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cyuck\Downloads\DATA ANALYSIS\"/>
    </mc:Choice>
  </mc:AlternateContent>
  <xr:revisionPtr revIDLastSave="0" documentId="13_ncr:40009_{CF40D2E3-8134-4858-850B-3C5DAE7B6443}" xr6:coauthVersionLast="47" xr6:coauthVersionMax="47" xr10:uidLastSave="{00000000-0000-0000-0000-000000000000}"/>
  <bookViews>
    <workbookView xWindow="-110" yWindow="-110" windowWidth="22620" windowHeight="13500" activeTab="1"/>
  </bookViews>
  <sheets>
    <sheet name="question" sheetId="6" r:id="rId1"/>
    <sheet name="sales" sheetId="1" r:id="rId2"/>
    <sheet name="returns" sheetId="3" r:id="rId3"/>
    <sheet name="managers" sheetId="4" r:id="rId4"/>
    <sheet name="Pivot" sheetId="2" r:id="rId5"/>
    <sheet name="final" sheetId="9" r:id="rId6"/>
  </sheets>
  <definedNames>
    <definedName name="ExternalData_1" localSheetId="3" hidden="1">managers!$A$1:$C$9</definedName>
    <definedName name="ExternalData_1" localSheetId="2" hidden="1">'returns'!$A$1:$C$573</definedName>
    <definedName name="ExternalData_2" localSheetId="3" hidden="1">managers!$B$13:$D$21</definedName>
    <definedName name="Slicer_Manager_1">#N/A</definedName>
  </definedNames>
  <calcPr calcId="0"/>
  <pivotCaches>
    <pivotCache cacheId="3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L1448" i="1" l="1"/>
  <c r="K1448" i="1" s="1"/>
  <c r="L2929" i="1"/>
  <c r="K2929" i="1" s="1"/>
  <c r="L3764" i="1"/>
  <c r="K3764" i="1" s="1"/>
  <c r="L3765" i="1"/>
  <c r="K3765" i="1" s="1"/>
  <c r="L3766" i="1"/>
  <c r="K3766" i="1" s="1"/>
  <c r="L4446" i="1"/>
  <c r="K4446" i="1" s="1"/>
  <c r="L4447" i="1"/>
  <c r="K4447" i="1" s="1"/>
  <c r="L837" i="1"/>
  <c r="K837" i="1" s="1"/>
  <c r="L10" i="1"/>
  <c r="K10" i="1" s="1"/>
  <c r="L2267" i="1"/>
  <c r="K2267" i="1" s="1"/>
  <c r="L5463" i="1"/>
  <c r="K5463" i="1" s="1"/>
  <c r="L1037" i="1"/>
  <c r="K1037" i="1" s="1"/>
  <c r="L1272" i="1"/>
  <c r="K1272" i="1" s="1"/>
  <c r="L3045" i="1"/>
  <c r="K3045" i="1" s="1"/>
  <c r="L3206" i="1"/>
  <c r="K3206" i="1" s="1"/>
  <c r="L40" i="1"/>
  <c r="K40" i="1" s="1"/>
  <c r="L5059" i="1"/>
  <c r="K5059" i="1" s="1"/>
  <c r="L1223" i="1"/>
  <c r="K1223" i="1" s="1"/>
  <c r="L3463" i="1"/>
  <c r="K3463" i="1" s="1"/>
  <c r="L2719" i="1"/>
  <c r="K2719" i="1" s="1"/>
  <c r="L1647" i="1"/>
  <c r="K1647" i="1" s="1"/>
  <c r="L4337" i="1"/>
  <c r="K4337" i="1" s="1"/>
  <c r="L5253" i="1"/>
  <c r="K5253" i="1" s="1"/>
  <c r="L2756" i="1"/>
  <c r="K2756" i="1" s="1"/>
  <c r="L2881" i="1"/>
  <c r="K2881" i="1" s="1"/>
  <c r="L3154" i="1"/>
  <c r="K3154" i="1" s="1"/>
  <c r="L2434" i="1"/>
  <c r="K2434" i="1" s="1"/>
  <c r="L5174" i="1"/>
  <c r="K5174" i="1" s="1"/>
  <c r="L5459" i="1"/>
  <c r="K5459" i="1" s="1"/>
  <c r="L4807" i="1"/>
  <c r="K4807" i="1" s="1"/>
  <c r="L349" i="1"/>
  <c r="K349" i="1" s="1"/>
  <c r="L350" i="1"/>
  <c r="K350" i="1" s="1"/>
  <c r="L351" i="1"/>
  <c r="K351" i="1" s="1"/>
  <c r="L3426" i="1"/>
  <c r="K3426" i="1" s="1"/>
  <c r="L4100" i="1"/>
  <c r="K4100" i="1" s="1"/>
  <c r="L4424" i="1"/>
  <c r="K4424" i="1" s="1"/>
  <c r="L476" i="1"/>
  <c r="K476" i="1" s="1"/>
  <c r="L477" i="1"/>
  <c r="K477" i="1" s="1"/>
  <c r="L774" i="1"/>
  <c r="K774" i="1" s="1"/>
  <c r="L2442" i="1"/>
  <c r="K2442" i="1" s="1"/>
  <c r="L914" i="1"/>
  <c r="K914" i="1" s="1"/>
  <c r="L3207" i="1"/>
  <c r="K3207" i="1" s="1"/>
  <c r="L3208" i="1"/>
  <c r="K3208" i="1" s="1"/>
  <c r="L3209" i="1"/>
  <c r="K3209" i="1" s="1"/>
  <c r="L4716" i="1"/>
  <c r="K4716" i="1" s="1"/>
  <c r="L5751" i="1"/>
  <c r="K5751" i="1" s="1"/>
  <c r="L1046" i="1"/>
  <c r="K1046" i="1" s="1"/>
  <c r="L74" i="1"/>
  <c r="K74" i="1" s="1"/>
  <c r="L2951" i="1"/>
  <c r="K2951" i="1" s="1"/>
  <c r="L3435" i="1"/>
  <c r="K3435" i="1" s="1"/>
  <c r="L4476" i="1"/>
  <c r="K4476" i="1" s="1"/>
  <c r="L568" i="1"/>
  <c r="K568" i="1" s="1"/>
  <c r="L3416" i="1"/>
  <c r="K3416" i="1" s="1"/>
  <c r="L3417" i="1"/>
  <c r="K3417" i="1" s="1"/>
  <c r="L3418" i="1"/>
  <c r="K3418" i="1" s="1"/>
  <c r="L3419" i="1"/>
  <c r="K3419" i="1" s="1"/>
  <c r="L3420" i="1"/>
  <c r="K3420" i="1" s="1"/>
  <c r="L796" i="1"/>
  <c r="K796" i="1" s="1"/>
  <c r="L797" i="1"/>
  <c r="K797" i="1" s="1"/>
  <c r="L798" i="1"/>
  <c r="K798" i="1" s="1"/>
  <c r="L5720" i="1"/>
  <c r="K5720" i="1" s="1"/>
  <c r="L5058" i="1"/>
  <c r="K5058" i="1" s="1"/>
  <c r="L4365" i="1"/>
  <c r="K4365" i="1" s="1"/>
  <c r="L4366" i="1"/>
  <c r="K4366" i="1" s="1"/>
  <c r="L1434" i="1"/>
  <c r="K1434" i="1" s="1"/>
  <c r="L1435" i="1"/>
  <c r="K1435" i="1" s="1"/>
  <c r="L4955" i="1"/>
  <c r="K4955" i="1" s="1"/>
  <c r="L5119" i="1"/>
  <c r="K5119" i="1" s="1"/>
  <c r="L892" i="1"/>
  <c r="K892" i="1" s="1"/>
  <c r="L893" i="1"/>
  <c r="K893" i="1" s="1"/>
  <c r="L2384" i="1"/>
  <c r="K2384" i="1" s="1"/>
  <c r="L1680" i="1"/>
  <c r="K1680" i="1" s="1"/>
  <c r="L2635" i="1"/>
  <c r="K2635" i="1" s="1"/>
  <c r="L5592" i="1"/>
  <c r="K5592" i="1" s="1"/>
  <c r="L3492" i="1"/>
  <c r="K3492" i="1" s="1"/>
  <c r="L3493" i="1"/>
  <c r="K3493" i="1" s="1"/>
  <c r="L3494" i="1"/>
  <c r="K3494" i="1" s="1"/>
  <c r="L4425" i="1"/>
  <c r="K4425" i="1" s="1"/>
  <c r="L4426" i="1"/>
  <c r="K4426" i="1" s="1"/>
  <c r="L4427" i="1"/>
  <c r="K4427" i="1" s="1"/>
  <c r="L738" i="1"/>
  <c r="K738" i="1" s="1"/>
  <c r="L739" i="1"/>
  <c r="K739" i="1" s="1"/>
  <c r="L4747" i="1"/>
  <c r="K4747" i="1" s="1"/>
  <c r="L3423" i="1"/>
  <c r="K3423" i="1" s="1"/>
  <c r="L4853" i="1"/>
  <c r="K4853" i="1" s="1"/>
  <c r="L264" i="1"/>
  <c r="K264" i="1" s="1"/>
  <c r="L265" i="1"/>
  <c r="K265" i="1" s="1"/>
  <c r="L1456" i="1"/>
  <c r="K1456" i="1" s="1"/>
  <c r="L3135" i="1"/>
  <c r="K3135" i="1" s="1"/>
  <c r="L3136" i="1"/>
  <c r="K3136" i="1" s="1"/>
  <c r="L3965" i="1"/>
  <c r="K3965" i="1" s="1"/>
  <c r="L3966" i="1"/>
  <c r="K3966" i="1" s="1"/>
  <c r="L2496" i="1"/>
  <c r="K2496" i="1" s="1"/>
  <c r="L216" i="1"/>
  <c r="K216" i="1" s="1"/>
  <c r="L4463" i="1"/>
  <c r="K4463" i="1" s="1"/>
  <c r="L1862" i="1"/>
  <c r="K1862" i="1" s="1"/>
  <c r="L1351" i="1"/>
  <c r="K1351" i="1" s="1"/>
  <c r="L1352" i="1"/>
  <c r="K1352" i="1" s="1"/>
  <c r="L1460" i="1"/>
  <c r="K1460" i="1" s="1"/>
  <c r="L1362" i="1"/>
  <c r="K1362" i="1" s="1"/>
  <c r="L4799" i="1"/>
  <c r="K4799" i="1" s="1"/>
  <c r="L3373" i="1"/>
  <c r="K3373" i="1" s="1"/>
  <c r="L2171" i="1"/>
  <c r="K2171" i="1" s="1"/>
  <c r="L5687" i="1"/>
  <c r="K5687" i="1" s="1"/>
  <c r="L386" i="1"/>
  <c r="K386" i="1" s="1"/>
  <c r="L5788" i="1"/>
  <c r="K5788" i="1" s="1"/>
  <c r="L5789" i="1"/>
  <c r="K5789" i="1" s="1"/>
  <c r="L2737" i="1"/>
  <c r="K2737" i="1" s="1"/>
  <c r="L5419" i="1"/>
  <c r="K5419" i="1" s="1"/>
  <c r="L802" i="1"/>
  <c r="K802" i="1" s="1"/>
  <c r="L9" i="1"/>
  <c r="K9" i="1" s="1"/>
  <c r="L1776" i="1"/>
  <c r="K1776" i="1" s="1"/>
  <c r="L2125" i="1"/>
  <c r="K2125" i="1" s="1"/>
  <c r="L2126" i="1"/>
  <c r="K2126" i="1" s="1"/>
  <c r="L702" i="1"/>
  <c r="K702" i="1" s="1"/>
  <c r="L3156" i="1"/>
  <c r="K3156" i="1" s="1"/>
  <c r="L3304" i="1"/>
  <c r="K3304" i="1" s="1"/>
  <c r="L3305" i="1"/>
  <c r="K3305" i="1" s="1"/>
  <c r="L3306" i="1"/>
  <c r="K3306" i="1" s="1"/>
  <c r="L3604" i="1"/>
  <c r="K3604" i="1" s="1"/>
  <c r="L3605" i="1"/>
  <c r="K3605" i="1" s="1"/>
  <c r="L3775" i="1"/>
  <c r="K3775" i="1" s="1"/>
  <c r="L3823" i="1"/>
  <c r="K3823" i="1" s="1"/>
  <c r="L3824" i="1"/>
  <c r="K3824" i="1" s="1"/>
  <c r="L4913" i="1"/>
  <c r="K4913" i="1" s="1"/>
  <c r="L4914" i="1"/>
  <c r="K4914" i="1" s="1"/>
  <c r="L2979" i="1"/>
  <c r="K2979" i="1" s="1"/>
  <c r="L5787" i="1"/>
  <c r="K5787" i="1" s="1"/>
  <c r="L3225" i="1"/>
  <c r="K3225" i="1" s="1"/>
  <c r="L2874" i="1"/>
  <c r="K2874" i="1" s="1"/>
  <c r="L618" i="1"/>
  <c r="K618" i="1" s="1"/>
  <c r="L5468" i="1"/>
  <c r="K5468" i="1" s="1"/>
  <c r="L824" i="1"/>
  <c r="K824" i="1" s="1"/>
  <c r="L2060" i="1"/>
  <c r="K2060" i="1" s="1"/>
  <c r="L344" i="1"/>
  <c r="K344" i="1" s="1"/>
  <c r="L885" i="1"/>
  <c r="K885" i="1" s="1"/>
  <c r="L1145" i="1"/>
  <c r="K1145" i="1" s="1"/>
  <c r="L2566" i="1"/>
  <c r="K2566" i="1" s="1"/>
  <c r="L1983" i="1"/>
  <c r="K1983" i="1" s="1"/>
  <c r="L3331" i="1"/>
  <c r="K3331" i="1" s="1"/>
  <c r="L754" i="1"/>
  <c r="K754" i="1" s="1"/>
  <c r="L4352" i="1"/>
  <c r="K4352" i="1" s="1"/>
  <c r="L1785" i="1"/>
  <c r="K1785" i="1" s="1"/>
  <c r="L1786" i="1"/>
  <c r="K1786" i="1" s="1"/>
  <c r="L289" i="1"/>
  <c r="K289" i="1" s="1"/>
  <c r="L4886" i="1"/>
  <c r="K4886" i="1" s="1"/>
  <c r="L5861" i="1"/>
  <c r="K5861" i="1" s="1"/>
  <c r="L5142" i="1"/>
  <c r="K5142" i="1" s="1"/>
  <c r="L2035" i="1"/>
  <c r="K2035" i="1" s="1"/>
  <c r="L5616" i="1"/>
  <c r="K5616" i="1" s="1"/>
  <c r="L1650" i="1"/>
  <c r="K1650" i="1" s="1"/>
  <c r="L1651" i="1"/>
  <c r="K1651" i="1" s="1"/>
  <c r="L941" i="1"/>
  <c r="K941" i="1" s="1"/>
  <c r="L942" i="1"/>
  <c r="K942" i="1" s="1"/>
  <c r="L1782" i="1"/>
  <c r="K1782" i="1" s="1"/>
  <c r="L1783" i="1"/>
  <c r="K1783" i="1" s="1"/>
  <c r="L1956" i="1"/>
  <c r="K1956" i="1" s="1"/>
  <c r="L1957" i="1"/>
  <c r="K1957" i="1" s="1"/>
  <c r="L2781" i="1"/>
  <c r="K2781" i="1" s="1"/>
  <c r="L2474" i="1"/>
  <c r="K2474" i="1" s="1"/>
  <c r="L571" i="1"/>
  <c r="K571" i="1" s="1"/>
  <c r="L1731" i="1"/>
  <c r="K1731" i="1" s="1"/>
  <c r="L1916" i="1"/>
  <c r="K1916" i="1" s="1"/>
  <c r="L1917" i="1"/>
  <c r="K1917" i="1" s="1"/>
  <c r="L2247" i="1"/>
  <c r="K2247" i="1" s="1"/>
  <c r="L5191" i="1"/>
  <c r="K5191" i="1" s="1"/>
  <c r="L5192" i="1"/>
  <c r="K5192" i="1" s="1"/>
  <c r="L1033" i="1"/>
  <c r="K1033" i="1" s="1"/>
  <c r="L2005" i="1"/>
  <c r="K2005" i="1" s="1"/>
  <c r="L3876" i="1"/>
  <c r="K3876" i="1" s="1"/>
  <c r="L4035" i="1"/>
  <c r="K4035" i="1" s="1"/>
  <c r="L5475" i="1"/>
  <c r="K5475" i="1" s="1"/>
  <c r="L2165" i="1"/>
  <c r="K2165" i="1" s="1"/>
  <c r="L2166" i="1"/>
  <c r="K2166" i="1" s="1"/>
  <c r="L5263" i="1"/>
  <c r="K5263" i="1" s="1"/>
  <c r="L4896" i="1"/>
  <c r="K4896" i="1" s="1"/>
  <c r="L5894" i="1"/>
  <c r="K5894" i="1" s="1"/>
  <c r="L1544" i="1"/>
  <c r="K1544" i="1" s="1"/>
  <c r="L1827" i="1"/>
  <c r="K1827" i="1" s="1"/>
  <c r="L4257" i="1"/>
  <c r="K4257" i="1" s="1"/>
  <c r="L1590" i="1"/>
  <c r="K1590" i="1" s="1"/>
  <c r="L5122" i="1"/>
  <c r="K5122" i="1" s="1"/>
  <c r="L2256" i="1"/>
  <c r="K2256" i="1" s="1"/>
  <c r="L4214" i="1"/>
  <c r="K4214" i="1" s="1"/>
  <c r="L58" i="1"/>
  <c r="K58" i="1" s="1"/>
  <c r="L59" i="1"/>
  <c r="K59" i="1" s="1"/>
  <c r="L1848" i="1"/>
  <c r="K1848" i="1" s="1"/>
  <c r="L3538" i="1"/>
  <c r="K3538" i="1" s="1"/>
  <c r="L564" i="1"/>
  <c r="K564" i="1" s="1"/>
  <c r="L2731" i="1"/>
  <c r="K2731" i="1" s="1"/>
  <c r="L5794" i="1"/>
  <c r="K5794" i="1" s="1"/>
  <c r="L5786" i="1"/>
  <c r="K5786" i="1" s="1"/>
  <c r="L2471" i="1"/>
  <c r="K2471" i="1" s="1"/>
  <c r="L2472" i="1"/>
  <c r="K2472" i="1" s="1"/>
  <c r="L4637" i="1"/>
  <c r="K4637" i="1" s="1"/>
  <c r="L4499" i="1"/>
  <c r="K4499" i="1" s="1"/>
  <c r="L768" i="1"/>
  <c r="K768" i="1" s="1"/>
  <c r="L357" i="1"/>
  <c r="K357" i="1" s="1"/>
  <c r="L2080" i="1"/>
  <c r="K2080" i="1" s="1"/>
  <c r="L5571" i="1"/>
  <c r="K5571" i="1" s="1"/>
  <c r="L5899" i="1"/>
  <c r="K5899" i="1" s="1"/>
  <c r="L4062" i="1"/>
  <c r="K4062" i="1" s="1"/>
  <c r="L1844" i="1"/>
  <c r="K1844" i="1" s="1"/>
  <c r="L4264" i="1"/>
  <c r="K4264" i="1" s="1"/>
  <c r="L4585" i="1"/>
  <c r="K4585" i="1" s="1"/>
  <c r="L2972" i="1"/>
  <c r="K2972" i="1" s="1"/>
  <c r="L157" i="1"/>
  <c r="K157" i="1" s="1"/>
  <c r="L1215" i="1"/>
  <c r="K1215" i="1" s="1"/>
  <c r="L1932" i="1"/>
  <c r="K1932" i="1" s="1"/>
  <c r="L4881" i="1"/>
  <c r="K4881" i="1" s="1"/>
  <c r="L5177" i="1"/>
  <c r="K5177" i="1" s="1"/>
  <c r="L5712" i="1"/>
  <c r="K5712" i="1" s="1"/>
  <c r="L5713" i="1"/>
  <c r="K5713" i="1" s="1"/>
  <c r="L5813" i="1"/>
  <c r="K5813" i="1" s="1"/>
  <c r="L5814" i="1"/>
  <c r="K5814" i="1" s="1"/>
  <c r="L5815" i="1"/>
  <c r="K5815" i="1" s="1"/>
  <c r="L5311" i="1"/>
  <c r="K5311" i="1" s="1"/>
  <c r="L4678" i="1"/>
  <c r="K4678" i="1" s="1"/>
  <c r="L1349" i="1"/>
  <c r="K1349" i="1" s="1"/>
  <c r="L4859" i="1"/>
  <c r="K4859" i="1" s="1"/>
  <c r="L5551" i="1"/>
  <c r="K5551" i="1" s="1"/>
  <c r="L3303" i="1"/>
  <c r="K3303" i="1" s="1"/>
  <c r="L3339" i="1"/>
  <c r="K3339" i="1" s="1"/>
  <c r="L3340" i="1"/>
  <c r="K3340" i="1" s="1"/>
  <c r="L2573" i="1"/>
  <c r="K2573" i="1" s="1"/>
  <c r="L4012" i="1"/>
  <c r="K4012" i="1" s="1"/>
  <c r="L4875" i="1"/>
  <c r="K4875" i="1" s="1"/>
  <c r="L5490" i="1"/>
  <c r="K5490" i="1" s="1"/>
  <c r="L2277" i="1"/>
  <c r="K2277" i="1" s="1"/>
  <c r="L5818" i="1"/>
  <c r="K5818" i="1" s="1"/>
  <c r="L5819" i="1"/>
  <c r="K5819" i="1" s="1"/>
  <c r="L5820" i="1"/>
  <c r="K5820" i="1" s="1"/>
  <c r="L5821" i="1"/>
  <c r="K5821" i="1" s="1"/>
  <c r="L1727" i="1"/>
  <c r="K1727" i="1" s="1"/>
  <c r="L1728" i="1"/>
  <c r="K1728" i="1" s="1"/>
  <c r="L3664" i="1"/>
  <c r="K3664" i="1" s="1"/>
  <c r="L4702" i="1"/>
  <c r="K4702" i="1" s="1"/>
  <c r="L5552" i="1"/>
  <c r="K5552" i="1" s="1"/>
  <c r="L5422" i="1"/>
  <c r="K5422" i="1" s="1"/>
  <c r="L5423" i="1"/>
  <c r="K5423" i="1" s="1"/>
  <c r="L5424" i="1"/>
  <c r="K5424" i="1" s="1"/>
  <c r="L1477" i="1"/>
  <c r="K1477" i="1" s="1"/>
  <c r="L3830" i="1"/>
  <c r="K3830" i="1" s="1"/>
  <c r="L684" i="1"/>
  <c r="K684" i="1" s="1"/>
  <c r="L3946" i="1"/>
  <c r="K3946" i="1" s="1"/>
  <c r="L5807" i="1"/>
  <c r="K5807" i="1" s="1"/>
  <c r="L1179" i="1"/>
  <c r="K1179" i="1" s="1"/>
  <c r="L1933" i="1"/>
  <c r="K1933" i="1" s="1"/>
  <c r="L1934" i="1"/>
  <c r="K1934" i="1" s="1"/>
  <c r="L3137" i="1"/>
  <c r="K3137" i="1" s="1"/>
  <c r="L3140" i="1"/>
  <c r="K3140" i="1" s="1"/>
  <c r="L1876" i="1"/>
  <c r="K1876" i="1" s="1"/>
  <c r="L1877" i="1"/>
  <c r="K1877" i="1" s="1"/>
  <c r="L3069" i="1"/>
  <c r="K3069" i="1" s="1"/>
  <c r="L3070" i="1"/>
  <c r="K3070" i="1" s="1"/>
  <c r="L1580" i="1"/>
  <c r="K1580" i="1" s="1"/>
  <c r="L4417" i="1"/>
  <c r="K4417" i="1" s="1"/>
  <c r="L5717" i="1"/>
  <c r="K5717" i="1" s="1"/>
  <c r="L3094" i="1"/>
  <c r="K3094" i="1" s="1"/>
  <c r="L1574" i="1"/>
  <c r="K1574" i="1" s="1"/>
  <c r="L5575" i="1"/>
  <c r="K5575" i="1" s="1"/>
  <c r="L4216" i="1"/>
  <c r="K4216" i="1" s="1"/>
  <c r="L4217" i="1"/>
  <c r="K4217" i="1" s="1"/>
  <c r="L4218" i="1"/>
  <c r="K4218" i="1" s="1"/>
  <c r="L975" i="1"/>
  <c r="K975" i="1" s="1"/>
  <c r="L4438" i="1"/>
  <c r="K4438" i="1" s="1"/>
  <c r="L1307" i="1"/>
  <c r="K1307" i="1" s="1"/>
  <c r="L1281" i="1"/>
  <c r="K1281" i="1" s="1"/>
  <c r="L5906" i="1"/>
  <c r="K5906" i="1" s="1"/>
  <c r="L3390" i="1"/>
  <c r="K3390" i="1" s="1"/>
  <c r="L2712" i="1"/>
  <c r="K2712" i="1" s="1"/>
  <c r="L1803" i="1"/>
  <c r="K1803" i="1" s="1"/>
  <c r="L5001" i="1"/>
  <c r="K5001" i="1" s="1"/>
  <c r="L5335" i="1"/>
  <c r="K5335" i="1" s="1"/>
  <c r="L1327" i="1"/>
  <c r="K1327" i="1" s="1"/>
  <c r="L1069" i="1"/>
  <c r="K1069" i="1" s="1"/>
  <c r="L5744" i="1"/>
  <c r="K5744" i="1" s="1"/>
  <c r="L3328" i="1"/>
  <c r="K3328" i="1" s="1"/>
  <c r="L823" i="1"/>
  <c r="K823" i="1" s="1"/>
  <c r="L5672" i="1"/>
  <c r="K5672" i="1" s="1"/>
  <c r="L1593" i="1"/>
  <c r="K1593" i="1" s="1"/>
  <c r="L5252" i="1"/>
  <c r="K5252" i="1" s="1"/>
  <c r="L2523" i="1"/>
  <c r="K2523" i="1" s="1"/>
  <c r="L948" i="1"/>
  <c r="K948" i="1" s="1"/>
  <c r="L4801" i="1"/>
  <c r="K4801" i="1" s="1"/>
  <c r="L1245" i="1"/>
  <c r="K1245" i="1" s="1"/>
  <c r="L5231" i="1"/>
  <c r="K5231" i="1" s="1"/>
  <c r="L2936" i="1"/>
  <c r="K2936" i="1" s="1"/>
  <c r="L2787" i="1"/>
  <c r="K2787" i="1" s="1"/>
  <c r="L2894" i="1"/>
  <c r="K2894" i="1" s="1"/>
  <c r="L5368" i="1"/>
  <c r="K5368" i="1" s="1"/>
  <c r="L1633" i="1"/>
  <c r="K1633" i="1" s="1"/>
  <c r="L5299" i="1"/>
  <c r="K5299" i="1" s="1"/>
  <c r="L3726" i="1"/>
  <c r="K3726" i="1" s="1"/>
  <c r="L1312" i="1"/>
  <c r="K1312" i="1" s="1"/>
  <c r="L1502" i="1"/>
  <c r="K1502" i="1" s="1"/>
  <c r="L1632" i="1"/>
  <c r="K1632" i="1" s="1"/>
  <c r="L5871" i="1"/>
  <c r="K5871" i="1" s="1"/>
  <c r="L3349" i="1"/>
  <c r="K3349" i="1" s="1"/>
  <c r="L3350" i="1"/>
  <c r="K3350" i="1" s="1"/>
  <c r="L4597" i="1"/>
  <c r="K4597" i="1" s="1"/>
  <c r="L2427" i="1"/>
  <c r="K2427" i="1" s="1"/>
  <c r="L2877" i="1"/>
  <c r="K2877" i="1" s="1"/>
  <c r="L2878" i="1"/>
  <c r="K2878" i="1" s="1"/>
  <c r="L293" i="1"/>
  <c r="K293" i="1" s="1"/>
  <c r="L3510" i="1"/>
  <c r="K3510" i="1" s="1"/>
  <c r="L5244" i="1"/>
  <c r="K5244" i="1" s="1"/>
  <c r="L5300" i="1"/>
  <c r="K5300" i="1" s="1"/>
  <c r="L4616" i="1"/>
  <c r="K4616" i="1" s="1"/>
  <c r="L2914" i="1"/>
  <c r="K2914" i="1" s="1"/>
  <c r="L1029" i="1"/>
  <c r="K1029" i="1" s="1"/>
  <c r="L219" i="1"/>
  <c r="K219" i="1" s="1"/>
  <c r="L1229" i="1"/>
  <c r="K1229" i="1" s="1"/>
  <c r="L1230" i="1"/>
  <c r="K1230" i="1" s="1"/>
  <c r="L5281" i="1"/>
  <c r="K5281" i="1" s="1"/>
  <c r="L2468" i="1"/>
  <c r="K2468" i="1" s="1"/>
  <c r="L5668" i="1"/>
  <c r="K5668" i="1" s="1"/>
  <c r="L5669" i="1"/>
  <c r="K5669" i="1" s="1"/>
  <c r="L695" i="1"/>
  <c r="K695" i="1" s="1"/>
  <c r="L1036" i="1"/>
  <c r="K1036" i="1" s="1"/>
  <c r="L1053" i="1"/>
  <c r="K1053" i="1" s="1"/>
  <c r="L1987" i="1"/>
  <c r="K1987" i="1" s="1"/>
  <c r="L2465" i="1"/>
  <c r="K2465" i="1" s="1"/>
  <c r="L5302" i="1"/>
  <c r="K5302" i="1" s="1"/>
  <c r="L1740" i="1"/>
  <c r="K1740" i="1" s="1"/>
  <c r="L2432" i="1"/>
  <c r="K2432" i="1" s="1"/>
  <c r="L2433" i="1"/>
  <c r="K2433" i="1" s="1"/>
  <c r="L657" i="1"/>
  <c r="K657" i="1" s="1"/>
  <c r="L658" i="1"/>
  <c r="K658" i="1" s="1"/>
  <c r="L1191" i="1"/>
  <c r="K1191" i="1" s="1"/>
  <c r="L817" i="1"/>
  <c r="K817" i="1" s="1"/>
  <c r="L1466" i="1"/>
  <c r="K1466" i="1" s="1"/>
  <c r="L2711" i="1"/>
  <c r="K2711" i="1" s="1"/>
  <c r="L7" i="1"/>
  <c r="K7" i="1" s="1"/>
  <c r="L313" i="1"/>
  <c r="K313" i="1" s="1"/>
  <c r="L3580" i="1"/>
  <c r="K3580" i="1" s="1"/>
  <c r="L1395" i="1"/>
  <c r="K1395" i="1" s="1"/>
  <c r="L1396" i="1"/>
  <c r="K1396" i="1" s="1"/>
  <c r="L3980" i="1"/>
  <c r="K3980" i="1" s="1"/>
  <c r="L2503" i="1"/>
  <c r="K2503" i="1" s="1"/>
  <c r="L4897" i="1"/>
  <c r="K4897" i="1" s="1"/>
  <c r="L4090" i="1"/>
  <c r="K4090" i="1" s="1"/>
  <c r="L5898" i="1"/>
  <c r="K5898" i="1" s="1"/>
  <c r="L647" i="1"/>
  <c r="K647" i="1" s="1"/>
  <c r="L2581" i="1"/>
  <c r="K2581" i="1" s="1"/>
  <c r="L3898" i="1"/>
  <c r="K3898" i="1" s="1"/>
  <c r="L3899" i="1"/>
  <c r="K3899" i="1" s="1"/>
  <c r="L5775" i="1"/>
  <c r="K5775" i="1" s="1"/>
  <c r="L44" i="1"/>
  <c r="K44" i="1" s="1"/>
  <c r="L45" i="1"/>
  <c r="K45" i="1" s="1"/>
  <c r="L213" i="1"/>
  <c r="K213" i="1" s="1"/>
  <c r="L214" i="1"/>
  <c r="K214" i="1" s="1"/>
  <c r="L1088" i="1"/>
  <c r="K1088" i="1" s="1"/>
  <c r="L1293" i="1"/>
  <c r="K1293" i="1" s="1"/>
  <c r="L1287" i="1"/>
  <c r="K1287" i="1" s="1"/>
  <c r="L2216" i="1"/>
  <c r="K2216" i="1" s="1"/>
  <c r="L1692" i="1"/>
  <c r="K1692" i="1" s="1"/>
  <c r="L1962" i="1"/>
  <c r="K1962" i="1" s="1"/>
  <c r="L3611" i="1"/>
  <c r="K3611" i="1" s="1"/>
  <c r="L241" i="1"/>
  <c r="K241" i="1" s="1"/>
  <c r="L4643" i="1"/>
  <c r="K4643" i="1" s="1"/>
  <c r="L3299" i="1"/>
  <c r="K3299" i="1" s="1"/>
  <c r="L3302" i="1"/>
  <c r="K3302" i="1" s="1"/>
  <c r="L1929" i="1"/>
  <c r="K1929" i="1" s="1"/>
  <c r="L2326" i="1"/>
  <c r="K2326" i="1" s="1"/>
  <c r="L2327" i="1"/>
  <c r="K2327" i="1" s="1"/>
  <c r="L2328" i="1"/>
  <c r="K2328" i="1" s="1"/>
  <c r="L2884" i="1"/>
  <c r="K2884" i="1" s="1"/>
  <c r="L3367" i="1"/>
  <c r="K3367" i="1" s="1"/>
  <c r="L4016" i="1"/>
  <c r="K4016" i="1" s="1"/>
  <c r="L323" i="1"/>
  <c r="K323" i="1" s="1"/>
  <c r="L4973" i="1"/>
  <c r="K4973" i="1" s="1"/>
  <c r="L1578" i="1"/>
  <c r="K1578" i="1" s="1"/>
  <c r="L4582" i="1"/>
  <c r="K4582" i="1" s="1"/>
  <c r="L1694" i="1"/>
  <c r="K1694" i="1" s="1"/>
  <c r="L1695" i="1"/>
  <c r="K1695" i="1" s="1"/>
  <c r="L337" i="1"/>
  <c r="K337" i="1" s="1"/>
  <c r="L338" i="1"/>
  <c r="K338" i="1" s="1"/>
  <c r="L1214" i="1"/>
  <c r="K1214" i="1" s="1"/>
  <c r="L2341" i="1"/>
  <c r="K2341" i="1" s="1"/>
  <c r="L2342" i="1"/>
  <c r="K2342" i="1" s="1"/>
  <c r="L2343" i="1"/>
  <c r="K2343" i="1" s="1"/>
  <c r="L3807" i="1"/>
  <c r="K3807" i="1" s="1"/>
  <c r="L3386" i="1"/>
  <c r="K3386" i="1" s="1"/>
  <c r="L4611" i="1"/>
  <c r="K4611" i="1" s="1"/>
  <c r="L1509" i="1"/>
  <c r="K1509" i="1" s="1"/>
  <c r="L5509" i="1"/>
  <c r="K5509" i="1" s="1"/>
  <c r="L5415" i="1"/>
  <c r="K5415" i="1" s="1"/>
  <c r="L1840" i="1"/>
  <c r="K1840" i="1" s="1"/>
  <c r="L305" i="1"/>
  <c r="K305" i="1" s="1"/>
  <c r="L306" i="1"/>
  <c r="K306" i="1" s="1"/>
  <c r="L5337" i="1"/>
  <c r="K5337" i="1" s="1"/>
  <c r="L4457" i="1"/>
  <c r="K4457" i="1" s="1"/>
  <c r="L1475" i="1"/>
  <c r="K1475" i="1" s="1"/>
  <c r="L1476" i="1"/>
  <c r="K1476" i="1" s="1"/>
  <c r="L2303" i="1"/>
  <c r="K2303" i="1" s="1"/>
  <c r="L4293" i="1"/>
  <c r="K4293" i="1" s="1"/>
  <c r="L4644" i="1"/>
  <c r="K4644" i="1" s="1"/>
  <c r="L2922" i="1"/>
  <c r="K2922" i="1" s="1"/>
  <c r="L1617" i="1"/>
  <c r="K1617" i="1" s="1"/>
  <c r="L2715" i="1"/>
  <c r="K2715" i="1" s="1"/>
  <c r="L1160" i="1"/>
  <c r="K1160" i="1" s="1"/>
  <c r="L1493" i="1"/>
  <c r="K1493" i="1" s="1"/>
  <c r="L1494" i="1"/>
  <c r="K1494" i="1" s="1"/>
  <c r="L1495" i="1"/>
  <c r="K1495" i="1" s="1"/>
  <c r="L5679" i="1"/>
  <c r="K5679" i="1" s="1"/>
  <c r="L4092" i="1"/>
  <c r="K4092" i="1" s="1"/>
  <c r="L370" i="1"/>
  <c r="K370" i="1" s="1"/>
  <c r="L3552" i="1"/>
  <c r="K3552" i="1" s="1"/>
  <c r="L3553" i="1"/>
  <c r="K3553" i="1" s="1"/>
  <c r="L4284" i="1"/>
  <c r="K4284" i="1" s="1"/>
  <c r="L594" i="1"/>
  <c r="K594" i="1" s="1"/>
  <c r="L595" i="1"/>
  <c r="K595" i="1" s="1"/>
  <c r="L1101" i="1"/>
  <c r="K1101" i="1" s="1"/>
  <c r="L1641" i="1"/>
  <c r="K1641" i="1" s="1"/>
  <c r="L5057" i="1"/>
  <c r="K5057" i="1" s="1"/>
  <c r="L144" i="1"/>
  <c r="K144" i="1" s="1"/>
  <c r="L303" i="1"/>
  <c r="K303" i="1" s="1"/>
  <c r="L1376" i="1"/>
  <c r="K1376" i="1" s="1"/>
  <c r="L2571" i="1"/>
  <c r="K2571" i="1" s="1"/>
  <c r="L5549" i="1"/>
  <c r="K5549" i="1" s="1"/>
  <c r="L89" i="1"/>
  <c r="K89" i="1" s="1"/>
  <c r="L5029" i="1"/>
  <c r="K5029" i="1" s="1"/>
  <c r="L228" i="1"/>
  <c r="K228" i="1" s="1"/>
  <c r="L1202" i="1"/>
  <c r="K1202" i="1" s="1"/>
  <c r="L1424" i="1"/>
  <c r="K1424" i="1" s="1"/>
  <c r="L4483" i="1"/>
  <c r="K4483" i="1" s="1"/>
  <c r="L3795" i="1"/>
  <c r="K3795" i="1" s="1"/>
  <c r="L4533" i="1"/>
  <c r="K4533" i="1" s="1"/>
  <c r="L5799" i="1"/>
  <c r="K5799" i="1" s="1"/>
  <c r="L5800" i="1"/>
  <c r="K5800" i="1" s="1"/>
  <c r="L4773" i="1"/>
  <c r="K4773" i="1" s="1"/>
  <c r="L2112" i="1"/>
  <c r="K2112" i="1" s="1"/>
  <c r="L2985" i="1"/>
  <c r="K2985" i="1" s="1"/>
  <c r="L5060" i="1"/>
  <c r="K5060" i="1" s="1"/>
  <c r="L5061" i="1"/>
  <c r="K5061" i="1" s="1"/>
  <c r="L5743" i="1"/>
  <c r="K5743" i="1" s="1"/>
  <c r="L5391" i="1"/>
  <c r="K5391" i="1" s="1"/>
  <c r="L5392" i="1"/>
  <c r="K5392" i="1" s="1"/>
  <c r="L5393" i="1"/>
  <c r="K5393" i="1" s="1"/>
  <c r="L5394" i="1"/>
  <c r="K5394" i="1" s="1"/>
  <c r="L1021" i="1"/>
  <c r="K1021" i="1" s="1"/>
  <c r="L4481" i="1"/>
  <c r="K4481" i="1" s="1"/>
  <c r="L3730" i="1"/>
  <c r="K3730" i="1" s="1"/>
  <c r="L903" i="1"/>
  <c r="K903" i="1" s="1"/>
  <c r="L904" i="1"/>
  <c r="K904" i="1" s="1"/>
  <c r="L3330" i="1"/>
  <c r="K3330" i="1" s="1"/>
  <c r="L4248" i="1"/>
  <c r="K4248" i="1" s="1"/>
  <c r="L543" i="1"/>
  <c r="K543" i="1" s="1"/>
  <c r="L3520" i="1"/>
  <c r="K3520" i="1" s="1"/>
  <c r="L2836" i="1"/>
  <c r="K2836" i="1" s="1"/>
  <c r="L2891" i="1"/>
  <c r="K2891" i="1" s="1"/>
  <c r="L393" i="1"/>
  <c r="K393" i="1" s="1"/>
  <c r="L4992" i="1"/>
  <c r="K4992" i="1" s="1"/>
  <c r="L4993" i="1"/>
  <c r="K4993" i="1" s="1"/>
  <c r="L309" i="1"/>
  <c r="K309" i="1" s="1"/>
  <c r="L310" i="1"/>
  <c r="K310" i="1" s="1"/>
  <c r="L1183" i="1"/>
  <c r="K1183" i="1" s="1"/>
  <c r="L46" i="1"/>
  <c r="K46" i="1" s="1"/>
  <c r="L706" i="1"/>
  <c r="K706" i="1" s="1"/>
  <c r="L1356" i="1"/>
  <c r="K1356" i="1" s="1"/>
  <c r="L5483" i="1"/>
  <c r="K5483" i="1" s="1"/>
  <c r="L5721" i="1"/>
  <c r="K5721" i="1" s="1"/>
  <c r="L3336" i="1"/>
  <c r="K3336" i="1" s="1"/>
  <c r="L4802" i="1"/>
  <c r="K4802" i="1" s="1"/>
  <c r="L1707" i="1"/>
  <c r="K1707" i="1" s="1"/>
  <c r="L5296" i="1"/>
  <c r="K5296" i="1" s="1"/>
  <c r="L5297" i="1"/>
  <c r="K5297" i="1" s="1"/>
  <c r="L5877" i="1"/>
  <c r="K5877" i="1" s="1"/>
  <c r="L2633" i="1"/>
  <c r="K2633" i="1" s="1"/>
  <c r="L4170" i="1"/>
  <c r="K4170" i="1" s="1"/>
  <c r="L4171" i="1"/>
  <c r="K4171" i="1" s="1"/>
  <c r="L4514" i="1"/>
  <c r="K4514" i="1" s="1"/>
  <c r="L4515" i="1"/>
  <c r="K4515" i="1" s="1"/>
  <c r="L2669" i="1"/>
  <c r="K2669" i="1" s="1"/>
  <c r="L2916" i="1"/>
  <c r="K2916" i="1" s="1"/>
  <c r="L200" i="1"/>
  <c r="K200" i="1" s="1"/>
  <c r="L3681" i="1"/>
  <c r="K3681" i="1" s="1"/>
  <c r="L4127" i="1"/>
  <c r="K4127" i="1" s="1"/>
  <c r="L4128" i="1"/>
  <c r="K4128" i="1" s="1"/>
  <c r="L4129" i="1"/>
  <c r="K4129" i="1" s="1"/>
  <c r="L4130" i="1"/>
  <c r="K4130" i="1" s="1"/>
  <c r="L5595" i="1"/>
  <c r="K5595" i="1" s="1"/>
  <c r="L4825" i="1"/>
  <c r="K4825" i="1" s="1"/>
  <c r="L1378" i="1"/>
  <c r="K1378" i="1" s="1"/>
  <c r="L2656" i="1"/>
  <c r="K2656" i="1" s="1"/>
  <c r="L2657" i="1"/>
  <c r="K2657" i="1" s="1"/>
  <c r="L5008" i="1"/>
  <c r="K5008" i="1" s="1"/>
  <c r="L3473" i="1"/>
  <c r="K3473" i="1" s="1"/>
  <c r="L4489" i="1"/>
  <c r="K4489" i="1" s="1"/>
  <c r="L5016" i="1"/>
  <c r="K5016" i="1" s="1"/>
  <c r="L1880" i="1"/>
  <c r="K1880" i="1" s="1"/>
  <c r="L300" i="1"/>
  <c r="K300" i="1" s="1"/>
  <c r="L771" i="1"/>
  <c r="K771" i="1" s="1"/>
  <c r="L5144" i="1"/>
  <c r="K5144" i="1" s="1"/>
  <c r="L5145" i="1"/>
  <c r="K5145" i="1" s="1"/>
  <c r="L5146" i="1"/>
  <c r="K5146" i="1" s="1"/>
  <c r="L5442" i="1"/>
  <c r="K5442" i="1" s="1"/>
  <c r="L1241" i="1"/>
  <c r="K1241" i="1" s="1"/>
  <c r="L2376" i="1"/>
  <c r="K2376" i="1" s="1"/>
  <c r="L1442" i="1"/>
  <c r="K1442" i="1" s="1"/>
  <c r="L4594" i="1"/>
  <c r="K4594" i="1" s="1"/>
  <c r="L100" i="1"/>
  <c r="K100" i="1" s="1"/>
  <c r="L3874" i="1"/>
  <c r="K3874" i="1" s="1"/>
  <c r="L5356" i="1"/>
  <c r="K5356" i="1" s="1"/>
  <c r="L5357" i="1"/>
  <c r="K5357" i="1" s="1"/>
  <c r="L494" i="1"/>
  <c r="K494" i="1" s="1"/>
  <c r="L1830" i="1"/>
  <c r="K1830" i="1" s="1"/>
  <c r="L5503" i="1"/>
  <c r="K5503" i="1" s="1"/>
  <c r="L4140" i="1"/>
  <c r="K4140" i="1" s="1"/>
  <c r="L4545" i="1"/>
  <c r="K4545" i="1" s="1"/>
  <c r="L4546" i="1"/>
  <c r="K4546" i="1" s="1"/>
  <c r="L790" i="1"/>
  <c r="K790" i="1" s="1"/>
  <c r="L1087" i="1"/>
  <c r="K1087" i="1" s="1"/>
  <c r="L5203" i="1"/>
  <c r="K5203" i="1" s="1"/>
  <c r="L4997" i="1"/>
  <c r="K4997" i="1" s="1"/>
  <c r="L2052" i="1"/>
  <c r="K2052" i="1" s="1"/>
  <c r="L2428" i="1"/>
  <c r="K2428" i="1" s="1"/>
  <c r="L3988" i="1"/>
  <c r="K3988" i="1" s="1"/>
  <c r="L3989" i="1"/>
  <c r="K3989" i="1" s="1"/>
  <c r="L4131" i="1"/>
  <c r="K4131" i="1" s="1"/>
  <c r="L4132" i="1"/>
  <c r="K4132" i="1" s="1"/>
  <c r="L5845" i="1"/>
  <c r="K5845" i="1" s="1"/>
  <c r="L681" i="1"/>
  <c r="K681" i="1" s="1"/>
  <c r="L994" i="1"/>
  <c r="K994" i="1" s="1"/>
  <c r="L3961" i="1"/>
  <c r="K3961" i="1" s="1"/>
  <c r="L3962" i="1"/>
  <c r="K3962" i="1" s="1"/>
  <c r="L201" i="1"/>
  <c r="K201" i="1" s="1"/>
  <c r="L202" i="1"/>
  <c r="K202" i="1" s="1"/>
  <c r="L331" i="1"/>
  <c r="K331" i="1" s="1"/>
  <c r="L485" i="1"/>
  <c r="K485" i="1" s="1"/>
  <c r="L486" i="1"/>
  <c r="K486" i="1" s="1"/>
  <c r="L487" i="1"/>
  <c r="K487" i="1" s="1"/>
  <c r="L5723" i="1"/>
  <c r="K5723" i="1" s="1"/>
  <c r="L2848" i="1"/>
  <c r="K2848" i="1" s="1"/>
  <c r="L1820" i="1"/>
  <c r="K1820" i="1" s="1"/>
  <c r="L190" i="1"/>
  <c r="K190" i="1" s="1"/>
  <c r="L2648" i="1"/>
  <c r="K2648" i="1" s="1"/>
  <c r="L2943" i="1"/>
  <c r="K2943" i="1" s="1"/>
  <c r="L1799" i="1"/>
  <c r="K1799" i="1" s="1"/>
  <c r="L4821" i="1"/>
  <c r="K4821" i="1" s="1"/>
  <c r="L3399" i="1"/>
  <c r="K3399" i="1" s="1"/>
  <c r="L3902" i="1"/>
  <c r="K3902" i="1" s="1"/>
  <c r="L4148" i="1"/>
  <c r="K4148" i="1" s="1"/>
  <c r="L3117" i="1"/>
  <c r="K3117" i="1" s="1"/>
  <c r="L5785" i="1"/>
  <c r="K5785" i="1" s="1"/>
  <c r="L540" i="1"/>
  <c r="K540" i="1" s="1"/>
  <c r="L2404" i="1"/>
  <c r="K2404" i="1" s="1"/>
  <c r="L1714" i="1"/>
  <c r="K1714" i="1" s="1"/>
  <c r="L4707" i="1"/>
  <c r="K4707" i="1" s="1"/>
  <c r="L4694" i="1"/>
  <c r="K4694" i="1" s="1"/>
  <c r="L2284" i="1"/>
  <c r="K2284" i="1" s="1"/>
  <c r="L1188" i="1"/>
  <c r="K1188" i="1" s="1"/>
  <c r="L3363" i="1"/>
  <c r="K3363" i="1" s="1"/>
  <c r="L3364" i="1"/>
  <c r="K3364" i="1" s="1"/>
  <c r="L3365" i="1"/>
  <c r="K3365" i="1" s="1"/>
  <c r="L3366" i="1"/>
  <c r="K3366" i="1" s="1"/>
  <c r="L4953" i="1"/>
  <c r="K4953" i="1" s="1"/>
  <c r="L4954" i="1"/>
  <c r="K4954" i="1" s="1"/>
  <c r="L3937" i="1"/>
  <c r="K3937" i="1" s="1"/>
  <c r="L382" i="1"/>
  <c r="K382" i="1" s="1"/>
  <c r="L4904" i="1"/>
  <c r="K4904" i="1" s="1"/>
  <c r="L3408" i="1"/>
  <c r="K3408" i="1" s="1"/>
  <c r="L510" i="1"/>
  <c r="K510" i="1" s="1"/>
  <c r="L511" i="1"/>
  <c r="K511" i="1" s="1"/>
  <c r="L512" i="1"/>
  <c r="K512" i="1" s="1"/>
  <c r="L513" i="1"/>
  <c r="K513" i="1" s="1"/>
  <c r="L1404" i="1"/>
  <c r="K1404" i="1" s="1"/>
  <c r="L2867" i="1"/>
  <c r="K2867" i="1" s="1"/>
  <c r="L3654" i="1"/>
  <c r="K3654" i="1" s="1"/>
  <c r="L3655" i="1"/>
  <c r="K3655" i="1" s="1"/>
  <c r="L865" i="1"/>
  <c r="K865" i="1" s="1"/>
  <c r="L866" i="1"/>
  <c r="K866" i="1" s="1"/>
  <c r="L4835" i="1"/>
  <c r="K4835" i="1" s="1"/>
  <c r="L3124" i="1"/>
  <c r="K3124" i="1" s="1"/>
  <c r="L3675" i="1"/>
  <c r="K3675" i="1" s="1"/>
  <c r="L4383" i="1"/>
  <c r="K4383" i="1" s="1"/>
  <c r="L712" i="1"/>
  <c r="K712" i="1" s="1"/>
  <c r="L713" i="1"/>
  <c r="K713" i="1" s="1"/>
  <c r="L894" i="1"/>
  <c r="K894" i="1" s="1"/>
  <c r="L895" i="1"/>
  <c r="K895" i="1" s="1"/>
  <c r="L1070" i="1"/>
  <c r="K1070" i="1" s="1"/>
  <c r="L1071" i="1"/>
  <c r="K1071" i="1" s="1"/>
  <c r="L1898" i="1"/>
  <c r="K1898" i="1" s="1"/>
  <c r="L1899" i="1"/>
  <c r="K1899" i="1" s="1"/>
  <c r="L4200" i="1"/>
  <c r="K4200" i="1" s="1"/>
  <c r="L39" i="1"/>
  <c r="K39" i="1" s="1"/>
  <c r="L1393" i="1"/>
  <c r="K1393" i="1" s="1"/>
  <c r="L1394" i="1"/>
  <c r="K1394" i="1" s="1"/>
  <c r="L2170" i="1"/>
  <c r="K2170" i="1" s="1"/>
  <c r="L3501" i="1"/>
  <c r="K3501" i="1" s="1"/>
  <c r="L1524" i="1"/>
  <c r="K1524" i="1" s="1"/>
  <c r="L4771" i="1"/>
  <c r="K4771" i="1" s="1"/>
  <c r="L3628" i="1"/>
  <c r="K3628" i="1" s="1"/>
  <c r="L1753" i="1"/>
  <c r="K1753" i="1" s="1"/>
  <c r="L3855" i="1"/>
  <c r="K3855" i="1" s="1"/>
  <c r="L3856" i="1"/>
  <c r="K3856" i="1" s="1"/>
  <c r="L3857" i="1"/>
  <c r="K3857" i="1" s="1"/>
  <c r="L2381" i="1"/>
  <c r="K2381" i="1" s="1"/>
  <c r="L3504" i="1"/>
  <c r="K3504" i="1" s="1"/>
  <c r="L946" i="1"/>
  <c r="K946" i="1" s="1"/>
  <c r="L5497" i="1"/>
  <c r="K5497" i="1" s="1"/>
  <c r="L5498" i="1"/>
  <c r="K5498" i="1" s="1"/>
  <c r="L304" i="1"/>
  <c r="K304" i="1" s="1"/>
  <c r="L2140" i="1"/>
  <c r="K2140" i="1" s="1"/>
  <c r="L3266" i="1"/>
  <c r="K3266" i="1" s="1"/>
  <c r="L3267" i="1"/>
  <c r="K3267" i="1" s="1"/>
  <c r="L2392" i="1"/>
  <c r="K2392" i="1" s="1"/>
  <c r="L2620" i="1"/>
  <c r="K2620" i="1" s="1"/>
  <c r="L2865" i="1"/>
  <c r="K2865" i="1" s="1"/>
  <c r="L2866" i="1"/>
  <c r="K2866" i="1" s="1"/>
  <c r="L3217" i="1"/>
  <c r="K3217" i="1" s="1"/>
  <c r="L3940" i="1"/>
  <c r="K3940" i="1" s="1"/>
  <c r="L3941" i="1"/>
  <c r="K3941" i="1" s="1"/>
  <c r="L4319" i="1"/>
  <c r="K4319" i="1" s="1"/>
  <c r="L4320" i="1"/>
  <c r="K4320" i="1" s="1"/>
  <c r="L107" i="1"/>
  <c r="K107" i="1" s="1"/>
  <c r="L2346" i="1"/>
  <c r="K2346" i="1" s="1"/>
  <c r="L2347" i="1"/>
  <c r="K2347" i="1" s="1"/>
  <c r="L2627" i="1"/>
  <c r="K2627" i="1" s="1"/>
  <c r="L5694" i="1"/>
  <c r="K5694" i="1" s="1"/>
  <c r="L5695" i="1"/>
  <c r="K5695" i="1" s="1"/>
  <c r="L1147" i="1"/>
  <c r="K1147" i="1" s="1"/>
  <c r="L1091" i="1"/>
  <c r="K1091" i="1" s="1"/>
  <c r="L2490" i="1"/>
  <c r="K2490" i="1" s="1"/>
  <c r="L5496" i="1"/>
  <c r="K5496" i="1" s="1"/>
  <c r="L1325" i="1"/>
  <c r="K1325" i="1" s="1"/>
  <c r="L1326" i="1"/>
  <c r="K1326" i="1" s="1"/>
  <c r="L2394" i="1"/>
  <c r="K2394" i="1" s="1"/>
  <c r="L2395" i="1"/>
  <c r="K2395" i="1" s="1"/>
  <c r="L2396" i="1"/>
  <c r="K2396" i="1" s="1"/>
  <c r="L4134" i="1"/>
  <c r="K4134" i="1" s="1"/>
  <c r="L409" i="1"/>
  <c r="K409" i="1" s="1"/>
  <c r="L737" i="1"/>
  <c r="K737" i="1" s="1"/>
  <c r="L1005" i="1"/>
  <c r="K1005" i="1" s="1"/>
  <c r="L2617" i="1"/>
  <c r="K2617" i="1" s="1"/>
  <c r="L3022" i="1"/>
  <c r="K3022" i="1" s="1"/>
  <c r="L3982" i="1"/>
  <c r="K3982" i="1" s="1"/>
  <c r="L3983" i="1"/>
  <c r="K3983" i="1" s="1"/>
  <c r="L5808" i="1"/>
  <c r="K5808" i="1" s="1"/>
  <c r="L5809" i="1"/>
  <c r="K5809" i="1" s="1"/>
  <c r="L5810" i="1"/>
  <c r="K5810" i="1" s="1"/>
  <c r="L5811" i="1"/>
  <c r="K5811" i="1" s="1"/>
  <c r="L566" i="1"/>
  <c r="K566" i="1" s="1"/>
  <c r="L3987" i="1"/>
  <c r="K3987" i="1" s="1"/>
  <c r="L5134" i="1"/>
  <c r="K5134" i="1" s="1"/>
  <c r="L5135" i="1"/>
  <c r="K5135" i="1" s="1"/>
  <c r="L1804" i="1"/>
  <c r="K1804" i="1" s="1"/>
  <c r="L1805" i="1"/>
  <c r="K1805" i="1" s="1"/>
  <c r="L2305" i="1"/>
  <c r="K2305" i="1" s="1"/>
  <c r="L2306" i="1"/>
  <c r="K2306" i="1" s="1"/>
  <c r="L692" i="1"/>
  <c r="K692" i="1" s="1"/>
  <c r="L693" i="1"/>
  <c r="K693" i="1" s="1"/>
  <c r="L4768" i="1"/>
  <c r="K4768" i="1" s="1"/>
  <c r="L2162" i="1"/>
  <c r="K2162" i="1" s="1"/>
  <c r="L5555" i="1"/>
  <c r="K5555" i="1" s="1"/>
  <c r="L5747" i="1"/>
  <c r="K5747" i="1" s="1"/>
  <c r="L4027" i="1"/>
  <c r="K4027" i="1" s="1"/>
  <c r="L2919" i="1"/>
  <c r="K2919" i="1" s="1"/>
  <c r="L3082" i="1"/>
  <c r="K3082" i="1" s="1"/>
  <c r="L3105" i="1"/>
  <c r="K3105" i="1" s="1"/>
  <c r="L607" i="1"/>
  <c r="K607" i="1" s="1"/>
  <c r="L785" i="1"/>
  <c r="K785" i="1" s="1"/>
  <c r="L786" i="1"/>
  <c r="K786" i="1" s="1"/>
  <c r="L4079" i="1"/>
  <c r="K4079" i="1" s="1"/>
  <c r="L2705" i="1"/>
  <c r="K2705" i="1" s="1"/>
  <c r="L4305" i="1"/>
  <c r="K4305" i="1" s="1"/>
  <c r="L4306" i="1"/>
  <c r="K4306" i="1" s="1"/>
  <c r="L242" i="1"/>
  <c r="K242" i="1" s="1"/>
  <c r="L663" i="1"/>
  <c r="K663" i="1" s="1"/>
  <c r="L664" i="1"/>
  <c r="K664" i="1" s="1"/>
  <c r="L4826" i="1"/>
  <c r="K4826" i="1" s="1"/>
  <c r="L4827" i="1"/>
  <c r="K4827" i="1" s="1"/>
  <c r="L4828" i="1"/>
  <c r="K4828" i="1" s="1"/>
  <c r="L2879" i="1"/>
  <c r="K2879" i="1" s="1"/>
  <c r="L3084" i="1"/>
  <c r="K3084" i="1" s="1"/>
  <c r="L1426" i="1"/>
  <c r="K1426" i="1" s="1"/>
  <c r="L869" i="1"/>
  <c r="K869" i="1" s="1"/>
  <c r="L1248" i="1"/>
  <c r="K1248" i="1" s="1"/>
  <c r="L4466" i="1"/>
  <c r="K4466" i="1" s="1"/>
  <c r="L4467" i="1"/>
  <c r="K4467" i="1" s="1"/>
  <c r="L4468" i="1"/>
  <c r="K4468" i="1" s="1"/>
  <c r="L4740" i="1"/>
  <c r="K4740" i="1" s="1"/>
  <c r="L920" i="1"/>
  <c r="K920" i="1" s="1"/>
  <c r="L2546" i="1"/>
  <c r="K2546" i="1" s="1"/>
  <c r="L2547" i="1"/>
  <c r="K2547" i="1" s="1"/>
  <c r="L4700" i="1"/>
  <c r="K4700" i="1" s="1"/>
  <c r="L5152" i="1"/>
  <c r="K5152" i="1" s="1"/>
  <c r="L2268" i="1"/>
  <c r="K2268" i="1" s="1"/>
  <c r="L5432" i="1"/>
  <c r="K5432" i="1" s="1"/>
  <c r="L5433" i="1"/>
  <c r="K5433" i="1" s="1"/>
  <c r="L4017" i="1"/>
  <c r="K4017" i="1" s="1"/>
  <c r="L4018" i="1"/>
  <c r="K4018" i="1" s="1"/>
  <c r="L4652" i="1"/>
  <c r="K4652" i="1" s="1"/>
  <c r="L4653" i="1"/>
  <c r="K4653" i="1" s="1"/>
  <c r="L4654" i="1"/>
  <c r="K4654" i="1" s="1"/>
  <c r="L3204" i="1"/>
  <c r="K3204" i="1" s="1"/>
  <c r="L2820" i="1"/>
  <c r="K2820" i="1" s="1"/>
  <c r="L5330" i="1"/>
  <c r="K5330" i="1" s="1"/>
  <c r="L5331" i="1"/>
  <c r="K5331" i="1" s="1"/>
  <c r="L1812" i="1"/>
  <c r="K1812" i="1" s="1"/>
  <c r="L3636" i="1"/>
  <c r="K3636" i="1" s="1"/>
  <c r="L558" i="1"/>
  <c r="K558" i="1" s="1"/>
  <c r="L1139" i="1"/>
  <c r="K1139" i="1" s="1"/>
  <c r="L5275" i="1"/>
  <c r="K5275" i="1" s="1"/>
  <c r="L5276" i="1"/>
  <c r="K5276" i="1" s="1"/>
  <c r="L5277" i="1"/>
  <c r="K5277" i="1" s="1"/>
  <c r="L5278" i="1"/>
  <c r="K5278" i="1" s="1"/>
  <c r="L5870" i="1"/>
  <c r="K5870" i="1" s="1"/>
  <c r="L963" i="1"/>
  <c r="K963" i="1" s="1"/>
  <c r="L3050" i="1"/>
  <c r="K3050" i="1" s="1"/>
  <c r="L4245" i="1"/>
  <c r="K4245" i="1" s="1"/>
  <c r="L4776" i="1"/>
  <c r="K4776" i="1" s="1"/>
  <c r="L4777" i="1"/>
  <c r="K4777" i="1" s="1"/>
  <c r="L2339" i="1"/>
  <c r="K2339" i="1" s="1"/>
  <c r="L3661" i="1"/>
  <c r="K3661" i="1" s="1"/>
  <c r="L5572" i="1"/>
  <c r="K5572" i="1" s="1"/>
  <c r="L5573" i="1"/>
  <c r="K5573" i="1" s="1"/>
  <c r="L2359" i="1"/>
  <c r="K2359" i="1" s="1"/>
  <c r="L2619" i="1"/>
  <c r="K2619" i="1" s="1"/>
  <c r="L1045" i="1"/>
  <c r="K1045" i="1" s="1"/>
  <c r="L2856" i="1"/>
  <c r="K2856" i="1" s="1"/>
  <c r="L2857" i="1"/>
  <c r="K2857" i="1" s="1"/>
  <c r="L156" i="1"/>
  <c r="K156" i="1" s="1"/>
  <c r="L1536" i="1"/>
  <c r="K1536" i="1" s="1"/>
  <c r="L2298" i="1"/>
  <c r="K2298" i="1" s="1"/>
  <c r="L2869" i="1"/>
  <c r="K2869" i="1" s="1"/>
  <c r="L2870" i="1"/>
  <c r="K2870" i="1" s="1"/>
  <c r="L2871" i="1"/>
  <c r="K2871" i="1" s="1"/>
  <c r="L4046" i="1"/>
  <c r="K4046" i="1" s="1"/>
  <c r="L4047" i="1"/>
  <c r="K4047" i="1" s="1"/>
  <c r="L5535" i="1"/>
  <c r="K5535" i="1" s="1"/>
  <c r="L28" i="1"/>
  <c r="K28" i="1" s="1"/>
  <c r="L29" i="1"/>
  <c r="K29" i="1" s="1"/>
  <c r="L30" i="1"/>
  <c r="K30" i="1" s="1"/>
  <c r="L636" i="1"/>
  <c r="K636" i="1" s="1"/>
  <c r="L637" i="1"/>
  <c r="K637" i="1" s="1"/>
  <c r="L638" i="1"/>
  <c r="K638" i="1" s="1"/>
  <c r="L911" i="1"/>
  <c r="K911" i="1" s="1"/>
  <c r="L912" i="1"/>
  <c r="K912" i="1" s="1"/>
  <c r="L3239" i="1"/>
  <c r="K3239" i="1" s="1"/>
  <c r="L5633" i="1"/>
  <c r="K5633" i="1" s="1"/>
  <c r="L5634" i="1"/>
  <c r="K5634" i="1" s="1"/>
  <c r="L5262" i="1"/>
  <c r="K5262" i="1" s="1"/>
  <c r="L2398" i="1"/>
  <c r="K2398" i="1" s="1"/>
  <c r="L5598" i="1"/>
  <c r="K5598" i="1" s="1"/>
  <c r="L2411" i="1"/>
  <c r="K2411" i="1" s="1"/>
  <c r="L4021" i="1"/>
  <c r="K4021" i="1" s="1"/>
  <c r="L2290" i="1"/>
  <c r="K2290" i="1" s="1"/>
  <c r="L3889" i="1"/>
  <c r="K3889" i="1" s="1"/>
  <c r="L378" i="1"/>
  <c r="K378" i="1" s="1"/>
  <c r="L379" i="1"/>
  <c r="K379" i="1" s="1"/>
  <c r="L1503" i="1"/>
  <c r="K1503" i="1" s="1"/>
  <c r="L3021" i="1"/>
  <c r="K3021" i="1" s="1"/>
  <c r="L3990" i="1"/>
  <c r="K3990" i="1" s="1"/>
  <c r="L3949" i="1"/>
  <c r="K3949" i="1" s="1"/>
  <c r="L3950" i="1"/>
  <c r="K3950" i="1" s="1"/>
  <c r="L3951" i="1"/>
  <c r="K3951" i="1" s="1"/>
  <c r="L1705" i="1"/>
  <c r="K1705" i="1" s="1"/>
  <c r="L1863" i="1"/>
  <c r="K1863" i="1" s="1"/>
  <c r="L3956" i="1"/>
  <c r="K3956" i="1" s="1"/>
  <c r="L4972" i="1"/>
  <c r="K4972" i="1" s="1"/>
  <c r="L5155" i="1"/>
  <c r="K5155" i="1" s="1"/>
  <c r="L5156" i="1"/>
  <c r="K5156" i="1" s="1"/>
  <c r="L3685" i="1"/>
  <c r="K3685" i="1" s="1"/>
  <c r="L1947" i="1"/>
  <c r="K1947" i="1" s="1"/>
  <c r="L243" i="1"/>
  <c r="K243" i="1" s="1"/>
  <c r="L244" i="1"/>
  <c r="K244" i="1" s="1"/>
  <c r="L245" i="1"/>
  <c r="K245" i="1" s="1"/>
  <c r="L2585" i="1"/>
  <c r="K2585" i="1" s="1"/>
  <c r="L191" i="1"/>
  <c r="K191" i="1" s="1"/>
  <c r="L2134" i="1"/>
  <c r="K2134" i="1" s="1"/>
  <c r="L3459" i="1"/>
  <c r="K3459" i="1" s="1"/>
  <c r="L3677" i="1"/>
  <c r="K3677" i="1" s="1"/>
  <c r="L3678" i="1"/>
  <c r="K3678" i="1" s="1"/>
  <c r="L3679" i="1"/>
  <c r="K3679" i="1" s="1"/>
  <c r="L4069" i="1"/>
  <c r="K4069" i="1" s="1"/>
  <c r="L4241" i="1"/>
  <c r="K4241" i="1" s="1"/>
  <c r="L4282" i="1"/>
  <c r="K4282" i="1" s="1"/>
  <c r="L958" i="1"/>
  <c r="K958" i="1" s="1"/>
  <c r="L959" i="1"/>
  <c r="K959" i="1" s="1"/>
  <c r="L4596" i="1"/>
  <c r="K4596" i="1" s="1"/>
  <c r="L3451" i="1"/>
  <c r="K3451" i="1" s="1"/>
  <c r="L2795" i="1"/>
  <c r="K2795" i="1" s="1"/>
  <c r="L2962" i="1"/>
  <c r="K2962" i="1" s="1"/>
  <c r="L2840" i="1"/>
  <c r="K2840" i="1" s="1"/>
  <c r="L3143" i="1"/>
  <c r="K3143" i="1" s="1"/>
  <c r="L5304" i="1"/>
  <c r="K5304" i="1" s="1"/>
  <c r="L1099" i="1"/>
  <c r="K1099" i="1" s="1"/>
  <c r="L1228" i="1"/>
  <c r="K1228" i="1" s="1"/>
  <c r="L3828" i="1"/>
  <c r="K3828" i="1" s="1"/>
  <c r="L5471" i="1"/>
  <c r="K5471" i="1" s="1"/>
  <c r="L5710" i="1"/>
  <c r="K5710" i="1" s="1"/>
  <c r="L5711" i="1"/>
  <c r="K5711" i="1" s="1"/>
  <c r="L1555" i="1"/>
  <c r="K1555" i="1" s="1"/>
  <c r="L5492" i="1"/>
  <c r="K5492" i="1" s="1"/>
  <c r="L4344" i="1"/>
  <c r="K4344" i="1" s="1"/>
  <c r="L886" i="1"/>
  <c r="K886" i="1" s="1"/>
  <c r="L3617" i="1"/>
  <c r="K3617" i="1" s="1"/>
  <c r="L414" i="1"/>
  <c r="K414" i="1" s="1"/>
  <c r="L415" i="1"/>
  <c r="K415" i="1" s="1"/>
  <c r="L2764" i="1"/>
  <c r="K2764" i="1" s="1"/>
  <c r="L2765" i="1"/>
  <c r="K2765" i="1" s="1"/>
  <c r="L4013" i="1"/>
  <c r="K4013" i="1" s="1"/>
  <c r="L4014" i="1"/>
  <c r="K4014" i="1" s="1"/>
  <c r="L4015" i="1"/>
  <c r="K4015" i="1" s="1"/>
  <c r="L4822" i="1"/>
  <c r="K4822" i="1" s="1"/>
  <c r="L5784" i="1"/>
  <c r="K5784" i="1" s="1"/>
  <c r="L1103" i="1"/>
  <c r="K1103" i="1" s="1"/>
  <c r="L1315" i="1"/>
  <c r="K1315" i="1" s="1"/>
  <c r="L2108" i="1"/>
  <c r="K2108" i="1" s="1"/>
  <c r="L2941" i="1"/>
  <c r="K2941" i="1" s="1"/>
  <c r="L3757" i="1"/>
  <c r="K3757" i="1" s="1"/>
  <c r="L2944" i="1"/>
  <c r="K2944" i="1" s="1"/>
  <c r="L2945" i="1"/>
  <c r="K2945" i="1" s="1"/>
  <c r="L3894" i="1"/>
  <c r="K3894" i="1" s="1"/>
  <c r="L2056" i="1"/>
  <c r="K2056" i="1" s="1"/>
  <c r="L271" i="1"/>
  <c r="K271" i="1" s="1"/>
  <c r="L3005" i="1"/>
  <c r="K3005" i="1" s="1"/>
  <c r="L2780" i="1"/>
  <c r="K2780" i="1" s="1"/>
  <c r="L3627" i="1"/>
  <c r="K3627" i="1" s="1"/>
  <c r="L68" i="1"/>
  <c r="K68" i="1" s="1"/>
  <c r="L4761" i="1"/>
  <c r="K4761" i="1" s="1"/>
  <c r="L408" i="1"/>
  <c r="K408" i="1" s="1"/>
  <c r="L4940" i="1"/>
  <c r="K4940" i="1" s="1"/>
  <c r="L3487" i="1"/>
  <c r="K3487" i="1" s="1"/>
  <c r="L2003" i="1"/>
  <c r="K2003" i="1" s="1"/>
  <c r="L2004" i="1"/>
  <c r="K2004" i="1" s="1"/>
  <c r="L2122" i="1"/>
  <c r="K2122" i="1" s="1"/>
  <c r="L2476" i="1"/>
  <c r="K2476" i="1" s="1"/>
  <c r="L2477" i="1"/>
  <c r="K2477" i="1" s="1"/>
  <c r="L3393" i="1"/>
  <c r="K3393" i="1" s="1"/>
  <c r="L3394" i="1"/>
  <c r="K3394" i="1" s="1"/>
  <c r="L2467" i="1"/>
  <c r="K2467" i="1" s="1"/>
  <c r="L3480" i="1"/>
  <c r="K3480" i="1" s="1"/>
  <c r="L5659" i="1"/>
  <c r="K5659" i="1" s="1"/>
  <c r="L362" i="1"/>
  <c r="K362" i="1" s="1"/>
  <c r="L4145" i="1"/>
  <c r="K4145" i="1" s="1"/>
  <c r="L3145" i="1"/>
  <c r="K3145" i="1" s="1"/>
  <c r="L3146" i="1"/>
  <c r="K3146" i="1" s="1"/>
  <c r="L1403" i="1"/>
  <c r="K1403" i="1" s="1"/>
  <c r="L4147" i="1"/>
  <c r="K4147" i="1" s="1"/>
  <c r="L1256" i="1"/>
  <c r="K1256" i="1" s="1"/>
  <c r="L1257" i="1"/>
  <c r="K1257" i="1" s="1"/>
  <c r="L1866" i="1"/>
  <c r="K1866" i="1" s="1"/>
  <c r="L1867" i="1"/>
  <c r="K1867" i="1" s="1"/>
  <c r="L2156" i="1"/>
  <c r="K2156" i="1" s="1"/>
  <c r="L2510" i="1"/>
  <c r="K2510" i="1" s="1"/>
  <c r="L5343" i="1"/>
  <c r="K5343" i="1" s="1"/>
  <c r="L925" i="1"/>
  <c r="K925" i="1" s="1"/>
  <c r="L5451" i="1"/>
  <c r="K5451" i="1" s="1"/>
  <c r="L586" i="1"/>
  <c r="K586" i="1" s="1"/>
  <c r="L587" i="1"/>
  <c r="K587" i="1" s="1"/>
  <c r="L233" i="1"/>
  <c r="K233" i="1" s="1"/>
  <c r="L5902" i="1"/>
  <c r="K5902" i="1" s="1"/>
  <c r="L3767" i="1"/>
  <c r="K3767" i="1" s="1"/>
  <c r="L5487" i="1"/>
  <c r="K5487" i="1" s="1"/>
  <c r="L4479" i="1"/>
  <c r="K4479" i="1" s="1"/>
  <c r="L2231" i="1"/>
  <c r="K2231" i="1" s="1"/>
  <c r="L5831" i="1"/>
  <c r="K5831" i="1" s="1"/>
  <c r="L4151" i="1"/>
  <c r="K4151" i="1" s="1"/>
  <c r="L4152" i="1"/>
  <c r="K4152" i="1" s="1"/>
  <c r="L961" i="1"/>
  <c r="K961" i="1" s="1"/>
  <c r="L4410" i="1"/>
  <c r="K4410" i="1" s="1"/>
  <c r="L4870" i="1"/>
  <c r="K4870" i="1" s="1"/>
  <c r="L4871" i="1"/>
  <c r="K4871" i="1" s="1"/>
  <c r="L5045" i="1"/>
  <c r="K5045" i="1" s="1"/>
  <c r="L1717" i="1"/>
  <c r="K1717" i="1" s="1"/>
  <c r="L1686" i="1"/>
  <c r="K1686" i="1" s="1"/>
  <c r="L4377" i="1"/>
  <c r="K4377" i="1" s="1"/>
  <c r="L2794" i="1"/>
  <c r="K2794" i="1" s="1"/>
  <c r="L972" i="1"/>
  <c r="K972" i="1" s="1"/>
  <c r="L973" i="1"/>
  <c r="K973" i="1" s="1"/>
  <c r="L1491" i="1"/>
  <c r="K1491" i="1" s="1"/>
  <c r="L2285" i="1"/>
  <c r="K2285" i="1" s="1"/>
  <c r="L3026" i="1"/>
  <c r="K3026" i="1" s="1"/>
  <c r="L3439" i="1"/>
  <c r="K3439" i="1" s="1"/>
  <c r="L3508" i="1"/>
  <c r="K3508" i="1" s="1"/>
  <c r="L1750" i="1"/>
  <c r="K1750" i="1" s="1"/>
  <c r="L3400" i="1"/>
  <c r="K3400" i="1" s="1"/>
  <c r="L3401" i="1"/>
  <c r="K3401" i="1" s="1"/>
  <c r="L3402" i="1"/>
  <c r="K3402" i="1" s="1"/>
  <c r="L4517" i="1"/>
  <c r="K4517" i="1" s="1"/>
  <c r="L1308" i="1"/>
  <c r="K1308" i="1" s="1"/>
  <c r="L1018" i="1"/>
  <c r="K1018" i="1" s="1"/>
  <c r="L1019" i="1"/>
  <c r="K1019" i="1" s="1"/>
  <c r="L2202" i="1"/>
  <c r="K2202" i="1" s="1"/>
  <c r="L1704" i="1"/>
  <c r="K1704" i="1" s="1"/>
  <c r="L2542" i="1"/>
  <c r="K2542" i="1" s="1"/>
  <c r="L2543" i="1"/>
  <c r="K2543" i="1" s="1"/>
  <c r="L2986" i="1"/>
  <c r="K2986" i="1" s="1"/>
  <c r="L3274" i="1"/>
  <c r="K3274" i="1" s="1"/>
  <c r="L3275" i="1"/>
  <c r="K3275" i="1" s="1"/>
  <c r="L2965" i="1"/>
  <c r="K2965" i="1" s="1"/>
  <c r="L2966" i="1"/>
  <c r="K2966" i="1" s="1"/>
  <c r="L2967" i="1"/>
  <c r="K2967" i="1" s="1"/>
  <c r="L2968" i="1"/>
  <c r="K2968" i="1" s="1"/>
  <c r="L2969" i="1"/>
  <c r="K2969" i="1" s="1"/>
  <c r="L3432" i="1"/>
  <c r="K3432" i="1" s="1"/>
  <c r="L1516" i="1"/>
  <c r="K1516" i="1" s="1"/>
  <c r="L2742" i="1"/>
  <c r="K2742" i="1" s="1"/>
  <c r="L4562" i="1"/>
  <c r="K4562" i="1" s="1"/>
  <c r="L4563" i="1"/>
  <c r="K4563" i="1" s="1"/>
  <c r="L905" i="1"/>
  <c r="K905" i="1" s="1"/>
  <c r="L915" i="1"/>
  <c r="K915" i="1" s="1"/>
  <c r="L4059" i="1"/>
  <c r="K4059" i="1" s="1"/>
  <c r="L1242" i="1"/>
  <c r="K1242" i="1" s="1"/>
  <c r="L1243" i="1"/>
  <c r="K1243" i="1" s="1"/>
  <c r="L3746" i="1"/>
  <c r="K3746" i="1" s="1"/>
  <c r="L5050" i="1"/>
  <c r="K5050" i="1" s="1"/>
  <c r="L5674" i="1"/>
  <c r="K5674" i="1" s="1"/>
  <c r="L541" i="1"/>
  <c r="K541" i="1" s="1"/>
  <c r="L2626" i="1"/>
  <c r="K2626" i="1" s="1"/>
  <c r="L3338" i="1"/>
  <c r="K3338" i="1" s="1"/>
  <c r="L4557" i="1"/>
  <c r="K4557" i="1" s="1"/>
  <c r="L311" i="1"/>
  <c r="K311" i="1" s="1"/>
  <c r="L1944" i="1"/>
  <c r="K1944" i="1" s="1"/>
  <c r="L4527" i="1"/>
  <c r="K4527" i="1" s="1"/>
  <c r="L4922" i="1"/>
  <c r="K4922" i="1" s="1"/>
  <c r="L632" i="1"/>
  <c r="K632" i="1" s="1"/>
  <c r="L2511" i="1"/>
  <c r="K2511" i="1" s="1"/>
  <c r="L3914" i="1"/>
  <c r="K3914" i="1" s="1"/>
  <c r="L5655" i="1"/>
  <c r="K5655" i="1" s="1"/>
  <c r="L5656" i="1"/>
  <c r="K5656" i="1" s="1"/>
  <c r="L2255" i="1"/>
  <c r="K2255" i="1" s="1"/>
  <c r="L4347" i="1"/>
  <c r="K4347" i="1" s="1"/>
  <c r="L2282" i="1"/>
  <c r="K2282" i="1" s="1"/>
  <c r="L1118" i="1"/>
  <c r="K1118" i="1" s="1"/>
  <c r="L2220" i="1"/>
  <c r="K2220" i="1" s="1"/>
  <c r="L2221" i="1"/>
  <c r="K2221" i="1" s="1"/>
  <c r="L4391" i="1"/>
  <c r="K4391" i="1" s="1"/>
  <c r="L5379" i="1"/>
  <c r="K5379" i="1" s="1"/>
  <c r="L5380" i="1"/>
  <c r="K5380" i="1" s="1"/>
  <c r="L505" i="1"/>
  <c r="K505" i="1" s="1"/>
  <c r="L5521" i="1"/>
  <c r="K5521" i="1" s="1"/>
  <c r="L625" i="1"/>
  <c r="K625" i="1" s="1"/>
  <c r="L626" i="1"/>
  <c r="K626" i="1" s="1"/>
  <c r="L5425" i="1"/>
  <c r="K5425" i="1" s="1"/>
  <c r="L3996" i="1"/>
  <c r="K3996" i="1" s="1"/>
  <c r="L5499" i="1"/>
  <c r="K5499" i="1" s="1"/>
  <c r="L4698" i="1"/>
  <c r="K4698" i="1" s="1"/>
  <c r="L1255" i="1"/>
  <c r="K1255" i="1" s="1"/>
  <c r="L1670" i="1"/>
  <c r="K1670" i="1" s="1"/>
  <c r="L3789" i="1"/>
  <c r="K3789" i="1" s="1"/>
  <c r="L3790" i="1"/>
  <c r="K3790" i="1" s="1"/>
  <c r="L4421" i="1"/>
  <c r="K4421" i="1" s="1"/>
  <c r="L678" i="1"/>
  <c r="K678" i="1" s="1"/>
  <c r="L335" i="1"/>
  <c r="K335" i="1" s="1"/>
  <c r="L4253" i="1"/>
  <c r="K4253" i="1" s="1"/>
  <c r="L4254" i="1"/>
  <c r="K4254" i="1" s="1"/>
  <c r="L1748" i="1"/>
  <c r="K1748" i="1" s="1"/>
  <c r="L4080" i="1"/>
  <c r="K4080" i="1" s="1"/>
  <c r="L2755" i="1"/>
  <c r="K2755" i="1" s="1"/>
  <c r="L3885" i="1"/>
  <c r="K3885" i="1" s="1"/>
  <c r="L3886" i="1"/>
  <c r="K3886" i="1" s="1"/>
  <c r="L3887" i="1"/>
  <c r="K3887" i="1" s="1"/>
  <c r="L4785" i="1"/>
  <c r="K4785" i="1" s="1"/>
  <c r="L5527" i="1"/>
  <c r="K5527" i="1" s="1"/>
  <c r="L2423" i="1"/>
  <c r="K2423" i="1" s="1"/>
  <c r="L2990" i="1"/>
  <c r="K2990" i="1" s="1"/>
  <c r="L3805" i="1"/>
  <c r="K3805" i="1" s="1"/>
  <c r="L4649" i="1"/>
  <c r="K4649" i="1" s="1"/>
  <c r="L4650" i="1"/>
  <c r="K4650" i="1" s="1"/>
  <c r="L314" i="1"/>
  <c r="K314" i="1" s="1"/>
  <c r="L315" i="1"/>
  <c r="K315" i="1" s="1"/>
  <c r="L316" i="1"/>
  <c r="K316" i="1" s="1"/>
  <c r="L317" i="1"/>
  <c r="K317" i="1" s="1"/>
  <c r="L1113" i="1"/>
  <c r="K1113" i="1" s="1"/>
  <c r="L1418" i="1"/>
  <c r="K1418" i="1" s="1"/>
  <c r="L5083" i="1"/>
  <c r="K5083" i="1" s="1"/>
  <c r="L194" i="1"/>
  <c r="K194" i="1" s="1"/>
  <c r="L195" i="1"/>
  <c r="K195" i="1" s="1"/>
  <c r="L196" i="1"/>
  <c r="K196" i="1" s="1"/>
  <c r="L1973" i="1"/>
  <c r="K1973" i="1" s="1"/>
  <c r="L4915" i="1"/>
  <c r="K4915" i="1" s="1"/>
  <c r="L267" i="1"/>
  <c r="K267" i="1" s="1"/>
  <c r="L981" i="1"/>
  <c r="K981" i="1" s="1"/>
  <c r="L982" i="1"/>
  <c r="K982" i="1" s="1"/>
  <c r="L4358" i="1"/>
  <c r="K4358" i="1" s="1"/>
  <c r="L4359" i="1"/>
  <c r="K4359" i="1" s="1"/>
  <c r="L4408" i="1"/>
  <c r="K4408" i="1" s="1"/>
  <c r="L3519" i="1"/>
  <c r="K3519" i="1" s="1"/>
  <c r="L3596" i="1"/>
  <c r="K3596" i="1" s="1"/>
  <c r="L1143" i="1"/>
  <c r="K1143" i="1" s="1"/>
  <c r="L4208" i="1"/>
  <c r="K4208" i="1" s="1"/>
  <c r="L2629" i="1"/>
  <c r="K2629" i="1" s="1"/>
  <c r="L4454" i="1"/>
  <c r="K4454" i="1" s="1"/>
  <c r="L5235" i="1"/>
  <c r="K5235" i="1" s="1"/>
  <c r="L5682" i="1"/>
  <c r="K5682" i="1" s="1"/>
  <c r="L980" i="1"/>
  <c r="K980" i="1" s="1"/>
  <c r="L5707" i="1"/>
  <c r="K5707" i="1" s="1"/>
  <c r="L4969" i="1"/>
  <c r="K4969" i="1" s="1"/>
  <c r="L921" i="1"/>
  <c r="K921" i="1" s="1"/>
  <c r="L1557" i="1"/>
  <c r="K1557" i="1" s="1"/>
  <c r="L2001" i="1"/>
  <c r="K2001" i="1" s="1"/>
  <c r="L5724" i="1"/>
  <c r="K5724" i="1" s="1"/>
  <c r="L3585" i="1"/>
  <c r="K3585" i="1" s="1"/>
  <c r="L5269" i="1"/>
  <c r="K5269" i="1" s="1"/>
  <c r="L1831" i="1"/>
  <c r="K1831" i="1" s="1"/>
  <c r="L2994" i="1"/>
  <c r="K2994" i="1" s="1"/>
  <c r="L2995" i="1"/>
  <c r="K2995" i="1" s="1"/>
  <c r="L2996" i="1"/>
  <c r="K2996" i="1" s="1"/>
  <c r="L5896" i="1"/>
  <c r="K5896" i="1" s="1"/>
  <c r="L5073" i="1"/>
  <c r="K5073" i="1" s="1"/>
  <c r="L1140" i="1"/>
  <c r="K1140" i="1" s="1"/>
  <c r="L1141" i="1"/>
  <c r="K1141" i="1" s="1"/>
  <c r="L1142" i="1"/>
  <c r="K1142" i="1" s="1"/>
  <c r="L1602" i="1"/>
  <c r="K1602" i="1" s="1"/>
  <c r="L4772" i="1"/>
  <c r="K4772" i="1" s="1"/>
  <c r="L2102" i="1"/>
  <c r="K2102" i="1" s="1"/>
  <c r="L4778" i="1"/>
  <c r="K4778" i="1" s="1"/>
  <c r="L4779" i="1"/>
  <c r="K4779" i="1" s="1"/>
  <c r="L4780" i="1"/>
  <c r="K4780" i="1" s="1"/>
  <c r="L721" i="1"/>
  <c r="K721" i="1" s="1"/>
  <c r="L1893" i="1"/>
  <c r="K1893" i="1" s="1"/>
  <c r="L1894" i="1"/>
  <c r="K1894" i="1" s="1"/>
  <c r="L2457" i="1"/>
  <c r="K2457" i="1" s="1"/>
  <c r="L133" i="1"/>
  <c r="K133" i="1" s="1"/>
  <c r="L4077" i="1"/>
  <c r="K4077" i="1" s="1"/>
  <c r="L2075" i="1"/>
  <c r="K2075" i="1" s="1"/>
  <c r="L2076" i="1"/>
  <c r="K2076" i="1" s="1"/>
  <c r="L2095" i="1"/>
  <c r="K2095" i="1" s="1"/>
  <c r="L2096" i="1"/>
  <c r="K2096" i="1" s="1"/>
  <c r="L4793" i="1"/>
  <c r="K4793" i="1" s="1"/>
  <c r="L5249" i="1"/>
  <c r="K5249" i="1" s="1"/>
  <c r="L221" i="1"/>
  <c r="K221" i="1" s="1"/>
  <c r="L222" i="1"/>
  <c r="K222" i="1" s="1"/>
  <c r="L1468" i="1"/>
  <c r="K1468" i="1" s="1"/>
  <c r="L4598" i="1"/>
  <c r="K4598" i="1" s="1"/>
  <c r="L5037" i="1"/>
  <c r="K5037" i="1" s="1"/>
  <c r="L2120" i="1"/>
  <c r="K2120" i="1" s="1"/>
  <c r="L5341" i="1"/>
  <c r="K5341" i="1" s="1"/>
  <c r="L5114" i="1"/>
  <c r="K5114" i="1" s="1"/>
  <c r="L5115" i="1"/>
  <c r="K5115" i="1" s="1"/>
  <c r="L5116" i="1"/>
  <c r="K5116" i="1" s="1"/>
  <c r="L5117" i="1"/>
  <c r="K5117" i="1" s="1"/>
  <c r="L5316" i="1"/>
  <c r="K5316" i="1" s="1"/>
  <c r="L5317" i="1"/>
  <c r="K5317" i="1" s="1"/>
  <c r="L5189" i="1"/>
  <c r="K5189" i="1" s="1"/>
  <c r="L1236" i="1"/>
  <c r="K1236" i="1" s="1"/>
  <c r="L2642" i="1"/>
  <c r="K2642" i="1" s="1"/>
  <c r="L2643" i="1"/>
  <c r="K2643" i="1" s="1"/>
  <c r="L2644" i="1"/>
  <c r="K2644" i="1" s="1"/>
  <c r="L2645" i="1"/>
  <c r="K2645" i="1" s="1"/>
  <c r="L3351" i="1"/>
  <c r="K3351" i="1" s="1"/>
  <c r="L3454" i="1"/>
  <c r="K3454" i="1" s="1"/>
  <c r="L3455" i="1"/>
  <c r="K3455" i="1" s="1"/>
  <c r="L3709" i="1"/>
  <c r="K3709" i="1" s="1"/>
  <c r="L3710" i="1"/>
  <c r="K3710" i="1" s="1"/>
  <c r="L5127" i="1"/>
  <c r="K5127" i="1" s="1"/>
  <c r="L5147" i="1"/>
  <c r="K5147" i="1" s="1"/>
  <c r="L3919" i="1"/>
  <c r="K3919" i="1" s="1"/>
  <c r="L4855" i="1"/>
  <c r="K4855" i="1" s="1"/>
  <c r="L1072" i="1"/>
  <c r="K1072" i="1" s="1"/>
  <c r="L1073" i="1"/>
  <c r="K1073" i="1" s="1"/>
  <c r="L1074" i="1"/>
  <c r="K1074" i="1" s="1"/>
  <c r="L572" i="1"/>
  <c r="K572" i="1" s="1"/>
  <c r="L573" i="1"/>
  <c r="K573" i="1" s="1"/>
  <c r="L574" i="1"/>
  <c r="K574" i="1" s="1"/>
  <c r="L2018" i="1"/>
  <c r="K2018" i="1" s="1"/>
  <c r="L3469" i="1"/>
  <c r="K3469" i="1" s="1"/>
  <c r="L426" i="1"/>
  <c r="K426" i="1" s="1"/>
  <c r="L427" i="1"/>
  <c r="K427" i="1" s="1"/>
  <c r="L4390" i="1"/>
  <c r="K4390" i="1" s="1"/>
  <c r="L1135" i="1"/>
  <c r="K1135" i="1" s="1"/>
  <c r="L1136" i="1"/>
  <c r="K1136" i="1" s="1"/>
  <c r="L1288" i="1"/>
  <c r="K1288" i="1" s="1"/>
  <c r="L1289" i="1"/>
  <c r="K1289" i="1" s="1"/>
  <c r="L1397" i="1"/>
  <c r="K1397" i="1" s="1"/>
  <c r="L1398" i="1"/>
  <c r="K1398" i="1" s="1"/>
  <c r="L4486" i="1"/>
  <c r="K4486" i="1" s="1"/>
  <c r="L4487" i="1"/>
  <c r="K4487" i="1" s="1"/>
  <c r="L4516" i="1"/>
  <c r="K4516" i="1" s="1"/>
  <c r="L1051" i="1"/>
  <c r="K1051" i="1" s="1"/>
  <c r="L5617" i="1"/>
  <c r="K5617" i="1" s="1"/>
  <c r="L4946" i="1"/>
  <c r="K4946" i="1" s="1"/>
  <c r="L4947" i="1"/>
  <c r="K4947" i="1" s="1"/>
  <c r="L1320" i="1"/>
  <c r="K1320" i="1" s="1"/>
  <c r="L5080" i="1"/>
  <c r="K5080" i="1" s="1"/>
  <c r="L5055" i="1"/>
  <c r="K5055" i="1" s="1"/>
  <c r="L5081" i="1"/>
  <c r="K5081" i="1" s="1"/>
  <c r="L1902" i="1"/>
  <c r="K1902" i="1" s="1"/>
  <c r="L2890" i="1"/>
  <c r="K2890" i="1" s="1"/>
  <c r="L777" i="1"/>
  <c r="K777" i="1" s="1"/>
  <c r="L778" i="1"/>
  <c r="K778" i="1" s="1"/>
  <c r="L779" i="1"/>
  <c r="K779" i="1" s="1"/>
  <c r="L5069" i="1"/>
  <c r="K5069" i="1" s="1"/>
  <c r="L1942" i="1"/>
  <c r="K1942" i="1" s="1"/>
  <c r="L4473" i="1"/>
  <c r="K4473" i="1" s="1"/>
  <c r="L4645" i="1"/>
  <c r="K4645" i="1" s="1"/>
  <c r="L987" i="1"/>
  <c r="K987" i="1" s="1"/>
  <c r="L1838" i="1"/>
  <c r="K1838" i="1" s="1"/>
  <c r="L17" i="1"/>
  <c r="K17" i="1" s="1"/>
  <c r="L4432" i="1"/>
  <c r="K4432" i="1" s="1"/>
  <c r="L5324" i="1"/>
  <c r="K5324" i="1" s="1"/>
  <c r="L5702" i="1"/>
  <c r="K5702" i="1" s="1"/>
  <c r="L5703" i="1"/>
  <c r="K5703" i="1" s="1"/>
  <c r="L3198" i="1"/>
  <c r="K3198" i="1" s="1"/>
  <c r="L3199" i="1"/>
  <c r="K3199" i="1" s="1"/>
  <c r="L3921" i="1"/>
  <c r="K3921" i="1" s="1"/>
  <c r="L3922" i="1"/>
  <c r="K3922" i="1" s="1"/>
  <c r="L1171" i="1"/>
  <c r="K1171" i="1" s="1"/>
  <c r="L4820" i="1"/>
  <c r="K4820" i="1" s="1"/>
  <c r="L1302" i="1"/>
  <c r="K1302" i="1" s="1"/>
  <c r="L507" i="1"/>
  <c r="K507" i="1" s="1"/>
  <c r="L508" i="1"/>
  <c r="K508" i="1" s="1"/>
  <c r="L509" i="1"/>
  <c r="K509" i="1" s="1"/>
  <c r="L889" i="1"/>
  <c r="K889" i="1" s="1"/>
  <c r="L890" i="1"/>
  <c r="K890" i="1" s="1"/>
  <c r="L2251" i="1"/>
  <c r="K2251" i="1" s="1"/>
  <c r="L4409" i="1"/>
  <c r="K4409" i="1" s="1"/>
  <c r="L1523" i="1"/>
  <c r="K1523" i="1" s="1"/>
  <c r="L2594" i="1"/>
  <c r="K2594" i="1" s="1"/>
  <c r="L868" i="1"/>
  <c r="K868" i="1" s="1"/>
  <c r="L2211" i="1"/>
  <c r="K2211" i="1" s="1"/>
  <c r="L4472" i="1"/>
  <c r="K4472" i="1" s="1"/>
  <c r="L122" i="1"/>
  <c r="K122" i="1" s="1"/>
  <c r="L2517" i="1"/>
  <c r="K2517" i="1" s="1"/>
  <c r="L1409" i="1"/>
  <c r="K1409" i="1" s="1"/>
  <c r="L4166" i="1"/>
  <c r="K4166" i="1" s="1"/>
  <c r="L4167" i="1"/>
  <c r="K4167" i="1" s="1"/>
  <c r="L808" i="1"/>
  <c r="K808" i="1" s="1"/>
  <c r="L1774" i="1"/>
  <c r="K1774" i="1" s="1"/>
  <c r="L5746" i="1"/>
  <c r="K5746" i="1" s="1"/>
  <c r="L3037" i="1"/>
  <c r="K3037" i="1" s="1"/>
  <c r="L5846" i="1"/>
  <c r="K5846" i="1" s="1"/>
  <c r="L1276" i="1"/>
  <c r="K1276" i="1" s="1"/>
  <c r="L3282" i="1"/>
  <c r="K3282" i="1" s="1"/>
  <c r="L600" i="1"/>
  <c r="K600" i="1" s="1"/>
  <c r="L2385" i="1"/>
  <c r="K2385" i="1" s="1"/>
  <c r="L2386" i="1"/>
  <c r="K2386" i="1" s="1"/>
  <c r="L2526" i="1"/>
  <c r="K2526" i="1" s="1"/>
  <c r="L4797" i="1"/>
  <c r="K4797" i="1" s="1"/>
  <c r="L1535" i="1"/>
  <c r="K1535" i="1" s="1"/>
  <c r="L5370" i="1"/>
  <c r="K5370" i="1" s="1"/>
  <c r="L1275" i="1"/>
  <c r="K1275" i="1" s="1"/>
  <c r="L3800" i="1"/>
  <c r="K3800" i="1" s="1"/>
  <c r="L1538" i="1"/>
  <c r="K1538" i="1" s="1"/>
  <c r="L5680" i="1"/>
  <c r="K5680" i="1" s="1"/>
  <c r="L983" i="1"/>
  <c r="K983" i="1" s="1"/>
  <c r="L984" i="1"/>
  <c r="K984" i="1" s="1"/>
  <c r="L2727" i="1"/>
  <c r="K2727" i="1" s="1"/>
  <c r="L4996" i="1"/>
  <c r="K4996" i="1" s="1"/>
  <c r="L4512" i="1"/>
  <c r="K4512" i="1" s="1"/>
  <c r="L5733" i="1"/>
  <c r="K5733" i="1" s="1"/>
  <c r="L5734" i="1"/>
  <c r="K5734" i="1" s="1"/>
  <c r="L114" i="1"/>
  <c r="K114" i="1" s="1"/>
  <c r="L4626" i="1"/>
  <c r="K4626" i="1" s="1"/>
  <c r="L523" i="1"/>
  <c r="K523" i="1" s="1"/>
  <c r="L1966" i="1"/>
  <c r="K1966" i="1" s="1"/>
  <c r="L1967" i="1"/>
  <c r="K1967" i="1" s="1"/>
  <c r="L609" i="1"/>
  <c r="K609" i="1" s="1"/>
  <c r="L4191" i="1"/>
  <c r="K4191" i="1" s="1"/>
  <c r="L4192" i="1"/>
  <c r="K4192" i="1" s="1"/>
  <c r="L247" i="1"/>
  <c r="K247" i="1" s="1"/>
  <c r="L888" i="1"/>
  <c r="K888" i="1" s="1"/>
  <c r="L3758" i="1"/>
  <c r="K3758" i="1" s="1"/>
  <c r="L3759" i="1"/>
  <c r="K3759" i="1" s="1"/>
  <c r="L4878" i="1"/>
  <c r="K4878" i="1" s="1"/>
  <c r="L4879" i="1"/>
  <c r="K4879" i="1" s="1"/>
  <c r="L1644" i="1"/>
  <c r="K1644" i="1" s="1"/>
  <c r="L1645" i="1"/>
  <c r="K1645" i="1" s="1"/>
  <c r="L440" i="1"/>
  <c r="K440" i="1" s="1"/>
  <c r="L441" i="1"/>
  <c r="K441" i="1" s="1"/>
  <c r="L442" i="1"/>
  <c r="K442" i="1" s="1"/>
  <c r="L4525" i="1"/>
  <c r="K4525" i="1" s="1"/>
  <c r="L765" i="1"/>
  <c r="K765" i="1" s="1"/>
  <c r="L1963" i="1"/>
  <c r="K1963" i="1" s="1"/>
  <c r="L3938" i="1"/>
  <c r="K3938" i="1" s="1"/>
  <c r="L4494" i="1"/>
  <c r="K4494" i="1" s="1"/>
  <c r="L4495" i="1"/>
  <c r="K4495" i="1" s="1"/>
  <c r="L4892" i="1"/>
  <c r="K4892" i="1" s="1"/>
  <c r="L4893" i="1"/>
  <c r="K4893" i="1" s="1"/>
  <c r="L4963" i="1"/>
  <c r="K4963" i="1" s="1"/>
  <c r="L2110" i="1"/>
  <c r="K2110" i="1" s="1"/>
  <c r="L2111" i="1"/>
  <c r="K2111" i="1" s="1"/>
  <c r="L4197" i="1"/>
  <c r="K4197" i="1" s="1"/>
  <c r="L4746" i="1"/>
  <c r="K4746" i="1" s="1"/>
  <c r="L5677" i="1"/>
  <c r="K5677" i="1" s="1"/>
  <c r="L5678" i="1"/>
  <c r="K5678" i="1" s="1"/>
  <c r="L870" i="1"/>
  <c r="K870" i="1" s="1"/>
  <c r="L871" i="1"/>
  <c r="K871" i="1" s="1"/>
  <c r="L872" i="1"/>
  <c r="K872" i="1" s="1"/>
  <c r="L4659" i="1"/>
  <c r="K4659" i="1" s="1"/>
  <c r="L4660" i="1"/>
  <c r="K4660" i="1" s="1"/>
  <c r="L2205" i="1"/>
  <c r="K2205" i="1" s="1"/>
  <c r="L2489" i="1"/>
  <c r="K2489" i="1" s="1"/>
  <c r="L3692" i="1"/>
  <c r="K3692" i="1" s="1"/>
  <c r="L3693" i="1"/>
  <c r="K3693" i="1" s="1"/>
  <c r="L2921" i="1"/>
  <c r="K2921" i="1" s="1"/>
  <c r="L3023" i="1"/>
  <c r="K3023" i="1" s="1"/>
  <c r="L318" i="1"/>
  <c r="K318" i="1" s="1"/>
  <c r="L319" i="1"/>
  <c r="K319" i="1" s="1"/>
  <c r="L320" i="1"/>
  <c r="K320" i="1" s="1"/>
  <c r="L1055" i="1"/>
  <c r="K1055" i="1" s="1"/>
  <c r="L4728" i="1"/>
  <c r="K4728" i="1" s="1"/>
  <c r="L1537" i="1"/>
  <c r="K1537" i="1" s="1"/>
  <c r="L2173" i="1"/>
  <c r="K2173" i="1" s="1"/>
  <c r="L4824" i="1"/>
  <c r="K4824" i="1" s="1"/>
  <c r="L394" i="1"/>
  <c r="K394" i="1" s="1"/>
  <c r="L2858" i="1"/>
  <c r="K2858" i="1" s="1"/>
  <c r="L3935" i="1"/>
  <c r="K3935" i="1" s="1"/>
  <c r="L2570" i="1"/>
  <c r="K2570" i="1" s="1"/>
  <c r="L748" i="1"/>
  <c r="K748" i="1" s="1"/>
  <c r="L1058" i="1"/>
  <c r="K1058" i="1" s="1"/>
  <c r="L5162" i="1"/>
  <c r="K5162" i="1" s="1"/>
  <c r="L1660" i="1"/>
  <c r="K1660" i="1" s="1"/>
  <c r="L4823" i="1"/>
  <c r="K4823" i="1" s="1"/>
  <c r="L2456" i="1"/>
  <c r="K2456" i="1" s="1"/>
  <c r="L5036" i="1"/>
  <c r="K5036" i="1" s="1"/>
  <c r="L4364" i="1"/>
  <c r="K4364" i="1" s="1"/>
  <c r="L5292" i="1"/>
  <c r="K5292" i="1" s="1"/>
  <c r="L873" i="1"/>
  <c r="K873" i="1" s="1"/>
  <c r="L1781" i="1"/>
  <c r="K1781" i="1" s="1"/>
  <c r="L5609" i="1"/>
  <c r="K5609" i="1" s="1"/>
  <c r="L5642" i="1"/>
  <c r="K5642" i="1" s="1"/>
  <c r="L836" i="1"/>
  <c r="K836" i="1" s="1"/>
  <c r="L1451" i="1"/>
  <c r="K1451" i="1" s="1"/>
  <c r="L2087" i="1"/>
  <c r="K2087" i="1" s="1"/>
  <c r="L4331" i="1"/>
  <c r="K4331" i="1" s="1"/>
  <c r="L4332" i="1"/>
  <c r="K4332" i="1" s="1"/>
  <c r="L1314" i="1"/>
  <c r="K1314" i="1" s="1"/>
  <c r="L683" i="1"/>
  <c r="K683" i="1" s="1"/>
  <c r="L1000" i="1"/>
  <c r="K1000" i="1" s="1"/>
  <c r="L4150" i="1"/>
  <c r="K4150" i="1" s="1"/>
  <c r="L143" i="1"/>
  <c r="K143" i="1" s="1"/>
  <c r="L4002" i="1"/>
  <c r="K4002" i="1" s="1"/>
  <c r="L4003" i="1"/>
  <c r="K4003" i="1" s="1"/>
  <c r="L5110" i="1"/>
  <c r="K5110" i="1" s="1"/>
  <c r="L4617" i="1"/>
  <c r="K4617" i="1" s="1"/>
  <c r="L3791" i="1"/>
  <c r="K3791" i="1" s="1"/>
  <c r="L1330" i="1"/>
  <c r="K1330" i="1" s="1"/>
  <c r="L2009" i="1"/>
  <c r="K2009" i="1" s="1"/>
  <c r="L2010" i="1"/>
  <c r="K2010" i="1" s="1"/>
  <c r="L73" i="1"/>
  <c r="K73" i="1" s="1"/>
  <c r="L301" i="1"/>
  <c r="K301" i="1" s="1"/>
  <c r="L1193" i="1"/>
  <c r="K1193" i="1" s="1"/>
  <c r="L16" i="1"/>
  <c r="K16" i="1" s="1"/>
  <c r="L1222" i="1"/>
  <c r="K1222" i="1" s="1"/>
  <c r="L3731" i="1"/>
  <c r="K3731" i="1" s="1"/>
  <c r="L3465" i="1"/>
  <c r="K3465" i="1" s="1"/>
  <c r="L2716" i="1"/>
  <c r="K2716" i="1" s="1"/>
  <c r="L5025" i="1"/>
  <c r="K5025" i="1" s="1"/>
  <c r="L4867" i="1"/>
  <c r="K4867" i="1" s="1"/>
  <c r="L4868" i="1"/>
  <c r="K4868" i="1" s="1"/>
  <c r="L539" i="1"/>
  <c r="K539" i="1" s="1"/>
  <c r="L3915" i="1"/>
  <c r="K3915" i="1" s="1"/>
  <c r="L3916" i="1"/>
  <c r="K3916" i="1" s="1"/>
  <c r="L4519" i="1"/>
  <c r="K4519" i="1" s="1"/>
  <c r="L5019" i="1"/>
  <c r="K5019" i="1" s="1"/>
  <c r="L5020" i="1"/>
  <c r="K5020" i="1" s="1"/>
  <c r="L5021" i="1"/>
  <c r="K5021" i="1" s="1"/>
  <c r="L5022" i="1"/>
  <c r="K5022" i="1" s="1"/>
  <c r="L3888" i="1"/>
  <c r="K3888" i="1" s="1"/>
  <c r="L2935" i="1"/>
  <c r="K2935" i="1" s="1"/>
  <c r="L3213" i="1"/>
  <c r="K3213" i="1" s="1"/>
  <c r="L1790" i="1"/>
  <c r="K1790" i="1" s="1"/>
  <c r="L811" i="1"/>
  <c r="K811" i="1" s="1"/>
  <c r="L812" i="1"/>
  <c r="K812" i="1" s="1"/>
  <c r="L813" i="1"/>
  <c r="K813" i="1" s="1"/>
  <c r="L867" i="1"/>
  <c r="K867" i="1" s="1"/>
  <c r="L4570" i="1"/>
  <c r="K4570" i="1" s="1"/>
  <c r="L1662" i="1"/>
  <c r="K1662" i="1" s="1"/>
  <c r="L374" i="1"/>
  <c r="K374" i="1" s="1"/>
  <c r="L375" i="1"/>
  <c r="K375" i="1" s="1"/>
  <c r="L376" i="1"/>
  <c r="K376" i="1" s="1"/>
  <c r="L377" i="1"/>
  <c r="K377" i="1" s="1"/>
  <c r="L5852" i="1"/>
  <c r="K5852" i="1" s="1"/>
  <c r="L5348" i="1"/>
  <c r="K5348" i="1" s="1"/>
  <c r="L5183" i="1"/>
  <c r="K5183" i="1" s="1"/>
  <c r="L5184" i="1"/>
  <c r="K5184" i="1" s="1"/>
  <c r="L858" i="1"/>
  <c r="K858" i="1" s="1"/>
  <c r="L2367" i="1"/>
  <c r="K2367" i="1" s="1"/>
  <c r="L2717" i="1"/>
  <c r="K2717" i="1" s="1"/>
  <c r="L3555" i="1"/>
  <c r="K3555" i="1" s="1"/>
  <c r="L4451" i="1"/>
  <c r="K4451" i="1" s="1"/>
  <c r="L2485" i="1"/>
  <c r="K2485" i="1" s="1"/>
  <c r="L2486" i="1"/>
  <c r="K2486" i="1" s="1"/>
  <c r="L2487" i="1"/>
  <c r="K2487" i="1" s="1"/>
  <c r="L2488" i="1"/>
  <c r="K2488" i="1" s="1"/>
  <c r="L3098" i="1"/>
  <c r="K3098" i="1" s="1"/>
  <c r="L2186" i="1"/>
  <c r="K2186" i="1" s="1"/>
  <c r="L5844" i="1"/>
  <c r="K5844" i="1" s="1"/>
  <c r="L2521" i="1"/>
  <c r="K2521" i="1" s="1"/>
  <c r="L3895" i="1"/>
  <c r="K3895" i="1" s="1"/>
  <c r="L3880" i="1"/>
  <c r="K3880" i="1" s="1"/>
  <c r="L3881" i="1"/>
  <c r="K3881" i="1" s="1"/>
  <c r="L3882" i="1"/>
  <c r="K3882" i="1" s="1"/>
  <c r="L4250" i="1"/>
  <c r="K4250" i="1" s="1"/>
  <c r="L4251" i="1"/>
  <c r="K4251" i="1" s="1"/>
  <c r="L1598" i="1"/>
  <c r="K1598" i="1" s="1"/>
  <c r="L330" i="1"/>
  <c r="K330" i="1" s="1"/>
  <c r="L3711" i="1"/>
  <c r="K3711" i="1" s="1"/>
  <c r="L3712" i="1"/>
  <c r="K3712" i="1" s="1"/>
  <c r="L3713" i="1"/>
  <c r="K3713" i="1" s="1"/>
  <c r="L371" i="1"/>
  <c r="K371" i="1" s="1"/>
  <c r="L4837" i="1"/>
  <c r="K4837" i="1" s="1"/>
  <c r="L3509" i="1"/>
  <c r="K3509" i="1" s="1"/>
  <c r="L3785" i="1"/>
  <c r="K3785" i="1" s="1"/>
  <c r="L3786" i="1"/>
  <c r="K3786" i="1" s="1"/>
  <c r="L5282" i="1"/>
  <c r="K5282" i="1" s="1"/>
  <c r="L2766" i="1"/>
  <c r="K2766" i="1" s="1"/>
  <c r="L620" i="1"/>
  <c r="K620" i="1" s="1"/>
  <c r="L2694" i="1"/>
  <c r="K2694" i="1" s="1"/>
  <c r="L3257" i="1"/>
  <c r="K3257" i="1" s="1"/>
  <c r="L3258" i="1"/>
  <c r="K3258" i="1" s="1"/>
  <c r="L1997" i="1"/>
  <c r="K1997" i="1" s="1"/>
  <c r="L2750" i="1"/>
  <c r="K2750" i="1" s="1"/>
  <c r="L2817" i="1"/>
  <c r="K2817" i="1" s="1"/>
  <c r="L3860" i="1"/>
  <c r="K3860" i="1" s="1"/>
  <c r="L4618" i="1"/>
  <c r="K4618" i="1" s="1"/>
  <c r="L1350" i="1"/>
  <c r="K1350" i="1" s="1"/>
  <c r="L4165" i="1"/>
  <c r="K4165" i="1" s="1"/>
  <c r="L4685" i="1"/>
  <c r="K4685" i="1" s="1"/>
  <c r="L5583" i="1"/>
  <c r="K5583" i="1" s="1"/>
  <c r="L1130" i="1"/>
  <c r="K1130" i="1" s="1"/>
  <c r="L2262" i="1"/>
  <c r="K2262" i="1" s="1"/>
  <c r="L2263" i="1"/>
  <c r="K2263" i="1" s="1"/>
  <c r="L2264" i="1"/>
  <c r="K2264" i="1" s="1"/>
  <c r="L186" i="1"/>
  <c r="K186" i="1" s="1"/>
  <c r="L4231" i="1"/>
  <c r="K4231" i="1" s="1"/>
  <c r="L4936" i="1"/>
  <c r="K4936" i="1" s="1"/>
  <c r="L2802" i="1"/>
  <c r="K2802" i="1" s="1"/>
  <c r="L2803" i="1"/>
  <c r="K2803" i="1" s="1"/>
  <c r="L924" i="1"/>
  <c r="K924" i="1" s="1"/>
  <c r="L547" i="1"/>
  <c r="K547" i="1" s="1"/>
  <c r="L548" i="1"/>
  <c r="K548" i="1" s="1"/>
  <c r="L4558" i="1"/>
  <c r="K4558" i="1" s="1"/>
  <c r="L5374" i="1"/>
  <c r="K5374" i="1" s="1"/>
  <c r="L5445" i="1"/>
  <c r="K5445" i="1" s="1"/>
  <c r="L5452" i="1"/>
  <c r="K5452" i="1" s="1"/>
  <c r="L5453" i="1"/>
  <c r="K5453" i="1" s="1"/>
  <c r="L5454" i="1"/>
  <c r="K5454" i="1" s="1"/>
  <c r="L818" i="1"/>
  <c r="K818" i="1" s="1"/>
  <c r="L819" i="1"/>
  <c r="K819" i="1" s="1"/>
  <c r="L978" i="1"/>
  <c r="K978" i="1" s="1"/>
  <c r="L2191" i="1"/>
  <c r="K2191" i="1" s="1"/>
  <c r="L2192" i="1"/>
  <c r="K2192" i="1" s="1"/>
  <c r="L2275" i="1"/>
  <c r="K2275" i="1" s="1"/>
  <c r="L2074" i="1"/>
  <c r="K2074" i="1" s="1"/>
  <c r="L3623" i="1"/>
  <c r="K3623" i="1" s="1"/>
  <c r="L4980" i="1"/>
  <c r="K4980" i="1" s="1"/>
  <c r="L2912" i="1"/>
  <c r="K2912" i="1" s="1"/>
  <c r="L3782" i="1"/>
  <c r="K3782" i="1" s="1"/>
  <c r="L347" i="1"/>
  <c r="K347" i="1" s="1"/>
  <c r="L1346" i="1"/>
  <c r="K1346" i="1" s="1"/>
  <c r="L2591" i="1"/>
  <c r="K2591" i="1" s="1"/>
  <c r="L5822" i="1"/>
  <c r="K5822" i="1" s="1"/>
  <c r="L3347" i="1"/>
  <c r="K3347" i="1" s="1"/>
  <c r="L3348" i="1"/>
  <c r="K3348" i="1" s="1"/>
  <c r="L4124" i="1"/>
  <c r="K4124" i="1" s="1"/>
  <c r="L4125" i="1"/>
  <c r="K4125" i="1" s="1"/>
  <c r="L5657" i="1"/>
  <c r="K5657" i="1" s="1"/>
  <c r="L5658" i="1"/>
  <c r="K5658" i="1" s="1"/>
  <c r="L1334" i="1"/>
  <c r="K1334" i="1" s="1"/>
  <c r="L4501" i="1"/>
  <c r="K4501" i="1" s="1"/>
  <c r="L5732" i="1"/>
  <c r="K5732" i="1" s="1"/>
  <c r="L853" i="1"/>
  <c r="K853" i="1" s="1"/>
  <c r="L5860" i="1"/>
  <c r="K5860" i="1" s="1"/>
  <c r="L3581" i="1"/>
  <c r="K3581" i="1" s="1"/>
  <c r="L5125" i="1"/>
  <c r="K5125" i="1" s="1"/>
  <c r="L4323" i="1"/>
  <c r="K4323" i="1" s="1"/>
  <c r="L2008" i="1"/>
  <c r="K2008" i="1" s="1"/>
  <c r="L3491" i="1"/>
  <c r="K3491" i="1" s="1"/>
  <c r="L4607" i="1"/>
  <c r="K4607" i="1" s="1"/>
  <c r="L4608" i="1"/>
  <c r="K4608" i="1" s="1"/>
  <c r="L1265" i="1"/>
  <c r="K1265" i="1" s="1"/>
  <c r="L2053" i="1"/>
  <c r="K2053" i="1" s="1"/>
  <c r="L130" i="1"/>
  <c r="K130" i="1" s="1"/>
  <c r="L1161" i="1"/>
  <c r="K1161" i="1" s="1"/>
  <c r="L3112" i="1"/>
  <c r="K3112" i="1" s="1"/>
  <c r="L2505" i="1"/>
  <c r="K2505" i="1" s="1"/>
  <c r="L2133" i="1"/>
  <c r="K2133" i="1" s="1"/>
  <c r="L3854" i="1"/>
  <c r="K3854" i="1" s="1"/>
  <c r="L1591" i="1"/>
  <c r="K1591" i="1" s="1"/>
  <c r="L4555" i="1"/>
  <c r="K4555" i="1" s="1"/>
  <c r="L2123" i="1"/>
  <c r="K2123" i="1" s="1"/>
  <c r="L2124" i="1"/>
  <c r="K2124" i="1" s="1"/>
  <c r="L2792" i="1"/>
  <c r="K2792" i="1" s="1"/>
  <c r="L3818" i="1"/>
  <c r="K3818" i="1" s="1"/>
  <c r="L3926" i="1"/>
  <c r="K3926" i="1" s="1"/>
  <c r="L3658" i="1"/>
  <c r="K3658" i="1" s="1"/>
  <c r="L3659" i="1"/>
  <c r="K3659" i="1" s="1"/>
  <c r="L5618" i="1"/>
  <c r="K5618" i="1" s="1"/>
  <c r="L5619" i="1"/>
  <c r="K5619" i="1" s="1"/>
  <c r="L5620" i="1"/>
  <c r="K5620" i="1" s="1"/>
  <c r="L3883" i="1"/>
  <c r="K3883" i="1" s="1"/>
  <c r="L4026" i="1"/>
  <c r="K4026" i="1" s="1"/>
  <c r="L4950" i="1"/>
  <c r="K4950" i="1" s="1"/>
  <c r="L4252" i="1"/>
  <c r="K4252" i="1" s="1"/>
  <c r="L3647" i="1"/>
  <c r="K3647" i="1" s="1"/>
  <c r="L3648" i="1"/>
  <c r="K3648" i="1" s="1"/>
  <c r="L3649" i="1"/>
  <c r="K3649" i="1" s="1"/>
  <c r="L3650" i="1"/>
  <c r="K3650" i="1" s="1"/>
  <c r="L526" i="1"/>
  <c r="K526" i="1" s="1"/>
  <c r="L1800" i="1"/>
  <c r="K1800" i="1" s="1"/>
  <c r="L1642" i="1"/>
  <c r="K1642" i="1" s="1"/>
  <c r="L3040" i="1"/>
  <c r="K3040" i="1" s="1"/>
  <c r="L170" i="1"/>
  <c r="K170" i="1" s="1"/>
  <c r="L171" i="1"/>
  <c r="K171" i="1" s="1"/>
  <c r="L172" i="1"/>
  <c r="K172" i="1" s="1"/>
  <c r="L173" i="1"/>
  <c r="K173" i="1" s="1"/>
  <c r="L174" i="1"/>
  <c r="K174" i="1" s="1"/>
  <c r="L3618" i="1"/>
  <c r="K3618" i="1" s="1"/>
  <c r="L3619" i="1"/>
  <c r="K3619" i="1" s="1"/>
  <c r="L3620" i="1"/>
  <c r="K3620" i="1" s="1"/>
  <c r="L5878" i="1"/>
  <c r="K5878" i="1" s="1"/>
  <c r="L4526" i="1"/>
  <c r="K4526" i="1" s="1"/>
  <c r="L2527" i="1"/>
  <c r="K2527" i="1" s="1"/>
  <c r="L2528" i="1"/>
  <c r="K2528" i="1" s="1"/>
  <c r="L2557" i="1"/>
  <c r="K2557" i="1" s="1"/>
  <c r="L2558" i="1"/>
  <c r="K2558" i="1" s="1"/>
  <c r="L4142" i="1"/>
  <c r="K4142" i="1" s="1"/>
  <c r="L3470" i="1"/>
  <c r="K3470" i="1" s="1"/>
  <c r="L1513" i="1"/>
  <c r="K1513" i="1" s="1"/>
  <c r="L436" i="1"/>
  <c r="K436" i="1" s="1"/>
  <c r="L2955" i="1"/>
  <c r="K2955" i="1" s="1"/>
  <c r="L5864" i="1"/>
  <c r="K5864" i="1" s="1"/>
  <c r="L3783" i="1"/>
  <c r="K3783" i="1" s="1"/>
  <c r="L4760" i="1"/>
  <c r="K4760" i="1" s="1"/>
  <c r="L5077" i="1"/>
  <c r="K5077" i="1" s="1"/>
  <c r="L5839" i="1"/>
  <c r="K5839" i="1" s="1"/>
  <c r="L613" i="1"/>
  <c r="K613" i="1" s="1"/>
  <c r="L4829" i="1"/>
  <c r="K4829" i="1" s="1"/>
  <c r="L1364" i="1"/>
  <c r="K1364" i="1" s="1"/>
  <c r="L2119" i="1"/>
  <c r="K2119" i="1" s="1"/>
  <c r="L4350" i="1"/>
  <c r="K4350" i="1" s="1"/>
  <c r="L1423" i="1"/>
  <c r="K1423" i="1" s="1"/>
  <c r="L215" i="1"/>
  <c r="K215" i="1" s="1"/>
  <c r="L3948" i="1"/>
  <c r="K3948" i="1" s="1"/>
  <c r="L3212" i="1"/>
  <c r="K3212" i="1" s="1"/>
  <c r="L1678" i="1"/>
  <c r="K1678" i="1" s="1"/>
  <c r="L2595" i="1"/>
  <c r="K2595" i="1" s="1"/>
  <c r="L3863" i="1"/>
  <c r="K3863" i="1" s="1"/>
  <c r="L3913" i="1"/>
  <c r="K3913" i="1" s="1"/>
  <c r="L2529" i="1"/>
  <c r="K2529" i="1" s="1"/>
  <c r="L4975" i="1"/>
  <c r="K4975" i="1" s="1"/>
  <c r="L2647" i="1"/>
  <c r="K2647" i="1" s="1"/>
  <c r="L5730" i="1"/>
  <c r="K5730" i="1" s="1"/>
  <c r="L3162" i="1"/>
  <c r="K3162" i="1" s="1"/>
  <c r="L3034" i="1"/>
  <c r="K3034" i="1" s="1"/>
  <c r="L3981" i="1"/>
  <c r="K3981" i="1" s="1"/>
  <c r="L2578" i="1"/>
  <c r="K2578" i="1" s="1"/>
  <c r="L4806" i="1"/>
  <c r="K4806" i="1" s="1"/>
  <c r="L1603" i="1"/>
  <c r="K1603" i="1" s="1"/>
  <c r="L4333" i="1"/>
  <c r="K4333" i="1" s="1"/>
  <c r="L4634" i="1"/>
  <c r="K4634" i="1" s="1"/>
  <c r="L53" i="1"/>
  <c r="K53" i="1" s="1"/>
  <c r="L1994" i="1"/>
  <c r="K1994" i="1" s="1"/>
  <c r="L1056" i="1"/>
  <c r="K1056" i="1" s="1"/>
  <c r="L4177" i="1"/>
  <c r="K4177" i="1" s="1"/>
  <c r="L4723" i="1"/>
  <c r="K4723" i="1" s="1"/>
  <c r="L685" i="1"/>
  <c r="K685" i="1" s="1"/>
  <c r="L3613" i="1"/>
  <c r="K3613" i="1" s="1"/>
  <c r="L3845" i="1"/>
  <c r="K3845" i="1" s="1"/>
  <c r="L4081" i="1"/>
  <c r="K4081" i="1" s="1"/>
  <c r="L4182" i="1"/>
  <c r="K4182" i="1" s="1"/>
  <c r="L164" i="1"/>
  <c r="K164" i="1" s="1"/>
  <c r="L165" i="1"/>
  <c r="K165" i="1" s="1"/>
  <c r="L708" i="1"/>
  <c r="K708" i="1" s="1"/>
  <c r="L2145" i="1"/>
  <c r="K2145" i="1" s="1"/>
  <c r="L2146" i="1"/>
  <c r="K2146" i="1" s="1"/>
  <c r="L4307" i="1"/>
  <c r="K4307" i="1" s="1"/>
  <c r="L3496" i="1"/>
  <c r="K3496" i="1" s="1"/>
  <c r="L1292" i="1"/>
  <c r="K1292" i="1" s="1"/>
  <c r="L3716" i="1"/>
  <c r="K3716" i="1" s="1"/>
  <c r="L3717" i="1"/>
  <c r="K3717" i="1" s="1"/>
  <c r="L3718" i="1"/>
  <c r="K3718" i="1" s="1"/>
  <c r="L988" i="1"/>
  <c r="K988" i="1" s="1"/>
  <c r="L1927" i="1"/>
  <c r="K1927" i="1" s="1"/>
  <c r="L1928" i="1"/>
  <c r="K1928" i="1" s="1"/>
  <c r="L5214" i="1"/>
  <c r="K5214" i="1" s="1"/>
  <c r="L5728" i="1"/>
  <c r="K5728" i="1" s="1"/>
  <c r="L951" i="1"/>
  <c r="K951" i="1" s="1"/>
  <c r="L4492" i="1"/>
  <c r="K4492" i="1" s="1"/>
  <c r="L3781" i="1"/>
  <c r="K3781" i="1" s="1"/>
  <c r="L119" i="1"/>
  <c r="K119" i="1" s="1"/>
  <c r="L3787" i="1"/>
  <c r="K3787" i="1" s="1"/>
  <c r="L3788" i="1"/>
  <c r="K3788" i="1" s="1"/>
  <c r="L1465" i="1"/>
  <c r="K1465" i="1" s="1"/>
  <c r="L4088" i="1"/>
  <c r="K4088" i="1" s="1"/>
  <c r="L4089" i="1"/>
  <c r="K4089" i="1" s="1"/>
  <c r="L1204" i="1"/>
  <c r="K1204" i="1" s="1"/>
  <c r="L1205" i="1"/>
  <c r="K1205" i="1" s="1"/>
  <c r="L3111" i="1"/>
  <c r="K3111" i="1" s="1"/>
  <c r="L2924" i="1"/>
  <c r="K2924" i="1" s="1"/>
  <c r="L4720" i="1"/>
  <c r="K4720" i="1" s="1"/>
  <c r="L5652" i="1"/>
  <c r="K5652" i="1" s="1"/>
  <c r="L5653" i="1"/>
  <c r="K5653" i="1" s="1"/>
  <c r="L5897" i="1"/>
  <c r="K5897" i="1" s="1"/>
  <c r="L2971" i="1"/>
  <c r="K2971" i="1" s="1"/>
  <c r="L2793" i="1"/>
  <c r="K2793" i="1" s="1"/>
  <c r="L2698" i="1"/>
  <c r="K2698" i="1" s="1"/>
  <c r="L2699" i="1"/>
  <c r="K2699" i="1" s="1"/>
  <c r="L2700" i="1"/>
  <c r="K2700" i="1" s="1"/>
  <c r="L4666" i="1"/>
  <c r="K4666" i="1" s="1"/>
  <c r="L4667" i="1"/>
  <c r="K4667" i="1" s="1"/>
  <c r="L4668" i="1"/>
  <c r="K4668" i="1" s="1"/>
  <c r="L3233" i="1"/>
  <c r="K3233" i="1" s="1"/>
  <c r="L2828" i="1"/>
  <c r="K2828" i="1" s="1"/>
  <c r="L2942" i="1"/>
  <c r="K2942" i="1" s="1"/>
  <c r="L4023" i="1"/>
  <c r="K4023" i="1" s="1"/>
  <c r="L5109" i="1"/>
  <c r="K5109" i="1" s="1"/>
  <c r="L2650" i="1"/>
  <c r="K2650" i="1" s="1"/>
  <c r="L2651" i="1"/>
  <c r="K2651" i="1" s="1"/>
  <c r="L391" i="1"/>
  <c r="K391" i="1" s="1"/>
  <c r="L1964" i="1"/>
  <c r="K1964" i="1" s="1"/>
  <c r="L3877" i="1"/>
  <c r="K3877" i="1" s="1"/>
  <c r="L1948" i="1"/>
  <c r="K1948" i="1" s="1"/>
  <c r="L2063" i="1"/>
  <c r="K2063" i="1" s="1"/>
  <c r="L2097" i="1"/>
  <c r="K2097" i="1" s="1"/>
  <c r="L4902" i="1"/>
  <c r="K4902" i="1" s="1"/>
  <c r="L2954" i="1"/>
  <c r="K2954" i="1" s="1"/>
  <c r="L2147" i="1"/>
  <c r="K2147" i="1" s="1"/>
  <c r="L4710" i="1"/>
  <c r="K4710" i="1" s="1"/>
  <c r="L4605" i="1"/>
  <c r="K4605" i="1" s="1"/>
  <c r="L4606" i="1"/>
  <c r="K4606" i="1" s="1"/>
  <c r="L591" i="1"/>
  <c r="K591" i="1" s="1"/>
  <c r="L592" i="1"/>
  <c r="K592" i="1" s="1"/>
  <c r="L1553" i="1"/>
  <c r="K1553" i="1" s="1"/>
  <c r="L1554" i="1"/>
  <c r="K1554" i="1" s="1"/>
  <c r="L4775" i="1"/>
  <c r="K4775" i="1" s="1"/>
  <c r="L2040" i="1"/>
  <c r="K2040" i="1" s="1"/>
  <c r="L4450" i="1"/>
  <c r="K4450" i="1" s="1"/>
  <c r="L596" i="1"/>
  <c r="K596" i="1" s="1"/>
  <c r="L1348" i="1"/>
  <c r="K1348" i="1" s="1"/>
  <c r="L4869" i="1"/>
  <c r="K4869" i="1" s="1"/>
  <c r="L250" i="1"/>
  <c r="K250" i="1" s="1"/>
  <c r="L1412" i="1"/>
  <c r="K1412" i="1" s="1"/>
  <c r="L3777" i="1"/>
  <c r="K3777" i="1" s="1"/>
  <c r="L5090" i="1"/>
  <c r="K5090" i="1" s="1"/>
  <c r="L34" i="1"/>
  <c r="K34" i="1" s="1"/>
  <c r="L3322" i="1"/>
  <c r="K3322" i="1" s="1"/>
  <c r="L149" i="1"/>
  <c r="K149" i="1" s="1"/>
  <c r="L2469" i="1"/>
  <c r="K2469" i="1" s="1"/>
  <c r="L2470" i="1"/>
  <c r="K2470" i="1" s="1"/>
  <c r="L2559" i="1"/>
  <c r="K2559" i="1" s="1"/>
  <c r="L2560" i="1"/>
  <c r="K2560" i="1" s="1"/>
  <c r="L5648" i="1"/>
  <c r="K5648" i="1" s="1"/>
  <c r="L5649" i="1"/>
  <c r="K5649" i="1" s="1"/>
  <c r="L4283" i="1"/>
  <c r="K4283" i="1" s="1"/>
  <c r="L4831" i="1"/>
  <c r="K4831" i="1" s="1"/>
  <c r="L5536" i="1"/>
  <c r="K5536" i="1" s="1"/>
  <c r="L5537" i="1"/>
  <c r="K5537" i="1" s="1"/>
  <c r="L5538" i="1"/>
  <c r="K5538" i="1" s="1"/>
  <c r="L5833" i="1"/>
  <c r="K5833" i="1" s="1"/>
  <c r="L5834" i="1"/>
  <c r="K5834" i="1" s="1"/>
  <c r="L5835" i="1"/>
  <c r="K5835" i="1" s="1"/>
  <c r="L5836" i="1"/>
  <c r="K5836" i="1" s="1"/>
  <c r="L209" i="1"/>
  <c r="K209" i="1" s="1"/>
  <c r="L2006" i="1"/>
  <c r="K2006" i="1" s="1"/>
  <c r="L2007" i="1"/>
  <c r="K2007" i="1" s="1"/>
  <c r="L3512" i="1"/>
  <c r="K3512" i="1" s="1"/>
  <c r="L3858" i="1"/>
  <c r="K3858" i="1" s="1"/>
  <c r="L1328" i="1"/>
  <c r="K1328" i="1" s="1"/>
  <c r="L1329" i="1"/>
  <c r="K1329" i="1" s="1"/>
  <c r="L5856" i="1"/>
  <c r="K5856" i="1" s="1"/>
  <c r="L246" i="1"/>
  <c r="K246" i="1" s="1"/>
  <c r="L2012" i="1"/>
  <c r="K2012" i="1" s="1"/>
  <c r="L4600" i="1"/>
  <c r="K4600" i="1" s="1"/>
  <c r="L3729" i="1"/>
  <c r="K3729" i="1" s="1"/>
  <c r="L3736" i="1"/>
  <c r="K3736" i="1" s="1"/>
  <c r="L5773" i="1"/>
  <c r="K5773" i="1" s="1"/>
  <c r="L5774" i="1"/>
  <c r="K5774" i="1" s="1"/>
  <c r="L491" i="1"/>
  <c r="K491" i="1" s="1"/>
  <c r="L4384" i="1"/>
  <c r="K4384" i="1" s="1"/>
  <c r="L1595" i="1"/>
  <c r="K1595" i="1" s="1"/>
  <c r="L1596" i="1"/>
  <c r="K1596" i="1" s="1"/>
  <c r="L2209" i="1"/>
  <c r="K2209" i="1" s="1"/>
  <c r="L4721" i="1"/>
  <c r="K4721" i="1" s="1"/>
  <c r="L2065" i="1"/>
  <c r="K2065" i="1" s="1"/>
  <c r="L3632" i="1"/>
  <c r="K3632" i="1" s="1"/>
  <c r="L2034" i="1"/>
  <c r="K2034" i="1" s="1"/>
  <c r="L5402" i="1"/>
  <c r="K5402" i="1" s="1"/>
  <c r="L5403" i="1"/>
  <c r="K5403" i="1" s="1"/>
  <c r="L2536" i="1"/>
  <c r="K2536" i="1" s="1"/>
  <c r="L3532" i="1"/>
  <c r="K3532" i="1" s="1"/>
  <c r="L3533" i="1"/>
  <c r="K3533" i="1" s="1"/>
  <c r="L3534" i="1"/>
  <c r="K3534" i="1" s="1"/>
  <c r="L3535" i="1"/>
  <c r="K3535" i="1" s="1"/>
  <c r="L1769" i="1"/>
  <c r="K1769" i="1" s="1"/>
  <c r="L5462" i="1"/>
  <c r="K5462" i="1" s="1"/>
  <c r="L4790" i="1"/>
  <c r="K4790" i="1" s="1"/>
  <c r="L2143" i="1"/>
  <c r="K2143" i="1" s="1"/>
  <c r="L5318" i="1"/>
  <c r="K5318" i="1" s="1"/>
  <c r="L2639" i="1"/>
  <c r="K2639" i="1" s="1"/>
  <c r="L3414" i="1"/>
  <c r="K3414" i="1" s="1"/>
  <c r="L3268" i="1"/>
  <c r="K3268" i="1" s="1"/>
  <c r="L5435" i="1"/>
  <c r="K5435" i="1" s="1"/>
  <c r="L4949" i="1"/>
  <c r="K4949" i="1" s="1"/>
  <c r="L1474" i="1"/>
  <c r="K1474" i="1" s="1"/>
  <c r="L4169" i="1"/>
  <c r="K4169" i="1" s="1"/>
  <c r="L4469" i="1"/>
  <c r="K4469" i="1" s="1"/>
  <c r="L1546" i="1"/>
  <c r="K1546" i="1" s="1"/>
  <c r="L3825" i="1"/>
  <c r="K3825" i="1" s="1"/>
  <c r="L3826" i="1"/>
  <c r="K3826" i="1" s="1"/>
  <c r="L4064" i="1"/>
  <c r="K4064" i="1" s="1"/>
  <c r="L4181" i="1"/>
  <c r="K4181" i="1" s="1"/>
  <c r="L256" i="1"/>
  <c r="K256" i="1" s="1"/>
  <c r="L257" i="1"/>
  <c r="K257" i="1" s="1"/>
  <c r="L258" i="1"/>
  <c r="K258" i="1" s="1"/>
  <c r="L1561" i="1"/>
  <c r="K1561" i="1" s="1"/>
  <c r="L1562" i="1"/>
  <c r="K1562" i="1" s="1"/>
  <c r="L3503" i="1"/>
  <c r="K3503" i="1" s="1"/>
  <c r="L79" i="1"/>
  <c r="K79" i="1" s="1"/>
  <c r="L5408" i="1"/>
  <c r="K5408" i="1" s="1"/>
  <c r="L15" i="1"/>
  <c r="K15" i="1" s="1"/>
  <c r="L1655" i="1"/>
  <c r="K1655" i="1" s="1"/>
  <c r="L676" i="1"/>
  <c r="K676" i="1" s="1"/>
  <c r="L1411" i="1"/>
  <c r="K1411" i="1" s="1"/>
  <c r="L3076" i="1"/>
  <c r="K3076" i="1" s="1"/>
  <c r="L1498" i="1"/>
  <c r="K1498" i="1" s="1"/>
  <c r="L475" i="1"/>
  <c r="K475" i="1" s="1"/>
  <c r="L633" i="1"/>
  <c r="K633" i="1" s="1"/>
  <c r="L5172" i="1"/>
  <c r="K5172" i="1" s="1"/>
  <c r="L5173" i="1"/>
  <c r="K5173" i="1" s="1"/>
  <c r="L1311" i="1"/>
  <c r="K1311" i="1" s="1"/>
  <c r="L1520" i="1"/>
  <c r="K1520" i="1" s="1"/>
  <c r="L1521" i="1"/>
  <c r="K1521" i="1" s="1"/>
  <c r="L1687" i="1"/>
  <c r="K1687" i="1" s="1"/>
  <c r="L1254" i="1"/>
  <c r="K1254" i="1" s="1"/>
  <c r="L4587" i="1"/>
  <c r="K4587" i="1" s="1"/>
  <c r="L883" i="1"/>
  <c r="K883" i="1" s="1"/>
  <c r="L2807" i="1"/>
  <c r="K2807" i="1" s="1"/>
  <c r="L4841" i="1"/>
  <c r="K4841" i="1" s="1"/>
  <c r="L4842" i="1"/>
  <c r="K4842" i="1" s="1"/>
  <c r="L2269" i="1"/>
  <c r="K2269" i="1" s="1"/>
  <c r="L2188" i="1"/>
  <c r="K2188" i="1" s="1"/>
  <c r="L3250" i="1"/>
  <c r="K3250" i="1" s="1"/>
  <c r="L3251" i="1"/>
  <c r="K3251" i="1" s="1"/>
  <c r="L3252" i="1"/>
  <c r="K3252" i="1" s="1"/>
  <c r="L2960" i="1"/>
  <c r="K2960" i="1" s="1"/>
  <c r="L3193" i="1"/>
  <c r="K3193" i="1" s="1"/>
  <c r="L5606" i="1"/>
  <c r="K5606" i="1" s="1"/>
  <c r="L147" i="1"/>
  <c r="K147" i="1" s="1"/>
  <c r="L5688" i="1"/>
  <c r="K5688" i="1" s="1"/>
  <c r="L3083" i="1"/>
  <c r="K3083" i="1" s="1"/>
  <c r="L2844" i="1"/>
  <c r="K2844" i="1" s="1"/>
  <c r="L3123" i="1"/>
  <c r="K3123" i="1" s="1"/>
  <c r="L3308" i="1"/>
  <c r="K3308" i="1" s="1"/>
  <c r="L3200" i="1"/>
  <c r="K3200" i="1" s="1"/>
  <c r="L3662" i="1"/>
  <c r="K3662" i="1" s="1"/>
  <c r="L1659" i="1"/>
  <c r="K1659" i="1" s="1"/>
  <c r="L1105" i="1"/>
  <c r="K1105" i="1" s="1"/>
  <c r="L3953" i="1"/>
  <c r="K3953" i="1" s="1"/>
  <c r="L1164" i="1"/>
  <c r="K1164" i="1" s="1"/>
  <c r="L1622" i="1"/>
  <c r="K1622" i="1" s="1"/>
  <c r="L1623" i="1"/>
  <c r="K1623" i="1" s="1"/>
  <c r="L1624" i="1"/>
  <c r="K1624" i="1" s="1"/>
  <c r="L3450" i="1"/>
  <c r="K3450" i="1" s="1"/>
  <c r="L3641" i="1"/>
  <c r="K3641" i="1" s="1"/>
  <c r="L3642" i="1"/>
  <c r="K3642" i="1" s="1"/>
  <c r="L4564" i="1"/>
  <c r="K4564" i="1" s="1"/>
  <c r="L4565" i="1"/>
  <c r="K4565" i="1" s="1"/>
  <c r="L763" i="1"/>
  <c r="K763" i="1" s="1"/>
  <c r="L764" i="1"/>
  <c r="K764" i="1" s="1"/>
  <c r="L1081" i="1"/>
  <c r="K1081" i="1" s="1"/>
  <c r="L3934" i="1"/>
  <c r="K3934" i="1" s="1"/>
  <c r="L2574" i="1"/>
  <c r="K2574" i="1" s="1"/>
  <c r="L1344" i="1"/>
  <c r="K1344" i="1" s="1"/>
  <c r="L1345" i="1"/>
  <c r="K1345" i="1" s="1"/>
  <c r="L815" i="1"/>
  <c r="K815" i="1" s="1"/>
  <c r="L3088" i="1"/>
  <c r="K3088" i="1" s="1"/>
  <c r="L2788" i="1"/>
  <c r="K2788" i="1" s="1"/>
  <c r="L3096" i="1"/>
  <c r="K3096" i="1" s="1"/>
  <c r="L4734" i="1"/>
  <c r="K4734" i="1" s="1"/>
  <c r="L4735" i="1"/>
  <c r="K4735" i="1" s="1"/>
  <c r="L352" i="1"/>
  <c r="K352" i="1" s="1"/>
  <c r="L353" i="1"/>
  <c r="K353" i="1" s="1"/>
  <c r="L731" i="1"/>
  <c r="K731" i="1" s="1"/>
  <c r="L732" i="1"/>
  <c r="K732" i="1" s="1"/>
  <c r="L733" i="1"/>
  <c r="K733" i="1" s="1"/>
  <c r="L734" i="1"/>
  <c r="K734" i="1" s="1"/>
  <c r="L2295" i="1"/>
  <c r="K2295" i="1" s="1"/>
  <c r="L2013" i="1"/>
  <c r="K2013" i="1" s="1"/>
  <c r="L2014" i="1"/>
  <c r="K2014" i="1" s="1"/>
  <c r="L5298" i="1"/>
  <c r="K5298" i="1" s="1"/>
  <c r="L3819" i="1"/>
  <c r="K3819" i="1" s="1"/>
  <c r="L1079" i="1"/>
  <c r="K1079" i="1" s="1"/>
  <c r="L2667" i="1"/>
  <c r="K2667" i="1" s="1"/>
  <c r="L5866" i="1"/>
  <c r="K5866" i="1" s="1"/>
  <c r="L5867" i="1"/>
  <c r="K5867" i="1" s="1"/>
  <c r="L5829" i="1"/>
  <c r="K5829" i="1" s="1"/>
  <c r="L4629" i="1"/>
  <c r="K4629" i="1" s="1"/>
  <c r="L4770" i="1"/>
  <c r="K4770" i="1" s="1"/>
  <c r="L3320" i="1"/>
  <c r="K3320" i="1" s="1"/>
  <c r="L3321" i="1"/>
  <c r="K3321" i="1" s="1"/>
  <c r="L3616" i="1"/>
  <c r="K3616" i="1" s="1"/>
  <c r="L749" i="1"/>
  <c r="K749" i="1" s="1"/>
  <c r="L2586" i="1"/>
  <c r="K2586" i="1" s="1"/>
  <c r="L3703" i="1"/>
  <c r="K3703" i="1" s="1"/>
  <c r="L135" i="1"/>
  <c r="K135" i="1" s="1"/>
  <c r="L2676" i="1"/>
  <c r="K2676" i="1" s="1"/>
  <c r="L4699" i="1"/>
  <c r="K4699" i="1" s="1"/>
  <c r="L3540" i="1"/>
  <c r="K3540" i="1" s="1"/>
  <c r="L5882" i="1"/>
  <c r="K5882" i="1" s="1"/>
  <c r="L4429" i="1"/>
  <c r="K4429" i="1" s="1"/>
  <c r="L4430" i="1"/>
  <c r="K4430" i="1" s="1"/>
  <c r="L3772" i="1"/>
  <c r="K3772" i="1" s="1"/>
  <c r="L3773" i="1"/>
  <c r="K3773" i="1" s="1"/>
  <c r="L3774" i="1"/>
  <c r="K3774" i="1" s="1"/>
  <c r="L5093" i="1"/>
  <c r="K5093" i="1" s="1"/>
  <c r="L4844" i="1"/>
  <c r="K4844" i="1" s="1"/>
  <c r="L2024" i="1"/>
  <c r="K2024" i="1" s="1"/>
  <c r="L4273" i="1"/>
  <c r="K4273" i="1" s="1"/>
  <c r="L4274" i="1"/>
  <c r="K4274" i="1" s="1"/>
  <c r="L4275" i="1"/>
  <c r="K4275" i="1" s="1"/>
  <c r="L4276" i="1"/>
  <c r="K4276" i="1" s="1"/>
  <c r="L4277" i="1"/>
  <c r="K4277" i="1" s="1"/>
  <c r="L1134" i="1"/>
  <c r="K1134" i="1" s="1"/>
  <c r="L4724" i="1"/>
  <c r="K4724" i="1" s="1"/>
  <c r="L4916" i="1"/>
  <c r="K4916" i="1" s="1"/>
  <c r="L2687" i="1"/>
  <c r="K2687" i="1" s="1"/>
  <c r="L5260" i="1"/>
  <c r="K5260" i="1" s="1"/>
  <c r="L936" i="1"/>
  <c r="K936" i="1" s="1"/>
  <c r="L937" i="1"/>
  <c r="K937" i="1" s="1"/>
  <c r="L1247" i="1"/>
  <c r="K1247" i="1" s="1"/>
  <c r="L3936" i="1"/>
  <c r="K3936" i="1" s="1"/>
  <c r="L88" i="1"/>
  <c r="K88" i="1" s="1"/>
  <c r="L2800" i="1"/>
  <c r="K2800" i="1" s="1"/>
  <c r="L2801" i="1"/>
  <c r="K2801" i="1" s="1"/>
  <c r="L4074" i="1"/>
  <c r="K4074" i="1" s="1"/>
  <c r="L1124" i="1"/>
  <c r="K1124" i="1" s="1"/>
  <c r="L3706" i="1"/>
  <c r="K3706" i="1" s="1"/>
  <c r="L497" i="1"/>
  <c r="K497" i="1" s="1"/>
  <c r="L3803" i="1"/>
  <c r="K3803" i="1" s="1"/>
  <c r="L5879" i="1"/>
  <c r="K5879" i="1" s="1"/>
  <c r="L5434" i="1"/>
  <c r="K5434" i="1" s="1"/>
  <c r="L4452" i="1"/>
  <c r="K4452" i="1" s="1"/>
  <c r="L2984" i="1"/>
  <c r="K2984" i="1" s="1"/>
  <c r="L3246" i="1"/>
  <c r="K3246" i="1" s="1"/>
  <c r="L3307" i="1"/>
  <c r="K3307" i="1" s="1"/>
  <c r="L2813" i="1"/>
  <c r="K2813" i="1" s="1"/>
  <c r="L1034" i="1"/>
  <c r="K1034" i="1" s="1"/>
  <c r="L1035" i="1"/>
  <c r="K1035" i="1" s="1"/>
  <c r="L1696" i="1"/>
  <c r="K1696" i="1" s="1"/>
  <c r="L1697" i="1"/>
  <c r="K1697" i="1" s="1"/>
  <c r="L1698" i="1"/>
  <c r="K1698" i="1" s="1"/>
  <c r="L1699" i="1"/>
  <c r="K1699" i="1" s="1"/>
  <c r="L67" i="1"/>
  <c r="K67" i="1" s="1"/>
  <c r="L3521" i="1"/>
  <c r="K3521" i="1" s="1"/>
  <c r="L5514" i="1"/>
  <c r="K5514" i="1" s="1"/>
  <c r="L92" i="1"/>
  <c r="K92" i="1" s="1"/>
  <c r="L93" i="1"/>
  <c r="K93" i="1" s="1"/>
  <c r="L2445" i="1"/>
  <c r="K2445" i="1" s="1"/>
  <c r="L3670" i="1"/>
  <c r="K3670" i="1" s="1"/>
  <c r="L3671" i="1"/>
  <c r="K3671" i="1" s="1"/>
  <c r="L336" i="1"/>
  <c r="K336" i="1" s="1"/>
  <c r="L4894" i="1"/>
  <c r="K4894" i="1" s="1"/>
  <c r="L5436" i="1"/>
  <c r="K5436" i="1" s="1"/>
  <c r="L1220" i="1"/>
  <c r="K1220" i="1" s="1"/>
  <c r="L1221" i="1"/>
  <c r="K1221" i="1" s="1"/>
  <c r="L4354" i="1"/>
  <c r="K4354" i="1" s="1"/>
  <c r="L4918" i="1"/>
  <c r="K4918" i="1" s="1"/>
  <c r="L5427" i="1"/>
  <c r="K5427" i="1" s="1"/>
  <c r="L4717" i="1"/>
  <c r="K4717" i="1" s="1"/>
  <c r="L862" i="1"/>
  <c r="K862" i="1" s="1"/>
  <c r="L863" i="1"/>
  <c r="K863" i="1" s="1"/>
  <c r="L2818" i="1"/>
  <c r="K2818" i="1" s="1"/>
  <c r="L943" i="1"/>
  <c r="K943" i="1" s="1"/>
  <c r="L5361" i="1"/>
  <c r="K5361" i="1" s="1"/>
  <c r="L5362" i="1"/>
  <c r="K5362" i="1" s="1"/>
  <c r="L2741" i="1"/>
  <c r="K2741" i="1" s="1"/>
  <c r="L1012" i="1"/>
  <c r="K1012" i="1" s="1"/>
  <c r="L1383" i="1"/>
  <c r="K1383" i="1" s="1"/>
  <c r="L1384" i="1"/>
  <c r="K1384" i="1" s="1"/>
  <c r="L1989" i="1"/>
  <c r="K1989" i="1" s="1"/>
  <c r="L1990" i="1"/>
  <c r="K1990" i="1" s="1"/>
  <c r="L4334" i="1"/>
  <c r="K4334" i="1" s="1"/>
  <c r="L450" i="1"/>
  <c r="K450" i="1" s="1"/>
  <c r="L2236" i="1"/>
  <c r="K2236" i="1" s="1"/>
  <c r="L2237" i="1"/>
  <c r="K2237" i="1" s="1"/>
  <c r="L3205" i="1"/>
  <c r="K3205" i="1" s="1"/>
  <c r="L4751" i="1"/>
  <c r="K4751" i="1" s="1"/>
  <c r="L928" i="1"/>
  <c r="K928" i="1" s="1"/>
  <c r="L4261" i="1"/>
  <c r="K4261" i="1" s="1"/>
  <c r="L5301" i="1"/>
  <c r="K5301" i="1" s="1"/>
  <c r="L4810" i="1"/>
  <c r="K4810" i="1" s="1"/>
  <c r="L4811" i="1"/>
  <c r="K4811" i="1" s="1"/>
  <c r="L2064" i="1"/>
  <c r="K2064" i="1" s="1"/>
  <c r="L5460" i="1"/>
  <c r="K5460" i="1" s="1"/>
  <c r="L166" i="1"/>
  <c r="K166" i="1" s="1"/>
  <c r="L167" i="1"/>
  <c r="K167" i="1" s="1"/>
  <c r="L2419" i="1"/>
  <c r="K2419" i="1" s="1"/>
  <c r="L1172" i="1"/>
  <c r="K1172" i="1" s="1"/>
  <c r="L4256" i="1"/>
  <c r="K4256" i="1" s="1"/>
  <c r="L4310" i="1"/>
  <c r="K4310" i="1" s="1"/>
  <c r="L842" i="1"/>
  <c r="K842" i="1" s="1"/>
  <c r="L843" i="1"/>
  <c r="K843" i="1" s="1"/>
  <c r="L844" i="1"/>
  <c r="K844" i="1" s="1"/>
  <c r="L5798" i="1"/>
  <c r="K5798" i="1" s="1"/>
  <c r="L3046" i="1"/>
  <c r="K3046" i="1" s="1"/>
  <c r="L2151" i="1"/>
  <c r="K2151" i="1" s="1"/>
  <c r="L2155" i="1"/>
  <c r="K2155" i="1" s="1"/>
  <c r="L4462" i="1"/>
  <c r="K4462" i="1" s="1"/>
  <c r="L4249" i="1"/>
  <c r="K4249" i="1" s="1"/>
  <c r="L3907" i="1"/>
  <c r="K3907" i="1" s="1"/>
  <c r="L3689" i="1"/>
  <c r="K3689" i="1" s="1"/>
  <c r="L3690" i="1"/>
  <c r="K3690" i="1" s="1"/>
  <c r="L3691" i="1"/>
  <c r="K3691" i="1" s="1"/>
  <c r="L4419" i="1"/>
  <c r="K4419" i="1" s="1"/>
  <c r="L236" i="1"/>
  <c r="K236" i="1" s="1"/>
  <c r="L4431" i="1"/>
  <c r="K4431" i="1" s="1"/>
  <c r="L4031" i="1"/>
  <c r="K4031" i="1" s="1"/>
  <c r="L4970" i="1"/>
  <c r="K4970" i="1" s="1"/>
  <c r="L1342" i="1"/>
  <c r="K1342" i="1" s="1"/>
  <c r="L5035" i="1"/>
  <c r="K5035" i="1" s="1"/>
  <c r="L897" i="1"/>
  <c r="K897" i="1" s="1"/>
  <c r="L3361" i="1"/>
  <c r="K3361" i="1" s="1"/>
  <c r="L1653" i="1"/>
  <c r="K1653" i="1" s="1"/>
  <c r="L1568" i="1"/>
  <c r="K1568" i="1" s="1"/>
  <c r="L855" i="1"/>
  <c r="K855" i="1" s="1"/>
  <c r="L3298" i="1"/>
  <c r="K3298" i="1" s="1"/>
  <c r="L2673" i="1"/>
  <c r="K2673" i="1" s="1"/>
  <c r="L4981" i="1"/>
  <c r="K4981" i="1" s="1"/>
  <c r="L4719" i="1"/>
  <c r="K4719" i="1" s="1"/>
  <c r="L5246" i="1"/>
  <c r="K5246" i="1" s="1"/>
  <c r="L5247" i="1"/>
  <c r="K5247" i="1" s="1"/>
  <c r="L585" i="1"/>
  <c r="K585" i="1" s="1"/>
  <c r="L619" i="1"/>
  <c r="K619" i="1" s="1"/>
  <c r="L4490" i="1"/>
  <c r="K4490" i="1" s="1"/>
  <c r="L1858" i="1"/>
  <c r="K1858" i="1" s="1"/>
  <c r="L2043" i="1"/>
  <c r="K2043" i="1" s="1"/>
  <c r="L3560" i="1"/>
  <c r="K3560" i="1" s="1"/>
  <c r="L3561" i="1"/>
  <c r="K3561" i="1" s="1"/>
  <c r="L3562" i="1"/>
  <c r="K3562" i="1" s="1"/>
  <c r="L5349" i="1"/>
  <c r="K5349" i="1" s="1"/>
  <c r="L1166" i="1"/>
  <c r="K1166" i="1" s="1"/>
  <c r="L4737" i="1"/>
  <c r="K4737" i="1" s="1"/>
  <c r="L5776" i="1"/>
  <c r="K5776" i="1" s="1"/>
  <c r="L556" i="1"/>
  <c r="K556" i="1" s="1"/>
  <c r="L649" i="1"/>
  <c r="K649" i="1" s="1"/>
  <c r="L650" i="1"/>
  <c r="K650" i="1" s="1"/>
  <c r="L2271" i="1"/>
  <c r="K2271" i="1" s="1"/>
  <c r="L4796" i="1"/>
  <c r="K4796" i="1" s="1"/>
  <c r="L3502" i="1"/>
  <c r="K3502" i="1" s="1"/>
  <c r="L1592" i="1"/>
  <c r="K1592" i="1" s="1"/>
  <c r="L3582" i="1"/>
  <c r="K3582" i="1" s="1"/>
  <c r="L5420" i="1"/>
  <c r="K5420" i="1" s="1"/>
  <c r="L3425" i="1"/>
  <c r="K3425" i="1" s="1"/>
  <c r="L5600" i="1"/>
  <c r="K5600" i="1" s="1"/>
  <c r="L325" i="1"/>
  <c r="K325" i="1" s="1"/>
  <c r="L2401" i="1"/>
  <c r="K2401" i="1" s="1"/>
  <c r="L5286" i="1"/>
  <c r="K5286" i="1" s="1"/>
  <c r="L3458" i="1"/>
  <c r="K3458" i="1" s="1"/>
  <c r="L4474" i="1"/>
  <c r="K4474" i="1" s="1"/>
  <c r="L2042" i="1"/>
  <c r="K2042" i="1" s="1"/>
  <c r="L3106" i="1"/>
  <c r="K3106" i="1" s="1"/>
  <c r="L5664" i="1"/>
  <c r="K5664" i="1" s="1"/>
  <c r="L2332" i="1"/>
  <c r="K2332" i="1" s="1"/>
  <c r="L2333" i="1"/>
  <c r="K2333" i="1" s="1"/>
  <c r="L2078" i="1"/>
  <c r="K2078" i="1" s="1"/>
  <c r="L4028" i="1"/>
  <c r="K4028" i="1" s="1"/>
  <c r="L4029" i="1"/>
  <c r="K4029" i="1" s="1"/>
  <c r="L4030" i="1"/>
  <c r="K4030" i="1" s="1"/>
  <c r="L840" i="1"/>
  <c r="K840" i="1" s="1"/>
  <c r="L841" i="1"/>
  <c r="K841" i="1" s="1"/>
  <c r="L3027" i="1"/>
  <c r="K3027" i="1" s="1"/>
  <c r="L5505" i="1"/>
  <c r="K5505" i="1" s="1"/>
  <c r="L644" i="1"/>
  <c r="K644" i="1" s="1"/>
  <c r="L1028" i="1"/>
  <c r="K1028" i="1" s="1"/>
  <c r="L1270" i="1"/>
  <c r="K1270" i="1" s="1"/>
  <c r="L1271" i="1"/>
  <c r="K1271" i="1" s="1"/>
  <c r="L2736" i="1"/>
  <c r="K2736" i="1" s="1"/>
  <c r="L5716" i="1"/>
  <c r="K5716" i="1" s="1"/>
  <c r="L5542" i="1"/>
  <c r="K5542" i="1" s="1"/>
  <c r="L2859" i="1"/>
  <c r="K2859" i="1" s="1"/>
  <c r="L2860" i="1"/>
  <c r="K2860" i="1" s="1"/>
  <c r="L2861" i="1"/>
  <c r="K2861" i="1" s="1"/>
  <c r="L2455" i="1"/>
  <c r="K2455" i="1" s="1"/>
  <c r="L5378" i="1"/>
  <c r="K5378" i="1" s="1"/>
  <c r="L588" i="1"/>
  <c r="K588" i="1" s="1"/>
  <c r="L589" i="1"/>
  <c r="K589" i="1" s="1"/>
  <c r="L590" i="1"/>
  <c r="K590" i="1" s="1"/>
  <c r="L3107" i="1"/>
  <c r="K3107" i="1" s="1"/>
  <c r="L2846" i="1"/>
  <c r="K2846" i="1" s="1"/>
  <c r="L2949" i="1"/>
  <c r="K2949" i="1" s="1"/>
  <c r="L1986" i="1"/>
  <c r="K1986" i="1" s="1"/>
  <c r="L4538" i="1"/>
  <c r="K4538" i="1" s="1"/>
  <c r="L4539" i="1"/>
  <c r="K4539" i="1" s="1"/>
  <c r="L4571" i="1"/>
  <c r="K4571" i="1" s="1"/>
  <c r="L5261" i="1"/>
  <c r="K5261" i="1" s="1"/>
  <c r="L4204" i="1"/>
  <c r="K4204" i="1" s="1"/>
  <c r="L759" i="1"/>
  <c r="K759" i="1" s="1"/>
  <c r="L760" i="1"/>
  <c r="K760" i="1" s="1"/>
  <c r="L761" i="1"/>
  <c r="K761" i="1" s="1"/>
  <c r="L762" i="1"/>
  <c r="K762" i="1" s="1"/>
  <c r="L1736" i="1"/>
  <c r="K1736" i="1" s="1"/>
  <c r="L1737" i="1"/>
  <c r="K1737" i="1" s="1"/>
  <c r="L5228" i="1"/>
  <c r="K5228" i="1" s="1"/>
  <c r="L5229" i="1"/>
  <c r="K5229" i="1" s="1"/>
  <c r="L5412" i="1"/>
  <c r="K5412" i="1" s="1"/>
  <c r="L252" i="1"/>
  <c r="K252" i="1" s="1"/>
  <c r="L1224" i="1"/>
  <c r="K1224" i="1" s="1"/>
  <c r="L2138" i="1"/>
  <c r="K2138" i="1" s="1"/>
  <c r="L4551" i="1"/>
  <c r="K4551" i="1" s="1"/>
  <c r="L4552" i="1"/>
  <c r="K4552" i="1" s="1"/>
  <c r="L4553" i="1"/>
  <c r="K4553" i="1" s="1"/>
  <c r="L1767" i="1"/>
  <c r="K1767" i="1" s="1"/>
  <c r="L1768" i="1"/>
  <c r="K1768" i="1" s="1"/>
  <c r="L1895" i="1"/>
  <c r="K1895" i="1" s="1"/>
  <c r="L2021" i="1"/>
  <c r="K2021" i="1" s="1"/>
  <c r="L2022" i="1"/>
  <c r="K2022" i="1" s="1"/>
  <c r="L2023" i="1"/>
  <c r="K2023" i="1" s="1"/>
  <c r="L2335" i="1"/>
  <c r="K2335" i="1" s="1"/>
  <c r="L3754" i="1"/>
  <c r="K3754" i="1" s="1"/>
  <c r="L3755" i="1"/>
  <c r="K3755" i="1" s="1"/>
  <c r="L4750" i="1"/>
  <c r="K4750" i="1" s="1"/>
  <c r="L1755" i="1"/>
  <c r="K1755" i="1" s="1"/>
  <c r="L5329" i="1"/>
  <c r="K5329" i="1" s="1"/>
  <c r="L95" i="1"/>
  <c r="K95" i="1" s="1"/>
  <c r="L96" i="1"/>
  <c r="K96" i="1" s="1"/>
  <c r="L714" i="1"/>
  <c r="K714" i="1" s="1"/>
  <c r="L715" i="1"/>
  <c r="K715" i="1" s="1"/>
  <c r="L4513" i="1"/>
  <c r="K4513" i="1" s="1"/>
  <c r="L1931" i="1"/>
  <c r="K1931" i="1" s="1"/>
  <c r="L4861" i="1"/>
  <c r="K4861" i="1" s="1"/>
  <c r="L3890" i="1"/>
  <c r="K3890" i="1" s="1"/>
  <c r="L5018" i="1"/>
  <c r="K5018" i="1" s="1"/>
  <c r="L3311" i="1"/>
  <c r="K3311" i="1" s="1"/>
  <c r="L3177" i="1"/>
  <c r="K3177" i="1" s="1"/>
  <c r="L2952" i="1"/>
  <c r="K2952" i="1" s="1"/>
  <c r="L3176" i="1"/>
  <c r="K3176" i="1" s="1"/>
  <c r="L2991" i="1"/>
  <c r="K2991" i="1" s="1"/>
  <c r="L838" i="1"/>
  <c r="K838" i="1" s="1"/>
  <c r="L839" i="1"/>
  <c r="K839" i="1" s="1"/>
  <c r="L1054" i="1"/>
  <c r="K1054" i="1" s="1"/>
  <c r="L1258" i="1"/>
  <c r="K1258" i="1" s="1"/>
  <c r="L1259" i="1"/>
  <c r="K1259" i="1" s="1"/>
  <c r="L1930" i="1"/>
  <c r="K1930" i="1" s="1"/>
  <c r="L3831" i="1"/>
  <c r="K3831" i="1" s="1"/>
  <c r="L3923" i="1"/>
  <c r="K3923" i="1" s="1"/>
  <c r="L3924" i="1"/>
  <c r="K3924" i="1" s="1"/>
  <c r="L3925" i="1"/>
  <c r="K3925" i="1" s="1"/>
  <c r="L4053" i="1"/>
  <c r="K4053" i="1" s="1"/>
  <c r="L4054" i="1"/>
  <c r="K4054" i="1" s="1"/>
  <c r="L4055" i="1"/>
  <c r="K4055" i="1" s="1"/>
  <c r="L5645" i="1"/>
  <c r="K5645" i="1" s="1"/>
  <c r="L5646" i="1"/>
  <c r="K5646" i="1" s="1"/>
  <c r="L1379" i="1"/>
  <c r="K1379" i="1" s="1"/>
  <c r="L4966" i="1"/>
  <c r="K4966" i="1" s="1"/>
  <c r="L1778" i="1"/>
  <c r="K1778" i="1" s="1"/>
  <c r="L1406" i="1"/>
  <c r="K1406" i="1" s="1"/>
  <c r="L5795" i="1"/>
  <c r="K5795" i="1" s="1"/>
  <c r="L5796" i="1"/>
  <c r="K5796" i="1" s="1"/>
  <c r="L5827" i="1"/>
  <c r="K5827" i="1" s="1"/>
  <c r="L3462" i="1"/>
  <c r="K3462" i="1" s="1"/>
  <c r="L4742" i="1"/>
  <c r="K4742" i="1" s="1"/>
  <c r="L4743" i="1"/>
  <c r="K4743" i="1" s="1"/>
  <c r="L4744" i="1"/>
  <c r="K4744" i="1" s="1"/>
  <c r="L163" i="1"/>
  <c r="K163" i="1" s="1"/>
  <c r="L4464" i="1"/>
  <c r="K4464" i="1" s="1"/>
  <c r="L2144" i="1"/>
  <c r="K2144" i="1" s="1"/>
  <c r="L4959" i="1"/>
  <c r="K4959" i="1" s="1"/>
  <c r="L2540" i="1"/>
  <c r="K2540" i="1" s="1"/>
  <c r="L321" i="1"/>
  <c r="K321" i="1" s="1"/>
  <c r="L4882" i="1"/>
  <c r="K4882" i="1" s="1"/>
  <c r="L2913" i="1"/>
  <c r="K2913" i="1" s="1"/>
  <c r="L1566" i="1"/>
  <c r="K1566" i="1" s="1"/>
  <c r="L4099" i="1"/>
  <c r="K4099" i="1" s="1"/>
  <c r="L601" i="1"/>
  <c r="K601" i="1" s="1"/>
  <c r="L2175" i="1"/>
  <c r="K2175" i="1" s="1"/>
  <c r="L2176" i="1"/>
  <c r="K2176" i="1" s="1"/>
  <c r="L2177" i="1"/>
  <c r="K2177" i="1" s="1"/>
  <c r="L2424" i="1"/>
  <c r="K2424" i="1" s="1"/>
  <c r="L2299" i="1"/>
  <c r="K2299" i="1" s="1"/>
  <c r="L3910" i="1"/>
  <c r="K3910" i="1" s="1"/>
  <c r="L5164" i="1"/>
  <c r="K5164" i="1" s="1"/>
  <c r="L5163" i="1"/>
  <c r="K5163" i="1" s="1"/>
  <c r="L5268" i="1"/>
  <c r="K5268" i="1" s="1"/>
  <c r="L3174" i="1"/>
  <c r="K3174" i="1" s="1"/>
  <c r="L3230" i="1"/>
  <c r="K3230" i="1" s="1"/>
  <c r="L2829" i="1"/>
  <c r="K2829" i="1" s="1"/>
  <c r="L5706" i="1"/>
  <c r="K5706" i="1" s="1"/>
  <c r="L1648" i="1"/>
  <c r="K1648" i="1" s="1"/>
  <c r="L631" i="1"/>
  <c r="K631" i="1" s="1"/>
  <c r="L5714" i="1"/>
  <c r="K5714" i="1" s="1"/>
  <c r="L2382" i="1"/>
  <c r="K2382" i="1" s="1"/>
  <c r="L5838" i="1"/>
  <c r="K5838" i="1" s="1"/>
  <c r="L1614" i="1"/>
  <c r="K1614" i="1" s="1"/>
  <c r="L2903" i="1"/>
  <c r="K2903" i="1" s="1"/>
  <c r="L2940" i="1"/>
  <c r="K2940" i="1" s="1"/>
  <c r="L2575" i="1"/>
  <c r="K2575" i="1" s="1"/>
  <c r="L5398" i="1"/>
  <c r="K5398" i="1" s="1"/>
  <c r="L5212" i="1"/>
  <c r="K5212" i="1" s="1"/>
  <c r="L3144" i="1"/>
  <c r="K3144" i="1" s="1"/>
  <c r="L412" i="1"/>
  <c r="K412" i="1" s="1"/>
  <c r="L5745" i="1"/>
  <c r="K5745" i="1" s="1"/>
  <c r="L3244" i="1"/>
  <c r="K3244" i="1" s="1"/>
  <c r="L3484" i="1"/>
  <c r="K3484" i="1" s="1"/>
  <c r="L4858" i="1"/>
  <c r="K4858" i="1" s="1"/>
  <c r="L456" i="1"/>
  <c r="K456" i="1" s="1"/>
  <c r="L457" i="1"/>
  <c r="K457" i="1" s="1"/>
  <c r="L1408" i="1"/>
  <c r="K1408" i="1" s="1"/>
  <c r="L1656" i="1"/>
  <c r="K1656" i="1" s="1"/>
  <c r="L3178" i="1"/>
  <c r="K3178" i="1" s="1"/>
  <c r="L3179" i="1"/>
  <c r="K3179" i="1" s="1"/>
  <c r="L805" i="1"/>
  <c r="K805" i="1" s="1"/>
  <c r="L806" i="1"/>
  <c r="K806" i="1" s="1"/>
  <c r="L2321" i="1"/>
  <c r="K2321" i="1" s="1"/>
  <c r="L4156" i="1"/>
  <c r="K4156" i="1" s="1"/>
  <c r="L1450" i="1"/>
  <c r="K1450" i="1" s="1"/>
  <c r="L1725" i="1"/>
  <c r="K1725" i="1" s="1"/>
  <c r="L1726" i="1"/>
  <c r="K1726" i="1" s="1"/>
  <c r="L1002" i="1"/>
  <c r="K1002" i="1" s="1"/>
  <c r="L1734" i="1"/>
  <c r="K1734" i="1" s="1"/>
  <c r="L2441" i="1"/>
  <c r="K2441" i="1" s="1"/>
  <c r="L1047" i="1"/>
  <c r="K1047" i="1" s="1"/>
  <c r="L1048" i="1"/>
  <c r="K1048" i="1" s="1"/>
  <c r="L1049" i="1"/>
  <c r="K1049" i="1" s="1"/>
  <c r="L1050" i="1"/>
  <c r="K1050" i="1" s="1"/>
  <c r="L2518" i="1"/>
  <c r="K2518" i="1" s="1"/>
  <c r="L5754" i="1"/>
  <c r="K5754" i="1" s="1"/>
  <c r="L5755" i="1"/>
  <c r="K5755" i="1" s="1"/>
  <c r="L5756" i="1"/>
  <c r="K5756" i="1" s="1"/>
  <c r="L4341" i="1"/>
  <c r="K4341" i="1" s="1"/>
  <c r="L845" i="1"/>
  <c r="K845" i="1" s="1"/>
  <c r="L4160" i="1"/>
  <c r="K4160" i="1" s="1"/>
  <c r="L4161" i="1"/>
  <c r="K4161" i="1" s="1"/>
  <c r="L4484" i="1"/>
  <c r="K4484" i="1" s="1"/>
  <c r="L4774" i="1"/>
  <c r="K4774" i="1" s="1"/>
  <c r="L152" i="1"/>
  <c r="K152" i="1" s="1"/>
  <c r="L153" i="1"/>
  <c r="K153" i="1" s="1"/>
  <c r="L1324" i="1"/>
  <c r="K1324" i="1" s="1"/>
  <c r="L4342" i="1"/>
  <c r="K4342" i="1" s="1"/>
  <c r="L4343" i="1"/>
  <c r="K4343" i="1" s="1"/>
  <c r="L4703" i="1"/>
  <c r="K4703" i="1" s="1"/>
  <c r="L1941" i="1"/>
  <c r="K1941" i="1" s="1"/>
  <c r="L1427" i="1"/>
  <c r="K1427" i="1" s="1"/>
  <c r="L334" i="1"/>
  <c r="K334" i="1" s="1"/>
  <c r="L1174" i="1"/>
  <c r="K1174" i="1" s="1"/>
  <c r="L1175" i="1"/>
  <c r="K1175" i="1" s="1"/>
  <c r="L2301" i="1"/>
  <c r="K2301" i="1" s="1"/>
  <c r="L2302" i="1"/>
  <c r="K2302" i="1" s="1"/>
  <c r="L3456" i="1"/>
  <c r="K3456" i="1" s="1"/>
  <c r="L3695" i="1"/>
  <c r="K3695" i="1" s="1"/>
  <c r="L3696" i="1"/>
  <c r="K3696" i="1" s="1"/>
  <c r="L3697" i="1"/>
  <c r="K3697" i="1" s="1"/>
  <c r="L3861" i="1"/>
  <c r="K3861" i="1" s="1"/>
  <c r="L3862" i="1"/>
  <c r="K3862" i="1" s="1"/>
  <c r="L3073" i="1"/>
  <c r="K3073" i="1" s="1"/>
  <c r="L1484" i="1"/>
  <c r="K1484" i="1" s="1"/>
  <c r="L1485" i="1"/>
  <c r="K1485" i="1" s="1"/>
  <c r="L1486" i="1"/>
  <c r="K1486" i="1" s="1"/>
  <c r="L2077" i="1"/>
  <c r="K2077" i="1" s="1"/>
  <c r="L2274" i="1"/>
  <c r="K2274" i="1" s="1"/>
  <c r="L5014" i="1"/>
  <c r="K5014" i="1" s="1"/>
  <c r="L5015" i="1"/>
  <c r="K5015" i="1" s="1"/>
  <c r="L3229" i="1"/>
  <c r="K3229" i="1" s="1"/>
  <c r="L989" i="1"/>
  <c r="K989" i="1" s="1"/>
  <c r="L990" i="1"/>
  <c r="K990" i="1" s="1"/>
  <c r="L991" i="1"/>
  <c r="K991" i="1" s="1"/>
  <c r="L5577" i="1"/>
  <c r="K5577" i="1" s="1"/>
  <c r="L1890" i="1"/>
  <c r="K1890" i="1" s="1"/>
  <c r="L446" i="1"/>
  <c r="K446" i="1" s="1"/>
  <c r="L2198" i="1"/>
  <c r="K2198" i="1" s="1"/>
  <c r="L5895" i="1"/>
  <c r="K5895" i="1" s="1"/>
  <c r="L1198" i="1"/>
  <c r="K1198" i="1" s="1"/>
  <c r="L1199" i="1"/>
  <c r="K1199" i="1" s="1"/>
  <c r="L1200" i="1"/>
  <c r="K1200" i="1" s="1"/>
  <c r="L2778" i="1"/>
  <c r="K2778" i="1" s="1"/>
  <c r="L2885" i="1"/>
  <c r="K2885" i="1" s="1"/>
  <c r="L2886" i="1"/>
  <c r="K2886" i="1" s="1"/>
  <c r="L4033" i="1"/>
  <c r="K4033" i="1" s="1"/>
  <c r="L2029" i="1"/>
  <c r="K2029" i="1" s="1"/>
  <c r="L5675" i="1"/>
  <c r="K5675" i="1" s="1"/>
  <c r="L969" i="1"/>
  <c r="K969" i="1" s="1"/>
  <c r="L1092" i="1"/>
  <c r="K1092" i="1" s="1"/>
  <c r="L1093" i="1"/>
  <c r="K1093" i="1" s="1"/>
  <c r="L1262" i="1"/>
  <c r="K1262" i="1" s="1"/>
  <c r="L1263" i="1"/>
  <c r="K1263" i="1" s="1"/>
  <c r="L1420" i="1"/>
  <c r="K1420" i="1" s="1"/>
  <c r="L1421" i="1"/>
  <c r="K1421" i="1" s="1"/>
  <c r="L2230" i="1"/>
  <c r="K2230" i="1" s="1"/>
  <c r="L3369" i="1"/>
  <c r="K3369" i="1" s="1"/>
  <c r="L4101" i="1"/>
  <c r="K4101" i="1" s="1"/>
  <c r="L4113" i="1"/>
  <c r="K4113" i="1" s="1"/>
  <c r="L280" i="1"/>
  <c r="K280" i="1" s="1"/>
  <c r="L549" i="1"/>
  <c r="K549" i="1" s="1"/>
  <c r="L2044" i="1"/>
  <c r="K2044" i="1" s="1"/>
  <c r="L4291" i="1"/>
  <c r="K4291" i="1" s="1"/>
  <c r="L4292" i="1"/>
  <c r="K4292" i="1" s="1"/>
  <c r="L4979" i="1"/>
  <c r="K4979" i="1" s="1"/>
  <c r="L430" i="1"/>
  <c r="K430" i="1" s="1"/>
  <c r="L431" i="1"/>
  <c r="K431" i="1" s="1"/>
  <c r="L432" i="1"/>
  <c r="K432" i="1" s="1"/>
  <c r="L433" i="1"/>
  <c r="K433" i="1" s="1"/>
  <c r="L5708" i="1"/>
  <c r="K5708" i="1" s="1"/>
  <c r="L2597" i="1"/>
  <c r="K2597" i="1" s="1"/>
  <c r="L2598" i="1"/>
  <c r="K2598" i="1" s="1"/>
  <c r="L3186" i="1"/>
  <c r="K3186" i="1" s="1"/>
  <c r="L3187" i="1"/>
  <c r="K3187" i="1" s="1"/>
  <c r="L787" i="1"/>
  <c r="K787" i="1" s="1"/>
  <c r="L788" i="1"/>
  <c r="K788" i="1" s="1"/>
  <c r="L4898" i="1"/>
  <c r="K4898" i="1" s="1"/>
  <c r="L2964" i="1"/>
  <c r="K2964" i="1" s="1"/>
  <c r="L4381" i="1"/>
  <c r="K4381" i="1" s="1"/>
  <c r="L4382" i="1"/>
  <c r="K4382" i="1" s="1"/>
  <c r="L4814" i="1"/>
  <c r="K4814" i="1" s="1"/>
  <c r="L834" i="1"/>
  <c r="K834" i="1" s="1"/>
  <c r="L238" i="1"/>
  <c r="K238" i="1" s="1"/>
  <c r="L3577" i="1"/>
  <c r="K3577" i="1" s="1"/>
  <c r="L5223" i="1"/>
  <c r="K5223" i="1" s="1"/>
  <c r="L478" i="1"/>
  <c r="K478" i="1" s="1"/>
  <c r="L3893" i="1"/>
  <c r="K3893" i="1" s="1"/>
  <c r="L5637" i="1"/>
  <c r="K5637" i="1" s="1"/>
  <c r="L5638" i="1"/>
  <c r="K5638" i="1" s="1"/>
  <c r="L262" i="1"/>
  <c r="K262" i="1" s="1"/>
  <c r="L399" i="1"/>
  <c r="K399" i="1" s="1"/>
  <c r="L1347" i="1"/>
  <c r="K1347" i="1" s="1"/>
  <c r="L3592" i="1"/>
  <c r="K3592" i="1" s="1"/>
  <c r="L3593" i="1"/>
  <c r="K3593" i="1" s="1"/>
  <c r="L1419" i="1"/>
  <c r="K1419" i="1" s="1"/>
  <c r="L2358" i="1"/>
  <c r="K2358" i="1" s="1"/>
  <c r="L3190" i="1"/>
  <c r="K3190" i="1" s="1"/>
  <c r="L2915" i="1"/>
  <c r="K2915" i="1" s="1"/>
  <c r="L380" i="1"/>
  <c r="K380" i="1" s="1"/>
  <c r="L1499" i="1"/>
  <c r="K1499" i="1" s="1"/>
  <c r="L1500" i="1"/>
  <c r="K1500" i="1" s="1"/>
  <c r="L1501" i="1"/>
  <c r="K1501" i="1" s="1"/>
  <c r="L4172" i="1"/>
  <c r="K4172" i="1" s="1"/>
  <c r="L459" i="1"/>
  <c r="K459" i="1" s="1"/>
  <c r="L460" i="1"/>
  <c r="K460" i="1" s="1"/>
  <c r="L3624" i="1"/>
  <c r="K3624" i="1" s="1"/>
  <c r="L2509" i="1"/>
  <c r="K2509" i="1" s="1"/>
  <c r="L112" i="1"/>
  <c r="K112" i="1" s="1"/>
  <c r="L113" i="1"/>
  <c r="K113" i="1" s="1"/>
  <c r="L2368" i="1"/>
  <c r="K2368" i="1" s="1"/>
  <c r="L146" i="1"/>
  <c r="K146" i="1" s="1"/>
  <c r="L3019" i="1"/>
  <c r="K3019" i="1" s="1"/>
  <c r="L5629" i="1"/>
  <c r="K5629" i="1" s="1"/>
  <c r="L5630" i="1"/>
  <c r="K5630" i="1" s="1"/>
  <c r="L744" i="1"/>
  <c r="K744" i="1" s="1"/>
  <c r="L2752" i="1"/>
  <c r="K2752" i="1" s="1"/>
  <c r="L3539" i="1"/>
  <c r="K3539" i="1" s="1"/>
  <c r="L4885" i="1"/>
  <c r="K4885" i="1" s="1"/>
  <c r="L3194" i="1"/>
  <c r="K3194" i="1" s="1"/>
  <c r="L3195" i="1"/>
  <c r="K3195" i="1" s="1"/>
  <c r="L3528" i="1"/>
  <c r="K3528" i="1" s="1"/>
  <c r="L1483" i="1"/>
  <c r="K1483" i="1" s="1"/>
  <c r="L1479" i="1"/>
  <c r="K1479" i="1" s="1"/>
  <c r="L5056" i="1"/>
  <c r="K5056" i="1" s="1"/>
  <c r="L3067" i="1"/>
  <c r="K3067" i="1" s="1"/>
  <c r="L3549" i="1"/>
  <c r="K3549" i="1" s="1"/>
  <c r="L3550" i="1"/>
  <c r="K3550" i="1" s="1"/>
  <c r="L789" i="1"/>
  <c r="K789" i="1" s="1"/>
  <c r="L2653" i="1"/>
  <c r="K2653" i="1" s="1"/>
  <c r="L2850" i="1"/>
  <c r="K2850" i="1" s="1"/>
  <c r="L2851" i="1"/>
  <c r="K2851" i="1" s="1"/>
  <c r="L2852" i="1"/>
  <c r="K2852" i="1" s="1"/>
  <c r="L4709" i="1"/>
  <c r="K4709" i="1" s="1"/>
  <c r="L648" i="1"/>
  <c r="K648" i="1" s="1"/>
  <c r="L2722" i="1"/>
  <c r="K2722" i="1" s="1"/>
  <c r="L680" i="1"/>
  <c r="K680" i="1" s="1"/>
  <c r="L3486" i="1"/>
  <c r="K3486" i="1" s="1"/>
  <c r="L792" i="1"/>
  <c r="K792" i="1" s="1"/>
  <c r="L3622" i="1"/>
  <c r="K3622" i="1" s="1"/>
  <c r="L2283" i="1"/>
  <c r="K2283" i="1" s="1"/>
  <c r="L19" i="1"/>
  <c r="K19" i="1" s="1"/>
  <c r="L20" i="1"/>
  <c r="K20" i="1" s="1"/>
  <c r="L2316" i="1"/>
  <c r="K2316" i="1" s="1"/>
  <c r="L2317" i="1"/>
  <c r="K2317" i="1" s="1"/>
  <c r="L2318" i="1"/>
  <c r="K2318" i="1" s="1"/>
  <c r="L2992" i="1"/>
  <c r="K2992" i="1" s="1"/>
  <c r="L2993" i="1"/>
  <c r="K2993" i="1" s="1"/>
  <c r="L1023" i="1"/>
  <c r="K1023" i="1" s="1"/>
  <c r="L2241" i="1"/>
  <c r="K2241" i="1" s="1"/>
  <c r="L2242" i="1"/>
  <c r="K2242" i="1" s="1"/>
  <c r="L3572" i="1"/>
  <c r="K3572" i="1" s="1"/>
  <c r="L3374" i="1"/>
  <c r="K3374" i="1" s="1"/>
  <c r="L2281" i="1"/>
  <c r="K2281" i="1" s="1"/>
  <c r="L2372" i="1"/>
  <c r="K2372" i="1" s="1"/>
  <c r="L4290" i="1"/>
  <c r="K4290" i="1" s="1"/>
  <c r="L1277" i="1"/>
  <c r="K1277" i="1" s="1"/>
  <c r="L3028" i="1"/>
  <c r="K3028" i="1" s="1"/>
  <c r="L4335" i="1"/>
  <c r="K4335" i="1" s="1"/>
  <c r="L5339" i="1"/>
  <c r="K5339" i="1" s="1"/>
  <c r="L503" i="1"/>
  <c r="K503" i="1" s="1"/>
  <c r="L504" i="1"/>
  <c r="K504" i="1" s="1"/>
  <c r="L1152" i="1"/>
  <c r="K1152" i="1" s="1"/>
  <c r="L2426" i="1"/>
  <c r="K2426" i="1" s="1"/>
  <c r="L887" i="1"/>
  <c r="K887" i="1" s="1"/>
  <c r="L275" i="1"/>
  <c r="K275" i="1" s="1"/>
  <c r="L276" i="1"/>
  <c r="K276" i="1" s="1"/>
  <c r="L277" i="1"/>
  <c r="K277" i="1" s="1"/>
  <c r="L4266" i="1"/>
  <c r="K4266" i="1" s="1"/>
  <c r="L4351" i="1"/>
  <c r="K4351" i="1" s="1"/>
  <c r="L1868" i="1"/>
  <c r="K1868" i="1" s="1"/>
  <c r="L4588" i="1"/>
  <c r="K4588" i="1" s="1"/>
  <c r="L4755" i="1"/>
  <c r="K4755" i="1" s="1"/>
  <c r="L4037" i="1"/>
  <c r="K4037" i="1" s="1"/>
  <c r="L2632" i="1"/>
  <c r="K2632" i="1" s="1"/>
  <c r="L2172" i="1"/>
  <c r="K2172" i="1" s="1"/>
  <c r="L3128" i="1"/>
  <c r="K3128" i="1" s="1"/>
  <c r="L4579" i="1"/>
  <c r="K4579" i="1" s="1"/>
  <c r="L4580" i="1"/>
  <c r="K4580" i="1" s="1"/>
  <c r="L5067" i="1"/>
  <c r="K5067" i="1" s="1"/>
  <c r="L2901" i="1"/>
  <c r="K2901" i="1" s="1"/>
  <c r="L3424" i="1"/>
  <c r="K3424" i="1" s="1"/>
  <c r="L3753" i="1"/>
  <c r="K3753" i="1" s="1"/>
  <c r="L1286" i="1"/>
  <c r="K1286" i="1" s="1"/>
  <c r="L1751" i="1"/>
  <c r="K1751" i="1" s="1"/>
  <c r="L1268" i="1"/>
  <c r="K1268" i="1" s="1"/>
  <c r="L1269" i="1"/>
  <c r="K1269" i="1" s="1"/>
  <c r="L1110" i="1"/>
  <c r="K1110" i="1" s="1"/>
  <c r="L1372" i="1"/>
  <c r="K1372" i="1" s="1"/>
  <c r="L1373" i="1"/>
  <c r="K1373" i="1" s="1"/>
  <c r="L2362" i="1"/>
  <c r="K2362" i="1" s="1"/>
  <c r="L2363" i="1"/>
  <c r="K2363" i="1" s="1"/>
  <c r="L2364" i="1"/>
  <c r="K2364" i="1" s="1"/>
  <c r="L3138" i="1"/>
  <c r="K3138" i="1" s="1"/>
  <c r="L3036" i="1"/>
  <c r="K3036" i="1" s="1"/>
  <c r="L452" i="1"/>
  <c r="K452" i="1" s="1"/>
  <c r="L453" i="1"/>
  <c r="K453" i="1" s="1"/>
  <c r="L38" i="1"/>
  <c r="K38" i="1" s="1"/>
  <c r="L259" i="1"/>
  <c r="K259" i="1" s="1"/>
  <c r="L5873" i="1"/>
  <c r="K5873" i="1" s="1"/>
  <c r="L1250" i="1"/>
  <c r="K1250" i="1" s="1"/>
  <c r="L1251" i="1"/>
  <c r="K1251" i="1" s="1"/>
  <c r="L2330" i="1"/>
  <c r="K2330" i="1" s="1"/>
  <c r="L2331" i="1"/>
  <c r="K2331" i="1" s="1"/>
  <c r="L2899" i="1"/>
  <c r="K2899" i="1" s="1"/>
  <c r="L2900" i="1"/>
  <c r="K2900" i="1" s="1"/>
  <c r="L3457" i="1"/>
  <c r="K3457" i="1" s="1"/>
  <c r="L5529" i="1"/>
  <c r="K5529" i="1" s="1"/>
  <c r="L5530" i="1"/>
  <c r="K5530" i="1" s="1"/>
  <c r="L2090" i="1"/>
  <c r="K2090" i="1" s="1"/>
  <c r="L2091" i="1"/>
  <c r="K2091" i="1" s="1"/>
  <c r="L2416" i="1"/>
  <c r="K2416" i="1" s="1"/>
  <c r="L2417" i="1"/>
  <c r="K2417" i="1" s="1"/>
  <c r="L2418" i="1"/>
  <c r="K2418" i="1" s="1"/>
  <c r="L4445" i="1"/>
  <c r="K4445" i="1" s="1"/>
  <c r="L4529" i="1"/>
  <c r="K4529" i="1" s="1"/>
  <c r="L4688" i="1"/>
  <c r="K4688" i="1" s="1"/>
  <c r="L4887" i="1"/>
  <c r="K4887" i="1" s="1"/>
  <c r="L4888" i="1"/>
  <c r="K4888" i="1" s="1"/>
  <c r="L5377" i="1"/>
  <c r="K5377" i="1" s="1"/>
  <c r="L1237" i="1"/>
  <c r="K1237" i="1" s="1"/>
  <c r="L2174" i="1"/>
  <c r="K2174" i="1" s="1"/>
  <c r="L4205" i="1"/>
  <c r="K4205" i="1" s="1"/>
  <c r="L4206" i="1"/>
  <c r="K4206" i="1" s="1"/>
  <c r="L5224" i="1"/>
  <c r="K5224" i="1" s="1"/>
  <c r="L5404" i="1"/>
  <c r="K5404" i="1" s="1"/>
  <c r="L1153" i="1"/>
  <c r="K1153" i="1" s="1"/>
  <c r="L1154" i="1"/>
  <c r="K1154" i="1" s="1"/>
  <c r="L3130" i="1"/>
  <c r="K3130" i="1" s="1"/>
  <c r="L4638" i="1"/>
  <c r="K4638" i="1" s="1"/>
  <c r="L1604" i="1"/>
  <c r="K1604" i="1" s="1"/>
  <c r="L2203" i="1"/>
  <c r="K2203" i="1" s="1"/>
  <c r="L2204" i="1"/>
  <c r="K2204" i="1" s="1"/>
  <c r="L4766" i="1"/>
  <c r="K4766" i="1" s="1"/>
  <c r="L269" i="1"/>
  <c r="K269" i="1" s="1"/>
  <c r="L270" i="1"/>
  <c r="K270" i="1" s="1"/>
  <c r="L1792" i="1"/>
  <c r="K1792" i="1" s="1"/>
  <c r="L3969" i="1"/>
  <c r="K3969" i="1" s="1"/>
  <c r="L3865" i="1"/>
  <c r="K3865" i="1" s="1"/>
  <c r="L4109" i="1"/>
  <c r="K4109" i="1" s="1"/>
  <c r="L1573" i="1"/>
  <c r="K1573" i="1" s="1"/>
  <c r="L1969" i="1"/>
  <c r="K1969" i="1" s="1"/>
  <c r="L1970" i="1"/>
  <c r="K1970" i="1" s="1"/>
  <c r="L1971" i="1"/>
  <c r="K1971" i="1" s="1"/>
  <c r="L1972" i="1"/>
  <c r="K1972" i="1" s="1"/>
  <c r="L2492" i="1"/>
  <c r="K2492" i="1" s="1"/>
  <c r="L3835" i="1"/>
  <c r="K3835" i="1" s="1"/>
  <c r="L4907" i="1"/>
  <c r="K4907" i="1" s="1"/>
  <c r="L4908" i="1"/>
  <c r="K4908" i="1" s="1"/>
  <c r="L4909" i="1"/>
  <c r="K4909" i="1" s="1"/>
  <c r="L703" i="1"/>
  <c r="K703" i="1" s="1"/>
  <c r="L704" i="1"/>
  <c r="K704" i="1" s="1"/>
  <c r="L234" i="1"/>
  <c r="K234" i="1" s="1"/>
  <c r="L1693" i="1"/>
  <c r="K1693" i="1" s="1"/>
  <c r="L2905" i="1"/>
  <c r="K2905" i="1" s="1"/>
  <c r="L3065" i="1"/>
  <c r="K3065" i="1" s="1"/>
  <c r="L2920" i="1"/>
  <c r="K2920" i="1" s="1"/>
  <c r="L1883" i="1"/>
  <c r="K1883" i="1" s="1"/>
  <c r="L2923" i="1"/>
  <c r="K2923" i="1" s="1"/>
  <c r="L3152" i="1"/>
  <c r="K3152" i="1" s="1"/>
  <c r="L5561" i="1"/>
  <c r="K5561" i="1" s="1"/>
  <c r="L2189" i="1"/>
  <c r="K2189" i="1" s="1"/>
  <c r="L5500" i="1"/>
  <c r="K5500" i="1" s="1"/>
  <c r="L5626" i="1"/>
  <c r="K5626" i="1" s="1"/>
  <c r="L4207" i="1"/>
  <c r="K4207" i="1" s="1"/>
  <c r="L5676" i="1"/>
  <c r="K5676" i="1" s="1"/>
  <c r="L1355" i="1"/>
  <c r="K1355" i="1" s="1"/>
  <c r="L3236" i="1"/>
  <c r="K3236" i="1" s="1"/>
  <c r="L3237" i="1"/>
  <c r="K3237" i="1" s="1"/>
  <c r="L5643" i="1"/>
  <c r="K5643" i="1" s="1"/>
  <c r="L4178" i="1"/>
  <c r="K4178" i="1" s="1"/>
  <c r="L4583" i="1"/>
  <c r="K4583" i="1" s="1"/>
  <c r="L5693" i="1"/>
  <c r="K5693" i="1" s="1"/>
  <c r="L2693" i="1"/>
  <c r="K2693" i="1" s="1"/>
  <c r="L2734" i="1"/>
  <c r="K2734" i="1" s="1"/>
  <c r="L2735" i="1"/>
  <c r="K2735" i="1" s="1"/>
  <c r="L3261" i="1"/>
  <c r="K3261" i="1" s="1"/>
  <c r="L3262" i="1"/>
  <c r="K3262" i="1" s="1"/>
  <c r="L3263" i="1"/>
  <c r="K3263" i="1" s="1"/>
  <c r="L5602" i="1"/>
  <c r="K5602" i="1" s="1"/>
  <c r="L5660" i="1"/>
  <c r="K5660" i="1" s="1"/>
  <c r="L3524" i="1"/>
  <c r="K3524" i="1" s="1"/>
  <c r="L3525" i="1"/>
  <c r="K3525" i="1" s="1"/>
  <c r="L3526" i="1"/>
  <c r="K3526" i="1" s="1"/>
  <c r="L4530" i="1"/>
  <c r="K4530" i="1" s="1"/>
  <c r="L2631" i="1"/>
  <c r="K2631" i="1" s="1"/>
  <c r="L5722" i="1"/>
  <c r="K5722" i="1" s="1"/>
  <c r="L2568" i="1"/>
  <c r="K2568" i="1" s="1"/>
  <c r="L1615" i="1"/>
  <c r="K1615" i="1" s="1"/>
  <c r="L1616" i="1"/>
  <c r="K1616" i="1" s="1"/>
  <c r="L2461" i="1"/>
  <c r="K2461" i="1" s="1"/>
  <c r="L3148" i="1"/>
  <c r="K3148" i="1" s="1"/>
  <c r="L3149" i="1"/>
  <c r="K3149" i="1" s="1"/>
  <c r="L4044" i="1"/>
  <c r="K4044" i="1" s="1"/>
  <c r="L4045" i="1"/>
  <c r="K4045" i="1" s="1"/>
  <c r="L4756" i="1"/>
  <c r="K4756" i="1" s="1"/>
  <c r="L1381" i="1"/>
  <c r="K1381" i="1" s="1"/>
  <c r="L1974" i="1"/>
  <c r="K1974" i="1" s="1"/>
  <c r="L1975" i="1"/>
  <c r="K1975" i="1" s="1"/>
  <c r="L2085" i="1"/>
  <c r="K2085" i="1" s="1"/>
  <c r="L2086" i="1"/>
  <c r="K2086" i="1" s="1"/>
  <c r="L3546" i="1"/>
  <c r="K3546" i="1" s="1"/>
  <c r="L4540" i="1"/>
  <c r="K4540" i="1" s="1"/>
  <c r="L1733" i="1"/>
  <c r="K1733" i="1" s="1"/>
  <c r="L1872" i="1"/>
  <c r="K1872" i="1" s="1"/>
  <c r="L1873" i="1"/>
  <c r="K1873" i="1" s="1"/>
  <c r="L3638" i="1"/>
  <c r="K3638" i="1" s="1"/>
  <c r="L3639" i="1"/>
  <c r="K3639" i="1" s="1"/>
  <c r="L3640" i="1"/>
  <c r="K3640" i="1" s="1"/>
  <c r="L4757" i="1"/>
  <c r="K4757" i="1" s="1"/>
  <c r="L4758" i="1"/>
  <c r="K4758" i="1" s="1"/>
  <c r="L5197" i="1"/>
  <c r="K5197" i="1" s="1"/>
  <c r="L2692" i="1"/>
  <c r="K2692" i="1" s="1"/>
  <c r="L3216" i="1"/>
  <c r="K3216" i="1" s="1"/>
  <c r="L4769" i="1"/>
  <c r="K4769" i="1" s="1"/>
  <c r="L3610" i="1"/>
  <c r="K3610" i="1" s="1"/>
  <c r="L2048" i="1"/>
  <c r="K2048" i="1" s="1"/>
  <c r="L4815" i="1"/>
  <c r="K4815" i="1" s="1"/>
  <c r="L5639" i="1"/>
  <c r="K5639" i="1" s="1"/>
  <c r="L5640" i="1"/>
  <c r="K5640" i="1" s="1"/>
  <c r="L2688" i="1"/>
  <c r="K2688" i="1" s="1"/>
  <c r="L3909" i="1"/>
  <c r="K3909" i="1" s="1"/>
  <c r="L4004" i="1"/>
  <c r="K4004" i="1" s="1"/>
  <c r="L4005" i="1"/>
  <c r="K4005" i="1" s="1"/>
  <c r="L5515" i="1"/>
  <c r="K5515" i="1" s="1"/>
  <c r="L5516" i="1"/>
  <c r="K5516" i="1" s="1"/>
  <c r="L5560" i="1"/>
  <c r="K5560" i="1" s="1"/>
  <c r="L2289" i="1"/>
  <c r="K2289" i="1" s="1"/>
  <c r="L1301" i="1"/>
  <c r="K1301" i="1" s="1"/>
  <c r="L4345" i="1"/>
  <c r="K4345" i="1" s="1"/>
  <c r="L4346" i="1"/>
  <c r="K4346" i="1" s="1"/>
  <c r="L2883" i="1"/>
  <c r="K2883" i="1" s="1"/>
  <c r="L3516" i="1"/>
  <c r="K3516" i="1" s="1"/>
  <c r="L3517" i="1"/>
  <c r="K3517" i="1" s="1"/>
  <c r="L3518" i="1"/>
  <c r="K3518" i="1" s="1"/>
  <c r="L2081" i="1"/>
  <c r="K2081" i="1" s="1"/>
  <c r="L4247" i="1"/>
  <c r="K4247" i="1" s="1"/>
  <c r="L673" i="1"/>
  <c r="K673" i="1" s="1"/>
  <c r="L2821" i="1"/>
  <c r="K2821" i="1" s="1"/>
  <c r="L3344" i="1"/>
  <c r="K3344" i="1" s="1"/>
  <c r="L3769" i="1"/>
  <c r="K3769" i="1" s="1"/>
  <c r="L1663" i="1"/>
  <c r="K1663" i="1" s="1"/>
  <c r="L580" i="1"/>
  <c r="K580" i="1" s="1"/>
  <c r="L4708" i="1"/>
  <c r="K4708" i="1" s="1"/>
  <c r="L3380" i="1"/>
  <c r="K3380" i="1" s="1"/>
  <c r="L3353" i="1"/>
  <c r="K3353" i="1" s="1"/>
  <c r="L2897" i="1"/>
  <c r="K2897" i="1" s="1"/>
  <c r="L2843" i="1"/>
  <c r="K2843" i="1" s="1"/>
  <c r="L922" i="1"/>
  <c r="K922" i="1" s="1"/>
  <c r="L2520" i="1"/>
  <c r="K2520" i="1" s="1"/>
  <c r="L5522" i="1"/>
  <c r="K5522" i="1" s="1"/>
  <c r="L5523" i="1"/>
  <c r="K5523" i="1" s="1"/>
  <c r="L3796" i="1"/>
  <c r="K3796" i="1" s="1"/>
  <c r="L1921" i="1"/>
  <c r="K1921" i="1" s="1"/>
  <c r="L1922" i="1"/>
  <c r="K1922" i="1" s="1"/>
  <c r="L23" i="1"/>
  <c r="K23" i="1" s="1"/>
  <c r="L1068" i="1"/>
  <c r="K1068" i="1" s="1"/>
  <c r="L1244" i="1"/>
  <c r="K1244" i="1" s="1"/>
  <c r="L1321" i="1"/>
  <c r="K1321" i="1" s="1"/>
  <c r="L4727" i="1"/>
  <c r="K4727" i="1" s="1"/>
  <c r="L5696" i="1"/>
  <c r="K5696" i="1" s="1"/>
  <c r="L3511" i="1"/>
  <c r="K3511" i="1" s="1"/>
  <c r="L4593" i="1"/>
  <c r="K4593" i="1" s="1"/>
  <c r="L4974" i="1"/>
  <c r="K4974" i="1" s="1"/>
  <c r="L5455" i="1"/>
  <c r="K5455" i="1" s="1"/>
  <c r="L5456" i="1"/>
  <c r="K5456" i="1" s="1"/>
  <c r="L1960" i="1"/>
  <c r="K1960" i="1" s="1"/>
  <c r="L3203" i="1"/>
  <c r="K3203" i="1" s="1"/>
  <c r="L3801" i="1"/>
  <c r="K3801" i="1" s="1"/>
  <c r="L1454" i="1"/>
  <c r="K1454" i="1" s="1"/>
  <c r="L4281" i="1"/>
  <c r="K4281" i="1" s="1"/>
  <c r="L3445" i="1"/>
  <c r="K3445" i="1" s="1"/>
  <c r="L4923" i="1"/>
  <c r="K4923" i="1" s="1"/>
  <c r="L3599" i="1"/>
  <c r="K3599" i="1" s="1"/>
  <c r="L2158" i="1"/>
  <c r="K2158" i="1" s="1"/>
  <c r="L2118" i="1"/>
  <c r="K2118" i="1" s="1"/>
  <c r="L72" i="1"/>
  <c r="K72" i="1" s="1"/>
  <c r="L1888" i="1"/>
  <c r="K1888" i="1" s="1"/>
  <c r="L4730" i="1"/>
  <c r="K4730" i="1" s="1"/>
  <c r="L160" i="1"/>
  <c r="K160" i="1" s="1"/>
  <c r="L161" i="1"/>
  <c r="K161" i="1" s="1"/>
  <c r="L162" i="1"/>
  <c r="K162" i="1" s="1"/>
  <c r="L926" i="1"/>
  <c r="K926" i="1" s="1"/>
  <c r="L3061" i="1"/>
  <c r="K3061" i="1" s="1"/>
  <c r="L2613" i="1"/>
  <c r="K2613" i="1" s="1"/>
  <c r="L1806" i="1"/>
  <c r="K1806" i="1" s="1"/>
  <c r="L2349" i="1"/>
  <c r="K2349" i="1" s="1"/>
  <c r="L2350" i="1"/>
  <c r="K2350" i="1" s="1"/>
  <c r="L5100" i="1"/>
  <c r="K5100" i="1" s="1"/>
  <c r="L1913" i="1"/>
  <c r="K1913" i="1" s="1"/>
  <c r="L2725" i="1"/>
  <c r="K2725" i="1" s="1"/>
  <c r="L2726" i="1"/>
  <c r="K2726" i="1" s="1"/>
  <c r="L2779" i="1"/>
  <c r="K2779" i="1" s="1"/>
  <c r="L4983" i="1"/>
  <c r="K4983" i="1" s="1"/>
  <c r="L4396" i="1"/>
  <c r="K4396" i="1" s="1"/>
  <c r="L4348" i="1"/>
  <c r="K4348" i="1" s="1"/>
  <c r="L263" i="1"/>
  <c r="K263" i="1" s="1"/>
  <c r="L5888" i="1"/>
  <c r="K5888" i="1" s="1"/>
  <c r="L3226" i="1"/>
  <c r="K3226" i="1" s="1"/>
  <c r="L5737" i="1"/>
  <c r="K5737" i="1" s="1"/>
  <c r="L687" i="1"/>
  <c r="K687" i="1" s="1"/>
  <c r="L3163" i="1"/>
  <c r="K3163" i="1" s="1"/>
  <c r="L3164" i="1"/>
  <c r="K3164" i="1" s="1"/>
  <c r="L940" i="1"/>
  <c r="K940" i="1" s="1"/>
  <c r="L4561" i="1"/>
  <c r="K4561" i="1" s="1"/>
  <c r="L4321" i="1"/>
  <c r="K4321" i="1" s="1"/>
  <c r="L483" i="1"/>
  <c r="K483" i="1" s="1"/>
  <c r="L1155" i="1"/>
  <c r="K1155" i="1" s="1"/>
  <c r="L4599" i="1"/>
  <c r="K4599" i="1" s="1"/>
  <c r="L4942" i="1"/>
  <c r="K4942" i="1" s="1"/>
  <c r="L5004" i="1"/>
  <c r="K5004" i="1" s="1"/>
  <c r="L1225" i="1"/>
  <c r="K1225" i="1" s="1"/>
  <c r="L3478" i="1"/>
  <c r="K3478" i="1" s="1"/>
  <c r="L3479" i="1"/>
  <c r="K3479" i="1" s="1"/>
  <c r="L3407" i="1"/>
  <c r="K3407" i="1" s="1"/>
  <c r="L5303" i="1"/>
  <c r="K5303" i="1" s="1"/>
  <c r="L766" i="1"/>
  <c r="K766" i="1" s="1"/>
  <c r="L5594" i="1"/>
  <c r="K5594" i="1" s="1"/>
  <c r="L5562" i="1"/>
  <c r="K5562" i="1" s="1"/>
  <c r="L5495" i="1"/>
  <c r="K5495" i="1" s="1"/>
  <c r="L4921" i="1"/>
  <c r="K4921" i="1" s="1"/>
  <c r="L3930" i="1"/>
  <c r="K3930" i="1" s="1"/>
  <c r="L5793" i="1"/>
  <c r="K5793" i="1" s="1"/>
  <c r="L70" i="1"/>
  <c r="K70" i="1" s="1"/>
  <c r="L71" i="1"/>
  <c r="K71" i="1" s="1"/>
  <c r="L4188" i="1"/>
  <c r="K4188" i="1" s="1"/>
  <c r="L3171" i="1"/>
  <c r="K3171" i="1" s="1"/>
  <c r="L3196" i="1"/>
  <c r="K3196" i="1" s="1"/>
  <c r="L3197" i="1"/>
  <c r="K3197" i="1" s="1"/>
  <c r="L4534" i="1"/>
  <c r="K4534" i="1" s="1"/>
  <c r="L5805" i="1"/>
  <c r="K5805" i="1" s="1"/>
  <c r="L992" i="1"/>
  <c r="K992" i="1" s="1"/>
  <c r="L4036" i="1"/>
  <c r="K4036" i="1" s="1"/>
  <c r="L5033" i="1"/>
  <c r="K5033" i="1" s="1"/>
  <c r="L1368" i="1"/>
  <c r="K1368" i="1" s="1"/>
  <c r="L1369" i="1"/>
  <c r="K1369" i="1" s="1"/>
  <c r="L1542" i="1"/>
  <c r="K1542" i="1" s="1"/>
  <c r="L1543" i="1"/>
  <c r="K1543" i="1" s="1"/>
  <c r="L3474" i="1"/>
  <c r="K3474" i="1" s="1"/>
  <c r="L3475" i="1"/>
  <c r="K3475" i="1" s="1"/>
  <c r="L3476" i="1"/>
  <c r="K3476" i="1" s="1"/>
  <c r="L530" i="1"/>
  <c r="K530" i="1" s="1"/>
  <c r="L4704" i="1"/>
  <c r="K4704" i="1" s="1"/>
  <c r="L5461" i="1"/>
  <c r="K5461" i="1" s="1"/>
  <c r="L1818" i="1"/>
  <c r="K1818" i="1" s="1"/>
  <c r="L3392" i="1"/>
  <c r="K3392" i="1" s="1"/>
  <c r="L5044" i="1"/>
  <c r="K5044" i="1" s="1"/>
  <c r="L1807" i="1"/>
  <c r="K1807" i="1" s="1"/>
  <c r="L1808" i="1"/>
  <c r="K1808" i="1" s="1"/>
  <c r="L4764" i="1"/>
  <c r="K4764" i="1" s="1"/>
  <c r="L4665" i="1"/>
  <c r="K4665" i="1" s="1"/>
  <c r="L2863" i="1"/>
  <c r="K2863" i="1" s="1"/>
  <c r="L2864" i="1"/>
  <c r="K2864" i="1" s="1"/>
  <c r="L235" i="1"/>
  <c r="K235" i="1" s="1"/>
  <c r="L1162" i="1"/>
  <c r="K1162" i="1" s="1"/>
  <c r="L698" i="1"/>
  <c r="K698" i="1" s="1"/>
  <c r="L1722" i="1"/>
  <c r="K1722" i="1" s="1"/>
  <c r="L4440" i="1"/>
  <c r="K4440" i="1" s="1"/>
  <c r="L131" i="1"/>
  <c r="K131" i="1" s="1"/>
  <c r="L1864" i="1"/>
  <c r="K1864" i="1" s="1"/>
  <c r="L1865" i="1"/>
  <c r="K1865" i="1" s="1"/>
  <c r="L2658" i="1"/>
  <c r="K2658" i="1" s="1"/>
  <c r="L1939" i="1"/>
  <c r="K1939" i="1" s="1"/>
  <c r="L1025" i="1"/>
  <c r="K1025" i="1" s="1"/>
  <c r="L1026" i="1"/>
  <c r="K1026" i="1" s="1"/>
  <c r="L1027" i="1"/>
  <c r="K1027" i="1" s="1"/>
  <c r="L2838" i="1"/>
  <c r="K2838" i="1" s="1"/>
  <c r="L3099" i="1"/>
  <c r="K3099" i="1" s="1"/>
  <c r="L2911" i="1"/>
  <c r="K2911" i="1" s="1"/>
  <c r="L612" i="1"/>
  <c r="K612" i="1" s="1"/>
  <c r="L381" i="1"/>
  <c r="K381" i="1" s="1"/>
  <c r="L1433" i="1"/>
  <c r="K1433" i="1" s="1"/>
  <c r="L1184" i="1"/>
  <c r="K1184" i="1" s="1"/>
  <c r="L1185" i="1"/>
  <c r="K1185" i="1" s="1"/>
  <c r="L3042" i="1"/>
  <c r="K3042" i="1" s="1"/>
  <c r="L3043" i="1"/>
  <c r="K3043" i="1" s="1"/>
  <c r="L2183" i="1"/>
  <c r="K2183" i="1" s="1"/>
  <c r="L4865" i="1"/>
  <c r="K4865" i="1" s="1"/>
  <c r="L2405" i="1"/>
  <c r="K2405" i="1" s="1"/>
  <c r="L3531" i="1"/>
  <c r="K3531" i="1" s="1"/>
  <c r="L3583" i="1"/>
  <c r="K3583" i="1" s="1"/>
  <c r="L5872" i="1"/>
  <c r="K5872" i="1" s="1"/>
  <c r="L2482" i="1"/>
  <c r="K2482" i="1" s="1"/>
  <c r="L4848" i="1"/>
  <c r="K4848" i="1" s="1"/>
  <c r="L5161" i="1"/>
  <c r="K5161" i="1" s="1"/>
  <c r="L3573" i="1"/>
  <c r="K3573" i="1" s="1"/>
  <c r="L5848" i="1"/>
  <c r="K5848" i="1" s="1"/>
  <c r="L5849" i="1"/>
  <c r="K5849" i="1" s="1"/>
  <c r="L1040" i="1"/>
  <c r="K1040" i="1" s="1"/>
  <c r="L1870" i="1"/>
  <c r="K1870" i="1" s="1"/>
  <c r="L3699" i="1"/>
  <c r="K3699" i="1" s="1"/>
  <c r="L610" i="1"/>
  <c r="K610" i="1" s="1"/>
  <c r="L4401" i="1"/>
  <c r="K4401" i="1" s="1"/>
  <c r="L5196" i="1"/>
  <c r="K5196" i="1" s="1"/>
  <c r="L2257" i="1"/>
  <c r="K2257" i="1" s="1"/>
  <c r="L2258" i="1"/>
  <c r="K2258" i="1" s="1"/>
  <c r="L2259" i="1"/>
  <c r="K2259" i="1" s="1"/>
  <c r="L2679" i="1"/>
  <c r="K2679" i="1" s="1"/>
  <c r="L2680" i="1"/>
  <c r="K2680" i="1" s="1"/>
  <c r="L5017" i="1"/>
  <c r="K5017" i="1" s="1"/>
  <c r="L1619" i="1"/>
  <c r="K1619" i="1" s="1"/>
  <c r="L1620" i="1"/>
  <c r="K1620" i="1" s="1"/>
  <c r="L2713" i="1"/>
  <c r="K2713" i="1" s="1"/>
  <c r="L3680" i="1"/>
  <c r="K3680" i="1" s="1"/>
  <c r="L4669" i="1"/>
  <c r="K4669" i="1" s="1"/>
  <c r="L781" i="1"/>
  <c r="K781" i="1" s="1"/>
  <c r="L2348" i="1"/>
  <c r="K2348" i="1" s="1"/>
  <c r="L3141" i="1"/>
  <c r="K3141" i="1" s="1"/>
  <c r="L3142" i="1"/>
  <c r="K3142" i="1" s="1"/>
  <c r="L354" i="1"/>
  <c r="K354" i="1" s="1"/>
  <c r="L355" i="1"/>
  <c r="K355" i="1" s="1"/>
  <c r="L2646" i="1"/>
  <c r="K2646" i="1" s="1"/>
  <c r="L2389" i="1"/>
  <c r="K2389" i="1" s="1"/>
  <c r="L2412" i="1"/>
  <c r="K2412" i="1" s="1"/>
  <c r="L1249" i="1"/>
  <c r="K1249" i="1" s="1"/>
  <c r="L2297" i="1"/>
  <c r="K2297" i="1" s="1"/>
  <c r="L2475" i="1"/>
  <c r="K2475" i="1" s="1"/>
  <c r="L3612" i="1"/>
  <c r="K3612" i="1" s="1"/>
  <c r="L1443" i="1"/>
  <c r="K1443" i="1" s="1"/>
  <c r="L5027" i="1"/>
  <c r="K5027" i="1" s="1"/>
  <c r="L5028" i="1"/>
  <c r="K5028" i="1" s="1"/>
  <c r="L5862" i="1"/>
  <c r="K5862" i="1" s="1"/>
  <c r="L1063" i="1"/>
  <c r="K1063" i="1" s="1"/>
  <c r="L2618" i="1"/>
  <c r="K2618" i="1" s="1"/>
  <c r="L1100" i="1"/>
  <c r="K1100" i="1" s="1"/>
  <c r="L776" i="1"/>
  <c r="K776" i="1" s="1"/>
  <c r="L51" i="1"/>
  <c r="K51" i="1" s="1"/>
  <c r="L52" i="1"/>
  <c r="K52" i="1" s="1"/>
  <c r="L506" i="1"/>
  <c r="K506" i="1" s="1"/>
  <c r="L846" i="1"/>
  <c r="K846" i="1" s="1"/>
  <c r="L847" i="1"/>
  <c r="K847" i="1" s="1"/>
  <c r="L1871" i="1"/>
  <c r="K1871" i="1" s="1"/>
  <c r="L2167" i="1"/>
  <c r="K2167" i="1" s="1"/>
  <c r="L2168" i="1"/>
  <c r="K2168" i="1" s="1"/>
  <c r="L3345" i="1"/>
  <c r="K3345" i="1" s="1"/>
  <c r="L3608" i="1"/>
  <c r="K3608" i="1" s="1"/>
  <c r="L2478" i="1"/>
  <c r="K2478" i="1" s="1"/>
  <c r="L2822" i="1"/>
  <c r="K2822" i="1" s="1"/>
  <c r="L4180" i="1"/>
  <c r="K4180" i="1" s="1"/>
  <c r="L4681" i="1"/>
  <c r="K4681" i="1" s="1"/>
  <c r="L4682" i="1"/>
  <c r="K4682" i="1" s="1"/>
  <c r="L1252" i="1"/>
  <c r="K1252" i="1" s="1"/>
  <c r="L1795" i="1"/>
  <c r="K1795" i="1" s="1"/>
  <c r="L4498" i="1"/>
  <c r="K4498" i="1" s="1"/>
  <c r="L3574" i="1"/>
  <c r="K3574" i="1" s="1"/>
  <c r="L210" i="1"/>
  <c r="K210" i="1" s="1"/>
  <c r="L2842" i="1"/>
  <c r="K2842" i="1" s="1"/>
  <c r="L2082" i="1"/>
  <c r="K2082" i="1" s="1"/>
  <c r="L294" i="1"/>
  <c r="K294" i="1" s="1"/>
  <c r="L2360" i="1"/>
  <c r="K2360" i="1" s="1"/>
  <c r="L1343" i="1"/>
  <c r="K1343" i="1" s="1"/>
  <c r="L496" i="1"/>
  <c r="K496" i="1" s="1"/>
  <c r="L3698" i="1"/>
  <c r="K3698" i="1" s="1"/>
  <c r="L182" i="1"/>
  <c r="K182" i="1" s="1"/>
  <c r="L597" i="1"/>
  <c r="K597" i="1" s="1"/>
  <c r="L598" i="1"/>
  <c r="K598" i="1" s="1"/>
  <c r="L599" i="1"/>
  <c r="K599" i="1" s="1"/>
  <c r="L2815" i="1"/>
  <c r="K2815" i="1" s="1"/>
  <c r="L2931" i="1"/>
  <c r="K2931" i="1" s="1"/>
  <c r="L2932" i="1"/>
  <c r="K2932" i="1" s="1"/>
  <c r="L4061" i="1"/>
  <c r="K4061" i="1" s="1"/>
  <c r="L4174" i="1"/>
  <c r="K4174" i="1" s="1"/>
  <c r="L4911" i="1"/>
  <c r="K4911" i="1" s="1"/>
  <c r="L5681" i="1"/>
  <c r="K5681" i="1" s="1"/>
  <c r="L1789" i="1"/>
  <c r="K1789" i="1" s="1"/>
  <c r="L57" i="1"/>
  <c r="K57" i="1" s="1"/>
  <c r="L722" i="1"/>
  <c r="K722" i="1" s="1"/>
  <c r="L1575" i="1"/>
  <c r="K1575" i="1" s="1"/>
  <c r="L2185" i="1"/>
  <c r="K2185" i="1" s="1"/>
  <c r="L2336" i="1"/>
  <c r="K2336" i="1" s="1"/>
  <c r="L3127" i="1"/>
  <c r="K3127" i="1" s="1"/>
  <c r="L3970" i="1"/>
  <c r="K3970" i="1" s="1"/>
  <c r="L5266" i="1"/>
  <c r="K5266" i="1" s="1"/>
  <c r="L1621" i="1"/>
  <c r="K1621" i="1" s="1"/>
  <c r="L324" i="1"/>
  <c r="K324" i="1" s="1"/>
  <c r="L5450" i="1"/>
  <c r="K5450" i="1" s="1"/>
  <c r="L3960" i="1"/>
  <c r="K3960" i="1" s="1"/>
  <c r="L3515" i="1"/>
  <c r="K3515" i="1" s="1"/>
  <c r="L1131" i="1"/>
  <c r="K1131" i="1" s="1"/>
  <c r="L1132" i="1"/>
  <c r="K1132" i="1" s="1"/>
  <c r="L3804" i="1"/>
  <c r="K3804" i="1" s="1"/>
  <c r="L388" i="1"/>
  <c r="K388" i="1" s="1"/>
  <c r="L736" i="1"/>
  <c r="K736" i="1" s="1"/>
  <c r="L1584" i="1"/>
  <c r="K1584" i="1" s="1"/>
  <c r="L1749" i="1"/>
  <c r="K1749" i="1" s="1"/>
  <c r="L4260" i="1"/>
  <c r="K4260" i="1" s="1"/>
  <c r="L614" i="1"/>
  <c r="K614" i="1" s="1"/>
  <c r="L3576" i="1"/>
  <c r="K3576" i="1" s="1"/>
  <c r="L2062" i="1"/>
  <c r="K2062" i="1" s="1"/>
  <c r="L94" i="1"/>
  <c r="K94" i="1" s="1"/>
  <c r="L5003" i="1"/>
  <c r="K5003" i="1" s="1"/>
  <c r="L2512" i="1"/>
  <c r="K2512" i="1" s="1"/>
  <c r="L3559" i="1"/>
  <c r="K3559" i="1" s="1"/>
  <c r="L4928" i="1"/>
  <c r="K4928" i="1" s="1"/>
  <c r="L5185" i="1"/>
  <c r="K5185" i="1" s="1"/>
  <c r="L3466" i="1"/>
  <c r="K3466" i="1" s="1"/>
  <c r="L3063" i="1"/>
  <c r="K3063" i="1" s="1"/>
  <c r="L3388" i="1"/>
  <c r="K3388" i="1" s="1"/>
  <c r="L4839" i="1"/>
  <c r="K4839" i="1" s="1"/>
  <c r="L4722" i="1"/>
  <c r="K4722" i="1" s="1"/>
  <c r="L5141" i="1"/>
  <c r="K5141" i="1" s="1"/>
  <c r="L4738" i="1"/>
  <c r="K4738" i="1" s="1"/>
  <c r="L4560" i="1"/>
  <c r="K4560" i="1" s="1"/>
  <c r="L3739" i="1"/>
  <c r="K3739" i="1" s="1"/>
  <c r="L1488" i="1"/>
  <c r="K1488" i="1" s="1"/>
  <c r="L880" i="1"/>
  <c r="K880" i="1" s="1"/>
  <c r="L2377" i="1"/>
  <c r="K2377" i="1" s="1"/>
  <c r="L4066" i="1"/>
  <c r="K4066" i="1" s="1"/>
  <c r="L4067" i="1"/>
  <c r="K4067" i="1" s="1"/>
  <c r="L4068" i="1"/>
  <c r="K4068" i="1" s="1"/>
  <c r="L5416" i="1"/>
  <c r="K5416" i="1" s="1"/>
  <c r="L1514" i="1"/>
  <c r="K1514" i="1" s="1"/>
  <c r="L719" i="1"/>
  <c r="K719" i="1" s="1"/>
  <c r="L1690" i="1"/>
  <c r="K1690" i="1" s="1"/>
  <c r="L2853" i="1"/>
  <c r="K2853" i="1" s="1"/>
  <c r="L2854" i="1"/>
  <c r="K2854" i="1" s="1"/>
  <c r="L2855" i="1"/>
  <c r="K2855" i="1" s="1"/>
  <c r="L810" i="1"/>
  <c r="K810" i="1" s="1"/>
  <c r="L1822" i="1"/>
  <c r="K1822" i="1" s="1"/>
  <c r="L4070" i="1"/>
  <c r="K4070" i="1" s="1"/>
  <c r="L4736" i="1"/>
  <c r="K4736" i="1" s="1"/>
  <c r="L5670" i="1"/>
  <c r="K5670" i="1" s="1"/>
  <c r="L775" i="1"/>
  <c r="K775" i="1" s="1"/>
  <c r="L579" i="1"/>
  <c r="K579" i="1" s="1"/>
  <c r="L2136" i="1"/>
  <c r="K2136" i="1" s="1"/>
  <c r="L4636" i="1"/>
  <c r="K4636" i="1" s="1"/>
  <c r="L492" i="1"/>
  <c r="K492" i="1" s="1"/>
  <c r="L4278" i="1"/>
  <c r="K4278" i="1" s="1"/>
  <c r="L4279" i="1"/>
  <c r="K4279" i="1" s="1"/>
  <c r="L4280" i="1"/>
  <c r="K4280" i="1" s="1"/>
  <c r="L1850" i="1"/>
  <c r="K1850" i="1" s="1"/>
  <c r="L4792" i="1"/>
  <c r="K4792" i="1" s="1"/>
  <c r="L5593" i="1"/>
  <c r="K5593" i="1" s="1"/>
  <c r="L4612" i="1"/>
  <c r="K4612" i="1" s="1"/>
  <c r="L3482" i="1"/>
  <c r="K3482" i="1" s="1"/>
  <c r="L2448" i="1"/>
  <c r="K2448" i="1" s="1"/>
  <c r="L5647" i="1"/>
  <c r="K5647" i="1" s="1"/>
  <c r="L2" i="1"/>
  <c r="K2" i="1" s="1"/>
  <c r="L177" i="1"/>
  <c r="K177" i="1" s="1"/>
  <c r="L2695" i="1"/>
  <c r="K2695" i="1" s="1"/>
  <c r="L1526" i="1"/>
  <c r="K1526" i="1" s="1"/>
  <c r="L4267" i="1"/>
  <c r="K4267" i="1" s="1"/>
  <c r="L4268" i="1"/>
  <c r="K4268" i="1" s="1"/>
  <c r="L4269" i="1"/>
  <c r="K4269" i="1" s="1"/>
  <c r="L3052" i="1"/>
  <c r="K3052" i="1" s="1"/>
  <c r="L3053" i="1"/>
  <c r="K3053" i="1" s="1"/>
  <c r="L3054" i="1"/>
  <c r="K3054" i="1" s="1"/>
  <c r="L3055" i="1"/>
  <c r="K3055" i="1" s="1"/>
  <c r="L4989" i="1"/>
  <c r="K4989" i="1" s="1"/>
  <c r="L4990" i="1"/>
  <c r="K4990" i="1" s="1"/>
  <c r="L47" i="1"/>
  <c r="K47" i="1" s="1"/>
  <c r="L1414" i="1"/>
  <c r="K1414" i="1" s="1"/>
  <c r="L1415" i="1"/>
  <c r="K1415" i="1" s="1"/>
  <c r="L1416" i="1"/>
  <c r="K1416" i="1" s="1"/>
  <c r="L2361" i="1"/>
  <c r="K2361" i="1" s="1"/>
  <c r="L4209" i="1"/>
  <c r="K4209" i="1" s="1"/>
  <c r="L4210" i="1"/>
  <c r="K4210" i="1" s="1"/>
  <c r="L4444" i="1"/>
  <c r="K4444" i="1" s="1"/>
  <c r="L4965" i="1"/>
  <c r="K4965" i="1" s="1"/>
  <c r="L5344" i="1"/>
  <c r="K5344" i="1" s="1"/>
  <c r="L5345" i="1"/>
  <c r="K5345" i="1" s="1"/>
  <c r="L5346" i="1"/>
  <c r="K5346" i="1" s="1"/>
  <c r="L4872" i="1"/>
  <c r="K4872" i="1" s="1"/>
  <c r="L1995" i="1"/>
  <c r="K1995" i="1" s="1"/>
  <c r="L552" i="1"/>
  <c r="K552" i="1" s="1"/>
  <c r="L553" i="1"/>
  <c r="K553" i="1" s="1"/>
  <c r="L1489" i="1"/>
  <c r="K1489" i="1" s="1"/>
  <c r="L1490" i="1"/>
  <c r="K1490" i="1" s="1"/>
  <c r="L18" i="1"/>
  <c r="K18" i="1" s="1"/>
  <c r="L4497" i="1"/>
  <c r="K4497" i="1" s="1"/>
  <c r="L4874" i="1"/>
  <c r="K4874" i="1" s="1"/>
  <c r="L5232" i="1"/>
  <c r="K5232" i="1" s="1"/>
  <c r="L5233" i="1"/>
  <c r="K5233" i="1" s="1"/>
  <c r="L5234" i="1"/>
  <c r="K5234" i="1" s="1"/>
  <c r="L1760" i="1"/>
  <c r="K1760" i="1" s="1"/>
  <c r="L2506" i="1"/>
  <c r="K2506" i="1" s="1"/>
  <c r="L1304" i="1"/>
  <c r="K1304" i="1" s="1"/>
  <c r="L3285" i="1"/>
  <c r="K3285" i="1" s="1"/>
  <c r="L3286" i="1"/>
  <c r="K3286" i="1" s="1"/>
  <c r="L5780" i="1"/>
  <c r="K5780" i="1" s="1"/>
  <c r="L5087" i="1"/>
  <c r="K5087" i="1" s="1"/>
  <c r="L5088" i="1"/>
  <c r="K5088" i="1" s="1"/>
  <c r="L1582" i="1"/>
  <c r="K1582" i="1" s="1"/>
  <c r="L1583" i="1"/>
  <c r="K1583" i="1" s="1"/>
  <c r="L3033" i="1"/>
  <c r="K3033" i="1" s="1"/>
  <c r="L3325" i="1"/>
  <c r="K3325" i="1" s="1"/>
  <c r="L2998" i="1"/>
  <c r="K2998" i="1" s="1"/>
  <c r="L5243" i="1"/>
  <c r="K5243" i="1" s="1"/>
  <c r="L4309" i="1"/>
  <c r="K4309" i="1" s="1"/>
  <c r="L266" i="1"/>
  <c r="K266" i="1" s="1"/>
  <c r="L1366" i="1"/>
  <c r="K1366" i="1" s="1"/>
  <c r="L3778" i="1"/>
  <c r="K3778" i="1" s="1"/>
  <c r="L3779" i="1"/>
  <c r="K3779" i="1" s="1"/>
  <c r="L3780" i="1"/>
  <c r="K3780" i="1" s="1"/>
  <c r="L3211" i="1"/>
  <c r="K3211" i="1" s="1"/>
  <c r="L5258" i="1"/>
  <c r="K5258" i="1" s="1"/>
  <c r="L211" i="1"/>
  <c r="K211" i="1" s="1"/>
  <c r="L212" i="1"/>
  <c r="K212" i="1" s="1"/>
  <c r="L1207" i="1"/>
  <c r="K1207" i="1" s="1"/>
  <c r="L1208" i="1"/>
  <c r="K1208" i="1" s="1"/>
  <c r="L1209" i="1"/>
  <c r="K1209" i="1" s="1"/>
  <c r="L1210" i="1"/>
  <c r="K1210" i="1" s="1"/>
  <c r="L2129" i="1"/>
  <c r="K2129" i="1" s="1"/>
  <c r="L2583" i="1"/>
  <c r="K2583" i="1" s="1"/>
  <c r="L2584" i="1"/>
  <c r="K2584" i="1" s="1"/>
  <c r="L3672" i="1"/>
  <c r="K3672" i="1" s="1"/>
  <c r="L3265" i="1"/>
  <c r="K3265" i="1" s="1"/>
  <c r="L3271" i="1"/>
  <c r="K3271" i="1" s="1"/>
  <c r="L3272" i="1"/>
  <c r="K3272" i="1" s="1"/>
  <c r="L3273" i="1"/>
  <c r="K3273" i="1" s="1"/>
  <c r="L4984" i="1"/>
  <c r="K4984" i="1" s="1"/>
  <c r="L1030" i="1"/>
  <c r="K1030" i="1" s="1"/>
  <c r="L3853" i="1"/>
  <c r="K3853" i="1" s="1"/>
  <c r="L4416" i="1"/>
  <c r="K4416" i="1" s="1"/>
  <c r="L5797" i="1"/>
  <c r="K5797" i="1" s="1"/>
  <c r="L2721" i="1"/>
  <c r="K2721" i="1" s="1"/>
  <c r="L4221" i="1"/>
  <c r="K4221" i="1" s="1"/>
  <c r="L4394" i="1"/>
  <c r="K4394" i="1" s="1"/>
  <c r="L3794" i="1"/>
  <c r="K3794" i="1" s="1"/>
  <c r="L3530" i="1"/>
  <c r="K3530" i="1" s="1"/>
  <c r="L4403" i="1"/>
  <c r="K4403" i="1" s="1"/>
  <c r="L4404" i="1"/>
  <c r="K4404" i="1" s="1"/>
  <c r="L4405" i="1"/>
  <c r="K4405" i="1" s="1"/>
  <c r="L4406" i="1"/>
  <c r="K4406" i="1" s="1"/>
  <c r="L5390" i="1"/>
  <c r="K5390" i="1" s="1"/>
  <c r="L730" i="1"/>
  <c r="K730" i="1" s="1"/>
  <c r="L4397" i="1"/>
  <c r="K4397" i="1" s="1"/>
  <c r="L2406" i="1"/>
  <c r="K2406" i="1" s="1"/>
  <c r="L1607" i="1"/>
  <c r="K1607" i="1" s="1"/>
  <c r="L3256" i="1"/>
  <c r="K3256" i="1" s="1"/>
  <c r="L3820" i="1"/>
  <c r="K3820" i="1" s="1"/>
  <c r="L2458" i="1"/>
  <c r="K2458" i="1" s="1"/>
  <c r="L2789" i="1"/>
  <c r="K2789" i="1" s="1"/>
  <c r="L593" i="1"/>
  <c r="K593" i="1" s="1"/>
  <c r="L1407" i="1"/>
  <c r="K1407" i="1" s="1"/>
  <c r="L2083" i="1"/>
  <c r="K2083" i="1" s="1"/>
  <c r="L199" i="1"/>
  <c r="K199" i="1" s="1"/>
  <c r="L148" i="1"/>
  <c r="K148" i="1" s="1"/>
  <c r="L4929" i="1"/>
  <c r="K4929" i="1" s="1"/>
  <c r="L4930" i="1"/>
  <c r="K4930" i="1" s="1"/>
  <c r="L4931" i="1"/>
  <c r="K4931" i="1" s="1"/>
  <c r="L3125" i="1"/>
  <c r="K3125" i="1" s="1"/>
  <c r="L2654" i="1"/>
  <c r="K2654" i="1" s="1"/>
  <c r="L4186" i="1"/>
  <c r="K4186" i="1" s="1"/>
  <c r="L5123" i="1"/>
  <c r="K5123" i="1" s="1"/>
  <c r="L1594" i="1"/>
  <c r="K1594" i="1" s="1"/>
  <c r="L2320" i="1"/>
  <c r="K2320" i="1" s="1"/>
  <c r="L4009" i="1"/>
  <c r="K4009" i="1" s="1"/>
  <c r="L5026" i="1"/>
  <c r="K5026" i="1" s="1"/>
  <c r="L1267" i="1"/>
  <c r="K1267" i="1" s="1"/>
  <c r="L4387" i="1"/>
  <c r="K4387" i="1" s="1"/>
  <c r="L970" i="1"/>
  <c r="K970" i="1" s="1"/>
  <c r="L971" i="1"/>
  <c r="K971" i="1" s="1"/>
  <c r="L5857" i="1"/>
  <c r="K5857" i="1" s="1"/>
  <c r="L5858" i="1"/>
  <c r="K5858" i="1" s="1"/>
  <c r="L2002" i="1"/>
  <c r="K2002" i="1" s="1"/>
  <c r="L3957" i="1"/>
  <c r="K3957" i="1" s="1"/>
  <c r="L3958" i="1"/>
  <c r="K3958" i="1" s="1"/>
  <c r="L3959" i="1"/>
  <c r="K3959" i="1" s="1"/>
  <c r="L2286" i="1"/>
  <c r="K2286" i="1" s="1"/>
  <c r="L720" i="1"/>
  <c r="K720" i="1" s="1"/>
  <c r="L1829" i="1"/>
  <c r="K1829" i="1" s="1"/>
  <c r="L500" i="1"/>
  <c r="K500" i="1" s="1"/>
  <c r="L1533" i="1"/>
  <c r="K1533" i="1" s="1"/>
  <c r="L3905" i="1"/>
  <c r="K3905" i="1" s="1"/>
  <c r="L3906" i="1"/>
  <c r="K3906" i="1" s="1"/>
  <c r="L1082" i="1"/>
  <c r="K1082" i="1" s="1"/>
  <c r="L1083" i="1"/>
  <c r="K1083" i="1" s="1"/>
  <c r="L1123" i="1"/>
  <c r="K1123" i="1" s="1"/>
  <c r="L249" i="1"/>
  <c r="K249" i="1" s="1"/>
  <c r="L3984" i="1"/>
  <c r="K3984" i="1" s="1"/>
  <c r="L1988" i="1"/>
  <c r="K1988" i="1" s="1"/>
  <c r="L2356" i="1"/>
  <c r="K2356" i="1" s="1"/>
  <c r="L4522" i="1"/>
  <c r="K4522" i="1" s="1"/>
  <c r="L4523" i="1"/>
  <c r="K4523" i="1" s="1"/>
  <c r="L2610" i="1"/>
  <c r="K2610" i="1" s="1"/>
  <c r="L2089" i="1"/>
  <c r="K2089" i="1" s="1"/>
  <c r="L1436" i="1"/>
  <c r="K1436" i="1" s="1"/>
  <c r="L1437" i="1"/>
  <c r="K1437" i="1" s="1"/>
  <c r="L1438" i="1"/>
  <c r="K1438" i="1" s="1"/>
  <c r="L176" i="1"/>
  <c r="K176" i="1" s="1"/>
  <c r="L848" i="1"/>
  <c r="K848" i="1" s="1"/>
  <c r="L849" i="1"/>
  <c r="K849" i="1" s="1"/>
  <c r="L2421" i="1"/>
  <c r="K2421" i="1" s="1"/>
  <c r="L2422" i="1"/>
  <c r="K2422" i="1" s="1"/>
  <c r="L918" i="1"/>
  <c r="K918" i="1" s="1"/>
  <c r="L3343" i="1"/>
  <c r="K3343" i="1" s="1"/>
  <c r="L2959" i="1"/>
  <c r="K2959" i="1" s="1"/>
  <c r="L3192" i="1"/>
  <c r="K3192" i="1" s="1"/>
  <c r="L4532" i="1"/>
  <c r="K4532" i="1" s="1"/>
  <c r="L5165" i="1"/>
  <c r="K5165" i="1" s="1"/>
  <c r="L104" i="1"/>
  <c r="K104" i="1" s="1"/>
  <c r="L105" i="1"/>
  <c r="K105" i="1" s="1"/>
  <c r="L3191" i="1"/>
  <c r="K3191" i="1" s="1"/>
  <c r="L2956" i="1"/>
  <c r="K2956" i="1" s="1"/>
  <c r="L3319" i="1"/>
  <c r="K3319" i="1" s="1"/>
  <c r="L1173" i="1"/>
  <c r="K1173" i="1" s="1"/>
  <c r="L5030" i="1"/>
  <c r="K5030" i="1" s="1"/>
  <c r="L2105" i="1"/>
  <c r="K2105" i="1" s="1"/>
  <c r="L3395" i="1"/>
  <c r="K3395" i="1" s="1"/>
  <c r="L4237" i="1"/>
  <c r="K4237" i="1" s="1"/>
  <c r="L2674" i="1"/>
  <c r="K2674" i="1" s="1"/>
  <c r="L2139" i="1"/>
  <c r="K2139" i="1" s="1"/>
  <c r="L3220" i="1"/>
  <c r="K3220" i="1" s="1"/>
  <c r="L3092" i="1"/>
  <c r="K3092" i="1" s="1"/>
  <c r="L2898" i="1"/>
  <c r="K2898" i="1" s="1"/>
  <c r="L555" i="1"/>
  <c r="K555" i="1" s="1"/>
  <c r="L1341" i="1"/>
  <c r="K1341" i="1" s="1"/>
  <c r="L560" i="1"/>
  <c r="K560" i="1" s="1"/>
  <c r="L561" i="1"/>
  <c r="K561" i="1" s="1"/>
  <c r="L562" i="1"/>
  <c r="K562" i="1" s="1"/>
  <c r="L1588" i="1"/>
  <c r="K1588" i="1" s="1"/>
  <c r="L3114" i="1"/>
  <c r="K3114" i="1" s="1"/>
  <c r="L4215" i="1"/>
  <c r="K4215" i="1" s="1"/>
  <c r="L5467" i="1"/>
  <c r="K5467" i="1" s="1"/>
  <c r="L2720" i="1"/>
  <c r="K2720" i="1" s="1"/>
  <c r="L4982" i="1"/>
  <c r="K4982" i="1" s="1"/>
  <c r="L1467" i="1"/>
  <c r="K1467" i="1" s="1"/>
  <c r="L220" i="1"/>
  <c r="K220" i="1" s="1"/>
  <c r="L1089" i="1"/>
  <c r="K1089" i="1" s="1"/>
  <c r="L1090" i="1"/>
  <c r="K1090" i="1" s="1"/>
  <c r="L1559" i="1"/>
  <c r="K1559" i="1" s="1"/>
  <c r="L1560" i="1"/>
  <c r="K1560" i="1" s="1"/>
  <c r="L3147" i="1"/>
  <c r="K3147" i="1" s="1"/>
  <c r="L4108" i="1"/>
  <c r="K4108" i="1" s="1"/>
  <c r="L2609" i="1"/>
  <c r="K2609" i="1" s="1"/>
  <c r="L4967" i="1"/>
  <c r="K4967" i="1" s="1"/>
  <c r="L2370" i="1"/>
  <c r="K2370" i="1" s="1"/>
  <c r="L5590" i="1"/>
  <c r="K5590" i="1" s="1"/>
  <c r="L4985" i="1"/>
  <c r="K4985" i="1" s="1"/>
  <c r="L2501" i="1"/>
  <c r="K2501" i="1" s="1"/>
  <c r="L2808" i="1"/>
  <c r="K2808" i="1" s="1"/>
  <c r="L205" i="1"/>
  <c r="K205" i="1" s="1"/>
  <c r="L1464" i="1"/>
  <c r="K1464" i="1" s="1"/>
  <c r="L2587" i="1"/>
  <c r="K2587" i="1" s="1"/>
  <c r="L2588" i="1"/>
  <c r="K2588" i="1" s="1"/>
  <c r="L2589" i="1"/>
  <c r="K2589" i="1" s="1"/>
  <c r="L5469" i="1"/>
  <c r="K5469" i="1" s="1"/>
  <c r="L1976" i="1"/>
  <c r="K1976" i="1" s="1"/>
  <c r="L2682" i="1"/>
  <c r="K2682" i="1" s="1"/>
  <c r="L2683" i="1"/>
  <c r="K2683" i="1" s="1"/>
  <c r="L3866" i="1"/>
  <c r="K3866" i="1" s="1"/>
  <c r="L1965" i="1"/>
  <c r="K1965" i="1" s="1"/>
  <c r="L674" i="1"/>
  <c r="K674" i="1" s="1"/>
  <c r="L2751" i="1"/>
  <c r="K2751" i="1" s="1"/>
  <c r="L5407" i="1"/>
  <c r="K5407" i="1" s="1"/>
  <c r="L203" i="1"/>
  <c r="K203" i="1" s="1"/>
  <c r="L403" i="1"/>
  <c r="K403" i="1" s="1"/>
  <c r="L404" i="1"/>
  <c r="K404" i="1" s="1"/>
  <c r="L2823" i="1"/>
  <c r="K2823" i="1" s="1"/>
  <c r="L2824" i="1"/>
  <c r="K2824" i="1" s="1"/>
  <c r="L2825" i="1"/>
  <c r="K2825" i="1" s="1"/>
  <c r="L4106" i="1"/>
  <c r="K4106" i="1" s="1"/>
  <c r="L3287" i="1"/>
  <c r="K3287" i="1" s="1"/>
  <c r="L3160" i="1"/>
  <c r="K3160" i="1" s="1"/>
  <c r="L820" i="1"/>
  <c r="K820" i="1" s="1"/>
  <c r="L3329" i="1"/>
  <c r="K3329" i="1" s="1"/>
  <c r="L2904" i="1"/>
  <c r="K2904" i="1" s="1"/>
  <c r="L3139" i="1"/>
  <c r="K3139" i="1" s="1"/>
  <c r="L3151" i="1"/>
  <c r="K3151" i="1" s="1"/>
  <c r="L3721" i="1"/>
  <c r="K3721" i="1" s="1"/>
  <c r="L4510" i="1"/>
  <c r="K4510" i="1" s="1"/>
  <c r="L4619" i="1"/>
  <c r="K4619" i="1" s="1"/>
  <c r="L4620" i="1"/>
  <c r="K4620" i="1" s="1"/>
  <c r="L4621" i="1"/>
  <c r="K4621" i="1" s="1"/>
  <c r="L5381" i="1"/>
  <c r="K5381" i="1" s="1"/>
  <c r="L5382" i="1"/>
  <c r="K5382" i="1" s="1"/>
  <c r="L4137" i="1"/>
  <c r="K4137" i="1" s="1"/>
  <c r="L5068" i="1"/>
  <c r="K5068" i="1" s="1"/>
  <c r="L5353" i="1"/>
  <c r="K5353" i="1" s="1"/>
  <c r="L410" i="1"/>
  <c r="K410" i="1" s="1"/>
  <c r="L411" i="1"/>
  <c r="K411" i="1" s="1"/>
  <c r="L3567" i="1"/>
  <c r="K3567" i="1" s="1"/>
  <c r="L3568" i="1"/>
  <c r="K3568" i="1" s="1"/>
  <c r="L339" i="1"/>
  <c r="K339" i="1" s="1"/>
  <c r="L747" i="1"/>
  <c r="K747" i="1" s="1"/>
  <c r="L861" i="1"/>
  <c r="K861" i="1" s="1"/>
  <c r="L5698" i="1"/>
  <c r="K5698" i="1" s="1"/>
  <c r="L217" i="1"/>
  <c r="K217" i="1" s="1"/>
  <c r="L651" i="1"/>
  <c r="K651" i="1" s="1"/>
  <c r="L5169" i="1"/>
  <c r="K5169" i="1" s="1"/>
  <c r="L5170" i="1"/>
  <c r="K5170" i="1" s="1"/>
  <c r="L3740" i="1"/>
  <c r="K3740" i="1" s="1"/>
  <c r="L2670" i="1"/>
  <c r="K2670" i="1" s="1"/>
  <c r="L1773" i="1"/>
  <c r="K1773" i="1" s="1"/>
  <c r="L3839" i="1"/>
  <c r="K3839" i="1" s="1"/>
  <c r="L4574" i="1"/>
  <c r="K4574" i="1" s="1"/>
  <c r="L5508" i="1"/>
  <c r="K5508" i="1" s="1"/>
  <c r="L5120" i="1"/>
  <c r="K5120" i="1" s="1"/>
  <c r="L1385" i="1"/>
  <c r="K1385" i="1" s="1"/>
  <c r="L5364" i="1"/>
  <c r="K5364" i="1" s="1"/>
  <c r="L5876" i="1"/>
  <c r="K5876" i="1" s="1"/>
  <c r="L5599" i="1"/>
  <c r="K5599" i="1" s="1"/>
  <c r="L2464" i="1"/>
  <c r="K2464" i="1" s="1"/>
  <c r="L4233" i="1"/>
  <c r="K4233" i="1" s="1"/>
  <c r="L5893" i="1"/>
  <c r="K5893" i="1" s="1"/>
  <c r="L3483" i="1"/>
  <c r="K3483" i="1" s="1"/>
  <c r="L4917" i="1"/>
  <c r="K4917" i="1" s="1"/>
  <c r="L12" i="1"/>
  <c r="K12" i="1" s="1"/>
  <c r="L13" i="1"/>
  <c r="K13" i="1" s="1"/>
  <c r="L299" i="1"/>
  <c r="K299" i="1" s="1"/>
  <c r="L5874" i="1"/>
  <c r="K5874" i="1" s="1"/>
  <c r="L3068" i="1"/>
  <c r="K3068" i="1" s="1"/>
  <c r="L3310" i="1"/>
  <c r="K3310" i="1" s="1"/>
  <c r="L5718" i="1"/>
  <c r="K5718" i="1" s="1"/>
  <c r="L1775" i="1"/>
  <c r="K1775" i="1" s="1"/>
  <c r="L3422" i="1"/>
  <c r="K3422" i="1" s="1"/>
  <c r="L3734" i="1"/>
  <c r="K3734" i="1" s="1"/>
  <c r="L3735" i="1"/>
  <c r="K3735" i="1" s="1"/>
  <c r="L4024" i="1"/>
  <c r="K4024" i="1" s="1"/>
  <c r="L4025" i="1"/>
  <c r="K4025" i="1" s="1"/>
  <c r="L3884" i="1"/>
  <c r="K3884" i="1" s="1"/>
  <c r="L447" i="1"/>
  <c r="K447" i="1" s="1"/>
  <c r="L1923" i="1"/>
  <c r="K1923" i="1" s="1"/>
  <c r="L4956" i="1"/>
  <c r="K4956" i="1" s="1"/>
  <c r="L4957" i="1"/>
  <c r="K4957" i="1" s="1"/>
  <c r="L4958" i="1"/>
  <c r="K4958" i="1" s="1"/>
  <c r="L5823" i="1"/>
  <c r="K5823" i="1" s="1"/>
  <c r="L1332" i="1"/>
  <c r="K1332" i="1" s="1"/>
  <c r="L1333" i="1"/>
  <c r="K1333" i="1" s="1"/>
  <c r="L2896" i="1"/>
  <c r="K2896" i="1" s="1"/>
  <c r="L4091" i="1"/>
  <c r="K4091" i="1" s="1"/>
  <c r="L3707" i="1"/>
  <c r="K3707" i="1" s="1"/>
  <c r="L3007" i="1"/>
  <c r="K3007" i="1" s="1"/>
  <c r="L3360" i="1"/>
  <c r="K3360" i="1" s="1"/>
  <c r="L193" i="1"/>
  <c r="K193" i="1" s="1"/>
  <c r="L5372" i="1"/>
  <c r="K5372" i="1" s="1"/>
  <c r="L5373" i="1"/>
  <c r="K5373" i="1" s="1"/>
  <c r="L3932" i="1"/>
  <c r="K3932" i="1" s="1"/>
  <c r="L3933" i="1"/>
  <c r="K3933" i="1" s="1"/>
  <c r="L4157" i="1"/>
  <c r="K4157" i="1" s="1"/>
  <c r="L4312" i="1"/>
  <c r="K4312" i="1" s="1"/>
  <c r="L5482" i="1"/>
  <c r="K5482" i="1" s="1"/>
  <c r="L4664" i="1"/>
  <c r="K4664" i="1" s="1"/>
  <c r="L3440" i="1"/>
  <c r="K3440" i="1" s="1"/>
  <c r="L5264" i="1"/>
  <c r="K5264" i="1" s="1"/>
  <c r="L2045" i="1"/>
  <c r="K2045" i="1" s="1"/>
  <c r="L2046" i="1"/>
  <c r="K2046" i="1" s="1"/>
  <c r="L387" i="1"/>
  <c r="K387" i="1" s="1"/>
  <c r="L2413" i="1"/>
  <c r="K2413" i="1" s="1"/>
  <c r="L2414" i="1"/>
  <c r="K2414" i="1" s="1"/>
  <c r="L3115" i="1"/>
  <c r="K3115" i="1" s="1"/>
  <c r="L3116" i="1"/>
  <c r="K3116" i="1" s="1"/>
  <c r="L1459" i="1"/>
  <c r="K1459" i="1" s="1"/>
  <c r="L1004" i="1"/>
  <c r="K1004" i="1" s="1"/>
  <c r="L26" i="1"/>
  <c r="K26" i="1" s="1"/>
  <c r="L2703" i="1"/>
  <c r="K2703" i="1" s="1"/>
  <c r="L35" i="1"/>
  <c r="K35" i="1" s="1"/>
  <c r="L36" i="1"/>
  <c r="K36" i="1" s="1"/>
  <c r="L37" i="1"/>
  <c r="K37" i="1" s="1"/>
  <c r="L780" i="1"/>
  <c r="K780" i="1" s="1"/>
  <c r="L2153" i="1"/>
  <c r="K2153" i="1" s="1"/>
  <c r="L2616" i="1"/>
  <c r="K2616" i="1" s="1"/>
  <c r="L3544" i="1"/>
  <c r="K3544" i="1" s="1"/>
  <c r="L3784" i="1"/>
  <c r="K3784" i="1" s="1"/>
  <c r="L655" i="1"/>
  <c r="K655" i="1" s="1"/>
  <c r="L5129" i="1"/>
  <c r="K5129" i="1" s="1"/>
  <c r="L50" i="1"/>
  <c r="K50" i="1" s="1"/>
  <c r="L2015" i="1"/>
  <c r="K2015" i="1" s="1"/>
  <c r="L2016" i="1"/>
  <c r="K2016" i="1" s="1"/>
  <c r="L2017" i="1"/>
  <c r="K2017" i="1" s="1"/>
  <c r="L2763" i="1"/>
  <c r="K2763" i="1" s="1"/>
  <c r="L1907" i="1"/>
  <c r="K1907" i="1" s="1"/>
  <c r="L1908" i="1"/>
  <c r="K1908" i="1" s="1"/>
  <c r="L2880" i="1"/>
  <c r="K2880" i="1" s="1"/>
  <c r="L254" i="1"/>
  <c r="K254" i="1" s="1"/>
  <c r="L255" i="1"/>
  <c r="K255" i="1" s="1"/>
  <c r="L2590" i="1"/>
  <c r="K2590" i="1" s="1"/>
  <c r="L3189" i="1"/>
  <c r="K3189" i="1" s="1"/>
  <c r="L1291" i="1"/>
  <c r="K1291" i="1" s="1"/>
  <c r="L1084" i="1"/>
  <c r="K1084" i="1" s="1"/>
  <c r="L1085" i="1"/>
  <c r="K1085" i="1" s="1"/>
  <c r="L1086" i="1"/>
  <c r="K1086" i="1" s="1"/>
  <c r="L1112" i="1"/>
  <c r="K1112" i="1" s="1"/>
  <c r="L5474" i="1"/>
  <c r="K5474" i="1" s="1"/>
  <c r="L458" i="1"/>
  <c r="K458" i="1" s="1"/>
  <c r="L985" i="1"/>
  <c r="K985" i="1" s="1"/>
  <c r="L986" i="1"/>
  <c r="K986" i="1" s="1"/>
  <c r="L2599" i="1"/>
  <c r="K2599" i="1" s="1"/>
  <c r="L101" i="1"/>
  <c r="K101" i="1" s="1"/>
  <c r="L102" i="1"/>
  <c r="K102" i="1" s="1"/>
  <c r="L248" i="1"/>
  <c r="K248" i="1" s="1"/>
  <c r="L3829" i="1"/>
  <c r="K3829" i="1" s="1"/>
  <c r="L2310" i="1"/>
  <c r="K2310" i="1" s="1"/>
  <c r="L4455" i="1"/>
  <c r="K4455" i="1" s="1"/>
  <c r="L5198" i="1"/>
  <c r="K5198" i="1" s="1"/>
  <c r="L5350" i="1"/>
  <c r="K5350" i="1" s="1"/>
  <c r="L2579" i="1"/>
  <c r="K2579" i="1" s="1"/>
  <c r="L2580" i="1"/>
  <c r="K2580" i="1" s="1"/>
  <c r="L876" i="1"/>
  <c r="K876" i="1" s="1"/>
  <c r="L877" i="1"/>
  <c r="K877" i="1" s="1"/>
  <c r="L878" i="1"/>
  <c r="K878" i="1" s="1"/>
  <c r="L3047" i="1"/>
  <c r="K3047" i="1" s="1"/>
  <c r="L3048" i="1"/>
  <c r="K3048" i="1" s="1"/>
  <c r="L3597" i="1"/>
  <c r="K3597" i="1" s="1"/>
  <c r="L5890" i="1"/>
  <c r="K5890" i="1" s="1"/>
  <c r="L3377" i="1"/>
  <c r="K3377" i="1" s="1"/>
  <c r="L829" i="1"/>
  <c r="K829" i="1" s="1"/>
  <c r="L4639" i="1"/>
  <c r="K4639" i="1" s="1"/>
  <c r="L4640" i="1"/>
  <c r="K4640" i="1" s="1"/>
  <c r="L4641" i="1"/>
  <c r="K4641" i="1" s="1"/>
  <c r="L1374" i="1"/>
  <c r="K1374" i="1" s="1"/>
  <c r="L1212" i="1"/>
  <c r="K1212" i="1" s="1"/>
  <c r="L136" i="1"/>
  <c r="K136" i="1" s="1"/>
  <c r="L1336" i="1"/>
  <c r="K1336" i="1" s="1"/>
  <c r="L5889" i="1"/>
  <c r="K5889" i="1" s="1"/>
  <c r="L4411" i="1"/>
  <c r="K4411" i="1" s="1"/>
  <c r="L4412" i="1"/>
  <c r="K4412" i="1" s="1"/>
  <c r="L4084" i="1"/>
  <c r="K4084" i="1" s="1"/>
  <c r="L4085" i="1"/>
  <c r="K4085" i="1" s="1"/>
  <c r="L4149" i="1"/>
  <c r="K4149" i="1" s="1"/>
  <c r="L472" i="1"/>
  <c r="K472" i="1" s="1"/>
  <c r="L473" i="1"/>
  <c r="K473" i="1" s="1"/>
  <c r="L4646" i="1"/>
  <c r="K4646" i="1" s="1"/>
  <c r="L4647" i="1"/>
  <c r="K4647" i="1" s="1"/>
  <c r="L4648" i="1"/>
  <c r="K4648" i="1" s="1"/>
  <c r="L5211" i="1"/>
  <c r="K5211" i="1" s="1"/>
  <c r="L5485" i="1"/>
  <c r="K5485" i="1" s="1"/>
  <c r="L2292" i="1"/>
  <c r="K2292" i="1" s="1"/>
  <c r="L4788" i="1"/>
  <c r="K4788" i="1" s="1"/>
  <c r="L1187" i="1"/>
  <c r="K1187" i="1" s="1"/>
  <c r="L2638" i="1"/>
  <c r="K2638" i="1" s="1"/>
  <c r="L1194" i="1"/>
  <c r="K1194" i="1" s="1"/>
  <c r="L1195" i="1"/>
  <c r="K1195" i="1" s="1"/>
  <c r="L3584" i="1"/>
  <c r="K3584" i="1" s="1"/>
  <c r="L1652" i="1"/>
  <c r="K1652" i="1" s="1"/>
  <c r="L1150" i="1"/>
  <c r="K1150" i="1" s="1"/>
  <c r="L3714" i="1"/>
  <c r="K3714" i="1" s="1"/>
  <c r="L2055" i="1"/>
  <c r="K2055" i="1" s="1"/>
  <c r="L2323" i="1"/>
  <c r="K2323" i="1" s="1"/>
  <c r="L2324" i="1"/>
  <c r="K2324" i="1" s="1"/>
  <c r="L2325" i="1"/>
  <c r="K2325" i="1" s="1"/>
  <c r="L709" i="1"/>
  <c r="K709" i="1" s="1"/>
  <c r="L5524" i="1"/>
  <c r="K5524" i="1" s="1"/>
  <c r="L5000" i="1"/>
  <c r="K5000" i="1" s="1"/>
  <c r="L5641" i="1"/>
  <c r="K5641" i="1" s="1"/>
  <c r="L1041" i="1"/>
  <c r="K1041" i="1" s="1"/>
  <c r="L1042" i="1"/>
  <c r="K1042" i="1" s="1"/>
  <c r="L1043" i="1"/>
  <c r="K1043" i="1" s="1"/>
  <c r="L2214" i="1"/>
  <c r="K2214" i="1" s="1"/>
  <c r="L2215" i="1"/>
  <c r="K2215" i="1" s="1"/>
  <c r="L4906" i="1"/>
  <c r="K4906" i="1" s="1"/>
  <c r="L55" i="1"/>
  <c r="K55" i="1" s="1"/>
  <c r="L56" i="1"/>
  <c r="K56" i="1" s="1"/>
  <c r="L2260" i="1"/>
  <c r="K2260" i="1" s="1"/>
  <c r="L2261" i="1"/>
  <c r="K2261" i="1" s="1"/>
  <c r="L4715" i="1"/>
  <c r="K4715" i="1" s="1"/>
  <c r="L1282" i="1"/>
  <c r="K1282" i="1" s="1"/>
  <c r="L3771" i="1"/>
  <c r="K3771" i="1" s="1"/>
  <c r="L5176" i="1"/>
  <c r="K5176" i="1" s="1"/>
  <c r="L1599" i="1"/>
  <c r="K1599" i="1" s="1"/>
  <c r="L1600" i="1"/>
  <c r="K1600" i="1" s="1"/>
  <c r="L1601" i="1"/>
  <c r="K1601" i="1" s="1"/>
  <c r="L5868" i="1"/>
  <c r="K5868" i="1" s="1"/>
  <c r="L2714" i="1"/>
  <c r="K2714" i="1" s="1"/>
  <c r="L134" i="1"/>
  <c r="K134" i="1" s="1"/>
  <c r="L907" i="1"/>
  <c r="K907" i="1" s="1"/>
  <c r="L908" i="1"/>
  <c r="K908" i="1" s="1"/>
  <c r="L3064" i="1"/>
  <c r="K3064" i="1" s="1"/>
  <c r="L5816" i="1"/>
  <c r="K5816" i="1" s="1"/>
  <c r="L5817" i="1"/>
  <c r="K5817" i="1" s="1"/>
  <c r="L2238" i="1"/>
  <c r="K2238" i="1" s="1"/>
  <c r="L957" i="1"/>
  <c r="K957" i="1" s="1"/>
  <c r="L2796" i="1"/>
  <c r="K2796" i="1" s="1"/>
  <c r="L2797" i="1"/>
  <c r="K2797" i="1" s="1"/>
  <c r="L5804" i="1"/>
  <c r="K5804" i="1" s="1"/>
  <c r="L729" i="1"/>
  <c r="K729" i="1" s="1"/>
  <c r="L5512" i="1"/>
  <c r="K5512" i="1" s="1"/>
  <c r="L435" i="1"/>
  <c r="K435" i="1" s="1"/>
  <c r="L3404" i="1"/>
  <c r="K3404" i="1" s="1"/>
  <c r="L1299" i="1"/>
  <c r="K1299" i="1" s="1"/>
  <c r="L2223" i="1"/>
  <c r="K2223" i="1" s="1"/>
  <c r="L2224" i="1"/>
  <c r="K2224" i="1" s="1"/>
  <c r="L2225" i="1"/>
  <c r="K2225" i="1" s="1"/>
  <c r="L2226" i="1"/>
  <c r="K2226" i="1" s="1"/>
  <c r="L3430" i="1"/>
  <c r="K3430" i="1" s="1"/>
  <c r="L3431" i="1"/>
  <c r="K3431" i="1" s="1"/>
  <c r="L4566" i="1"/>
  <c r="K4566" i="1" s="1"/>
  <c r="L2154" i="1"/>
  <c r="K2154" i="1" s="1"/>
  <c r="L4060" i="1"/>
  <c r="K4060" i="1" s="1"/>
  <c r="L4531" i="1"/>
  <c r="K4531" i="1" s="1"/>
  <c r="L5395" i="1"/>
  <c r="K5395" i="1" s="1"/>
  <c r="L5850" i="1"/>
  <c r="K5850" i="1" s="1"/>
  <c r="L4711" i="1"/>
  <c r="K4711" i="1" s="1"/>
  <c r="L4524" i="1"/>
  <c r="K4524" i="1" s="1"/>
  <c r="L3725" i="1"/>
  <c r="K3725" i="1" s="1"/>
  <c r="L78" i="1"/>
  <c r="K78" i="1" s="1"/>
  <c r="L3035" i="1"/>
  <c r="K3035" i="1" s="1"/>
  <c r="L3238" i="1"/>
  <c r="K3238" i="1" s="1"/>
  <c r="L1278" i="1"/>
  <c r="K1278" i="1" s="1"/>
  <c r="L2814" i="1"/>
  <c r="K2814" i="1" s="1"/>
  <c r="L1762" i="1"/>
  <c r="K1762" i="1" s="1"/>
  <c r="L4589" i="1"/>
  <c r="K4589" i="1" s="1"/>
  <c r="L3978" i="1"/>
  <c r="K3978" i="1" s="1"/>
  <c r="L5907" i="1"/>
  <c r="K5907" i="1" s="1"/>
  <c r="L3668" i="1"/>
  <c r="K3668" i="1" s="1"/>
  <c r="L2228" i="1"/>
  <c r="K2228" i="1" s="1"/>
  <c r="L4379" i="1"/>
  <c r="K4379" i="1" s="1"/>
  <c r="L5584" i="1"/>
  <c r="K5584" i="1" s="1"/>
  <c r="L5689" i="1"/>
  <c r="K5689" i="1" s="1"/>
  <c r="L187" i="1"/>
  <c r="K187" i="1" s="1"/>
  <c r="L188" i="1"/>
  <c r="K188" i="1" s="1"/>
  <c r="L189" i="1"/>
  <c r="K189" i="1" s="1"/>
  <c r="L3507" i="1"/>
  <c r="K3507" i="1" s="1"/>
  <c r="L1618" i="1"/>
  <c r="K1618" i="1" s="1"/>
  <c r="L1629" i="1"/>
  <c r="K1629" i="1" s="1"/>
  <c r="L1630" i="1"/>
  <c r="K1630" i="1" s="1"/>
  <c r="L2272" i="1"/>
  <c r="K2272" i="1" s="1"/>
  <c r="L2273" i="1"/>
  <c r="K2273" i="1" s="1"/>
  <c r="L2928" i="1"/>
  <c r="K2928" i="1" s="1"/>
  <c r="L3411" i="1"/>
  <c r="K3411" i="1" s="1"/>
  <c r="L3412" i="1"/>
  <c r="K3412" i="1" s="1"/>
  <c r="L3413" i="1"/>
  <c r="K3413" i="1" s="1"/>
  <c r="L4948" i="1"/>
  <c r="K4948" i="1" s="1"/>
  <c r="L688" i="1"/>
  <c r="K688" i="1" s="1"/>
  <c r="L1874" i="1"/>
  <c r="K1874" i="1" s="1"/>
  <c r="L3447" i="1"/>
  <c r="K3447" i="1" s="1"/>
  <c r="L3448" i="1"/>
  <c r="K3448" i="1" s="1"/>
  <c r="L3449" i="1"/>
  <c r="K3449" i="1" s="1"/>
  <c r="L2279" i="1"/>
  <c r="K2279" i="1" s="1"/>
  <c r="L1879" i="1"/>
  <c r="K1879" i="1" s="1"/>
  <c r="L1869" i="1"/>
  <c r="K1869" i="1" s="1"/>
  <c r="L4662" i="1"/>
  <c r="K4662" i="1" s="1"/>
  <c r="L1080" i="1"/>
  <c r="K1080" i="1" s="1"/>
  <c r="L1713" i="1"/>
  <c r="K1713" i="1" s="1"/>
  <c r="L1096" i="1"/>
  <c r="K1096" i="1" s="1"/>
  <c r="L1097" i="1"/>
  <c r="K1097" i="1" s="1"/>
  <c r="L1098" i="1"/>
  <c r="K1098" i="1" s="1"/>
  <c r="L5709" i="1"/>
  <c r="K5709" i="1" s="1"/>
  <c r="L3570" i="1"/>
  <c r="K3570" i="1" s="1"/>
  <c r="L4986" i="1"/>
  <c r="K4986" i="1" s="1"/>
  <c r="L3318" i="1"/>
  <c r="K3318" i="1" s="1"/>
  <c r="L2939" i="1"/>
  <c r="K2939" i="1" s="1"/>
  <c r="L606" i="1"/>
  <c r="K606" i="1" s="1"/>
  <c r="L1527" i="1"/>
  <c r="K1527" i="1" s="1"/>
  <c r="L1094" i="1"/>
  <c r="K1094" i="1" s="1"/>
  <c r="L1720" i="1"/>
  <c r="K1720" i="1" s="1"/>
  <c r="L1721" i="1"/>
  <c r="K1721" i="1" s="1"/>
  <c r="L3663" i="1"/>
  <c r="K3663" i="1" s="1"/>
  <c r="L1031" i="1"/>
  <c r="K1031" i="1" s="1"/>
  <c r="L1032" i="1"/>
  <c r="K1032" i="1" s="1"/>
  <c r="L1322" i="1"/>
  <c r="K1322" i="1" s="1"/>
  <c r="L1323" i="1"/>
  <c r="K1323" i="1" s="1"/>
  <c r="L2193" i="1"/>
  <c r="K2193" i="1" s="1"/>
  <c r="L2194" i="1"/>
  <c r="K2194" i="1" s="1"/>
  <c r="L439" i="1"/>
  <c r="K439" i="1" s="1"/>
  <c r="L575" i="1"/>
  <c r="K575" i="1" s="1"/>
  <c r="L576" i="1"/>
  <c r="K576" i="1" s="1"/>
  <c r="L577" i="1"/>
  <c r="K577" i="1" s="1"/>
  <c r="L4890" i="1"/>
  <c r="K4890" i="1" s="1"/>
  <c r="L4891" i="1"/>
  <c r="K4891" i="1" s="1"/>
  <c r="L1235" i="1"/>
  <c r="K1235" i="1" s="1"/>
  <c r="L1337" i="1"/>
  <c r="K1337" i="1" s="1"/>
  <c r="L1338" i="1"/>
  <c r="K1338" i="1" s="1"/>
  <c r="L1339" i="1"/>
  <c r="K1339" i="1" s="1"/>
  <c r="L3821" i="1"/>
  <c r="K3821" i="1" s="1"/>
  <c r="L1539" i="1"/>
  <c r="K1539" i="1" s="1"/>
  <c r="L1859" i="1"/>
  <c r="K1859" i="1" s="1"/>
  <c r="L1860" i="1"/>
  <c r="K1860" i="1" s="1"/>
  <c r="L3300" i="1"/>
  <c r="K3300" i="1" s="1"/>
  <c r="L3323" i="1"/>
  <c r="K3323" i="1" s="1"/>
  <c r="L3324" i="1"/>
  <c r="K3324" i="1" s="1"/>
  <c r="L3809" i="1"/>
  <c r="K3809" i="1" s="1"/>
  <c r="L4038" i="1"/>
  <c r="K4038" i="1" s="1"/>
  <c r="L5366" i="1"/>
  <c r="K5366" i="1" s="1"/>
  <c r="L550" i="1"/>
  <c r="K550" i="1" s="1"/>
  <c r="L551" i="1"/>
  <c r="K551" i="1" s="1"/>
  <c r="L2020" i="1"/>
  <c r="K2020" i="1" s="1"/>
  <c r="L2934" i="1"/>
  <c r="K2934" i="1" s="1"/>
  <c r="L1067" i="1"/>
  <c r="K1067" i="1" s="1"/>
  <c r="L273" i="1"/>
  <c r="K273" i="1" s="1"/>
  <c r="L4754" i="1"/>
  <c r="K4754" i="1" s="1"/>
  <c r="L2530" i="1"/>
  <c r="K2530" i="1" s="1"/>
  <c r="L1522" i="1"/>
  <c r="K1522" i="1" s="1"/>
  <c r="L1104" i="1"/>
  <c r="K1104" i="1" s="1"/>
  <c r="L800" i="1"/>
  <c r="K800" i="1" s="1"/>
  <c r="L2068" i="1"/>
  <c r="K2068" i="1" s="1"/>
  <c r="L2415" i="1"/>
  <c r="K2415" i="1" s="1"/>
  <c r="L3687" i="1"/>
  <c r="K3687" i="1" s="1"/>
  <c r="L4095" i="1"/>
  <c r="K4095" i="1" s="1"/>
  <c r="L115" i="1"/>
  <c r="K115" i="1" s="1"/>
  <c r="L116" i="1"/>
  <c r="K116" i="1" s="1"/>
  <c r="L559" i="1"/>
  <c r="K559" i="1" s="1"/>
  <c r="L711" i="1"/>
  <c r="K711" i="1" s="1"/>
  <c r="L1360" i="1"/>
  <c r="K1360" i="1" s="1"/>
  <c r="L1361" i="1"/>
  <c r="K1361" i="1" s="1"/>
  <c r="L1735" i="1"/>
  <c r="K1735" i="1" s="1"/>
  <c r="L3421" i="1"/>
  <c r="K3421" i="1" s="1"/>
  <c r="L4065" i="1"/>
  <c r="K4065" i="1" s="1"/>
  <c r="L4613" i="1"/>
  <c r="K4613" i="1" s="1"/>
  <c r="L4614" i="1"/>
  <c r="K4614" i="1" s="1"/>
  <c r="L2312" i="1"/>
  <c r="K2312" i="1" s="1"/>
  <c r="L2730" i="1"/>
  <c r="K2730" i="1" s="1"/>
  <c r="L4752" i="1"/>
  <c r="K4752" i="1" s="1"/>
  <c r="L4798" i="1"/>
  <c r="K4798" i="1" s="1"/>
  <c r="L2484" i="1"/>
  <c r="K2484" i="1" s="1"/>
  <c r="L2834" i="1"/>
  <c r="K2834" i="1" s="1"/>
  <c r="L2835" i="1"/>
  <c r="K2835" i="1" s="1"/>
  <c r="L1924" i="1"/>
  <c r="K1924" i="1" s="1"/>
  <c r="L1925" i="1"/>
  <c r="K1925" i="1" s="1"/>
  <c r="L1926" i="1"/>
  <c r="K1926" i="1" s="1"/>
  <c r="L2106" i="1"/>
  <c r="K2106" i="1" s="1"/>
  <c r="L2107" i="1"/>
  <c r="K2107" i="1" s="1"/>
  <c r="L2634" i="1"/>
  <c r="K2634" i="1" s="1"/>
  <c r="L4034" i="1"/>
  <c r="K4034" i="1" s="1"/>
  <c r="L4876" i="1"/>
  <c r="K4876" i="1" s="1"/>
  <c r="L801" i="1"/>
  <c r="K801" i="1" s="1"/>
  <c r="L5204" i="1"/>
  <c r="K5204" i="1" s="1"/>
  <c r="L5205" i="1"/>
  <c r="K5205" i="1" s="1"/>
  <c r="L4932" i="1"/>
  <c r="K4932" i="1" s="1"/>
  <c r="L4933" i="1"/>
  <c r="K4933" i="1" s="1"/>
  <c r="L5611" i="1"/>
  <c r="K5611" i="1" s="1"/>
  <c r="L5612" i="1"/>
  <c r="K5612" i="1" s="1"/>
  <c r="L5875" i="1"/>
  <c r="K5875" i="1" s="1"/>
  <c r="L3669" i="1"/>
  <c r="K3669" i="1" s="1"/>
  <c r="L4313" i="1"/>
  <c r="K4313" i="1" s="1"/>
  <c r="L179" i="1"/>
  <c r="K179" i="1" s="1"/>
  <c r="L180" i="1"/>
  <c r="K180" i="1" s="1"/>
  <c r="L2809" i="1"/>
  <c r="K2809" i="1" s="1"/>
  <c r="L4050" i="1"/>
  <c r="K4050" i="1" s="1"/>
  <c r="L4994" i="1"/>
  <c r="K4994" i="1" s="1"/>
  <c r="L896" i="1"/>
  <c r="K896" i="1" s="1"/>
  <c r="L4554" i="1"/>
  <c r="K4554" i="1" s="1"/>
  <c r="L5832" i="1"/>
  <c r="K5832" i="1" s="1"/>
  <c r="L2791" i="1"/>
  <c r="K2791" i="1" s="1"/>
  <c r="L198" i="1"/>
  <c r="K198" i="1" s="1"/>
  <c r="L302" i="1"/>
  <c r="K302" i="1" s="1"/>
  <c r="L5665" i="1"/>
  <c r="K5665" i="1" s="1"/>
  <c r="L3500" i="1"/>
  <c r="K3500" i="1" s="1"/>
  <c r="L2532" i="1"/>
  <c r="K2532" i="1" s="1"/>
  <c r="L397" i="1"/>
  <c r="K397" i="1" s="1"/>
  <c r="L2280" i="1"/>
  <c r="K2280" i="1" s="1"/>
  <c r="L5607" i="1"/>
  <c r="K5607" i="1" s="1"/>
  <c r="L11" i="1"/>
  <c r="K11" i="1" s="1"/>
  <c r="L2493" i="1"/>
  <c r="K2493" i="1" s="1"/>
  <c r="L2494" i="1"/>
  <c r="K2494" i="1" s="1"/>
  <c r="L2495" i="1"/>
  <c r="K2495" i="1" s="1"/>
  <c r="L2334" i="1"/>
  <c r="K2334" i="1" s="1"/>
  <c r="L286" i="1"/>
  <c r="K286" i="1" s="1"/>
  <c r="L5673" i="1"/>
  <c r="K5673" i="1" s="1"/>
  <c r="L451" i="1"/>
  <c r="K451" i="1" s="1"/>
  <c r="L931" i="1"/>
  <c r="K931" i="1" s="1"/>
  <c r="L1683" i="1"/>
  <c r="K1683" i="1" s="1"/>
  <c r="L98" i="1"/>
  <c r="K98" i="1" s="1"/>
  <c r="L99" i="1"/>
  <c r="K99" i="1" s="1"/>
  <c r="L1605" i="1"/>
  <c r="K1605" i="1" s="1"/>
  <c r="L1606" i="1"/>
  <c r="K1606" i="1" s="1"/>
  <c r="L5006" i="1"/>
  <c r="K5006" i="1" s="1"/>
  <c r="L1290" i="1"/>
  <c r="K1290" i="1" s="1"/>
  <c r="L3397" i="1"/>
  <c r="K3397" i="1" s="1"/>
  <c r="L1064" i="1"/>
  <c r="K1064" i="1" s="1"/>
  <c r="L3288" i="1"/>
  <c r="K3288" i="1" s="1"/>
  <c r="L3289" i="1"/>
  <c r="K3289" i="1" s="1"/>
  <c r="L4809" i="1"/>
  <c r="K4809" i="1" s="1"/>
  <c r="L5126" i="1"/>
  <c r="K5126" i="1" s="1"/>
  <c r="L967" i="1"/>
  <c r="K967" i="1" s="1"/>
  <c r="L968" i="1"/>
  <c r="K968" i="1" s="1"/>
  <c r="L22" i="1"/>
  <c r="K22" i="1" s="1"/>
  <c r="L3586" i="1"/>
  <c r="K3586" i="1" s="1"/>
  <c r="L3175" i="1"/>
  <c r="K3175" i="1" s="1"/>
  <c r="L3547" i="1"/>
  <c r="K3547" i="1" s="1"/>
  <c r="L4234" i="1"/>
  <c r="K4234" i="1" s="1"/>
  <c r="L5431" i="1"/>
  <c r="K5431" i="1" s="1"/>
  <c r="L3497" i="1"/>
  <c r="K3497" i="1" s="1"/>
  <c r="L4117" i="1"/>
  <c r="K4117" i="1" s="1"/>
  <c r="L4938" i="1"/>
  <c r="K4938" i="1" s="1"/>
  <c r="L5429" i="1"/>
  <c r="K5429" i="1" s="1"/>
  <c r="L5430" i="1"/>
  <c r="K5430" i="1" s="1"/>
  <c r="L4601" i="1"/>
  <c r="K4601" i="1" s="1"/>
  <c r="L86" i="1"/>
  <c r="K86" i="1" s="1"/>
  <c r="L3080" i="1"/>
  <c r="K3080" i="1" s="1"/>
  <c r="L3081" i="1"/>
  <c r="K3081" i="1" s="1"/>
  <c r="L4864" i="1"/>
  <c r="K4864" i="1" s="1"/>
  <c r="L1764" i="1"/>
  <c r="K1764" i="1" s="1"/>
  <c r="L1439" i="1"/>
  <c r="K1439" i="1" s="1"/>
  <c r="L1702" i="1"/>
  <c r="K1702" i="1" s="1"/>
  <c r="L1126" i="1"/>
  <c r="K1126" i="1" s="1"/>
  <c r="L1649" i="1"/>
  <c r="K1649" i="1" s="1"/>
  <c r="L4836" i="1"/>
  <c r="K4836" i="1" s="1"/>
  <c r="L5401" i="1"/>
  <c r="K5401" i="1" s="1"/>
  <c r="L4456" i="1"/>
  <c r="K4456" i="1" s="1"/>
  <c r="L2117" i="1"/>
  <c r="K2117" i="1" s="1"/>
  <c r="L2600" i="1"/>
  <c r="K2600" i="1" s="1"/>
  <c r="L2930" i="1"/>
  <c r="K2930" i="1" s="1"/>
  <c r="L3280" i="1"/>
  <c r="K3280" i="1" s="1"/>
  <c r="L3749" i="1"/>
  <c r="K3749" i="1" s="1"/>
  <c r="L3750" i="1"/>
  <c r="K3750" i="1" s="1"/>
  <c r="L3751" i="1"/>
  <c r="K3751" i="1" s="1"/>
  <c r="L670" i="1"/>
  <c r="K670" i="1" s="1"/>
  <c r="L5757" i="1"/>
  <c r="K5757" i="1" s="1"/>
  <c r="L5758" i="1"/>
  <c r="K5758" i="1" s="1"/>
  <c r="L995" i="1"/>
  <c r="K995" i="1" s="1"/>
  <c r="L2232" i="1"/>
  <c r="K2232" i="1" s="1"/>
  <c r="L1540" i="1"/>
  <c r="K1540" i="1" s="1"/>
  <c r="L3859" i="1"/>
  <c r="K3859" i="1" s="1"/>
  <c r="L3840" i="1"/>
  <c r="K3840" i="1" s="1"/>
  <c r="L3841" i="1"/>
  <c r="K3841" i="1" s="1"/>
  <c r="L3842" i="1"/>
  <c r="K3842" i="1" s="1"/>
  <c r="L1796" i="1"/>
  <c r="K1796" i="1" s="1"/>
  <c r="L1797" i="1"/>
  <c r="K1797" i="1" s="1"/>
  <c r="L1798" i="1"/>
  <c r="K1798" i="1" s="1"/>
  <c r="L2344" i="1"/>
  <c r="K2344" i="1" s="1"/>
  <c r="L4096" i="1"/>
  <c r="K4096" i="1" s="1"/>
  <c r="L2250" i="1"/>
  <c r="K2250" i="1" s="1"/>
  <c r="L1845" i="1"/>
  <c r="K1845" i="1" s="1"/>
  <c r="L2304" i="1"/>
  <c r="K2304" i="1" s="1"/>
  <c r="L3403" i="1"/>
  <c r="K3403" i="1" s="1"/>
  <c r="L816" i="1"/>
  <c r="K816" i="1" s="1"/>
  <c r="L4968" i="1"/>
  <c r="K4968" i="1" s="1"/>
  <c r="L5563" i="1"/>
  <c r="K5563" i="1" s="1"/>
  <c r="L5564" i="1"/>
  <c r="K5564" i="1" s="1"/>
  <c r="L5565" i="1"/>
  <c r="K5565" i="1" s="1"/>
  <c r="L1231" i="1"/>
  <c r="K1231" i="1" s="1"/>
  <c r="L1232" i="1"/>
  <c r="K1232" i="1" s="1"/>
  <c r="L1998" i="1"/>
  <c r="K1998" i="1" s="1"/>
  <c r="L1999" i="1"/>
  <c r="K1999" i="1" s="1"/>
  <c r="L4075" i="1"/>
  <c r="K4075" i="1" s="1"/>
  <c r="L2300" i="1"/>
  <c r="K2300" i="1" s="1"/>
  <c r="L1701" i="1"/>
  <c r="K1701" i="1" s="1"/>
  <c r="L2121" i="1"/>
  <c r="K2121" i="1" s="1"/>
  <c r="L1428" i="1"/>
  <c r="K1428" i="1" s="1"/>
  <c r="L1429" i="1"/>
  <c r="K1429" i="1" s="1"/>
  <c r="L1461" i="1"/>
  <c r="K1461" i="1" s="1"/>
  <c r="L1462" i="1"/>
  <c r="K1462" i="1" s="1"/>
  <c r="L1463" i="1"/>
  <c r="K1463" i="1" s="1"/>
  <c r="L665" i="1"/>
  <c r="K665" i="1" s="1"/>
  <c r="L1664" i="1"/>
  <c r="K1664" i="1" s="1"/>
  <c r="L1665" i="1"/>
  <c r="K1665" i="1" s="1"/>
  <c r="L1666" i="1"/>
  <c r="K1666" i="1" s="1"/>
  <c r="L2435" i="1"/>
  <c r="K2435" i="1" s="1"/>
  <c r="L2436" i="1"/>
  <c r="K2436" i="1" s="1"/>
  <c r="L2437" i="1"/>
  <c r="K2437" i="1" s="1"/>
  <c r="L2438" i="1"/>
  <c r="K2438" i="1" s="1"/>
  <c r="L4877" i="1"/>
  <c r="K4877" i="1" s="1"/>
  <c r="L5194" i="1"/>
  <c r="K5194" i="1" s="1"/>
  <c r="L5195" i="1"/>
  <c r="K5195" i="1" s="1"/>
  <c r="L528" i="1"/>
  <c r="K528" i="1" s="1"/>
  <c r="L1273" i="1"/>
  <c r="K1273" i="1" s="1"/>
  <c r="L1771" i="1"/>
  <c r="K1771" i="1" s="1"/>
  <c r="L5493" i="1"/>
  <c r="K5493" i="1" s="1"/>
  <c r="L3461" i="1"/>
  <c r="K3461" i="1" s="1"/>
  <c r="L2641" i="1"/>
  <c r="K2641" i="1" s="1"/>
  <c r="L1133" i="1"/>
  <c r="K1133" i="1" s="1"/>
  <c r="L5186" i="1"/>
  <c r="K5186" i="1" s="1"/>
  <c r="L4103" i="1"/>
  <c r="K4103" i="1" s="1"/>
  <c r="L4141" i="1"/>
  <c r="K4141" i="1" s="1"/>
  <c r="L3747" i="1"/>
  <c r="K3747" i="1" s="1"/>
  <c r="L3993" i="1"/>
  <c r="K3993" i="1" s="1"/>
  <c r="L3994" i="1"/>
  <c r="K3994" i="1" s="1"/>
  <c r="L3995" i="1"/>
  <c r="K3995" i="1" s="1"/>
  <c r="L1440" i="1"/>
  <c r="K1440" i="1" s="1"/>
  <c r="L1441" i="1"/>
  <c r="K1441" i="1" s="1"/>
  <c r="L2409" i="1"/>
  <c r="K2409" i="1" s="1"/>
  <c r="L2410" i="1"/>
  <c r="K2410" i="1" s="1"/>
  <c r="L3551" i="1"/>
  <c r="K3551" i="1" s="1"/>
  <c r="L4622" i="1"/>
  <c r="K4622" i="1" s="1"/>
  <c r="L4504" i="1"/>
  <c r="K4504" i="1" s="1"/>
  <c r="L826" i="1"/>
  <c r="K826" i="1" s="1"/>
  <c r="L827" i="1"/>
  <c r="K827" i="1" s="1"/>
  <c r="L407" i="1"/>
  <c r="K407" i="1" s="1"/>
  <c r="L5666" i="1"/>
  <c r="K5666" i="1" s="1"/>
  <c r="L5009" i="1"/>
  <c r="K5009" i="1" s="1"/>
  <c r="L3173" i="1"/>
  <c r="K3173" i="1" s="1"/>
  <c r="L4819" i="1"/>
  <c r="K4819" i="1" s="1"/>
  <c r="L2519" i="1"/>
  <c r="K2519" i="1" s="1"/>
  <c r="L1125" i="1"/>
  <c r="K1125" i="1" s="1"/>
  <c r="L2027" i="1"/>
  <c r="K2027" i="1" s="1"/>
  <c r="L4087" i="1"/>
  <c r="K4087" i="1" s="1"/>
  <c r="L5180" i="1"/>
  <c r="K5180" i="1" s="1"/>
  <c r="L3976" i="1"/>
  <c r="K3976" i="1" s="1"/>
  <c r="L3977" i="1"/>
  <c r="K3977" i="1" s="1"/>
  <c r="L4328" i="1"/>
  <c r="K4328" i="1" s="1"/>
  <c r="L4329" i="1"/>
  <c r="K4329" i="1" s="1"/>
  <c r="L3975" i="1"/>
  <c r="K3975" i="1" s="1"/>
  <c r="L1828" i="1"/>
  <c r="K1828" i="1" s="1"/>
  <c r="L4783" i="1"/>
  <c r="K4783" i="1" s="1"/>
  <c r="L3852" i="1"/>
  <c r="K3852" i="1" s="1"/>
  <c r="L1746" i="1"/>
  <c r="K1746" i="1" s="1"/>
  <c r="L5369" i="1"/>
  <c r="K5369" i="1" s="1"/>
  <c r="L1847" i="1"/>
  <c r="K1847" i="1" s="1"/>
  <c r="L5209" i="1"/>
  <c r="K5209" i="1" s="1"/>
  <c r="L5520" i="1"/>
  <c r="K5520" i="1" s="1"/>
  <c r="L4288" i="1"/>
  <c r="K4288" i="1" s="1"/>
  <c r="L5347" i="1"/>
  <c r="K5347" i="1" s="1"/>
  <c r="L1077" i="1"/>
  <c r="K1077" i="1" s="1"/>
  <c r="L1078" i="1"/>
  <c r="K1078" i="1" s="1"/>
  <c r="L2625" i="1"/>
  <c r="K2625" i="1" s="1"/>
  <c r="L3495" i="1"/>
  <c r="K3495" i="1" s="1"/>
  <c r="L1517" i="1"/>
  <c r="K1517" i="1" s="1"/>
  <c r="L5854" i="1"/>
  <c r="K5854" i="1" s="1"/>
  <c r="L429" i="1"/>
  <c r="K429" i="1" s="1"/>
  <c r="L1738" i="1"/>
  <c r="K1738" i="1" s="1"/>
  <c r="L1739" i="1"/>
  <c r="K1739" i="1" s="1"/>
  <c r="L563" i="1"/>
  <c r="K563" i="1" s="1"/>
  <c r="L4901" i="1"/>
  <c r="K4901" i="1" s="1"/>
  <c r="L69" i="1"/>
  <c r="K69" i="1" s="1"/>
  <c r="L1905" i="1"/>
  <c r="K1905" i="1" s="1"/>
  <c r="L1906" i="1"/>
  <c r="K1906" i="1" s="1"/>
  <c r="L2354" i="1"/>
  <c r="K2354" i="1" s="1"/>
  <c r="L3851" i="1"/>
  <c r="K3851" i="1" s="1"/>
  <c r="L261" i="1"/>
  <c r="K261" i="1" s="1"/>
  <c r="L3122" i="1"/>
  <c r="K3122" i="1" s="1"/>
  <c r="L1654" i="1"/>
  <c r="K1654" i="1" s="1"/>
  <c r="L5596" i="1"/>
  <c r="K5596" i="1" s="1"/>
  <c r="L5597" i="1"/>
  <c r="K5597" i="1" s="1"/>
  <c r="L340" i="1"/>
  <c r="K340" i="1" s="1"/>
  <c r="L341" i="1"/>
  <c r="K341" i="1" s="1"/>
  <c r="L342" i="1"/>
  <c r="K342" i="1" s="1"/>
  <c r="L356" i="1"/>
  <c r="K356" i="1" s="1"/>
  <c r="L4102" i="1"/>
  <c r="K4102" i="1" s="1"/>
  <c r="L2672" i="1"/>
  <c r="K2672" i="1" s="1"/>
  <c r="L4296" i="1"/>
  <c r="K4296" i="1" s="1"/>
  <c r="L1217" i="1"/>
  <c r="K1217" i="1" s="1"/>
  <c r="L1367" i="1"/>
  <c r="K1367" i="1" s="1"/>
  <c r="L4843" i="1"/>
  <c r="K4843" i="1" s="1"/>
  <c r="L3428" i="1"/>
  <c r="K3428" i="1" s="1"/>
  <c r="L4175" i="1"/>
  <c r="K4175" i="1" s="1"/>
  <c r="L4176" i="1"/>
  <c r="K4176" i="1" s="1"/>
  <c r="L4718" i="1"/>
  <c r="K4718" i="1" s="1"/>
  <c r="L3646" i="1"/>
  <c r="K3646" i="1" s="1"/>
  <c r="L5865" i="1"/>
  <c r="K5865" i="1" s="1"/>
  <c r="L2187" i="1"/>
  <c r="K2187" i="1" s="1"/>
  <c r="L2661" i="1"/>
  <c r="K2661" i="1" s="1"/>
  <c r="L1903" i="1"/>
  <c r="K1903" i="1" s="1"/>
  <c r="L1904" i="1"/>
  <c r="K1904" i="1" s="1"/>
  <c r="L2450" i="1"/>
  <c r="K2450" i="1" s="1"/>
  <c r="L4285" i="1"/>
  <c r="K4285" i="1" s="1"/>
  <c r="L2148" i="1"/>
  <c r="K2148" i="1" s="1"/>
  <c r="L4987" i="1"/>
  <c r="K4987" i="1" s="1"/>
  <c r="L192" i="1"/>
  <c r="K192" i="1" s="1"/>
  <c r="L1570" i="1"/>
  <c r="K1570" i="1" s="1"/>
  <c r="L1571" i="1"/>
  <c r="K1571" i="1" s="1"/>
  <c r="L4315" i="1"/>
  <c r="K4315" i="1" s="1"/>
  <c r="L2552" i="1"/>
  <c r="K2552" i="1" s="1"/>
  <c r="L5578" i="1"/>
  <c r="K5578" i="1" s="1"/>
  <c r="L4399" i="1"/>
  <c r="K4399" i="1" s="1"/>
  <c r="L5449" i="1"/>
  <c r="K5449" i="1" s="1"/>
  <c r="L3060" i="1"/>
  <c r="K3060" i="1" s="1"/>
  <c r="L455" i="1"/>
  <c r="K455" i="1" s="1"/>
  <c r="L3594" i="1"/>
  <c r="K3594" i="1" s="1"/>
  <c r="L3595" i="1"/>
  <c r="K3595" i="1" s="1"/>
  <c r="L5457" i="1"/>
  <c r="K5457" i="1" s="1"/>
  <c r="L5458" i="1"/>
  <c r="K5458" i="1" s="1"/>
  <c r="L935" i="1"/>
  <c r="K935" i="1" s="1"/>
  <c r="L1449" i="1"/>
  <c r="K1449" i="1" s="1"/>
  <c r="L3409" i="1"/>
  <c r="K3409" i="1" s="1"/>
  <c r="L5279" i="1"/>
  <c r="K5279" i="1" s="1"/>
  <c r="L1298" i="1"/>
  <c r="K1298" i="1" s="1"/>
  <c r="L5250" i="1"/>
  <c r="K5250" i="1" s="1"/>
  <c r="L5251" i="1"/>
  <c r="K5251" i="1" s="1"/>
  <c r="L464" i="1"/>
  <c r="K464" i="1" s="1"/>
  <c r="L1146" i="1"/>
  <c r="K1146" i="1" s="1"/>
  <c r="L4951" i="1"/>
  <c r="K4951" i="1" s="1"/>
  <c r="L2131" i="1"/>
  <c r="K2131" i="1" s="1"/>
  <c r="L4368" i="1"/>
  <c r="K4368" i="1" s="1"/>
  <c r="L4830" i="1"/>
  <c r="K4830" i="1" s="1"/>
  <c r="L125" i="1"/>
  <c r="K125" i="1" s="1"/>
  <c r="L1510" i="1"/>
  <c r="K1510" i="1" s="1"/>
  <c r="L5661" i="1"/>
  <c r="K5661" i="1" s="1"/>
  <c r="L1716" i="1"/>
  <c r="K1716" i="1" s="1"/>
  <c r="L2743" i="1"/>
  <c r="K2743" i="1" s="1"/>
  <c r="L2744" i="1"/>
  <c r="K2744" i="1" s="1"/>
  <c r="L1169" i="1"/>
  <c r="K1169" i="1" s="1"/>
  <c r="L952" i="1"/>
  <c r="K952" i="1" s="1"/>
  <c r="L953" i="1"/>
  <c r="K953" i="1" s="1"/>
  <c r="L954" i="1"/>
  <c r="K954" i="1" s="1"/>
  <c r="L955" i="1"/>
  <c r="K955" i="1" s="1"/>
  <c r="L956" i="1"/>
  <c r="K956" i="1" s="1"/>
  <c r="L2805" i="1"/>
  <c r="K2805" i="1" s="1"/>
  <c r="L3161" i="1"/>
  <c r="K3161" i="1" s="1"/>
  <c r="L2980" i="1"/>
  <c r="K2980" i="1" s="1"/>
  <c r="L3201" i="1"/>
  <c r="K3201" i="1" s="1"/>
  <c r="L3281" i="1"/>
  <c r="K3281" i="1" s="1"/>
  <c r="L5256" i="1"/>
  <c r="K5256" i="1" s="1"/>
  <c r="L2466" i="1"/>
  <c r="K2466" i="1" s="1"/>
  <c r="L123" i="1"/>
  <c r="K123" i="1" s="1"/>
  <c r="L124" i="1"/>
  <c r="K124" i="1" s="1"/>
  <c r="L809" i="1"/>
  <c r="K809" i="1" s="1"/>
  <c r="L2708" i="1"/>
  <c r="K2708" i="1" s="1"/>
  <c r="L3998" i="1"/>
  <c r="K3998" i="1" s="1"/>
  <c r="L2499" i="1"/>
  <c r="K2499" i="1" s="1"/>
  <c r="L2500" i="1"/>
  <c r="K2500" i="1" s="1"/>
  <c r="L2757" i="1"/>
  <c r="K2757" i="1" s="1"/>
  <c r="L2758" i="1"/>
  <c r="K2758" i="1" s="1"/>
  <c r="L2759" i="1"/>
  <c r="K2759" i="1" s="1"/>
  <c r="L2675" i="1"/>
  <c r="K2675" i="1" s="1"/>
  <c r="L1359" i="1"/>
  <c r="K1359" i="1" s="1"/>
  <c r="L5236" i="1"/>
  <c r="K5236" i="1" s="1"/>
  <c r="L3243" i="1"/>
  <c r="K3243" i="1" s="1"/>
  <c r="L3184" i="1"/>
  <c r="K3184" i="1" s="1"/>
  <c r="L489" i="1"/>
  <c r="K489" i="1" s="1"/>
  <c r="L490" i="1"/>
  <c r="K490" i="1" s="1"/>
  <c r="L710" i="1"/>
  <c r="K710" i="1" s="1"/>
  <c r="L1846" i="1"/>
  <c r="K1846" i="1" s="1"/>
  <c r="L2142" i="1"/>
  <c r="K2142" i="1" s="1"/>
  <c r="L2602" i="1"/>
  <c r="K2602" i="1" s="1"/>
  <c r="L2603" i="1"/>
  <c r="K2603" i="1" s="1"/>
  <c r="L3864" i="1"/>
  <c r="K3864" i="1" s="1"/>
  <c r="L4316" i="1"/>
  <c r="K4316" i="1" s="1"/>
  <c r="L4753" i="1"/>
  <c r="K4753" i="1" s="1"/>
  <c r="L4039" i="1"/>
  <c r="K4039" i="1" s="1"/>
  <c r="L5409" i="1"/>
  <c r="K5409" i="1" s="1"/>
  <c r="L4804" i="1"/>
  <c r="K4804" i="1" s="1"/>
  <c r="L4805" i="1"/>
  <c r="K4805" i="1" s="1"/>
  <c r="L5636" i="1"/>
  <c r="K5636" i="1" s="1"/>
  <c r="L31" i="1"/>
  <c r="K31" i="1" s="1"/>
  <c r="L32" i="1"/>
  <c r="K32" i="1" s="1"/>
  <c r="L1515" i="1"/>
  <c r="K1515" i="1" s="1"/>
  <c r="L4584" i="1"/>
  <c r="K4584" i="1" s="1"/>
  <c r="L4591" i="1"/>
  <c r="K4591" i="1" s="1"/>
  <c r="L4592" i="1"/>
  <c r="K4592" i="1" s="1"/>
  <c r="L5650" i="1"/>
  <c r="K5650" i="1" s="1"/>
  <c r="L5651" i="1"/>
  <c r="K5651" i="1" s="1"/>
  <c r="L2596" i="1"/>
  <c r="K2596" i="1" s="1"/>
  <c r="L1128" i="1"/>
  <c r="K1128" i="1" s="1"/>
  <c r="L1129" i="1"/>
  <c r="K1129" i="1" s="1"/>
  <c r="L2567" i="1"/>
  <c r="K2567" i="1" s="1"/>
  <c r="L4201" i="1"/>
  <c r="K4201" i="1" s="1"/>
  <c r="L4202" i="1"/>
  <c r="K4202" i="1" s="1"/>
  <c r="L4203" i="1"/>
  <c r="K4203" i="1" s="1"/>
  <c r="L5558" i="1"/>
  <c r="K5558" i="1" s="1"/>
  <c r="L5559" i="1"/>
  <c r="K5559" i="1" s="1"/>
  <c r="L471" i="1"/>
  <c r="K471" i="1" s="1"/>
  <c r="L1754" i="1"/>
  <c r="K1754" i="1" s="1"/>
  <c r="L4748" i="1"/>
  <c r="K4748" i="1" s="1"/>
  <c r="L4135" i="1"/>
  <c r="K4135" i="1" s="1"/>
  <c r="L129" i="1"/>
  <c r="K129" i="1" s="1"/>
  <c r="L1473" i="1"/>
  <c r="K1473" i="1" s="1"/>
  <c r="L2875" i="1"/>
  <c r="K2875" i="1" s="1"/>
  <c r="L3867" i="1"/>
  <c r="K3867" i="1" s="1"/>
  <c r="L3868" i="1"/>
  <c r="K3868" i="1" s="1"/>
  <c r="L5903" i="1"/>
  <c r="K5903" i="1" s="1"/>
  <c r="L5904" i="1"/>
  <c r="K5904" i="1" s="1"/>
  <c r="L5905" i="1"/>
  <c r="K5905" i="1" s="1"/>
  <c r="L1730" i="1"/>
  <c r="K1730" i="1" s="1"/>
  <c r="L237" i="1"/>
  <c r="K237" i="1" s="1"/>
  <c r="L3545" i="1"/>
  <c r="K3545" i="1" s="1"/>
  <c r="L5190" i="1"/>
  <c r="K5190" i="1" s="1"/>
  <c r="L383" i="1"/>
  <c r="K383" i="1" s="1"/>
  <c r="L4443" i="1"/>
  <c r="K4443" i="1" s="1"/>
  <c r="L5621" i="1"/>
  <c r="K5621" i="1" s="1"/>
  <c r="L5622" i="1"/>
  <c r="K5622" i="1" s="1"/>
  <c r="L48" i="1"/>
  <c r="K48" i="1" s="1"/>
  <c r="L49" i="1"/>
  <c r="K49" i="1" s="1"/>
  <c r="L851" i="1"/>
  <c r="K851" i="1" s="1"/>
  <c r="L3760" i="1"/>
  <c r="K3760" i="1" s="1"/>
  <c r="L3761" i="1"/>
  <c r="K3761" i="1" s="1"/>
  <c r="L3762" i="1"/>
  <c r="K3762" i="1" s="1"/>
  <c r="L4493" i="1"/>
  <c r="K4493" i="1" s="1"/>
  <c r="L783" i="1"/>
  <c r="K783" i="1" s="1"/>
  <c r="L784" i="1"/>
  <c r="K784" i="1" s="1"/>
  <c r="L3927" i="1"/>
  <c r="K3927" i="1" s="1"/>
  <c r="L3928" i="1"/>
  <c r="K3928" i="1" s="1"/>
  <c r="L2050" i="1"/>
  <c r="K2050" i="1" s="1"/>
  <c r="L2612" i="1"/>
  <c r="K2612" i="1" s="1"/>
  <c r="L3382" i="1"/>
  <c r="K3382" i="1" s="1"/>
  <c r="L4179" i="1"/>
  <c r="K4179" i="1" s="1"/>
  <c r="L2160" i="1"/>
  <c r="K2160" i="1" s="1"/>
  <c r="L2181" i="1"/>
  <c r="K2181" i="1" s="1"/>
  <c r="L822" i="1"/>
  <c r="K822" i="1" s="1"/>
  <c r="L5763" i="1"/>
  <c r="K5763" i="1" s="1"/>
  <c r="L5764" i="1"/>
  <c r="K5764" i="1" s="1"/>
  <c r="L5765" i="1"/>
  <c r="K5765" i="1" s="1"/>
  <c r="L5766" i="1"/>
  <c r="K5766" i="1" s="1"/>
  <c r="L5767" i="1"/>
  <c r="K5767" i="1" s="1"/>
  <c r="L1189" i="1"/>
  <c r="K1189" i="1" s="1"/>
  <c r="L1190" i="1"/>
  <c r="K1190" i="1" s="1"/>
  <c r="L4298" i="1"/>
  <c r="K4298" i="1" s="1"/>
  <c r="L2357" i="1"/>
  <c r="K2357" i="1" s="1"/>
  <c r="L3846" i="1"/>
  <c r="K3846" i="1" s="1"/>
  <c r="L3847" i="1"/>
  <c r="K3847" i="1" s="1"/>
  <c r="L3848" i="1"/>
  <c r="K3848" i="1" s="1"/>
  <c r="L5287" i="1"/>
  <c r="K5287" i="1" s="1"/>
  <c r="L5288" i="1"/>
  <c r="K5288" i="1" s="1"/>
  <c r="L5289" i="1"/>
  <c r="K5289" i="1" s="1"/>
  <c r="L1264" i="1"/>
  <c r="K1264" i="1" s="1"/>
  <c r="L3843" i="1"/>
  <c r="K3843" i="1" s="1"/>
  <c r="L5428" i="1"/>
  <c r="K5428" i="1" s="1"/>
  <c r="L4324" i="1"/>
  <c r="K4324" i="1" s="1"/>
  <c r="L5768" i="1"/>
  <c r="K5768" i="1" s="1"/>
  <c r="L4576" i="1"/>
  <c r="K4576" i="1" s="1"/>
  <c r="L5365" i="1"/>
  <c r="K5365" i="1" s="1"/>
  <c r="L5354" i="1"/>
  <c r="K5354" i="1" s="1"/>
  <c r="L5355" i="1"/>
  <c r="K5355" i="1" s="1"/>
  <c r="L1581" i="1"/>
  <c r="K1581" i="1" s="1"/>
  <c r="L916" i="1"/>
  <c r="K916" i="1" s="1"/>
  <c r="L3009" i="1"/>
  <c r="K3009" i="1" s="1"/>
  <c r="L3010" i="1"/>
  <c r="K3010" i="1" s="1"/>
  <c r="L3598" i="1"/>
  <c r="K3598" i="1" s="1"/>
  <c r="L4465" i="1"/>
  <c r="K4465" i="1" s="1"/>
  <c r="L1266" i="1"/>
  <c r="K1266" i="1" s="1"/>
  <c r="L4927" i="1"/>
  <c r="K4927" i="1" s="1"/>
  <c r="L4314" i="1"/>
  <c r="K4314" i="1" s="1"/>
  <c r="L3745" i="1"/>
  <c r="K3745" i="1" s="1"/>
  <c r="L1001" i="1"/>
  <c r="K1001" i="1" s="1"/>
  <c r="L3683" i="1"/>
  <c r="K3683" i="1" s="1"/>
  <c r="L3684" i="1"/>
  <c r="K3684" i="1" s="1"/>
  <c r="L82" i="1"/>
  <c r="K82" i="1" s="1"/>
  <c r="L83" i="1"/>
  <c r="K83" i="1" s="1"/>
  <c r="L5128" i="1"/>
  <c r="K5128" i="1" s="1"/>
  <c r="L5230" i="1"/>
  <c r="K5230" i="1" s="1"/>
  <c r="L3720" i="1"/>
  <c r="K3720" i="1" s="1"/>
  <c r="L5340" i="1"/>
  <c r="K5340" i="1" s="1"/>
  <c r="L3944" i="1"/>
  <c r="K3944" i="1" s="1"/>
  <c r="L1579" i="1"/>
  <c r="K1579" i="1" s="1"/>
  <c r="L2531" i="1"/>
  <c r="K2531" i="1" s="1"/>
  <c r="L945" i="1"/>
  <c r="K945" i="1" s="1"/>
  <c r="L1022" i="1"/>
  <c r="K1022" i="1" s="1"/>
  <c r="L2497" i="1"/>
  <c r="K2497" i="1" s="1"/>
  <c r="L4393" i="1"/>
  <c r="K4393" i="1" s="1"/>
  <c r="L1849" i="1"/>
  <c r="K1849" i="1" s="1"/>
  <c r="L4304" i="1"/>
  <c r="K4304" i="1" s="1"/>
  <c r="L1558" i="1"/>
  <c r="K1558" i="1" s="1"/>
  <c r="L5477" i="1"/>
  <c r="K5477" i="1" s="1"/>
  <c r="L4076" i="1"/>
  <c r="K4076" i="1" s="1"/>
  <c r="L398" i="1"/>
  <c r="K398" i="1" s="1"/>
  <c r="L1518" i="1"/>
  <c r="K1518" i="1" s="1"/>
  <c r="L5891" i="1"/>
  <c r="K5891" i="1" s="1"/>
  <c r="L5892" i="1"/>
  <c r="K5892" i="1" s="1"/>
  <c r="L5193" i="1"/>
  <c r="K5193" i="1" s="1"/>
  <c r="L2390" i="1"/>
  <c r="K2390" i="1" s="1"/>
  <c r="L2391" i="1"/>
  <c r="K2391" i="1" s="1"/>
  <c r="L2483" i="1"/>
  <c r="K2483" i="1" s="1"/>
  <c r="L1340" i="1"/>
  <c r="K1340" i="1" s="1"/>
  <c r="L1138" i="1"/>
  <c r="K1138" i="1" s="1"/>
  <c r="L110" i="1"/>
  <c r="K110" i="1" s="1"/>
  <c r="L4696" i="1"/>
  <c r="K4696" i="1" s="1"/>
  <c r="L830" i="1"/>
  <c r="K830" i="1" s="1"/>
  <c r="L831" i="1"/>
  <c r="K831" i="1" s="1"/>
  <c r="L832" i="1"/>
  <c r="K832" i="1" s="1"/>
  <c r="L833" i="1"/>
  <c r="K833" i="1" s="1"/>
  <c r="L3231" i="1"/>
  <c r="K3231" i="1" s="1"/>
  <c r="L5342" i="1"/>
  <c r="K5342" i="1" s="1"/>
  <c r="L3188" i="1"/>
  <c r="K3188" i="1" s="1"/>
  <c r="L2681" i="1"/>
  <c r="K2681" i="1" s="1"/>
  <c r="L3183" i="1"/>
  <c r="K3183" i="1" s="1"/>
  <c r="L1572" i="1"/>
  <c r="K1572" i="1" s="1"/>
  <c r="L949" i="1"/>
  <c r="K949" i="1" s="1"/>
  <c r="L950" i="1"/>
  <c r="K950" i="1" s="1"/>
  <c r="L1637" i="1"/>
  <c r="K1637" i="1" s="1"/>
  <c r="L1638" i="1"/>
  <c r="K1638" i="1" s="1"/>
  <c r="L5052" i="1"/>
  <c r="K5052" i="1" s="1"/>
  <c r="L5053" i="1"/>
  <c r="K5053" i="1" s="1"/>
  <c r="L1951" i="1"/>
  <c r="K1951" i="1" s="1"/>
  <c r="L1952" i="1"/>
  <c r="K1952" i="1" s="1"/>
  <c r="L2839" i="1"/>
  <c r="K2839" i="1" s="1"/>
  <c r="L4488" i="1"/>
  <c r="K4488" i="1" s="1"/>
  <c r="L1363" i="1"/>
  <c r="K1363" i="1" s="1"/>
  <c r="L2659" i="1"/>
  <c r="K2659" i="1" s="1"/>
  <c r="L3945" i="1"/>
  <c r="K3945" i="1" s="1"/>
  <c r="L2649" i="1"/>
  <c r="K2649" i="1" s="1"/>
  <c r="L3095" i="1"/>
  <c r="K3095" i="1" s="1"/>
  <c r="L5759" i="1"/>
  <c r="K5759" i="1" s="1"/>
  <c r="L5760" i="1"/>
  <c r="K5760" i="1" s="1"/>
  <c r="L5761" i="1"/>
  <c r="K5761" i="1" s="1"/>
  <c r="L3221" i="1"/>
  <c r="K3221" i="1" s="1"/>
  <c r="L3248" i="1"/>
  <c r="K3248" i="1" s="1"/>
  <c r="L3249" i="1"/>
  <c r="K3249" i="1" s="1"/>
  <c r="L3564" i="1"/>
  <c r="K3564" i="1" s="1"/>
  <c r="L4899" i="1"/>
  <c r="K4899" i="1" s="1"/>
  <c r="L3931" i="1"/>
  <c r="K3931" i="1" s="1"/>
  <c r="L4941" i="1"/>
  <c r="K4941" i="1" s="1"/>
  <c r="L5002" i="1"/>
  <c r="K5002" i="1" s="1"/>
  <c r="L3017" i="1"/>
  <c r="K3017" i="1" s="1"/>
  <c r="L3018" i="1"/>
  <c r="K3018" i="1" s="1"/>
  <c r="L2733" i="1"/>
  <c r="K2733" i="1" s="1"/>
  <c r="L5614" i="1"/>
  <c r="K5614" i="1" s="1"/>
  <c r="L4998" i="1"/>
  <c r="K4998" i="1" s="1"/>
  <c r="L1227" i="1"/>
  <c r="K1227" i="1" s="1"/>
  <c r="L5662" i="1"/>
  <c r="K5662" i="1" s="1"/>
  <c r="L5663" i="1"/>
  <c r="K5663" i="1" s="1"/>
  <c r="L2704" i="1"/>
  <c r="K2704" i="1" s="1"/>
  <c r="L2069" i="1"/>
  <c r="K2069" i="1" s="1"/>
  <c r="L4784" i="1"/>
  <c r="K4784" i="1" s="1"/>
  <c r="L2400" i="1"/>
  <c r="K2400" i="1" s="1"/>
  <c r="L3665" i="1"/>
  <c r="K3665" i="1" s="1"/>
  <c r="L3666" i="1"/>
  <c r="K3666" i="1" s="1"/>
  <c r="L3667" i="1"/>
  <c r="K3667" i="1" s="1"/>
  <c r="L2109" i="1"/>
  <c r="K2109" i="1" s="1"/>
  <c r="L3590" i="1"/>
  <c r="K3590" i="1" s="1"/>
  <c r="L14" i="1"/>
  <c r="K14" i="1" s="1"/>
  <c r="L5104" i="1"/>
  <c r="K5104" i="1" s="1"/>
  <c r="L2811" i="1"/>
  <c r="K2811" i="1" s="1"/>
  <c r="L947" i="1"/>
  <c r="K947" i="1" s="1"/>
  <c r="L2847" i="1"/>
  <c r="K2847" i="1" s="1"/>
  <c r="L5199" i="1"/>
  <c r="K5199" i="1" s="1"/>
  <c r="L5200" i="1"/>
  <c r="K5200" i="1" s="1"/>
  <c r="L570" i="1"/>
  <c r="K570" i="1" s="1"/>
  <c r="L4308" i="1"/>
  <c r="K4308" i="1" s="1"/>
  <c r="L65" i="1"/>
  <c r="K65" i="1" s="1"/>
  <c r="L1316" i="1"/>
  <c r="K1316" i="1" s="1"/>
  <c r="L1317" i="1"/>
  <c r="K1317" i="1" s="1"/>
  <c r="L4356" i="1"/>
  <c r="K4356" i="1" s="1"/>
  <c r="L4357" i="1"/>
  <c r="K4357" i="1" s="1"/>
  <c r="L5383" i="1"/>
  <c r="K5383" i="1" s="1"/>
  <c r="L5384" i="1"/>
  <c r="K5384" i="1" s="1"/>
  <c r="L3554" i="1"/>
  <c r="K3554" i="1" s="1"/>
  <c r="L3967" i="1"/>
  <c r="K3967" i="1" s="1"/>
  <c r="L3968" i="1"/>
  <c r="K3968" i="1" s="1"/>
  <c r="L5388" i="1"/>
  <c r="K5388" i="1" s="1"/>
  <c r="L5389" i="1"/>
  <c r="K5389" i="1" s="1"/>
  <c r="L5685" i="1"/>
  <c r="K5685" i="1" s="1"/>
  <c r="L5686" i="1"/>
  <c r="K5686" i="1" s="1"/>
  <c r="L5704" i="1"/>
  <c r="K5704" i="1" s="1"/>
  <c r="L5705" i="1"/>
  <c r="K5705" i="1" s="1"/>
  <c r="L1455" i="1"/>
  <c r="K1455" i="1" s="1"/>
  <c r="L5396" i="1"/>
  <c r="K5396" i="1" s="1"/>
  <c r="L3644" i="1"/>
  <c r="K3644" i="1" s="1"/>
  <c r="L1682" i="1"/>
  <c r="K1682" i="1" s="1"/>
  <c r="L368" i="1"/>
  <c r="K368" i="1" s="1"/>
  <c r="L677" i="1"/>
  <c r="K677" i="1" s="1"/>
  <c r="L1106" i="1"/>
  <c r="K1106" i="1" s="1"/>
  <c r="L1107" i="1"/>
  <c r="K1107" i="1" s="1"/>
  <c r="L3038" i="1"/>
  <c r="K3038" i="1" s="1"/>
  <c r="L4" i="1"/>
  <c r="K4" i="1" s="1"/>
  <c r="L5" i="1"/>
  <c r="K5" i="1" s="1"/>
  <c r="L6" i="1"/>
  <c r="K6" i="1" s="1"/>
  <c r="L5034" i="1"/>
  <c r="K5034" i="1" s="1"/>
  <c r="L272" i="1"/>
  <c r="K272" i="1" s="1"/>
  <c r="L909" i="1"/>
  <c r="K909" i="1" s="1"/>
  <c r="L910" i="1"/>
  <c r="K910" i="1" s="1"/>
  <c r="L3337" i="1"/>
  <c r="K3337" i="1" s="1"/>
  <c r="L482" i="1"/>
  <c r="K482" i="1" s="1"/>
  <c r="L2677" i="1"/>
  <c r="K2677" i="1" s="1"/>
  <c r="L5011" i="1"/>
  <c r="K5011" i="1" s="1"/>
  <c r="L5012" i="1"/>
  <c r="K5012" i="1" s="1"/>
  <c r="L5038" i="1"/>
  <c r="K5038" i="1" s="1"/>
  <c r="L2103" i="1"/>
  <c r="K2103" i="1" s="1"/>
  <c r="L2104" i="1"/>
  <c r="K2104" i="1" s="1"/>
  <c r="L2322" i="1"/>
  <c r="K2322" i="1" s="1"/>
  <c r="L4086" i="1"/>
  <c r="K4086" i="1" s="1"/>
  <c r="L392" i="1"/>
  <c r="K392" i="1" s="1"/>
  <c r="L1772" i="1"/>
  <c r="K1772" i="1" s="1"/>
  <c r="L312" i="1"/>
  <c r="K312" i="1" s="1"/>
  <c r="L4477" i="1"/>
  <c r="K4477" i="1" s="1"/>
  <c r="L2749" i="1"/>
  <c r="K2749" i="1" s="1"/>
  <c r="L770" i="1"/>
  <c r="K770" i="1" s="1"/>
  <c r="L5486" i="1"/>
  <c r="K5486" i="1" s="1"/>
  <c r="L4767" i="1"/>
  <c r="K4767" i="1" s="1"/>
  <c r="L2628" i="1"/>
  <c r="K2628" i="1" s="1"/>
  <c r="L996" i="1"/>
  <c r="K996" i="1" s="1"/>
  <c r="L5397" i="1"/>
  <c r="K5397" i="1" s="1"/>
  <c r="L1819" i="1"/>
  <c r="K1819" i="1" s="1"/>
  <c r="L4812" i="1"/>
  <c r="K4812" i="1" s="1"/>
  <c r="L5491" i="1"/>
  <c r="K5491" i="1" s="1"/>
  <c r="L4339" i="1"/>
  <c r="K4339" i="1" s="1"/>
  <c r="L4926" i="1"/>
  <c r="K4926" i="1" s="1"/>
  <c r="L4745" i="1"/>
  <c r="K4745" i="1" s="1"/>
  <c r="L5545" i="1"/>
  <c r="K5545" i="1" s="1"/>
  <c r="L5546" i="1"/>
  <c r="K5546" i="1" s="1"/>
  <c r="L5547" i="1"/>
  <c r="K5547" i="1" s="1"/>
  <c r="L5548" i="1"/>
  <c r="K5548" i="1" s="1"/>
  <c r="L1628" i="1"/>
  <c r="K1628" i="1" s="1"/>
  <c r="L3100" i="1"/>
  <c r="K3100" i="1" s="1"/>
  <c r="L3101" i="1"/>
  <c r="K3101" i="1" s="1"/>
  <c r="L3954" i="1"/>
  <c r="K3954" i="1" s="1"/>
  <c r="L3955" i="1"/>
  <c r="K3955" i="1" s="1"/>
  <c r="L3269" i="1"/>
  <c r="K3269" i="1" s="1"/>
  <c r="L2893" i="1"/>
  <c r="K2893" i="1" s="1"/>
  <c r="L2876" i="1"/>
  <c r="K2876" i="1" s="1"/>
  <c r="L1954" i="1"/>
  <c r="K1954" i="1" s="1"/>
  <c r="L1955" i="1"/>
  <c r="K1955" i="1" s="1"/>
  <c r="L2051" i="1"/>
  <c r="K2051" i="1" s="1"/>
  <c r="L4786" i="1"/>
  <c r="K4786" i="1" s="1"/>
  <c r="L1589" i="1"/>
  <c r="K1589" i="1" s="1"/>
  <c r="L3776" i="1"/>
  <c r="K3776" i="1" s="1"/>
  <c r="L3499" i="1"/>
  <c r="K3499" i="1" s="1"/>
  <c r="L287" i="1"/>
  <c r="K287" i="1" s="1"/>
  <c r="L5241" i="1"/>
  <c r="K5241" i="1" s="1"/>
  <c r="L5588" i="1"/>
  <c r="K5588" i="1" s="1"/>
  <c r="L5589" i="1"/>
  <c r="K5589" i="1" s="1"/>
  <c r="L2157" i="1"/>
  <c r="K2157" i="1" s="1"/>
  <c r="L3232" i="1"/>
  <c r="K3232" i="1" s="1"/>
  <c r="L3170" i="1"/>
  <c r="K3170" i="1" s="1"/>
  <c r="L4632" i="1"/>
  <c r="K4632" i="1" s="1"/>
  <c r="L296" i="1"/>
  <c r="K296" i="1" s="1"/>
  <c r="L3822" i="1"/>
  <c r="K3822" i="1" s="1"/>
  <c r="L5325" i="1"/>
  <c r="K5325" i="1" s="1"/>
  <c r="L3218" i="1"/>
  <c r="K3218" i="1" s="1"/>
  <c r="L3219" i="1"/>
  <c r="K3219" i="1" s="1"/>
  <c r="L4143" i="1"/>
  <c r="K4143" i="1" s="1"/>
  <c r="L1709" i="1"/>
  <c r="K1709" i="1" s="1"/>
  <c r="L3808" i="1"/>
  <c r="K3808" i="1" s="1"/>
  <c r="L3575" i="1"/>
  <c r="K3575" i="1" s="1"/>
  <c r="L4832" i="1"/>
  <c r="K4832" i="1" s="1"/>
  <c r="L4833" i="1"/>
  <c r="K4833" i="1" s="1"/>
  <c r="L5525" i="1"/>
  <c r="K5525" i="1" s="1"/>
  <c r="L727" i="1"/>
  <c r="K727" i="1" s="1"/>
  <c r="L728" i="1"/>
  <c r="K728" i="1" s="1"/>
  <c r="L1492" i="1"/>
  <c r="K1492" i="1" s="1"/>
  <c r="L1525" i="1"/>
  <c r="K1525" i="1" s="1"/>
  <c r="L231" i="1"/>
  <c r="K231" i="1" s="1"/>
  <c r="L5671" i="1"/>
  <c r="K5671" i="1" s="1"/>
  <c r="L3904" i="1"/>
  <c r="K3904" i="1" s="1"/>
  <c r="L3062" i="1"/>
  <c r="K3062" i="1" s="1"/>
  <c r="L3633" i="1"/>
  <c r="K3633" i="1" s="1"/>
  <c r="L3634" i="1"/>
  <c r="K3634" i="1" s="1"/>
  <c r="L769" i="1"/>
  <c r="K769" i="1" s="1"/>
  <c r="L4569" i="1"/>
  <c r="K4569" i="1" s="1"/>
  <c r="L2041" i="1"/>
  <c r="K2041" i="1" s="1"/>
  <c r="L2429" i="1"/>
  <c r="K2429" i="1" s="1"/>
  <c r="L2430" i="1"/>
  <c r="K2430" i="1" s="1"/>
  <c r="L1095" i="1"/>
  <c r="K1095" i="1" s="1"/>
  <c r="L2054" i="1"/>
  <c r="K2054" i="1" s="1"/>
  <c r="L2443" i="1"/>
  <c r="K2443" i="1" s="1"/>
  <c r="L2444" i="1"/>
  <c r="K2444" i="1" s="1"/>
  <c r="L2534" i="1"/>
  <c r="K2534" i="1" s="1"/>
  <c r="L679" i="1"/>
  <c r="K679" i="1" s="1"/>
  <c r="L723" i="1"/>
  <c r="K723" i="1" s="1"/>
  <c r="L1854" i="1"/>
  <c r="K1854" i="1" s="1"/>
  <c r="L1452" i="1"/>
  <c r="K1452" i="1" s="1"/>
  <c r="L5307" i="1"/>
  <c r="K5307" i="1" s="1"/>
  <c r="L5308" i="1"/>
  <c r="K5308" i="1" s="1"/>
  <c r="L694" i="1"/>
  <c r="K694" i="1" s="1"/>
  <c r="L1038" i="1"/>
  <c r="K1038" i="1" s="1"/>
  <c r="L3224" i="1"/>
  <c r="K3224" i="1" s="1"/>
  <c r="L2182" i="1"/>
  <c r="K2182" i="1" s="1"/>
  <c r="L1802" i="1"/>
  <c r="K1802" i="1" s="1"/>
  <c r="L3548" i="1"/>
  <c r="K3548" i="1" s="1"/>
  <c r="L5568" i="1"/>
  <c r="K5568" i="1" s="1"/>
  <c r="L5569" i="1"/>
  <c r="K5569" i="1" s="1"/>
  <c r="L5570" i="1"/>
  <c r="K5570" i="1" s="1"/>
  <c r="L168" i="1"/>
  <c r="K168" i="1" s="1"/>
  <c r="L4478" i="1"/>
  <c r="K4478" i="1" s="1"/>
  <c r="L5360" i="1"/>
  <c r="K5360" i="1" s="1"/>
  <c r="L1059" i="1"/>
  <c r="K1059" i="1" s="1"/>
  <c r="L1060" i="1"/>
  <c r="K1060" i="1" s="1"/>
  <c r="L1061" i="1"/>
  <c r="K1061" i="1" s="1"/>
  <c r="L1511" i="1"/>
  <c r="K1511" i="1" s="1"/>
  <c r="L1935" i="1"/>
  <c r="K1935" i="1" s="1"/>
  <c r="L1410" i="1"/>
  <c r="K1410" i="1" s="1"/>
  <c r="L1791" i="1"/>
  <c r="K1791" i="1" s="1"/>
  <c r="L3869" i="1"/>
  <c r="K3869" i="1" s="1"/>
  <c r="L3870" i="1"/>
  <c r="K3870" i="1" s="1"/>
  <c r="L3871" i="1"/>
  <c r="K3871" i="1" s="1"/>
  <c r="L2387" i="1"/>
  <c r="K2387" i="1" s="1"/>
  <c r="L4741" i="1"/>
  <c r="K4741" i="1" s="1"/>
  <c r="L932" i="1"/>
  <c r="K932" i="1" s="1"/>
  <c r="L3389" i="1"/>
  <c r="K3389" i="1" s="1"/>
  <c r="L1156" i="1"/>
  <c r="K1156" i="1" s="1"/>
  <c r="L62" i="1"/>
  <c r="K62" i="1" s="1"/>
  <c r="L700" i="1"/>
  <c r="K700" i="1" s="1"/>
  <c r="L701" i="1"/>
  <c r="K701" i="1" s="1"/>
  <c r="L944" i="1"/>
  <c r="K944" i="1" s="1"/>
  <c r="L4286" i="1"/>
  <c r="K4286" i="1" s="1"/>
  <c r="L4222" i="1"/>
  <c r="K4222" i="1" s="1"/>
  <c r="L3630" i="1"/>
  <c r="K3630" i="1" s="1"/>
  <c r="L5054" i="1"/>
  <c r="K5054" i="1" s="1"/>
  <c r="L137" i="1"/>
  <c r="K137" i="1" s="1"/>
  <c r="L332" i="1"/>
  <c r="K332" i="1" s="1"/>
  <c r="L333" i="1"/>
  <c r="K333" i="1" s="1"/>
  <c r="L1811" i="1"/>
  <c r="K1811" i="1" s="1"/>
  <c r="L4547" i="1"/>
  <c r="K4547" i="1" s="1"/>
  <c r="L4548" i="1"/>
  <c r="K4548" i="1" s="1"/>
  <c r="L4549" i="1"/>
  <c r="K4549" i="1" s="1"/>
  <c r="L4655" i="1"/>
  <c r="K4655" i="1" s="1"/>
  <c r="L4656" i="1"/>
  <c r="K4656" i="1" s="1"/>
  <c r="L4657" i="1"/>
  <c r="K4657" i="1" s="1"/>
  <c r="L4658" i="1"/>
  <c r="K4658" i="1" s="1"/>
  <c r="L406" i="1"/>
  <c r="K406" i="1" s="1"/>
  <c r="L4360" i="1"/>
  <c r="K4360" i="1" s="1"/>
  <c r="L4361" i="1"/>
  <c r="K4361" i="1" s="1"/>
  <c r="L4362" i="1"/>
  <c r="K4362" i="1" s="1"/>
  <c r="L5255" i="1"/>
  <c r="K5255" i="1" s="1"/>
  <c r="L5770" i="1"/>
  <c r="K5770" i="1" s="1"/>
  <c r="L5771" i="1"/>
  <c r="K5771" i="1" s="1"/>
  <c r="L3301" i="1"/>
  <c r="K3301" i="1" s="1"/>
  <c r="L5410" i="1"/>
  <c r="K5410" i="1" s="1"/>
  <c r="L5411" i="1"/>
  <c r="K5411" i="1" s="1"/>
  <c r="L1639" i="1"/>
  <c r="K1639" i="1" s="1"/>
  <c r="L1640" i="1"/>
  <c r="K1640" i="1" s="1"/>
  <c r="L2804" i="1"/>
  <c r="K2804" i="1" s="1"/>
  <c r="L2961" i="1"/>
  <c r="K2961" i="1" s="1"/>
  <c r="L4690" i="1"/>
  <c r="K4690" i="1" s="1"/>
  <c r="L4693" i="1"/>
  <c r="K4693" i="1" s="1"/>
  <c r="L669" i="1"/>
  <c r="K669" i="1" s="1"/>
  <c r="L3071" i="1"/>
  <c r="K3071" i="1" s="1"/>
  <c r="L3072" i="1"/>
  <c r="K3072" i="1" s="1"/>
  <c r="L3964" i="1"/>
  <c r="K3964" i="1" s="1"/>
  <c r="L5293" i="1"/>
  <c r="K5293" i="1" s="1"/>
  <c r="L4782" i="1"/>
  <c r="K4782" i="1" s="1"/>
  <c r="L899" i="1"/>
  <c r="K899" i="1" s="1"/>
  <c r="L4851" i="1"/>
  <c r="K4851" i="1" s="1"/>
  <c r="L1206" i="1"/>
  <c r="K1206" i="1" s="1"/>
  <c r="L4567" i="1"/>
  <c r="K4567" i="1" s="1"/>
  <c r="L4808" i="1"/>
  <c r="K4808" i="1" s="1"/>
  <c r="L517" i="1"/>
  <c r="K517" i="1" s="1"/>
  <c r="L518" i="1"/>
  <c r="K518" i="1" s="1"/>
  <c r="L519" i="1"/>
  <c r="K519" i="1" s="1"/>
  <c r="L520" i="1"/>
  <c r="K520" i="1" s="1"/>
  <c r="L4680" i="1"/>
  <c r="K4680" i="1" s="1"/>
  <c r="L91" i="1"/>
  <c r="K91" i="1" s="1"/>
  <c r="L4925" i="1"/>
  <c r="K4925" i="1" s="1"/>
  <c r="L5143" i="1"/>
  <c r="K5143" i="1" s="1"/>
  <c r="L3415" i="1"/>
  <c r="K3415" i="1" s="1"/>
  <c r="L5749" i="1"/>
  <c r="K5749" i="1" s="1"/>
  <c r="L4116" i="1"/>
  <c r="K4116" i="1" s="1"/>
  <c r="L260" i="1"/>
  <c r="K260" i="1" s="1"/>
  <c r="L2845" i="1"/>
  <c r="K2845" i="1" s="1"/>
  <c r="L3529" i="1"/>
  <c r="K3529" i="1" s="1"/>
  <c r="L385" i="1"/>
  <c r="K385" i="1" s="1"/>
  <c r="L3816" i="1"/>
  <c r="K3816" i="1" s="1"/>
  <c r="L4138" i="1"/>
  <c r="K4138" i="1" s="1"/>
  <c r="L4139" i="1"/>
  <c r="K4139" i="1" s="1"/>
  <c r="L4239" i="1"/>
  <c r="K4239" i="1" s="1"/>
  <c r="L4240" i="1"/>
  <c r="K4240" i="1" s="1"/>
  <c r="L1066" i="1"/>
  <c r="K1066" i="1" s="1"/>
  <c r="L1825" i="1"/>
  <c r="K1825" i="1" s="1"/>
  <c r="L1826" i="1"/>
  <c r="K1826" i="1" s="1"/>
  <c r="L5148" i="1"/>
  <c r="K5148" i="1" s="1"/>
  <c r="L5149" i="1"/>
  <c r="K5149" i="1" s="1"/>
  <c r="L326" i="1"/>
  <c r="K326" i="1" s="1"/>
  <c r="L2816" i="1"/>
  <c r="K2816" i="1" s="1"/>
  <c r="L90" i="1"/>
  <c r="K90" i="1" s="1"/>
  <c r="L5735" i="1"/>
  <c r="K5735" i="1" s="1"/>
  <c r="L891" i="1"/>
  <c r="K891" i="1" s="1"/>
  <c r="L2399" i="1"/>
  <c r="K2399" i="1" s="1"/>
  <c r="L2498" i="1"/>
  <c r="K2498" i="1" s="1"/>
  <c r="L4183" i="1"/>
  <c r="K4183" i="1" s="1"/>
  <c r="L4367" i="1"/>
  <c r="K4367" i="1" s="1"/>
  <c r="L3952" i="1"/>
  <c r="K3952" i="1" s="1"/>
  <c r="L652" i="1"/>
  <c r="K652" i="1" s="1"/>
  <c r="L653" i="1"/>
  <c r="K653" i="1" s="1"/>
  <c r="L3443" i="1"/>
  <c r="K3443" i="1" s="1"/>
  <c r="L3752" i="1"/>
  <c r="K3752" i="1" s="1"/>
  <c r="L5526" i="1"/>
  <c r="K5526" i="1" s="1"/>
  <c r="L268" i="1"/>
  <c r="K268" i="1" s="1"/>
  <c r="L1151" i="1"/>
  <c r="K1151" i="1" s="1"/>
  <c r="L1447" i="1"/>
  <c r="K1447" i="1" s="1"/>
  <c r="L5312" i="1"/>
  <c r="K5312" i="1" s="1"/>
  <c r="L5024" i="1"/>
  <c r="K5024" i="1" s="1"/>
  <c r="L2777" i="1"/>
  <c r="K2777" i="1" s="1"/>
  <c r="L4482" i="1"/>
  <c r="K4482" i="1" s="1"/>
  <c r="L4714" i="1"/>
  <c r="K4714" i="1" s="1"/>
  <c r="L4673" i="1"/>
  <c r="K4673" i="1" s="1"/>
  <c r="L184" i="1"/>
  <c r="K184" i="1" s="1"/>
  <c r="L185" i="1"/>
  <c r="K185" i="1" s="1"/>
  <c r="L3523" i="1"/>
  <c r="K3523" i="1" s="1"/>
  <c r="L2265" i="1"/>
  <c r="K2265" i="1" s="1"/>
  <c r="L4297" i="1"/>
  <c r="K4297" i="1" s="1"/>
  <c r="L3059" i="1"/>
  <c r="K3059" i="1" s="1"/>
  <c r="L5023" i="1"/>
  <c r="K5023" i="1" s="1"/>
  <c r="L1794" i="1"/>
  <c r="K1794" i="1" s="1"/>
  <c r="L2783" i="1"/>
  <c r="K2783" i="1" s="1"/>
  <c r="L634" i="1"/>
  <c r="K634" i="1" s="1"/>
  <c r="L635" i="1"/>
  <c r="K635" i="1" s="1"/>
  <c r="L1816" i="1"/>
  <c r="K1816" i="1" s="1"/>
  <c r="L1817" i="1"/>
  <c r="K1817" i="1" s="1"/>
  <c r="L1839" i="1"/>
  <c r="K1839" i="1" s="1"/>
  <c r="L2378" i="1"/>
  <c r="K2378" i="1" s="1"/>
  <c r="L2379" i="1"/>
  <c r="K2379" i="1" s="1"/>
  <c r="L2380" i="1"/>
  <c r="K2380" i="1" s="1"/>
  <c r="L2553" i="1"/>
  <c r="K2553" i="1" s="1"/>
  <c r="L2554" i="1"/>
  <c r="K2554" i="1" s="1"/>
  <c r="L2047" i="1"/>
  <c r="K2047" i="1" s="1"/>
  <c r="L1881" i="1"/>
  <c r="K1881" i="1" s="1"/>
  <c r="L4976" i="1"/>
  <c r="K4976" i="1" s="1"/>
  <c r="L138" i="1"/>
  <c r="K138" i="1" s="1"/>
  <c r="L1940" i="1"/>
  <c r="K1940" i="1" s="1"/>
  <c r="L976" i="1"/>
  <c r="K976" i="1" s="1"/>
  <c r="L917" i="1"/>
  <c r="K917" i="1" s="1"/>
  <c r="L2819" i="1"/>
  <c r="K2819" i="1" s="1"/>
  <c r="L2950" i="1"/>
  <c r="K2950" i="1" s="1"/>
  <c r="L4706" i="1"/>
  <c r="K4706" i="1" s="1"/>
  <c r="L977" i="1"/>
  <c r="K977" i="1" s="1"/>
  <c r="L5446" i="1"/>
  <c r="K5446" i="1" s="1"/>
  <c r="L2161" i="1"/>
  <c r="K2161" i="1" s="1"/>
  <c r="L297" i="1"/>
  <c r="K297" i="1" s="1"/>
  <c r="L298" i="1"/>
  <c r="K298" i="1" s="1"/>
  <c r="L654" i="1"/>
  <c r="K654" i="1" s="1"/>
  <c r="L1891" i="1"/>
  <c r="K1891" i="1" s="1"/>
  <c r="L1914" i="1"/>
  <c r="K1914" i="1" s="1"/>
  <c r="L1915" i="1"/>
  <c r="K1915" i="1" s="1"/>
  <c r="L2287" i="1"/>
  <c r="K2287" i="1" s="1"/>
  <c r="L2288" i="1"/>
  <c r="K2288" i="1" s="1"/>
  <c r="L4817" i="1"/>
  <c r="K4817" i="1" s="1"/>
  <c r="L1801" i="1"/>
  <c r="K1801" i="1" s="1"/>
  <c r="L5740" i="1"/>
  <c r="K5740" i="1" s="1"/>
  <c r="L5741" i="1"/>
  <c r="K5741" i="1" s="1"/>
  <c r="L3166" i="1"/>
  <c r="K3166" i="1" s="1"/>
  <c r="L3167" i="1"/>
  <c r="K3167" i="1" s="1"/>
  <c r="L3168" i="1"/>
  <c r="K3168" i="1" s="1"/>
  <c r="L3169" i="1"/>
  <c r="K3169" i="1" s="1"/>
  <c r="L2925" i="1"/>
  <c r="K2925" i="1" s="1"/>
  <c r="L2576" i="1"/>
  <c r="K2576" i="1" s="1"/>
  <c r="L2577" i="1"/>
  <c r="K2577" i="1" s="1"/>
  <c r="L5604" i="1"/>
  <c r="K5604" i="1" s="1"/>
  <c r="L5510" i="1"/>
  <c r="K5510" i="1" s="1"/>
  <c r="L3737" i="1"/>
  <c r="K3737" i="1" s="1"/>
  <c r="L3673" i="1"/>
  <c r="K3673" i="1" s="1"/>
  <c r="L3674" i="1"/>
  <c r="K3674" i="1" s="1"/>
  <c r="L5222" i="1"/>
  <c r="K5222" i="1" s="1"/>
  <c r="L5225" i="1"/>
  <c r="K5225" i="1" s="1"/>
  <c r="L901" i="1"/>
  <c r="K901" i="1" s="1"/>
  <c r="L902" i="1"/>
  <c r="K902" i="1" s="1"/>
  <c r="L1984" i="1"/>
  <c r="K1984" i="1" s="1"/>
  <c r="L1985" i="1"/>
  <c r="K1985" i="1" s="1"/>
  <c r="L930" i="1"/>
  <c r="K930" i="1" s="1"/>
  <c r="L2605" i="1"/>
  <c r="K2605" i="1" s="1"/>
  <c r="L1444" i="1"/>
  <c r="K1444" i="1" s="1"/>
  <c r="L1980" i="1"/>
  <c r="K1980" i="1" s="1"/>
  <c r="L1920" i="1"/>
  <c r="K1920" i="1" s="1"/>
  <c r="L1732" i="1"/>
  <c r="K1732" i="1" s="1"/>
  <c r="L4094" i="1"/>
  <c r="K4094" i="1" s="1"/>
  <c r="L1981" i="1"/>
  <c r="K1981" i="1" s="1"/>
  <c r="L2195" i="1"/>
  <c r="K2195" i="1" s="1"/>
  <c r="L5506" i="1"/>
  <c r="K5506" i="1" s="1"/>
  <c r="L5507" i="1"/>
  <c r="K5507" i="1" s="1"/>
  <c r="L384" i="1"/>
  <c r="K384" i="1" s="1"/>
  <c r="L2987" i="1"/>
  <c r="K2987" i="1" s="1"/>
  <c r="L2988" i="1"/>
  <c r="K2988" i="1" s="1"/>
  <c r="L2989" i="1"/>
  <c r="K2989" i="1" s="1"/>
  <c r="L2728" i="1"/>
  <c r="K2728" i="1" s="1"/>
  <c r="L3522" i="1"/>
  <c r="K3522" i="1" s="1"/>
  <c r="L4725" i="1"/>
  <c r="K4725" i="1" s="1"/>
  <c r="L4800" i="1"/>
  <c r="K4800" i="1" s="1"/>
  <c r="L735" i="1"/>
  <c r="K735" i="1" s="1"/>
  <c r="L2917" i="1"/>
  <c r="K2917" i="1" s="1"/>
  <c r="L2918" i="1"/>
  <c r="K2918" i="1" s="1"/>
  <c r="L2997" i="1"/>
  <c r="K2997" i="1" s="1"/>
  <c r="L4692" i="1"/>
  <c r="K4692" i="1" s="1"/>
  <c r="L2190" i="1"/>
  <c r="K2190" i="1" s="1"/>
  <c r="L1163" i="1"/>
  <c r="K1163" i="1" s="1"/>
  <c r="L5464" i="1"/>
  <c r="K5464" i="1" s="1"/>
  <c r="L1144" i="1"/>
  <c r="K1144" i="1" s="1"/>
  <c r="L2572" i="1"/>
  <c r="K2572" i="1" s="1"/>
  <c r="L4505" i="1"/>
  <c r="K4505" i="1" s="1"/>
  <c r="L5399" i="1"/>
  <c r="K5399" i="1" s="1"/>
  <c r="L5400" i="1"/>
  <c r="K5400" i="1" s="1"/>
  <c r="L223" i="1"/>
  <c r="K223" i="1" s="1"/>
  <c r="L1390" i="1"/>
  <c r="K1390" i="1" s="1"/>
  <c r="L1982" i="1"/>
  <c r="K1982" i="1" s="1"/>
  <c r="L1335" i="1"/>
  <c r="K1335" i="1" s="1"/>
  <c r="L169" i="1"/>
  <c r="K169" i="1" s="1"/>
  <c r="L4317" i="1"/>
  <c r="K4317" i="1" s="1"/>
  <c r="L3527" i="1"/>
  <c r="K3527" i="1" s="1"/>
  <c r="L5270" i="1"/>
  <c r="K5270" i="1" s="1"/>
  <c r="L5271" i="1"/>
  <c r="K5271" i="1" s="1"/>
  <c r="L5272" i="1"/>
  <c r="K5272" i="1" s="1"/>
  <c r="L1496" i="1"/>
  <c r="K1496" i="1" s="1"/>
  <c r="L1497" i="1"/>
  <c r="K1497" i="1" s="1"/>
  <c r="L3903" i="1"/>
  <c r="K3903" i="1" s="1"/>
  <c r="L4349" i="1"/>
  <c r="K4349" i="1" s="1"/>
  <c r="L2338" i="1"/>
  <c r="K2338" i="1" s="1"/>
  <c r="L278" i="1"/>
  <c r="K278" i="1" s="1"/>
  <c r="L279" i="1"/>
  <c r="K279" i="1" s="1"/>
  <c r="L756" i="1"/>
  <c r="K756" i="1" s="1"/>
  <c r="L757" i="1"/>
  <c r="K757" i="1" s="1"/>
  <c r="L979" i="1"/>
  <c r="K979" i="1" s="1"/>
  <c r="L5217" i="1"/>
  <c r="K5217" i="1" s="1"/>
  <c r="L5218" i="1"/>
  <c r="K5218" i="1" s="1"/>
  <c r="L1108" i="1"/>
  <c r="K1108" i="1" s="1"/>
  <c r="L3467" i="1"/>
  <c r="K3467" i="1" s="1"/>
  <c r="L2691" i="1"/>
  <c r="K2691" i="1" s="1"/>
  <c r="L2309" i="1"/>
  <c r="K2309" i="1" s="1"/>
  <c r="L4262" i="1"/>
  <c r="K4262" i="1" s="1"/>
  <c r="L4470" i="1"/>
  <c r="K4470" i="1" s="1"/>
  <c r="L2841" i="1"/>
  <c r="K2841" i="1" s="1"/>
  <c r="L2953" i="1"/>
  <c r="K2953" i="1" s="1"/>
  <c r="L642" i="1"/>
  <c r="K642" i="1" s="1"/>
  <c r="L643" i="1"/>
  <c r="K643" i="1" s="1"/>
  <c r="L1306" i="1"/>
  <c r="K1306" i="1" s="1"/>
  <c r="L1900" i="1"/>
  <c r="K1900" i="1" s="1"/>
  <c r="L2291" i="1"/>
  <c r="K2291" i="1" s="1"/>
  <c r="L230" i="1"/>
  <c r="K230" i="1" s="1"/>
  <c r="L906" i="1"/>
  <c r="K906" i="1" s="1"/>
  <c r="L4988" i="1"/>
  <c r="K4988" i="1" s="1"/>
  <c r="L3387" i="1"/>
  <c r="K3387" i="1" s="1"/>
  <c r="L239" i="1"/>
  <c r="K239" i="1" s="1"/>
  <c r="L2582" i="1"/>
  <c r="K2582" i="1" s="1"/>
  <c r="L1213" i="1"/>
  <c r="K1213" i="1" s="1"/>
  <c r="L2790" i="1"/>
  <c r="K2790" i="1" s="1"/>
  <c r="L1691" i="1"/>
  <c r="K1691" i="1" s="1"/>
  <c r="L1386" i="1"/>
  <c r="K1386" i="1" s="1"/>
  <c r="L1387" i="1"/>
  <c r="K1387" i="1" s="1"/>
  <c r="L1388" i="1"/>
  <c r="K1388" i="1" s="1"/>
  <c r="L322" i="1"/>
  <c r="K322" i="1" s="1"/>
  <c r="L2732" i="1"/>
  <c r="K2732" i="1" s="1"/>
  <c r="L21" i="1"/>
  <c r="K21" i="1" s="1"/>
  <c r="L1226" i="1"/>
  <c r="K1226" i="1" s="1"/>
  <c r="L1909" i="1"/>
  <c r="K1909" i="1" s="1"/>
  <c r="L1910" i="1"/>
  <c r="K1910" i="1" s="1"/>
  <c r="L3810" i="1"/>
  <c r="K3810" i="1" s="1"/>
  <c r="L3811" i="1"/>
  <c r="K3811" i="1" s="1"/>
  <c r="L3812" i="1"/>
  <c r="K3812" i="1" s="1"/>
  <c r="L3813" i="1"/>
  <c r="K3813" i="1" s="1"/>
  <c r="L4232" i="1"/>
  <c r="K4232" i="1" s="1"/>
  <c r="L5476" i="1"/>
  <c r="K5476" i="1" s="1"/>
  <c r="L5654" i="1"/>
  <c r="K5654" i="1" s="1"/>
  <c r="L4223" i="1"/>
  <c r="K4223" i="1" s="1"/>
  <c r="L4536" i="1"/>
  <c r="K4536" i="1" s="1"/>
  <c r="L5323" i="1"/>
  <c r="K5323" i="1" s="1"/>
  <c r="L4964" i="1"/>
  <c r="K4964" i="1" s="1"/>
  <c r="L484" i="1"/>
  <c r="K484" i="1" s="1"/>
  <c r="L493" i="1"/>
  <c r="K493" i="1" s="1"/>
  <c r="L2093" i="1"/>
  <c r="K2093" i="1" s="1"/>
  <c r="L2094" i="1"/>
  <c r="K2094" i="1" s="1"/>
  <c r="L3433" i="1"/>
  <c r="K3433" i="1" s="1"/>
  <c r="L3434" i="1"/>
  <c r="K3434" i="1" s="1"/>
  <c r="L4712" i="1"/>
  <c r="K4712" i="1" s="1"/>
  <c r="L4713" i="1"/>
  <c r="K4713" i="1" s="1"/>
  <c r="L1413" i="1"/>
  <c r="K1413" i="1" s="1"/>
  <c r="L2525" i="1"/>
  <c r="K2525" i="1" s="1"/>
  <c r="L4845" i="1"/>
  <c r="K4845" i="1" s="1"/>
  <c r="L3942" i="1"/>
  <c r="K3942" i="1" s="1"/>
  <c r="L3943" i="1"/>
  <c r="K3943" i="1" s="1"/>
  <c r="L5171" i="1"/>
  <c r="K5171" i="1" s="1"/>
  <c r="L3155" i="1"/>
  <c r="K3155" i="1" s="1"/>
  <c r="L3234" i="1"/>
  <c r="K3234" i="1" s="1"/>
  <c r="L3235" i="1"/>
  <c r="K3235" i="1" s="1"/>
  <c r="L5259" i="1"/>
  <c r="K5259" i="1" s="1"/>
  <c r="L2033" i="1"/>
  <c r="K2033" i="1" s="1"/>
  <c r="L1218" i="1"/>
  <c r="K1218" i="1" s="1"/>
  <c r="L60" i="1"/>
  <c r="K60" i="1" s="1"/>
  <c r="L61" i="1"/>
  <c r="K61" i="1" s="1"/>
  <c r="L2507" i="1"/>
  <c r="K2507" i="1" s="1"/>
  <c r="L2504" i="1"/>
  <c r="K2504" i="1" s="1"/>
  <c r="L2137" i="1"/>
  <c r="K2137" i="1" s="1"/>
  <c r="L2812" i="1"/>
  <c r="K2812" i="1" s="1"/>
  <c r="L4581" i="1"/>
  <c r="K4581" i="1" s="1"/>
  <c r="L5031" i="1"/>
  <c r="K5031" i="1" s="1"/>
  <c r="L5032" i="1"/>
  <c r="K5032" i="1" s="1"/>
  <c r="L5112" i="1"/>
  <c r="K5112" i="1" s="1"/>
  <c r="L5113" i="1"/>
  <c r="K5113" i="1" s="1"/>
  <c r="L5623" i="1"/>
  <c r="K5623" i="1" s="1"/>
  <c r="L4402" i="1"/>
  <c r="K4402" i="1" s="1"/>
  <c r="L5210" i="1"/>
  <c r="K5210" i="1" s="1"/>
  <c r="L745" i="1"/>
  <c r="K745" i="1" s="1"/>
  <c r="L434" i="1"/>
  <c r="K434" i="1" s="1"/>
  <c r="L5332" i="1"/>
  <c r="K5332" i="1" s="1"/>
  <c r="L5333" i="1"/>
  <c r="K5333" i="1" s="1"/>
  <c r="L5334" i="1"/>
  <c r="K5334" i="1" s="1"/>
  <c r="L5437" i="1"/>
  <c r="K5437" i="1" s="1"/>
  <c r="L5438" i="1"/>
  <c r="K5438" i="1" s="1"/>
  <c r="L5439" i="1"/>
  <c r="K5439" i="1" s="1"/>
  <c r="L8" i="1"/>
  <c r="K8" i="1" s="1"/>
  <c r="L3444" i="1"/>
  <c r="K3444" i="1" s="1"/>
  <c r="L5413" i="1"/>
  <c r="K5413" i="1" s="1"/>
  <c r="L5566" i="1"/>
  <c r="K5566" i="1" s="1"/>
  <c r="L5567" i="1"/>
  <c r="K5567" i="1" s="1"/>
  <c r="L1508" i="1"/>
  <c r="K1508" i="1" s="1"/>
  <c r="L5245" i="1"/>
  <c r="K5245" i="1" s="1"/>
  <c r="L5314" i="1"/>
  <c r="K5314" i="1" s="1"/>
  <c r="L3180" i="1"/>
  <c r="K3180" i="1" s="1"/>
  <c r="L4136" i="1"/>
  <c r="K4136" i="1" s="1"/>
  <c r="L5781" i="1"/>
  <c r="K5781" i="1" s="1"/>
  <c r="L145" i="1"/>
  <c r="K145" i="1" s="1"/>
  <c r="L514" i="1"/>
  <c r="K514" i="1" s="1"/>
  <c r="L343" i="1"/>
  <c r="K343" i="1" s="1"/>
  <c r="L2516" i="1"/>
  <c r="K2516" i="1" s="1"/>
  <c r="L3656" i="1"/>
  <c r="K3656" i="1" s="1"/>
  <c r="L4370" i="1"/>
  <c r="K4370" i="1" s="1"/>
  <c r="L1309" i="1"/>
  <c r="K1309" i="1" s="1"/>
  <c r="L1310" i="1"/>
  <c r="K1310" i="1" s="1"/>
  <c r="L5237" i="1"/>
  <c r="K5237" i="1" s="1"/>
  <c r="L5238" i="1"/>
  <c r="K5238" i="1" s="1"/>
  <c r="L5239" i="1"/>
  <c r="K5239" i="1" s="1"/>
  <c r="L5240" i="1"/>
  <c r="K5240" i="1" s="1"/>
  <c r="L358" i="1"/>
  <c r="K358" i="1" s="1"/>
  <c r="L690" i="1"/>
  <c r="K690" i="1" s="1"/>
  <c r="L1959" i="1"/>
  <c r="K1959" i="1" s="1"/>
  <c r="L3571" i="1"/>
  <c r="K3571" i="1" s="1"/>
  <c r="L5131" i="1"/>
  <c r="K5131" i="1" s="1"/>
  <c r="L5132" i="1"/>
  <c r="K5132" i="1" s="1"/>
  <c r="L5133" i="1"/>
  <c r="K5133" i="1" s="1"/>
  <c r="L628" i="1"/>
  <c r="K628" i="1" s="1"/>
  <c r="L629" i="1"/>
  <c r="K629" i="1" s="1"/>
  <c r="L3341" i="1"/>
  <c r="K3341" i="1" s="1"/>
  <c r="L3342" i="1"/>
  <c r="K3342" i="1" s="1"/>
  <c r="L3541" i="1"/>
  <c r="K3541" i="1" s="1"/>
  <c r="L3542" i="1"/>
  <c r="K3542" i="1" s="1"/>
  <c r="L1703" i="1"/>
  <c r="K1703" i="1" s="1"/>
  <c r="L4121" i="1"/>
  <c r="K4121" i="1" s="1"/>
  <c r="L4122" i="1"/>
  <c r="K4122" i="1" s="1"/>
  <c r="L111" i="1"/>
  <c r="K111" i="1" s="1"/>
  <c r="L5859" i="1"/>
  <c r="K5859" i="1" s="1"/>
  <c r="L689" i="1"/>
  <c r="K689" i="1" s="1"/>
  <c r="L229" i="1"/>
  <c r="K229" i="1" s="1"/>
  <c r="L750" i="1"/>
  <c r="K750" i="1" s="1"/>
  <c r="L751" i="1"/>
  <c r="K751" i="1" s="1"/>
  <c r="L752" i="1"/>
  <c r="K752" i="1" s="1"/>
  <c r="L1547" i="1"/>
  <c r="K1547" i="1" s="1"/>
  <c r="L1548" i="1"/>
  <c r="K1548" i="1" s="1"/>
  <c r="L1549" i="1"/>
  <c r="K1549" i="1" s="1"/>
  <c r="L5644" i="1"/>
  <c r="K5644" i="1" s="1"/>
  <c r="L4162" i="1"/>
  <c r="K4162" i="1" s="1"/>
  <c r="L4163" i="1"/>
  <c r="K4163" i="1" s="1"/>
  <c r="L4164" i="1"/>
  <c r="K4164" i="1" s="1"/>
  <c r="L5627" i="1"/>
  <c r="K5627" i="1" s="1"/>
  <c r="L5628" i="1"/>
  <c r="K5628" i="1" s="1"/>
  <c r="L1612" i="1"/>
  <c r="K1612" i="1" s="1"/>
  <c r="L1613" i="1"/>
  <c r="K1613" i="1" s="1"/>
  <c r="L4439" i="1"/>
  <c r="K4439" i="1" s="1"/>
  <c r="L1149" i="1"/>
  <c r="K1149" i="1" s="1"/>
  <c r="L2254" i="1"/>
  <c r="K2254" i="1" s="1"/>
  <c r="L2999" i="1"/>
  <c r="K2999" i="1" s="1"/>
  <c r="L3000" i="1"/>
  <c r="K3000" i="1" s="1"/>
  <c r="L3001" i="1"/>
  <c r="K3001" i="1" s="1"/>
  <c r="L3002" i="1"/>
  <c r="K3002" i="1" s="1"/>
  <c r="L4528" i="1"/>
  <c r="K4528" i="1" s="1"/>
  <c r="L1044" i="1"/>
  <c r="K1044" i="1" s="1"/>
  <c r="L2937" i="1"/>
  <c r="K2937" i="1" s="1"/>
  <c r="L3676" i="1"/>
  <c r="K3676" i="1" s="1"/>
  <c r="L5070" i="1"/>
  <c r="K5070" i="1" s="1"/>
  <c r="L5806" i="1"/>
  <c r="K5806" i="1" s="1"/>
  <c r="L2606" i="1"/>
  <c r="K2606" i="1" s="1"/>
  <c r="L4671" i="1"/>
  <c r="K4671" i="1" s="1"/>
  <c r="L2235" i="1"/>
  <c r="K2235" i="1" s="1"/>
  <c r="L4912" i="1"/>
  <c r="K4912" i="1" s="1"/>
  <c r="L3242" i="1"/>
  <c r="K3242" i="1" s="1"/>
  <c r="L33" i="1"/>
  <c r="K33" i="1" s="1"/>
  <c r="L4187" i="1"/>
  <c r="K4187" i="1" s="1"/>
  <c r="L934" i="1"/>
  <c r="K934" i="1" s="1"/>
  <c r="L4289" i="1"/>
  <c r="K4289" i="1" s="1"/>
  <c r="L1576" i="1"/>
  <c r="K1576" i="1" s="1"/>
  <c r="L602" i="1"/>
  <c r="K602" i="1" s="1"/>
  <c r="L4255" i="1"/>
  <c r="K4255" i="1" s="1"/>
  <c r="L5097" i="1"/>
  <c r="K5097" i="1" s="1"/>
  <c r="L5553" i="1"/>
  <c r="K5553" i="1" s="1"/>
  <c r="L5554" i="1"/>
  <c r="K5554" i="1" s="1"/>
  <c r="L691" i="1"/>
  <c r="K691" i="1" s="1"/>
  <c r="L2753" i="1"/>
  <c r="K2753" i="1" s="1"/>
  <c r="L5213" i="1"/>
  <c r="K5213" i="1" s="1"/>
  <c r="L4146" i="1"/>
  <c r="K4146" i="1" s="1"/>
  <c r="L1370" i="1"/>
  <c r="K1370" i="1" s="1"/>
  <c r="L3814" i="1"/>
  <c r="K3814" i="1" s="1"/>
  <c r="L3490" i="1"/>
  <c r="K3490" i="1" s="1"/>
  <c r="L4437" i="1"/>
  <c r="K4437" i="1" s="1"/>
  <c r="L5782" i="1"/>
  <c r="K5782" i="1" s="1"/>
  <c r="L5603" i="1"/>
  <c r="K5603" i="1" s="1"/>
  <c r="L5105" i="1"/>
  <c r="K5105" i="1" s="1"/>
  <c r="L5106" i="1"/>
  <c r="K5106" i="1" s="1"/>
  <c r="L5107" i="1"/>
  <c r="K5107" i="1" s="1"/>
  <c r="L5108" i="1"/>
  <c r="K5108" i="1" s="1"/>
  <c r="L2701" i="1"/>
  <c r="K2701" i="1" s="1"/>
  <c r="L2702" i="1"/>
  <c r="K2702" i="1" s="1"/>
  <c r="L4236" i="1"/>
  <c r="K4236" i="1" s="1"/>
  <c r="L5136" i="1"/>
  <c r="K5136" i="1" s="1"/>
  <c r="L5137" i="1"/>
  <c r="K5137" i="1" s="1"/>
  <c r="L348" i="1"/>
  <c r="K348" i="1" s="1"/>
  <c r="L4910" i="1"/>
  <c r="K4910" i="1" s="1"/>
  <c r="L5267" i="1"/>
  <c r="K5267" i="1" s="1"/>
  <c r="L5517" i="1"/>
  <c r="K5517" i="1" s="1"/>
  <c r="L5518" i="1"/>
  <c r="K5518" i="1" s="1"/>
  <c r="L2011" i="1"/>
  <c r="K2011" i="1" s="1"/>
  <c r="L3358" i="1"/>
  <c r="K3358" i="1" s="1"/>
  <c r="L3359" i="1"/>
  <c r="K3359" i="1" s="1"/>
  <c r="L2767" i="1"/>
  <c r="K2767" i="1" s="1"/>
  <c r="L2768" i="1"/>
  <c r="K2768" i="1" s="1"/>
  <c r="L2769" i="1"/>
  <c r="K2769" i="1" s="1"/>
  <c r="L2770" i="1"/>
  <c r="K2770" i="1" s="1"/>
  <c r="L2771" i="1"/>
  <c r="K2771" i="1" s="1"/>
  <c r="L1541" i="1"/>
  <c r="K1541" i="1" s="1"/>
  <c r="L3240" i="1"/>
  <c r="K3240" i="1" s="1"/>
  <c r="L3378" i="1"/>
  <c r="K3378" i="1" s="1"/>
  <c r="L3379" i="1"/>
  <c r="K3379" i="1" s="1"/>
  <c r="L1992" i="1"/>
  <c r="K1992" i="1" s="1"/>
  <c r="L4544" i="1"/>
  <c r="K4544" i="1" s="1"/>
  <c r="L97" i="1"/>
  <c r="K97" i="1" s="1"/>
  <c r="L2981" i="1"/>
  <c r="K2981" i="1" s="1"/>
  <c r="L5601" i="1"/>
  <c r="K5601" i="1" s="1"/>
  <c r="L4873" i="1"/>
  <c r="K4873" i="1" s="1"/>
  <c r="L3543" i="1"/>
  <c r="K3543" i="1" s="1"/>
  <c r="L363" i="1"/>
  <c r="K363" i="1" s="1"/>
  <c r="L2544" i="1"/>
  <c r="K2544" i="1" s="1"/>
  <c r="L4731" i="1"/>
  <c r="K4731" i="1" s="1"/>
  <c r="L4732" i="1"/>
  <c r="K4732" i="1" s="1"/>
  <c r="L4733" i="1"/>
  <c r="K4733" i="1" s="1"/>
  <c r="L4840" i="1"/>
  <c r="K4840" i="1" s="1"/>
  <c r="L997" i="1"/>
  <c r="K997" i="1" s="1"/>
  <c r="L998" i="1"/>
  <c r="K998" i="1" s="1"/>
  <c r="L1892" i="1"/>
  <c r="K1892" i="1" s="1"/>
  <c r="L2135" i="1"/>
  <c r="K2135" i="1" s="1"/>
  <c r="L2906" i="1"/>
  <c r="K2906" i="1" s="1"/>
  <c r="L2907" i="1"/>
  <c r="K2907" i="1" s="1"/>
  <c r="L3074" i="1"/>
  <c r="K3074" i="1" s="1"/>
  <c r="L3075" i="1"/>
  <c r="K3075" i="1" s="1"/>
  <c r="L3833" i="1"/>
  <c r="K3833" i="1" s="1"/>
  <c r="L3834" i="1"/>
  <c r="K3834" i="1" s="1"/>
  <c r="L3089" i="1"/>
  <c r="K3089" i="1" s="1"/>
  <c r="L2927" i="1"/>
  <c r="K2927" i="1" s="1"/>
  <c r="L2071" i="1"/>
  <c r="K2071" i="1" s="1"/>
  <c r="L2072" i="1"/>
  <c r="K2072" i="1" s="1"/>
  <c r="L864" i="1"/>
  <c r="K864" i="1" s="1"/>
  <c r="L900" i="1"/>
  <c r="K900" i="1" s="1"/>
  <c r="L974" i="1"/>
  <c r="K974" i="1" s="1"/>
  <c r="L5371" i="1"/>
  <c r="K5371" i="1" s="1"/>
  <c r="L743" i="1"/>
  <c r="K743" i="1" s="1"/>
  <c r="L1295" i="1"/>
  <c r="K1295" i="1" s="1"/>
  <c r="L1669" i="1"/>
  <c r="K1669" i="1" s="1"/>
  <c r="L2266" i="1"/>
  <c r="K2266" i="1" s="1"/>
  <c r="L2351" i="1"/>
  <c r="K2351" i="1" s="1"/>
  <c r="L2352" i="1"/>
  <c r="K2352" i="1" s="1"/>
  <c r="L2353" i="1"/>
  <c r="K2353" i="1" s="1"/>
  <c r="L4726" i="1"/>
  <c r="K4726" i="1" s="1"/>
  <c r="L3103" i="1"/>
  <c r="K3103" i="1" s="1"/>
  <c r="L2706" i="1"/>
  <c r="K2706" i="1" s="1"/>
  <c r="L2707" i="1"/>
  <c r="K2707" i="1" s="1"/>
  <c r="L4114" i="1"/>
  <c r="K4114" i="1" s="1"/>
  <c r="L4115" i="1"/>
  <c r="K4115" i="1" s="1"/>
  <c r="L4226" i="1"/>
  <c r="K4226" i="1" s="1"/>
  <c r="L4227" i="1"/>
  <c r="K4227" i="1" s="1"/>
  <c r="L4228" i="1"/>
  <c r="K4228" i="1" s="1"/>
  <c r="L4691" i="1"/>
  <c r="K4691" i="1" s="1"/>
  <c r="L3985" i="1"/>
  <c r="K3985" i="1" s="1"/>
  <c r="L290" i="1"/>
  <c r="K290" i="1" s="1"/>
  <c r="L291" i="1"/>
  <c r="K291" i="1" s="1"/>
  <c r="L292" i="1"/>
  <c r="K292" i="1" s="1"/>
  <c r="L1380" i="1"/>
  <c r="K1380" i="1" s="1"/>
  <c r="L2130" i="1"/>
  <c r="K2130" i="1" s="1"/>
  <c r="L5824" i="1"/>
  <c r="K5824" i="1" s="1"/>
  <c r="L3293" i="1"/>
  <c r="K3293" i="1" s="1"/>
  <c r="L3294" i="1"/>
  <c r="K3294" i="1" s="1"/>
  <c r="L3295" i="1"/>
  <c r="K3295" i="1" s="1"/>
  <c r="L3362" i="1"/>
  <c r="K3362" i="1" s="1"/>
  <c r="L5576" i="1"/>
  <c r="K5576" i="1" s="1"/>
  <c r="L615" i="1"/>
  <c r="K615" i="1" s="1"/>
  <c r="L5091" i="1"/>
  <c r="K5091" i="1" s="1"/>
  <c r="L3999" i="1"/>
  <c r="K3999" i="1" s="1"/>
  <c r="L4000" i="1"/>
  <c r="K4000" i="1" s="1"/>
  <c r="L4153" i="1"/>
  <c r="K4153" i="1" s="1"/>
  <c r="L4154" i="1"/>
  <c r="K4154" i="1" s="1"/>
  <c r="L4155" i="1"/>
  <c r="K4155" i="1" s="1"/>
  <c r="L1777" i="1"/>
  <c r="K1777" i="1" s="1"/>
  <c r="L5098" i="1"/>
  <c r="K5098" i="1" s="1"/>
  <c r="L5099" i="1"/>
  <c r="K5099" i="1" s="1"/>
  <c r="L2611" i="1"/>
  <c r="K2611" i="1" s="1"/>
  <c r="L3227" i="1"/>
  <c r="K3227" i="1" s="1"/>
  <c r="L3228" i="1"/>
  <c r="K3228" i="1" s="1"/>
  <c r="L4225" i="1"/>
  <c r="K4225" i="1" s="1"/>
  <c r="L2754" i="1"/>
  <c r="K2754" i="1" s="1"/>
  <c r="L416" i="1"/>
  <c r="K416" i="1" s="1"/>
  <c r="L5519" i="1"/>
  <c r="K5519" i="1" s="1"/>
  <c r="L5351" i="1"/>
  <c r="K5351" i="1" s="1"/>
  <c r="L3506" i="1"/>
  <c r="K3506" i="1" s="1"/>
  <c r="L1953" i="1"/>
  <c r="K1953" i="1" s="1"/>
  <c r="L3279" i="1"/>
  <c r="K3279" i="1" s="1"/>
  <c r="L4787" i="1"/>
  <c r="K4787" i="1" s="1"/>
  <c r="L533" i="1"/>
  <c r="K533" i="1" s="1"/>
  <c r="L1297" i="1"/>
  <c r="K1297" i="1" s="1"/>
  <c r="L1912" i="1"/>
  <c r="K1912" i="1" s="1"/>
  <c r="L2397" i="1"/>
  <c r="K2397" i="1" s="1"/>
  <c r="L4834" i="1"/>
  <c r="K4834" i="1" s="1"/>
  <c r="L396" i="1"/>
  <c r="K396" i="1" s="1"/>
  <c r="L758" i="1"/>
  <c r="K758" i="1" s="1"/>
  <c r="L1586" i="1"/>
  <c r="K1586" i="1" s="1"/>
  <c r="L1587" i="1"/>
  <c r="K1587" i="1" s="1"/>
  <c r="L5074" i="1"/>
  <c r="K5074" i="1" s="1"/>
  <c r="L531" i="1"/>
  <c r="K531" i="1" s="1"/>
  <c r="L532" i="1"/>
  <c r="K532" i="1" s="1"/>
  <c r="L2025" i="1"/>
  <c r="K2025" i="1" s="1"/>
  <c r="L2026" i="1"/>
  <c r="K2026" i="1" s="1"/>
  <c r="L2723" i="1"/>
  <c r="K2723" i="1" s="1"/>
  <c r="L660" i="1"/>
  <c r="K660" i="1" s="1"/>
  <c r="L661" i="1"/>
  <c r="K661" i="1" s="1"/>
  <c r="L4386" i="1"/>
  <c r="K4386" i="1" s="1"/>
  <c r="L1296" i="1"/>
  <c r="K1296" i="1" s="1"/>
  <c r="L1357" i="1"/>
  <c r="K1357" i="1" s="1"/>
  <c r="L1565" i="1"/>
  <c r="K1565" i="1" s="1"/>
  <c r="L5226" i="1"/>
  <c r="K5226" i="1" s="1"/>
  <c r="L1240" i="1"/>
  <c r="K1240" i="1" s="1"/>
  <c r="L2127" i="1"/>
  <c r="K2127" i="1" s="1"/>
  <c r="L2128" i="1"/>
  <c r="K2128" i="1" s="1"/>
  <c r="L3651" i="1"/>
  <c r="K3651" i="1" s="1"/>
  <c r="L3652" i="1"/>
  <c r="K3652" i="1" s="1"/>
  <c r="L1770" i="1"/>
  <c r="K1770" i="1" s="1"/>
  <c r="L5494" i="1"/>
  <c r="K5494" i="1" s="1"/>
  <c r="L63" i="1"/>
  <c r="K63" i="1" s="1"/>
  <c r="L5772" i="1"/>
  <c r="K5772" i="1" s="1"/>
  <c r="L1157" i="1"/>
  <c r="K1157" i="1" s="1"/>
  <c r="L1158" i="1"/>
  <c r="K1158" i="1" s="1"/>
  <c r="L1057" i="1"/>
  <c r="K1057" i="1" s="1"/>
  <c r="L2524" i="1"/>
  <c r="K2524" i="1" s="1"/>
  <c r="L3797" i="1"/>
  <c r="K3797" i="1" s="1"/>
  <c r="L3798" i="1"/>
  <c r="K3798" i="1" s="1"/>
  <c r="L3997" i="1"/>
  <c r="K3997" i="1" s="1"/>
  <c r="L4674" i="1"/>
  <c r="K4674" i="1" s="1"/>
  <c r="L4675" i="1"/>
  <c r="K4675" i="1" s="1"/>
  <c r="L4676" i="1"/>
  <c r="K4676" i="1" s="1"/>
  <c r="L1756" i="1"/>
  <c r="K1756" i="1" s="1"/>
  <c r="L1757" i="1"/>
  <c r="K1757" i="1" s="1"/>
  <c r="L1911" i="1"/>
  <c r="K1911" i="1" s="1"/>
  <c r="L5219" i="1"/>
  <c r="K5219" i="1" s="1"/>
  <c r="L3024" i="1"/>
  <c r="K3024" i="1" s="1"/>
  <c r="L3025" i="1"/>
  <c r="K3025" i="1" s="1"/>
  <c r="L603" i="1"/>
  <c r="K603" i="1" s="1"/>
  <c r="L2772" i="1"/>
  <c r="K2772" i="1" s="1"/>
  <c r="L3768" i="1"/>
  <c r="K3768" i="1" s="1"/>
  <c r="L4759" i="1"/>
  <c r="K4759" i="1" s="1"/>
  <c r="L5322" i="1"/>
  <c r="K5322" i="1" s="1"/>
  <c r="L1167" i="1"/>
  <c r="K1167" i="1" s="1"/>
  <c r="L1684" i="1"/>
  <c r="K1684" i="1" s="1"/>
  <c r="L1685" i="1"/>
  <c r="K1685" i="1" s="1"/>
  <c r="L656" i="1"/>
  <c r="K656" i="1" s="1"/>
  <c r="L3587" i="1"/>
  <c r="K3587" i="1" s="1"/>
  <c r="L3588" i="1"/>
  <c r="K3588" i="1" s="1"/>
  <c r="L4380" i="1"/>
  <c r="K4380" i="1" s="1"/>
  <c r="L5005" i="1"/>
  <c r="K5005" i="1" s="1"/>
  <c r="L3126" i="1"/>
  <c r="K3126" i="1" s="1"/>
  <c r="L2882" i="1"/>
  <c r="K2882" i="1" s="1"/>
  <c r="L2926" i="1"/>
  <c r="K2926" i="1" s="1"/>
  <c r="L5167" i="1"/>
  <c r="K5167" i="1" s="1"/>
  <c r="L807" i="1"/>
  <c r="K807" i="1" s="1"/>
  <c r="L2908" i="1"/>
  <c r="K2908" i="1" s="1"/>
  <c r="L2562" i="1"/>
  <c r="K2562" i="1" s="1"/>
  <c r="L5386" i="1"/>
  <c r="K5386" i="1" s="1"/>
  <c r="L5387" i="1"/>
  <c r="K5387" i="1" s="1"/>
  <c r="L534" i="1"/>
  <c r="K534" i="1" s="1"/>
  <c r="L535" i="1"/>
  <c r="K535" i="1" s="1"/>
  <c r="L536" i="1"/>
  <c r="K536" i="1" s="1"/>
  <c r="L1111" i="1"/>
  <c r="K1111" i="1" s="1"/>
  <c r="L1672" i="1"/>
  <c r="K1672" i="1" s="1"/>
  <c r="L1673" i="1"/>
  <c r="K1673" i="1" s="1"/>
  <c r="L1674" i="1"/>
  <c r="K1674" i="1" s="1"/>
  <c r="L1675" i="1"/>
  <c r="K1675" i="1" s="1"/>
  <c r="L2614" i="1"/>
  <c r="K2614" i="1" s="1"/>
  <c r="L2615" i="1"/>
  <c r="K2615" i="1" s="1"/>
  <c r="L417" i="1"/>
  <c r="K417" i="1" s="1"/>
  <c r="L4679" i="1"/>
  <c r="K4679" i="1" s="1"/>
  <c r="L4541" i="1"/>
  <c r="K4541" i="1" s="1"/>
  <c r="L584" i="1"/>
  <c r="K584" i="1" s="1"/>
  <c r="L753" i="1"/>
  <c r="K753" i="1" s="1"/>
  <c r="L1550" i="1"/>
  <c r="K1550" i="1" s="1"/>
  <c r="L2738" i="1"/>
  <c r="K2738" i="1" s="1"/>
  <c r="L2739" i="1"/>
  <c r="K2739" i="1" s="1"/>
  <c r="L2740" i="1"/>
  <c r="K2740" i="1" s="1"/>
  <c r="L1878" i="1"/>
  <c r="K1878" i="1" s="1"/>
  <c r="L5326" i="1"/>
  <c r="K5326" i="1" s="1"/>
  <c r="L5327" i="1"/>
  <c r="K5327" i="1" s="1"/>
  <c r="L5328" i="1"/>
  <c r="K5328" i="1" s="1"/>
  <c r="L5869" i="1"/>
  <c r="K5869" i="1" s="1"/>
  <c r="L4521" i="1"/>
  <c r="K4521" i="1" s="1"/>
  <c r="L5095" i="1"/>
  <c r="K5095" i="1" s="1"/>
  <c r="L5096" i="1"/>
  <c r="K5096" i="1" s="1"/>
  <c r="L4943" i="1"/>
  <c r="K4943" i="1" s="1"/>
  <c r="L5375" i="1"/>
  <c r="K5375" i="1" s="1"/>
  <c r="L1875" i="1"/>
  <c r="K1875" i="1" s="1"/>
  <c r="L3489" i="1"/>
  <c r="K3489" i="1" s="1"/>
  <c r="L4441" i="1"/>
  <c r="K4441" i="1" s="1"/>
  <c r="L4442" i="1"/>
  <c r="K4442" i="1" s="1"/>
  <c r="L4781" i="1"/>
  <c r="K4781" i="1" s="1"/>
  <c r="L3929" i="1"/>
  <c r="K3929" i="1" s="1"/>
  <c r="L1353" i="1"/>
  <c r="K1353" i="1" s="1"/>
  <c r="L4789" i="1"/>
  <c r="K4789" i="1" s="1"/>
  <c r="L1453" i="1"/>
  <c r="K1453" i="1" s="1"/>
  <c r="L581" i="1"/>
  <c r="K581" i="1" s="1"/>
  <c r="L3770" i="1"/>
  <c r="K3770" i="1" s="1"/>
  <c r="L542" i="1"/>
  <c r="K542" i="1" s="1"/>
  <c r="L4663" i="1"/>
  <c r="K4663" i="1" s="1"/>
  <c r="L2895" i="1"/>
  <c r="K2895" i="1" s="1"/>
  <c r="L5085" i="1"/>
  <c r="K5085" i="1" s="1"/>
  <c r="L5086" i="1"/>
  <c r="K5086" i="1" s="1"/>
  <c r="L4880" i="1"/>
  <c r="K4880" i="1" s="1"/>
  <c r="L515" i="1"/>
  <c r="K515" i="1" s="1"/>
  <c r="L2365" i="1"/>
  <c r="K2365" i="1" s="1"/>
  <c r="L3215" i="1"/>
  <c r="K3215" i="1" s="1"/>
  <c r="L3326" i="1"/>
  <c r="K3326" i="1" s="1"/>
  <c r="L3091" i="1"/>
  <c r="K3091" i="1" s="1"/>
  <c r="L2782" i="1"/>
  <c r="K2782" i="1" s="1"/>
  <c r="L3653" i="1"/>
  <c r="K3653" i="1" s="1"/>
  <c r="L1375" i="1"/>
  <c r="K1375" i="1" s="1"/>
  <c r="L1758" i="1"/>
  <c r="K1758" i="1" s="1"/>
  <c r="L1759" i="1"/>
  <c r="K1759" i="1" s="1"/>
  <c r="L1020" i="1"/>
  <c r="K1020" i="1" s="1"/>
  <c r="L2402" i="1"/>
  <c r="K2402" i="1" s="1"/>
  <c r="L2403" i="1"/>
  <c r="K2403" i="1" s="1"/>
  <c r="L2957" i="1"/>
  <c r="K2957" i="1" s="1"/>
  <c r="L2958" i="1"/>
  <c r="K2958" i="1" s="1"/>
  <c r="L5739" i="1"/>
  <c r="K5739" i="1" s="1"/>
  <c r="L4299" i="1"/>
  <c r="K4299" i="1" s="1"/>
  <c r="L2212" i="1"/>
  <c r="K2212" i="1" s="1"/>
  <c r="L1609" i="1"/>
  <c r="K1609" i="1" s="1"/>
  <c r="L2061" i="1"/>
  <c r="K2061" i="1" s="1"/>
  <c r="L5227" i="1"/>
  <c r="K5227" i="1" s="1"/>
  <c r="L742" i="1"/>
  <c r="K742" i="1" s="1"/>
  <c r="L3368" i="1"/>
  <c r="K3368" i="1" s="1"/>
  <c r="L3153" i="1"/>
  <c r="K3153" i="1" s="1"/>
  <c r="L3051" i="1"/>
  <c r="K3051" i="1" s="1"/>
  <c r="L4032" i="1"/>
  <c r="K4032" i="1" s="1"/>
  <c r="L3429" i="1"/>
  <c r="K3429" i="1" s="1"/>
  <c r="L645" i="1"/>
  <c r="K645" i="1" s="1"/>
  <c r="L2978" i="1"/>
  <c r="K2978" i="1" s="1"/>
  <c r="L2114" i="1"/>
  <c r="K2114" i="1" s="1"/>
  <c r="L4491" i="1"/>
  <c r="K4491" i="1" s="1"/>
  <c r="L1993" i="1"/>
  <c r="K1993" i="1" s="1"/>
  <c r="L605" i="1"/>
  <c r="K605" i="1" s="1"/>
  <c r="L4895" i="1"/>
  <c r="K4895" i="1" s="1"/>
  <c r="L686" i="1"/>
  <c r="K686" i="1" s="1"/>
  <c r="L4168" i="1"/>
  <c r="K4168" i="1" s="1"/>
  <c r="L2666" i="1"/>
  <c r="K2666" i="1" s="1"/>
  <c r="L4502" i="1"/>
  <c r="K4502" i="1" s="1"/>
  <c r="L4503" i="1"/>
  <c r="K4503" i="1" s="1"/>
  <c r="L2868" i="1"/>
  <c r="K2868" i="1" s="1"/>
  <c r="L3346" i="1"/>
  <c r="K3346" i="1" s="1"/>
  <c r="L3104" i="1"/>
  <c r="K3104" i="1" s="1"/>
  <c r="L537" i="1"/>
  <c r="K537" i="1" s="1"/>
  <c r="L2308" i="1"/>
  <c r="K2308" i="1" s="1"/>
  <c r="L3660" i="1"/>
  <c r="K3660" i="1" s="1"/>
  <c r="L4193" i="1"/>
  <c r="K4193" i="1" s="1"/>
  <c r="L4194" i="1"/>
  <c r="K4194" i="1" s="1"/>
  <c r="L4195" i="1"/>
  <c r="K4195" i="1" s="1"/>
  <c r="L4196" i="1"/>
  <c r="K4196" i="1" s="1"/>
  <c r="L4595" i="1"/>
  <c r="K4595" i="1" s="1"/>
  <c r="L1857" i="1"/>
  <c r="K1857" i="1" s="1"/>
  <c r="L3214" i="1"/>
  <c r="K3214" i="1" s="1"/>
  <c r="L3241" i="1"/>
  <c r="K3241" i="1" s="1"/>
  <c r="L359" i="1"/>
  <c r="K359" i="1" s="1"/>
  <c r="L993" i="1"/>
  <c r="K993" i="1" s="1"/>
  <c r="L2058" i="1"/>
  <c r="K2058" i="1" s="1"/>
  <c r="L767" i="1"/>
  <c r="K767" i="1" s="1"/>
  <c r="L5294" i="1"/>
  <c r="K5294" i="1" s="1"/>
  <c r="L5295" i="1"/>
  <c r="K5295" i="1" s="1"/>
  <c r="L5305" i="1"/>
  <c r="K5305" i="1" s="1"/>
  <c r="L5306" i="1"/>
  <c r="K5306" i="1" s="1"/>
  <c r="L5488" i="1"/>
  <c r="K5488" i="1" s="1"/>
  <c r="L724" i="1"/>
  <c r="K724" i="1" s="1"/>
  <c r="L725" i="1"/>
  <c r="K725" i="1" s="1"/>
  <c r="L3468" i="1"/>
  <c r="K3468" i="1" s="1"/>
  <c r="L4977" i="1"/>
  <c r="K4977" i="1" s="1"/>
  <c r="L938" i="1"/>
  <c r="K938" i="1" s="1"/>
  <c r="L2366" i="1"/>
  <c r="K2366" i="1" s="1"/>
  <c r="L3283" i="1"/>
  <c r="K3283" i="1" s="1"/>
  <c r="L3284" i="1"/>
  <c r="K3284" i="1" s="1"/>
  <c r="L4022" i="1"/>
  <c r="K4022" i="1" s="1"/>
  <c r="L755" i="1"/>
  <c r="K755" i="1" s="1"/>
  <c r="L4058" i="1"/>
  <c r="K4058" i="1" s="1"/>
  <c r="L1729" i="1"/>
  <c r="K1729" i="1" s="1"/>
  <c r="L3438" i="1"/>
  <c r="K3438" i="1" s="1"/>
  <c r="L4056" i="1"/>
  <c r="K4056" i="1" s="1"/>
  <c r="L4057" i="1"/>
  <c r="K4057" i="1" s="1"/>
  <c r="L5013" i="1"/>
  <c r="K5013" i="1" s="1"/>
  <c r="L307" i="1"/>
  <c r="K307" i="1" s="1"/>
  <c r="L308" i="1"/>
  <c r="K308" i="1" s="1"/>
  <c r="L828" i="1"/>
  <c r="K828" i="1" s="1"/>
  <c r="L405" i="1"/>
  <c r="K405" i="1" s="1"/>
  <c r="L879" i="1"/>
  <c r="K879" i="1" s="1"/>
  <c r="L1238" i="1"/>
  <c r="K1238" i="1" s="1"/>
  <c r="L2889" i="1"/>
  <c r="K2889" i="1" s="1"/>
  <c r="L3441" i="1"/>
  <c r="K3441" i="1" s="1"/>
  <c r="L5040" i="1"/>
  <c r="K5040" i="1" s="1"/>
  <c r="L5041" i="1"/>
  <c r="K5041" i="1" s="1"/>
  <c r="L428" i="1"/>
  <c r="K428" i="1" s="1"/>
  <c r="L2545" i="1"/>
  <c r="K2545" i="1" s="1"/>
  <c r="L2810" i="1"/>
  <c r="K2810" i="1" s="1"/>
  <c r="L183" i="1"/>
  <c r="K183" i="1" s="1"/>
  <c r="L3792" i="1"/>
  <c r="K3792" i="1" s="1"/>
  <c r="L3793" i="1"/>
  <c r="K3793" i="1" s="1"/>
  <c r="L1457" i="1"/>
  <c r="K1457" i="1" s="1"/>
  <c r="L474" i="1"/>
  <c r="K474" i="1" s="1"/>
  <c r="L1211" i="1"/>
  <c r="K1211" i="1" s="1"/>
  <c r="L3011" i="1"/>
  <c r="K3011" i="1" s="1"/>
  <c r="L3012" i="1"/>
  <c r="K3012" i="1" s="1"/>
  <c r="L5063" i="1"/>
  <c r="K5063" i="1" s="1"/>
  <c r="L1165" i="1"/>
  <c r="K1165" i="1" s="1"/>
  <c r="L3102" i="1"/>
  <c r="K3102" i="1" s="1"/>
  <c r="L3472" i="1"/>
  <c r="K3472" i="1" s="1"/>
  <c r="L3569" i="1"/>
  <c r="K3569" i="1" s="1"/>
  <c r="L933" i="1"/>
  <c r="K933" i="1" s="1"/>
  <c r="L1391" i="1"/>
  <c r="K1391" i="1" s="1"/>
  <c r="L1780" i="1"/>
  <c r="K1780" i="1" s="1"/>
  <c r="L5738" i="1"/>
  <c r="K5738" i="1" s="1"/>
  <c r="L5792" i="1"/>
  <c r="K5792" i="1" s="1"/>
  <c r="L3838" i="1"/>
  <c r="K3838" i="1" s="1"/>
  <c r="L5385" i="1"/>
  <c r="K5385" i="1" s="1"/>
  <c r="L5556" i="1"/>
  <c r="K5556" i="1" s="1"/>
  <c r="L5557" i="1"/>
  <c r="K5557" i="1" s="1"/>
  <c r="L479" i="1"/>
  <c r="K479" i="1" s="1"/>
  <c r="L1512" i="1"/>
  <c r="K1512" i="1" s="1"/>
  <c r="L3896" i="1"/>
  <c r="K3896" i="1" s="1"/>
  <c r="L3897" i="1"/>
  <c r="K3897" i="1" s="1"/>
  <c r="L2150" i="1"/>
  <c r="K2150" i="1" s="1"/>
  <c r="L5837" i="1"/>
  <c r="K5837" i="1" s="1"/>
  <c r="L2388" i="1"/>
  <c r="K2388" i="1" s="1"/>
  <c r="L139" i="1"/>
  <c r="K139" i="1" s="1"/>
  <c r="L140" i="1"/>
  <c r="K140" i="1" s="1"/>
  <c r="L141" i="1"/>
  <c r="K141" i="1" s="1"/>
  <c r="L142" i="1"/>
  <c r="K142" i="1" s="1"/>
  <c r="L178" i="1"/>
  <c r="K178" i="1" s="1"/>
  <c r="L5309" i="1"/>
  <c r="K5309" i="1" s="1"/>
  <c r="L5310" i="1"/>
  <c r="K5310" i="1" s="1"/>
  <c r="L3003" i="1"/>
  <c r="K3003" i="1" s="1"/>
  <c r="L3004" i="1"/>
  <c r="K3004" i="1" s="1"/>
  <c r="L3259" i="1"/>
  <c r="K3259" i="1" s="1"/>
  <c r="L3260" i="1"/>
  <c r="K3260" i="1" s="1"/>
  <c r="L3078" i="1"/>
  <c r="K3078" i="1" s="1"/>
  <c r="L2970" i="1"/>
  <c r="K2970" i="1" s="1"/>
  <c r="L1505" i="1"/>
  <c r="K1505" i="1" s="1"/>
  <c r="L1506" i="1"/>
  <c r="K1506" i="1" s="1"/>
  <c r="L389" i="1"/>
  <c r="K389" i="1" s="1"/>
  <c r="L1949" i="1"/>
  <c r="K1949" i="1" s="1"/>
  <c r="L4537" i="1"/>
  <c r="K4537" i="1" s="1"/>
  <c r="L2159" i="1"/>
  <c r="K2159" i="1" s="1"/>
  <c r="L4422" i="1"/>
  <c r="K4422" i="1" s="1"/>
  <c r="L488" i="1"/>
  <c r="K488" i="1" s="1"/>
  <c r="L1643" i="1"/>
  <c r="K1643" i="1" s="1"/>
  <c r="L3844" i="1"/>
  <c r="K3844" i="1" s="1"/>
  <c r="L4051" i="1"/>
  <c r="K4051" i="1" s="1"/>
  <c r="L4052" i="1"/>
  <c r="K4052" i="1" s="1"/>
  <c r="L4098" i="1"/>
  <c r="K4098" i="1" s="1"/>
  <c r="L4211" i="1"/>
  <c r="K4211" i="1" s="1"/>
  <c r="L1305" i="1"/>
  <c r="K1305" i="1" s="1"/>
  <c r="L3255" i="1"/>
  <c r="K3255" i="1" s="1"/>
  <c r="L3727" i="1"/>
  <c r="K3727" i="1" s="1"/>
  <c r="L3756" i="1"/>
  <c r="K3756" i="1" s="1"/>
  <c r="L4229" i="1"/>
  <c r="K4229" i="1" s="1"/>
  <c r="L4230" i="1"/>
  <c r="K4230" i="1" s="1"/>
  <c r="L5153" i="1"/>
  <c r="K5153" i="1" s="1"/>
  <c r="L5154" i="1"/>
  <c r="K5154" i="1" s="1"/>
  <c r="L623" i="1"/>
  <c r="K623" i="1" s="1"/>
  <c r="L1127" i="1"/>
  <c r="K1127" i="1" s="1"/>
  <c r="L2164" i="1"/>
  <c r="K2164" i="1" s="1"/>
  <c r="L2686" i="1"/>
  <c r="K2686" i="1" s="1"/>
  <c r="L3600" i="1"/>
  <c r="K3600" i="1" s="1"/>
  <c r="L3947" i="1"/>
  <c r="K3947" i="1" s="1"/>
  <c r="L3" i="1"/>
  <c r="K3" i="1" s="1"/>
  <c r="L4453" i="1"/>
  <c r="K4453" i="1" s="1"/>
  <c r="L4219" i="1"/>
  <c r="K4219" i="1" s="1"/>
  <c r="L4220" i="1"/>
  <c r="K4220" i="1" s="1"/>
  <c r="L5079" i="1"/>
  <c r="K5079" i="1" s="1"/>
  <c r="L1445" i="1"/>
  <c r="K1445" i="1" s="1"/>
  <c r="L204" i="1"/>
  <c r="K204" i="1" s="1"/>
  <c r="L2059" i="1"/>
  <c r="K2059" i="1" s="1"/>
  <c r="L5242" i="1"/>
  <c r="K5242" i="1" s="1"/>
  <c r="L3097" i="1"/>
  <c r="K3097" i="1" s="1"/>
  <c r="L5812" i="1"/>
  <c r="K5812" i="1" s="1"/>
  <c r="L150" i="1"/>
  <c r="K150" i="1" s="1"/>
  <c r="L151" i="1"/>
  <c r="K151" i="1" s="1"/>
  <c r="L772" i="1"/>
  <c r="K772" i="1" s="1"/>
  <c r="L1950" i="1"/>
  <c r="K1950" i="1" s="1"/>
  <c r="L1991" i="1"/>
  <c r="K1991" i="1" s="1"/>
  <c r="L3637" i="1"/>
  <c r="K3637" i="1" s="1"/>
  <c r="L4952" i="1"/>
  <c r="K4952" i="1" s="1"/>
  <c r="L5528" i="1"/>
  <c r="K5528" i="1" s="1"/>
  <c r="L5825" i="1"/>
  <c r="K5825" i="1" s="1"/>
  <c r="L5826" i="1"/>
  <c r="K5826" i="1" s="1"/>
  <c r="L4630" i="1"/>
  <c r="K4630" i="1" s="1"/>
  <c r="L856" i="1"/>
  <c r="K856" i="1" s="1"/>
  <c r="L3391" i="1"/>
  <c r="K3391" i="1" s="1"/>
  <c r="L5539" i="1"/>
  <c r="K5539" i="1" s="1"/>
  <c r="L54" i="1"/>
  <c r="K54" i="1" s="1"/>
  <c r="L675" i="1"/>
  <c r="K675" i="1" s="1"/>
  <c r="L1577" i="1"/>
  <c r="K1577" i="1" s="1"/>
  <c r="L5608" i="1"/>
  <c r="K5608" i="1" s="1"/>
  <c r="L5801" i="1"/>
  <c r="K5801" i="1" s="1"/>
  <c r="L5802" i="1"/>
  <c r="K5802" i="1" s="1"/>
  <c r="L480" i="1"/>
  <c r="K480" i="1" s="1"/>
  <c r="L481" i="1"/>
  <c r="K481" i="1" s="1"/>
  <c r="L3314" i="1"/>
  <c r="K3314" i="1" s="1"/>
  <c r="L3315" i="1"/>
  <c r="K3315" i="1" s="1"/>
  <c r="L3316" i="1"/>
  <c r="K3316" i="1" s="1"/>
  <c r="L3609" i="1"/>
  <c r="K3609" i="1" s="1"/>
  <c r="L4189" i="1"/>
  <c r="K4189" i="1" s="1"/>
  <c r="L4355" i="1"/>
  <c r="K4355" i="1" s="1"/>
  <c r="L5101" i="1"/>
  <c r="K5101" i="1" s="1"/>
  <c r="L5102" i="1"/>
  <c r="K5102" i="1" s="1"/>
  <c r="L5103" i="1"/>
  <c r="K5103" i="1" s="1"/>
  <c r="L1137" i="1"/>
  <c r="K1137" i="1" s="1"/>
  <c r="L218" i="1"/>
  <c r="K218" i="1" s="1"/>
  <c r="L3733" i="1"/>
  <c r="K3733" i="1" s="1"/>
  <c r="L4642" i="1"/>
  <c r="K4642" i="1" s="1"/>
  <c r="L4816" i="1"/>
  <c r="K4816" i="1" s="1"/>
  <c r="L3016" i="1"/>
  <c r="K3016" i="1" s="1"/>
  <c r="L3129" i="1"/>
  <c r="K3129" i="1" s="1"/>
  <c r="L2551" i="1"/>
  <c r="K2551" i="1" s="1"/>
  <c r="L27" i="1"/>
  <c r="K27" i="1" s="1"/>
  <c r="L4199" i="1"/>
  <c r="K4199" i="1" s="1"/>
  <c r="L1480" i="1"/>
  <c r="K1480" i="1" s="1"/>
  <c r="L1481" i="1"/>
  <c r="K1481" i="1" s="1"/>
  <c r="L3309" i="1"/>
  <c r="K3309" i="1" s="1"/>
  <c r="L1608" i="1"/>
  <c r="K1608" i="1" s="1"/>
  <c r="L5465" i="1"/>
  <c r="K5465" i="1" s="1"/>
  <c r="L4500" i="1"/>
  <c r="K4500" i="1" s="1"/>
  <c r="L5863" i="1"/>
  <c r="K5863" i="1" s="1"/>
  <c r="L4919" i="1"/>
  <c r="K4919" i="1" s="1"/>
  <c r="L5118" i="1"/>
  <c r="K5118" i="1" s="1"/>
  <c r="L327" i="1"/>
  <c r="K327" i="1" s="1"/>
  <c r="L328" i="1"/>
  <c r="K328" i="1" s="1"/>
  <c r="L5160" i="1"/>
  <c r="K5160" i="1" s="1"/>
  <c r="L4795" i="1"/>
  <c r="K4795" i="1" s="1"/>
  <c r="L4272" i="1"/>
  <c r="K4272" i="1" s="1"/>
  <c r="L773" i="1"/>
  <c r="K773" i="1" s="1"/>
  <c r="L2555" i="1"/>
  <c r="K2555" i="1" s="1"/>
  <c r="L2556" i="1"/>
  <c r="K2556" i="1" s="1"/>
  <c r="L5078" i="1"/>
  <c r="K5078" i="1" s="1"/>
  <c r="L5481" i="1"/>
  <c r="K5481" i="1" s="1"/>
  <c r="L627" i="1"/>
  <c r="K627" i="1" s="1"/>
  <c r="L4258" i="1"/>
  <c r="K4258" i="1" s="1"/>
  <c r="L4672" i="1"/>
  <c r="K4672" i="1" s="1"/>
  <c r="L4448" i="1"/>
  <c r="K4448" i="1" s="1"/>
  <c r="L4449" i="1"/>
  <c r="K4449" i="1" s="1"/>
  <c r="L2084" i="1"/>
  <c r="K2084" i="1" s="1"/>
  <c r="L3020" i="1"/>
  <c r="K3020" i="1" s="1"/>
  <c r="L3536" i="1"/>
  <c r="K3536" i="1" s="1"/>
  <c r="L3537" i="1"/>
  <c r="K3537" i="1" s="1"/>
  <c r="L1556" i="1"/>
  <c r="K1556" i="1" s="1"/>
  <c r="L2862" i="1"/>
  <c r="K2862" i="1" s="1"/>
  <c r="L3352" i="1"/>
  <c r="K3352" i="1" s="1"/>
  <c r="L1823" i="1"/>
  <c r="K1823" i="1" s="1"/>
  <c r="L1824" i="1"/>
  <c r="K1824" i="1" s="1"/>
  <c r="L1978" i="1"/>
  <c r="K1978" i="1" s="1"/>
  <c r="L1979" i="1"/>
  <c r="K1979" i="1" s="1"/>
  <c r="L5280" i="1"/>
  <c r="K5280" i="1" s="1"/>
  <c r="L495" i="1"/>
  <c r="K495" i="1" s="1"/>
  <c r="L1203" i="1"/>
  <c r="K1203" i="1" s="1"/>
  <c r="L2548" i="1"/>
  <c r="K2548" i="1" s="1"/>
  <c r="L2549" i="1"/>
  <c r="K2549" i="1" s="1"/>
  <c r="L2550" i="1"/>
  <c r="K2550" i="1" s="1"/>
  <c r="L4480" i="1"/>
  <c r="K4480" i="1" s="1"/>
  <c r="L4862" i="1"/>
  <c r="K4862" i="1" s="1"/>
  <c r="L2724" i="1"/>
  <c r="K2724" i="1" s="1"/>
  <c r="L2833" i="1"/>
  <c r="K2833" i="1" s="1"/>
  <c r="L206" i="1"/>
  <c r="K206" i="1" s="1"/>
  <c r="L207" i="1"/>
  <c r="K207" i="1" s="1"/>
  <c r="L208" i="1"/>
  <c r="K208" i="1" s="1"/>
  <c r="L3738" i="1"/>
  <c r="K3738" i="1" s="1"/>
  <c r="L5352" i="1"/>
  <c r="K5352" i="1" s="1"/>
  <c r="L3056" i="1"/>
  <c r="K3056" i="1" s="1"/>
  <c r="L521" i="1"/>
  <c r="K521" i="1" s="1"/>
  <c r="L499" i="1"/>
  <c r="K499" i="1" s="1"/>
  <c r="L1706" i="1"/>
  <c r="K1706" i="1" s="1"/>
  <c r="L3603" i="1"/>
  <c r="K3603" i="1" s="1"/>
  <c r="L3044" i="1"/>
  <c r="K3044" i="1" s="1"/>
  <c r="L630" i="1"/>
  <c r="K630" i="1" s="1"/>
  <c r="L1300" i="1"/>
  <c r="K1300" i="1" s="1"/>
  <c r="L1635" i="1"/>
  <c r="K1635" i="1" s="1"/>
  <c r="L1636" i="1"/>
  <c r="K1636" i="1" s="1"/>
  <c r="L4458" i="1"/>
  <c r="K4458" i="1" s="1"/>
  <c r="L4459" i="1"/>
  <c r="K4459" i="1" s="1"/>
  <c r="L4460" i="1"/>
  <c r="K4460" i="1" s="1"/>
  <c r="L4461" i="1"/>
  <c r="K4461" i="1" s="1"/>
  <c r="L197" i="1"/>
  <c r="K197" i="1" s="1"/>
  <c r="L1039" i="1"/>
  <c r="K1039" i="1" s="1"/>
  <c r="L1712" i="1"/>
  <c r="K1712" i="1" s="1"/>
  <c r="L4602" i="1"/>
  <c r="K4602" i="1" s="1"/>
  <c r="L5851" i="1"/>
  <c r="K5851" i="1" s="1"/>
  <c r="L1534" i="1"/>
  <c r="K1534" i="1" s="1"/>
  <c r="L4246" i="1"/>
  <c r="K4246" i="1" s="1"/>
  <c r="L4428" i="1"/>
  <c r="K4428" i="1" s="1"/>
  <c r="L1186" i="1"/>
  <c r="K1186" i="1" s="1"/>
  <c r="L960" i="1"/>
  <c r="K960" i="1" s="1"/>
  <c r="L5635" i="1"/>
  <c r="K5635" i="1" s="1"/>
  <c r="L746" i="1"/>
  <c r="K746" i="1" s="1"/>
  <c r="L4133" i="1"/>
  <c r="K4133" i="1" s="1"/>
  <c r="L2152" i="1"/>
  <c r="K2152" i="1" s="1"/>
  <c r="L3591" i="1"/>
  <c r="K3591" i="1" s="1"/>
  <c r="L1114" i="1"/>
  <c r="K1114" i="1" s="1"/>
  <c r="L1115" i="1"/>
  <c r="K1115" i="1" s="1"/>
  <c r="L1116" i="1"/>
  <c r="K1116" i="1" s="1"/>
  <c r="L1117" i="1"/>
  <c r="K1117" i="1" s="1"/>
  <c r="L2314" i="1"/>
  <c r="K2314" i="1" s="1"/>
  <c r="L2315" i="1"/>
  <c r="K2315" i="1" s="1"/>
  <c r="L2760" i="1"/>
  <c r="K2760" i="1" s="1"/>
  <c r="L2761" i="1"/>
  <c r="K2761" i="1" s="1"/>
  <c r="L2982" i="1"/>
  <c r="K2982" i="1" s="1"/>
  <c r="L2983" i="1"/>
  <c r="K2983" i="1" s="1"/>
  <c r="L3452" i="1"/>
  <c r="K3452" i="1" s="1"/>
  <c r="L2149" i="1"/>
  <c r="K2149" i="1" s="1"/>
  <c r="L437" i="1"/>
  <c r="K437" i="1" s="1"/>
  <c r="L4073" i="1"/>
  <c r="K4073" i="1" s="1"/>
  <c r="L718" i="1"/>
  <c r="K718" i="1" s="1"/>
  <c r="L5150" i="1"/>
  <c r="K5150" i="1" s="1"/>
  <c r="L1597" i="1"/>
  <c r="K1597" i="1" s="1"/>
  <c r="L3039" i="1"/>
  <c r="K3039" i="1" s="1"/>
  <c r="L4683" i="1"/>
  <c r="K4683" i="1" s="1"/>
  <c r="L4684" i="1"/>
  <c r="K4684" i="1" s="1"/>
  <c r="L1201" i="1"/>
  <c r="K1201" i="1" s="1"/>
  <c r="L1658" i="1"/>
  <c r="K1658" i="1" s="1"/>
  <c r="L4999" i="1"/>
  <c r="K4999" i="1" s="1"/>
  <c r="L1246" i="1"/>
  <c r="K1246" i="1" s="1"/>
  <c r="L3815" i="1"/>
  <c r="K3815" i="1" s="1"/>
  <c r="L2373" i="1"/>
  <c r="K2373" i="1" s="1"/>
  <c r="L5421" i="1"/>
  <c r="K5421" i="1" s="1"/>
  <c r="L2933" i="1"/>
  <c r="K2933" i="1" s="1"/>
  <c r="L4112" i="1"/>
  <c r="K4112" i="1" s="1"/>
  <c r="L5049" i="1"/>
  <c r="K5049" i="1" s="1"/>
  <c r="L3728" i="1"/>
  <c r="K3728" i="1" s="1"/>
  <c r="L1961" i="1"/>
  <c r="K1961" i="1" s="1"/>
  <c r="L5094" i="1"/>
  <c r="K5094" i="1" s="1"/>
  <c r="L3686" i="1"/>
  <c r="K3686" i="1" s="1"/>
  <c r="L5444" i="1"/>
  <c r="K5444" i="1" s="1"/>
  <c r="L5201" i="1"/>
  <c r="K5201" i="1" s="1"/>
  <c r="L5719" i="1"/>
  <c r="K5719" i="1" s="1"/>
  <c r="L24" i="1"/>
  <c r="K24" i="1" s="1"/>
  <c r="L25" i="1"/>
  <c r="K25" i="1" s="1"/>
  <c r="L793" i="1"/>
  <c r="K793" i="1" s="1"/>
  <c r="L794" i="1"/>
  <c r="K794" i="1" s="1"/>
  <c r="L795" i="1"/>
  <c r="K795" i="1" s="1"/>
  <c r="L850" i="1"/>
  <c r="K850" i="1" s="1"/>
  <c r="L2252" i="1"/>
  <c r="K2252" i="1" s="1"/>
  <c r="L2253" i="1"/>
  <c r="K2253" i="1" s="1"/>
  <c r="L5853" i="1"/>
  <c r="K5853" i="1" s="1"/>
  <c r="L525" i="1"/>
  <c r="K525" i="1" s="1"/>
  <c r="L854" i="1"/>
  <c r="K854" i="1" s="1"/>
  <c r="L4572" i="1"/>
  <c r="K4572" i="1" s="1"/>
  <c r="L5697" i="1"/>
  <c r="K5697" i="1" s="1"/>
  <c r="L3827" i="1"/>
  <c r="K3827" i="1" s="1"/>
  <c r="L5336" i="1"/>
  <c r="K5336" i="1" s="1"/>
  <c r="L1610" i="1"/>
  <c r="K1610" i="1" s="1"/>
  <c r="L1611" i="1"/>
  <c r="K1611" i="1" s="1"/>
  <c r="L1646" i="1"/>
  <c r="K1646" i="1" s="1"/>
  <c r="L1688" i="1"/>
  <c r="K1688" i="1" s="1"/>
  <c r="L1689" i="1"/>
  <c r="K1689" i="1" s="1"/>
  <c r="L3629" i="1"/>
  <c r="K3629" i="1" s="1"/>
  <c r="L4813" i="1"/>
  <c r="K4813" i="1" s="1"/>
  <c r="L364" i="1"/>
  <c r="K364" i="1" s="1"/>
  <c r="L365" i="1"/>
  <c r="K365" i="1" s="1"/>
  <c r="L2849" i="1"/>
  <c r="K2849" i="1" s="1"/>
  <c r="L5830" i="1"/>
  <c r="K5830" i="1" s="1"/>
  <c r="L4078" i="1"/>
  <c r="K4078" i="1" s="1"/>
  <c r="L604" i="1"/>
  <c r="K604" i="1" s="1"/>
  <c r="L232" i="1"/>
  <c r="K232" i="1" s="1"/>
  <c r="L1889" i="1"/>
  <c r="K1889" i="1" s="1"/>
  <c r="L240" i="1"/>
  <c r="K240" i="1" s="1"/>
  <c r="L5544" i="1"/>
  <c r="K5544" i="1" s="1"/>
  <c r="L923" i="1"/>
  <c r="K923" i="1" s="1"/>
  <c r="L3719" i="1"/>
  <c r="K3719" i="1" s="1"/>
  <c r="L1837" i="1"/>
  <c r="K1837" i="1" s="1"/>
  <c r="L3354" i="1"/>
  <c r="K3354" i="1" s="1"/>
  <c r="L41" i="1"/>
  <c r="K41" i="1" s="1"/>
  <c r="L1280" i="1"/>
  <c r="K1280" i="1" s="1"/>
  <c r="L5725" i="1"/>
  <c r="K5725" i="1" s="1"/>
  <c r="L3566" i="1"/>
  <c r="K3566" i="1" s="1"/>
  <c r="L2030" i="1"/>
  <c r="K2030" i="1" s="1"/>
  <c r="L2278" i="1"/>
  <c r="K2278" i="1" s="1"/>
  <c r="L3875" i="1"/>
  <c r="K3875" i="1" s="1"/>
  <c r="L4920" i="1"/>
  <c r="K4920" i="1" s="1"/>
  <c r="L5168" i="1"/>
  <c r="K5168" i="1" s="1"/>
  <c r="L919" i="1"/>
  <c r="K919" i="1" s="1"/>
  <c r="L4330" i="1"/>
  <c r="K4330" i="1" s="1"/>
  <c r="L5157" i="1"/>
  <c r="K5157" i="1" s="1"/>
  <c r="L5158" i="1"/>
  <c r="K5158" i="1" s="1"/>
  <c r="L1631" i="1"/>
  <c r="K1631" i="1" s="1"/>
  <c r="L158" i="1"/>
  <c r="K158" i="1" s="1"/>
  <c r="L159" i="1"/>
  <c r="K159" i="1" s="1"/>
  <c r="L2115" i="1"/>
  <c r="K2115" i="1" s="1"/>
  <c r="L554" i="1"/>
  <c r="K554" i="1" s="1"/>
  <c r="L1793" i="1"/>
  <c r="K1793" i="1" s="1"/>
  <c r="L5051" i="1"/>
  <c r="K5051" i="1" s="1"/>
  <c r="L2169" i="1"/>
  <c r="K2169" i="1" s="1"/>
  <c r="L2337" i="1"/>
  <c r="K2337" i="1" s="1"/>
  <c r="L3912" i="1"/>
  <c r="K3912" i="1" s="1"/>
  <c r="L2088" i="1"/>
  <c r="K2088" i="1" s="1"/>
  <c r="L608" i="1"/>
  <c r="K608" i="1" s="1"/>
  <c r="L4852" i="1"/>
  <c r="K4852" i="1" s="1"/>
  <c r="L106" i="1"/>
  <c r="K106" i="1" s="1"/>
  <c r="L3270" i="1"/>
  <c r="K3270" i="1" s="1"/>
  <c r="L5151" i="1"/>
  <c r="K5151" i="1" s="1"/>
  <c r="L4559" i="1"/>
  <c r="K4559" i="1" s="1"/>
  <c r="L4542" i="1"/>
  <c r="K4542" i="1" s="1"/>
  <c r="L557" i="1"/>
  <c r="K557" i="1" s="1"/>
  <c r="L639" i="1"/>
  <c r="K639" i="1" s="1"/>
  <c r="L640" i="1"/>
  <c r="K640" i="1" s="1"/>
  <c r="L641" i="1"/>
  <c r="K641" i="1" s="1"/>
  <c r="L898" i="1"/>
  <c r="K898" i="1" s="1"/>
  <c r="L3979" i="1"/>
  <c r="K3979" i="1" s="1"/>
  <c r="L5690" i="1"/>
  <c r="K5690" i="1" s="1"/>
  <c r="L5691" i="1"/>
  <c r="K5691" i="1" s="1"/>
  <c r="L5692" i="1"/>
  <c r="K5692" i="1" s="1"/>
  <c r="L2293" i="1"/>
  <c r="K2293" i="1" s="1"/>
  <c r="L4577" i="1"/>
  <c r="K4577" i="1" s="1"/>
  <c r="L4578" i="1"/>
  <c r="K4578" i="1" s="1"/>
  <c r="L5138" i="1"/>
  <c r="K5138" i="1" s="1"/>
  <c r="L5139" i="1"/>
  <c r="K5139" i="1" s="1"/>
  <c r="L5140" i="1"/>
  <c r="K5140" i="1" s="1"/>
  <c r="L538" i="1"/>
  <c r="K538" i="1" s="1"/>
  <c r="L1371" i="1"/>
  <c r="K1371" i="1" s="1"/>
  <c r="L2393" i="1"/>
  <c r="K2393" i="1" s="1"/>
  <c r="L2623" i="1"/>
  <c r="K2623" i="1" s="1"/>
  <c r="L2624" i="1"/>
  <c r="K2624" i="1" s="1"/>
  <c r="L4635" i="1"/>
  <c r="K4635" i="1" s="1"/>
  <c r="L1425" i="1"/>
  <c r="K1425" i="1" s="1"/>
  <c r="L443" i="1"/>
  <c r="K443" i="1" s="1"/>
  <c r="L444" i="1"/>
  <c r="K444" i="1" s="1"/>
  <c r="L445" i="1"/>
  <c r="K445" i="1" s="1"/>
  <c r="L1747" i="1"/>
  <c r="K1747" i="1" s="1"/>
  <c r="L2206" i="1"/>
  <c r="K2206" i="1" s="1"/>
  <c r="L2207" i="1"/>
  <c r="K2207" i="1" s="1"/>
  <c r="L2208" i="1"/>
  <c r="K2208" i="1" s="1"/>
  <c r="L4847" i="1"/>
  <c r="K4847" i="1" s="1"/>
  <c r="L2745" i="1"/>
  <c r="K2745" i="1" s="1"/>
  <c r="L2746" i="1"/>
  <c r="K2746" i="1" s="1"/>
  <c r="L2375" i="1"/>
  <c r="K2375" i="1" s="1"/>
  <c r="L3802" i="1"/>
  <c r="K3802" i="1" s="1"/>
  <c r="L3872" i="1"/>
  <c r="K3872" i="1" s="1"/>
  <c r="L3873" i="1"/>
  <c r="K3873" i="1" s="1"/>
  <c r="L4633" i="1"/>
  <c r="K4633" i="1" s="1"/>
  <c r="L616" i="1"/>
  <c r="K616" i="1" s="1"/>
  <c r="L617" i="1"/>
  <c r="K617" i="1" s="1"/>
  <c r="L2748" i="1"/>
  <c r="K2748" i="1" s="1"/>
  <c r="L2319" i="1"/>
  <c r="K2319" i="1" s="1"/>
  <c r="L2762" i="1"/>
  <c r="K2762" i="1" s="1"/>
  <c r="L5513" i="1"/>
  <c r="K5513" i="1" s="1"/>
  <c r="L2541" i="1"/>
  <c r="K2541" i="1" s="1"/>
  <c r="L5414" i="1"/>
  <c r="K5414" i="1" s="1"/>
  <c r="L3626" i="1"/>
  <c r="K3626" i="1" s="1"/>
  <c r="L4123" i="1"/>
  <c r="K4123" i="1" s="1"/>
  <c r="L682" i="1"/>
  <c r="K682" i="1" s="1"/>
  <c r="L3849" i="1"/>
  <c r="K3849" i="1" s="1"/>
  <c r="L5202" i="1"/>
  <c r="K5202" i="1" s="1"/>
  <c r="L87" i="1"/>
  <c r="K87" i="1" s="1"/>
  <c r="L5790" i="1"/>
  <c r="K5790" i="1" s="1"/>
  <c r="L2184" i="1"/>
  <c r="K2184" i="1" s="1"/>
  <c r="L395" i="1"/>
  <c r="K395" i="1" s="1"/>
  <c r="L4063" i="1"/>
  <c r="K4063" i="1" s="1"/>
  <c r="L5624" i="1"/>
  <c r="K5624" i="1" s="1"/>
  <c r="L5625" i="1"/>
  <c r="K5625" i="1" s="1"/>
  <c r="L799" i="1"/>
  <c r="K799" i="1" s="1"/>
  <c r="L1945" i="1"/>
  <c r="K1945" i="1" s="1"/>
  <c r="L2369" i="1"/>
  <c r="K2369" i="1" s="1"/>
  <c r="L4838" i="1"/>
  <c r="K4838" i="1" s="1"/>
  <c r="L5084" i="1"/>
  <c r="K5084" i="1" s="1"/>
  <c r="L939" i="1"/>
  <c r="K939" i="1" s="1"/>
  <c r="L1120" i="1"/>
  <c r="K1120" i="1" s="1"/>
  <c r="L1121" i="1"/>
  <c r="K1121" i="1" s="1"/>
  <c r="L1122" i="1"/>
  <c r="K1122" i="1" s="1"/>
  <c r="L4006" i="1"/>
  <c r="K4006" i="1" s="1"/>
  <c r="L4007" i="1"/>
  <c r="K4007" i="1" s="1"/>
  <c r="L66" i="1"/>
  <c r="K66" i="1" s="1"/>
  <c r="L5072" i="1"/>
  <c r="K5072" i="1" s="1"/>
  <c r="L5543" i="1"/>
  <c r="K5543" i="1" s="1"/>
  <c r="L1814" i="1"/>
  <c r="K1814" i="1" s="1"/>
  <c r="L929" i="1"/>
  <c r="K929" i="1" s="1"/>
  <c r="L2243" i="1"/>
  <c r="K2243" i="1" s="1"/>
  <c r="L2244" i="1"/>
  <c r="K2244" i="1" s="1"/>
  <c r="L2245" i="1"/>
  <c r="K2245" i="1" s="1"/>
  <c r="L2246" i="1"/>
  <c r="K2246" i="1" s="1"/>
  <c r="L1487" i="1"/>
  <c r="K1487" i="1" s="1"/>
  <c r="L226" i="1"/>
  <c r="K226" i="1" s="1"/>
  <c r="L5880" i="1"/>
  <c r="K5880" i="1" s="1"/>
  <c r="L5082" i="1"/>
  <c r="K5082" i="1" s="1"/>
  <c r="L5534" i="1"/>
  <c r="K5534" i="1" s="1"/>
  <c r="L1901" i="1"/>
  <c r="K1901" i="1" s="1"/>
  <c r="L2671" i="1"/>
  <c r="K2671" i="1" s="1"/>
  <c r="L4535" i="1"/>
  <c r="K4535" i="1" s="1"/>
  <c r="L3118" i="1"/>
  <c r="K3118" i="1" s="1"/>
  <c r="L3119" i="1"/>
  <c r="K3119" i="1" s="1"/>
  <c r="L5762" i="1"/>
  <c r="K5762" i="1" s="1"/>
  <c r="L2201" i="1"/>
  <c r="K2201" i="1" s="1"/>
  <c r="L5215" i="1"/>
  <c r="K5215" i="1" s="1"/>
  <c r="L5216" i="1"/>
  <c r="K5216" i="1" s="1"/>
  <c r="L1399" i="1"/>
  <c r="K1399" i="1" s="1"/>
  <c r="L1400" i="1"/>
  <c r="K1400" i="1" s="1"/>
  <c r="L4340" i="1"/>
  <c r="K4340" i="1" s="1"/>
  <c r="L4689" i="1"/>
  <c r="K4689" i="1" s="1"/>
  <c r="L5071" i="1"/>
  <c r="K5071" i="1" s="1"/>
  <c r="L4072" i="1"/>
  <c r="K4072" i="1" s="1"/>
  <c r="L5405" i="1"/>
  <c r="K5405" i="1" s="1"/>
  <c r="L4184" i="1"/>
  <c r="K4184" i="1" s="1"/>
  <c r="L4378" i="1"/>
  <c r="K4378" i="1" s="1"/>
  <c r="L1563" i="1"/>
  <c r="K1563" i="1" s="1"/>
  <c r="L1564" i="1"/>
  <c r="K1564" i="1" s="1"/>
  <c r="L4303" i="1"/>
  <c r="K4303" i="1" s="1"/>
  <c r="L1719" i="1"/>
  <c r="K1719" i="1" s="1"/>
  <c r="L461" i="1"/>
  <c r="K461" i="1" s="1"/>
  <c r="L462" i="1"/>
  <c r="K462" i="1" s="1"/>
  <c r="L463" i="1"/>
  <c r="K463" i="1" s="1"/>
  <c r="L1148" i="1"/>
  <c r="K1148" i="1" s="1"/>
  <c r="L835" i="1"/>
  <c r="K835" i="1" s="1"/>
  <c r="L4995" i="1"/>
  <c r="K4995" i="1" s="1"/>
  <c r="L2213" i="1"/>
  <c r="K2213" i="1" s="1"/>
  <c r="L5579" i="1"/>
  <c r="K5579" i="1" s="1"/>
  <c r="L5580" i="1"/>
  <c r="K5580" i="1" s="1"/>
  <c r="L5581" i="1"/>
  <c r="K5581" i="1" s="1"/>
  <c r="L4420" i="1"/>
  <c r="K4420" i="1" s="1"/>
  <c r="L1180" i="1"/>
  <c r="K1180" i="1" s="1"/>
  <c r="L1181" i="1"/>
  <c r="K1181" i="1" s="1"/>
  <c r="L1182" i="1"/>
  <c r="K1182" i="1" s="1"/>
  <c r="L1625" i="1"/>
  <c r="K1625" i="1" s="1"/>
  <c r="L1626" i="1"/>
  <c r="K1626" i="1" s="1"/>
  <c r="L1627" i="1"/>
  <c r="K1627" i="1" s="1"/>
  <c r="L1832" i="1"/>
  <c r="K1832" i="1" s="1"/>
  <c r="L1833" i="1"/>
  <c r="K1833" i="1" s="1"/>
  <c r="L1834" i="1"/>
  <c r="K1834" i="1" s="1"/>
  <c r="L5466" i="1"/>
  <c r="K5466" i="1" s="1"/>
  <c r="L1710" i="1"/>
  <c r="K1710" i="1" s="1"/>
  <c r="L1711" i="1"/>
  <c r="K1711" i="1" s="1"/>
  <c r="L1676" i="1"/>
  <c r="K1676" i="1" s="1"/>
  <c r="L5731" i="1"/>
  <c r="K5731" i="1" s="1"/>
  <c r="L1432" i="1"/>
  <c r="K1432" i="1" s="1"/>
  <c r="L5248" i="1"/>
  <c r="K5248" i="1" s="1"/>
  <c r="L2028" i="1"/>
  <c r="K2028" i="1" s="1"/>
  <c r="L5315" i="1"/>
  <c r="K5315" i="1" s="1"/>
  <c r="L1813" i="1"/>
  <c r="K1813" i="1" s="1"/>
  <c r="L5320" i="1"/>
  <c r="K5320" i="1" s="1"/>
  <c r="L2116" i="1"/>
  <c r="K2116" i="1" s="1"/>
  <c r="L2459" i="1"/>
  <c r="K2459" i="1" s="1"/>
  <c r="L4960" i="1"/>
  <c r="K4960" i="1" s="1"/>
  <c r="L1532" i="1"/>
  <c r="K1532" i="1" s="1"/>
  <c r="L2329" i="1"/>
  <c r="K2329" i="1" s="1"/>
  <c r="L4302" i="1"/>
  <c r="K4302" i="1" s="1"/>
  <c r="L3908" i="1"/>
  <c r="K3908" i="1" s="1"/>
  <c r="L1836" i="1"/>
  <c r="K1836" i="1" s="1"/>
  <c r="L1896" i="1"/>
  <c r="K1896" i="1" s="1"/>
  <c r="L1897" i="1"/>
  <c r="K1897" i="1" s="1"/>
  <c r="L3077" i="1"/>
  <c r="K3077" i="1" s="1"/>
  <c r="L103" i="1"/>
  <c r="K103" i="1" s="1"/>
  <c r="L3079" i="1"/>
  <c r="K3079" i="1" s="1"/>
  <c r="L5181" i="1"/>
  <c r="K5181" i="1" s="1"/>
  <c r="L5182" i="1"/>
  <c r="K5182" i="1" s="1"/>
  <c r="L1585" i="1"/>
  <c r="K1585" i="1" s="1"/>
  <c r="L3879" i="1"/>
  <c r="K3879" i="1" s="1"/>
  <c r="L3290" i="1"/>
  <c r="K3290" i="1" s="1"/>
  <c r="L5855" i="1"/>
  <c r="K5855" i="1" s="1"/>
  <c r="L1446" i="1"/>
  <c r="K1446" i="1" s="1"/>
  <c r="L1331" i="1"/>
  <c r="K1331" i="1" s="1"/>
  <c r="L1661" i="1"/>
  <c r="K1661" i="1" s="1"/>
  <c r="L1024" i="1"/>
  <c r="K1024" i="1" s="1"/>
  <c r="L716" i="1"/>
  <c r="K716" i="1" s="1"/>
  <c r="L2561" i="1"/>
  <c r="K2561" i="1" s="1"/>
  <c r="L2307" i="1"/>
  <c r="K2307" i="1" s="1"/>
  <c r="L3505" i="1"/>
  <c r="K3505" i="1" s="1"/>
  <c r="L4392" i="1"/>
  <c r="K4392" i="1" s="1"/>
  <c r="L4496" i="1"/>
  <c r="K4496" i="1" s="1"/>
  <c r="L699" i="1"/>
  <c r="K699" i="1" s="1"/>
  <c r="L3645" i="1"/>
  <c r="K3645" i="1" s="1"/>
  <c r="L2099" i="1"/>
  <c r="K2099" i="1" s="1"/>
  <c r="L2100" i="1"/>
  <c r="K2100" i="1" s="1"/>
  <c r="L2101" i="1"/>
  <c r="K2101" i="1" s="1"/>
  <c r="L2689" i="1"/>
  <c r="K2689" i="1" s="1"/>
  <c r="L2690" i="1"/>
  <c r="K2690" i="1" s="1"/>
  <c r="L4511" i="1"/>
  <c r="K4511" i="1" s="1"/>
  <c r="L881" i="1"/>
  <c r="K881" i="1" s="1"/>
  <c r="L3688" i="1"/>
  <c r="K3688" i="1" s="1"/>
  <c r="L5039" i="1"/>
  <c r="K5039" i="1" s="1"/>
  <c r="L1478" i="1"/>
  <c r="K1478" i="1" s="1"/>
  <c r="L1787" i="1"/>
  <c r="K1787" i="1" s="1"/>
  <c r="L4120" i="1"/>
  <c r="K4120" i="1" s="1"/>
  <c r="L2239" i="1"/>
  <c r="K2239" i="1" s="1"/>
  <c r="L4939" i="1"/>
  <c r="K4939" i="1" s="1"/>
  <c r="L4863" i="1"/>
  <c r="K4863" i="1" s="1"/>
  <c r="L2973" i="1"/>
  <c r="K2973" i="1" s="1"/>
  <c r="L2974" i="1"/>
  <c r="K2974" i="1" s="1"/>
  <c r="L2975" i="1"/>
  <c r="K2975" i="1" s="1"/>
  <c r="L2977" i="1"/>
  <c r="K2977" i="1" s="1"/>
  <c r="L5591" i="1"/>
  <c r="K5591" i="1" s="1"/>
  <c r="L2773" i="1"/>
  <c r="K2773" i="1" s="1"/>
  <c r="L2774" i="1"/>
  <c r="K2774" i="1" s="1"/>
  <c r="L3920" i="1"/>
  <c r="K3920" i="1" s="1"/>
  <c r="L4978" i="1"/>
  <c r="K4978" i="1" s="1"/>
  <c r="L3332" i="1"/>
  <c r="K3332" i="1" s="1"/>
  <c r="L3333" i="1"/>
  <c r="K3333" i="1" s="1"/>
  <c r="L4739" i="1"/>
  <c r="K4739" i="1" s="1"/>
  <c r="L4287" i="1"/>
  <c r="K4287" i="1" s="1"/>
  <c r="L2479" i="1"/>
  <c r="K2479" i="1" s="1"/>
  <c r="L2480" i="1"/>
  <c r="K2480" i="1" s="1"/>
  <c r="L2481" i="1"/>
  <c r="K2481" i="1" s="1"/>
  <c r="L3700" i="1"/>
  <c r="K3700" i="1" s="1"/>
  <c r="L3701" i="1"/>
  <c r="K3701" i="1" s="1"/>
  <c r="L5291" i="1"/>
  <c r="K5291" i="1" s="1"/>
  <c r="L132" i="1"/>
  <c r="K132" i="1" s="1"/>
  <c r="L361" i="1"/>
  <c r="K361" i="1" s="1"/>
  <c r="L419" i="1"/>
  <c r="K419" i="1" s="1"/>
  <c r="L420" i="1"/>
  <c r="K420" i="1" s="1"/>
  <c r="L421" i="1"/>
  <c r="K421" i="1" s="1"/>
  <c r="L964" i="1"/>
  <c r="K964" i="1" s="1"/>
  <c r="L965" i="1"/>
  <c r="K965" i="1" s="1"/>
  <c r="L966" i="1"/>
  <c r="K966" i="1" s="1"/>
  <c r="L2031" i="1"/>
  <c r="K2031" i="1" s="1"/>
  <c r="L2032" i="1"/>
  <c r="K2032" i="1" s="1"/>
  <c r="L3557" i="1"/>
  <c r="K3557" i="1" s="1"/>
  <c r="L4506" i="1"/>
  <c r="K4506" i="1" s="1"/>
  <c r="L4507" i="1"/>
  <c r="K4507" i="1" s="1"/>
  <c r="L2502" i="1"/>
  <c r="K2502" i="1" s="1"/>
  <c r="L1279" i="1"/>
  <c r="K1279" i="1" s="1"/>
  <c r="L569" i="1"/>
  <c r="K569" i="1" s="1"/>
  <c r="L438" i="1"/>
  <c r="K438" i="1" s="1"/>
  <c r="L1634" i="1"/>
  <c r="K1634" i="1" s="1"/>
  <c r="L2522" i="1"/>
  <c r="K2522" i="1" s="1"/>
  <c r="L4586" i="1"/>
  <c r="K4586" i="1" s="1"/>
  <c r="L5470" i="1"/>
  <c r="K5470" i="1" s="1"/>
  <c r="L1318" i="1"/>
  <c r="K1318" i="1" s="1"/>
  <c r="L1007" i="1"/>
  <c r="K1007" i="1" s="1"/>
  <c r="L1008" i="1"/>
  <c r="K1008" i="1" s="1"/>
  <c r="L4971" i="1"/>
  <c r="K4971" i="1" s="1"/>
  <c r="L108" i="1"/>
  <c r="K108" i="1" s="1"/>
  <c r="L109" i="1"/>
  <c r="K109" i="1" s="1"/>
  <c r="L2049" i="1"/>
  <c r="K2049" i="1" s="1"/>
  <c r="L4010" i="1"/>
  <c r="K4010" i="1" s="1"/>
  <c r="L4011" i="1"/>
  <c r="K4011" i="1" s="1"/>
  <c r="L5440" i="1"/>
  <c r="K5440" i="1" s="1"/>
  <c r="L5441" i="1"/>
  <c r="K5441" i="1" s="1"/>
  <c r="L4573" i="1"/>
  <c r="K4573" i="1" s="1"/>
  <c r="L3911" i="1"/>
  <c r="K3911" i="1" s="1"/>
  <c r="L4040" i="1"/>
  <c r="K4040" i="1" s="1"/>
  <c r="L4395" i="1"/>
  <c r="K4395" i="1" s="1"/>
  <c r="L5473" i="1"/>
  <c r="K5473" i="1" s="1"/>
  <c r="L3705" i="1"/>
  <c r="K3705" i="1" s="1"/>
  <c r="L4418" i="1"/>
  <c r="K4418" i="1" s="1"/>
  <c r="L4371" i="1"/>
  <c r="K4371" i="1" s="1"/>
  <c r="L5048" i="1"/>
  <c r="K5048" i="1" s="1"/>
  <c r="L5777" i="1"/>
  <c r="K5777" i="1" s="1"/>
  <c r="L5778" i="1"/>
  <c r="K5778" i="1" s="1"/>
  <c r="L5779" i="1"/>
  <c r="K5779" i="1" s="1"/>
  <c r="L705" i="1"/>
  <c r="K705" i="1" s="1"/>
  <c r="L1159" i="1"/>
  <c r="K1159" i="1" s="1"/>
  <c r="L2678" i="1"/>
  <c r="K2678" i="1" s="1"/>
  <c r="L1013" i="1"/>
  <c r="K1013" i="1" s="1"/>
  <c r="L1014" i="1"/>
  <c r="K1014" i="1" s="1"/>
  <c r="L4413" i="1"/>
  <c r="K4413" i="1" s="1"/>
  <c r="L4414" i="1"/>
  <c r="K4414" i="1" s="1"/>
  <c r="L4415" i="1"/>
  <c r="K4415" i="1" s="1"/>
  <c r="L5847" i="1"/>
  <c r="K5847" i="1" s="1"/>
  <c r="L295" i="1"/>
  <c r="K295" i="1" s="1"/>
  <c r="L2073" i="1"/>
  <c r="K2073" i="1" s="1"/>
  <c r="L671" i="1"/>
  <c r="K671" i="1" s="1"/>
  <c r="L418" i="1"/>
  <c r="K418" i="1" s="1"/>
  <c r="L5615" i="1"/>
  <c r="K5615" i="1" s="1"/>
  <c r="L524" i="1"/>
  <c r="K524" i="1" s="1"/>
  <c r="L1765" i="1"/>
  <c r="K1765" i="1" s="1"/>
  <c r="L1766" i="1"/>
  <c r="K1766" i="1" s="1"/>
  <c r="L3041" i="1"/>
  <c r="K3041" i="1" s="1"/>
  <c r="L4372" i="1"/>
  <c r="K4372" i="1" s="1"/>
  <c r="L4373" i="1"/>
  <c r="K4373" i="1" s="1"/>
  <c r="L4374" i="1"/>
  <c r="K4374" i="1" s="1"/>
  <c r="L4375" i="1"/>
  <c r="K4375" i="1" s="1"/>
  <c r="L4376" i="1"/>
  <c r="K4376" i="1" s="1"/>
  <c r="L3157" i="1"/>
  <c r="K3157" i="1" s="1"/>
  <c r="L740" i="1"/>
  <c r="K740" i="1" s="1"/>
  <c r="L741" i="1"/>
  <c r="K741" i="1" s="1"/>
  <c r="L2696" i="1"/>
  <c r="K2696" i="1" s="1"/>
  <c r="L2697" i="1"/>
  <c r="K2697" i="1" s="1"/>
  <c r="L3355" i="1"/>
  <c r="K3355" i="1" s="1"/>
  <c r="L3356" i="1"/>
  <c r="K3356" i="1" s="1"/>
  <c r="L3357" i="1"/>
  <c r="K3357" i="1" s="1"/>
  <c r="L3383" i="1"/>
  <c r="K3383" i="1" s="1"/>
  <c r="L4651" i="1"/>
  <c r="K4651" i="1" s="1"/>
  <c r="L126" i="1"/>
  <c r="K126" i="1" s="1"/>
  <c r="L127" i="1"/>
  <c r="K127" i="1" s="1"/>
  <c r="L128" i="1"/>
  <c r="K128" i="1" s="1"/>
  <c r="L4803" i="1"/>
  <c r="K4803" i="1" s="1"/>
  <c r="L1567" i="1"/>
  <c r="K1567" i="1" s="1"/>
  <c r="L2664" i="1"/>
  <c r="K2664" i="1" s="1"/>
  <c r="L4889" i="1"/>
  <c r="K4889" i="1" s="1"/>
  <c r="L1274" i="1"/>
  <c r="K1274" i="1" s="1"/>
  <c r="L3158" i="1"/>
  <c r="K3158" i="1" s="1"/>
  <c r="L4677" i="1"/>
  <c r="K4677" i="1" s="1"/>
  <c r="L1958" i="1"/>
  <c r="K1958" i="1" s="1"/>
  <c r="L5447" i="1"/>
  <c r="K5447" i="1" s="1"/>
  <c r="L5448" i="1"/>
  <c r="K5448" i="1" s="1"/>
  <c r="L1504" i="1"/>
  <c r="K1504" i="1" s="1"/>
  <c r="L5610" i="1"/>
  <c r="K5610" i="1" s="1"/>
  <c r="L717" i="1"/>
  <c r="K717" i="1" s="1"/>
  <c r="L1742" i="1"/>
  <c r="K1742" i="1" s="1"/>
  <c r="L1743" i="1"/>
  <c r="K1743" i="1" s="1"/>
  <c r="L1744" i="1"/>
  <c r="K1744" i="1" s="1"/>
  <c r="L3057" i="1"/>
  <c r="K3057" i="1" s="1"/>
  <c r="L5092" i="1"/>
  <c r="K5092" i="1" s="1"/>
  <c r="L4407" i="1"/>
  <c r="K4407" i="1" s="1"/>
  <c r="L5742" i="1"/>
  <c r="K5742" i="1" s="1"/>
  <c r="L154" i="1"/>
  <c r="K154" i="1" s="1"/>
  <c r="L1809" i="1"/>
  <c r="K1809" i="1" s="1"/>
  <c r="L1810" i="1"/>
  <c r="K1810" i="1" s="1"/>
  <c r="L2460" i="1"/>
  <c r="K2460" i="1" s="1"/>
  <c r="L2887" i="1"/>
  <c r="K2887" i="1" s="1"/>
  <c r="L2888" i="1"/>
  <c r="K2888" i="1" s="1"/>
  <c r="L5188" i="1"/>
  <c r="K5188" i="1" s="1"/>
  <c r="L465" i="1"/>
  <c r="K465" i="1" s="1"/>
  <c r="L470" i="1"/>
  <c r="K470" i="1" s="1"/>
  <c r="L2407" i="1"/>
  <c r="K2407" i="1" s="1"/>
  <c r="L2408" i="1"/>
  <c r="K2408" i="1" s="1"/>
  <c r="L4701" i="1"/>
  <c r="K4701" i="1" s="1"/>
  <c r="L5736" i="1"/>
  <c r="K5736" i="1" s="1"/>
  <c r="L5501" i="1"/>
  <c r="K5501" i="1" s="1"/>
  <c r="L5502" i="1"/>
  <c r="K5502" i="1" s="1"/>
  <c r="L2200" i="1"/>
  <c r="K2200" i="1" s="1"/>
  <c r="L3029" i="1"/>
  <c r="K3029" i="1" s="1"/>
  <c r="L3030" i="1"/>
  <c r="K3030" i="1" s="1"/>
  <c r="L3031" i="1"/>
  <c r="K3031" i="1" s="1"/>
  <c r="L3817" i="1"/>
  <c r="K3817" i="1" s="1"/>
  <c r="L527" i="1"/>
  <c r="K527" i="1" s="1"/>
  <c r="L1469" i="1"/>
  <c r="K1469" i="1" s="1"/>
  <c r="L1470" i="1"/>
  <c r="K1470" i="1" s="1"/>
  <c r="L1471" i="1"/>
  <c r="K1471" i="1" s="1"/>
  <c r="L1472" i="1"/>
  <c r="K1472" i="1" s="1"/>
  <c r="L2222" i="1"/>
  <c r="K2222" i="1" s="1"/>
  <c r="L4485" i="1"/>
  <c r="K4485" i="1" s="1"/>
  <c r="L5221" i="1"/>
  <c r="K5221" i="1" s="1"/>
  <c r="L1841" i="1"/>
  <c r="K1841" i="1" s="1"/>
  <c r="L1842" i="1"/>
  <c r="K1842" i="1" s="1"/>
  <c r="L3086" i="1"/>
  <c r="K3086" i="1" s="1"/>
  <c r="L3087" i="1"/>
  <c r="K3087" i="1" s="1"/>
  <c r="L3006" i="1"/>
  <c r="K3006" i="1" s="1"/>
  <c r="L1482" i="1"/>
  <c r="K1482" i="1" s="1"/>
  <c r="L2607" i="1"/>
  <c r="K2607" i="1" s="1"/>
  <c r="L3049" i="1"/>
  <c r="K3049" i="1" s="1"/>
  <c r="L3702" i="1"/>
  <c r="K3702" i="1" s="1"/>
  <c r="L75" i="1"/>
  <c r="K75" i="1" s="1"/>
  <c r="L76" i="1"/>
  <c r="K76" i="1" s="1"/>
  <c r="L77" i="1"/>
  <c r="K77" i="1" s="1"/>
  <c r="L5574" i="1"/>
  <c r="K5574" i="1" s="1"/>
  <c r="L621" i="1"/>
  <c r="K621" i="1" s="1"/>
  <c r="L622" i="1"/>
  <c r="K622" i="1" s="1"/>
  <c r="L1507" i="1"/>
  <c r="K1507" i="1" s="1"/>
  <c r="L81" i="1"/>
  <c r="K81" i="1" s="1"/>
  <c r="L5265" i="1"/>
  <c r="K5265" i="1" s="1"/>
  <c r="L3558" i="1"/>
  <c r="K3558" i="1" s="1"/>
  <c r="L1065" i="1"/>
  <c r="K1065" i="1" s="1"/>
  <c r="L5257" i="1"/>
  <c r="K5257" i="1" s="1"/>
  <c r="L1679" i="1"/>
  <c r="K1679" i="1" s="1"/>
  <c r="L2270" i="1"/>
  <c r="K2270" i="1" s="1"/>
  <c r="L1422" i="1"/>
  <c r="K1422" i="1" s="1"/>
  <c r="L1052" i="1"/>
  <c r="K1052" i="1" s="1"/>
  <c r="L2537" i="1"/>
  <c r="K2537" i="1" s="1"/>
  <c r="L2538" i="1"/>
  <c r="K2538" i="1" s="1"/>
  <c r="L2539" i="1"/>
  <c r="K2539" i="1" s="1"/>
  <c r="L3066" i="1"/>
  <c r="K3066" i="1" s="1"/>
  <c r="L3120" i="1"/>
  <c r="K3120" i="1" s="1"/>
  <c r="L3121" i="1"/>
  <c r="K3121" i="1" s="1"/>
  <c r="L3396" i="1"/>
  <c r="K3396" i="1" s="1"/>
  <c r="L4628" i="1"/>
  <c r="K4628" i="1" s="1"/>
  <c r="L329" i="1"/>
  <c r="K329" i="1" s="1"/>
  <c r="L3878" i="1"/>
  <c r="K3878" i="1" s="1"/>
  <c r="L1458" i="1"/>
  <c r="K1458" i="1" s="1"/>
  <c r="L1319" i="1"/>
  <c r="K1319" i="1" s="1"/>
  <c r="L2196" i="1"/>
  <c r="K2196" i="1" s="1"/>
  <c r="L5208" i="1"/>
  <c r="K5208" i="1" s="1"/>
  <c r="L4423" i="1"/>
  <c r="K4423" i="1" s="1"/>
  <c r="L5285" i="1"/>
  <c r="K5285" i="1" s="1"/>
  <c r="L1551" i="1"/>
  <c r="K1551" i="1" s="1"/>
  <c r="L1552" i="1"/>
  <c r="K1552" i="1" s="1"/>
  <c r="L3481" i="1"/>
  <c r="K3481" i="1" s="1"/>
  <c r="L582" i="1"/>
  <c r="K582" i="1" s="1"/>
  <c r="L583" i="1"/>
  <c r="K583" i="1" s="1"/>
  <c r="L666" i="1"/>
  <c r="K666" i="1" s="1"/>
  <c r="L667" i="1"/>
  <c r="K667" i="1" s="1"/>
  <c r="L1216" i="1"/>
  <c r="K1216" i="1" s="1"/>
  <c r="L1677" i="1"/>
  <c r="K1677" i="1" s="1"/>
  <c r="L1779" i="1"/>
  <c r="K1779" i="1" s="1"/>
  <c r="L2132" i="1"/>
  <c r="K2132" i="1" s="1"/>
  <c r="L2313" i="1"/>
  <c r="K2313" i="1" s="1"/>
  <c r="L3384" i="1"/>
  <c r="K3384" i="1" s="1"/>
  <c r="L3385" i="1"/>
  <c r="K3385" i="1" s="1"/>
  <c r="L4082" i="1"/>
  <c r="K4082" i="1" s="1"/>
  <c r="L4212" i="1"/>
  <c r="K4212" i="1" s="1"/>
  <c r="L4213" i="1"/>
  <c r="K4213" i="1" s="1"/>
  <c r="L3032" i="1"/>
  <c r="K3032" i="1" s="1"/>
  <c r="L1354" i="1"/>
  <c r="K1354" i="1" s="1"/>
  <c r="L1788" i="1"/>
  <c r="K1788" i="1" s="1"/>
  <c r="L5367" i="1"/>
  <c r="K5367" i="1" s="1"/>
  <c r="L2718" i="1"/>
  <c r="K2718" i="1" s="1"/>
  <c r="L1192" i="1"/>
  <c r="K1192" i="1" s="1"/>
  <c r="L3113" i="1"/>
  <c r="K3113" i="1" s="1"/>
  <c r="L3317" i="1"/>
  <c r="K3317" i="1" s="1"/>
  <c r="L3806" i="1"/>
  <c r="K3806" i="1" s="1"/>
  <c r="L1239" i="1"/>
  <c r="K1239" i="1" s="1"/>
  <c r="L227" i="1"/>
  <c r="K227" i="1" s="1"/>
  <c r="L913" i="1"/>
  <c r="K913" i="1" s="1"/>
  <c r="L4325" i="1"/>
  <c r="K4325" i="1" s="1"/>
  <c r="L5484" i="1"/>
  <c r="K5484" i="1" s="1"/>
  <c r="L2141" i="1"/>
  <c r="K2141" i="1" s="1"/>
  <c r="L2592" i="1"/>
  <c r="K2592" i="1" s="1"/>
  <c r="L4311" i="1"/>
  <c r="K4311" i="1" s="1"/>
  <c r="L3708" i="1"/>
  <c r="K3708" i="1" s="1"/>
  <c r="L4883" i="1"/>
  <c r="K4883" i="1" s="1"/>
  <c r="L814" i="1"/>
  <c r="K814" i="1" s="1"/>
  <c r="L4695" i="1"/>
  <c r="K4695" i="1" s="1"/>
  <c r="L3210" i="1"/>
  <c r="K3210" i="1" s="1"/>
  <c r="L1708" i="1"/>
  <c r="K1708" i="1" s="1"/>
  <c r="L2709" i="1"/>
  <c r="K2709" i="1" s="1"/>
  <c r="L2710" i="1"/>
  <c r="K2710" i="1" s="1"/>
  <c r="L5748" i="1"/>
  <c r="K5748" i="1" s="1"/>
  <c r="L283" i="1"/>
  <c r="K283" i="1" s="1"/>
  <c r="L284" i="1"/>
  <c r="K284" i="1" s="1"/>
  <c r="L285" i="1"/>
  <c r="K285" i="1" s="1"/>
  <c r="L1253" i="1"/>
  <c r="K1253" i="1" s="1"/>
  <c r="L5540" i="1"/>
  <c r="K5540" i="1" s="1"/>
  <c r="L5541" i="1"/>
  <c r="K5541" i="1" s="1"/>
  <c r="L251" i="1"/>
  <c r="K251" i="1" s="1"/>
  <c r="L3589" i="1"/>
  <c r="K3589" i="1" s="1"/>
  <c r="L5729" i="1"/>
  <c r="K5729" i="1" s="1"/>
  <c r="L4568" i="1"/>
  <c r="K4568" i="1" s="1"/>
  <c r="L4259" i="1"/>
  <c r="K4259" i="1" s="1"/>
  <c r="L3460" i="1"/>
  <c r="K3460" i="1" s="1"/>
  <c r="L288" i="1"/>
  <c r="K288" i="1" s="1"/>
  <c r="L2655" i="1"/>
  <c r="K2655" i="1" s="1"/>
  <c r="L3370" i="1"/>
  <c r="K3370" i="1" s="1"/>
  <c r="L3371" i="1"/>
  <c r="K3371" i="1" s="1"/>
  <c r="L3372" i="1"/>
  <c r="K3372" i="1" s="1"/>
  <c r="L5159" i="1"/>
  <c r="K5159" i="1" s="1"/>
  <c r="L121" i="1"/>
  <c r="K121" i="1" s="1"/>
  <c r="L181" i="1"/>
  <c r="K181" i="1" s="1"/>
  <c r="L874" i="1"/>
  <c r="K874" i="1" s="1"/>
  <c r="L875" i="1"/>
  <c r="K875" i="1" s="1"/>
  <c r="L3410" i="1"/>
  <c r="K3410" i="1" s="1"/>
  <c r="L4729" i="1"/>
  <c r="K4729" i="1" s="1"/>
  <c r="L3682" i="1"/>
  <c r="K3682" i="1" s="1"/>
  <c r="L5376" i="1"/>
  <c r="K5376" i="1" s="1"/>
  <c r="L1715" i="1"/>
  <c r="K1715" i="1" s="1"/>
  <c r="L1936" i="1"/>
  <c r="K1936" i="1" s="1"/>
  <c r="L1937" i="1"/>
  <c r="K1937" i="1" s="1"/>
  <c r="L1938" i="1"/>
  <c r="K1938" i="1" s="1"/>
  <c r="L2784" i="1"/>
  <c r="K2784" i="1" s="1"/>
  <c r="L2892" i="1"/>
  <c r="K2892" i="1" s="1"/>
  <c r="L454" i="1"/>
  <c r="K454" i="1" s="1"/>
  <c r="L2652" i="1"/>
  <c r="K2652" i="1" s="1"/>
  <c r="L4471" i="1"/>
  <c r="K4471" i="1" s="1"/>
  <c r="L4575" i="1"/>
  <c r="K4575" i="1" s="1"/>
  <c r="L3974" i="1"/>
  <c r="K3974" i="1" s="1"/>
  <c r="L999" i="1"/>
  <c r="K999" i="1" s="1"/>
  <c r="L4263" i="1"/>
  <c r="K4263" i="1" s="1"/>
  <c r="L4854" i="1"/>
  <c r="K4854" i="1" s="1"/>
  <c r="L4905" i="1"/>
  <c r="K4905" i="1" s="1"/>
  <c r="L884" i="1"/>
  <c r="K884" i="1" s="1"/>
  <c r="L3150" i="1"/>
  <c r="K3150" i="1" s="1"/>
  <c r="L3763" i="1"/>
  <c r="K3763" i="1" s="1"/>
  <c r="L2229" i="1"/>
  <c r="K2229" i="1" s="1"/>
  <c r="L565" i="1"/>
  <c r="K565" i="1" s="1"/>
  <c r="L3891" i="1"/>
  <c r="K3891" i="1" s="1"/>
  <c r="L3892" i="1"/>
  <c r="K3892" i="1" s="1"/>
  <c r="L5358" i="1"/>
  <c r="K5358" i="1" s="1"/>
  <c r="L2872" i="1"/>
  <c r="K2872" i="1" s="1"/>
  <c r="L1401" i="1"/>
  <c r="K1401" i="1" s="1"/>
  <c r="L1402" i="1"/>
  <c r="K1402" i="1" s="1"/>
  <c r="L2057" i="1"/>
  <c r="K2057" i="1" s="1"/>
  <c r="L4338" i="1"/>
  <c r="K4338" i="1" s="1"/>
  <c r="L1294" i="1"/>
  <c r="K1294" i="1" s="1"/>
  <c r="L3991" i="1"/>
  <c r="K3991" i="1" s="1"/>
  <c r="L3992" i="1"/>
  <c r="K3992" i="1" s="1"/>
  <c r="L2374" i="1"/>
  <c r="K2374" i="1" s="1"/>
  <c r="L2019" i="1"/>
  <c r="K2019" i="1" s="1"/>
  <c r="L1168" i="1"/>
  <c r="K1168" i="1" s="1"/>
  <c r="L4794" i="1"/>
  <c r="K4794" i="1" s="1"/>
  <c r="L274" i="1"/>
  <c r="K274" i="1" s="1"/>
  <c r="L2535" i="1"/>
  <c r="K2535" i="1" s="1"/>
  <c r="L1861" i="1"/>
  <c r="K1861" i="1" s="1"/>
  <c r="L2515" i="1"/>
  <c r="K2515" i="1" s="1"/>
  <c r="L5900" i="1"/>
  <c r="K5900" i="1" s="1"/>
  <c r="L1170" i="1"/>
  <c r="K1170" i="1" s="1"/>
  <c r="L4118" i="1"/>
  <c r="K4118" i="1" s="1"/>
  <c r="L5220" i="1"/>
  <c r="K5220" i="1" s="1"/>
  <c r="L5321" i="1"/>
  <c r="K5321" i="1" s="1"/>
  <c r="L4385" i="1"/>
  <c r="K4385" i="1" s="1"/>
  <c r="L3615" i="1"/>
  <c r="K3615" i="1" s="1"/>
  <c r="L3986" i="1"/>
  <c r="K3986" i="1" s="1"/>
  <c r="L3836" i="1"/>
  <c r="K3836" i="1" s="1"/>
  <c r="L5605" i="1"/>
  <c r="K5605" i="1" s="1"/>
  <c r="L448" i="1"/>
  <c r="K448" i="1" s="1"/>
  <c r="L449" i="1"/>
  <c r="K449" i="1" s="1"/>
  <c r="L4520" i="1"/>
  <c r="K4520" i="1" s="1"/>
  <c r="L2210" i="1"/>
  <c r="K2210" i="1" s="1"/>
  <c r="L2630" i="1"/>
  <c r="K2630" i="1" s="1"/>
  <c r="L3159" i="1"/>
  <c r="K3159" i="1" s="1"/>
  <c r="L2070" i="1"/>
  <c r="K2070" i="1" s="1"/>
  <c r="L3291" i="1"/>
  <c r="K3291" i="1" s="1"/>
  <c r="L3292" i="1"/>
  <c r="K3292" i="1" s="1"/>
  <c r="L5726" i="1"/>
  <c r="K5726" i="1" s="1"/>
  <c r="L5727" i="1"/>
  <c r="K5727" i="1" s="1"/>
  <c r="L466" i="1"/>
  <c r="K466" i="1" s="1"/>
  <c r="L467" i="1"/>
  <c r="K467" i="1" s="1"/>
  <c r="L468" i="1"/>
  <c r="K468" i="1" s="1"/>
  <c r="L469" i="1"/>
  <c r="K469" i="1" s="1"/>
  <c r="L1851" i="1"/>
  <c r="K1851" i="1" s="1"/>
  <c r="L1852" i="1"/>
  <c r="K1852" i="1" s="1"/>
  <c r="L1853" i="1"/>
  <c r="K1853" i="1" s="1"/>
  <c r="L3621" i="1"/>
  <c r="K3621" i="1" s="1"/>
  <c r="L3643" i="1"/>
  <c r="K3643" i="1" s="1"/>
  <c r="L544" i="1"/>
  <c r="K544" i="1" s="1"/>
  <c r="L545" i="1"/>
  <c r="K545" i="1" s="1"/>
  <c r="L546" i="1"/>
  <c r="K546" i="1" s="1"/>
  <c r="L2604" i="1"/>
  <c r="K2604" i="1" s="1"/>
  <c r="L3442" i="1"/>
  <c r="K3442" i="1" s="1"/>
  <c r="L2491" i="1"/>
  <c r="K2491" i="1" s="1"/>
  <c r="L4518" i="1"/>
  <c r="K4518" i="1" s="1"/>
  <c r="L4900" i="1"/>
  <c r="K4900" i="1" s="1"/>
  <c r="L2446" i="1"/>
  <c r="K2446" i="1" s="1"/>
  <c r="L857" i="1"/>
  <c r="K857" i="1" s="1"/>
  <c r="L1718" i="1"/>
  <c r="K1718" i="1" s="1"/>
  <c r="L1003" i="1"/>
  <c r="K1003" i="1" s="1"/>
  <c r="L3334" i="1"/>
  <c r="K3334" i="1" s="1"/>
  <c r="L3335" i="1"/>
  <c r="K3335" i="1" s="1"/>
  <c r="L726" i="1"/>
  <c r="K726" i="1" s="1"/>
  <c r="L4762" i="1"/>
  <c r="K4762" i="1" s="1"/>
  <c r="L3182" i="1"/>
  <c r="K3182" i="1" s="1"/>
  <c r="L1977" i="1"/>
  <c r="K1977" i="1" s="1"/>
  <c r="L3971" i="1"/>
  <c r="K3971" i="1" s="1"/>
  <c r="L3972" i="1"/>
  <c r="K3972" i="1" s="1"/>
  <c r="L3973" i="1"/>
  <c r="K3973" i="1" s="1"/>
  <c r="L4398" i="1"/>
  <c r="K4398" i="1" s="1"/>
  <c r="L2660" i="1"/>
  <c r="K2660" i="1" s="1"/>
  <c r="L2449" i="1"/>
  <c r="K2449" i="1" s="1"/>
  <c r="L2902" i="1"/>
  <c r="K2902" i="1" s="1"/>
  <c r="L5206" i="1"/>
  <c r="K5206" i="1" s="1"/>
  <c r="L5207" i="1"/>
  <c r="K5207" i="1" s="1"/>
  <c r="L1075" i="1"/>
  <c r="K1075" i="1" s="1"/>
  <c r="L4627" i="1"/>
  <c r="K4627" i="1" s="1"/>
  <c r="L3165" i="1"/>
  <c r="K3165" i="1" s="1"/>
  <c r="L3837" i="1"/>
  <c r="K3837" i="1" s="1"/>
  <c r="L1313" i="1"/>
  <c r="K1313" i="1" s="1"/>
  <c r="L1531" i="1"/>
  <c r="K1531" i="1" s="1"/>
  <c r="L4048" i="1"/>
  <c r="K4048" i="1" s="1"/>
  <c r="L5178" i="1"/>
  <c r="K5178" i="1" s="1"/>
  <c r="L5752" i="1"/>
  <c r="K5752" i="1" s="1"/>
  <c r="L5753" i="1"/>
  <c r="K5753" i="1" s="1"/>
  <c r="L2640" i="1"/>
  <c r="K2640" i="1" s="1"/>
  <c r="L3058" i="1"/>
  <c r="K3058" i="1" s="1"/>
  <c r="L4353" i="1"/>
  <c r="K4353" i="1" s="1"/>
  <c r="L4388" i="1"/>
  <c r="K4388" i="1" s="1"/>
  <c r="L4389" i="1"/>
  <c r="K4389" i="1" s="1"/>
  <c r="L2066" i="1"/>
  <c r="K2066" i="1" s="1"/>
  <c r="L2067" i="1"/>
  <c r="K2067" i="1" s="1"/>
  <c r="L2636" i="1"/>
  <c r="K2636" i="1" s="1"/>
  <c r="L2637" i="1"/>
  <c r="K2637" i="1" s="1"/>
  <c r="L2662" i="1"/>
  <c r="K2662" i="1" s="1"/>
  <c r="L2663" i="1"/>
  <c r="K2663" i="1" s="1"/>
  <c r="L3405" i="1"/>
  <c r="K3405" i="1" s="1"/>
  <c r="L4019" i="1"/>
  <c r="K4019" i="1" s="1"/>
  <c r="L4020" i="1"/>
  <c r="K4020" i="1" s="1"/>
  <c r="L501" i="1"/>
  <c r="K501" i="1" s="1"/>
  <c r="L1657" i="1"/>
  <c r="K1657" i="1" s="1"/>
  <c r="L4107" i="1"/>
  <c r="K4107" i="1" s="1"/>
  <c r="L5631" i="1"/>
  <c r="K5631" i="1" s="1"/>
  <c r="L5632" i="1"/>
  <c r="K5632" i="1" s="1"/>
  <c r="L281" i="1"/>
  <c r="K281" i="1" s="1"/>
  <c r="L282" i="1"/>
  <c r="K282" i="1" s="1"/>
  <c r="L1700" i="1"/>
  <c r="K1700" i="1" s="1"/>
  <c r="L4615" i="1"/>
  <c r="K4615" i="1" s="1"/>
  <c r="L852" i="1"/>
  <c r="K852" i="1" s="1"/>
  <c r="L3850" i="1"/>
  <c r="K3850" i="1" s="1"/>
  <c r="L5426" i="1"/>
  <c r="K5426" i="1" s="1"/>
  <c r="L224" i="1"/>
  <c r="K224" i="1" s="1"/>
  <c r="L225" i="1"/>
  <c r="K225" i="1" s="1"/>
  <c r="L3453" i="1"/>
  <c r="K3453" i="1" s="1"/>
  <c r="L5313" i="1"/>
  <c r="K5313" i="1" s="1"/>
  <c r="L3013" i="1"/>
  <c r="K3013" i="1" s="1"/>
  <c r="L3014" i="1"/>
  <c r="K3014" i="1" s="1"/>
  <c r="L3015" i="1"/>
  <c r="K3015" i="1" s="1"/>
  <c r="L4400" i="1"/>
  <c r="K4400" i="1" s="1"/>
  <c r="L3694" i="1"/>
  <c r="K3694" i="1" s="1"/>
  <c r="L1260" i="1"/>
  <c r="K1260" i="1" s="1"/>
  <c r="L1261" i="1"/>
  <c r="K1261" i="1" s="1"/>
  <c r="L1855" i="1"/>
  <c r="K1855" i="1" s="1"/>
  <c r="L1856" i="1"/>
  <c r="K1856" i="1" s="1"/>
  <c r="L4369" i="1"/>
  <c r="K4369" i="1" s="1"/>
  <c r="L4590" i="1"/>
  <c r="K4590" i="1" s="1"/>
  <c r="L1887" i="1"/>
  <c r="K1887" i="1" s="1"/>
  <c r="L803" i="1"/>
  <c r="K803" i="1" s="1"/>
  <c r="L804" i="1"/>
  <c r="K804" i="1" s="1"/>
  <c r="L4363" i="1"/>
  <c r="K4363" i="1" s="1"/>
  <c r="L4198" i="1"/>
  <c r="K4198" i="1" s="1"/>
  <c r="L516" i="1"/>
  <c r="K516" i="1" s="1"/>
  <c r="L5472" i="1"/>
  <c r="K5472" i="1" s="1"/>
  <c r="L1761" i="1"/>
  <c r="K1761" i="1" s="1"/>
  <c r="L5124" i="1"/>
  <c r="K5124" i="1" s="1"/>
  <c r="L2294" i="1"/>
  <c r="K2294" i="1" s="1"/>
  <c r="L4104" i="1"/>
  <c r="K4104" i="1" s="1"/>
  <c r="L4623" i="1"/>
  <c r="K4623" i="1" s="1"/>
  <c r="L4624" i="1"/>
  <c r="K4624" i="1" s="1"/>
  <c r="L120" i="1"/>
  <c r="K120" i="1" s="1"/>
  <c r="L2296" i="1"/>
  <c r="K2296" i="1" s="1"/>
  <c r="L3625" i="1"/>
  <c r="K3625" i="1" s="1"/>
  <c r="L4609" i="1"/>
  <c r="K4609" i="1" s="1"/>
  <c r="L4610" i="1"/>
  <c r="K4610" i="1" s="1"/>
  <c r="L2665" i="1"/>
  <c r="K2665" i="1" s="1"/>
  <c r="L4224" i="1"/>
  <c r="K4224" i="1" s="1"/>
  <c r="L4242" i="1"/>
  <c r="K4242" i="1" s="1"/>
  <c r="L4243" i="1"/>
  <c r="K4243" i="1" s="1"/>
  <c r="L4244" i="1"/>
  <c r="K4244" i="1" s="1"/>
  <c r="L646" i="1"/>
  <c r="K646" i="1" s="1"/>
  <c r="L5064" i="1"/>
  <c r="K5064" i="1" s="1"/>
  <c r="L5065" i="1"/>
  <c r="K5065" i="1" s="1"/>
  <c r="L5066" i="1"/>
  <c r="K5066" i="1" s="1"/>
  <c r="L372" i="1"/>
  <c r="K372" i="1" s="1"/>
  <c r="L373" i="1"/>
  <c r="K373" i="1" s="1"/>
  <c r="L2514" i="1"/>
  <c r="K2514" i="1" s="1"/>
  <c r="L3296" i="1"/>
  <c r="K3296" i="1" s="1"/>
  <c r="L3297" i="1"/>
  <c r="K3297" i="1" s="1"/>
  <c r="L346" i="1"/>
  <c r="K346" i="1" s="1"/>
  <c r="L5007" i="1"/>
  <c r="K5007" i="1" s="1"/>
  <c r="L5881" i="1"/>
  <c r="K5881" i="1" s="1"/>
  <c r="L2219" i="1"/>
  <c r="K2219" i="1" s="1"/>
  <c r="L2837" i="1"/>
  <c r="K2837" i="1" s="1"/>
  <c r="L3327" i="1"/>
  <c r="K3327" i="1" s="1"/>
  <c r="L4322" i="1"/>
  <c r="K4322" i="1" s="1"/>
  <c r="L2513" i="1"/>
  <c r="K2513" i="1" s="1"/>
  <c r="L5531" i="1"/>
  <c r="K5531" i="1" s="1"/>
  <c r="L5532" i="1"/>
  <c r="K5532" i="1" s="1"/>
  <c r="L5533" i="1"/>
  <c r="K5533" i="1" s="1"/>
  <c r="L2508" i="1"/>
  <c r="K2508" i="1" s="1"/>
  <c r="L5043" i="1"/>
  <c r="K5043" i="1" s="1"/>
  <c r="L3375" i="1"/>
  <c r="K3375" i="1" s="1"/>
  <c r="L3376" i="1"/>
  <c r="K3376" i="1" s="1"/>
  <c r="L4190" i="1"/>
  <c r="K4190" i="1" s="1"/>
  <c r="L1283" i="1"/>
  <c r="K1283" i="1" s="1"/>
  <c r="L4144" i="1"/>
  <c r="K4144" i="1" s="1"/>
  <c r="L578" i="1"/>
  <c r="K578" i="1" s="1"/>
  <c r="L3601" i="1"/>
  <c r="K3601" i="1" s="1"/>
  <c r="L1284" i="1"/>
  <c r="K1284" i="1" s="1"/>
  <c r="L1285" i="1"/>
  <c r="K1285" i="1" s="1"/>
  <c r="L1784" i="1"/>
  <c r="K1784" i="1" s="1"/>
  <c r="L2092" i="1"/>
  <c r="K2092" i="1" s="1"/>
  <c r="L3406" i="1"/>
  <c r="K3406" i="1" s="1"/>
  <c r="L1843" i="1"/>
  <c r="K1843" i="1" s="1"/>
  <c r="L3900" i="1"/>
  <c r="K3900" i="1" s="1"/>
  <c r="L3901" i="1"/>
  <c r="K3901" i="1" s="1"/>
  <c r="L400" i="1"/>
  <c r="K400" i="1" s="1"/>
  <c r="L401" i="1"/>
  <c r="K401" i="1" s="1"/>
  <c r="L4550" i="1"/>
  <c r="K4550" i="1" s="1"/>
  <c r="L3131" i="1"/>
  <c r="K3131" i="1" s="1"/>
  <c r="L3132" i="1"/>
  <c r="K3132" i="1" s="1"/>
  <c r="L3133" i="1"/>
  <c r="K3133" i="1" s="1"/>
  <c r="L3134" i="1"/>
  <c r="K3134" i="1" s="1"/>
  <c r="L3732" i="1"/>
  <c r="K3732" i="1" s="1"/>
  <c r="L1076" i="1"/>
  <c r="K1076" i="1" s="1"/>
  <c r="L3748" i="1"/>
  <c r="K3748" i="1" s="1"/>
  <c r="L1569" i="1"/>
  <c r="K1569" i="1" s="1"/>
  <c r="L2276" i="1"/>
  <c r="K2276" i="1" s="1"/>
  <c r="L360" i="1"/>
  <c r="K360" i="1" s="1"/>
  <c r="L4265" i="1"/>
  <c r="K4265" i="1" s="1"/>
  <c r="L3602" i="1"/>
  <c r="K3602" i="1" s="1"/>
  <c r="L1233" i="1"/>
  <c r="K1233" i="1" s="1"/>
  <c r="L1234" i="1"/>
  <c r="K1234" i="1" s="1"/>
  <c r="L2000" i="1"/>
  <c r="K2000" i="1" s="1"/>
  <c r="L567" i="1"/>
  <c r="K567" i="1" s="1"/>
  <c r="L3381" i="1"/>
  <c r="K3381" i="1" s="1"/>
  <c r="L5187" i="1"/>
  <c r="K5187" i="1" s="1"/>
  <c r="L502" i="1"/>
  <c r="K502" i="1" s="1"/>
  <c r="L2240" i="1"/>
  <c r="K2240" i="1" s="1"/>
  <c r="L4041" i="1"/>
  <c r="K4041" i="1" s="1"/>
  <c r="L4042" i="1"/>
  <c r="K4042" i="1" s="1"/>
  <c r="L4043" i="1"/>
  <c r="K4043" i="1" s="1"/>
  <c r="L5062" i="1"/>
  <c r="K5062" i="1" s="1"/>
  <c r="L3108" i="1"/>
  <c r="K3108" i="1" s="1"/>
  <c r="L3109" i="1"/>
  <c r="K3109" i="1" s="1"/>
  <c r="L3110" i="1"/>
  <c r="K3110" i="1" s="1"/>
  <c r="L3464" i="1"/>
  <c r="K3464" i="1" s="1"/>
  <c r="L5684" i="1"/>
  <c r="K5684" i="1" s="1"/>
  <c r="L1723" i="1"/>
  <c r="K1723" i="1" s="1"/>
  <c r="L1724" i="1"/>
  <c r="K1724" i="1" s="1"/>
  <c r="L1062" i="1"/>
  <c r="K1062" i="1" s="1"/>
  <c r="L3722" i="1"/>
  <c r="K3722" i="1" s="1"/>
  <c r="L3723" i="1"/>
  <c r="K3723" i="1" s="1"/>
  <c r="L3724" i="1"/>
  <c r="K3724" i="1" s="1"/>
  <c r="L2355" i="1"/>
  <c r="K2355" i="1" s="1"/>
  <c r="L4235" i="1"/>
  <c r="K4235" i="1" s="1"/>
  <c r="L3799" i="1"/>
  <c r="K3799" i="1" s="1"/>
  <c r="L2785" i="1"/>
  <c r="K2785" i="1" s="1"/>
  <c r="L2786" i="1"/>
  <c r="K2786" i="1" s="1"/>
  <c r="L4008" i="1"/>
  <c r="K4008" i="1" s="1"/>
  <c r="L5504" i="1"/>
  <c r="K5504" i="1" s="1"/>
  <c r="L42" i="1"/>
  <c r="K42" i="1" s="1"/>
  <c r="L43" i="1"/>
  <c r="K43" i="1" s="1"/>
  <c r="L117" i="1"/>
  <c r="K117" i="1" s="1"/>
  <c r="L118" i="1"/>
  <c r="K118" i="1" s="1"/>
  <c r="L662" i="1"/>
  <c r="K662" i="1" s="1"/>
  <c r="L4083" i="1"/>
  <c r="K4083" i="1" s="1"/>
  <c r="L2371" i="1"/>
  <c r="K2371" i="1" s="1"/>
  <c r="L1918" i="1"/>
  <c r="K1918" i="1" s="1"/>
  <c r="L1919" i="1"/>
  <c r="K1919" i="1" s="1"/>
  <c r="L2621" i="1"/>
  <c r="K2621" i="1" s="1"/>
  <c r="L2622" i="1"/>
  <c r="K2622" i="1" s="1"/>
  <c r="L3172" i="1"/>
  <c r="K3172" i="1" s="1"/>
  <c r="L4661" i="1"/>
  <c r="K4661" i="1" s="1"/>
  <c r="L611" i="1"/>
  <c r="K611" i="1" s="1"/>
  <c r="L825" i="1"/>
  <c r="K825" i="1" s="1"/>
  <c r="L5667" i="1"/>
  <c r="K5667" i="1" s="1"/>
  <c r="L5550" i="1"/>
  <c r="K5550" i="1" s="1"/>
  <c r="L4433" i="1"/>
  <c r="K4433" i="1" s="1"/>
  <c r="L4434" i="1"/>
  <c r="K4434" i="1" s="1"/>
  <c r="L4435" i="1"/>
  <c r="K4435" i="1" s="1"/>
  <c r="L4436" i="1"/>
  <c r="K4436" i="1" s="1"/>
  <c r="L5042" i="1"/>
  <c r="K5042" i="1" s="1"/>
  <c r="L422" i="1"/>
  <c r="K422" i="1" s="1"/>
  <c r="L423" i="1"/>
  <c r="K423" i="1" s="1"/>
  <c r="L2963" i="1"/>
  <c r="K2963" i="1" s="1"/>
  <c r="L2799" i="1"/>
  <c r="K2799" i="1" s="1"/>
  <c r="L1745" i="1"/>
  <c r="K1745" i="1" s="1"/>
  <c r="L2798" i="1"/>
  <c r="K2798" i="1" s="1"/>
  <c r="L64" i="1"/>
  <c r="K64" i="1" s="1"/>
  <c r="L927" i="1"/>
  <c r="K927" i="1" s="1"/>
  <c r="L1009" i="1"/>
  <c r="K1009" i="1" s="1"/>
  <c r="L1010" i="1"/>
  <c r="K1010" i="1" s="1"/>
  <c r="L1011" i="1"/>
  <c r="K1011" i="1" s="1"/>
  <c r="L4294" i="1"/>
  <c r="K4294" i="1" s="1"/>
  <c r="L4295" i="1"/>
  <c r="K4295" i="1" s="1"/>
  <c r="L4625" i="1"/>
  <c r="K4625" i="1" s="1"/>
  <c r="L3963" i="1"/>
  <c r="K3963" i="1" s="1"/>
  <c r="L366" i="1"/>
  <c r="K366" i="1" s="1"/>
  <c r="L4071" i="1"/>
  <c r="K4071" i="1" s="1"/>
  <c r="L413" i="1"/>
  <c r="K413" i="1" s="1"/>
  <c r="L2608" i="1"/>
  <c r="K2608" i="1" s="1"/>
  <c r="L5179" i="1"/>
  <c r="K5179" i="1" s="1"/>
  <c r="L5284" i="1"/>
  <c r="K5284" i="1" s="1"/>
  <c r="L4126" i="1"/>
  <c r="K4126" i="1" s="1"/>
  <c r="L4326" i="1"/>
  <c r="K4326" i="1" s="1"/>
  <c r="L4327" i="1"/>
  <c r="K4327" i="1" s="1"/>
  <c r="L5683" i="1"/>
  <c r="K5683" i="1" s="1"/>
  <c r="L1996" i="1"/>
  <c r="K1996" i="1" s="1"/>
  <c r="L4049" i="1"/>
  <c r="K4049" i="1" s="1"/>
  <c r="L5587" i="1"/>
  <c r="K5587" i="1" s="1"/>
  <c r="L1382" i="1"/>
  <c r="K1382" i="1" s="1"/>
  <c r="L4765" i="1"/>
  <c r="K4765" i="1" s="1"/>
  <c r="L5783" i="1"/>
  <c r="K5783" i="1" s="1"/>
  <c r="L696" i="1"/>
  <c r="K696" i="1" s="1"/>
  <c r="L697" i="1"/>
  <c r="K697" i="1" s="1"/>
  <c r="L3657" i="1"/>
  <c r="K3657" i="1" s="1"/>
  <c r="L3556" i="1"/>
  <c r="K3556" i="1" s="1"/>
  <c r="L962" i="1"/>
  <c r="K962" i="1" s="1"/>
  <c r="L4856" i="1"/>
  <c r="K4856" i="1" s="1"/>
  <c r="L175" i="1"/>
  <c r="K175" i="1" s="1"/>
  <c r="L3253" i="1"/>
  <c r="K3253" i="1" s="1"/>
  <c r="L3254" i="1"/>
  <c r="K3254" i="1" s="1"/>
  <c r="L5511" i="1"/>
  <c r="K5511" i="1" s="1"/>
  <c r="L498" i="1"/>
  <c r="K498" i="1" s="1"/>
  <c r="L2227" i="1"/>
  <c r="K2227" i="1" s="1"/>
  <c r="L2593" i="1"/>
  <c r="K2593" i="1" s="1"/>
  <c r="L1545" i="1"/>
  <c r="K1545" i="1" s="1"/>
  <c r="L4937" i="1"/>
  <c r="K4937" i="1" s="1"/>
  <c r="L3614" i="1"/>
  <c r="K3614" i="1" s="1"/>
  <c r="L5585" i="1"/>
  <c r="K5585" i="1" s="1"/>
  <c r="L5586" i="1"/>
  <c r="K5586" i="1" s="1"/>
  <c r="L3446" i="1"/>
  <c r="K3446" i="1" s="1"/>
  <c r="L1303" i="1"/>
  <c r="K1303" i="1" s="1"/>
  <c r="L3085" i="1"/>
  <c r="K3085" i="1" s="1"/>
  <c r="L3427" i="1"/>
  <c r="K3427" i="1" s="1"/>
  <c r="L155" i="1"/>
  <c r="K155" i="1" s="1"/>
  <c r="L2775" i="1"/>
  <c r="K2775" i="1" s="1"/>
  <c r="L782" i="1"/>
  <c r="K782" i="1" s="1"/>
  <c r="L3635" i="1"/>
  <c r="K3635" i="1" s="1"/>
  <c r="L3832" i="1"/>
  <c r="K3832" i="1" s="1"/>
  <c r="L4991" i="1"/>
  <c r="K4991" i="1" s="1"/>
  <c r="L5363" i="1"/>
  <c r="K5363" i="1" s="1"/>
  <c r="L1671" i="1"/>
  <c r="K1671" i="1" s="1"/>
  <c r="L2826" i="1"/>
  <c r="K2826" i="1" s="1"/>
  <c r="L2827" i="1"/>
  <c r="K2827" i="1" s="1"/>
  <c r="L3245" i="1"/>
  <c r="K3245" i="1" s="1"/>
  <c r="L2806" i="1"/>
  <c r="K2806" i="1" s="1"/>
  <c r="L2830" i="1"/>
  <c r="K2830" i="1" s="1"/>
  <c r="L2831" i="1"/>
  <c r="K2831" i="1" s="1"/>
  <c r="L2832" i="1"/>
  <c r="K2832" i="1" s="1"/>
  <c r="L253" i="1"/>
  <c r="K253" i="1" s="1"/>
  <c r="L859" i="1"/>
  <c r="K859" i="1" s="1"/>
  <c r="L1197" i="1"/>
  <c r="K1197" i="1" s="1"/>
  <c r="L3222" i="1"/>
  <c r="K3222" i="1" s="1"/>
  <c r="L3223" i="1"/>
  <c r="K3223" i="1" s="1"/>
  <c r="L5319" i="1"/>
  <c r="K5319" i="1" s="1"/>
  <c r="L2197" i="1"/>
  <c r="K2197" i="1" s="1"/>
  <c r="L402" i="1"/>
  <c r="K402" i="1" s="1"/>
  <c r="L1519" i="1"/>
  <c r="K1519" i="1" s="1"/>
  <c r="L3578" i="1"/>
  <c r="K3578" i="1" s="1"/>
  <c r="L3579" i="1"/>
  <c r="K3579" i="1" s="1"/>
  <c r="L4749" i="1"/>
  <c r="K4749" i="1" s="1"/>
  <c r="L4866" i="1"/>
  <c r="K4866" i="1" s="1"/>
  <c r="L3715" i="1"/>
  <c r="K3715" i="1" s="1"/>
  <c r="L2079" i="1"/>
  <c r="K2079" i="1" s="1"/>
  <c r="L5273" i="1"/>
  <c r="K5273" i="1" s="1"/>
  <c r="L5274" i="1"/>
  <c r="K5274" i="1" s="1"/>
  <c r="L5582" i="1"/>
  <c r="K5582" i="1" s="1"/>
  <c r="L5715" i="1"/>
  <c r="K5715" i="1" s="1"/>
  <c r="L4556" i="1"/>
  <c r="K4556" i="1" s="1"/>
  <c r="L1943" i="1"/>
  <c r="K1943" i="1" s="1"/>
  <c r="L3312" i="1"/>
  <c r="K3312" i="1" s="1"/>
  <c r="L3313" i="1"/>
  <c r="K3313" i="1" s="1"/>
  <c r="L3744" i="1"/>
  <c r="K3744" i="1" s="1"/>
  <c r="L5338" i="1"/>
  <c r="K5338" i="1" s="1"/>
  <c r="L1681" i="1"/>
  <c r="K1681" i="1" s="1"/>
  <c r="L1835" i="1"/>
  <c r="K1835" i="1" s="1"/>
  <c r="L1946" i="1"/>
  <c r="K1946" i="1" s="1"/>
  <c r="L2425" i="1"/>
  <c r="K2425" i="1" s="1"/>
  <c r="L5111" i="1"/>
  <c r="K5111" i="1" s="1"/>
  <c r="L882" i="1"/>
  <c r="K882" i="1" s="1"/>
  <c r="L2217" i="1"/>
  <c r="K2217" i="1" s="1"/>
  <c r="L2218" i="1"/>
  <c r="K2218" i="1" s="1"/>
  <c r="L2431" i="1"/>
  <c r="K2431" i="1" s="1"/>
  <c r="L3917" i="1"/>
  <c r="K3917" i="1" s="1"/>
  <c r="L3918" i="1"/>
  <c r="K3918" i="1" s="1"/>
  <c r="L4173" i="1"/>
  <c r="K4173" i="1" s="1"/>
  <c r="L4336" i="1"/>
  <c r="K4336" i="1" s="1"/>
  <c r="L345" i="1"/>
  <c r="K345" i="1" s="1"/>
  <c r="L1763" i="1"/>
  <c r="K1763" i="1" s="1"/>
  <c r="L4097" i="1"/>
  <c r="K4097" i="1" s="1"/>
  <c r="L4158" i="1"/>
  <c r="K4158" i="1" s="1"/>
  <c r="L4159" i="1"/>
  <c r="K4159" i="1" s="1"/>
  <c r="L4791" i="1"/>
  <c r="K4791" i="1" s="1"/>
  <c r="L1815" i="1"/>
  <c r="K1815" i="1" s="1"/>
  <c r="L2684" i="1"/>
  <c r="K2684" i="1" s="1"/>
  <c r="L2685" i="1"/>
  <c r="K2685" i="1" s="1"/>
  <c r="L2747" i="1"/>
  <c r="K2747" i="1" s="1"/>
  <c r="L2729" i="1"/>
  <c r="K2729" i="1" s="1"/>
  <c r="L3498" i="1"/>
  <c r="K3498" i="1" s="1"/>
  <c r="L4849" i="1"/>
  <c r="K4849" i="1" s="1"/>
  <c r="L4850" i="1"/>
  <c r="K4850" i="1" s="1"/>
  <c r="L2447" i="1"/>
  <c r="K2447" i="1" s="1"/>
  <c r="L5283" i="1"/>
  <c r="K5283" i="1" s="1"/>
  <c r="L5175" i="1"/>
  <c r="K5175" i="1" s="1"/>
  <c r="L4670" i="1"/>
  <c r="K4670" i="1" s="1"/>
  <c r="L3264" i="1"/>
  <c r="K3264" i="1" s="1"/>
  <c r="L3563" i="1"/>
  <c r="K3563" i="1" s="1"/>
  <c r="L3741" i="1"/>
  <c r="K3741" i="1" s="1"/>
  <c r="L3742" i="1"/>
  <c r="K3742" i="1" s="1"/>
  <c r="L3743" i="1"/>
  <c r="K3743" i="1" s="1"/>
  <c r="L367" i="1"/>
  <c r="K367" i="1" s="1"/>
  <c r="L3436" i="1"/>
  <c r="K3436" i="1" s="1"/>
  <c r="L3437" i="1"/>
  <c r="K3437" i="1" s="1"/>
  <c r="L1968" i="1"/>
  <c r="K1968" i="1" s="1"/>
  <c r="L3704" i="1"/>
  <c r="K3704" i="1" s="1"/>
  <c r="L5254" i="1"/>
  <c r="K5254" i="1" s="1"/>
  <c r="L1882" i="1"/>
  <c r="K1882" i="1" s="1"/>
  <c r="L1667" i="1"/>
  <c r="K1667" i="1" s="1"/>
  <c r="L1668" i="1"/>
  <c r="K1668" i="1" s="1"/>
  <c r="L2601" i="1"/>
  <c r="K2601" i="1" s="1"/>
  <c r="L4687" i="1"/>
  <c r="K4687" i="1" s="1"/>
  <c r="L4860" i="1"/>
  <c r="K4860" i="1" s="1"/>
  <c r="L4697" i="1"/>
  <c r="K4697" i="1" s="1"/>
  <c r="L4001" i="1"/>
  <c r="K4001" i="1" s="1"/>
  <c r="L4270" i="1"/>
  <c r="K4270" i="1" s="1"/>
  <c r="L4271" i="1"/>
  <c r="K4271" i="1" s="1"/>
  <c r="L5613" i="1"/>
  <c r="K5613" i="1" s="1"/>
  <c r="L2248" i="1"/>
  <c r="K2248" i="1" s="1"/>
  <c r="L2249" i="1"/>
  <c r="K2249" i="1" s="1"/>
  <c r="L4857" i="1"/>
  <c r="K4857" i="1" s="1"/>
  <c r="L1015" i="1"/>
  <c r="K1015" i="1" s="1"/>
  <c r="L1016" i="1"/>
  <c r="K1016" i="1" s="1"/>
  <c r="L1017" i="1"/>
  <c r="K1017" i="1" s="1"/>
  <c r="L3488" i="1"/>
  <c r="K3488" i="1" s="1"/>
  <c r="L4300" i="1"/>
  <c r="K4300" i="1" s="1"/>
  <c r="L4301" i="1"/>
  <c r="K4301" i="1" s="1"/>
  <c r="L5699" i="1"/>
  <c r="K5699" i="1" s="1"/>
  <c r="L5700" i="1"/>
  <c r="K5700" i="1" s="1"/>
  <c r="L5701" i="1"/>
  <c r="K5701" i="1" s="1"/>
  <c r="L5089" i="1"/>
  <c r="K5089" i="1" s="1"/>
  <c r="L5769" i="1"/>
  <c r="K5769" i="1" s="1"/>
  <c r="L2163" i="1"/>
  <c r="K2163" i="1" s="1"/>
  <c r="L1405" i="1"/>
  <c r="K1405" i="1" s="1"/>
  <c r="L2563" i="1"/>
  <c r="K2563" i="1" s="1"/>
  <c r="L2564" i="1"/>
  <c r="K2564" i="1" s="1"/>
  <c r="L2565" i="1"/>
  <c r="K2565" i="1" s="1"/>
  <c r="L3181" i="1"/>
  <c r="K3181" i="1" s="1"/>
  <c r="L4543" i="1"/>
  <c r="K4543" i="1" s="1"/>
  <c r="L4763" i="1"/>
  <c r="K4763" i="1" s="1"/>
  <c r="L2938" i="1"/>
  <c r="K2938" i="1" s="1"/>
  <c r="L3606" i="1"/>
  <c r="K3606" i="1" s="1"/>
  <c r="L3607" i="1"/>
  <c r="K3607" i="1" s="1"/>
  <c r="L369" i="1"/>
  <c r="K369" i="1" s="1"/>
  <c r="L2776" i="1"/>
  <c r="K2776" i="1" s="1"/>
  <c r="L1365" i="1"/>
  <c r="K1365" i="1" s="1"/>
  <c r="L3565" i="1"/>
  <c r="K3565" i="1" s="1"/>
  <c r="L3485" i="1"/>
  <c r="K3485" i="1" s="1"/>
  <c r="L4508" i="1"/>
  <c r="K4508" i="1" s="1"/>
  <c r="L4509" i="1"/>
  <c r="K4509" i="1" s="1"/>
  <c r="L5359" i="1"/>
  <c r="K5359" i="1" s="1"/>
  <c r="L5010" i="1"/>
  <c r="K5010" i="1" s="1"/>
  <c r="L1392" i="1"/>
  <c r="K1392" i="1" s="1"/>
  <c r="L4961" i="1"/>
  <c r="K4961" i="1" s="1"/>
  <c r="L4962" i="1"/>
  <c r="K4962" i="1" s="1"/>
  <c r="L2345" i="1"/>
  <c r="K2345" i="1" s="1"/>
  <c r="L390" i="1"/>
  <c r="K390" i="1" s="1"/>
  <c r="L3631" i="1"/>
  <c r="K3631" i="1" s="1"/>
  <c r="L3185" i="1"/>
  <c r="K3185" i="1" s="1"/>
  <c r="L3513" i="1"/>
  <c r="K3513" i="1" s="1"/>
  <c r="L3514" i="1"/>
  <c r="K3514" i="1" s="1"/>
  <c r="L4185" i="1"/>
  <c r="K4185" i="1" s="1"/>
  <c r="L4631" i="1"/>
  <c r="K4631" i="1" s="1"/>
  <c r="L1219" i="1"/>
  <c r="K1219" i="1" s="1"/>
  <c r="L1006" i="1"/>
  <c r="K1006" i="1" s="1"/>
  <c r="L2668" i="1"/>
  <c r="K2668" i="1" s="1"/>
  <c r="L4105" i="1"/>
  <c r="K4105" i="1" s="1"/>
  <c r="L2420" i="1"/>
  <c r="K2420" i="1" s="1"/>
  <c r="L4686" i="1"/>
  <c r="K4686" i="1" s="1"/>
  <c r="L2451" i="1"/>
  <c r="K2451" i="1" s="1"/>
  <c r="L3398" i="1"/>
  <c r="K3398" i="1" s="1"/>
  <c r="L4110" i="1"/>
  <c r="K4110" i="1" s="1"/>
  <c r="L4111" i="1"/>
  <c r="K4111" i="1" s="1"/>
  <c r="L672" i="1"/>
  <c r="K672" i="1" s="1"/>
  <c r="L707" i="1"/>
  <c r="K707" i="1" s="1"/>
  <c r="L2946" i="1"/>
  <c r="K2946" i="1" s="1"/>
  <c r="L2947" i="1"/>
  <c r="K2947" i="1" s="1"/>
  <c r="L2948" i="1"/>
  <c r="K2948" i="1" s="1"/>
  <c r="L4093" i="1"/>
  <c r="K4093" i="1" s="1"/>
  <c r="L2569" i="1"/>
  <c r="K2569" i="1" s="1"/>
  <c r="L1196" i="1"/>
  <c r="K1196" i="1" s="1"/>
  <c r="L84" i="1"/>
  <c r="K84" i="1" s="1"/>
  <c r="L85" i="1"/>
  <c r="K85" i="1" s="1"/>
  <c r="L1884" i="1"/>
  <c r="K1884" i="1" s="1"/>
  <c r="L1885" i="1"/>
  <c r="K1885" i="1" s="1"/>
  <c r="L1886" i="1"/>
  <c r="K1886" i="1" s="1"/>
  <c r="L5443" i="1"/>
  <c r="K5443" i="1" s="1"/>
  <c r="L1528" i="1"/>
  <c r="K1528" i="1" s="1"/>
  <c r="L1529" i="1"/>
  <c r="K1529" i="1" s="1"/>
  <c r="L1530" i="1"/>
  <c r="K1530" i="1" s="1"/>
  <c r="L80" i="1"/>
  <c r="K80" i="1" s="1"/>
  <c r="L1358" i="1"/>
  <c r="K1358" i="1" s="1"/>
  <c r="L1430" i="1"/>
  <c r="K1430" i="1" s="1"/>
  <c r="L1431" i="1"/>
  <c r="K1431" i="1" s="1"/>
  <c r="L5489" i="1"/>
  <c r="K5489" i="1" s="1"/>
  <c r="L5478" i="1"/>
  <c r="K5478" i="1" s="1"/>
  <c r="L5479" i="1"/>
  <c r="K5479" i="1" s="1"/>
  <c r="L2199" i="1"/>
  <c r="K2199" i="1" s="1"/>
  <c r="L5417" i="1"/>
  <c r="K5417" i="1" s="1"/>
  <c r="L5418" i="1"/>
  <c r="K5418" i="1" s="1"/>
  <c r="L1377" i="1"/>
  <c r="K1377" i="1" s="1"/>
  <c r="L3202" i="1"/>
  <c r="K3202" i="1" s="1"/>
  <c r="L5840" i="1"/>
  <c r="K5840" i="1" s="1"/>
  <c r="L5841" i="1"/>
  <c r="K5841" i="1" s="1"/>
  <c r="L5842" i="1"/>
  <c r="K5842" i="1" s="1"/>
  <c r="L5843" i="1"/>
  <c r="K5843" i="1" s="1"/>
  <c r="L2462" i="1"/>
  <c r="K2462" i="1" s="1"/>
  <c r="L2463" i="1"/>
  <c r="K2463" i="1" s="1"/>
  <c r="L2233" i="1"/>
  <c r="K2233" i="1" s="1"/>
  <c r="L2234" i="1"/>
  <c r="K2234" i="1" s="1"/>
  <c r="L2098" i="1"/>
  <c r="K2098" i="1" s="1"/>
  <c r="L2340" i="1"/>
  <c r="K2340" i="1" s="1"/>
  <c r="L2473" i="1"/>
  <c r="K2473" i="1" s="1"/>
  <c r="L4119" i="1"/>
  <c r="K4119" i="1" s="1"/>
  <c r="L4934" i="1"/>
  <c r="K4934" i="1" s="1"/>
  <c r="L4935" i="1"/>
  <c r="K4935" i="1" s="1"/>
  <c r="L424" i="1"/>
  <c r="K424" i="1" s="1"/>
  <c r="L425" i="1"/>
  <c r="K425" i="1" s="1"/>
  <c r="L2178" i="1"/>
  <c r="K2178" i="1" s="1"/>
  <c r="L2179" i="1"/>
  <c r="K2179" i="1" s="1"/>
  <c r="L2180" i="1"/>
  <c r="K2180" i="1" s="1"/>
  <c r="L3276" i="1"/>
  <c r="K3276" i="1" s="1"/>
  <c r="L3277" i="1"/>
  <c r="K3277" i="1" s="1"/>
  <c r="L3278" i="1"/>
  <c r="K3278" i="1" s="1"/>
  <c r="L791" i="1"/>
  <c r="K791" i="1" s="1"/>
  <c r="L5901" i="1"/>
  <c r="K5901" i="1" s="1"/>
  <c r="L1821" i="1"/>
  <c r="K1821" i="1" s="1"/>
  <c r="L1176" i="1"/>
  <c r="K1176" i="1" s="1"/>
  <c r="L1177" i="1"/>
  <c r="K1177" i="1" s="1"/>
  <c r="L1178" i="1"/>
  <c r="K1178" i="1" s="1"/>
  <c r="L668" i="1"/>
  <c r="K668" i="1" s="1"/>
  <c r="L5166" i="1"/>
  <c r="K5166" i="1" s="1"/>
  <c r="L5075" i="1"/>
  <c r="K5075" i="1" s="1"/>
  <c r="L5076" i="1"/>
  <c r="K5076" i="1" s="1"/>
  <c r="L4475" i="1"/>
  <c r="K4475" i="1" s="1"/>
  <c r="L2439" i="1"/>
  <c r="K2439" i="1" s="1"/>
  <c r="L2440" i="1"/>
  <c r="K2440" i="1" s="1"/>
  <c r="L3477" i="1"/>
  <c r="K3477" i="1" s="1"/>
  <c r="L4603" i="1"/>
  <c r="K4603" i="1" s="1"/>
  <c r="L4604" i="1"/>
  <c r="K4604" i="1" s="1"/>
  <c r="L4884" i="1"/>
  <c r="K4884" i="1" s="1"/>
  <c r="L4944" i="1"/>
  <c r="K4944" i="1" s="1"/>
  <c r="L4945" i="1"/>
  <c r="K4945" i="1" s="1"/>
  <c r="L5883" i="1"/>
  <c r="K5883" i="1" s="1"/>
  <c r="L5884" i="1"/>
  <c r="K5884" i="1" s="1"/>
  <c r="L5885" i="1"/>
  <c r="K5885" i="1" s="1"/>
  <c r="L5886" i="1"/>
  <c r="K5886" i="1" s="1"/>
  <c r="L5887" i="1"/>
  <c r="K5887" i="1" s="1"/>
  <c r="L529" i="1"/>
  <c r="K529" i="1" s="1"/>
  <c r="L4903" i="1"/>
  <c r="K4903" i="1" s="1"/>
  <c r="L3247" i="1"/>
  <c r="K3247" i="1" s="1"/>
  <c r="L2533" i="1"/>
  <c r="K2533" i="1" s="1"/>
  <c r="L3471" i="1"/>
  <c r="K3471" i="1" s="1"/>
  <c r="L4818" i="1"/>
  <c r="K4818" i="1" s="1"/>
  <c r="L5406" i="1"/>
  <c r="K5406" i="1" s="1"/>
  <c r="L2113" i="1"/>
  <c r="K2113" i="1" s="1"/>
  <c r="L5803" i="1"/>
  <c r="K5803" i="1" s="1"/>
  <c r="L2383" i="1"/>
  <c r="K2383" i="1" s="1"/>
  <c r="L2036" i="1"/>
  <c r="K2036" i="1" s="1"/>
  <c r="L2037" i="1"/>
  <c r="K2037" i="1" s="1"/>
  <c r="L2038" i="1"/>
  <c r="K2038" i="1" s="1"/>
  <c r="L2039" i="1"/>
  <c r="K2039" i="1" s="1"/>
  <c r="L2873" i="1"/>
  <c r="K2873" i="1" s="1"/>
  <c r="L1389" i="1"/>
  <c r="K1389" i="1" s="1"/>
  <c r="L5130" i="1"/>
  <c r="K5130" i="1" s="1"/>
  <c r="L5828" i="1"/>
  <c r="K5828" i="1" s="1"/>
  <c r="L860" i="1"/>
  <c r="K860" i="1" s="1"/>
  <c r="L659" i="1"/>
  <c r="K659" i="1" s="1"/>
  <c r="L1109" i="1"/>
  <c r="K1109" i="1" s="1"/>
  <c r="L2452" i="1"/>
  <c r="K2452" i="1" s="1"/>
  <c r="L2453" i="1"/>
  <c r="K2453" i="1" s="1"/>
  <c r="L2454" i="1"/>
  <c r="K2454" i="1" s="1"/>
  <c r="L5480" i="1"/>
  <c r="K5480" i="1" s="1"/>
  <c r="L4924" i="1"/>
  <c r="K4924" i="1" s="1"/>
  <c r="L821" i="1"/>
  <c r="K821" i="1" s="1"/>
  <c r="L3939" i="1"/>
  <c r="K3939" i="1" s="1"/>
  <c r="L1741" i="1"/>
  <c r="K1741" i="1" s="1"/>
  <c r="L4705" i="1"/>
  <c r="K4705" i="1" s="1"/>
  <c r="L1119" i="1"/>
  <c r="K1119" i="1" s="1"/>
  <c r="L3090" i="1"/>
  <c r="K3090" i="1" s="1"/>
  <c r="L1752" i="1"/>
  <c r="K1752" i="1" s="1"/>
  <c r="L4846" i="1"/>
  <c r="K4846" i="1" s="1"/>
  <c r="L2909" i="1"/>
  <c r="K2909" i="1" s="1"/>
  <c r="L2910" i="1"/>
  <c r="K2910" i="1" s="1"/>
  <c r="L3008" i="1"/>
  <c r="K3008" i="1" s="1"/>
  <c r="L522" i="1"/>
  <c r="K522" i="1" s="1"/>
  <c r="L624" i="1"/>
  <c r="K624" i="1" s="1"/>
  <c r="L5121" i="1"/>
  <c r="K5121" i="1" s="1"/>
  <c r="L1417" i="1"/>
  <c r="K1417" i="1" s="1"/>
  <c r="L1102" i="1"/>
  <c r="K1102" i="1" s="1"/>
  <c r="L5791" i="1"/>
  <c r="K5791" i="1" s="1"/>
  <c r="L2976" i="1"/>
  <c r="K2976" i="1" s="1"/>
  <c r="L4318" i="1"/>
  <c r="K4318" i="1" s="1"/>
  <c r="L5290" i="1"/>
  <c r="K5290" i="1" s="1"/>
  <c r="L3093" i="1"/>
  <c r="K3093" i="1" s="1"/>
  <c r="L4238" i="1"/>
  <c r="K4238" i="1" s="1"/>
  <c r="L2311" i="1"/>
  <c r="K2311" i="1" s="1"/>
  <c r="L5750" i="1"/>
  <c r="K5750" i="1" s="1"/>
  <c r="L5046" i="1"/>
  <c r="K5046" i="1" s="1"/>
  <c r="L5047" i="1"/>
  <c r="K5047" i="1" s="1"/>
  <c r="T522" i="1"/>
  <c r="T624" i="1"/>
  <c r="T1417" i="1"/>
  <c r="T2909" i="1"/>
  <c r="T1102" i="1"/>
  <c r="T5791" i="1"/>
  <c r="T3093" i="1"/>
  <c r="T4238" i="1"/>
  <c r="T2311" i="1"/>
  <c r="T5750" i="1"/>
  <c r="T5046" i="1"/>
  <c r="T5047" i="1"/>
  <c r="T5290" i="1"/>
  <c r="T2910" i="1"/>
  <c r="T2976" i="1"/>
  <c r="T1741" i="1"/>
  <c r="T4318" i="1"/>
  <c r="T1752" i="1"/>
  <c r="T5121" i="1"/>
  <c r="T3008" i="1"/>
  <c r="T4705" i="1"/>
  <c r="T4924" i="1"/>
  <c r="T3090" i="1"/>
  <c r="T1119" i="1"/>
  <c r="T3939" i="1"/>
  <c r="T4846" i="1"/>
  <c r="T5480" i="1"/>
  <c r="T821" i="1"/>
  <c r="T2452" i="1"/>
  <c r="T1389" i="1"/>
  <c r="T2453" i="1"/>
  <c r="T659" i="1"/>
  <c r="T1109" i="1"/>
  <c r="T2454" i="1"/>
  <c r="T5828" i="1"/>
  <c r="T5130" i="1"/>
  <c r="T860" i="1"/>
  <c r="T2036" i="1"/>
  <c r="T2873" i="1"/>
  <c r="T2037" i="1"/>
  <c r="T2038" i="1"/>
  <c r="T2039" i="1"/>
  <c r="T2383" i="1"/>
  <c r="T2178" i="1"/>
  <c r="T3477" i="1"/>
  <c r="T2533" i="1"/>
  <c r="T5406" i="1"/>
  <c r="T2113" i="1"/>
  <c r="T4818" i="1"/>
  <c r="T5803" i="1"/>
  <c r="T3471" i="1"/>
  <c r="T2179" i="1"/>
  <c r="T3247" i="1"/>
  <c r="T529" i="1"/>
  <c r="T4903" i="1"/>
  <c r="T4944" i="1"/>
  <c r="T4945" i="1"/>
  <c r="T5883" i="1"/>
  <c r="T2180" i="1"/>
  <c r="T2233" i="1"/>
  <c r="T4603" i="1"/>
  <c r="T4604" i="1"/>
  <c r="T5884" i="1"/>
  <c r="T5885" i="1"/>
  <c r="T5886" i="1"/>
  <c r="T5887" i="1"/>
  <c r="T4475" i="1"/>
  <c r="T1176" i="1"/>
  <c r="T1177" i="1"/>
  <c r="T2340" i="1"/>
  <c r="T2439" i="1"/>
  <c r="T2440" i="1"/>
  <c r="T668" i="1"/>
  <c r="T5166" i="1"/>
  <c r="T791" i="1"/>
  <c r="T4884" i="1"/>
  <c r="T424" i="1"/>
  <c r="T425" i="1"/>
  <c r="T1178" i="1"/>
  <c r="T5901" i="1"/>
  <c r="T1821" i="1"/>
  <c r="T5075" i="1"/>
  <c r="T5076" i="1"/>
  <c r="T2098" i="1"/>
  <c r="T2234" i="1"/>
  <c r="T3276" i="1"/>
  <c r="T3277" i="1"/>
  <c r="T3278" i="1"/>
  <c r="T2473" i="1"/>
  <c r="T1377" i="1"/>
  <c r="T2462" i="1"/>
  <c r="T4119" i="1"/>
  <c r="T4934" i="1"/>
  <c r="T4935" i="1"/>
  <c r="T5443" i="1"/>
  <c r="T3202" i="1"/>
  <c r="T5840" i="1"/>
  <c r="T5841" i="1"/>
  <c r="T2463" i="1"/>
  <c r="T5842" i="1"/>
  <c r="T80" i="1"/>
  <c r="T1528" i="1"/>
  <c r="T5417" i="1"/>
  <c r="T5478" i="1"/>
  <c r="T5843" i="1"/>
  <c r="T1430" i="1"/>
  <c r="T2199" i="1"/>
  <c r="T5489" i="1"/>
  <c r="T5418" i="1"/>
  <c r="T5479" i="1"/>
  <c r="T84" i="1"/>
  <c r="T1358" i="1"/>
  <c r="T1431" i="1"/>
  <c r="T1529" i="1"/>
  <c r="T1884" i="1"/>
  <c r="T1885" i="1"/>
  <c r="T85" i="1"/>
  <c r="T1530" i="1"/>
  <c r="T1886" i="1"/>
  <c r="T1196" i="1"/>
  <c r="T2946" i="1"/>
  <c r="T2947" i="1"/>
  <c r="T4093" i="1"/>
  <c r="T2569" i="1"/>
  <c r="T707" i="1"/>
  <c r="T672" i="1"/>
  <c r="T2948" i="1"/>
  <c r="T3631" i="1"/>
  <c r="T4185" i="1"/>
  <c r="T4631" i="1"/>
  <c r="T4110" i="1"/>
  <c r="T2420" i="1"/>
  <c r="T1219" i="1"/>
  <c r="T1006" i="1"/>
  <c r="T4686" i="1"/>
  <c r="T2451" i="1"/>
  <c r="T3398" i="1"/>
  <c r="T4111" i="1"/>
  <c r="T4105" i="1"/>
  <c r="T390" i="1"/>
  <c r="T2668" i="1"/>
  <c r="T3185" i="1"/>
  <c r="T3513" i="1"/>
  <c r="T369" i="1"/>
  <c r="T3514" i="1"/>
  <c r="T2345" i="1"/>
  <c r="T1392" i="1"/>
  <c r="T4961" i="1"/>
  <c r="T2776" i="1"/>
  <c r="T3485" i="1"/>
  <c r="T4508" i="1"/>
  <c r="T5359" i="1"/>
  <c r="T5010" i="1"/>
  <c r="T1405" i="1"/>
  <c r="T1365" i="1"/>
  <c r="T3565" i="1"/>
  <c r="T4509" i="1"/>
  <c r="T4962" i="1"/>
  <c r="T5089" i="1"/>
  <c r="T3606" i="1"/>
  <c r="T3607" i="1"/>
  <c r="T3181" i="1"/>
  <c r="T4763" i="1"/>
  <c r="T2563" i="1"/>
  <c r="T2564" i="1"/>
  <c r="T2565" i="1"/>
  <c r="T2938" i="1"/>
  <c r="T1667" i="1"/>
  <c r="T4543" i="1"/>
  <c r="T5613" i="1"/>
  <c r="T5699" i="1"/>
  <c r="T2163" i="1"/>
  <c r="T5700" i="1"/>
  <c r="T5769" i="1"/>
  <c r="T1015" i="1"/>
  <c r="T1016" i="1"/>
  <c r="T3488" i="1"/>
  <c r="T4300" i="1"/>
  <c r="T5701" i="1"/>
  <c r="T1017" i="1"/>
  <c r="T2248" i="1"/>
  <c r="T4301" i="1"/>
  <c r="T1668" i="1"/>
  <c r="T2249" i="1"/>
  <c r="T4857" i="1"/>
  <c r="T4697" i="1"/>
  <c r="T4270" i="1"/>
  <c r="T4271" i="1"/>
  <c r="T4001" i="1"/>
  <c r="T2601" i="1"/>
  <c r="T4860" i="1"/>
  <c r="T3704" i="1"/>
  <c r="T4687" i="1"/>
  <c r="T1882" i="1"/>
  <c r="T3741" i="1"/>
  <c r="T4849" i="1"/>
  <c r="T5254" i="1"/>
  <c r="T1968" i="1"/>
  <c r="T3436" i="1"/>
  <c r="T3742" i="1"/>
  <c r="T3743" i="1"/>
  <c r="T2684" i="1"/>
  <c r="T3917" i="1"/>
  <c r="T367" i="1"/>
  <c r="T4670" i="1"/>
  <c r="T2685" i="1"/>
  <c r="T3437" i="1"/>
  <c r="T3563" i="1"/>
  <c r="T4850" i="1"/>
  <c r="T3264" i="1"/>
  <c r="T2447" i="1"/>
  <c r="T4158" i="1"/>
  <c r="T2747" i="1"/>
  <c r="T5175" i="1"/>
  <c r="T345" i="1"/>
  <c r="T1815" i="1"/>
  <c r="T2217" i="1"/>
  <c r="T4097" i="1"/>
  <c r="T4159" i="1"/>
  <c r="T4336" i="1"/>
  <c r="T2729" i="1"/>
  <c r="T5283" i="1"/>
  <c r="T2431" i="1"/>
  <c r="T3918" i="1"/>
  <c r="T4173" i="1"/>
  <c r="T3498" i="1"/>
  <c r="T4791" i="1"/>
  <c r="T1763" i="1"/>
  <c r="T2218" i="1"/>
  <c r="T2425" i="1"/>
  <c r="T3222" i="1"/>
  <c r="T5111" i="1"/>
  <c r="T882" i="1"/>
  <c r="T1681" i="1"/>
  <c r="T1835" i="1"/>
  <c r="T1946" i="1"/>
  <c r="T3312" i="1"/>
  <c r="T3313" i="1"/>
  <c r="T4556" i="1"/>
  <c r="T3744" i="1"/>
  <c r="T5715" i="1"/>
  <c r="T3715" i="1"/>
  <c r="T1943" i="1"/>
  <c r="T5273" i="1"/>
  <c r="T5274" i="1"/>
  <c r="T5338" i="1"/>
  <c r="T5582" i="1"/>
  <c r="T1519" i="1"/>
  <c r="T4866" i="1"/>
  <c r="T4991" i="1"/>
  <c r="T402" i="1"/>
  <c r="T2079" i="1"/>
  <c r="T3578" i="1"/>
  <c r="T4749" i="1"/>
  <c r="T5319" i="1"/>
  <c r="T2197" i="1"/>
  <c r="T859" i="1"/>
  <c r="T1197" i="1"/>
  <c r="T2826" i="1"/>
  <c r="T3579" i="1"/>
  <c r="T3245" i="1"/>
  <c r="T2806" i="1"/>
  <c r="T253" i="1"/>
  <c r="T3223" i="1"/>
  <c r="T1671" i="1"/>
  <c r="T1303" i="1"/>
  <c r="T4937" i="1"/>
  <c r="T2830" i="1"/>
  <c r="T2831" i="1"/>
  <c r="T2832" i="1"/>
  <c r="T3085" i="1"/>
  <c r="T3427" i="1"/>
  <c r="T155" i="1"/>
  <c r="T2775" i="1"/>
  <c r="T782" i="1"/>
  <c r="T3635" i="1"/>
  <c r="T3832" i="1"/>
  <c r="T5585" i="1"/>
  <c r="T2827" i="1"/>
  <c r="T3446" i="1"/>
  <c r="T5363" i="1"/>
  <c r="T5511" i="1"/>
  <c r="T498" i="1"/>
  <c r="T3614" i="1"/>
  <c r="T5586" i="1"/>
  <c r="T175" i="1"/>
  <c r="T2593" i="1"/>
  <c r="T1545" i="1"/>
  <c r="T2227" i="1"/>
  <c r="T3253" i="1"/>
  <c r="T3254" i="1"/>
  <c r="T3556" i="1"/>
  <c r="T696" i="1"/>
  <c r="T3657" i="1"/>
  <c r="T697" i="1"/>
  <c r="T4049" i="1"/>
  <c r="T5587" i="1"/>
  <c r="T962" i="1"/>
  <c r="T4765" i="1"/>
  <c r="T4856" i="1"/>
  <c r="T5783" i="1"/>
  <c r="T1382" i="1"/>
  <c r="T5683" i="1"/>
  <c r="T5179" i="1"/>
  <c r="T1996" i="1"/>
  <c r="T4126" i="1"/>
  <c r="T4326" i="1"/>
  <c r="T366" i="1"/>
  <c r="T5284" i="1"/>
  <c r="T4071" i="1"/>
  <c r="T64" i="1"/>
  <c r="T927" i="1"/>
  <c r="T413" i="1"/>
  <c r="T4294" i="1"/>
  <c r="T4327" i="1"/>
  <c r="T5042" i="1"/>
  <c r="T3963" i="1"/>
  <c r="T1009" i="1"/>
  <c r="T1010" i="1"/>
  <c r="T1745" i="1"/>
  <c r="T2608" i="1"/>
  <c r="T4295" i="1"/>
  <c r="T2798" i="1"/>
  <c r="T1011" i="1"/>
  <c r="T825" i="1"/>
  <c r="T2963" i="1"/>
  <c r="T4625" i="1"/>
  <c r="T422" i="1"/>
  <c r="T611" i="1"/>
  <c r="T5667" i="1"/>
  <c r="T5550" i="1"/>
  <c r="T3722" i="1"/>
  <c r="T2799" i="1"/>
  <c r="T423" i="1"/>
  <c r="T2355" i="1"/>
  <c r="T4433" i="1"/>
  <c r="T4661" i="1"/>
  <c r="T117" i="1"/>
  <c r="T1918" i="1"/>
  <c r="T1919" i="1"/>
  <c r="T4083" i="1"/>
  <c r="T2621" i="1"/>
  <c r="T3108" i="1"/>
  <c r="T3109" i="1"/>
  <c r="T3172" i="1"/>
  <c r="T3723" i="1"/>
  <c r="T4434" i="1"/>
  <c r="T4435" i="1"/>
  <c r="T4436" i="1"/>
  <c r="T42" i="1"/>
  <c r="T118" i="1"/>
  <c r="T2622" i="1"/>
  <c r="T43" i="1"/>
  <c r="T662" i="1"/>
  <c r="T1723" i="1"/>
  <c r="T4235" i="1"/>
  <c r="T1076" i="1"/>
  <c r="T2371" i="1"/>
  <c r="T3110" i="1"/>
  <c r="T5504" i="1"/>
  <c r="T3799" i="1"/>
  <c r="T1062" i="1"/>
  <c r="T2785" i="1"/>
  <c r="T3724" i="1"/>
  <c r="T4008" i="1"/>
  <c r="T1724" i="1"/>
  <c r="T3748" i="1"/>
  <c r="T2786" i="1"/>
  <c r="T5684" i="1"/>
  <c r="T3464" i="1"/>
  <c r="T4041" i="1"/>
  <c r="T5187" i="1"/>
  <c r="T2240" i="1"/>
  <c r="T3732" i="1"/>
  <c r="T4042" i="1"/>
  <c r="T1233" i="1"/>
  <c r="T4043" i="1"/>
  <c r="T5062" i="1"/>
  <c r="T502" i="1"/>
  <c r="T400" i="1"/>
  <c r="T1234" i="1"/>
  <c r="T1569" i="1"/>
  <c r="T2000" i="1"/>
  <c r="T2276" i="1"/>
  <c r="T567" i="1"/>
  <c r="T3381" i="1"/>
  <c r="T360" i="1"/>
  <c r="T4265" i="1"/>
  <c r="T3131" i="1"/>
  <c r="T3132" i="1"/>
  <c r="T3133" i="1"/>
  <c r="T3602" i="1"/>
  <c r="T1784" i="1"/>
  <c r="T3134" i="1"/>
  <c r="T401" i="1"/>
  <c r="T1843" i="1"/>
  <c r="T2514" i="1"/>
  <c r="T4550" i="1"/>
  <c r="T3900" i="1"/>
  <c r="T1284" i="1"/>
  <c r="T2092" i="1"/>
  <c r="T3901" i="1"/>
  <c r="T5064" i="1"/>
  <c r="T2508" i="1"/>
  <c r="T3375" i="1"/>
  <c r="T3376" i="1"/>
  <c r="T4190" i="1"/>
  <c r="T3406" i="1"/>
  <c r="T5472" i="1"/>
  <c r="T1761" i="1"/>
  <c r="T1285" i="1"/>
  <c r="T2513" i="1"/>
  <c r="T1283" i="1"/>
  <c r="T5531" i="1"/>
  <c r="T4144" i="1"/>
  <c r="T578" i="1"/>
  <c r="T5043" i="1"/>
  <c r="T5881" i="1"/>
  <c r="T2219" i="1"/>
  <c r="T2837" i="1"/>
  <c r="T4322" i="1"/>
  <c r="T5065" i="1"/>
  <c r="T5532" i="1"/>
  <c r="T3601" i="1"/>
  <c r="T372" i="1"/>
  <c r="T5124" i="1"/>
  <c r="T3296" i="1"/>
  <c r="T3297" i="1"/>
  <c r="T346" i="1"/>
  <c r="T5533" i="1"/>
  <c r="T2665" i="1"/>
  <c r="T3327" i="1"/>
  <c r="T4224" i="1"/>
  <c r="T4242" i="1"/>
  <c r="T4243" i="1"/>
  <c r="T4244" i="1"/>
  <c r="T5007" i="1"/>
  <c r="T373" i="1"/>
  <c r="T646" i="1"/>
  <c r="T3625" i="1"/>
  <c r="T4609" i="1"/>
  <c r="T4610" i="1"/>
  <c r="T4623" i="1"/>
  <c r="T4624" i="1"/>
  <c r="T2296" i="1"/>
  <c r="T5066" i="1"/>
  <c r="T120" i="1"/>
  <c r="T803" i="1"/>
  <c r="T804" i="1"/>
  <c r="T1855" i="1"/>
  <c r="T1856" i="1"/>
  <c r="T2294" i="1"/>
  <c r="T4104" i="1"/>
  <c r="T4198" i="1"/>
  <c r="T516" i="1"/>
  <c r="T1260" i="1"/>
  <c r="T4590" i="1"/>
  <c r="T4369" i="1"/>
  <c r="T1887" i="1"/>
  <c r="T4363" i="1"/>
  <c r="T5631" i="1"/>
  <c r="T1261" i="1"/>
  <c r="T1700" i="1"/>
  <c r="T3013" i="1"/>
  <c r="T3014" i="1"/>
  <c r="T3015" i="1"/>
  <c r="T3694" i="1"/>
  <c r="T4019" i="1"/>
  <c r="T4400" i="1"/>
  <c r="T4615" i="1"/>
  <c r="T3453" i="1"/>
  <c r="T5313" i="1"/>
  <c r="T224" i="1"/>
  <c r="T852" i="1"/>
  <c r="T5426" i="1"/>
  <c r="T225" i="1"/>
  <c r="T281" i="1"/>
  <c r="T3850" i="1"/>
  <c r="T2662" i="1"/>
  <c r="T4020" i="1"/>
  <c r="T282" i="1"/>
  <c r="T501" i="1"/>
  <c r="T1657" i="1"/>
  <c r="T2066" i="1"/>
  <c r="T2663" i="1"/>
  <c r="T4107" i="1"/>
  <c r="T4388" i="1"/>
  <c r="T2067" i="1"/>
  <c r="T2636" i="1"/>
  <c r="T2640" i="1"/>
  <c r="T3058" i="1"/>
  <c r="T3405" i="1"/>
  <c r="T4353" i="1"/>
  <c r="T5632" i="1"/>
  <c r="T2637" i="1"/>
  <c r="T4389" i="1"/>
  <c r="T4627" i="1"/>
  <c r="T3165" i="1"/>
  <c r="T4048" i="1"/>
  <c r="T5178" i="1"/>
  <c r="T1531" i="1"/>
  <c r="T5752" i="1"/>
  <c r="T1313" i="1"/>
  <c r="T3837" i="1"/>
  <c r="T5206" i="1"/>
  <c r="T5207" i="1"/>
  <c r="T1075" i="1"/>
  <c r="T5753" i="1"/>
  <c r="T2902" i="1"/>
  <c r="T3971" i="1"/>
  <c r="T3972" i="1"/>
  <c r="T4398" i="1"/>
  <c r="T1977" i="1"/>
  <c r="T726" i="1"/>
  <c r="T2660" i="1"/>
  <c r="T4762" i="1"/>
  <c r="T2449" i="1"/>
  <c r="T3182" i="1"/>
  <c r="T3973" i="1"/>
  <c r="T2446" i="1"/>
  <c r="T3334" i="1"/>
  <c r="T3159" i="1"/>
  <c r="T3335" i="1"/>
  <c r="T1003" i="1"/>
  <c r="T857" i="1"/>
  <c r="T1718" i="1"/>
  <c r="T2070" i="1"/>
  <c r="T2491" i="1"/>
  <c r="T4518" i="1"/>
  <c r="T4900" i="1"/>
  <c r="T5605" i="1"/>
  <c r="T466" i="1"/>
  <c r="T544" i="1"/>
  <c r="T545" i="1"/>
  <c r="T4520" i="1"/>
  <c r="T2604" i="1"/>
  <c r="T467" i="1"/>
  <c r="T1851" i="1"/>
  <c r="T1852" i="1"/>
  <c r="T1853" i="1"/>
  <c r="T3442" i="1"/>
  <c r="T3643" i="1"/>
  <c r="T468" i="1"/>
  <c r="T469" i="1"/>
  <c r="T546" i="1"/>
  <c r="T3621" i="1"/>
  <c r="T5726" i="1"/>
  <c r="T448" i="1"/>
  <c r="T2210" i="1"/>
  <c r="T2630" i="1"/>
  <c r="T3291" i="1"/>
  <c r="T3292" i="1"/>
  <c r="T449" i="1"/>
  <c r="T5727" i="1"/>
  <c r="T3836" i="1"/>
  <c r="T999" i="1"/>
  <c r="T4385" i="1"/>
  <c r="T3615" i="1"/>
  <c r="T3986" i="1"/>
  <c r="T4118" i="1"/>
  <c r="T5220" i="1"/>
  <c r="T3891" i="1"/>
  <c r="T5321" i="1"/>
  <c r="T2019" i="1"/>
  <c r="T274" i="1"/>
  <c r="T3991" i="1"/>
  <c r="T1861" i="1"/>
  <c r="T884" i="1"/>
  <c r="T2535" i="1"/>
  <c r="T3892" i="1"/>
  <c r="T2515" i="1"/>
  <c r="T5900" i="1"/>
  <c r="T3150" i="1"/>
  <c r="T1294" i="1"/>
  <c r="T4794" i="1"/>
  <c r="T1170" i="1"/>
  <c r="T5358" i="1"/>
  <c r="T1168" i="1"/>
  <c r="T1401" i="1"/>
  <c r="T1402" i="1"/>
  <c r="T2057" i="1"/>
  <c r="T4338" i="1"/>
  <c r="T2872" i="1"/>
  <c r="T3763" i="1"/>
  <c r="T565" i="1"/>
  <c r="T3992" i="1"/>
  <c r="T2374" i="1"/>
  <c r="T2229" i="1"/>
  <c r="T4575" i="1"/>
  <c r="T4854" i="1"/>
  <c r="T4263" i="1"/>
  <c r="T454" i="1"/>
  <c r="T4471" i="1"/>
  <c r="T4905" i="1"/>
  <c r="T3974" i="1"/>
  <c r="T2652" i="1"/>
  <c r="T1715" i="1"/>
  <c r="T1936" i="1"/>
  <c r="T2784" i="1"/>
  <c r="T2892" i="1"/>
  <c r="T3370" i="1"/>
  <c r="T3371" i="1"/>
  <c r="T181" i="1"/>
  <c r="T874" i="1"/>
  <c r="T875" i="1"/>
  <c r="T4729" i="1"/>
  <c r="T1937" i="1"/>
  <c r="T1938" i="1"/>
  <c r="T3410" i="1"/>
  <c r="T913" i="1"/>
  <c r="T3682" i="1"/>
  <c r="T5376" i="1"/>
  <c r="T121" i="1"/>
  <c r="T3372" i="1"/>
  <c r="T5159" i="1"/>
  <c r="T251" i="1"/>
  <c r="T283" i="1"/>
  <c r="T3589" i="1"/>
  <c r="T288" i="1"/>
  <c r="T284" i="1"/>
  <c r="T5729" i="1"/>
  <c r="T4568" i="1"/>
  <c r="T4259" i="1"/>
  <c r="T3460" i="1"/>
  <c r="T3317" i="1"/>
  <c r="T5540" i="1"/>
  <c r="T285" i="1"/>
  <c r="T1253" i="1"/>
  <c r="T1708" i="1"/>
  <c r="T2709" i="1"/>
  <c r="T5748" i="1"/>
  <c r="T4325" i="1"/>
  <c r="T2655" i="1"/>
  <c r="T5541" i="1"/>
  <c r="T2141" i="1"/>
  <c r="T2592" i="1"/>
  <c r="T2710" i="1"/>
  <c r="T3708" i="1"/>
  <c r="T4883" i="1"/>
  <c r="T814" i="1"/>
  <c r="T3210" i="1"/>
  <c r="T4311" i="1"/>
  <c r="T4695" i="1"/>
  <c r="T582" i="1"/>
  <c r="T1239" i="1"/>
  <c r="T666" i="1"/>
  <c r="T3806" i="1"/>
  <c r="T5484" i="1"/>
  <c r="T1192" i="1"/>
  <c r="T583" i="1"/>
  <c r="T227" i="1"/>
  <c r="T3113" i="1"/>
  <c r="T1354" i="1"/>
  <c r="T2718" i="1"/>
  <c r="T667" i="1"/>
  <c r="T1788" i="1"/>
  <c r="T2537" i="1"/>
  <c r="T2538" i="1"/>
  <c r="T2539" i="1"/>
  <c r="T4628" i="1"/>
  <c r="T5367" i="1"/>
  <c r="T1677" i="1"/>
  <c r="T3032" i="1"/>
  <c r="T4212" i="1"/>
  <c r="T1216" i="1"/>
  <c r="T1551" i="1"/>
  <c r="T1779" i="1"/>
  <c r="T2132" i="1"/>
  <c r="T2313" i="1"/>
  <c r="T3384" i="1"/>
  <c r="T3385" i="1"/>
  <c r="T4082" i="1"/>
  <c r="T4213" i="1"/>
  <c r="T5257" i="1"/>
  <c r="T1552" i="1"/>
  <c r="T3481" i="1"/>
  <c r="T4423" i="1"/>
  <c r="T5285" i="1"/>
  <c r="T3878" i="1"/>
  <c r="T1458" i="1"/>
  <c r="T5208" i="1"/>
  <c r="T3396" i="1"/>
  <c r="T3702" i="1"/>
  <c r="T1319" i="1"/>
  <c r="T329" i="1"/>
  <c r="T1052" i="1"/>
  <c r="T1679" i="1"/>
  <c r="T3120" i="1"/>
  <c r="T2196" i="1"/>
  <c r="T2270" i="1"/>
  <c r="T3066" i="1"/>
  <c r="T3121" i="1"/>
  <c r="T5221" i="1"/>
  <c r="T1422" i="1"/>
  <c r="T621" i="1"/>
  <c r="T622" i="1"/>
  <c r="T1065" i="1"/>
  <c r="T1507" i="1"/>
  <c r="T1841" i="1"/>
  <c r="T5574" i="1"/>
  <c r="T81" i="1"/>
  <c r="T5265" i="1"/>
  <c r="T3558" i="1"/>
  <c r="T75" i="1"/>
  <c r="T76" i="1"/>
  <c r="T1482" i="1"/>
  <c r="T3049" i="1"/>
  <c r="T77" i="1"/>
  <c r="T1842" i="1"/>
  <c r="T2607" i="1"/>
  <c r="T3086" i="1"/>
  <c r="T4485" i="1"/>
  <c r="T3006" i="1"/>
  <c r="T3087" i="1"/>
  <c r="T1469" i="1"/>
  <c r="T1470" i="1"/>
  <c r="T1471" i="1"/>
  <c r="T2222" i="1"/>
  <c r="T1472" i="1"/>
  <c r="T527" i="1"/>
  <c r="T470" i="1"/>
  <c r="T3029" i="1"/>
  <c r="T2200" i="1"/>
  <c r="T3030" i="1"/>
  <c r="T3817" i="1"/>
  <c r="T2407" i="1"/>
  <c r="T2408" i="1"/>
  <c r="T3031" i="1"/>
  <c r="T4701" i="1"/>
  <c r="T465" i="1"/>
  <c r="T5736" i="1"/>
  <c r="T5501" i="1"/>
  <c r="T5502" i="1"/>
  <c r="T1809" i="1"/>
  <c r="T1810" i="1"/>
  <c r="T2460" i="1"/>
  <c r="T2887" i="1"/>
  <c r="T2888" i="1"/>
  <c r="T154" i="1"/>
  <c r="T5188" i="1"/>
  <c r="T1742" i="1"/>
  <c r="T3057" i="1"/>
  <c r="T3158" i="1"/>
  <c r="T5742" i="1"/>
  <c r="T4407" i="1"/>
  <c r="T1504" i="1"/>
  <c r="T1743" i="1"/>
  <c r="T1744" i="1"/>
  <c r="T5092" i="1"/>
  <c r="T5610" i="1"/>
  <c r="T717" i="1"/>
  <c r="T1958" i="1"/>
  <c r="T5447" i="1"/>
  <c r="T1274" i="1"/>
  <c r="T4677" i="1"/>
  <c r="T5448" i="1"/>
  <c r="T126" i="1"/>
  <c r="T2664" i="1"/>
  <c r="T1567" i="1"/>
  <c r="T4889" i="1"/>
  <c r="T127" i="1"/>
  <c r="T128" i="1"/>
  <c r="T740" i="1"/>
  <c r="T4803" i="1"/>
  <c r="T2696" i="1"/>
  <c r="T3355" i="1"/>
  <c r="T3356" i="1"/>
  <c r="T2697" i="1"/>
  <c r="T3357" i="1"/>
  <c r="T4372" i="1"/>
  <c r="T4373" i="1"/>
  <c r="T4651" i="1"/>
  <c r="T741" i="1"/>
  <c r="T3383" i="1"/>
  <c r="T4374" i="1"/>
  <c r="T4375" i="1"/>
  <c r="T4376" i="1"/>
  <c r="T3157" i="1"/>
  <c r="T1765" i="1"/>
  <c r="T1766" i="1"/>
  <c r="T3041" i="1"/>
  <c r="T524" i="1"/>
  <c r="T671" i="1"/>
  <c r="T418" i="1"/>
  <c r="T705" i="1"/>
  <c r="T2073" i="1"/>
  <c r="T5847" i="1"/>
  <c r="T1013" i="1"/>
  <c r="T1014" i="1"/>
  <c r="T5615" i="1"/>
  <c r="T4413" i="1"/>
  <c r="T4414" i="1"/>
  <c r="T4415" i="1"/>
  <c r="T295" i="1"/>
  <c r="T2678" i="1"/>
  <c r="T5777" i="1"/>
  <c r="T1159" i="1"/>
  <c r="T4395" i="1"/>
  <c r="T5473" i="1"/>
  <c r="T4371" i="1"/>
  <c r="T5778" i="1"/>
  <c r="T5779" i="1"/>
  <c r="T3911" i="1"/>
  <c r="T4040" i="1"/>
  <c r="T3705" i="1"/>
  <c r="T4418" i="1"/>
  <c r="T5048" i="1"/>
  <c r="T108" i="1"/>
  <c r="T5470" i="1"/>
  <c r="T1007" i="1"/>
  <c r="T4573" i="1"/>
  <c r="T109" i="1"/>
  <c r="T1318" i="1"/>
  <c r="T1008" i="1"/>
  <c r="T2049" i="1"/>
  <c r="T4010" i="1"/>
  <c r="T4011" i="1"/>
  <c r="T5440" i="1"/>
  <c r="T5441" i="1"/>
  <c r="T1634" i="1"/>
  <c r="T2522" i="1"/>
  <c r="T3700" i="1"/>
  <c r="T419" i="1"/>
  <c r="T420" i="1"/>
  <c r="T569" i="1"/>
  <c r="T4586" i="1"/>
  <c r="T4739" i="1"/>
  <c r="T4971" i="1"/>
  <c r="T2502" i="1"/>
  <c r="T1279" i="1"/>
  <c r="T3701" i="1"/>
  <c r="T438" i="1"/>
  <c r="T4863" i="1"/>
  <c r="T4506" i="1"/>
  <c r="T132" i="1"/>
  <c r="T361" i="1"/>
  <c r="T964" i="1"/>
  <c r="T2031" i="1"/>
  <c r="T4507" i="1"/>
  <c r="T3557" i="1"/>
  <c r="T965" i="1"/>
  <c r="T2032" i="1"/>
  <c r="T421" i="1"/>
  <c r="T966" i="1"/>
  <c r="T2239" i="1"/>
  <c r="T2479" i="1"/>
  <c r="T2480" i="1"/>
  <c r="T2481" i="1"/>
  <c r="T3332" i="1"/>
  <c r="T5291" i="1"/>
  <c r="T2773" i="1"/>
  <c r="T2774" i="1"/>
  <c r="T2977" i="1"/>
  <c r="T3333" i="1"/>
  <c r="T2973" i="1"/>
  <c r="T3920" i="1"/>
  <c r="T4287" i="1"/>
  <c r="T4978" i="1"/>
  <c r="T1896" i="1"/>
  <c r="T4939" i="1"/>
  <c r="T5181" i="1"/>
  <c r="T5591" i="1"/>
  <c r="T5039" i="1"/>
  <c r="T1478" i="1"/>
  <c r="T1585" i="1"/>
  <c r="T2974" i="1"/>
  <c r="T2975" i="1"/>
  <c r="T2307" i="1"/>
  <c r="T1787" i="1"/>
  <c r="T2689" i="1"/>
  <c r="T4120" i="1"/>
  <c r="T881" i="1"/>
  <c r="T4960" i="1"/>
  <c r="T3505" i="1"/>
  <c r="T4392" i="1"/>
  <c r="T4496" i="1"/>
  <c r="T699" i="1"/>
  <c r="T2099" i="1"/>
  <c r="T2100" i="1"/>
  <c r="T2101" i="1"/>
  <c r="T2690" i="1"/>
  <c r="T4511" i="1"/>
  <c r="T3688" i="1"/>
  <c r="T716" i="1"/>
  <c r="T1446" i="1"/>
  <c r="T1331" i="1"/>
  <c r="T2561" i="1"/>
  <c r="T2028" i="1"/>
  <c r="T3645" i="1"/>
  <c r="T1024" i="1"/>
  <c r="T5182" i="1"/>
  <c r="T1661" i="1"/>
  <c r="T3290" i="1"/>
  <c r="T1532" i="1"/>
  <c r="T2329" i="1"/>
  <c r="T3879" i="1"/>
  <c r="T3077" i="1"/>
  <c r="T103" i="1"/>
  <c r="T1836" i="1"/>
  <c r="T3079" i="1"/>
  <c r="T5855" i="1"/>
  <c r="T1897" i="1"/>
  <c r="T2459" i="1"/>
  <c r="T4302" i="1"/>
  <c r="T3908" i="1"/>
  <c r="T1813" i="1"/>
  <c r="T5320" i="1"/>
  <c r="T5315" i="1"/>
  <c r="T2116" i="1"/>
  <c r="T5248" i="1"/>
  <c r="T1432" i="1"/>
  <c r="T1676" i="1"/>
  <c r="T835" i="1"/>
  <c r="T5731" i="1"/>
  <c r="T461" i="1"/>
  <c r="T4420" i="1"/>
  <c r="T1180" i="1"/>
  <c r="T1625" i="1"/>
  <c r="T1626" i="1"/>
  <c r="T1710" i="1"/>
  <c r="T1832" i="1"/>
  <c r="T1833" i="1"/>
  <c r="T5466" i="1"/>
  <c r="T462" i="1"/>
  <c r="T1181" i="1"/>
  <c r="T1182" i="1"/>
  <c r="T1399" i="1"/>
  <c r="T1627" i="1"/>
  <c r="T1711" i="1"/>
  <c r="T1834" i="1"/>
  <c r="T4995" i="1"/>
  <c r="T5579" i="1"/>
  <c r="T5580" i="1"/>
  <c r="T1148" i="1"/>
  <c r="T1400" i="1"/>
  <c r="T1563" i="1"/>
  <c r="T2243" i="1"/>
  <c r="T5405" i="1"/>
  <c r="T2213" i="1"/>
  <c r="T5581" i="1"/>
  <c r="T463" i="1"/>
  <c r="T1564" i="1"/>
  <c r="T4303" i="1"/>
  <c r="T4184" i="1"/>
  <c r="T1120" i="1"/>
  <c r="T1719" i="1"/>
  <c r="T2244" i="1"/>
  <c r="T4340" i="1"/>
  <c r="T4689" i="1"/>
  <c r="T4378" i="1"/>
  <c r="T5082" i="1"/>
  <c r="T2245" i="1"/>
  <c r="T5215" i="1"/>
  <c r="T5071" i="1"/>
  <c r="T5534" i="1"/>
  <c r="T2671" i="1"/>
  <c r="T3118" i="1"/>
  <c r="T4006" i="1"/>
  <c r="T5216" i="1"/>
  <c r="T4072" i="1"/>
  <c r="T5624" i="1"/>
  <c r="T5625" i="1"/>
  <c r="T5762" i="1"/>
  <c r="T1901" i="1"/>
  <c r="T1814" i="1"/>
  <c r="T939" i="1"/>
  <c r="T4535" i="1"/>
  <c r="T2201" i="1"/>
  <c r="T1487" i="1"/>
  <c r="T3119" i="1"/>
  <c r="T5084" i="1"/>
  <c r="T5072" i="1"/>
  <c r="T929" i="1"/>
  <c r="T226" i="1"/>
  <c r="T4838" i="1"/>
  <c r="T1121" i="1"/>
  <c r="T1122" i="1"/>
  <c r="T2246" i="1"/>
  <c r="T2745" i="1"/>
  <c r="T5880" i="1"/>
  <c r="T5414" i="1"/>
  <c r="T4007" i="1"/>
  <c r="T66" i="1"/>
  <c r="T5543" i="1"/>
  <c r="T1945" i="1"/>
  <c r="T799" i="1"/>
  <c r="T395" i="1"/>
  <c r="T5790" i="1"/>
  <c r="T2184" i="1"/>
  <c r="T2369" i="1"/>
  <c r="T5513" i="1"/>
  <c r="T4063" i="1"/>
  <c r="T4633" i="1"/>
  <c r="T87" i="1"/>
  <c r="T2541" i="1"/>
  <c r="T2746" i="1"/>
  <c r="T4123" i="1"/>
  <c r="T682" i="1"/>
  <c r="T3849" i="1"/>
  <c r="T5202" i="1"/>
  <c r="T616" i="1"/>
  <c r="T3872" i="1"/>
  <c r="T617" i="1"/>
  <c r="T2748" i="1"/>
  <c r="T2319" i="1"/>
  <c r="T2393" i="1"/>
  <c r="T2762" i="1"/>
  <c r="T3626" i="1"/>
  <c r="T2375" i="1"/>
  <c r="T3873" i="1"/>
  <c r="T3802" i="1"/>
  <c r="T443" i="1"/>
  <c r="T538" i="1"/>
  <c r="T1747" i="1"/>
  <c r="T2206" i="1"/>
  <c r="T2207" i="1"/>
  <c r="T2208" i="1"/>
  <c r="T4847" i="1"/>
  <c r="T5690" i="1"/>
  <c r="T1425" i="1"/>
  <c r="T444" i="1"/>
  <c r="T2623" i="1"/>
  <c r="T4577" i="1"/>
  <c r="T4635" i="1"/>
  <c r="T5138" i="1"/>
  <c r="T445" i="1"/>
  <c r="T1371" i="1"/>
  <c r="T4578" i="1"/>
  <c r="T5139" i="1"/>
  <c r="T2293" i="1"/>
  <c r="T2624" i="1"/>
  <c r="T3979" i="1"/>
  <c r="T5140" i="1"/>
  <c r="T5691" i="1"/>
  <c r="T5692" i="1"/>
  <c r="T106" i="1"/>
  <c r="T158" i="1"/>
  <c r="T557" i="1"/>
  <c r="T639" i="1"/>
  <c r="T640" i="1"/>
  <c r="T641" i="1"/>
  <c r="T898" i="1"/>
  <c r="T5151" i="1"/>
  <c r="T4542" i="1"/>
  <c r="T3270" i="1"/>
  <c r="T159" i="1"/>
  <c r="T3912" i="1"/>
  <c r="T4852" i="1"/>
  <c r="T554" i="1"/>
  <c r="T2169" i="1"/>
  <c r="T2337" i="1"/>
  <c r="T2088" i="1"/>
  <c r="T608" i="1"/>
  <c r="T4559" i="1"/>
  <c r="T4078" i="1"/>
  <c r="T1793" i="1"/>
  <c r="T5051" i="1"/>
  <c r="T2115" i="1"/>
  <c r="T4330" i="1"/>
  <c r="T4572" i="1"/>
  <c r="T1631" i="1"/>
  <c r="T923" i="1"/>
  <c r="T919" i="1"/>
  <c r="T3354" i="1"/>
  <c r="T41" i="1"/>
  <c r="T1280" i="1"/>
  <c r="T5725" i="1"/>
  <c r="T3566" i="1"/>
  <c r="T2030" i="1"/>
  <c r="T2278" i="1"/>
  <c r="T3875" i="1"/>
  <c r="T5157" i="1"/>
  <c r="T5168" i="1"/>
  <c r="T232" i="1"/>
  <c r="T364" i="1"/>
  <c r="T3719" i="1"/>
  <c r="T1837" i="1"/>
  <c r="T3629" i="1"/>
  <c r="T4920" i="1"/>
  <c r="T5158" i="1"/>
  <c r="T5544" i="1"/>
  <c r="T604" i="1"/>
  <c r="T1646" i="1"/>
  <c r="T1889" i="1"/>
  <c r="T2849" i="1"/>
  <c r="T240" i="1"/>
  <c r="T5830" i="1"/>
  <c r="T1610" i="1"/>
  <c r="T1688" i="1"/>
  <c r="T1689" i="1"/>
  <c r="T365" i="1"/>
  <c r="T1611" i="1"/>
  <c r="T5697" i="1"/>
  <c r="T3827" i="1"/>
  <c r="T4813" i="1"/>
  <c r="T854" i="1"/>
  <c r="T525" i="1"/>
  <c r="T5336" i="1"/>
  <c r="T850" i="1"/>
  <c r="T2252" i="1"/>
  <c r="T24" i="1"/>
  <c r="T25" i="1"/>
  <c r="T793" i="1"/>
  <c r="T794" i="1"/>
  <c r="T5853" i="1"/>
  <c r="T795" i="1"/>
  <c r="T2253" i="1"/>
  <c r="T5444" i="1"/>
  <c r="T5719" i="1"/>
  <c r="T2314" i="1"/>
  <c r="T2315" i="1"/>
  <c r="T3686" i="1"/>
  <c r="T5201" i="1"/>
  <c r="T3728" i="1"/>
  <c r="T1961" i="1"/>
  <c r="T5094" i="1"/>
  <c r="T2373" i="1"/>
  <c r="T2933" i="1"/>
  <c r="T3815" i="1"/>
  <c r="T5049" i="1"/>
  <c r="T1201" i="1"/>
  <c r="T1597" i="1"/>
  <c r="T1658" i="1"/>
  <c r="T4999" i="1"/>
  <c r="T1246" i="1"/>
  <c r="T4112" i="1"/>
  <c r="T2149" i="1"/>
  <c r="T4683" i="1"/>
  <c r="T4684" i="1"/>
  <c r="T630" i="1"/>
  <c r="T1114" i="1"/>
  <c r="T1115" i="1"/>
  <c r="T1116" i="1"/>
  <c r="T5150" i="1"/>
  <c r="T2760" i="1"/>
  <c r="T2761" i="1"/>
  <c r="T3039" i="1"/>
  <c r="T499" i="1"/>
  <c r="T3452" i="1"/>
  <c r="T4073" i="1"/>
  <c r="T718" i="1"/>
  <c r="T5421" i="1"/>
  <c r="T1117" i="1"/>
  <c r="T2982" i="1"/>
  <c r="T2983" i="1"/>
  <c r="T437" i="1"/>
  <c r="T4133" i="1"/>
  <c r="T960" i="1"/>
  <c r="T746" i="1"/>
  <c r="T2152" i="1"/>
  <c r="T3591" i="1"/>
  <c r="T197" i="1"/>
  <c r="T5635" i="1"/>
  <c r="T5851" i="1"/>
  <c r="T1186" i="1"/>
  <c r="T1712" i="1"/>
  <c r="T4458" i="1"/>
  <c r="T1534" i="1"/>
  <c r="T1039" i="1"/>
  <c r="T1635" i="1"/>
  <c r="T1706" i="1"/>
  <c r="T4459" i="1"/>
  <c r="T4460" i="1"/>
  <c r="T4602" i="1"/>
  <c r="T4246" i="1"/>
  <c r="T3603" i="1"/>
  <c r="T1300" i="1"/>
  <c r="T1636" i="1"/>
  <c r="T3044" i="1"/>
  <c r="T4461" i="1"/>
  <c r="T4428" i="1"/>
  <c r="T521" i="1"/>
  <c r="T2833" i="1"/>
  <c r="T206" i="1"/>
  <c r="T3056" i="1"/>
  <c r="T5352" i="1"/>
  <c r="T207" i="1"/>
  <c r="T208" i="1"/>
  <c r="T2548" i="1"/>
  <c r="T3738" i="1"/>
  <c r="T2549" i="1"/>
  <c r="T2550" i="1"/>
  <c r="T1203" i="1"/>
  <c r="T2724" i="1"/>
  <c r="T2862" i="1"/>
  <c r="T4480" i="1"/>
  <c r="T495" i="1"/>
  <c r="T1823" i="1"/>
  <c r="T1978" i="1"/>
  <c r="T4862" i="1"/>
  <c r="T5280" i="1"/>
  <c r="T1824" i="1"/>
  <c r="T1979" i="1"/>
  <c r="T3352" i="1"/>
  <c r="T1556" i="1"/>
  <c r="T2084" i="1"/>
  <c r="T3020" i="1"/>
  <c r="T3536" i="1"/>
  <c r="T3537" i="1"/>
  <c r="T4448" i="1"/>
  <c r="T4449" i="1"/>
  <c r="T627" i="1"/>
  <c r="T4258" i="1"/>
  <c r="T4672" i="1"/>
  <c r="T773" i="1"/>
  <c r="T2555" i="1"/>
  <c r="T5078" i="1"/>
  <c r="T327" i="1"/>
  <c r="T328" i="1"/>
  <c r="T5160" i="1"/>
  <c r="T2556" i="1"/>
  <c r="T4272" i="1"/>
  <c r="T5481" i="1"/>
  <c r="T5863" i="1"/>
  <c r="T1608" i="1"/>
  <c r="T54" i="1"/>
  <c r="T4795" i="1"/>
  <c r="T4919" i="1"/>
  <c r="T5118" i="1"/>
  <c r="T5608" i="1"/>
  <c r="T1480" i="1"/>
  <c r="T5465" i="1"/>
  <c r="T4500" i="1"/>
  <c r="T1481" i="1"/>
  <c r="T2551" i="1"/>
  <c r="T27" i="1"/>
  <c r="T3309" i="1"/>
  <c r="T1137" i="1"/>
  <c r="T3016" i="1"/>
  <c r="T3129" i="1"/>
  <c r="T675" i="1"/>
  <c r="T4199" i="1"/>
  <c r="T218" i="1"/>
  <c r="T480" i="1"/>
  <c r="T3314" i="1"/>
  <c r="T3315" i="1"/>
  <c r="T3609" i="1"/>
  <c r="T3733" i="1"/>
  <c r="T4642" i="1"/>
  <c r="T4816" i="1"/>
  <c r="T5101" i="1"/>
  <c r="T5102" i="1"/>
  <c r="T5812" i="1"/>
  <c r="T481" i="1"/>
  <c r="T1950" i="1"/>
  <c r="T1577" i="1"/>
  <c r="T3316" i="1"/>
  <c r="T4189" i="1"/>
  <c r="T4355" i="1"/>
  <c r="T856" i="1"/>
  <c r="T3391" i="1"/>
  <c r="T5103" i="1"/>
  <c r="T5242" i="1"/>
  <c r="T5539" i="1"/>
  <c r="T5801" i="1"/>
  <c r="T5802" i="1"/>
  <c r="T772" i="1"/>
  <c r="T5825" i="1"/>
  <c r="T5826" i="1"/>
  <c r="T4630" i="1"/>
  <c r="T150" i="1"/>
  <c r="T151" i="1"/>
  <c r="T1991" i="1"/>
  <c r="T3637" i="1"/>
  <c r="T4952" i="1"/>
  <c r="T5528" i="1"/>
  <c r="T3097" i="1"/>
  <c r="T2059" i="1"/>
  <c r="T1445" i="1"/>
  <c r="T204" i="1"/>
  <c r="T4219" i="1"/>
  <c r="T5079" i="1"/>
  <c r="T5153" i="1"/>
  <c r="T3600" i="1"/>
  <c r="T4211" i="1"/>
  <c r="T4220" i="1"/>
  <c r="T389" i="1"/>
  <c r="T4453" i="1"/>
  <c r="T3259" i="1"/>
  <c r="T4098" i="1"/>
  <c r="T3" i="1"/>
  <c r="T623" i="1"/>
  <c r="T2686" i="1"/>
  <c r="T1949" i="1"/>
  <c r="T4422" i="1"/>
  <c r="T1305" i="1"/>
  <c r="T1127" i="1"/>
  <c r="T2164" i="1"/>
  <c r="T3947" i="1"/>
  <c r="T488" i="1"/>
  <c r="T1643" i="1"/>
  <c r="T3727" i="1"/>
  <c r="T3756" i="1"/>
  <c r="T4229" i="1"/>
  <c r="T1505" i="1"/>
  <c r="T3844" i="1"/>
  <c r="T4537" i="1"/>
  <c r="T3255" i="1"/>
  <c r="T4051" i="1"/>
  <c r="T4052" i="1"/>
  <c r="T4230" i="1"/>
  <c r="T5154" i="1"/>
  <c r="T5556" i="1"/>
  <c r="T5557" i="1"/>
  <c r="T1506" i="1"/>
  <c r="T3003" i="1"/>
  <c r="T3260" i="1"/>
  <c r="T3078" i="1"/>
  <c r="T139" i="1"/>
  <c r="T140" i="1"/>
  <c r="T141" i="1"/>
  <c r="T3004" i="1"/>
  <c r="T2159" i="1"/>
  <c r="T142" i="1"/>
  <c r="T2150" i="1"/>
  <c r="T5837" i="1"/>
  <c r="T3896" i="1"/>
  <c r="T5309" i="1"/>
  <c r="T5310" i="1"/>
  <c r="T2970" i="1"/>
  <c r="T178" i="1"/>
  <c r="T1512" i="1"/>
  <c r="T3011" i="1"/>
  <c r="T2388" i="1"/>
  <c r="T474" i="1"/>
  <c r="T479" i="1"/>
  <c r="T1780" i="1"/>
  <c r="T5738" i="1"/>
  <c r="T2810" i="1"/>
  <c r="T3897" i="1"/>
  <c r="T1165" i="1"/>
  <c r="T1391" i="1"/>
  <c r="T5792" i="1"/>
  <c r="T3838" i="1"/>
  <c r="T3102" i="1"/>
  <c r="T3569" i="1"/>
  <c r="T5385" i="1"/>
  <c r="T933" i="1"/>
  <c r="T1211" i="1"/>
  <c r="T3012" i="1"/>
  <c r="T5063" i="1"/>
  <c r="T428" i="1"/>
  <c r="T3472" i="1"/>
  <c r="T879" i="1"/>
  <c r="T183" i="1"/>
  <c r="T2889" i="1"/>
  <c r="T3441" i="1"/>
  <c r="T3792" i="1"/>
  <c r="T3793" i="1"/>
  <c r="T4056" i="1"/>
  <c r="T1457" i="1"/>
  <c r="T2545" i="1"/>
  <c r="T405" i="1"/>
  <c r="T4058" i="1"/>
  <c r="T5040" i="1"/>
  <c r="T5041" i="1"/>
  <c r="T1238" i="1"/>
  <c r="T1729" i="1"/>
  <c r="T828" i="1"/>
  <c r="T3283" i="1"/>
  <c r="T3284" i="1"/>
  <c r="T4057" i="1"/>
  <c r="T307" i="1"/>
  <c r="T308" i="1"/>
  <c r="T938" i="1"/>
  <c r="T5013" i="1"/>
  <c r="T3438" i="1"/>
  <c r="T5305" i="1"/>
  <c r="T755" i="1"/>
  <c r="T5306" i="1"/>
  <c r="T359" i="1"/>
  <c r="T724" i="1"/>
  <c r="T2366" i="1"/>
  <c r="T4022" i="1"/>
  <c r="T4193" i="1"/>
  <c r="T4977" i="1"/>
  <c r="T725" i="1"/>
  <c r="T3346" i="1"/>
  <c r="T3468" i="1"/>
  <c r="T993" i="1"/>
  <c r="T2058" i="1"/>
  <c r="T4194" i="1"/>
  <c r="T4195" i="1"/>
  <c r="T4196" i="1"/>
  <c r="T5294" i="1"/>
  <c r="T5488" i="1"/>
  <c r="T767" i="1"/>
  <c r="T5295" i="1"/>
  <c r="T3104" i="1"/>
  <c r="T3214" i="1"/>
  <c r="T1857" i="1"/>
  <c r="T2308" i="1"/>
  <c r="T4595" i="1"/>
  <c r="T3241" i="1"/>
  <c r="T537" i="1"/>
  <c r="T3660" i="1"/>
  <c r="T4502" i="1"/>
  <c r="T2868" i="1"/>
  <c r="T1993" i="1"/>
  <c r="T2212" i="1"/>
  <c r="T605" i="1"/>
  <c r="T4895" i="1"/>
  <c r="T686" i="1"/>
  <c r="T2666" i="1"/>
  <c r="T4168" i="1"/>
  <c r="T4503" i="1"/>
  <c r="T4491" i="1"/>
  <c r="T2978" i="1"/>
  <c r="T2114" i="1"/>
  <c r="T1609" i="1"/>
  <c r="T3368" i="1"/>
  <c r="T3429" i="1"/>
  <c r="T645" i="1"/>
  <c r="T742" i="1"/>
  <c r="T3153" i="1"/>
  <c r="T1020" i="1"/>
  <c r="T4032" i="1"/>
  <c r="T4299" i="1"/>
  <c r="T5227" i="1"/>
  <c r="T581" i="1"/>
  <c r="T3051" i="1"/>
  <c r="T5739" i="1"/>
  <c r="T2402" i="1"/>
  <c r="T2403" i="1"/>
  <c r="T2061" i="1"/>
  <c r="T1375" i="1"/>
  <c r="T1758" i="1"/>
  <c r="T2957" i="1"/>
  <c r="T1759" i="1"/>
  <c r="T2958" i="1"/>
  <c r="T4880" i="1"/>
  <c r="T515" i="1"/>
  <c r="T3653" i="1"/>
  <c r="T3215" i="1"/>
  <c r="T1875" i="1"/>
  <c r="T542" i="1"/>
  <c r="T4663" i="1"/>
  <c r="T2365" i="1"/>
  <c r="T3326" i="1"/>
  <c r="T1453" i="1"/>
  <c r="T584" i="1"/>
  <c r="T3770" i="1"/>
  <c r="T4943" i="1"/>
  <c r="T4442" i="1"/>
  <c r="T5085" i="1"/>
  <c r="T5086" i="1"/>
  <c r="T3091" i="1"/>
  <c r="T2782" i="1"/>
  <c r="T3929" i="1"/>
  <c r="T1353" i="1"/>
  <c r="T534" i="1"/>
  <c r="T535" i="1"/>
  <c r="T5375" i="1"/>
  <c r="T1111" i="1"/>
  <c r="T1684" i="1"/>
  <c r="T2895" i="1"/>
  <c r="T3489" i="1"/>
  <c r="T4441" i="1"/>
  <c r="T4781" i="1"/>
  <c r="T4789" i="1"/>
  <c r="T5095" i="1"/>
  <c r="T536" i="1"/>
  <c r="T753" i="1"/>
  <c r="T1685" i="1"/>
  <c r="T2738" i="1"/>
  <c r="T1878" i="1"/>
  <c r="T4521" i="1"/>
  <c r="T5096" i="1"/>
  <c r="T2739" i="1"/>
  <c r="T2740" i="1"/>
  <c r="T5326" i="1"/>
  <c r="T5327" i="1"/>
  <c r="T5328" i="1"/>
  <c r="T1550" i="1"/>
  <c r="T2908" i="1"/>
  <c r="T2562" i="1"/>
  <c r="T4541" i="1"/>
  <c r="T417" i="1"/>
  <c r="T5869" i="1"/>
  <c r="T1672" i="1"/>
  <c r="T656" i="1"/>
  <c r="T2614" i="1"/>
  <c r="T2615" i="1"/>
  <c r="T5167" i="1"/>
  <c r="T4679" i="1"/>
  <c r="T3126" i="1"/>
  <c r="T1673" i="1"/>
  <c r="T1674" i="1"/>
  <c r="T1675" i="1"/>
  <c r="T2882" i="1"/>
  <c r="T1167" i="1"/>
  <c r="T3587" i="1"/>
  <c r="T5005" i="1"/>
  <c r="T5322" i="1"/>
  <c r="T5386" i="1"/>
  <c r="T5387" i="1"/>
  <c r="T2926" i="1"/>
  <c r="T807" i="1"/>
  <c r="T3588" i="1"/>
  <c r="T4380" i="1"/>
  <c r="T603" i="1"/>
  <c r="T4759" i="1"/>
  <c r="T2772" i="1"/>
  <c r="T1756" i="1"/>
  <c r="T1757" i="1"/>
  <c r="T5219" i="1"/>
  <c r="T3024" i="1"/>
  <c r="T3768" i="1"/>
  <c r="T2524" i="1"/>
  <c r="T3025" i="1"/>
  <c r="T3797" i="1"/>
  <c r="T5772" i="1"/>
  <c r="T4674" i="1"/>
  <c r="T4675" i="1"/>
  <c r="T4676" i="1"/>
  <c r="T1911" i="1"/>
  <c r="T3798" i="1"/>
  <c r="T1057" i="1"/>
  <c r="T3997" i="1"/>
  <c r="T63" i="1"/>
  <c r="T1157" i="1"/>
  <c r="T1296" i="1"/>
  <c r="T1158" i="1"/>
  <c r="T2127" i="1"/>
  <c r="T3651" i="1"/>
  <c r="T3652" i="1"/>
  <c r="T2128" i="1"/>
  <c r="T5098" i="1"/>
  <c r="T1770" i="1"/>
  <c r="T5494" i="1"/>
  <c r="T660" i="1"/>
  <c r="T661" i="1"/>
  <c r="T4386" i="1"/>
  <c r="T1240" i="1"/>
  <c r="T1357" i="1"/>
  <c r="T5226" i="1"/>
  <c r="T531" i="1"/>
  <c r="T1565" i="1"/>
  <c r="T396" i="1"/>
  <c r="T532" i="1"/>
  <c r="T758" i="1"/>
  <c r="T1586" i="1"/>
  <c r="T2025" i="1"/>
  <c r="T2026" i="1"/>
  <c r="T3293" i="1"/>
  <c r="T1297" i="1"/>
  <c r="T1587" i="1"/>
  <c r="T1912" i="1"/>
  <c r="T2723" i="1"/>
  <c r="T2397" i="1"/>
  <c r="T5074" i="1"/>
  <c r="T4787" i="1"/>
  <c r="T1953" i="1"/>
  <c r="T2611" i="1"/>
  <c r="T4225" i="1"/>
  <c r="T4834" i="1"/>
  <c r="T2754" i="1"/>
  <c r="T416" i="1"/>
  <c r="T5091" i="1"/>
  <c r="T3227" i="1"/>
  <c r="T3279" i="1"/>
  <c r="T3999" i="1"/>
  <c r="T4000" i="1"/>
  <c r="T4153" i="1"/>
  <c r="T4154" i="1"/>
  <c r="T5519" i="1"/>
  <c r="T5351" i="1"/>
  <c r="T533" i="1"/>
  <c r="T3506" i="1"/>
  <c r="T615" i="1"/>
  <c r="T3228" i="1"/>
  <c r="T3294" i="1"/>
  <c r="T3295" i="1"/>
  <c r="T4155" i="1"/>
  <c r="T3362" i="1"/>
  <c r="T1777" i="1"/>
  <c r="T1380" i="1"/>
  <c r="T5099" i="1"/>
  <c r="T2130" i="1"/>
  <c r="T5824" i="1"/>
  <c r="T5576" i="1"/>
  <c r="T290" i="1"/>
  <c r="T291" i="1"/>
  <c r="T1295" i="1"/>
  <c r="T292" i="1"/>
  <c r="T4691" i="1"/>
  <c r="T4114" i="1"/>
  <c r="T3985" i="1"/>
  <c r="T4226" i="1"/>
  <c r="T4227" i="1"/>
  <c r="T743" i="1"/>
  <c r="T1669" i="1"/>
  <c r="T2351" i="1"/>
  <c r="T2352" i="1"/>
  <c r="T2706" i="1"/>
  <c r="T2544" i="1"/>
  <c r="T4873" i="1"/>
  <c r="T2266" i="1"/>
  <c r="T2353" i="1"/>
  <c r="T2707" i="1"/>
  <c r="T3833" i="1"/>
  <c r="T4115" i="1"/>
  <c r="T4228" i="1"/>
  <c r="T5371" i="1"/>
  <c r="T4726" i="1"/>
  <c r="T3089" i="1"/>
  <c r="T2071" i="1"/>
  <c r="T864" i="1"/>
  <c r="T5601" i="1"/>
  <c r="T3103" i="1"/>
  <c r="T974" i="1"/>
  <c r="T2927" i="1"/>
  <c r="T2906" i="1"/>
  <c r="T2907" i="1"/>
  <c r="T900" i="1"/>
  <c r="T997" i="1"/>
  <c r="T2072" i="1"/>
  <c r="T2135" i="1"/>
  <c r="T3074" i="1"/>
  <c r="T1892" i="1"/>
  <c r="T2981" i="1"/>
  <c r="T3075" i="1"/>
  <c r="T3834" i="1"/>
  <c r="T4731" i="1"/>
  <c r="T998" i="1"/>
  <c r="T363" i="1"/>
  <c r="T4732" i="1"/>
  <c r="T4733" i="1"/>
  <c r="T4840" i="1"/>
  <c r="T97" i="1"/>
  <c r="T3543" i="1"/>
  <c r="T1541" i="1"/>
  <c r="T2767" i="1"/>
  <c r="T2768" i="1"/>
  <c r="T2769" i="1"/>
  <c r="T2770" i="1"/>
  <c r="T3240" i="1"/>
  <c r="T3378" i="1"/>
  <c r="T1992" i="1"/>
  <c r="T4544" i="1"/>
  <c r="T5136" i="1"/>
  <c r="T3358" i="1"/>
  <c r="T3359" i="1"/>
  <c r="T3379" i="1"/>
  <c r="T5137" i="1"/>
  <c r="T348" i="1"/>
  <c r="T4437" i="1"/>
  <c r="T2011" i="1"/>
  <c r="T2771" i="1"/>
  <c r="T5517" i="1"/>
  <c r="T5518" i="1"/>
  <c r="T2701" i="1"/>
  <c r="T5105" i="1"/>
  <c r="T5267" i="1"/>
  <c r="T3490" i="1"/>
  <c r="T2702" i="1"/>
  <c r="T4236" i="1"/>
  <c r="T4910" i="1"/>
  <c r="T5106" i="1"/>
  <c r="T5107" i="1"/>
  <c r="T5108" i="1"/>
  <c r="T5603" i="1"/>
  <c r="T5782" i="1"/>
  <c r="T1370" i="1"/>
  <c r="T3814" i="1"/>
  <c r="T4146" i="1"/>
  <c r="T33" i="1"/>
  <c r="T691" i="1"/>
  <c r="T2753" i="1"/>
  <c r="T5213" i="1"/>
  <c r="T4187" i="1"/>
  <c r="T4162" i="1"/>
  <c r="T4255" i="1"/>
  <c r="T5097" i="1"/>
  <c r="T5553" i="1"/>
  <c r="T5554" i="1"/>
  <c r="T2606" i="1"/>
  <c r="T4671" i="1"/>
  <c r="T1576" i="1"/>
  <c r="T602" i="1"/>
  <c r="T4912" i="1"/>
  <c r="T934" i="1"/>
  <c r="T4289" i="1"/>
  <c r="T4439" i="1"/>
  <c r="T5070" i="1"/>
  <c r="T2235" i="1"/>
  <c r="T2999" i="1"/>
  <c r="T3000" i="1"/>
  <c r="T4528" i="1"/>
  <c r="T1044" i="1"/>
  <c r="T3676" i="1"/>
  <c r="T4163" i="1"/>
  <c r="T5806" i="1"/>
  <c r="T628" i="1"/>
  <c r="T629" i="1"/>
  <c r="T1612" i="1"/>
  <c r="T2254" i="1"/>
  <c r="T3001" i="1"/>
  <c r="T3002" i="1"/>
  <c r="T3242" i="1"/>
  <c r="T2937" i="1"/>
  <c r="T689" i="1"/>
  <c r="T750" i="1"/>
  <c r="T751" i="1"/>
  <c r="T752" i="1"/>
  <c r="T4164" i="1"/>
  <c r="T1149" i="1"/>
  <c r="T5627" i="1"/>
  <c r="T5628" i="1"/>
  <c r="T1547" i="1"/>
  <c r="T1548" i="1"/>
  <c r="T1549" i="1"/>
  <c r="T1613" i="1"/>
  <c r="T5644" i="1"/>
  <c r="T5859" i="1"/>
  <c r="T4121" i="1"/>
  <c r="T229" i="1"/>
  <c r="T111" i="1"/>
  <c r="T1703" i="1"/>
  <c r="T3341" i="1"/>
  <c r="T3541" i="1"/>
  <c r="T4122" i="1"/>
  <c r="T3342" i="1"/>
  <c r="T3542" i="1"/>
  <c r="T5131" i="1"/>
  <c r="T5132" i="1"/>
  <c r="T5133" i="1"/>
  <c r="T5237" i="1"/>
  <c r="T690" i="1"/>
  <c r="T5238" i="1"/>
  <c r="T358" i="1"/>
  <c r="T1309" i="1"/>
  <c r="T2516" i="1"/>
  <c r="T1959" i="1"/>
  <c r="T3571" i="1"/>
  <c r="T3656" i="1"/>
  <c r="T1310" i="1"/>
  <c r="T343" i="1"/>
  <c r="T4370" i="1"/>
  <c r="T5239" i="1"/>
  <c r="T5240" i="1"/>
  <c r="T145" i="1"/>
  <c r="T514" i="1"/>
  <c r="T4136" i="1"/>
  <c r="T3180" i="1"/>
  <c r="T5781" i="1"/>
  <c r="T1508" i="1"/>
  <c r="T3444" i="1"/>
  <c r="T5031" i="1"/>
  <c r="T5245" i="1"/>
  <c r="T5314" i="1"/>
  <c r="T5566" i="1"/>
  <c r="T2507" i="1"/>
  <c r="T1218" i="1"/>
  <c r="T5332" i="1"/>
  <c r="T5413" i="1"/>
  <c r="T5437" i="1"/>
  <c r="T5567" i="1"/>
  <c r="T8" i="1"/>
  <c r="T745" i="1"/>
  <c r="T434" i="1"/>
  <c r="T4581" i="1"/>
  <c r="T3234" i="1"/>
  <c r="T5112" i="1"/>
  <c r="T5333" i="1"/>
  <c r="T5334" i="1"/>
  <c r="T5438" i="1"/>
  <c r="T5439" i="1"/>
  <c r="T4402" i="1"/>
  <c r="T5210" i="1"/>
  <c r="T60" i="1"/>
  <c r="T2093" i="1"/>
  <c r="T2137" i="1"/>
  <c r="T3155" i="1"/>
  <c r="T5623" i="1"/>
  <c r="T2812" i="1"/>
  <c r="T5032" i="1"/>
  <c r="T5113" i="1"/>
  <c r="T61" i="1"/>
  <c r="T2504" i="1"/>
  <c r="T3235" i="1"/>
  <c r="T493" i="1"/>
  <c r="T2094" i="1"/>
  <c r="T4845" i="1"/>
  <c r="T5259" i="1"/>
  <c r="T2033" i="1"/>
  <c r="T3942" i="1"/>
  <c r="T1413" i="1"/>
  <c r="T2525" i="1"/>
  <c r="T4712" i="1"/>
  <c r="T4713" i="1"/>
  <c r="T5171" i="1"/>
  <c r="T3433" i="1"/>
  <c r="T3434" i="1"/>
  <c r="T3943" i="1"/>
  <c r="T5654" i="1"/>
  <c r="T484" i="1"/>
  <c r="T4232" i="1"/>
  <c r="T5323" i="1"/>
  <c r="T4964" i="1"/>
  <c r="T21" i="1"/>
  <c r="T1226" i="1"/>
  <c r="T1909" i="1"/>
  <c r="T3810" i="1"/>
  <c r="T3811" i="1"/>
  <c r="T3812" i="1"/>
  <c r="T4223" i="1"/>
  <c r="T4988" i="1"/>
  <c r="T1386" i="1"/>
  <c r="T1387" i="1"/>
  <c r="T1910" i="1"/>
  <c r="T322" i="1"/>
  <c r="T4536" i="1"/>
  <c r="T5476" i="1"/>
  <c r="T1213" i="1"/>
  <c r="T1388" i="1"/>
  <c r="T2790" i="1"/>
  <c r="T3813" i="1"/>
  <c r="T239" i="1"/>
  <c r="T1691" i="1"/>
  <c r="T2732" i="1"/>
  <c r="T2582" i="1"/>
  <c r="T230" i="1"/>
  <c r="T906" i="1"/>
  <c r="T1306" i="1"/>
  <c r="T1900" i="1"/>
  <c r="T2291" i="1"/>
  <c r="T642" i="1"/>
  <c r="T3387" i="1"/>
  <c r="T643" i="1"/>
  <c r="T1108" i="1"/>
  <c r="T2841" i="1"/>
  <c r="T2953" i="1"/>
  <c r="T2691" i="1"/>
  <c r="T756" i="1"/>
  <c r="T3467" i="1"/>
  <c r="T4470" i="1"/>
  <c r="T4262" i="1"/>
  <c r="T2309" i="1"/>
  <c r="T757" i="1"/>
  <c r="T979" i="1"/>
  <c r="T5217" i="1"/>
  <c r="T5218" i="1"/>
  <c r="T278" i="1"/>
  <c r="T279" i="1"/>
  <c r="T1496" i="1"/>
  <c r="T3903" i="1"/>
  <c r="T2338" i="1"/>
  <c r="T1390" i="1"/>
  <c r="T1497" i="1"/>
  <c r="T4349" i="1"/>
  <c r="T5270" i="1"/>
  <c r="T5271" i="1"/>
  <c r="T5272" i="1"/>
  <c r="T1982" i="1"/>
  <c r="T3527" i="1"/>
  <c r="T223" i="1"/>
  <c r="T1335" i="1"/>
  <c r="T4317" i="1"/>
  <c r="T1144" i="1"/>
  <c r="T2572" i="1"/>
  <c r="T4505" i="1"/>
  <c r="T169" i="1"/>
  <c r="T2728" i="1"/>
  <c r="T3522" i="1"/>
  <c r="T5399" i="1"/>
  <c r="T5400" i="1"/>
  <c r="T4800" i="1"/>
  <c r="T2917" i="1"/>
  <c r="T2918" i="1"/>
  <c r="T2997" i="1"/>
  <c r="T3673" i="1"/>
  <c r="T4692" i="1"/>
  <c r="T2190" i="1"/>
  <c r="T1163" i="1"/>
  <c r="T384" i="1"/>
  <c r="T735" i="1"/>
  <c r="T2987" i="1"/>
  <c r="T4725" i="1"/>
  <c r="T1732" i="1"/>
  <c r="T2988" i="1"/>
  <c r="T3166" i="1"/>
  <c r="T5464" i="1"/>
  <c r="T4094" i="1"/>
  <c r="T1981" i="1"/>
  <c r="T5506" i="1"/>
  <c r="T1444" i="1"/>
  <c r="T2989" i="1"/>
  <c r="T3674" i="1"/>
  <c r="T5222" i="1"/>
  <c r="T2195" i="1"/>
  <c r="T1980" i="1"/>
  <c r="T1920" i="1"/>
  <c r="T901" i="1"/>
  <c r="T1984" i="1"/>
  <c r="T930" i="1"/>
  <c r="T5507" i="1"/>
  <c r="T902" i="1"/>
  <c r="T1985" i="1"/>
  <c r="T2605" i="1"/>
  <c r="T3737" i="1"/>
  <c r="T5510" i="1"/>
  <c r="T2287" i="1"/>
  <c r="T3167" i="1"/>
  <c r="T3168" i="1"/>
  <c r="T5225" i="1"/>
  <c r="T5604" i="1"/>
  <c r="T2576" i="1"/>
  <c r="T1891" i="1"/>
  <c r="T2577" i="1"/>
  <c r="T3169" i="1"/>
  <c r="T2925" i="1"/>
  <c r="T2288" i="1"/>
  <c r="T4817" i="1"/>
  <c r="T1801" i="1"/>
  <c r="T5740" i="1"/>
  <c r="T654" i="1"/>
  <c r="T1914" i="1"/>
  <c r="T297" i="1"/>
  <c r="T1915" i="1"/>
  <c r="T2161" i="1"/>
  <c r="T5741" i="1"/>
  <c r="T298" i="1"/>
  <c r="T1940" i="1"/>
  <c r="T976" i="1"/>
  <c r="T917" i="1"/>
  <c r="T2819" i="1"/>
  <c r="T4706" i="1"/>
  <c r="T977" i="1"/>
  <c r="T5446" i="1"/>
  <c r="T2950" i="1"/>
  <c r="T138" i="1"/>
  <c r="T2265" i="1"/>
  <c r="T634" i="1"/>
  <c r="T2378" i="1"/>
  <c r="T2379" i="1"/>
  <c r="T2553" i="1"/>
  <c r="T2554" i="1"/>
  <c r="T2047" i="1"/>
  <c r="T1816" i="1"/>
  <c r="T1817" i="1"/>
  <c r="T1881" i="1"/>
  <c r="T635" i="1"/>
  <c r="T1794" i="1"/>
  <c r="T1839" i="1"/>
  <c r="T2380" i="1"/>
  <c r="T4976" i="1"/>
  <c r="T2783" i="1"/>
  <c r="T4482" i="1"/>
  <c r="T184" i="1"/>
  <c r="T185" i="1"/>
  <c r="T3523" i="1"/>
  <c r="T4297" i="1"/>
  <c r="T1447" i="1"/>
  <c r="T5023" i="1"/>
  <c r="T5024" i="1"/>
  <c r="T268" i="1"/>
  <c r="T652" i="1"/>
  <c r="T4714" i="1"/>
  <c r="T4673" i="1"/>
  <c r="T3059" i="1"/>
  <c r="T2777" i="1"/>
  <c r="T5312" i="1"/>
  <c r="T1151" i="1"/>
  <c r="T3752" i="1"/>
  <c r="T653" i="1"/>
  <c r="T3443" i="1"/>
  <c r="T2399" i="1"/>
  <c r="T5526" i="1"/>
  <c r="T1825" i="1"/>
  <c r="T4183" i="1"/>
  <c r="T4367" i="1"/>
  <c r="T891" i="1"/>
  <c r="T2816" i="1"/>
  <c r="T3952" i="1"/>
  <c r="T90" i="1"/>
  <c r="T5148" i="1"/>
  <c r="T1066" i="1"/>
  <c r="T1826" i="1"/>
  <c r="T2498" i="1"/>
  <c r="T326" i="1"/>
  <c r="T5735" i="1"/>
  <c r="T260" i="1"/>
  <c r="T385" i="1"/>
  <c r="T4138" i="1"/>
  <c r="T4239" i="1"/>
  <c r="T4240" i="1"/>
  <c r="T5749" i="1"/>
  <c r="T2845" i="1"/>
  <c r="T3816" i="1"/>
  <c r="T4139" i="1"/>
  <c r="T5149" i="1"/>
  <c r="T3415" i="1"/>
  <c r="T4925" i="1"/>
  <c r="T3529" i="1"/>
  <c r="T4116" i="1"/>
  <c r="T517" i="1"/>
  <c r="T518" i="1"/>
  <c r="T5143" i="1"/>
  <c r="T91" i="1"/>
  <c r="T519" i="1"/>
  <c r="T520" i="1"/>
  <c r="T1206" i="1"/>
  <c r="T4680" i="1"/>
  <c r="T4567" i="1"/>
  <c r="T4360" i="1"/>
  <c r="T4361" i="1"/>
  <c r="T4808" i="1"/>
  <c r="T5410" i="1"/>
  <c r="T4782" i="1"/>
  <c r="T3071" i="1"/>
  <c r="T3072" i="1"/>
  <c r="T4362" i="1"/>
  <c r="T4655" i="1"/>
  <c r="T4851" i="1"/>
  <c r="T899" i="1"/>
  <c r="T4656" i="1"/>
  <c r="T944" i="1"/>
  <c r="T2804" i="1"/>
  <c r="T3964" i="1"/>
  <c r="T4690" i="1"/>
  <c r="T4693" i="1"/>
  <c r="T5293" i="1"/>
  <c r="T1639" i="1"/>
  <c r="T1640" i="1"/>
  <c r="T669" i="1"/>
  <c r="T2961" i="1"/>
  <c r="T4657" i="1"/>
  <c r="T3301" i="1"/>
  <c r="T5411" i="1"/>
  <c r="T5770" i="1"/>
  <c r="T1811" i="1"/>
  <c r="T406" i="1"/>
  <c r="T5771" i="1"/>
  <c r="T137" i="1"/>
  <c r="T332" i="1"/>
  <c r="T700" i="1"/>
  <c r="T4547" i="1"/>
  <c r="T4548" i="1"/>
  <c r="T5255" i="1"/>
  <c r="T62" i="1"/>
  <c r="T333" i="1"/>
  <c r="T4286" i="1"/>
  <c r="T4549" i="1"/>
  <c r="T5054" i="1"/>
  <c r="T1156" i="1"/>
  <c r="T3630" i="1"/>
  <c r="T4658" i="1"/>
  <c r="T701" i="1"/>
  <c r="T4222" i="1"/>
  <c r="T3389" i="1"/>
  <c r="T694" i="1"/>
  <c r="T932" i="1"/>
  <c r="T1791" i="1"/>
  <c r="T3869" i="1"/>
  <c r="T1511" i="1"/>
  <c r="T3870" i="1"/>
  <c r="T3871" i="1"/>
  <c r="T2387" i="1"/>
  <c r="T4741" i="1"/>
  <c r="T1059" i="1"/>
  <c r="T1060" i="1"/>
  <c r="T1061" i="1"/>
  <c r="T1410" i="1"/>
  <c r="T2429" i="1"/>
  <c r="T1935" i="1"/>
  <c r="T1038" i="1"/>
  <c r="T1802" i="1"/>
  <c r="T4478" i="1"/>
  <c r="T5568" i="1"/>
  <c r="T5569" i="1"/>
  <c r="T168" i="1"/>
  <c r="T1854" i="1"/>
  <c r="T2430" i="1"/>
  <c r="T3224" i="1"/>
  <c r="T3548" i="1"/>
  <c r="T5360" i="1"/>
  <c r="T2443" i="1"/>
  <c r="T2182" i="1"/>
  <c r="T5570" i="1"/>
  <c r="T679" i="1"/>
  <c r="T723" i="1"/>
  <c r="T2041" i="1"/>
  <c r="T1452" i="1"/>
  <c r="T5307" i="1"/>
  <c r="T2534" i="1"/>
  <c r="T231" i="1"/>
  <c r="T5308" i="1"/>
  <c r="T2054" i="1"/>
  <c r="T769" i="1"/>
  <c r="T2444" i="1"/>
  <c r="T3062" i="1"/>
  <c r="T5671" i="1"/>
  <c r="T4569" i="1"/>
  <c r="T1095" i="1"/>
  <c r="T3575" i="1"/>
  <c r="T3633" i="1"/>
  <c r="T3634" i="1"/>
  <c r="T727" i="1"/>
  <c r="T1492" i="1"/>
  <c r="T1525" i="1"/>
  <c r="T728" i="1"/>
  <c r="T3904" i="1"/>
  <c r="T3808" i="1"/>
  <c r="T1954" i="1"/>
  <c r="T4832" i="1"/>
  <c r="T5525" i="1"/>
  <c r="T4143" i="1"/>
  <c r="T1709" i="1"/>
  <c r="T3822" i="1"/>
  <c r="T4833" i="1"/>
  <c r="T3218" i="1"/>
  <c r="T3219" i="1"/>
  <c r="T4632" i="1"/>
  <c r="T5325" i="1"/>
  <c r="T1955" i="1"/>
  <c r="T2157" i="1"/>
  <c r="T4786" i="1"/>
  <c r="T1589" i="1"/>
  <c r="T296" i="1"/>
  <c r="T1628" i="1"/>
  <c r="T3170" i="1"/>
  <c r="T3499" i="1"/>
  <c r="T3232" i="1"/>
  <c r="T287" i="1"/>
  <c r="T5545" i="1"/>
  <c r="T5588" i="1"/>
  <c r="T2051" i="1"/>
  <c r="T3100" i="1"/>
  <c r="T3776" i="1"/>
  <c r="T3954" i="1"/>
  <c r="T5241" i="1"/>
  <c r="T5546" i="1"/>
  <c r="T5589" i="1"/>
  <c r="T4339" i="1"/>
  <c r="T3101" i="1"/>
  <c r="T3955" i="1"/>
  <c r="T3269" i="1"/>
  <c r="T2893" i="1"/>
  <c r="T5547" i="1"/>
  <c r="T5548" i="1"/>
  <c r="T2876" i="1"/>
  <c r="T4745" i="1"/>
  <c r="T5486" i="1"/>
  <c r="T4767" i="1"/>
  <c r="T996" i="1"/>
  <c r="T4812" i="1"/>
  <c r="T5491" i="1"/>
  <c r="T770" i="1"/>
  <c r="T5397" i="1"/>
  <c r="T1819" i="1"/>
  <c r="T4926" i="1"/>
  <c r="T909" i="1"/>
  <c r="T2628" i="1"/>
  <c r="T2749" i="1"/>
  <c r="T4477" i="1"/>
  <c r="T1772" i="1"/>
  <c r="T2103" i="1"/>
  <c r="T2322" i="1"/>
  <c r="T2677" i="1"/>
  <c r="T4086" i="1"/>
  <c r="T392" i="1"/>
  <c r="T312" i="1"/>
  <c r="T368" i="1"/>
  <c r="T3554" i="1"/>
  <c r="T5388" i="1"/>
  <c r="T482" i="1"/>
  <c r="T2104" i="1"/>
  <c r="T5038" i="1"/>
  <c r="T4" i="1"/>
  <c r="T5" i="1"/>
  <c r="T910" i="1"/>
  <c r="T3337" i="1"/>
  <c r="T3967" i="1"/>
  <c r="T5011" i="1"/>
  <c r="T5012" i="1"/>
  <c r="T5389" i="1"/>
  <c r="T6" i="1"/>
  <c r="T5034" i="1"/>
  <c r="T272" i="1"/>
  <c r="T1106" i="1"/>
  <c r="T1107" i="1"/>
  <c r="T677" i="1"/>
  <c r="T5396" i="1"/>
  <c r="T3038" i="1"/>
  <c r="T5383" i="1"/>
  <c r="T1455" i="1"/>
  <c r="T3644" i="1"/>
  <c r="T1682" i="1"/>
  <c r="T3968" i="1"/>
  <c r="T5384" i="1"/>
  <c r="T5685" i="1"/>
  <c r="T5704" i="1"/>
  <c r="T5705" i="1"/>
  <c r="T5686" i="1"/>
  <c r="T65" i="1"/>
  <c r="T1316" i="1"/>
  <c r="T4356" i="1"/>
  <c r="T4357" i="1"/>
  <c r="T570" i="1"/>
  <c r="T1317" i="1"/>
  <c r="T4308" i="1"/>
  <c r="T947" i="1"/>
  <c r="T2847" i="1"/>
  <c r="T5199" i="1"/>
  <c r="T5200" i="1"/>
  <c r="T2109" i="1"/>
  <c r="T2811" i="1"/>
  <c r="T14" i="1"/>
  <c r="T5104" i="1"/>
  <c r="T2704" i="1"/>
  <c r="T3590" i="1"/>
  <c r="T2069" i="1"/>
  <c r="T2400" i="1"/>
  <c r="T3665" i="1"/>
  <c r="T5662" i="1"/>
  <c r="T4998" i="1"/>
  <c r="T4784" i="1"/>
  <c r="T2839" i="1"/>
  <c r="T3666" i="1"/>
  <c r="T3667" i="1"/>
  <c r="T2733" i="1"/>
  <c r="T1227" i="1"/>
  <c r="T2649" i="1"/>
  <c r="T1637" i="1"/>
  <c r="T3017" i="1"/>
  <c r="T3564" i="1"/>
  <c r="T5614" i="1"/>
  <c r="T3018" i="1"/>
  <c r="T3248" i="1"/>
  <c r="T5663" i="1"/>
  <c r="T949" i="1"/>
  <c r="T950" i="1"/>
  <c r="T5002" i="1"/>
  <c r="T3095" i="1"/>
  <c r="T3249" i="1"/>
  <c r="T4899" i="1"/>
  <c r="T3931" i="1"/>
  <c r="T5759" i="1"/>
  <c r="T5760" i="1"/>
  <c r="T830" i="1"/>
  <c r="T1638" i="1"/>
  <c r="T3221" i="1"/>
  <c r="T4941" i="1"/>
  <c r="T5761" i="1"/>
  <c r="T1363" i="1"/>
  <c r="T2659" i="1"/>
  <c r="T3945" i="1"/>
  <c r="T1951" i="1"/>
  <c r="T831" i="1"/>
  <c r="T832" i="1"/>
  <c r="T1952" i="1"/>
  <c r="T5052" i="1"/>
  <c r="T3183" i="1"/>
  <c r="T4488" i="1"/>
  <c r="T5053" i="1"/>
  <c r="T2681" i="1"/>
  <c r="T3188" i="1"/>
  <c r="T1572" i="1"/>
  <c r="T5342" i="1"/>
  <c r="T3231" i="1"/>
  <c r="T1340" i="1"/>
  <c r="T110" i="1"/>
  <c r="T3745" i="1"/>
  <c r="T833" i="1"/>
  <c r="T1138" i="1"/>
  <c r="T4696" i="1"/>
  <c r="T2390" i="1"/>
  <c r="T2391" i="1"/>
  <c r="T2483" i="1"/>
  <c r="T1518" i="1"/>
  <c r="T5193" i="1"/>
  <c r="T5477" i="1"/>
  <c r="T1558" i="1"/>
  <c r="T4393" i="1"/>
  <c r="T1579" i="1"/>
  <c r="T4076" i="1"/>
  <c r="T5891" i="1"/>
  <c r="T1849" i="1"/>
  <c r="T4304" i="1"/>
  <c r="T2531" i="1"/>
  <c r="T398" i="1"/>
  <c r="T2497" i="1"/>
  <c r="T5892" i="1"/>
  <c r="T945" i="1"/>
  <c r="T1022" i="1"/>
  <c r="T3944" i="1"/>
  <c r="T1001" i="1"/>
  <c r="T4576" i="1"/>
  <c r="T5340" i="1"/>
  <c r="T82" i="1"/>
  <c r="T5128" i="1"/>
  <c r="T5230" i="1"/>
  <c r="T1581" i="1"/>
  <c r="T3683" i="1"/>
  <c r="T83" i="1"/>
  <c r="T4314" i="1"/>
  <c r="T1266" i="1"/>
  <c r="T916" i="1"/>
  <c r="T3684" i="1"/>
  <c r="T3720" i="1"/>
  <c r="T4927" i="1"/>
  <c r="T3009" i="1"/>
  <c r="T5354" i="1"/>
  <c r="T3010" i="1"/>
  <c r="T4179" i="1"/>
  <c r="T4465" i="1"/>
  <c r="T3843" i="1"/>
  <c r="T4324" i="1"/>
  <c r="T3598" i="1"/>
  <c r="T5355" i="1"/>
  <c r="T5428" i="1"/>
  <c r="T5365" i="1"/>
  <c r="T5768" i="1"/>
  <c r="T783" i="1"/>
  <c r="T4298" i="1"/>
  <c r="T2357" i="1"/>
  <c r="T3846" i="1"/>
  <c r="T3847" i="1"/>
  <c r="T1264" i="1"/>
  <c r="T1189" i="1"/>
  <c r="T2160" i="1"/>
  <c r="T3848" i="1"/>
  <c r="T5287" i="1"/>
  <c r="T5288" i="1"/>
  <c r="T5289" i="1"/>
  <c r="T822" i="1"/>
  <c r="T784" i="1"/>
  <c r="T1190" i="1"/>
  <c r="T3382" i="1"/>
  <c r="T5763" i="1"/>
  <c r="T5764" i="1"/>
  <c r="T5765" i="1"/>
  <c r="T5766" i="1"/>
  <c r="T2612" i="1"/>
  <c r="T3760" i="1"/>
  <c r="T5767" i="1"/>
  <c r="T2050" i="1"/>
  <c r="T2181" i="1"/>
  <c r="T4443" i="1"/>
  <c r="T3927" i="1"/>
  <c r="T3928" i="1"/>
  <c r="T851" i="1"/>
  <c r="T3761" i="1"/>
  <c r="T3762" i="1"/>
  <c r="T48" i="1"/>
  <c r="T49" i="1"/>
  <c r="T4493" i="1"/>
  <c r="T5621" i="1"/>
  <c r="T1128" i="1"/>
  <c r="T1730" i="1"/>
  <c r="T237" i="1"/>
  <c r="T3545" i="1"/>
  <c r="T5190" i="1"/>
  <c r="T383" i="1"/>
  <c r="T1473" i="1"/>
  <c r="T3867" i="1"/>
  <c r="T5622" i="1"/>
  <c r="T5903" i="1"/>
  <c r="T5904" i="1"/>
  <c r="T5905" i="1"/>
  <c r="T2875" i="1"/>
  <c r="T3868" i="1"/>
  <c r="T129" i="1"/>
  <c r="T1515" i="1"/>
  <c r="T4584" i="1"/>
  <c r="T471" i="1"/>
  <c r="T1754" i="1"/>
  <c r="T1129" i="1"/>
  <c r="T4748" i="1"/>
  <c r="T4135" i="1"/>
  <c r="T2567" i="1"/>
  <c r="T4201" i="1"/>
  <c r="T4202" i="1"/>
  <c r="T5558" i="1"/>
  <c r="T4203" i="1"/>
  <c r="T5559" i="1"/>
  <c r="T2596" i="1"/>
  <c r="T4591" i="1"/>
  <c r="T31" i="1"/>
  <c r="T5409" i="1"/>
  <c r="T4592" i="1"/>
  <c r="T5650" i="1"/>
  <c r="T5651" i="1"/>
  <c r="T32" i="1"/>
  <c r="T3864" i="1"/>
  <c r="T4804" i="1"/>
  <c r="T5636" i="1"/>
  <c r="T4316" i="1"/>
  <c r="T4805" i="1"/>
  <c r="T1846" i="1"/>
  <c r="T2602" i="1"/>
  <c r="T4039" i="1"/>
  <c r="T4753" i="1"/>
  <c r="T2603" i="1"/>
  <c r="T2757" i="1"/>
  <c r="T2675" i="1"/>
  <c r="T1359" i="1"/>
  <c r="T5236" i="1"/>
  <c r="T3243" i="1"/>
  <c r="T3184" i="1"/>
  <c r="T5256" i="1"/>
  <c r="T123" i="1"/>
  <c r="T124" i="1"/>
  <c r="T125" i="1"/>
  <c r="T489" i="1"/>
  <c r="T490" i="1"/>
  <c r="T710" i="1"/>
  <c r="T809" i="1"/>
  <c r="T1146" i="1"/>
  <c r="T2142" i="1"/>
  <c r="T2499" i="1"/>
  <c r="T2500" i="1"/>
  <c r="T2758" i="1"/>
  <c r="T2759" i="1"/>
  <c r="T3998" i="1"/>
  <c r="T2980" i="1"/>
  <c r="T3201" i="1"/>
  <c r="T2466" i="1"/>
  <c r="T3281" i="1"/>
  <c r="T952" i="1"/>
  <c r="T2805" i="1"/>
  <c r="T2708" i="1"/>
  <c r="T953" i="1"/>
  <c r="T954" i="1"/>
  <c r="T955" i="1"/>
  <c r="T956" i="1"/>
  <c r="T1169" i="1"/>
  <c r="T3161" i="1"/>
  <c r="T2743" i="1"/>
  <c r="T1570" i="1"/>
  <c r="T1716" i="1"/>
  <c r="T2744" i="1"/>
  <c r="T5661" i="1"/>
  <c r="T1510" i="1"/>
  <c r="T4951" i="1"/>
  <c r="T4830" i="1"/>
  <c r="T464" i="1"/>
  <c r="T1298" i="1"/>
  <c r="T2131" i="1"/>
  <c r="T4368" i="1"/>
  <c r="T5250" i="1"/>
  <c r="T3409" i="1"/>
  <c r="T5251" i="1"/>
  <c r="T1449" i="1"/>
  <c r="T1571" i="1"/>
  <c r="T5279" i="1"/>
  <c r="T4315" i="1"/>
  <c r="T935" i="1"/>
  <c r="T3060" i="1"/>
  <c r="T3594" i="1"/>
  <c r="T3595" i="1"/>
  <c r="T5457" i="1"/>
  <c r="T5458" i="1"/>
  <c r="T455" i="1"/>
  <c r="T1738" i="1"/>
  <c r="T2552" i="1"/>
  <c r="T5578" i="1"/>
  <c r="T4399" i="1"/>
  <c r="T2148" i="1"/>
  <c r="T5449" i="1"/>
  <c r="T192" i="1"/>
  <c r="T1903" i="1"/>
  <c r="T1904" i="1"/>
  <c r="T2450" i="1"/>
  <c r="T4102" i="1"/>
  <c r="T3428" i="1"/>
  <c r="T4285" i="1"/>
  <c r="T1739" i="1"/>
  <c r="T3646" i="1"/>
  <c r="T2661" i="1"/>
  <c r="T2672" i="1"/>
  <c r="T4987" i="1"/>
  <c r="T1217" i="1"/>
  <c r="T1367" i="1"/>
  <c r="T4843" i="1"/>
  <c r="T5865" i="1"/>
  <c r="T4175" i="1"/>
  <c r="T4718" i="1"/>
  <c r="T340" i="1"/>
  <c r="T2187" i="1"/>
  <c r="T4176" i="1"/>
  <c r="T341" i="1"/>
  <c r="T342" i="1"/>
  <c r="T356" i="1"/>
  <c r="T3122" i="1"/>
  <c r="T4296" i="1"/>
  <c r="T1654" i="1"/>
  <c r="T5596" i="1"/>
  <c r="T261" i="1"/>
  <c r="T1905" i="1"/>
  <c r="T3851" i="1"/>
  <c r="T5597" i="1"/>
  <c r="T429" i="1"/>
  <c r="T1906" i="1"/>
  <c r="T2354" i="1"/>
  <c r="T69" i="1"/>
  <c r="T1077" i="1"/>
  <c r="T5854" i="1"/>
  <c r="T563" i="1"/>
  <c r="T4901" i="1"/>
  <c r="T3975" i="1"/>
  <c r="T1078" i="1"/>
  <c r="T2625" i="1"/>
  <c r="T3495" i="1"/>
  <c r="T1517" i="1"/>
  <c r="T826" i="1"/>
  <c r="T3173" i="1"/>
  <c r="T4328" i="1"/>
  <c r="T5520" i="1"/>
  <c r="T4288" i="1"/>
  <c r="T1746" i="1"/>
  <c r="T1847" i="1"/>
  <c r="T4329" i="1"/>
  <c r="T5347" i="1"/>
  <c r="T4783" i="1"/>
  <c r="T3852" i="1"/>
  <c r="T3976" i="1"/>
  <c r="T5369" i="1"/>
  <c r="T5209" i="1"/>
  <c r="T1828" i="1"/>
  <c r="T3977" i="1"/>
  <c r="T4087" i="1"/>
  <c r="T1125" i="1"/>
  <c r="T827" i="1"/>
  <c r="T407" i="1"/>
  <c r="T5666" i="1"/>
  <c r="T2027" i="1"/>
  <c r="T5180" i="1"/>
  <c r="T2519" i="1"/>
  <c r="T5009" i="1"/>
  <c r="T4103" i="1"/>
  <c r="T4819" i="1"/>
  <c r="T4504" i="1"/>
  <c r="T2409" i="1"/>
  <c r="T2410" i="1"/>
  <c r="T3551" i="1"/>
  <c r="T4622" i="1"/>
  <c r="T3993" i="1"/>
  <c r="T1440" i="1"/>
  <c r="T1771" i="1"/>
  <c r="T3747" i="1"/>
  <c r="T3994" i="1"/>
  <c r="T3995" i="1"/>
  <c r="T1441" i="1"/>
  <c r="T4141" i="1"/>
  <c r="T2641" i="1"/>
  <c r="T1231" i="1"/>
  <c r="T3461" i="1"/>
  <c r="T1133" i="1"/>
  <c r="T5186" i="1"/>
  <c r="T1273" i="1"/>
  <c r="T5493" i="1"/>
  <c r="T528" i="1"/>
  <c r="T1664" i="1"/>
  <c r="T665" i="1"/>
  <c r="T1461" i="1"/>
  <c r="T1462" i="1"/>
  <c r="T1665" i="1"/>
  <c r="T2435" i="1"/>
  <c r="T2436" i="1"/>
  <c r="T5194" i="1"/>
  <c r="T1428" i="1"/>
  <c r="T1666" i="1"/>
  <c r="T4075" i="1"/>
  <c r="T2437" i="1"/>
  <c r="T2438" i="1"/>
  <c r="T4877" i="1"/>
  <c r="T5195" i="1"/>
  <c r="T1429" i="1"/>
  <c r="T1463" i="1"/>
  <c r="T3403" i="1"/>
  <c r="T1701" i="1"/>
  <c r="T5563" i="1"/>
  <c r="T1998" i="1"/>
  <c r="T2300" i="1"/>
  <c r="T4968" i="1"/>
  <c r="T2121" i="1"/>
  <c r="T5564" i="1"/>
  <c r="T1232" i="1"/>
  <c r="T1999" i="1"/>
  <c r="T5565" i="1"/>
  <c r="T2250" i="1"/>
  <c r="T816" i="1"/>
  <c r="T1845" i="1"/>
  <c r="T2304" i="1"/>
  <c r="T1796" i="1"/>
  <c r="T1797" i="1"/>
  <c r="T4096" i="1"/>
  <c r="T5757" i="1"/>
  <c r="T1798" i="1"/>
  <c r="T3840" i="1"/>
  <c r="T3841" i="1"/>
  <c r="T5758" i="1"/>
  <c r="T995" i="1"/>
  <c r="T2344" i="1"/>
  <c r="T3842" i="1"/>
  <c r="T3859" i="1"/>
  <c r="T2232" i="1"/>
  <c r="T1540" i="1"/>
  <c r="T3749" i="1"/>
  <c r="T3750" i="1"/>
  <c r="T3751" i="1"/>
  <c r="T50" i="1"/>
  <c r="T2117" i="1"/>
  <c r="T2930" i="1"/>
  <c r="T3280" i="1"/>
  <c r="T670" i="1"/>
  <c r="T2600" i="1"/>
  <c r="T5401" i="1"/>
  <c r="T1702" i="1"/>
  <c r="T1126" i="1"/>
  <c r="T1649" i="1"/>
  <c r="T4864" i="1"/>
  <c r="T4456" i="1"/>
  <c r="T4836" i="1"/>
  <c r="T1764" i="1"/>
  <c r="T1439" i="1"/>
  <c r="T4601" i="1"/>
  <c r="T86" i="1"/>
  <c r="T3080" i="1"/>
  <c r="T3081" i="1"/>
  <c r="T4117" i="1"/>
  <c r="T5429" i="1"/>
  <c r="T5430" i="1"/>
  <c r="T5431" i="1"/>
  <c r="T967" i="1"/>
  <c r="T22" i="1"/>
  <c r="T3547" i="1"/>
  <c r="T4234" i="1"/>
  <c r="T4938" i="1"/>
  <c r="T3497" i="1"/>
  <c r="T3175" i="1"/>
  <c r="T2334" i="1"/>
  <c r="T968" i="1"/>
  <c r="T3586" i="1"/>
  <c r="T5006" i="1"/>
  <c r="T1290" i="1"/>
  <c r="T3288" i="1"/>
  <c r="T5126" i="1"/>
  <c r="T98" i="1"/>
  <c r="T3397" i="1"/>
  <c r="T1605" i="1"/>
  <c r="T3289" i="1"/>
  <c r="T4809" i="1"/>
  <c r="T99" i="1"/>
  <c r="T1064" i="1"/>
  <c r="T1606" i="1"/>
  <c r="T931" i="1"/>
  <c r="T302" i="1"/>
  <c r="T1683" i="1"/>
  <c r="T397" i="1"/>
  <c r="T5665" i="1"/>
  <c r="T3500" i="1"/>
  <c r="T286" i="1"/>
  <c r="T451" i="1"/>
  <c r="T2280" i="1"/>
  <c r="T5607" i="1"/>
  <c r="T2493" i="1"/>
  <c r="T2494" i="1"/>
  <c r="T2495" i="1"/>
  <c r="T5673" i="1"/>
  <c r="T198" i="1"/>
  <c r="T11" i="1"/>
  <c r="T2532" i="1"/>
  <c r="T179" i="1"/>
  <c r="T2791" i="1"/>
  <c r="T5832" i="1"/>
  <c r="T5875" i="1"/>
  <c r="T2809" i="1"/>
  <c r="T4798" i="1"/>
  <c r="T4876" i="1"/>
  <c r="T801" i="1"/>
  <c r="T180" i="1"/>
  <c r="T4554" i="1"/>
  <c r="T4050" i="1"/>
  <c r="T4994" i="1"/>
  <c r="T896" i="1"/>
  <c r="T5204" i="1"/>
  <c r="T3669" i="1"/>
  <c r="T4932" i="1"/>
  <c r="T4933" i="1"/>
  <c r="T5205" i="1"/>
  <c r="T5611" i="1"/>
  <c r="T5612" i="1"/>
  <c r="T4313" i="1"/>
  <c r="T2730" i="1"/>
  <c r="T1924" i="1"/>
  <c r="T1925" i="1"/>
  <c r="T2484" i="1"/>
  <c r="T2634" i="1"/>
  <c r="T4034" i="1"/>
  <c r="T115" i="1"/>
  <c r="T1926" i="1"/>
  <c r="T2106" i="1"/>
  <c r="T2107" i="1"/>
  <c r="T2834" i="1"/>
  <c r="T800" i="1"/>
  <c r="T2312" i="1"/>
  <c r="T2835" i="1"/>
  <c r="T4065" i="1"/>
  <c r="T559" i="1"/>
  <c r="T1735" i="1"/>
  <c r="T4038" i="1"/>
  <c r="T4613" i="1"/>
  <c r="T4752" i="1"/>
  <c r="T116" i="1"/>
  <c r="T1360" i="1"/>
  <c r="T3421" i="1"/>
  <c r="T711" i="1"/>
  <c r="T1361" i="1"/>
  <c r="T4614" i="1"/>
  <c r="T550" i="1"/>
  <c r="T2068" i="1"/>
  <c r="T2415" i="1"/>
  <c r="T3687" i="1"/>
  <c r="T4095" i="1"/>
  <c r="T1337" i="1"/>
  <c r="T2020" i="1"/>
  <c r="T439" i="1"/>
  <c r="T551" i="1"/>
  <c r="T2934" i="1"/>
  <c r="T1067" i="1"/>
  <c r="T3300" i="1"/>
  <c r="T273" i="1"/>
  <c r="T4754" i="1"/>
  <c r="T1522" i="1"/>
  <c r="T1338" i="1"/>
  <c r="T1339" i="1"/>
  <c r="T3809" i="1"/>
  <c r="T2530" i="1"/>
  <c r="T1104" i="1"/>
  <c r="T1539" i="1"/>
  <c r="T1859" i="1"/>
  <c r="T1860" i="1"/>
  <c r="T3323" i="1"/>
  <c r="T3324" i="1"/>
  <c r="T5366" i="1"/>
  <c r="T575" i="1"/>
  <c r="T1235" i="1"/>
  <c r="T3821" i="1"/>
  <c r="T576" i="1"/>
  <c r="T1720" i="1"/>
  <c r="T1721" i="1"/>
  <c r="T4890" i="1"/>
  <c r="T577" i="1"/>
  <c r="T2193" i="1"/>
  <c r="T4891" i="1"/>
  <c r="T1031" i="1"/>
  <c r="T1032" i="1"/>
  <c r="T1322" i="1"/>
  <c r="T1323" i="1"/>
  <c r="T2194" i="1"/>
  <c r="T3663" i="1"/>
  <c r="T1094" i="1"/>
  <c r="T2279" i="1"/>
  <c r="T606" i="1"/>
  <c r="T1527" i="1"/>
  <c r="T2928" i="1"/>
  <c r="T1879" i="1"/>
  <c r="T3318" i="1"/>
  <c r="T2939" i="1"/>
  <c r="T1080" i="1"/>
  <c r="T1713" i="1"/>
  <c r="T1096" i="1"/>
  <c r="T3570" i="1"/>
  <c r="T4986" i="1"/>
  <c r="T1097" i="1"/>
  <c r="T1098" i="1"/>
  <c r="T4662" i="1"/>
  <c r="T5709" i="1"/>
  <c r="T688" i="1"/>
  <c r="T1874" i="1"/>
  <c r="T3447" i="1"/>
  <c r="T3448" i="1"/>
  <c r="T1629" i="1"/>
  <c r="T3411" i="1"/>
  <c r="T3449" i="1"/>
  <c r="T1869" i="1"/>
  <c r="T3412" i="1"/>
  <c r="T3413" i="1"/>
  <c r="T5584" i="1"/>
  <c r="T1618" i="1"/>
  <c r="T1630" i="1"/>
  <c r="T2154" i="1"/>
  <c r="T2272" i="1"/>
  <c r="T2273" i="1"/>
  <c r="T4948" i="1"/>
  <c r="T187" i="1"/>
  <c r="T3238" i="1"/>
  <c r="T3507" i="1"/>
  <c r="T2228" i="1"/>
  <c r="T1762" i="1"/>
  <c r="T4589" i="1"/>
  <c r="T5907" i="1"/>
  <c r="T4379" i="1"/>
  <c r="T188" i="1"/>
  <c r="T189" i="1"/>
  <c r="T1278" i="1"/>
  <c r="T2814" i="1"/>
  <c r="T78" i="1"/>
  <c r="T5689" i="1"/>
  <c r="T5850" i="1"/>
  <c r="T3725" i="1"/>
  <c r="T3035" i="1"/>
  <c r="T3978" i="1"/>
  <c r="T3668" i="1"/>
  <c r="T4566" i="1"/>
  <c r="T4711" i="1"/>
  <c r="T4524" i="1"/>
  <c r="T5395" i="1"/>
  <c r="T4060" i="1"/>
  <c r="T4531" i="1"/>
  <c r="T1299" i="1"/>
  <c r="T2223" i="1"/>
  <c r="T3430" i="1"/>
  <c r="T3431" i="1"/>
  <c r="T729" i="1"/>
  <c r="T2224" i="1"/>
  <c r="T5512" i="1"/>
  <c r="T957" i="1"/>
  <c r="T2225" i="1"/>
  <c r="T2226" i="1"/>
  <c r="T435" i="1"/>
  <c r="T3404" i="1"/>
  <c r="T5804" i="1"/>
  <c r="T2714" i="1"/>
  <c r="T134" i="1"/>
  <c r="T2796" i="1"/>
  <c r="T2797" i="1"/>
  <c r="T907" i="1"/>
  <c r="T908" i="1"/>
  <c r="T2238" i="1"/>
  <c r="T3064" i="1"/>
  <c r="T5816" i="1"/>
  <c r="T5817" i="1"/>
  <c r="T1599" i="1"/>
  <c r="T1600" i="1"/>
  <c r="T5868" i="1"/>
  <c r="T1601" i="1"/>
  <c r="T2015" i="1"/>
  <c r="T1282" i="1"/>
  <c r="T3771" i="1"/>
  <c r="T5176" i="1"/>
  <c r="T55" i="1"/>
  <c r="T56" i="1"/>
  <c r="T2045" i="1"/>
  <c r="T2260" i="1"/>
  <c r="T2261" i="1"/>
  <c r="T4715" i="1"/>
  <c r="T1041" i="1"/>
  <c r="T1042" i="1"/>
  <c r="T1043" i="1"/>
  <c r="T4906" i="1"/>
  <c r="T2214" i="1"/>
  <c r="T2215" i="1"/>
  <c r="T5000" i="1"/>
  <c r="T5641" i="1"/>
  <c r="T5524" i="1"/>
  <c r="T2046" i="1"/>
  <c r="T2323" i="1"/>
  <c r="T2324" i="1"/>
  <c r="T2325" i="1"/>
  <c r="T709" i="1"/>
  <c r="T1150" i="1"/>
  <c r="T2055" i="1"/>
  <c r="T1194" i="1"/>
  <c r="T1195" i="1"/>
  <c r="T1652" i="1"/>
  <c r="T2413" i="1"/>
  <c r="T3584" i="1"/>
  <c r="T3714" i="1"/>
  <c r="T5211" i="1"/>
  <c r="T1459" i="1"/>
  <c r="T2292" i="1"/>
  <c r="T4788" i="1"/>
  <c r="T1187" i="1"/>
  <c r="T3544" i="1"/>
  <c r="T2016" i="1"/>
  <c r="T2638" i="1"/>
  <c r="T1336" i="1"/>
  <c r="T3784" i="1"/>
  <c r="T655" i="1"/>
  <c r="T780" i="1"/>
  <c r="T387" i="1"/>
  <c r="T5485" i="1"/>
  <c r="T472" i="1"/>
  <c r="T4646" i="1"/>
  <c r="T4647" i="1"/>
  <c r="T1374" i="1"/>
  <c r="T829" i="1"/>
  <c r="T4084" i="1"/>
  <c r="T4085" i="1"/>
  <c r="T4149" i="1"/>
  <c r="T4648" i="1"/>
  <c r="T473" i="1"/>
  <c r="T5889" i="1"/>
  <c r="T5890" i="1"/>
  <c r="T2017" i="1"/>
  <c r="T136" i="1"/>
  <c r="T4411" i="1"/>
  <c r="T4412" i="1"/>
  <c r="T4639" i="1"/>
  <c r="T248" i="1"/>
  <c r="T1112" i="1"/>
  <c r="T1212" i="1"/>
  <c r="T4640" i="1"/>
  <c r="T4641" i="1"/>
  <c r="T3377" i="1"/>
  <c r="T3829" i="1"/>
  <c r="T876" i="1"/>
  <c r="T2590" i="1"/>
  <c r="T3047" i="1"/>
  <c r="T3597" i="1"/>
  <c r="T877" i="1"/>
  <c r="T878" i="1"/>
  <c r="T985" i="1"/>
  <c r="T986" i="1"/>
  <c r="T2579" i="1"/>
  <c r="T3048" i="1"/>
  <c r="T101" i="1"/>
  <c r="T2580" i="1"/>
  <c r="T2599" i="1"/>
  <c r="T5198" i="1"/>
  <c r="T5350" i="1"/>
  <c r="T102" i="1"/>
  <c r="T458" i="1"/>
  <c r="T1084" i="1"/>
  <c r="T1085" i="1"/>
  <c r="T5474" i="1"/>
  <c r="T2310" i="1"/>
  <c r="T4455" i="1"/>
  <c r="T1291" i="1"/>
  <c r="T254" i="1"/>
  <c r="T255" i="1"/>
  <c r="T1086" i="1"/>
  <c r="T3189" i="1"/>
  <c r="T1907" i="1"/>
  <c r="T2880" i="1"/>
  <c r="T1908" i="1"/>
  <c r="T35" i="1"/>
  <c r="T36" i="1"/>
  <c r="T2896" i="1"/>
  <c r="T2153" i="1"/>
  <c r="T2414" i="1"/>
  <c r="T2763" i="1"/>
  <c r="T5129" i="1"/>
  <c r="T26" i="1"/>
  <c r="T2703" i="1"/>
  <c r="T37" i="1"/>
  <c r="T4312" i="1"/>
  <c r="T2616" i="1"/>
  <c r="T5482" i="1"/>
  <c r="T1004" i="1"/>
  <c r="T4664" i="1"/>
  <c r="T3440" i="1"/>
  <c r="T3115" i="1"/>
  <c r="T3932" i="1"/>
  <c r="T5264" i="1"/>
  <c r="T1332" i="1"/>
  <c r="T3116" i="1"/>
  <c r="T3933" i="1"/>
  <c r="T4157" i="1"/>
  <c r="T3707" i="1"/>
  <c r="T193" i="1"/>
  <c r="T5372" i="1"/>
  <c r="T5373" i="1"/>
  <c r="T3422" i="1"/>
  <c r="T3007" i="1"/>
  <c r="T3360" i="1"/>
  <c r="T4091" i="1"/>
  <c r="T4956" i="1"/>
  <c r="T4957" i="1"/>
  <c r="T12" i="1"/>
  <c r="T13" i="1"/>
  <c r="T4958" i="1"/>
  <c r="T3884" i="1"/>
  <c r="T447" i="1"/>
  <c r="T1333" i="1"/>
  <c r="T1923" i="1"/>
  <c r="T3734" i="1"/>
  <c r="T5823" i="1"/>
  <c r="T1775" i="1"/>
  <c r="T3068" i="1"/>
  <c r="T3735" i="1"/>
  <c r="T4024" i="1"/>
  <c r="T299" i="1"/>
  <c r="T3310" i="1"/>
  <c r="T4025" i="1"/>
  <c r="T5874" i="1"/>
  <c r="T3483" i="1"/>
  <c r="T4233" i="1"/>
  <c r="T5599" i="1"/>
  <c r="T5698" i="1"/>
  <c r="T4917" i="1"/>
  <c r="T5718" i="1"/>
  <c r="T5893" i="1"/>
  <c r="T2464" i="1"/>
  <c r="T1385" i="1"/>
  <c r="T5876" i="1"/>
  <c r="T5508" i="1"/>
  <c r="T5364" i="1"/>
  <c r="T651" i="1"/>
  <c r="T3740" i="1"/>
  <c r="T2670" i="1"/>
  <c r="T1773" i="1"/>
  <c r="T4574" i="1"/>
  <c r="T5120" i="1"/>
  <c r="T217" i="1"/>
  <c r="T3839" i="1"/>
  <c r="T5169" i="1"/>
  <c r="T5170" i="1"/>
  <c r="T339" i="1"/>
  <c r="T861" i="1"/>
  <c r="T4137" i="1"/>
  <c r="T747" i="1"/>
  <c r="T410" i="1"/>
  <c r="T3567" i="1"/>
  <c r="T3568" i="1"/>
  <c r="T411" i="1"/>
  <c r="T3329" i="1"/>
  <c r="T5469" i="1"/>
  <c r="T5353" i="1"/>
  <c r="T3287" i="1"/>
  <c r="T820" i="1"/>
  <c r="T2904" i="1"/>
  <c r="T3139" i="1"/>
  <c r="T4510" i="1"/>
  <c r="T5068" i="1"/>
  <c r="T4619" i="1"/>
  <c r="T203" i="1"/>
  <c r="T403" i="1"/>
  <c r="T3721" i="1"/>
  <c r="T5381" i="1"/>
  <c r="T5382" i="1"/>
  <c r="T404" i="1"/>
  <c r="T3160" i="1"/>
  <c r="T3151" i="1"/>
  <c r="T674" i="1"/>
  <c r="T2751" i="1"/>
  <c r="T2823" i="1"/>
  <c r="T2824" i="1"/>
  <c r="T4620" i="1"/>
  <c r="T4621" i="1"/>
  <c r="T1965" i="1"/>
  <c r="T2682" i="1"/>
  <c r="T2825" i="1"/>
  <c r="T3147" i="1"/>
  <c r="T4982" i="1"/>
  <c r="T4106" i="1"/>
  <c r="T5407" i="1"/>
  <c r="T1464" i="1"/>
  <c r="T2587" i="1"/>
  <c r="T2588" i="1"/>
  <c r="T2589" i="1"/>
  <c r="T2683" i="1"/>
  <c r="T2808" i="1"/>
  <c r="T3866" i="1"/>
  <c r="T205" i="1"/>
  <c r="T560" i="1"/>
  <c r="T1976" i="1"/>
  <c r="T4985" i="1"/>
  <c r="T1089" i="1"/>
  <c r="T1559" i="1"/>
  <c r="T2501" i="1"/>
  <c r="T1467" i="1"/>
  <c r="T4108" i="1"/>
  <c r="T2370" i="1"/>
  <c r="T5590" i="1"/>
  <c r="T1560" i="1"/>
  <c r="T2609" i="1"/>
  <c r="T4967" i="1"/>
  <c r="T220" i="1"/>
  <c r="T1090" i="1"/>
  <c r="T2720" i="1"/>
  <c r="T3114" i="1"/>
  <c r="T4532" i="1"/>
  <c r="T4215" i="1"/>
  <c r="T561" i="1"/>
  <c r="T562" i="1"/>
  <c r="T5467" i="1"/>
  <c r="T2105" i="1"/>
  <c r="T3395" i="1"/>
  <c r="T4237" i="1"/>
  <c r="T1588" i="1"/>
  <c r="T2139" i="1"/>
  <c r="T3220" i="1"/>
  <c r="T3092" i="1"/>
  <c r="T555" i="1"/>
  <c r="T1341" i="1"/>
  <c r="T2674" i="1"/>
  <c r="T3191" i="1"/>
  <c r="T2898" i="1"/>
  <c r="T1173" i="1"/>
  <c r="T104" i="1"/>
  <c r="T105" i="1"/>
  <c r="T2956" i="1"/>
  <c r="T2959" i="1"/>
  <c r="T5030" i="1"/>
  <c r="T249" i="1"/>
  <c r="T3319" i="1"/>
  <c r="T3343" i="1"/>
  <c r="T3192" i="1"/>
  <c r="T5165" i="1"/>
  <c r="T1988" i="1"/>
  <c r="T848" i="1"/>
  <c r="T849" i="1"/>
  <c r="T2421" i="1"/>
  <c r="T918" i="1"/>
  <c r="T1436" i="1"/>
  <c r="T2356" i="1"/>
  <c r="T2610" i="1"/>
  <c r="T2089" i="1"/>
  <c r="T1437" i="1"/>
  <c r="T1438" i="1"/>
  <c r="T1533" i="1"/>
  <c r="T176" i="1"/>
  <c r="T2422" i="1"/>
  <c r="T3984" i="1"/>
  <c r="T1082" i="1"/>
  <c r="T4522" i="1"/>
  <c r="T4523" i="1"/>
  <c r="T1083" i="1"/>
  <c r="T1123" i="1"/>
  <c r="T720" i="1"/>
  <c r="T1829" i="1"/>
  <c r="T500" i="1"/>
  <c r="T2002" i="1"/>
  <c r="T3905" i="1"/>
  <c r="T3906" i="1"/>
  <c r="T3957" i="1"/>
  <c r="T3958" i="1"/>
  <c r="T2286" i="1"/>
  <c r="T5857" i="1"/>
  <c r="T199" i="1"/>
  <c r="T3959" i="1"/>
  <c r="T5858" i="1"/>
  <c r="T970" i="1"/>
  <c r="T971" i="1"/>
  <c r="T1267" i="1"/>
  <c r="T4387" i="1"/>
  <c r="T3125" i="1"/>
  <c r="T2654" i="1"/>
  <c r="T4186" i="1"/>
  <c r="T4009" i="1"/>
  <c r="T1594" i="1"/>
  <c r="T2320" i="1"/>
  <c r="T4929" i="1"/>
  <c r="T5026" i="1"/>
  <c r="T148" i="1"/>
  <c r="T5123" i="1"/>
  <c r="T1607" i="1"/>
  <c r="T2083" i="1"/>
  <c r="T4930" i="1"/>
  <c r="T593" i="1"/>
  <c r="T1407" i="1"/>
  <c r="T3794" i="1"/>
  <c r="T4931" i="1"/>
  <c r="T2458" i="1"/>
  <c r="T2129" i="1"/>
  <c r="T2789" i="1"/>
  <c r="T3256" i="1"/>
  <c r="T3820" i="1"/>
  <c r="T730" i="1"/>
  <c r="T4397" i="1"/>
  <c r="T4221" i="1"/>
  <c r="T3530" i="1"/>
  <c r="T2406" i="1"/>
  <c r="T4394" i="1"/>
  <c r="T4403" i="1"/>
  <c r="T4404" i="1"/>
  <c r="T3271" i="1"/>
  <c r="T4984" i="1"/>
  <c r="T1030" i="1"/>
  <c r="T3853" i="1"/>
  <c r="T5390" i="1"/>
  <c r="T1207" i="1"/>
  <c r="T2583" i="1"/>
  <c r="T2584" i="1"/>
  <c r="T2721" i="1"/>
  <c r="T3265" i="1"/>
  <c r="T3272" i="1"/>
  <c r="T3273" i="1"/>
  <c r="T3672" i="1"/>
  <c r="T3778" i="1"/>
  <c r="T4405" i="1"/>
  <c r="T4406" i="1"/>
  <c r="T211" i="1"/>
  <c r="T1208" i="1"/>
  <c r="T1366" i="1"/>
  <c r="T3779" i="1"/>
  <c r="T3780" i="1"/>
  <c r="T4416" i="1"/>
  <c r="T5797" i="1"/>
  <c r="T212" i="1"/>
  <c r="T266" i="1"/>
  <c r="T1209" i="1"/>
  <c r="T1210" i="1"/>
  <c r="T1760" i="1"/>
  <c r="T3211" i="1"/>
  <c r="T5258" i="1"/>
  <c r="T4309" i="1"/>
  <c r="T1582" i="1"/>
  <c r="T3033" i="1"/>
  <c r="T3325" i="1"/>
  <c r="T1489" i="1"/>
  <c r="T1583" i="1"/>
  <c r="T2998" i="1"/>
  <c r="T5087" i="1"/>
  <c r="T5088" i="1"/>
  <c r="T1304" i="1"/>
  <c r="T3285" i="1"/>
  <c r="T3286" i="1"/>
  <c r="T5243" i="1"/>
  <c r="T5780" i="1"/>
  <c r="T552" i="1"/>
  <c r="T1490" i="1"/>
  <c r="T2506" i="1"/>
  <c r="T5232" i="1"/>
  <c r="T5233" i="1"/>
  <c r="T3052" i="1"/>
  <c r="T4874" i="1"/>
  <c r="T5234" i="1"/>
  <c r="T4965" i="1"/>
  <c r="T5344" i="1"/>
  <c r="T4497" i="1"/>
  <c r="T18" i="1"/>
  <c r="T4872" i="1"/>
  <c r="T1995" i="1"/>
  <c r="T5345" i="1"/>
  <c r="T5346" i="1"/>
  <c r="T4444" i="1"/>
  <c r="T2361" i="1"/>
  <c r="T553" i="1"/>
  <c r="T47" i="1"/>
  <c r="T2" i="1"/>
  <c r="T3053" i="1"/>
  <c r="T1414" i="1"/>
  <c r="T4209" i="1"/>
  <c r="T4210" i="1"/>
  <c r="T1415" i="1"/>
  <c r="T3054" i="1"/>
  <c r="T4989" i="1"/>
  <c r="T775" i="1"/>
  <c r="T1416" i="1"/>
  <c r="T1526" i="1"/>
  <c r="T2136" i="1"/>
  <c r="T4267" i="1"/>
  <c r="T4268" i="1"/>
  <c r="T177" i="1"/>
  <c r="T2695" i="1"/>
  <c r="T3055" i="1"/>
  <c r="T4278" i="1"/>
  <c r="T4990" i="1"/>
  <c r="T5593" i="1"/>
  <c r="T3482" i="1"/>
  <c r="T4269" i="1"/>
  <c r="T4279" i="1"/>
  <c r="T4280" i="1"/>
  <c r="T4612" i="1"/>
  <c r="T880" i="1"/>
  <c r="T4070" i="1"/>
  <c r="T2448" i="1"/>
  <c r="T5647" i="1"/>
  <c r="T4792" i="1"/>
  <c r="T492" i="1"/>
  <c r="T1850" i="1"/>
  <c r="T4560" i="1"/>
  <c r="T3739" i="1"/>
  <c r="T579" i="1"/>
  <c r="T4636" i="1"/>
  <c r="T4839" i="1"/>
  <c r="T4736" i="1"/>
  <c r="T5670" i="1"/>
  <c r="T810" i="1"/>
  <c r="T1514" i="1"/>
  <c r="T1690" i="1"/>
  <c r="T1822" i="1"/>
  <c r="T2853" i="1"/>
  <c r="T719" i="1"/>
  <c r="T2377" i="1"/>
  <c r="T2854" i="1"/>
  <c r="T2855" i="1"/>
  <c r="T4066" i="1"/>
  <c r="T4067" i="1"/>
  <c r="T5416" i="1"/>
  <c r="T1488" i="1"/>
  <c r="T4068" i="1"/>
  <c r="T4928" i="1"/>
  <c r="T4722" i="1"/>
  <c r="T3063" i="1"/>
  <c r="T2512" i="1"/>
  <c r="T3388" i="1"/>
  <c r="T3559" i="1"/>
  <c r="T3576" i="1"/>
  <c r="T5185" i="1"/>
  <c r="T5141" i="1"/>
  <c r="T4738" i="1"/>
  <c r="T3466" i="1"/>
  <c r="T94" i="1"/>
  <c r="T614" i="1"/>
  <c r="T736" i="1"/>
  <c r="T2062" i="1"/>
  <c r="T5003" i="1"/>
  <c r="T1584" i="1"/>
  <c r="T3960" i="1"/>
  <c r="T4260" i="1"/>
  <c r="T57" i="1"/>
  <c r="T1131" i="1"/>
  <c r="T1749" i="1"/>
  <c r="T3127" i="1"/>
  <c r="T3804" i="1"/>
  <c r="T1132" i="1"/>
  <c r="T3515" i="1"/>
  <c r="T5450" i="1"/>
  <c r="T2336" i="1"/>
  <c r="T2082" i="1"/>
  <c r="T388" i="1"/>
  <c r="T722" i="1"/>
  <c r="T1621" i="1"/>
  <c r="T597" i="1"/>
  <c r="T4911" i="1"/>
  <c r="T1789" i="1"/>
  <c r="T2185" i="1"/>
  <c r="T3970" i="1"/>
  <c r="T4061" i="1"/>
  <c r="T5266" i="1"/>
  <c r="T324" i="1"/>
  <c r="T598" i="1"/>
  <c r="T599" i="1"/>
  <c r="T5681" i="1"/>
  <c r="T1575" i="1"/>
  <c r="T2815" i="1"/>
  <c r="T2931" i="1"/>
  <c r="T4174" i="1"/>
  <c r="T294" i="1"/>
  <c r="T1063" i="1"/>
  <c r="T2932" i="1"/>
  <c r="T2360" i="1"/>
  <c r="T4498" i="1"/>
  <c r="T3698" i="1"/>
  <c r="T2842" i="1"/>
  <c r="T2475" i="1"/>
  <c r="T2822" i="1"/>
  <c r="T496" i="1"/>
  <c r="T182" i="1"/>
  <c r="T210" i="1"/>
  <c r="T1343" i="1"/>
  <c r="T3574" i="1"/>
  <c r="T3345" i="1"/>
  <c r="T776" i="1"/>
  <c r="T1252" i="1"/>
  <c r="T1795" i="1"/>
  <c r="T2618" i="1"/>
  <c r="T1100" i="1"/>
  <c r="T2389" i="1"/>
  <c r="T4180" i="1"/>
  <c r="T4681" i="1"/>
  <c r="T51" i="1"/>
  <c r="T506" i="1"/>
  <c r="T846" i="1"/>
  <c r="T847" i="1"/>
  <c r="T2167" i="1"/>
  <c r="T2168" i="1"/>
  <c r="T2478" i="1"/>
  <c r="T3612" i="1"/>
  <c r="T4682" i="1"/>
  <c r="T3608" i="1"/>
  <c r="T1871" i="1"/>
  <c r="T3680" i="1"/>
  <c r="T52" i="1"/>
  <c r="T1249" i="1"/>
  <c r="T2679" i="1"/>
  <c r="T5027" i="1"/>
  <c r="T5028" i="1"/>
  <c r="T2297" i="1"/>
  <c r="T1443" i="1"/>
  <c r="T354" i="1"/>
  <c r="T2646" i="1"/>
  <c r="T5862" i="1"/>
  <c r="T781" i="1"/>
  <c r="T2348" i="1"/>
  <c r="T2412" i="1"/>
  <c r="T2680" i="1"/>
  <c r="T3042" i="1"/>
  <c r="T3043" i="1"/>
  <c r="T3141" i="1"/>
  <c r="T3142" i="1"/>
  <c r="T355" i="1"/>
  <c r="T1619" i="1"/>
  <c r="T2713" i="1"/>
  <c r="T5017" i="1"/>
  <c r="T1620" i="1"/>
  <c r="T2257" i="1"/>
  <c r="T4669" i="1"/>
  <c r="T2258" i="1"/>
  <c r="T5872" i="1"/>
  <c r="T1870" i="1"/>
  <c r="T2259" i="1"/>
  <c r="T610" i="1"/>
  <c r="T131" i="1"/>
  <c r="T2482" i="1"/>
  <c r="T1040" i="1"/>
  <c r="T3699" i="1"/>
  <c r="T4401" i="1"/>
  <c r="T5196" i="1"/>
  <c r="T4848" i="1"/>
  <c r="T2405" i="1"/>
  <c r="T3583" i="1"/>
  <c r="T5161" i="1"/>
  <c r="T5848" i="1"/>
  <c r="T1184" i="1"/>
  <c r="T3573" i="1"/>
  <c r="T5849" i="1"/>
  <c r="T612" i="1"/>
  <c r="T1185" i="1"/>
  <c r="T3531" i="1"/>
  <c r="T3099" i="1"/>
  <c r="T4764" i="1"/>
  <c r="T381" i="1"/>
  <c r="T1433" i="1"/>
  <c r="T2183" i="1"/>
  <c r="T4865" i="1"/>
  <c r="T1025" i="1"/>
  <c r="T2838" i="1"/>
  <c r="T2911" i="1"/>
  <c r="T4036" i="1"/>
  <c r="T1807" i="1"/>
  <c r="T1808" i="1"/>
  <c r="T1939" i="1"/>
  <c r="T235" i="1"/>
  <c r="T1162" i="1"/>
  <c r="T1026" i="1"/>
  <c r="T1027" i="1"/>
  <c r="T1864" i="1"/>
  <c r="T1865" i="1"/>
  <c r="T2658" i="1"/>
  <c r="T698" i="1"/>
  <c r="T1722" i="1"/>
  <c r="T3474" i="1"/>
  <c r="T3475" i="1"/>
  <c r="T4440" i="1"/>
  <c r="T1818" i="1"/>
  <c r="T2863" i="1"/>
  <c r="T2864" i="1"/>
  <c r="T3171" i="1"/>
  <c r="T3392" i="1"/>
  <c r="T3476" i="1"/>
  <c r="T4665" i="1"/>
  <c r="T992" i="1"/>
  <c r="T1368" i="1"/>
  <c r="T1369" i="1"/>
  <c r="T1542" i="1"/>
  <c r="T1543" i="1"/>
  <c r="T530" i="1"/>
  <c r="T4704" i="1"/>
  <c r="T5461" i="1"/>
  <c r="T5044" i="1"/>
  <c r="T70" i="1"/>
  <c r="T71" i="1"/>
  <c r="T4534" i="1"/>
  <c r="T5805" i="1"/>
  <c r="T5033" i="1"/>
  <c r="T3930" i="1"/>
  <c r="T3196" i="1"/>
  <c r="T3197" i="1"/>
  <c r="T5793" i="1"/>
  <c r="T5303" i="1"/>
  <c r="T766" i="1"/>
  <c r="T5594" i="1"/>
  <c r="T4188" i="1"/>
  <c r="T3478" i="1"/>
  <c r="T4561" i="1"/>
  <c r="T5004" i="1"/>
  <c r="T5562" i="1"/>
  <c r="T3407" i="1"/>
  <c r="T5495" i="1"/>
  <c r="T4921" i="1"/>
  <c r="T1225" i="1"/>
  <c r="T3163" i="1"/>
  <c r="T3479" i="1"/>
  <c r="T483" i="1"/>
  <c r="T4942" i="1"/>
  <c r="T1155" i="1"/>
  <c r="T5888" i="1"/>
  <c r="T160" i="1"/>
  <c r="T161" i="1"/>
  <c r="T687" i="1"/>
  <c r="T3061" i="1"/>
  <c r="T4321" i="1"/>
  <c r="T4599" i="1"/>
  <c r="T5737" i="1"/>
  <c r="T940" i="1"/>
  <c r="T263" i="1"/>
  <c r="T3164" i="1"/>
  <c r="T162" i="1"/>
  <c r="T3226" i="1"/>
  <c r="T2349" i="1"/>
  <c r="T2725" i="1"/>
  <c r="T2779" i="1"/>
  <c r="T4396" i="1"/>
  <c r="T1913" i="1"/>
  <c r="T1806" i="1"/>
  <c r="T2350" i="1"/>
  <c r="T2726" i="1"/>
  <c r="T5100" i="1"/>
  <c r="T4983" i="1"/>
  <c r="T926" i="1"/>
  <c r="T4348" i="1"/>
  <c r="T72" i="1"/>
  <c r="T1888" i="1"/>
  <c r="T2613" i="1"/>
  <c r="T4730" i="1"/>
  <c r="T2158" i="1"/>
  <c r="T3801" i="1"/>
  <c r="T3445" i="1"/>
  <c r="T2118" i="1"/>
  <c r="T4923" i="1"/>
  <c r="T3599" i="1"/>
  <c r="T1454" i="1"/>
  <c r="T1960" i="1"/>
  <c r="T3203" i="1"/>
  <c r="T4281" i="1"/>
  <c r="T3511" i="1"/>
  <c r="T5455" i="1"/>
  <c r="T3796" i="1"/>
  <c r="T4593" i="1"/>
  <c r="T23" i="1"/>
  <c r="T1921" i="1"/>
  <c r="T4974" i="1"/>
  <c r="T5456" i="1"/>
  <c r="T5696" i="1"/>
  <c r="T1244" i="1"/>
  <c r="T1321" i="1"/>
  <c r="T1922" i="1"/>
  <c r="T4727" i="1"/>
  <c r="T1068" i="1"/>
  <c r="T3353" i="1"/>
  <c r="T922" i="1"/>
  <c r="T3344" i="1"/>
  <c r="T5522" i="1"/>
  <c r="T3380" i="1"/>
  <c r="T2897" i="1"/>
  <c r="T2520" i="1"/>
  <c r="T3769" i="1"/>
  <c r="T2081" i="1"/>
  <c r="T1663" i="1"/>
  <c r="T580" i="1"/>
  <c r="T4708" i="1"/>
  <c r="T5523" i="1"/>
  <c r="T2843" i="1"/>
  <c r="T2821" i="1"/>
  <c r="T3516" i="1"/>
  <c r="T3517" i="1"/>
  <c r="T3518" i="1"/>
  <c r="T4247" i="1"/>
  <c r="T673" i="1"/>
  <c r="T5560" i="1"/>
  <c r="T2085" i="1"/>
  <c r="T2086" i="1"/>
  <c r="T4004" i="1"/>
  <c r="T2688" i="1"/>
  <c r="T2289" i="1"/>
  <c r="T2883" i="1"/>
  <c r="T4345" i="1"/>
  <c r="T4346" i="1"/>
  <c r="T4769" i="1"/>
  <c r="T1301" i="1"/>
  <c r="T4005" i="1"/>
  <c r="T2631" i="1"/>
  <c r="T5515" i="1"/>
  <c r="T5639" i="1"/>
  <c r="T3909" i="1"/>
  <c r="T2692" i="1"/>
  <c r="T3216" i="1"/>
  <c r="T4815" i="1"/>
  <c r="T3610" i="1"/>
  <c r="T5516" i="1"/>
  <c r="T5660" i="1"/>
  <c r="T1733" i="1"/>
  <c r="T1872" i="1"/>
  <c r="T1873" i="1"/>
  <c r="T2048" i="1"/>
  <c r="T4757" i="1"/>
  <c r="T5197" i="1"/>
  <c r="T5640" i="1"/>
  <c r="T1974" i="1"/>
  <c r="T3148" i="1"/>
  <c r="T3638" i="1"/>
  <c r="T3639" i="1"/>
  <c r="T4044" i="1"/>
  <c r="T4758" i="1"/>
  <c r="T1381" i="1"/>
  <c r="T1975" i="1"/>
  <c r="T4207" i="1"/>
  <c r="T5676" i="1"/>
  <c r="T2461" i="1"/>
  <c r="T3546" i="1"/>
  <c r="T3640" i="1"/>
  <c r="T4540" i="1"/>
  <c r="T4756" i="1"/>
  <c r="T4530" i="1"/>
  <c r="T4583" i="1"/>
  <c r="T5722" i="1"/>
  <c r="T1615" i="1"/>
  <c r="T1616" i="1"/>
  <c r="T2923" i="1"/>
  <c r="T2693" i="1"/>
  <c r="T3149" i="1"/>
  <c r="T3261" i="1"/>
  <c r="T3524" i="1"/>
  <c r="T3525" i="1"/>
  <c r="T4045" i="1"/>
  <c r="T5602" i="1"/>
  <c r="T2734" i="1"/>
  <c r="T2735" i="1"/>
  <c r="T3236" i="1"/>
  <c r="T3262" i="1"/>
  <c r="T3526" i="1"/>
  <c r="T4109" i="1"/>
  <c r="T2568" i="1"/>
  <c r="T3152" i="1"/>
  <c r="T2492" i="1"/>
  <c r="T3263" i="1"/>
  <c r="T1355" i="1"/>
  <c r="T4178" i="1"/>
  <c r="T4907" i="1"/>
  <c r="T4908" i="1"/>
  <c r="T5626" i="1"/>
  <c r="T5643" i="1"/>
  <c r="T5693" i="1"/>
  <c r="T3237" i="1"/>
  <c r="T2189" i="1"/>
  <c r="T5500" i="1"/>
  <c r="T2905" i="1"/>
  <c r="T4909" i="1"/>
  <c r="T703" i="1"/>
  <c r="T704" i="1"/>
  <c r="T234" i="1"/>
  <c r="T1693" i="1"/>
  <c r="T5561" i="1"/>
  <c r="T3065" i="1"/>
  <c r="T2920" i="1"/>
  <c r="T1883" i="1"/>
  <c r="T1969" i="1"/>
  <c r="T1970" i="1"/>
  <c r="T1971" i="1"/>
  <c r="T3865" i="1"/>
  <c r="T4766" i="1"/>
  <c r="T269" i="1"/>
  <c r="T1972" i="1"/>
  <c r="T3835" i="1"/>
  <c r="T1573" i="1"/>
  <c r="T270" i="1"/>
  <c r="T3969" i="1"/>
  <c r="T1792" i="1"/>
  <c r="T1237" i="1"/>
  <c r="T1604" i="1"/>
  <c r="T2203" i="1"/>
  <c r="T4445" i="1"/>
  <c r="T2204" i="1"/>
  <c r="T4638" i="1"/>
  <c r="T1153" i="1"/>
  <c r="T3130" i="1"/>
  <c r="T1154" i="1"/>
  <c r="T2090" i="1"/>
  <c r="T2174" i="1"/>
  <c r="T4205" i="1"/>
  <c r="T5404" i="1"/>
  <c r="T2091" i="1"/>
  <c r="T3457" i="1"/>
  <c r="T4206" i="1"/>
  <c r="T4688" i="1"/>
  <c r="T5377" i="1"/>
  <c r="T2416" i="1"/>
  <c r="T2417" i="1"/>
  <c r="T4887" i="1"/>
  <c r="T4888" i="1"/>
  <c r="T5224" i="1"/>
  <c r="T2418" i="1"/>
  <c r="T4529" i="1"/>
  <c r="T2899" i="1"/>
  <c r="T5529" i="1"/>
  <c r="T1250" i="1"/>
  <c r="T2330" i="1"/>
  <c r="T2331" i="1"/>
  <c r="T2900" i="1"/>
  <c r="T1251" i="1"/>
  <c r="T5530" i="1"/>
  <c r="T38" i="1"/>
  <c r="T5873" i="1"/>
  <c r="T259" i="1"/>
  <c r="T452" i="1"/>
  <c r="T453" i="1"/>
  <c r="T4755" i="1"/>
  <c r="T2362" i="1"/>
  <c r="T3036" i="1"/>
  <c r="T1110" i="1"/>
  <c r="T3138" i="1"/>
  <c r="T1372" i="1"/>
  <c r="T1373" i="1"/>
  <c r="T2363" i="1"/>
  <c r="T2364" i="1"/>
  <c r="T1268" i="1"/>
  <c r="T1269" i="1"/>
  <c r="T1286" i="1"/>
  <c r="T4037" i="1"/>
  <c r="T2901" i="1"/>
  <c r="T3753" i="1"/>
  <c r="T1751" i="1"/>
  <c r="T2632" i="1"/>
  <c r="T2172" i="1"/>
  <c r="T3424" i="1"/>
  <c r="T5067" i="1"/>
  <c r="T2372" i="1"/>
  <c r="T3128" i="1"/>
  <c r="T4579" i="1"/>
  <c r="T4580" i="1"/>
  <c r="T275" i="1"/>
  <c r="T503" i="1"/>
  <c r="T4351" i="1"/>
  <c r="T276" i="1"/>
  <c r="T277" i="1"/>
  <c r="T2426" i="1"/>
  <c r="T4266" i="1"/>
  <c r="T1868" i="1"/>
  <c r="T4588" i="1"/>
  <c r="T887" i="1"/>
  <c r="T504" i="1"/>
  <c r="T1152" i="1"/>
  <c r="T1277" i="1"/>
  <c r="T3028" i="1"/>
  <c r="T1023" i="1"/>
  <c r="T5339" i="1"/>
  <c r="T3374" i="1"/>
  <c r="T4335" i="1"/>
  <c r="T3486" i="1"/>
  <c r="T2241" i="1"/>
  <c r="T2281" i="1"/>
  <c r="T2850" i="1"/>
  <c r="T3572" i="1"/>
  <c r="T4290" i="1"/>
  <c r="T2242" i="1"/>
  <c r="T19" i="1"/>
  <c r="T2851" i="1"/>
  <c r="T792" i="1"/>
  <c r="T2316" i="1"/>
  <c r="T2852" i="1"/>
  <c r="T2992" i="1"/>
  <c r="T2993" i="1"/>
  <c r="T20" i="1"/>
  <c r="T2317" i="1"/>
  <c r="T3539" i="1"/>
  <c r="T3622" i="1"/>
  <c r="T680" i="1"/>
  <c r="T2318" i="1"/>
  <c r="T2653" i="1"/>
  <c r="T2283" i="1"/>
  <c r="T789" i="1"/>
  <c r="T4709" i="1"/>
  <c r="T648" i="1"/>
  <c r="T459" i="1"/>
  <c r="T744" i="1"/>
  <c r="T1479" i="1"/>
  <c r="T3067" i="1"/>
  <c r="T3549" i="1"/>
  <c r="T2722" i="1"/>
  <c r="T5056" i="1"/>
  <c r="T2752" i="1"/>
  <c r="T3194" i="1"/>
  <c r="T3528" i="1"/>
  <c r="T3550" i="1"/>
  <c r="T1483" i="1"/>
  <c r="T3195" i="1"/>
  <c r="T262" i="1"/>
  <c r="T834" i="1"/>
  <c r="T1499" i="1"/>
  <c r="T5629" i="1"/>
  <c r="T5630" i="1"/>
  <c r="T112" i="1"/>
  <c r="T380" i="1"/>
  <c r="T1500" i="1"/>
  <c r="T3019" i="1"/>
  <c r="T4885" i="1"/>
  <c r="T460" i="1"/>
  <c r="T399" i="1"/>
  <c r="T2368" i="1"/>
  <c r="T113" i="1"/>
  <c r="T146" i="1"/>
  <c r="T1501" i="1"/>
  <c r="T2358" i="1"/>
  <c r="T3624" i="1"/>
  <c r="T2509" i="1"/>
  <c r="T4291" i="1"/>
  <c r="T1419" i="1"/>
  <c r="T3190" i="1"/>
  <c r="T4172" i="1"/>
  <c r="T1347" i="1"/>
  <c r="T2915" i="1"/>
  <c r="T3592" i="1"/>
  <c r="T478" i="1"/>
  <c r="T3593" i="1"/>
  <c r="T5223" i="1"/>
  <c r="T3893" i="1"/>
  <c r="T5637" i="1"/>
  <c r="T238" i="1"/>
  <c r="T3577" i="1"/>
  <c r="T4898" i="1"/>
  <c r="T2964" i="1"/>
  <c r="T4292" i="1"/>
  <c r="T5638" i="1"/>
  <c r="T430" i="1"/>
  <c r="T549" i="1"/>
  <c r="T787" i="1"/>
  <c r="T788" i="1"/>
  <c r="T1092" i="1"/>
  <c r="T5708" i="1"/>
  <c r="T2044" i="1"/>
  <c r="T2597" i="1"/>
  <c r="T3186" i="1"/>
  <c r="T3187" i="1"/>
  <c r="T4381" i="1"/>
  <c r="T280" i="1"/>
  <c r="T431" i="1"/>
  <c r="T432" i="1"/>
  <c r="T433" i="1"/>
  <c r="T2598" i="1"/>
  <c r="T4382" i="1"/>
  <c r="T4814" i="1"/>
  <c r="T5014" i="1"/>
  <c r="T1093" i="1"/>
  <c r="T1262" i="1"/>
  <c r="T1420" i="1"/>
  <c r="T1421" i="1"/>
  <c r="T4979" i="1"/>
  <c r="T969" i="1"/>
  <c r="T1263" i="1"/>
  <c r="T2077" i="1"/>
  <c r="T4113" i="1"/>
  <c r="T2230" i="1"/>
  <c r="T3369" i="1"/>
  <c r="T4101" i="1"/>
  <c r="T2778" i="1"/>
  <c r="T3229" i="1"/>
  <c r="T4033" i="1"/>
  <c r="T1198" i="1"/>
  <c r="T1199" i="1"/>
  <c r="T2885" i="1"/>
  <c r="T2886" i="1"/>
  <c r="T2029" i="1"/>
  <c r="T5895" i="1"/>
  <c r="T1890" i="1"/>
  <c r="T989" i="1"/>
  <c r="T1200" i="1"/>
  <c r="T2198" i="1"/>
  <c r="T5675" i="1"/>
  <c r="T446" i="1"/>
  <c r="T990" i="1"/>
  <c r="T991" i="1"/>
  <c r="T4342" i="1"/>
  <c r="T5577" i="1"/>
  <c r="T1484" i="1"/>
  <c r="T1485" i="1"/>
  <c r="T4160" i="1"/>
  <c r="T5015" i="1"/>
  <c r="T2274" i="1"/>
  <c r="T1486" i="1"/>
  <c r="T4341" i="1"/>
  <c r="T3695" i="1"/>
  <c r="T4343" i="1"/>
  <c r="T4703" i="1"/>
  <c r="T3073" i="1"/>
  <c r="T1941" i="1"/>
  <c r="T1427" i="1"/>
  <c r="T1174" i="1"/>
  <c r="T1175" i="1"/>
  <c r="T1324" i="1"/>
  <c r="T3861" i="1"/>
  <c r="T4161" i="1"/>
  <c r="T152" i="1"/>
  <c r="T334" i="1"/>
  <c r="T2301" i="1"/>
  <c r="T2302" i="1"/>
  <c r="T3456" i="1"/>
  <c r="T3696" i="1"/>
  <c r="T3697" i="1"/>
  <c r="T3862" i="1"/>
  <c r="T153" i="1"/>
  <c r="T845" i="1"/>
  <c r="T3484" i="1"/>
  <c r="T4484" i="1"/>
  <c r="T1047" i="1"/>
  <c r="T1048" i="1"/>
  <c r="T1049" i="1"/>
  <c r="T2518" i="1"/>
  <c r="T3178" i="1"/>
  <c r="T5754" i="1"/>
  <c r="T5755" i="1"/>
  <c r="T1002" i="1"/>
  <c r="T1450" i="1"/>
  <c r="T4774" i="1"/>
  <c r="T5756" i="1"/>
  <c r="T1050" i="1"/>
  <c r="T1725" i="1"/>
  <c r="T1726" i="1"/>
  <c r="T1734" i="1"/>
  <c r="T805" i="1"/>
  <c r="T2441" i="1"/>
  <c r="T3179" i="1"/>
  <c r="T456" i="1"/>
  <c r="T4156" i="1"/>
  <c r="T806" i="1"/>
  <c r="T1656" i="1"/>
  <c r="T5212" i="1"/>
  <c r="T457" i="1"/>
  <c r="T1408" i="1"/>
  <c r="T2321" i="1"/>
  <c r="T2575" i="1"/>
  <c r="T412" i="1"/>
  <c r="T5745" i="1"/>
  <c r="T3144" i="1"/>
  <c r="T2903" i="1"/>
  <c r="T3244" i="1"/>
  <c r="T2382" i="1"/>
  <c r="T4099" i="1"/>
  <c r="T4858" i="1"/>
  <c r="T2940" i="1"/>
  <c r="T5398" i="1"/>
  <c r="T5838" i="1"/>
  <c r="T1648" i="1"/>
  <c r="T1614" i="1"/>
  <c r="T5706" i="1"/>
  <c r="T1566" i="1"/>
  <c r="T5164" i="1"/>
  <c r="T5163" i="1"/>
  <c r="T5268" i="1"/>
  <c r="T2175" i="1"/>
  <c r="T3174" i="1"/>
  <c r="T3230" i="1"/>
  <c r="T631" i="1"/>
  <c r="T601" i="1"/>
  <c r="T3910" i="1"/>
  <c r="T5714" i="1"/>
  <c r="T2176" i="1"/>
  <c r="T2177" i="1"/>
  <c r="T2424" i="1"/>
  <c r="T2829" i="1"/>
  <c r="T2299" i="1"/>
  <c r="T2540" i="1"/>
  <c r="T321" i="1"/>
  <c r="T4882" i="1"/>
  <c r="T2913" i="1"/>
  <c r="T4464" i="1"/>
  <c r="T163" i="1"/>
  <c r="T1258" i="1"/>
  <c r="T2144" i="1"/>
  <c r="T4742" i="1"/>
  <c r="T4959" i="1"/>
  <c r="T5827" i="1"/>
  <c r="T3462" i="1"/>
  <c r="T4743" i="1"/>
  <c r="T4744" i="1"/>
  <c r="T5795" i="1"/>
  <c r="T3831" i="1"/>
  <c r="T5796" i="1"/>
  <c r="T1054" i="1"/>
  <c r="T1259" i="1"/>
  <c r="T1379" i="1"/>
  <c r="T1406" i="1"/>
  <c r="T4966" i="1"/>
  <c r="T4053" i="1"/>
  <c r="T714" i="1"/>
  <c r="T838" i="1"/>
  <c r="T1778" i="1"/>
  <c r="T1930" i="1"/>
  <c r="T3923" i="1"/>
  <c r="T4054" i="1"/>
  <c r="T5645" i="1"/>
  <c r="T3311" i="1"/>
  <c r="T3177" i="1"/>
  <c r="T2138" i="1"/>
  <c r="T3924" i="1"/>
  <c r="T3925" i="1"/>
  <c r="T5018" i="1"/>
  <c r="T715" i="1"/>
  <c r="T839" i="1"/>
  <c r="T2335" i="1"/>
  <c r="T4055" i="1"/>
  <c r="T2952" i="1"/>
  <c r="T3176" i="1"/>
  <c r="T5646" i="1"/>
  <c r="T1224" i="1"/>
  <c r="T2991" i="1"/>
  <c r="T5261" i="1"/>
  <c r="T95" i="1"/>
  <c r="T96" i="1"/>
  <c r="T2021" i="1"/>
  <c r="T3890" i="1"/>
  <c r="T1895" i="1"/>
  <c r="T2022" i="1"/>
  <c r="T4513" i="1"/>
  <c r="T1931" i="1"/>
  <c r="T3754" i="1"/>
  <c r="T4750" i="1"/>
  <c r="T5329" i="1"/>
  <c r="T1767" i="1"/>
  <c r="T2023" i="1"/>
  <c r="T4861" i="1"/>
  <c r="T1736" i="1"/>
  <c r="T1737" i="1"/>
  <c r="T1768" i="1"/>
  <c r="T3755" i="1"/>
  <c r="T4538" i="1"/>
  <c r="T4551" i="1"/>
  <c r="T4552" i="1"/>
  <c r="T1755" i="1"/>
  <c r="T588" i="1"/>
  <c r="T1270" i="1"/>
  <c r="T759" i="1"/>
  <c r="T760" i="1"/>
  <c r="T3107" i="1"/>
  <c r="T4553" i="1"/>
  <c r="T252" i="1"/>
  <c r="T4204" i="1"/>
  <c r="T589" i="1"/>
  <c r="T590" i="1"/>
  <c r="T761" i="1"/>
  <c r="T762" i="1"/>
  <c r="T1986" i="1"/>
  <c r="T2455" i="1"/>
  <c r="T4539" i="1"/>
  <c r="T4571" i="1"/>
  <c r="T5228" i="1"/>
  <c r="T2846" i="1"/>
  <c r="T2949" i="1"/>
  <c r="T2078" i="1"/>
  <c r="T5229" i="1"/>
  <c r="T5412" i="1"/>
  <c r="T5716" i="1"/>
  <c r="T840" i="1"/>
  <c r="T1028" i="1"/>
  <c r="T5378" i="1"/>
  <c r="T1271" i="1"/>
  <c r="T5542" i="1"/>
  <c r="T2859" i="1"/>
  <c r="T2860" i="1"/>
  <c r="T2861" i="1"/>
  <c r="T644" i="1"/>
  <c r="T2332" i="1"/>
  <c r="T2736" i="1"/>
  <c r="T3425" i="1"/>
  <c r="T2042" i="1"/>
  <c r="T3027" i="1"/>
  <c r="T5505" i="1"/>
  <c r="T5600" i="1"/>
  <c r="T4028" i="1"/>
  <c r="T841" i="1"/>
  <c r="T4029" i="1"/>
  <c r="T4030" i="1"/>
  <c r="T649" i="1"/>
  <c r="T5664" i="1"/>
  <c r="T3582" i="1"/>
  <c r="T2333" i="1"/>
  <c r="T3458" i="1"/>
  <c r="T3106" i="1"/>
  <c r="T325" i="1"/>
  <c r="T4474" i="1"/>
  <c r="T650" i="1"/>
  <c r="T2401" i="1"/>
  <c r="T5420" i="1"/>
  <c r="T3560" i="1"/>
  <c r="T5286" i="1"/>
  <c r="T5349" i="1"/>
  <c r="T556" i="1"/>
  <c r="T2271" i="1"/>
  <c r="T4796" i="1"/>
  <c r="T3502" i="1"/>
  <c r="T1592" i="1"/>
  <c r="T3561" i="1"/>
  <c r="T5776" i="1"/>
  <c r="T2043" i="1"/>
  <c r="T4737" i="1"/>
  <c r="T1166" i="1"/>
  <c r="T1858" i="1"/>
  <c r="T3562" i="1"/>
  <c r="T585" i="1"/>
  <c r="T619" i="1"/>
  <c r="T4490" i="1"/>
  <c r="T5035" i="1"/>
  <c r="T5246" i="1"/>
  <c r="T5247" i="1"/>
  <c r="T2673" i="1"/>
  <c r="T4981" i="1"/>
  <c r="T4719" i="1"/>
  <c r="T1653" i="1"/>
  <c r="T1568" i="1"/>
  <c r="T855" i="1"/>
  <c r="T3298" i="1"/>
  <c r="T897" i="1"/>
  <c r="T1342" i="1"/>
  <c r="T3907" i="1"/>
  <c r="T3361" i="1"/>
  <c r="T2155" i="1"/>
  <c r="T4031" i="1"/>
  <c r="T4970" i="1"/>
  <c r="T236" i="1"/>
  <c r="T3205" i="1"/>
  <c r="T4431" i="1"/>
  <c r="T2419" i="1"/>
  <c r="T4249" i="1"/>
  <c r="T3689" i="1"/>
  <c r="T3690" i="1"/>
  <c r="T3691" i="1"/>
  <c r="T842" i="1"/>
  <c r="T843" i="1"/>
  <c r="T4419" i="1"/>
  <c r="T166" i="1"/>
  <c r="T167" i="1"/>
  <c r="T844" i="1"/>
  <c r="T5798" i="1"/>
  <c r="T3046" i="1"/>
  <c r="T2151" i="1"/>
  <c r="T1172" i="1"/>
  <c r="T4256" i="1"/>
  <c r="T5460" i="1"/>
  <c r="T4462" i="1"/>
  <c r="T2236" i="1"/>
  <c r="T4310" i="1"/>
  <c r="T2064" i="1"/>
  <c r="T2237" i="1"/>
  <c r="T2818" i="1"/>
  <c r="T4751" i="1"/>
  <c r="T928" i="1"/>
  <c r="T1383" i="1"/>
  <c r="T4261" i="1"/>
  <c r="T4810" i="1"/>
  <c r="T4811" i="1"/>
  <c r="T1012" i="1"/>
  <c r="T1989" i="1"/>
  <c r="T5301" i="1"/>
  <c r="T450" i="1"/>
  <c r="T1384" i="1"/>
  <c r="T1990" i="1"/>
  <c r="T2741" i="1"/>
  <c r="T4334" i="1"/>
  <c r="T1220" i="1"/>
  <c r="T5361" i="1"/>
  <c r="T862" i="1"/>
  <c r="T863" i="1"/>
  <c r="T943" i="1"/>
  <c r="T1696" i="1"/>
  <c r="T4918" i="1"/>
  <c r="T1221" i="1"/>
  <c r="T5427" i="1"/>
  <c r="T5362" i="1"/>
  <c r="T4894" i="1"/>
  <c r="T936" i="1"/>
  <c r="T1034" i="1"/>
  <c r="T1697" i="1"/>
  <c r="T4354" i="1"/>
  <c r="T4717" i="1"/>
  <c r="T5436" i="1"/>
  <c r="T92" i="1"/>
  <c r="T336" i="1"/>
  <c r="T1035" i="1"/>
  <c r="T3670" i="1"/>
  <c r="T497" i="1"/>
  <c r="T3803" i="1"/>
  <c r="T93" i="1"/>
  <c r="T2445" i="1"/>
  <c r="T4844" i="1"/>
  <c r="T3671" i="1"/>
  <c r="T2984" i="1"/>
  <c r="T3246" i="1"/>
  <c r="T3307" i="1"/>
  <c r="T2813" i="1"/>
  <c r="T1134" i="1"/>
  <c r="T1698" i="1"/>
  <c r="T1699" i="1"/>
  <c r="T4724" i="1"/>
  <c r="T3706" i="1"/>
  <c r="T67" i="1"/>
  <c r="T3521" i="1"/>
  <c r="T4074" i="1"/>
  <c r="T5514" i="1"/>
  <c r="T5434" i="1"/>
  <c r="T4452" i="1"/>
  <c r="T937" i="1"/>
  <c r="T3936" i="1"/>
  <c r="T1124" i="1"/>
  <c r="T88" i="1"/>
  <c r="T2800" i="1"/>
  <c r="T2801" i="1"/>
  <c r="T5879" i="1"/>
  <c r="T5260" i="1"/>
  <c r="T1247" i="1"/>
  <c r="T2024" i="1"/>
  <c r="T4273" i="1"/>
  <c r="T4274" i="1"/>
  <c r="T4916" i="1"/>
  <c r="T2687" i="1"/>
  <c r="T2676" i="1"/>
  <c r="T3772" i="1"/>
  <c r="T3773" i="1"/>
  <c r="T4275" i="1"/>
  <c r="T4276" i="1"/>
  <c r="T4277" i="1"/>
  <c r="T5093" i="1"/>
  <c r="T3774" i="1"/>
  <c r="T135" i="1"/>
  <c r="T2586" i="1"/>
  <c r="T3320" i="1"/>
  <c r="T4699" i="1"/>
  <c r="T4429" i="1"/>
  <c r="T4430" i="1"/>
  <c r="T3321" i="1"/>
  <c r="T3703" i="1"/>
  <c r="T3540" i="1"/>
  <c r="T5882" i="1"/>
  <c r="T749" i="1"/>
  <c r="T1079" i="1"/>
  <c r="T4734" i="1"/>
  <c r="T2013" i="1"/>
  <c r="T3616" i="1"/>
  <c r="T5829" i="1"/>
  <c r="T4770" i="1"/>
  <c r="T4629" i="1"/>
  <c r="T2014" i="1"/>
  <c r="T3088" i="1"/>
  <c r="T2788" i="1"/>
  <c r="T4735" i="1"/>
  <c r="T5866" i="1"/>
  <c r="T5867" i="1"/>
  <c r="T2667" i="1"/>
  <c r="T352" i="1"/>
  <c r="T731" i="1"/>
  <c r="T5298" i="1"/>
  <c r="T353" i="1"/>
  <c r="T732" i="1"/>
  <c r="T733" i="1"/>
  <c r="T815" i="1"/>
  <c r="T2295" i="1"/>
  <c r="T3819" i="1"/>
  <c r="T734" i="1"/>
  <c r="T1344" i="1"/>
  <c r="T763" i="1"/>
  <c r="T1081" i="1"/>
  <c r="T3096" i="1"/>
  <c r="T3934" i="1"/>
  <c r="T4564" i="1"/>
  <c r="T764" i="1"/>
  <c r="T1345" i="1"/>
  <c r="T1622" i="1"/>
  <c r="T2574" i="1"/>
  <c r="T3450" i="1"/>
  <c r="T3641" i="1"/>
  <c r="T4565" i="1"/>
  <c r="T1623" i="1"/>
  <c r="T3642" i="1"/>
  <c r="T5688" i="1"/>
  <c r="T1164" i="1"/>
  <c r="T1624" i="1"/>
  <c r="T3662" i="1"/>
  <c r="T2269" i="1"/>
  <c r="T3083" i="1"/>
  <c r="T2844" i="1"/>
  <c r="T3123" i="1"/>
  <c r="T3308" i="1"/>
  <c r="T1659" i="1"/>
  <c r="T1105" i="1"/>
  <c r="T3953" i="1"/>
  <c r="T5606" i="1"/>
  <c r="T147" i="1"/>
  <c r="T3200" i="1"/>
  <c r="T2960" i="1"/>
  <c r="T2807" i="1"/>
  <c r="T3250" i="1"/>
  <c r="T3251" i="1"/>
  <c r="T3252" i="1"/>
  <c r="T3193" i="1"/>
  <c r="T883" i="1"/>
  <c r="T1311" i="1"/>
  <c r="T2188" i="1"/>
  <c r="T5408" i="1"/>
  <c r="T1254" i="1"/>
  <c r="T4587" i="1"/>
  <c r="T475" i="1"/>
  <c r="T633" i="1"/>
  <c r="T1474" i="1"/>
  <c r="T1520" i="1"/>
  <c r="T1521" i="1"/>
  <c r="T1687" i="1"/>
  <c r="T4841" i="1"/>
  <c r="T4842" i="1"/>
  <c r="T5172" i="1"/>
  <c r="T676" i="1"/>
  <c r="T1411" i="1"/>
  <c r="T3076" i="1"/>
  <c r="T1498" i="1"/>
  <c r="T5173" i="1"/>
  <c r="T1655" i="1"/>
  <c r="T4169" i="1"/>
  <c r="T15" i="1"/>
  <c r="T79" i="1"/>
  <c r="T3503" i="1"/>
  <c r="T256" i="1"/>
  <c r="T1561" i="1"/>
  <c r="T5318" i="1"/>
  <c r="T2639" i="1"/>
  <c r="T257" i="1"/>
  <c r="T1562" i="1"/>
  <c r="T4064" i="1"/>
  <c r="T4181" i="1"/>
  <c r="T258" i="1"/>
  <c r="T1546" i="1"/>
  <c r="T3414" i="1"/>
  <c r="T3825" i="1"/>
  <c r="T4469" i="1"/>
  <c r="T3826" i="1"/>
  <c r="T4949" i="1"/>
  <c r="T3268" i="1"/>
  <c r="T4790" i="1"/>
  <c r="T2143" i="1"/>
  <c r="T5435" i="1"/>
  <c r="T2536" i="1"/>
  <c r="T3532" i="1"/>
  <c r="T3533" i="1"/>
  <c r="T1769" i="1"/>
  <c r="T2034" i="1"/>
  <c r="T3534" i="1"/>
  <c r="T3535" i="1"/>
  <c r="T5462" i="1"/>
  <c r="T1595" i="1"/>
  <c r="T5402" i="1"/>
  <c r="T5403" i="1"/>
  <c r="T4721" i="1"/>
  <c r="T2065" i="1"/>
  <c r="T4600" i="1"/>
  <c r="T3632" i="1"/>
  <c r="T491" i="1"/>
  <c r="T1596" i="1"/>
  <c r="T2209" i="1"/>
  <c r="T246" i="1"/>
  <c r="T4384" i="1"/>
  <c r="T1328" i="1"/>
  <c r="T1329" i="1"/>
  <c r="T2006" i="1"/>
  <c r="T2012" i="1"/>
  <c r="T2469" i="1"/>
  <c r="T3729" i="1"/>
  <c r="T3736" i="1"/>
  <c r="T5773" i="1"/>
  <c r="T5774" i="1"/>
  <c r="T2007" i="1"/>
  <c r="T5856" i="1"/>
  <c r="T209" i="1"/>
  <c r="T3322" i="1"/>
  <c r="T3858" i="1"/>
  <c r="T4283" i="1"/>
  <c r="T4831" i="1"/>
  <c r="T5536" i="1"/>
  <c r="T5833" i="1"/>
  <c r="T5834" i="1"/>
  <c r="T1348" i="1"/>
  <c r="T3512" i="1"/>
  <c r="T5537" i="1"/>
  <c r="T5538" i="1"/>
  <c r="T5648" i="1"/>
  <c r="T5649" i="1"/>
  <c r="T5835" i="1"/>
  <c r="T2559" i="1"/>
  <c r="T2650" i="1"/>
  <c r="T5836" i="1"/>
  <c r="T149" i="1"/>
  <c r="T250" i="1"/>
  <c r="T596" i="1"/>
  <c r="T1412" i="1"/>
  <c r="T2470" i="1"/>
  <c r="T2560" i="1"/>
  <c r="T5090" i="1"/>
  <c r="T34" i="1"/>
  <c r="T4869" i="1"/>
  <c r="T3877" i="1"/>
  <c r="T2698" i="1"/>
  <c r="T4775" i="1"/>
  <c r="T3777" i="1"/>
  <c r="T591" i="1"/>
  <c r="T592" i="1"/>
  <c r="T1948" i="1"/>
  <c r="T1553" i="1"/>
  <c r="T2040" i="1"/>
  <c r="T4450" i="1"/>
  <c r="T4605" i="1"/>
  <c r="T2699" i="1"/>
  <c r="T3233" i="1"/>
  <c r="T2828" i="1"/>
  <c r="T2063" i="1"/>
  <c r="T1554" i="1"/>
  <c r="T4902" i="1"/>
  <c r="T2954" i="1"/>
  <c r="T4606" i="1"/>
  <c r="T2097" i="1"/>
  <c r="T2651" i="1"/>
  <c r="T2700" i="1"/>
  <c r="T2147" i="1"/>
  <c r="T391" i="1"/>
  <c r="T2942" i="1"/>
  <c r="T2971" i="1"/>
  <c r="T1465" i="1"/>
  <c r="T4710" i="1"/>
  <c r="T1964" i="1"/>
  <c r="T4023" i="1"/>
  <c r="T5109" i="1"/>
  <c r="T2793" i="1"/>
  <c r="T4666" i="1"/>
  <c r="T4667" i="1"/>
  <c r="T1204" i="1"/>
  <c r="T5214" i="1"/>
  <c r="T5728" i="1"/>
  <c r="T951" i="1"/>
  <c r="T4668" i="1"/>
  <c r="T1205" i="1"/>
  <c r="T119" i="1"/>
  <c r="T2924" i="1"/>
  <c r="T3781" i="1"/>
  <c r="T3111" i="1"/>
  <c r="T4720" i="1"/>
  <c r="T5652" i="1"/>
  <c r="T5897" i="1"/>
  <c r="T4088" i="1"/>
  <c r="T5653" i="1"/>
  <c r="T3787" i="1"/>
  <c r="T3788" i="1"/>
  <c r="T4089" i="1"/>
  <c r="T4492" i="1"/>
  <c r="T1927" i="1"/>
  <c r="T1928" i="1"/>
  <c r="T3496" i="1"/>
  <c r="T988" i="1"/>
  <c r="T3716" i="1"/>
  <c r="T3717" i="1"/>
  <c r="T1292" i="1"/>
  <c r="T2145" i="1"/>
  <c r="T2146" i="1"/>
  <c r="T3718" i="1"/>
  <c r="T164" i="1"/>
  <c r="T708" i="1"/>
  <c r="T1994" i="1"/>
  <c r="T4307" i="1"/>
  <c r="T4723" i="1"/>
  <c r="T165" i="1"/>
  <c r="T2595" i="1"/>
  <c r="T685" i="1"/>
  <c r="T3845" i="1"/>
  <c r="T4081" i="1"/>
  <c r="T4182" i="1"/>
  <c r="T1056" i="1"/>
  <c r="T53" i="1"/>
  <c r="T1603" i="1"/>
  <c r="T4333" i="1"/>
  <c r="T3613" i="1"/>
  <c r="T4177" i="1"/>
  <c r="T2578" i="1"/>
  <c r="T4634" i="1"/>
  <c r="T3162" i="1"/>
  <c r="T3981" i="1"/>
  <c r="T4806" i="1"/>
  <c r="T2647" i="1"/>
  <c r="T3034" i="1"/>
  <c r="T5730" i="1"/>
  <c r="T1678" i="1"/>
  <c r="T3863" i="1"/>
  <c r="T2529" i="1"/>
  <c r="T4975" i="1"/>
  <c r="T436" i="1"/>
  <c r="T3913" i="1"/>
  <c r="T1364" i="1"/>
  <c r="T3212" i="1"/>
  <c r="T2119" i="1"/>
  <c r="T4350" i="1"/>
  <c r="T1423" i="1"/>
  <c r="T215" i="1"/>
  <c r="T3618" i="1"/>
  <c r="T3948" i="1"/>
  <c r="T613" i="1"/>
  <c r="T3783" i="1"/>
  <c r="T4829" i="1"/>
  <c r="T5839" i="1"/>
  <c r="T3619" i="1"/>
  <c r="T2527" i="1"/>
  <c r="T2557" i="1"/>
  <c r="T2955" i="1"/>
  <c r="T4760" i="1"/>
  <c r="T5077" i="1"/>
  <c r="T5864" i="1"/>
  <c r="T170" i="1"/>
  <c r="T1642" i="1"/>
  <c r="T2528" i="1"/>
  <c r="T3470" i="1"/>
  <c r="T1513" i="1"/>
  <c r="T171" i="1"/>
  <c r="T172" i="1"/>
  <c r="T173" i="1"/>
  <c r="T2558" i="1"/>
  <c r="T3040" i="1"/>
  <c r="T3620" i="1"/>
  <c r="T4142" i="1"/>
  <c r="T5618" i="1"/>
  <c r="T174" i="1"/>
  <c r="T5878" i="1"/>
  <c r="T4526" i="1"/>
  <c r="T1800" i="1"/>
  <c r="T3658" i="1"/>
  <c r="T3659" i="1"/>
  <c r="T3647" i="1"/>
  <c r="T3648" i="1"/>
  <c r="T526" i="1"/>
  <c r="T4950" i="1"/>
  <c r="T1161" i="1"/>
  <c r="T4252" i="1"/>
  <c r="T3649" i="1"/>
  <c r="T3650" i="1"/>
  <c r="T3883" i="1"/>
  <c r="T4026" i="1"/>
  <c r="T5619" i="1"/>
  <c r="T2123" i="1"/>
  <c r="T3926" i="1"/>
  <c r="T2124" i="1"/>
  <c r="T3491" i="1"/>
  <c r="T4555" i="1"/>
  <c r="T5620" i="1"/>
  <c r="T1591" i="1"/>
  <c r="T2792" i="1"/>
  <c r="T3818" i="1"/>
  <c r="T853" i="1"/>
  <c r="T4501" i="1"/>
  <c r="T2505" i="1"/>
  <c r="T3347" i="1"/>
  <c r="T2133" i="1"/>
  <c r="T3854" i="1"/>
  <c r="T130" i="1"/>
  <c r="T818" i="1"/>
  <c r="T1265" i="1"/>
  <c r="T3112" i="1"/>
  <c r="T5125" i="1"/>
  <c r="T4323" i="1"/>
  <c r="T2053" i="1"/>
  <c r="T4607" i="1"/>
  <c r="T4608" i="1"/>
  <c r="T2008" i="1"/>
  <c r="T3348" i="1"/>
  <c r="T5860" i="1"/>
  <c r="T3581" i="1"/>
  <c r="T2591" i="1"/>
  <c r="T4124" i="1"/>
  <c r="T4125" i="1"/>
  <c r="T5732" i="1"/>
  <c r="T347" i="1"/>
  <c r="T1334" i="1"/>
  <c r="T1346" i="1"/>
  <c r="T2191" i="1"/>
  <c r="T2192" i="1"/>
  <c r="T5822" i="1"/>
  <c r="T5657" i="1"/>
  <c r="T5658" i="1"/>
  <c r="T2912" i="1"/>
  <c r="T3782" i="1"/>
  <c r="T4980" i="1"/>
  <c r="T2275" i="1"/>
  <c r="T5452" i="1"/>
  <c r="T547" i="1"/>
  <c r="T978" i="1"/>
  <c r="T2074" i="1"/>
  <c r="T819" i="1"/>
  <c r="T3623" i="1"/>
  <c r="T4558" i="1"/>
  <c r="T5445" i="1"/>
  <c r="T5453" i="1"/>
  <c r="T5454" i="1"/>
  <c r="T548" i="1"/>
  <c r="T5374" i="1"/>
  <c r="T924" i="1"/>
  <c r="T2802" i="1"/>
  <c r="T4165" i="1"/>
  <c r="T2803" i="1"/>
  <c r="T4231" i="1"/>
  <c r="T2817" i="1"/>
  <c r="T2262" i="1"/>
  <c r="T186" i="1"/>
  <c r="T4936" i="1"/>
  <c r="T1130" i="1"/>
  <c r="T2263" i="1"/>
  <c r="T2264" i="1"/>
  <c r="T4685" i="1"/>
  <c r="T1350" i="1"/>
  <c r="T5583" i="1"/>
  <c r="T1598" i="1"/>
  <c r="T1997" i="1"/>
  <c r="T2750" i="1"/>
  <c r="T4618" i="1"/>
  <c r="T5844" i="1"/>
  <c r="T3860" i="1"/>
  <c r="T620" i="1"/>
  <c r="T371" i="1"/>
  <c r="T2367" i="1"/>
  <c r="T2521" i="1"/>
  <c r="T2694" i="1"/>
  <c r="T4837" i="1"/>
  <c r="T3257" i="1"/>
  <c r="T3711" i="1"/>
  <c r="T3785" i="1"/>
  <c r="T5282" i="1"/>
  <c r="T2766" i="1"/>
  <c r="T3258" i="1"/>
  <c r="T3509" i="1"/>
  <c r="T3712" i="1"/>
  <c r="T3880" i="1"/>
  <c r="T3895" i="1"/>
  <c r="T3098" i="1"/>
  <c r="T330" i="1"/>
  <c r="T3786" i="1"/>
  <c r="T3881" i="1"/>
  <c r="T4250" i="1"/>
  <c r="T4251" i="1"/>
  <c r="T3713" i="1"/>
  <c r="T3882" i="1"/>
  <c r="T2186" i="1"/>
  <c r="T2485" i="1"/>
  <c r="T2486" i="1"/>
  <c r="T3555" i="1"/>
  <c r="T5852" i="1"/>
  <c r="T2487" i="1"/>
  <c r="T4451" i="1"/>
  <c r="T374" i="1"/>
  <c r="T375" i="1"/>
  <c r="T2488" i="1"/>
  <c r="T5183" i="1"/>
  <c r="T376" i="1"/>
  <c r="T377" i="1"/>
  <c r="T811" i="1"/>
  <c r="T812" i="1"/>
  <c r="T867" i="1"/>
  <c r="T2717" i="1"/>
  <c r="T5348" i="1"/>
  <c r="T1662" i="1"/>
  <c r="T5184" i="1"/>
  <c r="T813" i="1"/>
  <c r="T2935" i="1"/>
  <c r="T1790" i="1"/>
  <c r="T858" i="1"/>
  <c r="T3213" i="1"/>
  <c r="T4570" i="1"/>
  <c r="T3888" i="1"/>
  <c r="T5019" i="1"/>
  <c r="T4519" i="1"/>
  <c r="T3915" i="1"/>
  <c r="T5020" i="1"/>
  <c r="T5021" i="1"/>
  <c r="T3916" i="1"/>
  <c r="T4150" i="1"/>
  <c r="T4867" i="1"/>
  <c r="T5022" i="1"/>
  <c r="T5025" i="1"/>
  <c r="T539" i="1"/>
  <c r="T873" i="1"/>
  <c r="T3731" i="1"/>
  <c r="T4868" i="1"/>
  <c r="T5110" i="1"/>
  <c r="T4617" i="1"/>
  <c r="T3465" i="1"/>
  <c r="T1330" i="1"/>
  <c r="T2716" i="1"/>
  <c r="T73" i="1"/>
  <c r="T16" i="1"/>
  <c r="T1314" i="1"/>
  <c r="T1451" i="1"/>
  <c r="T2009" i="1"/>
  <c r="T2010" i="1"/>
  <c r="T143" i="1"/>
  <c r="T301" i="1"/>
  <c r="T1193" i="1"/>
  <c r="T4002" i="1"/>
  <c r="T1222" i="1"/>
  <c r="T683" i="1"/>
  <c r="T5162" i="1"/>
  <c r="T4003" i="1"/>
  <c r="T4364" i="1"/>
  <c r="T1000" i="1"/>
  <c r="T4331" i="1"/>
  <c r="T4332" i="1"/>
  <c r="T5036" i="1"/>
  <c r="T3791" i="1"/>
  <c r="T1660" i="1"/>
  <c r="T2087" i="1"/>
  <c r="T836" i="1"/>
  <c r="T1781" i="1"/>
  <c r="T5609" i="1"/>
  <c r="T5642" i="1"/>
  <c r="T3935" i="1"/>
  <c r="T5292" i="1"/>
  <c r="T1058" i="1"/>
  <c r="T2456" i="1"/>
  <c r="T4823" i="1"/>
  <c r="T2858" i="1"/>
  <c r="T2570" i="1"/>
  <c r="T318" i="1"/>
  <c r="T1055" i="1"/>
  <c r="T3938" i="1"/>
  <c r="T4824" i="1"/>
  <c r="T319" i="1"/>
  <c r="T4728" i="1"/>
  <c r="T1537" i="1"/>
  <c r="T2205" i="1"/>
  <c r="T3692" i="1"/>
  <c r="T748" i="1"/>
  <c r="T394" i="1"/>
  <c r="T320" i="1"/>
  <c r="T870" i="1"/>
  <c r="T2173" i="1"/>
  <c r="T1963" i="1"/>
  <c r="T609" i="1"/>
  <c r="T2489" i="1"/>
  <c r="T4494" i="1"/>
  <c r="T4659" i="1"/>
  <c r="T2921" i="1"/>
  <c r="T871" i="1"/>
  <c r="T872" i="1"/>
  <c r="T3693" i="1"/>
  <c r="T4660" i="1"/>
  <c r="T4746" i="1"/>
  <c r="T3023" i="1"/>
  <c r="T5677" i="1"/>
  <c r="T4197" i="1"/>
  <c r="T5678" i="1"/>
  <c r="T440" i="1"/>
  <c r="T441" i="1"/>
  <c r="T442" i="1"/>
  <c r="T4525" i="1"/>
  <c r="T2110" i="1"/>
  <c r="T2111" i="1"/>
  <c r="T4495" i="1"/>
  <c r="T3758" i="1"/>
  <c r="T4892" i="1"/>
  <c r="T765" i="1"/>
  <c r="T1644" i="1"/>
  <c r="T1645" i="1"/>
  <c r="T4893" i="1"/>
  <c r="T4963" i="1"/>
  <c r="T983" i="1"/>
  <c r="T247" i="1"/>
  <c r="T888" i="1"/>
  <c r="T4878" i="1"/>
  <c r="T5846" i="1"/>
  <c r="T523" i="1"/>
  <c r="T2727" i="1"/>
  <c r="T4191" i="1"/>
  <c r="T114" i="1"/>
  <c r="T1966" i="1"/>
  <c r="T1967" i="1"/>
  <c r="T4996" i="1"/>
  <c r="T3759" i="1"/>
  <c r="T4192" i="1"/>
  <c r="T4879" i="1"/>
  <c r="T5680" i="1"/>
  <c r="T4626" i="1"/>
  <c r="T984" i="1"/>
  <c r="T4512" i="1"/>
  <c r="T1275" i="1"/>
  <c r="T1535" i="1"/>
  <c r="T5733" i="1"/>
  <c r="T5734" i="1"/>
  <c r="T4797" i="1"/>
  <c r="T3800" i="1"/>
  <c r="T1538" i="1"/>
  <c r="T1276" i="1"/>
  <c r="T3282" i="1"/>
  <c r="T2526" i="1"/>
  <c r="T5370" i="1"/>
  <c r="T5746" i="1"/>
  <c r="T1409" i="1"/>
  <c r="T2385" i="1"/>
  <c r="T2386" i="1"/>
  <c r="T600" i="1"/>
  <c r="T3037" i="1"/>
  <c r="T4166" i="1"/>
  <c r="T3198" i="1"/>
  <c r="T808" i="1"/>
  <c r="T1774" i="1"/>
  <c r="T2517" i="1"/>
  <c r="T4167" i="1"/>
  <c r="T868" i="1"/>
  <c r="T889" i="1"/>
  <c r="T2211" i="1"/>
  <c r="T4472" i="1"/>
  <c r="T122" i="1"/>
  <c r="T507" i="1"/>
  <c r="T508" i="1"/>
  <c r="T890" i="1"/>
  <c r="T1302" i="1"/>
  <c r="T4820" i="1"/>
  <c r="T4409" i="1"/>
  <c r="T2594" i="1"/>
  <c r="T509" i="1"/>
  <c r="T1051" i="1"/>
  <c r="T2251" i="1"/>
  <c r="T3199" i="1"/>
  <c r="T3921" i="1"/>
  <c r="T1523" i="1"/>
  <c r="T1171" i="1"/>
  <c r="T1942" i="1"/>
  <c r="T3922" i="1"/>
  <c r="T5702" i="1"/>
  <c r="T5703" i="1"/>
  <c r="T17" i="1"/>
  <c r="T5617" i="1"/>
  <c r="T4432" i="1"/>
  <c r="T4473" i="1"/>
  <c r="T4645" i="1"/>
  <c r="T1838" i="1"/>
  <c r="T5069" i="1"/>
  <c r="T987" i="1"/>
  <c r="T5324" i="1"/>
  <c r="T572" i="1"/>
  <c r="T573" i="1"/>
  <c r="T574" i="1"/>
  <c r="T2890" i="1"/>
  <c r="T777" i="1"/>
  <c r="T778" i="1"/>
  <c r="T779" i="1"/>
  <c r="T5080" i="1"/>
  <c r="T1320" i="1"/>
  <c r="T5055" i="1"/>
  <c r="T5081" i="1"/>
  <c r="T1902" i="1"/>
  <c r="T4946" i="1"/>
  <c r="T1135" i="1"/>
  <c r="T1136" i="1"/>
  <c r="T1288" i="1"/>
  <c r="T4486" i="1"/>
  <c r="T1397" i="1"/>
  <c r="T1398" i="1"/>
  <c r="T4390" i="1"/>
  <c r="T4487" i="1"/>
  <c r="T4516" i="1"/>
  <c r="T4947" i="1"/>
  <c r="T3469" i="1"/>
  <c r="T426" i="1"/>
  <c r="T1289" i="1"/>
  <c r="T427" i="1"/>
  <c r="T2018" i="1"/>
  <c r="T1072" i="1"/>
  <c r="T1073" i="1"/>
  <c r="T1074" i="1"/>
  <c r="T4855" i="1"/>
  <c r="T3454" i="1"/>
  <c r="T3709" i="1"/>
  <c r="T3710" i="1"/>
  <c r="T1236" i="1"/>
  <c r="T2642" i="1"/>
  <c r="T3455" i="1"/>
  <c r="T3919" i="1"/>
  <c r="T3351" i="1"/>
  <c r="T5127" i="1"/>
  <c r="T5147" i="1"/>
  <c r="T1893" i="1"/>
  <c r="T2643" i="1"/>
  <c r="T2644" i="1"/>
  <c r="T2645" i="1"/>
  <c r="T5189" i="1"/>
  <c r="T5114" i="1"/>
  <c r="T221" i="1"/>
  <c r="T222" i="1"/>
  <c r="T1140" i="1"/>
  <c r="T1468" i="1"/>
  <c r="T2095" i="1"/>
  <c r="T5037" i="1"/>
  <c r="T5115" i="1"/>
  <c r="T5116" i="1"/>
  <c r="T5117" i="1"/>
  <c r="T5316" i="1"/>
  <c r="T5317" i="1"/>
  <c r="T2120" i="1"/>
  <c r="T133" i="1"/>
  <c r="T2075" i="1"/>
  <c r="T2076" i="1"/>
  <c r="T2096" i="1"/>
  <c r="T4598" i="1"/>
  <c r="T4793" i="1"/>
  <c r="T5249" i="1"/>
  <c r="T5341" i="1"/>
  <c r="T2102" i="1"/>
  <c r="T1141" i="1"/>
  <c r="T4077" i="1"/>
  <c r="T4778" i="1"/>
  <c r="T2457" i="1"/>
  <c r="T4779" i="1"/>
  <c r="T4780" i="1"/>
  <c r="T721" i="1"/>
  <c r="T1602" i="1"/>
  <c r="T1894" i="1"/>
  <c r="T4772" i="1"/>
  <c r="T5896" i="1"/>
  <c r="T2994" i="1"/>
  <c r="T1142" i="1"/>
  <c r="T1831" i="1"/>
  <c r="T5073" i="1"/>
  <c r="T2995" i="1"/>
  <c r="T1973" i="1"/>
  <c r="T2996" i="1"/>
  <c r="T5724" i="1"/>
  <c r="T4969" i="1"/>
  <c r="T3585" i="1"/>
  <c r="T5269" i="1"/>
  <c r="T980" i="1"/>
  <c r="T921" i="1"/>
  <c r="T2001" i="1"/>
  <c r="T3519" i="1"/>
  <c r="T1557" i="1"/>
  <c r="T4408" i="1"/>
  <c r="T2629" i="1"/>
  <c r="T4915" i="1"/>
  <c r="T5235" i="1"/>
  <c r="T5682" i="1"/>
  <c r="T5707" i="1"/>
  <c r="T981" i="1"/>
  <c r="T3596" i="1"/>
  <c r="T1143" i="1"/>
  <c r="T4358" i="1"/>
  <c r="T4454" i="1"/>
  <c r="T982" i="1"/>
  <c r="T3885" i="1"/>
  <c r="T4208" i="1"/>
  <c r="T4359" i="1"/>
  <c r="T194" i="1"/>
  <c r="T267" i="1"/>
  <c r="T195" i="1"/>
  <c r="T196" i="1"/>
  <c r="T314" i="1"/>
  <c r="T315" i="1"/>
  <c r="T1113" i="1"/>
  <c r="T1418" i="1"/>
  <c r="T5083" i="1"/>
  <c r="T2990" i="1"/>
  <c r="T3886" i="1"/>
  <c r="T316" i="1"/>
  <c r="T317" i="1"/>
  <c r="T3887" i="1"/>
  <c r="T2423" i="1"/>
  <c r="T3805" i="1"/>
  <c r="T4649" i="1"/>
  <c r="T4650" i="1"/>
  <c r="T2220" i="1"/>
  <c r="T2755" i="1"/>
  <c r="T5379" i="1"/>
  <c r="T4698" i="1"/>
  <c r="T1748" i="1"/>
  <c r="T4080" i="1"/>
  <c r="T3789" i="1"/>
  <c r="T4421" i="1"/>
  <c r="T678" i="1"/>
  <c r="T4253" i="1"/>
  <c r="T4785" i="1"/>
  <c r="T5527" i="1"/>
  <c r="T625" i="1"/>
  <c r="T1255" i="1"/>
  <c r="T1670" i="1"/>
  <c r="T3996" i="1"/>
  <c r="T2221" i="1"/>
  <c r="T3790" i="1"/>
  <c r="T335" i="1"/>
  <c r="T4254" i="1"/>
  <c r="T5380" i="1"/>
  <c r="T5499" i="1"/>
  <c r="T626" i="1"/>
  <c r="T2282" i="1"/>
  <c r="T5521" i="1"/>
  <c r="T505" i="1"/>
  <c r="T4391" i="1"/>
  <c r="T5425" i="1"/>
  <c r="T1118" i="1"/>
  <c r="T4557" i="1"/>
  <c r="T311" i="1"/>
  <c r="T4347" i="1"/>
  <c r="T4922" i="1"/>
  <c r="T3914" i="1"/>
  <c r="T1944" i="1"/>
  <c r="T2255" i="1"/>
  <c r="T632" i="1"/>
  <c r="T5655" i="1"/>
  <c r="T2511" i="1"/>
  <c r="T2965" i="1"/>
  <c r="T2966" i="1"/>
  <c r="T4527" i="1"/>
  <c r="T5656" i="1"/>
  <c r="T5674" i="1"/>
  <c r="T541" i="1"/>
  <c r="T2626" i="1"/>
  <c r="T3338" i="1"/>
  <c r="T3746" i="1"/>
  <c r="T1242" i="1"/>
  <c r="T1243" i="1"/>
  <c r="T2742" i="1"/>
  <c r="T905" i="1"/>
  <c r="T915" i="1"/>
  <c r="T2967" i="1"/>
  <c r="T2968" i="1"/>
  <c r="T2969" i="1"/>
  <c r="T4562" i="1"/>
  <c r="T4563" i="1"/>
  <c r="T5050" i="1"/>
  <c r="T4059" i="1"/>
  <c r="T1516" i="1"/>
  <c r="T3400" i="1"/>
  <c r="T3432" i="1"/>
  <c r="T1704" i="1"/>
  <c r="T3274" i="1"/>
  <c r="T3275" i="1"/>
  <c r="T3401" i="1"/>
  <c r="T2542" i="1"/>
  <c r="T2986" i="1"/>
  <c r="T3402" i="1"/>
  <c r="T1308" i="1"/>
  <c r="T1018" i="1"/>
  <c r="T2202" i="1"/>
  <c r="T2285" i="1"/>
  <c r="T2543" i="1"/>
  <c r="T1686" i="1"/>
  <c r="T3439" i="1"/>
  <c r="T4517" i="1"/>
  <c r="T1019" i="1"/>
  <c r="T1750" i="1"/>
  <c r="T972" i="1"/>
  <c r="T973" i="1"/>
  <c r="T3026" i="1"/>
  <c r="T3508" i="1"/>
  <c r="T5045" i="1"/>
  <c r="T1491" i="1"/>
  <c r="T4377" i="1"/>
  <c r="T4151" i="1"/>
  <c r="T1717" i="1"/>
  <c r="T4410" i="1"/>
  <c r="T4870" i="1"/>
  <c r="T4871" i="1"/>
  <c r="T4479" i="1"/>
  <c r="T586" i="1"/>
  <c r="T233" i="1"/>
  <c r="T5902" i="1"/>
  <c r="T3767" i="1"/>
  <c r="T4152" i="1"/>
  <c r="T961" i="1"/>
  <c r="T2794" i="1"/>
  <c r="T587" i="1"/>
  <c r="T2510" i="1"/>
  <c r="T5831" i="1"/>
  <c r="T2231" i="1"/>
  <c r="T5487" i="1"/>
  <c r="T1256" i="1"/>
  <c r="T1257" i="1"/>
  <c r="T408" i="1"/>
  <c r="T4145" i="1"/>
  <c r="T1866" i="1"/>
  <c r="T1867" i="1"/>
  <c r="T2156" i="1"/>
  <c r="T925" i="1"/>
  <c r="T5451" i="1"/>
  <c r="T1403" i="1"/>
  <c r="T4940" i="1"/>
  <c r="T2467" i="1"/>
  <c r="T5343" i="1"/>
  <c r="T4147" i="1"/>
  <c r="T362" i="1"/>
  <c r="T3145" i="1"/>
  <c r="T3146" i="1"/>
  <c r="T414" i="1"/>
  <c r="T3487" i="1"/>
  <c r="T2003" i="1"/>
  <c r="T2122" i="1"/>
  <c r="T2476" i="1"/>
  <c r="T3480" i="1"/>
  <c r="T2004" i="1"/>
  <c r="T3393" i="1"/>
  <c r="T3394" i="1"/>
  <c r="T4761" i="1"/>
  <c r="T5659" i="1"/>
  <c r="T1103" i="1"/>
  <c r="T2477" i="1"/>
  <c r="T3627" i="1"/>
  <c r="T2941" i="1"/>
  <c r="T3757" i="1"/>
  <c r="T68" i="1"/>
  <c r="T3894" i="1"/>
  <c r="T271" i="1"/>
  <c r="T3005" i="1"/>
  <c r="T2780" i="1"/>
  <c r="T415" i="1"/>
  <c r="T958" i="1"/>
  <c r="T2944" i="1"/>
  <c r="T2945" i="1"/>
  <c r="T2764" i="1"/>
  <c r="T2056" i="1"/>
  <c r="T1315" i="1"/>
  <c r="T2108" i="1"/>
  <c r="T4013" i="1"/>
  <c r="T4014" i="1"/>
  <c r="T4822" i="1"/>
  <c r="T5304" i="1"/>
  <c r="T3459" i="1"/>
  <c r="T4015" i="1"/>
  <c r="T4069" i="1"/>
  <c r="T5784" i="1"/>
  <c r="T886" i="1"/>
  <c r="T3451" i="1"/>
  <c r="T3617" i="1"/>
  <c r="T959" i="1"/>
  <c r="T2765" i="1"/>
  <c r="T4344" i="1"/>
  <c r="T1099" i="1"/>
  <c r="T1228" i="1"/>
  <c r="T4596" i="1"/>
  <c r="T1555" i="1"/>
  <c r="T5492" i="1"/>
  <c r="T3828" i="1"/>
  <c r="T5710" i="1"/>
  <c r="T1947" i="1"/>
  <c r="T3677" i="1"/>
  <c r="T2795" i="1"/>
  <c r="T5471" i="1"/>
  <c r="T5711" i="1"/>
  <c r="T191" i="1"/>
  <c r="T2962" i="1"/>
  <c r="T2840" i="1"/>
  <c r="T4282" i="1"/>
  <c r="T243" i="1"/>
  <c r="T244" i="1"/>
  <c r="T3678" i="1"/>
  <c r="T3679" i="1"/>
  <c r="T4241" i="1"/>
  <c r="T3143" i="1"/>
  <c r="T4972" i="1"/>
  <c r="T245" i="1"/>
  <c r="T2134" i="1"/>
  <c r="T3949" i="1"/>
  <c r="T2585" i="1"/>
  <c r="T1503" i="1"/>
  <c r="T1863" i="1"/>
  <c r="T3956" i="1"/>
  <c r="T3990" i="1"/>
  <c r="T5155" i="1"/>
  <c r="T3685" i="1"/>
  <c r="T3950" i="1"/>
  <c r="T5156" i="1"/>
  <c r="T378" i="1"/>
  <c r="T1705" i="1"/>
  <c r="T379" i="1"/>
  <c r="T3021" i="1"/>
  <c r="T3951" i="1"/>
  <c r="T636" i="1"/>
  <c r="T637" i="1"/>
  <c r="T2411" i="1"/>
  <c r="T4021" i="1"/>
  <c r="T911" i="1"/>
  <c r="T912" i="1"/>
  <c r="T5262" i="1"/>
  <c r="T2398" i="1"/>
  <c r="T2290" i="1"/>
  <c r="T3889" i="1"/>
  <c r="T5598" i="1"/>
  <c r="T638" i="1"/>
  <c r="T3239" i="1"/>
  <c r="T28" i="1"/>
  <c r="T29" i="1"/>
  <c r="T30" i="1"/>
  <c r="T5633" i="1"/>
  <c r="T5634" i="1"/>
  <c r="T1536" i="1"/>
  <c r="T2298" i="1"/>
  <c r="T5535" i="1"/>
  <c r="T2869" i="1"/>
  <c r="T2870" i="1"/>
  <c r="T4046" i="1"/>
  <c r="T2856" i="1"/>
  <c r="T2871" i="1"/>
  <c r="T2359" i="1"/>
  <c r="T4047" i="1"/>
  <c r="T5572" i="1"/>
  <c r="T4245" i="1"/>
  <c r="T963" i="1"/>
  <c r="T2857" i="1"/>
  <c r="T3050" i="1"/>
  <c r="T4017" i="1"/>
  <c r="T4776" i="1"/>
  <c r="T2339" i="1"/>
  <c r="T156" i="1"/>
  <c r="T5275" i="1"/>
  <c r="T5573" i="1"/>
  <c r="T2619" i="1"/>
  <c r="T4777" i="1"/>
  <c r="T3661" i="1"/>
  <c r="T1045" i="1"/>
  <c r="T5870" i="1"/>
  <c r="T558" i="1"/>
  <c r="T1139" i="1"/>
  <c r="T3204" i="1"/>
  <c r="T5276" i="1"/>
  <c r="T1812" i="1"/>
  <c r="T5277" i="1"/>
  <c r="T5278" i="1"/>
  <c r="T3636" i="1"/>
  <c r="T4466" i="1"/>
  <c r="T4018" i="1"/>
  <c r="T4652" i="1"/>
  <c r="T2820" i="1"/>
  <c r="T4653" i="1"/>
  <c r="T4654" i="1"/>
  <c r="T4740" i="1"/>
  <c r="T5330" i="1"/>
  <c r="T5331" i="1"/>
  <c r="T5432" i="1"/>
  <c r="T1426" i="1"/>
  <c r="T5433" i="1"/>
  <c r="T920" i="1"/>
  <c r="T2268" i="1"/>
  <c r="T2546" i="1"/>
  <c r="T4700" i="1"/>
  <c r="T2879" i="1"/>
  <c r="T3084" i="1"/>
  <c r="T869" i="1"/>
  <c r="T2547" i="1"/>
  <c r="T4467" i="1"/>
  <c r="T5152" i="1"/>
  <c r="T242" i="1"/>
  <c r="T663" i="1"/>
  <c r="T785" i="1"/>
  <c r="T3082" i="1"/>
  <c r="T3105" i="1"/>
  <c r="T664" i="1"/>
  <c r="T786" i="1"/>
  <c r="T1248" i="1"/>
  <c r="T4468" i="1"/>
  <c r="T4826" i="1"/>
  <c r="T4827" i="1"/>
  <c r="T4828" i="1"/>
  <c r="T607" i="1"/>
  <c r="T4079" i="1"/>
  <c r="T4305" i="1"/>
  <c r="T4306" i="1"/>
  <c r="T5134" i="1"/>
  <c r="T2705" i="1"/>
  <c r="T4027" i="1"/>
  <c r="T2919" i="1"/>
  <c r="T692" i="1"/>
  <c r="T693" i="1"/>
  <c r="T4768" i="1"/>
  <c r="T5747" i="1"/>
  <c r="T1325" i="1"/>
  <c r="T1804" i="1"/>
  <c r="T1805" i="1"/>
  <c r="T5555" i="1"/>
  <c r="T1326" i="1"/>
  <c r="T2162" i="1"/>
  <c r="T2305" i="1"/>
  <c r="T2306" i="1"/>
  <c r="T409" i="1"/>
  <c r="T566" i="1"/>
  <c r="T737" i="1"/>
  <c r="T1005" i="1"/>
  <c r="T2617" i="1"/>
  <c r="T3022" i="1"/>
  <c r="T3982" i="1"/>
  <c r="T3987" i="1"/>
  <c r="T5808" i="1"/>
  <c r="T5809" i="1"/>
  <c r="T5810" i="1"/>
  <c r="T2346" i="1"/>
  <c r="T2865" i="1"/>
  <c r="T3983" i="1"/>
  <c r="T5135" i="1"/>
  <c r="T5497" i="1"/>
  <c r="T5811" i="1"/>
  <c r="T2394" i="1"/>
  <c r="T2395" i="1"/>
  <c r="T2396" i="1"/>
  <c r="T1091" i="1"/>
  <c r="T2490" i="1"/>
  <c r="T2866" i="1"/>
  <c r="T4134" i="1"/>
  <c r="T5694" i="1"/>
  <c r="T2347" i="1"/>
  <c r="T2627" i="1"/>
  <c r="T5496" i="1"/>
  <c r="T1753" i="1"/>
  <c r="T107" i="1"/>
  <c r="T1147" i="1"/>
  <c r="T2392" i="1"/>
  <c r="T3266" i="1"/>
  <c r="T4319" i="1"/>
  <c r="T5498" i="1"/>
  <c r="T2620" i="1"/>
  <c r="T3267" i="1"/>
  <c r="T3940" i="1"/>
  <c r="T3941" i="1"/>
  <c r="T4320" i="1"/>
  <c r="T5695" i="1"/>
  <c r="T304" i="1"/>
  <c r="T865" i="1"/>
  <c r="T946" i="1"/>
  <c r="T2140" i="1"/>
  <c r="T3217" i="1"/>
  <c r="T3855" i="1"/>
  <c r="T1524" i="1"/>
  <c r="T3856" i="1"/>
  <c r="T3504" i="1"/>
  <c r="T3501" i="1"/>
  <c r="T1070" i="1"/>
  <c r="T1393" i="1"/>
  <c r="T1898" i="1"/>
  <c r="T4771" i="1"/>
  <c r="T3628" i="1"/>
  <c r="T3857" i="1"/>
  <c r="T2381" i="1"/>
  <c r="T39" i="1"/>
  <c r="T894" i="1"/>
  <c r="T895" i="1"/>
  <c r="T1071" i="1"/>
  <c r="T1394" i="1"/>
  <c r="T2170" i="1"/>
  <c r="T712" i="1"/>
  <c r="T1899" i="1"/>
  <c r="T2867" i="1"/>
  <c r="T3675" i="1"/>
  <c r="T4200" i="1"/>
  <c r="T510" i="1"/>
  <c r="T713" i="1"/>
  <c r="T1404" i="1"/>
  <c r="T3124" i="1"/>
  <c r="T3654" i="1"/>
  <c r="T4383" i="1"/>
  <c r="T4953" i="1"/>
  <c r="T511" i="1"/>
  <c r="T512" i="1"/>
  <c r="T513" i="1"/>
  <c r="T866" i="1"/>
  <c r="T4835" i="1"/>
  <c r="T4904" i="1"/>
  <c r="T3655" i="1"/>
  <c r="T3408" i="1"/>
  <c r="T3363" i="1"/>
  <c r="T3364" i="1"/>
  <c r="T3937" i="1"/>
  <c r="T3365" i="1"/>
  <c r="T2284" i="1"/>
  <c r="T1188" i="1"/>
  <c r="T3366" i="1"/>
  <c r="T2404" i="1"/>
  <c r="T4954" i="1"/>
  <c r="T382" i="1"/>
  <c r="T3117" i="1"/>
  <c r="T1714" i="1"/>
  <c r="T4707" i="1"/>
  <c r="T190" i="1"/>
  <c r="T540" i="1"/>
  <c r="T1799" i="1"/>
  <c r="T3399" i="1"/>
  <c r="T3902" i="1"/>
  <c r="T4148" i="1"/>
  <c r="T4694" i="1"/>
  <c r="T2648" i="1"/>
  <c r="T2943" i="1"/>
  <c r="T5785" i="1"/>
  <c r="T331" i="1"/>
  <c r="T4821" i="1"/>
  <c r="T485" i="1"/>
  <c r="T1087" i="1"/>
  <c r="T1820" i="1"/>
  <c r="T201" i="1"/>
  <c r="T486" i="1"/>
  <c r="T2848" i="1"/>
  <c r="T994" i="1"/>
  <c r="T3961" i="1"/>
  <c r="T3962" i="1"/>
  <c r="T5723" i="1"/>
  <c r="T202" i="1"/>
  <c r="T487" i="1"/>
  <c r="T681" i="1"/>
  <c r="T3988" i="1"/>
  <c r="T4131" i="1"/>
  <c r="T5203" i="1"/>
  <c r="T2052" i="1"/>
  <c r="T300" i="1"/>
  <c r="T3989" i="1"/>
  <c r="T4132" i="1"/>
  <c r="T790" i="1"/>
  <c r="T4997" i="1"/>
  <c r="T4140" i="1"/>
  <c r="T4545" i="1"/>
  <c r="T5845" i="1"/>
  <c r="T2428" i="1"/>
  <c r="T4546" i="1"/>
  <c r="T5356" i="1"/>
  <c r="T494" i="1"/>
  <c r="T1830" i="1"/>
  <c r="T5357" i="1"/>
  <c r="T5503" i="1"/>
  <c r="T1442" i="1"/>
  <c r="T4594" i="1"/>
  <c r="T3874" i="1"/>
  <c r="T1241" i="1"/>
  <c r="T4127" i="1"/>
  <c r="T100" i="1"/>
  <c r="T2376" i="1"/>
  <c r="T5144" i="1"/>
  <c r="T5442" i="1"/>
  <c r="T771" i="1"/>
  <c r="T3336" i="1"/>
  <c r="T5008" i="1"/>
  <c r="T5296" i="1"/>
  <c r="T4128" i="1"/>
  <c r="T5145" i="1"/>
  <c r="T5146" i="1"/>
  <c r="T1378" i="1"/>
  <c r="T1880" i="1"/>
  <c r="T2656" i="1"/>
  <c r="T4489" i="1"/>
  <c r="T5016" i="1"/>
  <c r="T5297" i="1"/>
  <c r="T3473" i="1"/>
  <c r="T4825" i="1"/>
  <c r="T4129" i="1"/>
  <c r="T5595" i="1"/>
  <c r="T2633" i="1"/>
  <c r="T2657" i="1"/>
  <c r="T4170" i="1"/>
  <c r="T4171" i="1"/>
  <c r="T2916" i="1"/>
  <c r="T200" i="1"/>
  <c r="T3681" i="1"/>
  <c r="T4130" i="1"/>
  <c r="T4514" i="1"/>
  <c r="T4802" i="1"/>
  <c r="T5877" i="1"/>
  <c r="T706" i="1"/>
  <c r="T4515" i="1"/>
  <c r="T2669" i="1"/>
  <c r="T1356" i="1"/>
  <c r="T5483" i="1"/>
  <c r="T3330" i="1"/>
  <c r="T1707" i="1"/>
  <c r="T393" i="1"/>
  <c r="T309" i="1"/>
  <c r="T5721" i="1"/>
  <c r="T1183" i="1"/>
  <c r="T4248" i="1"/>
  <c r="T4992" i="1"/>
  <c r="T310" i="1"/>
  <c r="T46" i="1"/>
  <c r="T2571" i="1"/>
  <c r="T4993" i="1"/>
  <c r="T2836" i="1"/>
  <c r="T903" i="1"/>
  <c r="T2891" i="1"/>
  <c r="T5799" i="1"/>
  <c r="T904" i="1"/>
  <c r="T1021" i="1"/>
  <c r="T543" i="1"/>
  <c r="T3520" i="1"/>
  <c r="T4481" i="1"/>
  <c r="T594" i="1"/>
  <c r="T5391" i="1"/>
  <c r="T5392" i="1"/>
  <c r="T5393" i="1"/>
  <c r="T3730" i="1"/>
  <c r="T2715" i="1"/>
  <c r="T4773" i="1"/>
  <c r="T303" i="1"/>
  <c r="T595" i="1"/>
  <c r="T2985" i="1"/>
  <c r="T5394" i="1"/>
  <c r="T5549" i="1"/>
  <c r="T89" i="1"/>
  <c r="T5029" i="1"/>
  <c r="T2112" i="1"/>
  <c r="T1424" i="1"/>
  <c r="T4483" i="1"/>
  <c r="T4644" i="1"/>
  <c r="T5060" i="1"/>
  <c r="T5061" i="1"/>
  <c r="T5743" i="1"/>
  <c r="T5800" i="1"/>
  <c r="T228" i="1"/>
  <c r="T1202" i="1"/>
  <c r="T3795" i="1"/>
  <c r="T4533" i="1"/>
  <c r="T144" i="1"/>
  <c r="T1376" i="1"/>
  <c r="T1101" i="1"/>
  <c r="T1493" i="1"/>
  <c r="T5679" i="1"/>
  <c r="T4092" i="1"/>
  <c r="T1641" i="1"/>
  <c r="T5057" i="1"/>
  <c r="T1160" i="1"/>
  <c r="T2922" i="1"/>
  <c r="T3552" i="1"/>
  <c r="T3553" i="1"/>
  <c r="T4284" i="1"/>
  <c r="T1617" i="1"/>
  <c r="T1475" i="1"/>
  <c r="T1476" i="1"/>
  <c r="T1494" i="1"/>
  <c r="T1495" i="1"/>
  <c r="T370" i="1"/>
  <c r="T4293" i="1"/>
  <c r="T2303" i="1"/>
  <c r="T4457" i="1"/>
  <c r="T305" i="1"/>
  <c r="T306" i="1"/>
  <c r="T337" i="1"/>
  <c r="T338" i="1"/>
  <c r="T1509" i="1"/>
  <c r="T1840" i="1"/>
  <c r="T5337" i="1"/>
  <c r="T5509" i="1"/>
  <c r="T5415" i="1"/>
  <c r="T3386" i="1"/>
  <c r="T2341" i="1"/>
  <c r="T2342" i="1"/>
  <c r="T2884" i="1"/>
  <c r="T3807" i="1"/>
  <c r="T4611" i="1"/>
  <c r="T1214" i="1"/>
  <c r="T1694" i="1"/>
  <c r="T2343" i="1"/>
  <c r="T1695" i="1"/>
  <c r="T3367" i="1"/>
  <c r="T213" i="1"/>
  <c r="T4973" i="1"/>
  <c r="T2326" i="1"/>
  <c r="T2327" i="1"/>
  <c r="T3611" i="1"/>
  <c r="T4582" i="1"/>
  <c r="T323" i="1"/>
  <c r="T1962" i="1"/>
  <c r="T1929" i="1"/>
  <c r="T2328" i="1"/>
  <c r="T647" i="1"/>
  <c r="T4016" i="1"/>
  <c r="T4643" i="1"/>
  <c r="T3299" i="1"/>
  <c r="T1578" i="1"/>
  <c r="T44" i="1"/>
  <c r="T45" i="1"/>
  <c r="T1293" i="1"/>
  <c r="T1287" i="1"/>
  <c r="T3302" i="1"/>
  <c r="T241" i="1"/>
  <c r="T2581" i="1"/>
  <c r="T3898" i="1"/>
  <c r="T2216" i="1"/>
  <c r="T214" i="1"/>
  <c r="T1088" i="1"/>
  <c r="T1395" i="1"/>
  <c r="T3899" i="1"/>
  <c r="T4090" i="1"/>
  <c r="T1692" i="1"/>
  <c r="T5775" i="1"/>
  <c r="T1191" i="1"/>
  <c r="T1396" i="1"/>
  <c r="T3980" i="1"/>
  <c r="T5898" i="1"/>
  <c r="T2503" i="1"/>
  <c r="T817" i="1"/>
  <c r="T3580" i="1"/>
  <c r="T4897" i="1"/>
  <c r="T657" i="1"/>
  <c r="T1466" i="1"/>
  <c r="T2711" i="1"/>
  <c r="T7" i="1"/>
  <c r="T2432" i="1"/>
  <c r="T313" i="1"/>
  <c r="T658" i="1"/>
  <c r="T1053" i="1"/>
  <c r="T1987" i="1"/>
  <c r="T5302" i="1"/>
  <c r="T1502" i="1"/>
  <c r="T1740" i="1"/>
  <c r="T2433" i="1"/>
  <c r="T2465" i="1"/>
  <c r="T695" i="1"/>
  <c r="T2468" i="1"/>
  <c r="T5668" i="1"/>
  <c r="T1036" i="1"/>
  <c r="T5281" i="1"/>
  <c r="T5669" i="1"/>
  <c r="T1229" i="1"/>
  <c r="T1230" i="1"/>
  <c r="T5244" i="1"/>
  <c r="T5300" i="1"/>
  <c r="T1029" i="1"/>
  <c r="T219" i="1"/>
  <c r="T293" i="1"/>
  <c r="T948" i="1"/>
  <c r="T4616" i="1"/>
  <c r="T2914" i="1"/>
  <c r="T3510" i="1"/>
  <c r="T1312" i="1"/>
  <c r="T2427" i="1"/>
  <c r="T2877" i="1"/>
  <c r="T3726" i="1"/>
  <c r="T4597" i="1"/>
  <c r="T1632" i="1"/>
  <c r="T2878" i="1"/>
  <c r="T3349" i="1"/>
  <c r="T3350" i="1"/>
  <c r="T2936" i="1"/>
  <c r="T2787" i="1"/>
  <c r="T5672" i="1"/>
  <c r="T5368" i="1"/>
  <c r="T5871" i="1"/>
  <c r="T1633" i="1"/>
  <c r="T5299" i="1"/>
  <c r="T5231" i="1"/>
  <c r="T2894" i="1"/>
  <c r="T1327" i="1"/>
  <c r="T2523" i="1"/>
  <c r="T4216" i="1"/>
  <c r="T4801" i="1"/>
  <c r="T5744" i="1"/>
  <c r="T1245" i="1"/>
  <c r="T823" i="1"/>
  <c r="T1593" i="1"/>
  <c r="T5575" i="1"/>
  <c r="T3328" i="1"/>
  <c r="T5252" i="1"/>
  <c r="T1069" i="1"/>
  <c r="T3390" i="1"/>
  <c r="T2712" i="1"/>
  <c r="T5906" i="1"/>
  <c r="T4217" i="1"/>
  <c r="T5001" i="1"/>
  <c r="T5335" i="1"/>
  <c r="T4438" i="1"/>
  <c r="T1803" i="1"/>
  <c r="T1307" i="1"/>
  <c r="T1281" i="1"/>
  <c r="T1574" i="1"/>
  <c r="T975" i="1"/>
  <c r="T3094" i="1"/>
  <c r="T1876" i="1"/>
  <c r="T3069" i="1"/>
  <c r="T4218" i="1"/>
  <c r="T5717" i="1"/>
  <c r="T1877" i="1"/>
  <c r="T1934" i="1"/>
  <c r="T3070" i="1"/>
  <c r="T1580" i="1"/>
  <c r="T4417" i="1"/>
  <c r="T1179" i="1"/>
  <c r="T1933" i="1"/>
  <c r="T3137" i="1"/>
  <c r="T3140" i="1"/>
  <c r="T5807" i="1"/>
  <c r="T3946" i="1"/>
  <c r="T684" i="1"/>
  <c r="T3303" i="1"/>
  <c r="T5422" i="1"/>
  <c r="T5423" i="1"/>
  <c r="T1477" i="1"/>
  <c r="T3664" i="1"/>
  <c r="T3830" i="1"/>
  <c r="T4702" i="1"/>
  <c r="T5424" i="1"/>
  <c r="T1727" i="1"/>
  <c r="T2573" i="1"/>
  <c r="T4012" i="1"/>
  <c r="T2277" i="1"/>
  <c r="T5552" i="1"/>
  <c r="T5818" i="1"/>
  <c r="T5819" i="1"/>
  <c r="T5820" i="1"/>
  <c r="T1728" i="1"/>
  <c r="T4875" i="1"/>
  <c r="T5821" i="1"/>
  <c r="T3339" i="1"/>
  <c r="T2972" i="1"/>
  <c r="T3340" i="1"/>
  <c r="T4062" i="1"/>
  <c r="T4859" i="1"/>
  <c r="T5490" i="1"/>
  <c r="T1349" i="1"/>
  <c r="T5177" i="1"/>
  <c r="T5311" i="1"/>
  <c r="T5551" i="1"/>
  <c r="T5813" i="1"/>
  <c r="T5814" i="1"/>
  <c r="T2471" i="1"/>
  <c r="T5815" i="1"/>
  <c r="T1932" i="1"/>
  <c r="T4881" i="1"/>
  <c r="T4678" i="1"/>
  <c r="T5712" i="1"/>
  <c r="T5713" i="1"/>
  <c r="T157" i="1"/>
  <c r="T1215" i="1"/>
  <c r="T4585" i="1"/>
  <c r="T1844" i="1"/>
  <c r="T4264" i="1"/>
  <c r="T5571" i="1"/>
  <c r="T5899" i="1"/>
  <c r="T2080" i="1"/>
  <c r="T2472" i="1"/>
  <c r="T4637" i="1"/>
  <c r="T357" i="1"/>
  <c r="T1827" i="1"/>
  <c r="T2731" i="1"/>
  <c r="T5794" i="1"/>
  <c r="T58" i="1"/>
  <c r="T4257" i="1"/>
  <c r="T5786" i="1"/>
  <c r="T3538" i="1"/>
  <c r="T4499" i="1"/>
  <c r="T768" i="1"/>
  <c r="T59" i="1"/>
  <c r="T941" i="1"/>
  <c r="T1590" i="1"/>
  <c r="T564" i="1"/>
  <c r="T2256" i="1"/>
  <c r="T4214" i="1"/>
  <c r="T5263" i="1"/>
  <c r="T4896" i="1"/>
  <c r="T5894" i="1"/>
  <c r="T1544" i="1"/>
  <c r="T2165" i="1"/>
  <c r="T2166" i="1"/>
  <c r="T5122" i="1"/>
  <c r="T1848" i="1"/>
  <c r="T2247" i="1"/>
  <c r="T5475" i="1"/>
  <c r="T2005" i="1"/>
  <c r="T1033" i="1"/>
  <c r="T4035" i="1"/>
  <c r="T1731" i="1"/>
  <c r="T1916" i="1"/>
  <c r="T1917" i="1"/>
  <c r="T3876" i="1"/>
  <c r="T5191" i="1"/>
  <c r="T571" i="1"/>
  <c r="T942" i="1"/>
  <c r="T2781" i="1"/>
  <c r="T5192" i="1"/>
  <c r="T2474" i="1"/>
  <c r="T1650" i="1"/>
  <c r="T1956" i="1"/>
  <c r="T5616" i="1"/>
  <c r="T1651" i="1"/>
  <c r="T1782" i="1"/>
  <c r="T1957" i="1"/>
  <c r="T3331" i="1"/>
  <c r="T4352" i="1"/>
  <c r="T1783" i="1"/>
  <c r="T1785" i="1"/>
  <c r="T1786" i="1"/>
  <c r="T5142" i="1"/>
  <c r="T2035" i="1"/>
  <c r="T5787" i="1"/>
  <c r="T289" i="1"/>
  <c r="T4886" i="1"/>
  <c r="T5861" i="1"/>
  <c r="T754" i="1"/>
  <c r="T885" i="1"/>
  <c r="T2566" i="1"/>
  <c r="T2979" i="1"/>
  <c r="T1145" i="1"/>
  <c r="T1983" i="1"/>
  <c r="T2874" i="1"/>
  <c r="T2060" i="1"/>
  <c r="T3225" i="1"/>
  <c r="T3156" i="1"/>
  <c r="T3304" i="1"/>
  <c r="T3775" i="1"/>
  <c r="T4913" i="1"/>
  <c r="T618" i="1"/>
  <c r="T5468" i="1"/>
  <c r="T824" i="1"/>
  <c r="T344" i="1"/>
  <c r="T3305" i="1"/>
  <c r="T3306" i="1"/>
  <c r="T3604" i="1"/>
  <c r="T3605" i="1"/>
  <c r="T3823" i="1"/>
  <c r="T3824" i="1"/>
  <c r="T4914" i="1"/>
  <c r="T1776" i="1"/>
  <c r="T2125" i="1"/>
  <c r="T3135" i="1"/>
  <c r="T702" i="1"/>
  <c r="T738" i="1"/>
  <c r="T739" i="1"/>
  <c r="T2126" i="1"/>
  <c r="T1456" i="1"/>
  <c r="T4799" i="1"/>
  <c r="T5788" i="1"/>
  <c r="T5789" i="1"/>
  <c r="T9" i="1"/>
  <c r="T216" i="1"/>
  <c r="T4463" i="1"/>
  <c r="T1351" i="1"/>
  <c r="T1460" i="1"/>
  <c r="T3373" i="1"/>
  <c r="T2171" i="1"/>
  <c r="T5687" i="1"/>
  <c r="T2737" i="1"/>
  <c r="T5419" i="1"/>
  <c r="T264" i="1"/>
  <c r="T265" i="1"/>
  <c r="T1434" i="1"/>
  <c r="T568" i="1"/>
  <c r="T386" i="1"/>
  <c r="T1362" i="1"/>
  <c r="T3965" i="1"/>
  <c r="T3966" i="1"/>
  <c r="T802" i="1"/>
  <c r="T892" i="1"/>
  <c r="T1862" i="1"/>
  <c r="T1352" i="1"/>
  <c r="T4853" i="1"/>
  <c r="T2496" i="1"/>
  <c r="T796" i="1"/>
  <c r="T797" i="1"/>
  <c r="T893" i="1"/>
  <c r="T4747" i="1"/>
  <c r="T3423" i="1"/>
  <c r="T2384" i="1"/>
  <c r="T3136" i="1"/>
  <c r="T3492" i="1"/>
  <c r="T3493" i="1"/>
  <c r="T4425" i="1"/>
  <c r="T4716" i="1"/>
  <c r="T1046" i="1"/>
  <c r="T74" i="1"/>
  <c r="T4955" i="1"/>
  <c r="T1680" i="1"/>
  <c r="T2635" i="1"/>
  <c r="T4365" i="1"/>
  <c r="T4426" i="1"/>
  <c r="T798" i="1"/>
  <c r="T5058" i="1"/>
  <c r="T5592" i="1"/>
  <c r="T3494" i="1"/>
  <c r="T4366" i="1"/>
  <c r="T4427" i="1"/>
  <c r="T1435" i="1"/>
  <c r="T5720" i="1"/>
  <c r="T3416" i="1"/>
  <c r="T5119" i="1"/>
  <c r="T3417" i="1"/>
  <c r="T3418" i="1"/>
  <c r="T4100" i="1"/>
  <c r="T914" i="1"/>
  <c r="T2951" i="1"/>
  <c r="T3207" i="1"/>
  <c r="T3419" i="1"/>
  <c r="T3420" i="1"/>
  <c r="T3426" i="1"/>
  <c r="T3435" i="1"/>
  <c r="T4476" i="1"/>
  <c r="T5751" i="1"/>
  <c r="T774" i="1"/>
  <c r="T10" i="1"/>
  <c r="T3208" i="1"/>
  <c r="T5174" i="1"/>
  <c r="T2442" i="1"/>
  <c r="T3209" i="1"/>
  <c r="T3764" i="1"/>
  <c r="T349" i="1"/>
  <c r="T350" i="1"/>
  <c r="T351" i="1"/>
  <c r="T476" i="1"/>
  <c r="T477" i="1"/>
  <c r="T3463" i="1"/>
  <c r="T2719" i="1"/>
  <c r="T1647" i="1"/>
  <c r="T4337" i="1"/>
  <c r="T2881" i="1"/>
  <c r="T2434" i="1"/>
  <c r="T5459" i="1"/>
  <c r="T4424" i="1"/>
  <c r="T2267" i="1"/>
  <c r="T5253" i="1"/>
  <c r="T2756" i="1"/>
  <c r="T3154" i="1"/>
  <c r="T1223" i="1"/>
  <c r="T40" i="1"/>
  <c r="T5059" i="1"/>
  <c r="T4807" i="1"/>
  <c r="T5463" i="1"/>
  <c r="T1272" i="1"/>
  <c r="T837" i="1"/>
  <c r="T1037" i="1"/>
  <c r="T3765" i="1"/>
  <c r="T3045" i="1"/>
  <c r="T3206" i="1"/>
  <c r="T4446" i="1"/>
  <c r="T1448" i="1"/>
  <c r="T2929" i="1"/>
  <c r="T3766" i="1"/>
  <c r="T4447" i="1"/>
</calcChain>
</file>

<file path=xl/connections.xml><?xml version="1.0" encoding="utf-8"?>
<connections xmlns="http://schemas.openxmlformats.org/spreadsheetml/2006/main">
  <connection id="1" keepAlive="1" name="Query - managers" description="Connection to the 'managers' query in the workbook." type="5" refreshedVersion="8" background="1" saveData="1">
    <dbPr connection="Provider=Microsoft.Mashup.OleDb.1;Data Source=$Workbook$;Location=managers;Extended Properties=&quot;&quot;" command="SELECT * FROM [managers]"/>
  </connection>
  <connection id="2" keepAlive="1" name="Query - managers (2)" description="Connection to the 'managers (2)' query in the workbook." type="5" refreshedVersion="8" background="1" saveData="1">
    <dbPr connection="Provider=Microsoft.Mashup.OleDb.1;Data Source=$Workbook$;Location=&quot;managers (2)&quot;;Extended Properties=&quot;&quot;" command="SELECT * FROM [managers (2)]"/>
  </connection>
  <connection id="3"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s>
</file>

<file path=xl/sharedStrings.xml><?xml version="1.0" encoding="utf-8"?>
<sst xmlns="http://schemas.openxmlformats.org/spreadsheetml/2006/main" count="91256" uniqueCount="1998">
  <si>
    <t>Row ID</t>
  </si>
  <si>
    <t>Order ID</t>
  </si>
  <si>
    <t>Prioridade</t>
  </si>
  <si>
    <t>Forma de Envio</t>
  </si>
  <si>
    <t>Cidade</t>
  </si>
  <si>
    <t>CEP</t>
  </si>
  <si>
    <t>Estado</t>
  </si>
  <si>
    <t>Embalagem</t>
  </si>
  <si>
    <t>NÃ£o Especificada</t>
  </si>
  <si>
    <t>AÃ©reo Normal</t>
  </si>
  <si>
    <t>Bradley Drucker</t>
  </si>
  <si>
    <t>Recife</t>
  </si>
  <si>
    <t>Pernambuco</t>
  </si>
  <si>
    <t>Nordeste</t>
  </si>
  <si>
    <t>Brasil</t>
  </si>
  <si>
    <t>Pequenas Empresas</t>
  </si>
  <si>
    <t>Material de EscritÃ³rio</t>
  </si>
  <si>
    <t>Capas e AcessÃ³rios</t>
  </si>
  <si>
    <t>Catalog Binders with Expanding Posts</t>
  </si>
  <si>
    <t>Small Box</t>
  </si>
  <si>
    <t>MÃ©dia</t>
  </si>
  <si>
    <t>Art Foster</t>
  </si>
  <si>
    <t>JoÃ£o Pessoa</t>
  </si>
  <si>
    <t>ParaÃ­ba</t>
  </si>
  <si>
    <t>EscritÃ³rio em Casa</t>
  </si>
  <si>
    <t>Avery Legal 4-Ring Binder</t>
  </si>
  <si>
    <t>Anna Andreadi</t>
  </si>
  <si>
    <t>BelÃ©m</t>
  </si>
  <si>
    <t>ParÃ¡</t>
  </si>
  <si>
    <t>Norte</t>
  </si>
  <si>
    <t>Papel</t>
  </si>
  <si>
    <t>Strathmore Photo Mount Cards</t>
  </si>
  <si>
    <t>Baixa</t>
  </si>
  <si>
    <t>AÃ©reo RÃ¡pido</t>
  </si>
  <si>
    <t>Black Print Carbonless 8 1/2" x 8 1/4" Rapid Memo Book</t>
  </si>
  <si>
    <t>Wrap Bag</t>
  </si>
  <si>
    <t>Alan Haines</t>
  </si>
  <si>
    <t>SÃ£o Paulo</t>
  </si>
  <si>
    <t>Sudeste</t>
  </si>
  <si>
    <t>Consumidor</t>
  </si>
  <si>
    <t>GBC DocuBind 300 Electric Binding Machine</t>
  </si>
  <si>
    <t>CrÃ­tica</t>
  </si>
  <si>
    <t>Jennifer Jackson</t>
  </si>
  <si>
    <t>Porto Alegre</t>
  </si>
  <si>
    <t>Rio Grande do Sul</t>
  </si>
  <si>
    <t>Sul</t>
  </si>
  <si>
    <t>Tecnologia</t>
  </si>
  <si>
    <t>PerifÃ©ricos</t>
  </si>
  <si>
    <t>Fellowes Mobile Numeric Keypad, Graphite</t>
  </si>
  <si>
    <t>Transporte RodoviÃ¡rio</t>
  </si>
  <si>
    <t>MobiliÃ¡rio</t>
  </si>
  <si>
    <t>Mesas</t>
  </si>
  <si>
    <t>BoxOffice By Design Rectangular and Half-Moon Meeting Room Tables</t>
  </si>
  <si>
    <t>Jumbo Box</t>
  </si>
  <si>
    <t>Theresa Swint</t>
  </si>
  <si>
    <t>MaringÃ¡</t>
  </si>
  <si>
    <t>ParanÃ¡</t>
  </si>
  <si>
    <t>ElÃ¡sticos</t>
  </si>
  <si>
    <t>Binder Clips by OIC</t>
  </si>
  <si>
    <t>Jim Epp</t>
  </si>
  <si>
    <t>Barros Cassal</t>
  </si>
  <si>
    <t>MobiliÃ¡rio de EscritÃ³rio</t>
  </si>
  <si>
    <t>DAX Wood Document Frame.</t>
  </si>
  <si>
    <t>Maribeth Yedwab</t>
  </si>
  <si>
    <t>FlorianÃ³polis</t>
  </si>
  <si>
    <t>Santa Catarina</t>
  </si>
  <si>
    <t>Belkin 105-Key Black Keyboard</t>
  </si>
  <si>
    <t>Tesouras, rÃ©guas e aparadores</t>
  </si>
  <si>
    <t>Martin Yale Chadless Opener Electric Letter Opener</t>
  </si>
  <si>
    <t>Medium Box</t>
  </si>
  <si>
    <t>Tony Molinari</t>
  </si>
  <si>
    <t>Corporativo</t>
  </si>
  <si>
    <t>Cadeiras</t>
  </si>
  <si>
    <t>Novimex Fabric Task Chair</t>
  </si>
  <si>
    <t>Jumbo Drum</t>
  </si>
  <si>
    <t>Armazenamento e OrganizaÃ§Ã£o</t>
  </si>
  <si>
    <t>Tenex Personal Project File with Scoop Front Design, Black</t>
  </si>
  <si>
    <t>Alta</t>
  </si>
  <si>
    <t>Shirley Schmidt</t>
  </si>
  <si>
    <t>RibeirÃ£o Pires</t>
  </si>
  <si>
    <t>AveryÂ® Durable Plastic 1" Binders</t>
  </si>
  <si>
    <t>Lena Radford</t>
  </si>
  <si>
    <t>Global Push Button Manager's Chair, Indigo</t>
  </si>
  <si>
    <t>EletrodomÃ©sticos</t>
  </si>
  <si>
    <t>HooverÂ® Commercial Lightweight Upright Vacuum</t>
  </si>
  <si>
    <t>Large Box</t>
  </si>
  <si>
    <t>Telefones e ComunicaÃ§Ã£o</t>
  </si>
  <si>
    <t>Logan Haushalter</t>
  </si>
  <si>
    <t>Ibico Ibimaster 300 Manual Binding System</t>
  </si>
  <si>
    <t>Joy Daniels</t>
  </si>
  <si>
    <t>Loanda</t>
  </si>
  <si>
    <t>Quincy Jones</t>
  </si>
  <si>
    <t>SÃ£o LuÃ­s</t>
  </si>
  <si>
    <t>MaranhÃ£o</t>
  </si>
  <si>
    <t>Hoover Replacement Belts For Soft Guardâ„¢ &amp; Commercial Ltweight Upright Vacs, 2/Pk</t>
  </si>
  <si>
    <t>Global High-Back Leather Tilter, Burgundy</t>
  </si>
  <si>
    <t>Alex Russell</t>
  </si>
  <si>
    <t>Teresina</t>
  </si>
  <si>
    <t>PiauÃ­</t>
  </si>
  <si>
    <t>Etiquetas</t>
  </si>
  <si>
    <t>Avery 479</t>
  </si>
  <si>
    <t>Darren Powers</t>
  </si>
  <si>
    <t>StarTAC 6500</t>
  </si>
  <si>
    <t>Lycoris Saunders</t>
  </si>
  <si>
    <t>Holmes 99% HEPA Air Purifier</t>
  </si>
  <si>
    <t>Brad Thomas</t>
  </si>
  <si>
    <t>Canetas e materiais de arte</t>
  </si>
  <si>
    <t>Newell 326</t>
  </si>
  <si>
    <t>Barrel Sharpener</t>
  </si>
  <si>
    <t>Small Pack</t>
  </si>
  <si>
    <t>Richard Eichhorn</t>
  </si>
  <si>
    <t>Nu-Form 106-Key Ergonomic Keyboard w/ Touchpad</t>
  </si>
  <si>
    <t>Eureka Sanitaire Â® Multi-Pro Heavy-Duty Upright, Disposable Bags</t>
  </si>
  <si>
    <t>Cindy Chapman</t>
  </si>
  <si>
    <t>MaceiÃ³</t>
  </si>
  <si>
    <t>Alagoas</t>
  </si>
  <si>
    <t>SANFORD Major Accentâ„¢ Highlighters</t>
  </si>
  <si>
    <t>Evan Henry</t>
  </si>
  <si>
    <t>Newell 336</t>
  </si>
  <si>
    <t>Maurice Satty</t>
  </si>
  <si>
    <t>Curitiba</t>
  </si>
  <si>
    <t>Avery Self-Adhesive Photo Pockets for Polaroid Photos</t>
  </si>
  <si>
    <t>Accessory21</t>
  </si>
  <si>
    <t>Anthony Witt</t>
  </si>
  <si>
    <t>MÃ¡quinas de EscritÃ³rio</t>
  </si>
  <si>
    <t>Canon MP25DIII Desktop Whisper-Quiet Printing Calculator</t>
  </si>
  <si>
    <t>Nora Paige</t>
  </si>
  <si>
    <t>Advantus Push Pins, Aluminum Head</t>
  </si>
  <si>
    <t>Rick Hansen</t>
  </si>
  <si>
    <t>Canon S750 Color Inkjet Printer</t>
  </si>
  <si>
    <t>Ann Blume</t>
  </si>
  <si>
    <t>VitÃ³ria</t>
  </si>
  <si>
    <t>EspÃ­rito Santo</t>
  </si>
  <si>
    <t>Global Deluxe Office Fabric Chairs</t>
  </si>
  <si>
    <t>Belo Horizonte</t>
  </si>
  <si>
    <t>Minas Gerais</t>
  </si>
  <si>
    <t>William Brown</t>
  </si>
  <si>
    <t>Surelockâ„¢ Post Binders</t>
  </si>
  <si>
    <t>Eldon Expressions Mahogany Wood Desk Collection</t>
  </si>
  <si>
    <t>Lena Creighton</t>
  </si>
  <si>
    <t>Carina Mini System Audio Rack, Model AR050B</t>
  </si>
  <si>
    <t>Annie Thurman</t>
  </si>
  <si>
    <t>Natal</t>
  </si>
  <si>
    <t>Rio Grande do Norte</t>
  </si>
  <si>
    <t>Executive Impressions 14"</t>
  </si>
  <si>
    <t>Sung Pak</t>
  </si>
  <si>
    <t>AracajÃº</t>
  </si>
  <si>
    <t>Sergipe</t>
  </si>
  <si>
    <t>Panasonic KX-P1150 Dot Matrix Printer</t>
  </si>
  <si>
    <t>Canon MP41DH Printing Calculator</t>
  </si>
  <si>
    <t>Dorothy Wardle</t>
  </si>
  <si>
    <t>GBC Prepunched Paper, 19-Hole, for Binding Systems, 24-lb</t>
  </si>
  <si>
    <t>Microsoft Internet Keyboard</t>
  </si>
  <si>
    <t>TDK 4.7GB DVD-R</t>
  </si>
  <si>
    <t>Lisa DeCherney</t>
  </si>
  <si>
    <t>Erval Seco</t>
  </si>
  <si>
    <t>Tennsco Regal Shelving Units</t>
  </si>
  <si>
    <t>Office Star - Task Chair with Contemporary Loop Arms</t>
  </si>
  <si>
    <t>Fellowes StaxonsteelÂ® Drawer Files</t>
  </si>
  <si>
    <t>Ultra Commercial Grade Dual Valve Door Closer</t>
  </si>
  <si>
    <t>Avery 49</t>
  </si>
  <si>
    <t>Harold Pawlan</t>
  </si>
  <si>
    <t>Verbatim DVD-RAM, 5.2GB, Rewritable, Type 1, DS</t>
  </si>
  <si>
    <t>T193</t>
  </si>
  <si>
    <t>Kean Thornton</t>
  </si>
  <si>
    <t>Avery Hole Reinforcements</t>
  </si>
  <si>
    <t>Tenex B1-RE Series Chair Mats for Low Pile Carpets</t>
  </si>
  <si>
    <t>Gyration Ultra Professional Cordless Optical Suite</t>
  </si>
  <si>
    <t>Envelopes</t>
  </si>
  <si>
    <t>Park Ridgeâ„¢ Embossed Executive Business Envelopes</t>
  </si>
  <si>
    <t>Sanjit Engle</t>
  </si>
  <si>
    <t>GBC Imprintable Covers</t>
  </si>
  <si>
    <t>Harmony HEPA Quiet Air Purifiers</t>
  </si>
  <si>
    <t>Bobby Trafton</t>
  </si>
  <si>
    <t>Avery 498</t>
  </si>
  <si>
    <t>Ken Heidel</t>
  </si>
  <si>
    <t>Binder Posts</t>
  </si>
  <si>
    <t>Epson DFX5000+ Dot Matrix Printer</t>
  </si>
  <si>
    <t>Carol Darley</t>
  </si>
  <si>
    <t>Staples Colored Interoffice Envelopes</t>
  </si>
  <si>
    <t>Michael Grace</t>
  </si>
  <si>
    <t>Newell 340</t>
  </si>
  <si>
    <t>Thea Hudgings</t>
  </si>
  <si>
    <t>Xerox 1895</t>
  </si>
  <si>
    <t>Nora Price</t>
  </si>
  <si>
    <t>Satellite Sectional Post Binders</t>
  </si>
  <si>
    <t>Jeremy Pistek</t>
  </si>
  <si>
    <t>Avery Hi-Liter Pen Style Six-Color Fluorescent Set</t>
  </si>
  <si>
    <t>Tony Sayre</t>
  </si>
  <si>
    <t>Feira de Santana</t>
  </si>
  <si>
    <t>Bahia</t>
  </si>
  <si>
    <t>Accessory35</t>
  </si>
  <si>
    <t>Flexible Leather- Look Classic Collection Ring Binder</t>
  </si>
  <si>
    <t>Spiral Phone Message Books with Labels by Adams</t>
  </si>
  <si>
    <t>Deflect-o EconoMat Studded, No Bevel Mat for Low Pile Carpeting</t>
  </si>
  <si>
    <t>Vivek Sundaresam</t>
  </si>
  <si>
    <t>Xerox 1894</t>
  </si>
  <si>
    <t>i470</t>
  </si>
  <si>
    <t>Christy Brittain</t>
  </si>
  <si>
    <t>Hon iLevelâ„¢ Computer Training Table</t>
  </si>
  <si>
    <t>Hoover WindTunnelâ„¢ Plus Canister Vacuum</t>
  </si>
  <si>
    <t>Stuart Van</t>
  </si>
  <si>
    <t>Sensible Storage WireTech Storage Systems</t>
  </si>
  <si>
    <t>Philip Fox</t>
  </si>
  <si>
    <t>Rio de Janeiro</t>
  </si>
  <si>
    <t>Ibico Covers for Plastic or Wire Binding Elements</t>
  </si>
  <si>
    <t>Premium Writing Pencils, Soft, #2 by Central Association for the Blind</t>
  </si>
  <si>
    <t>Julia Barnett</t>
  </si>
  <si>
    <t>TaubatÃ©</t>
  </si>
  <si>
    <t>GE 48" Fluorescent Tube, Cool White Energy Saver, 34 Watts, 30/Box</t>
  </si>
  <si>
    <t>IBM 80 Minute CD-R Spindle, 50/Pack</t>
  </si>
  <si>
    <t>Xylona Price</t>
  </si>
  <si>
    <t>Eldon Cleatmat Plusâ„¢ Chair Mats for High Pile Carpets</t>
  </si>
  <si>
    <t>1726 Digital Answering Machine</t>
  </si>
  <si>
    <t>DAX Clear Channel Poster Frame</t>
  </si>
  <si>
    <t>Laurel Workman</t>
  </si>
  <si>
    <t>Salvador</t>
  </si>
  <si>
    <t>AcmeÂ® 8" Straight Scissors</t>
  </si>
  <si>
    <t>Office Star - Ergonomic Mid Back Chair with 2-Way Adjustable Arms</t>
  </si>
  <si>
    <t>Estantes</t>
  </si>
  <si>
    <t>Riverside Palais Royal Lawyers Bookcase, Royale Cherry Finish</t>
  </si>
  <si>
    <t>Staples Brown Kraft Recycled Clasp Envelopes</t>
  </si>
  <si>
    <t>ArrayÂ® Parchment Paper, Assorted Colors</t>
  </si>
  <si>
    <t>Jonathan Doherty</t>
  </si>
  <si>
    <t>Super Decoflex Portable Personal File</t>
  </si>
  <si>
    <t>Sung Chung</t>
  </si>
  <si>
    <t>GBC Therma-A-Bind 250T Electric Binding System</t>
  </si>
  <si>
    <t>OIC Thumb-Tacks</t>
  </si>
  <si>
    <t>Barry Weirich</t>
  </si>
  <si>
    <t>Adam Hart</t>
  </si>
  <si>
    <t>Avery 52</t>
  </si>
  <si>
    <t>V 3600 Series</t>
  </si>
  <si>
    <t>Mick Crebagga</t>
  </si>
  <si>
    <t>Ibaiti</t>
  </si>
  <si>
    <t>Honeywell Enviracaire Portable HEPA Air Cleaner for 17' x 22' Room</t>
  </si>
  <si>
    <t>Xerox 1961</t>
  </si>
  <si>
    <t>Neoma Murray</t>
  </si>
  <si>
    <t>Hewlett-Packard Deskjet 940 REFURBISHED Color Inkjet Printer</t>
  </si>
  <si>
    <t>FiskarsÂ® Softgrip Scissors</t>
  </si>
  <si>
    <t>Adams Phone Message Book, 200 Message Capacity, 8 1/16â€ x 11â€</t>
  </si>
  <si>
    <t>Belkin 8 Outlet Surge Protector</t>
  </si>
  <si>
    <t>Xerox 2</t>
  </si>
  <si>
    <t>Durable Pressboard Binders</t>
  </si>
  <si>
    <t>Copiadoras e fax</t>
  </si>
  <si>
    <t>Canon PC1060 Personal Laser Copier</t>
  </si>
  <si>
    <t>Nat Carroll</t>
  </si>
  <si>
    <t>Mead 1st Gear 2" Zipper Binder, Asst. Colors</t>
  </si>
  <si>
    <t>Blue String-Tie &amp; Button Interoffice Envelopes, 10 x 13</t>
  </si>
  <si>
    <t>Rick Wilson</t>
  </si>
  <si>
    <t>Tensor "Hersey Kiss" Styled Floor Lamp</t>
  </si>
  <si>
    <t>Ed Braxton</t>
  </si>
  <si>
    <t>Bevis Round Bullnose 29" High Table Top</t>
  </si>
  <si>
    <t>ACCOHIDEÂ® Binder by Acco</t>
  </si>
  <si>
    <t>Ann Steele</t>
  </si>
  <si>
    <t>Bush Advantage CollectionÂ® Racetrack Conference Table</t>
  </si>
  <si>
    <t>Alex Avila</t>
  </si>
  <si>
    <t>Executive Impressions 12" Wall Clock</t>
  </si>
  <si>
    <t>Darrin Van Huff</t>
  </si>
  <si>
    <t>Hunt BostonÂ® Vacuum Mount KS Pencil Sharpener</t>
  </si>
  <si>
    <t>Memorex 4.7GB DVD+RW, 3/Pack</t>
  </si>
  <si>
    <t>Sarah Brown</t>
  </si>
  <si>
    <t>Xerox 210</t>
  </si>
  <si>
    <t>Duane Noonan</t>
  </si>
  <si>
    <t>Hon Rectangular Conference Tables</t>
  </si>
  <si>
    <t>80 Minute Slim Jewel Case CD-R , 10/Pack - Staples</t>
  </si>
  <si>
    <t>Lisa Ryan</t>
  </si>
  <si>
    <t>Hon 2090 â€œPillow Softâ€ Series Mid Back Swivel/Tilt Chairs</t>
  </si>
  <si>
    <t>C-Line Cubicle Keepers Polyproplyene Holder w/VelcroÂ® Back, 8-1/2x11, 25/Bx</t>
  </si>
  <si>
    <t>Michael Oakman</t>
  </si>
  <si>
    <t>Epson DFX-8500 Dot Matrix Printer</t>
  </si>
  <si>
    <t>Avery 506</t>
  </si>
  <si>
    <t>Roy Skaria</t>
  </si>
  <si>
    <t>Xerox 227</t>
  </si>
  <si>
    <t>Avery Poly Binder Pockets</t>
  </si>
  <si>
    <t>Natalie Webber</t>
  </si>
  <si>
    <t>O'Sullivan 2-Shelf Heavy-Duty Bookcases</t>
  </si>
  <si>
    <t>Cari MacIntyre</t>
  </si>
  <si>
    <t>Acco Pressboard Covers with Storage Hooks, 14 7/8" x 11", Dark Blue</t>
  </si>
  <si>
    <t>Eldon ImÃ geÂ® Series Desk Accessories, Clear</t>
  </si>
  <si>
    <t>Eldon CleatmatÂ® Chair Mats for Medium Pile Carpets</t>
  </si>
  <si>
    <t>Peel &amp; SeelÂ® Recycled Catalog Envelopes, Brown</t>
  </si>
  <si>
    <t>Staples Copy Paper (20Lb. and 84 Bright)</t>
  </si>
  <si>
    <t>Epson FX-2180 Wide Format Dot Matrix Printer</t>
  </si>
  <si>
    <t>Dennis Kane</t>
  </si>
  <si>
    <t>Canon imageCLASS 2200 Advanced Copier</t>
  </si>
  <si>
    <t>Holmes Replacement Filter for HEPA Air Cleaner, Very Large Room, HEPA Filter</t>
  </si>
  <si>
    <t>Joni Wasserman</t>
  </si>
  <si>
    <t>Xerox 23</t>
  </si>
  <si>
    <t>John Lucas</t>
  </si>
  <si>
    <t>Chromcraft Bull-Nose Wood 48" x 96" Rectangular Conference Tables</t>
  </si>
  <si>
    <t>Dave Hallsten</t>
  </si>
  <si>
    <t>Avery 474</t>
  </si>
  <si>
    <t>Grant Thornton</t>
  </si>
  <si>
    <t>Document Clip Frames</t>
  </si>
  <si>
    <t>Jennifer Ferguson</t>
  </si>
  <si>
    <t>Global Commerceâ„¢ Series High-Back Swivel/Tilt Chairs</t>
  </si>
  <si>
    <t>Don Jones</t>
  </si>
  <si>
    <t>Ryan Crowe</t>
  </si>
  <si>
    <t>US Robotics 56K V.92 External Faxmodem</t>
  </si>
  <si>
    <t>Xerox 220</t>
  </si>
  <si>
    <t>Hon 2111 Invitationâ„¢ Series Corner Table</t>
  </si>
  <si>
    <t>Global Troyâ„¢ Executive Leather Low-Back Tilter</t>
  </si>
  <si>
    <t>Nu-Dell Leatherette Frames</t>
  </si>
  <si>
    <t>Verbatim DVD-R, 3.95GB, SR, Mitsubishi Branded, Jewel</t>
  </si>
  <si>
    <t>LX 677</t>
  </si>
  <si>
    <t>Global Leather Task Chair, Black</t>
  </si>
  <si>
    <t>Alyssa Crouse</t>
  </si>
  <si>
    <t>Tripp Lite Isotel 8 Ultra 8 Outlet Metal Surge</t>
  </si>
  <si>
    <t>Lexmark 4227 Plus Dot Matrix Printer</t>
  </si>
  <si>
    <t>Lock-Up Easel 'Spel-Binder'</t>
  </si>
  <si>
    <t>Riverside Furniture Stanwyck Manor Table Series</t>
  </si>
  <si>
    <t>Balt Split Level Computer Training Table</t>
  </si>
  <si>
    <t>IBM Multi-Purpose Copy Paper, 8 1/2 x 11", Case</t>
  </si>
  <si>
    <t>Snap-A-WayÂ® Black Print Carbonless Ruled Speed Letter, Triplicate</t>
  </si>
  <si>
    <t>Sharp EL500L Fraction Calculator</t>
  </si>
  <si>
    <t>Tennsco Commercial Shelving</t>
  </si>
  <si>
    <t>Allen Rosenblatt</t>
  </si>
  <si>
    <t>Palmas</t>
  </si>
  <si>
    <t>Tocantins</t>
  </si>
  <si>
    <t>Fellowes Recycled Storage Drawers</t>
  </si>
  <si>
    <t>Stephanie Phelps</t>
  </si>
  <si>
    <t>Office Star - Mid Back Dual function Ergonomic High Back Chair with 2-Way Adjustable Arms</t>
  </si>
  <si>
    <t>Canon BP1200DH 12-Digit Bubble Jet Printing Calculator</t>
  </si>
  <si>
    <t>Scot Wooten</t>
  </si>
  <si>
    <t>Jandaia do Sul</t>
  </si>
  <si>
    <t>Xerox 1905</t>
  </si>
  <si>
    <t>Emily Grady</t>
  </si>
  <si>
    <t>Quartet AlphaÂ® White Chalk, 12/Pack</t>
  </si>
  <si>
    <t>Ionia McGrath</t>
  </si>
  <si>
    <t>Tyvek Interoffice Envelopes, 9 1/2" x 12 1/2", 100/Box</t>
  </si>
  <si>
    <t>Jill Stevenson</t>
  </si>
  <si>
    <t>Guapirama</t>
  </si>
  <si>
    <t>Logitech Cordless Elite Duo</t>
  </si>
  <si>
    <t>Bryan Spruell</t>
  </si>
  <si>
    <t>TimeportP7382</t>
  </si>
  <si>
    <t>Larry Blacks</t>
  </si>
  <si>
    <t>Eureka Disposable Bags for SanitaireÂ® Vibra Groomer IÂ® Upright Vac</t>
  </si>
  <si>
    <t>Hon ComfortaskÂ® Task/Swivel Chairs</t>
  </si>
  <si>
    <t>Adrian Shami</t>
  </si>
  <si>
    <t>6" Cubicle Wall Clock, Black</t>
  </si>
  <si>
    <t>Cynthia Arntzen</t>
  </si>
  <si>
    <t>Staples Metal Binder Clips</t>
  </si>
  <si>
    <t>Xerox 1932</t>
  </si>
  <si>
    <t>Carl Jackson</t>
  </si>
  <si>
    <t>Accessory31</t>
  </si>
  <si>
    <t>Accessory8</t>
  </si>
  <si>
    <t>Xerox 217</t>
  </si>
  <si>
    <t>Emily Phan</t>
  </si>
  <si>
    <t>Fellowes Bankers Boxâ„¢ Stor/DrawerÂ® Steel Plusâ„¢</t>
  </si>
  <si>
    <t>Muhammed Yedwab</t>
  </si>
  <si>
    <t>Staples Wirebound Steno Books, 6" x 9", 12/Pack</t>
  </si>
  <si>
    <t>Accessory29</t>
  </si>
  <si>
    <t>Tom Zandusky</t>
  </si>
  <si>
    <t>Xerox 195</t>
  </si>
  <si>
    <t>Xerox 1916</t>
  </si>
  <si>
    <t>StaplesÂ® General Use 3-Ring Binders</t>
  </si>
  <si>
    <t>Adesso Programmable 142-Key Keyboard</t>
  </si>
  <si>
    <t>Advantus Panel Wall Acrylic Frame</t>
  </si>
  <si>
    <t>Lauren Leatherbury</t>
  </si>
  <si>
    <t>Bevis Steel Folding Chairs</t>
  </si>
  <si>
    <t>BPI Conference Tables</t>
  </si>
  <si>
    <t>Michelle Lonsdale</t>
  </si>
  <si>
    <t>Hon 4070 Series Pagodaâ„¢ Armless Upholstered Stacking Chairs</t>
  </si>
  <si>
    <t>Fellowes Internet Keyboard, Platinum</t>
  </si>
  <si>
    <t>Xerox 1983</t>
  </si>
  <si>
    <t>Andrew Roberts</t>
  </si>
  <si>
    <t>Bevis Boat-Shaped Conference Table</t>
  </si>
  <si>
    <t>Boston 1730 StandUp Electric Pencil Sharpener</t>
  </si>
  <si>
    <t>iDEN i95</t>
  </si>
  <si>
    <t>Kelly Williams</t>
  </si>
  <si>
    <t>Wilson Jones DublLockÂ® D-Ring Binders</t>
  </si>
  <si>
    <t>Vivek Grady</t>
  </si>
  <si>
    <t>Panasonic KP-350BK Electric Pencil Sharpener with Auto Stop</t>
  </si>
  <si>
    <t>Nathan Mautz</t>
  </si>
  <si>
    <t>Hewlett-Packard cp1700 [D, PS] Series Color Inkjet Printers</t>
  </si>
  <si>
    <t>Avery Binding System Hidden Tabâ„¢ Executive Style Index Sets</t>
  </si>
  <si>
    <t>Duane Benoit</t>
  </si>
  <si>
    <t>Accessory25</t>
  </si>
  <si>
    <t>Tamara Manning</t>
  </si>
  <si>
    <t>Logitech Access Keyboard</t>
  </si>
  <si>
    <t>Deanra Eno</t>
  </si>
  <si>
    <t>ACCOHIDEÂ® 3-Ring Binder, Blue, 1"</t>
  </si>
  <si>
    <t>Doug Bickford</t>
  </si>
  <si>
    <t>Xerox 224</t>
  </si>
  <si>
    <t>Staples 6 Outlet Surge</t>
  </si>
  <si>
    <t>Tracy Zic</t>
  </si>
  <si>
    <t>Hon Every-DayÂ® Chair Series Swivel Task Chairs</t>
  </si>
  <si>
    <t>Prang Drawing Pencil Set</t>
  </si>
  <si>
    <t>Space Solutions Commercial Steel Shelving</t>
  </si>
  <si>
    <t>Fellowes Officewareâ„¢ Wire Shelving</t>
  </si>
  <si>
    <t>Tom Prescott</t>
  </si>
  <si>
    <t>Cardinal Slant-DÂ® Ring Binder, Heavy Gauge Vinyl</t>
  </si>
  <si>
    <t>Bart Folk</t>
  </si>
  <si>
    <t>Filia McAdams</t>
  </si>
  <si>
    <t>Hon Multipurpose Stacking Arm Chairs</t>
  </si>
  <si>
    <t>Project Tote Personal File</t>
  </si>
  <si>
    <t>Acco D-Ring Binder w/DublLockÂ®</t>
  </si>
  <si>
    <t>Steve Nguyen</t>
  </si>
  <si>
    <t>Ames Color-FileÂ® Green Diamond Border X-ray Mailers</t>
  </si>
  <si>
    <t>Lisa Hazard</t>
  </si>
  <si>
    <t>Avery Binder Labels</t>
  </si>
  <si>
    <t>Luxo Adjustable Task Clamp Lamp</t>
  </si>
  <si>
    <t>Joel Eaton</t>
  </si>
  <si>
    <t>Monica Federle</t>
  </si>
  <si>
    <t>Aluminum Document Frame</t>
  </si>
  <si>
    <t>Bobby Odegard</t>
  </si>
  <si>
    <t>Fortaleza</t>
  </si>
  <si>
    <t>CearÃ¡</t>
  </si>
  <si>
    <t>Xerox 1936</t>
  </si>
  <si>
    <t>Bradley Talbott</t>
  </si>
  <si>
    <t>KI Conference Tables</t>
  </si>
  <si>
    <t>Pete Takahito</t>
  </si>
  <si>
    <t>SÃ£o Vicente</t>
  </si>
  <si>
    <t>Imation Printable White 80 Minute CD-R Spindle, 50/Pack</t>
  </si>
  <si>
    <t>GBC ProClickâ„¢ 150 Presentation Binding System</t>
  </si>
  <si>
    <t>Darren Budd</t>
  </si>
  <si>
    <t>Canon MP100DHII Printing Calculator</t>
  </si>
  <si>
    <t>Alan Hwang</t>
  </si>
  <si>
    <t>Fellowes Superior 10 Outlet Split Surge Protector</t>
  </si>
  <si>
    <t>Grant Carroll</t>
  </si>
  <si>
    <t>GBC Recycled Regency Composition Covers</t>
  </si>
  <si>
    <t>Xerox 197</t>
  </si>
  <si>
    <t>Benjamin Farhat</t>
  </si>
  <si>
    <t>KleencutÂ® Forged Office Shears by Acme United Corporation</t>
  </si>
  <si>
    <t>Hunter Lopez</t>
  </si>
  <si>
    <t>Lexmark Z55se Color Inkjet Printer</t>
  </si>
  <si>
    <t>Fuji Slim Jewel Case CD-R</t>
  </si>
  <si>
    <t>Patrick Jones</t>
  </si>
  <si>
    <t>Binney &amp; Smith inkTankâ„¢ Erasable Desk Highlighter, Chisel Tip, Yellow, 12/Box</t>
  </si>
  <si>
    <t>StarTAC 7760</t>
  </si>
  <si>
    <t>EldonÂ® Wave Desk Accessories</t>
  </si>
  <si>
    <t>Sauder Camden County Collection Library</t>
  </si>
  <si>
    <t>Conquestâ„¢ 14 Commercial Heavy-Duty Upright Vacuum, Collection System, Accessory Kit</t>
  </si>
  <si>
    <t>2160i</t>
  </si>
  <si>
    <t>Jamie Kunitz</t>
  </si>
  <si>
    <t>Fellowes PB500 Electric Punch Plastic Comb Binding Machine with Manual Bind</t>
  </si>
  <si>
    <t>White GlueTop Scratch Pads</t>
  </si>
  <si>
    <t>Howard Miller 13-3/4" Diameter Brushed Chrome Round Wall Clock</t>
  </si>
  <si>
    <t>Memorex Slim 80 Minute CD-R, 10/Pack</t>
  </si>
  <si>
    <t>Keytronic French Keyboard</t>
  </si>
  <si>
    <t>Deflect-o RollaMat Studded, Beveled Mat for Medium Pile Carpeting</t>
  </si>
  <si>
    <t>Christopher Martinez</t>
  </si>
  <si>
    <t>AcmeÂ® Box Cutter Scissors</t>
  </si>
  <si>
    <t>EcoTonesÂ® Memo Sheets</t>
  </si>
  <si>
    <t>Fellowes Basic 104-Key Keyboard, Platinum</t>
  </si>
  <si>
    <t>GBC Wire Binding Strips</t>
  </si>
  <si>
    <t>GBC VeloBinder Electric Binding Machine</t>
  </si>
  <si>
    <t>Bionaire 99.97% HEPA Air Cleaner</t>
  </si>
  <si>
    <t>Vivian Mathis</t>
  </si>
  <si>
    <t>Bruce Stewart</t>
  </si>
  <si>
    <t>GBC Binding covers</t>
  </si>
  <si>
    <t>Steve Chapman</t>
  </si>
  <si>
    <t>Xerox 4200 Series MultiUse Premium Copy Paper (20Lb. and 84 Bright)</t>
  </si>
  <si>
    <t>Liz Price</t>
  </si>
  <si>
    <t>Avery 510</t>
  </si>
  <si>
    <t>Liz Carlisle</t>
  </si>
  <si>
    <t>Maxell Pro 80 Minute CD-R, 10/Pack</t>
  </si>
  <si>
    <t>Marc Crier</t>
  </si>
  <si>
    <t>Storex DuraTech Recycled Plastic Frosted Binders</t>
  </si>
  <si>
    <t>Neil Knudson</t>
  </si>
  <si>
    <t>Dana Fluorescent Magnifying Lamp, White, 36"</t>
  </si>
  <si>
    <t>Staples Gold Paper Clips</t>
  </si>
  <si>
    <t>Erica Hernandez</t>
  </si>
  <si>
    <t>Dorris Love</t>
  </si>
  <si>
    <t>Acco PermaÂ® 2700 Stacking Storage Drawers</t>
  </si>
  <si>
    <t>Okidata ML591 Wide Format Dot Matrix Printer</t>
  </si>
  <si>
    <t>Ken Lonsdale</t>
  </si>
  <si>
    <t>Dixon PrangÂ® Watercolor Pencils, 10-Color Set with Brush</t>
  </si>
  <si>
    <t>Jason Klamczynski</t>
  </si>
  <si>
    <t>G.E. Longer-Life Indoor Recessed Floodlight Bulbs</t>
  </si>
  <si>
    <t>Acco Recycled 2" Capacity Laser Printer Hanging Data Binders</t>
  </si>
  <si>
    <t>T18</t>
  </si>
  <si>
    <t>Brendan Murry</t>
  </si>
  <si>
    <t>Angele Hood</t>
  </si>
  <si>
    <t>Ben Peterman</t>
  </si>
  <si>
    <t>Raymond Book</t>
  </si>
  <si>
    <t>Smead Alpha-Z Color-Coded Name Labels First Letter Starter Set</t>
  </si>
  <si>
    <t>Gary Hwang</t>
  </si>
  <si>
    <t>O'Sullivan Living Dimensions 3-Shelf Bookcases</t>
  </si>
  <si>
    <t>Ultra Door Push Plate</t>
  </si>
  <si>
    <t>Bagged Rubber Bands</t>
  </si>
  <si>
    <t>Tenex Traditional Chairmats for Medium Pile Carpet, Standard Lip, 36" x 48"</t>
  </si>
  <si>
    <t>Seth Thomas 12" Clock w/ Goldtone Case</t>
  </si>
  <si>
    <t>Carlos Daly</t>
  </si>
  <si>
    <t>Bush Heritage Pine Collection 5-Shelf Bookcase, Albany Pine Finish, *Special Order</t>
  </si>
  <si>
    <t>Boston 16701 Slimline Battery Pencil Sharpener</t>
  </si>
  <si>
    <t>Helen Andreada</t>
  </si>
  <si>
    <t>1/4 Fold Party Design Invitations &amp; White Envelopes, 24 8-1/2" X 11" Cards, 25 Env./Pack</t>
  </si>
  <si>
    <t>Ivan Liston</t>
  </si>
  <si>
    <t>Catherine Glotzbach</t>
  </si>
  <si>
    <t>Newell 320</t>
  </si>
  <si>
    <t>Carlos Soltero</t>
  </si>
  <si>
    <t>Wausau Papers AstrobrightsÂ® Colored Envelopes</t>
  </si>
  <si>
    <t>Newell 312</t>
  </si>
  <si>
    <t>12 Colored Short Pencils</t>
  </si>
  <si>
    <t>Harold Ryan</t>
  </si>
  <si>
    <t>Amy Hunt</t>
  </si>
  <si>
    <t>Arroio do Meio</t>
  </si>
  <si>
    <t>Multi-Use Personal File Cart and Caster Set, Three Stacking Bins</t>
  </si>
  <si>
    <t>Bevis Round Conference Room Tables and Bases</t>
  </si>
  <si>
    <t>Jill Fjeld</t>
  </si>
  <si>
    <t>Xerox 1997</t>
  </si>
  <si>
    <t>Bush Westfield Collection Bookcases, Fully Assembled</t>
  </si>
  <si>
    <t>Pamela Stobb</t>
  </si>
  <si>
    <t>Ibico Hi-Tech Manual Binding System</t>
  </si>
  <si>
    <t>Xerox 1893</t>
  </si>
  <si>
    <t>Denny Ordway</t>
  </si>
  <si>
    <t>Global Stack Chair without Arms, Black</t>
  </si>
  <si>
    <t>Lindsay Shagiari</t>
  </si>
  <si>
    <t>Polycom ViewStationâ„¢ Adapter H323 Videoconferencing Unit</t>
  </si>
  <si>
    <t>Barry Gonzalez</t>
  </si>
  <si>
    <t>Matthew Grinstein</t>
  </si>
  <si>
    <t>Hewlett-Packard Deskjet 3820 Color Inkjet Printer</t>
  </si>
  <si>
    <t>Acme GalleriaÂ® Hot Forged Steel Scissors with Colored Handles</t>
  </si>
  <si>
    <t>Henia Zydlo</t>
  </si>
  <si>
    <t>#10- 4 1/8" x 9 1/2" Recycled Envelopes</t>
  </si>
  <si>
    <t>Avanti 1.7 Cu. Ft. Refrigerator</t>
  </si>
  <si>
    <t>Alan Shonely</t>
  </si>
  <si>
    <t>Xerox 1991</t>
  </si>
  <si>
    <t>Computer Printout Paper with Letter-Trim Perforations</t>
  </si>
  <si>
    <t>Paul Knutson</t>
  </si>
  <si>
    <t>Tenex Personal Filing Tote With Secure Closure Lid, Black/Frost</t>
  </si>
  <si>
    <t>AccoÂ® Hot Clipsâ„¢ Clips to Go</t>
  </si>
  <si>
    <t>EldonÂ® 300 Classâ„¢ Desk Accessories, Black</t>
  </si>
  <si>
    <t>Chromcraft 48" x 96" Racetrack Double Pedestal Table</t>
  </si>
  <si>
    <t>1.7 Cubic Foot Compact "Cube" Office Refrigerators</t>
  </si>
  <si>
    <t>Janet Martin</t>
  </si>
  <si>
    <t>80 Minute CD-R Spindle, 100/Pack - Staples</t>
  </si>
  <si>
    <t>Damala Kotsonis</t>
  </si>
  <si>
    <t>Riverleaf Stik-WithitÂ® Designer Note CubesÂ®</t>
  </si>
  <si>
    <t>Jim Karlsson</t>
  </si>
  <si>
    <t>Frank Atkinson</t>
  </si>
  <si>
    <t>Darren Koutras</t>
  </si>
  <si>
    <t>Clay Cheatham</t>
  </si>
  <si>
    <t>Xerox 1947</t>
  </si>
  <si>
    <t>Polycom Soundstation EX Audio-Conferencing Telephone, Black</t>
  </si>
  <si>
    <t>Micro Innovations 104 Keyboard</t>
  </si>
  <si>
    <t>Katherine Hughes</t>
  </si>
  <si>
    <t>Xerox 1972</t>
  </si>
  <si>
    <t>Anthony Rawles</t>
  </si>
  <si>
    <t>Avery Durable Binders</t>
  </si>
  <si>
    <t>Christine Abelman</t>
  </si>
  <si>
    <t>Black Print Carbonless Snap-OffÂ® Rapid Letter, 8 1/2" x 7"</t>
  </si>
  <si>
    <t>G.E. Halogen Desk Lamp Bulbs</t>
  </si>
  <si>
    <t>Odella Nelson</t>
  </si>
  <si>
    <t>Boston 16765 Mini Stand Up Battery Pencil Sharpener</t>
  </si>
  <si>
    <t>Xerox 196</t>
  </si>
  <si>
    <t>Bevis 36 x 72 Conference Tables</t>
  </si>
  <si>
    <t>Dave Kipp</t>
  </si>
  <si>
    <t>Beth Thompson</t>
  </si>
  <si>
    <t>Sauder Facets Collection Library, Sky Alder Finish</t>
  </si>
  <si>
    <t>Benjamin Patterson</t>
  </si>
  <si>
    <t>Liz Willingham</t>
  </si>
  <si>
    <t>Avery 508</t>
  </si>
  <si>
    <t>Staples Vinyl Coated Paper Clips, 800/Box</t>
  </si>
  <si>
    <t>Jack O'Briant</t>
  </si>
  <si>
    <t>TDK 4.7GB DVD-R Spindle, 15/Pack</t>
  </si>
  <si>
    <t>Gyration Ultra Cordless Optical Suite</t>
  </si>
  <si>
    <t>Juliana Krohn</t>
  </si>
  <si>
    <t>#10 White Business Envelopes,4 1/8 x 9 1/2</t>
  </si>
  <si>
    <t>Jill Matthias</t>
  </si>
  <si>
    <t>Patrick Ryan</t>
  </si>
  <si>
    <t>While You Were Out Pads, 50 per Pad, 4 x 5 1/4, Green Cycle</t>
  </si>
  <si>
    <t>Debra Catini</t>
  </si>
  <si>
    <t>Magna Visual Magnetic Picture Hangers</t>
  </si>
  <si>
    <t>John Murray</t>
  </si>
  <si>
    <t>O'Sullivan 3-Shelf Heavy-Duty Bookcases</t>
  </si>
  <si>
    <t>Xerox 1963</t>
  </si>
  <si>
    <t>Philip Brown</t>
  </si>
  <si>
    <t>High Speed Automatic Electric Letter Opener</t>
  </si>
  <si>
    <t>Flat Face Poster Frame</t>
  </si>
  <si>
    <t>Sheri Gordon</t>
  </si>
  <si>
    <t>Xerox 1928</t>
  </si>
  <si>
    <t>Manaus</t>
  </si>
  <si>
    <t>Amazonas</t>
  </si>
  <si>
    <t>Col-EraseÂ® Pencils with Erasers</t>
  </si>
  <si>
    <t>Assorted Color Push Pins</t>
  </si>
  <si>
    <t>Yoseph Carroll</t>
  </si>
  <si>
    <t>300 Series Non-Flip</t>
  </si>
  <si>
    <t>Xerox 1959</t>
  </si>
  <si>
    <t>Avery 481</t>
  </si>
  <si>
    <t>Memorex 80 Minute CD-R Spindle, 100/Pack</t>
  </si>
  <si>
    <t>Avery 503</t>
  </si>
  <si>
    <t>*Staples* vLetter Openers, 2/Pack</t>
  </si>
  <si>
    <t>Tom Boeckenhauer</t>
  </si>
  <si>
    <t>Xerox 193</t>
  </si>
  <si>
    <t>Laurel Elliston</t>
  </si>
  <si>
    <t>Hewlett-Packard Business Color Inkjet 3000 [N, DTN] Series Printers</t>
  </si>
  <si>
    <t>StarTAC Analog</t>
  </si>
  <si>
    <t>Cachoeira do Sul</t>
  </si>
  <si>
    <t>3M Organizer Strips</t>
  </si>
  <si>
    <t>Xerox 1986</t>
  </si>
  <si>
    <t>Jay Fine</t>
  </si>
  <si>
    <t>12-1/2 Diameter Round Wall Clock</t>
  </si>
  <si>
    <t>Rose O'Brian</t>
  </si>
  <si>
    <t>SAFCO Folding Chair Trolley</t>
  </si>
  <si>
    <t>Canon PC940 Copier</t>
  </si>
  <si>
    <t>Karen Ferguson</t>
  </si>
  <si>
    <t>Ultra Door Pull Handle</t>
  </si>
  <si>
    <t>Hon 4-Shelf Metal Bookcases</t>
  </si>
  <si>
    <t>Becky Pak</t>
  </si>
  <si>
    <t>Staples Standard Envelopes</t>
  </si>
  <si>
    <t>Kelly Andreada</t>
  </si>
  <si>
    <t>Xerox 1938</t>
  </si>
  <si>
    <t>Clay Ludtke</t>
  </si>
  <si>
    <t>Imation 3.5" DS/HD IBM Formatted Diskettes, 10/Pack</t>
  </si>
  <si>
    <t>Wilson Jones 1" Hanging DublLockÂ® Ring Binders</t>
  </si>
  <si>
    <t>SC-3160</t>
  </si>
  <si>
    <t>Matt Connell</t>
  </si>
  <si>
    <t>Phillip Breyer</t>
  </si>
  <si>
    <t>Muhammed Lee</t>
  </si>
  <si>
    <t>Boston 16801 Nautilusâ„¢ Battery Pencil Sharpener</t>
  </si>
  <si>
    <t>Arthur Prichep</t>
  </si>
  <si>
    <t>DPC 650 Piper</t>
  </si>
  <si>
    <t>Accessory4</t>
  </si>
  <si>
    <t>Dennis Pardue</t>
  </si>
  <si>
    <t>Ãurea</t>
  </si>
  <si>
    <t>Revere Boxed Rubber Bands by Revere</t>
  </si>
  <si>
    <t>Sylvia Foulston</t>
  </si>
  <si>
    <t>M70</t>
  </si>
  <si>
    <t>Pressboard Covers with Storage Hooks, 9 1/2" x 11", Light Blue</t>
  </si>
  <si>
    <t>Avery Hi-Liter Comfort Grip Fluorescent Highlighter, Yellow Ink</t>
  </si>
  <si>
    <t>Fellowes Twister Kit, Gray/Clear, 3/pkg</t>
  </si>
  <si>
    <t>Tenex File Box, Personal Filing Tote with Lid, Black</t>
  </si>
  <si>
    <t>Computer Room Manger, 14"</t>
  </si>
  <si>
    <t>Michael Dominguez</t>
  </si>
  <si>
    <t>Newell 325</t>
  </si>
  <si>
    <t>Cassandra Brandow</t>
  </si>
  <si>
    <t>Eldon AdvantageÂ® Foldable Chair Mats for Low Pile Carpets</t>
  </si>
  <si>
    <t>JM Magazine Binder</t>
  </si>
  <si>
    <t>Bevis Rectangular Conference Tables</t>
  </si>
  <si>
    <t>Saphhira Shifley</t>
  </si>
  <si>
    <t>Brown Kraft Recycled Envelopes</t>
  </si>
  <si>
    <t>Michael Paige</t>
  </si>
  <si>
    <t>Fellowes Smart Design 104-Key Enhanced Keyboard, PS/2 Adapter, Platinum</t>
  </si>
  <si>
    <t>Brad Eason</t>
  </si>
  <si>
    <t>XtraLifeÂ® ClearVueâ„¢ Slant-DÂ® Ring Binders by Cardinal</t>
  </si>
  <si>
    <t>X-Rackâ„¢ File for Hanging Folders</t>
  </si>
  <si>
    <t>Speros Goranitis</t>
  </si>
  <si>
    <t>Trav-L-File Heavy-Duty Shuttle II, Black</t>
  </si>
  <si>
    <t>Fred Harton</t>
  </si>
  <si>
    <t>EldonÂ® Expressionsâ„¢ Wood Desk Accessories, Oak</t>
  </si>
  <si>
    <t>Adams Write n' Stick Phone Message Book, 11" X 5 1/4", 200 Messages</t>
  </si>
  <si>
    <t>Larry Tron</t>
  </si>
  <si>
    <t>Xerox 1996</t>
  </si>
  <si>
    <t>ItajaÃ­</t>
  </si>
  <si>
    <t>Universal Premium White Copier/Laser Paper (20Lb. and 87 Bright)</t>
  </si>
  <si>
    <t>Wilson Jones Hanging View Binder, White, 1"</t>
  </si>
  <si>
    <t>Joy Bell</t>
  </si>
  <si>
    <t>Hon 4070 Series Pagodaâ„¢ Round Back Stacking Chairs</t>
  </si>
  <si>
    <t>Xerox 1887</t>
  </si>
  <si>
    <t>Giulietta Dortch</t>
  </si>
  <si>
    <t>Xerox 1994</t>
  </si>
  <si>
    <t>Alan Barnes</t>
  </si>
  <si>
    <t>PizazzÂ® Global Quick Fileâ„¢</t>
  </si>
  <si>
    <t>OIC Colored Binder Clips, Assorted Sizes</t>
  </si>
  <si>
    <t>Fellowes Premier Superior Surge Suppressor, 10-Outlet, With Phone and Remote</t>
  </si>
  <si>
    <t>Rediform Wirebound "Phone Memo" Message Book, 11 x 5-3/4</t>
  </si>
  <si>
    <t>Xerox 1891</t>
  </si>
  <si>
    <t>Anemone Ratner</t>
  </si>
  <si>
    <t>Fellowes Smart Surge Ten-Outlet Protector, Platinum</t>
  </si>
  <si>
    <t>Self-Adhesive Removable Labels</t>
  </si>
  <si>
    <t>Timeport L7089</t>
  </si>
  <si>
    <t>Max Jones</t>
  </si>
  <si>
    <t>Carina 42"Hx23 3/4"W Media Storage Unit</t>
  </si>
  <si>
    <t>Lexmark Z25 Color Inkjet Printer</t>
  </si>
  <si>
    <t>Southworth 25% Cotton Linen-Finish Paper &amp; Envelopes</t>
  </si>
  <si>
    <t>Jack Garza</t>
  </si>
  <si>
    <t>GBC Pre-Punched Binding Paper, Plastic, White, 8-1/2" x 11"</t>
  </si>
  <si>
    <t>Ken Black</t>
  </si>
  <si>
    <t>Dan Campbell</t>
  </si>
  <si>
    <t>Seth Thomas 13 1/2" Wall Clock</t>
  </si>
  <si>
    <t>Chris Cortes</t>
  </si>
  <si>
    <t>AT&amp;T 2230 Dual Handset Phone With Caller ID/Call Waiting</t>
  </si>
  <si>
    <t>Luke Foster</t>
  </si>
  <si>
    <t>Xerox 1950</t>
  </si>
  <si>
    <t>Adam Bellavance</t>
  </si>
  <si>
    <t>Office Star Flex Back Scooter Chair with White Frame</t>
  </si>
  <si>
    <t>Avery 485</t>
  </si>
  <si>
    <t>Cyra Reiten</t>
  </si>
  <si>
    <t>Imation DVD-RAM discs</t>
  </si>
  <si>
    <t>Bill Shonely</t>
  </si>
  <si>
    <t>Rob Haberlin</t>
  </si>
  <si>
    <t>Okidata ML320 Series Turbo Dot Matrix Printers</t>
  </si>
  <si>
    <t>EldonÂ® Expressionsâ„¢ Wood and Plastic Desk Accessories, Oak</t>
  </si>
  <si>
    <t>Xerox 1927</t>
  </si>
  <si>
    <t>Barry French</t>
  </si>
  <si>
    <t>Mitch Gastineau</t>
  </si>
  <si>
    <t>Rediform S.O.S. Phone Message Books</t>
  </si>
  <si>
    <t>Ken Dana</t>
  </si>
  <si>
    <t>Accessory34</t>
  </si>
  <si>
    <t>Nick Crebassa</t>
  </si>
  <si>
    <t>Southworth Structures Collectionâ„¢</t>
  </si>
  <si>
    <t>Valerie Takahito</t>
  </si>
  <si>
    <t>Vinyl Sectional Post Binders</t>
  </si>
  <si>
    <t>Eldon SimplefileÂ® Box OfficeÂ®</t>
  </si>
  <si>
    <t>Xerox 1952</t>
  </si>
  <si>
    <t>Electrix Architect's Clamp-On Swing Arm Lamp, Black</t>
  </si>
  <si>
    <t>Carol Triggs</t>
  </si>
  <si>
    <t>Crayola Anti Dust Chalk, 12/Pack</t>
  </si>
  <si>
    <t>Nora Pelletier</t>
  </si>
  <si>
    <t>Troy Blackwell</t>
  </si>
  <si>
    <t>Wilson Jones Ledger-Size, Piano-Hinge Binder, 2", Blue</t>
  </si>
  <si>
    <t>Stephanie Ulpright</t>
  </si>
  <si>
    <t>Xerox 1995</t>
  </si>
  <si>
    <t>Trimflexâ„¢ Flexible Post Binders</t>
  </si>
  <si>
    <t>Message Book, Standard Line "While You Were Out", 5 1/2" X 4", 200 Sets/Book</t>
  </si>
  <si>
    <t>Sanford EarthWriteÂ® Recycled Pencils, Medium Soft, #2</t>
  </si>
  <si>
    <t>Daniel Raglin</t>
  </si>
  <si>
    <t>Hon Metal Bookcases, Black</t>
  </si>
  <si>
    <t>Xerox 1885</t>
  </si>
  <si>
    <t>Eric Murdock</t>
  </si>
  <si>
    <t>Sterling Rubber Bands by Alliance</t>
  </si>
  <si>
    <t>Belkin 6 Outlet Metallic Surge Strip</t>
  </si>
  <si>
    <t>Wilson Jones Standard D-Ring Binders</t>
  </si>
  <si>
    <t>Roland Murray</t>
  </si>
  <si>
    <t>Sanford Colorific Colored Pencils, 12/Box</t>
  </si>
  <si>
    <t>Pauline Webber</t>
  </si>
  <si>
    <t>GBC White Gloss Covers, Plain Front</t>
  </si>
  <si>
    <t>Anthony O'Donnell</t>
  </si>
  <si>
    <t>Avery 501</t>
  </si>
  <si>
    <t>Valerie Mitchum</t>
  </si>
  <si>
    <t>Sanford 52201 APSCO Electric Pencil Sharpener</t>
  </si>
  <si>
    <t>O'Sullivan Elevations Bookcase, Cherry Finish</t>
  </si>
  <si>
    <t>Avery 48</t>
  </si>
  <si>
    <t>Toby Grace</t>
  </si>
  <si>
    <t>StarTAC ST7868</t>
  </si>
  <si>
    <t>George Zrebassa</t>
  </si>
  <si>
    <t>Imation 3.5 IBM Formatted Diskettes, 10/Box</t>
  </si>
  <si>
    <t>Executive Impressions 13" Chairman Wall Clock</t>
  </si>
  <si>
    <t>AcmeÂ® Preferred Stainless Steel Scissors</t>
  </si>
  <si>
    <t>Stewart Visinsky</t>
  </si>
  <si>
    <t>Avery 494</t>
  </si>
  <si>
    <t>Rick Bensley</t>
  </si>
  <si>
    <t>LX 788</t>
  </si>
  <si>
    <t>Canon P1-DHIII Palm Printing Calculator</t>
  </si>
  <si>
    <t>Tenex Carpeted, Granite-Look or Clear Contemporary Contour Shape Chair Mats</t>
  </si>
  <si>
    <t>Roy Phan</t>
  </si>
  <si>
    <t>Portable Personal File Box</t>
  </si>
  <si>
    <t>Rick Duston</t>
  </si>
  <si>
    <t>i1000plus</t>
  </si>
  <si>
    <t>Avery Hanging File Binders</t>
  </si>
  <si>
    <t>Bevis Round Conference Table Top &amp; Single Column Base</t>
  </si>
  <si>
    <t>Dennis Bolton</t>
  </si>
  <si>
    <t>Boston 1645 Deluxe Heavier-Duty Electric Pencil Sharpener</t>
  </si>
  <si>
    <t>Edward Hooks</t>
  </si>
  <si>
    <t>AT&amp;T Black Trimline Phone, Model 210</t>
  </si>
  <si>
    <t>Deflect-o DuraMat Antistatic Studded Beveled Mat for Medium Pile Carpeting</t>
  </si>
  <si>
    <t>Metal Folding Chairs, Beige, 4/Carton</t>
  </si>
  <si>
    <t>210 Trimline Phone, White</t>
  </si>
  <si>
    <t>Jet-Pak Recycled Peel 'N' Seal Padded Mailers</t>
  </si>
  <si>
    <t>Pierre Wener</t>
  </si>
  <si>
    <t>Fellowes Bankers Boxâ„¢ StaxonsteelÂ® Drawer File/Stacking System</t>
  </si>
  <si>
    <t>GBC Standard Plastic Binding Systems Combs</t>
  </si>
  <si>
    <t>Electrix Halogen Magnifier Lamp</t>
  </si>
  <si>
    <t>Dixon My First Ticonderoga Pencil, #2</t>
  </si>
  <si>
    <t>Avery 520</t>
  </si>
  <si>
    <t>Sean O'Donnell</t>
  </si>
  <si>
    <t>3M Polarizing Task Lamp with Clamp Arm, Light Gray</t>
  </si>
  <si>
    <t>Decoflex Hanging Personal Folder File</t>
  </si>
  <si>
    <t>Penelope Sewall</t>
  </si>
  <si>
    <t>Xerox 231</t>
  </si>
  <si>
    <t>Tennsco Snap-Together Open Shelving Units, Starter Sets and Add-On Units</t>
  </si>
  <si>
    <t>Holmes Replacement Filter for HEPA Air Cleaner, Large Room</t>
  </si>
  <si>
    <t>DAX Contemporary Wood Frame with Silver Metal Mat, Desktop, 11 x 14 Size</t>
  </si>
  <si>
    <t>Fellowes Bases and Tops For StaxonsteelÂ®/High-StakÂ® Systems</t>
  </si>
  <si>
    <t>Mike Pelletier</t>
  </si>
  <si>
    <t>Global Leather Highback Executive Chair with Pneumatic Height Adjustment, Black</t>
  </si>
  <si>
    <t>Chuck Magee</t>
  </si>
  <si>
    <t>Shirley Daniels</t>
  </si>
  <si>
    <t>Panasonic KX-P3626 Dot Matrix Printer</t>
  </si>
  <si>
    <t>Wilson Jones Turn Tabs Binder Tool for Ring Binders</t>
  </si>
  <si>
    <t>Xerox 212</t>
  </si>
  <si>
    <t>Tanja Norvell</t>
  </si>
  <si>
    <t>Hoover Portapowerâ„¢ Portable Vacuum</t>
  </si>
  <si>
    <t>Caroline Jumper</t>
  </si>
  <si>
    <t>Toby Carlisle</t>
  </si>
  <si>
    <t>Verbatim DVD-RAM, 9.4GB, Rewritable, Type 1, DS, DataLife Plus</t>
  </si>
  <si>
    <t>2300 Heavy-Duty Transfer File Systems by Perma</t>
  </si>
  <si>
    <t>Unpadded Memo Slips</t>
  </si>
  <si>
    <t>Sandra Flanagan</t>
  </si>
  <si>
    <t>Belkin F5C206VTEL 6 Outlet Surge</t>
  </si>
  <si>
    <t>Xerox 215</t>
  </si>
  <si>
    <t>Peter McVee</t>
  </si>
  <si>
    <t>Xerox 1881</t>
  </si>
  <si>
    <t>Global Adaptabilitiesâ„¢ Conference Tables</t>
  </si>
  <si>
    <t>Nicole Brennan</t>
  </si>
  <si>
    <t>Tonja Turnell</t>
  </si>
  <si>
    <t>Patrick Bzostek</t>
  </si>
  <si>
    <t>Maureen Gastineau</t>
  </si>
  <si>
    <t>Binney &amp; Smith inkTankâ„¢ Erasable Pocket Highlighter, Chisel Tip, Yellow</t>
  </si>
  <si>
    <t>Sauder Forest Hills Library, Woodland Oak Finish</t>
  </si>
  <si>
    <t>Xerox 207</t>
  </si>
  <si>
    <t>Bretford CR4500 Series Slim Rectangular Table</t>
  </si>
  <si>
    <t>Avery Trapezoid Extra Heavy Duty 4" Binders</t>
  </si>
  <si>
    <t>Letter Size Cart</t>
  </si>
  <si>
    <t>Belkin 107-key enhanced keyboard, USB/PS/2 interface</t>
  </si>
  <si>
    <t>Xerox 1923</t>
  </si>
  <si>
    <t>Grant Donatelli</t>
  </si>
  <si>
    <t>Chromcraft Bull-Nose Wood Oval Conference Tables &amp; Bases</t>
  </si>
  <si>
    <t>Olinda</t>
  </si>
  <si>
    <t>Staples #10 Colored Envelopes</t>
  </si>
  <si>
    <t>Lindsay Williams</t>
  </si>
  <si>
    <t>Soundgear Copyboard Conference Phone, Optional Battery</t>
  </si>
  <si>
    <t>Chuck Clark</t>
  </si>
  <si>
    <t>Boston Model 1800 Electric Pencil Sharpener, Gray</t>
  </si>
  <si>
    <t>Rubbermaid ClusterMat Chairmats, Mat Size- 66" x 60", Lip 20" x 11" -90 Degree Angle</t>
  </si>
  <si>
    <t>*Staples* Letter Opener</t>
  </si>
  <si>
    <t>Doug Jacobs</t>
  </si>
  <si>
    <t>White Dual Perf Computer Printout Paper, 2700 Sheets, 1 Part, Heavyweight, 20 lbs., 14 7/8 x 11</t>
  </si>
  <si>
    <t>Maya Herman</t>
  </si>
  <si>
    <t>9-3/4 Diameter Round Wall Clock</t>
  </si>
  <si>
    <t>Stefania Perrino</t>
  </si>
  <si>
    <t>GBC Recycled Grain Textured Covers</t>
  </si>
  <si>
    <t>Tracy Poddar</t>
  </si>
  <si>
    <t>Ibico Presentation Index for Binding Systems</t>
  </si>
  <si>
    <t>Rachel Payne</t>
  </si>
  <si>
    <t>Greg Tran</t>
  </si>
  <si>
    <t>Xerox 194</t>
  </si>
  <si>
    <t>Christopher Conant</t>
  </si>
  <si>
    <t>Bush Cubix Collection Bookcases, Fully Assembled</t>
  </si>
  <si>
    <t>Xerox 1880</t>
  </si>
  <si>
    <t>Round Ring Binders</t>
  </si>
  <si>
    <t>Master Giant FootÂ® Doorstop, Safety Yellow</t>
  </si>
  <si>
    <t>Tyvek Â® Top-Opening Peel &amp; Seel Envelopes, Plain White</t>
  </si>
  <si>
    <t>Andrew Gjertsen</t>
  </si>
  <si>
    <t>Lesro Sheffield Collection Coffee Table, End Table, Center Table, Corner Table</t>
  </si>
  <si>
    <t>Fred McMath</t>
  </si>
  <si>
    <t>Epson LQ-570e Dot Matrix Printer</t>
  </si>
  <si>
    <t>Barry Franz</t>
  </si>
  <si>
    <t>Hallie Redmond</t>
  </si>
  <si>
    <t>Electrix Fluorescent Magnifier Lamps &amp; Weighted Base</t>
  </si>
  <si>
    <t>Eldon Executive Woodline II Cherry Finish Desk Accessories</t>
  </si>
  <si>
    <t>Suzanne McNair</t>
  </si>
  <si>
    <t>GBC ProClick Spines for 32-Hole Punch</t>
  </si>
  <si>
    <t>M3682</t>
  </si>
  <si>
    <t>Staples Bulldog Clip</t>
  </si>
  <si>
    <t>i2000</t>
  </si>
  <si>
    <t>Thea Hendricks</t>
  </si>
  <si>
    <t>TyvekÂ® Side-Opening Peel &amp; SeelÂ® Expanding Envelopes</t>
  </si>
  <si>
    <t>Brian Stugart</t>
  </si>
  <si>
    <t>Belkin MediaBoard 104- Keyboard</t>
  </si>
  <si>
    <t>David Flashing</t>
  </si>
  <si>
    <t>Anna Chung</t>
  </si>
  <si>
    <t>Xerox 1979</t>
  </si>
  <si>
    <t>Scott Cohen</t>
  </si>
  <si>
    <t>Hewlett-Packard Deskjet 5550 Color Inkjet Printer</t>
  </si>
  <si>
    <t>Jennifer Patt</t>
  </si>
  <si>
    <t>Chromcraft Rectangular Conference Tables</t>
  </si>
  <si>
    <t>Imation Primaris 3.5" 2HD Unformatted Diskettes, 10/Pack</t>
  </si>
  <si>
    <t>Fellowes Strictly BusinessÂ® Drawer File, Letter/Legal Size</t>
  </si>
  <si>
    <t>Roland Fjeld</t>
  </si>
  <si>
    <t>Memorex 4.7GB DVD-RAM, 3/Pack</t>
  </si>
  <si>
    <t>Alejandro Grove</t>
  </si>
  <si>
    <t>Eldon Expressions Punched Metal &amp; Wood Desk Accessories, Black &amp; Cherry</t>
  </si>
  <si>
    <t>Maria Zettner</t>
  </si>
  <si>
    <t>6162m</t>
  </si>
  <si>
    <t>Avoid Verbal Orders Carbonless Minifold Book</t>
  </si>
  <si>
    <t>Eleni McCrary</t>
  </si>
  <si>
    <t>Muhammed MacIntyre</t>
  </si>
  <si>
    <t>Micro Innovations Micro 3000 Keyboard, Black</t>
  </si>
  <si>
    <t>Newell 31</t>
  </si>
  <si>
    <t>GBC Linen Binding Covers</t>
  </si>
  <si>
    <t>Cindy Stewart</t>
  </si>
  <si>
    <t>Xerox 1940</t>
  </si>
  <si>
    <t>Newell 337</t>
  </si>
  <si>
    <t>Tenex Personal Self-Stacking Standard File Box, Black/Gray</t>
  </si>
  <si>
    <t>Allen Armold</t>
  </si>
  <si>
    <t>TI 36X Solar Scientific Calculator</t>
  </si>
  <si>
    <t>Office Star - Contemporary Task Swivel chair with 2-way adjustable arms, Plum</t>
  </si>
  <si>
    <t>Accessory32</t>
  </si>
  <si>
    <t>Sibella Parks</t>
  </si>
  <si>
    <t>Avery 493</t>
  </si>
  <si>
    <t>Katherine Ducich</t>
  </si>
  <si>
    <t>Memorex 80 Minute CD-R, 30/Pack</t>
  </si>
  <si>
    <t>Xerox 191</t>
  </si>
  <si>
    <t>Hewlett-Packard 2600DN Business Color Inkjet Printer</t>
  </si>
  <si>
    <t>Wilson Jones Suede Grain Vinyl Binders</t>
  </si>
  <si>
    <t>Euro Pro Shark Stick Mini Vacuum</t>
  </si>
  <si>
    <t>Tim Taslimi</t>
  </si>
  <si>
    <t>R280</t>
  </si>
  <si>
    <t>Maribeth Schnelling</t>
  </si>
  <si>
    <t>Michael Moore</t>
  </si>
  <si>
    <t>Accessory6</t>
  </si>
  <si>
    <t>DS/HD IBM Formatted Diskettes, 200/Pack - Staples</t>
  </si>
  <si>
    <t>Becky Martin</t>
  </si>
  <si>
    <t>Canon PC-428 Personal Copier</t>
  </si>
  <si>
    <t>Staples Colored Bar Computer Paper</t>
  </si>
  <si>
    <t>Westinghouse Floor Lamp with Metal Mesh Shade, Black</t>
  </si>
  <si>
    <t>Sally Hughsby</t>
  </si>
  <si>
    <t>Bell Sonecor JB700 Caller ID</t>
  </si>
  <si>
    <t>Model L Table or Wall-Mount Pencil Sharpener</t>
  </si>
  <si>
    <t>Xerox 1966</t>
  </si>
  <si>
    <t>i270</t>
  </si>
  <si>
    <t>Phillip Flathmann</t>
  </si>
  <si>
    <t>Peter Buhler</t>
  </si>
  <si>
    <t>Bevis Round Conference Table Top, X-Base</t>
  </si>
  <si>
    <t>Sonia Cooley</t>
  </si>
  <si>
    <t>Laura Armstrong</t>
  </si>
  <si>
    <t>Eva Jacobs</t>
  </si>
  <si>
    <t>Plymouth Boxed Rubber Bands by Plymouth</t>
  </si>
  <si>
    <t>Staples #10 Laser &amp; Inkjet Envelopes, 4 1/8" x 9 1/2", 100/Box</t>
  </si>
  <si>
    <t>Michael Stewart</t>
  </si>
  <si>
    <t>i600</t>
  </si>
  <si>
    <t>Wilson Jones â€œSnapâ€ Scratch Pad Binder Tool for Ring Binders</t>
  </si>
  <si>
    <t>Xerox 1882</t>
  </si>
  <si>
    <t>Xerox 1920</t>
  </si>
  <si>
    <t>Karl Brown</t>
  </si>
  <si>
    <t>Troy Staebel</t>
  </si>
  <si>
    <t>Avery 491</t>
  </si>
  <si>
    <t>Yana Sorensen</t>
  </si>
  <si>
    <t>SAFCO Mobile Desk Side File, Wire Frame</t>
  </si>
  <si>
    <t>DAX Two-Tone Rosewood/Black Document Frame, Desktop, 5 x 7</t>
  </si>
  <si>
    <t>Bill Eplett</t>
  </si>
  <si>
    <t>Xerox 1939</t>
  </si>
  <si>
    <t>Raymond Fair</t>
  </si>
  <si>
    <t>Post-itÂ® â€œImportant Messageâ€ Note Pad, Neon Colors, 50 Sheets/Pad</t>
  </si>
  <si>
    <t>Avery Flip-Chart Easel Binder, Black</t>
  </si>
  <si>
    <t>Master Caster Door Stop, Brown</t>
  </si>
  <si>
    <t>Eureka Hand Vacuum, Bagless</t>
  </si>
  <si>
    <t>Cathy Armstrong</t>
  </si>
  <si>
    <t>Eldon Radial Chair Mat for Low to Medium Pile Carpets</t>
  </si>
  <si>
    <t>Acme Design Line 8" Stainless Steel Bent Scissors w/Champagne Handles, 3-1/8" Cut</t>
  </si>
  <si>
    <t>Logitech Cordless Access Keyboard</t>
  </si>
  <si>
    <t>Self-Adhesive Address Labels for Typewriters by Universal</t>
  </si>
  <si>
    <t>Valerie Dominguez</t>
  </si>
  <si>
    <t>Michelle Tran</t>
  </si>
  <si>
    <t>Newell 35</t>
  </si>
  <si>
    <t>Hon 94000 Series Round Tables</t>
  </si>
  <si>
    <t>i1000</t>
  </si>
  <si>
    <t>Stockwell Push Pins</t>
  </si>
  <si>
    <t>Nick Radford</t>
  </si>
  <si>
    <t>DAX Cubicle Frames - 8x10</t>
  </si>
  <si>
    <t>John Castell</t>
  </si>
  <si>
    <t>Accessory41</t>
  </si>
  <si>
    <t>Bobby Elias</t>
  </si>
  <si>
    <t>Cardinal Poly Pocket Divider Pockets for Ring Binders</t>
  </si>
  <si>
    <t>Eldon Regeneration Recycled Desk Accessories, Smoke</t>
  </si>
  <si>
    <t>Ashley Jarboe</t>
  </si>
  <si>
    <t>Hon Non-Folding Utility Tables</t>
  </si>
  <si>
    <t>Newell 314</t>
  </si>
  <si>
    <t>Richard Bierner</t>
  </si>
  <si>
    <t>Large Capacity Hanging Post Binders</t>
  </si>
  <si>
    <t>Thomas Brumley</t>
  </si>
  <si>
    <t>AveryÂ® Durable Slant Ring Binders With Label Holder</t>
  </si>
  <si>
    <t>Global Ergonomic Managers Chair</t>
  </si>
  <si>
    <t>Serrated Blade or Curved Handle Hand Letter Openers</t>
  </si>
  <si>
    <t>Victoria Brennan</t>
  </si>
  <si>
    <t>Fellowes 8 Outlet Superior Workstation Surge Protector</t>
  </si>
  <si>
    <t>Rob Williams</t>
  </si>
  <si>
    <t>GBC DocuBind 200 Manual Binding Machine</t>
  </si>
  <si>
    <t>Dianna Vittorini</t>
  </si>
  <si>
    <t>Xerox 1904</t>
  </si>
  <si>
    <t>Karen Seio</t>
  </si>
  <si>
    <t>Dual Level, Single-Width Filing Carts</t>
  </si>
  <si>
    <t>Dana Swing-Arm Lamps</t>
  </si>
  <si>
    <t>270c</t>
  </si>
  <si>
    <t>Tennsco Double-Tier Lockers</t>
  </si>
  <si>
    <t>Avery Printable Repositionable Plastic Tabs</t>
  </si>
  <si>
    <t>Randy Bradley</t>
  </si>
  <si>
    <t>Staples SlimLine Pencil Sharpener</t>
  </si>
  <si>
    <t>Matthew Clasen</t>
  </si>
  <si>
    <t>Wirebound Message Book, 4 per Page</t>
  </si>
  <si>
    <t>Tenex 46" x 60" Computer Anti-Static Chairmat, Rectangular Shaped</t>
  </si>
  <si>
    <t>HP Office Paper (20Lb. and 87 Bright)</t>
  </si>
  <si>
    <t>Staples File Caddy</t>
  </si>
  <si>
    <t>Economy Rollaway Files</t>
  </si>
  <si>
    <t>Global Deluxe High-Back Office Chair in Storm</t>
  </si>
  <si>
    <t>Xerox 213</t>
  </si>
  <si>
    <t>Dionis Lloyd</t>
  </si>
  <si>
    <t>Hon Deluxe Fabric Upholstered Stacking Chairs</t>
  </si>
  <si>
    <t>Avery 478</t>
  </si>
  <si>
    <t>Hewlett-Packard Deskjet 1220Cse Color Inkjet Printer</t>
  </si>
  <si>
    <t>Fellowes Super Stor/DrawerÂ® Files</t>
  </si>
  <si>
    <t>Brian DeCherney</t>
  </si>
  <si>
    <t>Eldon Wave Desk Accessories</t>
  </si>
  <si>
    <t>Prang Colored Pencils</t>
  </si>
  <si>
    <t>Andy Reiter</t>
  </si>
  <si>
    <t>Filing/Storage Totes and Swivel Casters</t>
  </si>
  <si>
    <t>Brooke Gillingham</t>
  </si>
  <si>
    <t>Epson LQ-870 Dot Matrix Printer</t>
  </si>
  <si>
    <t>Bryan Davis</t>
  </si>
  <si>
    <t>Xerox 20</t>
  </si>
  <si>
    <t>Luxo Economy Swing Arm Lamp</t>
  </si>
  <si>
    <t>Don Miller</t>
  </si>
  <si>
    <t>Newell 335</t>
  </si>
  <si>
    <t>Accessory13</t>
  </si>
  <si>
    <t>EldonÂ® Gobal File Keepers</t>
  </si>
  <si>
    <t>Avery 514</t>
  </si>
  <si>
    <t>V8160</t>
  </si>
  <si>
    <t>Maxwell Schwartz</t>
  </si>
  <si>
    <t>Kensington 7 Outlet MasterPieceÂ® HOMEOFFICE Power Control Center</t>
  </si>
  <si>
    <t>#10 Self-Seal White Envelopes</t>
  </si>
  <si>
    <t>Staples Battery-Operated Desktop Pencil Sharpener</t>
  </si>
  <si>
    <t>Brendan Sweed</t>
  </si>
  <si>
    <t>Advantus Map Pennant Flags and Round Head Tacks</t>
  </si>
  <si>
    <t>Doug O'Connell</t>
  </si>
  <si>
    <t>Eldon Expressions Punched Metal &amp; Wood Desk Accessories, Pewter &amp; Cherry</t>
  </si>
  <si>
    <t>Claudia Miner</t>
  </si>
  <si>
    <t>Panasonic All Digital Answering System with Caller ID*, KX-TM150B</t>
  </si>
  <si>
    <t>GBC VeloBinder Strips</t>
  </si>
  <si>
    <t>Lesro Round Back Collection Coffee Table, End Table</t>
  </si>
  <si>
    <t>Justin MacKendrick</t>
  </si>
  <si>
    <t>Okidata Pacemark 4410N Wide Format Dot Matrix Printer</t>
  </si>
  <si>
    <t>Eric Hoffmann</t>
  </si>
  <si>
    <t>TOPS Money Receipt Book, Consecutively Numbered in Red,</t>
  </si>
  <si>
    <t>Verbatim DVD-R, 4.7GB, Spindle, WE, Blank, Ink Jet/Thermal, 20/Spindle</t>
  </si>
  <si>
    <t>Global Deluxe Stacking Chair, Gray</t>
  </si>
  <si>
    <t>Staples 1 Part Blank Computer Paper</t>
  </si>
  <si>
    <t>Talkabout T8097</t>
  </si>
  <si>
    <t>Hammermill CopyPlus Copy Paper (20Lb. and 84 Bright)</t>
  </si>
  <si>
    <t>MaryBeth Skach</t>
  </si>
  <si>
    <t>Harry Marie</t>
  </si>
  <si>
    <t>RogersÂ® Profile Extra Capacity Storage Tub</t>
  </si>
  <si>
    <t>Daniel Lacy</t>
  </si>
  <si>
    <t>Eldon Jumbo ProFileâ„¢ Portable File Boxes Graphite/Black</t>
  </si>
  <si>
    <t>Steven Roelle</t>
  </si>
  <si>
    <t>Kensington 7 Outlet MasterPiece Power Center</t>
  </si>
  <si>
    <t>Iceberg OfficeWorks 42" Round Tables</t>
  </si>
  <si>
    <t>Ibico EPK-21 Electric Binding System</t>
  </si>
  <si>
    <t>Susan Pistek</t>
  </si>
  <si>
    <t>Avery Hi-Liter GlideStik Fluorescent Highlighter, Yellow Ink</t>
  </si>
  <si>
    <t>Neil French</t>
  </si>
  <si>
    <t>Zebra Zazzle Fluorescent Highlighters</t>
  </si>
  <si>
    <t>3.5" IBM Formatted Diskettes, DS/HD</t>
  </si>
  <si>
    <t>Tennsco Lockers, Gray</t>
  </si>
  <si>
    <t>Xerox 1974</t>
  </si>
  <si>
    <t>Nona Balk</t>
  </si>
  <si>
    <t>EldonÂ® 200 Classâ„¢ Desk Accessories, Burgundy</t>
  </si>
  <si>
    <t>Luxo Professional Fluorescent Magnifier Lamp with Clamp-Mount Base</t>
  </si>
  <si>
    <t>Jenna Caffey</t>
  </si>
  <si>
    <t>Hon Olson Stacker Stools</t>
  </si>
  <si>
    <t>6162i</t>
  </si>
  <si>
    <t>Cynthia Voltz</t>
  </si>
  <si>
    <t>Barbara Fisher</t>
  </si>
  <si>
    <t>Novimex Turbo Task Chair</t>
  </si>
  <si>
    <t>Hewlett-Packard Deskjet 6122 Color Inkjet Printer</t>
  </si>
  <si>
    <t>Kean Nguyen</t>
  </si>
  <si>
    <t>Luke Schmidt</t>
  </si>
  <si>
    <t>Patricia Hirasaki</t>
  </si>
  <si>
    <t>GE 4 Foot Flourescent Tube, 40 Watt</t>
  </si>
  <si>
    <t>ArrayÂ® Memo Cubes</t>
  </si>
  <si>
    <t>Jasper Cacioppo</t>
  </si>
  <si>
    <t>Hewlett Packard LaserJet 3310 Copier</t>
  </si>
  <si>
    <t>Xerox 21</t>
  </si>
  <si>
    <t>Prismacolor Color Pencil Set</t>
  </si>
  <si>
    <t>Russell D'Ascenzo</t>
  </si>
  <si>
    <t>Justin Hirsh</t>
  </si>
  <si>
    <t>Bush Advantage CollectionÂ® Round Conference Table</t>
  </si>
  <si>
    <t>Accessory9</t>
  </si>
  <si>
    <t>Global Enterprise Series Seating High-Back Swivel/Tilt Chairs</t>
  </si>
  <si>
    <t>Speediset Carbonless Redi-LetterÂ® 7" x 8 1/2"</t>
  </si>
  <si>
    <t>Frank Olsen</t>
  </si>
  <si>
    <t>Mark Cousins</t>
  </si>
  <si>
    <t>Keytronic Designer 104- Key Black Keyboard</t>
  </si>
  <si>
    <t>Dave Poirier</t>
  </si>
  <si>
    <t>Anne Pryor</t>
  </si>
  <si>
    <t>Cardinal Holdit Business Card Pockets</t>
  </si>
  <si>
    <t>Pamela Coakley</t>
  </si>
  <si>
    <t>Newell 338</t>
  </si>
  <si>
    <t>Hunt BOSTONÂ® VistaÂ® Battery-Operated Pencil Sharpener, Black</t>
  </si>
  <si>
    <t>Henry Goldwyn</t>
  </si>
  <si>
    <t>GBC Poly Designer Binding Covers</t>
  </si>
  <si>
    <t>Okidata ML184 Turbo Dot Matrix Printers</t>
  </si>
  <si>
    <t>Decoflex Hanging Personal Folder File, Blue</t>
  </si>
  <si>
    <t>Meg Tillman</t>
  </si>
  <si>
    <t>600 Series Non-Flip</t>
  </si>
  <si>
    <t>Harry Greene</t>
  </si>
  <si>
    <t>Eureka The BossÂ® Cordless Rechargeable Stick Vac</t>
  </si>
  <si>
    <t>Lori Olson</t>
  </si>
  <si>
    <t>Eaton Premium Continuous-Feed Paper, 25% Cotton, Letter Size, White, 1000 Shts/Box</t>
  </si>
  <si>
    <t>Colored Envelopes</t>
  </si>
  <si>
    <t>Micro Innovations Media Access Pro Keyboard</t>
  </si>
  <si>
    <t>GBC DocuBind TL200 Manual Binding Machine</t>
  </si>
  <si>
    <t>Mitch Willingham</t>
  </si>
  <si>
    <t>Brother DCP1000 Digital 3 in 1 Multifunction Machine</t>
  </si>
  <si>
    <t>LindenÂ® 12" Wall Clock With Oak Frame</t>
  </si>
  <si>
    <t>Accessory36</t>
  </si>
  <si>
    <t>Ken Brennan</t>
  </si>
  <si>
    <t>Xerox 1922</t>
  </si>
  <si>
    <t>Xerox 1984</t>
  </si>
  <si>
    <t>Guy Phonely</t>
  </si>
  <si>
    <t>Eldon Base for stackable storage shelf, platinum</t>
  </si>
  <si>
    <t>Bush Westfield Collection Bookcases, Dark Cherry Finish, Fully Assembled</t>
  </si>
  <si>
    <t>Staples Plastic Wall Frames</t>
  </si>
  <si>
    <t>Angle-D Binders with Locking Rings, Label Holders</t>
  </si>
  <si>
    <t>Xerox 1899</t>
  </si>
  <si>
    <t>GBC Standard Plastic Binding Systems' Combs</t>
  </si>
  <si>
    <t>Xerox 1903</t>
  </si>
  <si>
    <t>Heavy-Duty E-Z-DÂ® Binders</t>
  </si>
  <si>
    <t>Wilson Jones Impact Binders</t>
  </si>
  <si>
    <t>Wirebound Voice Message Log Book</t>
  </si>
  <si>
    <t>Roy Collins</t>
  </si>
  <si>
    <t>Xerox 19</t>
  </si>
  <si>
    <t>Xerox 1964</t>
  </si>
  <si>
    <t>KF 788</t>
  </si>
  <si>
    <t>SAFCO Optional Arm Kit for WorkspaceÂ® Cribbage Stacking Chair</t>
  </si>
  <si>
    <t>DAX Solid Wood Frames</t>
  </si>
  <si>
    <t>EldonÂ® 400 Classâ„¢ Desk Accessories, Black Carbon</t>
  </si>
  <si>
    <t>Presstex Flexible Ring Binders</t>
  </si>
  <si>
    <t>Denise Leinenbach</t>
  </si>
  <si>
    <t>3M Office Air Cleaner</t>
  </si>
  <si>
    <t>Avery 487</t>
  </si>
  <si>
    <t>Sung Shariari</t>
  </si>
  <si>
    <t>Liz MacKendrick</t>
  </si>
  <si>
    <t>Avery 51</t>
  </si>
  <si>
    <t>GBC DocuBind P100 Manual Binding Machine</t>
  </si>
  <si>
    <t>A1228</t>
  </si>
  <si>
    <t>Mark Haberlin</t>
  </si>
  <si>
    <t>Safco Industrial Wire Shelving</t>
  </si>
  <si>
    <t>Katherine Nockton</t>
  </si>
  <si>
    <t>Xerox 188</t>
  </si>
  <si>
    <t>Cynthia Delaney</t>
  </si>
  <si>
    <t>Phone 918</t>
  </si>
  <si>
    <t>Airmail Envelopes</t>
  </si>
  <si>
    <t>Xerox 1929</t>
  </si>
  <si>
    <t>Accessory2</t>
  </si>
  <si>
    <t>T39m</t>
  </si>
  <si>
    <t>Newell 310</t>
  </si>
  <si>
    <t>Victor Price</t>
  </si>
  <si>
    <t>Michael Kennedy</t>
  </si>
  <si>
    <t>T28 WORLD</t>
  </si>
  <si>
    <t>Helen Wasserman</t>
  </si>
  <si>
    <t>Verbatim 4.7GB DVD-R</t>
  </si>
  <si>
    <t>Eldon EconocleatÂ® Chair Mats for Low Pile Carpets</t>
  </si>
  <si>
    <t>Targus USB Numeric Keypad</t>
  </si>
  <si>
    <t>GBC Clear Cover, 8-1/2 x 11, unpunched, 25 covers per pack</t>
  </si>
  <si>
    <t>Fred Chung</t>
  </si>
  <si>
    <t>Fellowes Black Plastic Comb Bindings</t>
  </si>
  <si>
    <t>Sonia Sunley</t>
  </si>
  <si>
    <t>Manila Recycled Extra-Heavyweight Clasp Envelopes, 6" x 9"</t>
  </si>
  <si>
    <t>Dean Percer</t>
  </si>
  <si>
    <t>Deluxe Rollaway Locking File with Drawer</t>
  </si>
  <si>
    <t>Electrix Incandescent Magnifying Lamp, Black</t>
  </si>
  <si>
    <t>Eldon Pizzazâ„¢ Desk Accessories</t>
  </si>
  <si>
    <t>Barry Pond</t>
  </si>
  <si>
    <t>Safco Value Mate Steel Bookcase, Baked Enamel Finish on Steel, Black</t>
  </si>
  <si>
    <t>Panasonic KP-150 Electric Pencil Sharpener</t>
  </si>
  <si>
    <t>Michelle Huthwaite</t>
  </si>
  <si>
    <t>Hewlett Packard 610 Color Digital Copier / Printer</t>
  </si>
  <si>
    <t>Jane Waco</t>
  </si>
  <si>
    <t>Ilha Solteira</t>
  </si>
  <si>
    <t>Boston 19500 Mighty Mite Electric Pencil Sharpener</t>
  </si>
  <si>
    <t>Advantus Panel Wall Certificate Holder - 8.5x11</t>
  </si>
  <si>
    <t>Pelotas</t>
  </si>
  <si>
    <t>Sony IBM Color Diskettes, 25/Pack</t>
  </si>
  <si>
    <t>*Staples* Highlighting Markers</t>
  </si>
  <si>
    <t>Russell Applegate</t>
  </si>
  <si>
    <t>Letter or Legal Size Expandable Poly String Tie Envelopes</t>
  </si>
  <si>
    <t>Janet Lee</t>
  </si>
  <si>
    <t>Eldon Antistatic Chair Mats for Low to Medium Pile Carpets</t>
  </si>
  <si>
    <t>Adrian Hane</t>
  </si>
  <si>
    <t>Boston Electric Pencil Sharpener, Model 1818, Charcoal Black</t>
  </si>
  <si>
    <t>Newell 309</t>
  </si>
  <si>
    <t>Paul Stevenson</t>
  </si>
  <si>
    <t>Office Impressions Heavy Duty Welded Shelving &amp; Multimedia Storage Drawers</t>
  </si>
  <si>
    <t>Telephone Message Books with Fax/Mobile Section, 5 1/2" x 3 3/16"</t>
  </si>
  <si>
    <t>Corey Catlett</t>
  </si>
  <si>
    <t>Space Solutionsâ„¢ Industrial Galvanized Steel Shelving.</t>
  </si>
  <si>
    <t>CF 888</t>
  </si>
  <si>
    <t>Alan Schoenberger</t>
  </si>
  <si>
    <t>Julia West</t>
  </si>
  <si>
    <t>Julia Dunbar</t>
  </si>
  <si>
    <t>Acco 6 Outlet Guardian Premium Surge Suppressor</t>
  </si>
  <si>
    <t>Xerox 1971</t>
  </si>
  <si>
    <t>Tracy Collins</t>
  </si>
  <si>
    <t>Astrea Jones</t>
  </si>
  <si>
    <t>O'Sullivan Living Dimensions 2-Shelf Bookcases</t>
  </si>
  <si>
    <t>Accohide Poly Flexible Ring Binders</t>
  </si>
  <si>
    <t>Mick Hernandez</t>
  </si>
  <si>
    <t>Thomas Thornton</t>
  </si>
  <si>
    <t>Katrina Willman</t>
  </si>
  <si>
    <t>Maribeth Dona</t>
  </si>
  <si>
    <t>PC Concepts 116 Key Quantum 3000 Keyboard</t>
  </si>
  <si>
    <t>Karen Carlisle</t>
  </si>
  <si>
    <t>Holmes HEPA Air Purifier</t>
  </si>
  <si>
    <t>Mathew Reese</t>
  </si>
  <si>
    <t>T65</t>
  </si>
  <si>
    <t>Sanyo Counter Height Refrigerator with Crisper, 3.6 Cubic Foot, Stainless Steel/Black</t>
  </si>
  <si>
    <t>Accessory39</t>
  </si>
  <si>
    <t>Hoover Upright Vacuum With Dirt Cup</t>
  </si>
  <si>
    <t>Sanford Pocket AccentÂ® Highlighters</t>
  </si>
  <si>
    <t>DAX Copper Panel Document Frame, 5 x 7 Size</t>
  </si>
  <si>
    <t>Microsoft Natural Multimedia Keyboard</t>
  </si>
  <si>
    <t>BASF Silver 74 Minute CD-R</t>
  </si>
  <si>
    <t>Xerox 216</t>
  </si>
  <si>
    <t>Craig Molinari</t>
  </si>
  <si>
    <t>Sauder Facets Collection Locker/File Cabinet, Sky Alder Finish</t>
  </si>
  <si>
    <t>Robert Dilbeck</t>
  </si>
  <si>
    <t>Hon Metal Bookcases, Putty</t>
  </si>
  <si>
    <t>Katherine Murray</t>
  </si>
  <si>
    <t>Microsoft Office Keyboard</t>
  </si>
  <si>
    <t>TIMEPORT P8767</t>
  </si>
  <si>
    <t>Sanyo 2.5 Cubic Foot Mid-Size Office Refrigerators</t>
  </si>
  <si>
    <t>V8162</t>
  </si>
  <si>
    <t>Fellowes Super Stor/DrawerÂ®</t>
  </si>
  <si>
    <t>Adrian Barton</t>
  </si>
  <si>
    <t>Xerox 1906</t>
  </si>
  <si>
    <t>Bretford â€œJust In Timeâ€ Height-Adjustable Multi-Task Work Tables</t>
  </si>
  <si>
    <t>Avery White Multi-Purpose Labels</t>
  </si>
  <si>
    <t>Cari Sayre</t>
  </si>
  <si>
    <t>SouthWestern Bell FA970 Digital Answering Machine with Time/Day Stamp</t>
  </si>
  <si>
    <t>Belkin F9M820V08 8 Outlet Surge</t>
  </si>
  <si>
    <t>Master Caster Door Stop, Gray</t>
  </si>
  <si>
    <t>Prang Dustless Chalk Sticks</t>
  </si>
  <si>
    <t>Denise Monton</t>
  </si>
  <si>
    <t>Adams Phone Message Book, Professional, 400 Message Capacity, 5 3/6â€ x 11â€</t>
  </si>
  <si>
    <t>Amy Cox</t>
  </si>
  <si>
    <t>Rush Hierlooms Collection Rich Wood Bookcases</t>
  </si>
  <si>
    <t>Crate-A-Filesâ„¢</t>
  </si>
  <si>
    <t>Avery 497</t>
  </si>
  <si>
    <t>Eric Barreto</t>
  </si>
  <si>
    <t>Letter/Legal File Tote with Clear Snap-On Lid, Black Granite</t>
  </si>
  <si>
    <t>Storex Dura Proâ„¢ Binders</t>
  </si>
  <si>
    <t>Bill Overfelt</t>
  </si>
  <si>
    <t>Recycled Desk Saver Line "While You Were Out" Book, 5 1/2" X 4"</t>
  </si>
  <si>
    <t>Recycled Steel Personal File for Standard File Folders</t>
  </si>
  <si>
    <t>Fellowes Mobile File Cart, Black</t>
  </si>
  <si>
    <t>Hon 4700 Series Mobuisâ„¢ Mid-Back Task Chairs with Adjustable Arms</t>
  </si>
  <si>
    <t>Wilson Jones 14 Line Acrylic Coated Pressboard Data Binders</t>
  </si>
  <si>
    <t>Hewlett-Packard 4.7GB DVD+R Discs</t>
  </si>
  <si>
    <t>Randy Ferguson</t>
  </si>
  <si>
    <t>Avery 484</t>
  </si>
  <si>
    <t>Belkin 8 Outlet SurgeMaster II Gold Surge Protector with Phone Protection</t>
  </si>
  <si>
    <t>Ibico EB-19 Dual Function Manual Binding System</t>
  </si>
  <si>
    <t>Executive Impressions 14" Two-Color Numerals Wall Clock</t>
  </si>
  <si>
    <t>Deflect-OÂ® Glasstiqueâ„¢ Clear Desk Accessories</t>
  </si>
  <si>
    <t>Lindsay Castell</t>
  </si>
  <si>
    <t>Craig Carreira</t>
  </si>
  <si>
    <t>Polycom ViewStationâ„¢ ISDN Videoconferencing Unit</t>
  </si>
  <si>
    <t>Coloredge Poster Frame</t>
  </si>
  <si>
    <t>Brendan Dodson</t>
  </si>
  <si>
    <t>Jim Sink</t>
  </si>
  <si>
    <t>Boston KS Multi-Size Manual Pencil Sharpener</t>
  </si>
  <si>
    <t>Imation 3.5", DISKETTE 44766 HGHLD3.52HD/FM, 10/Pack</t>
  </si>
  <si>
    <t>Dana Halogen Swing-Arm Architect Lamp</t>
  </si>
  <si>
    <t>Panasonic KX-P2130 Dot Matrix Printer</t>
  </si>
  <si>
    <t>Steven Cartwright</t>
  </si>
  <si>
    <t>Tennsco Lockers, Sand</t>
  </si>
  <si>
    <t>Southworth 25% Cotton Premium Laser Paper and Envelopes</t>
  </si>
  <si>
    <t>Micro Innovations Micro Digital Wireless Keyboard and Mouse, Gray</t>
  </si>
  <si>
    <t>Imation 3.5, DISKETTE 44766 HGHLD3.52HD/FM, 10/Pack</t>
  </si>
  <si>
    <t>Eugene Barchas</t>
  </si>
  <si>
    <t>GBC Standard Therm-A-Bind Covers</t>
  </si>
  <si>
    <t>Linda Southworth</t>
  </si>
  <si>
    <t>Eldon ClusterMat Chair Mat with Cordless Antistatic Protection</t>
  </si>
  <si>
    <t>Harold Dahlen</t>
  </si>
  <si>
    <t>Atlantic Metals Mobile 2-Shelf Bookcases, Custom Colors</t>
  </si>
  <si>
    <t>Benjamin Venier</t>
  </si>
  <si>
    <t>V3682</t>
  </si>
  <si>
    <t>Acco SmartsocketÂ® Color-Coded Six-Outlet AC Adapter Model Surge Protectors</t>
  </si>
  <si>
    <t>Fellowes EZ Multi-Media Keyboard</t>
  </si>
  <si>
    <t>Eldon SpacemakerÂ® Box, Quick-Snap Lid, Clear</t>
  </si>
  <si>
    <t>Recycled Premium Regency Composition Covers</t>
  </si>
  <si>
    <t>U.S. Robotics 56K Internet Call Modem</t>
  </si>
  <si>
    <t>Barricks Non-Folding Utility Table with Steel Legs, Laminate Tops</t>
  </si>
  <si>
    <t>Craig Yedwab</t>
  </si>
  <si>
    <t>Talkabout T8367</t>
  </si>
  <si>
    <t>Cindy Schnelling</t>
  </si>
  <si>
    <t>Career Cubicle Clock, 8 1/4", Black</t>
  </si>
  <si>
    <t>Dixon Ticonderoga Core-Lock Colored Pencils, 48-Color Set</t>
  </si>
  <si>
    <t>GBC Laser Imprintable Binding System Covers, Desert Sand</t>
  </si>
  <si>
    <t>Gyration RF Keyboard</t>
  </si>
  <si>
    <t>Canon Image Class D660 Copier</t>
  </si>
  <si>
    <t>John Huston</t>
  </si>
  <si>
    <t>Chris Selesnick</t>
  </si>
  <si>
    <t>Eureka Recycled Copy Paper 8 1/2" x 11", Ream</t>
  </si>
  <si>
    <t>Microsoft Multimedia Keyboard</t>
  </si>
  <si>
    <t>Ruben Dartt</t>
  </si>
  <si>
    <t>IBM Numeric Access II Keypad, 17-Key, Black</t>
  </si>
  <si>
    <t>Tom Stivers</t>
  </si>
  <si>
    <t>Tuff Stuffâ„¢ Recycled Round Ring Binders</t>
  </si>
  <si>
    <t>Belkin 8 Outlet SurgeMaster II Gold Surge Protector</t>
  </si>
  <si>
    <t>Wilson JonesÂ® Four-Pocket Poly Binders</t>
  </si>
  <si>
    <t>Atlantic Metals Mobile 3-Shelf Bookcases, Custom Colors</t>
  </si>
  <si>
    <t>Nicole Hansen</t>
  </si>
  <si>
    <t>Carina Double Wide Media Storage Towers in Natural &amp; Black</t>
  </si>
  <si>
    <t>Christina Anderson</t>
  </si>
  <si>
    <t>Turquoise Lead Holder with Pocket Clip</t>
  </si>
  <si>
    <t>Corey Lock</t>
  </si>
  <si>
    <t>Sam Craven</t>
  </si>
  <si>
    <t>Multimedia Mailers</t>
  </si>
  <si>
    <t>Noel Staavos</t>
  </si>
  <si>
    <t>Bretford Rectangular Conference Table Tops</t>
  </si>
  <si>
    <t>Avery 504</t>
  </si>
  <si>
    <t>Jocasta Rupert</t>
  </si>
  <si>
    <t>Global Leather and Oak Executive Chair, Black</t>
  </si>
  <si>
    <t>Keytronic 105-Key Spanish Keyboard</t>
  </si>
  <si>
    <t>SANFORD Liquid Accentâ„¢ Tank-Style Highlighters</t>
  </si>
  <si>
    <t>Honeywell EnviracaireÂ® Portable HEPA Air Cleaner for up to 10 x 16 Room</t>
  </si>
  <si>
    <t>Justin Ellison</t>
  </si>
  <si>
    <t>Bretford CR8500 Series Meeting Room Furniture</t>
  </si>
  <si>
    <t>Ben Ferrer</t>
  </si>
  <si>
    <t>Kensington 6 Outlet Guardian Standard Surge Protector</t>
  </si>
  <si>
    <t>Jessica Myrick</t>
  </si>
  <si>
    <t>Sanford PrismacolorÂ® Professional Thick Lead Art Pencils, 36-Color Set</t>
  </si>
  <si>
    <t>Soundgear TeleForum DX Desktop Conference Phone</t>
  </si>
  <si>
    <t>Clytie Kelty</t>
  </si>
  <si>
    <t>Frank Hawley</t>
  </si>
  <si>
    <t>Joseph Airdo</t>
  </si>
  <si>
    <t>Jeremy Farry</t>
  </si>
  <si>
    <t>Don Weiss</t>
  </si>
  <si>
    <t>Avery 511</t>
  </si>
  <si>
    <t>DAX Charcoal/Nickel-Tone Document Frame, 5 x 7</t>
  </si>
  <si>
    <t>Chromcraft Bull-Nose Wood Round Conference Table Top, Wood Base</t>
  </si>
  <si>
    <t>Jim Kriz</t>
  </si>
  <si>
    <t>Staples Bulk Pack Metal Binder Clips</t>
  </si>
  <si>
    <t>Jay Kimmel</t>
  </si>
  <si>
    <t>Shui Tom</t>
  </si>
  <si>
    <t>Advantus 10-Drawer Portable Organizer, Chrome Metal Frame, Smoke Drawers</t>
  </si>
  <si>
    <t>Xerox 1978</t>
  </si>
  <si>
    <t>Quartet OmegaÂ® Colored Chalk, 12/Pack</t>
  </si>
  <si>
    <t>Emily Burns</t>
  </si>
  <si>
    <t>Safco Contoured Stacking Chairs</t>
  </si>
  <si>
    <t>Personal Creationsâ„¢ Ink Jet Cards and Labels</t>
  </si>
  <si>
    <t>Alice McCarthy</t>
  </si>
  <si>
    <t>Xerox 1976</t>
  </si>
  <si>
    <t>Jim Radford</t>
  </si>
  <si>
    <t>g520</t>
  </si>
  <si>
    <t>Maxell 3.5" DS/HD IBM-Formatted Diskettes, 10/Pack</t>
  </si>
  <si>
    <t>Belkin 325VA UPS Surge Protector, 6'</t>
  </si>
  <si>
    <t>Logitech Internet Navigator Keyboard</t>
  </si>
  <si>
    <t>GBC DocuBind TL300 Electric Binding System</t>
  </si>
  <si>
    <t>Candace McMahon</t>
  </si>
  <si>
    <t>GBC Durable Plastic Covers</t>
  </si>
  <si>
    <t>Erin Mull</t>
  </si>
  <si>
    <t>Roger Demir</t>
  </si>
  <si>
    <t>Art Miller</t>
  </si>
  <si>
    <t>Maureen Fritzler</t>
  </si>
  <si>
    <t>TOPS Voice Message Log Book, Flash Format</t>
  </si>
  <si>
    <t>Holmes Harmony HEPA Air Purifier for 17 x 20 Room</t>
  </si>
  <si>
    <t>Frank Price</t>
  </si>
  <si>
    <t>DXLâ„¢ Angle-View Binders with Locking Rings, Black</t>
  </si>
  <si>
    <t>Denny Joy</t>
  </si>
  <si>
    <t>Zoom V.92 V.44 PCI Internal Controllerless FaxModem</t>
  </si>
  <si>
    <t>It's Hot Message Books with Stickers, 2 3/4" x 5"</t>
  </si>
  <si>
    <t>Belkin 5 Outlet SurgeMasterâ„¢ Power Centers</t>
  </si>
  <si>
    <t>Accessory37</t>
  </si>
  <si>
    <t>Bush Mission Pointe Library</t>
  </si>
  <si>
    <t>Fellowes PB300 Plastic Comb Binding Machine</t>
  </si>
  <si>
    <t>Poly Designer Cover &amp; Back</t>
  </si>
  <si>
    <t>Thais Sissman</t>
  </si>
  <si>
    <t>HP Office Recycled Paper (20Lb. and 87 Bright)</t>
  </si>
  <si>
    <t>Rob Lucas</t>
  </si>
  <si>
    <t>Hoover Commercial Soft Guard Upright Vacuum And Disposable Filtration Bags</t>
  </si>
  <si>
    <t>Avery 507</t>
  </si>
  <si>
    <t>Liz Pelletier</t>
  </si>
  <si>
    <t>Kensington 7 Outlet MasterPiece Power Center with Fax/Phone Line Protection</t>
  </si>
  <si>
    <t>Bruce Money</t>
  </si>
  <si>
    <t>Laurel Beltran</t>
  </si>
  <si>
    <t>Sharp AL-1530CS Digital Copier</t>
  </si>
  <si>
    <t>Accessory23</t>
  </si>
  <si>
    <t>EldonÂ® 500 Classâ„¢ Desk Accessories</t>
  </si>
  <si>
    <t>Artistic Insta-Plaque</t>
  </si>
  <si>
    <t>Brian Dahlen</t>
  </si>
  <si>
    <t>Recycled Interoffice Envelopes with String and Button Closure, 10 x 13</t>
  </si>
  <si>
    <t>Imation 3.5" Diskettes, IBM Format, DS/HD, 10/Box, Neon</t>
  </si>
  <si>
    <t>Victoria Pisteka</t>
  </si>
  <si>
    <t>#10- 4 1/8" x 9 1/2" Security-Tint Envelopes</t>
  </si>
  <si>
    <t>James Galang</t>
  </si>
  <si>
    <t>David Kendrick</t>
  </si>
  <si>
    <t>Carol Adams</t>
  </si>
  <si>
    <t>Craig Carroll</t>
  </si>
  <si>
    <t>Economy Binders</t>
  </si>
  <si>
    <t>Hoover Replacement Belt for Commercial Guardsman Heavy-Duty Upright Vacuum</t>
  </si>
  <si>
    <t>Master Caster Door Stop, Large Neon Orange</t>
  </si>
  <si>
    <t>John Lee</t>
  </si>
  <si>
    <t>Self-Adhesive Ring Binder Labels</t>
  </si>
  <si>
    <t>Tamara Willingham</t>
  </si>
  <si>
    <t>Darrin Martin</t>
  </si>
  <si>
    <t>Binney &amp; Smith CrayolaÂ® Metallic Colored Pencils, 8-Color Set</t>
  </si>
  <si>
    <t>Michelle Moray</t>
  </si>
  <si>
    <t>Fluorescent Highlighters by Dixon</t>
  </si>
  <si>
    <t>Hot FileÂ® 7-Pocket, Floor Stand</t>
  </si>
  <si>
    <t>Executive Impressions 14" Contract Wall Clock with Quartz Movement</t>
  </si>
  <si>
    <t>Standard Lineâ„¢ â€œWhile You Were Outâ€ Hardbound Telephone Message Book</t>
  </si>
  <si>
    <t>24 Capacity Maxi Data Binder Racks, Pearl</t>
  </si>
  <si>
    <t>Janet Molinari</t>
  </si>
  <si>
    <t>Imation 3.5" IBM-Formatted Diskettes, 10/Pack</t>
  </si>
  <si>
    <t>Resi Polking</t>
  </si>
  <si>
    <t>Patrick Gardner</t>
  </si>
  <si>
    <t>Julie Kriz</t>
  </si>
  <si>
    <t>Sean Braxton</t>
  </si>
  <si>
    <t>Telescoping Adjustable Floor Lamp</t>
  </si>
  <si>
    <t>Presidente Prudente</t>
  </si>
  <si>
    <t>Stacking Tray, Side-Loading, Legal, Smoke</t>
  </si>
  <si>
    <t>Avanti 4.4 Cu. Ft. Refrigerator</t>
  </si>
  <si>
    <t>Wirebound Four 2-3/4 x 5 Forms per Page, 400 Sets per Book</t>
  </si>
  <si>
    <t>Adams Telephone Message Book w/Frequently-Called Numbers Space, 400 Messages per Book</t>
  </si>
  <si>
    <t>I888 World Phone</t>
  </si>
  <si>
    <t>Sara Luxemburg</t>
  </si>
  <si>
    <t>SAFCO PlanMaster Heigh-Adjustable Drafting Table Base, 43w x 30d x 30-37h, Black</t>
  </si>
  <si>
    <t>Maxell 4.7GB DVD-R</t>
  </si>
  <si>
    <t>Dario Medina</t>
  </si>
  <si>
    <t>Avery Heavy-Duty EZD â„¢ Binder With Locking Rings</t>
  </si>
  <si>
    <t>Christina DeMoss</t>
  </si>
  <si>
    <t>Dianna Arnett</t>
  </si>
  <si>
    <t>Accessory24</t>
  </si>
  <si>
    <t>Deflect-o SuperTrayâ„¢ Unbreakable Stackable Tray, Letter, Black</t>
  </si>
  <si>
    <t>IBM Active Response Keyboard, Black</t>
  </si>
  <si>
    <t>Southworth 25% Cotton Antique Laid Paper &amp; Envelopes</t>
  </si>
  <si>
    <t>Greg Hansen</t>
  </si>
  <si>
    <t>Eugene Moren</t>
  </si>
  <si>
    <t>Frank Merwin</t>
  </si>
  <si>
    <t>Carlos Meador</t>
  </si>
  <si>
    <t>Irene Maddox</t>
  </si>
  <si>
    <t>Hunter Glantz</t>
  </si>
  <si>
    <t>Belkin ErgoBoardâ„¢ Keyboard</t>
  </si>
  <si>
    <t>GBC Plastic Binding Combs</t>
  </si>
  <si>
    <t>Iris Project Case</t>
  </si>
  <si>
    <t>Imation 3.5" DS-HD Macintosh Formatted Diskettes, 10/Pack</t>
  </si>
  <si>
    <t>Tony Chapman</t>
  </si>
  <si>
    <t>Microsoft Natural Keyboard Elite</t>
  </si>
  <si>
    <t>Frank Gastineau</t>
  </si>
  <si>
    <t>VTech VT20-2481 2.4GHz Two-Line Phone System w/Answering Machine</t>
  </si>
  <si>
    <t>Tracy Hopkins</t>
  </si>
  <si>
    <t>Xerox 1908</t>
  </si>
  <si>
    <t>Matt Collister</t>
  </si>
  <si>
    <t>Deflect-o EconoMat Nonstudded, No Bevel Mat</t>
  </si>
  <si>
    <t>O'Sullivan Cherrywood Estates Traditional Barrister Bookcase</t>
  </si>
  <si>
    <t>Brenda Bowman</t>
  </si>
  <si>
    <t>Hon 61000 Series Interactive Training Tables</t>
  </si>
  <si>
    <t>Xerox 1907</t>
  </si>
  <si>
    <t>StarTAC ST7762</t>
  </si>
  <si>
    <t>Eldon Shelf Saversâ„¢ Cubes and Bins</t>
  </si>
  <si>
    <t>Xerox 1973</t>
  </si>
  <si>
    <t>Boston 1799 Powerhouseâ„¢ Electric Pencil Sharpener</t>
  </si>
  <si>
    <t>DAX Wood Document Frame</t>
  </si>
  <si>
    <t>Eldon AdvantageÂ® Chair Mats for Low to Medium Pile Carpets</t>
  </si>
  <si>
    <t>SC7868i</t>
  </si>
  <si>
    <t>Darrin Sayre</t>
  </si>
  <si>
    <t>Sony MFD2HD Formatted Diskettes, 10/Pack</t>
  </si>
  <si>
    <t>DAX Metal Frame, Desktop, Stepped-Edge</t>
  </si>
  <si>
    <t>PortfileÂ® Personal File Boxes</t>
  </si>
  <si>
    <t>Hand-Finished Solid Wood Document Frame</t>
  </si>
  <si>
    <t>Hon 4060 Series Tables</t>
  </si>
  <si>
    <t>Brian Moss</t>
  </si>
  <si>
    <t>Keith Dawkins</t>
  </si>
  <si>
    <t>Xerox 1937</t>
  </si>
  <si>
    <t>SAFCO Arco Folding Chair</t>
  </si>
  <si>
    <t>Xerox 198</t>
  </si>
  <si>
    <t>T61</t>
  </si>
  <si>
    <t>Paul Van Hugh</t>
  </si>
  <si>
    <t>Berenike Kampe</t>
  </si>
  <si>
    <t>David Smith</t>
  </si>
  <si>
    <t>Lexmark Z54se Color Inkjet Printer</t>
  </si>
  <si>
    <t>Ann Chong</t>
  </si>
  <si>
    <t>Xerox 1892</t>
  </si>
  <si>
    <t>Corey Roper</t>
  </si>
  <si>
    <t>Julie Prescott</t>
  </si>
  <si>
    <t>Holmes Odor Grabber</t>
  </si>
  <si>
    <t>Colored Push Pins</t>
  </si>
  <si>
    <t>AcmeÂ® Forged Steel Scissors with Black Enamel Handles</t>
  </si>
  <si>
    <t>Anne McFarland</t>
  </si>
  <si>
    <t>John Stevenson</t>
  </si>
  <si>
    <t>Panasonic KP-310 Heavy-Duty Electric Pencil Sharpener</t>
  </si>
  <si>
    <t>Xerox 1910</t>
  </si>
  <si>
    <t>Phillina Ober</t>
  </si>
  <si>
    <t>Claire Good</t>
  </si>
  <si>
    <t>Staples Surge Protector 6 outlet</t>
  </si>
  <si>
    <t>Katharine Harms</t>
  </si>
  <si>
    <t>Fellowes Binding Cases</t>
  </si>
  <si>
    <t>Xerox 1930</t>
  </si>
  <si>
    <t>Newell 339</t>
  </si>
  <si>
    <t>Charles Crestani</t>
  </si>
  <si>
    <t>Newell 323</t>
  </si>
  <si>
    <t>Deirdre Greer</t>
  </si>
  <si>
    <t>Xerox 1993</t>
  </si>
  <si>
    <t>White Business Envelopes with Contemporary Seam, Recycled White Business Envelopes</t>
  </si>
  <si>
    <t>Eldon Delta Triangular Chair Mat, 52" x 58", Clear</t>
  </si>
  <si>
    <t>Imation 3.5", RTS 247544 3M 3.5 DSDD, 10/Pack</t>
  </si>
  <si>
    <t>Alan Dominguez</t>
  </si>
  <si>
    <t>EldonÂ® Executive Woodline II Desk Accessories, Mahogany</t>
  </si>
  <si>
    <t>Rogers Handheld Barrel Pencil Sharpener</t>
  </si>
  <si>
    <t>Tracy Blumstein</t>
  </si>
  <si>
    <t>Anderson Hickey Conga Table Tops &amp; Accessories</t>
  </si>
  <si>
    <t>Eldon Portable Mobile Manager</t>
  </si>
  <si>
    <t>Cyma Kinney</t>
  </si>
  <si>
    <t>Acco Suede Grain Vinyl Round Ring Binder</t>
  </si>
  <si>
    <t>Craig Leslie</t>
  </si>
  <si>
    <t>Toby Knight</t>
  </si>
  <si>
    <t>Peel-OffÂ® China Markers</t>
  </si>
  <si>
    <t>Xerox 1977</t>
  </si>
  <si>
    <t>Alex Grayson</t>
  </si>
  <si>
    <t>Peel &amp; Stick Add-On Corner Pockets</t>
  </si>
  <si>
    <t>Howard Miller Distant Time Traveler Alarm Clock</t>
  </si>
  <si>
    <t>Alyssa Tate</t>
  </si>
  <si>
    <t>Imation 3.5" DS/HD IBM Formatted Diskettes, 50/Pack</t>
  </si>
  <si>
    <t>Toby Swindell</t>
  </si>
  <si>
    <t>Robert Marley</t>
  </si>
  <si>
    <t>Avery File Folder Labels</t>
  </si>
  <si>
    <t>Nu-Dell Executive Frame</t>
  </si>
  <si>
    <t>Bart Pistole</t>
  </si>
  <si>
    <t>StarTAC 8000</t>
  </si>
  <si>
    <t>John Grady</t>
  </si>
  <si>
    <t>Georgia Rosenberg</t>
  </si>
  <si>
    <t>Chad McGuire</t>
  </si>
  <si>
    <t>Seth Thomas 8 1/2" Cubicle Clock</t>
  </si>
  <si>
    <t>Wirebound Service Call Books, 5 1/2" x 4"</t>
  </si>
  <si>
    <t>Xerox Blank Computer Paper</t>
  </si>
  <si>
    <t>Imation Neon Mac Format Diskettes, 10/Pack</t>
  </si>
  <si>
    <t>Tensor Computer Mounted Lamp</t>
  </si>
  <si>
    <t>Andrew Allen</t>
  </si>
  <si>
    <t>IrisÂ® 3-Drawer Stacking Bin, Black</t>
  </si>
  <si>
    <t>Barry Blumstein</t>
  </si>
  <si>
    <t>Xerox 204</t>
  </si>
  <si>
    <t>Master Big FootÂ® Doorstop, Beige</t>
  </si>
  <si>
    <t>Erica Smith</t>
  </si>
  <si>
    <t>Staples Pushpins</t>
  </si>
  <si>
    <t>Howard Miller 13" Diameter Goldtone Round Wall Clock</t>
  </si>
  <si>
    <t>600 Series Flip</t>
  </si>
  <si>
    <t>Verbatim DVD Rewritable Disc, Single-Sided, 4.7GB</t>
  </si>
  <si>
    <t>StarTAC Series</t>
  </si>
  <si>
    <t>Newell 343</t>
  </si>
  <si>
    <t>Imation Neon 80 Minute CD-R Spindle, 50/Pack</t>
  </si>
  <si>
    <t>Ross DeVincentis</t>
  </si>
  <si>
    <t>Recycled Eldon Regeneration Jumbo File</t>
  </si>
  <si>
    <t>Avery Hi-LiterÂ® Smear-Safe Highlighters</t>
  </si>
  <si>
    <t>Wilson Jones Elliptical Ring 3 1/2" Capacity Binders, 800 sheets</t>
  </si>
  <si>
    <t>Tripp Lite Isotel 6 Outlet Surge Protector with Fax/Modem Protection</t>
  </si>
  <si>
    <t>Acco Pressboard Covers with Storage Hooks, 14 7/8" x 11", Light Blue</t>
  </si>
  <si>
    <t>Aaron Smayling</t>
  </si>
  <si>
    <t>Skye Norling</t>
  </si>
  <si>
    <t>Berol Giant Pencil Sharpener</t>
  </si>
  <si>
    <t>V66</t>
  </si>
  <si>
    <t>Nu-Dell Float Frame 11 x 14 1/2</t>
  </si>
  <si>
    <t>V70</t>
  </si>
  <si>
    <t>Telephone Message Books with Fax/Mobile Section, 4 1/4" x 6"</t>
  </si>
  <si>
    <t>#6 3/4 Gummed Flap White Envelopes</t>
  </si>
  <si>
    <t>Sterilite Officeware Hinged File Box</t>
  </si>
  <si>
    <t>Arianne Irving</t>
  </si>
  <si>
    <t>Peter Fuller</t>
  </si>
  <si>
    <t>Electrix 20W Halogen Replacement Bulb for Zoom-In Desk Lamp</t>
  </si>
  <si>
    <t>Evan Bailliet</t>
  </si>
  <si>
    <t>Max Engle</t>
  </si>
  <si>
    <t>Motorola SB4200 Cable Modem</t>
  </si>
  <si>
    <t>Keith Herrera</t>
  </si>
  <si>
    <t>Hanging Personal Folder File</t>
  </si>
  <si>
    <t>Dean Katz</t>
  </si>
  <si>
    <t>Kristen Hastings</t>
  </si>
  <si>
    <t>5170i</t>
  </si>
  <si>
    <t>Ralph Knight</t>
  </si>
  <si>
    <t>Mark Van Huff</t>
  </si>
  <si>
    <t>Zoom V.92 USB External Faxmodem</t>
  </si>
  <si>
    <t>Xerox 1888</t>
  </si>
  <si>
    <t>Deborah Brumfield</t>
  </si>
  <si>
    <t>Hon GuestStacker Chair</t>
  </si>
  <si>
    <t>Alejandro Ballentine</t>
  </si>
  <si>
    <t>Lumber Crayons</t>
  </si>
  <si>
    <t>REDIFORM Incoming/Outgoing Call Register, 11" X 8 1/2", 100 Messages</t>
  </si>
  <si>
    <t>Premier Elliptical Ring Binder, Black</t>
  </si>
  <si>
    <t>Panasonic KX-P1131 Dot Matrix Printer</t>
  </si>
  <si>
    <t>Aaron Hawkins</t>
  </si>
  <si>
    <t>Hon Valutaskâ„¢ Swivel Chairs</t>
  </si>
  <si>
    <t>Smead Adjustable Mobile File Trolley with Lockable Top</t>
  </si>
  <si>
    <t>Avery Reinforcements for Hole-Punch Pages</t>
  </si>
  <si>
    <t>Todd Sumrall</t>
  </si>
  <si>
    <t>Companion Letter/Legal File, Black</t>
  </si>
  <si>
    <t>Newell 318</t>
  </si>
  <si>
    <t>Michael Chen</t>
  </si>
  <si>
    <t>Avery 516</t>
  </si>
  <si>
    <t>R289LX</t>
  </si>
  <si>
    <t>Aleksandra Gannaway</t>
  </si>
  <si>
    <t>"While you Were Out" Message Book, One Form per Page</t>
  </si>
  <si>
    <t>Iceberg Mobile Mega Data/Printer Cart Â®</t>
  </si>
  <si>
    <t>Wirebound Message Books, Four 2 3/4" x 5" Forms per Page, 600 Sets per Book</t>
  </si>
  <si>
    <t>Tennsco Stur-D-Stor Boltless Shelving, 5 Shelves, 24" Deep, Sand</t>
  </si>
  <si>
    <t>R380</t>
  </si>
  <si>
    <t>Ampad #10 Peel &amp; SeelÂ® Holiday Envelopes</t>
  </si>
  <si>
    <t>Andy Gerbode</t>
  </si>
  <si>
    <t>Sauder Camden County Collection Libraries, Planked Cherry Finish</t>
  </si>
  <si>
    <t>Jamie Frazer</t>
  </si>
  <si>
    <t>Mark Hamilton</t>
  </si>
  <si>
    <t>Sue Ann Reed</t>
  </si>
  <si>
    <t>Grace Kelly</t>
  </si>
  <si>
    <t>Important Message Pads, 50 4-1/4 x 5-1/2 Forms per Pad</t>
  </si>
  <si>
    <t>AmpadÂ® EvidenceÂ® Wirebond Steno Books, 6" x 9"</t>
  </si>
  <si>
    <t>Office Star - Professional Matrix Back Chair with 2-to-1 Synchro Tilt and Mesh Fabric Seat</t>
  </si>
  <si>
    <t>Erica Hackney</t>
  </si>
  <si>
    <t>Ben Wallace</t>
  </si>
  <si>
    <t>Chuck Sachs</t>
  </si>
  <si>
    <t>DAX Natural Wood-Tone Poster Frame</t>
  </si>
  <si>
    <t>Ellis Ballard</t>
  </si>
  <si>
    <t>Ralph Arnett</t>
  </si>
  <si>
    <t>Okidata ML390 Turbo Dot Matrix Printers</t>
  </si>
  <si>
    <t>Executive Impressions 14" Contract Wall Clock</t>
  </si>
  <si>
    <t>Sanford Liquid Accent Highlighters</t>
  </si>
  <si>
    <t>Vivek Gonzalez</t>
  </si>
  <si>
    <t>Steven Ward</t>
  </si>
  <si>
    <t>Laser &amp; Ink Jet Business Envelopes</t>
  </si>
  <si>
    <t>David Bremer</t>
  </si>
  <si>
    <t>Executive Impressions 13-1/2" Indoor/Outdoor Wall Clock</t>
  </si>
  <si>
    <t>Eldon Expressionsâ„¢ Desk Accessory, Wood Pencil Holder, Oak</t>
  </si>
  <si>
    <t>Rob Beeghly</t>
  </si>
  <si>
    <t>Xerox 1968</t>
  </si>
  <si>
    <t>Advantus SlideClipâ„¢ Paper Clips</t>
  </si>
  <si>
    <t>GBC Twin Loopâ„¢ Wire Binding Elements, 9/16" Spine, Black</t>
  </si>
  <si>
    <t>Xerox 190</t>
  </si>
  <si>
    <t>Xerox 226</t>
  </si>
  <si>
    <t>Dixon Ticonderoga Core-Lock Colored Pencils</t>
  </si>
  <si>
    <t>Acco Pressboard Covers with Storage Hooks, 14 7/8" x 11", Executive Red</t>
  </si>
  <si>
    <t>Gary McGarr</t>
  </si>
  <si>
    <t>Beth Fritzler</t>
  </si>
  <si>
    <t>#10-4 1/8" x 9 1/2" Premium Diagonal Seam Envelopes</t>
  </si>
  <si>
    <t>Gene McClure</t>
  </si>
  <si>
    <t>US Robotics 56K V.92 Internal PCI Faxmodem</t>
  </si>
  <si>
    <t>Maris LaWare</t>
  </si>
  <si>
    <t>Jas O'Carroll</t>
  </si>
  <si>
    <t>Tenex Contemporary Contur Chairmats for Low and Medium Pile Carpet, Computer, 39" x 49"</t>
  </si>
  <si>
    <t>Kalyca Meade</t>
  </si>
  <si>
    <t>Staples 10" Round Wall Clock</t>
  </si>
  <si>
    <t>Xerox 1949</t>
  </si>
  <si>
    <t>Sarah Foster</t>
  </si>
  <si>
    <t>Karen Daniels</t>
  </si>
  <si>
    <t>Epson FX-980 Dot Matrix Printer</t>
  </si>
  <si>
    <t>Kimberly Carter</t>
  </si>
  <si>
    <t>Imation IBM Formatted Diskettes, 100/Pack</t>
  </si>
  <si>
    <t>Xerox 1924</t>
  </si>
  <si>
    <t>IBM 3.5" DS/HD IBM Formatted Diskettes, 50/Pack</t>
  </si>
  <si>
    <t>Imation 3.5" Unformatted DS/HD Diskettes, 10/Box</t>
  </si>
  <si>
    <t>Polycom ViaVideoâ„¢ Desktop Video Communications Unit</t>
  </si>
  <si>
    <t>Barricks 18" x 48" Non-Folding Utility Table with Bottom Storage Shelf</t>
  </si>
  <si>
    <t>EldonÂ® Image Series Desk Accessories, Burgundy</t>
  </si>
  <si>
    <t>TDK 4.7GB DVD+RW</t>
  </si>
  <si>
    <t>AT&amp;T 1430 2.4GHz Analog Phone w/Caller ID</t>
  </si>
  <si>
    <t>Wilson Jones Easy Flow IIâ„¢ Sheet Lifters</t>
  </si>
  <si>
    <t>Sample Company A</t>
  </si>
  <si>
    <t>Global Enterpriseâ„¢ Series Seating Low-Back Swivel/Tilt Chairs</t>
  </si>
  <si>
    <t>StarTAC 3000</t>
  </si>
  <si>
    <t>Avery 05222 Permanent Self-Adhesive File Folder Labels for Typewriters, on Rolls, White, 250/Roll</t>
  </si>
  <si>
    <t>Mitch Webber</t>
  </si>
  <si>
    <t>Alliance Rubber Bands</t>
  </si>
  <si>
    <t>Xerox 1933</t>
  </si>
  <si>
    <t>File Shuttle II and Handi-File, Black</t>
  </si>
  <si>
    <t>Hayes Optima 56K V.90 Internal Voice Modem</t>
  </si>
  <si>
    <t>Polycom VoiceStation 100</t>
  </si>
  <si>
    <t>Sharp EL501VB Scientific Calculator, Battery Operated, 10-Digit Display, Hard Case</t>
  </si>
  <si>
    <t>Recycled Interoffice Envelopes with Re-Use-A-SealÂ® Closure, 10 x 13</t>
  </si>
  <si>
    <t>CF 688</t>
  </si>
  <si>
    <t>Avery Arch Ring Binders</t>
  </si>
  <si>
    <t>Staples Pen Style Liquid Stix; Assorted (yellow, pink, green, blue, orange), 5/Pack</t>
  </si>
  <si>
    <t>Brites Rubber Bands, 1 1/2 oz. Box</t>
  </si>
  <si>
    <t>Shaun Chance</t>
  </si>
  <si>
    <t>Xerox 1926</t>
  </si>
  <si>
    <t>Elite 5" Scissors</t>
  </si>
  <si>
    <t>Logan Currie</t>
  </si>
  <si>
    <t>Justin Deggeller</t>
  </si>
  <si>
    <t>Accessory15</t>
  </si>
  <si>
    <t>Canon PC1080F Personal Copier</t>
  </si>
  <si>
    <t>Snap-A-WayÂ® Black Print Carbonless Speed Message, No Reply Area, Duplicate</t>
  </si>
  <si>
    <t>Shirley Jackson</t>
  </si>
  <si>
    <t>Super Bands, 12/Pack</t>
  </si>
  <si>
    <t>Newell 327</t>
  </si>
  <si>
    <t>Newell 342</t>
  </si>
  <si>
    <t>Fellowes Command Center 5-outlet power strip</t>
  </si>
  <si>
    <t>Accessory27</t>
  </si>
  <si>
    <t>Xerox 1948</t>
  </si>
  <si>
    <t>Brosina Hoffman</t>
  </si>
  <si>
    <t>Advantus Employee of the Month Certificate Frame, 11 x 13-1/2</t>
  </si>
  <si>
    <t>Newell 308</t>
  </si>
  <si>
    <t>Accessory28</t>
  </si>
  <si>
    <t>Xerox 1988</t>
  </si>
  <si>
    <t>Sanjit Jacobs</t>
  </si>
  <si>
    <t>Dorothy Badders</t>
  </si>
  <si>
    <t>Fellowes Neat IdeasÂ® Storage Cubes</t>
  </si>
  <si>
    <t>Perma STOR-ALLâ„¢ Hanging File Box, 13 1/8"W x 12 1/4"D x 10 1/2"H</t>
  </si>
  <si>
    <t>Regeneration Desk Collection</t>
  </si>
  <si>
    <t>Xerox 214</t>
  </si>
  <si>
    <t>Accessory20</t>
  </si>
  <si>
    <t>T60</t>
  </si>
  <si>
    <t>Xerox 1989</t>
  </si>
  <si>
    <t>KH 688</t>
  </si>
  <si>
    <t>Bionaire Personal Warm Mist Humidifier/Vaporizer</t>
  </si>
  <si>
    <t>Aimee Bixby</t>
  </si>
  <si>
    <t>Canon Imageclass D680 Copier / Fax</t>
  </si>
  <si>
    <t>Acco Four Pocket Poly Ring Binder with Label Holder, Smoke, 1"</t>
  </si>
  <si>
    <t>Hewlett Packard 6S Scientific Calculator</t>
  </si>
  <si>
    <t>Stuart Calhoun</t>
  </si>
  <si>
    <t>MicroTAC 650</t>
  </si>
  <si>
    <t>Okidata ML395C Color Dot Matrix Printer</t>
  </si>
  <si>
    <t>Xerox 1953</t>
  </si>
  <si>
    <t>OIC Bulk Pack Metal Binder Clips</t>
  </si>
  <si>
    <t>Mike Gockenbach</t>
  </si>
  <si>
    <t>Fred Wasserman</t>
  </si>
  <si>
    <t>Xerox 1982</t>
  </si>
  <si>
    <t>Dianna Wilson</t>
  </si>
  <si>
    <t>DAX Value U-Channel Document Frames, Easel Back</t>
  </si>
  <si>
    <t>Robert Waldorf</t>
  </si>
  <si>
    <t>Staples 4 Outlet Surge Protector</t>
  </si>
  <si>
    <t>Computer Printout Index Tabs</t>
  </si>
  <si>
    <t>Global Leather Executive Chair</t>
  </si>
  <si>
    <t>Staples Paper Clips</t>
  </si>
  <si>
    <t>Ed Jacobs</t>
  </si>
  <si>
    <t>Honeywell EnviracaireÂ® Portable Air Cleaner for up to 8 x 10 Room</t>
  </si>
  <si>
    <t>Annie Cyprus</t>
  </si>
  <si>
    <t>Epson Stylus 1520 Color Inkjet Printer</t>
  </si>
  <si>
    <t>Joseph Holt</t>
  </si>
  <si>
    <t>Canon F603 Scientific Calculator</t>
  </si>
  <si>
    <t>Karen Bern</t>
  </si>
  <si>
    <t>ELITE Series</t>
  </si>
  <si>
    <t>iDENi80s</t>
  </si>
  <si>
    <t>Martin-Yale Premier Letter Opener</t>
  </si>
  <si>
    <t>Anthony Johnson</t>
  </si>
  <si>
    <t>Denny Blanton</t>
  </si>
  <si>
    <t>Lifetime Advantageâ„¢ Folding Chairs, 4/Carton</t>
  </si>
  <si>
    <t>Susan Gilcrest</t>
  </si>
  <si>
    <t>Balt Solid Wood Rectangular Table</t>
  </si>
  <si>
    <t>Fellowes 8 Outlet Superior Workstation Surge Protector w/o Phone/Fax/Modem Protection</t>
  </si>
  <si>
    <t>Adam Shillingsburg</t>
  </si>
  <si>
    <t>AcmeÂ® Office Executive Series Stainless Steel Trimmers</t>
  </si>
  <si>
    <t>Jeremy Lonsdale</t>
  </si>
  <si>
    <t>Stefanie Holloman</t>
  </si>
  <si>
    <t>Joe Kamberova</t>
  </si>
  <si>
    <t>Howard Miller 12-3/4 Diameter Accuwave DS â„¢ Wall Clock</t>
  </si>
  <si>
    <t>Home/Office Personal File Carts</t>
  </si>
  <si>
    <t>Elpida Rittenbach</t>
  </si>
  <si>
    <t>DS/HD IBM Formatted Diskettes, 10/Pack - Staples</t>
  </si>
  <si>
    <t>Trudy Bell</t>
  </si>
  <si>
    <t>TI 30X Scientific Calculator</t>
  </si>
  <si>
    <t>3.6 Cubic Foot Counter Height Office Refrigerator</t>
  </si>
  <si>
    <t>Joe Elijah</t>
  </si>
  <si>
    <t>AveryÂ® 3 1/2" Diskette Storage Pages, 10/Pack</t>
  </si>
  <si>
    <t>Wirebound Message Forms, Four 2 3/4 x 5 Forms per Page, Pink Paper</t>
  </si>
  <si>
    <t>Fiskars 8" Scissors, 2/Pack</t>
  </si>
  <si>
    <t>Carl Weiss</t>
  </si>
  <si>
    <t>SAFCO Commercial Wire Shelving, Black</t>
  </si>
  <si>
    <t>Kelly Collister</t>
  </si>
  <si>
    <t>Wirebound Message Books, 5-1/2 x 4 Forms, 2 or 4 Forms per Page</t>
  </si>
  <si>
    <t>Multicolor Computer Printout Paper</t>
  </si>
  <si>
    <t>Acco Six-Outlet Power Strip, 4' Cord Length</t>
  </si>
  <si>
    <t>Xerox 209</t>
  </si>
  <si>
    <t>Brian Thompson</t>
  </si>
  <si>
    <t>Sauder Camden County Barrister Bookcase, Planked Cherry Finish</t>
  </si>
  <si>
    <t>Imation 3.5 IBM Diskettes, 10/Box</t>
  </si>
  <si>
    <t>Rick Huthwaite</t>
  </si>
  <si>
    <t>Clay Rozendal</t>
  </si>
  <si>
    <t>Newell 315</t>
  </si>
  <si>
    <t>Seth Thomas 14" Putty-Colored Wall Clock</t>
  </si>
  <si>
    <t>Acco 3-Hole Punch</t>
  </si>
  <si>
    <t>Bruce Degenhardt</t>
  </si>
  <si>
    <t>Office Star Flex Back Scooter Chair with Aluminum Finish Frame</t>
  </si>
  <si>
    <t>Logitech Cordless Navigator Duo</t>
  </si>
  <si>
    <t>Situations Contoured Folding Chairs, 4/Set</t>
  </si>
  <si>
    <t>Adams "While You Were Out" Message Pads</t>
  </si>
  <si>
    <t>Acco PRESSTEXÂ® Data Binder with Storage Hooks, Dark Blue, 9 1/2" X 11"</t>
  </si>
  <si>
    <t>Nick Zandusky</t>
  </si>
  <si>
    <t>Pressboard Data Binder, Crimson, 12" X 8 1/2"</t>
  </si>
  <si>
    <t>Howard Miller 16" Diameter Gallery Wall Clock</t>
  </si>
  <si>
    <t>Kensington 4 Outlet MasterPieceÂ® Compact Power Control Center</t>
  </si>
  <si>
    <t>Katrina Edelman</t>
  </si>
  <si>
    <t>Dot Matrix Printer Tape Reel Labels, White, 5000/Box</t>
  </si>
  <si>
    <t>Neola Schneider</t>
  </si>
  <si>
    <t>Beth Paige</t>
  </si>
  <si>
    <t>Aaron Bergman</t>
  </si>
  <si>
    <t>Newell 333</t>
  </si>
  <si>
    <t>Avery Non-Stick Binders</t>
  </si>
  <si>
    <t>3M Polarizing Light Filter Sleeves</t>
  </si>
  <si>
    <t>Xerox 199</t>
  </si>
  <si>
    <t>Xerox 1981</t>
  </si>
  <si>
    <t>Luxo Professional Combination Clamp-On Lamps</t>
  </si>
  <si>
    <t>Jason Fortune</t>
  </si>
  <si>
    <t>Bradley Nguyen</t>
  </si>
  <si>
    <t>Fellowes 17-key keypad for PS/2 interface</t>
  </si>
  <si>
    <t>Robert Barroso</t>
  </si>
  <si>
    <t>O'Sullivan 5-Shelf Heavy-Duty Bookcases</t>
  </si>
  <si>
    <t>Newell 351</t>
  </si>
  <si>
    <t>Letter Slitter</t>
  </si>
  <si>
    <t>iDEN i550</t>
  </si>
  <si>
    <t>Xerox 1992</t>
  </si>
  <si>
    <t>Global Leather &amp; Oak Executive Chair, Burgundy</t>
  </si>
  <si>
    <t>Xerox 1917</t>
  </si>
  <si>
    <t>Elizabeth Moffitt</t>
  </si>
  <si>
    <t>Westinghouse Clip-On Gooseneck Lamps</t>
  </si>
  <si>
    <t>Lynn Smith</t>
  </si>
  <si>
    <t>Rubber Band Ball</t>
  </si>
  <si>
    <t>Cathy Prescott</t>
  </si>
  <si>
    <t>Advantus Push Pins</t>
  </si>
  <si>
    <t>Boston School Pro Electric Pencil Sharpener, 1670</t>
  </si>
  <si>
    <t>Holmes Replacement Filter for HEPA Air Cleaner, Medium Room</t>
  </si>
  <si>
    <t>GBC Instant Indexâ„¢ System for Binding Systems</t>
  </si>
  <si>
    <t>Trudy Brown</t>
  </si>
  <si>
    <t>Avery Trapezoid Ring Binder, 3" Capacity, Black, 1040 sheets</t>
  </si>
  <si>
    <t>Thomas Seio</t>
  </si>
  <si>
    <t>Kensington 6 Outlet SmartSocket Surge Protector</t>
  </si>
  <si>
    <t>Wirebound Message Books, 2 7/8" x 5", 3 Forms per Page</t>
  </si>
  <si>
    <t>Staples Vinyl Coated Paper Clips</t>
  </si>
  <si>
    <t>4009Â® Highlighters by Sanford</t>
  </si>
  <si>
    <t>StarTAC 7797</t>
  </si>
  <si>
    <t>Ricardo Block</t>
  </si>
  <si>
    <t>Plastic Binding Combs</t>
  </si>
  <si>
    <t>Xerox 1896</t>
  </si>
  <si>
    <t>Acco Clips to Goâ„¢ Binder Clips, 24 Clips in Two Sizes</t>
  </si>
  <si>
    <t>Ryan Akin</t>
  </si>
  <si>
    <t>Paul Prost</t>
  </si>
  <si>
    <t>AcmeÂ® Elite Stainless Steel Scissors</t>
  </si>
  <si>
    <t>Carl Ludwig</t>
  </si>
  <si>
    <t>Xerox 1897</t>
  </si>
  <si>
    <t>Hon Deluxe Fabric Upholstered Stacking Chairs, Rounded Back</t>
  </si>
  <si>
    <t>Craig Rider</t>
  </si>
  <si>
    <t>Xerox 1951</t>
  </si>
  <si>
    <t>Avery Hi-LiterÂ® Fluorescent Desk Style Markers</t>
  </si>
  <si>
    <t>Avery 496</t>
  </si>
  <si>
    <t>Roger Barcio</t>
  </si>
  <si>
    <t>Tennsco Industrial Shelving</t>
  </si>
  <si>
    <t>Executive Impressions 13" Clairmont Wall Clock</t>
  </si>
  <si>
    <t>Avery Durable Poly Binders</t>
  </si>
  <si>
    <t>Arthur Gainer</t>
  </si>
  <si>
    <t>Delfina Latchford</t>
  </si>
  <si>
    <t>Newell 307</t>
  </si>
  <si>
    <t>Mark Packer</t>
  </si>
  <si>
    <t>Corinna Mitchell</t>
  </si>
  <si>
    <t>Xerox 1935</t>
  </si>
  <si>
    <t>Ibico Laser Imprintable Binding System Covers</t>
  </si>
  <si>
    <t>Newell 329</t>
  </si>
  <si>
    <t>Anthony Garverick</t>
  </si>
  <si>
    <t>Executive Impressions 8-1/2" Career Panel/Partition Cubicle Clock</t>
  </si>
  <si>
    <t>Tom Ashbrook</t>
  </si>
  <si>
    <t>Belkin OmniView SE Rackmount Kit</t>
  </si>
  <si>
    <t>AstroparcheÂ® Fine Business Paper</t>
  </si>
  <si>
    <t>Acco Keyboard-In-A-BoxÂ®</t>
  </si>
  <si>
    <t>AcmeÂ® Design Stainless Steel Bent Scissors</t>
  </si>
  <si>
    <t>Premium Transparent Presentation Covers by GBC</t>
  </si>
  <si>
    <t>Kensington 6 Outlet MasterPieceÂ® HOMEOFFICE Power Control Center</t>
  </si>
  <si>
    <t>Greg Matthias</t>
  </si>
  <si>
    <t>Fellowes Stor/DrawerÂ® Steel Plusâ„¢ Storage Drawers</t>
  </si>
  <si>
    <t>BOSTONÂ® RangerÂ® #55 Pencil Sharpener, Black</t>
  </si>
  <si>
    <t>Panasonic KX-P3200 Dot Matrix Printer</t>
  </si>
  <si>
    <t>Eldon Image Series Black Desk Accessories</t>
  </si>
  <si>
    <t>Xerox 229</t>
  </si>
  <si>
    <t>Sharp 1540cs Digital Laser Copier</t>
  </si>
  <si>
    <t>Hammermill Color Copier Paper (28Lb. and 96 Bright)</t>
  </si>
  <si>
    <t>Memorex 'Cool' 80 Minute CD-R Spindle, 25/Pack</t>
  </si>
  <si>
    <t>David Wiener</t>
  </si>
  <si>
    <t>Chris McAfee</t>
  </si>
  <si>
    <t>Security-Tint Envelopes</t>
  </si>
  <si>
    <t>Susan MacKendrick</t>
  </si>
  <si>
    <t>DIXON TiconderogaÂ® Erasable Checking Pencils</t>
  </si>
  <si>
    <t>Xerox 1962</t>
  </si>
  <si>
    <t>Max Ludwig</t>
  </si>
  <si>
    <t>Bravo IIâ„¢ MegabossÂ® 12-Amp Hard Body Upright, Replacement Belts, 2 Belts per Pack</t>
  </si>
  <si>
    <t>Anthony Jacobs</t>
  </si>
  <si>
    <t>C-Line Peel &amp; Stick Add-On Filing Pockets, 8-3/4 x 5-1/8, 10/Pack</t>
  </si>
  <si>
    <t>Accessory12</t>
  </si>
  <si>
    <t>GBC ProClick Punch Binding System</t>
  </si>
  <si>
    <t>Stewart Carmichael</t>
  </si>
  <si>
    <t>Binding Machine Supplies</t>
  </si>
  <si>
    <t>Grip Seal Envelopes</t>
  </si>
  <si>
    <t>Honeywell Quietcare HEPA Air Cleaner</t>
  </si>
  <si>
    <t>Xerox 1998</t>
  </si>
  <si>
    <t>V2397</t>
  </si>
  <si>
    <t>Tim Brockman</t>
  </si>
  <si>
    <t>Alejandro Savely</t>
  </si>
  <si>
    <t>Novimex Swivel Fabric Task Chair</t>
  </si>
  <si>
    <t>Avery Hi-LiterÂ® EverBoldâ„¢ Pen Style Fluorescent Highlighters, 4/Pack</t>
  </si>
  <si>
    <t>Herbert Flentye</t>
  </si>
  <si>
    <t>Xerox 1934</t>
  </si>
  <si>
    <t>Lena Cacioppo</t>
  </si>
  <si>
    <t>Xerox 1941</t>
  </si>
  <si>
    <t>Sam Zeldin</t>
  </si>
  <si>
    <t>Accessory17</t>
  </si>
  <si>
    <t>Xerox 1980</t>
  </si>
  <si>
    <t>Avery Round Ring Poly Binders</t>
  </si>
  <si>
    <t>Acco PermaÂ® 3000 Stacking Storage Drawers</t>
  </si>
  <si>
    <t>Desktop 3-Pocket Hot FileÂ®</t>
  </si>
  <si>
    <t>Hoover Commercial Lightweight Upright Vacuum with E-Z Emptyâ„¢ Dirt Cup</t>
  </si>
  <si>
    <t>Wilson Jones Custom Binder Spines &amp; Labels</t>
  </si>
  <si>
    <t>Adams Telephone Message Book W/Dividers/Space For Phone Numbers, 5 1/4"X8 1/2", 300/Messages</t>
  </si>
  <si>
    <t>NewellÂ® 3-Hole Punched Plastic Slotted Magazine Holders for Binders</t>
  </si>
  <si>
    <t>Daniel Byrd</t>
  </si>
  <si>
    <t>O'Sullivan 4-Shelf Bookcase in Odessa Pine</t>
  </si>
  <si>
    <t>Quality Park Security Envelopes</t>
  </si>
  <si>
    <t>Atlantic Metals Mobile 5-Shelf Bookcases, Custom Colors</t>
  </si>
  <si>
    <t>Dixon TiconderogaÂ® Erasable Colored Pencil Set, 12-Color</t>
  </si>
  <si>
    <t>Sharelle Roach</t>
  </si>
  <si>
    <t>Paul Lucas</t>
  </si>
  <si>
    <t>SimpliFileâ„¢ Personal File, Black Granite, 15w x 6-15/16d x 11-1/4h</t>
  </si>
  <si>
    <t>Fuji 5.2GB DVD-RAM</t>
  </si>
  <si>
    <t>Gould Plastics 9-Pocket Panel Bin, 18-3/8w x 5-1/4d x 20-1/2h, Black</t>
  </si>
  <si>
    <t>Maxell DVD-RAM Discs</t>
  </si>
  <si>
    <t>John Dryer</t>
  </si>
  <si>
    <t>Ross Baird</t>
  </si>
  <si>
    <t>Belkin Premiere Surge Master II 8-outlet surge protector</t>
  </si>
  <si>
    <t>Xerox 1898</t>
  </si>
  <si>
    <t>Logitech Cordless Keyboard</t>
  </si>
  <si>
    <t>Tenex Antistatic Computer Chair Mats</t>
  </si>
  <si>
    <t>Steel Personal Filing/Posting Tote</t>
  </si>
  <si>
    <t>Deflect-o Glass Clear Studded Chair Mats</t>
  </si>
  <si>
    <t>Nicole Fjeld</t>
  </si>
  <si>
    <t>Fellowes Mighty 8 Compact Surge Protector</t>
  </si>
  <si>
    <t>Newell 346</t>
  </si>
  <si>
    <t>Andy Yotov</t>
  </si>
  <si>
    <t>Mick Brown</t>
  </si>
  <si>
    <t>Rush Hierlooms Collection 1" Thick Stackable Bookcases</t>
  </si>
  <si>
    <t>Pete Kriz</t>
  </si>
  <si>
    <t>Tiffany House</t>
  </si>
  <si>
    <t>Sanford Uni-Blazerâ„¢ View Highlighters, Chisel Tip, Yellow</t>
  </si>
  <si>
    <t>Acme KleencutÂ® Forged Steel Scissors</t>
  </si>
  <si>
    <t>Xerox 200</t>
  </si>
  <si>
    <t>Natalie DeCherney</t>
  </si>
  <si>
    <t>Sanford ColorificÂ® Eraseable Coloring Pencils, 12 Count</t>
  </si>
  <si>
    <t>Acme Hot Forged Carbon Steel Scissors with Nickel-Plated Handles, 3 7/8" Cut, 8"L</t>
  </si>
  <si>
    <t>Bill Tyler</t>
  </si>
  <si>
    <t>DMI Eclipse Executive Suite Bookcases</t>
  </si>
  <si>
    <t>Maureen Grace</t>
  </si>
  <si>
    <t>Fellowes Personal Hanging Folder Files, Navy</t>
  </si>
  <si>
    <t>Contemporary Wood/Metal Frame</t>
  </si>
  <si>
    <t>36X48 HARDFLOOR CHAIRMAT</t>
  </si>
  <si>
    <t>Xerox 1985</t>
  </si>
  <si>
    <t>ColorificÂ® Watercolor Pencils</t>
  </si>
  <si>
    <t>Avery 4027 File Folder Labels for Dot Matrix Printers, 5000 Labels per Box, White</t>
  </si>
  <si>
    <t>Adams Telephone Message Books, 5 1/4â€ x 11â€</t>
  </si>
  <si>
    <t>Kean Takahito</t>
  </si>
  <si>
    <t>Okidata ML520 Series Dot Matrix Printers</t>
  </si>
  <si>
    <t>Dave Brooks</t>
  </si>
  <si>
    <t>Adams Telephone Message Book W/Dividers/Space For Phone Numbers, 5 1/4"X8 1/2", 200/Messages</t>
  </si>
  <si>
    <t>*Staples* Packaging Labels</t>
  </si>
  <si>
    <t>UniKeepâ„¢ View Case Binders</t>
  </si>
  <si>
    <t>Pauline Johnson</t>
  </si>
  <si>
    <t>Ibico Recycled Linen-Style Covers</t>
  </si>
  <si>
    <t>Eldon Expressionsâ„¢ Desk Accessory, Wood Photo Frame, Mahogany</t>
  </si>
  <si>
    <t>Ted Butterfield</t>
  </si>
  <si>
    <t>Crayola Colored Pencils</t>
  </si>
  <si>
    <t>Tyvek Â® Top-Opening Peel &amp; Seel Â® Envelopes, Gray</t>
  </si>
  <si>
    <t>Emily Ducich</t>
  </si>
  <si>
    <t>Memorex 4.7GB DVD+R, 3/Pack</t>
  </si>
  <si>
    <t>Epson C82 Color Inkjet Printer</t>
  </si>
  <si>
    <t>Advantus Rolling Storage Box</t>
  </si>
  <si>
    <t>i500plus</t>
  </si>
  <si>
    <t>Acco Smartsocketâ„¢ Table Surge Protector, 6 Color-Coded Adapter Outlets</t>
  </si>
  <si>
    <t>BushÂ® Cubix Conference Tables, Fully Assembled</t>
  </si>
  <si>
    <t>Newell 332</t>
  </si>
  <si>
    <t>Acco PRESSTEXÂ® Data Binder with Storage Hooks, Dark Blue, 14 7/8" X 11"</t>
  </si>
  <si>
    <t>Eureka The BossÂ® Plus 12-Amp Hard Box Upright Vacuum, Red</t>
  </si>
  <si>
    <t>Xerox 223</t>
  </si>
  <si>
    <t>Cathy Hwang</t>
  </si>
  <si>
    <t>Laminate Occasional Tables</t>
  </si>
  <si>
    <t>Holmes Cool Mist Humidifier for the Whole House with 8-Gallon Output per Day, Extended Life Filter</t>
  </si>
  <si>
    <t>Chloris Kastensmidt</t>
  </si>
  <si>
    <t>Novimex High-Tech Fabric Mesh Task Chair</t>
  </si>
  <si>
    <t>Stanley Bostitch Contemporary Electric Pencil Sharpeners</t>
  </si>
  <si>
    <t>APC 7 Outlet Network SurgeArrest Surge Protector</t>
  </si>
  <si>
    <t>Maria Etezadi</t>
  </si>
  <si>
    <t>Round Specialty Laser Printer Labels</t>
  </si>
  <si>
    <t>Avery Premier Heavy-Duty Binder with Round Locking Rings</t>
  </si>
  <si>
    <t>Avery 482</t>
  </si>
  <si>
    <t>Xerox 1883</t>
  </si>
  <si>
    <t>Advantus Plastic Paper Clips</t>
  </si>
  <si>
    <t>Xerox 1954</t>
  </si>
  <si>
    <t>Staples Premium Bright 1-Part Blank Computer Paper</t>
  </si>
  <si>
    <t>Rick Reed</t>
  </si>
  <si>
    <t>Column1</t>
  </si>
  <si>
    <t>Status</t>
  </si>
  <si>
    <t>Returned</t>
  </si>
  <si>
    <t>Região</t>
  </si>
  <si>
    <t>Gerente</t>
  </si>
  <si>
    <t>Chris</t>
  </si>
  <si>
    <t>Erin</t>
  </si>
  <si>
    <t>Sam</t>
  </si>
  <si>
    <t>William</t>
  </si>
  <si>
    <t>Pat</t>
  </si>
  <si>
    <t>Quantity</t>
  </si>
  <si>
    <t>Sale Value</t>
  </si>
  <si>
    <t>Discount</t>
  </si>
  <si>
    <t>Product Name</t>
  </si>
  <si>
    <t>Sub-Category</t>
  </si>
  <si>
    <t>Category</t>
  </si>
  <si>
    <t>Country</t>
  </si>
  <si>
    <t>Region</t>
  </si>
  <si>
    <t>Unit Price</t>
  </si>
  <si>
    <t>Shipping Cost</t>
  </si>
  <si>
    <t>Profit</t>
  </si>
  <si>
    <t>Date of Sale</t>
  </si>
  <si>
    <t>Margin</t>
  </si>
  <si>
    <t>Send Date</t>
  </si>
  <si>
    <t>Customer Segment</t>
  </si>
  <si>
    <t>Customer Name</t>
  </si>
  <si>
    <t>North East</t>
  </si>
  <si>
    <t>North</t>
  </si>
  <si>
    <t>South</t>
  </si>
  <si>
    <t>South East</t>
  </si>
  <si>
    <t>Managers w Comma</t>
  </si>
  <si>
    <t>Manager 1</t>
  </si>
  <si>
    <t>Manager 2</t>
  </si>
  <si>
    <t>Sum of Profit</t>
  </si>
  <si>
    <t>Row Labels</t>
  </si>
  <si>
    <t>Grand Total</t>
  </si>
  <si>
    <t>Column Labels</t>
  </si>
  <si>
    <t>Pat is the manager of all regions. He wants to know which manager earned the most and with what product. Some orders were returned so for those orders please change the profit to 0.  There is also a typo in the managers sheet, Pat is listed twice for "Norte" but one of them should be South East</t>
  </si>
  <si>
    <t>Return Status</t>
  </si>
  <si>
    <t>Profit Updated</t>
  </si>
  <si>
    <t>Sum of Profit Updated</t>
  </si>
  <si>
    <t>2009</t>
  </si>
  <si>
    <t>2010</t>
  </si>
  <si>
    <t>2011</t>
  </si>
  <si>
    <t>2012</t>
  </si>
  <si>
    <t>Brazilian Retail Store</t>
  </si>
  <si>
    <t>Polycom ViewStation, Adapter H323 Videoconferencing Unit (William)</t>
  </si>
  <si>
    <t>Profit By Year For The Most Profitable Product Of Each Manager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</si>
</sst>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48"/>
      <color theme="4" tint="-0.249977111117893"/>
      <name val="Calibri"/>
      <family val="2"/>
      <scheme val="minor"/>
    </font>
    <font>
      <b/>
      <u/>
      <sz val="18"/>
      <color theme="1" tint="0.34998626667073579"/>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vertical="center" wrapText="1"/>
    </xf>
    <xf numFmtId="166" fontId="0" fillId="0" borderId="0" xfId="0" applyNumberFormat="1"/>
    <xf numFmtId="0" fontId="19" fillId="33" borderId="0" xfId="0" applyFont="1" applyFill="1" applyAlignment="1">
      <alignment horizontal="center" vertical="center"/>
    </xf>
    <xf numFmtId="0" fontId="20"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0" formatCode="General"/>
    </dxf>
    <dxf>
      <numFmt numFmtId="0" formatCode="General"/>
    </dxf>
    <dxf>
      <numFmt numFmtId="0" formatCode="General"/>
    </dxf>
    <dxf>
      <numFmt numFmtId="0" formatCode="General"/>
    </dxf>
    <dxf>
      <numFmt numFmtId="0" formatCode="General"/>
    </dxf>
    <dxf>
      <numFmt numFmtId="166" formatCode="&quot;$&quot;#,##0.00"/>
    </dxf>
    <dxf>
      <numFmt numFmtId="166" formatCode="&quot;$&quot;#,##0.00"/>
    </dxf>
    <dxf>
      <numFmt numFmtId="166" formatCode="&quot;$&quot;#,##0.00"/>
    </dxf>
    <dxf>
      <numFmt numFmtId="0" formatCode="General"/>
    </dxf>
    <dxf>
      <numFmt numFmtId="19" formatCode="m/d/yyyy"/>
    </dxf>
    <dxf>
      <numFmt numFmtId="19" formatCode="m/d/yyyy"/>
    </dxf>
  </dxfs>
  <tableStyles count="0" defaultTableStyle="TableStyleMedium2" defaultPivotStyle="PivotStyleLight16"/>
  <colors>
    <mruColors>
      <color rgb="FFFF9999"/>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[YoukiCBrazilSales.xlsx]Pivot!PivotTable3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i="0" baseline="0"/>
              <a:t>Total Profit Earned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40000"/>
              <a:lumOff val="6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fld id="{16D409D3-3DE2-4A45-9FAE-07690AF8B4EA}" type="VALUE">
                  <a:rPr lang="en-US" sz="1800" baseline="0">
                    <a:solidFill>
                      <a:schemeClr val="tx1"/>
                    </a:solidFill>
                  </a:rPr>
                  <a:pPr>
                    <a:defRPr sz="1800" b="1" i="0" baseline="0">
                      <a:solidFill>
                        <a:schemeClr val="tx1"/>
                      </a:solidFill>
                    </a:defRPr>
                  </a:pPr>
                  <a:t>[VALUE]</a:t>
                </a:fld>
                <a:endParaRPr lang="en-US"/>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Pivot!$B$5</c:f>
              <c:strCache>
                <c:ptCount val="1"/>
                <c:pt idx="0">
                  <c:v>Total</c:v>
                </c:pt>
              </c:strCache>
            </c:strRef>
          </c:tx>
          <c:spPr>
            <a:solidFill>
              <a:schemeClr val="tx2">
                <a:lumMod val="40000"/>
                <a:lumOff val="60000"/>
              </a:schemeClr>
            </a:solidFill>
            <a:ln>
              <a:noFill/>
            </a:ln>
            <a:effectLst/>
          </c:spPr>
          <c:invertIfNegative val="0"/>
          <c:dLbls>
            <c:dLbl>
              <c:idx val="0"/>
              <c:tx>
                <c:rich>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fld id="{16D409D3-3DE2-4A45-9FAE-07690AF8B4EA}" type="VALUE">
                      <a:rPr lang="en-US" sz="1800" baseline="0">
                        <a:solidFill>
                          <a:schemeClr val="tx1"/>
                        </a:solidFill>
                      </a:rPr>
                      <a:pPr>
                        <a:defRPr sz="1800" b="1" i="0" baseline="0">
                          <a:solidFill>
                            <a:schemeClr val="tx1"/>
                          </a:solidFill>
                        </a:defRPr>
                      </a:pPr>
                      <a:t>[VALUE]</a:t>
                    </a:fld>
                    <a:endParaRPr lang="en-US"/>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6B0-447F-88A3-45EF10D857BD}"/>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Pivot!$A$6:$A$14</c:f>
              <c:multiLvlStrCache>
                <c:ptCount val="4"/>
                <c:lvl>
                  <c:pt idx="0">
                    <c:v>South</c:v>
                  </c:pt>
                  <c:pt idx="1">
                    <c:v>South East</c:v>
                  </c:pt>
                  <c:pt idx="2">
                    <c:v>North East</c:v>
                  </c:pt>
                  <c:pt idx="3">
                    <c:v>North</c:v>
                  </c:pt>
                </c:lvl>
                <c:lvl>
                  <c:pt idx="0">
                    <c:v>Sam</c:v>
                  </c:pt>
                  <c:pt idx="1">
                    <c:v>Erin</c:v>
                  </c:pt>
                  <c:pt idx="2">
                    <c:v>Chris</c:v>
                  </c:pt>
                  <c:pt idx="3">
                    <c:v>William</c:v>
                  </c:pt>
                </c:lvl>
              </c:multiLvlStrCache>
            </c:multiLvlStrRef>
          </c:cat>
          <c:val>
            <c:numRef>
              <c:f>Pivot!$B$6:$B$14</c:f>
              <c:numCache>
                <c:formatCode>General</c:formatCode>
                <c:ptCount val="4"/>
                <c:pt idx="0">
                  <c:v>362980.2945999995</c:v>
                </c:pt>
                <c:pt idx="1">
                  <c:v>281113.80574699974</c:v>
                </c:pt>
                <c:pt idx="2">
                  <c:v>280326.75129999977</c:v>
                </c:pt>
                <c:pt idx="3">
                  <c:v>19557.991599999983</c:v>
                </c:pt>
              </c:numCache>
            </c:numRef>
          </c:val>
          <c:extLst>
            <c:ext xmlns:c16="http://schemas.microsoft.com/office/drawing/2014/chart" uri="{C3380CC4-5D6E-409C-BE32-E72D297353CC}">
              <c16:uniqueId val="{00000000-16B0-447F-88A3-45EF10D857BD}"/>
            </c:ext>
          </c:extLst>
        </c:ser>
        <c:dLbls>
          <c:dLblPos val="outEnd"/>
          <c:showLegendKey val="0"/>
          <c:showVal val="1"/>
          <c:showCatName val="0"/>
          <c:showSerName val="0"/>
          <c:showPercent val="0"/>
          <c:showBubbleSize val="0"/>
        </c:dLbls>
        <c:gapWidth val="219"/>
        <c:overlap val="-27"/>
        <c:axId val="1783661631"/>
        <c:axId val="1783660383"/>
      </c:barChart>
      <c:catAx>
        <c:axId val="178366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83660383"/>
        <c:crosses val="autoZero"/>
        <c:auto val="1"/>
        <c:lblAlgn val="ctr"/>
        <c:lblOffset val="100"/>
        <c:noMultiLvlLbl val="0"/>
      </c:catAx>
      <c:valAx>
        <c:axId val="1783660383"/>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366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[YoukiCBrazilSales.xlsx]Pivot!PivotTable4</c:name>
    <c:fmtId val="6"/>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52D0E7CE-1EAD-4266-A7FB-86722AA2515A}" type="CATEGORYNAME">
                  <a:rPr lang="en-US" baseline="0">
                    <a:solidFill>
                      <a:schemeClr val="lt1"/>
                    </a:solidFill>
                    <a:latin typeface="+mn-lt"/>
                    <a:ea typeface="+mn-ea"/>
                    <a:cs typeface="+mn-cs"/>
                  </a:rPr>
                  <a:pPr>
                    <a:defRPr>
                      <a:solidFill>
                        <a:schemeClr val="lt1"/>
                      </a:solidFill>
                      <a:latin typeface="+mn-lt"/>
                      <a:ea typeface="+mn-ea"/>
                      <a:cs typeface="+mn-cs"/>
                    </a:defRPr>
                  </a:pPr>
                  <a:t>[CATEGORY NAME]</a:t>
                </a:fld>
                <a:r>
                  <a:rPr lang="en-US" baseline="0">
                    <a:solidFill>
                      <a:schemeClr val="lt1"/>
                    </a:solidFill>
                    <a:latin typeface="+mn-lt"/>
                    <a:ea typeface="+mn-ea"/>
                    <a:cs typeface="+mn-cs"/>
                  </a:rPr>
                  <a:t>, </a:t>
                </a:r>
                <a:fld id="{0675B1B2-303E-4C1E-A000-313B8429AE70}" type="PERCENTAGE">
                  <a:rPr lang="en-US" sz="1200" b="1" baseline="0">
                    <a:solidFill>
                      <a:schemeClr val="lt1"/>
                    </a:solidFill>
                    <a:latin typeface="+mn-lt"/>
                    <a:ea typeface="+mn-ea"/>
                    <a:cs typeface="+mn-cs"/>
                  </a:rPr>
                  <a:pPr>
                    <a:defRPr>
                      <a:solidFill>
                        <a:schemeClr val="lt1"/>
                      </a:solidFill>
                      <a:latin typeface="+mn-lt"/>
                      <a:ea typeface="+mn-ea"/>
                      <a:cs typeface="+mn-cs"/>
                    </a:defRPr>
                  </a:pPr>
                  <a:t>[PERCENTAGE]</a:t>
                </a:fld>
                <a:endParaRPr lang="en-US" baseline="0">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3EDFA286-4B6F-449D-A705-93BCAE793DB8}"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E215C8EA-63E0-4D9D-A5FC-8EE94BBD2A7F}"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5">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04C38230-FCFB-4499-A8E6-A5AB38320646}"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A370B780-629B-4D84-8A96-DEB6A688B88F}"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1191B8D0-6034-46E0-962F-476A00585960}"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063E0A08-7D8A-47DA-A1B9-C145ECD4940A}"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E20ACD0A-DF8E-4F76-9887-8189840F1052}"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74818073-FD60-4960-A5BF-6B41A830F2B9}"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w="19050">
            <a:solidFill>
              <a:schemeClr val="lt1"/>
            </a:solidFill>
          </a:ln>
          <a:effectLst/>
        </c:spPr>
      </c:pivotFmt>
      <c:pivotFmt>
        <c:idx val="10"/>
        <c:spPr>
          <a:solidFill>
            <a:schemeClr val="accent5">
              <a:lumMod val="75000"/>
            </a:schemeClr>
          </a:solidFill>
          <a:ln w="19050">
            <a:solidFill>
              <a:schemeClr val="lt1"/>
            </a:solidFill>
          </a:ln>
          <a:effectLst/>
        </c:spPr>
      </c:pivotFmt>
      <c:pivotFmt>
        <c:idx val="11"/>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5416A474-10FD-4806-8D03-2F9E14E36D05}"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D4C2E272-4EC8-45AE-AFA6-04F06465C334}"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9AFF6B05-3B20-4CC5-B141-DCECBC39199C}"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42522FAC-8139-4149-AE57-DDAA8BD01005}"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5">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BE30F026-DCF6-40B3-A731-A16755181C4B}"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B21651BD-0950-4C07-88AE-483B54791B43}"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07A58862-7120-41DD-AFDA-F0FFE4479759}"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311BA152-C2E8-47A1-A602-A925C9C75759}"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26208125-1E1E-45C1-AE1C-98DD20C17D40}"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48C55669-A94F-456D-9CDB-7668FB88F2F9}"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5">
              <a:lumMod val="20000"/>
              <a:lumOff val="80000"/>
            </a:schemeClr>
          </a:solidFill>
          <a:ln w="19050">
            <a:solidFill>
              <a:schemeClr val="lt1"/>
            </a:solidFill>
          </a:ln>
          <a:effectLst/>
        </c:spPr>
      </c:pivotFmt>
      <c:pivotFmt>
        <c:idx val="17"/>
        <c:spPr>
          <a:solidFill>
            <a:schemeClr val="accent5">
              <a:lumMod val="60000"/>
              <a:lumOff val="40000"/>
            </a:schemeClr>
          </a:solidFill>
          <a:ln w="19050">
            <a:solidFill>
              <a:schemeClr val="lt1"/>
            </a:solidFill>
          </a:ln>
          <a:effectLst/>
        </c:spPr>
      </c:pivotFmt>
      <c:pivotFmt>
        <c:idx val="18"/>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7D51DAA4-D6D3-45B8-9503-D17B282DC3FC}"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7554E2CD-820A-49CE-95C2-7271B907FBAA}"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5">
              <a:lumMod val="5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Pivot!$B$23:$B$24</c:f>
              <c:strCache>
                <c:ptCount val="1"/>
                <c:pt idx="0">
                  <c:v>Polycom ViewStation, Adapter H323 Videoconferencing Unit (William)</c:v>
                </c:pt>
              </c:strCache>
            </c:strRef>
          </c:tx>
          <c:dPt>
            <c:idx val="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2-B3C3-4E24-B21A-D6F0F1CB0433}"/>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B3C3-4E24-B21A-D6F0F1CB0433}"/>
              </c:ext>
            </c:extLst>
          </c:dPt>
          <c:dPt>
            <c:idx val="2"/>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4-B3C3-4E24-B21A-D6F0F1CB0433}"/>
              </c:ext>
            </c:extLst>
          </c:dPt>
          <c:dPt>
            <c:idx val="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5-B3C3-4E24-B21A-D6F0F1CB0433}"/>
              </c:ext>
            </c:extLst>
          </c:dPt>
          <c:dLbls>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7D51DAA4-D6D3-45B8-9503-D17B282DC3FC}"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7554E2CD-820A-49CE-95C2-7271B907FBAA}" type="PERCENTAGE">
                      <a:rPr lang="en-US" sz="12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B3C3-4E24-B21A-D6F0F1CB04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Pivot!$A$25:$A$29</c:f>
              <c:strCache>
                <c:ptCount val="4"/>
                <c:pt idx="0">
                  <c:v>2009</c:v>
                </c:pt>
                <c:pt idx="1">
                  <c:v>2010</c:v>
                </c:pt>
                <c:pt idx="2">
                  <c:v>2011</c:v>
                </c:pt>
                <c:pt idx="3">
                  <c:v>2012</c:v>
                </c:pt>
              </c:strCache>
            </c:strRef>
          </c:cat>
          <c:val>
            <c:numRef>
              <c:f>Pivot!$B$25:$B$29</c:f>
              <c:numCache>
                <c:formatCode>General</c:formatCode>
                <c:ptCount val="4"/>
                <c:pt idx="2">
                  <c:v>5322.14</c:v>
                </c:pt>
              </c:numCache>
            </c:numRef>
          </c:val>
          <c:extLst>
            <c:ext xmlns:c16="http://schemas.microsoft.com/office/drawing/2014/chart" uri="{C3380CC4-5D6E-409C-BE32-E72D297353CC}">
              <c16:uniqueId val="{00000000-B3C3-4E24-B21A-D6F0F1CB043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[YoukiCBrazilSales.xlsx]Pivot!PivotTable5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i="0" baseline="0"/>
              <a:t>Profit Earned by Manager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lumMod val="40000"/>
                <a:lumOff val="60000"/>
              </a:schemeClr>
            </a:solidFill>
            <a:round/>
          </a:ln>
          <a:effectLst/>
        </c:spPr>
        <c:marker>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tx1"/>
            </a:solidFill>
            <a:round/>
          </a:ln>
          <a:effectLst/>
        </c:spPr>
        <c:marker>
          <c:symbol val="circle"/>
          <c:size val="5"/>
          <c:spPr>
            <a:solidFill>
              <a:schemeClr val="tx1"/>
            </a:solidFill>
            <a:ln w="9525">
              <a:solidFill>
                <a:schemeClr val="tx1"/>
              </a:solidFill>
            </a:ln>
            <a:effectLst/>
          </c:spPr>
        </c:marker>
      </c:pivotFmt>
      <c:pivotFmt>
        <c:idx val="30"/>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pivotFmt>
    </c:pivotFmts>
    <c:plotArea>
      <c:layout/>
      <c:lineChart>
        <c:grouping val="standard"/>
        <c:varyColors val="0"/>
        <c:ser>
          <c:idx val="0"/>
          <c:order val="0"/>
          <c:tx>
            <c:strRef>
              <c:f>Pivot!$B$46:$B$47</c:f>
              <c:strCache>
                <c:ptCount val="1"/>
                <c:pt idx="0">
                  <c:v>William</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1"/>
              <c:delete val="1"/>
              <c:extLst>
                <c:ext xmlns:c15="http://schemas.microsoft.com/office/drawing/2012/chart" uri="{CE6537A1-D6FC-4f65-9D91-7224C49458BB}"/>
                <c:ext xmlns:c16="http://schemas.microsoft.com/office/drawing/2014/chart" uri="{C3380CC4-5D6E-409C-BE32-E72D297353CC}">
                  <c16:uniqueId val="{00000018-15F5-4B47-AE41-4C62824FD69D}"/>
                </c:ext>
              </c:extLst>
            </c:dLbl>
            <c:dLbl>
              <c:idx val="2"/>
              <c:delete val="1"/>
              <c:extLst>
                <c:ext xmlns:c15="http://schemas.microsoft.com/office/drawing/2012/chart" uri="{CE6537A1-D6FC-4f65-9D91-7224C49458BB}"/>
                <c:ext xmlns:c16="http://schemas.microsoft.com/office/drawing/2014/chart" uri="{C3380CC4-5D6E-409C-BE32-E72D297353CC}">
                  <c16:uniqueId val="{00000017-15F5-4B47-AE41-4C62824FD69D}"/>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Pivot!$A$48:$A$52</c:f>
              <c:strCache>
                <c:ptCount val="4"/>
                <c:pt idx="0">
                  <c:v>2009</c:v>
                </c:pt>
                <c:pt idx="1">
                  <c:v>2010</c:v>
                </c:pt>
                <c:pt idx="2">
                  <c:v>2011</c:v>
                </c:pt>
                <c:pt idx="3">
                  <c:v>2012</c:v>
                </c:pt>
              </c:strCache>
            </c:strRef>
          </c:cat>
          <c:val>
            <c:numRef>
              <c:f>Pivot!$B$48:$B$52</c:f>
              <c:numCache>
                <c:formatCode>General</c:formatCode>
                <c:ptCount val="4"/>
                <c:pt idx="0">
                  <c:v>2323.6455000000001</c:v>
                </c:pt>
                <c:pt idx="1">
                  <c:v>7086.0159999999987</c:v>
                </c:pt>
                <c:pt idx="2">
                  <c:v>12240.531599999995</c:v>
                </c:pt>
                <c:pt idx="3">
                  <c:v>7061.2284999999911</c:v>
                </c:pt>
              </c:numCache>
            </c:numRef>
          </c:val>
          <c:smooth val="0"/>
          <c:extLst>
            <c:ext xmlns:c16="http://schemas.microsoft.com/office/drawing/2014/chart" uri="{C3380CC4-5D6E-409C-BE32-E72D297353CC}">
              <c16:uniqueId val="{00000000-15F5-4B47-AE41-4C62824FD69D}"/>
            </c:ext>
          </c:extLst>
        </c:ser>
        <c:dLbls>
          <c:dLblPos val="t"/>
          <c:showLegendKey val="0"/>
          <c:showVal val="1"/>
          <c:showCatName val="0"/>
          <c:showSerName val="0"/>
          <c:showPercent val="0"/>
          <c:showBubbleSize val="0"/>
        </c:dLbls>
        <c:marker val="1"/>
        <c:smooth val="0"/>
        <c:axId val="558253423"/>
        <c:axId val="558257167"/>
      </c:lineChart>
      <c:catAx>
        <c:axId val="558253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8257167"/>
        <c:crosses val="autoZero"/>
        <c:auto val="1"/>
        <c:lblAlgn val="ctr"/>
        <c:lblOffset val="100"/>
        <c:noMultiLvlLbl val="0"/>
      </c:catAx>
      <c:valAx>
        <c:axId val="558257167"/>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8253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[YoukiCBrazilSales.xlsx]Pivot!PivotTable3</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i="0" baseline="0"/>
              <a:t>Total Profit Earned</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40000"/>
              <a:lumOff val="6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fld id="{16D409D3-3DE2-4A45-9FAE-07690AF8B4EA}" type="VALUE">
                  <a:rPr lang="en-US" sz="1800" baseline="0">
                    <a:solidFill>
                      <a:schemeClr val="tx1"/>
                    </a:solidFill>
                  </a:rPr>
                  <a:pPr>
                    <a:defRPr sz="1800" b="1" i="0" u="none" strike="noStrike" kern="1200" baseline="0">
                      <a:solidFill>
                        <a:schemeClr val="tx1"/>
                      </a:solidFill>
                      <a:latin typeface="+mn-lt"/>
                      <a:ea typeface="+mn-ea"/>
                      <a:cs typeface="+mn-cs"/>
                    </a:defRPr>
                  </a:pPr>
                  <a:t>[VALUE]</a:t>
                </a:fld>
                <a:endParaRPr lang="en-US"/>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tx2">
              <a:lumMod val="40000"/>
              <a:lumOff val="6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fld id="{16D409D3-3DE2-4A45-9FAE-07690AF8B4EA}" type="VALUE">
                  <a:rPr lang="en-US" sz="1800" baseline="0">
                    <a:solidFill>
                      <a:schemeClr val="tx1"/>
                    </a:solidFill>
                  </a:rPr>
                  <a:pPr>
                    <a:defRPr sz="1800" b="1" i="0" u="none" strike="noStrike" kern="1200" baseline="0">
                      <a:solidFill>
                        <a:schemeClr val="tx1"/>
                      </a:solidFill>
                      <a:latin typeface="+mn-lt"/>
                      <a:ea typeface="+mn-ea"/>
                      <a:cs typeface="+mn-cs"/>
                    </a:defRPr>
                  </a:pPr>
                  <a:t>[VALUE]</a:t>
                </a:fld>
                <a:endParaRPr lang="en-US"/>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tx2">
              <a:lumMod val="40000"/>
              <a:lumOff val="60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40000"/>
              <a:lumOff val="60000"/>
            </a:schemeClr>
          </a:solidFill>
          <a:ln>
            <a:noFill/>
          </a:ln>
          <a:effectLst/>
        </c:spPr>
        <c:dLbl>
          <c:idx val="0"/>
          <c:tx>
            <c:rich>
              <a:bodyPr rot="0" spcFirstLastPara="1" vertOverflow="ellipsis" vert="horz" wrap="square" lIns="38100" tIns="19050" rIns="38100" bIns="19050" anchor="ctr" anchorCtr="1">
                <a:spAutoFit/>
              </a:bodyPr>
              <a:lstStyle/>
              <a:p>
                <a:pPr>
                  <a:defRPr sz="1800" b="1" i="0" u="none" strike="noStrike" kern="1200" baseline="0">
                    <a:solidFill>
                      <a:srgbClr val="EA6C6C"/>
                    </a:solidFill>
                    <a:latin typeface="+mn-lt"/>
                    <a:ea typeface="+mn-ea"/>
                    <a:cs typeface="+mn-cs"/>
                  </a:defRPr>
                </a:pPr>
                <a:fld id="{16D409D3-3DE2-4A45-9FAE-07690AF8B4EA}" type="VALUE">
                  <a:rPr lang="en-US" sz="1800" baseline="0">
                    <a:solidFill>
                      <a:srgbClr val="EA6C6C"/>
                    </a:solidFill>
                  </a:rPr>
                  <a:pPr>
                    <a:defRPr sz="1800" b="1" baseline="0">
                      <a:solidFill>
                        <a:srgbClr val="EA6C6C"/>
                      </a:solidFill>
                    </a:defRPr>
                  </a:pPr>
                  <a:t>[VALUE]</a:t>
                </a:fld>
                <a:endParaRPr lang="en-US"/>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EA6C6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Pivot!$B$5</c:f>
              <c:strCache>
                <c:ptCount val="1"/>
                <c:pt idx="0">
                  <c:v>Total</c:v>
                </c:pt>
              </c:strCache>
            </c:strRef>
          </c:tx>
          <c:spPr>
            <a:solidFill>
              <a:schemeClr val="tx2">
                <a:lumMod val="40000"/>
                <a:lumOff val="60000"/>
              </a:schemeClr>
            </a:solidFill>
            <a:ln>
              <a:noFill/>
            </a:ln>
            <a:effectLst/>
          </c:spPr>
          <c:invertIfNegative val="0"/>
          <c:dLbls>
            <c:dLbl>
              <c:idx val="0"/>
              <c:tx>
                <c:rich>
                  <a:bodyPr rot="0" spcFirstLastPara="1" vertOverflow="ellipsis" vert="horz" wrap="square" lIns="38100" tIns="19050" rIns="38100" bIns="19050" anchor="ctr" anchorCtr="1">
                    <a:spAutoFit/>
                  </a:bodyPr>
                  <a:lstStyle/>
                  <a:p>
                    <a:pPr>
                      <a:defRPr sz="1800" b="1" i="0" u="none" strike="noStrike" kern="1200" baseline="0">
                        <a:solidFill>
                          <a:srgbClr val="EA6C6C"/>
                        </a:solidFill>
                        <a:latin typeface="+mn-lt"/>
                        <a:ea typeface="+mn-ea"/>
                        <a:cs typeface="+mn-cs"/>
                      </a:defRPr>
                    </a:pPr>
                    <a:fld id="{16D409D3-3DE2-4A45-9FAE-07690AF8B4EA}" type="VALUE">
                      <a:rPr lang="en-US" sz="1800" baseline="0">
                        <a:solidFill>
                          <a:srgbClr val="EA6C6C"/>
                        </a:solidFill>
                      </a:rPr>
                      <a:pPr>
                        <a:defRPr sz="1800" b="1" baseline="0">
                          <a:solidFill>
                            <a:srgbClr val="EA6C6C"/>
                          </a:solidFill>
                        </a:defRPr>
                      </a:pPr>
                      <a:t>[VALUE]</a:t>
                    </a:fld>
                    <a:endParaRPr lang="en-US"/>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rgbClr val="EA6C6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7B56-43A2-BB38-90A9548ADA5E}"/>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Pivot!$A$6:$A$14</c:f>
              <c:multiLvlStrCache>
                <c:ptCount val="4"/>
                <c:lvl>
                  <c:pt idx="0">
                    <c:v>South</c:v>
                  </c:pt>
                  <c:pt idx="1">
                    <c:v>South East</c:v>
                  </c:pt>
                  <c:pt idx="2">
                    <c:v>North East</c:v>
                  </c:pt>
                  <c:pt idx="3">
                    <c:v>North</c:v>
                  </c:pt>
                </c:lvl>
                <c:lvl>
                  <c:pt idx="0">
                    <c:v>Sam</c:v>
                  </c:pt>
                  <c:pt idx="1">
                    <c:v>Erin</c:v>
                  </c:pt>
                  <c:pt idx="2">
                    <c:v>Chris</c:v>
                  </c:pt>
                  <c:pt idx="3">
                    <c:v>William</c:v>
                  </c:pt>
                </c:lvl>
              </c:multiLvlStrCache>
            </c:multiLvlStrRef>
          </c:cat>
          <c:val>
            <c:numRef>
              <c:f>Pivot!$B$6:$B$14</c:f>
              <c:numCache>
                <c:formatCode>General</c:formatCode>
                <c:ptCount val="4"/>
                <c:pt idx="0">
                  <c:v>362980.2945999995</c:v>
                </c:pt>
                <c:pt idx="1">
                  <c:v>281113.80574699974</c:v>
                </c:pt>
                <c:pt idx="2">
                  <c:v>280326.75129999977</c:v>
                </c:pt>
                <c:pt idx="3">
                  <c:v>19557.991599999983</c:v>
                </c:pt>
              </c:numCache>
            </c:numRef>
          </c:val>
          <c:extLst>
            <c:ext xmlns:c16="http://schemas.microsoft.com/office/drawing/2014/chart" uri="{C3380CC4-5D6E-409C-BE32-E72D297353CC}">
              <c16:uniqueId val="{00000001-7B56-43A2-BB38-90A9548ADA5E}"/>
            </c:ext>
          </c:extLst>
        </c:ser>
        <c:dLbls>
          <c:dLblPos val="outEnd"/>
          <c:showLegendKey val="0"/>
          <c:showVal val="1"/>
          <c:showCatName val="0"/>
          <c:showSerName val="0"/>
          <c:showPercent val="0"/>
          <c:showBubbleSize val="0"/>
        </c:dLbls>
        <c:gapWidth val="219"/>
        <c:overlap val="-27"/>
        <c:axId val="1783661631"/>
        <c:axId val="1783660383"/>
      </c:barChart>
      <c:catAx>
        <c:axId val="178366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83660383"/>
        <c:crosses val="autoZero"/>
        <c:auto val="1"/>
        <c:lblAlgn val="ctr"/>
        <c:lblOffset val="100"/>
        <c:noMultiLvlLbl val="0"/>
      </c:catAx>
      <c:valAx>
        <c:axId val="1783660383"/>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8366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[YoukiCBrazilSales.xlsx]Pivot!PivotTable5</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i="0" baseline="0"/>
              <a:t>Profit Earned by Manager</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lumMod val="40000"/>
                <a:lumOff val="60000"/>
              </a:schemeClr>
            </a:solid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lumMod val="40000"/>
                <a:lumOff val="60000"/>
              </a:schemeClr>
            </a:solid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pivotFmt>
      <c:pivotFmt>
        <c:idx val="30"/>
        <c:spPr>
          <a:solidFill>
            <a:schemeClr val="accent1"/>
          </a:solidFill>
          <a:ln w="28575" cap="rnd">
            <a:solidFill>
              <a:schemeClr val="accent1">
                <a:lumMod val="40000"/>
                <a:lumOff val="60000"/>
              </a:schemeClr>
            </a:solid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lumMod val="40000"/>
                <a:lumOff val="60000"/>
              </a:schemeClr>
            </a:solid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3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lumMod val="40000"/>
                <a:lumOff val="60000"/>
              </a:schemeClr>
            </a:solid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lumMod val="40000"/>
                <a:lumOff val="60000"/>
              </a:schemeClr>
            </a:solid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lumMod val="40000"/>
                <a:lumOff val="60000"/>
              </a:schemeClr>
            </a:solid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lumMod val="40000"/>
                <a:lumOff val="60000"/>
              </a:schemeClr>
            </a:solid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0"/>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lumMod val="40000"/>
                <a:lumOff val="60000"/>
              </a:schemeClr>
            </a:solidFill>
            <a:round/>
          </a:ln>
          <a:effectLst/>
        </c:spPr>
        <c:marker>
          <c:symbol val="circle"/>
          <c:size val="5"/>
          <c:spPr>
            <a:solidFill>
              <a:schemeClr val="accent1">
                <a:lumMod val="40000"/>
                <a:lumOff val="60000"/>
              </a:schemeClr>
            </a:solidFill>
            <a:ln w="9525">
              <a:solidFill>
                <a:schemeClr val="accent1">
                  <a:lumMod val="40000"/>
                  <a:lumOff val="60000"/>
                </a:schemeClr>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3"/>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7"/>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0"/>
        <c:spPr>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tx1"/>
            </a:solidFill>
            <a:round/>
          </a:ln>
          <a:effectLst/>
        </c:spPr>
        <c:marker>
          <c:symbol val="circle"/>
          <c:size val="5"/>
          <c:spPr>
            <a:solidFill>
              <a:schemeClr val="tx1"/>
            </a:solidFill>
            <a:ln w="9525">
              <a:solidFill>
                <a:schemeClr val="tx1"/>
              </a:solidFill>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Pivot!$B$46:$B$47</c:f>
              <c:strCache>
                <c:ptCount val="1"/>
                <c:pt idx="0">
                  <c:v>William</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dLbls>
            <c:dLbl>
              <c:idx val="1"/>
              <c:delete val="1"/>
              <c:extLst>
                <c:ext xmlns:c15="http://schemas.microsoft.com/office/drawing/2012/chart" uri="{CE6537A1-D6FC-4f65-9D91-7224C49458BB}"/>
                <c:ext xmlns:c16="http://schemas.microsoft.com/office/drawing/2014/chart" uri="{C3380CC4-5D6E-409C-BE32-E72D297353CC}">
                  <c16:uniqueId val="{00000000-FC22-426C-8378-C42C87992252}"/>
                </c:ext>
              </c:extLst>
            </c:dLbl>
            <c:dLbl>
              <c:idx val="2"/>
              <c:delete val="1"/>
              <c:extLst>
                <c:ext xmlns:c15="http://schemas.microsoft.com/office/drawing/2012/chart" uri="{CE6537A1-D6FC-4f65-9D91-7224C49458BB}"/>
                <c:ext xmlns:c16="http://schemas.microsoft.com/office/drawing/2014/chart" uri="{C3380CC4-5D6E-409C-BE32-E72D297353CC}">
                  <c16:uniqueId val="{00000001-FC22-426C-8378-C42C87992252}"/>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Pivot!$A$48:$A$52</c:f>
              <c:strCache>
                <c:ptCount val="4"/>
                <c:pt idx="0">
                  <c:v>2009</c:v>
                </c:pt>
                <c:pt idx="1">
                  <c:v>2010</c:v>
                </c:pt>
                <c:pt idx="2">
                  <c:v>2011</c:v>
                </c:pt>
                <c:pt idx="3">
                  <c:v>2012</c:v>
                </c:pt>
              </c:strCache>
            </c:strRef>
          </c:cat>
          <c:val>
            <c:numRef>
              <c:f>Pivot!$B$48:$B$52</c:f>
              <c:numCache>
                <c:formatCode>General</c:formatCode>
                <c:ptCount val="4"/>
                <c:pt idx="0">
                  <c:v>2323.6455000000001</c:v>
                </c:pt>
                <c:pt idx="1">
                  <c:v>7086.0159999999987</c:v>
                </c:pt>
                <c:pt idx="2">
                  <c:v>12240.531599999995</c:v>
                </c:pt>
                <c:pt idx="3">
                  <c:v>7061.2284999999911</c:v>
                </c:pt>
              </c:numCache>
            </c:numRef>
          </c:val>
          <c:smooth val="0"/>
          <c:extLst>
            <c:ext xmlns:c16="http://schemas.microsoft.com/office/drawing/2014/chart" uri="{C3380CC4-5D6E-409C-BE32-E72D297353CC}">
              <c16:uniqueId val="{00000002-FC22-426C-8378-C42C87992252}"/>
            </c:ext>
          </c:extLst>
        </c:ser>
        <c:dLbls>
          <c:dLblPos val="t"/>
          <c:showLegendKey val="0"/>
          <c:showVal val="1"/>
          <c:showCatName val="0"/>
          <c:showSerName val="0"/>
          <c:showPercent val="0"/>
          <c:showBubbleSize val="0"/>
        </c:dLbls>
        <c:marker val="1"/>
        <c:smooth val="0"/>
        <c:axId val="558253423"/>
        <c:axId val="558257167"/>
      </c:lineChart>
      <c:catAx>
        <c:axId val="558253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8257167"/>
        <c:crosses val="autoZero"/>
        <c:auto val="1"/>
        <c:lblAlgn val="ctr"/>
        <c:lblOffset val="100"/>
        <c:noMultiLvlLbl val="0"/>
      </c:catAx>
      <c:valAx>
        <c:axId val="558257167"/>
        <c:scaling>
          <c:orientation val="minMax"/>
        </c:scaling>
        <c:delete val="0"/>
        <c:axPos val="l"/>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8253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[YoukiCBrazilSales.xlsx]Pivot!PivotTable4</c:name>
    <c:fmtId val="13"/>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52D0E7CE-1EAD-4266-A7FB-86722AA2515A}" type="CATEGORYNAME">
                  <a:rPr lang="en-US" baseline="0">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baseline="0">
                    <a:solidFill>
                      <a:schemeClr val="lt1"/>
                    </a:solidFill>
                    <a:latin typeface="+mn-lt"/>
                    <a:ea typeface="+mn-ea"/>
                    <a:cs typeface="+mn-cs"/>
                  </a:rPr>
                  <a:t>, </a:t>
                </a:r>
                <a:fld id="{0675B1B2-303E-4C1E-A000-313B8429AE70}" type="PERCENTAGE">
                  <a:rPr lang="en-US" sz="1200" b="1" baseline="0">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baseline="0">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3EDFA286-4B6F-449D-A705-93BCAE793DB8}"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E215C8EA-63E0-4D9D-A5FC-8EE94BBD2A7F}"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5">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04C38230-FCFB-4499-A8E6-A5AB38320646}"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A370B780-629B-4D84-8A96-DEB6A688B88F}"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1191B8D0-6034-46E0-962F-476A00585960}"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063E0A08-7D8A-47DA-A1B9-C145ECD4940A}"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E20ACD0A-DF8E-4F76-9887-8189840F1052}"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74818073-FD60-4960-A5BF-6B41A830F2B9}"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w="19050">
            <a:solidFill>
              <a:schemeClr val="lt1"/>
            </a:solidFill>
          </a:ln>
          <a:effectLst/>
        </c:spPr>
      </c:pivotFmt>
      <c:pivotFmt>
        <c:idx val="10"/>
        <c:spPr>
          <a:solidFill>
            <a:schemeClr val="accent5">
              <a:lumMod val="75000"/>
            </a:schemeClr>
          </a:solidFill>
          <a:ln w="19050">
            <a:solidFill>
              <a:schemeClr val="lt1"/>
            </a:solidFill>
          </a:ln>
          <a:effectLst/>
        </c:spPr>
      </c:pivotFmt>
      <c:pivotFmt>
        <c:idx val="11"/>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5416A474-10FD-4806-8D03-2F9E14E36D05}"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D4C2E272-4EC8-45AE-AFA6-04F06465C334}"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9AFF6B05-3B20-4CC5-B141-DCECBC39199C}"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42522FAC-8139-4149-AE57-DDAA8BD01005}"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5">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BE30F026-DCF6-40B3-A731-A16755181C4B}"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B21651BD-0950-4C07-88AE-483B54791B43}"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07A58862-7120-41DD-AFDA-F0FFE4479759}"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311BA152-C2E8-47A1-A602-A925C9C75759}"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26208125-1E1E-45C1-AE1C-98DD20C17D40}"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48C55669-A94F-456D-9CDB-7668FB88F2F9}"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5">
              <a:lumMod val="20000"/>
              <a:lumOff val="80000"/>
            </a:schemeClr>
          </a:solidFill>
          <a:ln w="19050">
            <a:solidFill>
              <a:schemeClr val="lt1"/>
            </a:solidFill>
          </a:ln>
          <a:effectLst/>
        </c:spPr>
      </c:pivotFmt>
      <c:pivotFmt>
        <c:idx val="17"/>
        <c:spPr>
          <a:solidFill>
            <a:schemeClr val="accent5">
              <a:lumMod val="60000"/>
              <a:lumOff val="40000"/>
            </a:schemeClr>
          </a:solidFill>
          <a:ln w="19050">
            <a:solidFill>
              <a:schemeClr val="lt1"/>
            </a:solidFill>
          </a:ln>
          <a:effectLst/>
        </c:spPr>
      </c:pivotFmt>
      <c:pivotFmt>
        <c:idx val="18"/>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7D51DAA4-D6D3-45B8-9503-D17B282DC3FC}"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7554E2CD-820A-49CE-95C2-7271B907FBAA}"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5">
              <a:lumMod val="50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52D0E7CE-1EAD-4266-A7FB-86722AA2515A}" type="CATEGORYNAME">
                  <a:rPr lang="en-US" baseline="0">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baseline="0">
                    <a:solidFill>
                      <a:schemeClr val="lt1"/>
                    </a:solidFill>
                    <a:latin typeface="+mn-lt"/>
                    <a:ea typeface="+mn-ea"/>
                    <a:cs typeface="+mn-cs"/>
                  </a:rPr>
                  <a:t>, </a:t>
                </a:r>
                <a:fld id="{0675B1B2-303E-4C1E-A000-313B8429AE70}" type="PERCENTAGE">
                  <a:rPr lang="en-US" sz="1200" b="1" baseline="0">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baseline="0">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5">
              <a:lumMod val="60000"/>
              <a:lumOff val="40000"/>
            </a:schemeClr>
          </a:solidFill>
          <a:ln w="19050">
            <a:solidFill>
              <a:schemeClr val="lt1"/>
            </a:solidFill>
          </a:ln>
          <a:effectLst/>
        </c:spPr>
      </c:pivotFmt>
      <c:pivotFmt>
        <c:idx val="24"/>
        <c:spPr>
          <a:solidFill>
            <a:schemeClr val="accent5">
              <a:lumMod val="75000"/>
            </a:schemeClr>
          </a:solidFill>
          <a:ln w="19050">
            <a:solidFill>
              <a:schemeClr val="lt1"/>
            </a:solidFill>
          </a:ln>
          <a:effectLst/>
        </c:spPr>
      </c:pivotFmt>
      <c:pivotFmt>
        <c:idx val="25"/>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5416A474-10FD-4806-8D03-2F9E14E36D05}" type="CATEGORYNAME">
                  <a:rPr lang="en-US">
                    <a:solidFill>
                      <a:schemeClr val="lt1"/>
                    </a:solidFill>
                    <a:latin typeface="+mn-lt"/>
                    <a:ea typeface="+mn-ea"/>
                    <a:cs typeface="+mn-cs"/>
                  </a:rPr>
                  <a:pPr>
                    <a:defRPr sz="900" b="0" i="0" u="none" strike="noStrike" kern="1200" baseline="0">
                      <a:solidFill>
                        <a:schemeClr val="lt1"/>
                      </a:solidFill>
                      <a:latin typeface="+mn-lt"/>
                      <a:ea typeface="+mn-ea"/>
                      <a:cs typeface="+mn-cs"/>
                    </a:defRPr>
                  </a:pPr>
                  <a:t>[CATEGORY NAME]</a:t>
                </a:fld>
                <a:r>
                  <a:rPr lang="en-US">
                    <a:solidFill>
                      <a:schemeClr val="lt1"/>
                    </a:solidFill>
                    <a:latin typeface="+mn-lt"/>
                    <a:ea typeface="+mn-ea"/>
                    <a:cs typeface="+mn-cs"/>
                  </a:rPr>
                  <a:t>, </a:t>
                </a:r>
                <a:fld id="{D4C2E272-4EC8-45AE-AFA6-04F06465C334}" type="PERCENTAGE">
                  <a:rPr lang="en-US" sz="1200" b="1">
                    <a:solidFill>
                      <a:schemeClr val="lt1"/>
                    </a:solidFill>
                    <a:latin typeface="+mn-lt"/>
                    <a:ea typeface="+mn-ea"/>
                    <a:cs typeface="+mn-cs"/>
                  </a:rPr>
                  <a:pPr>
                    <a:defRPr sz="900" b="0" i="0" u="none" strike="noStrike" kern="1200" baseline="0">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fld id="{52D0E7CE-1EAD-4266-A7FB-86722AA2515A}" type="CATEGORYNAME">
                  <a:rPr lang="en-US" sz="1200" baseline="0">
                    <a:solidFill>
                      <a:schemeClr val="lt1"/>
                    </a:solidFill>
                    <a:latin typeface="+mn-lt"/>
                    <a:ea typeface="+mn-ea"/>
                    <a:cs typeface="+mn-cs"/>
                  </a:rPr>
                  <a:pPr>
                    <a:defRPr sz="1800">
                      <a:solidFill>
                        <a:schemeClr val="lt1"/>
                      </a:solidFill>
                    </a:defRPr>
                  </a:pPr>
                  <a:t>[CATEGORY NAME]</a:t>
                </a:fld>
                <a:r>
                  <a:rPr lang="en-US" sz="1800" baseline="0">
                    <a:solidFill>
                      <a:schemeClr val="lt1"/>
                    </a:solidFill>
                    <a:latin typeface="+mn-lt"/>
                    <a:ea typeface="+mn-ea"/>
                    <a:cs typeface="+mn-cs"/>
                  </a:rPr>
                  <a:t>, </a:t>
                </a:r>
                <a:fld id="{0675B1B2-303E-4C1E-A000-313B8429AE70}" type="PERCENTAGE">
                  <a:rPr lang="en-US" sz="1800" b="1" baseline="0">
                    <a:solidFill>
                      <a:schemeClr val="lt1"/>
                    </a:solidFill>
                    <a:latin typeface="+mn-lt"/>
                    <a:ea typeface="+mn-ea"/>
                    <a:cs typeface="+mn-cs"/>
                  </a:rPr>
                  <a:pPr>
                    <a:defRPr sz="1800">
                      <a:solidFill>
                        <a:schemeClr val="lt1"/>
                      </a:solidFill>
                    </a:defRPr>
                  </a:pPr>
                  <a:t>[PERCENTAGE]</a:t>
                </a:fld>
                <a:endParaRPr lang="en-US" sz="1800" baseline="0">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chemeClr val="accent5">
              <a:lumMod val="60000"/>
              <a:lumOff val="40000"/>
            </a:schemeClr>
          </a:solidFill>
          <a:ln w="19050">
            <a:solidFill>
              <a:schemeClr val="lt1"/>
            </a:solidFill>
          </a:ln>
          <a:effectLst/>
        </c:spPr>
      </c:pivotFmt>
      <c:pivotFmt>
        <c:idx val="29"/>
        <c:spPr>
          <a:solidFill>
            <a:schemeClr val="accent5">
              <a:lumMod val="75000"/>
            </a:schemeClr>
          </a:solidFill>
          <a:ln w="19050">
            <a:solidFill>
              <a:schemeClr val="lt1"/>
            </a:solidFill>
          </a:ln>
          <a:effectLst/>
        </c:spPr>
      </c:pivotFmt>
      <c:pivotFmt>
        <c:idx val="30"/>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fld id="{5416A474-10FD-4806-8D03-2F9E14E36D05}" type="CATEGORYNAME">
                  <a:rPr lang="en-US" sz="1200">
                    <a:solidFill>
                      <a:schemeClr val="lt1"/>
                    </a:solidFill>
                    <a:latin typeface="+mn-lt"/>
                    <a:ea typeface="+mn-ea"/>
                    <a:cs typeface="+mn-cs"/>
                  </a:rPr>
                  <a:pPr>
                    <a:defRPr sz="1800">
                      <a:solidFill>
                        <a:schemeClr val="lt1"/>
                      </a:solidFill>
                    </a:defRPr>
                  </a:pPr>
                  <a:t>[CATEGORY NAME]</a:t>
                </a:fld>
                <a:r>
                  <a:rPr lang="en-US" sz="1800">
                    <a:solidFill>
                      <a:schemeClr val="lt1"/>
                    </a:solidFill>
                    <a:latin typeface="+mn-lt"/>
                    <a:ea typeface="+mn-ea"/>
                    <a:cs typeface="+mn-cs"/>
                  </a:rPr>
                  <a:t>, </a:t>
                </a:r>
                <a:fld id="{D4C2E272-4EC8-45AE-AFA6-04F06465C334}" type="PERCENTAGE">
                  <a:rPr lang="en-US" sz="1800" b="1">
                    <a:solidFill>
                      <a:schemeClr val="lt1"/>
                    </a:solidFill>
                    <a:latin typeface="+mn-lt"/>
                    <a:ea typeface="+mn-ea"/>
                    <a:cs typeface="+mn-cs"/>
                  </a:rPr>
                  <a:pPr>
                    <a:defRPr sz="1800">
                      <a:solidFill>
                        <a:schemeClr val="lt1"/>
                      </a:solidFill>
                    </a:defRPr>
                  </a:pPr>
                  <a:t>[PERCENTAGE]</a:t>
                </a:fld>
                <a:endParaRPr lang="en-US" sz="1800">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fld id="{8285E94E-EB72-4C89-80F0-ABA0DDCCE84E}" type="CATEGORYNAME">
                  <a:rPr lang="en-US" sz="1200">
                    <a:solidFill>
                      <a:schemeClr val="lt1"/>
                    </a:solidFill>
                    <a:latin typeface="+mn-lt"/>
                    <a:ea typeface="+mn-ea"/>
                    <a:cs typeface="+mn-cs"/>
                  </a:rPr>
                  <a:pPr>
                    <a:defRPr sz="1800">
                      <a:solidFill>
                        <a:schemeClr val="lt1"/>
                      </a:solidFill>
                      <a:latin typeface="+mn-lt"/>
                      <a:ea typeface="+mn-ea"/>
                      <a:cs typeface="+mn-cs"/>
                    </a:defRPr>
                  </a:pPr>
                  <a:t>[CATEGORY NAME]</a:t>
                </a:fld>
                <a:r>
                  <a:rPr lang="en-US" sz="1800">
                    <a:solidFill>
                      <a:schemeClr val="lt1"/>
                    </a:solidFill>
                    <a:latin typeface="+mn-lt"/>
                    <a:ea typeface="+mn-ea"/>
                    <a:cs typeface="+mn-cs"/>
                  </a:rPr>
                  <a:t>, </a:t>
                </a:r>
                <a:fld id="{27E765E3-EEE1-4E5F-8D96-8C593DD50A19}" type="PERCENTAGE">
                  <a:rPr lang="en-US" sz="1800" b="1">
                    <a:solidFill>
                      <a:schemeClr val="lt1"/>
                    </a:solidFill>
                    <a:latin typeface="+mn-lt"/>
                    <a:ea typeface="+mn-ea"/>
                    <a:cs typeface="+mn-cs"/>
                  </a:rPr>
                  <a:pPr>
                    <a:defRPr sz="1800">
                      <a:solidFill>
                        <a:schemeClr val="lt1"/>
                      </a:solidFill>
                      <a:latin typeface="+mn-lt"/>
                      <a:ea typeface="+mn-ea"/>
                      <a:cs typeface="+mn-cs"/>
                    </a:defRPr>
                  </a:pPr>
                  <a:t>[PERCENTAGE]</a:t>
                </a:fld>
                <a:endParaRPr lang="en-US" sz="1800">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5"/>
        <c:spPr>
          <a:solidFill>
            <a:schemeClr val="accent5">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fld id="{6B0DD3E8-7EC3-479B-A66C-99884590BB61}" type="CATEGORYNAME">
                  <a:rPr lang="en-US" sz="1200">
                    <a:solidFill>
                      <a:schemeClr val="lt1"/>
                    </a:solidFill>
                    <a:latin typeface="+mn-lt"/>
                    <a:ea typeface="+mn-ea"/>
                    <a:cs typeface="+mn-cs"/>
                  </a:rPr>
                  <a:pPr>
                    <a:defRPr sz="1800">
                      <a:solidFill>
                        <a:schemeClr val="lt1"/>
                      </a:solidFill>
                      <a:latin typeface="+mn-lt"/>
                      <a:ea typeface="+mn-ea"/>
                      <a:cs typeface="+mn-cs"/>
                    </a:defRPr>
                  </a:pPr>
                  <a:t>[CATEGORY NAME]</a:t>
                </a:fld>
                <a:r>
                  <a:rPr lang="en-US" sz="1800">
                    <a:solidFill>
                      <a:schemeClr val="lt1"/>
                    </a:solidFill>
                    <a:latin typeface="+mn-lt"/>
                    <a:ea typeface="+mn-ea"/>
                    <a:cs typeface="+mn-cs"/>
                  </a:rPr>
                  <a:t>, </a:t>
                </a:r>
                <a:fld id="{6D0093F0-01FD-45A1-9F8C-DB6153106F19}" type="PERCENTAGE">
                  <a:rPr lang="en-US" sz="1800" b="1">
                    <a:solidFill>
                      <a:schemeClr val="lt1"/>
                    </a:solidFill>
                    <a:latin typeface="+mn-lt"/>
                    <a:ea typeface="+mn-ea"/>
                    <a:cs typeface="+mn-cs"/>
                  </a:rPr>
                  <a:pPr>
                    <a:defRPr sz="1800">
                      <a:solidFill>
                        <a:schemeClr val="lt1"/>
                      </a:solidFill>
                      <a:latin typeface="+mn-lt"/>
                      <a:ea typeface="+mn-ea"/>
                      <a:cs typeface="+mn-cs"/>
                    </a:defRPr>
                  </a:pPr>
                  <a:t>[PERCENTAGE]</a:t>
                </a:fld>
                <a:endParaRPr lang="en-US" sz="1800">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6"/>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fld id="{03685972-F4BE-4E4D-A819-B9FF28D16C6D}" type="CATEGORYNAME">
                  <a:rPr lang="en-US" sz="1200">
                    <a:solidFill>
                      <a:schemeClr val="lt1"/>
                    </a:solidFill>
                    <a:latin typeface="+mn-lt"/>
                    <a:ea typeface="+mn-ea"/>
                    <a:cs typeface="+mn-cs"/>
                  </a:rPr>
                  <a:pPr>
                    <a:defRPr sz="1800">
                      <a:solidFill>
                        <a:schemeClr val="lt1"/>
                      </a:solidFill>
                      <a:latin typeface="+mn-lt"/>
                      <a:ea typeface="+mn-ea"/>
                      <a:cs typeface="+mn-cs"/>
                    </a:defRPr>
                  </a:pPr>
                  <a:t>[CATEGORY NAME]</a:t>
                </a:fld>
                <a:r>
                  <a:rPr lang="en-US" sz="1800">
                    <a:solidFill>
                      <a:schemeClr val="lt1"/>
                    </a:solidFill>
                    <a:latin typeface="+mn-lt"/>
                    <a:ea typeface="+mn-ea"/>
                    <a:cs typeface="+mn-cs"/>
                  </a:rPr>
                  <a:t>, </a:t>
                </a:r>
                <a:fld id="{A90131F1-5379-43F0-BA0D-4A7DE730F1A2}" type="PERCENTAGE">
                  <a:rPr lang="en-US" sz="1800" b="1">
                    <a:solidFill>
                      <a:schemeClr val="lt1"/>
                    </a:solidFill>
                    <a:latin typeface="+mn-lt"/>
                    <a:ea typeface="+mn-ea"/>
                    <a:cs typeface="+mn-cs"/>
                  </a:rPr>
                  <a:pPr>
                    <a:defRPr sz="1800">
                      <a:solidFill>
                        <a:schemeClr val="lt1"/>
                      </a:solidFill>
                      <a:latin typeface="+mn-lt"/>
                      <a:ea typeface="+mn-ea"/>
                      <a:cs typeface="+mn-cs"/>
                    </a:defRPr>
                  </a:pPr>
                  <a:t>[PERCENTAGE]</a:t>
                </a:fld>
                <a:endParaRPr lang="en-US" sz="1800">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7"/>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fld id="{6E8575FC-22E4-4DFF-A2A7-DC58FF52A653}" type="CATEGORYNAME">
                  <a:rPr lang="en-US" sz="1200">
                    <a:solidFill>
                      <a:schemeClr val="lt1"/>
                    </a:solidFill>
                    <a:latin typeface="+mn-lt"/>
                    <a:ea typeface="+mn-ea"/>
                    <a:cs typeface="+mn-cs"/>
                  </a:rPr>
                  <a:pPr>
                    <a:defRPr sz="1800">
                      <a:solidFill>
                        <a:schemeClr val="lt1"/>
                      </a:solidFill>
                      <a:latin typeface="+mn-lt"/>
                      <a:ea typeface="+mn-ea"/>
                      <a:cs typeface="+mn-cs"/>
                    </a:defRPr>
                  </a:pPr>
                  <a:t>[CATEGORY NAME]</a:t>
                </a:fld>
                <a:r>
                  <a:rPr lang="en-US" sz="1800">
                    <a:solidFill>
                      <a:schemeClr val="lt1"/>
                    </a:solidFill>
                    <a:latin typeface="+mn-lt"/>
                    <a:ea typeface="+mn-ea"/>
                    <a:cs typeface="+mn-cs"/>
                  </a:rPr>
                  <a:t>, </a:t>
                </a:r>
                <a:fld id="{AA781DEC-66FC-499D-8211-5C6628556348}" type="PERCENTAGE">
                  <a:rPr lang="en-US" sz="1800" b="1">
                    <a:solidFill>
                      <a:schemeClr val="lt1"/>
                    </a:solidFill>
                    <a:latin typeface="+mn-lt"/>
                    <a:ea typeface="+mn-ea"/>
                    <a:cs typeface="+mn-cs"/>
                  </a:rPr>
                  <a:pPr>
                    <a:defRPr sz="1800">
                      <a:solidFill>
                        <a:schemeClr val="lt1"/>
                      </a:solidFill>
                      <a:latin typeface="+mn-lt"/>
                      <a:ea typeface="+mn-ea"/>
                      <a:cs typeface="+mn-cs"/>
                    </a:defRPr>
                  </a:pPr>
                  <a:t>[PERCENTAGE]</a:t>
                </a:fld>
                <a:endParaRPr lang="en-US" sz="1800">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spPr>
          <a:solidFill>
            <a:schemeClr val="accent5">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EE5D5887-B6F3-4689-BA9F-6832FE30B643}"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F73B04DA-AAEB-416C-9A47-7953BEC3F1DE}" type="PERCENTAGE">
                  <a:rPr lang="en-US" sz="18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9"/>
        <c:spPr>
          <a:solidFill>
            <a:schemeClr val="accent5">
              <a:lumMod val="60000"/>
              <a:lumOff val="4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41A799AC-0815-4899-A454-2349BC13A538}"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373E315D-45E5-4E81-B5FC-1680C53D93FB}" type="PERCENTAGE">
                  <a:rPr lang="en-US" sz="18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0"/>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155935BC-68A4-4AA6-BBC7-4A493233AF7F}"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02D3FACE-5532-452C-B41C-95BA5F51A863}" type="PERCENTAGE">
                  <a:rPr lang="en-US" sz="18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1"/>
        <c:spPr>
          <a:solidFill>
            <a:schemeClr val="accent5">
              <a:lumMod val="50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82CA1E73-7033-4C32-BABE-F77CD5F77ED2}"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34776FCE-9526-4D70-94C8-58E09A7B7F40}" type="PERCENTAGE">
                  <a:rPr lang="en-US" sz="18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2"/>
        <c:spPr>
          <a:solidFill>
            <a:schemeClr val="accent5">
              <a:lumMod val="75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C8098F8C-EB3B-4B34-A8D9-891CA12EB93C}"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CD513AE3-C992-4781-A63F-0DE693C8858C}" type="PERCENTAGE">
                  <a:rPr lang="en-US" sz="18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Pivot!$B$23:$B$24</c:f>
              <c:strCache>
                <c:ptCount val="1"/>
                <c:pt idx="0">
                  <c:v>Polycom ViewStation, Adapter H323 Videoconferencing Unit (William)</c:v>
                </c:pt>
              </c:strCache>
            </c:strRef>
          </c:tx>
          <c:spPr>
            <a:solidFill>
              <a:schemeClr val="accent5">
                <a:lumMod val="75000"/>
              </a:schemeClr>
            </a:solidFill>
          </c:spPr>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7D73-4738-A426-89F884F8F742}"/>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7D73-4738-A426-89F884F8F742}"/>
              </c:ext>
            </c:extLst>
          </c:dPt>
          <c:dPt>
            <c:idx val="2"/>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5-7D73-4738-A426-89F884F8F742}"/>
              </c:ext>
            </c:extLst>
          </c:dPt>
          <c:dPt>
            <c:idx val="3"/>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7-7D73-4738-A426-89F884F8F742}"/>
              </c:ext>
            </c:extLst>
          </c:dPt>
          <c:dLbls>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fld id="{C8098F8C-EB3B-4B34-A8D9-891CA12EB93C}" type="CATEGORYNAME">
                      <a:rPr lang="en-US">
                        <a:solidFill>
                          <a:schemeClr val="lt1"/>
                        </a:solidFill>
                        <a:latin typeface="+mn-lt"/>
                        <a:ea typeface="+mn-ea"/>
                        <a:cs typeface="+mn-cs"/>
                      </a:rPr>
                      <a:pPr>
                        <a:defRPr>
                          <a:solidFill>
                            <a:schemeClr val="lt1"/>
                          </a:solidFill>
                          <a:latin typeface="+mn-lt"/>
                          <a:ea typeface="+mn-ea"/>
                          <a:cs typeface="+mn-cs"/>
                        </a:defRPr>
                      </a:pPr>
                      <a:t>[CATEGORY NAME]</a:t>
                    </a:fld>
                    <a:r>
                      <a:rPr lang="en-US">
                        <a:solidFill>
                          <a:schemeClr val="lt1"/>
                        </a:solidFill>
                        <a:latin typeface="+mn-lt"/>
                        <a:ea typeface="+mn-ea"/>
                        <a:cs typeface="+mn-cs"/>
                      </a:rPr>
                      <a:t>, </a:t>
                    </a:r>
                    <a:fld id="{CD513AE3-C992-4781-A63F-0DE693C8858C}" type="PERCENTAGE">
                      <a:rPr lang="en-US" sz="1800" b="1">
                        <a:solidFill>
                          <a:schemeClr val="lt1"/>
                        </a:solidFill>
                        <a:latin typeface="+mn-lt"/>
                        <a:ea typeface="+mn-ea"/>
                        <a:cs typeface="+mn-cs"/>
                      </a:rPr>
                      <a:pPr>
                        <a:defRPr>
                          <a:solidFill>
                            <a:schemeClr val="lt1"/>
                          </a:solidFill>
                          <a:latin typeface="+mn-lt"/>
                          <a:ea typeface="+mn-ea"/>
                          <a:cs typeface="+mn-cs"/>
                        </a:defRPr>
                      </a:pPr>
                      <a:t>[PERCENTAGE]</a:t>
                    </a:fld>
                    <a:endParaRPr lang="en-US">
                      <a:solidFill>
                        <a:schemeClr val="lt1"/>
                      </a:solidFill>
                      <a:latin typeface="+mn-lt"/>
                      <a:ea typeface="+mn-ea"/>
                      <a:cs typeface="+mn-cs"/>
                    </a:endParaRPr>
                  </a:p>
                </c:rich>
              </c:tx>
              <c:spPr>
                <a:solidFill>
                  <a:schemeClr val="accent3"/>
                </a:solidFill>
                <a:ln w="12700" cap="flat" cmpd="sng" algn="ctr">
                  <a:solidFill>
                    <a:schemeClr val="accent3">
                      <a:shade val="50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7D73-4738-A426-89F884F8F74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Pivot!$A$25:$A$29</c:f>
              <c:strCache>
                <c:ptCount val="4"/>
                <c:pt idx="0">
                  <c:v>2009</c:v>
                </c:pt>
                <c:pt idx="1">
                  <c:v>2010</c:v>
                </c:pt>
                <c:pt idx="2">
                  <c:v>2011</c:v>
                </c:pt>
                <c:pt idx="3">
                  <c:v>2012</c:v>
                </c:pt>
              </c:strCache>
            </c:strRef>
          </c:cat>
          <c:val>
            <c:numRef>
              <c:f>Pivot!$B$25:$B$29</c:f>
              <c:numCache>
                <c:formatCode>General</c:formatCode>
                <c:ptCount val="4"/>
                <c:pt idx="2">
                  <c:v>5322.14</c:v>
                </c:pt>
              </c:numCache>
            </c:numRef>
          </c:val>
          <c:extLst>
            <c:ext xmlns:c16="http://schemas.microsoft.com/office/drawing/2014/chart" uri="{C3380CC4-5D6E-409C-BE32-E72D297353CC}">
              <c16:uniqueId val="{00000008-7D73-4738-A426-89F884F8F74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762000</xdr:colOff>
      <xdr:row>0</xdr:row>
      <xdr:rowOff>171450</xdr:rowOff>
    </xdr:from>
    <xdr:to>
      <xdr:col>10</xdr:col>
      <xdr:colOff>273050</xdr:colOff>
      <xdr:row>16</xdr:row>
      <xdr:rowOff>177800</xdr:rowOff>
    </xdr:to>
    <xdr:graphicFrame macro="">
      <xdr:nvGraphicFramePr>
        <xdr:cNvPr id="2" name="Chart 1">
          <a:extLst>
            <a:ext uri="{FF2B5EF4-FFF2-40B4-BE49-F238E27FC236}">
              <a16:creationId xmlns:a16="http://schemas.microsoft.com/office/drawing/2014/main" id="{8C60B3D8-E390-D17C-99AC-BB727089A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445207</xdr:colOff>
      <xdr:row>20</xdr:row>
      <xdr:rowOff>160012</xdr:rowOff>
    </xdr:from>
    <xdr:to>
      <xdr:col>13</xdr:col>
      <xdr:colOff>570203</xdr:colOff>
      <xdr:row>40</xdr:row>
      <xdr:rowOff>90715</xdr:rowOff>
    </xdr:to>
    <xdr:graphicFrame macro="">
      <xdr:nvGraphicFramePr>
        <xdr:cNvPr id="10" name="Chart 9">
          <a:extLst>
            <a:ext uri="{FF2B5EF4-FFF2-40B4-BE49-F238E27FC236}">
              <a16:creationId xmlns:a16="http://schemas.microsoft.com/office/drawing/2014/main" id="{E6257255-FC2E-3A8E-DC20-C605A6FA4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120405</xdr:colOff>
      <xdr:row>21</xdr:row>
      <xdr:rowOff>22262</xdr:rowOff>
    </xdr:from>
    <xdr:to>
      <xdr:col>5</xdr:col>
      <xdr:colOff>333986</xdr:colOff>
      <xdr:row>34</xdr:row>
      <xdr:rowOff>176896</xdr:rowOff>
    </xdr:to>
    <mc:AlternateContent xmlns:mc="http://schemas.openxmlformats.org/markup-compatibility/2006">
      <mc:Choice xmlns:a14="http://schemas.microsoft.com/office/drawing/2010/main" Requires="a14">
        <xdr:graphicFrame macro="">
          <xdr:nvGraphicFramePr>
            <xdr:cNvPr id="11" name="Manager 1">
              <a:extLst>
                <a:ext uri="{FF2B5EF4-FFF2-40B4-BE49-F238E27FC236}">
                  <a16:creationId xmlns:a16="http://schemas.microsoft.com/office/drawing/2014/main" id="{7CEB5200-EBC3-79C9-7819-BD9791069A6A}"/>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dr:sp macro="" textlink="">
          <xdr:nvSpPr>
            <xdr:cNvPr id="0" name=""/>
            <xdr:cNvSpPr>
              <a:spLocks noTextEdit="1"/>
            </xdr:cNvSpPr>
          </xdr:nvSpPr>
          <xdr:spPr>
            <a:xfrm>
              <a:off x="2861272" y="3832262"/>
              <a:ext cx="1827000" cy="2513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14254</xdr:colOff>
      <xdr:row>52</xdr:row>
      <xdr:rowOff>47431</xdr:rowOff>
    </xdr:from>
    <xdr:to>
      <xdr:col>9</xdr:col>
      <xdr:colOff>784030</xdr:colOff>
      <xdr:row>71</xdr:row>
      <xdr:rowOff>0</xdr:rowOff>
    </xdr:to>
    <xdr:graphicFrame macro="">
      <xdr:nvGraphicFramePr>
        <xdr:cNvPr id="12" name="Chart 11">
          <a:extLst>
            <a:ext uri="{FF2B5EF4-FFF2-40B4-BE49-F238E27FC236}">
              <a16:creationId xmlns:a16="http://schemas.microsoft.com/office/drawing/2014/main" id="{D36101F3-6FCD-6A98-2E21-EDFB99081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16536</xdr:colOff>
      <xdr:row>7</xdr:row>
      <xdr:rowOff>63499</xdr:rowOff>
    </xdr:from>
    <xdr:to>
      <xdr:col>11</xdr:col>
      <xdr:colOff>35943</xdr:colOff>
      <xdr:row>25</xdr:row>
      <xdr:rowOff>119811</xdr:rowOff>
    </xdr:to>
    <xdr:graphicFrame macro="">
      <xdr:nvGraphicFramePr>
        <xdr:cNvPr id="2" name="Chart 1">
          <a:extLst>
            <a:ext uri="{FF2B5EF4-FFF2-40B4-BE49-F238E27FC236}">
              <a16:creationId xmlns:a16="http://schemas.microsoft.com/office/drawing/2014/main" id="{716EC71A-BD3C-47F2-BBB3-F2B7F193D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6350</xdr:colOff>
      <xdr:row>7</xdr:row>
      <xdr:rowOff>63499</xdr:rowOff>
    </xdr:from>
    <xdr:to>
      <xdr:col>1</xdr:col>
      <xdr:colOff>587075</xdr:colOff>
      <xdr:row>17</xdr:row>
      <xdr:rowOff>19049</xdr:rowOff>
    </xdr:to>
    <mc:AlternateContent xmlns:mc="http://schemas.openxmlformats.org/markup-compatibility/2006">
      <mc:Choice xmlns:a14="http://schemas.microsoft.com/office/drawing/2010/main" Requires="a14">
        <xdr:graphicFrame macro="">
          <xdr:nvGraphicFramePr>
            <xdr:cNvPr id="3" name="Manager 2">
              <a:extLst>
                <a:ext uri="{FF2B5EF4-FFF2-40B4-BE49-F238E27FC236}">
                  <a16:creationId xmlns:a16="http://schemas.microsoft.com/office/drawing/2014/main" id="{385076D6-8BC1-4561-8A0B-A25E7EE57F4A}"/>
                </a:ext>
              </a:extLst>
            </xdr:cNvPr>
            <xdr:cNvGraphicFramePr/>
          </xdr:nvGraphicFramePr>
          <xdr:xfrm>
            <a:off x="0" y="0"/>
            <a:ext cx="0" cy="0"/>
          </xdr:xfrm>
          <a:graphic>
            <a:graphicData uri="http://schemas.microsoft.com/office/drawing/2010/slicer">
              <sle:slicer xmlns:sle="http://schemas.microsoft.com/office/drawing/2010/slicer" name="Manager 2"/>
            </a:graphicData>
          </a:graphic>
        </xdr:graphicFrame>
      </mc:Choice>
      <mc:Fallback>
        <xdr:sp macro="" textlink="">
          <xdr:nvSpPr>
            <xdr:cNvPr id="0" name=""/>
            <xdr:cNvSpPr>
              <a:spLocks noTextEdit="1"/>
            </xdr:cNvSpPr>
          </xdr:nvSpPr>
          <xdr:spPr>
            <a:xfrm>
              <a:off x="6350" y="1321518"/>
              <a:ext cx="1191763" cy="1752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16536</xdr:colOff>
      <xdr:row>28</xdr:row>
      <xdr:rowOff>134698</xdr:rowOff>
    </xdr:from>
    <xdr:to>
      <xdr:col>14</xdr:col>
      <xdr:colOff>127566</xdr:colOff>
      <xdr:row>48</xdr:row>
      <xdr:rowOff>153940</xdr:rowOff>
    </xdr:to>
    <xdr:graphicFrame macro="">
      <xdr:nvGraphicFramePr>
        <xdr:cNvPr id="4" name="Chart 3">
          <a:extLst>
            <a:ext uri="{FF2B5EF4-FFF2-40B4-BE49-F238E27FC236}">
              <a16:creationId xmlns:a16="http://schemas.microsoft.com/office/drawing/2014/main" id="{A64B3435-78B8-441C-A873-3DF1B39AA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37209</xdr:colOff>
      <xdr:row>10</xdr:row>
      <xdr:rowOff>83867</xdr:rowOff>
    </xdr:from>
    <xdr:to>
      <xdr:col>21</xdr:col>
      <xdr:colOff>542415</xdr:colOff>
      <xdr:row>29</xdr:row>
      <xdr:rowOff>169884</xdr:rowOff>
    </xdr:to>
    <xdr:graphicFrame macro="">
      <xdr:nvGraphicFramePr>
        <xdr:cNvPr id="8" name="Chart 7">
          <a:extLst>
            <a:ext uri="{FF2B5EF4-FFF2-40B4-BE49-F238E27FC236}">
              <a16:creationId xmlns:a16="http://schemas.microsoft.com/office/drawing/2014/main" id="{1DA15641-8F8C-4516-8A87-858AA6641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ouki Chiba" refreshedDate="44973.732990509263" createdVersion="8" refreshedVersion="8" minRefreshableVersion="3" recordCount="5906">
  <cacheSource type="worksheet">
    <worksheetSource name="Table3"/>
  </cacheSource>
  <cacheFields count="32">
    <cacheField name="Column1" numFmtId="0">
      <sharedItems containsSemiMixedTypes="0" containsString="0" containsNumber="1" containsInteger="1" minValue="0" maxValue="8398"/>
    </cacheField>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Date of Sale" numFmtId="14">
      <sharedItems containsSemiMixedTypes="0" containsNonDate="0" containsDate="1" containsString="0" minDate="2009-01-01T00:00:00" maxDate="2012-12-31T00:00:00" count="1356">
        <d v="2010-10-13T00:00:00"/>
        <d v="2012-02-20T00:00:00"/>
        <d v="2011-07-15T00:00:00"/>
        <d v="2011-11-02T00:00:00"/>
        <d v="2009-01-19T00:00:00"/>
        <d v="2009-06-03T00:00:00"/>
        <d v="2010-12-17T00:00:00"/>
        <d v="2009-04-16T00:00:00"/>
        <d v="2010-01-28T00:00:00"/>
        <d v="2012-05-07T00:00:00"/>
        <d v="2010-06-10T00:00:00"/>
        <d v="2011-10-20T00:00:00"/>
        <d v="2011-09-11T00:00:00"/>
        <d v="2010-08-07T00:00:00"/>
        <d v="2012-04-04T00:00:00"/>
        <d v="2010-12-27T00:00:00"/>
        <d v="2011-04-06T00:00:00"/>
        <d v="2009-06-17T00:00:00"/>
        <d v="2011-05-24T00:00:00"/>
        <d v="2010-12-28T00:00:00"/>
        <d v="2009-09-28T00:00:00"/>
        <d v="2010-06-28T00:00:00"/>
        <d v="2009-05-16T00:00:00"/>
        <d v="2009-01-05T00:00:00"/>
        <d v="2012-01-12T00:00:00"/>
        <d v="2012-10-01T00:00:00"/>
        <d v="2009-03-25T00:00:00"/>
        <d v="2012-03-19T00:00:00"/>
        <d v="2010-10-16T00:00:00"/>
        <d v="2011-06-03T00:00:00"/>
        <d v="2010-12-30T00:00:00"/>
        <d v="2010-09-19T00:00:00"/>
        <d v="2009-12-18T00:00:00"/>
        <d v="2012-03-02T00:00:00"/>
        <d v="2011-01-24T00:00:00"/>
        <d v="2010-09-26T00:00:00"/>
        <d v="2009-02-05T00:00:00"/>
        <d v="2011-10-30T00:00:00"/>
        <d v="2011-08-20T00:00:00"/>
        <d v="2011-12-26T00:00:00"/>
        <d v="2012-10-07T00:00:00"/>
        <d v="2011-07-10T00:00:00"/>
        <d v="2012-08-17T00:00:00"/>
        <d v="2011-05-19T00:00:00"/>
        <d v="2011-04-30T00:00:00"/>
        <d v="2010-08-28T00:00:00"/>
        <d v="2009-09-20T00:00:00"/>
        <d v="2012-07-12T00:00:00"/>
        <d v="2011-08-01T00:00:00"/>
        <d v="2010-01-26T00:00:00"/>
        <d v="2012-10-20T00:00:00"/>
        <d v="2011-06-17T00:00:00"/>
        <d v="2012-11-30T00:00:00"/>
        <d v="2011-03-24T00:00:00"/>
        <d v="2012-04-30T00:00:00"/>
        <d v="2010-02-26T00:00:00"/>
        <d v="2010-01-01T00:00:00"/>
        <d v="2010-03-01T00:00:00"/>
        <d v="2011-06-16T00:00:00"/>
        <d v="2010-04-16T00:00:00"/>
        <d v="2011-12-03T00:00:00"/>
        <d v="2011-03-17T00:00:00"/>
        <d v="2012-02-17T00:00:00"/>
        <d v="2011-01-04T00:00:00"/>
        <d v="2011-07-04T00:00:00"/>
        <d v="2010-11-23T00:00:00"/>
        <d v="2012-04-18T00:00:00"/>
        <d v="2009-05-22T00:00:00"/>
        <d v="2012-06-08T00:00:00"/>
        <d v="2010-06-19T00:00:00"/>
        <d v="2011-11-14T00:00:00"/>
        <d v="2010-06-02T00:00:00"/>
        <d v="2009-09-30T00:00:00"/>
        <d v="2011-03-01T00:00:00"/>
        <d v="2009-12-16T00:00:00"/>
        <d v="2012-08-04T00:00:00"/>
        <d v="2011-05-14T00:00:00"/>
        <d v="2012-06-20T00:00:00"/>
        <d v="2011-05-30T00:00:00"/>
        <d v="2009-11-25T00:00:00"/>
        <d v="2010-09-04T00:00:00"/>
        <d v="2012-06-02T00:00:00"/>
        <d v="2009-08-31T00:00:00"/>
        <d v="2010-04-25T00:00:00"/>
        <d v="2010-02-20T00:00:00"/>
        <d v="2012-05-20T00:00:00"/>
        <d v="2011-08-21T00:00:00"/>
        <d v="2011-09-18T00:00:00"/>
        <d v="2012-02-14T00:00:00"/>
        <d v="2012-08-23T00:00:00"/>
        <d v="2009-04-08T00:00:00"/>
        <d v="2011-11-06T00:00:00"/>
        <d v="2012-04-25T00:00:00"/>
        <d v="2010-02-04T00:00:00"/>
        <d v="2010-01-25T00:00:00"/>
        <d v="2010-01-10T00:00:00"/>
        <d v="2012-02-27T00:00:00"/>
        <d v="2010-05-13T00:00:00"/>
        <d v="2009-07-04T00:00:00"/>
        <d v="2011-05-18T00:00:00"/>
        <d v="2012-04-15T00:00:00"/>
        <d v="2010-08-16T00:00:00"/>
        <d v="2010-04-26T00:00:00"/>
        <d v="2009-12-20T00:00:00"/>
        <d v="2010-03-12T00:00:00"/>
        <d v="2011-08-15T00:00:00"/>
        <d v="2011-08-09T00:00:00"/>
        <d v="2009-12-05T00:00:00"/>
        <d v="2012-10-14T00:00:00"/>
        <d v="2012-08-27T00:00:00"/>
        <d v="2011-03-09T00:00:00"/>
        <d v="2010-09-14T00:00:00"/>
        <d v="2011-09-12T00:00:00"/>
        <d v="2010-07-16T00:00:00"/>
        <d v="2011-02-07T00:00:00"/>
        <d v="2009-05-07T00:00:00"/>
        <d v="2011-10-17T00:00:00"/>
        <d v="2011-05-06T00:00:00"/>
        <d v="2010-12-23T00:00:00"/>
        <d v="2009-08-19T00:00:00"/>
        <d v="2012-03-24T00:00:00"/>
        <d v="2011-03-13T00:00:00"/>
        <d v="2010-11-08T00:00:00"/>
        <d v="2012-11-20T00:00:00"/>
        <d v="2009-05-04T00:00:00"/>
        <d v="2010-12-04T00:00:00"/>
        <d v="2010-12-01T00:00:00"/>
        <d v="2010-01-12T00:00:00"/>
        <d v="2010-09-22T00:00:00"/>
        <d v="2010-10-30T00:00:00"/>
        <d v="2009-05-29T00:00:00"/>
        <d v="2009-01-17T00:00:00"/>
        <d v="2012-03-04T00:00:00"/>
        <d v="2009-03-15T00:00:00"/>
        <d v="2010-11-29T00:00:00"/>
        <d v="2009-09-01T00:00:00"/>
        <d v="2011-10-05T00:00:00"/>
        <d v="2012-09-06T00:00:00"/>
        <d v="2012-05-05T00:00:00"/>
        <d v="2010-11-14T00:00:00"/>
        <d v="2009-06-01T00:00:00"/>
        <d v="2012-04-12T00:00:00"/>
        <d v="2012-06-07T00:00:00"/>
        <d v="2010-09-03T00:00:00"/>
        <d v="2010-03-16T00:00:00"/>
        <d v="2009-10-18T00:00:00"/>
        <d v="2009-03-28T00:00:00"/>
        <d v="2009-06-02T00:00:00"/>
        <d v="2009-06-29T00:00:00"/>
        <d v="2010-01-14T00:00:00"/>
        <d v="2012-03-05T00:00:00"/>
        <d v="2010-05-10T00:00:00"/>
        <d v="2010-01-08T00:00:00"/>
        <d v="2012-08-01T00:00:00"/>
        <d v="2010-04-12T00:00:00"/>
        <d v="2012-10-21T00:00:00"/>
        <d v="2011-01-01T00:00:00"/>
        <d v="2011-09-03T00:00:00"/>
        <d v="2011-05-01T00:00:00"/>
        <d v="2010-05-29T00:00:00"/>
        <d v="2010-08-19T00:00:00"/>
        <d v="2009-01-16T00:00:00"/>
        <d v="2010-10-28T00:00:00"/>
        <d v="2009-08-21T00:00:00"/>
        <d v="2011-09-10T00:00:00"/>
        <d v="2010-07-14T00:00:00"/>
        <d v="2009-03-05T00:00:00"/>
        <d v="2012-08-26T00:00:00"/>
        <d v="2012-08-14T00:00:00"/>
        <d v="2011-10-10T00:00:00"/>
        <d v="2010-05-24T00:00:00"/>
        <d v="2012-09-04T00:00:00"/>
        <d v="2012-07-31T00:00:00"/>
        <d v="2010-11-18T00:00:00"/>
        <d v="2011-12-13T00:00:00"/>
        <d v="2012-10-23T00:00:00"/>
        <d v="2010-09-23T00:00:00"/>
        <d v="2011-10-16T00:00:00"/>
        <d v="2011-09-22T00:00:00"/>
        <d v="2012-01-23T00:00:00"/>
        <d v="2009-05-20T00:00:00"/>
        <d v="2009-04-02T00:00:00"/>
        <d v="2012-02-06T00:00:00"/>
        <d v="2009-04-17T00:00:00"/>
        <d v="2011-07-19T00:00:00"/>
        <d v="2010-11-24T00:00:00"/>
        <d v="2009-08-18T00:00:00"/>
        <d v="2009-10-09T00:00:00"/>
        <d v="2009-09-19T00:00:00"/>
        <d v="2009-04-18T00:00:00"/>
        <d v="2009-12-11T00:00:00"/>
        <d v="2012-03-09T00:00:00"/>
        <d v="2010-01-15T00:00:00"/>
        <d v="2012-09-18T00:00:00"/>
        <d v="2010-03-02T00:00:00"/>
        <d v="2009-03-30T00:00:00"/>
        <d v="2010-12-09T00:00:00"/>
        <d v="2011-05-02T00:00:00"/>
        <d v="2011-11-07T00:00:00"/>
        <d v="2010-05-04T00:00:00"/>
        <d v="2012-10-29T00:00:00"/>
        <d v="2010-04-11T00:00:00"/>
        <d v="2009-11-20T00:00:00"/>
        <d v="2011-11-29T00:00:00"/>
        <d v="2009-01-07T00:00:00"/>
        <d v="2010-02-11T00:00:00"/>
        <d v="2010-09-15T00:00:00"/>
        <d v="2010-08-04T00:00:00"/>
        <d v="2009-02-08T00:00:00"/>
        <d v="2011-11-09T00:00:00"/>
        <d v="2012-01-29T00:00:00"/>
        <d v="2010-12-20T00:00:00"/>
        <d v="2009-07-14T00:00:00"/>
        <d v="2012-12-23T00:00:00"/>
        <d v="2012-04-10T00:00:00"/>
        <d v="2012-10-08T00:00:00"/>
        <d v="2012-11-02T00:00:00"/>
        <d v="2011-07-14T00:00:00"/>
        <d v="2012-11-18T00:00:00"/>
        <d v="2010-05-20T00:00:00"/>
        <d v="2009-11-04T00:00:00"/>
        <d v="2012-09-15T00:00:00"/>
        <d v="2009-10-29T00:00:00"/>
        <d v="2009-06-22T00:00:00"/>
        <d v="2010-05-31T00:00:00"/>
        <d v="2009-12-21T00:00:00"/>
        <d v="2009-07-27T00:00:00"/>
        <d v="2011-10-02T00:00:00"/>
        <d v="2010-01-30T00:00:00"/>
        <d v="2011-01-07T00:00:00"/>
        <d v="2009-11-23T00:00:00"/>
        <d v="2010-08-23T00:00:00"/>
        <d v="2009-09-25T00:00:00"/>
        <d v="2012-05-02T00:00:00"/>
        <d v="2011-12-21T00:00:00"/>
        <d v="2011-03-15T00:00:00"/>
        <d v="2009-05-17T00:00:00"/>
        <d v="2012-09-22T00:00:00"/>
        <d v="2011-03-18T00:00:00"/>
        <d v="2009-05-25T00:00:00"/>
        <d v="2010-12-07T00:00:00"/>
        <d v="2010-05-05T00:00:00"/>
        <d v="2011-11-26T00:00:00"/>
        <d v="2009-07-05T00:00:00"/>
        <d v="2012-05-27T00:00:00"/>
        <d v="2009-03-26T00:00:00"/>
        <d v="2012-10-05T00:00:00"/>
        <d v="2012-12-09T00:00:00"/>
        <d v="2009-09-10T00:00:00"/>
        <d v="2011-02-23T00:00:00"/>
        <d v="2011-04-29T00:00:00"/>
        <d v="2010-05-25T00:00:00"/>
        <d v="2010-12-05T00:00:00"/>
        <d v="2009-04-23T00:00:00"/>
        <d v="2012-09-16T00:00:00"/>
        <d v="2011-02-21T00:00:00"/>
        <d v="2009-10-04T00:00:00"/>
        <d v="2012-08-18T00:00:00"/>
        <d v="2010-03-08T00:00:00"/>
        <d v="2011-03-16T00:00:00"/>
        <d v="2010-06-27T00:00:00"/>
        <d v="2012-03-26T00:00:00"/>
        <d v="2010-05-06T00:00:00"/>
        <d v="2011-01-03T00:00:00"/>
        <d v="2010-06-01T00:00:00"/>
        <d v="2012-05-12T00:00:00"/>
        <d v="2011-06-11T00:00:00"/>
        <d v="2012-07-02T00:00:00"/>
        <d v="2012-08-20T00:00:00"/>
        <d v="2011-05-28T00:00:00"/>
        <d v="2011-01-11T00:00:00"/>
        <d v="2012-02-09T00:00:00"/>
        <d v="2010-02-27T00:00:00"/>
        <d v="2009-01-08T00:00:00"/>
        <d v="2010-05-28T00:00:00"/>
        <d v="2012-02-12T00:00:00"/>
        <d v="2012-03-03T00:00:00"/>
        <d v="2011-07-16T00:00:00"/>
        <d v="2011-10-22T00:00:00"/>
        <d v="2011-05-21T00:00:00"/>
        <d v="2010-10-10T00:00:00"/>
        <d v="2011-10-24T00:00:00"/>
        <d v="2009-04-29T00:00:00"/>
        <d v="2012-03-16T00:00:00"/>
        <d v="2012-09-12T00:00:00"/>
        <d v="2012-09-03T00:00:00"/>
        <d v="2009-09-24T00:00:00"/>
        <d v="2010-06-17T00:00:00"/>
        <d v="2010-01-09T00:00:00"/>
        <d v="2009-05-13T00:00:00"/>
        <d v="2011-08-31T00:00:00"/>
        <d v="2012-03-21T00:00:00"/>
        <d v="2012-12-28T00:00:00"/>
        <d v="2010-03-10T00:00:00"/>
        <d v="2012-04-07T00:00:00"/>
        <d v="2012-07-06T00:00:00"/>
        <d v="2011-04-13T00:00:00"/>
        <d v="2012-12-13T00:00:00"/>
        <d v="2009-09-13T00:00:00"/>
        <d v="2011-12-22T00:00:00"/>
        <d v="2010-04-19T00:00:00"/>
        <d v="2012-01-05T00:00:00"/>
        <d v="2012-01-27T00:00:00"/>
        <d v="2012-04-24T00:00:00"/>
        <d v="2009-10-24T00:00:00"/>
        <d v="2009-05-09T00:00:00"/>
        <d v="2009-08-05T00:00:00"/>
        <d v="2012-08-21T00:00:00"/>
        <d v="2009-11-16T00:00:00"/>
        <d v="2011-02-25T00:00:00"/>
        <d v="2010-10-20T00:00:00"/>
        <d v="2012-04-16T00:00:00"/>
        <d v="2010-11-09T00:00:00"/>
        <d v="2010-03-28T00:00:00"/>
        <d v="2012-04-21T00:00:00"/>
        <d v="2009-06-11T00:00:00"/>
        <d v="2010-11-25T00:00:00"/>
        <d v="2011-10-12T00:00:00"/>
        <d v="2011-06-08T00:00:00"/>
        <d v="2009-05-26T00:00:00"/>
        <d v="2012-07-25T00:00:00"/>
        <d v="2011-11-01T00:00:00"/>
        <d v="2011-07-08T00:00:00"/>
        <d v="2009-01-30T00:00:00"/>
        <d v="2009-09-08T00:00:00"/>
        <d v="2010-10-09T00:00:00"/>
        <d v="2012-10-24T00:00:00"/>
        <d v="2012-07-20T00:00:00"/>
        <d v="2012-01-08T00:00:00"/>
        <d v="2010-03-24T00:00:00"/>
        <d v="2009-07-20T00:00:00"/>
        <d v="2010-04-10T00:00:00"/>
        <d v="2010-01-05T00:00:00"/>
        <d v="2010-11-07T00:00:00"/>
        <d v="2009-04-07T00:00:00"/>
        <d v="2010-01-07T00:00:00"/>
        <d v="2010-09-24T00:00:00"/>
        <d v="2011-06-06T00:00:00"/>
        <d v="2010-04-29T00:00:00"/>
        <d v="2011-07-23T00:00:00"/>
        <d v="2011-12-31T00:00:00"/>
        <d v="2012-08-15T00:00:00"/>
        <d v="2011-02-15T00:00:00"/>
        <d v="2011-05-03T00:00:00"/>
        <d v="2012-10-04T00:00:00"/>
        <d v="2010-09-06T00:00:00"/>
        <d v="2009-12-10T00:00:00"/>
        <d v="2010-10-02T00:00:00"/>
        <d v="2009-12-14T00:00:00"/>
        <d v="2012-04-28T00:00:00"/>
        <d v="2009-11-05T00:00:00"/>
        <d v="2012-07-13T00:00:00"/>
        <d v="2012-02-19T00:00:00"/>
        <d v="2009-08-12T00:00:00"/>
        <d v="2009-04-06T00:00:00"/>
        <d v="2011-11-12T00:00:00"/>
        <d v="2012-12-02T00:00:00"/>
        <d v="2010-12-26T00:00:00"/>
        <d v="2011-09-15T00:00:00"/>
        <d v="2011-10-14T00:00:00"/>
        <d v="2010-04-07T00:00:00"/>
        <d v="2012-01-20T00:00:00"/>
        <d v="2009-09-21T00:00:00"/>
        <d v="2010-12-11T00:00:00"/>
        <d v="2011-09-08T00:00:00"/>
        <d v="2009-08-23T00:00:00"/>
        <d v="2009-03-20T00:00:00"/>
        <d v="2012-12-21T00:00:00"/>
        <d v="2011-12-24T00:00:00"/>
        <d v="2011-04-11T00:00:00"/>
        <d v="2012-07-21T00:00:00"/>
        <d v="2012-06-15T00:00:00"/>
        <d v="2009-12-29T00:00:00"/>
        <d v="2010-01-29T00:00:00"/>
        <d v="2011-08-11T00:00:00"/>
        <d v="2010-06-09T00:00:00"/>
        <d v="2009-05-03T00:00:00"/>
        <d v="2011-08-28T00:00:00"/>
        <d v="2012-12-11T00:00:00"/>
        <d v="2009-02-22T00:00:00"/>
        <d v="2009-12-19T00:00:00"/>
        <d v="2011-04-23T00:00:00"/>
        <d v="2011-02-11T00:00:00"/>
        <d v="2009-08-14T00:00:00"/>
        <d v="2011-11-10T00:00:00"/>
        <d v="2011-11-22T00:00:00"/>
        <d v="2009-05-28T00:00:00"/>
        <d v="2011-08-12T00:00:00"/>
        <d v="2009-03-17T00:00:00"/>
        <d v="2012-10-12T00:00:00"/>
        <d v="2012-01-13T00:00:00"/>
        <d v="2012-11-26T00:00:00"/>
        <d v="2010-07-17T00:00:00"/>
        <d v="2012-06-12T00:00:00"/>
        <d v="2011-01-21T00:00:00"/>
        <d v="2010-08-15T00:00:00"/>
        <d v="2009-05-15T00:00:00"/>
        <d v="2012-05-24T00:00:00"/>
        <d v="2012-06-27T00:00:00"/>
        <d v="2010-09-09T00:00:00"/>
        <d v="2009-08-29T00:00:00"/>
        <d v="2012-02-01T00:00:00"/>
        <d v="2012-05-06T00:00:00"/>
        <d v="2011-08-04T00:00:00"/>
        <d v="2011-02-01T00:00:00"/>
        <d v="2010-09-13T00:00:00"/>
        <d v="2009-01-06T00:00:00"/>
        <d v="2009-01-15T00:00:00"/>
        <d v="2012-06-19T00:00:00"/>
        <d v="2012-01-19T00:00:00"/>
        <d v="2011-12-10T00:00:00"/>
        <d v="2010-06-04T00:00:00"/>
        <d v="2009-02-27T00:00:00"/>
        <d v="2010-02-18T00:00:00"/>
        <d v="2011-11-16T00:00:00"/>
        <d v="2009-01-25T00:00:00"/>
        <d v="2012-02-04T00:00:00"/>
        <d v="2010-02-08T00:00:00"/>
        <d v="2010-06-21T00:00:00"/>
        <d v="2012-01-04T00:00:00"/>
        <d v="2011-08-07T00:00:00"/>
        <d v="2011-07-21T00:00:00"/>
        <d v="2011-02-13T00:00:00"/>
        <d v="2012-03-10T00:00:00"/>
        <d v="2012-08-28T00:00:00"/>
        <d v="2009-09-14T00:00:00"/>
        <d v="2011-06-05T00:00:00"/>
        <d v="2010-05-26T00:00:00"/>
        <d v="2010-06-08T00:00:00"/>
        <d v="2009-05-01T00:00:00"/>
        <d v="2010-09-30T00:00:00"/>
        <d v="2009-01-12T00:00:00"/>
        <d v="2012-05-03T00:00:00"/>
        <d v="2011-02-27T00:00:00"/>
        <d v="2012-09-10T00:00:00"/>
        <d v="2010-05-07T00:00:00"/>
        <d v="2010-10-12T00:00:00"/>
        <d v="2010-10-08T00:00:00"/>
        <d v="2009-10-28T00:00:00"/>
        <d v="2010-02-10T00:00:00"/>
        <d v="2011-04-08T00:00:00"/>
        <d v="2009-03-21T00:00:00"/>
        <d v="2009-11-17T00:00:00"/>
        <d v="2009-03-14T00:00:00"/>
        <d v="2009-07-02T00:00:00"/>
        <d v="2011-04-20T00:00:00"/>
        <d v="2009-01-22T00:00:00"/>
        <d v="2011-01-08T00:00:00"/>
        <d v="2011-06-25T00:00:00"/>
        <d v="2010-05-27T00:00:00"/>
        <d v="2009-10-17T00:00:00"/>
        <d v="2009-01-03T00:00:00"/>
        <d v="2010-04-20T00:00:00"/>
        <d v="2010-04-05T00:00:00"/>
        <d v="2010-03-13T00:00:00"/>
        <d v="2012-03-23T00:00:00"/>
        <d v="2010-11-19T00:00:00"/>
        <d v="2012-04-05T00:00:00"/>
        <d v="2012-02-11T00:00:00"/>
        <d v="2012-03-01T00:00:00"/>
        <d v="2011-05-12T00:00:00"/>
        <d v="2012-01-28T00:00:00"/>
        <d v="2010-03-04T00:00:00"/>
        <d v="2012-05-13T00:00:00"/>
        <d v="2009-05-14T00:00:00"/>
        <d v="2011-02-26T00:00:00"/>
        <d v="2011-06-26T00:00:00"/>
        <d v="2009-10-07T00:00:00"/>
        <d v="2009-10-15T00:00:00"/>
        <d v="2011-01-06T00:00:00"/>
        <d v="2012-02-07T00:00:00"/>
        <d v="2011-05-09T00:00:00"/>
        <d v="2012-10-28T00:00:00"/>
        <d v="2010-02-01T00:00:00"/>
        <d v="2012-08-10T00:00:00"/>
        <d v="2009-04-01T00:00:00"/>
        <d v="2011-09-06T00:00:00"/>
        <d v="2009-01-14T00:00:00"/>
        <d v="2010-03-20T00:00:00"/>
        <d v="2010-08-06T00:00:00"/>
        <d v="2011-09-29T00:00:00"/>
        <d v="2009-04-14T00:00:00"/>
        <d v="2012-04-13T00:00:00"/>
        <d v="2011-01-29T00:00:00"/>
        <d v="2012-04-01T00:00:00"/>
        <d v="2009-01-09T00:00:00"/>
        <d v="2011-09-02T00:00:00"/>
        <d v="2011-03-22T00:00:00"/>
        <d v="2010-11-20T00:00:00"/>
        <d v="2012-04-14T00:00:00"/>
        <d v="2009-06-04T00:00:00"/>
        <d v="2010-01-16T00:00:00"/>
        <d v="2009-04-09T00:00:00"/>
        <d v="2012-09-30T00:00:00"/>
        <d v="2011-06-30T00:00:00"/>
        <d v="2011-08-18T00:00:00"/>
        <d v="2011-01-31T00:00:00"/>
        <d v="2012-12-20T00:00:00"/>
        <d v="2010-02-25T00:00:00"/>
        <d v="2012-02-02T00:00:00"/>
        <d v="2012-05-04T00:00:00"/>
        <d v="2009-01-28T00:00:00"/>
        <d v="2010-03-05T00:00:00"/>
        <d v="2011-06-19T00:00:00"/>
        <d v="2009-05-19T00:00:00"/>
        <d v="2010-10-07T00:00:00"/>
        <d v="2011-06-28T00:00:00"/>
        <d v="2011-05-17T00:00:00"/>
        <d v="2011-06-02T00:00:00"/>
        <d v="2009-07-01T00:00:00"/>
        <d v="2010-01-03T00:00:00"/>
        <d v="2009-06-12T00:00:00"/>
        <d v="2011-03-20T00:00:00"/>
        <d v="2010-05-23T00:00:00"/>
        <d v="2010-11-11T00:00:00"/>
        <d v="2009-07-24T00:00:00"/>
        <d v="2011-12-09T00:00:00"/>
        <d v="2011-06-10T00:00:00"/>
        <d v="2010-08-20T00:00:00"/>
        <d v="2009-02-10T00:00:00"/>
        <d v="2009-12-23T00:00:00"/>
        <d v="2010-05-19T00:00:00"/>
        <d v="2010-08-29T00:00:00"/>
        <d v="2012-01-30T00:00:00"/>
        <d v="2010-05-14T00:00:00"/>
        <d v="2011-04-03T00:00:00"/>
        <d v="2012-05-18T00:00:00"/>
        <d v="2011-12-06T00:00:00"/>
        <d v="2012-08-09T00:00:00"/>
        <d v="2009-03-16T00:00:00"/>
        <d v="2012-10-11T00:00:00"/>
        <d v="2012-11-25T00:00:00"/>
        <d v="2010-03-07T00:00:00"/>
        <d v="2012-06-13T00:00:00"/>
        <d v="2012-11-10T00:00:00"/>
        <d v="2012-01-16T00:00:00"/>
        <d v="2009-04-13T00:00:00"/>
        <d v="2010-09-05T00:00:00"/>
        <d v="2009-04-22T00:00:00"/>
        <d v="2011-02-19T00:00:00"/>
        <d v="2011-08-08T00:00:00"/>
        <d v="2011-08-13T00:00:00"/>
        <d v="2010-09-10T00:00:00"/>
        <d v="2011-01-22T00:00:00"/>
        <d v="2012-03-22T00:00:00"/>
        <d v="2011-12-08T00:00:00"/>
        <d v="2010-05-11T00:00:00"/>
        <d v="2009-09-12T00:00:00"/>
        <d v="2012-07-16T00:00:00"/>
        <d v="2009-03-18T00:00:00"/>
        <d v="2009-10-11T00:00:00"/>
        <d v="2011-08-16T00:00:00"/>
        <d v="2012-05-01T00:00:00"/>
        <d v="2009-06-19T00:00:00"/>
        <d v="2011-09-04T00:00:00"/>
        <d v="2010-11-30T00:00:00"/>
        <d v="2009-03-04T00:00:00"/>
        <d v="2009-09-07T00:00:00"/>
        <d v="2012-01-10T00:00:00"/>
        <d v="2011-04-28T00:00:00"/>
        <d v="2010-02-12T00:00:00"/>
        <d v="2010-11-16T00:00:00"/>
        <d v="2011-01-02T00:00:00"/>
        <d v="2011-06-23T00:00:00"/>
        <d v="2011-02-17T00:00:00"/>
        <d v="2009-07-07T00:00:00"/>
        <d v="2009-11-21T00:00:00"/>
        <d v="2011-10-11T00:00:00"/>
        <d v="2010-06-25T00:00:00"/>
        <d v="2012-03-28T00:00:00"/>
        <d v="2009-08-10T00:00:00"/>
        <d v="2012-12-25T00:00:00"/>
        <d v="2009-01-27T00:00:00"/>
        <d v="2011-05-27T00:00:00"/>
        <d v="2009-11-11T00:00:00"/>
        <d v="2010-09-29T00:00:00"/>
        <d v="2012-03-29T00:00:00"/>
        <d v="2010-02-24T00:00:00"/>
        <d v="2009-09-11T00:00:00"/>
        <d v="2010-09-25T00:00:00"/>
        <d v="2009-08-27T00:00:00"/>
        <d v="2009-01-23T00:00:00"/>
        <d v="2009-05-23T00:00:00"/>
        <d v="2011-01-19T00:00:00"/>
        <d v="2010-03-17T00:00:00"/>
        <d v="2010-07-05T00:00:00"/>
        <d v="2011-08-19T00:00:00"/>
        <d v="2011-12-27T00:00:00"/>
        <d v="2010-02-06T00:00:00"/>
        <d v="2012-02-10T00:00:00"/>
        <d v="2010-03-27T00:00:00"/>
        <d v="2012-01-03T00:00:00"/>
        <d v="2012-08-13T00:00:00"/>
        <d v="2012-11-06T00:00:00"/>
        <d v="2011-10-04T00:00:00"/>
        <d v="2012-12-10T00:00:00"/>
        <d v="2009-02-24T00:00:00"/>
        <d v="2010-09-07T00:00:00"/>
        <d v="2012-03-25T00:00:00"/>
        <d v="2010-12-10T00:00:00"/>
        <d v="2011-06-09T00:00:00"/>
        <d v="2012-08-16T00:00:00"/>
        <d v="2011-01-17T00:00:00"/>
        <d v="2012-11-29T00:00:00"/>
        <d v="2010-05-21T00:00:00"/>
        <d v="2012-03-30T00:00:00"/>
        <d v="2012-03-17T00:00:00"/>
        <d v="2009-12-28T00:00:00"/>
        <d v="2011-08-30T00:00:00"/>
        <d v="2011-10-18T00:00:00"/>
        <d v="2009-10-21T00:00:00"/>
        <d v="2010-03-03T00:00:00"/>
        <d v="2010-08-24T00:00:00"/>
        <d v="2011-04-09T00:00:00"/>
        <d v="2012-09-24T00:00:00"/>
        <d v="2011-02-22T00:00:00"/>
        <d v="2009-09-04T00:00:00"/>
        <d v="2010-07-04T00:00:00"/>
        <d v="2012-07-27T00:00:00"/>
        <d v="2011-12-25T00:00:00"/>
        <d v="2009-04-26T00:00:00"/>
        <d v="2009-08-04T00:00:00"/>
        <d v="2011-02-05T00:00:00"/>
        <d v="2009-12-25T00:00:00"/>
        <d v="2010-06-29T00:00:00"/>
        <d v="2010-09-21T00:00:00"/>
        <d v="2009-07-17T00:00:00"/>
        <d v="2012-09-09T00:00:00"/>
        <d v="2009-11-24T00:00:00"/>
        <d v="2011-06-15T00:00:00"/>
        <d v="2010-11-10T00:00:00"/>
        <d v="2010-06-24T00:00:00"/>
        <d v="2012-06-24T00:00:00"/>
        <d v="2009-09-27T00:00:00"/>
        <d v="2010-06-16T00:00:00"/>
        <d v="2011-02-06T00:00:00"/>
        <d v="2012-09-19T00:00:00"/>
        <d v="2010-02-14T00:00:00"/>
        <d v="2011-12-20T00:00:00"/>
        <d v="2011-05-11T00:00:00"/>
        <d v="2011-02-02T00:00:00"/>
        <d v="2012-10-18T00:00:00"/>
        <d v="2010-10-24T00:00:00"/>
        <d v="2012-02-18T00:00:00"/>
        <d v="2011-10-15T00:00:00"/>
        <d v="2011-11-08T00:00:00"/>
        <d v="2010-01-31T00:00:00"/>
        <d v="2009-03-12T00:00:00"/>
        <d v="2011-02-20T00:00:00"/>
        <d v="2009-05-24T00:00:00"/>
        <d v="2009-03-03T00:00:00"/>
        <d v="2010-01-13T00:00:00"/>
        <d v="2009-10-20T00:00:00"/>
        <d v="2010-12-21T00:00:00"/>
        <d v="2009-04-27T00:00:00"/>
        <d v="2010-03-19T00:00:00"/>
        <d v="2010-02-09T00:00:00"/>
        <d v="2012-05-25T00:00:00"/>
        <d v="2011-03-11T00:00:00"/>
        <d v="2010-05-03T00:00:00"/>
        <d v="2010-10-29T00:00:00"/>
        <d v="2010-08-30T00:00:00"/>
        <d v="2011-11-24T00:00:00"/>
        <d v="2010-04-03T00:00:00"/>
        <d v="2012-01-15T00:00:00"/>
        <d v="2012-12-04T00:00:00"/>
        <d v="2010-04-22T00:00:00"/>
        <d v="2011-12-14T00:00:00"/>
        <d v="2010-07-26T00:00:00"/>
        <d v="2010-08-18T00:00:00"/>
        <d v="2010-12-13T00:00:00"/>
        <d v="2011-10-19T00:00:00"/>
        <d v="2010-07-31T00:00:00"/>
        <d v="2009-03-22T00:00:00"/>
        <d v="2012-05-09T00:00:00"/>
        <d v="2012-08-12T00:00:00"/>
        <d v="2009-07-16T00:00:00"/>
        <d v="2012-11-15T00:00:00"/>
        <d v="2010-04-23T00:00:00"/>
        <d v="2011-08-17T00:00:00"/>
        <d v="2011-10-26T00:00:00"/>
        <d v="2012-12-29T00:00:00"/>
        <d v="2010-05-30T00:00:00"/>
        <d v="2009-03-08T00:00:00"/>
        <d v="2012-08-08T00:00:00"/>
        <d v="2011-04-10T00:00:00"/>
        <d v="2012-05-17T00:00:00"/>
        <d v="2012-08-29T00:00:00"/>
        <d v="2009-01-13T00:00:00"/>
        <d v="2009-03-10T00:00:00"/>
        <d v="2011-04-18T00:00:00"/>
        <d v="2011-09-30T00:00:00"/>
        <d v="2012-02-24T00:00:00"/>
        <d v="2012-05-23T00:00:00"/>
        <d v="2009-01-01T00:00:00"/>
        <d v="2010-05-09T00:00:00"/>
        <d v="2011-07-13T00:00:00"/>
        <d v="2009-04-05T00:00:00"/>
        <d v="2010-08-26T00:00:00"/>
        <d v="2009-12-27T00:00:00"/>
        <d v="2012-07-08T00:00:00"/>
        <d v="2011-05-31T00:00:00"/>
        <d v="2010-01-23T00:00:00"/>
        <d v="2009-04-04T00:00:00"/>
        <d v="2012-03-06T00:00:00"/>
        <d v="2012-07-11T00:00:00"/>
        <d v="2010-06-06T00:00:00"/>
        <d v="2010-05-17T00:00:00"/>
        <d v="2010-10-06T00:00:00"/>
        <d v="2011-10-09T00:00:00"/>
        <d v="2010-08-25T00:00:00"/>
        <d v="2012-06-26T00:00:00"/>
        <d v="2012-02-16T00:00:00"/>
        <d v="2012-06-14T00:00:00"/>
        <d v="2011-05-08T00:00:00"/>
        <d v="2009-08-01T00:00:00"/>
        <d v="2009-11-18T00:00:00"/>
        <d v="2009-02-04T00:00:00"/>
        <d v="2010-10-14T00:00:00"/>
        <d v="2012-12-01T00:00:00"/>
        <d v="2012-08-30T00:00:00"/>
        <d v="2011-06-24T00:00:00"/>
        <d v="2009-06-15T00:00:00"/>
        <d v="2010-07-18T00:00:00"/>
        <d v="2011-12-02T00:00:00"/>
        <d v="2012-10-16T00:00:00"/>
        <d v="2010-01-24T00:00:00"/>
        <d v="2012-07-19T00:00:00"/>
        <d v="2012-03-14T00:00:00"/>
        <d v="2012-05-11T00:00:00"/>
        <d v="2010-04-28T00:00:00"/>
        <d v="2010-04-30T00:00:00"/>
        <d v="2011-09-27T00:00:00"/>
        <d v="2009-02-14T00:00:00"/>
        <d v="2011-07-22T00:00:00"/>
        <d v="2012-07-14T00:00:00"/>
        <d v="2010-10-26T00:00:00"/>
        <d v="2009-02-11T00:00:00"/>
        <d v="2009-12-04T00:00:00"/>
        <d v="2009-11-28T00:00:00"/>
        <d v="2009-11-03T00:00:00"/>
        <d v="2011-01-27T00:00:00"/>
        <d v="2009-12-17T00:00:00"/>
        <d v="2010-07-09T00:00:00"/>
        <d v="2010-11-04T00:00:00"/>
        <d v="2012-04-09T00:00:00"/>
        <d v="2011-11-17T00:00:00"/>
        <d v="2009-01-31T00:00:00"/>
        <d v="2010-07-25T00:00:00"/>
        <d v="2012-08-07T00:00:00"/>
        <d v="2011-02-08T00:00:00"/>
        <d v="2010-09-17T00:00:00"/>
        <d v="2011-07-25T00:00:00"/>
        <d v="2011-02-09T00:00:00"/>
        <d v="2012-01-18T00:00:00"/>
        <d v="2012-06-06T00:00:00"/>
        <d v="2011-08-25T00:00:00"/>
        <d v="2009-10-02T00:00:00"/>
        <d v="2011-07-05T00:00:00"/>
        <d v="2012-10-15T00:00:00"/>
        <d v="2011-01-18T00:00:00"/>
        <d v="2010-03-21T00:00:00"/>
        <d v="2009-08-15T00:00:00"/>
        <d v="2009-10-27T00:00:00"/>
        <d v="2010-09-27T00:00:00"/>
        <d v="2012-12-24T00:00:00"/>
        <d v="2012-05-16T00:00:00"/>
        <d v="2009-12-13T00:00:00"/>
        <d v="2012-07-15T00:00:00"/>
        <d v="2012-10-27T00:00:00"/>
        <d v="2012-11-19T00:00:00"/>
        <d v="2012-10-26T00:00:00"/>
        <d v="2009-03-29T00:00:00"/>
        <d v="2011-07-06T00:00:00"/>
        <d v="2011-11-13T00:00:00"/>
        <d v="2009-10-01T00:00:00"/>
        <d v="2012-07-30T00:00:00"/>
        <d v="2011-08-02T00:00:00"/>
        <d v="2012-05-14T00:00:00"/>
        <d v="2012-08-05T00:00:00"/>
        <d v="2011-05-15T00:00:00"/>
        <d v="2009-07-22T00:00:00"/>
        <d v="2011-02-18T00:00:00"/>
        <d v="2012-09-29T00:00:00"/>
        <d v="2009-02-18T00:00:00"/>
        <d v="2012-02-05T00:00:00"/>
        <d v="2010-12-12T00:00:00"/>
        <d v="2011-10-01T00:00:00"/>
        <d v="2010-07-27T00:00:00"/>
        <d v="2011-03-02T00:00:00"/>
        <d v="2009-03-19T00:00:00"/>
        <d v="2009-11-08T00:00:00"/>
        <d v="2012-10-06T00:00:00"/>
        <d v="2011-04-24T00:00:00"/>
        <d v="2011-06-20T00:00:00"/>
        <d v="2009-07-25T00:00:00"/>
        <d v="2012-12-26T00:00:00"/>
        <d v="2012-11-22T00:00:00"/>
        <d v="2011-12-30T00:00:00"/>
        <d v="2010-10-23T00:00:00"/>
        <d v="2010-04-15T00:00:00"/>
        <d v="2012-12-15T00:00:00"/>
        <d v="2010-12-18T00:00:00"/>
        <d v="2009-10-25T00:00:00"/>
        <d v="2009-01-26T00:00:00"/>
        <d v="2012-07-23T00:00:00"/>
        <d v="2011-09-14T00:00:00"/>
        <d v="2011-04-05T00:00:00"/>
        <d v="2009-12-03T00:00:00"/>
        <d v="2011-08-14T00:00:00"/>
        <d v="2010-08-14T00:00:00"/>
        <d v="2009-05-27T00:00:00"/>
        <d v="2010-08-17T00:00:00"/>
        <d v="2010-09-01T00:00:00"/>
        <d v="2012-06-29T00:00:00"/>
        <d v="2009-06-09T00:00:00"/>
        <d v="2012-10-30T00:00:00"/>
        <d v="2010-08-31T00:00:00"/>
        <d v="2012-03-15T00:00:00"/>
        <d v="2010-09-08T00:00:00"/>
        <d v="2009-08-25T00:00:00"/>
        <d v="2012-05-21T00:00:00"/>
        <d v="2009-09-16T00:00:00"/>
        <d v="2012-07-10T00:00:00"/>
        <d v="2012-09-20T00:00:00"/>
        <d v="2011-08-26T00:00:00"/>
        <d v="2009-08-09T00:00:00"/>
        <d v="2010-10-11T00:00:00"/>
        <d v="2010-03-25T00:00:00"/>
        <d v="2011-02-24T00:00:00"/>
        <d v="2009-08-13T00:00:00"/>
        <d v="2009-06-24T00:00:00"/>
        <d v="2009-02-26T00:00:00"/>
        <d v="2010-02-02T00:00:00"/>
        <d v="2009-04-24T00:00:00"/>
        <d v="2011-01-13T00:00:00"/>
        <d v="2009-09-18T00:00:00"/>
        <d v="2011-05-05T00:00:00"/>
        <d v="2010-12-31T00:00:00"/>
        <d v="2012-10-02T00:00:00"/>
        <d v="2011-03-05T00:00:00"/>
        <d v="2009-12-24T00:00:00"/>
        <d v="2012-05-22T00:00:00"/>
        <d v="2009-02-25T00:00:00"/>
        <d v="2012-12-16T00:00:00"/>
        <d v="2011-09-19T00:00:00"/>
        <d v="2010-01-17T00:00:00"/>
        <d v="2009-09-15T00:00:00"/>
        <d v="2009-06-28T00:00:00"/>
        <d v="2011-06-29T00:00:00"/>
        <d v="2011-12-19T00:00:00"/>
        <d v="2011-07-26T00:00:00"/>
        <d v="2012-06-25T00:00:00"/>
        <d v="2009-09-26T00:00:00"/>
        <d v="2010-08-10T00:00:00"/>
        <d v="2010-12-03T00:00:00"/>
        <d v="2012-11-04T00:00:00"/>
        <d v="2010-03-30T00:00:00"/>
        <d v="2009-07-12T00:00:00"/>
        <d v="2009-01-24T00:00:00"/>
        <d v="2012-09-23T00:00:00"/>
        <d v="2009-04-20T00:00:00"/>
        <d v="2009-08-24T00:00:00"/>
        <d v="2010-11-13T00:00:00"/>
        <d v="2009-02-02T00:00:00"/>
        <d v="2011-11-30T00:00:00"/>
        <d v="2012-11-01T00:00:00"/>
        <d v="2011-09-07T00:00:00"/>
        <d v="2011-05-04T00:00:00"/>
        <d v="2011-01-09T00:00:00"/>
        <d v="2010-03-14T00:00:00"/>
        <d v="2012-12-18T00:00:00"/>
        <d v="2010-04-02T00:00:00"/>
        <d v="2010-07-29T00:00:00"/>
        <d v="2011-10-06T00:00:00"/>
        <d v="2010-11-03T00:00:00"/>
        <d v="2009-04-10T00:00:00"/>
        <d v="2012-11-05T00:00:00"/>
        <d v="2009-01-10T00:00:00"/>
        <d v="2012-09-02T00:00:00"/>
        <d v="2011-02-28T00:00:00"/>
        <d v="2012-08-19T00:00:00"/>
        <d v="2009-06-30T00:00:00"/>
        <d v="2012-03-13T00:00:00"/>
        <d v="2009-10-30T00:00:00"/>
        <d v="2012-11-08T00:00:00"/>
        <d v="2010-07-03T00:00:00"/>
        <d v="2011-10-25T00:00:00"/>
        <d v="2012-12-07T00:00:00"/>
        <d v="2009-01-29T00:00:00"/>
        <d v="2011-07-18T00:00:00"/>
        <d v="2009-10-05T00:00:00"/>
        <d v="2012-05-19T00:00:00"/>
        <d v="2011-03-30T00:00:00"/>
        <d v="2009-11-29T00:00:00"/>
        <d v="2011-12-15T00:00:00"/>
        <d v="2010-07-30T00:00:00"/>
        <d v="2012-07-29T00:00:00"/>
        <d v="2010-01-20T00:00:00"/>
        <d v="2010-09-18T00:00:00"/>
        <d v="2012-03-27T00:00:00"/>
        <d v="2011-02-03T00:00:00"/>
        <d v="2011-04-15T00:00:00"/>
        <d v="2011-07-28T00:00:00"/>
        <d v="2011-06-07T00:00:00"/>
        <d v="2011-09-21T00:00:00"/>
        <d v="2012-11-14T00:00:00"/>
        <d v="2012-12-22T00:00:00"/>
        <d v="2009-02-03T00:00:00"/>
        <d v="2012-04-17T00:00:00"/>
        <d v="2009-11-02T00:00:00"/>
        <d v="2012-12-03T00:00:00"/>
        <d v="2012-07-03T00:00:00"/>
        <d v="2012-05-08T00:00:00"/>
        <d v="2009-10-08T00:00:00"/>
        <d v="2010-04-04T00:00:00"/>
        <d v="2012-04-08T00:00:00"/>
        <d v="2009-03-27T00:00:00"/>
        <d v="2009-12-02T00:00:00"/>
        <d v="2010-10-21T00:00:00"/>
        <d v="2009-03-02T00:00:00"/>
        <d v="2012-12-06T00:00:00"/>
        <d v="2010-03-09T00:00:00"/>
        <d v="2011-01-30T00:00:00"/>
        <d v="2012-05-28T00:00:00"/>
        <d v="2012-09-25T00:00:00"/>
        <d v="2010-06-13T00:00:00"/>
        <d v="2011-04-19T00:00:00"/>
        <d v="2012-11-09T00:00:00"/>
        <d v="2009-01-11T00:00:00"/>
        <d v="2011-11-18T00:00:00"/>
        <d v="2010-09-12T00:00:00"/>
        <d v="2009-06-05T00:00:00"/>
        <d v="2009-08-26T00:00:00"/>
        <d v="2011-02-10T00:00:00"/>
        <d v="2009-02-17T00:00:00"/>
        <d v="2010-06-15T00:00:00"/>
        <d v="2010-08-12T00:00:00"/>
        <d v="2009-01-18T00:00:00"/>
        <d v="2011-09-23T00:00:00"/>
        <d v="2012-09-05T00:00:00"/>
        <d v="2012-04-23T00:00:00"/>
        <d v="2011-10-03T00:00:00"/>
        <d v="2011-11-25T00:00:00"/>
        <d v="2011-04-07T00:00:00"/>
        <d v="2012-11-28T00:00:00"/>
        <d v="2011-03-03T00:00:00"/>
        <d v="2011-01-20T00:00:00"/>
        <d v="2011-07-03T00:00:00"/>
        <d v="2012-11-21T00:00:00"/>
        <d v="2009-03-01T00:00:00"/>
        <d v="2010-07-20T00:00:00"/>
        <d v="2012-02-08T00:00:00"/>
        <d v="2009-05-21T00:00:00"/>
        <d v="2010-03-31T00:00:00"/>
        <d v="2009-06-20T00:00:00"/>
        <d v="2009-05-11T00:00:00"/>
        <d v="2010-08-27T00:00:00"/>
        <d v="2012-05-29T00:00:00"/>
        <d v="2009-08-16T00:00:00"/>
        <d v="2010-06-18T00:00:00"/>
        <d v="2009-03-13T00:00:00"/>
        <d v="2010-12-29T00:00:00"/>
        <d v="2012-10-31T00:00:00"/>
        <d v="2012-11-27T00:00:00"/>
        <d v="2009-08-30T00:00:00"/>
        <d v="2010-11-06T00:00:00"/>
        <d v="2012-12-05T00:00:00"/>
        <d v="2010-12-15T00:00:00"/>
        <d v="2009-07-13T00:00:00"/>
        <d v="2011-10-31T00:00:00"/>
        <d v="2009-02-07T00:00:00"/>
        <d v="2012-06-04T00:00:00"/>
        <d v="2010-09-20T00:00:00"/>
        <d v="2012-06-01T00:00:00"/>
        <d v="2011-03-04T00:00:00"/>
        <d v="2009-10-31T00:00:00"/>
        <d v="2012-08-22T00:00:00"/>
        <d v="2011-05-20T00:00:00"/>
        <d v="2009-08-22T00:00:00"/>
        <d v="2009-06-16T00:00:00"/>
        <d v="2009-08-07T00:00:00"/>
        <d v="2010-10-03T00:00:00"/>
        <d v="2012-09-17T00:00:00"/>
        <d v="2011-03-26T00:00:00"/>
        <d v="2009-03-06T00:00:00"/>
        <d v="2011-12-29T00:00:00"/>
        <d v="2009-12-06T00:00:00"/>
        <d v="2011-03-14T00:00:00"/>
        <d v="2010-01-18T00:00:00"/>
        <d v="2012-04-29T00:00:00"/>
        <d v="2009-07-28T00:00:00"/>
        <d v="2011-05-07T00:00:00"/>
        <d v="2011-12-17T00:00:00"/>
        <d v="2010-03-11T00:00:00"/>
        <d v="2011-09-25T00:00:00"/>
        <d v="2011-01-05T00:00:00"/>
        <d v="2010-02-19T00:00:00"/>
        <d v="2011-11-19T00:00:00"/>
        <d v="2011-12-18T00:00:00"/>
        <d v="2009-02-06T00:00:00"/>
        <d v="2012-02-25T00:00:00"/>
        <d v="2011-01-16T00:00:00"/>
        <d v="2012-09-01T00:00:00"/>
        <d v="2010-01-02T00:00:00"/>
        <d v="2012-06-22T00:00:00"/>
        <d v="2012-09-14T00:00:00"/>
        <d v="2012-01-24T00:00:00"/>
        <d v="2011-11-20T00:00:00"/>
        <d v="2011-06-27T00:00:00"/>
        <d v="2010-12-02T00:00:00"/>
        <d v="2012-05-26T00:00:00"/>
        <d v="2009-11-07T00:00:00"/>
        <d v="2010-07-28T00:00:00"/>
        <d v="2010-07-22T00:00:00"/>
        <d v="2009-12-30T00:00:00"/>
        <d v="2011-11-28T00:00:00"/>
        <d v="2011-12-11T00:00:00"/>
        <d v="2011-04-21T00:00:00"/>
        <d v="2011-01-28T00:00:00"/>
        <d v="2009-07-10T00:00:00"/>
        <d v="2010-11-27T00:00:00"/>
        <d v="2010-11-01T00:00:00"/>
        <d v="2012-03-18T00:00:00"/>
        <d v="2009-09-29T00:00:00"/>
        <d v="2010-08-21T00:00:00"/>
        <d v="2010-07-23T00:00:00"/>
        <d v="2010-03-06T00:00:00"/>
        <d v="2012-04-27T00:00:00"/>
        <d v="2010-04-08T00:00:00"/>
        <d v="2011-12-01T00:00:00"/>
        <d v="2012-05-30T00:00:00"/>
        <d v="2010-02-23T00:00:00"/>
        <d v="2009-05-12T00:00:00"/>
        <d v="2009-11-13T00:00:00"/>
        <d v="2011-03-10T00:00:00"/>
        <d v="2011-07-07T00:00:00"/>
        <d v="2011-09-05T00:00:00"/>
        <d v="2010-08-03T00:00:00"/>
        <d v="2012-10-19T00:00:00"/>
        <d v="2011-10-13T00:00:00"/>
        <d v="2010-03-26T00:00:00"/>
        <d v="2009-05-05T00:00:00"/>
        <d v="2009-06-14T00:00:00"/>
        <d v="2009-10-10T00:00:00"/>
        <d v="2009-12-12T00:00:00"/>
        <d v="2010-09-02T00:00:00"/>
        <d v="2012-01-26T00:00:00"/>
        <d v="2012-12-19T00:00:00"/>
        <d v="2009-02-23T00:00:00"/>
        <d v="2010-08-01T00:00:00"/>
        <d v="2012-08-06T00:00:00"/>
        <d v="2010-04-27T00:00:00"/>
        <d v="2010-06-30T00:00:00"/>
        <d v="2010-06-22T00:00:00"/>
        <d v="2011-08-23T00:00:00"/>
        <d v="2011-12-07T00:00:00"/>
        <d v="2009-11-12T00:00:00"/>
        <d v="2012-12-27T00:00:00"/>
        <d v="2009-10-19T00:00:00"/>
        <d v="2009-04-21T00:00:00"/>
        <d v="2011-03-31T00:00:00"/>
        <d v="2012-03-31T00:00:00"/>
        <d v="2012-10-09T00:00:00"/>
        <d v="2009-07-09T00:00:00"/>
        <d v="2011-12-04T00:00:00"/>
        <d v="2010-05-12T00:00:00"/>
        <d v="2009-03-31T00:00:00"/>
        <d v="2009-07-31T00:00:00"/>
        <d v="2012-06-28T00:00:00"/>
        <d v="2011-06-13T00:00:00"/>
        <d v="2012-08-11T00:00:00"/>
        <d v="2012-02-15T00:00:00"/>
        <d v="2010-04-09T00:00:00"/>
        <d v="2011-06-14T00:00:00"/>
        <d v="2012-09-07T00:00:00"/>
        <d v="2010-06-03T00:00:00"/>
        <d v="2011-04-17T00:00:00"/>
        <d v="2010-04-06T00:00:00"/>
        <d v="2012-07-22T00:00:00"/>
        <d v="2010-06-26T00:00:00"/>
        <d v="2012-06-16T00:00:00"/>
        <d v="2010-10-15T00:00:00"/>
        <d v="2012-03-20T00:00:00"/>
        <d v="2009-02-01T00:00:00"/>
        <d v="2011-08-06T00:00:00"/>
        <d v="2010-10-04T00:00:00"/>
        <d v="2009-04-19T00:00:00"/>
        <d v="2010-06-07T00:00:00"/>
        <d v="2011-07-01T00:00:00"/>
        <d v="2011-04-25T00:00:00"/>
        <d v="2011-05-10T00:00:00"/>
        <d v="2012-09-27T00:00:00"/>
        <d v="2009-05-08T00:00:00"/>
        <d v="2011-07-27T00:00:00"/>
        <d v="2010-07-07T00:00:00"/>
        <d v="2011-06-22T00:00:00"/>
        <d v="2009-07-15T00:00:00"/>
        <d v="2011-10-28T00:00:00"/>
        <d v="2009-01-21T00:00:00"/>
        <d v="2011-09-24T00:00:00"/>
        <d v="2011-07-29T00:00:00"/>
        <d v="2012-10-03T00:00:00"/>
        <d v="2011-11-05T00:00:00"/>
        <d v="2010-06-05T00:00:00"/>
        <d v="2009-09-17T00:00:00"/>
        <d v="2010-08-11T00:00:00"/>
        <d v="2012-11-07T00:00:00"/>
        <d v="2011-07-31T00:00:00"/>
        <d v="2011-07-02T00:00:00"/>
        <d v="2012-10-22T00:00:00"/>
        <d v="2010-05-18T00:00:00"/>
        <d v="2009-12-26T00:00:00"/>
        <d v="2012-12-14T00:00:00"/>
        <d v="2010-10-31T00:00:00"/>
        <d v="2012-10-10T00:00:00"/>
        <d v="2009-07-29T00:00:00"/>
        <d v="2011-02-04T00:00:00"/>
        <d v="2011-12-16T00:00:00"/>
        <d v="2009-02-15T00:00:00"/>
        <d v="2011-06-21T00:00:00"/>
        <d v="2012-07-26T00:00:00"/>
        <d v="2010-02-15T00:00:00"/>
        <d v="2012-05-31T00:00:00"/>
        <d v="2012-08-24T00:00:00"/>
        <d v="2010-11-21T00:00:00"/>
        <d v="2012-02-13T00:00:00"/>
        <d v="2010-01-06T00:00:00"/>
        <d v="2009-04-15T00:00:00"/>
        <d v="2011-11-03T00:00:00"/>
        <d v="2009-07-21T00:00:00"/>
        <d v="2012-08-02T00:00:00"/>
        <d v="2010-06-14T00:00:00"/>
        <d v="2010-08-13T00:00:00"/>
        <d v="2009-08-28T00:00:00"/>
        <d v="2012-04-03T00:00:00"/>
        <d v="2012-11-24T00:00:00"/>
        <d v="2009-07-26T00:00:00"/>
        <d v="2010-12-19T00:00:00"/>
        <d v="2012-11-03T00:00:00"/>
        <d v="2011-09-01T00:00:00"/>
        <d v="2011-09-09T00:00:00"/>
        <d v="2012-10-17T00:00:00"/>
        <d v="2010-02-07T00:00:00"/>
        <d v="2009-09-05T00:00:00"/>
        <d v="2010-04-01T00:00:00"/>
        <d v="2010-05-02T00:00:00"/>
        <d v="2012-09-28T00:00:00"/>
        <d v="2010-12-16T00:00:00"/>
        <d v="2010-08-09T00:00:00"/>
        <d v="2010-09-28T00:00:00"/>
        <d v="2010-08-02T00:00:00"/>
        <d v="2010-07-19T00:00:00"/>
        <d v="2012-04-02T00:00:00"/>
        <d v="2010-07-24T00:00:00"/>
        <d v="2011-10-07T00:00:00"/>
        <d v="2011-03-21T00:00:00"/>
        <d v="2011-07-12T00:00:00"/>
        <d v="2012-02-23T00:00:00"/>
        <d v="2009-12-07T00:00:00"/>
        <d v="2011-02-14T00:00:00"/>
        <d v="2011-08-03T00:00:00"/>
        <d v="2011-08-05T00:00:00"/>
        <d v="2012-11-17T00:00:00"/>
        <d v="2010-02-17T00:00:00"/>
        <d v="2012-09-13T00:00:00"/>
        <d v="2009-06-10T00:00:00"/>
        <d v="2010-10-18T00:00:00"/>
        <d v="2012-06-05T00:00:00"/>
        <d v="2012-01-14T00:00:00"/>
        <d v="2009-11-30T00:00:00"/>
        <d v="2009-02-19T00:00:00"/>
        <d v="2011-09-28T00:00:00"/>
        <d v="2009-06-25T00:00:00"/>
        <d v="2010-03-15T00:00:00"/>
        <d v="2012-09-08T00:00:00"/>
        <d v="2010-05-15T00:00:00"/>
        <d v="2009-12-22T00:00:00"/>
        <d v="2009-11-10T00:00:00"/>
        <d v="2009-06-13T00:00:00"/>
        <d v="2011-04-01T00:00:00"/>
        <d v="2010-06-23T00:00:00"/>
        <d v="2009-07-08T00:00:00"/>
        <d v="2009-01-02T00:00:00"/>
        <d v="2010-02-22T00:00:00"/>
        <d v="2009-12-08T00:00:00"/>
        <d v="2009-03-24T00:00:00"/>
        <d v="2011-12-28T00:00:00"/>
        <d v="2010-11-05T00:00:00"/>
        <d v="2009-07-03T00:00:00"/>
        <d v="2009-02-21T00:00:00"/>
        <d v="2011-04-04T00:00:00"/>
        <d v="2009-01-20T00:00:00"/>
        <d v="2009-05-18T00:00:00"/>
        <d v="2010-07-15T00:00:00"/>
        <d v="2009-04-28T00:00:00"/>
        <d v="2011-12-05T00:00:00"/>
        <d v="2012-07-17T00:00:00"/>
        <d v="2009-12-01T00:00:00"/>
        <d v="2009-10-26T00:00:00"/>
        <d v="2011-10-29T00:00:00"/>
        <d v="2010-04-17T00:00:00"/>
        <d v="2011-06-18T00:00:00"/>
        <d v="2012-06-10T00:00:00"/>
        <d v="2009-11-01T00:00:00"/>
        <d v="2009-09-06T00:00:00"/>
        <d v="2010-12-25T00:00:00"/>
        <d v="2009-08-03T00:00:00"/>
        <d v="2010-12-22T00:00:00"/>
        <d v="2009-06-23T00:00:00"/>
        <d v="2010-02-05T00:00:00"/>
        <d v="2012-04-06T00:00:00"/>
        <d v="2011-04-22T00:00:00"/>
        <d v="2012-04-22T00:00:00"/>
        <d v="2011-09-13T00:00:00"/>
        <d v="2010-11-17T00:00:00"/>
        <d v="2012-12-17T00:00:00"/>
        <d v="2009-05-02T00:00:00"/>
        <d v="2009-07-06T00:00:00"/>
        <d v="2009-06-07T00:00:00"/>
        <d v="2009-05-10T00:00:00"/>
        <d v="2011-05-23T00:00:00"/>
        <d v="2009-02-09T00:00:00"/>
        <d v="2012-07-24T00:00:00"/>
        <d v="2011-01-10T00:00:00"/>
        <d v="2012-01-21T00:00:00"/>
        <d v="2009-10-12T00:00:00"/>
        <d v="2011-04-16T00:00:00"/>
        <d v="2010-03-29T00:00:00"/>
        <d v="2010-12-06T00:00:00"/>
        <d v="2009-04-30T00:00:00"/>
        <d v="2010-11-22T00:00:00"/>
        <d v="2010-05-08T00:00:00"/>
        <d v="2009-09-22T00:00:00"/>
        <d v="2010-07-21T00:00:00"/>
        <d v="2012-12-08T00:00:00"/>
        <d v="2012-09-11T00:00:00"/>
        <d v="2010-11-26T00:00:00"/>
        <d v="2009-02-28T00:00:00"/>
        <d v="2011-12-12T00:00:00"/>
        <d v="2011-10-21T00:00:00"/>
        <d v="2012-03-11T00:00:00"/>
        <d v="2009-08-06T00:00:00"/>
        <d v="2011-11-21T00:00:00"/>
        <d v="2010-10-01T00:00:00"/>
        <d v="2010-01-11T00:00:00"/>
        <d v="2010-10-27T00:00:00"/>
        <d v="2011-05-22T00:00:00"/>
        <d v="2010-08-22T00:00:00"/>
        <d v="2009-10-13T00:00:00"/>
        <d v="2012-06-11T00:00:00"/>
        <d v="2012-06-18T00:00:00"/>
        <d v="2012-05-10T00:00:00"/>
        <d v="2009-03-23T00:00:00"/>
        <d v="2010-05-01T00:00:00"/>
        <d v="2012-07-18T00:00:00"/>
        <d v="2010-02-21T00:00:00"/>
        <d v="2012-01-11T00:00:00"/>
        <d v="2012-03-12T00:00:00"/>
        <d v="2009-04-03T00:00:00"/>
        <d v="2012-07-09T00:00:00"/>
        <d v="2012-01-22T00:00:00"/>
        <d v="2012-10-13T00:00:00"/>
        <d v="2012-06-03T00:00:00"/>
        <d v="2012-12-30T00:00:00"/>
        <d v="2011-02-12T00:00:00"/>
        <d v="2012-01-07T00:00:00"/>
        <d v="2012-04-20T00:00:00"/>
        <d v="2009-08-02T00:00:00"/>
        <d v="2012-06-09T00:00:00"/>
        <d v="2011-06-12T00:00:00"/>
        <d v="2011-05-26T00:00:00"/>
        <d v="2011-05-25T00:00:00"/>
        <d v="2009-08-11T00:00:00"/>
        <d v="2010-01-04T00:00:00"/>
        <d v="2011-01-15T00:00:00"/>
        <d v="2010-06-11T00:00:00"/>
        <d v="2011-07-30T00:00:00"/>
        <d v="2009-12-31T00:00:00"/>
        <d v="2009-10-06T00:00:00"/>
        <d v="2012-01-02T00:00:00"/>
        <d v="2009-07-11T00:00:00"/>
        <d v="2012-11-16T00:00:00"/>
        <d v="2010-07-13T00:00:00"/>
        <d v="2009-08-08T00:00:00"/>
        <d v="2012-04-11T00:00:00"/>
        <d v="2011-05-16T00:00:00"/>
        <d v="2012-04-26T00:00:00"/>
        <d v="2012-01-09T00:00:00"/>
        <d v="2009-10-22T00:00:00"/>
        <d v="2010-10-19T00:00:00"/>
        <d v="2010-10-22T00:00:00"/>
        <d v="2009-02-16T00:00:00"/>
        <d v="2011-03-07T00:00:00"/>
        <d v="2011-01-23T00:00:00"/>
        <d v="2012-03-08T00:00:00"/>
        <d v="2009-09-23T00:00:00"/>
        <d v="2011-03-08T00:00:00"/>
        <d v="2012-12-12T00:00:00"/>
        <d v="2010-01-22T00:00:00"/>
        <d v="2010-03-18T00:00:00"/>
        <d v="2011-03-12T00:00:00"/>
        <d v="2009-12-09T00:00:00"/>
        <d v="2010-10-25T00:00:00"/>
        <d v="2012-11-11T00:00:00"/>
        <d v="2011-08-24T00:00:00"/>
        <d v="2011-11-27T00:00:00"/>
        <d v="2009-09-02T00:00:00"/>
        <d v="2011-06-01T00:00:00"/>
        <d v="2011-03-19T00:00:00"/>
        <d v="2011-11-11T00:00:00"/>
        <d v="2009-05-06T00:00:00"/>
        <d v="2011-01-26T00:00:00"/>
        <d v="2009-02-12T00:00:00"/>
        <d v="2009-09-03T00:00:00"/>
        <d v="2009-03-09T00:00:00"/>
        <d v="2012-02-26T00:00:00"/>
        <d v="2010-03-22T00:00:00"/>
        <d v="2011-10-08T00:00:00"/>
        <d v="2012-01-31T00:00:00"/>
        <d v="2009-02-13T00:00:00"/>
        <d v="2009-06-08T00:00:00"/>
        <d v="2010-01-19T00:00:00"/>
        <d v="2010-12-24T00:00:00"/>
        <d v="2009-04-12T00:00:00"/>
        <d v="2009-11-22T00:00:00"/>
        <d v="2009-02-20T00:00:00"/>
        <d v="2011-03-23T00:00:00"/>
        <d v="2009-06-06T00:00:00"/>
        <d v="2009-04-25T00:00:00"/>
        <d v="2009-09-09T00:00:00"/>
        <d v="2012-03-07T00:00:00"/>
        <d v="2011-03-25T00:00:00"/>
        <d v="2012-07-28T00:00:00"/>
        <d v="2009-11-26T00:00:00"/>
        <d v="2010-10-05T00:00:00"/>
        <d v="2011-07-24T00:00:00"/>
        <d v="2012-10-25T00:00:00"/>
        <d v="2011-03-27T00:00:00"/>
        <d v="2010-12-14T00:00:00"/>
        <d v="2011-09-26T00:00:00"/>
        <d v="2010-02-03T00:00:00"/>
        <d v="2010-08-08T00:00:00"/>
        <d v="2012-01-06T00:00:00"/>
        <d v="2010-06-20T00:00:00"/>
        <d v="2009-04-11T00:00:00"/>
        <d v="2011-04-02T00:00:00"/>
        <d v="2012-11-12T00:00:00"/>
        <d v="2010-04-24T00:00:00"/>
        <d v="2011-07-20T00:00:00"/>
        <d v="2012-02-29T00:00:00"/>
        <d v="2009-11-14T00:00:00"/>
        <d v="2010-11-12T00:00:00"/>
        <d v="2011-11-15T00:00:00"/>
        <d v="2009-12-15T00:00:00"/>
        <d v="2010-02-13T00:00:00"/>
      </sharedItems>
      <fieldGroup par="31" base="3">
        <rangePr groupBy="months" startDate="2009-01-01T00:00:00" endDate="2012-12-31T00:00:00"/>
        <groupItems count="14">
          <s v="&lt;1/1/2009"/>
          <s v="Jan"/>
          <s v="Feb"/>
          <s v="Mar"/>
          <s v="Apr"/>
          <s v="May"/>
          <s v="Jun"/>
          <s v="Jul"/>
          <s v="Aug"/>
          <s v="Sep"/>
          <s v="Oct"/>
          <s v="Nov"/>
          <s v="Dec"/>
          <s v="&gt;12/31/2012"/>
        </groupItems>
      </fieldGroup>
    </cacheField>
    <cacheField name="Prioridade" numFmtId="0">
      <sharedItems/>
    </cacheField>
    <cacheField name="Quantity" numFmtId="0">
      <sharedItems containsSemiMixedTypes="0" containsString="0" containsNumber="1" containsInteger="1" minValue="1" maxValue="50" count="50">
        <n v="6"/>
        <n v="2"/>
        <n v="26"/>
        <n v="23"/>
        <n v="24"/>
        <n v="15"/>
        <n v="46"/>
        <n v="41"/>
        <n v="42"/>
        <n v="28"/>
        <n v="48"/>
        <n v="37"/>
        <n v="3"/>
        <n v="29"/>
        <n v="30"/>
        <n v="27"/>
        <n v="25"/>
        <n v="10"/>
        <n v="14"/>
        <n v="49"/>
        <n v="34"/>
        <n v="44"/>
        <n v="33"/>
        <n v="1"/>
        <n v="21"/>
        <n v="7"/>
        <n v="47"/>
        <n v="43"/>
        <n v="20"/>
        <n v="9"/>
        <n v="17"/>
        <n v="50"/>
        <n v="4"/>
        <n v="39"/>
        <n v="8"/>
        <n v="22"/>
        <n v="19"/>
        <n v="13"/>
        <n v="5"/>
        <n v="38"/>
        <n v="12"/>
        <n v="11"/>
        <n v="31"/>
        <n v="18"/>
        <n v="35"/>
        <n v="45"/>
        <n v="32"/>
        <n v="40"/>
        <n v="16"/>
        <n v="36"/>
      </sharedItems>
    </cacheField>
    <cacheField name="Sale Value" numFmtId="0">
      <sharedItems containsSemiMixedTypes="0" containsString="0" containsNumber="1" minValue="3.2" maxValue="89061.05"/>
    </cacheField>
    <cacheField name="Discount" numFmtId="0">
      <sharedItems containsSemiMixedTypes="0" containsString="0" containsNumber="1" minValue="0" maxValue="0.25"/>
    </cacheField>
    <cacheField name="Forma de Envio" numFmtId="0">
      <sharedItems/>
    </cacheField>
    <cacheField name="Profit" numFmtId="166">
      <sharedItems containsSemiMixedTypes="0" containsString="0" containsNumber="1" minValue="-14140.7016" maxValue="27220.69"/>
    </cacheField>
    <cacheField name="Profit Updated" numFmtId="166">
      <sharedItems containsSemiMixedTypes="0" containsString="0" containsNumber="1" minValue="-14140.7016" maxValue="27220.69"/>
    </cacheField>
    <cacheField name="Return Status" numFmtId="166">
      <sharedItems/>
    </cacheField>
    <cacheField name="Unit Price" numFmtId="0">
      <sharedItems containsSemiMixedTypes="0" containsString="0" containsNumber="1" minValue="0.99" maxValue="6783.02" count="740">
        <n v="38.94"/>
        <n v="2.08"/>
        <n v="107.53"/>
        <n v="7.99"/>
        <n v="70.89"/>
        <n v="8.4600000000000009"/>
        <n v="65.989999999999995"/>
        <n v="2.88"/>
        <n v="30.93"/>
        <n v="1.68"/>
        <n v="1.86"/>
        <n v="205.99"/>
        <n v="125.99"/>
        <n v="2.89"/>
        <n v="9.7100000000000009"/>
        <n v="150.97999999999999"/>
        <n v="18.97"/>
        <n v="130.97999999999999"/>
        <n v="4.9800000000000004"/>
        <n v="12.44"/>
        <n v="7.28"/>
        <n v="3.14"/>
        <n v="36.549999999999997"/>
        <n v="12.98"/>
        <n v="7.38"/>
        <n v="5.98"/>
        <n v="15.42"/>
        <n v="19.84"/>
        <n v="5.58"/>
        <n v="24.92"/>
        <n v="363.25"/>
        <n v="6.48"/>
        <n v="6.54"/>
        <n v="20.98"/>
        <n v="140.99"/>
        <n v="5.4"/>
        <n v="7.64"/>
        <n v="9.9"/>
        <n v="8.69"/>
        <n v="208.16"/>
        <n v="5.68"/>
        <n v="22.84"/>
        <n v="179.99"/>
        <n v="115.99"/>
        <n v="5.99"/>
        <n v="5.81"/>
        <n v="2.21"/>
        <n v="48.58"/>
        <n v="39.479999999999997"/>
        <n v="124.49"/>
        <n v="146.05000000000001"/>
        <n v="3.69"/>
        <n v="3.85"/>
        <n v="178.47"/>
        <n v="500.98"/>
        <n v="5.78"/>
        <n v="6.08"/>
        <n v="195.99"/>
        <n v="10.89"/>
        <n v="218.08"/>
        <n v="150.88999999999999"/>
        <n v="21.78"/>
        <n v="6.64"/>
        <n v="3.08"/>
        <n v="6.68"/>
        <n v="17.7"/>
        <n v="5.28"/>
        <n v="42.76"/>
        <n v="7.3"/>
        <n v="14.34"/>
        <n v="138.75"/>
        <n v="138.13999999999999"/>
        <n v="320.98"/>
        <n v="3.58"/>
        <n v="145.44999999999999"/>
        <n v="41.32"/>
        <n v="80.98"/>
        <n v="17.52"/>
        <n v="4.4800000000000004"/>
        <n v="4.26"/>
        <n v="1.26"/>
        <n v="2.74"/>
        <n v="11.7"/>
        <n v="15.99"/>
        <n v="4.97"/>
        <n v="4.28"/>
        <n v="3.95"/>
        <n v="47.98"/>
        <n v="70.97"/>
        <n v="6.24"/>
        <n v="15.98"/>
        <n v="296.18"/>
        <n v="40.98"/>
        <n v="59.98"/>
        <n v="14.58"/>
        <n v="10.97"/>
        <n v="6.88"/>
        <n v="13.73"/>
        <n v="9.93"/>
        <n v="280.98"/>
        <n v="227.55"/>
        <n v="13.99"/>
        <n v="37.74"/>
        <n v="39.89"/>
        <n v="15.74"/>
        <n v="95.43"/>
        <n v="70.98"/>
        <n v="6.37"/>
        <n v="37.700000000000003"/>
        <n v="20.97"/>
        <n v="110.98"/>
        <n v="100.98"/>
        <n v="71.37"/>
        <n v="4.91"/>
        <n v="55.48"/>
        <n v="4.42"/>
        <n v="100.8"/>
        <n v="28.48"/>
        <n v="31.98"/>
        <n v="31.78"/>
        <n v="2.78"/>
        <n v="85.99"/>
        <n v="5.18"/>
        <n v="105.29"/>
        <n v="155.99"/>
        <n v="3.98"/>
        <n v="220.98"/>
        <n v="20.99"/>
        <n v="415.88"/>
        <n v="175.99"/>
        <n v="160.97999999999999"/>
        <n v="4.71"/>
        <n v="105.49"/>
        <n v="17.670000000000002"/>
        <n v="1360.14"/>
        <n v="699.99"/>
        <n v="17.149999999999999"/>
        <n v="30.98"/>
        <n v="10.01"/>
        <n v="152.47999999999999"/>
        <n v="2.16"/>
        <n v="4.8899999999999997"/>
        <n v="35.51"/>
        <n v="12.64"/>
        <n v="35.479999999999997"/>
        <n v="99.99"/>
        <n v="35.99"/>
        <n v="315.98"/>
        <n v="2.84"/>
        <n v="449.99"/>
        <n v="8.34"/>
        <n v="13.48"/>
        <n v="4.13"/>
        <n v="276.2"/>
        <n v="6.28"/>
        <n v="1.76"/>
        <n v="370.98"/>
        <n v="60.98"/>
        <n v="95.95"/>
        <n v="4.57"/>
        <n v="31.76"/>
        <n v="328.14"/>
        <n v="22.98"/>
        <n v="10.91"/>
        <n v="535.64"/>
        <n v="399.98"/>
        <n v="136.97999999999999"/>
        <n v="73.98"/>
        <n v="294.62"/>
        <n v="60.97"/>
        <n v="8.74"/>
        <n v="40.99"/>
        <n v="128.24"/>
        <n v="55.98"/>
        <n v="9.3800000000000008"/>
        <n v="179.29"/>
        <n v="3.57"/>
        <n v="10.64"/>
        <n v="28.15"/>
        <n v="24.95"/>
        <n v="3.8"/>
        <n v="3502.14"/>
        <n v="212.6"/>
        <n v="120.33"/>
        <n v="40.89"/>
        <n v="14.81"/>
        <n v="8.01"/>
        <n v="2036.48"/>
        <n v="14.48"/>
        <n v="3.36"/>
        <n v="7.31"/>
        <n v="2.12"/>
        <n v="11.34"/>
        <n v="48.91"/>
        <n v="2.61"/>
        <n v="420.98"/>
        <n v="243.98"/>
        <n v="5.47"/>
        <n v="880.98"/>
        <n v="4.7300000000000004"/>
        <n v="40.96"/>
        <n v="279.81"/>
        <n v="40.97"/>
        <n v="90.24"/>
        <n v="47.9"/>
        <n v="55.94"/>
        <n v="6.3"/>
        <n v="549.99"/>
        <n v="34.76"/>
        <n v="5.44"/>
        <n v="22.01"/>
        <n v="120.98"/>
        <n v="3.89"/>
        <n v="21.98"/>
        <n v="300.97000000000003"/>
        <n v="15.68"/>
        <n v="14.98"/>
        <n v="38.76"/>
        <n v="43.31"/>
        <n v="39.979999999999997"/>
        <n v="162.93"/>
        <n v="200.99"/>
        <n v="304.99"/>
        <n v="1.98"/>
        <n v="6783.02"/>
        <n v="291.73"/>
        <n v="15.94"/>
        <n v="1.82"/>
        <n v="18.89"/>
        <n v="165.2"/>
        <n v="53.98"/>
        <n v="7.84"/>
        <n v="3.75"/>
        <n v="3.26"/>
        <n v="5.38"/>
        <n v="7.35"/>
        <n v="15.57"/>
        <n v="20.89"/>
        <n v="19.98"/>
        <n v="15.28"/>
        <n v="110.99"/>
        <n v="55.99"/>
        <n v="122.99"/>
        <n v="67.28"/>
        <n v="29.89"/>
        <n v="12.07"/>
        <n v="2.94"/>
        <n v="12.28"/>
        <n v="5.74"/>
        <n v="3.81"/>
        <n v="12.58"/>
        <n v="8.67"/>
        <n v="90.97"/>
        <n v="3.15"/>
        <n v="89.99"/>
        <n v="4.24"/>
        <n v="8.8800000000000008"/>
        <n v="216.6"/>
        <n v="204.1"/>
        <n v="12.97"/>
        <n v="8.32"/>
        <n v="45.19"/>
        <n v="8.1199999999999992"/>
        <n v="28.28"/>
        <n v="1270.99"/>
        <n v="48.04"/>
        <n v="60.89"/>
        <n v="22.38"/>
        <n v="29.99"/>
        <n v="15.7"/>
        <n v="20.149999999999999"/>
        <n v="4.84"/>
        <n v="34.58"/>
        <n v="37.94"/>
        <n v="2.62"/>
        <n v="9.7799999999999994"/>
        <n v="9.48"/>
        <n v="11.66"/>
        <n v="30.97"/>
        <n v="193.17"/>
        <n v="7.1"/>
        <n v="22.72"/>
        <n v="8.5"/>
        <n v="14.2"/>
        <n v="10.9"/>
        <n v="5.34"/>
        <n v="25.38"/>
        <n v="21.38"/>
        <n v="7.59"/>
        <n v="146.34"/>
        <n v="120.97"/>
        <n v="20.239999999999998"/>
        <n v="90.48"/>
        <n v="15.67"/>
        <n v="8.33"/>
        <n v="14.56"/>
        <n v="299.99"/>
        <n v="30.73"/>
        <n v="11.58"/>
        <n v="13.9"/>
        <n v="7.7"/>
        <n v="7.98"/>
        <n v="5.88"/>
        <n v="8.75"/>
        <n v="32.979999999999997"/>
        <n v="8.0399999999999991"/>
        <n v="11.55"/>
        <n v="33.979999999999997"/>
        <n v="2.52"/>
        <n v="400.98"/>
        <n v="9.31"/>
        <n v="5.8"/>
        <n v="35.409999999999997"/>
        <n v="8.17"/>
        <n v="3.68"/>
        <n v="300.98"/>
        <n v="76.72"/>
        <n v="37.44"/>
        <n v="140.85"/>
        <n v="349.45"/>
        <n v="209.84"/>
        <n v="140.97999999999999"/>
        <n v="11.33"/>
        <n v="8.98"/>
        <n v="45.99"/>
        <n v="9.68"/>
        <n v="10.31"/>
        <n v="2.1800000000000002"/>
        <n v="9.65"/>
        <n v="11.5"/>
        <n v="5.77"/>
        <n v="5.85"/>
        <n v="15.31"/>
        <n v="525.98"/>
        <n v="16.510000000000002"/>
        <n v="11.29"/>
        <n v="35.44"/>
        <n v="82.99"/>
        <n v="230.98"/>
        <n v="50.98"/>
        <n v="80.48"/>
        <n v="58.1"/>
        <n v="13.43"/>
        <n v="92.23"/>
        <n v="596.98"/>
        <n v="159.31"/>
        <n v="7.96"/>
        <n v="25.98"/>
        <n v="11.48"/>
        <n v="5.08"/>
        <n v="80.97"/>
        <n v="209.37"/>
        <n v="1637.53"/>
        <n v="22.23"/>
        <n v="20.28"/>
        <n v="48.94"/>
        <n v="5.84"/>
        <n v="105.98"/>
        <n v="1.74"/>
        <n v="8.09"/>
        <n v="442.14"/>
        <n v="550.98"/>
        <n v="10.23"/>
        <n v="419.19"/>
        <n v="90.98"/>
        <n v="30.42"/>
        <n v="1.95"/>
        <n v="9.99"/>
        <n v="4.37"/>
        <n v="39.06"/>
        <n v="19.23"/>
        <n v="286.85000000000002"/>
        <n v="1.81"/>
        <n v="51.98"/>
        <n v="64.98"/>
        <n v="7.68"/>
        <n v="6.35"/>
        <n v="113.98"/>
        <n v="23.99"/>
        <n v="51.65"/>
        <n v="11.99"/>
        <n v="376.13"/>
        <n v="8.85"/>
        <n v="4.0599999999999996"/>
        <n v="55.29"/>
        <n v="54.2"/>
        <n v="896.99"/>
        <n v="95.99"/>
        <n v="37.93"/>
        <n v="5.43"/>
        <n v="9.11"/>
        <n v="64.650000000000006"/>
        <n v="40.479999999999997"/>
        <n v="26.48"/>
        <n v="2.23"/>
        <n v="14.45"/>
        <n v="350.99"/>
        <n v="20.95"/>
        <n v="17.48"/>
        <n v="300.64999999999998"/>
        <n v="49.99"/>
        <n v="104.85"/>
        <n v="172.99"/>
        <n v="95.98"/>
        <n v="200.98"/>
        <n v="27.42"/>
        <n v="320.64"/>
        <n v="26.31"/>
        <n v="259.70999999999998"/>
        <n v="45.98"/>
        <n v="58.14"/>
        <n v="135.99"/>
        <n v="15.01"/>
        <n v="4.82"/>
        <n v="34.54"/>
        <n v="44.43"/>
        <n v="16.989999999999998"/>
        <n v="10.98"/>
        <n v="14.42"/>
        <n v="60.65"/>
        <n v="27.48"/>
        <n v="3.28"/>
        <n v="59.78"/>
        <n v="31.74"/>
        <n v="29.1"/>
        <n v="54.48"/>
        <n v="1.88"/>
        <n v="8.6199999999999992"/>
        <n v="17.98"/>
        <n v="9.74"/>
        <n v="7.77"/>
        <n v="105.34"/>
        <n v="10.35"/>
        <n v="43.57"/>
        <n v="29.74"/>
        <n v="123.38"/>
        <n v="30.56"/>
        <n v="42.8"/>
        <n v="1.89"/>
        <n v="102.3"/>
        <n v="22.24"/>
        <n v="99.23"/>
        <n v="3.93"/>
        <n v="101.41"/>
        <n v="62.05"/>
        <n v="279.48"/>
        <n v="3.25"/>
        <n v="37.76"/>
        <n v="46.94"/>
        <n v="15.51"/>
        <n v="114.98"/>
        <n v="12.53"/>
        <n v="574.74"/>
        <n v="10.14"/>
        <n v="43.22"/>
        <n v="6.75"/>
        <n v="48.92"/>
        <n v="13.79"/>
        <n v="27.18"/>
        <n v="355.98"/>
        <n v="167.27"/>
        <n v="2.2799999999999998"/>
        <n v="19.899999999999999"/>
        <n v="79.52"/>
        <n v="34.229999999999997"/>
        <n v="8.6"/>
        <n v="5.53"/>
        <n v="18.940000000000001"/>
        <n v="44.01"/>
        <n v="262.11"/>
        <n v="289.52999999999997"/>
        <n v="8.3699999999999992"/>
        <n v="218.75"/>
        <n v="6.84"/>
        <n v="41.47"/>
        <n v="6.81"/>
        <n v="6.78"/>
        <n v="43.41"/>
        <n v="119.99"/>
        <n v="180.98"/>
        <n v="1.1399999999999999"/>
        <n v="240.98"/>
        <n v="68.81"/>
        <n v="7.4"/>
        <n v="111.03"/>
        <n v="28.53"/>
        <n v="16.48"/>
        <n v="6.47"/>
        <n v="16.739999999999998"/>
        <n v="140.81"/>
        <n v="15.73"/>
        <n v="500.97"/>
        <n v="28.99"/>
        <n v="145.97999999999999"/>
        <n v="115.79"/>
        <n v="24.98"/>
        <n v="41.94"/>
        <n v="15.22"/>
        <n v="213.45"/>
        <n v="9.27"/>
        <n v="194.3"/>
        <n v="15.23"/>
        <n v="29.34"/>
        <n v="14.97"/>
        <n v="1938.02"/>
        <n v="284.98"/>
        <n v="15.14"/>
        <n v="137.47999999999999"/>
        <n v="59.76"/>
        <n v="226.67"/>
        <n v="78.650000000000006"/>
        <n v="12.22"/>
        <n v="26.38"/>
        <n v="155.06"/>
        <n v="15.04"/>
        <n v="499.99"/>
        <n v="43.98"/>
        <n v="30.53"/>
        <n v="12.21"/>
        <n v="16.059999999999999"/>
        <n v="35.89"/>
        <n v="306.14"/>
        <n v="270.98"/>
        <n v="599.99"/>
        <n v="34.979999999999997"/>
        <n v="21.66"/>
        <n v="52.99"/>
        <n v="5.0199999999999996"/>
        <n v="20.34"/>
        <n v="78.8"/>
        <n v="8.57"/>
        <n v="200.97"/>
        <n v="225.02"/>
        <n v="4"/>
        <n v="4.95"/>
        <n v="11.97"/>
        <n v="111.96"/>
        <n v="4.76"/>
        <n v="170.98"/>
        <n v="4.18"/>
        <n v="33.29"/>
        <n v="3.29"/>
        <n v="39.99"/>
        <n v="83.93"/>
        <n v="3499.99"/>
        <n v="54.96"/>
        <n v="89.83"/>
        <n v="35.770000000000003"/>
        <n v="207.48"/>
        <n v="16.91"/>
        <n v="10.48"/>
        <n v="2.6"/>
        <n v="7.78"/>
        <n v="63.94"/>
        <n v="81.319999999999993"/>
        <n v="6.98"/>
        <n v="161.55000000000001"/>
        <n v="4.54"/>
        <n v="60.22"/>
        <n v="2550.14"/>
        <n v="49.43"/>
        <n v="4.55"/>
        <n v="264.98"/>
        <n v="7.04"/>
        <n v="7.08"/>
        <n v="142.86000000000001"/>
        <n v="3.34"/>
        <n v="56.96"/>
        <n v="5.16"/>
        <n v="8.14"/>
        <n v="10.06"/>
        <n v="42.98"/>
        <n v="2.1"/>
        <n v="30.44"/>
        <n v="258.98"/>
        <n v="6.7"/>
        <n v="1.7"/>
        <n v="25.99"/>
        <n v="32.479999999999997"/>
        <n v="3.52"/>
        <n v="29.17"/>
        <n v="8.4499999999999993"/>
        <n v="2.98"/>
        <n v="113.64"/>
        <n v="3.74"/>
        <n v="16.98"/>
        <n v="34.99"/>
        <n v="13.4"/>
        <n v="12.99"/>
        <n v="11.09"/>
        <n v="131.12"/>
        <n v="999.99"/>
        <n v="810.98"/>
        <n v="260.98"/>
        <n v="8.56"/>
        <n v="154.13"/>
        <n v="3.6"/>
        <n v="33.89"/>
        <n v="400.97"/>
        <n v="4.7699999999999996"/>
        <n v="29.18"/>
        <n v="297.64"/>
        <n v="270.97000000000003"/>
        <n v="15.16"/>
        <n v="14.03"/>
        <n v="8.9499999999999993"/>
        <n v="297.48"/>
        <n v="27.75"/>
        <n v="54.74"/>
        <n v="387.99"/>
        <n v="35.94"/>
        <n v="9.06"/>
        <n v="9.49"/>
        <n v="417.4"/>
        <n v="348.21"/>
        <n v="18.7"/>
        <n v="5.94"/>
        <n v="19.350000000000001"/>
        <n v="9.98"/>
        <n v="14.27"/>
        <n v="9.77"/>
        <n v="77.510000000000005"/>
        <n v="350.98"/>
        <n v="6.04"/>
        <n v="49.34"/>
        <n v="29.14"/>
        <n v="67.84"/>
        <n v="7.89"/>
        <n v="6.69"/>
        <n v="367.99"/>
        <n v="96.45"/>
        <n v="808.49"/>
        <n v="10.52"/>
        <n v="54.1"/>
        <n v="19.989999999999998"/>
        <n v="159.99"/>
        <n v="199.99"/>
        <n v="55.5"/>
        <n v="33.94"/>
        <n v="236.97"/>
        <n v="1.48"/>
        <n v="88.84"/>
        <n v="46.89"/>
        <n v="81.94"/>
        <n v="19.940000000000001"/>
        <n v="83.98"/>
        <n v="9.85"/>
        <n v="3.78"/>
        <n v="104.65"/>
        <n v="62.18"/>
        <n v="38.06"/>
        <n v="1889.99"/>
        <n v="1.6"/>
        <n v="20.27"/>
        <n v="424.21"/>
        <n v="10.94"/>
        <n v="10.67"/>
        <n v="19.04"/>
        <n v="2.66"/>
        <n v="12.88"/>
        <n v="10.4"/>
        <n v="7.45"/>
        <n v="3.48"/>
        <n v="83.1"/>
        <n v="26.64"/>
        <n v="6.23"/>
        <n v="2.4700000000000002"/>
        <n v="223.98"/>
        <n v="256.99"/>
        <n v="28.38"/>
        <n v="52.4"/>
        <n v="14.89"/>
        <n v="11.35"/>
        <n v="10.44"/>
        <n v="517.48"/>
        <n v="95.46"/>
        <n v="41.71"/>
        <n v="3.38"/>
        <n v="25.13"/>
        <n v="10.130000000000001"/>
        <n v="225.04"/>
        <n v="12.2"/>
        <n v="5.89"/>
        <n v="100.89"/>
        <n v="165.98"/>
        <n v="135.31"/>
        <n v="17.78"/>
        <n v="78.69"/>
        <n v="16.16"/>
        <n v="182.55"/>
        <n v="6.45"/>
        <n v="4.1399999999999997"/>
        <n v="510.14"/>
        <n v="1500.97"/>
        <n v="18.649999999999999"/>
        <n v="4.49"/>
        <n v="100.97"/>
        <n v="12.95"/>
        <n v="70.709999999999994"/>
        <n v="22.99"/>
        <n v="3.55"/>
        <n v="232.58"/>
        <n v="26.17"/>
        <n v="17.989999999999998"/>
        <n v="4.2"/>
        <n v="4.38"/>
        <n v="18.989999999999998"/>
        <n v="5.0599999999999996"/>
        <n v="6.6"/>
        <n v="14.28"/>
        <n v="4.8600000000000003"/>
        <n v="20.48"/>
        <n v="3.49"/>
        <n v="5"/>
        <n v="2.2200000000000002"/>
        <n v="66.989999999999995"/>
        <n v="36.65"/>
        <n v="51.75"/>
        <n v="17.239999999999998"/>
        <n v="17.07"/>
        <n v="33.619999999999997"/>
        <n v="7.37"/>
        <n v="832.81"/>
        <n v="18.84"/>
        <n v="210.55"/>
        <n v="4.63"/>
        <n v="3.71"/>
        <n v="85.29"/>
        <n v="238.4"/>
        <n v="0.99"/>
        <n v="217.85"/>
        <n v="63.98"/>
        <n v="15.15"/>
        <n v="1.8"/>
        <n v="10.68"/>
        <n v="31.11"/>
        <n v="3.41"/>
        <n v="98.31"/>
        <n v="2.2000000000000002"/>
        <n v="177.98"/>
      </sharedItems>
    </cacheField>
    <cacheField name="Shipping Cost" numFmtId="0">
      <sharedItems containsSemiMixedTypes="0" containsString="0" containsNumber="1" minValue="0.49" maxValue="110.2"/>
    </cacheField>
    <cacheField name="Customer Name" numFmtId="0">
      <sharedItems/>
    </cacheField>
    <cacheField name="Cidade" numFmtId="0">
      <sharedItems/>
    </cacheField>
    <cacheField name="CEP" numFmtId="0">
      <sharedItems containsSemiMixedTypes="0" containsString="0" containsNumber="1" containsInteger="1" minValue="1001" maxValue="99362"/>
    </cacheField>
    <cacheField name="Estado" numFmtId="0">
      <sharedItems/>
    </cacheField>
    <cacheField name="Region" numFmtId="0">
      <sharedItems count="4">
        <s v="North"/>
        <s v="North East"/>
        <s v="South"/>
        <s v="South East"/>
      </sharedItems>
    </cacheField>
    <cacheField name="Managers w Comma" numFmtId="0">
      <sharedItems/>
    </cacheField>
    <cacheField name="Manager 1" numFmtId="0">
      <sharedItems count="5">
        <s v="William"/>
        <s v="Chris"/>
        <s v="Sam"/>
        <s v="Erin"/>
        <e v="#N/A" u="1"/>
      </sharedItems>
    </cacheField>
    <cacheField name="Manager 2" numFmtId="0">
      <sharedItems containsBlank="1"/>
    </cacheField>
    <cacheField name="Country" numFmtId="0">
      <sharedItems/>
    </cacheField>
    <cacheField name="Customer Segment" numFmtId="0">
      <sharedItems/>
    </cacheField>
    <cacheField name="Category" numFmtId="0">
      <sharedItems/>
    </cacheField>
    <cacheField name="Sub-Category" numFmtId="0">
      <sharedItems/>
    </cacheField>
    <cacheField name="Product Name" numFmtId="0">
      <sharedItems containsMixedTypes="1" containsNumber="1" containsInteger="1" minValue="252" maxValue="8890" count="1233">
        <s v="Eldon Base for stackable storage shelf, platinum"/>
        <s v="KleencutÂ® Forged Office Shears by Acme United Corporation"/>
        <s v="Tenex Contemporary Contur Chairmats for Low and Medium Pile Carpet, Computer, 39&quot; x 49&quot;"/>
        <s v="Bell Sonecor JB700 Caller ID"/>
        <s v="KI Conference Tables"/>
        <s v="Imation 3.5 IBM Diskettes, 10/Box"/>
        <s v="6162i"/>
        <s v="Newell 340"/>
        <s v="Advantus Employee of the Month Certificate Frame, 11 x 13-1/2"/>
        <s v="Newell 308"/>
        <s v="Super Bands, 12/Pack"/>
        <n v="3285"/>
        <s v="SC7868i"/>
        <s v="Avery 498"/>
        <s v="Filing/Storage Totes and Swivel Casters"/>
        <s v="Canon MP41DH Printing Calculator"/>
        <s v="Computer Printout Paper with Letter-Trim Perforations"/>
        <s v="O'Sullivan Elevations Bookcase, Cherry Finish"/>
        <s v="Imation 3.5&quot;, DISKETTE 44766 HGHLD3.52HD/FM, 10/Pack"/>
        <s v="i270"/>
        <s v="Eldon SimplefileÂ® Box OfficeÂ®"/>
        <s v="Master Caster Door Stop, Large Neon Orange"/>
        <s v="Serrated Blade or Curved Handle Hand Letter Openers"/>
        <s v="Dixon Ticonderoga Core-Lock Colored Pencils, 48-Color Set"/>
        <s v="AcmeÂ® 8&quot; Straight Scissors"/>
        <s v="EldonÂ® Expressionsâ„¢ Wood Desk Accessories, Oak"/>
        <s v="Xerox 193"/>
        <s v="Decoflex Hanging Personal Folder File, Blue"/>
        <s v="Prismacolor Color Pencil Set"/>
        <s v="Newell 314"/>
        <s v="GBC Standard Therm-A-Bind Covers"/>
        <s v="Hoover WindTunnelâ„¢ Plus Canister Vacuum"/>
        <s v="Xerox 1984"/>
        <s v="Wilson JonesÂ® Four-Pocket Poly Binders"/>
        <s v="Tennsco Lockers, Gray"/>
        <n v="7160"/>
        <s v="3M Organizer Strips"/>
        <s v="Rediform Wirebound &quot;Phone Memo&quot; Message Book, 11 x 5-3/4"/>
        <s v="#6 3/4 Gummed Flap White Envelopes"/>
        <s v="Cardinal Slant-DÂ® Ring Binder, Heavy Gauge Vinyl"/>
        <s v="1.7 Cubic Foot Compact &quot;Cube&quot; Office Refrigerators"/>
        <s v="Staples Standard Envelopes"/>
        <s v="Xerox 1964"/>
        <s v="VTech VT20-2481 2.4GHz Two-Line Phone System w/Answering Machine"/>
        <n v="282"/>
        <s v="DXLâ„¢ Angle-View Binders with Locking Rings, Black"/>
        <s v="Advantus Push Pins, Aluminum Head"/>
        <s v="Quartet AlphaÂ® White Chalk, 12/Pack"/>
        <s v="O'Sullivan 2-Shelf Heavy-Duty Bookcases"/>
        <s v="80 Minute CD-R Spindle, 100/Pack - Staples"/>
        <s v="Bevis 36 x 72 Conference Tables"/>
        <s v="BPI Conference Tables"/>
        <s v="Avery 501"/>
        <s v="Avery Hi-Liter Pen Style Six-Color Fluorescent Set"/>
        <n v="5190"/>
        <s v="Hot FileÂ® 7-Pocket, Floor Stand"/>
        <s v="Hewlett-Packard cp1700 [D, PS] Series Color Inkjet Printers"/>
        <s v="Xerox 1950"/>
        <s v="Xerox 190"/>
        <s v="iDENi80s"/>
        <s v="Staples Bulk Pack Metal Binder Clips"/>
        <n v="636"/>
        <s v="R380"/>
        <s v="Belkin 6 Outlet Metallic Surge Strip"/>
        <s v="Lifetime Advantageâ„¢ Folding Chairs, 4/Carton"/>
        <s v="Global Leather &amp; Oak Executive Chair, Burgundy"/>
        <s v="Holmes HEPA Air Purifier"/>
        <s v="G.E. Longer-Life Indoor Recessed Floodlight Bulbs"/>
        <s v="V3682"/>
        <s v="Avery 481"/>
        <s v="Xerox 1976"/>
        <s v="Xerox 1922"/>
        <s v="Xerox 195"/>
        <s v="PortfileÂ® Personal File Boxes"/>
        <s v="Xerox 1928"/>
        <n v="6190"/>
        <s v="SAFCO Mobile Desk Side File, Wire Frame"/>
        <s v="Angle-D Binders with Locking Rings, Label Holders"/>
        <s v="Nu-Dell Leatherette Frames"/>
        <s v="Balt Split Level Computer Training Table"/>
        <s v="SAFCO Commercial Wire Shelving, Black"/>
        <s v="Hon 4070 Series Pagodaâ„¢ Round Back Stacking Chairs"/>
        <s v="Xerox 198"/>
        <s v="Avery Poly Binder Pockets"/>
        <s v="Panasonic KX-P1150 Dot Matrix Printer"/>
        <s v="Deflect-o EconoMat Studded, No Bevel Mat for Low Pile Carpeting"/>
        <s v="Belkin 8 Outlet SurgeMaster II Gold Surge Protector with Phone Protection"/>
        <s v="Xerox 23"/>
        <s v="Xerox 1949"/>
        <s v="Bionaire 99.97% HEPA Air Cleaner"/>
        <s v="Hoover Portapowerâ„¢ Portable Vacuum"/>
        <s v="Dixon PrangÂ® Watercolor Pencils, 10-Color Set with Brush"/>
        <s v="Bagged Rubber Bands"/>
        <s v="Rogers Handheld Barrel Pencil Sharpener"/>
        <s v="Fellowes Binding Cases"/>
        <s v="AT&amp;T Black Trimline Phone, Model 210"/>
        <s v="DAX Value U-Channel Document Frames, Easel Back"/>
        <s v="Xerox 1980"/>
        <s v="Advantus Map Pennant Flags and Round Head Tacks"/>
        <s v="Hewlett-Packard Deskjet 5550 Color Inkjet Printer"/>
        <s v="DS/HD IBM Formatted Diskettes, 200/Pack - Staples"/>
        <s v="Tripp Lite Isotel 8 Ultra 8 Outlet Metal Surge"/>
        <s v="Eldon Expressions Mahogany Wood Desk Collection"/>
        <s v="Logitech Access Keyboard"/>
        <s v="Hon 94000 Series Round Tables"/>
        <s v="Avery Trapezoid Ring Binder, 3&quot; Capacity, Black, 1040 sheets"/>
        <s v="Belkin 8 Outlet SurgeMaster II Gold Surge Protector"/>
        <s v="DAX Clear Channel Poster Frame"/>
        <s v="Micro Innovations 104 Keyboard"/>
        <s v="Adams Phone Message Book, 200 Message Capacity, 8 1/16â€ x 11â€"/>
        <s v="Wilson Jones 1&quot; Hanging DublLockÂ® Ring Binders"/>
        <s v="DAX Wood Document Frame."/>
        <s v="Avery Hanging File Binders"/>
        <s v="Peel-OffÂ® China Markers"/>
        <s v="Global Adaptabilitiesâ„¢ Conference Tables"/>
        <s v="Hon Rectangular Conference Tables"/>
        <s v="Sharp EL500L Fraction Calculator"/>
        <s v="Panasonic KP-150 Electric Pencil Sharpener"/>
        <s v="Ultra Commercial Grade Dual Valve Door Closer"/>
        <s v="#10-4 1/8&quot; x 9 1/2&quot; Premium Diagonal Seam Envelopes"/>
        <s v="Fellowes Stor/DrawerÂ® Steel Plusâ„¢ Storage Drawers"/>
        <s v="Hon Metal Bookcases, Putty"/>
        <s v="C-Line Peel &amp; Stick Add-On Filing Pockets, 8-3/4 x 5-1/8, 10/Pack"/>
        <s v="T28 WORLD"/>
        <s v="Vinyl Sectional Post Binders"/>
        <s v="Microsoft Internet Keyboard"/>
        <s v="Rubbermaid ClusterMat Chairmats, Mat Size- 66&quot; x 60&quot;, Lip 20&quot; x 11&quot; -90 Degree Angle"/>
        <s v="Hon 4-Shelf Metal Bookcases"/>
        <s v="Lesro Sheffield Collection Coffee Table, End Table, Center Table, Corner Table"/>
        <s v="Avery 493"/>
        <s v="Xerox 194"/>
        <s v="Grip Seal Envelopes"/>
        <s v="Barricks 18&quot; x 48&quot; Non-Folding Utility Table with Bottom Storage Shelf"/>
        <s v="Memorex 4.7GB DVD+RW, 3/Pack"/>
        <s v="Xerox 1981"/>
        <s v="Fellowes Bankers Boxâ„¢ Stor/DrawerÂ® Steel Plusâ„¢"/>
        <s v="Memorex 4.7GB DVD-RAM, 3/Pack"/>
        <s v="Prang Drawing Pencil Set"/>
        <s v="Accessory20"/>
        <s v="Wilson Jones Impact Binders"/>
        <s v="Eldon Antistatic Chair Mats for Low to Medium Pile Carpets"/>
        <s v="g520"/>
        <s v="LX 788"/>
        <s v="Ibico Presentation Index for Binding Systems"/>
        <s v="Bush Cubix Collection Bookcases, Fully Assembled"/>
        <s v="Accessory37"/>
        <s v="Deluxe Rollaway Locking File with Drawer"/>
        <n v="5165"/>
        <s v="Rush Hierlooms Collection Rich Wood Bookcases"/>
        <s v="Avery 52"/>
        <s v="Plymouth Boxed Rubber Bands by Plymouth"/>
        <s v="Balt Solid Wood Rectangular Table"/>
        <s v="Executive Impressions 12&quot; Wall Clock"/>
        <s v="Okidata ML395C Color Dot Matrix Printer"/>
        <s v="Canon PC1060 Personal Laser Copier"/>
        <s v="Advantus Rolling Storage Box"/>
        <s v="Xerox 1979"/>
        <s v="SC-3160"/>
        <s v="TDK 4.7GB DVD-R"/>
        <s v="Adesso Programmable 142-Key Keyboard"/>
        <s v="Peel &amp; Stick Add-On Corner Pockets"/>
        <s v="Maxell 3.5&quot; DS/HD IBM-Formatted Diskettes, 10/Pack"/>
        <s v="GBC Pre-Punched Binding Paper, Plastic, White, 8-1/2&quot; x 11&quot;"/>
        <s v="Newell 335"/>
        <s v="Belkin Premiere Surge Master II 8-outlet surge protector"/>
        <s v="Steel Personal Filing/Posting Tote"/>
        <s v="Rediform S.O.S. Phone Message Books"/>
        <n v="8860"/>
        <s v="Nu-Dell Executive Frame"/>
        <s v="Boston School Pro Electric Pencil Sharpener, 1670"/>
        <s v="Belkin OmniView SE Rackmount Kit"/>
        <s v="US Robotics 56K V.92 External Faxmodem"/>
        <s v="Accessory35"/>
        <s v="GBC ProClickâ„¢ 150 Presentation Binding System"/>
        <s v="SANFORD Liquid Accentâ„¢ Tank-Style Highlighters"/>
        <s v="Canon PC940 Copier"/>
        <s v="Wausau Papers AstrobrightsÂ® Colored Envelopes"/>
        <s v="Southworth 25% Cotton Antique Laid Paper &amp; Envelopes"/>
        <s v="Tenex Personal Project File with Scoop Front Design, Black"/>
        <s v="ACCOHIDEÂ® 3-Ring Binder, Blue, 1&quot;"/>
        <s v="SAFCO Arco Folding Chair"/>
        <s v="EldonÂ® 200 Classâ„¢ Desk Accessories, Burgundy"/>
        <s v="Newell 310"/>
        <s v="Wilson Jones Suede Grain Vinyl Binders"/>
        <s v="Sauder Facets Collection Locker/File Cabinet, Sky Alder Finish"/>
        <s v="Euro Pro Shark Stick Mini Vacuum"/>
        <s v="M3682"/>
        <s v="StarTAC 6500"/>
        <s v="DIXON TiconderogaÂ® Erasable Checking Pencils"/>
        <s v="Bevis Steel Folding Chairs"/>
        <s v="NewellÂ® 3-Hole Punched Plastic Slotted Magazine Holders for Binders"/>
        <s v="Hon iLevelâ„¢ Computer Training Table"/>
        <s v="Xerox 207"/>
        <s v="Xerox 216"/>
        <s v="Sanyo Counter Height Refrigerator with Crisper, 3.6 Cubic Foot, Stainless Steel/Black"/>
        <s v="Memorex 80 Minute CD-R, 30/Pack"/>
        <s v="Heavy-Duty E-Z-DÂ® Binders"/>
        <s v="Epson LQ-870 Dot Matrix Printer"/>
        <s v="Xerox 1978"/>
        <s v="Okidata ML320 Series Turbo Dot Matrix Printers"/>
        <s v="3M Polarizing Task Lamp with Clamp Arm, Light Gray"/>
        <s v="Xerox 1952"/>
        <s v="Keytronic 105-Key Spanish Keyboard"/>
        <s v="3.6 Cubic Foot Counter Height Office Refrigerator"/>
        <s v="Tripp Lite Isotel 6 Outlet Surge Protector with Fax/Modem Protection"/>
        <s v="Avery 482"/>
        <s v="ACCOHIDEÂ® Binder by Acco"/>
        <s v="Seth Thomas 12&quot; Clock w/ Goldtone Case"/>
        <s v="#10- 4 1/8&quot; x 9 1/2&quot; Recycled Envelopes"/>
        <s v="Xerox 1893"/>
        <s v="SAFCO Folding Chair Trolley"/>
        <s v="Xerox 1908"/>
        <s v="Talkabout T8367"/>
        <s v="Eldon Expressions Punched Metal &amp; Wood Desk Accessories, Black &amp; Cherry"/>
        <s v="Bevis Round Conference Table Top, X-Base"/>
        <s v="Universal Premium White Copier/Laser Paper (20Lb. and 87 Bright)"/>
        <s v="Barrel Sharpener"/>
        <s v="Xerox 1924"/>
        <s v="Eldon Expressions Punched Metal &amp; Wood Desk Accessories, Pewter &amp; Cherry"/>
        <s v="Boston Model 1800 Electric Pencil Sharpener, Gray"/>
        <s v="Large Capacity Hanging Post Binders"/>
        <s v="Durable Pressboard Binders"/>
        <s v="Okidata Pacemark 4410N Wide Format Dot Matrix Printer"/>
        <s v="Bush Advantage CollectionÂ® Round Conference Table"/>
        <s v="Col-EraseÂ® Pencils with Erasers"/>
        <s v="White Dual Perf Computer Printout Paper, 2700 Sheets, 1 Part, Heavyweight, 20 lbs., 14 7/8 x 11"/>
        <s v="Imation 3.5&quot; DS/HD IBM Formatted Diskettes, 10/Pack"/>
        <s v="Bush Westfield Collection Bookcases, Dark Cherry Finish, Fully Assembled"/>
        <s v="Xerox 1923"/>
        <s v="Iceberg Mobile Mega Data/Printer Cart Â®"/>
        <s v="Eldon Executive Woodline II Cherry Finish Desk Accessories"/>
        <s v="Xerox 1899"/>
        <s v="Holmes Replacement Filter for HEPA Air Cleaner, Large Room"/>
        <s v="TOPS Money Receipt Book, Consecutively Numbered in Red,"/>
        <s v="Avery Round Ring Poly Binders"/>
        <s v="Lexmark 4227 Plus Dot Matrix Printer"/>
        <s v="Xerox 1929"/>
        <s v="GBC White Gloss Covers, Plain Front"/>
        <s v="Accessory31"/>
        <s v="i470"/>
        <s v="Cardinal Poly Pocket Divider Pockets for Ring Binders"/>
        <s v="1726 Digital Answering Machine"/>
        <s v="Avery 506"/>
        <s v="Self-Adhesive Address Labels for Typewriters by Universal"/>
        <s v="TDK 4.7GB DVD+RW"/>
        <s v="Fuji Slim Jewel Case CD-R"/>
        <s v="Staples 1 Part Blank Computer Paper"/>
        <s v="Xerox 1891"/>
        <s v="Avery 494"/>
        <s v="Newell 315"/>
        <s v="GBC DocuBind 200 Manual Binding Machine"/>
        <s v="Hon Deluxe Fabric Upholstered Stacking Chairs, Rounded Back"/>
        <s v="Advantus Panel Wall Acrylic Frame"/>
        <s v="Riverside Palais Royal Lawyers Bookcase, Royale Cherry Finish"/>
        <s v="While You Were Out Pads, 50 per Pad, 4 x 5 1/4, Green Cycle"/>
        <s v="Fuji 5.2GB DVD-RAM"/>
        <s v="Sanyo 2.5 Cubic Foot Mid-Size Office Refrigerators"/>
        <s v="Xerox 1905"/>
        <s v="T39m"/>
        <s v="Accessory8"/>
        <s v="TDK 4.7GB DVD-R Spindle, 15/Pack"/>
        <n v="5180"/>
        <s v="Kensington 6 Outlet MasterPieceÂ® HOMEOFFICE Power Control Center"/>
        <s v="Xerox 1938"/>
        <s v="Xerox 1904"/>
        <s v="Fellowes Smart Design 104-Key Enhanced Keyboard, PS/2 Adapter, Platinum"/>
        <s v="Avery 48"/>
        <s v="Belkin ErgoBoardâ„¢ Keyboard"/>
        <s v="Sharp 1540cs Digital Laser Copier"/>
        <s v="Multi-Use Personal File Cart and Caster Set, Three Stacking Bins"/>
        <s v="Wilson Jones Custom Binder Spines &amp; Labels"/>
        <s v="Boston 16801 Nautilusâ„¢ Battery Pencil Sharpener"/>
        <s v="Hon Every-DayÂ® Chair Series Swivel Task Chairs"/>
        <s v="IBM Multi-Purpose Copy Paper, 8 1/2 x 11&quot;, Case"/>
        <s v="Avery Binder Labels"/>
        <s v="Panasonic KP-310 Heavy-Duty Electric Pencil Sharpener"/>
        <s v="Gyration Ultra Professional Cordless Optical Suite"/>
        <s v="Artistic Insta-Plaque"/>
        <s v="GE 4 Foot Flourescent Tube, 40 Watt"/>
        <s v="Xerox 1892"/>
        <s v="Eldon AdvantageÂ® Chair Mats for Low to Medium Pile Carpets"/>
        <s v="Xerox 217"/>
        <s v="Office Star - Mid Back Dual function Ergonomic High Back Chair with 2-Way Adjustable Arms"/>
        <s v="Imation Printable White 80 Minute CD-R Spindle, 50/Pack"/>
        <s v="Decoflex Hanging Personal Folder File"/>
        <s v="Xerox 212"/>
        <s v="Xerox 1939"/>
        <s v="Microsoft Natural Keyboard Elite"/>
        <s v="Global Troyâ„¢ Executive Leather Low-Back Tilter"/>
        <s v="Multimedia Mailers"/>
        <s v="iDEN i550"/>
        <s v="2160i"/>
        <s v="Ibico Hi-Tech Manual Binding System"/>
        <s v="Xerox 21"/>
        <s v="Avery Reinforcements for Hole-Punch Pages"/>
        <s v="Polycom ViewStationâ„¢ ISDN Videoconferencing Unit"/>
        <s v="Hon 4070 Series Pagodaâ„¢ Armless Upholstered Stacking Chairs"/>
        <s v="Xerox 224"/>
        <s v="Boston 16701 Slimline Battery Pencil Sharpener"/>
        <s v="Crayola Anti Dust Chalk, 12/Pack"/>
        <s v="Motorola SB4200 Cable Modem"/>
        <s v="IBM 3.5&quot; DS/HD IBM Formatted Diskettes, 50/Pack"/>
        <s v="Master Big FootÂ® Doorstop, Beige"/>
        <s v="Accessory39"/>
        <s v="Economy Rollaway Files"/>
        <s v="Nu-Form 106-Key Ergonomic Keyboard w/ Touchpad"/>
        <s v="XtraLifeÂ® ClearVueâ„¢ Slant-DÂ® Ring Binders by Cardinal"/>
        <s v="Smead Alpha-Z Color-Coded Name Labels First Letter Starter Set"/>
        <s v="Avery 508"/>
        <s v="Avery Hi-Liter GlideStik Fluorescent Highlighter, Yellow Ink"/>
        <s v="Belkin F5C206VTEL 6 Outlet Surge"/>
        <s v="Acco PRESSTEXÂ® Data Binder with Storage Hooks, Dark Blue, 14 7/8&quot; X 11&quot;"/>
        <s v="1/4 Fold Party Design Invitations &amp; White Envelopes, 24 8-1/2&quot; X 11&quot; Cards, 25 Env./Pack"/>
        <s v="Park Ridgeâ„¢ Embossed Executive Business Envelopes"/>
        <s v="IrisÂ® 3-Drawer Stacking Bin, Black"/>
        <s v="Belkin 105-Key Black Keyboard"/>
        <s v="Avery Durable Binders"/>
        <s v="Newell 326"/>
        <s v="Memorex 4.7GB DVD+R, 3/Pack"/>
        <s v="LX 677"/>
        <s v="Perma STOR-ALLâ„¢ Hanging File Box, 13 1/8&quot;W x 12 1/4&quot;D x 10 1/2&quot;H"/>
        <s v="Accessory32"/>
        <s v="StarTAC 7797"/>
        <s v="Global High-Back Leather Tilter, Burgundy"/>
        <s v="Catalog Binders with Expanding Posts"/>
        <s v="Newell 318"/>
        <s v="Verbatim DVD-RAM, 5.2GB, Rewritable, Type 1, DS"/>
        <s v="EldonÂ® 500 Classâ„¢ Desk Accessories"/>
        <s v="Newell 343"/>
        <s v="Xerox 1881"/>
        <s v="Binder Posts"/>
        <s v="Acco Pressboard Covers with Storage Hooks, 14 7/8&quot; x 11&quot;, Dark Blue"/>
        <s v="DAX Copper Panel Document Frame, 5 x 7 Size"/>
        <s v="Keytronic French Keyboard"/>
        <s v="Staples 4 Outlet Surge Protector"/>
        <s v="Lexmark Z54se Color Inkjet Printer"/>
        <s v="Self-Adhesive Removable Labels"/>
        <s v="Avanti 1.7 Cu. Ft. Refrigerator"/>
        <s v="Global Leather Task Chair, Black"/>
        <s v="Staples Brown Kraft Recycled Clasp Envelopes"/>
        <s v="Storex DuraTech Recycled Plastic Frosted Binders"/>
        <s v="Avery 514"/>
        <s v="GBC Instant Indexâ„¢ System for Binding Systems"/>
        <s v="Hon Multipurpose Stacking Arm Chairs"/>
        <s v="Sanford Liquid Accent Highlighters"/>
        <s v="EldonÂ® Wave Desk Accessories"/>
        <s v="Soundgear Copyboard Conference Phone, Optional Battery"/>
        <s v="Timeport L7089"/>
        <s v="Xerox 2"/>
        <s v="Xerox 1903"/>
        <n v="6160"/>
        <s v="Mead 1st Gear 2&quot; Zipper Binder, Asst. Colors"/>
        <s v="Xerox 1992"/>
        <s v="Imation 3.5 IBM Formatted Diskettes, 10/Box"/>
        <s v="Verbatim DVD-RAM, 9.4GB, Rewritable, Type 1, DS, DataLife Plus"/>
        <s v="Xerox 1898"/>
        <s v="Xerox 227"/>
        <s v="Imation Neon Mac Format Diskettes, 10/Pack"/>
        <s v="*Staples* Packaging Labels"/>
        <s v="Avery 479"/>
        <s v="Eldon Portable Mobile Manager"/>
        <s v="Fellowes PB500 Electric Punch Plastic Comb Binding Machine with Manual Bind"/>
        <s v="StarTAC 8000"/>
        <s v="12-1/2 Diameter Round Wall Clock"/>
        <s v="Document Clip Frames"/>
        <s v="Xerox 1885"/>
        <s v="Global Push Button Manager's Chair, Indigo"/>
        <s v="Avery Flip-Chart Easel Binder, Black"/>
        <s v="Logitech Cordless Access Keyboard"/>
        <s v="Hanging Personal Folder File"/>
        <s v="Boston 19500 Mighty Mite Electric Pencil Sharpener"/>
        <s v="Accessory4"/>
        <s v="Tennsco Lockers, Sand"/>
        <s v="*Staples* Highlighting Markers"/>
        <s v="Panasonic KP-350BK Electric Pencil Sharpener with Auto Stop"/>
        <s v="Snap-A-WayÂ® Black Print Carbonless Ruled Speed Letter, Triplicate"/>
        <s v="DMI Eclipse Executive Suite Bookcases"/>
        <s v="Home/Office Personal File Carts"/>
        <s v="Staples Metal Binder Clips"/>
        <s v="Xerox 215"/>
        <s v="Avery 51"/>
        <s v="Staples #10 Laser &amp; Inkjet Envelopes, 4 1/8&quot; x 9 1/2&quot;, 100/Box"/>
        <s v="DAX Two-Tone Rosewood/Black Document Frame, Desktop, 5 x 7"/>
        <s v="Boston 16765 Mini Stand Up Battery Pencil Sharpener"/>
        <s v="Avery 49"/>
        <s v="Microsoft Multimedia Keyboard"/>
        <s v="Fellowes StaxonsteelÂ® Drawer Files"/>
        <s v="Wilson Jones Hanging View Binder, White, 1&quot;"/>
        <s v="Avery 491"/>
        <s v="Executive Impressions 14&quot; Two-Color Numerals Wall Clock"/>
        <s v="Hewlett-Packard 4.7GB DVD+R Discs"/>
        <s v="Coloredge Poster Frame"/>
        <s v="Sanford 52201 APSCO Electric Pencil Sharpener"/>
        <s v="Crate-A-Filesâ„¢"/>
        <s v="Iceberg OfficeWorks 42&quot; Round Tables"/>
        <s v="Pressboard Data Binder, Crimson, 12&quot; X 8 1/2&quot;"/>
        <n v="2190"/>
        <s v="Executive Impressions 13&quot; Chairman Wall Clock"/>
        <s v="Boston 1730 StandUp Electric Pencil Sharpener"/>
        <s v="Master Giant FootÂ® Doorstop, Safety Yellow"/>
        <s v="Bevis Round Conference Table Top &amp; Single Column Base"/>
        <s v="StarTAC 3000"/>
        <s v="Canon BP1200DH 12-Digit Bubble Jet Printing Calculator"/>
        <s v="HP Office Paper (20Lb. and 87 Bright)"/>
        <s v="DAX Contemporary Wood Frame with Silver Metal Mat, Desktop, 11 x 14 Size"/>
        <s v="TyvekÂ® Side-Opening Peel &amp; SeelÂ® Expanding Envelopes"/>
        <s v="Novimex Turbo Task Chair"/>
        <s v="#10 White Business Envelopes,4 1/8 x 9 1/2"/>
        <s v="80 Minute Slim Jewel Case CD-R , 10/Pack - Staples"/>
        <s v="Acco 6 Outlet Guardian Premium Surge Suppressor"/>
        <s v="Brother DCP1000 Digital 3 in 1 Multifunction Machine"/>
        <s v="Fellowes 17-key keypad for PS/2 interface"/>
        <s v="Peel &amp; SeelÂ® Recycled Catalog Envelopes, Brown"/>
        <s v="Accessory6"/>
        <s v="Acme Hot Forged Carbon Steel Scissors with Nickel-Plated Handles, 3 7/8&quot; Cut, 8&quot;L"/>
        <s v="Deflect-OÂ® Glasstiqueâ„¢ Clear Desk Accessories"/>
        <s v="Office Star - Contemporary Task Swivel chair with 2-way adjustable arms, Plum"/>
        <s v="4009Â® Highlighters by Sanford"/>
        <s v="Avery 510"/>
        <s v="Iris Project Case"/>
        <s v="Xerox 220"/>
        <s v="Adams Telephone Message Book W/Dividers/Space For Phone Numbers, 5 1/4&quot;X8 1/2&quot;, 300/Messages"/>
        <s v="Newell 338"/>
        <s v="EldonÂ® 400 Classâ„¢ Desk Accessories, Black Carbon"/>
        <s v="PC Concepts 116 Key Quantum 3000 Keyboard"/>
        <s v="Fellowes Twister Kit, Gray/Clear, 3/pkg"/>
        <s v="Newell 309"/>
        <s v="Imation Neon 80 Minute CD-R Spindle, 50/Pack"/>
        <s v="Xerox 210"/>
        <s v="Letter Slitter"/>
        <s v="Bretford CR8500 Series Meeting Room Furniture"/>
        <s v="AcmeÂ® Forged Steel Scissors with Black Enamel Handles"/>
        <s v="i600"/>
        <s v="Wilson Jones â€œSnapâ€ Scratch Pad Binder Tool for Ring Binders"/>
        <s v="Imation DVD-RAM discs"/>
        <s v="T18"/>
        <s v="Wirebound Message Forms, Four 2 3/4 x 5 Forms per Page, Pink Paper"/>
        <s v="*Staples* vLetter Openers, 2/Pack"/>
        <s v="Global Leather and Oak Executive Chair, Black"/>
        <s v="Xerox 196"/>
        <s v="Honeywell EnviracaireÂ® Portable Air Cleaner for up to 8 x 10 Room"/>
        <s v="Sanford PrismacolorÂ® Professional Thick Lead Art Pencils, 36-Color Set"/>
        <s v="Fellowes Strictly BusinessÂ® Drawer File, Letter/Legal Size"/>
        <s v="Belkin 8 Outlet Surge Protector"/>
        <s v="SAFCO PlanMaster Heigh-Adjustable Drafting Table Base, 43w x 30d x 30-37h, Black"/>
        <s v="Luxo Professional Fluorescent Magnifier Lamp with Clamp-Mount Base"/>
        <s v="Wilson Jones 14 Line Acrylic Coated Pressboard Data Binders"/>
        <s v="Bush Heritage Pine Collection 5-Shelf Bookcase, Albany Pine Finish, *Special Order"/>
        <s v="Holmes Replacement Filter for HEPA Air Cleaner, Medium Room"/>
        <s v="Nu-Dell Float Frame 11 x 14 1/2"/>
        <s v="Unpadded Memo Slips"/>
        <s v="Acco PermaÂ® 3000 Stacking Storage Drawers"/>
        <s v="Xerox 1966"/>
        <n v="8890"/>
        <s v="HP Office Recycled Paper (20Lb. and 87 Bright)"/>
        <s v="KF 788"/>
        <s v="Wirebound Service Call Books, 5 1/2&quot; x 4&quot;"/>
        <s v="Speediset Carbonless Redi-LetterÂ® 7&quot; x 8 1/2&quot;"/>
        <s v="*Staples* Letter Opener"/>
        <s v="Eldon Expressionsâ„¢ Desk Accessory, Wood Pencil Holder, Oak"/>
        <s v="Xerox 1895"/>
        <s v="Ibico Covers for Plastic or Wire Binding Elements"/>
        <s v="DAX Cubicle Frames - 8x10"/>
        <s v="Dixon My First Ticonderoga Pencil, #2"/>
        <s v="Eldon Jumbo ProFileâ„¢ Portable File Boxes Graphite/Black"/>
        <s v="GBC DocuBind 300 Electric Binding Machine"/>
        <s v="JM Magazine Binder"/>
        <s v="Imation 3.5&quot; IBM-Formatted Diskettes, 10/Pack"/>
        <s v="X-Rackâ„¢ File for Hanging Folders"/>
        <s v="Xerox 1880"/>
        <s v="Micro Innovations Micro Digital Wireless Keyboard and Mouse, Gray"/>
        <s v="Dana Halogen Swing-Arm Architect Lamp"/>
        <s v="BushÂ® Cubix Conference Tables, Fully Assembled"/>
        <s v="Eureka The BossÂ® Cordless Rechargeable Stick Vac"/>
        <s v="Talkabout T8097"/>
        <s v="Avery Legal 4-Ring Binder"/>
        <s v="APC 7 Outlet Network SurgeArrest Surge Protector"/>
        <s v="Avery Arch Ring Binders"/>
        <s v="Fellowes Personal Hanging Folder Files, Navy"/>
        <s v="Deflect-o RollaMat Studded, Beveled Mat for Medium Pile Carpeting"/>
        <s v="Epson FX-2180 Wide Format Dot Matrix Printer"/>
        <s v="Bush Mission Pointe Library"/>
        <s v="Xerox 1927"/>
        <s v="Hon Non-Folding Utility Tables"/>
        <s v="Staples Plastic Wall Frames"/>
        <s v="Global Deluxe Stacking Chair, Gray"/>
        <s v="Belkin 325VA UPS Surge Protector, 6'"/>
        <s v="3M Office Air Cleaner"/>
        <s v="Xerox 200"/>
        <s v="Personal Creationsâ„¢ Ink Jet Cards and Labels"/>
        <s v="Xerox 1882"/>
        <s v="Master Caster Door Stop, Brown"/>
        <s v="Lexmark Z25 Color Inkjet Printer"/>
        <s v="Hon 2111 Invitationâ„¢ Series Corner Table"/>
        <n v="252"/>
        <s v="High Speed Automatic Electric Letter Opener"/>
        <s v="Executive Impressions 14&quot;"/>
        <s v="Seth Thomas 8 1/2&quot; Cubicle Clock"/>
        <n v="5125"/>
        <s v="StarTAC 7760"/>
        <s v="Xerox 213"/>
        <s v="Xerox 1916"/>
        <s v="Quartet OmegaÂ® Colored Chalk, 12/Pack"/>
        <s v="Accessory28"/>
        <s v="Tenex 46&quot; x 60&quot; Computer Anti-Static Chairmat, Rectangular Shaped"/>
        <s v="Eldon Regeneration Recycled Desk Accessories, Smoke"/>
        <s v="Avery 474"/>
        <s v="6&quot; Cubicle Wall Clock, Black"/>
        <s v="Super Decoflex Portable Personal File"/>
        <s v="Okidata ML390 Turbo Dot Matrix Printers"/>
        <s v="Chromcraft Bull-Nose Wood Oval Conference Tables &amp; Bases"/>
        <s v="AcmeÂ® Box Cutter Scissors"/>
        <s v="Smead Adjustable Mobile File Trolley with Lockable Top"/>
        <s v="Avery 487"/>
        <s v="Eldon ClusterMat Chair Mat with Cordless Antistatic Protection"/>
        <s v="Fellowes Internet Keyboard, Platinum"/>
        <s v="Avery Hi-Liter Comfort Grip Fluorescent Highlighter, Yellow Ink"/>
        <s v="Xerox 1948"/>
        <s v="Eureka Sanitaire Â® Multi-Pro Heavy-Duty Upright, Disposable Bags"/>
        <s v="Boston Electric Pencil Sharpener, Model 1818, Charcoal Black"/>
        <s v="Ibico Recycled Linen-Style Covers"/>
        <s v="Executive Impressions 13&quot; Clairmont Wall Clock"/>
        <s v="Fellowes Black Plastic Comb Bindings"/>
        <s v="O'Sullivan Living Dimensions 2-Shelf Bookcases"/>
        <s v="Riverside Furniture Stanwyck Manor Table Series"/>
        <s v="Assorted Color Push Pins"/>
        <s v="Canon MP25DIII Desktop Whisper-Quiet Printing Calculator"/>
        <s v="Fellowes Bankers Boxâ„¢ StaxonsteelÂ® Drawer File/Stacking System"/>
        <s v="GBC VeloBinder Strips"/>
        <s v="Hammermill CopyPlus Copy Paper (20Lb. and 84 Bright)"/>
        <s v="Telephone Message Books with Fax/Mobile Section, 5 1/2&quot; x 3 3/16&quot;"/>
        <s v="Hon ComfortaskÂ® Task/Swivel Chairs"/>
        <s v="TI 36X Solar Scientific Calculator"/>
        <s v="Deflect-o EconoMat Nonstudded, No Bevel Mat"/>
        <s v="Accessory24"/>
        <s v="TI 30X Scientific Calculator"/>
        <s v="Bretford Rectangular Conference Table Tops"/>
        <s v="GBC Standard Plastic Binding Systems Combs"/>
        <s v="Eureka Recycled Copy Paper 8 1/2&quot; x 11&quot;, Ream"/>
        <s v="Hon 2090 â€œPillow Softâ€ Series Mid Back Swivel/Tilt Chairs"/>
        <s v="Eureka Disposable Bags for SanitaireÂ® Vibra Groomer IÂ® Upright Vac"/>
        <s v="Recycled Steel Personal File for Standard File Folders"/>
        <s v="Eldon AdvantageÂ® Foldable Chair Mats for Low Pile Carpets"/>
        <n v="8260"/>
        <s v="Accessory21"/>
        <s v="DAX Wood Document Frame"/>
        <s v="GBC DocuBind TL300 Electric Binding System"/>
        <s v="LindenÂ® 12&quot; Wall Clock With Oak Frame"/>
        <n v="6000"/>
        <s v="T60"/>
        <s v="Eldon Delta Triangular Chair Mat, 52&quot; x 58&quot;, Clear"/>
        <s v="Sony MFD2HD Formatted Diskettes, 10/Pack"/>
        <s v="Wirebound Message Book, 4 per Page"/>
        <s v="Dixon Ticonderoga Core-Lock Colored Pencils"/>
        <s v="Space Solutions Commercial Steel Shelving"/>
        <s v="Keytronic Designer 104- Key Black Keyboard"/>
        <s v="DAX Natural Wood-Tone Poster Frame"/>
        <s v="Eldon Pizzazâ„¢ Desk Accessories"/>
        <s v="Tyvek Interoffice Envelopes, 9 1/2&quot; x 12 1/2&quot;, 100/Box"/>
        <s v="Acco Recycled 2&quot; Capacity Laser Printer Hanging Data Binders"/>
        <s v="Brites Rubber Bands, 1 1/2 oz. Box"/>
        <s v="Global Leather Executive Chair"/>
        <s v="T65"/>
        <s v="Fellowes Basic 104-Key Keyboard, Platinum"/>
        <s v="Accessory29"/>
        <s v="Maxell Pro 80 Minute CD-R, 10/Pack"/>
        <s v="Honeywell Enviracaire Portable HEPA Air Cleaner for 17' x 22' Room"/>
        <s v="US Robotics 56K V.92 Internal PCI Faxmodem"/>
        <s v="Xerox 1941"/>
        <s v="Xerox 1910"/>
        <s v="Avery 05222 Permanent Self-Adhesive File Folder Labels for Typewriters, on Rolls, White, 250/Roll"/>
        <s v="#10- 4 1/8&quot; x 9 1/2&quot; Security-Tint Envelopes"/>
        <s v="Ibico EB-19 Dual Function Manual Binding System"/>
        <s v="Southworth 25% Cotton Premium Laser Paper and Envelopes"/>
        <s v="Global Deluxe Office Fabric Chairs"/>
        <s v="Global Leather Highback Executive Chair with Pneumatic Height Adjustment, Black"/>
        <s v="Howard Miller Distant Time Traveler Alarm Clock"/>
        <s v="Chromcraft 48&quot; x 96&quot; Racetrack Double Pedestal Table"/>
        <s v="Micro Innovations Micro 3000 Keyboard, Black"/>
        <s v="Economy Binders"/>
        <s v="Regeneration Desk Collection"/>
        <s v="Bevis Round Bullnose 29&quot; High Table Top"/>
        <s v="Tenex B1-RE Series Chair Mats for Low Pile Carpets"/>
        <s v="Xerox 1932"/>
        <s v="O'Sullivan 3-Shelf Heavy-Duty Bookcases"/>
        <s v="Global Deluxe High-Back Office Chair in Storm"/>
        <s v="GBC Prepunched Paper, 19-Hole, for Binding Systems, 24-lb"/>
        <s v="Wilson Jones Turn Tabs Binder Tool for Ring Binders"/>
        <s v="AmpadÂ® EvidenceÂ® Wirebond Steno Books, 6&quot; x 9&quot;"/>
        <s v="GBC Recycled Grain Textured Covers"/>
        <s v="Xerox 1977"/>
        <s v="AT&amp;T 2230 Dual Handset Phone With Caller ID/Call Waiting"/>
        <s v="Hon 61000 Series Interactive Training Tables"/>
        <s v="Berol Giant Pencil Sharpener"/>
        <s v="Staples Surge Protector 6 outlet"/>
        <s v="Holmes Odor Grabber"/>
        <s v="Staples Colored Interoffice Envelopes"/>
        <s v="Hon Deluxe Fabric Upholstered Stacking Chairs"/>
        <s v="Tenex Traditional Chairmats for Medium Pile Carpet, Standard Lip, 36&quot; x 48&quot;"/>
        <s v="Belkin MediaBoard 104- Keyboard"/>
        <s v="Xerox 1894"/>
        <s v="Accessory13"/>
        <s v="Master Caster Door Stop, Gray"/>
        <s v="ArrayÂ® Parchment Paper, Assorted Colors"/>
        <s v="Newell 337"/>
        <s v="GBC Recycled Regency Composition Covers"/>
        <s v="i2000"/>
        <s v="Newell 336"/>
        <s v="Sauder Forest Hills Library, Woodland Oak Finish"/>
        <s v="GBC Wire Binding Strips"/>
        <s v="Logitech Internet Navigator Keyboard"/>
        <s v="Xerox 1936"/>
        <s v="Xerox 214"/>
        <s v="Acco Keyboard-In-A-BoxÂ®"/>
        <s v="Belkin 5 Outlet SurgeMasterâ„¢ Power Centers"/>
        <s v="StaplesÂ® General Use 3-Ring Binders"/>
        <s v="Acco Six-Outlet Power Strip, 4' Cord Length"/>
        <s v="Canon P1-DHIII Palm Printing Calculator"/>
        <s v="Staples 10&quot; Round Wall Clock"/>
        <s v="Hoover Commercial Soft Guard Upright Vacuum And Disposable Filtration Bags"/>
        <s v="Deflect-o DuraMat Antistatic Studded Beveled Mat for Medium Pile Carpeting"/>
        <s v="Avery 503"/>
        <s v="Targus USB Numeric Keypad"/>
        <s v="Trav-L-File Heavy-Duty Shuttle II, Black"/>
        <s v="Acco PermaÂ® 2700 Stacking Storage Drawers"/>
        <s v="Black Print Carbonless Snap-OffÂ® Rapid Letter, 8 1/2&quot; x 7&quot;"/>
        <n v="3390"/>
        <s v="Honeywell EnviracaireÂ® Portable HEPA Air Cleaner for up to 10 x 16 Room"/>
        <s v="Surelockâ„¢ Post Binders"/>
        <s v="i1000plus"/>
        <s v="Carina Double Wide Media Storage Towers in Natural &amp; Black"/>
        <s v="Xerox 19"/>
        <s v="Canon F603 Scientific Calculator"/>
        <s v="Hammermill Color Copier Paper (28Lb. and 96 Bright)"/>
        <s v="Wilson Jones Elliptical Ring 3 1/2&quot; Capacity Binders, 800 sheets"/>
        <s v="Revere Boxed Rubber Bands by Revere"/>
        <s v="Luxo Professional Combination Clamp-On Lamps"/>
        <s v="Newell 312"/>
        <s v="Verbatim DVD-R, 3.95GB, SR, Mitsubishi Branded, Jewel"/>
        <s v="Microsoft Office Keyboard"/>
        <s v="V8162"/>
        <s v="GE 48&quot; Fluorescent Tube, Cool White Energy Saver, 34 Watts, 30/Box"/>
        <s v="Staples Vinyl Coated Paper Clips"/>
        <s v="Tennsco Regal Shelving Units"/>
        <s v="Xerox 1926"/>
        <s v="Acco Smartsocketâ„¢ Table Surge Protector, 6 Color-Coded Adapter Outlets"/>
        <s v="Tennsco Snap-Together Open Shelving Units, Starter Sets and Add-On Units"/>
        <s v="CF 688"/>
        <s v="Microsoft Natural Multimedia Keyboard"/>
        <s v="Bravo IIâ„¢ MegabossÂ® 12-Amp Hard Body Upright, Replacement Belts, 2 Belts per Pack"/>
        <s v="Xerox 188"/>
        <s v="Companion Letter/Legal File, Black"/>
        <s v="Howard Miller 13&quot; Diameter Goldtone Round Wall Clock"/>
        <s v="Avery 478"/>
        <s v="Global Stack Chair without Arms, Black"/>
        <s v="Safco Industrial Wire Shelving"/>
        <s v="Hoover Replacement Belts For Soft Guardâ„¢ &amp; Commercial Ltweight Upright Vacs, 2/Pk"/>
        <s v="Tenex File Box, Personal Filing Tote with Lid, Black"/>
        <s v="Xerox 1887"/>
        <s v="Lexmark Z55se Color Inkjet Printer"/>
        <s v="Sauder Camden County Collection Library"/>
        <s v="ArrayÂ® Memo Cubes"/>
        <s v="Round Specialty Laser Printer Labels"/>
        <s v="GBC VeloBinder Electric Binding Machine"/>
        <s v="Polycom ViaVideoâ„¢ Desktop Video Communications Unit"/>
        <s v="Staples Wirebound Steno Books, 6&quot; x 9&quot;, 12/Pack"/>
        <s v="Fellowes Mobile Numeric Keypad, Graphite"/>
        <n v="8290"/>
        <s v="Wilson Jones DublLockÂ® D-Ring Binders"/>
        <s v="Xerox 1947"/>
        <s v="36X48 HARDFLOOR CHAIRMAT"/>
        <s v="AcmeÂ® Preferred Stainless Steel Scissors"/>
        <s v="Fellowes Premier Superior Surge Suppressor, 10-Outlet, With Phone and Remote"/>
        <s v="Sanford Colorific Colored Pencils, 12/Box"/>
        <s v="GBC Linen Binding Covers"/>
        <s v="9-3/4 Diameter Round Wall Clock"/>
        <s v="TimeportP7382"/>
        <s v="Tyvek Â® Top-Opening Peel &amp; Seel Envelopes, Plain White"/>
        <s v="Hon 4700 Series Mobuisâ„¢ Mid-Back Task Chairs with Adjustable Arms"/>
        <s v="IBM Active Response Keyboard, Black"/>
        <s v="Office Impressions Heavy Duty Welded Shelving &amp; Multimedia Storage Drawers"/>
        <s v="Fluorescent Highlighters by Dixon"/>
        <s v="Binney &amp; Smith inkTankâ„¢ Erasable Pocket Highlighter, Chisel Tip, Yellow"/>
        <s v="Holmes Cool Mist Humidifier for the Whole House with 8-Gallon Output per Day, Extended Life Filter"/>
        <s v="Zebra Zazzle Fluorescent Highlighters"/>
        <s v="Eldon Cleatmat Plusâ„¢ Chair Mats for High Pile Carpets"/>
        <s v="Hand-Finished Solid Wood Document Frame"/>
        <s v="Avery Printable Repositionable Plastic Tabs"/>
        <s v="Eaton Premium Continuous-Feed Paper, 25% Cotton, Letter Size, White, 1000 Shts/Box"/>
        <s v="Avery Durable Poly Binders"/>
        <s v="Xerox 1991"/>
        <s v="Hon Metal Bookcases, Black"/>
        <n v="2180"/>
        <s v="Flexible Leather- Look Classic Collection Ring Binder"/>
        <s v="Belkin 107-key enhanced keyboard, USB/PS/2 interface"/>
        <s v="Stacking Tray, Side-Loading, Legal, Smoke"/>
        <s v="Xerox 1897"/>
        <s v="Acco SmartsocketÂ® Color-Coded Six-Outlet AC Adapter Model Surge Protectors"/>
        <s v="Bevis Boat-Shaped Conference Table"/>
        <s v="Hoover Upright Vacuum With Dirt Cup"/>
        <s v="Westinghouse Clip-On Gooseneck Lamps"/>
        <s v="Xerox 1996"/>
        <s v="BoxOffice By Design Rectangular and Half-Moon Meeting Room Tables"/>
        <s v="600 Series Flip"/>
        <s v="Xerox 1954"/>
        <s v="Acme Design Line 8&quot; Stainless Steel Bent Scissors w/Champagne Handles, 3-1/8&quot; Cut"/>
        <s v="Xerox 1930"/>
        <s v="Eldon EconocleatÂ® Chair Mats for Low Pile Carpets"/>
        <s v="V70"/>
        <s v="Xerox 199"/>
        <s v="Avery Self-Adhesive Photo Pockets for Polaroid Photos"/>
        <s v="Strathmore Photo Mount Cards"/>
        <s v="Xerox Blank Computer Paper"/>
        <s v="Sterling Rubber Bands by Alliance"/>
        <s v="Satellite Sectional Post Binders"/>
        <s v="600 Series Non-Flip"/>
        <s v="Hewlett-Packard 2600DN Business Color Inkjet Printer"/>
        <s v="Office Star - Ergonomic Mid Back Chair with 2-Way Adjustable Arms"/>
        <n v="2160"/>
        <s v="Tennsco Industrial Shelving"/>
        <s v="Hewlett-Packard Deskjet 940 REFURBISHED Color Inkjet Printer"/>
        <s v="Dana Fluorescent Magnifying Lamp, White, 36&quot;"/>
        <s v="Novimex Fabric Task Chair"/>
        <s v="Xerox 191"/>
        <s v="StarTAC ST7868"/>
        <s v="GBC Therma-A-Bind 250T Electric Binding System"/>
        <s v="OIC Thumb-Tacks"/>
        <s v="Atlantic Metals Mobile 2-Shelf Bookcases, Custom Colors"/>
        <s v="M70"/>
        <s v="Holmes Replacement Filter for HEPA Air Cleaner, Very Large Room, HEPA Filter"/>
        <s v="Chromcraft Bull-Nose Wood 48&quot; x 96&quot; Rectangular Conference Tables"/>
        <s v="Xerox 1994"/>
        <s v="It's Hot Message Books with Stickers, 2 3/4&quot; x 5&quot;"/>
        <s v="Fellowes Recycled Storage Drawers"/>
        <s v="Magna Visual Magnetic Picture Hangers"/>
        <s v="Staples Copy Paper (20Lb. and 84 Bright)"/>
        <s v="Lock-Up Easel 'Spel-Binder'"/>
        <s v="Zoom V.92 USB External Faxmodem"/>
        <s v="Manila Recycled Extra-Heavyweight Clasp Envelopes, 6&quot; x 9&quot;"/>
        <s v="Cardinal Holdit Business Card Pockets"/>
        <s v="Binney &amp; Smith inkTankâ„¢ Erasable Desk Highlighter, Chisel Tip, Yellow, 12/Box"/>
        <s v="Epson C82 Color Inkjet Printer"/>
        <s v="Avery White Multi-Purpose Labels"/>
        <s v="Maxell DVD-RAM Discs"/>
        <s v="GBC Imprintable Covers"/>
        <s v="Staples Pen Style Liquid Stix; Assorted (yellow, pink, green, blue, orange), 5/Pack"/>
        <s v="RogersÂ® Profile Extra Capacity Storage Tub"/>
        <s v="Newell 329"/>
        <s v="i1000"/>
        <s v="Hon Olson Stacker Stools"/>
        <s v="Post-itÂ® â€œImportant Messageâ€ Note Pad, Neon Colors, 50 Sheets/Pad"/>
        <s v="Acme GalleriaÂ® Hot Forged Steel Scissors with Colored Handles"/>
        <s v="Epson Stylus 1520 Color Inkjet Printer"/>
        <s v="SouthWestern Bell FA970 Digital Answering Machine with Time/Day Stamp"/>
        <s v="Bevis Rectangular Conference Tables"/>
        <s v="Southworth Structures Collectionâ„¢"/>
        <s v="Ampad #10 Peel &amp; SeelÂ® Holiday Envelopes"/>
        <s v="Verbatim DVD-R, 4.7GB, Spindle, WE, Blank, Ink Jet/Thermal, 20/Spindle"/>
        <s v="2300 Heavy-Duty Transfer File Systems by Perma"/>
        <s v="Blue String-Tie &amp; Button Interoffice Envelopes, 10 x 13"/>
        <s v="Avery Trapezoid Extra Heavy Duty 4&quot; Binders"/>
        <s v="Accessory25"/>
        <s v="GBC Twin Loopâ„¢ Wire Binding Elements, 9/16&quot; Spine, Black"/>
        <s v="Panasonic KX-P2130 Dot Matrix Printer"/>
        <s v="Wirebound Message Books, Four 2 3/4&quot; x 5&quot; Forms per Page, 600 Sets per Book"/>
        <s v="DAX Charcoal/Nickel-Tone Document Frame, 5 x 7"/>
        <s v="iDEN i95"/>
        <s v="Electrix Halogen Magnifier Lamp"/>
        <s v="Anderson Hickey Conga Table Tops &amp; Accessories"/>
        <s v="Seth Thomas 14&quot; Putty-Colored Wall Clock"/>
        <s v="PizazzÂ® Global Quick Fileâ„¢"/>
        <s v="Polycom ViewStationâ„¢ Adapter H323 Videoconferencing Unit"/>
        <s v="GBC Plastic Binding Combs"/>
        <s v="Global Commerceâ„¢ Series High-Back Swivel/Tilt Chairs"/>
        <s v="EldonÂ® Gobal File Keepers"/>
        <s v="O'Sullivan Cherrywood Estates Traditional Barrister Bookcase"/>
        <s v="IBM 80 Minute CD-R Spindle, 50/Pack"/>
        <s v="Advantus 10-Drawer Portable Organizer, Chrome Metal Frame, Smoke Drawers"/>
        <s v="Hon GuestStacker Chair"/>
        <s v="Kensington 6 Outlet SmartSocket Surge Protector"/>
        <s v="Xerox 231"/>
        <s v="Newell 342"/>
        <s v="Avery 496"/>
        <s v="Honeywell Quietcare HEPA Air Cleaner"/>
        <s v="Aluminum Document Frame"/>
        <s v="Xerox 1935"/>
        <s v="Dual Level, Single-Width Filing Carts"/>
        <s v="White GlueTop Scratch Pads"/>
        <s v="Sharp AL-1530CS Digital Copier"/>
        <s v="Crayola Colored Pencils"/>
        <s v="Boston 1645 Deluxe Heavier-Duty Electric Pencil Sharpener"/>
        <s v="Newell 323"/>
        <s v="Avery 4027 File Folder Labels for Dot Matrix Printers, 5000 Labels per Box, White"/>
        <s v="Portable Personal File Box"/>
        <s v="Avery 497"/>
        <s v="Letter/Legal File Tote with Clear Snap-On Lid, Black Granite"/>
        <s v="Jet-Pak Recycled Peel 'N' Seal Padded Mailers"/>
        <s v="Spiral Phone Message Books with Labels by Adams"/>
        <s v="5170i"/>
        <s v="Okidata ML184 Turbo Dot Matrix Printers"/>
        <s v="O'Sullivan 4-Shelf Bookcase in Odessa Pine"/>
        <s v="Accessory17"/>
        <s v="Global Enterprise Series Seating High-Back Swivel/Tilt Chairs"/>
        <s v="Logitech Cordless Elite Duo"/>
        <s v="Sauder Camden County Collection Libraries, Planked Cherry Finish"/>
        <s v="Canon PC1080F Personal Copier"/>
        <s v="Eldon Radial Chair Mat for Low to Medium Pile Carpets"/>
        <s v="Fellowes EZ Multi-Media Keyboard"/>
        <s v="Holmes 99% HEPA Air Purifier"/>
        <s v="Acme KleencutÂ® Forged Steel Scissors"/>
        <s v="Acco Pressboard Covers with Storage Hooks, 14 7/8&quot; x 11&quot;, Light Blue"/>
        <s v="Gould Plastics 9-Pocket Panel Bin, 18-3/8w x 5-1/4d x 20-1/2h, Black"/>
        <s v="T193"/>
        <s v="Stockwell Push Pins"/>
        <s v="Recycled Eldon Regeneration Jumbo File"/>
        <s v="Imation 3.5, DISKETTE 44766 HGHLD3.52HD/FM, 10/Pack"/>
        <s v="Tennsco Commercial Shelving"/>
        <s v="Xerox 1906"/>
        <s v="Space Solutionsâ„¢ Industrial Galvanized Steel Shelving."/>
        <s v="GBC Standard Plastic Binding Systems' Combs"/>
        <s v="Security-Tint Envelopes"/>
        <s v="Avery 520"/>
        <s v="Accessory9"/>
        <s v="AcmeÂ® Office Executive Series Stainless Steel Trimmers"/>
        <s v="Hewlett-Packard Deskjet 6122 Color Inkjet Printer"/>
        <s v="Tennsco Double-Tier Lockers"/>
        <s v="Accessory34"/>
        <s v="EcoTonesÂ® Memo Sheets"/>
        <s v="EldonÂ® 300 Classâ„¢ Desk Accessories, Black"/>
        <s v="Staples 6 Outlet Surge"/>
        <s v="Hon 4060 Series Tables"/>
        <s v="Executive Impressions 14&quot; Contract Wall Clock"/>
        <s v="TOPS Voice Message Log Book, Flash Format"/>
        <s v="Rush Hierlooms Collection 1&quot; Thick Stackable Bookcases"/>
        <s v="Advantus Push Pins"/>
        <s v="EldonÂ® Image Series Desk Accessories, Burgundy"/>
        <s v="Accessory27"/>
        <s v="Accessory41"/>
        <s v="StarTAC ST7762"/>
        <s v="Verbatim 4.7GB DVD-R"/>
        <s v="AccoÂ® Hot Clipsâ„¢ Clips to Go"/>
        <s v="Novimex Swivel Fabric Task Chair"/>
        <s v="Zoom V.92 V.44 PCI Internal Controllerless FaxModem"/>
        <s v="Sauder Facets Collection Library, Sky Alder Finish"/>
        <s v="Airmail Envelopes"/>
        <s v="Canon imageCLASS 2200 Advanced Copier"/>
        <s v="Xerox 1940"/>
        <s v="Fellowes Officewareâ„¢ Wire Shelving"/>
        <s v="IBM Numeric Access II Keypad, 17-Key, Black"/>
        <s v="Prang Dustless Chalk Sticks"/>
        <n v="5170"/>
        <s v="Kensington 7 Outlet MasterPiece Power Center with Fax/Phone Line Protection"/>
        <s v="Canon Image Class D660 Copier"/>
        <s v="Tenex Personal Self-Stacking Standard File Box, Black/Gray"/>
        <s v="Staples Battery-Operated Desktop Pencil Sharpener"/>
        <s v="Logitech Cordless Navigator Duo"/>
        <s v="12 Colored Short Pencils"/>
        <s v="Staples #10 Colored Envelopes"/>
        <s v="Howard Miller 16&quot; Diameter Gallery Wall Clock"/>
        <s v="Xerox 1917"/>
        <s v="Tuff Stuffâ„¢ Recycled Round Ring Binders"/>
        <s v="Newell 327"/>
        <s v="Kensington 4 Outlet MasterPieceÂ® Compact Power Control Center"/>
        <s v="Adams Phone Message Book, Professional, 400 Message Capacity, 5 3/6â€ x 11â€"/>
        <s v="Fellowes Super Stor/DrawerÂ® Files"/>
        <s v="AstroparcheÂ® Fine Business Paper"/>
        <s v="Imation IBM Formatted Diskettes, 100/Pack"/>
        <s v="AveryÂ® Durable Plastic 1&quot; Binders"/>
        <s v="DS/HD IBM Formatted Diskettes, 10/Pack - Staples"/>
        <s v="U.S. Robotics 56K Internet Call Modem"/>
        <s v="Newell 31"/>
        <s v="Xerox 1993"/>
        <s v="Fellowes Smart Surge Ten-Outlet Protector, Platinum"/>
        <s v="Carina 42&quot;Hx23 3/4&quot;W Media Storage Unit"/>
        <s v="Bevis Round Conference Room Tables and Bases"/>
        <s v="Atlantic Metals Mobile 5-Shelf Bookcases, Custom Colors"/>
        <s v="Epson DFX-8500 Dot Matrix Printer"/>
        <s v="Eureka Hand Vacuum, Bagless"/>
        <s v="Accessory15"/>
        <s v="Presstex Flexible Ring Binders"/>
        <s v="Panasonic KX-P1131 Dot Matrix Printer"/>
        <s v="Wirebound Message Books, 2 7/8&quot; x 5&quot;, 3 Forms per Page"/>
        <s v="Memorex Slim 80 Minute CD-R, 10/Pack"/>
        <s v="I888 World Phone"/>
        <s v="Memorex 80 Minute CD-R Spindle, 100/Pack"/>
        <s v="Acco D-Ring Binder w/DublLockÂ®"/>
        <s v="Accessory36"/>
        <s v="Xerox 1972"/>
        <s v="SANFORD Major Accentâ„¢ Highlighters"/>
        <s v="V2397"/>
        <s v="Letter Size Cart"/>
        <s v="Eldon SpacemakerÂ® Box, Quick-Snap Lid, Clear"/>
        <s v="FiskarsÂ® Softgrip Scissors"/>
        <s v="Xerox 20"/>
        <s v="Conquestâ„¢ 14 Commercial Heavy-Duty Upright Vacuum, Collection System, Accessory Kit"/>
        <s v="ColorificÂ® Watercolor Pencils"/>
        <s v="Avery Hi-LiterÂ® EverBoldâ„¢ Pen Style Fluorescent Highlighters, 4/Pack"/>
        <s v="Riverleaf Stik-WithitÂ® Designer Note CubesÂ®"/>
        <s v="Belkin F9M820V08 8 Outlet Surge"/>
        <s v="Xerox 1982"/>
        <s v="Sanford EarthWriteÂ® Recycled Pencils, Medium Soft, #2"/>
        <s v="Premier Elliptical Ring Binder, Black"/>
        <s v="Staples Colored Bar Computer Paper"/>
        <s v="Global Enterpriseâ„¢ Series Seating Low-Back Swivel/Tilt Chairs"/>
        <s v="Turquoise Lead Holder with Pocket Clip"/>
        <s v="BASF Silver 74 Minute CD-R"/>
        <s v="BOSTONÂ® RangerÂ® #55 Pencil Sharpener, Black"/>
        <s v="Fellowes Neat IdeasÂ® Storage Cubes"/>
        <s v="Self-Adhesive Ring Binder Labels"/>
        <s v="Staples File Caddy"/>
        <s v="Binding Machine Supplies"/>
        <s v="Wirebound Voice Message Log Book"/>
        <s v="Elite 5&quot; Scissors"/>
        <s v="AcmeÂ® Elite Stainless Steel Scissors"/>
        <s v="Xerox 197"/>
        <s v="Staples Gold Paper Clips"/>
        <s v="Recycled Premium Regency Composition Covers"/>
        <s v="Accohide Poly Flexible Ring Binders"/>
        <s v="Colored Envelopes"/>
        <s v="Computer Room Manger, 14&quot;"/>
        <s v="Canon S750 Color Inkjet Printer"/>
        <s v="Xerox 1983"/>
        <s v="Logitech Cordless Keyboard"/>
        <s v="Electrix 20W Halogen Replacement Bulb for Zoom-In Desk Lamp"/>
        <s v="Xerox 1997"/>
        <s v="Tensor &quot;Hersey Kiss&quot; Styled Floor Lamp"/>
        <s v="#10 Self-Seal White Envelopes"/>
        <n v="6340"/>
        <s v="Career Cubicle Clock, 8 1/4&quot;, Black"/>
        <s v="Office Star Flex Back Scooter Chair with White Frame"/>
        <s v="Avery 485"/>
        <s v="Avery 504"/>
        <s v="Xerox 1951"/>
        <s v="Kensington 7 Outlet MasterPieceÂ® HOMEOFFICE Power Control Center"/>
        <s v="Round Ring Binders"/>
        <s v="Polycom Soundstation EX Audio-Conferencing Telephone, Black"/>
        <s v="Okidata ML591 Wide Format Dot Matrix Printer"/>
        <s v="V8160"/>
        <s v="Avery 511"/>
        <s v="Atlantic Metals Mobile 3-Shelf Bookcases, Custom Colors"/>
        <s v="Message Book, Standard Line &quot;While You Were Out&quot;, 5 1/2&quot; X 4&quot;, 200 Sets/Book"/>
        <n v="6185"/>
        <s v="Laminate Occasional Tables"/>
        <s v="Executive Impressions 14&quot; Contract Wall Clock with Quartz Movement"/>
        <s v="Telephone Message Books with Fax/Mobile Section, 4 1/4&quot; x 6&quot;"/>
        <s v="Xerox 1959"/>
        <s v="File Shuttle II and Handi-File, Black"/>
        <s v="TIMEPORT P8767"/>
        <s v="Hewlett-Packard Deskjet 1220Cse Color Inkjet Printer"/>
        <n v="688"/>
        <s v="Staples SlimLine Pencil Sharpener"/>
        <s v="Harmony HEPA Quiet Air Purifiers"/>
        <s v="Imation Primaris 3.5&quot; 2HD Unformatted Diskettes, 10/Pack"/>
        <s v="Deflect-o SuperTrayâ„¢ Unbreakable Stackable Tray, Letter, Black"/>
        <s v="Panasonic KX-P3200 Dot Matrix Printer"/>
        <s v="Epson LQ-570e Dot Matrix Printer"/>
        <s v="GBC Clear Cover, 8-1/2 x 11, unpunched, 25 covers per pack"/>
        <s v="Avery Hi-LiterÂ® Smear-Safe Highlighters"/>
        <s v="Project Tote Personal File"/>
        <s v="Recycled Desk Saver Line &quot;While You Were Out&quot; Book, 5 1/2&quot; X 4&quot;"/>
        <s v="Xerox 1907"/>
        <s v="Sauder Camden County Barrister Bookcase, Planked Cherry Finish"/>
        <s v="210 Trimline Phone, White"/>
        <s v="Fellowes Super Stor/DrawerÂ®"/>
        <s v="Xerox 1963"/>
        <s v="Bush Westfield Collection Bookcases, Fully Assembled"/>
        <s v="V 3600 Series"/>
        <s v="C-Line Cubicle Keepers Polyproplyene Holder w/VelcroÂ® Back, 8-1/2x11, 25/Bx"/>
        <s v="Hewlett Packard LaserJet 3310 Copier"/>
        <s v="Fellowes PB300 Plastic Comb Binding Machine"/>
        <s v="Premium Writing Pencils, Soft, #2 by Central Association for the Blind"/>
        <s v="Canon Imageclass D680 Copier / Fax"/>
        <s v="Tyvek Â® Top-Opening Peel &amp; Seel Â® Envelopes, Gray"/>
        <s v="Canon MP100DHII Printing Calculator"/>
        <s v="OIC Colored Binder Clips, Assorted Sizes"/>
        <s v="Westinghouse Floor Lamp with Metal Mesh Shade, Black"/>
        <s v="Southworth 25% Cotton Linen-Finish Paper &amp; Envelopes"/>
        <s v="Black Print Carbonless 8 1/2&quot; x 8 1/4&quot; Rapid Memo Book"/>
        <s v="Sharp EL501VB Scientific Calculator, Battery Operated, 10-Digit Display, Hard Case"/>
        <s v="Bretford â€œJust In Timeâ€ Height-Adjustable Multi-Task Work Tables"/>
        <s v="Xerox 1937"/>
        <s v="Standard Lineâ„¢ â€œWhile You Were Outâ€ Hardbound Telephone Message Book"/>
        <s v="Bretford CR4500 Series Slim Rectangular Table"/>
        <s v="Memorex 'Cool' 80 Minute CD-R Spindle, 25/Pack"/>
        <s v="Executive Impressions 13-1/2&quot; Indoor/Outdoor Wall Clock"/>
        <s v="Storex Dura Proâ„¢ Binders"/>
        <s v="Eldon Shelf Saversâ„¢ Cubes and Bins"/>
        <s v="DPC 650 Piper"/>
        <s v="GBC Durable Plastic Covers"/>
        <s v="EldonÂ® Expressionsâ„¢ Wood and Plastic Desk Accessories, Oak"/>
        <s v="GBC Laser Imprintable Binding System Covers, Desert Sand"/>
        <s v="DAX Solid Wood Frames"/>
        <s v="Micro Innovations Media Access Pro Keyboard"/>
        <s v="Office Star - Professional Matrix Back Chair with 2-to-1 Synchro Tilt and Mesh Fabric Seat"/>
        <s v="Adams Telephone Message Books, 5 1/4â€ x 11â€"/>
        <s v="Electrix Fluorescent Magnifier Lamps &amp; Weighted Base"/>
        <s v="GBC ProClick Spines for 32-Hole Punch"/>
        <s v="Snap-A-WayÂ® Black Print Carbonless Speed Message, No Reply Area, Duplicate"/>
        <s v="Xerox 1988"/>
        <s v="Adams Write n' Stick Phone Message Book, 11&quot; X 5 1/4&quot;, 200 Messages"/>
        <s v="Premium Transparent Presentation Covers by GBC"/>
        <s v="Fellowes Command Center 5-outlet power strip"/>
        <s v="Carina Mini System Audio Rack, Model AR050B"/>
        <s v="Staples Vinyl Coated Paper Clips, 800/Box"/>
        <s v="Wirebound Message Books, 5-1/2 x 4 Forms, 2 or 4 Forms per Page"/>
        <s v="StarTAC Analog"/>
        <s v="Ibico Ibimaster 300 Manual Binding System"/>
        <s v="G.E. Halogen Desk Lamp Bulbs"/>
        <s v="Acco PRESSTEXÂ® Data Binder with Storage Hooks, Dark Blue, 9 1/2&quot; X 11&quot;"/>
        <s v="Soundgear TeleForum DX Desktop Conference Phone"/>
        <s v="CF 888"/>
        <s v="Hewlett-Packard Business Color Inkjet 3000 [N, DTN] Series Printers"/>
        <s v="Pressboard Covers with Storage Hooks, 9 1/2&quot; x 11&quot;, Light Blue"/>
        <s v="Ultra Door Pull Handle"/>
        <s v="Desktop 3-Pocket Hot FileÂ®"/>
        <s v="Telescoping Adjustable Floor Lamp"/>
        <s v="Gyration RF Keyboard"/>
        <s v="Newell 320"/>
        <s v="Canon PC-428 Personal Copier"/>
        <s v="Phone 918"/>
        <s v="Eldon CleatmatÂ® Chair Mats for Medium Pile Carpets"/>
        <s v="Xerox 226"/>
        <n v="6120"/>
        <s v="O'Sullivan Living Dimensions 3-Shelf Bookcases"/>
        <s v="Xerox 1971"/>
        <s v="i500plus"/>
        <s v="Fellowes Bases and Tops For StaxonsteelÂ®/High-StakÂ® Systems"/>
        <s v="Metal Folding Chairs, Beige, 4/Carton"/>
        <s v="Adams &quot;While You Were Out&quot; Message Pads"/>
        <s v="Chromcraft Rectangular Conference Tables"/>
        <s v="AveryÂ® Durable Slant Ring Binders With Label Holder"/>
        <s v="Binder Clips by OIC"/>
        <s v="Global Ergonomic Managers Chair"/>
        <s v="Xerox 1995"/>
        <s v="Newell 35"/>
        <s v="Luxo Adjustable Task Clamp Lamp"/>
        <s v="GBC Poly Designer Binding Covers"/>
        <s v="Bionaire Personal Warm Mist Humidifier/Vaporizer"/>
        <s v="O'Sullivan 5-Shelf Heavy-Duty Bookcases"/>
        <s v="Trimflexâ„¢ Flexible Post Binders"/>
        <s v="Luxo Economy Swing Arm Lamp"/>
        <s v="Accessory12"/>
        <s v="R289LX"/>
        <s v="Xerox 1888"/>
        <s v="6162m"/>
        <s v="AcmeÂ® Design Stainless Steel Bent Scissors"/>
        <s v="Ames Color-FileÂ® Green Diamond Border X-ray Mailers"/>
        <s v="Lumber Crayons"/>
        <s v="Staples Bulldog Clip"/>
        <s v="Ultra Door Push Plate"/>
        <s v="Hunt BOSTONÂ® VistaÂ® Battery-Operated Pencil Sharpener, Black"/>
        <s v="Eureka The BossÂ® Plus 12-Amp Hard Box Upright Vacuum, Red"/>
        <s v="Tenex Antistatic Computer Chair Mats"/>
        <s v="Xerox 1974"/>
        <s v="Fellowes Mobile File Cart, Black"/>
        <s v="R280"/>
        <s v="Fellowes Superior 10 Outlet Split Surge Protector"/>
        <s v="MicroTAC 650"/>
        <s v="Xerox 1953"/>
        <s v="Ibico EPK-21 Electric Binding System"/>
        <s v="Sanford Pocket AccentÂ® Highlighters"/>
        <s v="Wilson Jones Ledger-Size, Piano-Hinge Binder, 2&quot;, Blue"/>
        <s v="Fellowes Mighty 8 Compact Surge Protector"/>
        <s v="Accessory2"/>
        <s v="REDIFORM Incoming/Outgoing Call Register, 11&quot; X 8 1/2&quot;, 100 Messages"/>
        <s v="Bush Advantage CollectionÂ® Racetrack Conference Table"/>
        <s v="Xerox 1961"/>
        <s v="Adams Telephone Message Book w/Frequently-Called Numbers Space, 400 Messages per Book"/>
        <s v="White Business Envelopes with Contemporary Seam, Recycled White Business Envelopes"/>
        <s v="Laser &amp; Ink Jet Business Envelopes"/>
        <s v="Eldon Expressionsâ„¢ Desk Accessory, Wood Photo Frame, Mahogany"/>
        <s v="Imation 3.5&quot; DS-HD Macintosh Formatted Diskettes, 10/Pack"/>
        <s v="Hunt BostonÂ® Vacuum Mount KS Pencil Sharpener"/>
        <s v="Letter or Legal Size Expandable Poly String Tie Envelopes"/>
        <s v="Martin-Yale Premier Letter Opener"/>
        <s v="Xerox 1896"/>
        <s v="Avery 507"/>
        <s v="Executive Impressions 8-1/2&quot; Career Panel/Partition Cubicle Clock"/>
        <s v="Avery File Folder Labels"/>
        <s v="Xerox 1933"/>
        <s v="Acco Four Pocket Poly Ring Binder with Label Holder, Smoke, 1&quot;"/>
        <s v="HooverÂ® Commercial Lightweight Upright Vacuum"/>
        <s v="SAFCO Optional Arm Kit for WorkspaceÂ® Cribbage Stacking Chair"/>
        <s v="Avery Hole Reinforcements"/>
        <s v="Staples Paper Clips"/>
        <s v="GBC DocuBind TL200 Manual Binding Machine"/>
        <n v="5185"/>
        <s v="Multicolor Computer Printout Paper"/>
        <s v="Hayes Optima 56K V.90 Internal Voice Modem"/>
        <s v="Brown Kraft Recycled Envelopes"/>
        <s v="Epson FX-980 Dot Matrix Printer"/>
        <s v="Sterilite Officeware Hinged File Box"/>
        <s v="Maxell 4.7GB DVD-R"/>
        <s v="Ibico Laser Imprintable Binding System Covers"/>
        <s v="Safco Value Mate Steel Bookcase, Baked Enamel Finish on Steel, Black"/>
        <s v="Tensor Computer Mounted Lamp"/>
        <s v="Dixon TiconderogaÂ® Erasable Colored Pencil Set, 12-Color"/>
        <s v="SimpliFileâ„¢ Personal File, Black Granite, 15w x 6-15/16d x 11-1/4h"/>
        <s v="AveryÂ® 3 1/2&quot; Diskette Storage Pages, 10/Pack"/>
        <s v="Panasonic KX-P3626 Dot Matrix Printer"/>
        <s v="Electrix Architect's Clamp-On Swing Arm Lamp, Black"/>
        <s v="Fellowes 8 Outlet Superior Workstation Surge Protector"/>
        <s v="Avery Hi-LiterÂ® Fluorescent Desk Style Markers"/>
        <s v="EldonÂ® Executive Woodline II Desk Accessories, Mahogany"/>
        <s v="Verbatim DVD Rewritable Disc, Single-Sided, 4.7GB"/>
        <s v="Holmes Harmony HEPA Air Purifier for 17 x 20 Room"/>
        <s v="Xerox 1989"/>
        <s v="Xerox 1985"/>
        <s v="Advantus Panel Wall Certificate Holder - 8.5x11"/>
        <s v="Eldon Wave Desk Accessories"/>
        <s v="Office Star Flex Back Scooter Chair with Aluminum Finish Frame"/>
        <s v="Xerox 4200 Series MultiUse Premium Copy Paper (20Lb. and 84 Bright)"/>
        <s v="Newell 339"/>
        <s v="Imation 3.5&quot;, RTS 247544 3M 3.5 DSDD, 10/Pack"/>
        <s v="Polycom VoiceStation 100"/>
        <s v="T61"/>
        <s v="GBC DocuBind P100 Manual Binding Machine"/>
        <s v="Acco Suede Grain Vinyl Round Ring Binder"/>
        <s v="Accessory23"/>
        <s v="Tennsco Stur-D-Stor Boltless Shelving, 5 Shelves, 24&quot; Deep, Sand"/>
        <s v="Avery 484"/>
        <s v="Seth Thomas 13 1/2&quot; Wall Clock"/>
        <s v="StarTAC Series"/>
        <s v="Howard Miller 12-3/4 Diameter Accuwave DS â„¢ Wall Clock"/>
        <s v="Contemporary Wood/Metal Frame"/>
        <s v="Lesro Round Back Collection Coffee Table, End Table"/>
        <s v="Tenex Personal Filing Tote With Secure Closure Lid, Black/Frost"/>
        <s v="Newell 325"/>
        <s v="Wirebound Four 2-3/4 x 5 Forms per Page, 400 Sets per Book"/>
        <s v="Eldon Image Series Black Desk Accessories"/>
        <s v="Office Star - Task Chair with Contemporary Loop Arms"/>
        <s v="Xerox 1962"/>
        <s v="Okidata ML520 Series Dot Matrix Printers"/>
        <s v="Avery Binding System Hidden Tabâ„¢ Executive Style Index Sets"/>
        <s v="Epson DFX5000+ Dot Matrix Printer"/>
        <s v="3M Polarizing Light Filter Sleeves"/>
        <s v="Recycled Interoffice Envelopes with String and Button Closure, 10 x 13"/>
        <s v="Prang Colored Pencils"/>
        <s v="Xerox 209"/>
        <s v="Avery Non-Stick Binders"/>
        <s v="Gyration Ultra Cordless Optical Suite"/>
        <s v="Xerox 1968"/>
        <s v="GBC Binding covers"/>
        <s v="Hon Valutaskâ„¢ Swivel Chairs"/>
        <s v="Xerox 1998"/>
        <s v="Hewlett-Packard Deskjet 3820 Color Inkjet Printer"/>
        <s v="Hewlett Packard 6S Scientific Calculator"/>
        <s v="Newell 351"/>
        <s v="Newell 346"/>
        <s v="Tenex Carpeted, Granite-Look or Clear Contemporary Contour Shape Chair Mats"/>
        <s v="Boston KS Multi-Size Manual Pencil Sharpener"/>
        <s v="Acco Clips to Goâ„¢ Binder Clips, 24 Clips in Two Sizes"/>
        <s v="Hoover Commercial Lightweight Upright Vacuum with E-Z Emptyâ„¢ Dirt Cup"/>
        <s v="Quality Park Security Envelopes"/>
        <s v="Model L Table or Wall-Mount Pencil Sharpener"/>
        <s v="300 Series Non-Flip"/>
        <s v="Avery 516"/>
        <s v="Important Message Pads, 50 4-1/4 x 5-1/2 Forms per Pad"/>
        <s v="Acco 3-Hole Punch"/>
        <s v="Situations Contoured Folding Chairs, 4/Set"/>
        <s v="Computer Printout Index Tabs"/>
        <s v="Rubber Band Ball"/>
        <s v="Poly Designer Cover &amp; Back"/>
        <s v="Wilson Jones Standard D-Ring Binders"/>
        <s v="Xerox 1934"/>
        <s v="Newell 332"/>
        <s v="Avery Heavy-Duty EZD â„¢ Binder With Locking Rings"/>
        <s v="3.5&quot; IBM Formatted Diskettes, DS/HD"/>
        <s v="Avery Premier Heavy-Duty Binder with Round Locking Rings"/>
        <s v="DAX Metal Frame, Desktop, Stepped-Edge"/>
        <s v="Stanley Bostitch Contemporary Electric Pencil Sharpeners"/>
        <s v="Newell 333"/>
        <s v="Eldon ImÃ geÂ® Series Desk Accessories, Clear"/>
        <s v="Kensington 6 Outlet Guardian Standard Surge Protector"/>
        <s v="Acco Pressboard Covers with Storage Hooks, 14 7/8&quot; x 11&quot;, Executive Red"/>
        <s v="OIC Bulk Pack Metal Binder Clips"/>
        <s v="Xerox 1920"/>
        <s v="V66"/>
        <s v="Advantus Plastic Paper Clips"/>
        <s v="Sanford ColorificÂ® Eraseable Coloring Pencils, 12 Count"/>
        <s v="Colored Push Pins"/>
        <s v="Hewlett Packard 610 Color Digital Copier / Printer"/>
        <s v="Avoid Verbal Orders Carbonless Minifold Book"/>
        <s v="Deflect-o Glass Clear Studded Chair Mats"/>
        <s v="Xerox 229"/>
        <s v="Hoover Replacement Belt for Commercial Guardsman Heavy-Duty Upright Vacuum"/>
        <s v="KH 688"/>
        <s v="Panasonic All Digital Answering System with Caller ID*, KX-TM150B"/>
        <s v="Novimex High-Tech Fabric Mesh Task Chair"/>
        <s v="ELITE Series"/>
        <s v="Xerox 1973"/>
        <s v="Electrix Incandescent Magnifying Lamp, Black"/>
        <n v="6162"/>
        <s v="Howard Miller 13-3/4&quot; Diameter Brushed Chrome Round Wall Clock"/>
        <s v="Newell 307"/>
        <s v="Fiskars 8&quot; Scissors, 2/Pack"/>
        <s v="Recycled Interoffice Envelopes with Re-Use-A-SealÂ® Closure, 10 x 13"/>
        <s v="A1228"/>
        <s v="Adams Telephone Message Book W/Dividers/Space For Phone Numbers, 5 1/4&quot;X8 1/2&quot;, 200/Messages"/>
        <s v="Xerox 1986"/>
        <s v="Xerox 204"/>
        <s v="Staples Premium Bright 1-Part Blank Computer Paper"/>
        <s v="Fellowes 8 Outlet Superior Workstation Surge Protector w/o Phone/Fax/Modem Protection"/>
        <s v="Imation 3.5&quot; Unformatted DS/HD Diskettes, 10/Box"/>
        <s v="Martin Yale Chadless Opener Electric Letter Opener"/>
        <s v="Sensible Storage WireTech Storage Systems"/>
        <s v="Flat Face Poster Frame"/>
        <s v="24 Capacity Maxi Data Binder Racks, Pearl"/>
        <s v="Binney &amp; Smith CrayolaÂ® Metallic Colored Pencils, 8-Color Set"/>
        <s v="&quot;While you Were Out&quot; Message Book, One Form per Page"/>
        <s v="Barricks Non-Folding Utility Table with Steel Legs, Laminate Tops"/>
        <s v="270c"/>
        <s v="Safco Contoured Stacking Chairs"/>
        <s v="Sony IBM Color Diskettes, 25/Pack"/>
        <s v="Chromcraft Bull-Nose Wood Round Conference Table Top, Wood Base"/>
        <s v="GBC ProClick Punch Binding System"/>
        <s v="AT&amp;T 1430 2.4GHz Analog Phone w/Caller ID"/>
        <s v="UniKeepâ„¢ View Case Binders"/>
        <s v="Plastic Binding Combs"/>
        <s v="Wilson Jones Easy Flow IIâ„¢ Sheet Lifters"/>
        <s v="Dana Swing-Arm Lamps"/>
        <s v="Imation 3.5&quot; Diskettes, IBM Format, DS/HD, 10/Box, Neon"/>
        <s v="Avanti 4.4 Cu. Ft. Refrigerator"/>
        <s v="Advantus SlideClipâ„¢ Paper Clips"/>
        <s v="Dot Matrix Printer Tape Reel Labels, White, 5000/Box"/>
        <s v="Staples Pushpins"/>
        <s v="Alliance Rubber Bands"/>
        <s v="Sanford Uni-Blazerâ„¢ View Highlighters, Chisel Tip, Yellow"/>
        <s v="Boston 1799 Powerhouseâ„¢ Electric Pencil Sharpener"/>
        <s v="Kensington 7 Outlet MasterPiece Power Center"/>
        <s v="Xerox 1883"/>
        <s v="Xerox 223"/>
        <s v="Imation 3.5&quot; DS/HD IBM Formatted Diskettes, 50/Pack"/>
      </sharedItems>
    </cacheField>
    <cacheField name="Embalagem" numFmtId="0">
      <sharedItems/>
    </cacheField>
    <cacheField name="Margin" numFmtId="0">
      <sharedItems containsString="0" containsBlank="1" containsNumber="1" minValue="0.35" maxValue="0.85"/>
    </cacheField>
    <cacheField name="Send Date" numFmtId="0">
      <sharedItems containsSemiMixedTypes="0" containsNonDate="0" containsDate="1" containsString="0" minDate="2009-01-02T00:00:00" maxDate="2012-12-31T00:00:00"/>
    </cacheField>
    <cacheField name="Quarters" numFmtId="0" databaseField="0">
      <fieldGroup base="3">
        <rangePr groupBy="quarters" startDate="2009-01-01T00:00:00" endDate="2012-12-31T00:00:00"/>
        <groupItems count="6">
          <s v="&lt;1/1/2009"/>
          <s v="Qtr1"/>
          <s v="Qtr2"/>
          <s v="Qtr3"/>
          <s v="Qtr4"/>
          <s v="&gt;12/31/2012"/>
        </groupItems>
      </fieldGroup>
    </cacheField>
    <cacheField name="Years" numFmtId="0" databaseField="0">
      <fieldGroup base="3">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783325391"/>
    </ext>
  </extLst>
</pivotCacheDefinition>
</file>

<file path=xl/pivotCache/pivotCacheRecords1.xml><?xml version="1.0" encoding="utf-8"?>
<pivotCacheRecords xmlns="http://schemas.openxmlformats.org/spreadsheetml/2006/main" xmlns:r="http://schemas.openxmlformats.org/officeDocument/2006/relationships" count="5906">
  <r>
    <n v="4577"/>
    <n v="1"/>
    <n v="3"/>
    <x v="0"/>
    <s v="Baixa"/>
    <x v="0"/>
    <n v="261.54000000000002"/>
    <n v="0.04"/>
    <s v="AÃ©reo Normal"/>
    <n v="-213.25"/>
    <n v="-213.25"/>
    <s v=""/>
    <x v="0"/>
    <n v="35"/>
    <s v="Muhammed MacIntyre"/>
    <s v="Manaus"/>
    <n v="60035"/>
    <s v="Amazonas"/>
    <x v="0"/>
    <s v="William,Pat"/>
    <x v="0"/>
    <s v="Pat"/>
    <s v="Brasil"/>
    <s v="Pequenas Empresas"/>
    <s v="Material de EscritÃ³rio"/>
    <s v="Armazenamento e OrganizaÃ§Ã£o"/>
    <x v="0"/>
    <s v="Large Box"/>
    <n v="0.8"/>
    <d v="2010-10-20T01:01:30"/>
  </r>
  <r>
    <n v="1817"/>
    <n v="2"/>
    <n v="6"/>
    <x v="1"/>
    <s v="NÃ£o Especificada"/>
    <x v="1"/>
    <n v="6.93"/>
    <n v="0.01"/>
    <s v="AÃ©reo Normal"/>
    <n v="-4.6399999999999997"/>
    <n v="-4.6399999999999997"/>
    <s v=""/>
    <x v="1"/>
    <n v="2.56"/>
    <s v="Ruben Dartt"/>
    <s v="Feira de Santana"/>
    <n v="98026"/>
    <s v="Bahia"/>
    <x v="1"/>
    <s v="Chris,Pat"/>
    <x v="1"/>
    <s v="Pat"/>
    <s v="Brasil"/>
    <s v="Corporativo"/>
    <s v="Material de EscritÃ³rio"/>
    <s v="Tesouras, rÃ©guas e aparadores"/>
    <x v="1"/>
    <s v="Small Pack"/>
    <n v="0.55000000000000004"/>
    <d v="2012-02-21T00:00:00"/>
  </r>
  <r>
    <n v="3021"/>
    <n v="3"/>
    <n v="32"/>
    <x v="2"/>
    <s v="Alta"/>
    <x v="2"/>
    <n v="2808.08"/>
    <n v="7.0000000000000007E-2"/>
    <s v="AÃ©reo Normal"/>
    <n v="1054.82"/>
    <n v="1054.82"/>
    <s v=""/>
    <x v="2"/>
    <n v="5.81"/>
    <s v="Liz Pelletier"/>
    <s v="Feira de Santana"/>
    <n v="98387"/>
    <s v="Bahia"/>
    <x v="1"/>
    <s v="Chris,Pat"/>
    <x v="1"/>
    <s v="Pat"/>
    <s v="Brasil"/>
    <s v="Corporativo"/>
    <s v="MobiliÃ¡rio"/>
    <s v="MobiliÃ¡rio de EscritÃ³rio"/>
    <x v="2"/>
    <s v="Medium Box"/>
    <n v="0.65"/>
    <d v="2011-07-17T00:00:00"/>
  </r>
  <r>
    <n v="3022"/>
    <n v="5"/>
    <n v="32"/>
    <x v="2"/>
    <s v="Alta"/>
    <x v="3"/>
    <n v="160.23349999999999"/>
    <n v="0.04"/>
    <s v="AÃ©reo Normal"/>
    <n v="-85.129000000000005"/>
    <n v="-85.129000000000005"/>
    <s v=""/>
    <x v="3"/>
    <n v="5.03"/>
    <s v="Liz Pelletier"/>
    <s v="Feira de Santana"/>
    <n v="98387"/>
    <s v="Bahia"/>
    <x v="1"/>
    <s v="Chris,Pat"/>
    <x v="1"/>
    <s v="Pat"/>
    <s v="Brasil"/>
    <s v="Corporativo"/>
    <s v="Tecnologia"/>
    <s v="Telefones e ComunicaÃ§Ã£o"/>
    <x v="3"/>
    <s v="Medium Box"/>
    <n v="0.6"/>
    <d v="2011-07-17T00:00:00"/>
  </r>
  <r>
    <n v="3030"/>
    <n v="4"/>
    <n v="32"/>
    <x v="2"/>
    <s v="Alta"/>
    <x v="4"/>
    <n v="1761.4"/>
    <n v="0.09"/>
    <s v="Transporte RodoviÃ¡rio"/>
    <n v="-1748.56"/>
    <n v="-1748.56"/>
    <s v=""/>
    <x v="4"/>
    <n v="89.3"/>
    <s v="Liz Pelletier"/>
    <s v="Feira de Santana"/>
    <n v="98387"/>
    <s v="Bahia"/>
    <x v="1"/>
    <s v="Chris,Pat"/>
    <x v="1"/>
    <s v="Pat"/>
    <s v="Brasil"/>
    <s v="Corporativo"/>
    <s v="MobiliÃ¡rio"/>
    <s v="Mesas"/>
    <x v="4"/>
    <s v="Jumbo Box"/>
    <n v="0.72"/>
    <d v="2011-07-16T00:00:00"/>
  </r>
  <r>
    <n v="3031"/>
    <n v="6"/>
    <n v="32"/>
    <x v="2"/>
    <s v="Alta"/>
    <x v="5"/>
    <n v="140.56"/>
    <n v="0.04"/>
    <s v="AÃ©reo Normal"/>
    <n v="-128.38"/>
    <n v="-128.38"/>
    <s v=""/>
    <x v="5"/>
    <n v="8.99"/>
    <s v="Liz Pelletier"/>
    <s v="Porto Alegre"/>
    <n v="27260"/>
    <s v="Rio Grande do Sul"/>
    <x v="2"/>
    <s v="Sam,Pat"/>
    <x v="2"/>
    <s v="Pat"/>
    <s v="Brasil"/>
    <s v="Corporativo"/>
    <s v="Tecnologia"/>
    <s v="PerifÃ©ricos"/>
    <x v="5"/>
    <s v="Small Pack"/>
    <n v="0.79"/>
    <d v="2011-07-16T00:00:00"/>
  </r>
  <r>
    <n v="2451"/>
    <n v="9"/>
    <n v="36"/>
    <x v="3"/>
    <s v="CrÃ­tica"/>
    <x v="6"/>
    <n v="2484.7455"/>
    <n v="0.1"/>
    <s v="AÃ©reo Normal"/>
    <n v="657.47699999999998"/>
    <n v="657.47699999999998"/>
    <s v=""/>
    <x v="6"/>
    <n v="4.2"/>
    <s v="Sample Company A"/>
    <s v="Manaus"/>
    <n v="97321"/>
    <s v="Amazonas"/>
    <x v="0"/>
    <s v="William,Pat"/>
    <x v="0"/>
    <s v="Pat"/>
    <s v="Brasil"/>
    <s v="EscritÃ³rio em Casa"/>
    <s v="Tecnologia"/>
    <s v="Telefones e ComunicaÃ§Ã£o"/>
    <x v="6"/>
    <s v="Small Box"/>
    <n v="0.55000000000000004"/>
    <d v="2011-11-02T00:00:00"/>
  </r>
  <r>
    <n v="8258"/>
    <n v="11"/>
    <n v="66"/>
    <x v="4"/>
    <s v="Baixa"/>
    <x v="7"/>
    <n v="108.15"/>
    <n v="0.09"/>
    <s v="AÃ©reo Normal"/>
    <n v="7.57"/>
    <n v="7.57"/>
    <s v=""/>
    <x v="7"/>
    <n v="0.7"/>
    <s v="Arthur Gainer"/>
    <s v="SÃ£o LuÃ­s"/>
    <n v="87505"/>
    <s v="MaranhÃ£o"/>
    <x v="1"/>
    <s v="Chris,Pat"/>
    <x v="1"/>
    <s v="Pat"/>
    <s v="Brasil"/>
    <s v="Consumidor"/>
    <s v="Material de EscritÃ³rio"/>
    <s v="Canetas e materiais de arte"/>
    <x v="7"/>
    <s v="Wrap Bag"/>
    <n v="0.56000000000000005"/>
    <d v="2009-01-19T00:00:00"/>
  </r>
  <r>
    <n v="7458"/>
    <n v="12"/>
    <n v="69"/>
    <x v="5"/>
    <s v="NÃ£o Especificada"/>
    <x v="8"/>
    <n v="1186.06"/>
    <n v="0.09"/>
    <s v="AÃ©reo Normal"/>
    <n v="511.69"/>
    <n v="0"/>
    <s v="Returned"/>
    <x v="8"/>
    <n v="3.92"/>
    <s v="Jonathan Doherty"/>
    <s v="Porto Alegre"/>
    <n v="27529"/>
    <s v="Rio Grande do Sul"/>
    <x v="2"/>
    <s v="Sam,Pat"/>
    <x v="2"/>
    <s v="Pat"/>
    <s v="Brasil"/>
    <s v="Corporativo"/>
    <s v="MobiliÃ¡rio"/>
    <s v="MobiliÃ¡rio de EscritÃ³rio"/>
    <x v="8"/>
    <s v="Small Pack"/>
    <n v="0.44"/>
    <d v="2009-06-05T00:00:00"/>
  </r>
  <r>
    <n v="7459"/>
    <n v="13"/>
    <n v="69"/>
    <x v="5"/>
    <s v="NÃ£o Especificada"/>
    <x v="9"/>
    <n v="51.53"/>
    <n v="0.03"/>
    <s v="AÃ©reo RÃ¡pido"/>
    <n v="0.35"/>
    <n v="0"/>
    <s v="Returned"/>
    <x v="9"/>
    <n v="0.7"/>
    <s v="Jonathan Doherty"/>
    <s v="Porto Alegre"/>
    <n v="27529"/>
    <s v="Rio Grande do Sul"/>
    <x v="2"/>
    <s v="Sam,Pat"/>
    <x v="2"/>
    <s v="Pat"/>
    <s v="Brasil"/>
    <s v="Corporativo"/>
    <s v="Material de EscritÃ³rio"/>
    <s v="Canetas e materiais de arte"/>
    <x v="9"/>
    <s v="Wrap Bag"/>
    <n v="0.6"/>
    <d v="2009-06-05T00:00:00"/>
  </r>
  <r>
    <n v="4177"/>
    <n v="14"/>
    <n v="70"/>
    <x v="6"/>
    <s v="Baixa"/>
    <x v="10"/>
    <n v="90.05"/>
    <n v="0.03"/>
    <s v="AÃ©reo Normal"/>
    <n v="-107"/>
    <n v="-107"/>
    <s v=""/>
    <x v="10"/>
    <n v="2.58"/>
    <s v="Helen Wasserman"/>
    <s v="SÃ£o Paulo"/>
    <n v="11554"/>
    <s v="SÃ£o Paulo"/>
    <x v="3"/>
    <s v="Erin"/>
    <x v="3"/>
    <m/>
    <s v="Brasil"/>
    <s v="EscritÃ³rio em Casa"/>
    <s v="Material de EscritÃ³rio"/>
    <s v="ElÃ¡sticos"/>
    <x v="10"/>
    <s v="Wrap Bag"/>
    <n v="0.82"/>
    <d v="2010-12-22T00:00:00"/>
  </r>
  <r>
    <n v="4178"/>
    <n v="15"/>
    <n v="70"/>
    <x v="6"/>
    <s v="Baixa"/>
    <x v="6"/>
    <n v="7804.53"/>
    <n v="0.05"/>
    <s v="AÃ©reo Normal"/>
    <n v="2057.1659999999902"/>
    <n v="2057.1659999999902"/>
    <s v=""/>
    <x v="11"/>
    <n v="5.99"/>
    <s v="Helen Wasserman"/>
    <s v="SÃ£o Paulo"/>
    <n v="11554"/>
    <s v="SÃ£o Paulo"/>
    <x v="3"/>
    <s v="Erin"/>
    <x v="3"/>
    <m/>
    <s v="Brasil"/>
    <s v="EscritÃ³rio em Casa"/>
    <s v="Tecnologia"/>
    <s v="Telefones e ComunicaÃ§Ã£o"/>
    <x v="11"/>
    <s v="Small Box"/>
    <n v="0.59"/>
    <d v="2010-12-22T00:00:00"/>
  </r>
  <r>
    <n v="7737"/>
    <n v="16"/>
    <n v="96"/>
    <x v="7"/>
    <s v="Alta"/>
    <x v="11"/>
    <n v="4158.1234999999997"/>
    <n v="0.01"/>
    <s v="AÃ©reo Normal"/>
    <n v="1228.8869999999999"/>
    <n v="1228.8869999999999"/>
    <s v=""/>
    <x v="12"/>
    <n v="8.99"/>
    <s v="Keith Dawkins"/>
    <s v="Curitiba"/>
    <n v="72209"/>
    <s v="ParanÃ¡"/>
    <x v="2"/>
    <s v="Sam,Pat"/>
    <x v="2"/>
    <s v="Pat"/>
    <s v="Brasil"/>
    <s v="EscritÃ³rio em Casa"/>
    <s v="Tecnologia"/>
    <s v="Telefones e ComunicaÃ§Ã£o"/>
    <x v="12"/>
    <s v="Small Box"/>
    <n v="0.55000000000000004"/>
    <d v="2009-04-18T00:00:00"/>
  </r>
  <r>
    <n v="6103"/>
    <n v="17"/>
    <n v="97"/>
    <x v="8"/>
    <s v="MÃ©dia"/>
    <x v="2"/>
    <n v="75.569999999999993"/>
    <n v="0.03"/>
    <s v="AÃ©reo Normal"/>
    <n v="28.24"/>
    <n v="28.24"/>
    <s v=""/>
    <x v="13"/>
    <n v="0.5"/>
    <s v="Craig Yedwab"/>
    <s v="MaceiÃ³"/>
    <n v="86314"/>
    <s v="Alagoas"/>
    <x v="1"/>
    <s v="Chris,Pat"/>
    <x v="1"/>
    <s v="Pat"/>
    <s v="Brasil"/>
    <s v="Consumidor"/>
    <s v="Material de EscritÃ³rio"/>
    <s v="Etiquetas"/>
    <x v="13"/>
    <s v="Small Box"/>
    <n v="0.38"/>
    <d v="2010-01-29T00:00:00"/>
  </r>
  <r>
    <n v="1341"/>
    <n v="21"/>
    <n v="130"/>
    <x v="9"/>
    <s v="Alta"/>
    <x v="3"/>
    <n v="236.46"/>
    <n v="0.05"/>
    <s v="AÃ©reo Normal"/>
    <n v="-134.31"/>
    <n v="-134.31"/>
    <s v=""/>
    <x v="14"/>
    <n v="9.4499999999999993"/>
    <s v="Roy Collins"/>
    <s v="Porto Alegre"/>
    <n v="37311"/>
    <s v="Rio Grande do Sul"/>
    <x v="2"/>
    <s v="Sam,Pat"/>
    <x v="2"/>
    <s v="Pat"/>
    <s v="Brasil"/>
    <s v="Corporativo"/>
    <s v="Material de EscritÃ³rio"/>
    <s v="Armazenamento e OrganizaÃ§Ã£o"/>
    <x v="14"/>
    <s v="Small Box"/>
    <n v="0.6"/>
    <d v="2012-05-10T00:00:00"/>
  </r>
  <r>
    <n v="1346"/>
    <n v="19"/>
    <n v="130"/>
    <x v="9"/>
    <s v="Alta"/>
    <x v="12"/>
    <n v="461.89"/>
    <n v="0.05"/>
    <s v="AÃ©reo RÃ¡pido"/>
    <n v="-309.82440000000003"/>
    <n v="-309.82440000000003"/>
    <s v=""/>
    <x v="15"/>
    <n v="13.99"/>
    <s v="Roy Collins"/>
    <s v="Porto Alegre"/>
    <n v="37311"/>
    <s v="Rio Grande do Sul"/>
    <x v="2"/>
    <s v="Sam,Pat"/>
    <x v="2"/>
    <s v="Pat"/>
    <s v="Brasil"/>
    <s v="Corporativo"/>
    <s v="Tecnologia"/>
    <s v="MÃ¡quinas de EscritÃ³rio"/>
    <x v="15"/>
    <s v="Medium Box"/>
    <n v="0.38"/>
    <d v="2012-05-09T00:00:00"/>
  </r>
  <r>
    <n v="1361"/>
    <n v="20"/>
    <n v="130"/>
    <x v="9"/>
    <s v="Alta"/>
    <x v="13"/>
    <n v="575.11"/>
    <n v="0.02"/>
    <s v="AÃ©reo Normal"/>
    <n v="71.75"/>
    <n v="71.75"/>
    <s v=""/>
    <x v="16"/>
    <n v="9.0299999999999994"/>
    <s v="Roy Collins"/>
    <s v="Porto Alegre"/>
    <n v="37311"/>
    <s v="Rio Grande do Sul"/>
    <x v="2"/>
    <s v="Sam,Pat"/>
    <x v="2"/>
    <s v="Pat"/>
    <s v="Brasil"/>
    <s v="Corporativo"/>
    <s v="Material de EscritÃ³rio"/>
    <s v="Papel"/>
    <x v="16"/>
    <s v="Small Box"/>
    <n v="0.37"/>
    <d v="2012-05-08T00:00:00"/>
  </r>
  <r>
    <n v="5338"/>
    <n v="23"/>
    <n v="132"/>
    <x v="10"/>
    <s v="MÃ©dia"/>
    <x v="14"/>
    <n v="4011.65"/>
    <n v="0.05"/>
    <s v="Transporte RodoviÃ¡rio"/>
    <n v="-603.79999999999995"/>
    <n v="-603.79999999999995"/>
    <s v=""/>
    <x v="17"/>
    <n v="54.74"/>
    <s v="Emily Phan"/>
    <s v="VitÃ³ria"/>
    <n v="4240"/>
    <s v="EspÃ­rito Santo"/>
    <x v="3"/>
    <s v="Erin"/>
    <x v="3"/>
    <m/>
    <s v="Brasil"/>
    <s v="Consumidor"/>
    <s v="MobiliÃ¡rio"/>
    <s v="Estantes"/>
    <x v="17"/>
    <s v="Jumbo Box"/>
    <n v="0.69"/>
    <d v="2010-06-13T00:00:00"/>
  </r>
  <r>
    <n v="5346"/>
    <n v="22"/>
    <n v="132"/>
    <x v="10"/>
    <s v="MÃ©dia"/>
    <x v="15"/>
    <n v="192.81399999999999"/>
    <n v="0.03"/>
    <s v="AÃ©reo Normal"/>
    <n v="-86.195999999999998"/>
    <n v="-86.195999999999998"/>
    <s v=""/>
    <x v="3"/>
    <n v="5.03"/>
    <s v="Emily Phan"/>
    <s v="SÃ£o Paulo"/>
    <n v="7001"/>
    <s v="SÃ£o Paulo"/>
    <x v="3"/>
    <s v="Erin"/>
    <x v="3"/>
    <m/>
    <s v="Brasil"/>
    <s v="Consumidor"/>
    <s v="Tecnologia"/>
    <s v="Telefones e ComunicaÃ§Ã£o"/>
    <x v="3"/>
    <s v="Medium Box"/>
    <n v="0.6"/>
    <d v="2010-06-11T00:00:00"/>
  </r>
  <r>
    <n v="2510"/>
    <n v="25"/>
    <n v="135"/>
    <x v="11"/>
    <s v="NÃ£o Especificada"/>
    <x v="16"/>
    <n v="125.85"/>
    <n v="0.09"/>
    <s v="AÃ©reo Normal"/>
    <n v="-89.25"/>
    <n v="0"/>
    <s v="Returned"/>
    <x v="18"/>
    <n v="4.62"/>
    <s v="Anne Pryor"/>
    <s v="SÃ£o Paulo"/>
    <n v="12180"/>
    <s v="SÃ£o Paulo"/>
    <x v="3"/>
    <s v="Erin"/>
    <x v="3"/>
    <m/>
    <s v="Brasil"/>
    <s v="Consumidor"/>
    <s v="Tecnologia"/>
    <s v="PerifÃ©ricos"/>
    <x v="18"/>
    <s v="Small Pack"/>
    <n v="0.64"/>
    <d v="2011-10-22T00:00:00"/>
  </r>
  <r>
    <n v="2723"/>
    <n v="26"/>
    <n v="166"/>
    <x v="12"/>
    <s v="Alta"/>
    <x v="17"/>
    <n v="567.93599999999901"/>
    <n v="0.02"/>
    <s v="AÃ©reo RÃ¡pido"/>
    <n v="-126.09299999999899"/>
    <n v="-126.09299999999899"/>
    <s v=""/>
    <x v="6"/>
    <n v="8.99"/>
    <s v="Valerie Takahito"/>
    <s v="Curitiba"/>
    <n v="33319"/>
    <s v="ParanÃ¡"/>
    <x v="2"/>
    <s v="Sam,Pat"/>
    <x v="2"/>
    <s v="Pat"/>
    <s v="Brasil"/>
    <s v="Consumidor"/>
    <s v="Tecnologia"/>
    <s v="Telefones e ComunicaÃ§Ã£o"/>
    <x v="19"/>
    <s v="Small Box"/>
    <n v="0.55000000000000004"/>
    <d v="2011-09-13T00:00:00"/>
  </r>
  <r>
    <n v="5008"/>
    <n v="27"/>
    <n v="193"/>
    <x v="13"/>
    <s v="CrÃ­tica"/>
    <x v="18"/>
    <n v="174.89"/>
    <n v="0.06"/>
    <s v="AÃ©reo Normal"/>
    <n v="-37.04"/>
    <n v="-37.04"/>
    <s v=""/>
    <x v="19"/>
    <n v="6.27"/>
    <s v="Justin Hirsh"/>
    <s v="SÃ£o Paulo"/>
    <n v="11714"/>
    <s v="SÃ£o Paulo"/>
    <x v="3"/>
    <s v="Erin"/>
    <x v="3"/>
    <m/>
    <s v="Brasil"/>
    <s v="Consumidor"/>
    <s v="Material de EscritÃ³rio"/>
    <s v="Armazenamento e OrganizaÃ§Ã£o"/>
    <x v="20"/>
    <s v="Medium Box"/>
    <n v="0.56999999999999995"/>
    <d v="2010-08-09T00:00:00"/>
  </r>
  <r>
    <n v="1558"/>
    <n v="28"/>
    <n v="194"/>
    <x v="14"/>
    <s v="MÃ©dia"/>
    <x v="19"/>
    <n v="329.03"/>
    <n v="0.1"/>
    <s v="AÃ©reo Normal"/>
    <n v="-197.25"/>
    <n v="-197.25"/>
    <s v=""/>
    <x v="20"/>
    <n v="7.98"/>
    <s v="Maria Zettner"/>
    <s v="Manaus"/>
    <n v="97321"/>
    <s v="Amazonas"/>
    <x v="0"/>
    <s v="William,Pat"/>
    <x v="0"/>
    <s v="Pat"/>
    <s v="Brasil"/>
    <s v="Corporativo"/>
    <s v="MobiliÃ¡rio"/>
    <s v="MobiliÃ¡rio de EscritÃ³rio"/>
    <x v="21"/>
    <s v="Wrap Bag"/>
    <n v="0.42"/>
    <d v="2012-04-06T00:00:00"/>
  </r>
  <r>
    <n v="1559"/>
    <n v="29"/>
    <n v="194"/>
    <x v="14"/>
    <s v="MÃ©dia"/>
    <x v="0"/>
    <n v="20.190000000000001"/>
    <n v="0.04"/>
    <s v="AÃ©reo Normal"/>
    <n v="-13.44"/>
    <n v="-13.44"/>
    <s v=""/>
    <x v="21"/>
    <n v="1.92"/>
    <s v="Maria Zettner"/>
    <s v="Manaus"/>
    <n v="97321"/>
    <s v="Amazonas"/>
    <x v="0"/>
    <s v="William,Pat"/>
    <x v="0"/>
    <s v="Pat"/>
    <s v="Brasil"/>
    <s v="Corporativo"/>
    <s v="Material de EscritÃ³rio"/>
    <s v="Tesouras, rÃ©guas e aparadores"/>
    <x v="22"/>
    <s v="Wrap Bag"/>
    <n v="0.84"/>
    <d v="2012-04-06T00:00:00"/>
  </r>
  <r>
    <n v="4136"/>
    <n v="30"/>
    <n v="195"/>
    <x v="15"/>
    <s v="MÃ©dia"/>
    <x v="20"/>
    <n v="1315.74"/>
    <n v="0.03"/>
    <s v="AÃ©reo Normal"/>
    <n v="260.87"/>
    <n v="260.87"/>
    <s v=""/>
    <x v="22"/>
    <n v="13.89"/>
    <s v="Brad Thomas"/>
    <s v="Recife"/>
    <n v="90805"/>
    <s v="Pernambuco"/>
    <x v="1"/>
    <s v="Chris,Pat"/>
    <x v="1"/>
    <s v="Pat"/>
    <s v="Brasil"/>
    <s v="EscritÃ³rio em Casa"/>
    <s v="Material de EscritÃ³rio"/>
    <s v="Canetas e materiais de arte"/>
    <x v="23"/>
    <s v="Wrap Bag"/>
    <n v="0.41"/>
    <d v="2010-12-29T00:00:00"/>
  </r>
  <r>
    <n v="3592"/>
    <n v="31"/>
    <n v="197"/>
    <x v="16"/>
    <s v="Alta"/>
    <x v="3"/>
    <n v="310.52"/>
    <n v="0.01"/>
    <s v="AÃ©reo Normal"/>
    <n v="33.22"/>
    <n v="33.22"/>
    <s v=""/>
    <x v="23"/>
    <n v="3.14"/>
    <s v="Penelope Sewall"/>
    <s v="Curitiba"/>
    <n v="33023"/>
    <s v="ParanÃ¡"/>
    <x v="2"/>
    <s v="Sam,Pat"/>
    <x v="2"/>
    <s v="Pat"/>
    <s v="Brasil"/>
    <s v="EscritÃ³rio em Casa"/>
    <s v="Material de EscritÃ³rio"/>
    <s v="Tesouras, rÃ©guas e aparadores"/>
    <x v="24"/>
    <s v="Small Pack"/>
    <n v="0.6"/>
    <d v="2011-04-08T00:00:00"/>
  </r>
  <r>
    <n v="7393"/>
    <n v="32"/>
    <n v="224"/>
    <x v="17"/>
    <s v="NÃ£o Especificada"/>
    <x v="16"/>
    <n v="184.86"/>
    <n v="0.09"/>
    <s v="AÃ©reo Normal"/>
    <n v="-33.950000000000003"/>
    <n v="-33.950000000000003"/>
    <s v=""/>
    <x v="24"/>
    <n v="5.21"/>
    <s v="Bart Folk"/>
    <s v="Recife"/>
    <n v="91945"/>
    <s v="Pernambuco"/>
    <x v="1"/>
    <s v="Chris,Pat"/>
    <x v="1"/>
    <s v="Pat"/>
    <s v="Brasil"/>
    <s v="Corporativo"/>
    <s v="MobiliÃ¡rio"/>
    <s v="MobiliÃ¡rio de EscritÃ³rio"/>
    <x v="25"/>
    <s v="Small Box"/>
    <n v="0.56000000000000005"/>
    <d v="2009-06-18T00:00:00"/>
  </r>
  <r>
    <n v="7394"/>
    <n v="33"/>
    <n v="224"/>
    <x v="17"/>
    <s v="NÃ£o Especificada"/>
    <x v="21"/>
    <n v="267.85000000000002"/>
    <n v="0.04"/>
    <s v="AÃ©reo Normal"/>
    <n v="-65.430000000000007"/>
    <n v="-65.430000000000007"/>
    <s v=""/>
    <x v="25"/>
    <n v="5.15"/>
    <s v="Bart Folk"/>
    <s v="Recife"/>
    <n v="91945"/>
    <s v="Pernambuco"/>
    <x v="1"/>
    <s v="Chris,Pat"/>
    <x v="1"/>
    <s v="Pat"/>
    <s v="Brasil"/>
    <s v="Corporativo"/>
    <s v="Material de EscritÃ³rio"/>
    <s v="Papel"/>
    <x v="26"/>
    <s v="Small Box"/>
    <n v="0.36"/>
    <d v="2009-06-18T00:00:00"/>
  </r>
  <r>
    <n v="7395"/>
    <n v="34"/>
    <n v="224"/>
    <x v="17"/>
    <s v="NÃ£o Especificada"/>
    <x v="22"/>
    <n v="528.5"/>
    <n v="0.04"/>
    <s v="AÃ©reo Normal"/>
    <n v="-149.91999999999999"/>
    <n v="-149.91999999999999"/>
    <s v=""/>
    <x v="26"/>
    <n v="10.68"/>
    <s v="Bart Folk"/>
    <s v="Recife"/>
    <n v="91945"/>
    <s v="Pernambuco"/>
    <x v="1"/>
    <s v="Chris,Pat"/>
    <x v="1"/>
    <s v="Pat"/>
    <s v="Brasil"/>
    <s v="Corporativo"/>
    <s v="Material de EscritÃ³rio"/>
    <s v="Armazenamento e OrganizaÃ§Ã£o"/>
    <x v="27"/>
    <s v="Small Box"/>
    <n v="0.57999999999999996"/>
    <d v="2009-06-18T00:00:00"/>
  </r>
  <r>
    <n v="3307"/>
    <n v="36"/>
    <n v="225"/>
    <x v="18"/>
    <s v="CrÃ­tica"/>
    <x v="23"/>
    <n v="23.7"/>
    <n v="0.05"/>
    <s v="AÃ©reo Normal"/>
    <n v="-8.9700000000000006"/>
    <n v="-8.9700000000000006"/>
    <s v=""/>
    <x v="27"/>
    <n v="4.0999999999999996"/>
    <s v="Karen Ferguson"/>
    <s v="SÃ£o Paulo"/>
    <n v="11741"/>
    <s v="SÃ£o Paulo"/>
    <x v="3"/>
    <s v="Erin"/>
    <x v="3"/>
    <m/>
    <s v="Brasil"/>
    <s v="EscritÃ³rio em Casa"/>
    <s v="Material de EscritÃ³rio"/>
    <s v="Canetas e materiais de arte"/>
    <x v="28"/>
    <s v="Wrap Bag"/>
    <n v="0.44"/>
    <d v="2011-05-26T00:00:00"/>
  </r>
  <r>
    <n v="3314"/>
    <n v="35"/>
    <n v="225"/>
    <x v="18"/>
    <s v="CrÃ­tica"/>
    <x v="4"/>
    <n v="126.58"/>
    <n v="0.06"/>
    <s v="AÃ©reo Normal"/>
    <n v="18.27"/>
    <n v="18.27"/>
    <s v=""/>
    <x v="28"/>
    <n v="0.7"/>
    <s v="Karen Ferguson"/>
    <s v="SÃ£o Paulo"/>
    <n v="11741"/>
    <s v="SÃ£o Paulo"/>
    <x v="3"/>
    <s v="Erin"/>
    <x v="3"/>
    <m/>
    <s v="Brasil"/>
    <s v="EscritÃ³rio em Casa"/>
    <s v="Material de EscritÃ³rio"/>
    <s v="Canetas e materiais de arte"/>
    <x v="29"/>
    <s v="Wrap Bag"/>
    <n v="0.6"/>
    <d v="2011-05-25T00:00:00"/>
  </r>
  <r>
    <n v="4137"/>
    <n v="38"/>
    <n v="229"/>
    <x v="19"/>
    <s v="CrÃ­tica"/>
    <x v="4"/>
    <n v="599.1"/>
    <n v="0.02"/>
    <s v="AÃ©reo Normal"/>
    <n v="3.8164999999999898"/>
    <n v="3.8164999999999898"/>
    <s v=""/>
    <x v="29"/>
    <n v="12.98"/>
    <s v="Peter Fuller"/>
    <s v="FlorianÃ³polis"/>
    <n v="30318"/>
    <s v="Santa Catarina"/>
    <x v="2"/>
    <s v="Sam,Pat"/>
    <x v="2"/>
    <s v="Pat"/>
    <s v="Brasil"/>
    <s v="Consumidor"/>
    <s v="Material de EscritÃ³rio"/>
    <s v="Capas e AcessÃ³rios"/>
    <x v="30"/>
    <s v="Small Box"/>
    <n v="0.39"/>
    <d v="2010-12-29T00:00:00"/>
  </r>
  <r>
    <n v="6767"/>
    <n v="41"/>
    <n v="231"/>
    <x v="20"/>
    <s v="Alta"/>
    <x v="1"/>
    <n v="689.74"/>
    <n v="0.06"/>
    <s v="AÃ©reo Normal"/>
    <n v="-490.84"/>
    <n v="-490.84"/>
    <s v=""/>
    <x v="30"/>
    <n v="19.989999999999998"/>
    <s v="Sean Braxton"/>
    <s v="Curitiba"/>
    <n v="33021"/>
    <s v="ParanÃ¡"/>
    <x v="2"/>
    <s v="Sam,Pat"/>
    <x v="2"/>
    <s v="Pat"/>
    <s v="Brasil"/>
    <s v="Pequenas Empresas"/>
    <s v="Material de EscritÃ³rio"/>
    <s v="EletrodomÃ©sticos"/>
    <x v="31"/>
    <s v="Small Box"/>
    <n v="0.56999999999999995"/>
    <d v="2009-09-30T00:00:00"/>
  </r>
  <r>
    <n v="4126"/>
    <n v="42"/>
    <n v="258"/>
    <x v="19"/>
    <s v="CrÃ­tica"/>
    <x v="24"/>
    <n v="154.35"/>
    <n v="0"/>
    <s v="AÃ©reo Normal"/>
    <n v="-91.14"/>
    <n v="-91.14"/>
    <s v=""/>
    <x v="31"/>
    <n v="8.74"/>
    <s v="Liz Willingham"/>
    <s v="VitÃ³ria"/>
    <n v="4210"/>
    <s v="EspÃ­rito Santo"/>
    <x v="3"/>
    <s v="Erin"/>
    <x v="3"/>
    <m/>
    <s v="Brasil"/>
    <s v="EscritÃ³rio em Casa"/>
    <s v="Material de EscritÃ³rio"/>
    <s v="Papel"/>
    <x v="32"/>
    <s v="Small Box"/>
    <n v="0.36"/>
    <d v="2010-12-30T00:00:00"/>
  </r>
  <r>
    <n v="4127"/>
    <n v="44"/>
    <n v="258"/>
    <x v="19"/>
    <s v="CrÃ­tica"/>
    <x v="22"/>
    <n v="216.77"/>
    <n v="0.02"/>
    <s v="AÃ©reo Normal"/>
    <n v="-55.107999999999997"/>
    <n v="-55.107999999999997"/>
    <s v=""/>
    <x v="32"/>
    <n v="5.27"/>
    <s v="Liz Willingham"/>
    <s v="VitÃ³ria"/>
    <n v="3051"/>
    <s v="EspÃ­rito Santo"/>
    <x v="3"/>
    <s v="Erin"/>
    <x v="3"/>
    <m/>
    <s v="Brasil"/>
    <s v="EscritÃ³rio em Casa"/>
    <s v="Material de EscritÃ³rio"/>
    <s v="Capas e AcessÃ³rios"/>
    <x v="33"/>
    <s v="Small Box"/>
    <n v="0.36"/>
    <d v="2010-12-30T00:00:00"/>
  </r>
  <r>
    <n v="4138"/>
    <n v="43"/>
    <n v="258"/>
    <x v="19"/>
    <s v="CrÃ­tica"/>
    <x v="25"/>
    <n v="201.36"/>
    <n v="0"/>
    <s v="Transporte RodoviÃ¡rio"/>
    <n v="-284.39999999999998"/>
    <n v="-284.39999999999998"/>
    <s v=""/>
    <x v="33"/>
    <n v="53.03"/>
    <s v="Liz Willingham"/>
    <s v="VitÃ³ria"/>
    <n v="4011"/>
    <s v="EspÃ­rito Santo"/>
    <x v="3"/>
    <s v="Erin"/>
    <x v="3"/>
    <m/>
    <s v="Brasil"/>
    <s v="EscritÃ³rio em Casa"/>
    <s v="Material de EscritÃ³rio"/>
    <s v="Armazenamento e OrganizaÃ§Ã£o"/>
    <x v="34"/>
    <s v="Jumbo Drum"/>
    <n v="0.78"/>
    <d v="2010-12-29T00:00:00"/>
  </r>
  <r>
    <n v="5237"/>
    <n v="45"/>
    <n v="261"/>
    <x v="21"/>
    <s v="MÃ©dia"/>
    <x v="26"/>
    <n v="5677.6089999999904"/>
    <n v="0.04"/>
    <s v="AÃ©reo Normal"/>
    <n v="1680.7860000000001"/>
    <n v="1680.7860000000001"/>
    <s v=""/>
    <x v="34"/>
    <n v="4.2"/>
    <s v="Sonia Sunley"/>
    <s v="Manaus"/>
    <n v="60035"/>
    <s v="Amazonas"/>
    <x v="0"/>
    <s v="William,Pat"/>
    <x v="0"/>
    <s v="Pat"/>
    <s v="Brasil"/>
    <s v="Pequenas Empresas"/>
    <s v="Tecnologia"/>
    <s v="Telefones e ComunicaÃ§Ã£o"/>
    <x v="35"/>
    <s v="Small Box"/>
    <n v="0.59"/>
    <d v="2010-06-29T00:00:00"/>
  </r>
  <r>
    <n v="7576"/>
    <n v="46"/>
    <n v="263"/>
    <x v="22"/>
    <s v="Alta"/>
    <x v="16"/>
    <n v="136.77000000000001"/>
    <n v="0.09"/>
    <s v="AÃ©reo Normal"/>
    <n v="-136.25200000000001"/>
    <n v="-136.25200000000001"/>
    <s v=""/>
    <x v="35"/>
    <n v="7.78"/>
    <s v="Paul Lucas"/>
    <s v="Recife"/>
    <n v="95616"/>
    <s v="Pernambuco"/>
    <x v="1"/>
    <s v="Chris,Pat"/>
    <x v="1"/>
    <s v="Pat"/>
    <s v="Brasil"/>
    <s v="Corporativo"/>
    <s v="Material de EscritÃ³rio"/>
    <s v="Capas e AcessÃ³rios"/>
    <x v="36"/>
    <s v="Small Box"/>
    <n v="0.37"/>
    <d v="2009-05-17T00:00:00"/>
  </r>
  <r>
    <n v="8371"/>
    <n v="47"/>
    <n v="290"/>
    <x v="23"/>
    <s v="NÃ£o Especificada"/>
    <x v="4"/>
    <n v="188.73"/>
    <n v="0.05"/>
    <s v="AÃ©reo Normal"/>
    <n v="-32.479999999999997"/>
    <n v="-32.479999999999997"/>
    <s v=""/>
    <x v="36"/>
    <n v="5.83"/>
    <s v="Dorris Love"/>
    <s v="SÃ£o Paulo"/>
    <n v="11729"/>
    <s v="SÃ£o Paulo"/>
    <x v="3"/>
    <s v="Erin"/>
    <x v="3"/>
    <m/>
    <s v="Brasil"/>
    <s v="EscritÃ³rio em Casa"/>
    <s v="Material de EscritÃ³rio"/>
    <s v="Papel"/>
    <x v="37"/>
    <s v="Wrap Bag"/>
    <n v="0.36"/>
    <d v="2009-01-06T00:00:00"/>
  </r>
  <r>
    <n v="2026"/>
    <n v="48"/>
    <n v="292"/>
    <x v="24"/>
    <s v="Alta"/>
    <x v="27"/>
    <n v="412.62"/>
    <n v="0.08"/>
    <s v="AÃ©reo Normal"/>
    <n v="175.54"/>
    <n v="175.54"/>
    <s v=""/>
    <x v="37"/>
    <n v="1.39"/>
    <s v="Valerie Takahito"/>
    <s v="Porto Alegre"/>
    <n v="29687"/>
    <s v="Rio Grande do Sul"/>
    <x v="2"/>
    <s v="Sam,Pat"/>
    <x v="2"/>
    <s v="Pat"/>
    <s v="Brasil"/>
    <s v="Consumidor"/>
    <s v="Material de EscritÃ³rio"/>
    <s v="Envelopes"/>
    <x v="38"/>
    <s v="Small Box"/>
    <n v="0.37"/>
    <d v="2012-01-13T00:00:00"/>
  </r>
  <r>
    <n v="484"/>
    <n v="50"/>
    <n v="293"/>
    <x v="25"/>
    <s v="Alta"/>
    <x v="15"/>
    <n v="244.57"/>
    <n v="0.01"/>
    <s v="AÃ©reo Normal"/>
    <n v="46.707500000000003"/>
    <n v="46.707500000000003"/>
    <s v=""/>
    <x v="38"/>
    <n v="2.99"/>
    <s v="Barry French"/>
    <s v="Manaus"/>
    <n v="60035"/>
    <s v="Amazonas"/>
    <x v="0"/>
    <s v="William,Pat"/>
    <x v="0"/>
    <s v="Pat"/>
    <s v="Brasil"/>
    <s v="Consumidor"/>
    <s v="Material de EscritÃ³rio"/>
    <s v="Capas e AcessÃ³rios"/>
    <x v="39"/>
    <s v="Small Box"/>
    <n v="0.39"/>
    <d v="2012-10-03T00:00:00"/>
  </r>
  <r>
    <n v="488"/>
    <n v="49"/>
    <n v="293"/>
    <x v="25"/>
    <s v="Alta"/>
    <x v="19"/>
    <n v="10123.02"/>
    <n v="7.0000000000000007E-2"/>
    <s v="Transporte RodoviÃ¡rio"/>
    <n v="457.81"/>
    <n v="457.81"/>
    <s v=""/>
    <x v="39"/>
    <n v="68.02"/>
    <s v="Barry French"/>
    <s v="Manaus"/>
    <n v="60035"/>
    <s v="Amazonas"/>
    <x v="0"/>
    <s v="William,Pat"/>
    <x v="0"/>
    <s v="Pat"/>
    <s v="Brasil"/>
    <s v="Consumidor"/>
    <s v="Material de EscritÃ³rio"/>
    <s v="EletrodomÃ©sticos"/>
    <x v="40"/>
    <s v="Jumbo Drum"/>
    <n v="0.57999999999999996"/>
    <d v="2012-10-02T00:00:00"/>
  </r>
  <r>
    <n v="7882"/>
    <n v="54"/>
    <n v="323"/>
    <x v="26"/>
    <s v="CrÃ­tica"/>
    <x v="28"/>
    <n v="108.09"/>
    <n v="7.0000000000000007E-2"/>
    <s v="AÃ©reo Normal"/>
    <n v="25.76"/>
    <n v="25.76"/>
    <s v=""/>
    <x v="40"/>
    <n v="1.39"/>
    <s v="Dario Medina"/>
    <s v="MaceiÃ³"/>
    <n v="85254"/>
    <s v="Alagoas"/>
    <x v="1"/>
    <s v="Chris,Pat"/>
    <x v="1"/>
    <s v="Pat"/>
    <s v="Brasil"/>
    <s v="Pequenas Empresas"/>
    <s v="Material de EscritÃ³rio"/>
    <s v="Envelopes"/>
    <x v="41"/>
    <s v="Small Box"/>
    <n v="0.38"/>
    <d v="2009-03-27T00:00:00"/>
  </r>
  <r>
    <n v="7883"/>
    <n v="55"/>
    <n v="323"/>
    <x v="26"/>
    <s v="CrÃ­tica"/>
    <x v="1"/>
    <n v="55.34"/>
    <n v="0.06"/>
    <s v="AÃ©reo Normal"/>
    <n v="-31.24"/>
    <n v="-31.24"/>
    <s v=""/>
    <x v="41"/>
    <n v="11.54"/>
    <s v="Dario Medina"/>
    <s v="MaceiÃ³"/>
    <n v="85254"/>
    <s v="Alagoas"/>
    <x v="1"/>
    <s v="Chris,Pat"/>
    <x v="1"/>
    <s v="Pat"/>
    <s v="Brasil"/>
    <s v="Pequenas Empresas"/>
    <s v="Material de EscritÃ³rio"/>
    <s v="Papel"/>
    <x v="42"/>
    <s v="Small Box"/>
    <n v="0.39"/>
    <d v="2009-03-27T00:00:00"/>
  </r>
  <r>
    <n v="1660"/>
    <n v="56"/>
    <n v="324"/>
    <x v="27"/>
    <s v="CrÃ­tica"/>
    <x v="16"/>
    <n v="3872.634"/>
    <n v="0.02"/>
    <s v="AÃ©reo Normal"/>
    <n v="667.33199999999999"/>
    <n v="0"/>
    <s v="Returned"/>
    <x v="42"/>
    <n v="13.99"/>
    <s v="Frank Gastineau"/>
    <s v="Porto Alegre"/>
    <n v="27237"/>
    <s v="Rio Grande do Sul"/>
    <x v="2"/>
    <s v="Sam,Pat"/>
    <x v="2"/>
    <s v="Pat"/>
    <s v="Brasil"/>
    <s v="Pequenas Empresas"/>
    <s v="Tecnologia"/>
    <s v="Telefones e ComunicaÃ§Ã£o"/>
    <x v="43"/>
    <s v="Medium Box"/>
    <n v="0.56999999999999995"/>
    <d v="2012-03-21T00:00:00"/>
  </r>
  <r>
    <n v="4576"/>
    <n v="57"/>
    <n v="325"/>
    <x v="28"/>
    <s v="Baixa"/>
    <x v="29"/>
    <n v="884.12750000000005"/>
    <n v="0.06"/>
    <s v="AÃ©reo Normal"/>
    <n v="-178.70599999999999"/>
    <n v="-178.70599999999999"/>
    <s v=""/>
    <x v="43"/>
    <n v="4.2300000000000004"/>
    <s v="Craig Yedwab"/>
    <s v="VitÃ³ria"/>
    <n v="4073"/>
    <s v="EspÃ­rito Santo"/>
    <x v="3"/>
    <s v="Erin"/>
    <x v="3"/>
    <m/>
    <s v="Brasil"/>
    <s v="Corporativo"/>
    <s v="Tecnologia"/>
    <s v="Telefones e ComunicaÃ§Ã£o"/>
    <x v="44"/>
    <s v="Small Box"/>
    <n v="0.56000000000000005"/>
    <d v="2010-10-20T01:01:31"/>
  </r>
  <r>
    <n v="3258"/>
    <n v="58"/>
    <n v="326"/>
    <x v="29"/>
    <s v="Alta"/>
    <x v="20"/>
    <n v="218.27"/>
    <n v="0.03"/>
    <s v="AÃ©reo Normal"/>
    <n v="-44.137"/>
    <n v="-44.137"/>
    <s v=""/>
    <x v="44"/>
    <n v="4.92"/>
    <s v="Michelle Tran"/>
    <s v="VitÃ³ria"/>
    <n v="21044"/>
    <s v="EspÃ­rito Santo"/>
    <x v="3"/>
    <s v="Erin"/>
    <x v="3"/>
    <m/>
    <s v="Brasil"/>
    <s v="Consumidor"/>
    <s v="Material de EscritÃ³rio"/>
    <s v="Capas e AcessÃ³rios"/>
    <x v="45"/>
    <s v="Small Box"/>
    <n v="0.38"/>
    <d v="2011-06-04T00:00:00"/>
  </r>
  <r>
    <n v="3259"/>
    <n v="59"/>
    <n v="326"/>
    <x v="29"/>
    <s v="Alta"/>
    <x v="30"/>
    <n v="100.95"/>
    <n v="0.05"/>
    <s v="AÃ©reo Normal"/>
    <n v="-21.3"/>
    <n v="-21.3"/>
    <s v=""/>
    <x v="45"/>
    <n v="3.37"/>
    <s v="Michelle Tran"/>
    <s v="VitÃ³ria"/>
    <n v="21114"/>
    <s v="EspÃ­rito Santo"/>
    <x v="3"/>
    <s v="Erin"/>
    <x v="3"/>
    <m/>
    <s v="Brasil"/>
    <s v="Consumidor"/>
    <s v="Material de EscritÃ³rio"/>
    <s v="ElÃ¡sticos"/>
    <x v="46"/>
    <s v="Wrap Bag"/>
    <n v="0.54"/>
    <d v="2011-06-04T00:00:00"/>
  </r>
  <r>
    <n v="3624"/>
    <n v="60"/>
    <n v="353"/>
    <x v="30"/>
    <s v="Baixa"/>
    <x v="24"/>
    <n v="46.94"/>
    <n v="0.02"/>
    <s v="AÃ©reo Normal"/>
    <n v="3.88"/>
    <n v="3.88"/>
    <s v=""/>
    <x v="46"/>
    <n v="1"/>
    <s v="Dean Percer"/>
    <s v="Recife"/>
    <n v="94061"/>
    <s v="Pernambuco"/>
    <x v="1"/>
    <s v="Chris,Pat"/>
    <x v="1"/>
    <s v="Pat"/>
    <s v="Brasil"/>
    <s v="EscritÃ³rio em Casa"/>
    <s v="Material de EscritÃ³rio"/>
    <s v="Canetas e materiais de arte"/>
    <x v="47"/>
    <s v="Wrap Bag"/>
    <n v="0.38"/>
    <d v="2011-04-01T00:00:00"/>
  </r>
  <r>
    <n v="4767"/>
    <n v="62"/>
    <n v="358"/>
    <x v="31"/>
    <s v="Alta"/>
    <x v="22"/>
    <n v="1640.9"/>
    <n v="0.02"/>
    <s v="Transporte RodoviÃ¡rio"/>
    <n v="-1348.06"/>
    <n v="-1348.06"/>
    <s v=""/>
    <x v="47"/>
    <n v="54.11"/>
    <s v="Ricardo Block"/>
    <s v="AracajÃº"/>
    <n v="83501"/>
    <s v="Sergipe"/>
    <x v="1"/>
    <s v="Chris,Pat"/>
    <x v="1"/>
    <s v="Pat"/>
    <s v="Brasil"/>
    <s v="Corporativo"/>
    <s v="MobiliÃ¡rio"/>
    <s v="Estantes"/>
    <x v="48"/>
    <s v="Jumbo Box"/>
    <n v="0.69"/>
    <d v="2010-09-21T00:00:00"/>
  </r>
  <r>
    <n v="4780"/>
    <n v="63"/>
    <n v="358"/>
    <x v="31"/>
    <s v="Alta"/>
    <x v="22"/>
    <n v="1235.8699999999999"/>
    <n v="7.0000000000000007E-2"/>
    <s v="AÃ©reo Normal"/>
    <n v="269.27"/>
    <n v="269.27"/>
    <s v=""/>
    <x v="48"/>
    <n v="1.99"/>
    <s v="Ricardo Block"/>
    <s v="AracajÃº"/>
    <n v="83501"/>
    <s v="Sergipe"/>
    <x v="1"/>
    <s v="Chris,Pat"/>
    <x v="1"/>
    <s v="Pat"/>
    <s v="Brasil"/>
    <s v="Corporativo"/>
    <s v="Tecnologia"/>
    <s v="PerifÃ©ricos"/>
    <x v="49"/>
    <s v="Small Pack"/>
    <n v="0.54"/>
    <d v="2010-09-19T00:00:00"/>
  </r>
  <r>
    <n v="6316"/>
    <n v="64"/>
    <n v="359"/>
    <x v="32"/>
    <s v="MÃ©dia"/>
    <x v="14"/>
    <n v="3659.66"/>
    <n v="0.08"/>
    <s v="Transporte RodoviÃ¡rio"/>
    <n v="-500.38"/>
    <n v="0"/>
    <s v="Returned"/>
    <x v="49"/>
    <n v="51.94"/>
    <s v="Cari Sayre"/>
    <s v="Natal"/>
    <n v="84062"/>
    <s v="Rio Grande do Norte"/>
    <x v="1"/>
    <s v="Chris,Pat"/>
    <x v="1"/>
    <s v="Pat"/>
    <s v="Brasil"/>
    <s v="Corporativo"/>
    <s v="MobiliÃ¡rio"/>
    <s v="Mesas"/>
    <x v="50"/>
    <s v="Jumbo Box"/>
    <n v="0.63"/>
    <d v="2009-12-19T00:00:00"/>
  </r>
  <r>
    <n v="1732"/>
    <n v="65"/>
    <n v="384"/>
    <x v="33"/>
    <s v="Baixa"/>
    <x v="31"/>
    <n v="7666.04"/>
    <n v="0.02"/>
    <s v="Transporte RodoviÃ¡rio"/>
    <n v="-1820.84"/>
    <n v="-1820.84"/>
    <s v=""/>
    <x v="50"/>
    <n v="80.2"/>
    <s v="Sonia Cooley"/>
    <s v="Manaus"/>
    <n v="97321"/>
    <s v="Amazonas"/>
    <x v="0"/>
    <s v="William,Pat"/>
    <x v="0"/>
    <s v="Pat"/>
    <s v="Brasil"/>
    <s v="Corporativo"/>
    <s v="MobiliÃ¡rio"/>
    <s v="Mesas"/>
    <x v="51"/>
    <s v="Jumbo Box"/>
    <n v="0.71"/>
    <d v="2012-03-09T00:00:00"/>
  </r>
  <r>
    <n v="3985"/>
    <n v="66"/>
    <n v="386"/>
    <x v="34"/>
    <s v="Alta"/>
    <x v="32"/>
    <n v="14.96"/>
    <n v="0.02"/>
    <s v="AÃ©reo Normal"/>
    <n v="-3.00000000000002E-2"/>
    <n v="-3.00000000000002E-2"/>
    <s v=""/>
    <x v="51"/>
    <n v="0.5"/>
    <s v="Tracy Poddar"/>
    <s v="SÃ£o Paulo"/>
    <n v="43050"/>
    <s v="SÃ£o Paulo"/>
    <x v="3"/>
    <s v="Erin"/>
    <x v="3"/>
    <m/>
    <s v="Brasil"/>
    <s v="Corporativo"/>
    <s v="Material de EscritÃ³rio"/>
    <s v="Etiquetas"/>
    <x v="52"/>
    <s v="Small Box"/>
    <n v="0.38"/>
    <d v="2011-01-26T00:00:00"/>
  </r>
  <r>
    <n v="3986"/>
    <n v="67"/>
    <n v="386"/>
    <x v="34"/>
    <s v="Alta"/>
    <x v="32"/>
    <n v="15.69"/>
    <n v="0.09"/>
    <s v="AÃ©reo Normal"/>
    <n v="-1.59"/>
    <n v="-1.59"/>
    <s v=""/>
    <x v="52"/>
    <n v="0.7"/>
    <s v="Tracy Poddar"/>
    <s v="SÃ£o Paulo"/>
    <n v="43050"/>
    <s v="SÃ£o Paulo"/>
    <x v="3"/>
    <s v="Erin"/>
    <x v="3"/>
    <m/>
    <s v="Brasil"/>
    <s v="Corporativo"/>
    <s v="Material de EscritÃ³rio"/>
    <s v="Canetas e materiais de arte"/>
    <x v="53"/>
    <s v="Wrap Bag"/>
    <n v="0.44"/>
    <d v="2011-01-26T00:00:00"/>
  </r>
  <r>
    <n v="4691"/>
    <n v="69"/>
    <n v="416"/>
    <x v="35"/>
    <s v="Baixa"/>
    <x v="28"/>
    <n v="1156.6714999999999"/>
    <n v="0.01"/>
    <s v="AÃ©reo RÃ¡pido"/>
    <n v="88.524000000000001"/>
    <n v="88.524000000000001"/>
    <s v=""/>
    <x v="6"/>
    <n v="7.69"/>
    <s v="Stuart Calhoun"/>
    <s v="SÃ£o Paulo"/>
    <n v="43123"/>
    <s v="SÃ£o Paulo"/>
    <x v="3"/>
    <s v="Erin"/>
    <x v="3"/>
    <m/>
    <s v="Brasil"/>
    <s v="Consumidor"/>
    <s v="Tecnologia"/>
    <s v="Telefones e ComunicaÃ§Ã£o"/>
    <x v="54"/>
    <s v="Small Box"/>
    <n v="0.59"/>
    <d v="2010-10-01T00:00:00"/>
  </r>
  <r>
    <n v="8145"/>
    <n v="71"/>
    <n v="417"/>
    <x v="36"/>
    <s v="MÃ©dia"/>
    <x v="12"/>
    <n v="540.41"/>
    <n v="0.1"/>
    <s v="AÃ©reo Normal"/>
    <n v="-170.98"/>
    <n v="-170.98"/>
    <s v=""/>
    <x v="53"/>
    <n v="19.989999999999998"/>
    <s v="Robert Barroso"/>
    <s v="Recife"/>
    <n v="90022"/>
    <s v="Pernambuco"/>
    <x v="1"/>
    <s v="Chris,Pat"/>
    <x v="1"/>
    <s v="Pat"/>
    <s v="Brasil"/>
    <s v="Pequenas Empresas"/>
    <s v="Material de EscritÃ³rio"/>
    <s v="Armazenamento e OrganizaÃ§Ã£o"/>
    <x v="55"/>
    <s v="Small Box"/>
    <n v="0.55000000000000004"/>
    <d v="2009-02-07T00:00:00"/>
  </r>
  <r>
    <n v="8152"/>
    <n v="70"/>
    <n v="417"/>
    <x v="36"/>
    <s v="MÃ©dia"/>
    <x v="33"/>
    <n v="15260.78"/>
    <n v="7.0000000000000007E-2"/>
    <s v="Transporte RodoviÃ¡rio"/>
    <n v="8734.8799999999992"/>
    <n v="8734.8799999999992"/>
    <s v=""/>
    <x v="54"/>
    <n v="28.14"/>
    <s v="Robert Barroso"/>
    <s v="Recife"/>
    <n v="90022"/>
    <s v="Pernambuco"/>
    <x v="1"/>
    <s v="Chris,Pat"/>
    <x v="1"/>
    <s v="Pat"/>
    <s v="Brasil"/>
    <s v="Pequenas Empresas"/>
    <s v="Tecnologia"/>
    <s v="MÃ¡quinas de EscritÃ³rio"/>
    <x v="56"/>
    <s v="Jumbo Drum"/>
    <n v="0.38"/>
    <d v="2009-02-06T00:00:00"/>
  </r>
  <r>
    <n v="2464"/>
    <n v="73"/>
    <n v="420"/>
    <x v="37"/>
    <s v="NÃ£o Especificada"/>
    <x v="0"/>
    <n v="41.7"/>
    <n v="0.03"/>
    <s v="AÃ©reo Normal"/>
    <n v="-14.56"/>
    <n v="-14.56"/>
    <s v=""/>
    <x v="55"/>
    <n v="5.37"/>
    <s v="Tony Sayre"/>
    <s v="Feira de Santana"/>
    <n v="98270"/>
    <s v="Bahia"/>
    <x v="1"/>
    <s v="Chris,Pat"/>
    <x v="1"/>
    <s v="Pat"/>
    <s v="Brasil"/>
    <s v="Pequenas Empresas"/>
    <s v="Material de EscritÃ³rio"/>
    <s v="Papel"/>
    <x v="57"/>
    <s v="Small Box"/>
    <n v="0.36"/>
    <d v="2011-11-01T00:00:00"/>
  </r>
  <r>
    <n v="2474"/>
    <n v="72"/>
    <n v="420"/>
    <x v="37"/>
    <s v="NÃ£o Especificada"/>
    <x v="34"/>
    <n v="43.29"/>
    <n v="0.09"/>
    <s v="AÃ©reo Normal"/>
    <n v="-20.69"/>
    <n v="-20.69"/>
    <s v=""/>
    <x v="18"/>
    <n v="4.8600000000000003"/>
    <s v="Tony Sayre"/>
    <s v="Feira de Santana"/>
    <n v="98270"/>
    <s v="Bahia"/>
    <x v="1"/>
    <s v="Chris,Pat"/>
    <x v="1"/>
    <s v="Pat"/>
    <s v="Brasil"/>
    <s v="Pequenas Empresas"/>
    <s v="Material de EscritÃ³rio"/>
    <s v="Papel"/>
    <x v="58"/>
    <s v="Small Box"/>
    <n v="0.38"/>
    <d v="2011-10-30T00:00:00"/>
  </r>
  <r>
    <n v="2840"/>
    <n v="74"/>
    <n v="448"/>
    <x v="38"/>
    <s v="MÃ©dia"/>
    <x v="35"/>
    <n v="1162.4005"/>
    <n v="0.09"/>
    <s v="AÃ©reo Normal"/>
    <n v="-284.625"/>
    <n v="-284.625"/>
    <s v=""/>
    <x v="6"/>
    <n v="19.989999999999998"/>
    <s v="Brad Thomas"/>
    <s v="Recife"/>
    <n v="90805"/>
    <s v="Pernambuco"/>
    <x v="1"/>
    <s v="Chris,Pat"/>
    <x v="1"/>
    <s v="Pat"/>
    <s v="Brasil"/>
    <s v="Corporativo"/>
    <s v="Tecnologia"/>
    <s v="Telefones e ComunicaÃ§Ã£o"/>
    <x v="59"/>
    <s v="Small Box"/>
    <n v="0.59"/>
    <d v="2011-08-22T00:00:00"/>
  </r>
  <r>
    <n v="2128"/>
    <n v="78"/>
    <n v="454"/>
    <x v="39"/>
    <s v="Baixa"/>
    <x v="8"/>
    <n v="234.2"/>
    <n v="0.09"/>
    <s v="AÃ©reo Normal"/>
    <n v="56.22"/>
    <n v="56.22"/>
    <s v=""/>
    <x v="56"/>
    <n v="1.82"/>
    <s v="Darrin Martin"/>
    <s v="SÃ£o Paulo"/>
    <n v="16602"/>
    <s v="SÃ£o Paulo"/>
    <x v="3"/>
    <s v="Erin"/>
    <x v="3"/>
    <m/>
    <s v="Brasil"/>
    <s v="Pequenas Empresas"/>
    <s v="Material de EscritÃ³rio"/>
    <s v="ElÃ¡sticos"/>
    <x v="60"/>
    <s v="Wrap Bag"/>
    <n v="0.35"/>
    <d v="2011-12-28T00:00:00"/>
  </r>
  <r>
    <n v="433"/>
    <n v="79"/>
    <n v="481"/>
    <x v="40"/>
    <s v="Alta"/>
    <x v="21"/>
    <n v="4509.3774999999996"/>
    <n v="0.01"/>
    <s v="AÃ©reo Normal"/>
    <n v="1426.2570000000001"/>
    <n v="1426.2570000000001"/>
    <s v=""/>
    <x v="43"/>
    <n v="5.26"/>
    <s v="Art Foster"/>
    <s v="JoÃ£o Pessoa"/>
    <n v="80126"/>
    <s v="ParaÃ­ba"/>
    <x v="1"/>
    <s v="Chris,Pat"/>
    <x v="1"/>
    <s v="Pat"/>
    <s v="Brasil"/>
    <s v="EscritÃ³rio em Casa"/>
    <s v="Tecnologia"/>
    <s v="Telefones e ComunicaÃ§Ã£o"/>
    <x v="61"/>
    <s v="Small Box"/>
    <n v="0.56999999999999995"/>
    <d v="2012-10-09T00:00:00"/>
  </r>
  <r>
    <n v="3052"/>
    <n v="80"/>
    <n v="483"/>
    <x v="41"/>
    <s v="Alta"/>
    <x v="14"/>
    <n v="4965.7594999999901"/>
    <n v="0.08"/>
    <s v="AÃ©reo Normal"/>
    <n v="1198.971"/>
    <n v="1198.971"/>
    <s v=""/>
    <x v="57"/>
    <n v="3.99"/>
    <s v="Clay Rozendal"/>
    <s v="Manaus"/>
    <n v="60035"/>
    <s v="Amazonas"/>
    <x v="0"/>
    <s v="William,Pat"/>
    <x v="0"/>
    <s v="Pat"/>
    <s v="Brasil"/>
    <s v="Corporativo"/>
    <s v="Tecnologia"/>
    <s v="Telefones e ComunicaÃ§Ã£o"/>
    <x v="62"/>
    <s v="Small Box"/>
    <n v="0.57999999999999996"/>
    <d v="2011-07-12T00:00:00"/>
  </r>
  <r>
    <n v="762"/>
    <n v="81"/>
    <n v="487"/>
    <x v="42"/>
    <s v="CrÃ­tica"/>
    <x v="36"/>
    <n v="210.4"/>
    <n v="7.0000000000000007E-2"/>
    <s v="AÃ©reo Normal"/>
    <n v="-18.96"/>
    <n v="-18.96"/>
    <s v=""/>
    <x v="58"/>
    <n v="4.5"/>
    <s v="Valerie Dominguez"/>
    <s v="Curitiba"/>
    <n v="32839"/>
    <s v="ParanÃ¡"/>
    <x v="2"/>
    <s v="Sam,Pat"/>
    <x v="2"/>
    <s v="Pat"/>
    <s v="Brasil"/>
    <s v="Corporativo"/>
    <s v="Material de EscritÃ³rio"/>
    <s v="EletrodomÃ©sticos"/>
    <x v="63"/>
    <s v="Small Box"/>
    <n v="0.59"/>
    <d v="2012-08-18T00:00:00"/>
  </r>
  <r>
    <n v="3340"/>
    <n v="83"/>
    <n v="512"/>
    <x v="43"/>
    <s v="Baixa"/>
    <x v="10"/>
    <n v="806.37"/>
    <n v="0.01"/>
    <s v="AÃ©reo RÃ¡pido"/>
    <n v="-166.4"/>
    <n v="-166.4"/>
    <s v=""/>
    <x v="26"/>
    <n v="10.68"/>
    <s v="Sam Craven"/>
    <s v="FlorianÃ³polis"/>
    <n v="30344"/>
    <s v="Santa Catarina"/>
    <x v="2"/>
    <s v="Sam,Pat"/>
    <x v="2"/>
    <s v="Pat"/>
    <s v="Brasil"/>
    <s v="EscritÃ³rio em Casa"/>
    <s v="Material de EscritÃ³rio"/>
    <s v="Armazenamento e OrganizaÃ§Ã£o"/>
    <x v="27"/>
    <s v="Small Box"/>
    <n v="0.57999999999999996"/>
    <d v="2011-05-21T00:00:00"/>
  </r>
  <r>
    <n v="3361"/>
    <n v="82"/>
    <n v="512"/>
    <x v="43"/>
    <s v="Baixa"/>
    <x v="0"/>
    <n v="1309.53"/>
    <n v="0.06"/>
    <s v="AÃ©reo Normal"/>
    <n v="19.1799999999999"/>
    <n v="19.1799999999999"/>
    <s v=""/>
    <x v="59"/>
    <n v="18.059999999999999"/>
    <s v="Sam Craven"/>
    <s v="FlorianÃ³polis"/>
    <n v="30344"/>
    <s v="Santa Catarina"/>
    <x v="2"/>
    <s v="Sam,Pat"/>
    <x v="2"/>
    <s v="Pat"/>
    <s v="Brasil"/>
    <s v="EscritÃ³rio em Casa"/>
    <s v="MobiliÃ¡rio"/>
    <s v="Cadeiras"/>
    <x v="64"/>
    <s v="Large Box"/>
    <n v="0.56999999999999995"/>
    <d v="2011-05-19T00:00:00"/>
  </r>
  <r>
    <n v="3466"/>
    <n v="84"/>
    <n v="513"/>
    <x v="44"/>
    <s v="Alta"/>
    <x v="22"/>
    <n v="5437.92"/>
    <n v="0"/>
    <s v="Transporte RodoviÃ¡rio"/>
    <n v="-684.57"/>
    <n v="-684.57"/>
    <s v=""/>
    <x v="60"/>
    <n v="60.2"/>
    <s v="Arthur Prichep"/>
    <s v="SÃ£o Paulo"/>
    <n v="44105"/>
    <s v="SÃ£o Paulo"/>
    <x v="3"/>
    <s v="Erin"/>
    <x v="3"/>
    <m/>
    <s v="Brasil"/>
    <s v="EscritÃ³rio em Casa"/>
    <s v="MobiliÃ¡rio"/>
    <s v="Cadeiras"/>
    <x v="65"/>
    <s v="Jumbo Drum"/>
    <n v="0.77"/>
    <d v="2011-04-30T00:00:00"/>
  </r>
  <r>
    <n v="4896"/>
    <n v="85"/>
    <n v="515"/>
    <x v="45"/>
    <s v="NÃ£o Especificada"/>
    <x v="36"/>
    <n v="394.27"/>
    <n v="0.08"/>
    <s v="AÃ©reo Normal"/>
    <n v="30.94"/>
    <n v="30.94"/>
    <s v=""/>
    <x v="61"/>
    <n v="5.94"/>
    <s v="Carlos Soltero"/>
    <s v="Manaus"/>
    <n v="60035"/>
    <s v="Amazonas"/>
    <x v="0"/>
    <s v="William,Pat"/>
    <x v="0"/>
    <s v="Pat"/>
    <s v="Brasil"/>
    <s v="Consumidor"/>
    <s v="Material de EscritÃ³rio"/>
    <s v="EletrodomÃ©sticos"/>
    <x v="66"/>
    <s v="Medium Box"/>
    <n v="0.5"/>
    <d v="2010-08-30T00:00:00"/>
  </r>
  <r>
    <n v="4897"/>
    <n v="86"/>
    <n v="515"/>
    <x v="45"/>
    <s v="NÃ£o Especificada"/>
    <x v="24"/>
    <n v="146.69"/>
    <n v="0.05"/>
    <s v="AÃ©reo Normal"/>
    <n v="4.43"/>
    <n v="4.43"/>
    <s v=""/>
    <x v="62"/>
    <n v="4.95"/>
    <s v="Carlos Soltero"/>
    <s v="Manaus"/>
    <n v="60035"/>
    <s v="Amazonas"/>
    <x v="0"/>
    <s v="William,Pat"/>
    <x v="0"/>
    <s v="Pat"/>
    <s v="Brasil"/>
    <s v="Consumidor"/>
    <s v="MobiliÃ¡rio"/>
    <s v="MobiliÃ¡rio de EscritÃ³rio"/>
    <x v="67"/>
    <s v="Small Pack"/>
    <n v="0.37"/>
    <d v="2010-08-30T00:00:00"/>
  </r>
  <r>
    <n v="6814"/>
    <n v="89"/>
    <n v="548"/>
    <x v="46"/>
    <s v="CrÃ­tica"/>
    <x v="2"/>
    <n v="2753.1925000000001"/>
    <n v="0.04"/>
    <s v="AÃ©reo Normal"/>
    <n v="510.48899999999998"/>
    <n v="510.48899999999998"/>
    <s v=""/>
    <x v="12"/>
    <n v="4.2"/>
    <s v="Sung Chung"/>
    <s v="FlorianÃ³polis"/>
    <n v="42071"/>
    <s v="Santa Catarina"/>
    <x v="2"/>
    <s v="Sam,Pat"/>
    <x v="2"/>
    <s v="Pat"/>
    <s v="Brasil"/>
    <s v="EscritÃ³rio em Casa"/>
    <s v="Tecnologia"/>
    <s v="Telefones e ComunicaÃ§Ã£o"/>
    <x v="68"/>
    <s v="Small Box"/>
    <n v="0.59"/>
    <d v="2009-09-22T00:00:00"/>
  </r>
  <r>
    <n v="6817"/>
    <n v="87"/>
    <n v="548"/>
    <x v="46"/>
    <s v="CrÃ­tica"/>
    <x v="7"/>
    <n v="129.49"/>
    <n v="0.04"/>
    <s v="AÃ©reo Normal"/>
    <n v="36.020000000000003"/>
    <n v="36.020000000000003"/>
    <s v=""/>
    <x v="63"/>
    <n v="0.99"/>
    <s v="Sung Chung"/>
    <s v="FlorianÃ³polis"/>
    <n v="42071"/>
    <s v="Santa Catarina"/>
    <x v="2"/>
    <s v="Sam,Pat"/>
    <x v="2"/>
    <s v="Pat"/>
    <s v="Brasil"/>
    <s v="EscritÃ³rio em Casa"/>
    <s v="Material de EscritÃ³rio"/>
    <s v="Etiquetas"/>
    <x v="69"/>
    <s v="Small Box"/>
    <n v="0.37"/>
    <d v="2009-09-21T00:00:00"/>
  </r>
  <r>
    <n v="6818"/>
    <n v="88"/>
    <n v="548"/>
    <x v="46"/>
    <s v="CrÃ­tica"/>
    <x v="13"/>
    <n v="202.95"/>
    <n v="0.02"/>
    <s v="AÃ©reo Normal"/>
    <n v="-50.64"/>
    <n v="-50.64"/>
    <s v=""/>
    <x v="31"/>
    <n v="5.9"/>
    <s v="Sung Chung"/>
    <s v="FlorianÃ³polis"/>
    <n v="42071"/>
    <s v="Santa Catarina"/>
    <x v="2"/>
    <s v="Sam,Pat"/>
    <x v="2"/>
    <s v="Pat"/>
    <s v="Brasil"/>
    <s v="EscritÃ³rio em Casa"/>
    <s v="Material de EscritÃ³rio"/>
    <s v="Papel"/>
    <x v="70"/>
    <s v="Small Box"/>
    <n v="0.37"/>
    <d v="2009-09-21T00:00:00"/>
  </r>
  <r>
    <n v="977"/>
    <n v="90"/>
    <n v="549"/>
    <x v="47"/>
    <s v="CrÃ­tica"/>
    <x v="37"/>
    <n v="70.239999999999995"/>
    <n v="0.03"/>
    <s v="AÃ©reo Normal"/>
    <n v="-59.75"/>
    <n v="-59.75"/>
    <s v=""/>
    <x v="18"/>
    <n v="7.44"/>
    <s v="Ken Brennan"/>
    <s v="SÃ£o Paulo"/>
    <n v="15146"/>
    <s v="SÃ£o Paulo"/>
    <x v="3"/>
    <s v="Erin"/>
    <x v="3"/>
    <m/>
    <s v="Brasil"/>
    <s v="Consumidor"/>
    <s v="Material de EscritÃ³rio"/>
    <s v="Papel"/>
    <x v="71"/>
    <s v="Small Box"/>
    <n v="0.36"/>
    <d v="2012-07-13T00:00:00"/>
  </r>
  <r>
    <n v="978"/>
    <n v="91"/>
    <n v="549"/>
    <x v="47"/>
    <s v="CrÃ­tica"/>
    <x v="38"/>
    <n v="40.75"/>
    <n v="0.05"/>
    <s v="AÃ©reo Normal"/>
    <n v="-27.57"/>
    <n v="-27.57"/>
    <s v=""/>
    <x v="31"/>
    <n v="8.74"/>
    <s v="Ken Brennan"/>
    <s v="SÃ£o Paulo"/>
    <n v="15146"/>
    <s v="SÃ£o Paulo"/>
    <x v="3"/>
    <s v="Erin"/>
    <x v="3"/>
    <m/>
    <s v="Brasil"/>
    <s v="Consumidor"/>
    <s v="Material de EscritÃ³rio"/>
    <s v="Papel"/>
    <x v="32"/>
    <s v="Small Box"/>
    <n v="0.36"/>
    <d v="2012-07-13T00:00:00"/>
  </r>
  <r>
    <n v="981"/>
    <n v="92"/>
    <n v="549"/>
    <x v="47"/>
    <s v="CrÃ­tica"/>
    <x v="14"/>
    <n v="1150.8800000000001"/>
    <n v="0.05"/>
    <s v="AÃ©reo RÃ¡pido"/>
    <n v="-911.56"/>
    <n v="-911.56"/>
    <s v=""/>
    <x v="0"/>
    <n v="35"/>
    <s v="Ken Brennan"/>
    <s v="SÃ£o Paulo"/>
    <n v="15146"/>
    <s v="SÃ£o Paulo"/>
    <x v="3"/>
    <s v="Erin"/>
    <x v="3"/>
    <m/>
    <s v="Brasil"/>
    <s v="Consumidor"/>
    <s v="Material de EscritÃ³rio"/>
    <s v="Armazenamento e OrganizaÃ§Ã£o"/>
    <x v="0"/>
    <s v="Large Box"/>
    <n v="0.8"/>
    <d v="2012-07-12T00:00:00"/>
  </r>
  <r>
    <n v="2934"/>
    <n v="93"/>
    <n v="610"/>
    <x v="48"/>
    <s v="CrÃ­tica"/>
    <x v="39"/>
    <n v="283.64999999999998"/>
    <n v="0.02"/>
    <s v="AÃ©reo RÃ¡pido"/>
    <n v="-29.21"/>
    <n v="-29.21"/>
    <s v=""/>
    <x v="64"/>
    <n v="5.41"/>
    <s v="Joe Elijah"/>
    <s v="Curitiba"/>
    <n v="72701"/>
    <s v="ParanÃ¡"/>
    <x v="2"/>
    <s v="Sam,Pat"/>
    <x v="2"/>
    <s v="Pat"/>
    <s v="Brasil"/>
    <s v="EscritÃ³rio em Casa"/>
    <s v="Material de EscritÃ³rio"/>
    <s v="Papel"/>
    <x v="72"/>
    <s v="Small Box"/>
    <n v="0.37"/>
    <d v="2011-08-03T00:00:00"/>
  </r>
  <r>
    <n v="6104"/>
    <n v="94"/>
    <n v="611"/>
    <x v="49"/>
    <s v="CrÃ­tica"/>
    <x v="26"/>
    <n v="840.04"/>
    <n v="0.04"/>
    <s v="AÃ©reo Normal"/>
    <n v="-131.27000000000001"/>
    <n v="-131.27000000000001"/>
    <s v=""/>
    <x v="65"/>
    <n v="9.4700000000000006"/>
    <s v="Arthur Prichep"/>
    <s v="SÃ£o Paulo"/>
    <n v="44105"/>
    <s v="SÃ£o Paulo"/>
    <x v="3"/>
    <s v="Erin"/>
    <x v="3"/>
    <m/>
    <s v="Brasil"/>
    <s v="EscritÃ³rio em Casa"/>
    <s v="Material de EscritÃ³rio"/>
    <s v="Armazenamento e OrganizaÃ§Ã£o"/>
    <x v="73"/>
    <s v="Small Box"/>
    <n v="0.59"/>
    <d v="2010-01-28T00:00:00"/>
  </r>
  <r>
    <n v="369"/>
    <n v="95"/>
    <n v="612"/>
    <x v="50"/>
    <s v="MÃ©dia"/>
    <x v="31"/>
    <n v="262.87"/>
    <n v="0.1"/>
    <s v="AÃ©reo Normal"/>
    <n v="-166.29"/>
    <n v="0"/>
    <s v="Returned"/>
    <x v="66"/>
    <n v="6.26"/>
    <s v="Sheri Gordon"/>
    <s v="Curitiba"/>
    <n v="72956"/>
    <s v="ParanÃ¡"/>
    <x v="2"/>
    <s v="Sam,Pat"/>
    <x v="2"/>
    <s v="Pat"/>
    <s v="Brasil"/>
    <s v="Corporativo"/>
    <s v="Material de EscritÃ³rio"/>
    <s v="Papel"/>
    <x v="74"/>
    <s v="Small Box"/>
    <n v="0.4"/>
    <d v="2012-10-22T00:00:00"/>
  </r>
  <r>
    <n v="370"/>
    <n v="96"/>
    <n v="612"/>
    <x v="50"/>
    <s v="MÃ©dia"/>
    <x v="27"/>
    <n v="2531.0875000000001"/>
    <n v="0.01"/>
    <s v="AÃ©reo Normal"/>
    <n v="881.67599999999902"/>
    <n v="0"/>
    <s v="Returned"/>
    <x v="6"/>
    <n v="2.5"/>
    <s v="Sheri Gordon"/>
    <s v="Curitiba"/>
    <n v="72956"/>
    <s v="ParanÃ¡"/>
    <x v="2"/>
    <s v="Sam,Pat"/>
    <x v="2"/>
    <s v="Pat"/>
    <s v="Brasil"/>
    <s v="Corporativo"/>
    <s v="Tecnologia"/>
    <s v="Telefones e ComunicaÃ§Ã£o"/>
    <x v="75"/>
    <s v="Small Box"/>
    <n v="0.55000000000000004"/>
    <d v="2012-10-22T00:00:00"/>
  </r>
  <r>
    <n v="3182"/>
    <n v="98"/>
    <n v="613"/>
    <x v="51"/>
    <s v="Alta"/>
    <x v="35"/>
    <n v="905.08"/>
    <n v="0.09"/>
    <s v="AÃ©reo Normal"/>
    <n v="127.7"/>
    <n v="127.7"/>
    <s v=""/>
    <x v="67"/>
    <n v="6.22"/>
    <s v="Carl Jackson"/>
    <s v="Manaus"/>
    <n v="60035"/>
    <s v="Amazonas"/>
    <x v="0"/>
    <s v="William,Pat"/>
    <x v="0"/>
    <s v="Pat"/>
    <s v="Brasil"/>
    <s v="Corporativo"/>
    <s v="Material de EscritÃ³rio"/>
    <s v="Armazenamento e OrganizaÃ§Ã£o"/>
    <x v="76"/>
    <s v="Small Box"/>
    <m/>
    <d v="2011-06-18T00:00:00"/>
  </r>
  <r>
    <n v="3189"/>
    <n v="97"/>
    <n v="613"/>
    <x v="51"/>
    <s v="Alta"/>
    <x v="40"/>
    <n v="93.54"/>
    <n v="0.03"/>
    <s v="AÃ©reo Normal"/>
    <n v="-54.038499999999999"/>
    <n v="-54.038499999999999"/>
    <s v=""/>
    <x v="68"/>
    <n v="7.72"/>
    <s v="Carl Jackson"/>
    <s v="Manaus"/>
    <n v="60035"/>
    <s v="Amazonas"/>
    <x v="0"/>
    <s v="William,Pat"/>
    <x v="0"/>
    <s v="Pat"/>
    <s v="Brasil"/>
    <s v="Corporativo"/>
    <s v="Material de EscritÃ³rio"/>
    <s v="Capas e AcessÃ³rios"/>
    <x v="77"/>
    <s v="Small Box"/>
    <n v="0.38"/>
    <d v="2011-06-17T00:00:00"/>
  </r>
  <r>
    <n v="152"/>
    <n v="99"/>
    <n v="614"/>
    <x v="52"/>
    <s v="Alta"/>
    <x v="7"/>
    <n v="628.22"/>
    <n v="0"/>
    <s v="AÃ©reo Normal"/>
    <n v="163.81"/>
    <n v="0"/>
    <s v="Returned"/>
    <x v="69"/>
    <n v="5"/>
    <s v="Dave Hallsten"/>
    <s v="VitÃ³ria"/>
    <n v="20746"/>
    <s v="EspÃ­rito Santo"/>
    <x v="3"/>
    <s v="Erin"/>
    <x v="3"/>
    <m/>
    <s v="Brasil"/>
    <s v="Corporativo"/>
    <s v="MobiliÃ¡rio"/>
    <s v="MobiliÃ¡rio de EscritÃ³rio"/>
    <x v="78"/>
    <s v="Small Pack"/>
    <n v="0.49"/>
    <d v="2012-12-02T00:00:00"/>
  </r>
  <r>
    <n v="160"/>
    <n v="100"/>
    <n v="614"/>
    <x v="52"/>
    <s v="Alta"/>
    <x v="4"/>
    <n v="3366.1"/>
    <n v="7.0000000000000007E-2"/>
    <s v="Transporte RodoviÃ¡rio"/>
    <n v="-335.31712499999998"/>
    <n v="0"/>
    <s v="Returned"/>
    <x v="70"/>
    <n v="52.42"/>
    <s v="Dave Hallsten"/>
    <s v="VitÃ³ria"/>
    <n v="20746"/>
    <s v="EspÃ­rito Santo"/>
    <x v="3"/>
    <s v="Erin"/>
    <x v="3"/>
    <m/>
    <s v="Brasil"/>
    <s v="Corporativo"/>
    <s v="MobiliÃ¡rio"/>
    <s v="Mesas"/>
    <x v="79"/>
    <s v="Jumbo Box"/>
    <n v="0.74"/>
    <d v="2012-12-01T00:00:00"/>
  </r>
  <r>
    <n v="3653"/>
    <n v="103"/>
    <n v="643"/>
    <x v="53"/>
    <s v="Alta"/>
    <x v="24"/>
    <n v="2781.82"/>
    <n v="7.0000000000000007E-2"/>
    <s v="AÃ©reo RÃ¡pido"/>
    <n v="-695.26"/>
    <n v="-695.26"/>
    <s v=""/>
    <x v="71"/>
    <n v="35"/>
    <s v="Monica Federle"/>
    <s v="Manaus"/>
    <n v="60035"/>
    <s v="Amazonas"/>
    <x v="0"/>
    <s v="William,Pat"/>
    <x v="0"/>
    <s v="Pat"/>
    <s v="Brasil"/>
    <s v="Corporativo"/>
    <s v="Material de EscritÃ³rio"/>
    <s v="Armazenamento e OrganizaÃ§Ã£o"/>
    <x v="80"/>
    <s v="Large Box"/>
    <m/>
    <d v="2011-03-25T00:00:00"/>
  </r>
  <r>
    <n v="1404"/>
    <n v="104"/>
    <n v="644"/>
    <x v="54"/>
    <s v="CrÃ­tica"/>
    <x v="38"/>
    <n v="1679.58"/>
    <n v="0.01"/>
    <s v="Transporte RodoviÃ¡rio"/>
    <n v="-171.92"/>
    <n v="-171.92"/>
    <s v=""/>
    <x v="72"/>
    <n v="58.95"/>
    <s v="Bill Eplett"/>
    <s v="SÃ£o Paulo"/>
    <n v="13021"/>
    <s v="SÃ£o Paulo"/>
    <x v="3"/>
    <s v="Erin"/>
    <x v="3"/>
    <m/>
    <s v="Brasil"/>
    <s v="Corporativo"/>
    <s v="MobiliÃ¡rio"/>
    <s v="Cadeiras"/>
    <x v="81"/>
    <s v="Jumbo Drum"/>
    <n v="0.56999999999999995"/>
    <d v="2012-05-01T00:00:00"/>
  </r>
  <r>
    <n v="5937"/>
    <n v="107"/>
    <n v="678"/>
    <x v="55"/>
    <s v="Baixa"/>
    <x v="21"/>
    <n v="228.41"/>
    <n v="7.0000000000000007E-2"/>
    <s v="AÃ©reo Normal"/>
    <n v="-226.36"/>
    <n v="0"/>
    <s v="Returned"/>
    <x v="18"/>
    <n v="8.33"/>
    <s v="Dorothy Badders"/>
    <s v="Manaus"/>
    <n v="60035"/>
    <s v="Amazonas"/>
    <x v="0"/>
    <s v="William,Pat"/>
    <x v="0"/>
    <s v="Pat"/>
    <s v="Brasil"/>
    <s v="EscritÃ³rio em Casa"/>
    <s v="Material de EscritÃ³rio"/>
    <s v="Papel"/>
    <x v="82"/>
    <s v="Small Box"/>
    <n v="0.38"/>
    <d v="2010-02-26T00:00:00"/>
  </r>
  <r>
    <n v="6228"/>
    <n v="109"/>
    <n v="710"/>
    <x v="56"/>
    <s v="Baixa"/>
    <x v="8"/>
    <n v="161.77000000000001"/>
    <n v="0.01"/>
    <s v="AÃ©reo Normal"/>
    <n v="-150.374"/>
    <n v="0"/>
    <s v="Returned"/>
    <x v="73"/>
    <n v="5.47"/>
    <s v="Susan MacKendrick"/>
    <s v="Curitiba"/>
    <n v="34761"/>
    <s v="ParanÃ¡"/>
    <x v="2"/>
    <s v="Sam,Pat"/>
    <x v="2"/>
    <s v="Pat"/>
    <s v="Brasil"/>
    <s v="Corporativo"/>
    <s v="Material de EscritÃ³rio"/>
    <s v="Capas e AcessÃ³rios"/>
    <x v="83"/>
    <s v="Small Box"/>
    <n v="0.37"/>
    <d v="2010-01-05T00:00:00"/>
  </r>
  <r>
    <n v="6229"/>
    <n v="111"/>
    <n v="710"/>
    <x v="56"/>
    <s v="Baixa"/>
    <x v="13"/>
    <n v="4192.88"/>
    <n v="0.02"/>
    <s v="Transporte RodoviÃ¡rio"/>
    <n v="731.32"/>
    <n v="0"/>
    <s v="Returned"/>
    <x v="74"/>
    <n v="17.850000000000001"/>
    <s v="Susan MacKendrick"/>
    <s v="Curitiba"/>
    <n v="34761"/>
    <s v="ParanÃ¡"/>
    <x v="2"/>
    <s v="Sam,Pat"/>
    <x v="2"/>
    <s v="Pat"/>
    <s v="Brasil"/>
    <s v="Corporativo"/>
    <s v="Tecnologia"/>
    <s v="MÃ¡quinas de EscritÃ³rio"/>
    <x v="84"/>
    <s v="Jumbo Drum"/>
    <n v="0.56000000000000005"/>
    <d v="2010-01-05T00:00:00"/>
  </r>
  <r>
    <n v="6243"/>
    <n v="110"/>
    <n v="710"/>
    <x v="56"/>
    <s v="Baixa"/>
    <x v="41"/>
    <n v="447.09"/>
    <n v="0.09"/>
    <s v="AÃ©reo Normal"/>
    <n v="89.03"/>
    <n v="0"/>
    <s v="Returned"/>
    <x v="75"/>
    <n v="8.66"/>
    <s v="Susan MacKendrick"/>
    <s v="Curitiba"/>
    <n v="34761"/>
    <s v="ParanÃ¡"/>
    <x v="2"/>
    <s v="Sam,Pat"/>
    <x v="2"/>
    <s v="Pat"/>
    <s v="Brasil"/>
    <s v="Corporativo"/>
    <s v="MobiliÃ¡rio"/>
    <s v="MobiliÃ¡rio de EscritÃ³rio"/>
    <x v="85"/>
    <s v="Medium Box"/>
    <n v="0.76"/>
    <d v="2010-01-03T00:00:00"/>
  </r>
  <r>
    <n v="5897"/>
    <n v="112"/>
    <n v="738"/>
    <x v="57"/>
    <s v="NÃ£o Especificada"/>
    <x v="25"/>
    <n v="560.51"/>
    <n v="0.04"/>
    <s v="AÃ©reo Normal"/>
    <n v="32.6"/>
    <n v="32.6"/>
    <s v=""/>
    <x v="76"/>
    <n v="4.5"/>
    <s v="Caroline Jumper"/>
    <s v="SÃ£o Paulo"/>
    <n v="10605"/>
    <s v="SÃ£o Paulo"/>
    <x v="3"/>
    <s v="Erin"/>
    <x v="3"/>
    <m/>
    <s v="Brasil"/>
    <s v="Corporativo"/>
    <s v="Material de EscritÃ³rio"/>
    <s v="EletrodomÃ©sticos"/>
    <x v="86"/>
    <s v="Small Box"/>
    <n v="0.59"/>
    <d v="2010-03-03T00:00:00"/>
  </r>
  <r>
    <n v="5908"/>
    <n v="113"/>
    <n v="738"/>
    <x v="57"/>
    <s v="NÃ£o Especificada"/>
    <x v="42"/>
    <n v="189.95"/>
    <n v="0.08"/>
    <s v="AÃ©reo Normal"/>
    <n v="-56.68"/>
    <n v="-56.68"/>
    <s v=""/>
    <x v="31"/>
    <n v="5.14"/>
    <s v="Caroline Jumper"/>
    <s v="SÃ£o Paulo"/>
    <n v="10605"/>
    <s v="SÃ£o Paulo"/>
    <x v="3"/>
    <s v="Erin"/>
    <x v="3"/>
    <m/>
    <s v="Brasil"/>
    <s v="Corporativo"/>
    <s v="Material de EscritÃ³rio"/>
    <s v="Papel"/>
    <x v="87"/>
    <s v="Small Box"/>
    <n v="0.37"/>
    <d v="2010-03-02T00:00:00"/>
  </r>
  <r>
    <n v="3190"/>
    <n v="116"/>
    <n v="771"/>
    <x v="58"/>
    <s v="CrÃ­tica"/>
    <x v="43"/>
    <n v="88.84"/>
    <n v="0.08"/>
    <s v="AÃ©reo Normal"/>
    <n v="-38.35"/>
    <n v="-38.35"/>
    <s v=""/>
    <x v="18"/>
    <n v="4.72"/>
    <s v="Darrin Van Huff"/>
    <s v="FlorianÃ³polis"/>
    <n v="42420"/>
    <s v="Santa Catarina"/>
    <x v="2"/>
    <s v="Sam,Pat"/>
    <x v="2"/>
    <s v="Pat"/>
    <s v="Brasil"/>
    <s v="EscritÃ³rio em Casa"/>
    <s v="Material de EscritÃ³rio"/>
    <s v="Papel"/>
    <x v="88"/>
    <s v="Small Box"/>
    <n v="0.36"/>
    <d v="2011-06-17T00:00:00"/>
  </r>
  <r>
    <n v="5661"/>
    <n v="117"/>
    <n v="772"/>
    <x v="59"/>
    <s v="Alta"/>
    <x v="44"/>
    <n v="589.24"/>
    <n v="0.08"/>
    <s v="AÃ©reo Normal"/>
    <n v="-38.35"/>
    <n v="-38.35"/>
    <s v=""/>
    <x v="77"/>
    <n v="8.17"/>
    <s v="Pamela Stobb"/>
    <s v="SÃ£o Paulo"/>
    <n v="11572"/>
    <s v="SÃ£o Paulo"/>
    <x v="3"/>
    <s v="Erin"/>
    <x v="3"/>
    <m/>
    <s v="Brasil"/>
    <s v="Consumidor"/>
    <s v="Material de EscritÃ³rio"/>
    <s v="EletrodomÃ©sticos"/>
    <x v="89"/>
    <s v="Medium Box"/>
    <n v="0.5"/>
    <d v="2010-04-18T00:00:00"/>
  </r>
  <r>
    <n v="5662"/>
    <n v="118"/>
    <n v="772"/>
    <x v="59"/>
    <s v="Alta"/>
    <x v="16"/>
    <n v="233.05"/>
    <n v="0.1"/>
    <s v="AÃ©reo Normal"/>
    <n v="86.93"/>
    <n v="86.93"/>
    <s v=""/>
    <x v="37"/>
    <n v="1.39"/>
    <s v="Pamela Stobb"/>
    <s v="SÃ£o Paulo"/>
    <n v="11572"/>
    <s v="SÃ£o Paulo"/>
    <x v="3"/>
    <s v="Erin"/>
    <x v="3"/>
    <m/>
    <s v="Brasil"/>
    <s v="Consumidor"/>
    <s v="Material de EscritÃ³rio"/>
    <s v="Envelopes"/>
    <x v="38"/>
    <s v="Small Box"/>
    <n v="0.37"/>
    <d v="2010-04-18T00:00:00"/>
  </r>
  <r>
    <n v="2272"/>
    <n v="120"/>
    <n v="774"/>
    <x v="60"/>
    <s v="CrÃ­tica"/>
    <x v="30"/>
    <n v="126.57"/>
    <n v="0.03"/>
    <s v="AÃ©reo Normal"/>
    <n v="-752.13"/>
    <n v="-752.13"/>
    <s v=""/>
    <x v="78"/>
    <n v="49"/>
    <s v="Sibella Parks"/>
    <s v="Manaus"/>
    <n v="97321"/>
    <s v="Amazonas"/>
    <x v="0"/>
    <s v="William,Pat"/>
    <x v="0"/>
    <s v="Pat"/>
    <s v="Brasil"/>
    <s v="Pequenas Empresas"/>
    <s v="Material de EscritÃ³rio"/>
    <s v="EletrodomÃ©sticos"/>
    <x v="90"/>
    <s v="Large Box"/>
    <n v="0.6"/>
    <d v="2011-12-05T00:00:00"/>
  </r>
  <r>
    <n v="3683"/>
    <n v="122"/>
    <n v="775"/>
    <x v="61"/>
    <s v="CrÃ­tica"/>
    <x v="34"/>
    <n v="31.87"/>
    <n v="0.1"/>
    <s v="AÃ©reo Normal"/>
    <n v="-1.25"/>
    <n v="0"/>
    <s v="Returned"/>
    <x v="79"/>
    <n v="1.2"/>
    <s v="Peter McVee"/>
    <s v="Belo Horizonte"/>
    <n v="2457"/>
    <s v="Minas Gerais"/>
    <x v="3"/>
    <s v="Erin"/>
    <x v="3"/>
    <m/>
    <s v="Brasil"/>
    <s v="Pequenas Empresas"/>
    <s v="Material de EscritÃ³rio"/>
    <s v="Canetas e materiais de arte"/>
    <x v="91"/>
    <s v="Wrap Bag"/>
    <n v="0.44"/>
    <d v="2011-03-19T00:00:00"/>
  </r>
  <r>
    <n v="3691"/>
    <n v="121"/>
    <n v="775"/>
    <x v="61"/>
    <s v="CrÃ­tica"/>
    <x v="44"/>
    <n v="43.57"/>
    <n v="0.1"/>
    <s v="AÃ©reo Normal"/>
    <n v="-19.170000000000002"/>
    <n v="0"/>
    <s v="Returned"/>
    <x v="80"/>
    <n v="0.7"/>
    <s v="Peter McVee"/>
    <s v="Belo Horizonte"/>
    <n v="2471"/>
    <s v="Minas Gerais"/>
    <x v="3"/>
    <s v="Erin"/>
    <x v="3"/>
    <m/>
    <s v="Brasil"/>
    <s v="Pequenas Empresas"/>
    <s v="Material de EscritÃ³rio"/>
    <s v="ElÃ¡sticos"/>
    <x v="92"/>
    <s v="Wrap Bag"/>
    <n v="0.81"/>
    <d v="2011-03-18T00:00:00"/>
  </r>
  <r>
    <n v="1822"/>
    <n v="123"/>
    <n v="801"/>
    <x v="62"/>
    <s v="CrÃ­tica"/>
    <x v="28"/>
    <n v="59.85"/>
    <n v="0.03"/>
    <s v="AÃ©reo Normal"/>
    <n v="-47.41"/>
    <n v="-47.41"/>
    <s v=""/>
    <x v="81"/>
    <n v="3.5"/>
    <s v="Thais Sissman"/>
    <s v="Curitiba"/>
    <n v="34759"/>
    <s v="ParanÃ¡"/>
    <x v="2"/>
    <s v="Sam,Pat"/>
    <x v="2"/>
    <s v="Pat"/>
    <s v="Brasil"/>
    <s v="Corporativo"/>
    <s v="Material de EscritÃ³rio"/>
    <s v="Canetas e materiais de arte"/>
    <x v="93"/>
    <s v="Small Pack"/>
    <n v="0.57999999999999996"/>
    <d v="2012-02-20T00:00:00"/>
  </r>
  <r>
    <n v="4101"/>
    <n v="124"/>
    <n v="802"/>
    <x v="63"/>
    <s v="CrÃ­tica"/>
    <x v="22"/>
    <n v="378.6"/>
    <n v="0.08"/>
    <s v="AÃ©reo Normal"/>
    <n v="12.724500000000001"/>
    <n v="12.724500000000001"/>
    <s v=""/>
    <x v="82"/>
    <n v="5.63"/>
    <s v="Kean Nguyen"/>
    <s v="SÃ£o Paulo"/>
    <n v="45801"/>
    <s v="SÃ£o Paulo"/>
    <x v="3"/>
    <s v="Erin"/>
    <x v="3"/>
    <m/>
    <s v="Brasil"/>
    <s v="Corporativo"/>
    <s v="Material de EscritÃ³rio"/>
    <s v="Capas e AcessÃ³rios"/>
    <x v="94"/>
    <s v="Small Box"/>
    <n v="0.4"/>
    <d v="2011-01-06T00:00:00"/>
  </r>
  <r>
    <n v="4108"/>
    <n v="125"/>
    <n v="802"/>
    <x v="63"/>
    <s v="CrÃ­tica"/>
    <x v="1"/>
    <n v="38.5"/>
    <n v="0.09"/>
    <s v="AÃ©reo Normal"/>
    <n v="-52.139099999999999"/>
    <n v="-52.139099999999999"/>
    <s v=""/>
    <x v="83"/>
    <n v="9.4"/>
    <s v="Kean Nguyen"/>
    <s v="SÃ£o Paulo"/>
    <n v="45801"/>
    <s v="SÃ£o Paulo"/>
    <x v="3"/>
    <s v="Erin"/>
    <x v="3"/>
    <m/>
    <s v="Brasil"/>
    <s v="Corporativo"/>
    <s v="Tecnologia"/>
    <s v="MÃ¡quinas de EscritÃ³rio"/>
    <x v="95"/>
    <s v="Small Box"/>
    <n v="0.49"/>
    <d v="2011-01-04T00:00:00"/>
  </r>
  <r>
    <n v="3075"/>
    <n v="126"/>
    <n v="805"/>
    <x v="64"/>
    <s v="NÃ£o Especificada"/>
    <x v="33"/>
    <n v="197.56"/>
    <n v="0.02"/>
    <s v="AÃ©reo Normal"/>
    <n v="-119.86"/>
    <n v="-119.86"/>
    <s v=""/>
    <x v="84"/>
    <n v="5.71"/>
    <s v="Toby Swindell"/>
    <s v="Porto Alegre"/>
    <n v="37066"/>
    <s v="Rio Grande do Sul"/>
    <x v="2"/>
    <s v="Sam,Pat"/>
    <x v="2"/>
    <s v="Pat"/>
    <s v="Brasil"/>
    <s v="Pequenas Empresas"/>
    <s v="MobiliÃ¡rio"/>
    <s v="MobiliÃ¡rio de EscritÃ³rio"/>
    <x v="96"/>
    <s v="Medium Box"/>
    <n v="0.54"/>
    <d v="2011-07-06T00:00:00"/>
  </r>
  <r>
    <n v="4363"/>
    <n v="127"/>
    <n v="807"/>
    <x v="65"/>
    <s v="MÃ©dia"/>
    <x v="45"/>
    <n v="196.85"/>
    <n v="0.01"/>
    <s v="AÃ©reo Normal"/>
    <n v="-166.85"/>
    <n v="-166.85"/>
    <s v=""/>
    <x v="85"/>
    <n v="6.18"/>
    <s v="Neola Schneider"/>
    <s v="Manaus"/>
    <n v="60035"/>
    <s v="Amazonas"/>
    <x v="0"/>
    <s v="William,Pat"/>
    <x v="0"/>
    <s v="Pat"/>
    <s v="Brasil"/>
    <s v="EscritÃ³rio em Casa"/>
    <s v="Material de EscritÃ³rio"/>
    <s v="Papel"/>
    <x v="97"/>
    <s v="Small Box"/>
    <n v="0.4"/>
    <d v="2010-11-24T00:00:00"/>
  </r>
  <r>
    <n v="4364"/>
    <n v="128"/>
    <n v="807"/>
    <x v="65"/>
    <s v="MÃ©dia"/>
    <x v="46"/>
    <n v="124.56"/>
    <n v="0.04"/>
    <s v="AÃ©reo Normal"/>
    <n v="-14.33"/>
    <n v="-14.33"/>
    <s v=""/>
    <x v="86"/>
    <n v="2"/>
    <s v="Neola Schneider"/>
    <s v="Manaus"/>
    <n v="60035"/>
    <s v="Amazonas"/>
    <x v="0"/>
    <s v="William,Pat"/>
    <x v="0"/>
    <s v="Pat"/>
    <s v="Brasil"/>
    <s v="EscritÃ³rio em Casa"/>
    <s v="Material de EscritÃ³rio"/>
    <s v="ElÃ¡sticos"/>
    <x v="98"/>
    <s v="Wrap Bag"/>
    <n v="0.53"/>
    <d v="2010-11-24T00:00:00"/>
  </r>
  <r>
    <n v="1462"/>
    <n v="129"/>
    <n v="832"/>
    <x v="66"/>
    <s v="Baixa"/>
    <x v="25"/>
    <n v="53.46"/>
    <n v="0.02"/>
    <s v="AÃ©reo Normal"/>
    <n v="-17.579999999999998"/>
    <n v="-17.579999999999998"/>
    <s v=""/>
    <x v="31"/>
    <n v="5.9"/>
    <s v="Alice McCarthy"/>
    <s v="Natal"/>
    <n v="84118"/>
    <s v="Rio Grande do Norte"/>
    <x v="1"/>
    <s v="Chris,Pat"/>
    <x v="1"/>
    <s v="Pat"/>
    <s v="Brasil"/>
    <s v="Corporativo"/>
    <s v="Material de EscritÃ³rio"/>
    <s v="Papel"/>
    <x v="70"/>
    <s v="Small Box"/>
    <n v="0.37"/>
    <d v="2012-04-22T00:00:00"/>
  </r>
  <r>
    <n v="7537"/>
    <n v="131"/>
    <n v="834"/>
    <x v="67"/>
    <s v="MÃ©dia"/>
    <x v="5"/>
    <n v="1813.04"/>
    <n v="0.01"/>
    <s v="Transporte RodoviÃ¡rio"/>
    <n v="-164.39519999999999"/>
    <n v="-164.39519999999999"/>
    <s v=""/>
    <x v="43"/>
    <n v="56.14"/>
    <s v="Eugene Moren"/>
    <s v="JoÃ£o Pessoa"/>
    <n v="80013"/>
    <s v="ParaÃ­ba"/>
    <x v="1"/>
    <s v="Chris,Pat"/>
    <x v="1"/>
    <s v="Pat"/>
    <s v="Brasil"/>
    <s v="EscritÃ³rio em Casa"/>
    <s v="Tecnologia"/>
    <s v="MÃ¡quinas de EscritÃ³rio"/>
    <x v="99"/>
    <s v="Jumbo Drum"/>
    <n v="0.4"/>
    <d v="2009-05-23T00:00:00"/>
  </r>
  <r>
    <n v="1139"/>
    <n v="135"/>
    <n v="868"/>
    <x v="68"/>
    <s v="NÃ£o Especificada"/>
    <x v="42"/>
    <n v="1474.33"/>
    <n v="0.04"/>
    <s v="AÃ©reo Normal"/>
    <n v="114.46"/>
    <n v="114.46"/>
    <s v=""/>
    <x v="87"/>
    <n v="3.61"/>
    <s v="Carlos Daly"/>
    <s v="Manaus"/>
    <n v="60035"/>
    <s v="Amazonas"/>
    <x v="0"/>
    <s v="William,Pat"/>
    <x v="0"/>
    <s v="Pat"/>
    <s v="Brasil"/>
    <s v="EscritÃ³rio em Casa"/>
    <s v="Tecnologia"/>
    <s v="PerifÃ©ricos"/>
    <x v="100"/>
    <s v="Small Pack"/>
    <n v="0.71"/>
    <d v="2012-06-10T00:00:00"/>
  </r>
  <r>
    <n v="1143"/>
    <n v="134"/>
    <n v="868"/>
    <x v="68"/>
    <s v="NÃ£o Especificada"/>
    <x v="46"/>
    <n v="716.84"/>
    <n v="0"/>
    <s v="AÃ©reo Normal"/>
    <n v="134.72"/>
    <n v="134.72"/>
    <s v=""/>
    <x v="61"/>
    <n v="5.94"/>
    <s v="Carlos Daly"/>
    <s v="Manaus"/>
    <n v="60035"/>
    <s v="Amazonas"/>
    <x v="0"/>
    <s v="William,Pat"/>
    <x v="0"/>
    <s v="Pat"/>
    <s v="Brasil"/>
    <s v="EscritÃ³rio em Casa"/>
    <s v="Material de EscritÃ³rio"/>
    <s v="EletrodomÃ©sticos"/>
    <x v="66"/>
    <s v="Medium Box"/>
    <n v="0.5"/>
    <d v="2012-06-09T00:00:00"/>
  </r>
  <r>
    <n v="5304"/>
    <n v="136"/>
    <n v="870"/>
    <x v="69"/>
    <s v="NÃ£o Especificada"/>
    <x v="3"/>
    <n v="1661.04"/>
    <n v="0.04"/>
    <s v="AÃ©reo Normal"/>
    <n v="475.54"/>
    <n v="475.54"/>
    <s v=""/>
    <x v="88"/>
    <n v="3.5"/>
    <s v="Valerie Dominguez"/>
    <s v="Curitiba"/>
    <n v="32839"/>
    <s v="ParanÃ¡"/>
    <x v="2"/>
    <s v="Sam,Pat"/>
    <x v="2"/>
    <s v="Pat"/>
    <s v="Brasil"/>
    <s v="Corporativo"/>
    <s v="Material de EscritÃ³rio"/>
    <s v="EletrodomÃ©sticos"/>
    <x v="101"/>
    <s v="Small Box"/>
    <n v="0.59"/>
    <d v="2010-06-19T00:00:00"/>
  </r>
  <r>
    <n v="2392"/>
    <n v="137"/>
    <n v="871"/>
    <x v="70"/>
    <s v="Baixa"/>
    <x v="30"/>
    <n v="104.94"/>
    <n v="0.06"/>
    <s v="AÃ©reo Normal"/>
    <n v="-34.97"/>
    <n v="-34.97"/>
    <s v=""/>
    <x v="89"/>
    <n v="5.22"/>
    <s v="David Kendrick"/>
    <s v="Recife"/>
    <n v="95070"/>
    <s v="Pernambuco"/>
    <x v="1"/>
    <s v="Chris,Pat"/>
    <x v="1"/>
    <s v="Pat"/>
    <s v="Brasil"/>
    <s v="EscritÃ³rio em Casa"/>
    <s v="MobiliÃ¡rio"/>
    <s v="MobiliÃ¡rio de EscritÃ³rio"/>
    <x v="102"/>
    <s v="Small Box"/>
    <n v="0.6"/>
    <d v="2011-11-14T00:00:00"/>
  </r>
  <r>
    <n v="5388"/>
    <n v="139"/>
    <n v="898"/>
    <x v="71"/>
    <s v="Alta"/>
    <x v="47"/>
    <n v="676.13"/>
    <n v="0.03"/>
    <s v="AÃ©reo Normal"/>
    <n v="45.39"/>
    <n v="45.39"/>
    <s v=""/>
    <x v="90"/>
    <n v="6.5"/>
    <s v="Sanjit Jacobs"/>
    <s v="VitÃ³ria"/>
    <n v="21740"/>
    <s v="EspÃ­rito Santo"/>
    <x v="3"/>
    <s v="Erin"/>
    <x v="3"/>
    <m/>
    <s v="Brasil"/>
    <s v="Consumidor"/>
    <s v="Tecnologia"/>
    <s v="PerifÃ©ricos"/>
    <x v="103"/>
    <s v="Small Box"/>
    <n v="0.48"/>
    <d v="2010-06-04T00:00:00"/>
  </r>
  <r>
    <n v="5397"/>
    <n v="140"/>
    <n v="898"/>
    <x v="71"/>
    <s v="Alta"/>
    <x v="2"/>
    <n v="7668.55"/>
    <n v="0.04"/>
    <s v="Transporte RodoviÃ¡rio"/>
    <n v="-715.77820599999995"/>
    <n v="-715.77820599999995"/>
    <s v=""/>
    <x v="91"/>
    <n v="54.12"/>
    <s v="Sanjit Jacobs"/>
    <s v="VitÃ³ria"/>
    <n v="21740"/>
    <s v="EspÃ­rito Santo"/>
    <x v="3"/>
    <s v="Erin"/>
    <x v="3"/>
    <m/>
    <s v="Brasil"/>
    <s v="Consumidor"/>
    <s v="MobiliÃ¡rio"/>
    <s v="Mesas"/>
    <x v="104"/>
    <s v="Jumbo Box"/>
    <n v="0.76"/>
    <d v="2010-06-02T00:00:00"/>
  </r>
  <r>
    <n v="6759"/>
    <n v="141"/>
    <n v="900"/>
    <x v="72"/>
    <s v="NÃ£o Especificada"/>
    <x v="13"/>
    <n v="1193.6500000000001"/>
    <n v="7.0000000000000007E-2"/>
    <s v="AÃ©reo Normal"/>
    <n v="507.57749999999999"/>
    <n v="507.57749999999999"/>
    <s v=""/>
    <x v="92"/>
    <n v="2.99"/>
    <s v="Karen Carlisle"/>
    <s v="Belo Horizonte"/>
    <n v="1469"/>
    <s v="Minas Gerais"/>
    <x v="3"/>
    <s v="Erin"/>
    <x v="3"/>
    <m/>
    <s v="Brasil"/>
    <s v="EscritÃ³rio em Casa"/>
    <s v="Material de EscritÃ³rio"/>
    <s v="Capas e AcessÃ³rios"/>
    <x v="105"/>
    <s v="Small Box"/>
    <n v="0.36"/>
    <d v="2009-10-01T00:00:00"/>
  </r>
  <r>
    <n v="3759"/>
    <n v="143"/>
    <n v="928"/>
    <x v="73"/>
    <s v="Baixa"/>
    <x v="24"/>
    <n v="1222.68"/>
    <n v="0.06"/>
    <s v="AÃ©reo RÃ¡pido"/>
    <n v="300.97000000000003"/>
    <n v="0"/>
    <s v="Returned"/>
    <x v="93"/>
    <n v="3.99"/>
    <s v="Anthony O'Donnell"/>
    <s v="Manaus"/>
    <n v="60035"/>
    <s v="Amazonas"/>
    <x v="0"/>
    <s v="William,Pat"/>
    <x v="0"/>
    <s v="Pat"/>
    <s v="Brasil"/>
    <s v="Consumidor"/>
    <s v="Material de EscritÃ³rio"/>
    <s v="EletrodomÃ©sticos"/>
    <x v="106"/>
    <s v="Small Box"/>
    <n v="0.56999999999999995"/>
    <d v="2011-03-06T00:00:00"/>
  </r>
  <r>
    <n v="3778"/>
    <n v="144"/>
    <n v="928"/>
    <x v="73"/>
    <s v="Baixa"/>
    <x v="2"/>
    <n v="390.2"/>
    <n v="0.02"/>
    <s v="AÃ©reo RÃ¡pido"/>
    <n v="45"/>
    <n v="0"/>
    <s v="Returned"/>
    <x v="94"/>
    <n v="7.4"/>
    <s v="Anthony O'Donnell"/>
    <s v="Manaus"/>
    <n v="60035"/>
    <s v="Amazonas"/>
    <x v="0"/>
    <s v="William,Pat"/>
    <x v="0"/>
    <s v="Pat"/>
    <s v="Brasil"/>
    <s v="Consumidor"/>
    <s v="MobiliÃ¡rio"/>
    <s v="MobiliÃ¡rio de EscritÃ³rio"/>
    <x v="107"/>
    <s v="Small Box"/>
    <n v="0.48"/>
    <d v="2011-03-03T00:00:00"/>
  </r>
  <r>
    <n v="469"/>
    <n v="145"/>
    <n v="929"/>
    <x v="25"/>
    <s v="Alta"/>
    <x v="24"/>
    <n v="227.66"/>
    <n v="0.04"/>
    <s v="AÃ©reo Normal"/>
    <n v="-100.16"/>
    <n v="-100.16"/>
    <s v=""/>
    <x v="95"/>
    <n v="6.5"/>
    <s v="Luke Foster"/>
    <s v="Recife"/>
    <n v="95928"/>
    <s v="Pernambuco"/>
    <x v="1"/>
    <s v="Chris,Pat"/>
    <x v="1"/>
    <s v="Pat"/>
    <s v="Brasil"/>
    <s v="Corporativo"/>
    <s v="Tecnologia"/>
    <s v="PerifÃ©ricos"/>
    <x v="108"/>
    <s v="Small Box"/>
    <n v="0.64"/>
    <d v="2012-10-04T00:00:00"/>
  </r>
  <r>
    <n v="485"/>
    <n v="146"/>
    <n v="929"/>
    <x v="25"/>
    <s v="Alta"/>
    <x v="33"/>
    <n v="84.33"/>
    <n v="0.04"/>
    <s v="AÃ©reo Normal"/>
    <n v="-64.290000000000006"/>
    <n v="-64.290000000000006"/>
    <s v=""/>
    <x v="1"/>
    <n v="2.56"/>
    <s v="Luke Foster"/>
    <s v="Recife"/>
    <n v="95928"/>
    <s v="Pernambuco"/>
    <x v="1"/>
    <s v="Chris,Pat"/>
    <x v="1"/>
    <s v="Pat"/>
    <s v="Brasil"/>
    <s v="Corporativo"/>
    <s v="Material de EscritÃ³rio"/>
    <s v="Tesouras, rÃ©guas e aparadores"/>
    <x v="1"/>
    <s v="Small Pack"/>
    <n v="0.55000000000000004"/>
    <d v="2012-10-03T00:00:00"/>
  </r>
  <r>
    <n v="6325"/>
    <n v="147"/>
    <n v="930"/>
    <x v="74"/>
    <s v="CrÃ­tica"/>
    <x v="35"/>
    <n v="922.39"/>
    <n v="0.03"/>
    <s v="AÃ©reo RÃ¡pido"/>
    <n v="-41.64"/>
    <n v="0"/>
    <s v="Returned"/>
    <x v="75"/>
    <n v="58.66"/>
    <s v="Phillina Ober"/>
    <s v="Porto Alegre"/>
    <n v="22601"/>
    <s v="Rio Grande do Sul"/>
    <x v="2"/>
    <s v="Sam,Pat"/>
    <x v="2"/>
    <s v="Pat"/>
    <s v="Brasil"/>
    <s v="Pequenas Empresas"/>
    <s v="MobiliÃ¡rio"/>
    <s v="MobiliÃ¡rio de EscritÃ³rio"/>
    <x v="85"/>
    <s v="Medium Box"/>
    <n v="0.76"/>
    <d v="2009-12-17T00:00:00"/>
  </r>
  <r>
    <n v="6329"/>
    <n v="148"/>
    <n v="930"/>
    <x v="74"/>
    <s v="CrÃ­tica"/>
    <x v="41"/>
    <n v="79.19"/>
    <n v="0"/>
    <s v="AÃ©reo Normal"/>
    <n v="13.91"/>
    <n v="0"/>
    <s v="Returned"/>
    <x v="96"/>
    <n v="2"/>
    <s v="Phillina Ober"/>
    <s v="Porto Alegre"/>
    <n v="22601"/>
    <s v="Rio Grande do Sul"/>
    <x v="2"/>
    <s v="Sam,Pat"/>
    <x v="2"/>
    <s v="Pat"/>
    <s v="Brasil"/>
    <s v="Pequenas Empresas"/>
    <s v="Material de EscritÃ³rio"/>
    <s v="Papel"/>
    <x v="109"/>
    <s v="Wrap Bag"/>
    <n v="0.39"/>
    <d v="2009-12-16T00:00:00"/>
  </r>
  <r>
    <n v="854"/>
    <n v="149"/>
    <n v="933"/>
    <x v="75"/>
    <s v="NÃ£o Especificada"/>
    <x v="5"/>
    <n v="80.61"/>
    <n v="0.02"/>
    <s v="AÃ©reo Normal"/>
    <n v="-4.7149999999999999"/>
    <n v="-4.7149999999999999"/>
    <s v=""/>
    <x v="66"/>
    <n v="2.99"/>
    <s v="Claudia Miner"/>
    <s v="Manaus"/>
    <n v="60035"/>
    <s v="Amazonas"/>
    <x v="0"/>
    <s v="William,Pat"/>
    <x v="0"/>
    <s v="Pat"/>
    <s v="Brasil"/>
    <s v="Pequenas Empresas"/>
    <s v="Material de EscritÃ³rio"/>
    <s v="Capas e AcessÃ³rios"/>
    <x v="110"/>
    <s v="Small Box"/>
    <n v="0.37"/>
    <d v="2012-08-04T00:00:00"/>
  </r>
  <r>
    <n v="6819"/>
    <n v="150"/>
    <n v="960"/>
    <x v="46"/>
    <s v="MÃ©dia"/>
    <x v="6"/>
    <n v="605.97"/>
    <n v="7.0000000000000007E-2"/>
    <s v="AÃ©reo Normal"/>
    <n v="-22.72"/>
    <n v="-22.72"/>
    <s v=""/>
    <x v="97"/>
    <n v="6.85"/>
    <s v="Jim Kriz"/>
    <s v="SÃ£o Paulo"/>
    <n v="45324"/>
    <s v="SÃ£o Paulo"/>
    <x v="3"/>
    <s v="Erin"/>
    <x v="3"/>
    <m/>
    <s v="Brasil"/>
    <s v="Consumidor"/>
    <s v="MobiliÃ¡rio"/>
    <s v="MobiliÃ¡rio de EscritÃ³rio"/>
    <x v="111"/>
    <s v="Wrap Bag"/>
    <n v="0.54"/>
    <d v="2009-09-21T00:00:00"/>
  </r>
  <r>
    <n v="3341"/>
    <n v="153"/>
    <n v="964"/>
    <x v="43"/>
    <s v="MÃ©dia"/>
    <x v="31"/>
    <n v="315.02"/>
    <n v="0.02"/>
    <s v="AÃ©reo Normal"/>
    <n v="95.157499999999999"/>
    <n v="95.157499999999999"/>
    <s v=""/>
    <x v="25"/>
    <n v="1.49"/>
    <s v="Stefania Perrino"/>
    <s v="VitÃ³ria"/>
    <n v="3301"/>
    <s v="EspÃ­rito Santo"/>
    <x v="3"/>
    <s v="Erin"/>
    <x v="3"/>
    <m/>
    <s v="Brasil"/>
    <s v="Corporativo"/>
    <s v="Material de EscritÃ³rio"/>
    <s v="Capas e AcessÃ³rios"/>
    <x v="112"/>
    <s v="Small Box"/>
    <n v="0.39"/>
    <d v="2011-05-21T00:00:00"/>
  </r>
  <r>
    <n v="3342"/>
    <n v="154"/>
    <n v="964"/>
    <x v="43"/>
    <s v="MÃ©dia"/>
    <x v="32"/>
    <n v="40.020000000000003"/>
    <n v="0.02"/>
    <s v="AÃ©reo Normal"/>
    <n v="-1.28"/>
    <n v="-1.28"/>
    <s v=""/>
    <x v="98"/>
    <n v="1.0900000000000001"/>
    <s v="Stefania Perrino"/>
    <s v="Belo Horizonte"/>
    <n v="2740"/>
    <s v="Minas Gerais"/>
    <x v="3"/>
    <s v="Erin"/>
    <x v="3"/>
    <m/>
    <s v="Brasil"/>
    <s v="Corporativo"/>
    <s v="Material de EscritÃ³rio"/>
    <s v="Canetas e materiais de arte"/>
    <x v="113"/>
    <s v="Wrap Bag"/>
    <n v="0.43"/>
    <d v="2011-05-21T00:00:00"/>
  </r>
  <r>
    <n v="3343"/>
    <n v="155"/>
    <n v="965"/>
    <x v="76"/>
    <s v="Baixa"/>
    <x v="8"/>
    <n v="11230.25"/>
    <n v="7.0000000000000007E-2"/>
    <s v="Transporte RodoviÃ¡rio"/>
    <n v="-679.04436599999997"/>
    <n v="-679.04436599999997"/>
    <s v=""/>
    <x v="99"/>
    <n v="35.67"/>
    <s v="Jas O'Carroll"/>
    <s v="SÃ£o Paulo"/>
    <n v="45385"/>
    <s v="SÃ£o Paulo"/>
    <x v="3"/>
    <s v="Erin"/>
    <x v="3"/>
    <m/>
    <s v="Brasil"/>
    <s v="Corporativo"/>
    <s v="MobiliÃ¡rio"/>
    <s v="Mesas"/>
    <x v="114"/>
    <s v="Jumbo Box"/>
    <n v="0.66"/>
    <d v="2011-05-21T00:00:00"/>
  </r>
  <r>
    <n v="1074"/>
    <n v="158"/>
    <n v="967"/>
    <x v="77"/>
    <s v="MÃ©dia"/>
    <x v="10"/>
    <n v="11278.18"/>
    <n v="0.01"/>
    <s v="Transporte RodoviÃ¡rio"/>
    <n v="1836.81"/>
    <n v="1836.81"/>
    <s v=""/>
    <x v="100"/>
    <n v="32.479999999999997"/>
    <s v="Maureen Gastineau"/>
    <s v="Recife"/>
    <n v="91911"/>
    <s v="Pernambuco"/>
    <x v="1"/>
    <s v="Chris,Pat"/>
    <x v="1"/>
    <s v="Pat"/>
    <s v="Brasil"/>
    <s v="Consumidor"/>
    <s v="MobiliÃ¡rio"/>
    <s v="Mesas"/>
    <x v="115"/>
    <s v="Jumbo Box"/>
    <n v="0.68"/>
    <d v="2012-06-23T00:00:00"/>
  </r>
  <r>
    <n v="1078"/>
    <n v="156"/>
    <n v="967"/>
    <x v="77"/>
    <s v="MÃ©dia"/>
    <x v="0"/>
    <n v="90.56"/>
    <n v="0.03"/>
    <s v="AÃ©reo Normal"/>
    <n v="-37.584000000000003"/>
    <n v="-37.584000000000003"/>
    <s v=""/>
    <x v="101"/>
    <n v="7.51"/>
    <s v="Maureen Gastineau"/>
    <s v="Recife"/>
    <n v="91911"/>
    <s v="Pernambuco"/>
    <x v="1"/>
    <s v="Chris,Pat"/>
    <x v="1"/>
    <s v="Pat"/>
    <s v="Brasil"/>
    <s v="Consumidor"/>
    <s v="Tecnologia"/>
    <s v="MÃ¡quinas de EscritÃ³rio"/>
    <x v="116"/>
    <s v="Medium Box"/>
    <n v="0.39"/>
    <d v="2012-06-22T00:00:00"/>
  </r>
  <r>
    <n v="1079"/>
    <n v="157"/>
    <n v="967"/>
    <x v="77"/>
    <s v="MÃ©dia"/>
    <x v="8"/>
    <n v="1634.9"/>
    <n v="0.01"/>
    <s v="AÃ©reo Normal"/>
    <n v="502.42"/>
    <n v="502.42"/>
    <s v=""/>
    <x v="102"/>
    <n v="2.9"/>
    <s v="Maureen Gastineau"/>
    <s v="Recife"/>
    <n v="91911"/>
    <s v="Pernambuco"/>
    <x v="1"/>
    <s v="Chris,Pat"/>
    <x v="1"/>
    <s v="Pat"/>
    <s v="Brasil"/>
    <s v="Consumidor"/>
    <s v="Material de EscritÃ³rio"/>
    <s v="Canetas e materiais de arte"/>
    <x v="117"/>
    <s v="Small Pack"/>
    <n v="0.59"/>
    <d v="2012-06-21T00:00:00"/>
  </r>
  <r>
    <n v="3281"/>
    <n v="160"/>
    <n v="995"/>
    <x v="78"/>
    <s v="MÃ©dia"/>
    <x v="6"/>
    <n v="1815.49"/>
    <n v="0.03"/>
    <s v="AÃ©reo Normal"/>
    <n v="782.91"/>
    <n v="782.91"/>
    <s v=""/>
    <x v="103"/>
    <n v="3.04"/>
    <s v="Neola Schneider"/>
    <s v="Manaus"/>
    <n v="60035"/>
    <s v="Amazonas"/>
    <x v="0"/>
    <s v="William,Pat"/>
    <x v="0"/>
    <s v="Pat"/>
    <s v="Brasil"/>
    <s v="EscritÃ³rio em Casa"/>
    <s v="MobiliÃ¡rio"/>
    <s v="MobiliÃ¡rio de EscritÃ³rio"/>
    <x v="118"/>
    <s v="Wrap Bag"/>
    <n v="0.53"/>
    <d v="2011-05-31T00:00:00"/>
  </r>
  <r>
    <n v="6450"/>
    <n v="161"/>
    <n v="998"/>
    <x v="79"/>
    <s v="NÃ£o Especificada"/>
    <x v="48"/>
    <n v="248.26"/>
    <n v="7.0000000000000007E-2"/>
    <s v="AÃ©reo Normal"/>
    <n v="93.8"/>
    <n v="93.8"/>
    <s v=""/>
    <x v="104"/>
    <n v="1.39"/>
    <s v="Allen Rosenblatt"/>
    <s v="Manaus"/>
    <n v="60035"/>
    <s v="Amazonas"/>
    <x v="0"/>
    <s v="William,Pat"/>
    <x v="0"/>
    <s v="Pat"/>
    <s v="Brasil"/>
    <s v="Pequenas Empresas"/>
    <s v="Material de EscritÃ³rio"/>
    <s v="Envelopes"/>
    <x v="119"/>
    <s v="Small Box"/>
    <n v="0.4"/>
    <d v="2009-11-26T00:00:00"/>
  </r>
  <r>
    <n v="4826"/>
    <n v="162"/>
    <n v="999"/>
    <x v="80"/>
    <s v="Baixa"/>
    <x v="0"/>
    <n v="583.64"/>
    <n v="0.08"/>
    <s v="AÃ©reo Normal"/>
    <n v="-179.5"/>
    <n v="-179.5"/>
    <s v=""/>
    <x v="105"/>
    <n v="19.989999999999998"/>
    <s v="Max Jones"/>
    <s v="SÃ£o Paulo"/>
    <n v="19087"/>
    <s v="SÃ£o Paulo"/>
    <x v="3"/>
    <s v="Erin"/>
    <x v="3"/>
    <m/>
    <s v="Brasil"/>
    <s v="EscritÃ³rio em Casa"/>
    <s v="Material de EscritÃ³rio"/>
    <s v="Armazenamento e OrganizaÃ§Ã£o"/>
    <x v="120"/>
    <s v="Small Box"/>
    <n v="0.79"/>
    <d v="2010-09-11T00:00:00"/>
  </r>
  <r>
    <n v="1171"/>
    <n v="163"/>
    <n v="1027"/>
    <x v="81"/>
    <s v="MÃ©dia"/>
    <x v="36"/>
    <n v="1406.15"/>
    <n v="0.04"/>
    <s v="Transporte RodoviÃ¡rio"/>
    <n v="-379.1"/>
    <n v="-379.1"/>
    <s v=""/>
    <x v="106"/>
    <n v="46.74"/>
    <s v="Hallie Redmond"/>
    <s v="Manaus"/>
    <n v="97321"/>
    <s v="Amazonas"/>
    <x v="0"/>
    <s v="William,Pat"/>
    <x v="0"/>
    <s v="Pat"/>
    <s v="Brasil"/>
    <s v="EscritÃ³rio em Casa"/>
    <s v="MobiliÃ¡rio"/>
    <s v="Estantes"/>
    <x v="121"/>
    <s v="Jumbo Box"/>
    <n v="0.56000000000000005"/>
    <d v="2012-06-04T00:00:00"/>
  </r>
  <r>
    <n v="6939"/>
    <n v="166"/>
    <n v="1031"/>
    <x v="82"/>
    <s v="MÃ©dia"/>
    <x v="20"/>
    <n v="226.1"/>
    <n v="0"/>
    <s v="AÃ©reo Normal"/>
    <n v="-52.21"/>
    <n v="-52.21"/>
    <s v=""/>
    <x v="107"/>
    <n v="5.19"/>
    <s v="Sanjit Jacobs"/>
    <s v="VitÃ³ria"/>
    <n v="21740"/>
    <s v="EspÃ­rito Santo"/>
    <x v="3"/>
    <s v="Erin"/>
    <x v="3"/>
    <m/>
    <s v="Brasil"/>
    <s v="Consumidor"/>
    <s v="Material de EscritÃ³rio"/>
    <s v="Capas e AcessÃ³rios"/>
    <x v="122"/>
    <s v="Small Box"/>
    <n v="0.38"/>
    <d v="2009-09-02T00:00:00"/>
  </r>
  <r>
    <n v="5622"/>
    <n v="168"/>
    <n v="1058"/>
    <x v="83"/>
    <s v="MÃ©dia"/>
    <x v="12"/>
    <n v="469.43799999999999"/>
    <n v="7.0000000000000007E-2"/>
    <s v="AÃ©reo Normal"/>
    <n v="-888.16199999999901"/>
    <n v="-888.16199999999901"/>
    <s v=""/>
    <x v="57"/>
    <n v="8.99"/>
    <s v="Jim Epp"/>
    <s v="Porto Alegre"/>
    <n v="24060"/>
    <s v="Rio Grande do Sul"/>
    <x v="2"/>
    <s v="Sam,Pat"/>
    <x v="2"/>
    <s v="Pat"/>
    <s v="Brasil"/>
    <s v="Pequenas Empresas"/>
    <s v="Tecnologia"/>
    <s v="Telefones e ComunicaÃ§Ã£o"/>
    <x v="123"/>
    <s v="Small Box"/>
    <n v="0.6"/>
    <d v="2010-04-26T00:00:00"/>
  </r>
  <r>
    <n v="5966"/>
    <n v="171"/>
    <n v="1060"/>
    <x v="84"/>
    <s v="MÃ©dia"/>
    <x v="14"/>
    <n v="1187.55"/>
    <n v="0"/>
    <s v="AÃ©reo Normal"/>
    <n v="532.61"/>
    <n v="0"/>
    <s v="Returned"/>
    <x v="108"/>
    <n v="2.99"/>
    <s v="Harold Dahlen"/>
    <s v="Manaus"/>
    <n v="97321"/>
    <s v="Amazonas"/>
    <x v="0"/>
    <s v="William,Pat"/>
    <x v="0"/>
    <s v="Pat"/>
    <s v="Brasil"/>
    <s v="Corporativo"/>
    <s v="Material de EscritÃ³rio"/>
    <s v="Capas e AcessÃ³rios"/>
    <x v="124"/>
    <s v="Small Box"/>
    <n v="0.35"/>
    <d v="2010-02-22T00:00:00"/>
  </r>
  <r>
    <n v="1227"/>
    <n v="172"/>
    <n v="1088"/>
    <x v="85"/>
    <s v="Baixa"/>
    <x v="37"/>
    <n v="269.02"/>
    <n v="0.1"/>
    <s v="AÃ©reo Normal"/>
    <n v="-112"/>
    <n v="-112"/>
    <s v=""/>
    <x v="109"/>
    <n v="6.5"/>
    <s v="Muhammed Yedwab"/>
    <s v="Porto Alegre"/>
    <n v="22124"/>
    <s v="Rio Grande do Sul"/>
    <x v="2"/>
    <s v="Sam,Pat"/>
    <x v="2"/>
    <s v="Pat"/>
    <s v="Brasil"/>
    <s v="Consumidor"/>
    <s v="Tecnologia"/>
    <s v="PerifÃ©ricos"/>
    <x v="125"/>
    <s v="Small Box"/>
    <n v="0.78"/>
    <d v="2012-05-27T00:00:00"/>
  </r>
  <r>
    <n v="2832"/>
    <n v="173"/>
    <n v="1095"/>
    <x v="86"/>
    <s v="MÃ©dia"/>
    <x v="9"/>
    <n v="142.18"/>
    <n v="7.0000000000000007E-2"/>
    <s v="AÃ©reo Normal"/>
    <n v="-50.14"/>
    <n v="-50.14"/>
    <s v=""/>
    <x v="18"/>
    <n v="4.72"/>
    <s v="Ed Braxton"/>
    <s v="MaceiÃ³"/>
    <n v="85374"/>
    <s v="Alagoas"/>
    <x v="1"/>
    <s v="Chris,Pat"/>
    <x v="1"/>
    <s v="Pat"/>
    <s v="Brasil"/>
    <s v="Consumidor"/>
    <s v="Material de EscritÃ³rio"/>
    <s v="Papel"/>
    <x v="88"/>
    <s v="Small Box"/>
    <n v="0.36"/>
    <d v="2011-08-23T00:00:00"/>
  </r>
  <r>
    <n v="2685"/>
    <n v="174"/>
    <n v="1127"/>
    <x v="87"/>
    <s v="NÃ£o Especificada"/>
    <x v="10"/>
    <n v="5340.5"/>
    <n v="0.01"/>
    <s v="AÃ©reo Normal"/>
    <n v="1215.28"/>
    <n v="0"/>
    <s v="Returned"/>
    <x v="110"/>
    <n v="13.99"/>
    <s v="Stuart Calhoun"/>
    <s v="SÃ£o Paulo"/>
    <n v="43123"/>
    <s v="SÃ£o Paulo"/>
    <x v="3"/>
    <s v="Erin"/>
    <x v="3"/>
    <m/>
    <s v="Brasil"/>
    <s v="Consumidor"/>
    <s v="MobiliÃ¡rio"/>
    <s v="MobiliÃ¡rio de EscritÃ³rio"/>
    <x v="126"/>
    <s v="Medium Box"/>
    <n v="0.69"/>
    <d v="2011-09-19T00:00:00"/>
  </r>
  <r>
    <n v="1848"/>
    <n v="175"/>
    <n v="1154"/>
    <x v="88"/>
    <s v="CrÃ­tica"/>
    <x v="21"/>
    <n v="4462.2299999999996"/>
    <n v="0.04"/>
    <s v="Transporte RodoviÃ¡rio"/>
    <n v="440.72"/>
    <n v="440.72"/>
    <s v=""/>
    <x v="111"/>
    <n v="26.22"/>
    <s v="Sylvia Foulston"/>
    <s v="Manaus"/>
    <n v="60035"/>
    <s v="Amazonas"/>
    <x v="0"/>
    <s v="William,Pat"/>
    <x v="0"/>
    <s v="Pat"/>
    <s v="Brasil"/>
    <s v="EscritÃ³rio em Casa"/>
    <s v="MobiliÃ¡rio"/>
    <s v="Estantes"/>
    <x v="127"/>
    <s v="Jumbo Box"/>
    <n v="0.6"/>
    <d v="2012-02-16T00:00:00"/>
  </r>
  <r>
    <n v="1849"/>
    <n v="176"/>
    <n v="1154"/>
    <x v="88"/>
    <s v="CrÃ­tica"/>
    <x v="41"/>
    <n v="663.78399999999999"/>
    <n v="0.25"/>
    <s v="AÃ©reo Normal"/>
    <n v="-481.041"/>
    <n v="-481.041"/>
    <s v=""/>
    <x v="112"/>
    <n v="69"/>
    <s v="Sylvia Foulston"/>
    <s v="Manaus"/>
    <n v="60035"/>
    <s v="Amazonas"/>
    <x v="0"/>
    <s v="William,Pat"/>
    <x v="0"/>
    <s v="Pat"/>
    <s v="Brasil"/>
    <s v="EscritÃ³rio em Casa"/>
    <s v="MobiliÃ¡rio"/>
    <s v="Mesas"/>
    <x v="128"/>
    <s v="Large Box"/>
    <n v="0.68"/>
    <d v="2012-02-16T00:00:00"/>
  </r>
  <r>
    <n v="1850"/>
    <n v="177"/>
    <n v="1154"/>
    <x v="88"/>
    <s v="CrÃ­tica"/>
    <x v="3"/>
    <n v="115.1"/>
    <n v="0.02"/>
    <s v="AÃ©reo Normal"/>
    <n v="53.13"/>
    <n v="53.13"/>
    <s v=""/>
    <x v="113"/>
    <n v="0.5"/>
    <s v="Thea Hendricks"/>
    <s v="VitÃ³ria"/>
    <n v="3038"/>
    <s v="EspÃ­rito Santo"/>
    <x v="3"/>
    <s v="Erin"/>
    <x v="3"/>
    <m/>
    <s v="Brasil"/>
    <s v="EscritÃ³rio em Casa"/>
    <s v="Material de EscritÃ³rio"/>
    <s v="Etiquetas"/>
    <x v="129"/>
    <s v="Small Box"/>
    <n v="0.36"/>
    <d v="2012-02-16T00:00:00"/>
  </r>
  <r>
    <n v="1855"/>
    <n v="178"/>
    <n v="1154"/>
    <x v="88"/>
    <s v="CrÃ­tica"/>
    <x v="25"/>
    <n v="516.65"/>
    <n v="0.01"/>
    <s v="AÃ©reo RÃ¡pido"/>
    <n v="57.1"/>
    <n v="57.1"/>
    <s v=""/>
    <x v="88"/>
    <n v="3.5"/>
    <s v="Thea Hendricks"/>
    <s v="Belo Horizonte"/>
    <n v="6903"/>
    <s v="Minas Gerais"/>
    <x v="3"/>
    <s v="Erin"/>
    <x v="3"/>
    <m/>
    <s v="Brasil"/>
    <s v="EscritÃ³rio em Casa"/>
    <s v="Material de EscritÃ³rio"/>
    <s v="EletrodomÃ©sticos"/>
    <x v="101"/>
    <s v="Small Box"/>
    <n v="0.59"/>
    <d v="2012-02-15T00:00:00"/>
  </r>
  <r>
    <n v="716"/>
    <n v="179"/>
    <n v="1185"/>
    <x v="89"/>
    <s v="Baixa"/>
    <x v="25"/>
    <n v="374.78"/>
    <n v="0.09"/>
    <s v="AÃ©reo Normal"/>
    <n v="20.03"/>
    <n v="20.03"/>
    <s v=""/>
    <x v="114"/>
    <n v="14.3"/>
    <s v="Ionia McGrath"/>
    <s v="Curitiba"/>
    <n v="35020"/>
    <s v="ParanÃ¡"/>
    <x v="2"/>
    <s v="Sam,Pat"/>
    <x v="2"/>
    <s v="Pat"/>
    <s v="Brasil"/>
    <s v="EscritÃ³rio em Casa"/>
    <s v="Material de EscritÃ³rio"/>
    <s v="Papel"/>
    <x v="130"/>
    <s v="Small Box"/>
    <n v="0.37"/>
    <d v="2012-08-27T00:00:00"/>
  </r>
  <r>
    <n v="7797"/>
    <n v="181"/>
    <n v="1189"/>
    <x v="90"/>
    <s v="CrÃ­tica"/>
    <x v="15"/>
    <n v="129.1"/>
    <n v="0"/>
    <s v="AÃ©reo Normal"/>
    <n v="-59.82"/>
    <n v="-59.82"/>
    <s v=""/>
    <x v="115"/>
    <n v="4.99"/>
    <s v="Aaron Smayling"/>
    <s v="SÃ£o Paulo"/>
    <n v="11787"/>
    <s v="SÃ£o Paulo"/>
    <x v="3"/>
    <s v="Erin"/>
    <x v="3"/>
    <m/>
    <s v="Brasil"/>
    <s v="Pequenas Empresas"/>
    <s v="Material de EscritÃ³rio"/>
    <s v="Envelopes"/>
    <x v="131"/>
    <s v="Small Box"/>
    <n v="0.38"/>
    <d v="2009-04-09T00:00:00"/>
  </r>
  <r>
    <n v="2431"/>
    <n v="182"/>
    <n v="1191"/>
    <x v="91"/>
    <s v="MÃ©dia"/>
    <x v="44"/>
    <n v="3532.96"/>
    <n v="0.08"/>
    <s v="Transporte RodoviÃ¡rio"/>
    <n v="-243.60336000000001"/>
    <n v="-243.60336000000001"/>
    <s v=""/>
    <x v="116"/>
    <n v="60"/>
    <s v="Karl Brown"/>
    <s v="SÃ£o Paulo"/>
    <n v="7090"/>
    <s v="SÃ£o Paulo"/>
    <x v="3"/>
    <s v="Erin"/>
    <x v="3"/>
    <m/>
    <s v="Brasil"/>
    <s v="EscritÃ³rio em Casa"/>
    <s v="MobiliÃ¡rio"/>
    <s v="Mesas"/>
    <x v="132"/>
    <s v="Jumbo Drum"/>
    <n v="0.59"/>
    <d v="2011-11-07T00:00:00"/>
  </r>
  <r>
    <n v="1440"/>
    <n v="183"/>
    <n v="1217"/>
    <x v="92"/>
    <s v="NÃ£o Especificada"/>
    <x v="16"/>
    <n v="662.16"/>
    <n v="7.0000000000000007E-2"/>
    <s v="AÃ©reo Normal"/>
    <n v="185.21"/>
    <n v="185.21"/>
    <s v=""/>
    <x v="117"/>
    <n v="1.99"/>
    <s v="Sung Shariari"/>
    <s v="FlorianÃ³polis"/>
    <n v="71203"/>
    <s v="Santa Catarina"/>
    <x v="2"/>
    <s v="Sam,Pat"/>
    <x v="2"/>
    <s v="Pat"/>
    <s v="Brasil"/>
    <s v="Corporativo"/>
    <s v="Tecnologia"/>
    <s v="PerifÃ©ricos"/>
    <x v="133"/>
    <s v="Small Pack"/>
    <n v="0.4"/>
    <d v="2012-04-26T00:00:00"/>
  </r>
  <r>
    <n v="6063"/>
    <n v="188"/>
    <n v="1222"/>
    <x v="93"/>
    <s v="MÃ©dia"/>
    <x v="10"/>
    <n v="257.39"/>
    <n v="0.08"/>
    <s v="AÃ©reo Normal"/>
    <n v="-121.91"/>
    <n v="-121.91"/>
    <s v=""/>
    <x v="66"/>
    <n v="5.57"/>
    <s v="Nicole Brennan"/>
    <s v="Olinda"/>
    <n v="82901"/>
    <s v="Pernambuco"/>
    <x v="1"/>
    <s v="Chris,Pat"/>
    <x v="1"/>
    <s v="Pat"/>
    <s v="Brasil"/>
    <s v="EscritÃ³rio em Casa"/>
    <s v="Material de EscritÃ³rio"/>
    <s v="Papel"/>
    <x v="134"/>
    <s v="Small Box"/>
    <n v="0.4"/>
    <d v="2010-02-04T00:00:00"/>
  </r>
  <r>
    <n v="6115"/>
    <n v="189"/>
    <n v="1253"/>
    <x v="94"/>
    <s v="CrÃ­tica"/>
    <x v="5"/>
    <n v="494.34"/>
    <n v="0.05"/>
    <s v="AÃ©reo Normal"/>
    <n v="-30.19"/>
    <n v="-30.19"/>
    <s v=""/>
    <x v="118"/>
    <n v="6.72"/>
    <s v="Tanja Norvell"/>
    <s v="Curitiba"/>
    <n v="34769"/>
    <s v="ParanÃ¡"/>
    <x v="2"/>
    <s v="Sam,Pat"/>
    <x v="2"/>
    <s v="Pat"/>
    <s v="Brasil"/>
    <s v="Consumidor"/>
    <s v="Material de EscritÃ³rio"/>
    <s v="Armazenamento e OrganizaÃ§Ã£o"/>
    <x v="135"/>
    <s v="Small Box"/>
    <n v="0.75"/>
    <d v="2010-01-25T00:00:00"/>
  </r>
  <r>
    <n v="6202"/>
    <n v="190"/>
    <n v="1280"/>
    <x v="95"/>
    <s v="Baixa"/>
    <x v="47"/>
    <n v="827.27"/>
    <n v="0.05"/>
    <s v="AÃ©reo Normal"/>
    <n v="-170.87"/>
    <n v="-170.87"/>
    <s v=""/>
    <x v="109"/>
    <n v="6.5"/>
    <s v="Harold Dahlen"/>
    <s v="Manaus"/>
    <n v="97321"/>
    <s v="Amazonas"/>
    <x v="0"/>
    <s v="William,Pat"/>
    <x v="0"/>
    <s v="Pat"/>
    <s v="Brasil"/>
    <s v="Corporativo"/>
    <s v="Tecnologia"/>
    <s v="PerifÃ©ricos"/>
    <x v="125"/>
    <s v="Small Box"/>
    <n v="0.78"/>
    <d v="2010-01-10T00:00:00"/>
  </r>
  <r>
    <n v="1785"/>
    <n v="191"/>
    <n v="1282"/>
    <x v="96"/>
    <s v="NÃ£o Especificada"/>
    <x v="2"/>
    <n v="892.38"/>
    <n v="0"/>
    <s v="AÃ©reo Normal"/>
    <n v="366.48"/>
    <n v="366.48"/>
    <s v=""/>
    <x v="119"/>
    <n v="1.99"/>
    <s v="Emily Grady"/>
    <s v="Manaus"/>
    <n v="60035"/>
    <s v="Amazonas"/>
    <x v="0"/>
    <s v="William,Pat"/>
    <x v="0"/>
    <s v="Pat"/>
    <s v="Brasil"/>
    <s v="EscritÃ³rio em Casa"/>
    <s v="Tecnologia"/>
    <s v="PerifÃ©ricos"/>
    <x v="136"/>
    <s v="Small Pack"/>
    <n v="0.42"/>
    <d v="2012-02-29T00:00:00"/>
  </r>
  <r>
    <n v="1786"/>
    <n v="192"/>
    <n v="1282"/>
    <x v="96"/>
    <s v="NÃ£o Especificada"/>
    <x v="17"/>
    <n v="29.41"/>
    <n v="0.01"/>
    <s v="AÃ©reo Normal"/>
    <n v="-2.06"/>
    <n v="-2.06"/>
    <s v=""/>
    <x v="120"/>
    <n v="1.34"/>
    <s v="Emily Grady"/>
    <s v="Manaus"/>
    <n v="60035"/>
    <s v="Amazonas"/>
    <x v="0"/>
    <s v="William,Pat"/>
    <x v="0"/>
    <s v="Pat"/>
    <s v="Brasil"/>
    <s v="EscritÃ³rio em Casa"/>
    <s v="Material de EscritÃ³rio"/>
    <s v="Canetas e materiais de arte"/>
    <x v="137"/>
    <s v="Wrap Bag"/>
    <n v="0.45"/>
    <d v="2012-02-29T00:00:00"/>
  </r>
  <r>
    <n v="5511"/>
    <n v="196"/>
    <n v="1286"/>
    <x v="97"/>
    <s v="NÃ£o Especificada"/>
    <x v="18"/>
    <n v="1000.3565"/>
    <n v="0.06"/>
    <s v="AÃ©reo Normal"/>
    <n v="229.779"/>
    <n v="229.779"/>
    <s v=""/>
    <x v="121"/>
    <n v="3.3"/>
    <s v="Lena Creighton"/>
    <s v="SÃ£o Paulo"/>
    <n v="19401"/>
    <s v="SÃ£o Paulo"/>
    <x v="3"/>
    <s v="Erin"/>
    <x v="3"/>
    <m/>
    <s v="Brasil"/>
    <s v="EscritÃ³rio em Casa"/>
    <s v="Tecnologia"/>
    <s v="Telefones e ComunicaÃ§Ã£o"/>
    <x v="138"/>
    <s v="Small Pack"/>
    <n v="0.37"/>
    <d v="2010-05-15T00:00:00"/>
  </r>
  <r>
    <n v="5520"/>
    <n v="195"/>
    <n v="1286"/>
    <x v="97"/>
    <s v="NÃ£o Especificada"/>
    <x v="6"/>
    <n v="234.37"/>
    <n v="0.05"/>
    <s v="AÃ©reo Normal"/>
    <n v="-144.6815"/>
    <n v="-144.6815"/>
    <s v=""/>
    <x v="122"/>
    <n v="5.74"/>
    <s v="Lena Creighton"/>
    <s v="SÃ£o Paulo"/>
    <n v="19401"/>
    <s v="SÃ£o Paulo"/>
    <x v="3"/>
    <s v="Erin"/>
    <x v="3"/>
    <m/>
    <s v="Brasil"/>
    <s v="EscritÃ³rio em Casa"/>
    <s v="Material de EscritÃ³rio"/>
    <s v="Capas e AcessÃ³rios"/>
    <x v="139"/>
    <s v="Small Box"/>
    <n v="0.36"/>
    <d v="2010-05-14T00:00:00"/>
  </r>
  <r>
    <n v="7289"/>
    <n v="197"/>
    <n v="1287"/>
    <x v="98"/>
    <s v="Alta"/>
    <x v="33"/>
    <n v="3908.65"/>
    <n v="0.06"/>
    <s v="AÃ©reo Normal"/>
    <n v="480.57"/>
    <n v="480.57"/>
    <s v=""/>
    <x v="123"/>
    <n v="10.119999999999999"/>
    <s v="Mitch Willingham"/>
    <s v="FlorianÃ³polis"/>
    <n v="30076"/>
    <s v="Santa Catarina"/>
    <x v="2"/>
    <s v="Sam,Pat"/>
    <x v="2"/>
    <s v="Pat"/>
    <s v="Brasil"/>
    <s v="Corporativo"/>
    <s v="MobiliÃ¡rio"/>
    <s v="MobiliÃ¡rio de EscritÃ³rio"/>
    <x v="140"/>
    <s v="Large Box"/>
    <n v="0.79"/>
    <d v="2009-07-06T00:00:00"/>
  </r>
  <r>
    <n v="3359"/>
    <n v="200"/>
    <n v="1317"/>
    <x v="99"/>
    <s v="Alta"/>
    <x v="21"/>
    <n v="523.41999999999996"/>
    <n v="0.06"/>
    <s v="AÃ©reo Normal"/>
    <n v="39.423000000000002"/>
    <n v="0"/>
    <s v="Returned"/>
    <x v="82"/>
    <n v="5.63"/>
    <s v="Janet Lee"/>
    <s v="Porto Alegre"/>
    <n v="28314"/>
    <s v="Rio Grande do Sul"/>
    <x v="2"/>
    <s v="Sam,Pat"/>
    <x v="2"/>
    <s v="Pat"/>
    <s v="Brasil"/>
    <s v="Consumidor"/>
    <s v="Material de EscritÃ³rio"/>
    <s v="Capas e AcessÃ³rios"/>
    <x v="94"/>
    <s v="Small Box"/>
    <n v="0.4"/>
    <d v="2011-05-20T00:00:00"/>
  </r>
  <r>
    <n v="3360"/>
    <n v="202"/>
    <n v="1317"/>
    <x v="99"/>
    <s v="Alta"/>
    <x v="13"/>
    <n v="156.69999999999999"/>
    <n v="0.06"/>
    <s v="AÃ©reo Normal"/>
    <n v="-76.64"/>
    <n v="0"/>
    <s v="Returned"/>
    <x v="66"/>
    <n v="5.57"/>
    <s v="Janet Lee"/>
    <s v="Porto Alegre"/>
    <n v="28314"/>
    <s v="Rio Grande do Sul"/>
    <x v="2"/>
    <s v="Sam,Pat"/>
    <x v="2"/>
    <s v="Pat"/>
    <s v="Brasil"/>
    <s v="Consumidor"/>
    <s v="Material de EscritÃ³rio"/>
    <s v="Papel"/>
    <x v="134"/>
    <s v="Small Box"/>
    <n v="0.4"/>
    <d v="2011-05-20T00:00:00"/>
  </r>
  <r>
    <n v="3362"/>
    <n v="201"/>
    <n v="1317"/>
    <x v="99"/>
    <s v="Alta"/>
    <x v="47"/>
    <n v="192.54"/>
    <n v="0.08"/>
    <s v="AÃ©reo Normal"/>
    <n v="-186.73"/>
    <n v="0"/>
    <s v="Returned"/>
    <x v="18"/>
    <n v="7.44"/>
    <s v="Janet Lee"/>
    <s v="Porto Alegre"/>
    <n v="28314"/>
    <s v="Rio Grande do Sul"/>
    <x v="2"/>
    <s v="Sam,Pat"/>
    <x v="2"/>
    <s v="Pat"/>
    <s v="Brasil"/>
    <s v="Consumidor"/>
    <s v="Material de EscritÃ³rio"/>
    <s v="Papel"/>
    <x v="71"/>
    <s v="Small Box"/>
    <n v="0.36"/>
    <d v="2011-05-19T00:00:00"/>
  </r>
  <r>
    <n v="1463"/>
    <n v="203"/>
    <n v="1344"/>
    <x v="100"/>
    <s v="Baixa"/>
    <x v="5"/>
    <n v="834.904"/>
    <n v="0.06"/>
    <s v="AÃ©reo Normal"/>
    <n v="-11.681999999999899"/>
    <n v="-11.681999999999899"/>
    <s v=""/>
    <x v="6"/>
    <n v="5.26"/>
    <s v="Jim Radford"/>
    <s v="Manaus"/>
    <n v="60035"/>
    <s v="Amazonas"/>
    <x v="0"/>
    <s v="William,Pat"/>
    <x v="0"/>
    <s v="Pat"/>
    <s v="Brasil"/>
    <s v="Corporativo"/>
    <s v="Tecnologia"/>
    <s v="Telefones e ComunicaÃ§Ã£o"/>
    <x v="141"/>
    <s v="Small Box"/>
    <n v="0.59"/>
    <d v="2012-04-22T00:00:00"/>
  </r>
  <r>
    <n v="1475"/>
    <n v="204"/>
    <n v="1344"/>
    <x v="100"/>
    <s v="Baixa"/>
    <x v="43"/>
    <n v="2480.9205000000002"/>
    <n v="0.01"/>
    <s v="AÃ©reo Normal"/>
    <n v="313.57799999999997"/>
    <n v="313.57799999999997"/>
    <s v=""/>
    <x v="124"/>
    <n v="8.99"/>
    <s v="Jim Radford"/>
    <s v="Manaus"/>
    <n v="60035"/>
    <s v="Amazonas"/>
    <x v="0"/>
    <s v="William,Pat"/>
    <x v="0"/>
    <s v="Pat"/>
    <s v="Brasil"/>
    <s v="Corporativo"/>
    <s v="Tecnologia"/>
    <s v="Telefones e ComunicaÃ§Ã£o"/>
    <x v="142"/>
    <s v="Small Box"/>
    <n v="0.57999999999999996"/>
    <d v="2012-04-19T00:00:00"/>
  </r>
  <r>
    <n v="4939"/>
    <n v="208"/>
    <n v="1382"/>
    <x v="101"/>
    <s v="Baixa"/>
    <x v="33"/>
    <n v="158.46"/>
    <n v="0.06"/>
    <s v="AÃ©reo Normal"/>
    <n v="-130.66300000000001"/>
    <n v="0"/>
    <s v="Returned"/>
    <x v="125"/>
    <n v="5.26"/>
    <s v="Corey Catlett"/>
    <s v="Belo Horizonte"/>
    <n v="6360"/>
    <s v="Minas Gerais"/>
    <x v="3"/>
    <s v="Erin"/>
    <x v="3"/>
    <m/>
    <s v="Brasil"/>
    <s v="EscritÃ³rio em Casa"/>
    <s v="Material de EscritÃ³rio"/>
    <s v="Capas e AcessÃ³rios"/>
    <x v="143"/>
    <s v="Small Box"/>
    <n v="0.38"/>
    <d v="2010-08-23T00:00:00"/>
  </r>
  <r>
    <n v="4940"/>
    <n v="209"/>
    <n v="1382"/>
    <x v="101"/>
    <s v="Baixa"/>
    <x v="42"/>
    <n v="7180.83"/>
    <n v="0.02"/>
    <s v="Transporte RodoviÃ¡rio"/>
    <n v="487.17"/>
    <n v="0"/>
    <s v="Returned"/>
    <x v="126"/>
    <n v="64.66"/>
    <s v="Corey Catlett"/>
    <s v="Belo Horizonte"/>
    <n v="6484"/>
    <s v="Minas Gerais"/>
    <x v="3"/>
    <s v="Erin"/>
    <x v="3"/>
    <m/>
    <s v="Brasil"/>
    <s v="EscritÃ³rio em Casa"/>
    <s v="MobiliÃ¡rio"/>
    <s v="Estantes"/>
    <x v="144"/>
    <s v="Jumbo Box"/>
    <n v="0.62"/>
    <d v="2010-08-23T00:00:00"/>
  </r>
  <r>
    <n v="4956"/>
    <n v="207"/>
    <n v="1382"/>
    <x v="101"/>
    <s v="Baixa"/>
    <x v="38"/>
    <n v="89.334999999999994"/>
    <n v="0.06"/>
    <s v="AÃ©reo Normal"/>
    <n v="-107.096"/>
    <n v="0"/>
    <s v="Returned"/>
    <x v="127"/>
    <n v="2.5"/>
    <s v="Corey Catlett"/>
    <s v="Belo Horizonte"/>
    <n v="6033"/>
    <s v="Minas Gerais"/>
    <x v="3"/>
    <s v="Erin"/>
    <x v="3"/>
    <m/>
    <s v="Brasil"/>
    <s v="EscritÃ³rio em Casa"/>
    <s v="Tecnologia"/>
    <s v="Telefones e ComunicaÃ§Ã£o"/>
    <x v="145"/>
    <s v="Wrap Bag"/>
    <n v="0.81"/>
    <d v="2010-08-20T00:00:00"/>
  </r>
  <r>
    <n v="5617"/>
    <n v="210"/>
    <n v="1383"/>
    <x v="102"/>
    <s v="Alta"/>
    <x v="27"/>
    <n v="17129.97"/>
    <n v="7.0000000000000007E-2"/>
    <s v="AÃ©reo Normal"/>
    <n v="5616.08"/>
    <n v="5616.08"/>
    <s v=""/>
    <x v="128"/>
    <n v="11.37"/>
    <s v="Frank Merwin"/>
    <s v="Natal"/>
    <n v="84074"/>
    <s v="Rio Grande do Norte"/>
    <x v="1"/>
    <s v="Chris,Pat"/>
    <x v="1"/>
    <s v="Pat"/>
    <s v="Brasil"/>
    <s v="Consumidor"/>
    <s v="Material de EscritÃ³rio"/>
    <s v="Armazenamento e OrganizaÃ§Ã£o"/>
    <x v="146"/>
    <s v="Small Box"/>
    <n v="0.56999999999999995"/>
    <d v="2010-04-27T00:00:00"/>
  </r>
  <r>
    <n v="6299"/>
    <n v="212"/>
    <n v="1411"/>
    <x v="103"/>
    <s v="Alta"/>
    <x v="26"/>
    <n v="6717.9324999999999"/>
    <n v="0.09"/>
    <s v="AÃ©reo Normal"/>
    <n v="1717.893"/>
    <n v="1717.893"/>
    <s v=""/>
    <x v="129"/>
    <n v="4.99"/>
    <s v="Ed Jacobs"/>
    <s v="Recife"/>
    <n v="95661"/>
    <s v="Pernambuco"/>
    <x v="1"/>
    <s v="Chris,Pat"/>
    <x v="1"/>
    <s v="Pat"/>
    <s v="Brasil"/>
    <s v="Pequenas Empresas"/>
    <s v="Tecnologia"/>
    <s v="Telefones e ComunicaÃ§Ã£o"/>
    <x v="147"/>
    <s v="Small Box"/>
    <n v="0.59"/>
    <d v="2009-12-22T00:00:00"/>
  </r>
  <r>
    <n v="6307"/>
    <n v="211"/>
    <n v="1411"/>
    <x v="103"/>
    <s v="Alta"/>
    <x v="33"/>
    <n v="5748.2"/>
    <n v="0.09"/>
    <s v="Transporte RodoviÃ¡rio"/>
    <n v="-459.86"/>
    <n v="-459.86"/>
    <s v=""/>
    <x v="130"/>
    <n v="35.020000000000003"/>
    <s v="Ed Jacobs"/>
    <s v="Belo Horizonte"/>
    <n v="6360"/>
    <s v="Minas Gerais"/>
    <x v="3"/>
    <s v="Erin"/>
    <x v="3"/>
    <m/>
    <s v="Brasil"/>
    <s v="Pequenas Empresas"/>
    <s v="MobiliÃ¡rio"/>
    <s v="Estantes"/>
    <x v="148"/>
    <s v="Jumbo Box"/>
    <n v="0.72"/>
    <d v="2009-12-21T00:00:00"/>
  </r>
  <r>
    <n v="5822"/>
    <n v="213"/>
    <n v="1412"/>
    <x v="104"/>
    <s v="NÃ£o Especificada"/>
    <x v="37"/>
    <n v="59.03"/>
    <n v="0.1"/>
    <s v="AÃ©reo RÃ¡pido"/>
    <n v="26.92"/>
    <n v="26.92"/>
    <s v=""/>
    <x v="51"/>
    <n v="0.5"/>
    <s v="Carlos Soltero"/>
    <s v="Manaus"/>
    <n v="60035"/>
    <s v="Amazonas"/>
    <x v="0"/>
    <s v="William,Pat"/>
    <x v="0"/>
    <s v="Pat"/>
    <s v="Brasil"/>
    <s v="Consumidor"/>
    <s v="Material de EscritÃ³rio"/>
    <s v="Etiquetas"/>
    <x v="149"/>
    <s v="Small Box"/>
    <n v="0.38"/>
    <d v="2010-03-14T00:00:00"/>
  </r>
  <r>
    <n v="5823"/>
    <n v="214"/>
    <n v="1412"/>
    <x v="104"/>
    <s v="NÃ£o Especificada"/>
    <x v="24"/>
    <n v="97.48"/>
    <n v="0.05"/>
    <s v="AÃ©reo Normal"/>
    <n v="-5.77"/>
    <n v="-5.77"/>
    <s v=""/>
    <x v="131"/>
    <n v="0.7"/>
    <s v="Carlos Soltero"/>
    <s v="Manaus"/>
    <n v="60035"/>
    <s v="Amazonas"/>
    <x v="0"/>
    <s v="William,Pat"/>
    <x v="0"/>
    <s v="Pat"/>
    <s v="Brasil"/>
    <s v="Consumidor"/>
    <s v="Material de EscritÃ³rio"/>
    <s v="ElÃ¡sticos"/>
    <x v="150"/>
    <s v="Wrap Bag"/>
    <n v="0.8"/>
    <d v="2010-03-14T00:00:00"/>
  </r>
  <r>
    <n v="2876"/>
    <n v="215"/>
    <n v="1414"/>
    <x v="105"/>
    <s v="CrÃ­tica"/>
    <x v="21"/>
    <n v="4530.96"/>
    <n v="7.0000000000000007E-2"/>
    <s v="Transporte RodoviÃ¡rio"/>
    <n v="-993.35"/>
    <n v="-993.35"/>
    <s v=""/>
    <x v="132"/>
    <n v="41.64"/>
    <s v="Carol Darley"/>
    <s v="JoÃ£o Pessoa"/>
    <n v="80134"/>
    <s v="ParaÃ­ba"/>
    <x v="1"/>
    <s v="Chris,Pat"/>
    <x v="1"/>
    <s v="Pat"/>
    <s v="Brasil"/>
    <s v="Pequenas Empresas"/>
    <s v="MobiliÃ¡rio"/>
    <s v="Mesas"/>
    <x v="151"/>
    <s v="Jumbo Box"/>
    <n v="0.75"/>
    <d v="2011-08-15T00:00:00"/>
  </r>
  <r>
    <n v="2897"/>
    <n v="216"/>
    <n v="1440"/>
    <x v="106"/>
    <s v="Baixa"/>
    <x v="7"/>
    <n v="726.22"/>
    <n v="0.01"/>
    <s v="AÃ©reo Normal"/>
    <n v="52.47"/>
    <n v="52.47"/>
    <s v=""/>
    <x v="133"/>
    <n v="8.99"/>
    <s v="Stefanie Holloman"/>
    <s v="Curitiba"/>
    <n v="72015"/>
    <s v="ParanÃ¡"/>
    <x v="2"/>
    <s v="Sam,Pat"/>
    <x v="2"/>
    <s v="Pat"/>
    <s v="Brasil"/>
    <s v="Pequenas Empresas"/>
    <s v="MobiliÃ¡rio"/>
    <s v="MobiliÃ¡rio de EscritÃ³rio"/>
    <x v="152"/>
    <s v="Small Pack"/>
    <n v="0.47"/>
    <d v="2011-08-11T00:00:00"/>
  </r>
  <r>
    <n v="6384"/>
    <n v="218"/>
    <n v="1444"/>
    <x v="107"/>
    <s v="MÃ©dia"/>
    <x v="37"/>
    <n v="15823.27"/>
    <n v="0.04"/>
    <s v="Transporte RodoviÃ¡rio"/>
    <n v="1759.34"/>
    <n v="1759.34"/>
    <s v=""/>
    <x v="134"/>
    <n v="14.7"/>
    <s v="Noel Staavos"/>
    <s v="Rio de Janeiro"/>
    <n v="5401"/>
    <s v="Rio de Janeiro"/>
    <x v="3"/>
    <s v="Erin"/>
    <x v="3"/>
    <m/>
    <s v="Brasil"/>
    <s v="EscritÃ³rio em Casa"/>
    <s v="Tecnologia"/>
    <s v="MÃ¡quinas de EscritÃ³rio"/>
    <x v="153"/>
    <s v="Jumbo Drum"/>
    <n v="0.59"/>
    <d v="2009-12-08T00:00:00"/>
  </r>
  <r>
    <n v="6393"/>
    <n v="217"/>
    <n v="1444"/>
    <x v="107"/>
    <s v="MÃ©dia"/>
    <x v="46"/>
    <n v="21717.360000000001"/>
    <n v="0.06"/>
    <s v="AÃ©reo RÃ¡pido"/>
    <n v="8249.86"/>
    <n v="8249.86"/>
    <s v=""/>
    <x v="135"/>
    <n v="24.49"/>
    <s v="Noel Staavos"/>
    <s v="VitÃ³ria"/>
    <n v="4401"/>
    <s v="EspÃ­rito Santo"/>
    <x v="3"/>
    <s v="Erin"/>
    <x v="3"/>
    <m/>
    <s v="Brasil"/>
    <s v="EscritÃ³rio em Casa"/>
    <s v="Tecnologia"/>
    <s v="Copiadoras e fax"/>
    <x v="154"/>
    <s v="Large Box"/>
    <n v="0.41"/>
    <d v="2009-12-07T00:00:00"/>
  </r>
  <r>
    <n v="6394"/>
    <n v="219"/>
    <n v="1444"/>
    <x v="107"/>
    <s v="MÃ©dia"/>
    <x v="1"/>
    <n v="21.44"/>
    <n v="0.02"/>
    <s v="AÃ©reo Normal"/>
    <n v="-13.67"/>
    <n v="-13.67"/>
    <s v=""/>
    <x v="31"/>
    <n v="8.74"/>
    <s v="Noel Staavos"/>
    <s v="Belo Horizonte"/>
    <n v="6408"/>
    <s v="Minas Gerais"/>
    <x v="3"/>
    <s v="Erin"/>
    <x v="3"/>
    <m/>
    <s v="Brasil"/>
    <s v="EscritÃ³rio em Casa"/>
    <s v="Material de EscritÃ³rio"/>
    <s v="Papel"/>
    <x v="32"/>
    <s v="Small Box"/>
    <n v="0.36"/>
    <d v="2009-12-07T00:00:00"/>
  </r>
  <r>
    <n v="6395"/>
    <n v="220"/>
    <n v="1444"/>
    <x v="107"/>
    <s v="MÃ©dia"/>
    <x v="4"/>
    <n v="416.4"/>
    <n v="0.02"/>
    <s v="AÃ©reo Normal"/>
    <n v="24.33"/>
    <n v="24.33"/>
    <s v=""/>
    <x v="136"/>
    <n v="4.96"/>
    <s v="Noel Staavos"/>
    <s v="SÃ£o Paulo"/>
    <n v="7631"/>
    <s v="SÃ£o Paulo"/>
    <x v="3"/>
    <s v="Erin"/>
    <x v="3"/>
    <m/>
    <s v="Brasil"/>
    <s v="EscritÃ³rio em Casa"/>
    <s v="Material de EscritÃ³rio"/>
    <s v="Armazenamento e OrganizaÃ§Ã£o"/>
    <x v="155"/>
    <s v="Small Box"/>
    <n v="0.57999999999999996"/>
    <d v="2009-12-07T00:00:00"/>
  </r>
  <r>
    <n v="6402"/>
    <n v="221"/>
    <n v="1444"/>
    <x v="107"/>
    <s v="MÃ©dia"/>
    <x v="16"/>
    <n v="772.24"/>
    <n v="7.0000000000000007E-2"/>
    <s v="AÃ©reo Normal"/>
    <n v="181.98"/>
    <n v="181.98"/>
    <s v=""/>
    <x v="137"/>
    <n v="8.74"/>
    <s v="Noel Staavos"/>
    <s v="Rio de Janeiro"/>
    <n v="2908"/>
    <s v="Rio de Janeiro"/>
    <x v="3"/>
    <s v="Erin"/>
    <x v="3"/>
    <m/>
    <s v="Brasil"/>
    <s v="EscritÃ³rio em Casa"/>
    <s v="Material de EscritÃ³rio"/>
    <s v="Papel"/>
    <x v="156"/>
    <s v="Small Box"/>
    <n v="0.4"/>
    <d v="2009-12-06T00:00:00"/>
  </r>
  <r>
    <n v="403"/>
    <n v="224"/>
    <n v="1447"/>
    <x v="108"/>
    <s v="Alta"/>
    <x v="47"/>
    <n v="2135.9734999999901"/>
    <n v="7.0000000000000007E-2"/>
    <s v="AÃ©reo Normal"/>
    <n v="239.4"/>
    <n v="239.4"/>
    <s v=""/>
    <x v="6"/>
    <n v="8.99"/>
    <s v="Barry Gonzalez"/>
    <s v="VitÃ³ria"/>
    <n v="21234"/>
    <s v="EspÃ­rito Santo"/>
    <x v="3"/>
    <s v="Erin"/>
    <x v="3"/>
    <m/>
    <s v="Brasil"/>
    <s v="Consumidor"/>
    <s v="Tecnologia"/>
    <s v="Telefones e ComunicaÃ§Ã£o"/>
    <x v="157"/>
    <s v="Small Box"/>
    <n v="0.59"/>
    <d v="2012-10-17T00:00:00"/>
  </r>
  <r>
    <n v="708"/>
    <n v="225"/>
    <n v="1504"/>
    <x v="109"/>
    <s v="MÃ©dia"/>
    <x v="42"/>
    <n v="293.18"/>
    <n v="0.08"/>
    <s v="AÃ©reo Normal"/>
    <n v="64.22"/>
    <n v="64.22"/>
    <s v=""/>
    <x v="138"/>
    <n v="1.99"/>
    <s v="Maribeth Schnelling"/>
    <s v="Porto Alegre"/>
    <n v="20151"/>
    <s v="Rio Grande do Sul"/>
    <x v="2"/>
    <s v="Sam,Pat"/>
    <x v="2"/>
    <s v="Pat"/>
    <s v="Brasil"/>
    <s v="Corporativo"/>
    <s v="Tecnologia"/>
    <s v="PerifÃ©ricos"/>
    <x v="158"/>
    <s v="Small Pack"/>
    <n v="0.41"/>
    <d v="2012-08-28T00:00:00"/>
  </r>
  <r>
    <n v="4598"/>
    <n v="226"/>
    <n v="1507"/>
    <x v="0"/>
    <s v="MÃ©dia"/>
    <x v="13"/>
    <n v="4345.8599999999997"/>
    <n v="0.09"/>
    <s v="AÃ©reo Normal"/>
    <n v="126.62"/>
    <n v="126.62"/>
    <s v=""/>
    <x v="139"/>
    <n v="4"/>
    <s v="Harold Ryan"/>
    <s v="SÃ£o Paulo"/>
    <n v="43081"/>
    <s v="SÃ£o Paulo"/>
    <x v="3"/>
    <s v="Erin"/>
    <x v="3"/>
    <m/>
    <s v="Brasil"/>
    <s v="EscritÃ³rio em Casa"/>
    <s v="Tecnologia"/>
    <s v="PerifÃ©ricos"/>
    <x v="159"/>
    <s v="Small Box"/>
    <n v="0.79"/>
    <d v="2010-10-15T00:00:00"/>
  </r>
  <r>
    <n v="1863"/>
    <n v="227"/>
    <n v="1537"/>
    <x v="88"/>
    <s v="NÃ£o Especificada"/>
    <x v="38"/>
    <n v="16.600000000000001"/>
    <n v="7.0000000000000007E-2"/>
    <s v="AÃ©reo Normal"/>
    <n v="-20.297499999999999"/>
    <n v="-20.297499999999999"/>
    <s v=""/>
    <x v="140"/>
    <n v="6.05"/>
    <s v="Grant Thornton"/>
    <s v="VitÃ³ria"/>
    <n v="3842"/>
    <s v="EspÃ­rito Santo"/>
    <x v="3"/>
    <s v="Erin"/>
    <x v="3"/>
    <m/>
    <s v="Brasil"/>
    <s v="Corporativo"/>
    <s v="Material de EscritÃ³rio"/>
    <s v="Capas e AcessÃ³rios"/>
    <x v="160"/>
    <s v="Small Box"/>
    <n v="0.37"/>
    <d v="2012-02-14T00:00:00"/>
  </r>
  <r>
    <n v="3716"/>
    <n v="230"/>
    <n v="1539"/>
    <x v="110"/>
    <s v="Baixa"/>
    <x v="39"/>
    <n v="184.99"/>
    <n v="0.05"/>
    <s v="AÃ©reo Normal"/>
    <n v="-144.55000000000001"/>
    <n v="-144.55000000000001"/>
    <s v=""/>
    <x v="141"/>
    <n v="4.93"/>
    <s v="Carl Ludwig"/>
    <s v="Manaus"/>
    <n v="60035"/>
    <s v="Amazonas"/>
    <x v="0"/>
    <s v="William,Pat"/>
    <x v="0"/>
    <s v="Pat"/>
    <s v="Brasil"/>
    <s v="Corporativo"/>
    <s v="Tecnologia"/>
    <s v="PerifÃ©ricos"/>
    <x v="161"/>
    <s v="Small Pack"/>
    <n v="0.66"/>
    <d v="2011-03-14T00:00:00"/>
  </r>
  <r>
    <n v="3732"/>
    <n v="229"/>
    <n v="1539"/>
    <x v="110"/>
    <s v="Baixa"/>
    <x v="22"/>
    <n v="511.83"/>
    <n v="0.1"/>
    <s v="AÃ©reo Normal"/>
    <n v="-172.87950000000001"/>
    <n v="-172.87950000000001"/>
    <s v=""/>
    <x v="83"/>
    <n v="13.18"/>
    <s v="Carl Ludwig"/>
    <s v="Manaus"/>
    <n v="60035"/>
    <s v="Amazonas"/>
    <x v="0"/>
    <s v="William,Pat"/>
    <x v="0"/>
    <s v="Pat"/>
    <s v="Brasil"/>
    <s v="Corporativo"/>
    <s v="Material de EscritÃ³rio"/>
    <s v="Capas e AcessÃ³rios"/>
    <x v="162"/>
    <s v="Small Box"/>
    <n v="0.37"/>
    <d v="2011-03-11T00:00:00"/>
  </r>
  <r>
    <n v="839"/>
    <n v="231"/>
    <n v="1540"/>
    <x v="75"/>
    <s v="Alta"/>
    <x v="14"/>
    <n v="80.900000000000006"/>
    <n v="0.09"/>
    <s v="AÃ©reo Normal"/>
    <n v="5.76"/>
    <n v="5.76"/>
    <s v=""/>
    <x v="7"/>
    <n v="0.7"/>
    <s v="Don Miller"/>
    <s v="Manaus"/>
    <n v="60035"/>
    <s v="Amazonas"/>
    <x v="0"/>
    <s v="William,Pat"/>
    <x v="0"/>
    <s v="Pat"/>
    <s v="Brasil"/>
    <s v="EscritÃ³rio em Casa"/>
    <s v="Material de EscritÃ³rio"/>
    <s v="Canetas e materiais de arte"/>
    <x v="163"/>
    <s v="Wrap Bag"/>
    <n v="0.56000000000000005"/>
    <d v="2012-08-06T00:00:00"/>
  </r>
  <r>
    <n v="4794"/>
    <n v="232"/>
    <n v="1542"/>
    <x v="111"/>
    <s v="MÃ©dia"/>
    <x v="26"/>
    <n v="2150.25"/>
    <n v="0.06"/>
    <s v="AÃ©reo Normal"/>
    <n v="586.92999999999995"/>
    <n v="586.92999999999995"/>
    <s v=""/>
    <x v="47"/>
    <n v="3.99"/>
    <s v="Linda Southworth"/>
    <s v="Curitiba"/>
    <n v="32174"/>
    <s v="ParanÃ¡"/>
    <x v="2"/>
    <s v="Sam,Pat"/>
    <x v="2"/>
    <s v="Pat"/>
    <s v="Brasil"/>
    <s v="Consumidor"/>
    <s v="Material de EscritÃ³rio"/>
    <s v="EletrodomÃ©sticos"/>
    <x v="164"/>
    <s v="Small Box"/>
    <n v="0.56000000000000005"/>
    <d v="2010-09-16T00:00:00"/>
  </r>
  <r>
    <n v="4795"/>
    <n v="233"/>
    <n v="1542"/>
    <x v="111"/>
    <s v="MÃ©dia"/>
    <x v="37"/>
    <n v="448"/>
    <n v="0.08"/>
    <s v="AÃ©reo Normal"/>
    <n v="27.2"/>
    <n v="27.2"/>
    <s v=""/>
    <x v="142"/>
    <n v="6.31"/>
    <s v="Linda Southworth"/>
    <s v="Curitiba"/>
    <n v="32765"/>
    <s v="ParanÃ¡"/>
    <x v="2"/>
    <s v="Sam,Pat"/>
    <x v="2"/>
    <s v="Pat"/>
    <s v="Brasil"/>
    <s v="Consumidor"/>
    <s v="Material de EscritÃ³rio"/>
    <s v="Armazenamento e OrganizaÃ§Ã£o"/>
    <x v="165"/>
    <s v="Small Box"/>
    <n v="0.57999999999999996"/>
    <d v="2010-09-16T00:00:00"/>
  </r>
  <r>
    <n v="2715"/>
    <n v="235"/>
    <n v="1575"/>
    <x v="112"/>
    <s v="MÃ©dia"/>
    <x v="2"/>
    <n v="133.65"/>
    <n v="0.05"/>
    <s v="AÃ©reo Normal"/>
    <n v="56.28"/>
    <n v="56.28"/>
    <s v=""/>
    <x v="18"/>
    <n v="0.8"/>
    <s v="Dave Poirier"/>
    <s v="Recife"/>
    <n v="91730"/>
    <s v="Pernambuco"/>
    <x v="1"/>
    <s v="Chris,Pat"/>
    <x v="1"/>
    <s v="Pat"/>
    <s v="Brasil"/>
    <s v="Pequenas Empresas"/>
    <s v="Material de EscritÃ³rio"/>
    <s v="Papel"/>
    <x v="166"/>
    <s v="Wrap Bag"/>
    <n v="0.36"/>
    <d v="2011-09-14T00:00:00"/>
  </r>
  <r>
    <n v="2716"/>
    <n v="236"/>
    <n v="1575"/>
    <x v="112"/>
    <s v="MÃ©dia"/>
    <x v="17"/>
    <n v="525.67399999999998"/>
    <n v="0.08"/>
    <s v="AÃ©reo Normal"/>
    <n v="-147.01499999999999"/>
    <n v="-147.01499999999999"/>
    <s v=""/>
    <x v="6"/>
    <n v="5.26"/>
    <s v="Dave Poirier"/>
    <s v="Recife"/>
    <n v="91730"/>
    <s v="Pernambuco"/>
    <x v="1"/>
    <s v="Chris,Pat"/>
    <x v="1"/>
    <s v="Pat"/>
    <s v="Brasil"/>
    <s v="Pequenas Empresas"/>
    <s v="Tecnologia"/>
    <s v="Telefones e ComunicaÃ§Ã£o"/>
    <x v="167"/>
    <s v="Small Box"/>
    <n v="0.56000000000000005"/>
    <d v="2011-09-14T00:00:00"/>
  </r>
  <r>
    <n v="5190"/>
    <n v="239"/>
    <n v="1604"/>
    <x v="113"/>
    <s v="Baixa"/>
    <x v="26"/>
    <n v="622.82000000000005"/>
    <n v="0"/>
    <s v="AÃ©reo Normal"/>
    <n v="128.88"/>
    <n v="128.88"/>
    <s v=""/>
    <x v="143"/>
    <n v="4.9800000000000004"/>
    <s v="Rick Wilson"/>
    <s v="Porto Alegre"/>
    <n v="28403"/>
    <s v="Rio Grande do Sul"/>
    <x v="2"/>
    <s v="Sam,Pat"/>
    <x v="2"/>
    <s v="Pat"/>
    <s v="Brasil"/>
    <s v="Consumidor"/>
    <s v="MobiliÃ¡rio"/>
    <s v="MobiliÃ¡rio de EscritÃ³rio"/>
    <x v="168"/>
    <s v="Small Pack"/>
    <n v="0.48"/>
    <d v="2010-07-16T00:00:00"/>
  </r>
  <r>
    <n v="3899"/>
    <n v="242"/>
    <n v="1637"/>
    <x v="114"/>
    <s v="NÃ£o Especificada"/>
    <x v="26"/>
    <n v="1348.57"/>
    <n v="0.08"/>
    <s v="AÃ©reo Normal"/>
    <n v="19.57"/>
    <n v="19.57"/>
    <s v=""/>
    <x v="137"/>
    <n v="8.99"/>
    <s v="Aleksandra Gannaway"/>
    <s v="Recife"/>
    <n v="94591"/>
    <s v="Pernambuco"/>
    <x v="1"/>
    <s v="Chris,Pat"/>
    <x v="1"/>
    <s v="Pat"/>
    <s v="Brasil"/>
    <s v="Corporativo"/>
    <s v="Material de EscritÃ³rio"/>
    <s v="Canetas e materiais de arte"/>
    <x v="169"/>
    <s v="Small Pack"/>
    <n v="0.57999999999999996"/>
    <d v="2011-02-09T00:00:00"/>
  </r>
  <r>
    <n v="3912"/>
    <n v="240"/>
    <n v="1637"/>
    <x v="114"/>
    <s v="NÃ£o Especificada"/>
    <x v="49"/>
    <n v="1225.52"/>
    <n v="0.1"/>
    <s v="AÃ©reo RÃ¡pido"/>
    <n v="-1191.1300000000001"/>
    <n v="-1191.1300000000001"/>
    <s v=""/>
    <x v="144"/>
    <n v="35"/>
    <s v="Aleksandra Gannaway"/>
    <s v="Recife"/>
    <n v="95687"/>
    <s v="Pernambuco"/>
    <x v="1"/>
    <s v="Chris,Pat"/>
    <x v="1"/>
    <s v="Pat"/>
    <s v="Brasil"/>
    <s v="Corporativo"/>
    <s v="Material de EscritÃ³rio"/>
    <s v="Armazenamento e OrganizaÃ§Ã£o"/>
    <x v="170"/>
    <s v="Large Box"/>
    <n v="0.85"/>
    <d v="2011-02-07T00:00:00"/>
  </r>
  <r>
    <n v="3913"/>
    <n v="241"/>
    <n v="1637"/>
    <x v="114"/>
    <s v="NÃ£o Especificada"/>
    <x v="17"/>
    <n v="1024.29"/>
    <n v="7.0000000000000007E-2"/>
    <s v="AÃ©reo Normal"/>
    <n v="-95.52"/>
    <n v="-95.52"/>
    <s v=""/>
    <x v="145"/>
    <n v="19.989999999999998"/>
    <s v="Aleksandra Gannaway"/>
    <s v="Recife"/>
    <n v="94591"/>
    <s v="Pernambuco"/>
    <x v="1"/>
    <s v="Chris,Pat"/>
    <x v="1"/>
    <s v="Pat"/>
    <s v="Brasil"/>
    <s v="Corporativo"/>
    <s v="Tecnologia"/>
    <s v="PerifÃ©ricos"/>
    <x v="171"/>
    <s v="Small Box"/>
    <n v="0.52"/>
    <d v="2011-02-07T00:00:00"/>
  </r>
  <r>
    <n v="7624"/>
    <n v="244"/>
    <n v="1665"/>
    <x v="115"/>
    <s v="Alta"/>
    <x v="2"/>
    <n v="755.60749999999996"/>
    <n v="0.05"/>
    <s v="AÃ©reo Normal"/>
    <n v="149.166"/>
    <n v="0"/>
    <s v="Returned"/>
    <x v="146"/>
    <n v="1.1000000000000001"/>
    <s v="John Lucas"/>
    <s v="SÃ£o Paulo"/>
    <n v="43026"/>
    <s v="SÃ£o Paulo"/>
    <x v="3"/>
    <s v="Erin"/>
    <x v="3"/>
    <m/>
    <s v="Brasil"/>
    <s v="Corporativo"/>
    <s v="Tecnologia"/>
    <s v="Telefones e ComunicaÃ§Ã£o"/>
    <x v="172"/>
    <s v="Small Box"/>
    <n v="0.55000000000000004"/>
    <d v="2009-05-09T00:00:00"/>
  </r>
  <r>
    <n v="2532"/>
    <n v="245"/>
    <n v="1666"/>
    <x v="116"/>
    <s v="CrÃ­tica"/>
    <x v="36"/>
    <n v="5642.18"/>
    <n v="0.09"/>
    <s v="AÃ©reo RÃ¡pido"/>
    <n v="1996.6755000000001"/>
    <n v="1996.6755000000001"/>
    <s v=""/>
    <x v="147"/>
    <n v="19.989999999999998"/>
    <s v="Nona Balk"/>
    <s v="FlorianÃ³polis"/>
    <n v="70506"/>
    <s v="Santa Catarina"/>
    <x v="2"/>
    <s v="Sam,Pat"/>
    <x v="2"/>
    <s v="Pat"/>
    <s v="Brasil"/>
    <s v="Corporativo"/>
    <s v="Material de EscritÃ³rio"/>
    <s v="Capas e AcessÃ³rios"/>
    <x v="173"/>
    <s v="Small Box"/>
    <n v="0.38"/>
    <d v="2011-10-19T00:00:00"/>
  </r>
  <r>
    <n v="3414"/>
    <n v="249"/>
    <n v="1702"/>
    <x v="117"/>
    <s v="Alta"/>
    <x v="3"/>
    <n v="67.239999999999995"/>
    <n v="0.06"/>
    <s v="AÃ©reo Normal"/>
    <n v="4.9000000000000004"/>
    <n v="4.9000000000000004"/>
    <s v=""/>
    <x v="148"/>
    <n v="0.93"/>
    <s v="Annie Cyprus"/>
    <s v="Manaus"/>
    <n v="60035"/>
    <s v="Amazonas"/>
    <x v="0"/>
    <s v="William,Pat"/>
    <x v="0"/>
    <s v="Pat"/>
    <s v="Brasil"/>
    <s v="EscritÃ³rio em Casa"/>
    <s v="Material de EscritÃ³rio"/>
    <s v="Canetas e materiais de arte"/>
    <x v="174"/>
    <s v="Wrap Bag"/>
    <n v="0.54"/>
    <d v="2011-05-07T00:00:00"/>
  </r>
  <r>
    <n v="4162"/>
    <n v="250"/>
    <n v="1761"/>
    <x v="118"/>
    <s v="Alta"/>
    <x v="16"/>
    <n v="12028.23"/>
    <n v="0.01"/>
    <s v="Transporte RodoviÃ¡rio"/>
    <n v="-547.61"/>
    <n v="-547.61"/>
    <s v=""/>
    <x v="149"/>
    <n v="49"/>
    <s v="Carl Ludwig"/>
    <s v="Manaus"/>
    <n v="60035"/>
    <s v="Amazonas"/>
    <x v="0"/>
    <s v="William,Pat"/>
    <x v="0"/>
    <s v="Pat"/>
    <s v="Brasil"/>
    <s v="Corporativo"/>
    <s v="Tecnologia"/>
    <s v="Copiadoras e fax"/>
    <x v="175"/>
    <s v="Jumbo Drum"/>
    <n v="0.38"/>
    <d v="2010-12-25T00:00:00"/>
  </r>
  <r>
    <n v="7006"/>
    <n v="251"/>
    <n v="1762"/>
    <x v="119"/>
    <s v="NÃ£o Especificada"/>
    <x v="13"/>
    <n v="857.11"/>
    <n v="7.0000000000000007E-2"/>
    <s v="AÃ©reo Normal"/>
    <n v="285.2"/>
    <n v="285.2"/>
    <s v=""/>
    <x v="119"/>
    <n v="1.99"/>
    <s v="Lisa Hazard"/>
    <s v="SÃ£o LuÃ­s"/>
    <n v="87105"/>
    <s v="MaranhÃ£o"/>
    <x v="1"/>
    <s v="Chris,Pat"/>
    <x v="1"/>
    <s v="Pat"/>
    <s v="Brasil"/>
    <s v="EscritÃ³rio em Casa"/>
    <s v="Tecnologia"/>
    <s v="PerifÃ©ricos"/>
    <x v="136"/>
    <s v="Small Pack"/>
    <n v="0.42"/>
    <d v="2009-08-21T00:00:00"/>
  </r>
  <r>
    <n v="7010"/>
    <n v="252"/>
    <n v="1762"/>
    <x v="119"/>
    <s v="NÃ£o Especificada"/>
    <x v="41"/>
    <n v="69.599999999999994"/>
    <n v="0"/>
    <s v="AÃ©reo Normal"/>
    <n v="6.46"/>
    <n v="6.46"/>
    <s v=""/>
    <x v="25"/>
    <n v="2.5"/>
    <s v="Lisa Hazard"/>
    <s v="SÃ£o LuÃ­s"/>
    <n v="87105"/>
    <s v="MaranhÃ£o"/>
    <x v="1"/>
    <s v="Chris,Pat"/>
    <x v="1"/>
    <s v="Pat"/>
    <s v="Brasil"/>
    <s v="EscritÃ³rio em Casa"/>
    <s v="Material de EscritÃ³rio"/>
    <s v="Envelopes"/>
    <x v="176"/>
    <s v="Small Box"/>
    <n v="0.36"/>
    <d v="2009-08-20T00:00:00"/>
  </r>
  <r>
    <n v="7011"/>
    <n v="253"/>
    <n v="1762"/>
    <x v="119"/>
    <s v="NÃ£o Especificada"/>
    <x v="27"/>
    <n v="1279.5050000000001"/>
    <n v="0.1"/>
    <s v="AÃ©reo RÃ¡pido"/>
    <n v="384.200999999999"/>
    <n v="384.200999999999"/>
    <s v=""/>
    <x v="146"/>
    <n v="1.1000000000000001"/>
    <s v="Lisa Hazard"/>
    <s v="SÃ£o LuÃ­s"/>
    <n v="87105"/>
    <s v="MaranhÃ£o"/>
    <x v="1"/>
    <s v="Chris,Pat"/>
    <x v="1"/>
    <s v="Pat"/>
    <s v="Brasil"/>
    <s v="EscritÃ³rio em Casa"/>
    <s v="Tecnologia"/>
    <s v="Telefones e ComunicaÃ§Ã£o"/>
    <x v="172"/>
    <s v="Small Box"/>
    <n v="0.55000000000000004"/>
    <d v="2009-08-20T00:00:00"/>
  </r>
  <r>
    <n v="1627"/>
    <n v="254"/>
    <n v="1764"/>
    <x v="120"/>
    <s v="CrÃ­tica"/>
    <x v="25"/>
    <n v="59.99"/>
    <n v="0.1"/>
    <s v="AÃ©reo Normal"/>
    <n v="-13.78"/>
    <n v="-13.78"/>
    <s v=""/>
    <x v="150"/>
    <n v="4.82"/>
    <s v="Hallie Redmond"/>
    <s v="Manaus"/>
    <n v="97321"/>
    <s v="Amazonas"/>
    <x v="0"/>
    <s v="William,Pat"/>
    <x v="0"/>
    <s v="Pat"/>
    <s v="Brasil"/>
    <s v="Pequenas Empresas"/>
    <s v="Material de EscritÃ³rio"/>
    <s v="Papel"/>
    <x v="177"/>
    <s v="Small Box"/>
    <n v="0.4"/>
    <d v="2012-03-27T00:00:00"/>
  </r>
  <r>
    <n v="3712"/>
    <n v="255"/>
    <n v="1767"/>
    <x v="121"/>
    <s v="Alta"/>
    <x v="17"/>
    <n v="46.34"/>
    <n v="0.05"/>
    <s v="AÃ©reo Normal"/>
    <n v="-7.76"/>
    <n v="-7.76"/>
    <s v=""/>
    <x v="131"/>
    <n v="0.7"/>
    <s v="Roger Barcio"/>
    <s v="AracajÃº"/>
    <n v="83701"/>
    <s v="Sergipe"/>
    <x v="1"/>
    <s v="Chris,Pat"/>
    <x v="1"/>
    <s v="Pat"/>
    <s v="Brasil"/>
    <s v="Corporativo"/>
    <s v="Material de EscritÃ³rio"/>
    <s v="ElÃ¡sticos"/>
    <x v="150"/>
    <s v="Wrap Bag"/>
    <n v="0.8"/>
    <d v="2011-03-15T00:00:00"/>
  </r>
  <r>
    <n v="4428"/>
    <n v="256"/>
    <n v="1792"/>
    <x v="122"/>
    <s v="Baixa"/>
    <x v="9"/>
    <n v="370.48"/>
    <n v="0.04"/>
    <s v="AÃ©reo Normal"/>
    <n v="-5.45"/>
    <n v="-5.45"/>
    <s v=""/>
    <x v="151"/>
    <n v="4.51"/>
    <s v="Carlos Soltero"/>
    <s v="Manaus"/>
    <n v="60035"/>
    <s v="Amazonas"/>
    <x v="0"/>
    <s v="William,Pat"/>
    <x v="0"/>
    <s v="Pat"/>
    <s v="Brasil"/>
    <s v="Consumidor"/>
    <s v="Material de EscritÃ³rio"/>
    <s v="Armazenamento e OrganizaÃ§Ã£o"/>
    <x v="178"/>
    <s v="Small Box"/>
    <n v="0.59"/>
    <d v="2010-11-13T00:00:00"/>
  </r>
  <r>
    <n v="210"/>
    <n v="258"/>
    <n v="1796"/>
    <x v="123"/>
    <s v="Alta"/>
    <x v="27"/>
    <n v="183.41"/>
    <n v="7.0000000000000007E-2"/>
    <s v="AÃ©reo Normal"/>
    <n v="-125.4075"/>
    <n v="-125.4075"/>
    <s v=""/>
    <x v="152"/>
    <n v="5.04"/>
    <s v="Deanra Eno"/>
    <s v="Porto Alegre"/>
    <n v="24281"/>
    <s v="Rio Grande do Sul"/>
    <x v="2"/>
    <s v="Sam,Pat"/>
    <x v="2"/>
    <s v="Pat"/>
    <s v="Brasil"/>
    <s v="Corporativo"/>
    <s v="Material de EscritÃ³rio"/>
    <s v="Capas e AcessÃ³rios"/>
    <x v="179"/>
    <s v="Small Box"/>
    <n v="0.38"/>
    <d v="2012-11-20T00:00:00"/>
  </r>
  <r>
    <n v="7644"/>
    <n v="261"/>
    <n v="1824"/>
    <x v="124"/>
    <s v="CrÃ­tica"/>
    <x v="33"/>
    <n v="10656.26"/>
    <n v="0.06"/>
    <s v="AÃ©reo Normal"/>
    <n v="3116.54"/>
    <n v="3116.54"/>
    <s v=""/>
    <x v="153"/>
    <n v="24.49"/>
    <s v="Becky Pak"/>
    <s v="Manaus"/>
    <n v="97321"/>
    <s v="Amazonas"/>
    <x v="0"/>
    <s v="William,Pat"/>
    <x v="0"/>
    <s v="Pat"/>
    <s v="Brasil"/>
    <s v="Corporativo"/>
    <s v="MobiliÃ¡rio"/>
    <s v="Cadeiras"/>
    <x v="180"/>
    <s v="Large Box"/>
    <m/>
    <d v="2009-05-05T00:00:00"/>
  </r>
  <r>
    <n v="7653"/>
    <n v="262"/>
    <n v="1824"/>
    <x v="124"/>
    <s v="CrÃ­tica"/>
    <x v="1"/>
    <n v="17.059999999999999"/>
    <n v="0.09"/>
    <s v="AÃ©reo Normal"/>
    <n v="-5.2"/>
    <n v="-5.2"/>
    <s v=""/>
    <x v="154"/>
    <n v="5.29"/>
    <s v="Becky Pak"/>
    <s v="Manaus"/>
    <n v="97321"/>
    <s v="Amazonas"/>
    <x v="0"/>
    <s v="William,Pat"/>
    <x v="0"/>
    <s v="Pat"/>
    <s v="Brasil"/>
    <s v="Corporativo"/>
    <s v="MobiliÃ¡rio"/>
    <s v="MobiliÃ¡rio de EscritÃ³rio"/>
    <x v="181"/>
    <s v="Small Box"/>
    <n v="0.43"/>
    <d v="2009-05-04T00:00:00"/>
  </r>
  <r>
    <n v="4274"/>
    <n v="263"/>
    <n v="1825"/>
    <x v="125"/>
    <s v="MÃ©dia"/>
    <x v="35"/>
    <n v="38.26"/>
    <n v="0.03"/>
    <s v="AÃ©reo Normal"/>
    <n v="-2.34"/>
    <n v="-2.34"/>
    <s v=""/>
    <x v="155"/>
    <n v="0.7"/>
    <s v="Aaron Smayling"/>
    <s v="SÃ£o Paulo"/>
    <n v="11787"/>
    <s v="SÃ£o Paulo"/>
    <x v="3"/>
    <s v="Erin"/>
    <x v="3"/>
    <m/>
    <s v="Brasil"/>
    <s v="Pequenas Empresas"/>
    <s v="Material de EscritÃ³rio"/>
    <s v="Canetas e materiais de arte"/>
    <x v="182"/>
    <s v="Wrap Bag"/>
    <n v="0.56000000000000005"/>
    <d v="2010-12-06T00:00:00"/>
  </r>
  <r>
    <n v="7632"/>
    <n v="265"/>
    <n v="1829"/>
    <x v="115"/>
    <s v="Alta"/>
    <x v="10"/>
    <n v="133.04"/>
    <n v="7.0000000000000007E-2"/>
    <s v="AÃ©reo Normal"/>
    <n v="6.7320000000000002"/>
    <n v="6.7320000000000002"/>
    <s v=""/>
    <x v="120"/>
    <n v="1.49"/>
    <s v="Tom Stivers"/>
    <s v="FlorianÃ³polis"/>
    <n v="70458"/>
    <s v="Santa Catarina"/>
    <x v="2"/>
    <s v="Sam,Pat"/>
    <x v="2"/>
    <s v="Pat"/>
    <s v="Brasil"/>
    <s v="Pequenas Empresas"/>
    <s v="Material de EscritÃ³rio"/>
    <s v="Capas e AcessÃ³rios"/>
    <x v="183"/>
    <s v="Small Box"/>
    <n v="0.36"/>
    <d v="2009-05-08T00:00:00"/>
  </r>
  <r>
    <n v="4309"/>
    <n v="266"/>
    <n v="1831"/>
    <x v="126"/>
    <s v="CrÃ­tica"/>
    <x v="22"/>
    <n v="12586.19"/>
    <n v="0"/>
    <s v="Transporte RodoviÃ¡rio"/>
    <n v="619.71"/>
    <n v="619.71"/>
    <s v=""/>
    <x v="156"/>
    <n v="99"/>
    <s v="Ken Brennan"/>
    <s v="SÃ£o Paulo"/>
    <n v="15228"/>
    <s v="SÃ£o Paulo"/>
    <x v="3"/>
    <s v="Erin"/>
    <x v="3"/>
    <m/>
    <s v="Brasil"/>
    <s v="EscritÃ³rio em Casa"/>
    <s v="Material de EscritÃ³rio"/>
    <s v="Armazenamento e OrganizaÃ§Ã£o"/>
    <x v="184"/>
    <s v="Jumbo Drum"/>
    <n v="0.65"/>
    <d v="2010-12-02T00:00:00"/>
  </r>
  <r>
    <n v="1661"/>
    <n v="267"/>
    <n v="1856"/>
    <x v="27"/>
    <s v="NÃ£o Especificada"/>
    <x v="4"/>
    <n v="1449.3"/>
    <n v="0.08"/>
    <s v="AÃ©reo Normal"/>
    <n v="-712.14"/>
    <n v="-712.14"/>
    <s v=""/>
    <x v="157"/>
    <n v="49"/>
    <s v="Alex Avila"/>
    <s v="Manaus"/>
    <n v="60035"/>
    <s v="Amazonas"/>
    <x v="0"/>
    <s v="William,Pat"/>
    <x v="0"/>
    <s v="Pat"/>
    <s v="Brasil"/>
    <s v="EscritÃ³rio em Casa"/>
    <s v="Material de EscritÃ³rio"/>
    <s v="EletrodomÃ©sticos"/>
    <x v="185"/>
    <s v="Large Box"/>
    <n v="0.59"/>
    <d v="2012-03-21T00:00:00"/>
  </r>
  <r>
    <n v="1667"/>
    <n v="268"/>
    <n v="1856"/>
    <x v="27"/>
    <s v="NÃ£o Especificada"/>
    <x v="27"/>
    <n v="4374.6864999999998"/>
    <n v="0.05"/>
    <s v="AÃ©reo Normal"/>
    <n v="973.16099999999994"/>
    <n v="973.16099999999994"/>
    <s v=""/>
    <x v="12"/>
    <n v="8.08"/>
    <s v="Alex Avila"/>
    <s v="Manaus"/>
    <n v="60035"/>
    <s v="Amazonas"/>
    <x v="0"/>
    <s v="William,Pat"/>
    <x v="0"/>
    <s v="Pat"/>
    <s v="Brasil"/>
    <s v="EscritÃ³rio em Casa"/>
    <s v="Tecnologia"/>
    <s v="Telefones e ComunicaÃ§Ã£o"/>
    <x v="186"/>
    <s v="Small Box"/>
    <n v="0.56999999999999995"/>
    <d v="2012-03-20T00:00:00"/>
  </r>
  <r>
    <n v="1668"/>
    <n v="269"/>
    <n v="1856"/>
    <x v="27"/>
    <s v="NÃ£o Especificada"/>
    <x v="21"/>
    <n v="4283.2349999999997"/>
    <n v="0.1"/>
    <s v="AÃ©reo Normal"/>
    <n v="676.125"/>
    <n v="676.125"/>
    <s v=""/>
    <x v="12"/>
    <n v="8.8000000000000007"/>
    <s v="Alex Avila"/>
    <s v="Manaus"/>
    <n v="60035"/>
    <s v="Amazonas"/>
    <x v="0"/>
    <s v="William,Pat"/>
    <x v="0"/>
    <s v="Pat"/>
    <s v="Brasil"/>
    <s v="EscritÃ³rio em Casa"/>
    <s v="Tecnologia"/>
    <s v="Telefones e ComunicaÃ§Ã£o"/>
    <x v="187"/>
    <s v="Small Box"/>
    <n v="0.59"/>
    <d v="2012-03-20T00:00:00"/>
  </r>
  <r>
    <n v="6181"/>
    <n v="270"/>
    <n v="1857"/>
    <x v="127"/>
    <s v="Alta"/>
    <x v="11"/>
    <n v="199.76"/>
    <n v="7.0000000000000007E-2"/>
    <s v="AÃ©reo Normal"/>
    <n v="20"/>
    <n v="20"/>
    <s v=""/>
    <x v="28"/>
    <n v="1.99"/>
    <s v="Roy Phan"/>
    <s v="Feira de Santana"/>
    <n v="98310"/>
    <s v="Bahia"/>
    <x v="1"/>
    <s v="Chris,Pat"/>
    <x v="1"/>
    <s v="Pat"/>
    <s v="Brasil"/>
    <s v="Consumidor"/>
    <s v="Material de EscritÃ³rio"/>
    <s v="Canetas e materiais de arte"/>
    <x v="188"/>
    <s v="Wrap Bag"/>
    <n v="0.46"/>
    <d v="2010-01-13T00:00:00"/>
  </r>
  <r>
    <n v="4749"/>
    <n v="271"/>
    <n v="1863"/>
    <x v="128"/>
    <s v="NÃ£o Especificada"/>
    <x v="2"/>
    <n v="2415.38"/>
    <n v="0.08"/>
    <s v="Transporte RodoviÃ¡rio"/>
    <n v="-1131.5999999999999"/>
    <n v="-1131.5999999999999"/>
    <s v=""/>
    <x v="158"/>
    <n v="74.349999999999994"/>
    <s v="Sung Pak"/>
    <s v="AracajÃº"/>
    <n v="83686"/>
    <s v="Sergipe"/>
    <x v="1"/>
    <s v="Chris,Pat"/>
    <x v="1"/>
    <s v="Pat"/>
    <s v="Brasil"/>
    <s v="Pequenas Empresas"/>
    <s v="MobiliÃ¡rio"/>
    <s v="Cadeiras"/>
    <x v="189"/>
    <s v="Jumbo Drum"/>
    <n v="0.56999999999999995"/>
    <d v="2010-09-23T00:00:00"/>
  </r>
  <r>
    <n v="4500"/>
    <n v="273"/>
    <n v="1888"/>
    <x v="129"/>
    <s v="NÃ£o Especificada"/>
    <x v="44"/>
    <n v="158.25"/>
    <n v="0.09"/>
    <s v="AÃ©reo Normal"/>
    <n v="-114.7355"/>
    <n v="-114.7355"/>
    <s v=""/>
    <x v="159"/>
    <n v="5.42"/>
    <s v="Kean Thornton"/>
    <s v="Recife"/>
    <n v="95969"/>
    <s v="Pernambuco"/>
    <x v="1"/>
    <s v="Chris,Pat"/>
    <x v="1"/>
    <s v="Pat"/>
    <s v="Brasil"/>
    <s v="Corporativo"/>
    <s v="Material de EscritÃ³rio"/>
    <s v="Capas e AcessÃ³rios"/>
    <x v="190"/>
    <s v="Small Box"/>
    <n v="0.37"/>
    <d v="2010-10-31T00:00:00"/>
  </r>
  <r>
    <n v="4509"/>
    <n v="272"/>
    <n v="1888"/>
    <x v="129"/>
    <s v="NÃ£o Especificada"/>
    <x v="39"/>
    <n v="1264.46"/>
    <n v="0"/>
    <s v="Transporte RodoviÃ¡rio"/>
    <n v="-1249.3900000000001"/>
    <n v="-1249.3900000000001"/>
    <s v=""/>
    <x v="160"/>
    <n v="45.51"/>
    <s v="Kean Thornton"/>
    <s v="Recife"/>
    <n v="94306"/>
    <s v="Pernambuco"/>
    <x v="1"/>
    <s v="Chris,Pat"/>
    <x v="1"/>
    <s v="Pat"/>
    <s v="Brasil"/>
    <s v="Corporativo"/>
    <s v="MobiliÃ¡rio"/>
    <s v="Mesas"/>
    <x v="191"/>
    <s v="Jumbo Box"/>
    <n v="0.65"/>
    <d v="2010-10-30T00:00:00"/>
  </r>
  <r>
    <n v="7856"/>
    <n v="275"/>
    <n v="1892"/>
    <x v="26"/>
    <s v="Baixa"/>
    <x v="26"/>
    <n v="193.63"/>
    <n v="0.05"/>
    <s v="AÃ©reo Normal"/>
    <n v="-152.52449999999999"/>
    <n v="-152.52449999999999"/>
    <s v=""/>
    <x v="125"/>
    <n v="5.26"/>
    <s v="Joe Kamberova"/>
    <s v="SÃ£o Paulo"/>
    <n v="19057"/>
    <s v="SÃ£o Paulo"/>
    <x v="3"/>
    <s v="Erin"/>
    <x v="3"/>
    <m/>
    <s v="Brasil"/>
    <s v="Pequenas Empresas"/>
    <s v="Material de EscritÃ³rio"/>
    <s v="Capas e AcessÃ³rios"/>
    <x v="143"/>
    <s v="Small Box"/>
    <n v="0.38"/>
    <d v="2009-03-29T00:00:00"/>
  </r>
  <r>
    <n v="7893"/>
    <n v="276"/>
    <n v="1892"/>
    <x v="26"/>
    <s v="Baixa"/>
    <x v="29"/>
    <n v="64.290000000000006"/>
    <n v="0.01"/>
    <s v="AÃ©reo Normal"/>
    <n v="-18.850000000000001"/>
    <n v="-18.850000000000001"/>
    <s v=""/>
    <x v="31"/>
    <n v="5.4"/>
    <s v="Joe Kamberova"/>
    <s v="SÃ£o Paulo"/>
    <n v="19057"/>
    <s v="SÃ£o Paulo"/>
    <x v="3"/>
    <s v="Erin"/>
    <x v="3"/>
    <m/>
    <s v="Brasil"/>
    <s v="Pequenas Empresas"/>
    <s v="Material de EscritÃ³rio"/>
    <s v="Papel"/>
    <x v="192"/>
    <s v="Small Box"/>
    <n v="0.37"/>
    <d v="2009-03-25T00:00:00"/>
  </r>
  <r>
    <n v="7488"/>
    <n v="277"/>
    <n v="1895"/>
    <x v="130"/>
    <s v="MÃ©dia"/>
    <x v="38"/>
    <n v="41.25"/>
    <n v="0.02"/>
    <s v="AÃ©reo Normal"/>
    <n v="-23.25"/>
    <n v="-23.25"/>
    <s v=""/>
    <x v="31"/>
    <n v="7.91"/>
    <s v="Mitch Willingham"/>
    <s v="FlorianÃ³polis"/>
    <n v="30076"/>
    <s v="Santa Catarina"/>
    <x v="2"/>
    <s v="Sam,Pat"/>
    <x v="2"/>
    <s v="Pat"/>
    <s v="Brasil"/>
    <s v="Corporativo"/>
    <s v="Material de EscritÃ³rio"/>
    <s v="Papel"/>
    <x v="193"/>
    <s v="Small Box"/>
    <n v="0.37"/>
    <d v="2009-05-31T00:00:00"/>
  </r>
  <r>
    <n v="8259"/>
    <n v="278"/>
    <n v="1921"/>
    <x v="131"/>
    <s v="MÃ©dia"/>
    <x v="4"/>
    <n v="7871.91"/>
    <n v="0.05"/>
    <s v="Transporte RodoviÃ¡rio"/>
    <n v="541.47"/>
    <n v="0"/>
    <s v="Returned"/>
    <x v="161"/>
    <n v="91.05"/>
    <s v="Benjamin Venier"/>
    <s v="Rio de Janeiro"/>
    <n v="2910"/>
    <s v="Rio de Janeiro"/>
    <x v="3"/>
    <s v="Erin"/>
    <x v="3"/>
    <m/>
    <s v="Brasil"/>
    <s v="Pequenas Empresas"/>
    <s v="Material de EscritÃ³rio"/>
    <s v="EletrodomÃ©sticos"/>
    <x v="194"/>
    <s v="Jumbo Drum"/>
    <n v="0.56999999999999995"/>
    <d v="2009-01-19T00:00:00"/>
  </r>
  <r>
    <n v="1747"/>
    <n v="279"/>
    <n v="1925"/>
    <x v="132"/>
    <s v="CrÃ­tica"/>
    <x v="47"/>
    <n v="909.82"/>
    <n v="0.02"/>
    <s v="AÃ©reo Normal"/>
    <n v="292.49"/>
    <n v="292.49"/>
    <s v=""/>
    <x v="162"/>
    <n v="1.99"/>
    <s v="Brian Moss"/>
    <s v="FlorianÃ³polis"/>
    <n v="42104"/>
    <s v="Santa Catarina"/>
    <x v="2"/>
    <s v="Sam,Pat"/>
    <x v="2"/>
    <s v="Pat"/>
    <s v="Brasil"/>
    <s v="Corporativo"/>
    <s v="Tecnologia"/>
    <s v="PerifÃ©ricos"/>
    <x v="195"/>
    <s v="Small Pack"/>
    <n v="0.46"/>
    <d v="2012-03-06T00:00:00"/>
  </r>
  <r>
    <n v="1752"/>
    <n v="280"/>
    <n v="1925"/>
    <x v="132"/>
    <s v="CrÃ­tica"/>
    <x v="25"/>
    <n v="1874.37"/>
    <n v="0.08"/>
    <s v="AÃ©reo Normal"/>
    <n v="67.84"/>
    <n v="67.84"/>
    <s v=""/>
    <x v="153"/>
    <n v="24.49"/>
    <s v="Brian Moss"/>
    <s v="Manaus"/>
    <n v="60035"/>
    <s v="Amazonas"/>
    <x v="0"/>
    <s v="William,Pat"/>
    <x v="0"/>
    <s v="Pat"/>
    <s v="Brasil"/>
    <s v="Corporativo"/>
    <s v="MobiliÃ¡rio"/>
    <s v="Cadeiras"/>
    <x v="180"/>
    <s v="Large Box"/>
    <m/>
    <d v="2012-03-05T00:00:00"/>
  </r>
  <r>
    <n v="7960"/>
    <n v="281"/>
    <n v="1952"/>
    <x v="133"/>
    <s v="Alta"/>
    <x v="4"/>
    <n v="7287.55"/>
    <n v="0.04"/>
    <s v="Transporte RodoviÃ¡rio"/>
    <n v="-715.77820599999995"/>
    <n v="-715.77820599999995"/>
    <s v=""/>
    <x v="91"/>
    <n v="54.12"/>
    <s v="Alejandro Grove"/>
    <s v="SÃ£o Paulo"/>
    <n v="44708"/>
    <s v="SÃ£o Paulo"/>
    <x v="3"/>
    <s v="Erin"/>
    <x v="3"/>
    <m/>
    <s v="Brasil"/>
    <s v="Corporativo"/>
    <s v="MobiliÃ¡rio"/>
    <s v="Mesas"/>
    <x v="104"/>
    <s v="Jumbo Box"/>
    <n v="0.76"/>
    <d v="2009-03-15T00:00:00"/>
  </r>
  <r>
    <n v="4327"/>
    <n v="282"/>
    <n v="1953"/>
    <x v="134"/>
    <s v="MÃ©dia"/>
    <x v="37"/>
    <n v="137.63999999999999"/>
    <n v="0.06"/>
    <s v="AÃ©reo Normal"/>
    <n v="19.592500000000001"/>
    <n v="19.592500000000001"/>
    <s v=""/>
    <x v="163"/>
    <n v="2.99"/>
    <s v="Sam Zeldin"/>
    <s v="SÃ£o Paulo"/>
    <n v="43068"/>
    <s v="SÃ£o Paulo"/>
    <x v="3"/>
    <s v="Erin"/>
    <x v="3"/>
    <m/>
    <s v="Brasil"/>
    <s v="Pequenas Empresas"/>
    <s v="Material de EscritÃ³rio"/>
    <s v="Capas e AcessÃ³rios"/>
    <x v="196"/>
    <s v="Small Box"/>
    <n v="0.38"/>
    <d v="2010-11-29T00:00:00"/>
  </r>
  <r>
    <n v="6926"/>
    <n v="283"/>
    <n v="1985"/>
    <x v="135"/>
    <s v="NÃ£o Especificada"/>
    <x v="22"/>
    <n v="15464.01"/>
    <n v="0.05"/>
    <s v="Transporte RodoviÃ¡rio"/>
    <n v="4407.4399999999996"/>
    <n v="4407.4399999999996"/>
    <s v=""/>
    <x v="164"/>
    <n v="14.7"/>
    <s v="Katherine Murray"/>
    <s v="Rio de Janeiro"/>
    <n v="2806"/>
    <s v="Rio de Janeiro"/>
    <x v="3"/>
    <s v="Erin"/>
    <x v="3"/>
    <m/>
    <s v="Brasil"/>
    <s v="EscritÃ³rio em Casa"/>
    <s v="Tecnologia"/>
    <s v="MÃ¡quinas de EscritÃ³rio"/>
    <x v="197"/>
    <s v="Jumbo Drum"/>
    <n v="0.59"/>
    <d v="2009-09-03T00:00:00"/>
  </r>
  <r>
    <n v="6927"/>
    <n v="284"/>
    <n v="1985"/>
    <x v="135"/>
    <s v="NÃ£o Especificada"/>
    <x v="23"/>
    <n v="11.35"/>
    <n v="0.09"/>
    <s v="AÃ©reo Normal"/>
    <n v="-7.96"/>
    <n v="-7.96"/>
    <s v=""/>
    <x v="55"/>
    <n v="5.67"/>
    <s v="Katherine Murray"/>
    <s v="SÃ£o Paulo"/>
    <n v="7036"/>
    <s v="SÃ£o Paulo"/>
    <x v="3"/>
    <s v="Erin"/>
    <x v="3"/>
    <m/>
    <s v="Brasil"/>
    <s v="EscritÃ³rio em Casa"/>
    <s v="Material de EscritÃ³rio"/>
    <s v="Papel"/>
    <x v="198"/>
    <s v="Small Box"/>
    <n v="0.36"/>
    <d v="2009-09-03T00:00:00"/>
  </r>
  <r>
    <n v="2587"/>
    <n v="285"/>
    <n v="1988"/>
    <x v="136"/>
    <s v="NÃ£o Especificada"/>
    <x v="29"/>
    <n v="122.14"/>
    <n v="0.04"/>
    <s v="AÃ©reo Normal"/>
    <n v="-16.989999999999998"/>
    <n v="-16.989999999999998"/>
    <s v=""/>
    <x v="151"/>
    <n v="4.51"/>
    <s v="Paul Knutson"/>
    <s v="SÃ£o Paulo"/>
    <n v="8871"/>
    <s v="SÃ£o Paulo"/>
    <x v="3"/>
    <s v="Erin"/>
    <x v="3"/>
    <m/>
    <s v="Brasil"/>
    <s v="Corporativo"/>
    <s v="Material de EscritÃ³rio"/>
    <s v="Armazenamento e OrganizaÃ§Ã£o"/>
    <x v="178"/>
    <s v="Small Box"/>
    <n v="0.59"/>
    <d v="2011-10-07T00:00:00"/>
  </r>
  <r>
    <n v="650"/>
    <n v="287"/>
    <n v="1991"/>
    <x v="137"/>
    <s v="NÃ£o Especificada"/>
    <x v="11"/>
    <n v="14383.83"/>
    <n v="0.01"/>
    <s v="Transporte RodoviÃ¡rio"/>
    <n v="5050.1000000000004"/>
    <n v="5050.1000000000004"/>
    <s v=""/>
    <x v="165"/>
    <n v="12.06"/>
    <s v="Barry Franz"/>
    <s v="SÃ£o Paulo"/>
    <n v="15122"/>
    <s v="SÃ£o Paulo"/>
    <x v="3"/>
    <s v="Erin"/>
    <x v="3"/>
    <m/>
    <s v="Brasil"/>
    <s v="Corporativo"/>
    <s v="Tecnologia"/>
    <s v="MÃ¡quinas de EscritÃ³rio"/>
    <x v="199"/>
    <s v="Jumbo Box"/>
    <n v="0.56000000000000005"/>
    <d v="2012-09-07T00:00:00"/>
  </r>
  <r>
    <n v="656"/>
    <n v="286"/>
    <n v="1991"/>
    <x v="137"/>
    <s v="NÃ£o Especificada"/>
    <x v="15"/>
    <n v="3491.06"/>
    <n v="0.09"/>
    <s v="AÃ©reo Normal"/>
    <n v="921.7"/>
    <n v="921.7"/>
    <s v=""/>
    <x v="166"/>
    <n v="24.49"/>
    <s v="Barry Franz"/>
    <s v="SÃ£o Paulo"/>
    <n v="15122"/>
    <s v="SÃ£o Paulo"/>
    <x v="3"/>
    <s v="Erin"/>
    <x v="3"/>
    <m/>
    <s v="Brasil"/>
    <s v="Corporativo"/>
    <s v="MobiliÃ¡rio"/>
    <s v="MobiliÃ¡rio de EscritÃ³rio"/>
    <x v="200"/>
    <s v="Large Box"/>
    <n v="0.59"/>
    <d v="2012-09-06T00:00:00"/>
  </r>
  <r>
    <n v="1372"/>
    <n v="291"/>
    <n v="2023"/>
    <x v="138"/>
    <s v="Baixa"/>
    <x v="31"/>
    <n v="246.57"/>
    <n v="0.06"/>
    <s v="AÃ©reo Normal"/>
    <n v="-132.51"/>
    <n v="-132.51"/>
    <s v=""/>
    <x v="18"/>
    <n v="5.49"/>
    <s v="Sam Craven"/>
    <s v="FlorianÃ³polis"/>
    <n v="30809"/>
    <s v="Santa Catarina"/>
    <x v="2"/>
    <s v="Sam,Pat"/>
    <x v="2"/>
    <s v="Pat"/>
    <s v="Brasil"/>
    <s v="EscritÃ³rio em Casa"/>
    <s v="Material de EscritÃ³rio"/>
    <s v="Papel"/>
    <x v="201"/>
    <s v="Small Box"/>
    <n v="0.38"/>
    <d v="2012-05-07T00:00:00"/>
  </r>
  <r>
    <n v="1392"/>
    <n v="290"/>
    <n v="2023"/>
    <x v="138"/>
    <s v="Baixa"/>
    <x v="32"/>
    <n v="294.89"/>
    <n v="0.09"/>
    <s v="AÃ©reo Normal"/>
    <n v="-321.83999999999997"/>
    <n v="-321.83999999999997"/>
    <s v=""/>
    <x v="167"/>
    <n v="12.14"/>
    <s v="Sam Craven"/>
    <s v="FlorianÃ³polis"/>
    <n v="30809"/>
    <s v="Santa Catarina"/>
    <x v="2"/>
    <s v="Sam,Pat"/>
    <x v="2"/>
    <s v="Pat"/>
    <s v="Brasil"/>
    <s v="EscritÃ³rio em Casa"/>
    <s v="Tecnologia"/>
    <s v="PerifÃ©ricos"/>
    <x v="202"/>
    <s v="Small Box"/>
    <n v="0.67"/>
    <d v="2012-05-05T00:00:00"/>
  </r>
  <r>
    <n v="4412"/>
    <n v="292"/>
    <n v="2048"/>
    <x v="139"/>
    <s v="CrÃ­tica"/>
    <x v="40"/>
    <n v="3752.61"/>
    <n v="0.01"/>
    <s v="Transporte RodoviÃ¡rio"/>
    <n v="637.92999999999995"/>
    <n v="637.92999999999995"/>
    <s v=""/>
    <x v="168"/>
    <n v="42.52"/>
    <s v="Deanra Eno"/>
    <s v="Porto Alegre"/>
    <n v="24281"/>
    <s v="Rio Grande do Sul"/>
    <x v="2"/>
    <s v="Sam,Pat"/>
    <x v="2"/>
    <s v="Pat"/>
    <s v="Brasil"/>
    <s v="Corporativo"/>
    <s v="Material de EscritÃ³rio"/>
    <s v="EletrodomÃ©sticos"/>
    <x v="203"/>
    <s v="Jumbo Drum"/>
    <n v="0.56999999999999995"/>
    <d v="2010-11-15T00:00:00"/>
  </r>
  <r>
    <n v="4413"/>
    <n v="293"/>
    <n v="2048"/>
    <x v="139"/>
    <s v="CrÃ­tica"/>
    <x v="29"/>
    <n v="548.36"/>
    <n v="0.1"/>
    <s v="AÃ©reo RÃ¡pido"/>
    <n v="78.63"/>
    <n v="78.63"/>
    <s v=""/>
    <x v="169"/>
    <n v="4.5"/>
    <s v="Deanra Eno"/>
    <s v="Porto Alegre"/>
    <n v="24281"/>
    <s v="Rio Grande do Sul"/>
    <x v="2"/>
    <s v="Sam,Pat"/>
    <x v="2"/>
    <s v="Pat"/>
    <s v="Brasil"/>
    <s v="Corporativo"/>
    <s v="Material de EscritÃ³rio"/>
    <s v="EletrodomÃ©sticos"/>
    <x v="204"/>
    <s v="Small Box"/>
    <n v="0.56000000000000005"/>
    <d v="2010-11-15T00:00:00"/>
  </r>
  <r>
    <n v="7469"/>
    <n v="294"/>
    <n v="2050"/>
    <x v="140"/>
    <s v="NÃ£o Especificada"/>
    <x v="48"/>
    <n v="44.46"/>
    <n v="0.06"/>
    <s v="AÃ©reo Normal"/>
    <n v="5.27"/>
    <n v="0"/>
    <s v="Returned"/>
    <x v="13"/>
    <n v="0.99"/>
    <s v="James Galang"/>
    <s v="Porto Alegre"/>
    <n v="22304"/>
    <s v="Rio Grande do Sul"/>
    <x v="2"/>
    <s v="Sam,Pat"/>
    <x v="2"/>
    <s v="Pat"/>
    <s v="Brasil"/>
    <s v="Consumidor"/>
    <s v="Material de EscritÃ³rio"/>
    <s v="Etiquetas"/>
    <x v="205"/>
    <s v="Small Box"/>
    <n v="0.38"/>
    <d v="2009-06-03T00:00:00"/>
  </r>
  <r>
    <n v="7470"/>
    <n v="295"/>
    <n v="2050"/>
    <x v="140"/>
    <s v="NÃ£o Especificada"/>
    <x v="16"/>
    <n v="542.11"/>
    <n v="0.08"/>
    <s v="AÃ©reo Normal"/>
    <n v="-14.76"/>
    <n v="0"/>
    <s v="Returned"/>
    <x v="41"/>
    <n v="11.54"/>
    <s v="James Galang"/>
    <s v="Porto Alegre"/>
    <n v="22304"/>
    <s v="Rio Grande do Sul"/>
    <x v="2"/>
    <s v="Sam,Pat"/>
    <x v="2"/>
    <s v="Pat"/>
    <s v="Brasil"/>
    <s v="Consumidor"/>
    <s v="Material de EscritÃ³rio"/>
    <s v="Papel"/>
    <x v="42"/>
    <s v="Small Box"/>
    <n v="0.39"/>
    <d v="2009-06-03T00:00:00"/>
  </r>
  <r>
    <n v="1515"/>
    <n v="296"/>
    <n v="2052"/>
    <x v="141"/>
    <s v="Alta"/>
    <x v="3"/>
    <n v="107.93"/>
    <n v="0"/>
    <s v="AÃ©reo Normal"/>
    <n v="-68.137500000000003"/>
    <n v="0"/>
    <s v="Returned"/>
    <x v="152"/>
    <n v="5.34"/>
    <s v="Rob Lucas"/>
    <s v="Recife"/>
    <n v="90022"/>
    <s v="Pernambuco"/>
    <x v="1"/>
    <s v="Chris,Pat"/>
    <x v="1"/>
    <s v="Pat"/>
    <s v="Brasil"/>
    <s v="Pequenas Empresas"/>
    <s v="Material de EscritÃ³rio"/>
    <s v="Capas e AcessÃ³rios"/>
    <x v="206"/>
    <s v="Small Box"/>
    <n v="0.38"/>
    <d v="2012-04-14T00:00:00"/>
  </r>
  <r>
    <n v="1140"/>
    <n v="299"/>
    <n v="2054"/>
    <x v="142"/>
    <s v="NÃ£o Especificada"/>
    <x v="23"/>
    <n v="343.78"/>
    <n v="0.09"/>
    <s v="AÃ©reo Normal"/>
    <n v="-246.51"/>
    <n v="-246.51"/>
    <s v=""/>
    <x v="30"/>
    <n v="19.989999999999998"/>
    <s v="Katrina Willman"/>
    <s v="Porto Alegre"/>
    <n v="20190"/>
    <s v="Rio Grande do Sul"/>
    <x v="2"/>
    <s v="Sam,Pat"/>
    <x v="2"/>
    <s v="Pat"/>
    <s v="Brasil"/>
    <s v="Consumidor"/>
    <s v="Material de EscritÃ³rio"/>
    <s v="EletrodomÃ©sticos"/>
    <x v="31"/>
    <s v="Small Box"/>
    <n v="0.56999999999999995"/>
    <d v="2012-06-10T00:00:00"/>
  </r>
  <r>
    <n v="1144"/>
    <n v="300"/>
    <n v="2054"/>
    <x v="142"/>
    <s v="NÃ£o Especificada"/>
    <x v="20"/>
    <n v="826.09"/>
    <n v="0.03"/>
    <s v="AÃ©reo Normal"/>
    <n v="215.86"/>
    <n v="215.86"/>
    <s v=""/>
    <x v="162"/>
    <n v="7.58"/>
    <s v="Katrina Willman"/>
    <s v="Porto Alegre"/>
    <n v="20190"/>
    <s v="Rio Grande do Sul"/>
    <x v="2"/>
    <s v="Sam,Pat"/>
    <x v="2"/>
    <s v="Pat"/>
    <s v="Brasil"/>
    <s v="Consumidor"/>
    <s v="MobiliÃ¡rio"/>
    <s v="MobiliÃ¡rio de EscritÃ³rio"/>
    <x v="207"/>
    <s v="Small Box"/>
    <n v="0.51"/>
    <d v="2012-06-09T00:00:00"/>
  </r>
  <r>
    <n v="4861"/>
    <n v="301"/>
    <n v="2055"/>
    <x v="143"/>
    <s v="CrÃ­tica"/>
    <x v="25"/>
    <n v="66.41"/>
    <n v="0.05"/>
    <s v="AÃ©reo Normal"/>
    <n v="-32.35"/>
    <n v="0"/>
    <s v="Returned"/>
    <x v="170"/>
    <n v="8.2899999999999991"/>
    <s v="Nora Paige"/>
    <s v="Recife"/>
    <n v="94509"/>
    <s v="Pernambuco"/>
    <x v="1"/>
    <s v="Chris,Pat"/>
    <x v="1"/>
    <s v="Pat"/>
    <s v="Brasil"/>
    <s v="Pequenas Empresas"/>
    <s v="Material de EscritÃ³rio"/>
    <s v="Envelopes"/>
    <x v="208"/>
    <s v="Small Box"/>
    <n v="0.38"/>
    <d v="2010-09-05T00:00:00"/>
  </r>
  <r>
    <n v="5805"/>
    <n v="302"/>
    <n v="2084"/>
    <x v="144"/>
    <s v="Alta"/>
    <x v="48"/>
    <n v="692.73"/>
    <n v="0.01"/>
    <s v="AÃ©reo Normal"/>
    <n v="94.97"/>
    <n v="94.97"/>
    <s v=""/>
    <x v="171"/>
    <n v="17.48"/>
    <s v="Andy Reiter"/>
    <s v="VitÃ³ria"/>
    <n v="4092"/>
    <s v="EspÃ­rito Santo"/>
    <x v="3"/>
    <s v="Erin"/>
    <x v="3"/>
    <m/>
    <s v="Brasil"/>
    <s v="Corporativo"/>
    <s v="Material de EscritÃ³rio"/>
    <s v="Papel"/>
    <x v="209"/>
    <s v="Small Box"/>
    <n v="0.36"/>
    <d v="2010-03-18T00:00:00"/>
  </r>
  <r>
    <n v="6647"/>
    <n v="305"/>
    <n v="2086"/>
    <x v="145"/>
    <s v="CrÃ­tica"/>
    <x v="29"/>
    <n v="1246.68"/>
    <n v="0.01"/>
    <s v="AÃ©reo Normal"/>
    <n v="218.48"/>
    <n v="218.48"/>
    <s v=""/>
    <x v="172"/>
    <n v="12.65"/>
    <s v="Brian Moss"/>
    <s v="FlorianÃ³polis"/>
    <n v="41011"/>
    <s v="Santa Catarina"/>
    <x v="2"/>
    <s v="Sam,Pat"/>
    <x v="2"/>
    <s v="Pat"/>
    <s v="Brasil"/>
    <s v="Corporativo"/>
    <s v="MobiliÃ¡rio"/>
    <s v="Cadeiras"/>
    <x v="210"/>
    <s v="Medium Box"/>
    <m/>
    <d v="2009-10-21T00:00:00"/>
  </r>
  <r>
    <n v="6657"/>
    <n v="303"/>
    <n v="2086"/>
    <x v="145"/>
    <s v="CrÃ­tica"/>
    <x v="4"/>
    <n v="1411.58"/>
    <n v="0.01"/>
    <s v="AÃ©reo RÃ¡pido"/>
    <n v="699.31"/>
    <n v="699.31"/>
    <s v=""/>
    <x v="173"/>
    <n v="4.8600000000000003"/>
    <s v="Brian Moss"/>
    <s v="FlorianÃ³polis"/>
    <n v="42104"/>
    <s v="Santa Catarina"/>
    <x v="2"/>
    <s v="Sam,Pat"/>
    <x v="2"/>
    <s v="Pat"/>
    <s v="Brasil"/>
    <s v="Corporativo"/>
    <s v="Material de EscritÃ³rio"/>
    <s v="Papel"/>
    <x v="211"/>
    <s v="Small Box"/>
    <n v="0.36"/>
    <d v="2009-10-20T00:00:00"/>
  </r>
  <r>
    <n v="6661"/>
    <n v="304"/>
    <n v="2086"/>
    <x v="145"/>
    <s v="CrÃ­tica"/>
    <x v="39"/>
    <n v="2115.2419999999902"/>
    <n v="0.04"/>
    <s v="AÃ©reo Normal"/>
    <n v="371.41199999999998"/>
    <n v="371.41199999999998"/>
    <s v=""/>
    <x v="6"/>
    <n v="8.99"/>
    <s v="Brian Moss"/>
    <s v="FlorianÃ³polis"/>
    <n v="42104"/>
    <s v="Santa Catarina"/>
    <x v="2"/>
    <s v="Sam,Pat"/>
    <x v="2"/>
    <s v="Pat"/>
    <s v="Brasil"/>
    <s v="Corporativo"/>
    <s v="Tecnologia"/>
    <s v="Telefones e ComunicaÃ§Ã£o"/>
    <x v="212"/>
    <s v="Small Box"/>
    <n v="0.56000000000000005"/>
    <d v="2009-10-19T00:00:00"/>
  </r>
  <r>
    <n v="7867"/>
    <n v="306"/>
    <n v="2144"/>
    <x v="146"/>
    <s v="MÃ©dia"/>
    <x v="47"/>
    <n v="5945.3675000000003"/>
    <n v="0.08"/>
    <s v="AÃ©reo Normal"/>
    <n v="1585.4760000000001"/>
    <n v="1585.4760000000001"/>
    <s v=""/>
    <x v="129"/>
    <n v="4.99"/>
    <s v="Jonathan Doherty"/>
    <s v="Porto Alegre"/>
    <n v="28052"/>
    <s v="Rio Grande do Sul"/>
    <x v="2"/>
    <s v="Sam,Pat"/>
    <x v="2"/>
    <s v="Pat"/>
    <s v="Brasil"/>
    <s v="Corporativo"/>
    <s v="Tecnologia"/>
    <s v="Telefones e ComunicaÃ§Ã£o"/>
    <x v="147"/>
    <s v="Small Box"/>
    <n v="0.59"/>
    <d v="2009-03-28T00:00:00"/>
  </r>
  <r>
    <n v="5810"/>
    <n v="310"/>
    <n v="2149"/>
    <x v="104"/>
    <s v="Baixa"/>
    <x v="32"/>
    <n v="43.56"/>
    <n v="0.01"/>
    <s v="AÃ©reo Normal"/>
    <n v="21.21"/>
    <n v="21.21"/>
    <s v=""/>
    <x v="174"/>
    <n v="4.93"/>
    <s v="Lori Olson"/>
    <s v="Curitiba"/>
    <n v="35904"/>
    <s v="ParanÃ¡"/>
    <x v="2"/>
    <s v="Sam,Pat"/>
    <x v="2"/>
    <s v="Pat"/>
    <s v="Brasil"/>
    <s v="Consumidor"/>
    <s v="MobiliÃ¡rio"/>
    <s v="MobiliÃ¡rio de EscritÃ³rio"/>
    <x v="213"/>
    <s v="Small Box"/>
    <n v="0.56999999999999995"/>
    <d v="2010-03-16T00:00:00"/>
  </r>
  <r>
    <n v="7466"/>
    <n v="311"/>
    <n v="2150"/>
    <x v="147"/>
    <s v="MÃ©dia"/>
    <x v="24"/>
    <n v="3905.75"/>
    <n v="0.01"/>
    <s v="Transporte RodoviÃ¡rio"/>
    <n v="55.301850000000002"/>
    <n v="55.301850000000002"/>
    <s v=""/>
    <x v="175"/>
    <n v="29.21"/>
    <s v="Vivian Mathis"/>
    <s v="VitÃ³ria"/>
    <n v="21113"/>
    <s v="EspÃ­rito Santo"/>
    <x v="3"/>
    <s v="Erin"/>
    <x v="3"/>
    <m/>
    <s v="Brasil"/>
    <s v="Corporativo"/>
    <s v="MobiliÃ¡rio"/>
    <s v="Mesas"/>
    <x v="214"/>
    <s v="Jumbo Box"/>
    <n v="0.76"/>
    <d v="2009-06-04T00:00:00"/>
  </r>
  <r>
    <n v="7326"/>
    <n v="321"/>
    <n v="2211"/>
    <x v="148"/>
    <s v="Alta"/>
    <x v="18"/>
    <n v="95.89"/>
    <n v="0"/>
    <s v="AÃ©reo Normal"/>
    <n v="-46.31"/>
    <n v="-46.31"/>
    <s v=""/>
    <x v="25"/>
    <n v="7.15"/>
    <s v="Vivian Mathis"/>
    <s v="VitÃ³ria"/>
    <n v="21113"/>
    <s v="EspÃ­rito Santo"/>
    <x v="3"/>
    <s v="Erin"/>
    <x v="3"/>
    <m/>
    <s v="Brasil"/>
    <s v="EscritÃ³rio em Casa"/>
    <s v="Material de EscritÃ³rio"/>
    <s v="Papel"/>
    <x v="215"/>
    <s v="Small Box"/>
    <n v="0.36"/>
    <d v="2009-07-01T00:00:00"/>
  </r>
  <r>
    <n v="7327"/>
    <n v="322"/>
    <n v="2211"/>
    <x v="148"/>
    <s v="Alta"/>
    <x v="3"/>
    <n v="80.38"/>
    <n v="0.09"/>
    <s v="AÃ©reo Normal"/>
    <n v="-71.11"/>
    <n v="-71.11"/>
    <s v=""/>
    <x v="176"/>
    <n v="4.17"/>
    <s v="Vivian Mathis"/>
    <s v="VitÃ³ria"/>
    <n v="21113"/>
    <s v="EspÃ­rito Santo"/>
    <x v="3"/>
    <s v="Erin"/>
    <x v="3"/>
    <m/>
    <s v="Brasil"/>
    <s v="EscritÃ³rio em Casa"/>
    <s v="Material de EscritÃ³rio"/>
    <s v="Canetas e materiais de arte"/>
    <x v="216"/>
    <s v="Small Pack"/>
    <n v="0.59"/>
    <d v="2009-07-01T00:00:00"/>
  </r>
  <r>
    <n v="7334"/>
    <n v="320"/>
    <n v="2211"/>
    <x v="148"/>
    <s v="Alta"/>
    <x v="35"/>
    <n v="1651.09"/>
    <n v="0.05"/>
    <s v="AÃ©reo Normal"/>
    <n v="-2.3800000000000199"/>
    <n v="-2.3800000000000199"/>
    <s v=""/>
    <x v="167"/>
    <n v="12.14"/>
    <s v="Vivian Mathis"/>
    <s v="VitÃ³ria"/>
    <n v="21113"/>
    <s v="EspÃ­rito Santo"/>
    <x v="3"/>
    <s v="Erin"/>
    <x v="3"/>
    <m/>
    <s v="Brasil"/>
    <s v="EscritÃ³rio em Casa"/>
    <s v="Tecnologia"/>
    <s v="PerifÃ©ricos"/>
    <x v="202"/>
    <s v="Small Box"/>
    <n v="0.67"/>
    <d v="2009-06-30T00:00:00"/>
  </r>
  <r>
    <n v="6167"/>
    <n v="323"/>
    <n v="2213"/>
    <x v="149"/>
    <s v="NÃ£o Especificada"/>
    <x v="0"/>
    <n v="40.31"/>
    <n v="0.08"/>
    <s v="AÃ©reo Normal"/>
    <n v="-32.270000000000003"/>
    <n v="0"/>
    <s v="Returned"/>
    <x v="55"/>
    <n v="8.09"/>
    <s v="Sam Zeldin"/>
    <s v="SÃ£o Paulo"/>
    <n v="43068"/>
    <s v="SÃ£o Paulo"/>
    <x v="3"/>
    <s v="Erin"/>
    <x v="3"/>
    <m/>
    <s v="Brasil"/>
    <s v="Pequenas Empresas"/>
    <s v="Material de EscritÃ³rio"/>
    <s v="Papel"/>
    <x v="217"/>
    <s v="Small Box"/>
    <n v="0.36"/>
    <d v="2010-01-15T00:00:00"/>
  </r>
  <r>
    <n v="1748"/>
    <n v="324"/>
    <n v="2240"/>
    <x v="150"/>
    <s v="NÃ£o Especificada"/>
    <x v="30"/>
    <n v="186.02"/>
    <n v="0.01"/>
    <s v="AÃ©reo Normal"/>
    <n v="16.48"/>
    <n v="0"/>
    <s v="Returned"/>
    <x v="177"/>
    <n v="5.16"/>
    <s v="Sarah Brown"/>
    <s v="Porto Alegre"/>
    <n v="38401"/>
    <s v="Rio Grande do Sul"/>
    <x v="2"/>
    <s v="Sam,Pat"/>
    <x v="2"/>
    <s v="Pat"/>
    <s v="Brasil"/>
    <s v="Consumidor"/>
    <s v="MobiliÃ¡rio"/>
    <s v="MobiliÃ¡rio de EscritÃ³rio"/>
    <x v="218"/>
    <s v="Small Box"/>
    <n v="0.56999999999999995"/>
    <d v="2012-03-06T00:00:00"/>
  </r>
  <r>
    <n v="1749"/>
    <n v="325"/>
    <n v="2240"/>
    <x v="150"/>
    <s v="NÃ£o Especificada"/>
    <x v="38"/>
    <n v="142.44"/>
    <n v="0.06"/>
    <s v="AÃ©reo Normal"/>
    <n v="-22.12"/>
    <n v="0"/>
    <s v="Returned"/>
    <x v="178"/>
    <n v="6.17"/>
    <s v="Sarah Brown"/>
    <s v="Porto Alegre"/>
    <n v="38401"/>
    <s v="Rio Grande do Sul"/>
    <x v="2"/>
    <s v="Sam,Pat"/>
    <x v="2"/>
    <s v="Pat"/>
    <s v="Brasil"/>
    <s v="Consumidor"/>
    <s v="Material de EscritÃ³rio"/>
    <s v="Canetas e materiais de arte"/>
    <x v="219"/>
    <s v="Small Pack"/>
    <n v="0.55000000000000004"/>
    <d v="2012-03-06T00:00:00"/>
  </r>
  <r>
    <n v="5538"/>
    <n v="326"/>
    <n v="2241"/>
    <x v="151"/>
    <s v="CrÃ­tica"/>
    <x v="39"/>
    <n v="967.78"/>
    <n v="0.04"/>
    <s v="AÃ©reo Normal"/>
    <n v="369.32499999999999"/>
    <n v="369.32499999999999"/>
    <s v=""/>
    <x v="179"/>
    <n v="2.99"/>
    <s v="Sarah Brown"/>
    <s v="Porto Alegre"/>
    <n v="38401"/>
    <s v="Rio Grande do Sul"/>
    <x v="2"/>
    <s v="Sam,Pat"/>
    <x v="2"/>
    <s v="Pat"/>
    <s v="Brasil"/>
    <s v="Consumidor"/>
    <s v="Material de EscritÃ³rio"/>
    <s v="Capas e AcessÃ³rios"/>
    <x v="220"/>
    <s v="Small Box"/>
    <n v="0.39"/>
    <d v="2010-05-12T00:00:00"/>
  </r>
  <r>
    <n v="6203"/>
    <n v="327"/>
    <n v="2244"/>
    <x v="152"/>
    <s v="CrÃ­tica"/>
    <x v="36"/>
    <n v="88.61"/>
    <n v="0.01"/>
    <s v="AÃ©reo RÃ¡pido"/>
    <n v="21.471"/>
    <n v="21.471"/>
    <s v=""/>
    <x v="180"/>
    <n v="1.49"/>
    <s v="Elpida Rittenbach"/>
    <s v="Belo Horizonte"/>
    <n v="19711"/>
    <s v="Minas Gerais"/>
    <x v="3"/>
    <s v="Erin"/>
    <x v="3"/>
    <m/>
    <s v="Brasil"/>
    <s v="Consumidor"/>
    <s v="Material de EscritÃ³rio"/>
    <s v="Capas e AcessÃ³rios"/>
    <x v="221"/>
    <s v="Small Box"/>
    <n v="0.38"/>
    <d v="2010-01-10T00:00:00"/>
  </r>
  <r>
    <n v="859"/>
    <n v="328"/>
    <n v="2247"/>
    <x v="153"/>
    <s v="NÃ£o Especificada"/>
    <x v="0"/>
    <n v="21134.71"/>
    <n v="0.06"/>
    <s v="Transporte RodoviÃ¡rio"/>
    <n v="-4266.0884999999998"/>
    <n v="-4266.0884999999998"/>
    <s v=""/>
    <x v="181"/>
    <n v="8.73"/>
    <s v="Clay Cheatham"/>
    <s v="Feira de Santana"/>
    <n v="98661"/>
    <s v="Bahia"/>
    <x v="1"/>
    <s v="Chris,Pat"/>
    <x v="1"/>
    <s v="Pat"/>
    <s v="Brasil"/>
    <s v="Pequenas Empresas"/>
    <s v="Tecnologia"/>
    <s v="MÃ¡quinas de EscritÃ³rio"/>
    <x v="222"/>
    <s v="Jumbo Box"/>
    <n v="0.56999999999999995"/>
    <d v="2012-08-03T00:00:00"/>
  </r>
  <r>
    <n v="5694"/>
    <n v="329"/>
    <n v="2272"/>
    <x v="154"/>
    <s v="Alta"/>
    <x v="33"/>
    <n v="7680.29"/>
    <n v="0.08"/>
    <s v="Transporte RodoviÃ¡rio"/>
    <n v="-513.79042000000004"/>
    <n v="-513.79042000000004"/>
    <s v=""/>
    <x v="182"/>
    <n v="52.2"/>
    <s v="Grant Donatelli"/>
    <s v="Rio de Janeiro"/>
    <n v="25314"/>
    <s v="Rio de Janeiro"/>
    <x v="3"/>
    <s v="Erin"/>
    <x v="3"/>
    <m/>
    <s v="Brasil"/>
    <s v="Consumidor"/>
    <s v="MobiliÃ¡rio"/>
    <s v="Mesas"/>
    <x v="223"/>
    <s v="Jumbo Box"/>
    <n v="0.64"/>
    <d v="2010-04-12T00:00:00"/>
  </r>
  <r>
    <n v="371"/>
    <n v="330"/>
    <n v="2275"/>
    <x v="155"/>
    <s v="NÃ£o Especificada"/>
    <x v="19"/>
    <n v="278"/>
    <n v="0.08"/>
    <s v="AÃ©reo Normal"/>
    <n v="41.67"/>
    <n v="41.67"/>
    <s v=""/>
    <x v="56"/>
    <n v="1.17"/>
    <s v="Grant Carroll"/>
    <s v="Manaus"/>
    <n v="60035"/>
    <s v="Amazonas"/>
    <x v="0"/>
    <s v="William,Pat"/>
    <x v="0"/>
    <s v="Pat"/>
    <s v="Brasil"/>
    <s v="Pequenas Empresas"/>
    <s v="Material de EscritÃ³rio"/>
    <s v="Canetas e materiais de arte"/>
    <x v="224"/>
    <s v="Wrap Bag"/>
    <n v="0.56000000000000005"/>
    <d v="2012-10-22T00:00:00"/>
  </r>
  <r>
    <n v="4117"/>
    <n v="332"/>
    <n v="2277"/>
    <x v="156"/>
    <s v="NÃ£o Especificada"/>
    <x v="24"/>
    <n v="845.32"/>
    <n v="0.06"/>
    <s v="AÃ©reo Normal"/>
    <n v="33.67"/>
    <n v="33.67"/>
    <s v=""/>
    <x v="171"/>
    <n v="19.989999999999998"/>
    <s v="Don Miller"/>
    <s v="Manaus"/>
    <n v="60035"/>
    <s v="Amazonas"/>
    <x v="0"/>
    <s v="William,Pat"/>
    <x v="0"/>
    <s v="Pat"/>
    <s v="Brasil"/>
    <s v="EscritÃ³rio em Casa"/>
    <s v="Material de EscritÃ³rio"/>
    <s v="Papel"/>
    <x v="225"/>
    <s v="Small Box"/>
    <n v="0.36"/>
    <d v="2011-01-03T00:00:00"/>
  </r>
  <r>
    <n v="4118"/>
    <n v="331"/>
    <n v="2277"/>
    <x v="156"/>
    <s v="NÃ£o Especificada"/>
    <x v="17"/>
    <n v="66.540000000000006"/>
    <n v="0.01"/>
    <s v="AÃ©reo Normal"/>
    <n v="-46.03"/>
    <n v="-46.03"/>
    <s v=""/>
    <x v="25"/>
    <n v="4.38"/>
    <s v="Don Miller"/>
    <s v="Manaus"/>
    <n v="60035"/>
    <s v="Amazonas"/>
    <x v="0"/>
    <s v="William,Pat"/>
    <x v="0"/>
    <s v="Pat"/>
    <s v="Brasil"/>
    <s v="EscritÃ³rio em Casa"/>
    <s v="Tecnologia"/>
    <s v="PerifÃ©ricos"/>
    <x v="226"/>
    <s v="Small Pack"/>
    <n v="0.75"/>
    <d v="2011-01-02T00:00:00"/>
  </r>
  <r>
    <n v="6106"/>
    <n v="335"/>
    <n v="2305"/>
    <x v="94"/>
    <s v="Alta"/>
    <x v="22"/>
    <n v="3116.47"/>
    <n v="0.1"/>
    <s v="Transporte RodoviÃ¡rio"/>
    <n v="-1578.26"/>
    <n v="-1578.26"/>
    <s v=""/>
    <x v="111"/>
    <n v="57.38"/>
    <s v="Maribeth Dona"/>
    <s v="JoÃ£o Pessoa"/>
    <n v="81301"/>
    <s v="ParaÃ­ba"/>
    <x v="1"/>
    <s v="Chris,Pat"/>
    <x v="1"/>
    <s v="Pat"/>
    <s v="Brasil"/>
    <s v="EscritÃ³rio em Casa"/>
    <s v="MobiliÃ¡rio"/>
    <s v="Estantes"/>
    <x v="227"/>
    <s v="Jumbo Box"/>
    <n v="0.78"/>
    <d v="2010-01-27T00:00:00"/>
  </r>
  <r>
    <n v="6112"/>
    <n v="336"/>
    <n v="2305"/>
    <x v="94"/>
    <s v="Alta"/>
    <x v="23"/>
    <n v="12.41"/>
    <n v="0.01"/>
    <s v="AÃ©reo Normal"/>
    <n v="-9.08"/>
    <n v="-9.08"/>
    <s v=""/>
    <x v="64"/>
    <n v="5.66"/>
    <s v="Maribeth Dona"/>
    <s v="JoÃ£o Pessoa"/>
    <n v="81301"/>
    <s v="ParaÃ­ba"/>
    <x v="1"/>
    <s v="Chris,Pat"/>
    <x v="1"/>
    <s v="Pat"/>
    <s v="Brasil"/>
    <s v="EscritÃ³rio em Casa"/>
    <s v="Material de EscritÃ³rio"/>
    <s v="Papel"/>
    <x v="228"/>
    <s v="Small Box"/>
    <n v="0.37"/>
    <d v="2010-01-26T00:00:00"/>
  </r>
  <r>
    <n v="6116"/>
    <n v="337"/>
    <n v="2305"/>
    <x v="94"/>
    <s v="Alta"/>
    <x v="41"/>
    <n v="1382.8"/>
    <n v="0.01"/>
    <s v="AÃ©reo Normal"/>
    <n v="141.31"/>
    <n v="141.31"/>
    <s v=""/>
    <x v="183"/>
    <n v="19.989999999999998"/>
    <s v="Maribeth Dona"/>
    <s v="SÃ£o Paulo"/>
    <n v="7506"/>
    <s v="SÃ£o Paulo"/>
    <x v="3"/>
    <s v="Erin"/>
    <x v="3"/>
    <m/>
    <s v="Brasil"/>
    <s v="EscritÃ³rio em Casa"/>
    <s v="Material de EscritÃ³rio"/>
    <s v="Armazenamento e OrganizaÃ§Ã£o"/>
    <x v="229"/>
    <s v="Small Box"/>
    <n v="0.59"/>
    <d v="2010-01-25T00:00:00"/>
  </r>
  <r>
    <n v="5244"/>
    <n v="339"/>
    <n v="2307"/>
    <x v="21"/>
    <s v="Baixa"/>
    <x v="46"/>
    <n v="182.33"/>
    <n v="0.1"/>
    <s v="AÃ©reo Normal"/>
    <n v="40.850999999999999"/>
    <n v="40.850999999999999"/>
    <s v=""/>
    <x v="25"/>
    <n v="1.49"/>
    <s v="Carol Adams"/>
    <s v="VitÃ³ria"/>
    <n v="21133"/>
    <s v="EspÃ­rito Santo"/>
    <x v="3"/>
    <s v="Erin"/>
    <x v="3"/>
    <m/>
    <s v="Brasil"/>
    <s v="Corporativo"/>
    <s v="Material de EscritÃ³rio"/>
    <s v="Capas e AcessÃ³rios"/>
    <x v="112"/>
    <s v="Small Box"/>
    <n v="0.39"/>
    <d v="2010-06-28T00:00:00"/>
  </r>
  <r>
    <n v="2768"/>
    <n v="340"/>
    <n v="2309"/>
    <x v="157"/>
    <s v="Baixa"/>
    <x v="25"/>
    <n v="27.01"/>
    <n v="0.05"/>
    <s v="AÃ©reo Normal"/>
    <n v="-1.2994999999999901"/>
    <n v="-1.2994999999999901"/>
    <s v=""/>
    <x v="180"/>
    <n v="1.49"/>
    <s v="Eric Barreto"/>
    <s v="Recife"/>
    <n v="92646"/>
    <s v="Pernambuco"/>
    <x v="1"/>
    <s v="Chris,Pat"/>
    <x v="1"/>
    <s v="Pat"/>
    <s v="Brasil"/>
    <s v="Consumidor"/>
    <s v="Material de EscritÃ³rio"/>
    <s v="Capas e AcessÃ³rios"/>
    <x v="221"/>
    <s v="Small Box"/>
    <n v="0.38"/>
    <d v="2011-09-05T00:00:00"/>
  </r>
  <r>
    <n v="3457"/>
    <n v="341"/>
    <n v="2311"/>
    <x v="158"/>
    <s v="Alta"/>
    <x v="42"/>
    <n v="1324.09"/>
    <n v="0.01"/>
    <s v="AÃ©reo Normal"/>
    <n v="94.96"/>
    <n v="94.96"/>
    <s v=""/>
    <x v="184"/>
    <n v="18.98"/>
    <s v="Fred Harton"/>
    <s v="JoÃ£o Pessoa"/>
    <n v="80906"/>
    <s v="ParaÃ­ba"/>
    <x v="1"/>
    <s v="Chris,Pat"/>
    <x v="1"/>
    <s v="Pat"/>
    <s v="Brasil"/>
    <s v="EscritÃ³rio em Casa"/>
    <s v="MobiliÃ¡rio"/>
    <s v="MobiliÃ¡rio de EscritÃ³rio"/>
    <x v="230"/>
    <s v="Small Box"/>
    <n v="0.56999999999999995"/>
    <d v="2011-05-02T00:00:00"/>
  </r>
  <r>
    <n v="5382"/>
    <n v="343"/>
    <n v="2341"/>
    <x v="159"/>
    <s v="Baixa"/>
    <x v="13"/>
    <n v="157.49"/>
    <n v="0.09"/>
    <s v="AÃ©reo Normal"/>
    <n v="-58.25"/>
    <n v="-58.25"/>
    <s v=""/>
    <x v="55"/>
    <n v="4.96"/>
    <s v="Sara Luxemburg"/>
    <s v="Recife"/>
    <n v="92243"/>
    <s v="Pernambuco"/>
    <x v="1"/>
    <s v="Chris,Pat"/>
    <x v="1"/>
    <s v="Pat"/>
    <s v="Brasil"/>
    <s v="Pequenas Empresas"/>
    <s v="Material de EscritÃ³rio"/>
    <s v="Papel"/>
    <x v="231"/>
    <s v="Small Box"/>
    <n v="0.36"/>
    <d v="2010-06-05T00:00:00"/>
  </r>
  <r>
    <n v="4952"/>
    <n v="344"/>
    <n v="2368"/>
    <x v="160"/>
    <s v="CrÃ­tica"/>
    <x v="49"/>
    <n v="508.73"/>
    <n v="0.08"/>
    <s v="AÃ©reo Normal"/>
    <n v="-229.67"/>
    <n v="-229.67"/>
    <s v=""/>
    <x v="185"/>
    <n v="13.32"/>
    <s v="Sally Hughsby"/>
    <s v="SÃ£o Paulo"/>
    <n v="44070"/>
    <s v="SÃ£o Paulo"/>
    <x v="3"/>
    <s v="Erin"/>
    <x v="3"/>
    <m/>
    <s v="Brasil"/>
    <s v="Consumidor"/>
    <s v="Material de EscritÃ³rio"/>
    <s v="EletrodomÃ©sticos"/>
    <x v="232"/>
    <s v="Small Box"/>
    <n v="0.43"/>
    <d v="2010-08-21T00:00:00"/>
  </r>
  <r>
    <n v="8268"/>
    <n v="345"/>
    <n v="2370"/>
    <x v="161"/>
    <s v="CrÃ­tica"/>
    <x v="0"/>
    <n v="679.6"/>
    <n v="0.02"/>
    <s v="AÃ©reo Normal"/>
    <n v="-85.76"/>
    <n v="-85.76"/>
    <s v=""/>
    <x v="110"/>
    <n v="13.99"/>
    <s v="Sanjit Jacobs"/>
    <s v="VitÃ³ria"/>
    <n v="20707"/>
    <s v="EspÃ­rito Santo"/>
    <x v="3"/>
    <s v="Erin"/>
    <x v="3"/>
    <m/>
    <s v="Brasil"/>
    <s v="Consumidor"/>
    <s v="MobiliÃ¡rio"/>
    <s v="MobiliÃ¡rio de EscritÃ³rio"/>
    <x v="126"/>
    <s v="Medium Box"/>
    <n v="0.69"/>
    <d v="2009-01-18T00:00:00"/>
  </r>
  <r>
    <n v="8269"/>
    <n v="346"/>
    <n v="2370"/>
    <x v="161"/>
    <s v="CrÃ­tica"/>
    <x v="14"/>
    <n v="257.42"/>
    <n v="0.01"/>
    <s v="AÃ©reo Normal"/>
    <n v="59.18"/>
    <n v="59.18"/>
    <s v=""/>
    <x v="186"/>
    <n v="2.87"/>
    <s v="Sanjit Jacobs"/>
    <s v="VitÃ³ria"/>
    <n v="20707"/>
    <s v="EspÃ­rito Santo"/>
    <x v="3"/>
    <s v="Erin"/>
    <x v="3"/>
    <m/>
    <s v="Brasil"/>
    <s v="Consumidor"/>
    <s v="Material de EscritÃ³rio"/>
    <s v="Papel"/>
    <x v="233"/>
    <s v="Wrap Bag"/>
    <n v="0.4"/>
    <d v="2009-01-18T00:00:00"/>
  </r>
  <r>
    <n v="4510"/>
    <n v="348"/>
    <n v="2374"/>
    <x v="162"/>
    <s v="NÃ£o Especificada"/>
    <x v="24"/>
    <n v="78.17"/>
    <n v="0.01"/>
    <s v="AÃ©reo RÃ¡pido"/>
    <n v="-72.703000000000003"/>
    <n v="-72.703000000000003"/>
    <s v=""/>
    <x v="148"/>
    <n v="5.44"/>
    <s v="Vivek Gonzalez"/>
    <s v="VitÃ³ria"/>
    <n v="20906"/>
    <s v="EspÃ­rito Santo"/>
    <x v="3"/>
    <s v="Erin"/>
    <x v="3"/>
    <m/>
    <s v="Brasil"/>
    <s v="Consumidor"/>
    <s v="Material de EscritÃ³rio"/>
    <s v="Capas e AcessÃ³rios"/>
    <x v="234"/>
    <s v="Small Box"/>
    <n v="0.36"/>
    <d v="2010-10-30T00:00:00"/>
  </r>
  <r>
    <n v="7007"/>
    <n v="349"/>
    <n v="2433"/>
    <x v="163"/>
    <s v="NÃ£o Especificada"/>
    <x v="18"/>
    <n v="24105.87"/>
    <n v="7.0000000000000007E-2"/>
    <s v="Transporte RodoviÃ¡rio"/>
    <n v="4073.25"/>
    <n v="4073.25"/>
    <s v=""/>
    <x v="187"/>
    <n v="14.7"/>
    <s v="Cari Sayre"/>
    <s v="Natal"/>
    <n v="84062"/>
    <s v="Rio Grande do Norte"/>
    <x v="1"/>
    <s v="Chris,Pat"/>
    <x v="1"/>
    <s v="Pat"/>
    <s v="Brasil"/>
    <s v="Corporativo"/>
    <s v="Tecnologia"/>
    <s v="MÃ¡quinas de EscritÃ³rio"/>
    <x v="235"/>
    <s v="Jumbo Drum"/>
    <n v="0.55000000000000004"/>
    <d v="2009-08-21T00:00:00"/>
  </r>
  <r>
    <n v="2724"/>
    <n v="350"/>
    <n v="2436"/>
    <x v="164"/>
    <s v="NÃ£o Especificada"/>
    <x v="18"/>
    <n v="330.21"/>
    <n v="7.0000000000000007E-2"/>
    <s v="AÃ©reo RÃ¡pido"/>
    <n v="83.24"/>
    <n v="83.24"/>
    <s v=""/>
    <x v="41"/>
    <n v="5.47"/>
    <s v="Adam Hart"/>
    <s v="Recife"/>
    <n v="92653"/>
    <s v="Pernambuco"/>
    <x v="1"/>
    <s v="Chris,Pat"/>
    <x v="1"/>
    <s v="Pat"/>
    <s v="Brasil"/>
    <s v="Corporativo"/>
    <s v="Material de EscritÃ³rio"/>
    <s v="Papel"/>
    <x v="236"/>
    <s v="Small Box"/>
    <n v="0.39"/>
    <d v="2011-09-13T00:00:00"/>
  </r>
  <r>
    <n v="5185"/>
    <n v="351"/>
    <n v="2438"/>
    <x v="165"/>
    <s v="Alta"/>
    <x v="28"/>
    <n v="278.68"/>
    <n v="0.06"/>
    <s v="AÃ©reo Normal"/>
    <n v="8.8994999999999997"/>
    <n v="8.8994999999999997"/>
    <s v=""/>
    <x v="188"/>
    <n v="6.46"/>
    <s v="Andrew Allen"/>
    <s v="JoÃ£o Pessoa"/>
    <n v="80525"/>
    <s v="ParaÃ­ba"/>
    <x v="1"/>
    <s v="Chris,Pat"/>
    <x v="1"/>
    <s v="Pat"/>
    <s v="Brasil"/>
    <s v="Corporativo"/>
    <s v="Material de EscritÃ³rio"/>
    <s v="Capas e AcessÃ³rios"/>
    <x v="237"/>
    <s v="Small Box"/>
    <n v="0.38"/>
    <d v="2010-07-17T00:00:00"/>
  </r>
  <r>
    <n v="5191"/>
    <n v="352"/>
    <n v="2438"/>
    <x v="165"/>
    <s v="Alta"/>
    <x v="3"/>
    <n v="717.46799999999996"/>
    <n v="0.01"/>
    <s v="AÃ©reo Normal"/>
    <n v="316.476"/>
    <n v="316.476"/>
    <s v=""/>
    <x v="146"/>
    <n v="0.99"/>
    <s v="Andrew Allen"/>
    <s v="JoÃ£o Pessoa"/>
    <n v="80525"/>
    <s v="ParaÃ­ba"/>
    <x v="1"/>
    <s v="Chris,Pat"/>
    <x v="1"/>
    <s v="Pat"/>
    <s v="Brasil"/>
    <s v="Corporativo"/>
    <s v="Tecnologia"/>
    <s v="Telefones e ComunicaÃ§Ã£o"/>
    <x v="238"/>
    <s v="Small Pack"/>
    <n v="0.35"/>
    <d v="2010-07-16T00:00:00"/>
  </r>
  <r>
    <n v="8005"/>
    <n v="354"/>
    <n v="2466"/>
    <x v="166"/>
    <s v="CrÃ­tica"/>
    <x v="16"/>
    <n v="2553.84"/>
    <n v="0.05"/>
    <s v="AÃ©reo Normal"/>
    <n v="553.70000000000005"/>
    <n v="553.70000000000005"/>
    <s v=""/>
    <x v="2"/>
    <n v="5.81"/>
    <s v="Quincy Jones"/>
    <s v="Curitiba"/>
    <n v="35401"/>
    <s v="ParanÃ¡"/>
    <x v="2"/>
    <s v="Sam,Pat"/>
    <x v="2"/>
    <s v="Pat"/>
    <s v="Brasil"/>
    <s v="EscritÃ³rio em Casa"/>
    <s v="MobiliÃ¡rio"/>
    <s v="MobiliÃ¡rio de EscritÃ³rio"/>
    <x v="2"/>
    <s v="Medium Box"/>
    <n v="0.65"/>
    <d v="2009-03-06T00:00:00"/>
  </r>
  <r>
    <n v="3032"/>
    <n v="355"/>
    <n v="2467"/>
    <x v="2"/>
    <s v="NÃ£o Especificada"/>
    <x v="14"/>
    <n v="4147.47"/>
    <n v="0.09"/>
    <s v="Transporte RodoviÃ¡rio"/>
    <n v="586.61"/>
    <n v="586.61"/>
    <s v=""/>
    <x v="74"/>
    <n v="17.850000000000001"/>
    <s v="Caroline Jumper"/>
    <s v="SÃ£o Paulo"/>
    <n v="10605"/>
    <s v="SÃ£o Paulo"/>
    <x v="3"/>
    <s v="Erin"/>
    <x v="3"/>
    <m/>
    <s v="Brasil"/>
    <s v="Corporativo"/>
    <s v="Tecnologia"/>
    <s v="MÃ¡quinas de EscritÃ³rio"/>
    <x v="84"/>
    <s v="Jumbo Drum"/>
    <n v="0.56000000000000005"/>
    <d v="2011-07-16T00:00:00"/>
  </r>
  <r>
    <n v="709"/>
    <n v="356"/>
    <n v="2497"/>
    <x v="167"/>
    <s v="CrÃ­tica"/>
    <x v="24"/>
    <n v="3629.1174999999998"/>
    <n v="0.06"/>
    <s v="AÃ©reo Normal"/>
    <n v="636.03"/>
    <n v="636.03"/>
    <s v=""/>
    <x v="11"/>
    <n v="5.26"/>
    <s v="Michael Moore"/>
    <s v="Curitiba"/>
    <n v="32137"/>
    <s v="ParanÃ¡"/>
    <x v="2"/>
    <s v="Sam,Pat"/>
    <x v="2"/>
    <s v="Pat"/>
    <s v="Brasil"/>
    <s v="Corporativo"/>
    <s v="Tecnologia"/>
    <s v="Telefones e ComunicaÃ§Ã£o"/>
    <x v="239"/>
    <s v="Small Box"/>
    <n v="0.56000000000000005"/>
    <d v="2012-08-28T00:00:00"/>
  </r>
  <r>
    <n v="778"/>
    <n v="357"/>
    <n v="2500"/>
    <x v="168"/>
    <s v="Alta"/>
    <x v="38"/>
    <n v="22.56"/>
    <n v="0.04"/>
    <s v="AÃ©reo Normal"/>
    <n v="-25.564499999999999"/>
    <n v="0"/>
    <s v="Returned"/>
    <x v="189"/>
    <n v="6.27"/>
    <s v="Bobby Elias"/>
    <s v="Recife"/>
    <n v="93405"/>
    <s v="Pernambuco"/>
    <x v="1"/>
    <s v="Chris,Pat"/>
    <x v="1"/>
    <s v="Pat"/>
    <s v="Brasil"/>
    <s v="Pequenas Empresas"/>
    <s v="Material de EscritÃ³rio"/>
    <s v="Capas e AcessÃ³rios"/>
    <x v="240"/>
    <s v="Small Box"/>
    <n v="0.4"/>
    <d v="2012-08-16T00:00:00"/>
  </r>
  <r>
    <n v="5293"/>
    <n v="360"/>
    <n v="2503"/>
    <x v="69"/>
    <s v="MÃ©dia"/>
    <x v="29"/>
    <n v="162.15450000000001"/>
    <n v="0.08"/>
    <s v="AÃ©reo Normal"/>
    <n v="-73.744"/>
    <n v="0"/>
    <s v="Returned"/>
    <x v="127"/>
    <n v="4.8099999999999996"/>
    <s v="Maria Zettner"/>
    <s v="Manaus"/>
    <n v="97321"/>
    <s v="Amazonas"/>
    <x v="0"/>
    <s v="William,Pat"/>
    <x v="0"/>
    <s v="Pat"/>
    <s v="Brasil"/>
    <s v="Corporativo"/>
    <s v="Tecnologia"/>
    <s v="Telefones e ComunicaÃ§Ã£o"/>
    <x v="241"/>
    <s v="Medium Box"/>
    <n v="0.57999999999999996"/>
    <d v="2010-06-21T00:00:00"/>
  </r>
  <r>
    <n v="5296"/>
    <n v="358"/>
    <n v="2503"/>
    <x v="69"/>
    <s v="MÃ©dia"/>
    <x v="24"/>
    <n v="91.15"/>
    <n v="0.03"/>
    <s v="AÃ©reo Normal"/>
    <n v="-71.541499999999999"/>
    <n v="0"/>
    <s v="Returned"/>
    <x v="152"/>
    <n v="5.34"/>
    <s v="Maria Zettner"/>
    <s v="Manaus"/>
    <n v="97321"/>
    <s v="Amazonas"/>
    <x v="0"/>
    <s v="William,Pat"/>
    <x v="0"/>
    <s v="Pat"/>
    <s v="Brasil"/>
    <s v="Corporativo"/>
    <s v="Material de EscritÃ³rio"/>
    <s v="Capas e AcessÃ³rios"/>
    <x v="206"/>
    <s v="Small Box"/>
    <n v="0.38"/>
    <d v="2010-06-20T00:00:00"/>
  </r>
  <r>
    <n v="5297"/>
    <n v="359"/>
    <n v="2503"/>
    <x v="69"/>
    <s v="MÃ©dia"/>
    <x v="6"/>
    <n v="171.48"/>
    <n v="0.1"/>
    <s v="AÃ©reo Normal"/>
    <n v="66.13"/>
    <n v="0"/>
    <s v="Returned"/>
    <x v="152"/>
    <n v="0.5"/>
    <s v="Maria Zettner"/>
    <s v="Manaus"/>
    <n v="97321"/>
    <s v="Amazonas"/>
    <x v="0"/>
    <s v="William,Pat"/>
    <x v="0"/>
    <s v="Pat"/>
    <s v="Brasil"/>
    <s v="Corporativo"/>
    <s v="Material de EscritÃ³rio"/>
    <s v="Etiquetas"/>
    <x v="242"/>
    <s v="Small Box"/>
    <n v="0.39"/>
    <d v="2010-06-20T00:00:00"/>
  </r>
  <r>
    <n v="2568"/>
    <n v="362"/>
    <n v="2532"/>
    <x v="169"/>
    <s v="Alta"/>
    <x v="33"/>
    <n v="282.07"/>
    <n v="0.03"/>
    <s v="AÃ©reo Normal"/>
    <n v="140.01"/>
    <n v="140.01"/>
    <s v=""/>
    <x v="190"/>
    <n v="0.49"/>
    <s v="Alan Barnes"/>
    <s v="Manaus"/>
    <n v="60035"/>
    <s v="Amazonas"/>
    <x v="0"/>
    <s v="William,Pat"/>
    <x v="0"/>
    <s v="Pat"/>
    <s v="Brasil"/>
    <s v="Corporativo"/>
    <s v="Material de EscritÃ³rio"/>
    <s v="Etiquetas"/>
    <x v="243"/>
    <s v="Small Box"/>
    <n v="0.38"/>
    <d v="2011-10-11T00:00:00"/>
  </r>
  <r>
    <n v="2569"/>
    <n v="363"/>
    <n v="2532"/>
    <x v="169"/>
    <s v="Alta"/>
    <x v="4"/>
    <n v="426.03699999999998"/>
    <n v="0.01"/>
    <s v="AÃ©reo Normal"/>
    <n v="-78.957999999999998"/>
    <n v="-78.957999999999998"/>
    <s v=""/>
    <x v="127"/>
    <n v="2.5"/>
    <s v="Alan Barnes"/>
    <s v="Manaus"/>
    <n v="60035"/>
    <s v="Amazonas"/>
    <x v="0"/>
    <s v="William,Pat"/>
    <x v="0"/>
    <s v="Pat"/>
    <s v="Brasil"/>
    <s v="Corporativo"/>
    <s v="Tecnologia"/>
    <s v="Telefones e ComunicaÃ§Ã£o"/>
    <x v="145"/>
    <s v="Wrap Bag"/>
    <n v="0.81"/>
    <d v="2011-10-11T00:00:00"/>
  </r>
  <r>
    <n v="5437"/>
    <n v="364"/>
    <n v="2535"/>
    <x v="170"/>
    <s v="Baixa"/>
    <x v="0"/>
    <n v="82.72"/>
    <n v="0.08"/>
    <s v="AÃ©reo Normal"/>
    <n v="-29.71"/>
    <n v="-29.71"/>
    <s v=""/>
    <x v="188"/>
    <n v="1.99"/>
    <s v="Roland Fjeld"/>
    <s v="Recife"/>
    <n v="92020"/>
    <s v="Pernambuco"/>
    <x v="1"/>
    <s v="Chris,Pat"/>
    <x v="1"/>
    <s v="Pat"/>
    <s v="Brasil"/>
    <s v="Corporativo"/>
    <s v="Tecnologia"/>
    <s v="PerifÃ©ricos"/>
    <x v="244"/>
    <s v="Small Pack"/>
    <n v="0.49"/>
    <d v="2010-05-26T00:00:00"/>
  </r>
  <r>
    <n v="657"/>
    <n v="366"/>
    <n v="2560"/>
    <x v="171"/>
    <s v="CrÃ­tica"/>
    <x v="3"/>
    <n v="114.14"/>
    <n v="7.0000000000000007E-2"/>
    <s v="AÃ©reo Normal"/>
    <n v="-65.62"/>
    <n v="-65.62"/>
    <s v=""/>
    <x v="18"/>
    <n v="5.49"/>
    <s v="Harold Ryan"/>
    <s v="SÃ£o Paulo"/>
    <n v="43081"/>
    <s v="SÃ£o Paulo"/>
    <x v="3"/>
    <s v="Erin"/>
    <x v="3"/>
    <m/>
    <s v="Brasil"/>
    <s v="EscritÃ³rio em Casa"/>
    <s v="Material de EscritÃ³rio"/>
    <s v="Papel"/>
    <x v="201"/>
    <s v="Small Box"/>
    <n v="0.38"/>
    <d v="2012-09-06T00:00:00"/>
  </r>
  <r>
    <n v="663"/>
    <n v="365"/>
    <n v="2560"/>
    <x v="171"/>
    <s v="CrÃ­tica"/>
    <x v="46"/>
    <n v="731.22"/>
    <n v="0"/>
    <s v="AÃ©reo Normal"/>
    <n v="-84.07"/>
    <n v="-84.07"/>
    <s v=""/>
    <x v="109"/>
    <n v="6.5"/>
    <s v="Harold Ryan"/>
    <s v="SÃ£o Paulo"/>
    <n v="43081"/>
    <s v="SÃ£o Paulo"/>
    <x v="3"/>
    <s v="Erin"/>
    <x v="3"/>
    <m/>
    <s v="Brasil"/>
    <s v="EscritÃ³rio em Casa"/>
    <s v="Tecnologia"/>
    <s v="PerifÃ©ricos"/>
    <x v="125"/>
    <s v="Small Box"/>
    <n v="0.78"/>
    <d v="2012-09-05T00:00:00"/>
  </r>
  <r>
    <n v="860"/>
    <n v="367"/>
    <n v="2562"/>
    <x v="172"/>
    <s v="CrÃ­tica"/>
    <x v="9"/>
    <n v="64.819999999999993"/>
    <n v="0.02"/>
    <s v="AÃ©reo Normal"/>
    <n v="-32.03"/>
    <n v="0"/>
    <s v="Returned"/>
    <x v="191"/>
    <n v="1.99"/>
    <s v="Cindy Chapman"/>
    <s v="MaceiÃ³"/>
    <n v="85737"/>
    <s v="Alagoas"/>
    <x v="1"/>
    <s v="Chris,Pat"/>
    <x v="1"/>
    <s v="Pat"/>
    <s v="Brasil"/>
    <s v="Consumidor"/>
    <s v="Tecnologia"/>
    <s v="PerifÃ©ricos"/>
    <x v="245"/>
    <s v="Small Pack"/>
    <n v="0.55000000000000004"/>
    <d v="2012-08-03T00:00:00"/>
  </r>
  <r>
    <n v="866"/>
    <n v="368"/>
    <n v="2562"/>
    <x v="172"/>
    <s v="CrÃ­tica"/>
    <x v="0"/>
    <n v="77.599999999999994"/>
    <n v="0.08"/>
    <s v="AÃ©reo Normal"/>
    <n v="-37.07"/>
    <n v="0"/>
    <s v="Returned"/>
    <x v="192"/>
    <n v="11.25"/>
    <s v="Cindy Chapman"/>
    <s v="MaceiÃ³"/>
    <n v="85737"/>
    <s v="Alagoas"/>
    <x v="1"/>
    <s v="Chris,Pat"/>
    <x v="1"/>
    <s v="Pat"/>
    <s v="Brasil"/>
    <s v="Consumidor"/>
    <s v="Material de EscritÃ³rio"/>
    <s v="Papel"/>
    <x v="246"/>
    <s v="Small Box"/>
    <n v="0.36"/>
    <d v="2012-08-02T00:00:00"/>
  </r>
  <r>
    <n v="876"/>
    <n v="369"/>
    <n v="2562"/>
    <x v="172"/>
    <s v="CrÃ­tica"/>
    <x v="30"/>
    <n v="821.18"/>
    <n v="0.04"/>
    <s v="AÃ©reo RÃ¡pido"/>
    <n v="308.63"/>
    <n v="0"/>
    <s v="Returned"/>
    <x v="193"/>
    <n v="5.81"/>
    <s v="Cindy Chapman"/>
    <s v="MaceiÃ³"/>
    <n v="85737"/>
    <s v="Alagoas"/>
    <x v="1"/>
    <s v="Chris,Pat"/>
    <x v="1"/>
    <s v="Pat"/>
    <s v="Brasil"/>
    <s v="Consumidor"/>
    <s v="Material de EscritÃ³rio"/>
    <s v="Papel"/>
    <x v="247"/>
    <s v="Small Box"/>
    <n v="0.38"/>
    <d v="2012-08-01T00:00:00"/>
  </r>
  <r>
    <n v="4393"/>
    <n v="370"/>
    <n v="2563"/>
    <x v="173"/>
    <s v="NÃ£o Especificada"/>
    <x v="40"/>
    <n v="31.77"/>
    <n v="0.04"/>
    <s v="AÃ©reo Normal"/>
    <n v="8.34"/>
    <n v="8.34"/>
    <s v=""/>
    <x v="194"/>
    <n v="0.5"/>
    <s v="Brenda Bowman"/>
    <s v="Porto Alegre"/>
    <n v="39180"/>
    <s v="Rio Grande do Sul"/>
    <x v="2"/>
    <s v="Sam,Pat"/>
    <x v="2"/>
    <s v="Pat"/>
    <s v="Brasil"/>
    <s v="Pequenas Empresas"/>
    <s v="Material de EscritÃ³rio"/>
    <s v="Etiquetas"/>
    <x v="248"/>
    <s v="Small Box"/>
    <n v="0.39"/>
    <d v="2010-11-19T00:00:00"/>
  </r>
  <r>
    <n v="4394"/>
    <n v="371"/>
    <n v="2563"/>
    <x v="173"/>
    <s v="NÃ£o Especificada"/>
    <x v="22"/>
    <n v="208.05"/>
    <n v="0.01"/>
    <s v="AÃ©reo Normal"/>
    <n v="46.01"/>
    <n v="46.01"/>
    <s v=""/>
    <x v="25"/>
    <n v="0.96"/>
    <s v="Brenda Bowman"/>
    <s v="Porto Alegre"/>
    <n v="39180"/>
    <s v="Rio Grande do Sul"/>
    <x v="2"/>
    <s v="Sam,Pat"/>
    <x v="2"/>
    <s v="Pat"/>
    <s v="Brasil"/>
    <s v="Pequenas Empresas"/>
    <s v="Material de EscritÃ³rio"/>
    <s v="Canetas e materiais de arte"/>
    <x v="249"/>
    <s v="Wrap Bag"/>
    <n v="0.6"/>
    <d v="2010-11-19T00:00:00"/>
  </r>
  <r>
    <n v="4862"/>
    <n v="372"/>
    <n v="2593"/>
    <x v="143"/>
    <s v="Alta"/>
    <x v="38"/>
    <n v="2004.12"/>
    <n v="0.1"/>
    <s v="AÃ©reo RÃ¡pido"/>
    <n v="276.67500000000001"/>
    <n v="276.67500000000001"/>
    <s v=""/>
    <x v="195"/>
    <n v="19.989999999999998"/>
    <s v="John Dryer"/>
    <s v="FlorianÃ³polis"/>
    <n v="30062"/>
    <s v="Santa Catarina"/>
    <x v="2"/>
    <s v="Sam,Pat"/>
    <x v="2"/>
    <s v="Pat"/>
    <s v="Brasil"/>
    <s v="Corporativo"/>
    <s v="Material de EscritÃ³rio"/>
    <s v="Capas e AcessÃ³rios"/>
    <x v="250"/>
    <s v="Small Box"/>
    <n v="0.35"/>
    <d v="2010-09-05T00:00:00"/>
  </r>
  <r>
    <n v="4869"/>
    <n v="373"/>
    <n v="2593"/>
    <x v="143"/>
    <s v="Alta"/>
    <x v="5"/>
    <n v="3841.72"/>
    <n v="0.03"/>
    <s v="Transporte RodoviÃ¡rio"/>
    <n v="691.13"/>
    <n v="691.13"/>
    <s v=""/>
    <x v="196"/>
    <n v="43.32"/>
    <s v="John Dryer"/>
    <s v="FlorianÃ³polis"/>
    <n v="30062"/>
    <s v="Santa Catarina"/>
    <x v="2"/>
    <s v="Sam,Pat"/>
    <x v="2"/>
    <s v="Pat"/>
    <s v="Brasil"/>
    <s v="Corporativo"/>
    <s v="MobiliÃ¡rio"/>
    <s v="Cadeiras"/>
    <x v="251"/>
    <s v="Jumbo Drum"/>
    <n v="0.55000000000000004"/>
    <d v="2010-09-04T00:00:00"/>
  </r>
  <r>
    <n v="2209"/>
    <n v="375"/>
    <n v="2595"/>
    <x v="174"/>
    <s v="NÃ£o Especificada"/>
    <x v="32"/>
    <n v="25.17"/>
    <n v="0.09"/>
    <s v="AÃ©reo Normal"/>
    <n v="5.88"/>
    <n v="5.88"/>
    <s v=""/>
    <x v="197"/>
    <n v="5.26"/>
    <s v="Art Miller"/>
    <s v="JoÃ£o Pessoa"/>
    <n v="80232"/>
    <s v="ParaÃ­ba"/>
    <x v="1"/>
    <s v="Chris,Pat"/>
    <x v="1"/>
    <s v="Pat"/>
    <s v="Brasil"/>
    <s v="Corporativo"/>
    <s v="MobiliÃ¡rio"/>
    <s v="MobiliÃ¡rio de EscritÃ³rio"/>
    <x v="252"/>
    <s v="Small Pack"/>
    <n v="0.42"/>
    <d v="2011-12-15T00:00:00"/>
  </r>
  <r>
    <n v="2210"/>
    <n v="376"/>
    <n v="2595"/>
    <x v="174"/>
    <s v="NÃ£o Especificada"/>
    <x v="13"/>
    <n v="208.47"/>
    <n v="0.01"/>
    <s v="AÃ©reo RÃ¡pido"/>
    <n v="-125.6"/>
    <n v="-125.6"/>
    <s v=""/>
    <x v="31"/>
    <n v="8.74"/>
    <s v="Art Miller"/>
    <s v="JoÃ£o Pessoa"/>
    <n v="80122"/>
    <s v="ParaÃ­ba"/>
    <x v="1"/>
    <s v="Chris,Pat"/>
    <x v="1"/>
    <s v="Pat"/>
    <s v="Brasil"/>
    <s v="Corporativo"/>
    <s v="Material de EscritÃ³rio"/>
    <s v="Papel"/>
    <x v="32"/>
    <s v="Small Box"/>
    <n v="0.36"/>
    <d v="2011-12-15T00:00:00"/>
  </r>
  <r>
    <n v="2212"/>
    <n v="374"/>
    <n v="2595"/>
    <x v="174"/>
    <s v="NÃ£o Especificada"/>
    <x v="37"/>
    <n v="11764.25"/>
    <n v="0.04"/>
    <s v="Transporte RodoviÃ¡rio"/>
    <n v="2322.44"/>
    <n v="2322.44"/>
    <s v=""/>
    <x v="198"/>
    <n v="44.55"/>
    <s v="Art Miller"/>
    <s v="JoÃ£o Pessoa"/>
    <n v="80232"/>
    <s v="ParaÃ­ba"/>
    <x v="1"/>
    <s v="Chris,Pat"/>
    <x v="1"/>
    <s v="Pat"/>
    <s v="Brasil"/>
    <s v="Corporativo"/>
    <s v="MobiliÃ¡rio"/>
    <s v="Estantes"/>
    <x v="253"/>
    <s v="Jumbo Box"/>
    <n v="0.62"/>
    <d v="2011-12-14T00:00:00"/>
  </r>
  <r>
    <n v="362"/>
    <n v="380"/>
    <n v="2630"/>
    <x v="175"/>
    <s v="Baixa"/>
    <x v="42"/>
    <n v="146.51"/>
    <n v="0.04"/>
    <s v="AÃ©reo Normal"/>
    <n v="37.14"/>
    <n v="37.14"/>
    <s v=""/>
    <x v="199"/>
    <n v="1.52"/>
    <s v="Patrick Ryan"/>
    <s v="Curitiba"/>
    <n v="32708"/>
    <s v="ParanÃ¡"/>
    <x v="2"/>
    <s v="Sam,Pat"/>
    <x v="2"/>
    <s v="Pat"/>
    <s v="Brasil"/>
    <s v="Corporativo"/>
    <s v="Material de EscritÃ³rio"/>
    <s v="Papel"/>
    <x v="254"/>
    <s v="Wrap Bag"/>
    <n v="0.36"/>
    <d v="2012-10-23T00:00:00"/>
  </r>
  <r>
    <n v="4735"/>
    <n v="381"/>
    <n v="2631"/>
    <x v="176"/>
    <s v="Baixa"/>
    <x v="15"/>
    <n v="1078.49"/>
    <n v="0.08"/>
    <s v="AÃ©reo Normal"/>
    <n v="252.66"/>
    <n v="252.66"/>
    <s v=""/>
    <x v="200"/>
    <n v="1.99"/>
    <s v="Jack Garza"/>
    <s v="Manaus"/>
    <n v="60035"/>
    <s v="Amazonas"/>
    <x v="0"/>
    <s v="William,Pat"/>
    <x v="0"/>
    <s v="Pat"/>
    <s v="Brasil"/>
    <s v="Corporativo"/>
    <s v="Tecnologia"/>
    <s v="PerifÃ©ricos"/>
    <x v="255"/>
    <s v="Small Pack"/>
    <n v="0.55000000000000004"/>
    <d v="2010-09-25T00:00:00"/>
  </r>
  <r>
    <n v="2537"/>
    <n v="384"/>
    <n v="2657"/>
    <x v="177"/>
    <s v="Alta"/>
    <x v="14"/>
    <n v="8316.76"/>
    <n v="0.05"/>
    <s v="Transporte RodoviÃ¡rio"/>
    <n v="2108.8000000000002"/>
    <n v="2108.8000000000002"/>
    <s v=""/>
    <x v="201"/>
    <n v="23.19"/>
    <s v="Troy Blackwell"/>
    <s v="Curitiba"/>
    <n v="34741"/>
    <s v="ParanÃ¡"/>
    <x v="2"/>
    <s v="Sam,Pat"/>
    <x v="2"/>
    <s v="Pat"/>
    <s v="Brasil"/>
    <s v="EscritÃ³rio em Casa"/>
    <s v="Material de EscritÃ³rio"/>
    <s v="EletrodomÃ©sticos"/>
    <x v="256"/>
    <s v="Jumbo Drum"/>
    <n v="0.59"/>
    <d v="2011-10-18T00:00:00"/>
  </r>
  <r>
    <n v="2540"/>
    <n v="385"/>
    <n v="2657"/>
    <x v="177"/>
    <s v="Alta"/>
    <x v="11"/>
    <n v="2143.2154999999998"/>
    <n v="0.02"/>
    <s v="AÃ©reo Normal"/>
    <n v="464.35500000000002"/>
    <n v="464.35500000000002"/>
    <s v=""/>
    <x v="6"/>
    <n v="8.99"/>
    <s v="Troy Blackwell"/>
    <s v="Curitiba"/>
    <n v="34741"/>
    <s v="ParanÃ¡"/>
    <x v="2"/>
    <s v="Sam,Pat"/>
    <x v="2"/>
    <s v="Pat"/>
    <s v="Brasil"/>
    <s v="EscritÃ³rio em Casa"/>
    <s v="Tecnologia"/>
    <s v="Telefones e ComunicaÃ§Ã£o"/>
    <x v="19"/>
    <s v="Small Box"/>
    <n v="0.55000000000000004"/>
    <d v="2011-10-17T00:00:00"/>
  </r>
  <r>
    <n v="2668"/>
    <n v="386"/>
    <n v="2658"/>
    <x v="178"/>
    <s v="MÃ©dia"/>
    <x v="20"/>
    <n v="229.51"/>
    <n v="0.04"/>
    <s v="AÃ©reo Normal"/>
    <n v="-189.33"/>
    <n v="-189.33"/>
    <s v=""/>
    <x v="31"/>
    <n v="9.5399999999999991"/>
    <s v="Bill Shonely"/>
    <s v="Recife"/>
    <n v="95240"/>
    <s v="Pernambuco"/>
    <x v="1"/>
    <s v="Chris,Pat"/>
    <x v="1"/>
    <s v="Pat"/>
    <s v="Brasil"/>
    <s v="Pequenas Empresas"/>
    <s v="Material de EscritÃ³rio"/>
    <s v="Papel"/>
    <x v="257"/>
    <s v="Small Box"/>
    <n v="0.37"/>
    <d v="2011-09-23T00:00:00"/>
  </r>
  <r>
    <n v="2674"/>
    <n v="387"/>
    <n v="2658"/>
    <x v="178"/>
    <s v="MÃ©dia"/>
    <x v="46"/>
    <n v="473"/>
    <n v="0.09"/>
    <s v="AÃ©reo RÃ¡pido"/>
    <n v="-185.8"/>
    <n v="-185.8"/>
    <s v=""/>
    <x v="26"/>
    <n v="10.68"/>
    <s v="Bill Shonely"/>
    <s v="Recife"/>
    <n v="95240"/>
    <s v="Pernambuco"/>
    <x v="1"/>
    <s v="Chris,Pat"/>
    <x v="1"/>
    <s v="Pat"/>
    <s v="Brasil"/>
    <s v="Pequenas Empresas"/>
    <s v="Material de EscritÃ³rio"/>
    <s v="Armazenamento e OrganizaÃ§Ã£o"/>
    <x v="27"/>
    <s v="Small Box"/>
    <n v="0.57999999999999996"/>
    <d v="2011-09-22T00:00:00"/>
  </r>
  <r>
    <n v="4194"/>
    <n v="388"/>
    <n v="2659"/>
    <x v="6"/>
    <s v="NÃ£o Especificada"/>
    <x v="31"/>
    <n v="881.65"/>
    <n v="0.08"/>
    <s v="AÃ©reo Normal"/>
    <n v="41.27"/>
    <n v="41.27"/>
    <s v=""/>
    <x v="16"/>
    <n v="9.0299999999999994"/>
    <s v="Alice McCarthy"/>
    <s v="Natal"/>
    <n v="84118"/>
    <s v="Rio Grande do Norte"/>
    <x v="1"/>
    <s v="Chris,Pat"/>
    <x v="1"/>
    <s v="Pat"/>
    <s v="Brasil"/>
    <s v="Corporativo"/>
    <s v="Material de EscritÃ³rio"/>
    <s v="Papel"/>
    <x v="16"/>
    <s v="Small Box"/>
    <n v="0.37"/>
    <d v="2010-12-19T00:00:00"/>
  </r>
  <r>
    <n v="1967"/>
    <n v="391"/>
    <n v="2688"/>
    <x v="179"/>
    <s v="Alta"/>
    <x v="41"/>
    <n v="1559.4355"/>
    <n v="0.01"/>
    <s v="AÃ©reo Normal"/>
    <n v="61.235999999999997"/>
    <n v="61.235999999999997"/>
    <s v=""/>
    <x v="124"/>
    <n v="3.9"/>
    <s v="Thais Sissman"/>
    <s v="Curitiba"/>
    <n v="33068"/>
    <s v="ParanÃ¡"/>
    <x v="2"/>
    <s v="Sam,Pat"/>
    <x v="2"/>
    <s v="Pat"/>
    <s v="Brasil"/>
    <s v="Pequenas Empresas"/>
    <s v="Tecnologia"/>
    <s v="Telefones e ComunicaÃ§Ã£o"/>
    <x v="258"/>
    <s v="Small Box"/>
    <n v="0.55000000000000004"/>
    <d v="2012-01-25T00:00:00"/>
  </r>
  <r>
    <n v="1970"/>
    <n v="389"/>
    <n v="2688"/>
    <x v="179"/>
    <s v="Alta"/>
    <x v="42"/>
    <n v="2080.0349999999999"/>
    <n v="0.1"/>
    <s v="AÃ©reo Normal"/>
    <n v="844.90199999999902"/>
    <n v="844.90199999999902"/>
    <s v=""/>
    <x v="121"/>
    <n v="1.25"/>
    <s v="Thais Sissman"/>
    <s v="Curitiba"/>
    <n v="34759"/>
    <s v="ParanÃ¡"/>
    <x v="2"/>
    <s v="Sam,Pat"/>
    <x v="2"/>
    <s v="Pat"/>
    <s v="Brasil"/>
    <s v="Pequenas Empresas"/>
    <s v="Tecnologia"/>
    <s v="Telefones e ComunicaÃ§Ã£o"/>
    <x v="259"/>
    <s v="Small Pack"/>
    <n v="0.39"/>
    <d v="2012-01-24T00:00:00"/>
  </r>
  <r>
    <n v="1971"/>
    <n v="390"/>
    <n v="2688"/>
    <x v="179"/>
    <s v="Alta"/>
    <x v="25"/>
    <n v="145.41999999999999"/>
    <n v="0.09"/>
    <s v="AÃ©reo Normal"/>
    <n v="-98.46"/>
    <n v="-98.46"/>
    <s v=""/>
    <x v="109"/>
    <n v="6.5"/>
    <s v="Thais Sissman"/>
    <s v="Curitiba"/>
    <n v="33068"/>
    <s v="ParanÃ¡"/>
    <x v="2"/>
    <s v="Sam,Pat"/>
    <x v="2"/>
    <s v="Pat"/>
    <s v="Brasil"/>
    <s v="Pequenas Empresas"/>
    <s v="Tecnologia"/>
    <s v="PerifÃ©ricos"/>
    <x v="125"/>
    <s v="Small Box"/>
    <n v="0.78"/>
    <d v="2012-01-24T00:00:00"/>
  </r>
  <r>
    <n v="7768"/>
    <n v="394"/>
    <n v="2722"/>
    <x v="90"/>
    <s v="Baixa"/>
    <x v="6"/>
    <n v="1895.55"/>
    <n v="0.06"/>
    <s v="AÃ©reo Normal"/>
    <n v="807.62"/>
    <n v="807.62"/>
    <s v=""/>
    <x v="202"/>
    <n v="1.99"/>
    <s v="Jay Fine"/>
    <s v="Belo Horizonte"/>
    <n v="1748"/>
    <s v="Minas Gerais"/>
    <x v="3"/>
    <s v="Erin"/>
    <x v="3"/>
    <m/>
    <s v="Brasil"/>
    <s v="Consumidor"/>
    <s v="Tecnologia"/>
    <s v="PerifÃ©ricos"/>
    <x v="260"/>
    <s v="Small Pack"/>
    <n v="0.42"/>
    <d v="2009-04-12T00:00:00"/>
  </r>
  <r>
    <n v="7553"/>
    <n v="395"/>
    <n v="2725"/>
    <x v="180"/>
    <s v="NÃ£o Especificada"/>
    <x v="33"/>
    <n v="2178.431"/>
    <n v="0.01"/>
    <s v="AÃ©reo RÃ¡pido"/>
    <n v="396.97199999999998"/>
    <n v="396.97199999999998"/>
    <s v=""/>
    <x v="6"/>
    <n v="8.99"/>
    <s v="Dave Poirier"/>
    <s v="Recife"/>
    <n v="91730"/>
    <s v="Pernambuco"/>
    <x v="1"/>
    <s v="Chris,Pat"/>
    <x v="1"/>
    <s v="Pat"/>
    <s v="Brasil"/>
    <s v="Pequenas Empresas"/>
    <s v="Tecnologia"/>
    <s v="Telefones e ComunicaÃ§Ã£o"/>
    <x v="261"/>
    <s v="Small Box"/>
    <n v="0.56000000000000005"/>
    <d v="2009-05-21T00:00:00"/>
  </r>
  <r>
    <n v="7826"/>
    <n v="400"/>
    <n v="2754"/>
    <x v="181"/>
    <s v="Alta"/>
    <x v="48"/>
    <n v="1427.67"/>
    <n v="0.04"/>
    <s v="AÃ©reo Normal"/>
    <n v="422.8"/>
    <n v="422.8"/>
    <s v=""/>
    <x v="203"/>
    <n v="0.99"/>
    <s v="Philip Brown"/>
    <s v="SÃ£o Paulo"/>
    <n v="44107"/>
    <s v="SÃ£o Paulo"/>
    <x v="3"/>
    <s v="Erin"/>
    <x v="3"/>
    <m/>
    <s v="Brasil"/>
    <s v="EscritÃ³rio em Casa"/>
    <s v="Material de EscritÃ³rio"/>
    <s v="EletrodomÃ©sticos"/>
    <x v="262"/>
    <s v="Small Box"/>
    <n v="0.56000000000000005"/>
    <d v="2009-04-04T00:00:00"/>
  </r>
  <r>
    <n v="7827"/>
    <n v="401"/>
    <n v="2754"/>
    <x v="181"/>
    <s v="Alta"/>
    <x v="41"/>
    <n v="499.26"/>
    <n v="0.09"/>
    <s v="AÃ©reo RÃ¡pido"/>
    <n v="144.05000000000001"/>
    <n v="144.05000000000001"/>
    <s v=""/>
    <x v="204"/>
    <n v="5.86"/>
    <s v="Philip Brown"/>
    <s v="SÃ£o Paulo"/>
    <n v="44107"/>
    <s v="SÃ£o Paulo"/>
    <x v="3"/>
    <s v="Erin"/>
    <x v="3"/>
    <m/>
    <s v="Brasil"/>
    <s v="EscritÃ³rio em Casa"/>
    <s v="Material de EscritÃ³rio"/>
    <s v="Papel"/>
    <x v="263"/>
    <s v="Small Box"/>
    <n v="0.37"/>
    <d v="2009-04-04T00:00:00"/>
  </r>
  <r>
    <n v="1914"/>
    <n v="402"/>
    <n v="2755"/>
    <x v="182"/>
    <s v="NÃ£o Especificada"/>
    <x v="14"/>
    <n v="736.3"/>
    <n v="0.03"/>
    <s v="AÃ©reo Normal"/>
    <n v="259.07150000000001"/>
    <n v="259.07150000000001"/>
    <s v=""/>
    <x v="179"/>
    <n v="2.99"/>
    <s v="Jane Waco"/>
    <s v="SÃ£o Paulo"/>
    <n v="44691"/>
    <s v="SÃ£o Paulo"/>
    <x v="3"/>
    <s v="Erin"/>
    <x v="3"/>
    <m/>
    <s v="Brasil"/>
    <s v="Corporativo"/>
    <s v="Material de EscritÃ³rio"/>
    <s v="Capas e AcessÃ³rios"/>
    <x v="220"/>
    <s v="Small Box"/>
    <n v="0.39"/>
    <d v="2012-02-06T00:00:00"/>
  </r>
  <r>
    <n v="1915"/>
    <n v="403"/>
    <n v="2755"/>
    <x v="182"/>
    <s v="NÃ£o Especificada"/>
    <x v="31"/>
    <n v="346.06"/>
    <n v="0"/>
    <s v="AÃ©reo Normal"/>
    <n v="-76.540000000000006"/>
    <n v="-76.540000000000006"/>
    <s v=""/>
    <x v="31"/>
    <n v="5.86"/>
    <s v="Jane Waco"/>
    <s v="SÃ£o Paulo"/>
    <n v="44691"/>
    <s v="SÃ£o Paulo"/>
    <x v="3"/>
    <s v="Erin"/>
    <x v="3"/>
    <m/>
    <s v="Brasil"/>
    <s v="Corporativo"/>
    <s v="Material de EscritÃ³rio"/>
    <s v="Papel"/>
    <x v="264"/>
    <s v="Small Box"/>
    <n v="0.36"/>
    <d v="2012-02-06T00:00:00"/>
  </r>
  <r>
    <n v="7738"/>
    <n v="404"/>
    <n v="2756"/>
    <x v="183"/>
    <s v="CrÃ­tica"/>
    <x v="16"/>
    <n v="1344.88"/>
    <n v="0.06"/>
    <s v="AÃ©reo Normal"/>
    <n v="-13.77"/>
    <n v="-13.77"/>
    <s v=""/>
    <x v="205"/>
    <n v="4"/>
    <s v="Denny Ordway"/>
    <s v="Recife"/>
    <n v="95695"/>
    <s v="Pernambuco"/>
    <x v="1"/>
    <s v="Chris,Pat"/>
    <x v="1"/>
    <s v="Pat"/>
    <s v="Brasil"/>
    <s v="Pequenas Empresas"/>
    <s v="Tecnologia"/>
    <s v="PerifÃ©ricos"/>
    <x v="265"/>
    <s v="Small Box"/>
    <n v="0.74"/>
    <d v="2009-04-18T00:00:00"/>
  </r>
  <r>
    <n v="7743"/>
    <n v="405"/>
    <n v="2756"/>
    <x v="183"/>
    <s v="CrÃ­tica"/>
    <x v="8"/>
    <n v="248.54"/>
    <n v="7.0000000000000007E-2"/>
    <s v="AÃ©reo Normal"/>
    <n v="111.75"/>
    <n v="111.75"/>
    <s v=""/>
    <x v="206"/>
    <n v="0.5"/>
    <s v="Denny Ordway"/>
    <s v="Recife"/>
    <n v="95695"/>
    <s v="Pernambuco"/>
    <x v="1"/>
    <s v="Chris,Pat"/>
    <x v="1"/>
    <s v="Pat"/>
    <s v="Brasil"/>
    <s v="Pequenas Empresas"/>
    <s v="Material de EscritÃ³rio"/>
    <s v="Etiquetas"/>
    <x v="266"/>
    <s v="Small Box"/>
    <n v="0.39"/>
    <d v="2009-04-17T00:00:00"/>
  </r>
  <r>
    <n v="3005"/>
    <n v="407"/>
    <n v="2757"/>
    <x v="184"/>
    <s v="Alta"/>
    <x v="8"/>
    <n v="569.32000000000005"/>
    <n v="0.05"/>
    <s v="AÃ©reo RÃ¡pido"/>
    <n v="84.38"/>
    <n v="84.38"/>
    <s v=""/>
    <x v="23"/>
    <n v="3.14"/>
    <s v="Lycoris Saunders"/>
    <s v="Porto Alegre"/>
    <n v="28079"/>
    <s v="Rio Grande do Sul"/>
    <x v="2"/>
    <s v="Sam,Pat"/>
    <x v="2"/>
    <s v="Pat"/>
    <s v="Brasil"/>
    <s v="Corporativo"/>
    <s v="Material de EscritÃ³rio"/>
    <s v="Tesouras, rÃ©guas e aparadores"/>
    <x v="24"/>
    <s v="Small Pack"/>
    <n v="0.6"/>
    <d v="2011-07-20T00:00:00"/>
  </r>
  <r>
    <n v="3011"/>
    <n v="406"/>
    <n v="2757"/>
    <x v="184"/>
    <s v="CrÃ­tica"/>
    <x v="33"/>
    <n v="3554.46"/>
    <n v="7.0000000000000007E-2"/>
    <s v="Transporte RodoviÃ¡rio"/>
    <n v="-1766.01"/>
    <n v="-1766.01"/>
    <s v=""/>
    <x v="158"/>
    <n v="74.349999999999994"/>
    <s v="Julia West"/>
    <s v="Manaus"/>
    <n v="60035"/>
    <s v="Amazonas"/>
    <x v="0"/>
    <s v="William,Pat"/>
    <x v="0"/>
    <s v="Pat"/>
    <s v="Brasil"/>
    <s v="Corporativo"/>
    <s v="MobiliÃ¡rio"/>
    <s v="Cadeiras"/>
    <x v="189"/>
    <s v="Jumbo Drum"/>
    <n v="0.56999999999999995"/>
    <d v="2011-07-19T00:00:00"/>
  </r>
  <r>
    <n v="4343"/>
    <n v="408"/>
    <n v="2759"/>
    <x v="185"/>
    <s v="NÃ£o Especificada"/>
    <x v="16"/>
    <n v="827.47"/>
    <n v="0"/>
    <s v="AÃ©reo Normal"/>
    <n v="45.37"/>
    <n v="45.37"/>
    <s v=""/>
    <x v="137"/>
    <n v="6.5"/>
    <s v="Brenda Bowman"/>
    <s v="Porto Alegre"/>
    <n v="39180"/>
    <s v="Rio Grande do Sul"/>
    <x v="2"/>
    <s v="Sam,Pat"/>
    <x v="2"/>
    <s v="Pat"/>
    <s v="Brasil"/>
    <s v="Pequenas Empresas"/>
    <s v="Tecnologia"/>
    <s v="PerifÃ©ricos"/>
    <x v="267"/>
    <s v="Small Box"/>
    <n v="0.64"/>
    <d v="2010-11-26T00:00:00"/>
  </r>
  <r>
    <n v="7012"/>
    <n v="410"/>
    <n v="2790"/>
    <x v="186"/>
    <s v="Alta"/>
    <x v="7"/>
    <n v="22319.58"/>
    <n v="0.02"/>
    <s v="Transporte RodoviÃ¡rio"/>
    <n v="-734.31"/>
    <n v="-734.31"/>
    <s v=""/>
    <x v="207"/>
    <n v="49"/>
    <s v="Maribeth Dona"/>
    <s v="JoÃ£o Pessoa"/>
    <n v="81301"/>
    <s v="ParaÃ­ba"/>
    <x v="1"/>
    <s v="Chris,Pat"/>
    <x v="1"/>
    <s v="Pat"/>
    <s v="Brasil"/>
    <s v="EscritÃ³rio em Casa"/>
    <s v="Tecnologia"/>
    <s v="Copiadoras e fax"/>
    <x v="268"/>
    <s v="Jumbo Drum"/>
    <n v="0.35"/>
    <d v="2009-08-20T00:00:00"/>
  </r>
  <r>
    <n v="7013"/>
    <n v="412"/>
    <n v="2790"/>
    <x v="186"/>
    <s v="Alta"/>
    <x v="5"/>
    <n v="520.65"/>
    <n v="0.09"/>
    <s v="AÃ©reo Normal"/>
    <n v="30.63"/>
    <n v="30.63"/>
    <s v=""/>
    <x v="208"/>
    <n v="8.2200000000000006"/>
    <s v="Maribeth Dona"/>
    <s v="JoÃ£o Pessoa"/>
    <n v="81301"/>
    <s v="ParaÃ­ba"/>
    <x v="1"/>
    <s v="Chris,Pat"/>
    <x v="1"/>
    <s v="Pat"/>
    <s v="Brasil"/>
    <s v="EscritÃ³rio em Casa"/>
    <s v="Material de EscritÃ³rio"/>
    <s v="Armazenamento e OrganizaÃ§Ã£o"/>
    <x v="269"/>
    <s v="Small Box"/>
    <n v="0.56999999999999995"/>
    <d v="2009-08-20T00:00:00"/>
  </r>
  <r>
    <n v="7019"/>
    <n v="409"/>
    <n v="2790"/>
    <x v="186"/>
    <s v="Alta"/>
    <x v="25"/>
    <n v="45.91"/>
    <n v="0.01"/>
    <s v="AÃ©reo Normal"/>
    <n v="-35.534999999999997"/>
    <n v="-35.534999999999997"/>
    <s v=""/>
    <x v="209"/>
    <n v="7.46"/>
    <s v="Maribeth Dona"/>
    <s v="JoÃ£o Pessoa"/>
    <n v="81301"/>
    <s v="ParaÃ­ba"/>
    <x v="1"/>
    <s v="Chris,Pat"/>
    <x v="1"/>
    <s v="Pat"/>
    <s v="Brasil"/>
    <s v="EscritÃ³rio em Casa"/>
    <s v="Material de EscritÃ³rio"/>
    <s v="Capas e AcessÃ³rios"/>
    <x v="270"/>
    <s v="Small Box"/>
    <n v="0.36"/>
    <d v="2009-08-19T00:00:00"/>
  </r>
  <r>
    <n v="7020"/>
    <n v="411"/>
    <n v="2790"/>
    <x v="186"/>
    <s v="Alta"/>
    <x v="5"/>
    <n v="330.24"/>
    <n v="0.03"/>
    <s v="AÃ©reo RÃ¡pido"/>
    <n v="8.48"/>
    <n v="8.48"/>
    <s v=""/>
    <x v="210"/>
    <n v="5.53"/>
    <s v="Maribeth Dona"/>
    <s v="JoÃ£o Pessoa"/>
    <n v="81301"/>
    <s v="ParaÃ­ba"/>
    <x v="1"/>
    <s v="Chris,Pat"/>
    <x v="1"/>
    <s v="Pat"/>
    <s v="Brasil"/>
    <s v="EscritÃ³rio em Casa"/>
    <s v="Material de EscritÃ³rio"/>
    <s v="Canetas e materiais de arte"/>
    <x v="271"/>
    <s v="Small Pack"/>
    <n v="0.59"/>
    <d v="2009-08-19T00:00:00"/>
  </r>
  <r>
    <n v="6690"/>
    <n v="414"/>
    <n v="2791"/>
    <x v="187"/>
    <s v="Alta"/>
    <x v="19"/>
    <n v="5586.33"/>
    <n v="0.09"/>
    <s v="Transporte RodoviÃ¡rio"/>
    <n v="80.44"/>
    <n v="80.44"/>
    <s v=""/>
    <x v="211"/>
    <n v="30"/>
    <s v="Eugene Barchas"/>
    <s v="BelÃ©m"/>
    <n v="60110"/>
    <s v="ParÃ¡"/>
    <x v="0"/>
    <s v="William,Pat"/>
    <x v="0"/>
    <s v="Pat"/>
    <s v="Brasil"/>
    <s v="Corporativo"/>
    <s v="MobiliÃ¡rio"/>
    <s v="Cadeiras"/>
    <x v="272"/>
    <s v="Jumbo Drum"/>
    <n v="0.64"/>
    <d v="2009-10-11T00:00:00"/>
  </r>
  <r>
    <n v="6697"/>
    <n v="415"/>
    <n v="2791"/>
    <x v="187"/>
    <s v="Alta"/>
    <x v="43"/>
    <n v="507.64"/>
    <n v="0.1"/>
    <s v="AÃ©reo Normal"/>
    <n v="118.94"/>
    <n v="118.94"/>
    <s v=""/>
    <x v="137"/>
    <n v="5.76"/>
    <s v="Eugene Barchas"/>
    <s v="BelÃ©m"/>
    <n v="60110"/>
    <s v="ParÃ¡"/>
    <x v="0"/>
    <s v="William,Pat"/>
    <x v="0"/>
    <s v="Pat"/>
    <s v="Brasil"/>
    <s v="Corporativo"/>
    <s v="Material de EscritÃ³rio"/>
    <s v="Papel"/>
    <x v="273"/>
    <s v="Small Box"/>
    <n v="0.4"/>
    <d v="2009-10-10T00:00:00"/>
  </r>
  <r>
    <n v="6705"/>
    <n v="413"/>
    <n v="2791"/>
    <x v="187"/>
    <s v="Alta"/>
    <x v="26"/>
    <n v="191.67"/>
    <n v="0"/>
    <s v="AÃ©reo Normal"/>
    <n v="-236.26750000000001"/>
    <n v="-236.26750000000001"/>
    <s v=""/>
    <x v="212"/>
    <n v="7.01"/>
    <s v="Eugene Barchas"/>
    <s v="BelÃ©m"/>
    <n v="60110"/>
    <s v="ParÃ¡"/>
    <x v="0"/>
    <s v="William,Pat"/>
    <x v="0"/>
    <s v="Pat"/>
    <s v="Brasil"/>
    <s v="Corporativo"/>
    <s v="Material de EscritÃ³rio"/>
    <s v="Capas e AcessÃ³rios"/>
    <x v="274"/>
    <s v="Small Box"/>
    <n v="0.37"/>
    <d v="2009-10-09T00:00:00"/>
  </r>
  <r>
    <n v="6824"/>
    <n v="416"/>
    <n v="2816"/>
    <x v="188"/>
    <s v="Alta"/>
    <x v="44"/>
    <n v="787.56"/>
    <n v="0"/>
    <s v="AÃ©reo Normal"/>
    <n v="220.04"/>
    <n v="220.04"/>
    <s v=""/>
    <x v="213"/>
    <n v="2.87"/>
    <s v="Ross Baird"/>
    <s v="Curitiba"/>
    <n v="33161"/>
    <s v="ParanÃ¡"/>
    <x v="2"/>
    <s v="Sam,Pat"/>
    <x v="2"/>
    <s v="Pat"/>
    <s v="Brasil"/>
    <s v="Corporativo"/>
    <s v="Material de EscritÃ³rio"/>
    <s v="Canetas e materiais de arte"/>
    <x v="275"/>
    <s v="Small Pack"/>
    <n v="0.55000000000000004"/>
    <d v="2009-09-20T00:00:00"/>
  </r>
  <r>
    <n v="7727"/>
    <n v="418"/>
    <n v="2817"/>
    <x v="189"/>
    <s v="MÃ©dia"/>
    <x v="47"/>
    <n v="1559.86"/>
    <n v="0.06"/>
    <s v="AÃ©reo Normal"/>
    <n v="672.37"/>
    <n v="672.37"/>
    <s v=""/>
    <x v="103"/>
    <n v="3.04"/>
    <s v="Luke Schmidt"/>
    <s v="Porto Alegre"/>
    <n v="29464"/>
    <s v="Rio Grande do Sul"/>
    <x v="2"/>
    <s v="Sam,Pat"/>
    <x v="2"/>
    <s v="Pat"/>
    <s v="Brasil"/>
    <s v="EscritÃ³rio em Casa"/>
    <s v="MobiliÃ¡rio"/>
    <s v="MobiliÃ¡rio de EscritÃ³rio"/>
    <x v="118"/>
    <s v="Wrap Bag"/>
    <n v="0.53"/>
    <d v="2009-04-20T00:00:00"/>
  </r>
  <r>
    <n v="7731"/>
    <n v="417"/>
    <n v="2817"/>
    <x v="189"/>
    <s v="MÃ©dia"/>
    <x v="18"/>
    <n v="3830.14"/>
    <n v="0.1"/>
    <s v="AÃ©reo Normal"/>
    <n v="202.25"/>
    <n v="202.25"/>
    <s v=""/>
    <x v="214"/>
    <n v="7.18"/>
    <s v="Luke Schmidt"/>
    <s v="Porto Alegre"/>
    <n v="29915"/>
    <s v="Rio Grande do Sul"/>
    <x v="2"/>
    <s v="Sam,Pat"/>
    <x v="2"/>
    <s v="Pat"/>
    <s v="Brasil"/>
    <s v="EscritÃ³rio em Casa"/>
    <s v="Tecnologia"/>
    <s v="PerifÃ©ricos"/>
    <x v="276"/>
    <s v="Small Box"/>
    <n v="0.48"/>
    <d v="2009-04-19T00:00:00"/>
  </r>
  <r>
    <n v="6349"/>
    <n v="419"/>
    <n v="2818"/>
    <x v="190"/>
    <s v="MÃ©dia"/>
    <x v="11"/>
    <n v="565.91"/>
    <n v="0.05"/>
    <s v="AÃ©reo Normal"/>
    <n v="192.39"/>
    <n v="192.39"/>
    <s v=""/>
    <x v="215"/>
    <n v="3.73"/>
    <s v="Ross Baird"/>
    <s v="Curitiba"/>
    <n v="33161"/>
    <s v="ParanÃ¡"/>
    <x v="2"/>
    <s v="Sam,Pat"/>
    <x v="2"/>
    <s v="Pat"/>
    <s v="Brasil"/>
    <s v="Corporativo"/>
    <s v="MobiliÃ¡rio"/>
    <s v="MobiliÃ¡rio de EscritÃ³rio"/>
    <x v="277"/>
    <s v="Small Pack"/>
    <n v="0.46"/>
    <d v="2009-12-13T00:00:00"/>
  </r>
  <r>
    <n v="6355"/>
    <n v="420"/>
    <n v="2818"/>
    <x v="190"/>
    <s v="MÃ©dia"/>
    <x v="33"/>
    <n v="593.21"/>
    <n v="0"/>
    <s v="AÃ©reo Normal"/>
    <n v="44.71"/>
    <n v="44.71"/>
    <s v=""/>
    <x v="216"/>
    <n v="8.99"/>
    <s v="Ross Baird"/>
    <s v="Curitiba"/>
    <n v="33161"/>
    <s v="ParanÃ¡"/>
    <x v="2"/>
    <s v="Sam,Pat"/>
    <x v="2"/>
    <s v="Pat"/>
    <s v="Brasil"/>
    <s v="Corporativo"/>
    <s v="MobiliÃ¡rio"/>
    <s v="MobiliÃ¡rio de EscritÃ³rio"/>
    <x v="278"/>
    <s v="Small Pack"/>
    <n v="0.39"/>
    <d v="2009-12-12T00:00:00"/>
  </r>
  <r>
    <n v="6356"/>
    <n v="421"/>
    <n v="2818"/>
    <x v="190"/>
    <s v="MÃ©dia"/>
    <x v="1"/>
    <n v="89.23"/>
    <n v="0.02"/>
    <s v="AÃ©reo Normal"/>
    <n v="-42.72"/>
    <n v="-42.72"/>
    <s v=""/>
    <x v="217"/>
    <n v="13.26"/>
    <s v="Ross Baird"/>
    <s v="Curitiba"/>
    <n v="33161"/>
    <s v="ParanÃ¡"/>
    <x v="2"/>
    <s v="Sam,Pat"/>
    <x v="2"/>
    <s v="Pat"/>
    <s v="Brasil"/>
    <s v="Corporativo"/>
    <s v="Material de EscritÃ³rio"/>
    <s v="Papel"/>
    <x v="279"/>
    <s v="Small Box"/>
    <n v="0.36"/>
    <d v="2009-12-12T00:00:00"/>
  </r>
  <r>
    <n v="1719"/>
    <n v="424"/>
    <n v="2848"/>
    <x v="191"/>
    <s v="CrÃ­tica"/>
    <x v="44"/>
    <n v="1476.39"/>
    <n v="0.06"/>
    <s v="AÃ©reo RÃ¡pido"/>
    <n v="-303.62"/>
    <n v="-303.62"/>
    <s v=""/>
    <x v="218"/>
    <n v="15.9"/>
    <s v="Emily Grady"/>
    <s v="BelÃ©m"/>
    <n v="60110"/>
    <s v="ParÃ¡"/>
    <x v="0"/>
    <s v="William,Pat"/>
    <x v="0"/>
    <s v="Pat"/>
    <s v="Brasil"/>
    <s v="EscritÃ³rio em Casa"/>
    <s v="MobiliÃ¡rio"/>
    <s v="MobiliÃ¡rio de EscritÃ³rio"/>
    <x v="280"/>
    <s v="Medium Box"/>
    <n v="0.75"/>
    <d v="2012-03-11T00:00:00"/>
  </r>
  <r>
    <n v="1720"/>
    <n v="425"/>
    <n v="2848"/>
    <x v="191"/>
    <s v="CrÃ­tica"/>
    <x v="34"/>
    <n v="863.58299999999997"/>
    <n v="0.04"/>
    <s v="AÃ©reo Normal"/>
    <n v="-264.27499999999998"/>
    <n v="-264.27499999999998"/>
    <s v=""/>
    <x v="12"/>
    <n v="8.99"/>
    <s v="Emily Grady"/>
    <s v="BelÃ©m"/>
    <n v="60110"/>
    <s v="ParÃ¡"/>
    <x v="0"/>
    <s v="William,Pat"/>
    <x v="0"/>
    <s v="Pat"/>
    <s v="Brasil"/>
    <s v="EscritÃ³rio em Casa"/>
    <s v="Tecnologia"/>
    <s v="Telefones e ComunicaÃ§Ã£o"/>
    <x v="12"/>
    <s v="Small Box"/>
    <n v="0.55000000000000004"/>
    <d v="2012-03-11T00:00:00"/>
  </r>
  <r>
    <n v="6161"/>
    <n v="427"/>
    <n v="2852"/>
    <x v="192"/>
    <s v="CrÃ­tica"/>
    <x v="8"/>
    <n v="3931.3179999999902"/>
    <n v="0.06"/>
    <s v="AÃ©reo Normal"/>
    <n v="1025.451"/>
    <n v="1025.451"/>
    <s v=""/>
    <x v="43"/>
    <n v="4.2300000000000004"/>
    <s v="Luke Schmidt"/>
    <s v="Porto Alegre"/>
    <n v="29577"/>
    <s v="Rio Grande do Sul"/>
    <x v="2"/>
    <s v="Sam,Pat"/>
    <x v="2"/>
    <s v="Pat"/>
    <s v="Brasil"/>
    <s v="EscritÃ³rio em Casa"/>
    <s v="Tecnologia"/>
    <s v="Telefones e ComunicaÃ§Ã£o"/>
    <x v="44"/>
    <s v="Small Box"/>
    <n v="0.56000000000000005"/>
    <d v="2010-01-16T00:00:00"/>
  </r>
  <r>
    <n v="6168"/>
    <n v="426"/>
    <n v="2852"/>
    <x v="192"/>
    <s v="CrÃ­tica"/>
    <x v="17"/>
    <n v="74.87"/>
    <n v="0.02"/>
    <s v="AÃ©reo Normal"/>
    <n v="-43.97"/>
    <n v="-43.97"/>
    <s v=""/>
    <x v="31"/>
    <n v="8.19"/>
    <s v="Luke Schmidt"/>
    <s v="Porto Alegre"/>
    <n v="29464"/>
    <s v="Rio Grande do Sul"/>
    <x v="2"/>
    <s v="Sam,Pat"/>
    <x v="2"/>
    <s v="Pat"/>
    <s v="Brasil"/>
    <s v="EscritÃ³rio em Casa"/>
    <s v="Material de EscritÃ³rio"/>
    <s v="Papel"/>
    <x v="281"/>
    <s v="Small Box"/>
    <n v="0.37"/>
    <d v="2010-01-15T00:00:00"/>
  </r>
  <r>
    <n v="7638"/>
    <n v="428"/>
    <n v="2853"/>
    <x v="124"/>
    <s v="Alta"/>
    <x v="16"/>
    <n v="4253.6499999999996"/>
    <n v="0.05"/>
    <s v="AÃ©reo RÃ¡pido"/>
    <n v="943"/>
    <n v="943"/>
    <s v=""/>
    <x v="53"/>
    <n v="19.989999999999998"/>
    <s v="Bill Tyler"/>
    <s v="Recife"/>
    <n v="94601"/>
    <s v="Pernambuco"/>
    <x v="1"/>
    <s v="Chris,Pat"/>
    <x v="1"/>
    <s v="Pat"/>
    <s v="Brasil"/>
    <s v="Consumidor"/>
    <s v="Material de EscritÃ³rio"/>
    <s v="Armazenamento e OrganizaÃ§Ã£o"/>
    <x v="55"/>
    <s v="Small Box"/>
    <n v="0.55000000000000004"/>
    <d v="2009-05-07T00:00:00"/>
  </r>
  <r>
    <n v="2833"/>
    <n v="429"/>
    <n v="2882"/>
    <x v="86"/>
    <s v="Alta"/>
    <x v="3"/>
    <n v="3872.87"/>
    <n v="0.03"/>
    <s v="Transporte RodoviÃ¡rio"/>
    <n v="565.34"/>
    <n v="565.34"/>
    <s v=""/>
    <x v="130"/>
    <n v="30"/>
    <s v="Yoseph Carroll"/>
    <s v="Feira de Santana"/>
    <n v="99163"/>
    <s v="Bahia"/>
    <x v="1"/>
    <s v="Chris,Pat"/>
    <x v="1"/>
    <s v="Pat"/>
    <s v="Brasil"/>
    <s v="Consumidor"/>
    <s v="MobiliÃ¡rio"/>
    <s v="Cadeiras"/>
    <x v="282"/>
    <s v="Jumbo Drum"/>
    <n v="0.62"/>
    <d v="2011-08-23T00:00:00"/>
  </r>
  <r>
    <n v="2841"/>
    <n v="430"/>
    <n v="2882"/>
    <x v="86"/>
    <s v="Alta"/>
    <x v="29"/>
    <n v="356.72"/>
    <n v="7.0000000000000007E-2"/>
    <s v="AÃ©reo Normal"/>
    <n v="12.61"/>
    <n v="12.61"/>
    <s v=""/>
    <x v="92"/>
    <n v="1.99"/>
    <s v="Yoseph Carroll"/>
    <s v="Feira de Santana"/>
    <n v="99163"/>
    <s v="Bahia"/>
    <x v="1"/>
    <s v="Chris,Pat"/>
    <x v="1"/>
    <s v="Pat"/>
    <s v="Brasil"/>
    <s v="Consumidor"/>
    <s v="Tecnologia"/>
    <s v="PerifÃ©ricos"/>
    <x v="283"/>
    <s v="Small Pack"/>
    <n v="0.44"/>
    <d v="2011-08-22T00:00:00"/>
  </r>
  <r>
    <n v="554"/>
    <n v="433"/>
    <n v="2885"/>
    <x v="193"/>
    <s v="NÃ£o Especificada"/>
    <x v="6"/>
    <n v="712.18"/>
    <n v="0.06"/>
    <s v="AÃ©reo Normal"/>
    <n v="13.98"/>
    <n v="13.98"/>
    <s v=""/>
    <x v="26"/>
    <n v="5.41"/>
    <s v="Nora Price"/>
    <s v="Porto Alegre"/>
    <n v="23223"/>
    <s v="Rio Grande do Sul"/>
    <x v="2"/>
    <s v="Sam,Pat"/>
    <x v="2"/>
    <s v="Pat"/>
    <s v="Brasil"/>
    <s v="EscritÃ³rio em Casa"/>
    <s v="Material de EscritÃ³rio"/>
    <s v="Armazenamento e OrganizaÃ§Ã£o"/>
    <x v="284"/>
    <s v="Small Box"/>
    <n v="0.59"/>
    <d v="2012-09-20T00:00:00"/>
  </r>
  <r>
    <n v="570"/>
    <n v="432"/>
    <n v="2885"/>
    <x v="193"/>
    <s v="NÃ£o Especificada"/>
    <x v="13"/>
    <n v="197.41"/>
    <n v="0.06"/>
    <s v="AÃ©reo Normal"/>
    <n v="-128.68"/>
    <n v="-128.68"/>
    <s v=""/>
    <x v="31"/>
    <n v="8.4"/>
    <s v="Nora Price"/>
    <s v="Porto Alegre"/>
    <n v="23223"/>
    <s v="Rio Grande do Sul"/>
    <x v="2"/>
    <s v="Sam,Pat"/>
    <x v="2"/>
    <s v="Pat"/>
    <s v="Brasil"/>
    <s v="EscritÃ³rio em Casa"/>
    <s v="Material de EscritÃ³rio"/>
    <s v="Papel"/>
    <x v="285"/>
    <s v="Small Box"/>
    <n v="0.37"/>
    <d v="2012-09-18T00:00:00"/>
  </r>
  <r>
    <n v="5899"/>
    <n v="436"/>
    <n v="2914"/>
    <x v="194"/>
    <s v="MÃ©dia"/>
    <x v="12"/>
    <n v="62.88"/>
    <n v="0.09"/>
    <s v="AÃ©reo Normal"/>
    <n v="-24.74"/>
    <n v="-24.74"/>
    <s v=""/>
    <x v="16"/>
    <n v="9.5399999999999991"/>
    <s v="Maureen Gastineau"/>
    <s v="Recife"/>
    <n v="91911"/>
    <s v="Pernambuco"/>
    <x v="1"/>
    <s v="Chris,Pat"/>
    <x v="1"/>
    <s v="Pat"/>
    <s v="Brasil"/>
    <s v="Consumidor"/>
    <s v="Material de EscritÃ³rio"/>
    <s v="Papel"/>
    <x v="286"/>
    <s v="Small Box"/>
    <n v="0.37"/>
    <d v="2010-03-03T00:00:00"/>
  </r>
  <r>
    <n v="7828"/>
    <n v="438"/>
    <n v="2915"/>
    <x v="195"/>
    <s v="Baixa"/>
    <x v="3"/>
    <n v="987.17"/>
    <n v="0.01"/>
    <s v="AÃ©reo Normal"/>
    <n v="51.59"/>
    <n v="0"/>
    <s v="Returned"/>
    <x v="219"/>
    <n v="4"/>
    <s v="Tim Brockman"/>
    <s v="AracajÃº"/>
    <n v="83301"/>
    <s v="Sergipe"/>
    <x v="1"/>
    <s v="Chris,Pat"/>
    <x v="1"/>
    <s v="Pat"/>
    <s v="Brasil"/>
    <s v="Consumidor"/>
    <s v="Tecnologia"/>
    <s v="PerifÃ©ricos"/>
    <x v="287"/>
    <s v="Small Box"/>
    <n v="0.7"/>
    <d v="2009-04-04T00:00:00"/>
  </r>
  <r>
    <n v="7832"/>
    <n v="437"/>
    <n v="2915"/>
    <x v="195"/>
    <s v="Baixa"/>
    <x v="7"/>
    <n v="231.26"/>
    <n v="7.0000000000000007E-2"/>
    <s v="AÃ©reo Normal"/>
    <n v="32.83"/>
    <n v="0"/>
    <s v="Returned"/>
    <x v="25"/>
    <n v="0.96"/>
    <s v="Tim Brockman"/>
    <s v="AracajÃº"/>
    <n v="83440"/>
    <s v="Sergipe"/>
    <x v="1"/>
    <s v="Chris,Pat"/>
    <x v="1"/>
    <s v="Pat"/>
    <s v="Brasil"/>
    <s v="Consumidor"/>
    <s v="Material de EscritÃ³rio"/>
    <s v="Canetas e materiais de arte"/>
    <x v="249"/>
    <s v="Wrap Bag"/>
    <n v="0.6"/>
    <d v="2009-04-03T00:00:00"/>
  </r>
  <r>
    <n v="4247"/>
    <n v="440"/>
    <n v="2976"/>
    <x v="196"/>
    <s v="NÃ£o Especificada"/>
    <x v="14"/>
    <n v="14223.82"/>
    <n v="0.09"/>
    <s v="Transporte RodoviÃ¡rio"/>
    <n v="3424.22"/>
    <n v="3424.22"/>
    <s v=""/>
    <x v="54"/>
    <n v="26"/>
    <s v="Edward Hooks"/>
    <s v="BelÃ©m"/>
    <n v="60110"/>
    <s v="ParÃ¡"/>
    <x v="0"/>
    <s v="William,Pat"/>
    <x v="0"/>
    <s v="Pat"/>
    <s v="Brasil"/>
    <s v="Consumidor"/>
    <s v="MobiliÃ¡rio"/>
    <s v="Cadeiras"/>
    <x v="288"/>
    <s v="Jumbo Drum"/>
    <n v="0.6"/>
    <d v="2010-12-11T00:00:00"/>
  </r>
  <r>
    <n v="3442"/>
    <n v="442"/>
    <n v="2978"/>
    <x v="197"/>
    <s v="CrÃ­tica"/>
    <x v="49"/>
    <n v="5410.95"/>
    <n v="0.09"/>
    <s v="AÃ©reo Normal"/>
    <n v="2077.91"/>
    <n v="2077.91"/>
    <s v=""/>
    <x v="220"/>
    <n v="19.989999999999998"/>
    <s v="Alan Schoenberger"/>
    <s v="Recife"/>
    <n v="92563"/>
    <s v="Pernambuco"/>
    <x v="1"/>
    <s v="Chris,Pat"/>
    <x v="1"/>
    <s v="Pat"/>
    <s v="Brasil"/>
    <s v="Corporativo"/>
    <s v="Material de EscritÃ³rio"/>
    <s v="Envelopes"/>
    <x v="289"/>
    <s v="Small Box"/>
    <n v="0.39"/>
    <d v="2011-05-04T00:00:00"/>
  </r>
  <r>
    <n v="3445"/>
    <n v="441"/>
    <n v="2978"/>
    <x v="197"/>
    <s v="CrÃ­tica"/>
    <x v="20"/>
    <n v="6264.1854999999996"/>
    <n v="0.01"/>
    <s v="AÃ©reo Normal"/>
    <n v="1312.038"/>
    <n v="1312.038"/>
    <s v=""/>
    <x v="11"/>
    <n v="19.989999999999998"/>
    <s v="Alan Schoenberger"/>
    <s v="Recife"/>
    <n v="94043"/>
    <s v="Pernambuco"/>
    <x v="1"/>
    <s v="Chris,Pat"/>
    <x v="1"/>
    <s v="Pat"/>
    <s v="Brasil"/>
    <s v="Corporativo"/>
    <s v="Tecnologia"/>
    <s v="Telefones e ComunicaÃ§Ã£o"/>
    <x v="290"/>
    <s v="Small Box"/>
    <n v="0.6"/>
    <d v="2011-05-03T00:00:00"/>
  </r>
  <r>
    <n v="3446"/>
    <n v="443"/>
    <n v="2978"/>
    <x v="197"/>
    <s v="CrÃ­tica"/>
    <x v="9"/>
    <n v="4671.1495000000004"/>
    <n v="7.0000000000000007E-2"/>
    <s v="AÃ©reo Normal"/>
    <n v="947.31299999999896"/>
    <n v="947.31299999999896"/>
    <s v=""/>
    <x v="221"/>
    <n v="4.2"/>
    <s v="Alan Schoenberger"/>
    <s v="Rio de Janeiro"/>
    <n v="2917"/>
    <s v="Rio de Janeiro"/>
    <x v="3"/>
    <s v="Erin"/>
    <x v="3"/>
    <m/>
    <s v="Brasil"/>
    <s v="Corporativo"/>
    <s v="Tecnologia"/>
    <s v="Telefones e ComunicaÃ§Ã£o"/>
    <x v="291"/>
    <s v="Small Box"/>
    <n v="0.59"/>
    <d v="2011-05-03T00:00:00"/>
  </r>
  <r>
    <n v="2427"/>
    <n v="444"/>
    <n v="3008"/>
    <x v="198"/>
    <s v="MÃ©dia"/>
    <x v="7"/>
    <n v="6831.72"/>
    <n v="0.01"/>
    <s v="AÃ©reo Normal"/>
    <n v="3081.02"/>
    <n v="3081.02"/>
    <s v=""/>
    <x v="220"/>
    <n v="19.989999999999998"/>
    <s v="Charles Crestani"/>
    <s v="Recife"/>
    <n v="95051"/>
    <s v="Pernambuco"/>
    <x v="1"/>
    <s v="Chris,Pat"/>
    <x v="1"/>
    <s v="Pat"/>
    <s v="Brasil"/>
    <s v="Consumidor"/>
    <s v="Material de EscritÃ³rio"/>
    <s v="Envelopes"/>
    <x v="289"/>
    <s v="Small Box"/>
    <n v="0.39"/>
    <d v="2011-11-08T00:00:00"/>
  </r>
  <r>
    <n v="5573"/>
    <n v="445"/>
    <n v="3012"/>
    <x v="199"/>
    <s v="CrÃ­tica"/>
    <x v="7"/>
    <n v="120.03"/>
    <n v="0"/>
    <s v="AÃ©reo Normal"/>
    <n v="10.4975"/>
    <n v="10.4975"/>
    <s v=""/>
    <x v="120"/>
    <n v="1.49"/>
    <s v="Maxwell Schwartz"/>
    <s v="Porto Alegre"/>
    <n v="28560"/>
    <s v="Rio Grande do Sul"/>
    <x v="2"/>
    <s v="Sam,Pat"/>
    <x v="2"/>
    <s v="Pat"/>
    <s v="Brasil"/>
    <s v="Corporativo"/>
    <s v="Material de EscritÃ³rio"/>
    <s v="Capas e AcessÃ³rios"/>
    <x v="183"/>
    <s v="Small Box"/>
    <n v="0.36"/>
    <d v="2010-05-06T00:00:00"/>
  </r>
  <r>
    <n v="309"/>
    <n v="446"/>
    <n v="3014"/>
    <x v="200"/>
    <s v="NÃ£o Especificada"/>
    <x v="37"/>
    <n v="4002.14"/>
    <n v="0.02"/>
    <s v="AÃ©reo Normal"/>
    <n v="1314.3889999999999"/>
    <n v="1314.3889999999999"/>
    <s v=""/>
    <x v="222"/>
    <n v="19.989999999999998"/>
    <s v="Pamela Stobb"/>
    <s v="SÃ£o Paulo"/>
    <n v="10562"/>
    <s v="SÃ£o Paulo"/>
    <x v="3"/>
    <s v="Erin"/>
    <x v="3"/>
    <m/>
    <s v="Brasil"/>
    <s v="Consumidor"/>
    <s v="Material de EscritÃ³rio"/>
    <s v="Capas e AcessÃ³rios"/>
    <x v="292"/>
    <s v="Small Box"/>
    <n v="0.4"/>
    <d v="2012-10-31T00:00:00"/>
  </r>
  <r>
    <n v="5695"/>
    <n v="447"/>
    <n v="3040"/>
    <x v="201"/>
    <s v="MÃ©dia"/>
    <x v="37"/>
    <n v="98.39"/>
    <n v="0.01"/>
    <s v="AÃ©reo RÃ¡pido"/>
    <n v="-31.54"/>
    <n v="-31.54"/>
    <s v=""/>
    <x v="31"/>
    <n v="6.6"/>
    <s v="Tracy Zic"/>
    <s v="Curitiba"/>
    <n v="33404"/>
    <s v="ParanÃ¡"/>
    <x v="2"/>
    <s v="Sam,Pat"/>
    <x v="2"/>
    <s v="Pat"/>
    <s v="Brasil"/>
    <s v="Consumidor"/>
    <s v="Material de EscritÃ³rio"/>
    <s v="Papel"/>
    <x v="293"/>
    <s v="Small Box"/>
    <n v="0.37"/>
    <d v="2010-04-12T00:00:00"/>
  </r>
  <r>
    <n v="6484"/>
    <n v="448"/>
    <n v="3042"/>
    <x v="202"/>
    <s v="MÃ©dia"/>
    <x v="2"/>
    <n v="103.87"/>
    <n v="0.1"/>
    <s v="AÃ©reo Normal"/>
    <n v="15.42"/>
    <n v="15.42"/>
    <s v=""/>
    <x v="79"/>
    <n v="1.2"/>
    <s v="Christy Brittain"/>
    <s v="Recife"/>
    <n v="93454"/>
    <s v="Pernambuco"/>
    <x v="1"/>
    <s v="Chris,Pat"/>
    <x v="1"/>
    <s v="Pat"/>
    <s v="Brasil"/>
    <s v="Consumidor"/>
    <s v="Material de EscritÃ³rio"/>
    <s v="Canetas e materiais de arte"/>
    <x v="91"/>
    <s v="Wrap Bag"/>
    <n v="0.44"/>
    <d v="2009-11-21T00:00:00"/>
  </r>
  <r>
    <n v="2292"/>
    <n v="449"/>
    <n v="3046"/>
    <x v="203"/>
    <s v="Alta"/>
    <x v="4"/>
    <n v="10094.43"/>
    <n v="0.03"/>
    <s v="AÃ©reo Normal"/>
    <n v="4451.0079999999998"/>
    <n v="4451.0079999999998"/>
    <s v=""/>
    <x v="195"/>
    <n v="19.989999999999998"/>
    <s v="Sung Pak"/>
    <s v="AracajÃº"/>
    <n v="83686"/>
    <s v="Sergipe"/>
    <x v="1"/>
    <s v="Chris,Pat"/>
    <x v="1"/>
    <s v="Pat"/>
    <s v="Brasil"/>
    <s v="Pequenas Empresas"/>
    <s v="Material de EscritÃ³rio"/>
    <s v="Capas e AcessÃ³rios"/>
    <x v="250"/>
    <s v="Small Box"/>
    <n v="0.35"/>
    <d v="2011-12-01T00:00:00"/>
  </r>
  <r>
    <n v="8346"/>
    <n v="450"/>
    <n v="3073"/>
    <x v="204"/>
    <s v="MÃ©dia"/>
    <x v="12"/>
    <n v="10.58"/>
    <n v="0.05"/>
    <s v="AÃ©reo Normal"/>
    <n v="-11.580500000000001"/>
    <n v="-11.580500000000001"/>
    <s v=""/>
    <x v="223"/>
    <n v="4.7699999999999996"/>
    <s v="Jasper Cacioppo"/>
    <s v="SÃ£o Paulo"/>
    <n v="11010"/>
    <s v="SÃ£o Paulo"/>
    <x v="3"/>
    <s v="Erin"/>
    <x v="3"/>
    <m/>
    <s v="Brasil"/>
    <s v="EscritÃ³rio em Casa"/>
    <s v="Material de EscritÃ³rio"/>
    <s v="Capas e AcessÃ³rios"/>
    <x v="294"/>
    <s v="Small Box"/>
    <n v="0.4"/>
    <d v="2009-01-08T00:00:00"/>
  </r>
  <r>
    <n v="8347"/>
    <n v="451"/>
    <n v="3073"/>
    <x v="204"/>
    <s v="MÃ©dia"/>
    <x v="12"/>
    <n v="2119.67"/>
    <n v="7.0000000000000007E-2"/>
    <s v="AÃ©reo RÃ¡pido"/>
    <n v="-2314.7399999999998"/>
    <n v="-2314.7399999999998"/>
    <s v=""/>
    <x v="135"/>
    <n v="24.49"/>
    <s v="Jasper Cacioppo"/>
    <s v="SÃ£o Paulo"/>
    <n v="11010"/>
    <s v="SÃ£o Paulo"/>
    <x v="3"/>
    <s v="Erin"/>
    <x v="3"/>
    <m/>
    <s v="Brasil"/>
    <s v="EscritÃ³rio em Casa"/>
    <s v="Tecnologia"/>
    <s v="Copiadoras e fax"/>
    <x v="154"/>
    <s v="Large Box"/>
    <n v="0.41"/>
    <d v="2009-01-08T00:00:00"/>
  </r>
  <r>
    <n v="8348"/>
    <n v="452"/>
    <n v="3073"/>
    <x v="204"/>
    <s v="MÃ©dia"/>
    <x v="25"/>
    <n v="45923.76"/>
    <n v="7.0000000000000007E-2"/>
    <s v="AÃ©reo Normal"/>
    <n v="102.60999999999601"/>
    <n v="102.60999999999601"/>
    <s v=""/>
    <x v="224"/>
    <n v="24.49"/>
    <s v="Jasper Cacioppo"/>
    <s v="SÃ£o Paulo"/>
    <n v="11010"/>
    <s v="SÃ£o Paulo"/>
    <x v="3"/>
    <s v="Erin"/>
    <x v="3"/>
    <m/>
    <s v="Brasil"/>
    <s v="EscritÃ³rio em Casa"/>
    <s v="Tecnologia"/>
    <s v="MÃ¡quinas de EscritÃ³rio"/>
    <x v="295"/>
    <s v="Large Box"/>
    <n v="0.39"/>
    <d v="2009-01-08T00:00:00"/>
  </r>
  <r>
    <n v="6007"/>
    <n v="454"/>
    <n v="3078"/>
    <x v="205"/>
    <s v="Alta"/>
    <x v="23"/>
    <n v="316.61"/>
    <n v="0.1"/>
    <s v="Transporte RodoviÃ¡rio"/>
    <n v="-187.29"/>
    <n v="-187.29"/>
    <s v=""/>
    <x v="225"/>
    <n v="48.8"/>
    <s v="Paul Lucas"/>
    <s v="Belo Horizonte"/>
    <n v="2777"/>
    <s v="Minas Gerais"/>
    <x v="3"/>
    <s v="Erin"/>
    <x v="3"/>
    <m/>
    <s v="Brasil"/>
    <s v="Corporativo"/>
    <s v="MobiliÃ¡rio"/>
    <s v="Cadeiras"/>
    <x v="296"/>
    <s v="Jumbo Drum"/>
    <n v="0.56000000000000005"/>
    <d v="2010-02-13T00:00:00"/>
  </r>
  <r>
    <n v="6013"/>
    <n v="453"/>
    <n v="3078"/>
    <x v="205"/>
    <s v="Alta"/>
    <x v="40"/>
    <n v="33.86"/>
    <n v="0.05"/>
    <s v="AÃ©reo Normal"/>
    <n v="0.35"/>
    <n v="0.35"/>
    <s v=""/>
    <x v="7"/>
    <n v="0.7"/>
    <s v="Paul Lucas"/>
    <s v="Recife"/>
    <n v="95616"/>
    <s v="Pernambuco"/>
    <x v="1"/>
    <s v="Chris,Pat"/>
    <x v="1"/>
    <s v="Pat"/>
    <s v="Brasil"/>
    <s v="Corporativo"/>
    <s v="Material de EscritÃ³rio"/>
    <s v="Canetas e materiais de arte"/>
    <x v="7"/>
    <s v="Wrap Bag"/>
    <n v="0.56000000000000005"/>
    <d v="2010-02-12T00:00:00"/>
  </r>
  <r>
    <n v="4790"/>
    <n v="455"/>
    <n v="3104"/>
    <x v="206"/>
    <s v="MÃ©dia"/>
    <x v="31"/>
    <n v="336.06"/>
    <n v="0.01"/>
    <s v="AÃ©reo Normal"/>
    <n v="-240.78"/>
    <n v="-240.78"/>
    <s v=""/>
    <x v="31"/>
    <n v="8.8800000000000008"/>
    <s v="David Wiener"/>
    <s v="Belo Horizonte"/>
    <n v="19901"/>
    <s v="Minas Gerais"/>
    <x v="3"/>
    <s v="Erin"/>
    <x v="3"/>
    <m/>
    <s v="Brasil"/>
    <s v="Consumidor"/>
    <s v="Material de EscritÃ³rio"/>
    <s v="Papel"/>
    <x v="297"/>
    <s v="Small Box"/>
    <n v="0.37"/>
    <d v="2010-09-17T00:00:00"/>
  </r>
  <r>
    <n v="4805"/>
    <n v="456"/>
    <n v="3104"/>
    <x v="206"/>
    <s v="MÃ©dia"/>
    <x v="4"/>
    <n v="380.38"/>
    <n v="0.06"/>
    <s v="AÃ©reo RÃ¡pido"/>
    <n v="7.29"/>
    <n v="7.29"/>
    <s v=""/>
    <x v="226"/>
    <n v="5.45"/>
    <s v="David Wiener"/>
    <s v="Belo Horizonte"/>
    <n v="19901"/>
    <s v="Minas Gerais"/>
    <x v="3"/>
    <s v="Erin"/>
    <x v="3"/>
    <m/>
    <s v="Brasil"/>
    <s v="Consumidor"/>
    <s v="Material de EscritÃ³rio"/>
    <s v="Canetas e materiais de arte"/>
    <x v="298"/>
    <s v="Small Pack"/>
    <n v="0.55000000000000004"/>
    <d v="2010-09-15T00:00:00"/>
  </r>
  <r>
    <n v="5035"/>
    <n v="457"/>
    <n v="3108"/>
    <x v="207"/>
    <s v="CrÃ­tica"/>
    <x v="49"/>
    <n v="65.39"/>
    <n v="0.09"/>
    <s v="AÃ©reo Normal"/>
    <n v="-0.46"/>
    <n v="-0.46"/>
    <s v=""/>
    <x v="227"/>
    <n v="1"/>
    <s v="Jack Garza"/>
    <s v="Curitiba"/>
    <n v="33314"/>
    <s v="ParanÃ¡"/>
    <x v="2"/>
    <s v="Sam,Pat"/>
    <x v="2"/>
    <s v="Pat"/>
    <s v="Brasil"/>
    <s v="Corporativo"/>
    <s v="Material de EscritÃ³rio"/>
    <s v="Canetas e materiais de arte"/>
    <x v="299"/>
    <s v="Wrap Bag"/>
    <n v="0.4"/>
    <d v="2010-08-05T00:00:00"/>
  </r>
  <r>
    <n v="8138"/>
    <n v="462"/>
    <n v="3138"/>
    <x v="208"/>
    <s v="NÃ£o Especificada"/>
    <x v="32"/>
    <n v="718.03"/>
    <n v="7.0000000000000007E-2"/>
    <s v="AÃ©reo RÃ¡pido"/>
    <n v="-427.47"/>
    <n v="-427.47"/>
    <s v=""/>
    <x v="42"/>
    <n v="19.989999999999998"/>
    <s v="Bradley Nguyen"/>
    <s v="VitÃ³ria"/>
    <n v="21133"/>
    <s v="EspÃ­rito Santo"/>
    <x v="3"/>
    <s v="Erin"/>
    <x v="3"/>
    <m/>
    <s v="Brasil"/>
    <s v="Consumidor"/>
    <s v="Tecnologia"/>
    <s v="PerifÃ©ricos"/>
    <x v="300"/>
    <s v="Small Box"/>
    <n v="0.48"/>
    <d v="2009-02-08T00:00:00"/>
  </r>
  <r>
    <n v="2413"/>
    <n v="463"/>
    <n v="3141"/>
    <x v="209"/>
    <s v="CrÃ­tica"/>
    <x v="14"/>
    <n v="534.96"/>
    <n v="0.08"/>
    <s v="AÃ©reo Normal"/>
    <n v="-26.72"/>
    <n v="-26.72"/>
    <s v=""/>
    <x v="228"/>
    <n v="3.17"/>
    <s v="Matt Collister"/>
    <s v="VitÃ³ria"/>
    <n v="20814"/>
    <s v="EspÃ­rito Santo"/>
    <x v="3"/>
    <s v="Erin"/>
    <x v="3"/>
    <m/>
    <s v="Brasil"/>
    <s v="EscritÃ³rio em Casa"/>
    <s v="Tecnologia"/>
    <s v="PerifÃ©ricos"/>
    <x v="301"/>
    <s v="Small Pack"/>
    <n v="0.69"/>
    <d v="2011-11-11T00:00:00"/>
  </r>
  <r>
    <n v="1923"/>
    <n v="464"/>
    <n v="3168"/>
    <x v="210"/>
    <s v="Baixa"/>
    <x v="18"/>
    <n v="80.599999999999994"/>
    <n v="0.04"/>
    <s v="AÃ©reo Normal"/>
    <n v="-4.2"/>
    <n v="-4.2"/>
    <s v=""/>
    <x v="66"/>
    <n v="3.96"/>
    <s v="Jasper Cacioppo"/>
    <s v="SÃ£o Paulo"/>
    <n v="11010"/>
    <s v="SÃ£o Paulo"/>
    <x v="3"/>
    <s v="Erin"/>
    <x v="3"/>
    <m/>
    <s v="Brasil"/>
    <s v="EscritÃ³rio em Casa"/>
    <s v="MobiliÃ¡rio"/>
    <s v="MobiliÃ¡rio de EscritÃ³rio"/>
    <x v="302"/>
    <s v="Wrap Bag"/>
    <n v="0.54"/>
    <d v="2012-02-03T00:00:00"/>
  </r>
  <r>
    <n v="4183"/>
    <n v="465"/>
    <n v="3169"/>
    <x v="211"/>
    <s v="MÃ©dia"/>
    <x v="25"/>
    <n v="35.58"/>
    <n v="0.04"/>
    <s v="AÃ©reo Normal"/>
    <n v="-19.95"/>
    <n v="-19.95"/>
    <s v=""/>
    <x v="115"/>
    <n v="4.99"/>
    <s v="Liz Carlisle"/>
    <s v="Porto Alegre"/>
    <n v="28601"/>
    <s v="Rio Grande do Sul"/>
    <x v="2"/>
    <s v="Sam,Pat"/>
    <x v="2"/>
    <s v="Pat"/>
    <s v="Brasil"/>
    <s v="Corporativo"/>
    <s v="Material de EscritÃ³rio"/>
    <s v="Envelopes"/>
    <x v="131"/>
    <s v="Small Box"/>
    <n v="0.38"/>
    <d v="2010-12-21T00:00:00"/>
  </r>
  <r>
    <n v="1172"/>
    <n v="466"/>
    <n v="3172"/>
    <x v="81"/>
    <s v="NÃ£o Especificada"/>
    <x v="22"/>
    <n v="584.51099999999997"/>
    <n v="0.05"/>
    <s v="AÃ©reo Normal"/>
    <n v="-95.974999999999994"/>
    <n v="-95.974999999999994"/>
    <s v=""/>
    <x v="127"/>
    <n v="3.3"/>
    <s v="Annie Thurman"/>
    <s v="Natal"/>
    <n v="84321"/>
    <s v="Rio Grande do Norte"/>
    <x v="1"/>
    <s v="Chris,Pat"/>
    <x v="1"/>
    <s v="Pat"/>
    <s v="Brasil"/>
    <s v="Consumidor"/>
    <s v="Tecnologia"/>
    <s v="Telefones e ComunicaÃ§Ã£o"/>
    <x v="303"/>
    <s v="Small Pack"/>
    <n v="0.81"/>
    <d v="2012-06-04T00:00:00"/>
  </r>
  <r>
    <n v="7227"/>
    <n v="467"/>
    <n v="3175"/>
    <x v="212"/>
    <s v="Baixa"/>
    <x v="3"/>
    <n v="3553.62"/>
    <n v="7.0000000000000007E-2"/>
    <s v="AÃ©reo Normal"/>
    <n v="521.69000000000005"/>
    <n v="521.69000000000005"/>
    <s v=""/>
    <x v="229"/>
    <n v="19.989999999999998"/>
    <s v="Bradley Drucker"/>
    <s v="Recife"/>
    <n v="90069"/>
    <s v="Pernambuco"/>
    <x v="1"/>
    <s v="Chris,Pat"/>
    <x v="1"/>
    <s v="Pat"/>
    <s v="Brasil"/>
    <s v="Pequenas Empresas"/>
    <s v="Material de EscritÃ³rio"/>
    <s v="Armazenamento e OrganizaÃ§Ã£o"/>
    <x v="304"/>
    <s v="Small Box"/>
    <n v="0.59"/>
    <d v="2009-07-16T00:00:00"/>
  </r>
  <r>
    <n v="27"/>
    <n v="468"/>
    <n v="3202"/>
    <x v="213"/>
    <s v="Baixa"/>
    <x v="17"/>
    <n v="554.21"/>
    <n v="0.05"/>
    <s v="AÃ©reo Normal"/>
    <n v="-105.37"/>
    <n v="-105.37"/>
    <s v=""/>
    <x v="230"/>
    <n v="5.5"/>
    <s v="Richard Eichhorn"/>
    <s v="FlorianÃ³polis"/>
    <n v="70072"/>
    <s v="Santa Catarina"/>
    <x v="2"/>
    <s v="Sam,Pat"/>
    <x v="2"/>
    <s v="Pat"/>
    <s v="Brasil"/>
    <s v="Consumidor"/>
    <s v="Tecnologia"/>
    <s v="PerifÃ©ricos"/>
    <x v="305"/>
    <s v="Small Box"/>
    <n v="0.62"/>
    <d v="2012-12-27T00:00:00"/>
  </r>
  <r>
    <n v="1516"/>
    <n v="470"/>
    <n v="3205"/>
    <x v="214"/>
    <s v="Baixa"/>
    <x v="8"/>
    <n v="2907.63"/>
    <n v="0.04"/>
    <s v="AÃ©reo RÃ¡pido"/>
    <n v="54.598050000000001"/>
    <n v="54.598050000000001"/>
    <s v=""/>
    <x v="112"/>
    <n v="69"/>
    <s v="Alan Haines"/>
    <s v="SÃ£o Paulo"/>
    <n v="13210"/>
    <s v="SÃ£o Paulo"/>
    <x v="3"/>
    <s v="Erin"/>
    <x v="3"/>
    <m/>
    <s v="Brasil"/>
    <s v="Consumidor"/>
    <s v="MobiliÃ¡rio"/>
    <s v="Mesas"/>
    <x v="128"/>
    <s v="Large Box"/>
    <n v="0.68"/>
    <d v="2012-04-14T00:00:00"/>
  </r>
  <r>
    <n v="1542"/>
    <n v="469"/>
    <n v="3205"/>
    <x v="214"/>
    <s v="Baixa"/>
    <x v="34"/>
    <n v="136.61000000000001"/>
    <n v="0.01"/>
    <s v="AÃ©reo Normal"/>
    <n v="80.430000000000007"/>
    <n v="80.430000000000007"/>
    <s v=""/>
    <x v="215"/>
    <n v="3.73"/>
    <s v="Alan Haines"/>
    <s v="SÃ£o Paulo"/>
    <n v="13210"/>
    <s v="SÃ£o Paulo"/>
    <x v="3"/>
    <s v="Erin"/>
    <x v="3"/>
    <m/>
    <s v="Brasil"/>
    <s v="Consumidor"/>
    <s v="MobiliÃ¡rio"/>
    <s v="MobiliÃ¡rio de EscritÃ³rio"/>
    <x v="277"/>
    <s v="Small Pack"/>
    <n v="0.46"/>
    <d v="2012-04-10T00:00:00"/>
  </r>
  <r>
    <n v="430"/>
    <n v="471"/>
    <n v="3232"/>
    <x v="215"/>
    <s v="CrÃ­tica"/>
    <x v="38"/>
    <n v="42.66"/>
    <n v="0.06"/>
    <s v="AÃ©reo Normal"/>
    <n v="-11.8334999999999"/>
    <n v="-11.8334999999999"/>
    <s v=""/>
    <x v="231"/>
    <n v="4.71"/>
    <s v="Brad Eason"/>
    <s v="BelÃ©m"/>
    <n v="60110"/>
    <s v="ParÃ¡"/>
    <x v="0"/>
    <s v="William,Pat"/>
    <x v="0"/>
    <s v="Pat"/>
    <s v="Brasil"/>
    <s v="Pequenas Empresas"/>
    <s v="Material de EscritÃ³rio"/>
    <s v="Capas e AcessÃ³rios"/>
    <x v="306"/>
    <s v="Small Box"/>
    <n v="0.35"/>
    <d v="2012-10-10T00:00:00"/>
  </r>
  <r>
    <n v="285"/>
    <n v="476"/>
    <n v="3297"/>
    <x v="216"/>
    <s v="Alta"/>
    <x v="47"/>
    <n v="158.69999999999999"/>
    <n v="0.04"/>
    <s v="AÃ©reo Normal"/>
    <n v="-196.8"/>
    <n v="-196.8"/>
    <s v=""/>
    <x v="232"/>
    <n v="7.5"/>
    <s v="Raymond Book"/>
    <s v="Feira de Santana"/>
    <n v="98002"/>
    <s v="Bahia"/>
    <x v="1"/>
    <s v="Chris,Pat"/>
    <x v="1"/>
    <s v="Pat"/>
    <s v="Brasil"/>
    <s v="Consumidor"/>
    <s v="Material de EscritÃ³rio"/>
    <s v="Etiquetas"/>
    <x v="307"/>
    <s v="Small Box"/>
    <n v="0.37"/>
    <d v="2012-11-03T00:00:00"/>
  </r>
  <r>
    <n v="3012"/>
    <n v="477"/>
    <n v="3300"/>
    <x v="217"/>
    <s v="Baixa"/>
    <x v="0"/>
    <n v="92.02"/>
    <n v="0.1"/>
    <s v="AÃ©reo Normal"/>
    <n v="-47.36"/>
    <n v="0"/>
    <s v="Returned"/>
    <x v="90"/>
    <n v="4"/>
    <s v="Bryan Spruell"/>
    <s v="Recife"/>
    <n v="92704"/>
    <s v="Pernambuco"/>
    <x v="1"/>
    <s v="Chris,Pat"/>
    <x v="1"/>
    <s v="Pat"/>
    <s v="Brasil"/>
    <s v="EscritÃ³rio em Casa"/>
    <s v="Tecnologia"/>
    <s v="PerifÃ©ricos"/>
    <x v="103"/>
    <s v="Small Box"/>
    <n v="0.37"/>
    <d v="2011-07-19T00:00:00"/>
  </r>
  <r>
    <n v="195"/>
    <n v="478"/>
    <n v="3328"/>
    <x v="218"/>
    <s v="Baixa"/>
    <x v="40"/>
    <n v="1736.41"/>
    <n v="0.1"/>
    <s v="Transporte RodoviÃ¡rio"/>
    <n v="-762.44"/>
    <n v="-762.44"/>
    <s v=""/>
    <x v="50"/>
    <n v="80.2"/>
    <s v="Adam Hart"/>
    <s v="Recife"/>
    <n v="92653"/>
    <s v="Pernambuco"/>
    <x v="1"/>
    <s v="Chris,Pat"/>
    <x v="1"/>
    <s v="Pat"/>
    <s v="Brasil"/>
    <s v="Corporativo"/>
    <s v="MobiliÃ¡rio"/>
    <s v="Mesas"/>
    <x v="51"/>
    <s v="Jumbo Box"/>
    <n v="0.71"/>
    <d v="2012-11-25T00:00:00"/>
  </r>
  <r>
    <n v="5473"/>
    <n v="479"/>
    <n v="3331"/>
    <x v="219"/>
    <s v="Alta"/>
    <x v="42"/>
    <n v="153.28"/>
    <n v="0.05"/>
    <s v="AÃ©reo Normal"/>
    <n v="73.16"/>
    <n v="73.16"/>
    <s v=""/>
    <x v="113"/>
    <n v="0.5"/>
    <s v="Neil Knudson"/>
    <s v="Porto Alegre"/>
    <n v="27801"/>
    <s v="Rio Grande do Sul"/>
    <x v="2"/>
    <s v="Sam,Pat"/>
    <x v="2"/>
    <s v="Pat"/>
    <s v="Brasil"/>
    <s v="Corporativo"/>
    <s v="Material de EscritÃ³rio"/>
    <s v="Etiquetas"/>
    <x v="308"/>
    <s v="Small Box"/>
    <n v="0.36"/>
    <d v="2010-05-21T00:00:00"/>
  </r>
  <r>
    <n v="6554"/>
    <n v="480"/>
    <n v="3332"/>
    <x v="220"/>
    <s v="CrÃ­tica"/>
    <x v="0"/>
    <n v="22.19"/>
    <n v="0.01"/>
    <s v="AÃ©reo Normal"/>
    <n v="-3.51"/>
    <n v="-3.51"/>
    <s v=""/>
    <x v="233"/>
    <n v="1.86"/>
    <s v="Ben Peterman"/>
    <s v="VitÃ³ria"/>
    <n v="4101"/>
    <s v="EspÃ­rito Santo"/>
    <x v="3"/>
    <s v="Erin"/>
    <x v="3"/>
    <m/>
    <s v="Brasil"/>
    <s v="Corporativo"/>
    <s v="Material de EscritÃ³rio"/>
    <s v="Canetas e materiais de arte"/>
    <x v="309"/>
    <s v="Wrap Bag"/>
    <n v="0.41"/>
    <d v="2009-11-06T00:00:00"/>
  </r>
  <r>
    <n v="579"/>
    <n v="481"/>
    <n v="3333"/>
    <x v="221"/>
    <s v="NÃ£o Especificada"/>
    <x v="8"/>
    <n v="927.97"/>
    <n v="0.08"/>
    <s v="AÃ©reo Normal"/>
    <n v="162.16999999999999"/>
    <n v="162.16999999999999"/>
    <s v=""/>
    <x v="162"/>
    <n v="4.5"/>
    <s v="Sandra Flanagan"/>
    <s v="SÃ£o Paulo"/>
    <n v="43230"/>
    <s v="SÃ£o Paulo"/>
    <x v="3"/>
    <s v="Erin"/>
    <x v="3"/>
    <m/>
    <s v="Brasil"/>
    <s v="EscritÃ³rio em Casa"/>
    <s v="Material de EscritÃ³rio"/>
    <s v="EletrodomÃ©sticos"/>
    <x v="310"/>
    <s v="Small Box"/>
    <n v="0.55000000000000004"/>
    <d v="2012-09-17T00:00:00"/>
  </r>
  <r>
    <n v="594"/>
    <n v="482"/>
    <n v="3333"/>
    <x v="221"/>
    <s v="NÃ£o Especificada"/>
    <x v="29"/>
    <n v="59.05"/>
    <n v="0.08"/>
    <s v="AÃ©reo Normal"/>
    <n v="-24.09"/>
    <n v="-24.09"/>
    <s v=""/>
    <x v="31"/>
    <n v="5.4"/>
    <s v="Sandra Flanagan"/>
    <s v="SÃ£o Paulo"/>
    <n v="43230"/>
    <s v="SÃ£o Paulo"/>
    <x v="3"/>
    <s v="Erin"/>
    <x v="3"/>
    <m/>
    <s v="Brasil"/>
    <s v="EscritÃ³rio em Casa"/>
    <s v="Material de EscritÃ³rio"/>
    <s v="Papel"/>
    <x v="192"/>
    <s v="Small Box"/>
    <n v="0.37"/>
    <d v="2012-09-15T00:00:00"/>
  </r>
  <r>
    <n v="6596"/>
    <n v="490"/>
    <n v="3395"/>
    <x v="222"/>
    <s v="NÃ£o Especificada"/>
    <x v="42"/>
    <n v="181.17"/>
    <n v="0.06"/>
    <s v="AÃ©reo RÃ¡pido"/>
    <n v="-59.880499999999998"/>
    <n v="-59.880499999999998"/>
    <s v=""/>
    <x v="234"/>
    <n v="5.24"/>
    <s v="Cathy Armstrong"/>
    <s v="JoÃ£o Pessoa"/>
    <n v="81007"/>
    <s v="ParaÃ­ba"/>
    <x v="1"/>
    <s v="Chris,Pat"/>
    <x v="1"/>
    <s v="Pat"/>
    <s v="Brasil"/>
    <s v="Consumidor"/>
    <s v="Material de EscritÃ³rio"/>
    <s v="Capas e AcessÃ³rios"/>
    <x v="311"/>
    <s v="Small Box"/>
    <n v="0.36"/>
    <d v="2009-10-31T00:00:00"/>
  </r>
  <r>
    <n v="6597"/>
    <n v="491"/>
    <n v="3395"/>
    <x v="222"/>
    <s v="NÃ£o Especificada"/>
    <x v="23"/>
    <n v="13.16"/>
    <n v="0.03"/>
    <s v="AÃ©reo Normal"/>
    <n v="-10.29"/>
    <n v="-10.29"/>
    <s v=""/>
    <x v="235"/>
    <n v="5.96"/>
    <s v="Cathy Armstrong"/>
    <s v="JoÃ£o Pessoa"/>
    <n v="81007"/>
    <s v="ParaÃ­ba"/>
    <x v="1"/>
    <s v="Chris,Pat"/>
    <x v="1"/>
    <s v="Pat"/>
    <s v="Brasil"/>
    <s v="Consumidor"/>
    <s v="Material de EscritÃ³rio"/>
    <s v="Papel"/>
    <x v="312"/>
    <s v="Small Box"/>
    <n v="0.38"/>
    <d v="2009-10-31T00:00:00"/>
  </r>
  <r>
    <n v="6600"/>
    <n v="492"/>
    <n v="3395"/>
    <x v="222"/>
    <s v="NÃ£o Especificada"/>
    <x v="25"/>
    <n v="107.88"/>
    <n v="0.02"/>
    <s v="AÃ©reo Normal"/>
    <n v="25.59"/>
    <n v="25.59"/>
    <s v=""/>
    <x v="236"/>
    <n v="1.39"/>
    <s v="Cathy Armstrong"/>
    <s v="JoÃ£o Pessoa"/>
    <n v="81001"/>
    <s v="ParaÃ­ba"/>
    <x v="1"/>
    <s v="Chris,Pat"/>
    <x v="1"/>
    <s v="Pat"/>
    <s v="Brasil"/>
    <s v="Consumidor"/>
    <s v="Material de EscritÃ³rio"/>
    <s v="Envelopes"/>
    <x v="313"/>
    <s v="Small Box"/>
    <n v="0.38"/>
    <d v="2009-10-30T00:00:00"/>
  </r>
  <r>
    <n v="6601"/>
    <n v="493"/>
    <n v="3395"/>
    <x v="222"/>
    <s v="NÃ£o Especificada"/>
    <x v="13"/>
    <n v="623.02"/>
    <n v="0.02"/>
    <s v="AÃ©reo Normal"/>
    <n v="-255.66"/>
    <n v="-255.66"/>
    <s v=""/>
    <x v="237"/>
    <n v="11.52"/>
    <s v="Cathy Armstrong"/>
    <s v="JoÃ£o Pessoa"/>
    <n v="81001"/>
    <s v="ParaÃ­ba"/>
    <x v="1"/>
    <s v="Chris,Pat"/>
    <x v="1"/>
    <s v="Pat"/>
    <s v="Brasil"/>
    <s v="Consumidor"/>
    <s v="Material de EscritÃ³rio"/>
    <s v="Armazenamento e OrganizaÃ§Ã£o"/>
    <x v="314"/>
    <s v="Small Box"/>
    <n v="0.83"/>
    <d v="2009-10-30T00:00:00"/>
  </r>
  <r>
    <n v="7358"/>
    <n v="494"/>
    <n v="3397"/>
    <x v="223"/>
    <s v="MÃ©dia"/>
    <x v="27"/>
    <n v="815.89"/>
    <n v="0.1"/>
    <s v="AÃ©reo Normal"/>
    <n v="-20.25"/>
    <n v="-20.25"/>
    <s v=""/>
    <x v="238"/>
    <n v="4"/>
    <s v="Alex Grayson"/>
    <s v="VitÃ³ria"/>
    <n v="4005"/>
    <s v="EspÃ­rito Santo"/>
    <x v="3"/>
    <s v="Erin"/>
    <x v="3"/>
    <m/>
    <s v="Brasil"/>
    <s v="Consumidor"/>
    <s v="Tecnologia"/>
    <s v="PerifÃ©ricos"/>
    <x v="315"/>
    <s v="Small Box"/>
    <n v="0.68"/>
    <d v="2009-06-24T00:00:00"/>
  </r>
  <r>
    <n v="7366"/>
    <n v="495"/>
    <n v="3397"/>
    <x v="223"/>
    <s v="MÃ©dia"/>
    <x v="41"/>
    <n v="30.61"/>
    <n v="0.09"/>
    <s v="AÃ©reo Normal"/>
    <n v="-3.3809999999999998"/>
    <n v="-3.3809999999999998"/>
    <s v=""/>
    <x v="7"/>
    <n v="1.49"/>
    <s v="Alex Grayson"/>
    <s v="SÃ£o Paulo"/>
    <n v="7644"/>
    <s v="SÃ£o Paulo"/>
    <x v="3"/>
    <s v="Erin"/>
    <x v="3"/>
    <m/>
    <s v="Brasil"/>
    <s v="Consumidor"/>
    <s v="Material de EscritÃ³rio"/>
    <s v="Capas e AcessÃ³rios"/>
    <x v="316"/>
    <s v="Small Box"/>
    <n v="0.36"/>
    <d v="2009-06-23T00:00:00"/>
  </r>
  <r>
    <n v="5389"/>
    <n v="496"/>
    <n v="3456"/>
    <x v="224"/>
    <s v="Baixa"/>
    <x v="28"/>
    <n v="5418.68"/>
    <n v="7.0000000000000007E-2"/>
    <s v="Transporte RodoviÃ¡rio"/>
    <n v="332.30070000000001"/>
    <n v="0"/>
    <s v="Returned"/>
    <x v="99"/>
    <n v="35.67"/>
    <s v="George Zrebassa"/>
    <s v="Belo Horizonte"/>
    <n v="2703"/>
    <s v="Minas Gerais"/>
    <x v="3"/>
    <s v="Erin"/>
    <x v="3"/>
    <m/>
    <s v="Brasil"/>
    <s v="Pequenas Empresas"/>
    <s v="MobiliÃ¡rio"/>
    <s v="Mesas"/>
    <x v="114"/>
    <s v="Jumbo Box"/>
    <n v="0.66"/>
    <d v="2010-06-04T00:00:00"/>
  </r>
  <r>
    <n v="6287"/>
    <n v="498"/>
    <n v="3458"/>
    <x v="225"/>
    <s v="Alta"/>
    <x v="9"/>
    <n v="46.89"/>
    <n v="0.09"/>
    <s v="AÃ©reo Normal"/>
    <n v="-3.83"/>
    <n v="-3.83"/>
    <s v=""/>
    <x v="155"/>
    <n v="0.7"/>
    <s v="Lisa DeCherney"/>
    <s v="Porto Alegre"/>
    <n v="22801"/>
    <s v="Rio Grande do Sul"/>
    <x v="2"/>
    <s v="Sam,Pat"/>
    <x v="2"/>
    <s v="Pat"/>
    <s v="Brasil"/>
    <s v="Corporativo"/>
    <s v="Material de EscritÃ³rio"/>
    <s v="Canetas e materiais de arte"/>
    <x v="317"/>
    <s v="Wrap Bag"/>
    <n v="0.56000000000000005"/>
    <d v="2009-12-24T00:00:00"/>
  </r>
  <r>
    <n v="6294"/>
    <n v="497"/>
    <n v="3458"/>
    <x v="225"/>
    <s v="Alta"/>
    <x v="7"/>
    <n v="627.91"/>
    <n v="0.03"/>
    <s v="AÃ©reo Normal"/>
    <n v="222.08"/>
    <n v="222.08"/>
    <s v=""/>
    <x v="239"/>
    <n v="1.99"/>
    <s v="Lisa DeCherney"/>
    <s v="Porto Alegre"/>
    <n v="22801"/>
    <s v="Rio Grande do Sul"/>
    <x v="2"/>
    <s v="Sam,Pat"/>
    <x v="2"/>
    <s v="Pat"/>
    <s v="Brasil"/>
    <s v="Corporativo"/>
    <s v="Tecnologia"/>
    <s v="PerifÃ©ricos"/>
    <x v="318"/>
    <s v="Small Pack"/>
    <n v="0.42"/>
    <d v="2009-12-23T00:00:00"/>
  </r>
  <r>
    <n v="7157"/>
    <n v="499"/>
    <n v="3459"/>
    <x v="226"/>
    <s v="NÃ£o Especificada"/>
    <x v="4"/>
    <n v="2152.40399999999"/>
    <n v="0.1"/>
    <s v="AÃ©reo RÃ¡pido"/>
    <n v="218.87099999999899"/>
    <n v="218.87099999999899"/>
    <s v=""/>
    <x v="240"/>
    <n v="8.99"/>
    <s v="Gary McGarr"/>
    <s v="Curitiba"/>
    <n v="33063"/>
    <s v="ParanÃ¡"/>
    <x v="2"/>
    <s v="Sam,Pat"/>
    <x v="2"/>
    <s v="Pat"/>
    <s v="Brasil"/>
    <s v="EscritÃ³rio em Casa"/>
    <s v="Tecnologia"/>
    <s v="Telefones e ComunicaÃ§Ã£o"/>
    <x v="319"/>
    <s v="Small Box"/>
    <n v="0.56999999999999995"/>
    <d v="2009-07-29T00:00:00"/>
  </r>
  <r>
    <n v="2611"/>
    <n v="500"/>
    <n v="3460"/>
    <x v="227"/>
    <s v="Alta"/>
    <x v="15"/>
    <n v="153.22999999999999"/>
    <n v="0.08"/>
    <s v="AÃ©reo Normal"/>
    <n v="-95.15"/>
    <n v="-95.15"/>
    <s v=""/>
    <x v="25"/>
    <n v="4.6900000000000004"/>
    <s v="Steve Nguyen"/>
    <s v="SÃ£o Paulo"/>
    <n v="44224"/>
    <s v="SÃ£o Paulo"/>
    <x v="3"/>
    <s v="Erin"/>
    <x v="3"/>
    <m/>
    <s v="Brasil"/>
    <s v="Consumidor"/>
    <s v="Material de EscritÃ³rio"/>
    <s v="Armazenamento e OrganizaÃ§Ã£o"/>
    <x v="320"/>
    <s v="Small Box"/>
    <n v="0.68"/>
    <d v="2011-10-04T00:00:00"/>
  </r>
  <r>
    <n v="6086"/>
    <n v="501"/>
    <n v="3461"/>
    <x v="228"/>
    <s v="CrÃ­tica"/>
    <x v="26"/>
    <n v="2053.3789999999999"/>
    <n v="0.1"/>
    <s v="AÃ©reo Normal"/>
    <n v="1040.4000000000001"/>
    <n v="1040.4000000000001"/>
    <s v=""/>
    <x v="241"/>
    <n v="1.25"/>
    <s v="Susan Gilcrest"/>
    <s v="FlorianÃ³polis"/>
    <n v="30501"/>
    <s v="Santa Catarina"/>
    <x v="2"/>
    <s v="Sam,Pat"/>
    <x v="2"/>
    <s v="Pat"/>
    <s v="Brasil"/>
    <s v="EscritÃ³rio em Casa"/>
    <s v="Tecnologia"/>
    <s v="Telefones e ComunicaÃ§Ã£o"/>
    <x v="321"/>
    <s v="Small Pack"/>
    <n v="0.35"/>
    <d v="2010-02-01T00:00:00"/>
  </r>
  <r>
    <n v="6087"/>
    <n v="502"/>
    <n v="3461"/>
    <x v="228"/>
    <s v="CrÃ­tica"/>
    <x v="44"/>
    <n v="3206.3955000000001"/>
    <n v="0.08"/>
    <s v="AÃ©reo Normal"/>
    <n v="784.77300000000002"/>
    <n v="784.77300000000002"/>
    <s v=""/>
    <x v="43"/>
    <n v="2.5"/>
    <s v="Susan Gilcrest"/>
    <s v="FlorianÃ³polis"/>
    <n v="30501"/>
    <s v="Santa Catarina"/>
    <x v="2"/>
    <s v="Sam,Pat"/>
    <x v="2"/>
    <s v="Pat"/>
    <s v="Brasil"/>
    <s v="EscritÃ³rio em Casa"/>
    <s v="Tecnologia"/>
    <s v="Telefones e ComunicaÃ§Ã£o"/>
    <x v="322"/>
    <s v="Small Box"/>
    <n v="0.55000000000000004"/>
    <d v="2010-02-01T00:00:00"/>
  </r>
  <r>
    <n v="4074"/>
    <n v="504"/>
    <n v="3488"/>
    <x v="229"/>
    <s v="MÃ©dia"/>
    <x v="33"/>
    <n v="4669.1899999999996"/>
    <n v="0.06"/>
    <s v="Transporte RodoviÃ¡rio"/>
    <n v="-1864.08"/>
    <n v="-1864.08"/>
    <s v=""/>
    <x v="242"/>
    <n v="70.2"/>
    <s v="Mick Crebagga"/>
    <s v="Curitiba"/>
    <n v="33311"/>
    <s v="ParanÃ¡"/>
    <x v="2"/>
    <s v="Sam,Pat"/>
    <x v="2"/>
    <s v="Pat"/>
    <s v="Brasil"/>
    <s v="EscritÃ³rio em Casa"/>
    <s v="MobiliÃ¡rio"/>
    <s v="Cadeiras"/>
    <x v="323"/>
    <s v="Jumbo Drum"/>
    <n v="0.74"/>
    <d v="2011-01-10T00:00:00"/>
  </r>
  <r>
    <n v="4089"/>
    <n v="505"/>
    <n v="3488"/>
    <x v="229"/>
    <s v="MÃ©dia"/>
    <x v="0"/>
    <n v="133.4"/>
    <n v="0.02"/>
    <s v="AÃ©reo Normal"/>
    <n v="-0.310000000000002"/>
    <n v="-0.310000000000002"/>
    <s v=""/>
    <x v="213"/>
    <n v="2.87"/>
    <s v="Mick Crebagga"/>
    <s v="Curitiba"/>
    <n v="33311"/>
    <s v="ParanÃ¡"/>
    <x v="2"/>
    <s v="Sam,Pat"/>
    <x v="2"/>
    <s v="Pat"/>
    <s v="Brasil"/>
    <s v="EscritÃ³rio em Casa"/>
    <s v="Material de EscritÃ³rio"/>
    <s v="Canetas e materiais de arte"/>
    <x v="275"/>
    <s v="Small Pack"/>
    <n v="0.55000000000000004"/>
    <d v="2011-01-08T00:00:00"/>
  </r>
  <r>
    <n v="6441"/>
    <n v="506"/>
    <n v="3492"/>
    <x v="230"/>
    <s v="Baixa"/>
    <x v="44"/>
    <n v="2393.63"/>
    <n v="0.04"/>
    <s v="AÃ©reo Normal"/>
    <n v="524.875"/>
    <n v="524.875"/>
    <s v=""/>
    <x v="243"/>
    <n v="19.989999999999998"/>
    <s v="Roy Skaria"/>
    <s v="Curitiba"/>
    <n v="32259"/>
    <s v="ParanÃ¡"/>
    <x v="2"/>
    <s v="Sam,Pat"/>
    <x v="2"/>
    <s v="Pat"/>
    <s v="Brasil"/>
    <s v="Corporativo"/>
    <s v="Material de EscritÃ³rio"/>
    <s v="Capas e AcessÃ³rios"/>
    <x v="324"/>
    <s v="Small Box"/>
    <n v="0.4"/>
    <d v="2009-11-28T00:00:00"/>
  </r>
  <r>
    <n v="6472"/>
    <n v="507"/>
    <n v="3492"/>
    <x v="230"/>
    <s v="Baixa"/>
    <x v="19"/>
    <n v="6177.53"/>
    <n v="0.1"/>
    <s v="Transporte RodoviÃ¡rio"/>
    <n v="-1195.1199999999999"/>
    <n v="-1195.1199999999999"/>
    <s v=""/>
    <x v="17"/>
    <n v="54.74"/>
    <s v="Roy Skaria"/>
    <s v="Curitiba"/>
    <n v="32259"/>
    <s v="ParanÃ¡"/>
    <x v="2"/>
    <s v="Sam,Pat"/>
    <x v="2"/>
    <s v="Pat"/>
    <s v="Brasil"/>
    <s v="Corporativo"/>
    <s v="MobiliÃ¡rio"/>
    <s v="Estantes"/>
    <x v="17"/>
    <s v="Jumbo Box"/>
    <n v="0.69"/>
    <d v="2009-11-23T00:00:00"/>
  </r>
  <r>
    <n v="6473"/>
    <n v="508"/>
    <n v="3492"/>
    <x v="230"/>
    <s v="Baixa"/>
    <x v="22"/>
    <n v="94.6"/>
    <n v="0.04"/>
    <s v="AÃ©reo Normal"/>
    <n v="-6.34"/>
    <n v="-6.34"/>
    <s v=""/>
    <x v="120"/>
    <n v="1.25"/>
    <s v="Roy Skaria"/>
    <s v="Curitiba"/>
    <n v="32259"/>
    <s v="ParanÃ¡"/>
    <x v="2"/>
    <s v="Sam,Pat"/>
    <x v="2"/>
    <s v="Pat"/>
    <s v="Brasil"/>
    <s v="Corporativo"/>
    <s v="Material de EscritÃ³rio"/>
    <s v="Canetas e materiais de arte"/>
    <x v="325"/>
    <s v="Wrap Bag"/>
    <n v="0.59"/>
    <d v="2009-11-23T00:00:00"/>
  </r>
  <r>
    <n v="4931"/>
    <n v="509"/>
    <n v="3493"/>
    <x v="231"/>
    <s v="Alta"/>
    <x v="10"/>
    <n v="7518.12"/>
    <n v="0.04"/>
    <s v="AÃ©reo Normal"/>
    <n v="1027.6300000000001"/>
    <n v="1027.6300000000001"/>
    <s v=""/>
    <x v="139"/>
    <n v="6.5"/>
    <s v="Patrick Jones"/>
    <s v="Curitiba"/>
    <n v="36116"/>
    <s v="ParanÃ¡"/>
    <x v="2"/>
    <s v="Sam,Pat"/>
    <x v="2"/>
    <s v="Pat"/>
    <s v="Brasil"/>
    <s v="EscritÃ³rio em Casa"/>
    <s v="Tecnologia"/>
    <s v="PerifÃ©ricos"/>
    <x v="159"/>
    <s v="Small Box"/>
    <n v="0.74"/>
    <d v="2010-08-25T00:00:00"/>
  </r>
  <r>
    <n v="6755"/>
    <n v="511"/>
    <n v="3522"/>
    <x v="232"/>
    <s v="Baixa"/>
    <x v="22"/>
    <n v="1935.17"/>
    <n v="0.09"/>
    <s v="AÃ©reo Normal"/>
    <n v="-991.07"/>
    <n v="-991.07"/>
    <s v=""/>
    <x v="157"/>
    <n v="49"/>
    <s v="James Galang"/>
    <s v="Porto Alegre"/>
    <n v="22003"/>
    <s v="Rio Grande do Sul"/>
    <x v="2"/>
    <s v="Sam,Pat"/>
    <x v="2"/>
    <s v="Pat"/>
    <s v="Brasil"/>
    <s v="Consumidor"/>
    <s v="Material de EscritÃ³rio"/>
    <s v="EletrodomÃ©sticos"/>
    <x v="185"/>
    <s v="Large Box"/>
    <n v="0.59"/>
    <d v="2009-10-02T00:00:00"/>
  </r>
  <r>
    <n v="6783"/>
    <n v="512"/>
    <n v="3522"/>
    <x v="232"/>
    <s v="Baixa"/>
    <x v="15"/>
    <n v="812.68"/>
    <n v="0.05"/>
    <s v="AÃ©reo Normal"/>
    <n v="235.88"/>
    <n v="235.88"/>
    <s v=""/>
    <x v="244"/>
    <n v="1.99"/>
    <s v="James Galang"/>
    <s v="Porto Alegre"/>
    <n v="22003"/>
    <s v="Rio Grande do Sul"/>
    <x v="2"/>
    <s v="Sam,Pat"/>
    <x v="2"/>
    <s v="Pat"/>
    <s v="Brasil"/>
    <s v="Consumidor"/>
    <s v="Tecnologia"/>
    <s v="PerifÃ©ricos"/>
    <x v="326"/>
    <s v="Small Pack"/>
    <n v="0.5"/>
    <d v="2009-09-27T00:00:00"/>
  </r>
  <r>
    <n v="1396"/>
    <n v="513"/>
    <n v="3524"/>
    <x v="233"/>
    <s v="Alta"/>
    <x v="24"/>
    <n v="427.32"/>
    <n v="0"/>
    <s v="AÃ©reo Normal"/>
    <n v="52.35"/>
    <n v="52.35"/>
    <s v=""/>
    <x v="16"/>
    <n v="9.0299999999999994"/>
    <s v="Nicole Hansen"/>
    <s v="BelÃ©m"/>
    <n v="60110"/>
    <s v="ParÃ¡"/>
    <x v="0"/>
    <s v="William,Pat"/>
    <x v="0"/>
    <s v="Pat"/>
    <s v="Brasil"/>
    <s v="Pequenas Empresas"/>
    <s v="Material de EscritÃ³rio"/>
    <s v="Papel"/>
    <x v="16"/>
    <s v="Small Box"/>
    <n v="0.37"/>
    <d v="2012-05-03T00:00:00"/>
  </r>
  <r>
    <n v="2148"/>
    <n v="514"/>
    <n v="3525"/>
    <x v="234"/>
    <s v="NÃ£o Especificada"/>
    <x v="39"/>
    <n v="115.43"/>
    <n v="0"/>
    <s v="AÃ©reo Normal"/>
    <n v="11.41"/>
    <n v="0"/>
    <s v="Returned"/>
    <x v="120"/>
    <n v="1.34"/>
    <s v="Bryan Spruell"/>
    <s v="Recife"/>
    <n v="92704"/>
    <s v="Pernambuco"/>
    <x v="1"/>
    <s v="Chris,Pat"/>
    <x v="1"/>
    <s v="Pat"/>
    <s v="Brasil"/>
    <s v="EscritÃ³rio em Casa"/>
    <s v="Material de EscritÃ³rio"/>
    <s v="Canetas e materiais de arte"/>
    <x v="137"/>
    <s v="Wrap Bag"/>
    <n v="0.45"/>
    <d v="2011-12-23T00:00:00"/>
  </r>
  <r>
    <n v="3698"/>
    <n v="515"/>
    <n v="3526"/>
    <x v="235"/>
    <s v="Baixa"/>
    <x v="28"/>
    <n v="246.06"/>
    <n v="0.08"/>
    <s v="AÃ©reo Normal"/>
    <n v="20.67"/>
    <n v="20.67"/>
    <s v=""/>
    <x v="245"/>
    <n v="6.2"/>
    <s v="Tom Prescott"/>
    <s v="Recife"/>
    <n v="94513"/>
    <s v="Pernambuco"/>
    <x v="1"/>
    <s v="Chris,Pat"/>
    <x v="1"/>
    <s v="Pat"/>
    <s v="Brasil"/>
    <s v="Pequenas Empresas"/>
    <s v="MobiliÃ¡rio"/>
    <s v="MobiliÃ¡rio de EscritÃ³rio"/>
    <x v="327"/>
    <s v="Wrap Bag"/>
    <n v="0.52"/>
    <d v="2011-03-17T00:00:00"/>
  </r>
  <r>
    <n v="7567"/>
    <n v="516"/>
    <n v="3553"/>
    <x v="236"/>
    <s v="MÃ©dia"/>
    <x v="25"/>
    <n v="20.5"/>
    <n v="0.06"/>
    <s v="AÃ©reo Normal"/>
    <n v="-4.04"/>
    <n v="-4.04"/>
    <s v=""/>
    <x v="246"/>
    <n v="0.96"/>
    <s v="Roy Skaria"/>
    <s v="Curitiba"/>
    <n v="32259"/>
    <s v="ParanÃ¡"/>
    <x v="2"/>
    <s v="Sam,Pat"/>
    <x v="2"/>
    <s v="Pat"/>
    <s v="Brasil"/>
    <s v="Corporativo"/>
    <s v="Material de EscritÃ³rio"/>
    <s v="Canetas e materiais de arte"/>
    <x v="328"/>
    <s v="Wrap Bag"/>
    <n v="0.57999999999999996"/>
    <d v="2009-05-18T00:00:00"/>
  </r>
  <r>
    <n v="3137"/>
    <n v="517"/>
    <n v="3554"/>
    <x v="58"/>
    <s v="Baixa"/>
    <x v="16"/>
    <n v="288.91000000000003"/>
    <n v="0.08"/>
    <s v="AÃ©reo Normal"/>
    <n v="-14.06"/>
    <n v="-14.06"/>
    <s v=""/>
    <x v="247"/>
    <n v="6.47"/>
    <s v="Ken Heidel"/>
    <s v="FlorianÃ³polis"/>
    <n v="30269"/>
    <s v="Santa Catarina"/>
    <x v="2"/>
    <s v="Sam,Pat"/>
    <x v="2"/>
    <s v="Pat"/>
    <s v="Brasil"/>
    <s v="Corporativo"/>
    <s v="Material de EscritÃ³rio"/>
    <s v="Papel"/>
    <x v="329"/>
    <s v="Small Box"/>
    <n v="0.38"/>
    <d v="2011-06-25T00:00:00"/>
  </r>
  <r>
    <n v="519"/>
    <n v="518"/>
    <n v="3556"/>
    <x v="237"/>
    <s v="NÃ£o Especificada"/>
    <x v="10"/>
    <n v="269.37"/>
    <n v="0.05"/>
    <s v="AÃ©reo Normal"/>
    <n v="-103.54600000000001"/>
    <n v="-103.54600000000001"/>
    <s v=""/>
    <x v="248"/>
    <n v="5.01"/>
    <s v="George Zrebassa"/>
    <s v="Belo Horizonte"/>
    <n v="2703"/>
    <s v="Minas Gerais"/>
    <x v="3"/>
    <s v="Erin"/>
    <x v="3"/>
    <m/>
    <s v="Brasil"/>
    <s v="EscritÃ³rio em Casa"/>
    <s v="Material de EscritÃ³rio"/>
    <s v="Capas e AcessÃ³rios"/>
    <x v="330"/>
    <s v="Small Box"/>
    <n v="0.39"/>
    <d v="2012-09-25T00:00:00"/>
  </r>
  <r>
    <n v="540"/>
    <n v="519"/>
    <n v="3556"/>
    <x v="237"/>
    <s v="NÃ£o Especificada"/>
    <x v="7"/>
    <n v="4933.99"/>
    <n v="0.1"/>
    <s v="AÃ©reo Normal"/>
    <n v="1161.8900000000001"/>
    <n v="1161.8900000000001"/>
    <s v=""/>
    <x v="172"/>
    <n v="12.65"/>
    <s v="George Zrebassa"/>
    <s v="VitÃ³ria"/>
    <n v="4072"/>
    <s v="EspÃ­rito Santo"/>
    <x v="3"/>
    <s v="Erin"/>
    <x v="3"/>
    <m/>
    <s v="Brasil"/>
    <s v="EscritÃ³rio em Casa"/>
    <s v="MobiliÃ¡rio"/>
    <s v="Cadeiras"/>
    <x v="210"/>
    <s v="Medium Box"/>
    <m/>
    <d v="2012-09-22T00:00:00"/>
  </r>
  <r>
    <n v="357"/>
    <n v="520"/>
    <n v="3559"/>
    <x v="175"/>
    <s v="MÃ©dia"/>
    <x v="20"/>
    <n v="136.66999999999999"/>
    <n v="7.0000000000000007E-2"/>
    <s v="AÃ©reo RÃ¡pido"/>
    <n v="-117.92100000000001"/>
    <n v="-117.92100000000001"/>
    <s v=""/>
    <x v="249"/>
    <n v="5.44"/>
    <s v="Logan Haushalter"/>
    <s v="SÃ£o Paulo"/>
    <n v="10550"/>
    <s v="SÃ£o Paulo"/>
    <x v="3"/>
    <s v="Erin"/>
    <x v="3"/>
    <m/>
    <s v="Brasil"/>
    <s v="Corporativo"/>
    <s v="Material de EscritÃ³rio"/>
    <s v="Capas e AcessÃ³rios"/>
    <x v="331"/>
    <s v="Small Box"/>
    <n v="0.36"/>
    <d v="2012-10-24T00:00:00"/>
  </r>
  <r>
    <n v="4275"/>
    <n v="524"/>
    <n v="3586"/>
    <x v="125"/>
    <s v="Alta"/>
    <x v="42"/>
    <n v="461.1"/>
    <n v="0.05"/>
    <s v="AÃ©reo Normal"/>
    <n v="116.96"/>
    <n v="116.96"/>
    <s v=""/>
    <x v="69"/>
    <n v="5"/>
    <s v="Lena Cacioppo"/>
    <s v="SÃ£o Paulo"/>
    <n v="12047"/>
    <s v="SÃ£o Paulo"/>
    <x v="3"/>
    <s v="Erin"/>
    <x v="3"/>
    <m/>
    <s v="Brasil"/>
    <s v="EscritÃ³rio em Casa"/>
    <s v="MobiliÃ¡rio"/>
    <s v="MobiliÃ¡rio de EscritÃ³rio"/>
    <x v="78"/>
    <s v="Small Pack"/>
    <n v="0.49"/>
    <d v="2010-12-06T00:00:00"/>
  </r>
  <r>
    <n v="4282"/>
    <n v="523"/>
    <n v="3586"/>
    <x v="125"/>
    <s v="Alta"/>
    <x v="46"/>
    <n v="383.57"/>
    <n v="0.06"/>
    <s v="AÃ©reo Normal"/>
    <n v="70.510000000000005"/>
    <n v="70.510000000000005"/>
    <s v=""/>
    <x v="250"/>
    <n v="5.16"/>
    <s v="Lena Cacioppo"/>
    <s v="SÃ£o Paulo"/>
    <n v="12047"/>
    <s v="SÃ£o Paulo"/>
    <x v="3"/>
    <s v="Erin"/>
    <x v="3"/>
    <m/>
    <s v="Brasil"/>
    <s v="EscritÃ³rio em Casa"/>
    <s v="MobiliÃ¡rio"/>
    <s v="MobiliÃ¡rio de EscritÃ³rio"/>
    <x v="332"/>
    <s v="Small Box"/>
    <n v="0.43"/>
    <d v="2010-12-05T00:00:00"/>
  </r>
  <r>
    <n v="3677"/>
    <n v="526"/>
    <n v="3588"/>
    <x v="238"/>
    <s v="NÃ£o Especificada"/>
    <x v="24"/>
    <n v="1557.42"/>
    <n v="0.01"/>
    <s v="AÃ©reo Normal"/>
    <n v="-123.81"/>
    <n v="-123.81"/>
    <s v=""/>
    <x v="167"/>
    <n v="4"/>
    <s v="Patrick Jones"/>
    <s v="Curitiba"/>
    <n v="36116"/>
    <s v="ParanÃ¡"/>
    <x v="2"/>
    <s v="Sam,Pat"/>
    <x v="2"/>
    <s v="Pat"/>
    <s v="Brasil"/>
    <s v="EscritÃ³rio em Casa"/>
    <s v="Tecnologia"/>
    <s v="PerifÃ©ricos"/>
    <x v="333"/>
    <s v="Small Box"/>
    <n v="0.79"/>
    <d v="2011-03-20T00:00:00"/>
  </r>
  <r>
    <n v="3678"/>
    <n v="527"/>
    <n v="3588"/>
    <x v="238"/>
    <s v="NÃ£o Especificada"/>
    <x v="18"/>
    <n v="410.27"/>
    <n v="0.08"/>
    <s v="AÃ©reo Normal"/>
    <n v="226.72"/>
    <n v="226.72"/>
    <s v=""/>
    <x v="8"/>
    <n v="3.92"/>
    <s v="Patrick Jones"/>
    <s v="Curitiba"/>
    <n v="36116"/>
    <s v="ParanÃ¡"/>
    <x v="2"/>
    <s v="Sam,Pat"/>
    <x v="2"/>
    <s v="Pat"/>
    <s v="Brasil"/>
    <s v="EscritÃ³rio em Casa"/>
    <s v="MobiliÃ¡rio"/>
    <s v="MobiliÃ¡rio de EscritÃ³rio"/>
    <x v="8"/>
    <s v="Small Pack"/>
    <n v="0.44"/>
    <d v="2011-03-20T00:00:00"/>
  </r>
  <r>
    <n v="3684"/>
    <n v="525"/>
    <n v="3588"/>
    <x v="238"/>
    <s v="NÃ£o Especificada"/>
    <x v="8"/>
    <n v="374.38"/>
    <n v="0.03"/>
    <s v="AÃ©reo Normal"/>
    <n v="-1.1599999999999999"/>
    <n v="-1.1599999999999999"/>
    <s v=""/>
    <x v="251"/>
    <n v="3.5"/>
    <s v="Patrick Jones"/>
    <s v="Curitiba"/>
    <n v="36116"/>
    <s v="ParanÃ¡"/>
    <x v="2"/>
    <s v="Sam,Pat"/>
    <x v="2"/>
    <s v="Pat"/>
    <s v="Brasil"/>
    <s v="EscritÃ³rio em Casa"/>
    <s v="Material de EscritÃ³rio"/>
    <s v="EletrodomÃ©sticos"/>
    <x v="334"/>
    <s v="Small Box"/>
    <n v="0.57999999999999996"/>
    <d v="2011-03-19T00:00:00"/>
  </r>
  <r>
    <n v="3692"/>
    <n v="528"/>
    <n v="3588"/>
    <x v="238"/>
    <s v="NÃ£o Especificada"/>
    <x v="43"/>
    <n v="1531.93"/>
    <n v="0.1"/>
    <s v="Transporte RodoviÃ¡rio"/>
    <n v="326.56"/>
    <n v="326.56"/>
    <s v=""/>
    <x v="252"/>
    <n v="14"/>
    <s v="Patrick Jones"/>
    <s v="Curitiba"/>
    <n v="36116"/>
    <s v="ParanÃ¡"/>
    <x v="2"/>
    <s v="Sam,Pat"/>
    <x v="2"/>
    <s v="Pat"/>
    <s v="Brasil"/>
    <s v="EscritÃ³rio em Casa"/>
    <s v="Tecnologia"/>
    <s v="MÃ¡quinas de EscritÃ³rio"/>
    <x v="335"/>
    <s v="Jumbo Drum"/>
    <n v="0.36"/>
    <d v="2011-03-18T00:00:00"/>
  </r>
  <r>
    <n v="7505"/>
    <n v="529"/>
    <n v="3589"/>
    <x v="239"/>
    <s v="Alta"/>
    <x v="3"/>
    <n v="72.930000000000007"/>
    <n v="0.01"/>
    <s v="AÃ©reo Normal"/>
    <n v="28.55"/>
    <n v="0"/>
    <s v="Returned"/>
    <x v="253"/>
    <n v="0.49"/>
    <s v="Denise Leinenbach"/>
    <s v="VitÃ³ria"/>
    <n v="4038"/>
    <s v="EspÃ­rito Santo"/>
    <x v="3"/>
    <s v="Erin"/>
    <x v="3"/>
    <m/>
    <s v="Brasil"/>
    <s v="EscritÃ³rio em Casa"/>
    <s v="Material de EscritÃ³rio"/>
    <s v="Etiquetas"/>
    <x v="336"/>
    <s v="Small Box"/>
    <n v="0.37"/>
    <d v="2009-05-27T00:00:00"/>
  </r>
  <r>
    <n v="4253"/>
    <n v="530"/>
    <n v="3591"/>
    <x v="240"/>
    <s v="MÃ©dia"/>
    <x v="12"/>
    <n v="321.57"/>
    <n v="0.01"/>
    <s v="Transporte RodoviÃ¡rio"/>
    <n v="-100.05"/>
    <n v="-100.05"/>
    <s v=""/>
    <x v="111"/>
    <n v="15.66"/>
    <s v="Herbert Flentye"/>
    <s v="SÃ£o Paulo"/>
    <n v="44117"/>
    <s v="SÃ£o Paulo"/>
    <x v="3"/>
    <s v="Erin"/>
    <x v="3"/>
    <m/>
    <s v="Brasil"/>
    <s v="Pequenas Empresas"/>
    <s v="Material de EscritÃ³rio"/>
    <s v="EletrodomÃ©sticos"/>
    <x v="337"/>
    <s v="Jumbo Drum"/>
    <n v="0.56999999999999995"/>
    <d v="2010-12-09T00:00:00"/>
  </r>
  <r>
    <n v="4261"/>
    <n v="531"/>
    <n v="3591"/>
    <x v="240"/>
    <s v="MÃ©dia"/>
    <x v="40"/>
    <n v="1085.1600000000001"/>
    <n v="0.08"/>
    <s v="Transporte RodoviÃ¡rio"/>
    <n v="-311.54000000000002"/>
    <n v="-311.54000000000002"/>
    <s v=""/>
    <x v="254"/>
    <n v="42"/>
    <s v="Herbert Flentye"/>
    <s v="SÃ£o Paulo"/>
    <n v="44117"/>
    <s v="SÃ£o Paulo"/>
    <x v="3"/>
    <s v="Erin"/>
    <x v="3"/>
    <m/>
    <s v="Brasil"/>
    <s v="Pequenas Empresas"/>
    <s v="MobiliÃ¡rio"/>
    <s v="Cadeiras"/>
    <x v="338"/>
    <s v="Jumbo Drum"/>
    <n v="0.66"/>
    <d v="2010-12-08T00:00:00"/>
  </r>
  <r>
    <n v="5574"/>
    <n v="532"/>
    <n v="3621"/>
    <x v="241"/>
    <s v="MÃ©dia"/>
    <x v="18"/>
    <n v="83.87"/>
    <n v="0.06"/>
    <s v="AÃ©reo Normal"/>
    <n v="-28.83"/>
    <n v="-28.83"/>
    <s v=""/>
    <x v="28"/>
    <n v="5.3"/>
    <s v="Eric Barreto"/>
    <s v="Recife"/>
    <n v="92646"/>
    <s v="Pernambuco"/>
    <x v="1"/>
    <s v="Chris,Pat"/>
    <x v="1"/>
    <s v="Pat"/>
    <s v="Brasil"/>
    <s v="Pequenas Empresas"/>
    <s v="Material de EscritÃ³rio"/>
    <s v="Envelopes"/>
    <x v="339"/>
    <s v="Small Box"/>
    <n v="0.35"/>
    <d v="2010-05-06T00:00:00"/>
  </r>
  <r>
    <n v="2293"/>
    <n v="533"/>
    <n v="3622"/>
    <x v="242"/>
    <s v="Baixa"/>
    <x v="48"/>
    <n v="76.599999999999994"/>
    <n v="0.01"/>
    <s v="AÃ©reo Normal"/>
    <n v="-48.506999999999998"/>
    <n v="-48.506999999999998"/>
    <s v=""/>
    <x v="255"/>
    <n v="5.41"/>
    <s v="Steven Ward"/>
    <s v="Curitiba"/>
    <n v="34287"/>
    <s v="ParanÃ¡"/>
    <x v="2"/>
    <s v="Sam,Pat"/>
    <x v="2"/>
    <s v="Pat"/>
    <s v="Brasil"/>
    <s v="Consumidor"/>
    <s v="Material de EscritÃ³rio"/>
    <s v="Capas e AcessÃ³rios"/>
    <x v="340"/>
    <s v="Small Box"/>
    <n v="0.35"/>
    <d v="2011-12-01T00:00:00"/>
  </r>
  <r>
    <n v="7237"/>
    <n v="537"/>
    <n v="3649"/>
    <x v="243"/>
    <s v="Baixa"/>
    <x v="2"/>
    <n v="75.599999999999994"/>
    <n v="0.06"/>
    <s v="AÃ©reo Normal"/>
    <n v="17.14"/>
    <n v="17.14"/>
    <s v=""/>
    <x v="7"/>
    <n v="0.99"/>
    <s v="Brad Thomas"/>
    <s v="Recife"/>
    <n v="94024"/>
    <s v="Pernambuco"/>
    <x v="1"/>
    <s v="Chris,Pat"/>
    <x v="1"/>
    <s v="Pat"/>
    <s v="Brasil"/>
    <s v="EscritÃ³rio em Casa"/>
    <s v="Material de EscritÃ³rio"/>
    <s v="Etiquetas"/>
    <x v="341"/>
    <s v="Small Box"/>
    <n v="0.36"/>
    <d v="2009-07-14T00:00:00"/>
  </r>
  <r>
    <n v="7264"/>
    <n v="536"/>
    <n v="3649"/>
    <x v="243"/>
    <s v="Baixa"/>
    <x v="34"/>
    <n v="79.42"/>
    <n v="0.01"/>
    <s v="AÃ©reo Normal"/>
    <n v="-15.456"/>
    <n v="-15.456"/>
    <s v=""/>
    <x v="256"/>
    <n v="6.28"/>
    <s v="Brad Thomas"/>
    <s v="Recife"/>
    <n v="94024"/>
    <s v="Pernambuco"/>
    <x v="1"/>
    <s v="Chris,Pat"/>
    <x v="1"/>
    <s v="Pat"/>
    <s v="Brasil"/>
    <s v="EscritÃ³rio em Casa"/>
    <s v="Material de EscritÃ³rio"/>
    <s v="Capas e AcessÃ³rios"/>
    <x v="342"/>
    <s v="Small Box"/>
    <n v="0.35"/>
    <d v="2009-07-10T00:00:00"/>
  </r>
  <r>
    <n v="1211"/>
    <n v="538"/>
    <n v="3650"/>
    <x v="244"/>
    <s v="NÃ£o Especificada"/>
    <x v="49"/>
    <n v="139.94999999999999"/>
    <n v="0.04"/>
    <s v="AÃ©reo RÃ¡pido"/>
    <n v="-128.59299999999999"/>
    <n v="-128.59299999999999"/>
    <s v=""/>
    <x v="73"/>
    <n v="5.47"/>
    <s v="Denise Monton"/>
    <s v="Porto Alegre"/>
    <n v="27502"/>
    <s v="Rio Grande do Sul"/>
    <x v="2"/>
    <s v="Sam,Pat"/>
    <x v="2"/>
    <s v="Pat"/>
    <s v="Brasil"/>
    <s v="EscritÃ³rio em Casa"/>
    <s v="Material de EscritÃ³rio"/>
    <s v="Capas e AcessÃ³rios"/>
    <x v="83"/>
    <s v="Small Box"/>
    <n v="0.37"/>
    <d v="2012-05-29T00:00:00"/>
  </r>
  <r>
    <n v="1212"/>
    <n v="539"/>
    <n v="3650"/>
    <x v="244"/>
    <s v="NÃ£o Especificada"/>
    <x v="4"/>
    <n v="5207.5"/>
    <n v="0.03"/>
    <s v="Transporte RodoviÃ¡rio"/>
    <n v="166.44"/>
    <n v="166.44"/>
    <s v=""/>
    <x v="257"/>
    <n v="64.2"/>
    <s v="Denise Monton"/>
    <s v="Porto Alegre"/>
    <n v="27502"/>
    <s v="Rio Grande do Sul"/>
    <x v="2"/>
    <s v="Sam,Pat"/>
    <x v="2"/>
    <s v="Pat"/>
    <s v="Brasil"/>
    <s v="EscritÃ³rio em Casa"/>
    <s v="MobiliÃ¡rio"/>
    <s v="Cadeiras"/>
    <x v="343"/>
    <s v="Jumbo Drum"/>
    <n v="0.59"/>
    <d v="2012-05-29T00:00:00"/>
  </r>
  <r>
    <n v="7868"/>
    <n v="540"/>
    <n v="3653"/>
    <x v="245"/>
    <s v="CrÃ­tica"/>
    <x v="7"/>
    <n v="271.11"/>
    <n v="0.08"/>
    <s v="AÃ©reo Normal"/>
    <n v="64.790000000000006"/>
    <n v="64.790000000000006"/>
    <s v=""/>
    <x v="64"/>
    <n v="1.5"/>
    <s v="Lynn Smith"/>
    <s v="Porto Alegre"/>
    <n v="23518"/>
    <s v="Rio Grande do Sul"/>
    <x v="2"/>
    <s v="Sam,Pat"/>
    <x v="2"/>
    <s v="Pat"/>
    <s v="Brasil"/>
    <s v="Corporativo"/>
    <s v="Material de EscritÃ³rio"/>
    <s v="Canetas e materiais de arte"/>
    <x v="344"/>
    <s v="Wrap Bag"/>
    <n v="0.48"/>
    <d v="2009-03-28T00:00:00"/>
  </r>
  <r>
    <n v="1159"/>
    <n v="541"/>
    <n v="3654"/>
    <x v="81"/>
    <s v="Baixa"/>
    <x v="7"/>
    <n v="95.73"/>
    <n v="0"/>
    <s v="AÃ©reo Normal"/>
    <n v="-151.15"/>
    <n v="-151.15"/>
    <s v=""/>
    <x v="1"/>
    <n v="5.33"/>
    <s v="Karl Brown"/>
    <s v="Recife"/>
    <n v="92008"/>
    <s v="Pernambuco"/>
    <x v="1"/>
    <s v="Chris,Pat"/>
    <x v="1"/>
    <s v="Pat"/>
    <s v="Brasil"/>
    <s v="Corporativo"/>
    <s v="MobiliÃ¡rio"/>
    <s v="MobiliÃ¡rio de EscritÃ³rio"/>
    <x v="345"/>
    <s v="Small Box"/>
    <n v="0.43"/>
    <d v="2012-06-07T00:00:00"/>
  </r>
  <r>
    <n v="1160"/>
    <n v="542"/>
    <n v="3654"/>
    <x v="81"/>
    <s v="Baixa"/>
    <x v="33"/>
    <n v="7338.79"/>
    <n v="0.03"/>
    <s v="AÃ©reo Normal"/>
    <n v="4031.62"/>
    <n v="4031.62"/>
    <s v=""/>
    <x v="258"/>
    <n v="13.99"/>
    <s v="Karl Brown"/>
    <s v="Belo Horizonte"/>
    <n v="1826"/>
    <s v="Minas Gerais"/>
    <x v="3"/>
    <s v="Erin"/>
    <x v="3"/>
    <m/>
    <s v="Brasil"/>
    <s v="Corporativo"/>
    <s v="Tecnologia"/>
    <s v="MÃ¡quinas de EscritÃ³rio"/>
    <x v="346"/>
    <s v="Medium Box"/>
    <n v="0.37"/>
    <d v="2012-06-07T00:00:00"/>
  </r>
  <r>
    <n v="1179"/>
    <n v="543"/>
    <n v="3654"/>
    <x v="81"/>
    <s v="Baixa"/>
    <x v="26"/>
    <n v="12569.31"/>
    <n v="0.1"/>
    <s v="Transporte RodoviÃ¡rio"/>
    <n v="3160.63"/>
    <n v="3160.63"/>
    <s v=""/>
    <x v="201"/>
    <n v="23.19"/>
    <s v="Karl Brown"/>
    <s v="Belo Horizonte"/>
    <n v="2169"/>
    <s v="Minas Gerais"/>
    <x v="3"/>
    <s v="Erin"/>
    <x v="3"/>
    <m/>
    <s v="Brasil"/>
    <s v="Corporativo"/>
    <s v="Material de EscritÃ³rio"/>
    <s v="EletrodomÃ©sticos"/>
    <x v="256"/>
    <s v="Jumbo Drum"/>
    <n v="0.59"/>
    <d v="2012-06-02T00:00:00"/>
  </r>
  <r>
    <n v="455"/>
    <n v="545"/>
    <n v="3655"/>
    <x v="246"/>
    <s v="CrÃ­tica"/>
    <x v="4"/>
    <n v="2750.107"/>
    <n v="0"/>
    <s v="AÃ©reo Normal"/>
    <n v="600.41700000000003"/>
    <n v="600.41700000000003"/>
    <s v=""/>
    <x v="12"/>
    <n v="7.69"/>
    <s v="Tony Sayre"/>
    <s v="Feira de Santana"/>
    <n v="98270"/>
    <s v="Bahia"/>
    <x v="1"/>
    <s v="Chris,Pat"/>
    <x v="1"/>
    <s v="Pat"/>
    <s v="Brasil"/>
    <s v="Pequenas Empresas"/>
    <s v="Tecnologia"/>
    <s v="Telefones e ComunicaÃ§Ã£o"/>
    <x v="347"/>
    <s v="Small Box"/>
    <n v="0.57999999999999996"/>
    <d v="2012-10-06T00:00:00"/>
  </r>
  <r>
    <n v="465"/>
    <n v="544"/>
    <n v="3655"/>
    <x v="246"/>
    <s v="CrÃ­tica"/>
    <x v="12"/>
    <n v="62.54"/>
    <n v="0.02"/>
    <s v="AÃ©reo Normal"/>
    <n v="-30.7395"/>
    <n v="-30.7395"/>
    <s v=""/>
    <x v="83"/>
    <n v="13.18"/>
    <s v="Tony Sayre"/>
    <s v="Feira de Santana"/>
    <n v="98270"/>
    <s v="Bahia"/>
    <x v="1"/>
    <s v="Chris,Pat"/>
    <x v="1"/>
    <s v="Pat"/>
    <s v="Brasil"/>
    <s v="Pequenas Empresas"/>
    <s v="Material de EscritÃ³rio"/>
    <s v="Capas e AcessÃ³rios"/>
    <x v="162"/>
    <s v="Small Box"/>
    <n v="0.37"/>
    <d v="2012-10-05T00:00:00"/>
  </r>
  <r>
    <n v="103"/>
    <n v="546"/>
    <n v="3680"/>
    <x v="247"/>
    <s v="NÃ£o Especificada"/>
    <x v="15"/>
    <n v="177.95"/>
    <n v="0.09"/>
    <s v="AÃ©reo Normal"/>
    <n v="-61.75"/>
    <n v="-61.75"/>
    <s v=""/>
    <x v="31"/>
    <n v="6"/>
    <s v="Evan Henry"/>
    <s v="Belo Horizonte"/>
    <n v="1930"/>
    <s v="Minas Gerais"/>
    <x v="3"/>
    <s v="Erin"/>
    <x v="3"/>
    <m/>
    <s v="Brasil"/>
    <s v="Corporativo"/>
    <s v="Material de EscritÃ³rio"/>
    <s v="Papel"/>
    <x v="348"/>
    <s v="Small Box"/>
    <n v="0.37"/>
    <d v="2012-12-11T00:00:00"/>
  </r>
  <r>
    <n v="104"/>
    <n v="547"/>
    <n v="3680"/>
    <x v="247"/>
    <s v="NÃ£o Especificada"/>
    <x v="4"/>
    <n v="99.53"/>
    <n v="0.1"/>
    <s v="AÃ©reo RÃ¡pido"/>
    <n v="18.2835"/>
    <n v="18.2835"/>
    <s v=""/>
    <x v="180"/>
    <n v="1.49"/>
    <s v="Evan Henry"/>
    <s v="SÃ£o Paulo"/>
    <n v="7097"/>
    <s v="SÃ£o Paulo"/>
    <x v="3"/>
    <s v="Erin"/>
    <x v="3"/>
    <m/>
    <s v="Brasil"/>
    <s v="Corporativo"/>
    <s v="Material de EscritÃ³rio"/>
    <s v="Capas e AcessÃ³rios"/>
    <x v="221"/>
    <s v="Small Box"/>
    <n v="0.38"/>
    <d v="2012-12-11T00:00:00"/>
  </r>
  <r>
    <n v="6890"/>
    <n v="552"/>
    <n v="3746"/>
    <x v="248"/>
    <s v="NÃ£o Especificada"/>
    <x v="39"/>
    <n v="246.3"/>
    <n v="0.02"/>
    <s v="AÃ©reo Normal"/>
    <n v="-67.489999999999995"/>
    <n v="-67.489999999999995"/>
    <s v=""/>
    <x v="25"/>
    <n v="5.79"/>
    <s v="Alan Dominguez"/>
    <s v="Feira de Santana"/>
    <n v="98052"/>
    <s v="Bahia"/>
    <x v="1"/>
    <s v="Chris,Pat"/>
    <x v="1"/>
    <s v="Pat"/>
    <s v="Brasil"/>
    <s v="Corporativo"/>
    <s v="Material de EscritÃ³rio"/>
    <s v="Papel"/>
    <x v="349"/>
    <s v="Small Box"/>
    <n v="0.36"/>
    <d v="2009-09-11T00:00:00"/>
  </r>
  <r>
    <n v="6892"/>
    <n v="551"/>
    <n v="3746"/>
    <x v="248"/>
    <s v="NÃ£o Especificada"/>
    <x v="18"/>
    <n v="1463.0964999999901"/>
    <n v="0"/>
    <s v="AÃ©reo Normal"/>
    <n v="162.666"/>
    <n v="162.666"/>
    <s v=""/>
    <x v="43"/>
    <n v="2.5"/>
    <s v="Alan Dominguez"/>
    <s v="Feira de Santana"/>
    <n v="98373"/>
    <s v="Bahia"/>
    <x v="1"/>
    <s v="Chris,Pat"/>
    <x v="1"/>
    <s v="Pat"/>
    <s v="Brasil"/>
    <s v="Corporativo"/>
    <s v="Tecnologia"/>
    <s v="Telefones e ComunicaÃ§Ã£o"/>
    <x v="350"/>
    <s v="Small Box"/>
    <n v="0.56999999999999995"/>
    <d v="2009-09-10T00:00:00"/>
  </r>
  <r>
    <n v="3808"/>
    <n v="553"/>
    <n v="3749"/>
    <x v="249"/>
    <s v="MÃ©dia"/>
    <x v="15"/>
    <n v="353.62"/>
    <n v="0.01"/>
    <s v="AÃ©reo Normal"/>
    <n v="140.148"/>
    <n v="140.148"/>
    <s v=""/>
    <x v="259"/>
    <n v="1.49"/>
    <s v="Ken Black"/>
    <s v="Curitiba"/>
    <n v="71603"/>
    <s v="ParanÃ¡"/>
    <x v="2"/>
    <s v="Sam,Pat"/>
    <x v="2"/>
    <s v="Pat"/>
    <s v="Brasil"/>
    <s v="Consumidor"/>
    <s v="Material de EscritÃ³rio"/>
    <s v="Capas e AcessÃ³rios"/>
    <x v="351"/>
    <s v="Small Box"/>
    <n v="0.35"/>
    <d v="2011-02-25T00:00:00"/>
  </r>
  <r>
    <n v="3462"/>
    <n v="554"/>
    <n v="3750"/>
    <x v="250"/>
    <s v="MÃ©dia"/>
    <x v="40"/>
    <n v="76.16"/>
    <n v="0.04"/>
    <s v="AÃ©reo Normal"/>
    <n v="-24.03"/>
    <n v="-24.03"/>
    <s v=""/>
    <x v="25"/>
    <n v="5.2"/>
    <s v="Aaron Smayling"/>
    <s v="SÃ£o Paulo"/>
    <n v="11787"/>
    <s v="SÃ£o Paulo"/>
    <x v="3"/>
    <s v="Erin"/>
    <x v="3"/>
    <m/>
    <s v="Brasil"/>
    <s v="Pequenas Empresas"/>
    <s v="Material de EscritÃ³rio"/>
    <s v="Papel"/>
    <x v="352"/>
    <s v="Small Box"/>
    <n v="0.36"/>
    <d v="2011-05-01T00:00:00"/>
  </r>
  <r>
    <n v="5425"/>
    <n v="556"/>
    <n v="3778"/>
    <x v="251"/>
    <s v="CrÃ­tica"/>
    <x v="20"/>
    <n v="268.08999999999997"/>
    <n v="7.0000000000000007E-2"/>
    <s v="AÃ©reo Normal"/>
    <n v="-63.76"/>
    <n v="-63.76"/>
    <s v=""/>
    <x v="260"/>
    <n v="2.38"/>
    <s v="Deirdre Greer"/>
    <s v="SÃ£o Paulo"/>
    <n v="14215"/>
    <s v="SÃ£o Paulo"/>
    <x v="3"/>
    <s v="Erin"/>
    <x v="3"/>
    <m/>
    <s v="Brasil"/>
    <s v="EscritÃ³rio em Casa"/>
    <s v="Tecnologia"/>
    <s v="PerifÃ©ricos"/>
    <x v="353"/>
    <s v="Small Pack"/>
    <n v="0.74"/>
    <d v="2010-05-27T00:00:00"/>
  </r>
  <r>
    <n v="5438"/>
    <n v="557"/>
    <n v="3778"/>
    <x v="251"/>
    <s v="CrÃ­tica"/>
    <x v="40"/>
    <n v="557.03"/>
    <n v="0.04"/>
    <s v="AÃ©reo Normal"/>
    <n v="8.9499999999999993"/>
    <n v="8.9499999999999993"/>
    <s v=""/>
    <x v="261"/>
    <n v="1.99"/>
    <s v="Deirdre Greer"/>
    <s v="SÃ£o Paulo"/>
    <n v="14215"/>
    <s v="SÃ£o Paulo"/>
    <x v="3"/>
    <s v="Erin"/>
    <x v="3"/>
    <m/>
    <s v="Brasil"/>
    <s v="EscritÃ³rio em Casa"/>
    <s v="Tecnologia"/>
    <s v="PerifÃ©ricos"/>
    <x v="354"/>
    <s v="Small Pack"/>
    <n v="0.55000000000000004"/>
    <d v="2010-05-26T00:00:00"/>
  </r>
  <r>
    <n v="5439"/>
    <n v="558"/>
    <n v="3778"/>
    <x v="251"/>
    <s v="CrÃ­tica"/>
    <x v="12"/>
    <n v="26.53"/>
    <n v="0.05"/>
    <s v="AÃ©reo Normal"/>
    <n v="-15"/>
    <n v="-15"/>
    <s v=""/>
    <x v="64"/>
    <n v="6.92"/>
    <s v="Deirdre Greer"/>
    <s v="SÃ£o Paulo"/>
    <n v="14215"/>
    <s v="SÃ£o Paulo"/>
    <x v="3"/>
    <s v="Erin"/>
    <x v="3"/>
    <m/>
    <s v="Brasil"/>
    <s v="EscritÃ³rio em Casa"/>
    <s v="Material de EscritÃ³rio"/>
    <s v="Papel"/>
    <x v="355"/>
    <s v="Small Box"/>
    <n v="0.37"/>
    <d v="2010-05-26T00:00:00"/>
  </r>
  <r>
    <n v="5440"/>
    <n v="559"/>
    <n v="3778"/>
    <x v="251"/>
    <s v="CrÃ­tica"/>
    <x v="20"/>
    <n v="5133.9234999999999"/>
    <n v="0.02"/>
    <s v="AÃ©reo Normal"/>
    <n v="1313.9459999999999"/>
    <n v="1313.9459999999999"/>
    <s v=""/>
    <x v="129"/>
    <n v="4.99"/>
    <s v="Deirdre Greer"/>
    <s v="SÃ£o Paulo"/>
    <n v="14215"/>
    <s v="SÃ£o Paulo"/>
    <x v="3"/>
    <s v="Erin"/>
    <x v="3"/>
    <m/>
    <s v="Brasil"/>
    <s v="EscritÃ³rio em Casa"/>
    <s v="Tecnologia"/>
    <s v="Telefones e ComunicaÃ§Ã£o"/>
    <x v="147"/>
    <s v="Small Box"/>
    <n v="0.59"/>
    <d v="2010-05-26T00:00:00"/>
  </r>
  <r>
    <n v="4266"/>
    <n v="561"/>
    <n v="3783"/>
    <x v="252"/>
    <s v="NÃ£o Especificada"/>
    <x v="47"/>
    <n v="257.43"/>
    <n v="0.05"/>
    <s v="AÃ©reo Normal"/>
    <n v="-200.63"/>
    <n v="0"/>
    <s v="Returned"/>
    <x v="31"/>
    <n v="8.73"/>
    <s v="Jonathan Doherty"/>
    <s v="Porto Alegre"/>
    <n v="28052"/>
    <s v="Rio Grande do Sul"/>
    <x v="2"/>
    <s v="Sam,Pat"/>
    <x v="2"/>
    <s v="Pat"/>
    <s v="Brasil"/>
    <s v="Corporativo"/>
    <s v="Material de EscritÃ³rio"/>
    <s v="Papel"/>
    <x v="356"/>
    <s v="Small Box"/>
    <n v="0.37"/>
    <d v="2010-12-07T00:00:00"/>
  </r>
  <r>
    <n v="4283"/>
    <n v="560"/>
    <n v="3783"/>
    <x v="252"/>
    <s v="NÃ£o Especificada"/>
    <x v="41"/>
    <n v="92.14"/>
    <n v="0.01"/>
    <s v="AÃ©reo Normal"/>
    <n v="-40.25"/>
    <n v="0"/>
    <s v="Returned"/>
    <x v="262"/>
    <n v="2.83"/>
    <s v="Jonathan Doherty"/>
    <s v="Porto Alegre"/>
    <n v="28052"/>
    <s v="Rio Grande do Sul"/>
    <x v="2"/>
    <s v="Sam,Pat"/>
    <x v="2"/>
    <s v="Pat"/>
    <s v="Brasil"/>
    <s v="Corporativo"/>
    <s v="Tecnologia"/>
    <s v="PerifÃ©ricos"/>
    <x v="357"/>
    <s v="Small Pack"/>
    <n v="0.77"/>
    <d v="2010-12-05T00:00:00"/>
  </r>
  <r>
    <n v="7710"/>
    <n v="562"/>
    <n v="3808"/>
    <x v="253"/>
    <s v="CrÃ­tica"/>
    <x v="1"/>
    <n v="6.13"/>
    <n v="0.08"/>
    <s v="AÃ©reo Normal"/>
    <n v="-2.83"/>
    <n v="-2.83"/>
    <s v=""/>
    <x v="13"/>
    <n v="0.49"/>
    <s v="Lynn Smith"/>
    <s v="Porto Alegre"/>
    <n v="23518"/>
    <s v="Rio Grande do Sul"/>
    <x v="2"/>
    <s v="Sam,Pat"/>
    <x v="2"/>
    <s v="Pat"/>
    <s v="Brasil"/>
    <s v="Corporativo"/>
    <s v="Material de EscritÃ³rio"/>
    <s v="Etiquetas"/>
    <x v="358"/>
    <s v="Small Box"/>
    <n v="0.38"/>
    <d v="2009-04-23T00:00:00"/>
  </r>
  <r>
    <n v="571"/>
    <n v="563"/>
    <n v="3810"/>
    <x v="254"/>
    <s v="CrÃ­tica"/>
    <x v="47"/>
    <n v="221.86"/>
    <n v="0.09"/>
    <s v="AÃ©reo Normal"/>
    <n v="-1845.66"/>
    <n v="-1845.66"/>
    <s v=""/>
    <x v="78"/>
    <n v="49"/>
    <s v="Tanja Norvell"/>
    <s v="Curitiba"/>
    <n v="34769"/>
    <s v="ParanÃ¡"/>
    <x v="2"/>
    <s v="Sam,Pat"/>
    <x v="2"/>
    <s v="Pat"/>
    <s v="Brasil"/>
    <s v="Corporativo"/>
    <s v="Material de EscritÃ³rio"/>
    <s v="EletrodomÃ©sticos"/>
    <x v="90"/>
    <s v="Large Box"/>
    <n v="0.6"/>
    <d v="2012-09-18T00:00:00"/>
  </r>
  <r>
    <n v="572"/>
    <n v="564"/>
    <n v="3810"/>
    <x v="254"/>
    <s v="CrÃ­tica"/>
    <x v="16"/>
    <n v="78.260000000000005"/>
    <n v="0.04"/>
    <s v="AÃ©reo RÃ¡pido"/>
    <n v="35.090000000000003"/>
    <n v="35.090000000000003"/>
    <s v=""/>
    <x v="194"/>
    <n v="0.5"/>
    <s v="Tanja Norvell"/>
    <s v="Curitiba"/>
    <n v="34769"/>
    <s v="ParanÃ¡"/>
    <x v="2"/>
    <s v="Sam,Pat"/>
    <x v="2"/>
    <s v="Pat"/>
    <s v="Brasil"/>
    <s v="Corporativo"/>
    <s v="Material de EscritÃ³rio"/>
    <s v="Etiquetas"/>
    <x v="359"/>
    <s v="Small Box"/>
    <n v="0.39"/>
    <d v="2012-09-18T00:00:00"/>
  </r>
  <r>
    <n v="3791"/>
    <n v="565"/>
    <n v="3814"/>
    <x v="255"/>
    <s v="Baixa"/>
    <x v="27"/>
    <n v="1225.4100000000001"/>
    <n v="0.04"/>
    <s v="AÃ©reo RÃ¡pido"/>
    <n v="-138.02000000000001"/>
    <n v="-138.02000000000001"/>
    <s v=""/>
    <x v="263"/>
    <n v="13.99"/>
    <s v="Thomas Thornton"/>
    <s v="Recife"/>
    <n v="92025"/>
    <s v="Pernambuco"/>
    <x v="1"/>
    <s v="Chris,Pat"/>
    <x v="1"/>
    <s v="Pat"/>
    <s v="Brasil"/>
    <s v="Consumidor"/>
    <s v="Material de EscritÃ³rio"/>
    <s v="Armazenamento e OrganizaÃ§Ã£o"/>
    <x v="360"/>
    <s v="Medium Box"/>
    <n v="0.57999999999999996"/>
    <d v="2011-02-27T00:00:00"/>
  </r>
  <r>
    <n v="6730"/>
    <n v="566"/>
    <n v="3841"/>
    <x v="256"/>
    <s v="NÃ£o Especificada"/>
    <x v="36"/>
    <n v="1184.45"/>
    <n v="0.02"/>
    <s v="AÃ©reo Normal"/>
    <n v="-552.1"/>
    <n v="-552.1"/>
    <s v=""/>
    <x v="157"/>
    <n v="49"/>
    <s v="John Stevenson"/>
    <s v="SÃ£o Paulo"/>
    <n v="10528"/>
    <s v="SÃ£o Paulo"/>
    <x v="3"/>
    <s v="Erin"/>
    <x v="3"/>
    <m/>
    <s v="Brasil"/>
    <s v="Pequenas Empresas"/>
    <s v="Material de EscritÃ³rio"/>
    <s v="EletrodomÃ©sticos"/>
    <x v="185"/>
    <s v="Large Box"/>
    <n v="0.59"/>
    <d v="2009-10-06T00:00:00"/>
  </r>
  <r>
    <n v="6731"/>
    <n v="567"/>
    <n v="3841"/>
    <x v="256"/>
    <s v="NÃ£o Especificada"/>
    <x v="28"/>
    <n v="25409.63"/>
    <n v="0.02"/>
    <s v="AÃ©reo Normal"/>
    <n v="11535.281999999999"/>
    <n v="11535.281999999999"/>
    <s v=""/>
    <x v="264"/>
    <n v="19.989999999999998"/>
    <s v="John Stevenson"/>
    <s v="SÃ£o Paulo"/>
    <n v="10528"/>
    <s v="SÃ£o Paulo"/>
    <x v="3"/>
    <s v="Erin"/>
    <x v="3"/>
    <m/>
    <s v="Brasil"/>
    <s v="Pequenas Empresas"/>
    <s v="Material de EscritÃ³rio"/>
    <s v="Capas e AcessÃ³rios"/>
    <x v="361"/>
    <s v="Small Box"/>
    <n v="0.35"/>
    <d v="2009-10-06T00:00:00"/>
  </r>
  <r>
    <n v="6732"/>
    <n v="568"/>
    <n v="3841"/>
    <x v="256"/>
    <s v="NÃ£o Especificada"/>
    <x v="27"/>
    <n v="7308.2829999999904"/>
    <n v="0.05"/>
    <s v="AÃ©reo RÃ¡pido"/>
    <n v="1680.2280000000001"/>
    <n v="1680.2280000000001"/>
    <s v=""/>
    <x v="11"/>
    <n v="8.99"/>
    <s v="John Stevenson"/>
    <s v="SÃ£o Paulo"/>
    <n v="10528"/>
    <s v="SÃ£o Paulo"/>
    <x v="3"/>
    <s v="Erin"/>
    <x v="3"/>
    <m/>
    <s v="Brasil"/>
    <s v="Pequenas Empresas"/>
    <s v="Tecnologia"/>
    <s v="Telefones e ComunicaÃ§Ã£o"/>
    <x v="362"/>
    <s v="Small Box"/>
    <n v="0.6"/>
    <d v="2009-10-06T00:00:00"/>
  </r>
  <r>
    <n v="1428"/>
    <n v="570"/>
    <n v="3845"/>
    <x v="92"/>
    <s v="CrÃ­tica"/>
    <x v="35"/>
    <n v="475.72"/>
    <n v="0.02"/>
    <s v="AÃ©reo Normal"/>
    <n v="-10.4"/>
    <n v="-10.4"/>
    <s v=""/>
    <x v="238"/>
    <n v="10.49"/>
    <s v="Stephanie Phelps"/>
    <s v="Feira de Santana"/>
    <n v="98031"/>
    <s v="Bahia"/>
    <x v="1"/>
    <s v="Chris,Pat"/>
    <x v="1"/>
    <s v="Pat"/>
    <s v="Brasil"/>
    <s v="Consumidor"/>
    <s v="MobiliÃ¡rio"/>
    <s v="MobiliÃ¡rio de EscritÃ³rio"/>
    <x v="363"/>
    <s v="Small Box"/>
    <n v="0.49"/>
    <d v="2012-04-27T00:00:00"/>
  </r>
  <r>
    <n v="1441"/>
    <n v="571"/>
    <n v="3845"/>
    <x v="92"/>
    <s v="CrÃ­tica"/>
    <x v="5"/>
    <n v="123.91"/>
    <n v="0.09"/>
    <s v="AÃ©reo Normal"/>
    <n v="39.04"/>
    <n v="39.04"/>
    <s v=""/>
    <x v="150"/>
    <n v="0.96"/>
    <s v="Stephanie Phelps"/>
    <s v="Feira de Santana"/>
    <n v="98031"/>
    <s v="Bahia"/>
    <x v="1"/>
    <s v="Chris,Pat"/>
    <x v="1"/>
    <s v="Pat"/>
    <s v="Brasil"/>
    <s v="Consumidor"/>
    <s v="MobiliÃ¡rio"/>
    <s v="MobiliÃ¡rio de EscritÃ³rio"/>
    <x v="364"/>
    <s v="Wrap Bag"/>
    <n v="0.43"/>
    <d v="2012-04-26T00:00:00"/>
  </r>
  <r>
    <n v="1447"/>
    <n v="569"/>
    <n v="3845"/>
    <x v="92"/>
    <s v="CrÃ­tica"/>
    <x v="29"/>
    <n v="3064.27"/>
    <n v="0.09"/>
    <s v="AÃ©reo Normal"/>
    <n v="294.39"/>
    <n v="294.39"/>
    <s v=""/>
    <x v="30"/>
    <n v="19.989999999999998"/>
    <s v="Stephanie Phelps"/>
    <s v="Feira de Santana"/>
    <n v="98031"/>
    <s v="Bahia"/>
    <x v="1"/>
    <s v="Chris,Pat"/>
    <x v="1"/>
    <s v="Pat"/>
    <s v="Brasil"/>
    <s v="Consumidor"/>
    <s v="Material de EscritÃ³rio"/>
    <s v="EletrodomÃ©sticos"/>
    <x v="31"/>
    <s v="Small Box"/>
    <n v="0.56999999999999995"/>
    <d v="2012-04-25T00:00:00"/>
  </r>
  <r>
    <n v="5480"/>
    <n v="572"/>
    <n v="3877"/>
    <x v="219"/>
    <s v="Baixa"/>
    <x v="18"/>
    <n v="700.46"/>
    <n v="0.02"/>
    <s v="AÃ©reo RÃ¡pido"/>
    <n v="254.31"/>
    <n v="254.31"/>
    <s v=""/>
    <x v="265"/>
    <n v="7.23"/>
    <s v="Paul Knutson"/>
    <s v="SÃ£o Paulo"/>
    <n v="8901"/>
    <s v="SÃ£o Paulo"/>
    <x v="3"/>
    <s v="Erin"/>
    <x v="3"/>
    <m/>
    <s v="Brasil"/>
    <s v="Corporativo"/>
    <s v="Material de EscritÃ³rio"/>
    <s v="Papel"/>
    <x v="365"/>
    <s v="Small Box"/>
    <n v="0.37"/>
    <d v="2010-05-20T00:00:00"/>
  </r>
  <r>
    <n v="4184"/>
    <n v="573"/>
    <n v="3905"/>
    <x v="211"/>
    <s v="NÃ£o Especificada"/>
    <x v="8"/>
    <n v="2537.88"/>
    <n v="0.03"/>
    <s v="Transporte RodoviÃ¡rio"/>
    <n v="-377.25"/>
    <n v="-377.25"/>
    <s v=""/>
    <x v="266"/>
    <n v="32.409999999999997"/>
    <s v="Muhammed Lee"/>
    <s v="VitÃ³ria"/>
    <n v="4072"/>
    <s v="EspÃ­rito Santo"/>
    <x v="3"/>
    <s v="Erin"/>
    <x v="3"/>
    <m/>
    <s v="Brasil"/>
    <s v="Consumidor"/>
    <s v="MobiliÃ¡rio"/>
    <s v="Cadeiras"/>
    <x v="366"/>
    <s v="Jumbo Drum"/>
    <n v="0.56000000000000005"/>
    <d v="2010-12-21T00:00:00"/>
  </r>
  <r>
    <n v="752"/>
    <n v="575"/>
    <n v="3907"/>
    <x v="257"/>
    <s v="MÃ©dia"/>
    <x v="20"/>
    <n v="729.83"/>
    <n v="7.0000000000000007E-2"/>
    <s v="AÃ©reo Normal"/>
    <n v="-135.102"/>
    <n v="-135.102"/>
    <s v=""/>
    <x v="267"/>
    <n v="15.1"/>
    <s v="Christopher Martinez"/>
    <s v="JoÃ£o Pessoa"/>
    <n v="80229"/>
    <s v="ParaÃ­ba"/>
    <x v="1"/>
    <s v="Chris,Pat"/>
    <x v="1"/>
    <s v="Pat"/>
    <s v="Brasil"/>
    <s v="Pequenas Empresas"/>
    <s v="Material de EscritÃ³rio"/>
    <s v="Capas e AcessÃ³rios"/>
    <x v="367"/>
    <s v="Small Box"/>
    <n v="0.38"/>
    <d v="2012-08-20T00:00:00"/>
  </r>
  <r>
    <n v="760"/>
    <n v="576"/>
    <n v="3907"/>
    <x v="257"/>
    <s v="MÃ©dia"/>
    <x v="49"/>
    <n v="1083.19"/>
    <n v="0.03"/>
    <s v="AÃ©reo RÃ¡pido"/>
    <n v="214.61"/>
    <n v="214.61"/>
    <s v=""/>
    <x v="268"/>
    <n v="5.5"/>
    <s v="Christopher Martinez"/>
    <s v="JoÃ£o Pessoa"/>
    <n v="80229"/>
    <s v="ParaÃ­ba"/>
    <x v="1"/>
    <s v="Chris,Pat"/>
    <x v="1"/>
    <s v="Pat"/>
    <s v="Brasil"/>
    <s v="Pequenas Empresas"/>
    <s v="Tecnologia"/>
    <s v="PerifÃ©ricos"/>
    <x v="368"/>
    <s v="Small Box"/>
    <n v="0.51"/>
    <d v="2012-08-19T00:00:00"/>
  </r>
  <r>
    <n v="5860"/>
    <n v="577"/>
    <n v="3908"/>
    <x v="258"/>
    <s v="MÃ©dia"/>
    <x v="34"/>
    <n v="820.28399999999999"/>
    <n v="0"/>
    <s v="AÃ©reo Normal"/>
    <n v="-180.202"/>
    <n v="-180.202"/>
    <s v=""/>
    <x v="43"/>
    <n v="2.5"/>
    <s v="Dorothy Wardle"/>
    <s v="BelÃ©m"/>
    <n v="60110"/>
    <s v="ParÃ¡"/>
    <x v="0"/>
    <s v="William,Pat"/>
    <x v="0"/>
    <s v="Pat"/>
    <s v="Brasil"/>
    <s v="Corporativo"/>
    <s v="Tecnologia"/>
    <s v="Telefones e ComunicaÃ§Ã£o"/>
    <x v="350"/>
    <s v="Small Box"/>
    <n v="0.56999999999999995"/>
    <d v="2010-03-08T00:00:00"/>
  </r>
  <r>
    <n v="3702"/>
    <n v="578"/>
    <n v="3911"/>
    <x v="259"/>
    <s v="NÃ£o Especificada"/>
    <x v="4"/>
    <n v="370.72"/>
    <n v="0.1"/>
    <s v="AÃ©reo Normal"/>
    <n v="-156.76"/>
    <n v="-156.76"/>
    <s v=""/>
    <x v="269"/>
    <n v="11.25"/>
    <s v="Bobby Elias"/>
    <s v="Recife"/>
    <n v="93405"/>
    <s v="Pernambuco"/>
    <x v="1"/>
    <s v="Chris,Pat"/>
    <x v="1"/>
    <s v="Pat"/>
    <s v="Brasil"/>
    <s v="Pequenas Empresas"/>
    <s v="Material de EscritÃ³rio"/>
    <s v="Armazenamento e OrganizaÃ§Ã£o"/>
    <x v="369"/>
    <s v="Small Box"/>
    <n v="0.6"/>
    <d v="2011-03-16T00:00:00"/>
  </r>
  <r>
    <n v="5245"/>
    <n v="579"/>
    <n v="3942"/>
    <x v="260"/>
    <s v="NÃ£o Especificada"/>
    <x v="41"/>
    <n v="225.14"/>
    <n v="0.08"/>
    <s v="AÃ©reo Normal"/>
    <n v="-42.61"/>
    <n v="-42.61"/>
    <s v=""/>
    <x v="270"/>
    <n v="8.99"/>
    <s v="Keith Herrera"/>
    <s v="Belo Horizonte"/>
    <n v="2351"/>
    <s v="Minas Gerais"/>
    <x v="3"/>
    <s v="Erin"/>
    <x v="3"/>
    <m/>
    <s v="Brasil"/>
    <s v="Pequenas Empresas"/>
    <s v="Material de EscritÃ³rio"/>
    <s v="Canetas e materiais de arte"/>
    <x v="370"/>
    <s v="Small Pack"/>
    <n v="0.57999999999999996"/>
    <d v="2010-06-28T00:00:00"/>
  </r>
  <r>
    <n v="5246"/>
    <n v="580"/>
    <n v="3942"/>
    <x v="260"/>
    <s v="NÃ£o Especificada"/>
    <x v="35"/>
    <n v="1559.7755"/>
    <n v="0.03"/>
    <s v="AÃ©reo Normal"/>
    <n v="-247.18100000000001"/>
    <n v="-247.18100000000001"/>
    <s v=""/>
    <x v="121"/>
    <n v="0.99"/>
    <s v="Keith Herrera"/>
    <s v="Belo Horizonte"/>
    <n v="6030"/>
    <s v="Minas Gerais"/>
    <x v="3"/>
    <s v="Erin"/>
    <x v="3"/>
    <m/>
    <s v="Brasil"/>
    <s v="Pequenas Empresas"/>
    <s v="Tecnologia"/>
    <s v="Telefones e ComunicaÃ§Ã£o"/>
    <x v="371"/>
    <s v="Wrap Bag"/>
    <n v="0.85"/>
    <d v="2010-06-28T00:00:00"/>
  </r>
  <r>
    <n v="1620"/>
    <n v="581"/>
    <n v="3970"/>
    <x v="261"/>
    <s v="MÃ©dia"/>
    <x v="33"/>
    <n v="1032.97"/>
    <n v="7.0000000000000007E-2"/>
    <s v="AÃ©reo Normal"/>
    <n v="397.15"/>
    <n v="397.15"/>
    <s v=""/>
    <x v="117"/>
    <n v="1.99"/>
    <s v="Christina DeMoss"/>
    <s v="Porto Alegre"/>
    <n v="22025"/>
    <s v="Rio Grande do Sul"/>
    <x v="2"/>
    <s v="Sam,Pat"/>
    <x v="2"/>
    <s v="Pat"/>
    <s v="Brasil"/>
    <s v="EscritÃ³rio em Casa"/>
    <s v="Tecnologia"/>
    <s v="PerifÃ©ricos"/>
    <x v="133"/>
    <s v="Small Pack"/>
    <n v="0.4"/>
    <d v="2012-03-28T00:00:00"/>
  </r>
  <r>
    <n v="1628"/>
    <n v="582"/>
    <n v="3970"/>
    <x v="261"/>
    <s v="MÃ©dia"/>
    <x v="37"/>
    <n v="324.83"/>
    <n v="0.05"/>
    <s v="Transporte RodoviÃ¡rio"/>
    <n v="-426.54"/>
    <n v="-426.54"/>
    <s v=""/>
    <x v="33"/>
    <n v="45"/>
    <s v="Christina DeMoss"/>
    <s v="Porto Alegre"/>
    <n v="22025"/>
    <s v="Rio Grande do Sul"/>
    <x v="2"/>
    <s v="Sam,Pat"/>
    <x v="2"/>
    <s v="Pat"/>
    <s v="Brasil"/>
    <s v="EscritÃ³rio em Casa"/>
    <s v="Material de EscritÃ³rio"/>
    <s v="Armazenamento e OrganizaÃ§Ã£o"/>
    <x v="372"/>
    <s v="Jumbo Drum"/>
    <n v="0.61"/>
    <d v="2012-03-27T00:00:00"/>
  </r>
  <r>
    <n v="5556"/>
    <n v="584"/>
    <n v="4004"/>
    <x v="262"/>
    <s v="MÃ©dia"/>
    <x v="18"/>
    <n v="63.52"/>
    <n v="0.1"/>
    <s v="AÃ©reo Normal"/>
    <n v="8.66"/>
    <n v="8.66"/>
    <s v=""/>
    <x v="271"/>
    <n v="0.71"/>
    <s v="Sheri Gordon"/>
    <s v="SÃ£o Paulo"/>
    <n v="14609"/>
    <s v="SÃ£o Paulo"/>
    <x v="3"/>
    <s v="Erin"/>
    <x v="3"/>
    <m/>
    <s v="Brasil"/>
    <s v="Corporativo"/>
    <s v="Material de EscritÃ³rio"/>
    <s v="Canetas e materiais de arte"/>
    <x v="373"/>
    <s v="Wrap Bag"/>
    <n v="0.52"/>
    <d v="2010-05-09T00:00:00"/>
  </r>
  <r>
    <n v="5567"/>
    <n v="585"/>
    <n v="4004"/>
    <x v="262"/>
    <s v="MÃ©dia"/>
    <x v="21"/>
    <n v="1512.25"/>
    <n v="0.05"/>
    <s v="AÃ©reo Normal"/>
    <n v="195.48"/>
    <n v="195.48"/>
    <s v=""/>
    <x v="272"/>
    <n v="8.99"/>
    <s v="Sheri Gordon"/>
    <s v="SÃ£o Paulo"/>
    <n v="14609"/>
    <s v="SÃ£o Paulo"/>
    <x v="3"/>
    <s v="Erin"/>
    <x v="3"/>
    <m/>
    <s v="Brasil"/>
    <s v="Corporativo"/>
    <s v="Material de EscritÃ³rio"/>
    <s v="Canetas e materiais de arte"/>
    <x v="374"/>
    <s v="Small Pack"/>
    <n v="0.56000000000000005"/>
    <d v="2010-05-07T00:00:00"/>
  </r>
  <r>
    <n v="4109"/>
    <n v="586"/>
    <n v="4006"/>
    <x v="263"/>
    <s v="MÃ©dia"/>
    <x v="39"/>
    <n v="1441.61"/>
    <n v="0.06"/>
    <s v="AÃ©reo Normal"/>
    <n v="624.84"/>
    <n v="0"/>
    <s v="Returned"/>
    <x v="273"/>
    <n v="5.08"/>
    <s v="Jas O'Carroll"/>
    <s v="SÃ£o Paulo"/>
    <n v="45385"/>
    <s v="SÃ£o Paulo"/>
    <x v="3"/>
    <s v="Erin"/>
    <x v="3"/>
    <m/>
    <s v="Brasil"/>
    <s v="Corporativo"/>
    <s v="Material de EscritÃ³rio"/>
    <s v="Papel"/>
    <x v="375"/>
    <s v="Wrap Bag"/>
    <n v="0.38"/>
    <d v="2011-01-04T00:00:00"/>
  </r>
  <r>
    <n v="5362"/>
    <n v="590"/>
    <n v="4033"/>
    <x v="264"/>
    <s v="Baixa"/>
    <x v="39"/>
    <n v="19269.05"/>
    <n v="0"/>
    <s v="Transporte RodoviÃ¡rio"/>
    <n v="4127.79"/>
    <n v="4127.79"/>
    <s v=""/>
    <x v="54"/>
    <n v="41.44"/>
    <s v="Bill Tyler"/>
    <s v="VitÃ³ria"/>
    <n v="4101"/>
    <s v="EspÃ­rito Santo"/>
    <x v="3"/>
    <s v="Erin"/>
    <x v="3"/>
    <m/>
    <s v="Brasil"/>
    <s v="Consumidor"/>
    <s v="MobiliÃ¡rio"/>
    <s v="Estantes"/>
    <x v="376"/>
    <s v="Jumbo Box"/>
    <n v="0.66"/>
    <d v="2010-06-08T00:00:00"/>
  </r>
  <r>
    <n v="5393"/>
    <n v="589"/>
    <n v="4033"/>
    <x v="264"/>
    <s v="Baixa"/>
    <x v="24"/>
    <n v="763.12"/>
    <n v="0.03"/>
    <s v="AÃ©reo Normal"/>
    <n v="140.33000000000001"/>
    <n v="140.33000000000001"/>
    <s v=""/>
    <x v="208"/>
    <n v="5.49"/>
    <s v="Bill Tyler"/>
    <s v="SÃ£o Paulo"/>
    <n v="7026"/>
    <s v="SÃ£o Paulo"/>
    <x v="3"/>
    <s v="Erin"/>
    <x v="3"/>
    <m/>
    <s v="Brasil"/>
    <s v="Consumidor"/>
    <s v="Material de EscritÃ³rio"/>
    <s v="Armazenamento e OrganizaÃ§Ã£o"/>
    <x v="377"/>
    <s v="Small Box"/>
    <n v="0.6"/>
    <d v="2010-06-03T00:00:00"/>
  </r>
  <r>
    <n v="1293"/>
    <n v="597"/>
    <n v="4069"/>
    <x v="265"/>
    <s v="MÃ©dia"/>
    <x v="14"/>
    <n v="78.459999999999994"/>
    <n v="0.05"/>
    <s v="AÃ©reo Normal"/>
    <n v="18.57"/>
    <n v="18.57"/>
    <s v=""/>
    <x v="274"/>
    <n v="0.8"/>
    <s v="Harold Dahlen"/>
    <s v="Manaus"/>
    <n v="97321"/>
    <s v="Amazonas"/>
    <x v="0"/>
    <s v="William,Pat"/>
    <x v="0"/>
    <s v="Pat"/>
    <s v="Brasil"/>
    <s v="Consumidor"/>
    <s v="Material de EscritÃ³rio"/>
    <s v="ElÃ¡sticos"/>
    <x v="378"/>
    <s v="Wrap Bag"/>
    <n v="0.39"/>
    <d v="2012-05-15T00:00:00"/>
  </r>
  <r>
    <n v="1302"/>
    <n v="595"/>
    <n v="4069"/>
    <x v="265"/>
    <s v="MÃ©dia"/>
    <x v="34"/>
    <n v="54.43"/>
    <n v="0.08"/>
    <s v="AÃ©reo Normal"/>
    <n v="-31.63"/>
    <n v="-31.63"/>
    <s v=""/>
    <x v="31"/>
    <n v="6.74"/>
    <s v="Harold Dahlen"/>
    <s v="Manaus"/>
    <n v="97321"/>
    <s v="Amazonas"/>
    <x v="0"/>
    <s v="William,Pat"/>
    <x v="0"/>
    <s v="Pat"/>
    <s v="Brasil"/>
    <s v="Consumidor"/>
    <s v="Material de EscritÃ³rio"/>
    <s v="Papel"/>
    <x v="379"/>
    <s v="Small Box"/>
    <n v="0.37"/>
    <d v="2012-05-14T00:00:00"/>
  </r>
  <r>
    <n v="1324"/>
    <n v="596"/>
    <n v="4069"/>
    <x v="265"/>
    <s v="MÃ©dia"/>
    <x v="26"/>
    <n v="124.94"/>
    <n v="0.1"/>
    <s v="AÃ©reo RÃ¡pido"/>
    <n v="-2.4"/>
    <n v="-2.4"/>
    <s v=""/>
    <x v="120"/>
    <n v="1.34"/>
    <s v="Harold Dahlen"/>
    <s v="Manaus"/>
    <n v="97321"/>
    <s v="Amazonas"/>
    <x v="0"/>
    <s v="William,Pat"/>
    <x v="0"/>
    <s v="Pat"/>
    <s v="Brasil"/>
    <s v="Consumidor"/>
    <s v="Material de EscritÃ³rio"/>
    <s v="Canetas e materiais de arte"/>
    <x v="137"/>
    <s v="Wrap Bag"/>
    <n v="0.45"/>
    <d v="2012-05-12T00:00:00"/>
  </r>
  <r>
    <n v="3221"/>
    <n v="598"/>
    <n v="4070"/>
    <x v="266"/>
    <s v="Alta"/>
    <x v="35"/>
    <n v="646.07000000000005"/>
    <n v="0.06"/>
    <s v="AÃ©reo RÃ¡pido"/>
    <n v="237.75"/>
    <n v="237.75"/>
    <s v=""/>
    <x v="117"/>
    <n v="1.99"/>
    <s v="Joe Elijah"/>
    <s v="Curitiba"/>
    <n v="72701"/>
    <s v="ParanÃ¡"/>
    <x v="2"/>
    <s v="Sam,Pat"/>
    <x v="2"/>
    <s v="Pat"/>
    <s v="Brasil"/>
    <s v="EscritÃ³rio em Casa"/>
    <s v="Tecnologia"/>
    <s v="PerifÃ©ricos"/>
    <x v="133"/>
    <s v="Small Pack"/>
    <n v="0.4"/>
    <d v="2011-06-11T00:00:00"/>
  </r>
  <r>
    <n v="1029"/>
    <n v="599"/>
    <n v="4096"/>
    <x v="267"/>
    <s v="NÃ£o Especificada"/>
    <x v="24"/>
    <n v="128.28"/>
    <n v="0.04"/>
    <s v="AÃ©reo Normal"/>
    <n v="53.58"/>
    <n v="53.58"/>
    <s v=""/>
    <x v="206"/>
    <n v="0.5"/>
    <s v="Bill Eplett"/>
    <s v="SÃ£o Paulo"/>
    <n v="13021"/>
    <s v="SÃ£o Paulo"/>
    <x v="3"/>
    <s v="Erin"/>
    <x v="3"/>
    <m/>
    <s v="Brasil"/>
    <s v="Corporativo"/>
    <s v="Material de EscritÃ³rio"/>
    <s v="Etiquetas"/>
    <x v="380"/>
    <s v="Small Box"/>
    <n v="0.39"/>
    <d v="2012-07-03T00:00:00"/>
  </r>
  <r>
    <n v="731"/>
    <n v="601"/>
    <n v="4099"/>
    <x v="268"/>
    <s v="CrÃ­tica"/>
    <x v="40"/>
    <n v="122.93"/>
    <n v="0.04"/>
    <s v="AÃ©reo Normal"/>
    <n v="-6.83"/>
    <n v="-6.83"/>
    <s v=""/>
    <x v="275"/>
    <n v="5.76"/>
    <s v="Ed Braxton"/>
    <s v="MaceiÃ³"/>
    <n v="85281"/>
    <s v="Alagoas"/>
    <x v="1"/>
    <s v="Chris,Pat"/>
    <x v="1"/>
    <s v="Pat"/>
    <s v="Brasil"/>
    <s v="Consumidor"/>
    <s v="Material de EscritÃ³rio"/>
    <s v="Envelopes"/>
    <x v="381"/>
    <s v="Small Box"/>
    <n v="0.35"/>
    <d v="2012-08-23T00:00:00"/>
  </r>
  <r>
    <n v="739"/>
    <n v="603"/>
    <n v="4099"/>
    <x v="268"/>
    <s v="CrÃ­tica"/>
    <x v="33"/>
    <n v="3607.85049999999"/>
    <n v="0.05"/>
    <s v="AÃ©reo Normal"/>
    <n v="784.49399999999901"/>
    <n v="784.49399999999901"/>
    <s v=""/>
    <x v="240"/>
    <n v="8.99"/>
    <s v="Ed Braxton"/>
    <s v="MaceiÃ³"/>
    <n v="85281"/>
    <s v="Alagoas"/>
    <x v="1"/>
    <s v="Chris,Pat"/>
    <x v="1"/>
    <s v="Pat"/>
    <s v="Brasil"/>
    <s v="Consumidor"/>
    <s v="Tecnologia"/>
    <s v="Telefones e ComunicaÃ§Ã£o"/>
    <x v="319"/>
    <s v="Small Box"/>
    <n v="0.56999999999999995"/>
    <d v="2012-08-22T00:00:00"/>
  </r>
  <r>
    <n v="745"/>
    <n v="600"/>
    <n v="4099"/>
    <x v="268"/>
    <s v="CrÃ­tica"/>
    <x v="8"/>
    <n v="1691.51"/>
    <n v="0.08"/>
    <s v="AÃ©reo Normal"/>
    <n v="285.16000000000003"/>
    <n v="285.16000000000003"/>
    <s v=""/>
    <x v="67"/>
    <n v="6.22"/>
    <s v="Ed Braxton"/>
    <s v="MaceiÃ³"/>
    <n v="85374"/>
    <s v="Alagoas"/>
    <x v="1"/>
    <s v="Chris,Pat"/>
    <x v="1"/>
    <s v="Pat"/>
    <s v="Brasil"/>
    <s v="Consumidor"/>
    <s v="Material de EscritÃ³rio"/>
    <s v="Armazenamento e OrganizaÃ§Ã£o"/>
    <x v="76"/>
    <s v="Small Box"/>
    <m/>
    <d v="2012-08-21T00:00:00"/>
  </r>
  <r>
    <n v="746"/>
    <n v="602"/>
    <n v="4099"/>
    <x v="268"/>
    <s v="CrÃ­tica"/>
    <x v="32"/>
    <n v="47.86"/>
    <n v="0"/>
    <s v="AÃ©reo Normal"/>
    <n v="-17.32"/>
    <n v="-17.32"/>
    <s v=""/>
    <x v="276"/>
    <n v="7.29"/>
    <s v="Ed Braxton"/>
    <s v="MaceiÃ³"/>
    <n v="85281"/>
    <s v="Alagoas"/>
    <x v="1"/>
    <s v="Chris,Pat"/>
    <x v="1"/>
    <s v="Pat"/>
    <s v="Brasil"/>
    <s v="Consumidor"/>
    <s v="MobiliÃ¡rio"/>
    <s v="MobiliÃ¡rio de EscritÃ³rio"/>
    <x v="382"/>
    <s v="Small Pack"/>
    <n v="0.45"/>
    <d v="2012-08-21T00:00:00"/>
  </r>
  <r>
    <n v="1016"/>
    <n v="604"/>
    <n v="4103"/>
    <x v="267"/>
    <s v="Baixa"/>
    <x v="12"/>
    <n v="42.5"/>
    <n v="7.0000000000000007E-2"/>
    <s v="AÃ©reo Normal"/>
    <n v="-28.43"/>
    <n v="-28.43"/>
    <s v=""/>
    <x v="277"/>
    <n v="8.99"/>
    <s v="Denise Leinenbach"/>
    <s v="SÃ£o Paulo"/>
    <n v="7712"/>
    <s v="SÃ£o Paulo"/>
    <x v="3"/>
    <s v="Erin"/>
    <x v="3"/>
    <m/>
    <s v="Brasil"/>
    <s v="EscritÃ³rio em Casa"/>
    <s v="Material de EscritÃ³rio"/>
    <s v="Canetas e materiais de arte"/>
    <x v="383"/>
    <s v="Small Pack"/>
    <n v="0.59"/>
    <d v="2012-07-06T00:00:00"/>
  </r>
  <r>
    <n v="3285"/>
    <n v="606"/>
    <n v="4132"/>
    <x v="269"/>
    <s v="NÃ£o Especificada"/>
    <x v="38"/>
    <n v="14.76"/>
    <n v="0.01"/>
    <s v="AÃ©reo Normal"/>
    <n v="1.32"/>
    <n v="1.32"/>
    <s v=""/>
    <x v="7"/>
    <n v="0.5"/>
    <s v="Aaron Bergman"/>
    <s v="BelÃ©m"/>
    <n v="60110"/>
    <s v="ParÃ¡"/>
    <x v="0"/>
    <s v="William,Pat"/>
    <x v="0"/>
    <s v="Pat"/>
    <s v="Brasil"/>
    <s v="Corporativo"/>
    <s v="Material de EscritÃ³rio"/>
    <s v="Etiquetas"/>
    <x v="384"/>
    <s v="Small Box"/>
    <n v="0.36"/>
    <d v="2011-05-30T00:00:00"/>
  </r>
  <r>
    <n v="4047"/>
    <n v="607"/>
    <n v="4134"/>
    <x v="270"/>
    <s v="CrÃ­tica"/>
    <x v="10"/>
    <n v="6403.39"/>
    <n v="0.01"/>
    <s v="Transporte RodoviÃ¡rio"/>
    <n v="-824.15"/>
    <n v="-824.15"/>
    <s v=""/>
    <x v="17"/>
    <n v="54.74"/>
    <s v="Anthony Garverick"/>
    <s v="Recife"/>
    <n v="90660"/>
    <s v="Pernambuco"/>
    <x v="1"/>
    <s v="Chris,Pat"/>
    <x v="1"/>
    <s v="Pat"/>
    <s v="Brasil"/>
    <s v="Pequenas Empresas"/>
    <s v="MobiliÃ¡rio"/>
    <s v="Estantes"/>
    <x v="17"/>
    <s v="Jumbo Box"/>
    <n v="0.69"/>
    <d v="2011-01-13T00:00:00"/>
  </r>
  <r>
    <n v="4067"/>
    <n v="608"/>
    <n v="4134"/>
    <x v="270"/>
    <s v="CrÃ­tica"/>
    <x v="3"/>
    <n v="757.91"/>
    <n v="0.02"/>
    <s v="AÃ©reo Normal"/>
    <n v="-16.05"/>
    <n v="-16.05"/>
    <s v=""/>
    <x v="278"/>
    <n v="4"/>
    <s v="Anthony Garverick"/>
    <s v="Recife"/>
    <n v="90660"/>
    <s v="Pernambuco"/>
    <x v="1"/>
    <s v="Chris,Pat"/>
    <x v="1"/>
    <s v="Pat"/>
    <s v="Brasil"/>
    <s v="Pequenas Empresas"/>
    <s v="Tecnologia"/>
    <s v="PerifÃ©ricos"/>
    <x v="385"/>
    <s v="Small Box"/>
    <n v="0.74"/>
    <d v="2011-01-11T00:00:00"/>
  </r>
  <r>
    <n v="1868"/>
    <n v="609"/>
    <n v="4162"/>
    <x v="271"/>
    <s v="Baixa"/>
    <x v="1"/>
    <n v="381.6"/>
    <n v="0.1"/>
    <s v="AÃ©reo Normal"/>
    <n v="-319.02"/>
    <n v="-319.02"/>
    <s v=""/>
    <x v="279"/>
    <n v="19.989999999999998"/>
    <s v="Alyssa Tate"/>
    <s v="Belo Horizonte"/>
    <n v="1106"/>
    <s v="Minas Gerais"/>
    <x v="3"/>
    <s v="Erin"/>
    <x v="3"/>
    <m/>
    <s v="Brasil"/>
    <s v="Pequenas Empresas"/>
    <s v="Material de EscritÃ³rio"/>
    <s v="Armazenamento e OrganizaÃ§Ã£o"/>
    <x v="386"/>
    <s v="Small Box"/>
    <n v="0.71"/>
    <d v="2012-02-13T00:00:00"/>
  </r>
  <r>
    <n v="5930"/>
    <n v="610"/>
    <n v="4166"/>
    <x v="272"/>
    <s v="Baixa"/>
    <x v="36"/>
    <n v="138.85"/>
    <n v="0.08"/>
    <s v="AÃ©reo Normal"/>
    <n v="-49.346499999999999"/>
    <n v="-49.346499999999999"/>
    <s v=""/>
    <x v="280"/>
    <n v="6.05"/>
    <s v="Patrick Ryan"/>
    <s v="FlorianÃ³polis"/>
    <n v="31707"/>
    <s v="Santa Catarina"/>
    <x v="2"/>
    <s v="Sam,Pat"/>
    <x v="2"/>
    <s v="Pat"/>
    <s v="Brasil"/>
    <s v="Corporativo"/>
    <s v="Material de EscritÃ³rio"/>
    <s v="Capas e AcessÃ³rios"/>
    <x v="387"/>
    <s v="Small Box"/>
    <n v="0.39"/>
    <d v="2010-02-27T00:00:00"/>
  </r>
  <r>
    <n v="8349"/>
    <n v="611"/>
    <n v="4193"/>
    <x v="273"/>
    <s v="Alta"/>
    <x v="48"/>
    <n v="64.290000000000006"/>
    <n v="7.0000000000000007E-2"/>
    <s v="AÃ©reo Normal"/>
    <n v="14.42"/>
    <n v="14.42"/>
    <s v=""/>
    <x v="152"/>
    <n v="0.99"/>
    <s v="Sandra Flanagan"/>
    <s v="SÃ£o Paulo"/>
    <n v="44125"/>
    <s v="SÃ£o Paulo"/>
    <x v="3"/>
    <s v="Erin"/>
    <x v="3"/>
    <m/>
    <s v="Brasil"/>
    <s v="EscritÃ³rio em Casa"/>
    <s v="Material de EscritÃ³rio"/>
    <s v="Etiquetas"/>
    <x v="388"/>
    <s v="Small Box"/>
    <n v="0.39"/>
    <d v="2009-01-08T00:00:00"/>
  </r>
  <r>
    <n v="8350"/>
    <n v="612"/>
    <n v="4193"/>
    <x v="273"/>
    <s v="Alta"/>
    <x v="12"/>
    <n v="75.77"/>
    <n v="0.03"/>
    <s v="AÃ©reo Normal"/>
    <n v="64.25"/>
    <n v="64.25"/>
    <s v=""/>
    <x v="281"/>
    <n v="8.99"/>
    <s v="Sandra Flanagan"/>
    <s v="SÃ£o Paulo"/>
    <n v="44125"/>
    <s v="SÃ£o Paulo"/>
    <x v="3"/>
    <s v="Erin"/>
    <x v="3"/>
    <m/>
    <s v="Brasil"/>
    <s v="EscritÃ³rio em Casa"/>
    <s v="MobiliÃ¡rio"/>
    <s v="MobiliÃ¡rio de EscritÃ³rio"/>
    <x v="389"/>
    <s v="Small Pack"/>
    <n v="0.44"/>
    <d v="2009-01-08T00:00:00"/>
  </r>
  <r>
    <n v="5411"/>
    <n v="613"/>
    <n v="4195"/>
    <x v="274"/>
    <s v="NÃ£o Especificada"/>
    <x v="14"/>
    <n v="255.74"/>
    <n v="7.0000000000000007E-2"/>
    <s v="AÃ©reo Normal"/>
    <n v="37.090000000000003"/>
    <n v="37.090000000000003"/>
    <s v=""/>
    <x v="282"/>
    <n v="1.99"/>
    <s v="Art Miller"/>
    <s v="JoÃ£o Pessoa"/>
    <n v="80122"/>
    <s v="ParaÃ­ba"/>
    <x v="1"/>
    <s v="Chris,Pat"/>
    <x v="1"/>
    <s v="Pat"/>
    <s v="Brasil"/>
    <s v="Corporativo"/>
    <s v="Tecnologia"/>
    <s v="PerifÃ©ricos"/>
    <x v="390"/>
    <s v="Small Pack"/>
    <n v="0.49"/>
    <d v="2010-05-30T00:00:00"/>
  </r>
  <r>
    <n v="1869"/>
    <n v="614"/>
    <n v="4199"/>
    <x v="275"/>
    <s v="CrÃ­tica"/>
    <x v="27"/>
    <n v="639.71"/>
    <n v="0.01"/>
    <s v="AÃ©reo RÃ¡pido"/>
    <n v="102.53"/>
    <n v="102.53"/>
    <s v=""/>
    <x v="283"/>
    <n v="5.3"/>
    <s v="Bruce Money"/>
    <s v="Natal"/>
    <n v="84057"/>
    <s v="Rio Grande do Norte"/>
    <x v="1"/>
    <s v="Chris,Pat"/>
    <x v="1"/>
    <s v="Pat"/>
    <s v="Brasil"/>
    <s v="Corporativo"/>
    <s v="MobiliÃ¡rio"/>
    <s v="MobiliÃ¡rio de EscritÃ³rio"/>
    <x v="391"/>
    <s v="Wrap Bag"/>
    <n v="0.46"/>
    <d v="2012-02-13T00:00:00"/>
  </r>
  <r>
    <n v="1753"/>
    <n v="616"/>
    <n v="4230"/>
    <x v="276"/>
    <s v="CrÃ­tica"/>
    <x v="6"/>
    <n v="2508.3159999999998"/>
    <n v="7.0000000000000007E-2"/>
    <s v="AÃ©reo RÃ¡pido"/>
    <n v="456.81299999999999"/>
    <n v="0"/>
    <s v="Returned"/>
    <x v="6"/>
    <n v="8.99"/>
    <s v="Tamara Willingham"/>
    <s v="Recife"/>
    <n v="92277"/>
    <s v="Pernambuco"/>
    <x v="1"/>
    <s v="Chris,Pat"/>
    <x v="1"/>
    <s v="Pat"/>
    <s v="Brasil"/>
    <s v="Corporativo"/>
    <s v="Tecnologia"/>
    <s v="Telefones e ComunicaÃ§Ã£o"/>
    <x v="261"/>
    <s v="Small Box"/>
    <n v="0.56000000000000005"/>
    <d v="2012-03-05T00:00:00"/>
  </r>
  <r>
    <n v="1763"/>
    <n v="615"/>
    <n v="4230"/>
    <x v="276"/>
    <s v="CrÃ­tica"/>
    <x v="43"/>
    <n v="409.16"/>
    <n v="0.05"/>
    <s v="AÃ©reo Normal"/>
    <n v="21.96"/>
    <n v="0"/>
    <s v="Returned"/>
    <x v="281"/>
    <n v="8.99"/>
    <s v="Tamara Willingham"/>
    <s v="Recife"/>
    <n v="92277"/>
    <s v="Pernambuco"/>
    <x v="1"/>
    <s v="Chris,Pat"/>
    <x v="1"/>
    <s v="Pat"/>
    <s v="Brasil"/>
    <s v="Corporativo"/>
    <s v="MobiliÃ¡rio"/>
    <s v="MobiliÃ¡rio de EscritÃ³rio"/>
    <x v="389"/>
    <s v="Small Pack"/>
    <n v="0.44"/>
    <d v="2012-03-04T00:00:00"/>
  </r>
  <r>
    <n v="3018"/>
    <n v="624"/>
    <n v="4324"/>
    <x v="277"/>
    <s v="CrÃ­tica"/>
    <x v="9"/>
    <n v="1165.33"/>
    <n v="0.04"/>
    <s v="AÃ©reo Normal"/>
    <n v="154.85"/>
    <n v="154.85"/>
    <s v=""/>
    <x v="202"/>
    <n v="8.99"/>
    <s v="Dan Campbell"/>
    <s v="Recife"/>
    <n v="93117"/>
    <s v="Pernambuco"/>
    <x v="1"/>
    <s v="Chris,Pat"/>
    <x v="1"/>
    <s v="Pat"/>
    <s v="Brasil"/>
    <s v="Pequenas Empresas"/>
    <s v="Material de EscritÃ³rio"/>
    <s v="Canetas e materiais de arte"/>
    <x v="392"/>
    <s v="Small Pack"/>
    <n v="0.59"/>
    <d v="2011-07-18T00:00:00"/>
  </r>
  <r>
    <n v="5888"/>
    <n v="626"/>
    <n v="4359"/>
    <x v="194"/>
    <s v="CrÃ­tica"/>
    <x v="24"/>
    <n v="215.76"/>
    <n v="0.09"/>
    <s v="AÃ©reo Normal"/>
    <n v="-97.75"/>
    <n v="-97.75"/>
    <s v=""/>
    <x v="284"/>
    <n v="7.46"/>
    <s v="Kelly Andreada"/>
    <s v="Porto Alegre"/>
    <n v="29611"/>
    <s v="Rio Grande do Sul"/>
    <x v="2"/>
    <s v="Sam,Pat"/>
    <x v="2"/>
    <s v="Pat"/>
    <s v="Brasil"/>
    <s v="EscritÃ³rio em Casa"/>
    <s v="Material de EscritÃ³rio"/>
    <s v="Armazenamento e OrganizaÃ§Ã£o"/>
    <x v="393"/>
    <s v="Small Box"/>
    <n v="0.59"/>
    <d v="2010-03-04T00:00:00"/>
  </r>
  <r>
    <n v="2504"/>
    <n v="627"/>
    <n v="4387"/>
    <x v="278"/>
    <s v="CrÃ­tica"/>
    <x v="32"/>
    <n v="640.21"/>
    <n v="7.0000000000000007E-2"/>
    <s v="Transporte RodoviÃ¡rio"/>
    <n v="-388.51670000000001"/>
    <n v="-388.51670000000001"/>
    <s v=""/>
    <x v="15"/>
    <n v="39.25"/>
    <s v="Sandra Flanagan"/>
    <s v="SÃ£o Paulo"/>
    <n v="44125"/>
    <s v="SÃ£o Paulo"/>
    <x v="3"/>
    <s v="Erin"/>
    <x v="3"/>
    <m/>
    <s v="Brasil"/>
    <s v="Corporativo"/>
    <s v="MobiliÃ¡rio"/>
    <s v="Mesas"/>
    <x v="394"/>
    <s v="Jumbo Box"/>
    <n v="0.75"/>
    <d v="2011-10-23T00:00:00"/>
  </r>
  <r>
    <n v="7641"/>
    <n v="628"/>
    <n v="4389"/>
    <x v="124"/>
    <s v="MÃ©dia"/>
    <x v="44"/>
    <n v="179.45"/>
    <n v="7.0000000000000007E-2"/>
    <s v="AÃ©reo Normal"/>
    <n v="-116.3455"/>
    <n v="-116.3455"/>
    <s v=""/>
    <x v="285"/>
    <n v="5.63"/>
    <s v="Victoria Pisteka"/>
    <s v="AracajÃº"/>
    <n v="83616"/>
    <s v="Sergipe"/>
    <x v="1"/>
    <s v="Chris,Pat"/>
    <x v="1"/>
    <s v="Pat"/>
    <s v="Brasil"/>
    <s v="Corporativo"/>
    <s v="Material de EscritÃ³rio"/>
    <s v="Capas e AcessÃ³rios"/>
    <x v="395"/>
    <s v="Small Box"/>
    <n v="0.39"/>
    <d v="2009-05-06T00:00:00"/>
  </r>
  <r>
    <n v="7645"/>
    <n v="629"/>
    <n v="4389"/>
    <x v="124"/>
    <s v="MÃ©dia"/>
    <x v="19"/>
    <n v="7987.43"/>
    <n v="0.03"/>
    <s v="Transporte RodoviÃ¡rio"/>
    <n v="1304.9000000000001"/>
    <n v="1304.9000000000001"/>
    <s v=""/>
    <x v="130"/>
    <n v="30"/>
    <s v="Victoria Pisteka"/>
    <s v="AracajÃº"/>
    <n v="83616"/>
    <s v="Sergipe"/>
    <x v="1"/>
    <s v="Chris,Pat"/>
    <x v="1"/>
    <s v="Pat"/>
    <s v="Brasil"/>
    <s v="Corporativo"/>
    <s v="MobiliÃ¡rio"/>
    <s v="Cadeiras"/>
    <x v="282"/>
    <s v="Jumbo Drum"/>
    <n v="0.62"/>
    <d v="2009-05-05T00:00:00"/>
  </r>
  <r>
    <n v="7654"/>
    <n v="630"/>
    <n v="4389"/>
    <x v="124"/>
    <s v="MÃ©dia"/>
    <x v="8"/>
    <n v="2455.2759999999998"/>
    <n v="0.04"/>
    <s v="AÃ©reo RÃ¡pido"/>
    <n v="693.06299999999999"/>
    <n v="693.06299999999999"/>
    <s v=""/>
    <x v="6"/>
    <n v="5.63"/>
    <s v="Victoria Pisteka"/>
    <s v="AracajÃº"/>
    <n v="83616"/>
    <s v="Sergipe"/>
    <x v="1"/>
    <s v="Chris,Pat"/>
    <x v="1"/>
    <s v="Pat"/>
    <s v="Brasil"/>
    <s v="Corporativo"/>
    <s v="Tecnologia"/>
    <s v="Telefones e ComunicaÃ§Ã£o"/>
    <x v="396"/>
    <s v="Small Box"/>
    <n v="0.56000000000000005"/>
    <d v="2009-05-04T00:00:00"/>
  </r>
  <r>
    <n v="1827"/>
    <n v="631"/>
    <n v="4391"/>
    <x v="62"/>
    <s v="Alta"/>
    <x v="28"/>
    <n v="2592.4319999999998"/>
    <n v="0.06"/>
    <s v="AÃ©reo Normal"/>
    <n v="428.47199999999998"/>
    <n v="0"/>
    <s v="Returned"/>
    <x v="124"/>
    <n v="3.9"/>
    <s v="Eugene Moren"/>
    <s v="JoÃ£o Pessoa"/>
    <n v="80013"/>
    <s v="ParaÃ­ba"/>
    <x v="1"/>
    <s v="Chris,Pat"/>
    <x v="1"/>
    <s v="Pat"/>
    <s v="Brasil"/>
    <s v="EscritÃ³rio em Casa"/>
    <s v="Tecnologia"/>
    <s v="Telefones e ComunicaÃ§Ã£o"/>
    <x v="258"/>
    <s v="Small Box"/>
    <n v="0.55000000000000004"/>
    <d v="2012-02-19T00:00:00"/>
  </r>
  <r>
    <n v="3344"/>
    <n v="633"/>
    <n v="4422"/>
    <x v="279"/>
    <s v="MÃ©dia"/>
    <x v="40"/>
    <n v="313.43"/>
    <n v="0.02"/>
    <s v="AÃ©reo Normal"/>
    <n v="104.03"/>
    <n v="104.03"/>
    <s v=""/>
    <x v="286"/>
    <n v="8.99"/>
    <s v="Scott Cohen"/>
    <s v="JoÃ£o Pessoa"/>
    <n v="80027"/>
    <s v="ParaÃ­ba"/>
    <x v="1"/>
    <s v="Chris,Pat"/>
    <x v="1"/>
    <s v="Pat"/>
    <s v="Brasil"/>
    <s v="Consumidor"/>
    <s v="MobiliÃ¡rio"/>
    <s v="MobiliÃ¡rio de EscritÃ³rio"/>
    <x v="397"/>
    <s v="Small Pack"/>
    <n v="0.5"/>
    <d v="2011-05-21T00:00:00"/>
  </r>
  <r>
    <n v="3345"/>
    <n v="634"/>
    <n v="4422"/>
    <x v="279"/>
    <s v="MÃ©dia"/>
    <x v="30"/>
    <n v="390.11"/>
    <n v="0.02"/>
    <s v="AÃ©reo Normal"/>
    <n v="-19.920000000000002"/>
    <n v="-19.920000000000002"/>
    <s v=""/>
    <x v="287"/>
    <n v="8.99"/>
    <s v="Scott Cohen"/>
    <s v="JoÃ£o Pessoa"/>
    <n v="80027"/>
    <s v="ParaÃ­ba"/>
    <x v="1"/>
    <s v="Chris,Pat"/>
    <x v="1"/>
    <s v="Pat"/>
    <s v="Brasil"/>
    <s v="Consumidor"/>
    <s v="Material de EscritÃ³rio"/>
    <s v="Canetas e materiais de arte"/>
    <x v="398"/>
    <s v="Small Pack"/>
    <n v="0.59"/>
    <d v="2011-05-21T00:00:00"/>
  </r>
  <r>
    <n v="6769"/>
    <n v="635"/>
    <n v="4451"/>
    <x v="72"/>
    <s v="CrÃ­tica"/>
    <x v="26"/>
    <n v="992.95"/>
    <n v="0.04"/>
    <s v="AÃ©reo Normal"/>
    <n v="-65.209999999999994"/>
    <n v="-65.209999999999994"/>
    <s v=""/>
    <x v="287"/>
    <n v="8.99"/>
    <s v="Tanja Norvell"/>
    <s v="Curitiba"/>
    <n v="33710"/>
    <s v="ParanÃ¡"/>
    <x v="2"/>
    <s v="Sam,Pat"/>
    <x v="2"/>
    <s v="Pat"/>
    <s v="Brasil"/>
    <s v="Corporativo"/>
    <s v="Material de EscritÃ³rio"/>
    <s v="Canetas e materiais de arte"/>
    <x v="398"/>
    <s v="Small Pack"/>
    <n v="0.59"/>
    <d v="2009-09-30T00:00:00"/>
  </r>
  <r>
    <n v="4622"/>
    <n v="637"/>
    <n v="4455"/>
    <x v="280"/>
    <s v="MÃ©dia"/>
    <x v="33"/>
    <n v="279.29000000000002"/>
    <n v="7.0000000000000007E-2"/>
    <s v="AÃ©reo Normal"/>
    <n v="14.15"/>
    <n v="14.15"/>
    <s v=""/>
    <x v="288"/>
    <n v="4"/>
    <s v="Michael Paige"/>
    <s v="SÃ£o Paulo"/>
    <n v="7040"/>
    <s v="SÃ£o Paulo"/>
    <x v="3"/>
    <s v="Erin"/>
    <x v="3"/>
    <m/>
    <s v="Brasil"/>
    <s v="Pequenas Empresas"/>
    <s v="MobiliÃ¡rio"/>
    <s v="MobiliÃ¡rio de EscritÃ³rio"/>
    <x v="399"/>
    <s v="Wrap Bag"/>
    <n v="0.42"/>
    <d v="2010-10-12T00:00:00"/>
  </r>
  <r>
    <n v="2481"/>
    <n v="639"/>
    <n v="4512"/>
    <x v="281"/>
    <s v="Baixa"/>
    <x v="27"/>
    <n v="6077.11"/>
    <n v="0.06"/>
    <s v="Transporte RodoviÃ¡rio"/>
    <n v="-353.65987799999999"/>
    <n v="-353.65987799999999"/>
    <s v=""/>
    <x v="289"/>
    <n v="43.75"/>
    <s v="Sandra Flanagan"/>
    <s v="SÃ£o Paulo"/>
    <n v="44125"/>
    <s v="SÃ£o Paulo"/>
    <x v="3"/>
    <s v="Erin"/>
    <x v="3"/>
    <m/>
    <s v="Brasil"/>
    <s v="EscritÃ³rio em Casa"/>
    <s v="MobiliÃ¡rio"/>
    <s v="Mesas"/>
    <x v="400"/>
    <s v="Jumbo Box"/>
    <n v="0.64"/>
    <d v="2011-10-29T00:00:00"/>
  </r>
  <r>
    <n v="7672"/>
    <n v="640"/>
    <n v="4514"/>
    <x v="282"/>
    <s v="MÃ©dia"/>
    <x v="9"/>
    <n v="2841.4395"/>
    <n v="0.08"/>
    <s v="AÃ©reo Normal"/>
    <n v="374.625"/>
    <n v="374.625"/>
    <s v=""/>
    <x v="12"/>
    <n v="7.69"/>
    <s v="Yoseph Carroll"/>
    <s v="Feira de Santana"/>
    <n v="99163"/>
    <s v="Bahia"/>
    <x v="1"/>
    <s v="Chris,Pat"/>
    <x v="1"/>
    <s v="Pat"/>
    <s v="Brasil"/>
    <s v="Consumidor"/>
    <s v="Tecnologia"/>
    <s v="Telefones e ComunicaÃ§Ã£o"/>
    <x v="401"/>
    <s v="Small Box"/>
    <n v="0.59"/>
    <d v="2009-04-30T00:00:00"/>
  </r>
  <r>
    <n v="1682"/>
    <n v="641"/>
    <n v="4515"/>
    <x v="283"/>
    <s v="CrÃ­tica"/>
    <x v="25"/>
    <n v="887.94"/>
    <n v="0.02"/>
    <s v="AÃ©reo Normal"/>
    <n v="49.45"/>
    <n v="49.45"/>
    <s v=""/>
    <x v="290"/>
    <n v="7.11"/>
    <s v="Vivian Mathis"/>
    <s v="VitÃ³ria"/>
    <n v="21113"/>
    <s v="EspÃ­rito Santo"/>
    <x v="3"/>
    <s v="Erin"/>
    <x v="3"/>
    <m/>
    <s v="Brasil"/>
    <s v="Consumidor"/>
    <s v="Tecnologia"/>
    <s v="MÃ¡quinas de EscritÃ³rio"/>
    <x v="402"/>
    <s v="Medium Box"/>
    <n v="0.36"/>
    <d v="2012-03-17T00:00:00"/>
  </r>
  <r>
    <n v="7857"/>
    <n v="642"/>
    <n v="4516"/>
    <x v="146"/>
    <s v="MÃ©dia"/>
    <x v="8"/>
    <n v="294.77999999999997"/>
    <n v="0.05"/>
    <s v="AÃ©reo Normal"/>
    <n v="-113.45"/>
    <n v="-113.45"/>
    <s v=""/>
    <x v="64"/>
    <n v="6.93"/>
    <s v="Ryan Crowe"/>
    <s v="Curitiba"/>
    <n v="33160"/>
    <s v="ParanÃ¡"/>
    <x v="2"/>
    <s v="Sam,Pat"/>
    <x v="2"/>
    <s v="Pat"/>
    <s v="Brasil"/>
    <s v="Pequenas Empresas"/>
    <s v="Material de EscritÃ³rio"/>
    <s v="Papel"/>
    <x v="403"/>
    <s v="Small Box"/>
    <n v="0.37"/>
    <d v="2009-03-29T00:00:00"/>
  </r>
  <r>
    <n v="560"/>
    <n v="647"/>
    <n v="4578"/>
    <x v="284"/>
    <s v="Baixa"/>
    <x v="10"/>
    <n v="724.13"/>
    <n v="0.01"/>
    <s v="AÃ©reo Normal"/>
    <n v="-250.53"/>
    <n v="-250.53"/>
    <s v=""/>
    <x v="185"/>
    <n v="13.32"/>
    <s v="Roy Skaria"/>
    <s v="Curitiba"/>
    <n v="32601"/>
    <s v="ParanÃ¡"/>
    <x v="2"/>
    <s v="Sam,Pat"/>
    <x v="2"/>
    <s v="Pat"/>
    <s v="Brasil"/>
    <s v="Corporativo"/>
    <s v="Material de EscritÃ³rio"/>
    <s v="EletrodomÃ©sticos"/>
    <x v="232"/>
    <s v="Small Box"/>
    <n v="0.43"/>
    <d v="2012-09-19T00:00:00"/>
  </r>
  <r>
    <n v="561"/>
    <n v="648"/>
    <n v="4578"/>
    <x v="284"/>
    <s v="Baixa"/>
    <x v="5"/>
    <n v="294.66000000000003"/>
    <n v="7.0000000000000007E-2"/>
    <s v="AÃ©reo Normal"/>
    <n v="86.33"/>
    <n v="86.33"/>
    <s v=""/>
    <x v="291"/>
    <n v="6.67"/>
    <s v="Roy Skaria"/>
    <s v="Curitiba"/>
    <n v="32601"/>
    <s v="ParanÃ¡"/>
    <x v="2"/>
    <s v="Sam,Pat"/>
    <x v="2"/>
    <s v="Pat"/>
    <s v="Brasil"/>
    <s v="Corporativo"/>
    <s v="MobiliÃ¡rio"/>
    <s v="MobiliÃ¡rio de EscritÃ³rio"/>
    <x v="404"/>
    <s v="Small Pack"/>
    <n v="0.49"/>
    <d v="2012-09-19T00:00:00"/>
  </r>
  <r>
    <n v="580"/>
    <n v="646"/>
    <n v="4578"/>
    <x v="284"/>
    <s v="Baixa"/>
    <x v="45"/>
    <n v="282.70999999999998"/>
    <n v="0.09"/>
    <s v="AÃ©reo Normal"/>
    <n v="-141.44"/>
    <n v="-141.44"/>
    <s v=""/>
    <x v="31"/>
    <n v="6.74"/>
    <s v="Roy Skaria"/>
    <s v="Curitiba"/>
    <n v="32259"/>
    <s v="ParanÃ¡"/>
    <x v="2"/>
    <s v="Sam,Pat"/>
    <x v="2"/>
    <s v="Pat"/>
    <s v="Brasil"/>
    <s v="Corporativo"/>
    <s v="Material de EscritÃ³rio"/>
    <s v="Papel"/>
    <x v="379"/>
    <s v="Small Box"/>
    <n v="0.37"/>
    <d v="2012-09-17T00:00:00"/>
  </r>
  <r>
    <n v="4414"/>
    <n v="650"/>
    <n v="4580"/>
    <x v="139"/>
    <s v="NÃ£o Especificada"/>
    <x v="9"/>
    <n v="7384.54"/>
    <n v="0.09"/>
    <s v="Transporte RodoviÃ¡rio"/>
    <n v="-2301.5277999999998"/>
    <n v="-2301.5277999999998"/>
    <s v=""/>
    <x v="99"/>
    <n v="81.98"/>
    <s v="Carlos Meador"/>
    <s v="VitÃ³ria"/>
    <n v="3301"/>
    <s v="EspÃ­rito Santo"/>
    <x v="3"/>
    <s v="Erin"/>
    <x v="3"/>
    <m/>
    <s v="Brasil"/>
    <s v="Consumidor"/>
    <s v="MobiliÃ¡rio"/>
    <s v="Mesas"/>
    <x v="114"/>
    <s v="Jumbo Box"/>
    <n v="0.78"/>
    <d v="2010-11-15T00:00:00"/>
  </r>
  <r>
    <n v="664"/>
    <n v="651"/>
    <n v="4581"/>
    <x v="285"/>
    <s v="NÃ£o Especificada"/>
    <x v="16"/>
    <n v="2325.42"/>
    <n v="0.02"/>
    <s v="AÃ©reo Normal"/>
    <n v="739.91"/>
    <n v="739.91"/>
    <s v=""/>
    <x v="292"/>
    <n v="19.989999999999998"/>
    <s v="Thea Hendricks"/>
    <s v="Recife"/>
    <n v="92277"/>
    <s v="Pernambuco"/>
    <x v="1"/>
    <s v="Chris,Pat"/>
    <x v="1"/>
    <s v="Pat"/>
    <s v="Brasil"/>
    <s v="EscritÃ³rio em Casa"/>
    <s v="Material de EscritÃ³rio"/>
    <s v="Envelopes"/>
    <x v="405"/>
    <s v="Small Box"/>
    <n v="0.4"/>
    <d v="2012-09-05T00:00:00"/>
  </r>
  <r>
    <n v="6791"/>
    <n v="652"/>
    <n v="4583"/>
    <x v="286"/>
    <s v="MÃ©dia"/>
    <x v="21"/>
    <n v="3021.64"/>
    <n v="7.0000000000000007E-2"/>
    <s v="Transporte RodoviÃ¡rio"/>
    <n v="-720.2"/>
    <n v="-720.2"/>
    <s v=""/>
    <x v="106"/>
    <n v="30"/>
    <s v="Maxwell Schwartz"/>
    <s v="Porto Alegre"/>
    <n v="28560"/>
    <s v="Rio Grande do Sul"/>
    <x v="2"/>
    <s v="Sam,Pat"/>
    <x v="2"/>
    <s v="Pat"/>
    <s v="Brasil"/>
    <s v="Corporativo"/>
    <s v="MobiliÃ¡rio"/>
    <s v="Cadeiras"/>
    <x v="406"/>
    <s v="Jumbo Drum"/>
    <n v="0.73"/>
    <d v="2009-09-26T00:00:00"/>
  </r>
  <r>
    <n v="5294"/>
    <n v="654"/>
    <n v="4610"/>
    <x v="287"/>
    <s v="Baixa"/>
    <x v="13"/>
    <n v="447.34"/>
    <n v="0.08"/>
    <s v="AÃ©reo Normal"/>
    <n v="203.01"/>
    <n v="0"/>
    <s v="Returned"/>
    <x v="293"/>
    <n v="1.39"/>
    <s v="Odella Nelson"/>
    <s v="SÃ£o Paulo"/>
    <n v="18705"/>
    <s v="SÃ£o Paulo"/>
    <x v="3"/>
    <s v="Erin"/>
    <x v="3"/>
    <m/>
    <s v="Brasil"/>
    <s v="Pequenas Empresas"/>
    <s v="Material de EscritÃ³rio"/>
    <s v="Envelopes"/>
    <x v="407"/>
    <s v="Small Box"/>
    <n v="0.38"/>
    <d v="2010-06-21T00:00:00"/>
  </r>
  <r>
    <n v="5305"/>
    <n v="653"/>
    <n v="4610"/>
    <x v="287"/>
    <s v="Baixa"/>
    <x v="34"/>
    <n v="66.88"/>
    <n v="0.09"/>
    <s v="AÃ©reo Normal"/>
    <n v="-17.010000000000002"/>
    <n v="0"/>
    <s v="Returned"/>
    <x v="294"/>
    <n v="1.99"/>
    <s v="Odella Nelson"/>
    <s v="SÃ£o Paulo"/>
    <n v="18705"/>
    <s v="SÃ£o Paulo"/>
    <x v="3"/>
    <s v="Erin"/>
    <x v="3"/>
    <m/>
    <s v="Brasil"/>
    <s v="Pequenas Empresas"/>
    <s v="Tecnologia"/>
    <s v="PerifÃ©ricos"/>
    <x v="408"/>
    <s v="Small Pack"/>
    <n v="0.52"/>
    <d v="2010-06-19T00:00:00"/>
  </r>
  <r>
    <n v="6209"/>
    <n v="655"/>
    <n v="4611"/>
    <x v="288"/>
    <s v="Alta"/>
    <x v="46"/>
    <n v="16172.44"/>
    <n v="0.03"/>
    <s v="Transporte RodoviÃ¡rio"/>
    <n v="7176.12"/>
    <n v="7176.12"/>
    <s v=""/>
    <x v="54"/>
    <n v="28.14"/>
    <s v="Steven Ward"/>
    <s v="Curitiba"/>
    <n v="34287"/>
    <s v="ParanÃ¡"/>
    <x v="2"/>
    <s v="Sam,Pat"/>
    <x v="2"/>
    <s v="Pat"/>
    <s v="Brasil"/>
    <s v="Consumidor"/>
    <s v="Tecnologia"/>
    <s v="MÃ¡quinas de EscritÃ³rio"/>
    <x v="56"/>
    <s v="Jumbo Drum"/>
    <n v="0.38"/>
    <d v="2010-01-09T00:00:00"/>
  </r>
  <r>
    <n v="4768"/>
    <n v="656"/>
    <n v="4612"/>
    <x v="31"/>
    <s v="MÃ©dia"/>
    <x v="29"/>
    <n v="89.55"/>
    <n v="0.06"/>
    <s v="AÃ©reo Normal"/>
    <n v="-375.64"/>
    <n v="-375.64"/>
    <s v=""/>
    <x v="78"/>
    <n v="49"/>
    <s v="Jim Radford"/>
    <s v="BelÃ©m"/>
    <n v="60110"/>
    <s v="ParÃ¡"/>
    <x v="0"/>
    <s v="William,Pat"/>
    <x v="0"/>
    <s v="Pat"/>
    <s v="Brasil"/>
    <s v="Corporativo"/>
    <s v="Material de EscritÃ³rio"/>
    <s v="EletrodomÃ©sticos"/>
    <x v="90"/>
    <s v="Large Box"/>
    <n v="0.6"/>
    <d v="2010-09-21T00:00:00"/>
  </r>
  <r>
    <n v="6820"/>
    <n v="660"/>
    <n v="4645"/>
    <x v="188"/>
    <s v="CrÃ­tica"/>
    <x v="25"/>
    <n v="104.2"/>
    <n v="0.05"/>
    <s v="AÃ©reo Normal"/>
    <n v="-8.5299999999999994"/>
    <n v="-8.5299999999999994"/>
    <s v=""/>
    <x v="295"/>
    <n v="3.5"/>
    <s v="Clytie Kelty"/>
    <s v="Manaus"/>
    <n v="97321"/>
    <s v="Amazonas"/>
    <x v="0"/>
    <s v="William,Pat"/>
    <x v="0"/>
    <s v="Pat"/>
    <s v="Brasil"/>
    <s v="Pequenas Empresas"/>
    <s v="Material de EscritÃ³rio"/>
    <s v="EletrodomÃ©sticos"/>
    <x v="409"/>
    <s v="Small Box"/>
    <n v="0.57999999999999996"/>
    <d v="2009-09-21T00:00:00"/>
  </r>
  <r>
    <n v="6821"/>
    <n v="661"/>
    <n v="4645"/>
    <x v="188"/>
    <s v="CrÃ­tica"/>
    <x v="41"/>
    <n v="3563.88"/>
    <n v="0"/>
    <s v="AÃ©reo Normal"/>
    <n v="285.95"/>
    <n v="285.95"/>
    <s v=""/>
    <x v="296"/>
    <n v="11.64"/>
    <s v="Clytie Kelty"/>
    <s v="Manaus"/>
    <n v="97321"/>
    <s v="Amazonas"/>
    <x v="0"/>
    <s v="William,Pat"/>
    <x v="0"/>
    <s v="Pat"/>
    <s v="Brasil"/>
    <s v="Pequenas Empresas"/>
    <s v="Tecnologia"/>
    <s v="Copiadoras e fax"/>
    <x v="410"/>
    <s v="Large Box"/>
    <n v="0.5"/>
    <d v="2009-09-21T00:00:00"/>
  </r>
  <r>
    <n v="6829"/>
    <n v="659"/>
    <n v="4645"/>
    <x v="188"/>
    <s v="CrÃ­tica"/>
    <x v="14"/>
    <n v="920"/>
    <n v="0.08"/>
    <s v="AÃ©reo Normal"/>
    <n v="-45.07"/>
    <n v="-45.07"/>
    <s v=""/>
    <x v="297"/>
    <n v="4"/>
    <s v="Clytie Kelty"/>
    <s v="Manaus"/>
    <n v="97321"/>
    <s v="Amazonas"/>
    <x v="0"/>
    <s v="William,Pat"/>
    <x v="0"/>
    <s v="Pat"/>
    <s v="Brasil"/>
    <s v="Pequenas Empresas"/>
    <s v="Tecnologia"/>
    <s v="PerifÃ©ricos"/>
    <x v="411"/>
    <s v="Small Box"/>
    <n v="0.75"/>
    <d v="2009-09-19T00:00:00"/>
  </r>
  <r>
    <n v="7588"/>
    <n v="665"/>
    <n v="4647"/>
    <x v="289"/>
    <s v="MÃ©dia"/>
    <x v="0"/>
    <n v="75.19"/>
    <n v="0.01"/>
    <s v="AÃ©reo Normal"/>
    <n v="-6.61"/>
    <n v="-6.61"/>
    <s v=""/>
    <x v="298"/>
    <n v="5.72"/>
    <s v="Carlos Meador"/>
    <s v="Belo Horizonte"/>
    <n v="6478"/>
    <s v="Minas Gerais"/>
    <x v="3"/>
    <s v="Erin"/>
    <x v="3"/>
    <m/>
    <s v="Brasil"/>
    <s v="Corporativo"/>
    <s v="Material de EscritÃ³rio"/>
    <s v="Envelopes"/>
    <x v="412"/>
    <s v="Small Box"/>
    <n v="0.35"/>
    <d v="2009-05-15T00:00:00"/>
  </r>
  <r>
    <n v="7596"/>
    <n v="662"/>
    <n v="4647"/>
    <x v="289"/>
    <s v="MÃ©dia"/>
    <x v="22"/>
    <n v="1590.163"/>
    <n v="0.01"/>
    <s v="AÃ©reo Normal"/>
    <n v="-57.540999999999997"/>
    <n v="-57.540999999999997"/>
    <s v=""/>
    <x v="241"/>
    <n v="5"/>
    <s v="Carlos Meador"/>
    <s v="VitÃ³ria"/>
    <n v="4210"/>
    <s v="EspÃ­rito Santo"/>
    <x v="3"/>
    <s v="Erin"/>
    <x v="3"/>
    <m/>
    <s v="Brasil"/>
    <s v="Corporativo"/>
    <s v="Tecnologia"/>
    <s v="Telefones e ComunicaÃ§Ã£o"/>
    <x v="413"/>
    <s v="Small Pack"/>
    <n v="0.8"/>
    <d v="2009-05-14T00:00:00"/>
  </r>
  <r>
    <n v="7597"/>
    <n v="663"/>
    <n v="4647"/>
    <x v="289"/>
    <s v="MÃ©dia"/>
    <x v="20"/>
    <n v="482.93"/>
    <n v="0.06"/>
    <s v="AÃ©reo Normal"/>
    <n v="-67.59"/>
    <n v="-67.59"/>
    <s v=""/>
    <x v="299"/>
    <n v="7.59"/>
    <s v="Carlos Meador"/>
    <s v="VitÃ³ria"/>
    <n v="3301"/>
    <s v="EspÃ­rito Santo"/>
    <x v="3"/>
    <s v="Erin"/>
    <x v="3"/>
    <m/>
    <s v="Brasil"/>
    <s v="Corporativo"/>
    <s v="Material de EscritÃ³rio"/>
    <s v="Tesouras, rÃ©guas e aparadores"/>
    <x v="414"/>
    <s v="Small Pack"/>
    <n v="0.56000000000000005"/>
    <d v="2009-05-14T00:00:00"/>
  </r>
  <r>
    <n v="7598"/>
    <n v="664"/>
    <n v="4647"/>
    <x v="289"/>
    <s v="MÃ©dia"/>
    <x v="25"/>
    <n v="1203.73"/>
    <n v="0.03"/>
    <s v="AÃ©reo Normal"/>
    <n v="293.14"/>
    <n v="293.14"/>
    <s v=""/>
    <x v="220"/>
    <n v="19.989999999999998"/>
    <s v="Carlos Meador"/>
    <s v="Belo Horizonte"/>
    <n v="6770"/>
    <s v="Minas Gerais"/>
    <x v="3"/>
    <s v="Erin"/>
    <x v="3"/>
    <m/>
    <s v="Brasil"/>
    <s v="Corporativo"/>
    <s v="Material de EscritÃ³rio"/>
    <s v="Envelopes"/>
    <x v="289"/>
    <s v="Small Box"/>
    <n v="0.39"/>
    <d v="2009-05-14T00:00:00"/>
  </r>
  <r>
    <n v="2432"/>
    <n v="666"/>
    <n v="4672"/>
    <x v="91"/>
    <s v="CrÃ­tica"/>
    <x v="28"/>
    <n v="152.44"/>
    <n v="0.08"/>
    <s v="AÃ©reo Normal"/>
    <n v="-16.64"/>
    <n v="-16.64"/>
    <s v=""/>
    <x v="300"/>
    <n v="3.68"/>
    <s v="Alan Dominguez"/>
    <s v="Feira de Santana"/>
    <n v="98373"/>
    <s v="Bahia"/>
    <x v="1"/>
    <s v="Chris,Pat"/>
    <x v="1"/>
    <s v="Pat"/>
    <s v="Brasil"/>
    <s v="Corporativo"/>
    <s v="MobiliÃ¡rio"/>
    <s v="MobiliÃ¡rio de EscritÃ³rio"/>
    <x v="415"/>
    <s v="Wrap Bag"/>
    <n v="0.52"/>
    <d v="2011-11-07T00:00:00"/>
  </r>
  <r>
    <n v="7732"/>
    <n v="667"/>
    <n v="4674"/>
    <x v="189"/>
    <s v="CrÃ­tica"/>
    <x v="3"/>
    <n v="3041.33"/>
    <n v="0.02"/>
    <s v="Transporte RodoviÃ¡rio"/>
    <n v="-260.41000000000003"/>
    <n v="-260.41000000000003"/>
    <s v=""/>
    <x v="17"/>
    <n v="30"/>
    <s v="Christina Anderson"/>
    <s v="Porto Alegre"/>
    <n v="37130"/>
    <s v="Rio Grande do Sul"/>
    <x v="2"/>
    <s v="Sam,Pat"/>
    <x v="2"/>
    <s v="Pat"/>
    <s v="Brasil"/>
    <s v="Corporativo"/>
    <s v="MobiliÃ¡rio"/>
    <s v="Cadeiras"/>
    <x v="416"/>
    <s v="Jumbo Drum"/>
    <n v="0.78"/>
    <d v="2009-04-19T00:00:00"/>
  </r>
  <r>
    <n v="4344"/>
    <n v="668"/>
    <n v="4675"/>
    <x v="185"/>
    <s v="NÃ£o Especificada"/>
    <x v="32"/>
    <n v="17.89"/>
    <n v="0"/>
    <s v="AÃ©reo Normal"/>
    <n v="-1.1499999999999999"/>
    <n v="-1.1499999999999999"/>
    <s v=""/>
    <x v="125"/>
    <n v="0.7"/>
    <s v="Rick Wilson"/>
    <s v="Porto Alegre"/>
    <n v="28403"/>
    <s v="Rio Grande do Sul"/>
    <x v="2"/>
    <s v="Sam,Pat"/>
    <x v="2"/>
    <s v="Pat"/>
    <s v="Brasil"/>
    <s v="Consumidor"/>
    <s v="Material de EscritÃ³rio"/>
    <s v="Canetas e materiais de arte"/>
    <x v="417"/>
    <s v="Wrap Bag"/>
    <n v="0.52"/>
    <d v="2010-11-26T00:00:00"/>
  </r>
  <r>
    <n v="2785"/>
    <n v="670"/>
    <n v="4676"/>
    <x v="290"/>
    <s v="Alta"/>
    <x v="31"/>
    <n v="187.83"/>
    <n v="0.03"/>
    <s v="AÃ©reo Normal"/>
    <n v="85.96"/>
    <n v="85.96"/>
    <s v=""/>
    <x v="232"/>
    <n v="0.5"/>
    <s v="Annie Cyprus"/>
    <s v="BelÃ©m"/>
    <n v="60110"/>
    <s v="ParÃ¡"/>
    <x v="0"/>
    <s v="William,Pat"/>
    <x v="0"/>
    <s v="Pat"/>
    <s v="Brasil"/>
    <s v="EscritÃ³rio em Casa"/>
    <s v="Material de EscritÃ³rio"/>
    <s v="Etiquetas"/>
    <x v="418"/>
    <s v="Small Box"/>
    <n v="0.37"/>
    <d v="2011-09-02T00:00:00"/>
  </r>
  <r>
    <n v="2786"/>
    <n v="671"/>
    <n v="4676"/>
    <x v="290"/>
    <s v="Alta"/>
    <x v="12"/>
    <n v="49.59"/>
    <n v="7.0000000000000007E-2"/>
    <s v="AÃ©reo RÃ¡pido"/>
    <n v="-8.3800000000000008"/>
    <n v="-8.3800000000000008"/>
    <s v=""/>
    <x v="247"/>
    <n v="6.47"/>
    <s v="Annie Cyprus"/>
    <s v="BelÃ©m"/>
    <n v="60110"/>
    <s v="ParÃ¡"/>
    <x v="0"/>
    <s v="William,Pat"/>
    <x v="0"/>
    <s v="Pat"/>
    <s v="Brasil"/>
    <s v="EscritÃ³rio em Casa"/>
    <s v="Material de EscritÃ³rio"/>
    <s v="Papel"/>
    <x v="329"/>
    <s v="Small Box"/>
    <n v="0.38"/>
    <d v="2011-09-02T00:00:00"/>
  </r>
  <r>
    <n v="2791"/>
    <n v="669"/>
    <n v="4676"/>
    <x v="290"/>
    <s v="Alta"/>
    <x v="41"/>
    <n v="1210.05149999999"/>
    <n v="0.04"/>
    <s v="AÃ©reo Normal"/>
    <n v="-104.247"/>
    <n v="-104.247"/>
    <s v=""/>
    <x v="12"/>
    <n v="7.69"/>
    <s v="Annie Cyprus"/>
    <s v="BelÃ©m"/>
    <n v="60110"/>
    <s v="ParÃ¡"/>
    <x v="0"/>
    <s v="William,Pat"/>
    <x v="0"/>
    <s v="Pat"/>
    <s v="Brasil"/>
    <s v="EscritÃ³rio em Casa"/>
    <s v="Tecnologia"/>
    <s v="Telefones e ComunicaÃ§Ã£o"/>
    <x v="347"/>
    <s v="Small Box"/>
    <n v="0.57999999999999996"/>
    <d v="2011-09-01T00:00:00"/>
  </r>
  <r>
    <n v="2792"/>
    <n v="672"/>
    <n v="4676"/>
    <x v="290"/>
    <s v="Alta"/>
    <x v="14"/>
    <n v="4253.009"/>
    <n v="0.01"/>
    <s v="AÃ©reo Normal"/>
    <n v="1115.694"/>
    <n v="1115.694"/>
    <s v=""/>
    <x v="124"/>
    <n v="8.99"/>
    <s v="Annie Cyprus"/>
    <s v="BelÃ©m"/>
    <n v="60110"/>
    <s v="ParÃ¡"/>
    <x v="0"/>
    <s v="William,Pat"/>
    <x v="0"/>
    <s v="Pat"/>
    <s v="Brasil"/>
    <s v="EscritÃ³rio em Casa"/>
    <s v="Tecnologia"/>
    <s v="Telefones e ComunicaÃ§Ã£o"/>
    <x v="142"/>
    <s v="Small Box"/>
    <n v="0.57999999999999996"/>
    <d v="2011-09-01T00:00:00"/>
  </r>
  <r>
    <n v="1655"/>
    <n v="673"/>
    <n v="4705"/>
    <x v="291"/>
    <s v="NÃ£o Especificada"/>
    <x v="48"/>
    <n v="123.85"/>
    <n v="0.09"/>
    <s v="AÃ©reo Normal"/>
    <n v="-71.44"/>
    <n v="-71.44"/>
    <s v=""/>
    <x v="301"/>
    <n v="6.5"/>
    <s v="Adrian Hane"/>
    <s v="Feira de Santana"/>
    <n v="98221"/>
    <s v="Bahia"/>
    <x v="1"/>
    <s v="Chris,Pat"/>
    <x v="1"/>
    <s v="Pat"/>
    <s v="Brasil"/>
    <s v="Corporativo"/>
    <s v="Material de EscritÃ³rio"/>
    <s v="Armazenamento e OrganizaÃ§Ã£o"/>
    <x v="419"/>
    <s v="Medium Box"/>
    <n v="0.59"/>
    <d v="2012-03-23T00:00:00"/>
  </r>
  <r>
    <n v="0"/>
    <n v="674"/>
    <n v="4706"/>
    <x v="292"/>
    <s v="NÃ£o Especificada"/>
    <x v="14"/>
    <n v="2116.6999999999998"/>
    <n v="0.02"/>
    <s v="AÃ©reo Normal"/>
    <n v="488.81799999999998"/>
    <n v="488.81799999999998"/>
    <s v=""/>
    <x v="243"/>
    <n v="19.989999999999998"/>
    <s v="Bradley Drucker"/>
    <s v="Recife"/>
    <n v="90069"/>
    <s v="Pernambuco"/>
    <x v="1"/>
    <s v="Chris,Pat"/>
    <x v="1"/>
    <s v="Pat"/>
    <s v="Brasil"/>
    <s v="Pequenas Empresas"/>
    <s v="Material de EscritÃ³rio"/>
    <s v="Capas e AcessÃ³rios"/>
    <x v="324"/>
    <s v="Small Box"/>
    <n v="0.4"/>
    <d v="2012-12-30T00:00:00"/>
  </r>
  <r>
    <n v="6756"/>
    <n v="675"/>
    <n v="4708"/>
    <x v="72"/>
    <s v="CrÃ­tica"/>
    <x v="13"/>
    <n v="180.38"/>
    <n v="0.08"/>
    <s v="AÃ©reo Normal"/>
    <n v="-119.32"/>
    <n v="-119.32"/>
    <s v=""/>
    <x v="31"/>
    <n v="7.49"/>
    <s v="Michelle Tran"/>
    <s v="VitÃ³ria"/>
    <n v="21114"/>
    <s v="EspÃ­rito Santo"/>
    <x v="3"/>
    <s v="Erin"/>
    <x v="3"/>
    <m/>
    <s v="Brasil"/>
    <s v="Corporativo"/>
    <s v="Material de EscritÃ³rio"/>
    <s v="Papel"/>
    <x v="420"/>
    <s v="Small Box"/>
    <n v="0.37"/>
    <d v="2009-10-02T00:00:00"/>
  </r>
  <r>
    <n v="5837"/>
    <n v="676"/>
    <n v="4737"/>
    <x v="293"/>
    <s v="NÃ£o Especificada"/>
    <x v="19"/>
    <n v="314.20999999999998"/>
    <n v="0"/>
    <s v="AÃ©reo Normal"/>
    <n v="49.77"/>
    <n v="49.77"/>
    <s v=""/>
    <x v="302"/>
    <n v="3.04"/>
    <s v="Roy Collins"/>
    <s v="Porto Alegre"/>
    <n v="37311"/>
    <s v="Rio Grande do Sul"/>
    <x v="2"/>
    <s v="Sam,Pat"/>
    <x v="2"/>
    <s v="Pat"/>
    <s v="Brasil"/>
    <s v="Corporativo"/>
    <s v="Material de EscritÃ³rio"/>
    <s v="Papel"/>
    <x v="421"/>
    <s v="Wrap Bag"/>
    <n v="0.36"/>
    <d v="2010-03-11T00:00:00"/>
  </r>
  <r>
    <n v="1551"/>
    <n v="677"/>
    <n v="4738"/>
    <x v="294"/>
    <s v="Alta"/>
    <x v="1"/>
    <n v="10.39"/>
    <n v="0.02"/>
    <s v="AÃ©reo Normal"/>
    <n v="-7.97"/>
    <n v="0"/>
    <s v="Returned"/>
    <x v="131"/>
    <n v="0.7"/>
    <s v="David Kendrick"/>
    <s v="Recife"/>
    <n v="95070"/>
    <s v="Pernambuco"/>
    <x v="1"/>
    <s v="Chris,Pat"/>
    <x v="1"/>
    <s v="Pat"/>
    <s v="Brasil"/>
    <s v="EscritÃ³rio em Casa"/>
    <s v="Material de EscritÃ³rio"/>
    <s v="ElÃ¡sticos"/>
    <x v="150"/>
    <s v="Wrap Bag"/>
    <n v="0.8"/>
    <d v="2012-04-08T00:00:00"/>
  </r>
  <r>
    <n v="5952"/>
    <n v="678"/>
    <n v="4739"/>
    <x v="84"/>
    <s v="Baixa"/>
    <x v="48"/>
    <n v="48.57"/>
    <n v="0.04"/>
    <s v="AÃ©reo Normal"/>
    <n v="4.21"/>
    <n v="4.21"/>
    <s v=""/>
    <x v="246"/>
    <n v="0.7"/>
    <s v="Lynn Smith"/>
    <s v="Porto Alegre"/>
    <n v="23518"/>
    <s v="Rio Grande do Sul"/>
    <x v="2"/>
    <s v="Sam,Pat"/>
    <x v="2"/>
    <s v="Pat"/>
    <s v="Brasil"/>
    <s v="Corporativo"/>
    <s v="Material de EscritÃ³rio"/>
    <s v="Canetas e materiais de arte"/>
    <x v="422"/>
    <s v="Wrap Bag"/>
    <n v="0.57999999999999996"/>
    <d v="2010-02-24T00:00:00"/>
  </r>
  <r>
    <n v="1014"/>
    <n v="679"/>
    <n v="4741"/>
    <x v="295"/>
    <s v="NÃ£o Especificada"/>
    <x v="47"/>
    <n v="342.97"/>
    <n v="0.09"/>
    <s v="AÃ©reo Normal"/>
    <n v="-131.63"/>
    <n v="-131.63"/>
    <s v=""/>
    <x v="303"/>
    <n v="8.5399999999999991"/>
    <s v="Anthony O'Donnell"/>
    <s v="JoÃ£o Pessoa"/>
    <n v="80027"/>
    <s v="ParaÃ­ba"/>
    <x v="1"/>
    <s v="Chris,Pat"/>
    <x v="1"/>
    <s v="Pat"/>
    <s v="Brasil"/>
    <s v="Consumidor"/>
    <s v="MobiliÃ¡rio"/>
    <s v="MobiliÃ¡rio de EscritÃ³rio"/>
    <x v="423"/>
    <s v="Small Pack"/>
    <n v="0.43"/>
    <d v="2012-07-07T00:00:00"/>
  </r>
  <r>
    <n v="3547"/>
    <n v="682"/>
    <n v="4769"/>
    <x v="296"/>
    <s v="NÃ£o Especificada"/>
    <x v="7"/>
    <n v="117.4"/>
    <n v="0.01"/>
    <s v="AÃ©reo Normal"/>
    <n v="48.63"/>
    <n v="48.63"/>
    <s v=""/>
    <x v="7"/>
    <n v="0.5"/>
    <s v="Ben Wallace"/>
    <s v="SÃ£o Paulo"/>
    <n v="11580"/>
    <s v="SÃ£o Paulo"/>
    <x v="3"/>
    <s v="Erin"/>
    <x v="3"/>
    <m/>
    <s v="Brasil"/>
    <s v="EscritÃ³rio em Casa"/>
    <s v="Material de EscritÃ³rio"/>
    <s v="Etiquetas"/>
    <x v="384"/>
    <s v="Small Box"/>
    <n v="0.36"/>
    <d v="2011-04-14T00:00:00"/>
  </r>
  <r>
    <n v="75"/>
    <n v="683"/>
    <n v="4771"/>
    <x v="297"/>
    <s v="CrÃ­tica"/>
    <x v="32"/>
    <n v="135.928"/>
    <n v="0.04"/>
    <s v="Transporte RodoviÃ¡rio"/>
    <n v="-126.47"/>
    <n v="-126.47"/>
    <s v=""/>
    <x v="160"/>
    <n v="45.51"/>
    <s v="Christy Brittain"/>
    <s v="Recife"/>
    <n v="90405"/>
    <s v="Pernambuco"/>
    <x v="1"/>
    <s v="Chris,Pat"/>
    <x v="1"/>
    <s v="Pat"/>
    <s v="Brasil"/>
    <s v="Consumidor"/>
    <s v="MobiliÃ¡rio"/>
    <s v="Mesas"/>
    <x v="191"/>
    <s v="Jumbo Box"/>
    <n v="0.65"/>
    <d v="2012-12-15T00:00:00"/>
  </r>
  <r>
    <n v="6870"/>
    <n v="684"/>
    <n v="4772"/>
    <x v="298"/>
    <s v="CrÃ­tica"/>
    <x v="9"/>
    <n v="1560.617"/>
    <n v="0.04"/>
    <s v="AÃ©reo Normal"/>
    <n v="214.29"/>
    <n v="214.29"/>
    <s v=""/>
    <x v="6"/>
    <n v="8.99"/>
    <s v="Neil Knudson"/>
    <s v="Porto Alegre"/>
    <n v="28144"/>
    <s v="Rio Grande do Sul"/>
    <x v="2"/>
    <s v="Sam,Pat"/>
    <x v="2"/>
    <s v="Pat"/>
    <s v="Brasil"/>
    <s v="Corporativo"/>
    <s v="Tecnologia"/>
    <s v="Telefones e ComunicaÃ§Ã£o"/>
    <x v="19"/>
    <s v="Small Box"/>
    <n v="0.55000000000000004"/>
    <d v="2009-09-14T00:00:00"/>
  </r>
  <r>
    <n v="2146"/>
    <n v="685"/>
    <n v="4773"/>
    <x v="299"/>
    <s v="CrÃ­tica"/>
    <x v="10"/>
    <n v="6746.3119999999999"/>
    <n v="7.0000000000000007E-2"/>
    <s v="Transporte RodoviÃ¡rio"/>
    <n v="-433.290143"/>
    <n v="-433.290143"/>
    <s v=""/>
    <x v="175"/>
    <n v="29.21"/>
    <s v="Liz Willingham"/>
    <s v="SÃ£o Paulo"/>
    <n v="44236"/>
    <s v="SÃ£o Paulo"/>
    <x v="3"/>
    <s v="Erin"/>
    <x v="3"/>
    <m/>
    <s v="Brasil"/>
    <s v="EscritÃ³rio em Casa"/>
    <s v="MobiliÃ¡rio"/>
    <s v="Mesas"/>
    <x v="214"/>
    <s v="Jumbo Box"/>
    <n v="0.76"/>
    <d v="2011-12-24T00:00:00"/>
  </r>
  <r>
    <n v="2149"/>
    <n v="686"/>
    <n v="4773"/>
    <x v="299"/>
    <s v="CrÃ­tica"/>
    <x v="2"/>
    <n v="311.38"/>
    <n v="0.06"/>
    <s v="AÃ©reo Normal"/>
    <n v="34.119999999999997"/>
    <n v="34.119999999999997"/>
    <s v=""/>
    <x v="298"/>
    <n v="5.72"/>
    <s v="Liz Willingham"/>
    <s v="VitÃ³ria"/>
    <n v="4070"/>
    <s v="EspÃ­rito Santo"/>
    <x v="3"/>
    <s v="Erin"/>
    <x v="3"/>
    <m/>
    <s v="Brasil"/>
    <s v="EscritÃ³rio em Casa"/>
    <s v="Material de EscritÃ³rio"/>
    <s v="Envelopes"/>
    <x v="412"/>
    <s v="Small Box"/>
    <n v="0.35"/>
    <d v="2011-12-23T00:00:00"/>
  </r>
  <r>
    <n v="5649"/>
    <n v="687"/>
    <n v="4774"/>
    <x v="300"/>
    <s v="MÃ©dia"/>
    <x v="32"/>
    <n v="126.87"/>
    <n v="0.08"/>
    <s v="AÃ©reo Normal"/>
    <n v="-125.99"/>
    <n v="-125.99"/>
    <s v=""/>
    <x v="304"/>
    <n v="5.5"/>
    <s v="Lindsay Williams"/>
    <s v="Curitiba"/>
    <n v="72756"/>
    <s v="ParanÃ¡"/>
    <x v="2"/>
    <s v="Sam,Pat"/>
    <x v="2"/>
    <s v="Pat"/>
    <s v="Brasil"/>
    <s v="Corporativo"/>
    <s v="Tecnologia"/>
    <s v="PerifÃ©ricos"/>
    <x v="424"/>
    <s v="Small Box"/>
    <n v="0.75"/>
    <d v="2010-04-20T00:00:00"/>
  </r>
  <r>
    <n v="2038"/>
    <n v="688"/>
    <n v="4800"/>
    <x v="301"/>
    <s v="Baixa"/>
    <x v="32"/>
    <n v="41.94"/>
    <n v="0.05"/>
    <s v="AÃ©reo Normal"/>
    <n v="-26.173999999999999"/>
    <n v="-26.173999999999999"/>
    <s v=""/>
    <x v="305"/>
    <n v="8.94"/>
    <s v="Max Engle"/>
    <s v="SÃ£o Paulo"/>
    <n v="11757"/>
    <s v="SÃ£o Paulo"/>
    <x v="3"/>
    <s v="Erin"/>
    <x v="3"/>
    <m/>
    <s v="Brasil"/>
    <s v="Corporativo"/>
    <s v="Material de EscritÃ³rio"/>
    <s v="Capas e AcessÃ³rios"/>
    <x v="425"/>
    <s v="Small Box"/>
    <n v="0.4"/>
    <d v="2012-01-12T00:00:00"/>
  </r>
  <r>
    <n v="2039"/>
    <n v="689"/>
    <n v="4800"/>
    <x v="301"/>
    <s v="Baixa"/>
    <x v="30"/>
    <n v="89.25"/>
    <n v="0.01"/>
    <s v="AÃ©reo Normal"/>
    <n v="40.880000000000003"/>
    <n v="40.880000000000003"/>
    <s v=""/>
    <x v="113"/>
    <n v="0.5"/>
    <s v="Max Engle"/>
    <s v="SÃ£o Paulo"/>
    <n v="11757"/>
    <s v="SÃ£o Paulo"/>
    <x v="3"/>
    <s v="Erin"/>
    <x v="3"/>
    <m/>
    <s v="Brasil"/>
    <s v="Corporativo"/>
    <s v="Material de EscritÃ³rio"/>
    <s v="Etiquetas"/>
    <x v="129"/>
    <s v="Small Box"/>
    <n v="0.36"/>
    <d v="2012-01-12T00:00:00"/>
  </r>
  <r>
    <n v="2053"/>
    <n v="690"/>
    <n v="4800"/>
    <x v="301"/>
    <s v="Baixa"/>
    <x v="25"/>
    <n v="79.81"/>
    <n v="7.0000000000000007E-2"/>
    <s v="AÃ©reo Normal"/>
    <n v="-4.28"/>
    <n v="-4.28"/>
    <s v=""/>
    <x v="306"/>
    <n v="2.36"/>
    <s v="Max Engle"/>
    <s v="SÃ£o Paulo"/>
    <n v="11757"/>
    <s v="SÃ£o Paulo"/>
    <x v="3"/>
    <s v="Erin"/>
    <x v="3"/>
    <m/>
    <s v="Brasil"/>
    <s v="Corporativo"/>
    <s v="Material de EscritÃ³rio"/>
    <s v="Canetas e materiais de arte"/>
    <x v="426"/>
    <s v="Wrap Bag"/>
    <n v="0.55000000000000004"/>
    <d v="2012-01-10T00:00:00"/>
  </r>
  <r>
    <n v="1958"/>
    <n v="691"/>
    <n v="4804"/>
    <x v="302"/>
    <s v="Alta"/>
    <x v="37"/>
    <n v="463.83"/>
    <n v="0"/>
    <s v="AÃ©reo Normal"/>
    <n v="103.26"/>
    <n v="103.26"/>
    <s v=""/>
    <x v="307"/>
    <n v="1.99"/>
    <s v="Kean Thornton"/>
    <s v="Recife"/>
    <n v="95969"/>
    <s v="Pernambuco"/>
    <x v="1"/>
    <s v="Chris,Pat"/>
    <x v="1"/>
    <s v="Pat"/>
    <s v="Brasil"/>
    <s v="Corporativo"/>
    <s v="Tecnologia"/>
    <s v="PerifÃ©ricos"/>
    <x v="427"/>
    <s v="Small Pack"/>
    <n v="0.45"/>
    <d v="2012-01-28T00:00:00"/>
  </r>
  <r>
    <n v="1429"/>
    <n v="692"/>
    <n v="4805"/>
    <x v="303"/>
    <s v="NÃ£o Especificada"/>
    <x v="25"/>
    <n v="55.38"/>
    <n v="0.02"/>
    <s v="AÃ©reo Normal"/>
    <n v="-25.95"/>
    <n v="-25.95"/>
    <s v=""/>
    <x v="31"/>
    <n v="7.37"/>
    <s v="Tony Sayre"/>
    <s v="Feira de Santana"/>
    <n v="98273"/>
    <s v="Bahia"/>
    <x v="1"/>
    <s v="Chris,Pat"/>
    <x v="1"/>
    <s v="Pat"/>
    <s v="Brasil"/>
    <s v="Pequenas Empresas"/>
    <s v="Material de EscritÃ³rio"/>
    <s v="Papel"/>
    <x v="428"/>
    <s v="Small Box"/>
    <n v="0.37"/>
    <d v="2012-04-27T00:00:00"/>
  </r>
  <r>
    <n v="6631"/>
    <n v="693"/>
    <n v="4835"/>
    <x v="304"/>
    <s v="CrÃ­tica"/>
    <x v="12"/>
    <n v="9.4"/>
    <n v="0.04"/>
    <s v="AÃ©reo Normal"/>
    <n v="-7.6"/>
    <n v="-7.6"/>
    <s v=""/>
    <x v="308"/>
    <n v="1.92"/>
    <s v="Eugene Moren"/>
    <s v="JoÃ£o Pessoa"/>
    <n v="80013"/>
    <s v="ParaÃ­ba"/>
    <x v="1"/>
    <s v="Chris,Pat"/>
    <x v="1"/>
    <s v="Pat"/>
    <s v="Brasil"/>
    <s v="EscritÃ³rio em Casa"/>
    <s v="Material de EscritÃ³rio"/>
    <s v="Tesouras, rÃ©guas e aparadores"/>
    <x v="429"/>
    <s v="Wrap Bag"/>
    <n v="0.82"/>
    <d v="2009-10-24T00:00:00"/>
  </r>
  <r>
    <n v="7625"/>
    <n v="694"/>
    <n v="4839"/>
    <x v="305"/>
    <s v="CrÃ­tica"/>
    <x v="4"/>
    <n v="159.43"/>
    <n v="0.05"/>
    <s v="AÃ©reo Normal"/>
    <n v="-120.59"/>
    <n v="-120.59"/>
    <s v=""/>
    <x v="31"/>
    <n v="8.73"/>
    <s v="Sally Hughsby"/>
    <s v="SÃ£o Paulo"/>
    <n v="44070"/>
    <s v="SÃ£o Paulo"/>
    <x v="3"/>
    <s v="Erin"/>
    <x v="3"/>
    <m/>
    <s v="Brasil"/>
    <s v="Consumidor"/>
    <s v="Material de EscritÃ³rio"/>
    <s v="Papel"/>
    <x v="356"/>
    <s v="Small Box"/>
    <n v="0.37"/>
    <d v="2009-05-09T00:00:00"/>
  </r>
  <r>
    <n v="7105"/>
    <n v="696"/>
    <n v="4870"/>
    <x v="306"/>
    <s v="MÃ©dia"/>
    <x v="21"/>
    <n v="17248.09"/>
    <n v="0.08"/>
    <s v="Transporte RodoviÃ¡rio"/>
    <n v="2048.63"/>
    <n v="2048.63"/>
    <s v=""/>
    <x v="309"/>
    <n v="42.52"/>
    <s v="Luke Foster"/>
    <s v="Recife"/>
    <n v="95928"/>
    <s v="Pernambuco"/>
    <x v="1"/>
    <s v="Chris,Pat"/>
    <x v="1"/>
    <s v="Pat"/>
    <s v="Brasil"/>
    <s v="Corporativo"/>
    <s v="MobiliÃ¡rio"/>
    <s v="Mesas"/>
    <x v="430"/>
    <s v="Jumbo Box"/>
    <n v="0.71"/>
    <d v="2009-08-06T00:00:00"/>
  </r>
  <r>
    <n v="3204"/>
    <n v="698"/>
    <n v="4871"/>
    <x v="266"/>
    <s v="CrÃ­tica"/>
    <x v="2"/>
    <n v="238.34"/>
    <n v="0.06"/>
    <s v="AÃ©reo Normal"/>
    <n v="-19.309999999999999"/>
    <n v="-19.309999999999999"/>
    <s v=""/>
    <x v="310"/>
    <n v="3.98"/>
    <s v="Neil French"/>
    <s v="FlorianÃ³polis"/>
    <n v="71301"/>
    <s v="Santa Catarina"/>
    <x v="2"/>
    <s v="Sam,Pat"/>
    <x v="2"/>
    <s v="Pat"/>
    <s v="Brasil"/>
    <s v="Consumidor"/>
    <s v="Material de EscritÃ³rio"/>
    <s v="Tesouras, rÃ©guas e aparadores"/>
    <x v="431"/>
    <s v="Small Pack"/>
    <n v="0.56000000000000005"/>
    <d v="2011-06-14T00:00:00"/>
  </r>
  <r>
    <n v="3208"/>
    <n v="697"/>
    <n v="4871"/>
    <x v="266"/>
    <s v="CrÃ­tica"/>
    <x v="34"/>
    <n v="775.74"/>
    <n v="0.02"/>
    <s v="Transporte RodoviÃ¡rio"/>
    <n v="-215.39"/>
    <n v="-215.39"/>
    <s v=""/>
    <x v="254"/>
    <n v="42"/>
    <s v="Neil French"/>
    <s v="FlorianÃ³polis"/>
    <n v="71301"/>
    <s v="Santa Catarina"/>
    <x v="2"/>
    <s v="Sam,Pat"/>
    <x v="2"/>
    <s v="Pat"/>
    <s v="Brasil"/>
    <s v="Consumidor"/>
    <s v="MobiliÃ¡rio"/>
    <s v="Cadeiras"/>
    <x v="338"/>
    <s v="Jumbo Drum"/>
    <n v="0.66"/>
    <d v="2011-06-13T00:00:00"/>
  </r>
  <r>
    <n v="732"/>
    <n v="700"/>
    <n v="4896"/>
    <x v="307"/>
    <s v="CrÃ­tica"/>
    <x v="17"/>
    <n v="1089.8699999999999"/>
    <n v="0.06"/>
    <s v="AÃ©reo RÃ¡pido"/>
    <n v="-124.509"/>
    <n v="-124.509"/>
    <s v=""/>
    <x v="12"/>
    <n v="5.99"/>
    <s v="Michael Stewart"/>
    <s v="Belo Horizonte"/>
    <n v="2420"/>
    <s v="Minas Gerais"/>
    <x v="3"/>
    <s v="Erin"/>
    <x v="3"/>
    <m/>
    <s v="Brasil"/>
    <s v="Pequenas Empresas"/>
    <s v="Tecnologia"/>
    <s v="Telefones e ComunicaÃ§Ã£o"/>
    <x v="432"/>
    <s v="Small Box"/>
    <n v="0.56000000000000005"/>
    <d v="2012-08-23T00:00:00"/>
  </r>
  <r>
    <n v="733"/>
    <n v="701"/>
    <n v="4896"/>
    <x v="307"/>
    <s v="CrÃ­tica"/>
    <x v="24"/>
    <n v="121.3"/>
    <n v="0.05"/>
    <s v="AÃ©reo Normal"/>
    <n v="-64.871499999999997"/>
    <n v="-64.871499999999997"/>
    <s v=""/>
    <x v="311"/>
    <n v="5.59"/>
    <s v="Michael Stewart"/>
    <s v="SÃ£o Paulo"/>
    <n v="7054"/>
    <s v="SÃ£o Paulo"/>
    <x v="3"/>
    <s v="Erin"/>
    <x v="3"/>
    <m/>
    <s v="Brasil"/>
    <s v="Pequenas Empresas"/>
    <s v="Material de EscritÃ³rio"/>
    <s v="Capas e AcessÃ³rios"/>
    <x v="433"/>
    <s v="Small Box"/>
    <n v="0.4"/>
    <d v="2012-08-23T00:00:00"/>
  </r>
  <r>
    <n v="747"/>
    <n v="699"/>
    <n v="4896"/>
    <x v="307"/>
    <s v="CrÃ­tica"/>
    <x v="16"/>
    <n v="831.52"/>
    <n v="7.0000000000000007E-2"/>
    <s v="AÃ©reo Normal"/>
    <n v="259.47000000000003"/>
    <n v="259.47000000000003"/>
    <s v=""/>
    <x v="312"/>
    <n v="1.99"/>
    <s v="Michael Stewart"/>
    <s v="Belo Horizonte"/>
    <n v="1440"/>
    <s v="Minas Gerais"/>
    <x v="3"/>
    <s v="Erin"/>
    <x v="3"/>
    <m/>
    <s v="Brasil"/>
    <s v="Pequenas Empresas"/>
    <s v="Tecnologia"/>
    <s v="PerifÃ©ricos"/>
    <x v="434"/>
    <s v="Small Pack"/>
    <n v="0.43"/>
    <d v="2012-08-21T00:00:00"/>
  </r>
  <r>
    <n v="6503"/>
    <n v="703"/>
    <n v="4931"/>
    <x v="308"/>
    <s v="CrÃ­tica"/>
    <x v="45"/>
    <n v="4282.7249999999904"/>
    <n v="0.03"/>
    <s v="AÃ©reo Normal"/>
    <n v="1371.7439999999999"/>
    <n v="1371.7439999999999"/>
    <s v=""/>
    <x v="240"/>
    <n v="2.5"/>
    <s v="Giulietta Dortch"/>
    <s v="Recife"/>
    <n v="95207"/>
    <s v="Pernambuco"/>
    <x v="1"/>
    <s v="Chris,Pat"/>
    <x v="1"/>
    <s v="Pat"/>
    <s v="Brasil"/>
    <s v="Corporativo"/>
    <s v="Tecnologia"/>
    <s v="Telefones e ComunicaÃ§Ã£o"/>
    <x v="435"/>
    <s v="Small Box"/>
    <n v="0.56999999999999995"/>
    <d v="2009-11-18T00:00:00"/>
  </r>
  <r>
    <n v="6512"/>
    <n v="702"/>
    <n v="4931"/>
    <x v="308"/>
    <s v="CrÃ­tica"/>
    <x v="35"/>
    <n v="168.31"/>
    <n v="0.1"/>
    <s v="AÃ©reo Normal"/>
    <n v="46.49"/>
    <n v="46.49"/>
    <s v=""/>
    <x v="313"/>
    <n v="1.69"/>
    <s v="Giulietta Dortch"/>
    <s v="Recife"/>
    <n v="95207"/>
    <s v="Pernambuco"/>
    <x v="1"/>
    <s v="Chris,Pat"/>
    <x v="1"/>
    <s v="Pat"/>
    <s v="Brasil"/>
    <s v="Corporativo"/>
    <s v="Material de EscritÃ³rio"/>
    <s v="Papel"/>
    <x v="436"/>
    <s v="Wrap Bag"/>
    <n v="0.38"/>
    <d v="2009-11-16T00:00:00"/>
  </r>
  <r>
    <n v="5426"/>
    <n v="705"/>
    <n v="4935"/>
    <x v="170"/>
    <s v="NÃ£o Especificada"/>
    <x v="14"/>
    <n v="106.64"/>
    <n v="0.1"/>
    <s v="AÃ©reo Normal"/>
    <n v="-31.95"/>
    <n v="-31.95"/>
    <s v=""/>
    <x v="314"/>
    <n v="1.32"/>
    <s v="Xylona Price"/>
    <s v="SÃ£o Paulo"/>
    <n v="45431"/>
    <s v="SÃ£o Paulo"/>
    <x v="3"/>
    <s v="Erin"/>
    <x v="3"/>
    <m/>
    <s v="Brasil"/>
    <s v="Corporativo"/>
    <s v="Material de EscritÃ³rio"/>
    <s v="Tesouras, rÃ©guas e aparadores"/>
    <x v="437"/>
    <s v="Wrap Bag"/>
    <n v="0.83"/>
    <d v="2010-05-27T00:00:00"/>
  </r>
  <r>
    <n v="3784"/>
    <n v="707"/>
    <n v="4960"/>
    <x v="309"/>
    <s v="Baixa"/>
    <x v="14"/>
    <n v="8363.65"/>
    <n v="0.09"/>
    <s v="Transporte RodoviÃ¡rio"/>
    <n v="763.33"/>
    <n v="0"/>
    <s v="Returned"/>
    <x v="315"/>
    <n v="64.73"/>
    <s v="Corinna Mitchell"/>
    <s v="Belo Horizonte"/>
    <n v="6512"/>
    <s v="Minas Gerais"/>
    <x v="3"/>
    <s v="Erin"/>
    <x v="3"/>
    <m/>
    <s v="Brasil"/>
    <s v="Corporativo"/>
    <s v="MobiliÃ¡rio"/>
    <s v="Cadeiras"/>
    <x v="438"/>
    <s v="Jumbo Drum"/>
    <n v="0.56000000000000005"/>
    <d v="2011-03-01T00:00:00"/>
  </r>
  <r>
    <n v="3793"/>
    <n v="706"/>
    <n v="4960"/>
    <x v="309"/>
    <s v="Baixa"/>
    <x v="32"/>
    <n v="40.869999999999997"/>
    <n v="0.04"/>
    <s v="AÃ©reo RÃ¡pido"/>
    <n v="-16.38"/>
    <n v="0"/>
    <s v="Returned"/>
    <x v="31"/>
    <n v="8.74"/>
    <s v="Corinna Mitchell"/>
    <s v="SÃ£o Paulo"/>
    <n v="7001"/>
    <s v="SÃ£o Paulo"/>
    <x v="3"/>
    <s v="Erin"/>
    <x v="3"/>
    <m/>
    <s v="Brasil"/>
    <s v="Corporativo"/>
    <s v="Material de EscritÃ³rio"/>
    <s v="Papel"/>
    <x v="32"/>
    <s v="Small Box"/>
    <n v="0.36"/>
    <d v="2011-02-27T00:00:00"/>
  </r>
  <r>
    <n v="4547"/>
    <n v="709"/>
    <n v="4965"/>
    <x v="310"/>
    <s v="Baixa"/>
    <x v="6"/>
    <n v="287.13"/>
    <n v="0"/>
    <s v="AÃ©reo Normal"/>
    <n v="-186.31"/>
    <n v="-186.31"/>
    <s v=""/>
    <x v="55"/>
    <n v="7.96"/>
    <s v="Paul Lucas"/>
    <s v="Rio de Janeiro"/>
    <n v="5403"/>
    <s v="Rio de Janeiro"/>
    <x v="3"/>
    <s v="Erin"/>
    <x v="3"/>
    <m/>
    <s v="Brasil"/>
    <s v="Corporativo"/>
    <s v="Material de EscritÃ³rio"/>
    <s v="Papel"/>
    <x v="439"/>
    <s v="Small Box"/>
    <n v="0.36"/>
    <d v="2010-10-25T00:00:00"/>
  </r>
  <r>
    <n v="4575"/>
    <n v="708"/>
    <n v="4965"/>
    <x v="310"/>
    <s v="Baixa"/>
    <x v="18"/>
    <n v="1068.79"/>
    <n v="7.0000000000000007E-2"/>
    <s v="AÃ©reo Normal"/>
    <n v="56.05"/>
    <n v="56.05"/>
    <s v=""/>
    <x v="316"/>
    <n v="19.95"/>
    <s v="Paul Lucas"/>
    <s v="Belo Horizonte"/>
    <n v="2184"/>
    <s v="Minas Gerais"/>
    <x v="3"/>
    <s v="Erin"/>
    <x v="3"/>
    <m/>
    <s v="Brasil"/>
    <s v="Corporativo"/>
    <s v="Material de EscritÃ³rio"/>
    <s v="EletrodomÃ©sticos"/>
    <x v="440"/>
    <s v="Large Box"/>
    <n v="0.54"/>
    <d v="2010-10-20T01:01:32"/>
  </r>
  <r>
    <n v="1479"/>
    <n v="711"/>
    <n v="5028"/>
    <x v="311"/>
    <s v="Alta"/>
    <x v="17"/>
    <n v="79.680000000000007"/>
    <n v="0.06"/>
    <s v="AÃ©reo Normal"/>
    <n v="18.239999999999998"/>
    <n v="0"/>
    <s v="Returned"/>
    <x v="300"/>
    <n v="3.68"/>
    <s v="Art Miller"/>
    <s v="JoÃ£o Pessoa"/>
    <n v="80122"/>
    <s v="ParaÃ­ba"/>
    <x v="1"/>
    <s v="Chris,Pat"/>
    <x v="1"/>
    <s v="Pat"/>
    <s v="Brasil"/>
    <s v="Corporativo"/>
    <s v="MobiliÃ¡rio"/>
    <s v="MobiliÃ¡rio de EscritÃ³rio"/>
    <x v="415"/>
    <s v="Wrap Bag"/>
    <n v="0.52"/>
    <d v="2012-04-18T00:00:00"/>
  </r>
  <r>
    <n v="4438"/>
    <n v="712"/>
    <n v="5059"/>
    <x v="312"/>
    <s v="Alta"/>
    <x v="38"/>
    <n v="41.18"/>
    <n v="0.1"/>
    <s v="AÃ©reo RÃ¡pido"/>
    <n v="-19.308499999999999"/>
    <n v="0"/>
    <s v="Returned"/>
    <x v="209"/>
    <n v="7.46"/>
    <s v="Randy Bradley"/>
    <s v="FlorianÃ³polis"/>
    <n v="30721"/>
    <s v="Santa Catarina"/>
    <x v="2"/>
    <s v="Sam,Pat"/>
    <x v="2"/>
    <s v="Pat"/>
    <s v="Brasil"/>
    <s v="Pequenas Empresas"/>
    <s v="Material de EscritÃ³rio"/>
    <s v="Capas e AcessÃ³rios"/>
    <x v="270"/>
    <s v="Small Box"/>
    <n v="0.36"/>
    <d v="2010-11-11T00:00:00"/>
  </r>
  <r>
    <n v="5760"/>
    <n v="716"/>
    <n v="5094"/>
    <x v="313"/>
    <s v="NÃ£o Especificada"/>
    <x v="1"/>
    <n v="79.58"/>
    <n v="0.06"/>
    <s v="AÃ©reo Normal"/>
    <n v="-38.28"/>
    <n v="-38.28"/>
    <s v=""/>
    <x v="317"/>
    <n v="4.2699999999999996"/>
    <s v="Mark Haberlin"/>
    <s v="Recife"/>
    <n v="91104"/>
    <s v="Pernambuco"/>
    <x v="1"/>
    <s v="Chris,Pat"/>
    <x v="1"/>
    <s v="Pat"/>
    <s v="Brasil"/>
    <s v="Pequenas Empresas"/>
    <s v="Material de EscritÃ³rio"/>
    <s v="Canetas e materiais de arte"/>
    <x v="441"/>
    <s v="Wrap Bag"/>
    <n v="0.46"/>
    <d v="2010-03-30T00:00:00"/>
  </r>
  <r>
    <n v="1464"/>
    <n v="717"/>
    <n v="5095"/>
    <x v="314"/>
    <s v="Alta"/>
    <x v="25"/>
    <n v="786.67499999999995"/>
    <n v="0.01"/>
    <s v="AÃ©reo Normal"/>
    <n v="-315.029"/>
    <n v="-315.029"/>
    <s v=""/>
    <x v="12"/>
    <n v="8.8000000000000007"/>
    <s v="Lauren Leatherbury"/>
    <s v="JoÃ£o Pessoa"/>
    <n v="81301"/>
    <s v="ParaÃ­ba"/>
    <x v="1"/>
    <s v="Chris,Pat"/>
    <x v="1"/>
    <s v="Pat"/>
    <s v="Brasil"/>
    <s v="Corporativo"/>
    <s v="Tecnologia"/>
    <s v="Telefones e ComunicaÃ§Ã£o"/>
    <x v="187"/>
    <s v="Small Box"/>
    <n v="0.59"/>
    <d v="2012-04-22T00:00:00"/>
  </r>
  <r>
    <n v="7428"/>
    <n v="720"/>
    <n v="5155"/>
    <x v="315"/>
    <s v="Alta"/>
    <x v="18"/>
    <n v="569.21"/>
    <n v="0.01"/>
    <s v="AÃ©reo Normal"/>
    <n v="-38.51"/>
    <n v="-38.51"/>
    <s v=""/>
    <x v="219"/>
    <n v="4"/>
    <s v="Pete Takahito"/>
    <s v="VitÃ³ria"/>
    <n v="21040"/>
    <s v="EspÃ­rito Santo"/>
    <x v="3"/>
    <s v="Erin"/>
    <x v="3"/>
    <m/>
    <s v="Brasil"/>
    <s v="Corporativo"/>
    <s v="Tecnologia"/>
    <s v="PerifÃ©ricos"/>
    <x v="287"/>
    <s v="Small Box"/>
    <n v="0.7"/>
    <d v="2009-06-12T00:00:00"/>
  </r>
  <r>
    <n v="3772"/>
    <n v="721"/>
    <n v="5188"/>
    <x v="73"/>
    <s v="NÃ£o Especificada"/>
    <x v="4"/>
    <n v="192.8"/>
    <n v="0.05"/>
    <s v="AÃ©reo Normal"/>
    <n v="31"/>
    <n v="31"/>
    <s v=""/>
    <x v="186"/>
    <n v="2.87"/>
    <s v="Bradley Drucker"/>
    <s v="Recife"/>
    <n v="90069"/>
    <s v="Pernambuco"/>
    <x v="1"/>
    <s v="Chris,Pat"/>
    <x v="1"/>
    <s v="Pat"/>
    <s v="Brasil"/>
    <s v="Pequenas Empresas"/>
    <s v="Material de EscritÃ³rio"/>
    <s v="Papel"/>
    <x v="233"/>
    <s v="Wrap Bag"/>
    <n v="0.4"/>
    <d v="2011-03-04T00:00:00"/>
  </r>
  <r>
    <n v="4310"/>
    <n v="722"/>
    <n v="5189"/>
    <x v="316"/>
    <s v="Baixa"/>
    <x v="40"/>
    <n v="900.06"/>
    <n v="0.05"/>
    <s v="AÃ©reo Normal"/>
    <n v="-221.12"/>
    <n v="0"/>
    <s v="Returned"/>
    <x v="167"/>
    <n v="14.52"/>
    <s v="Evan Henry"/>
    <s v="Recife"/>
    <n v="91941"/>
    <s v="Pernambuco"/>
    <x v="1"/>
    <s v="Chris,Pat"/>
    <x v="1"/>
    <s v="Pat"/>
    <s v="Brasil"/>
    <s v="Corporativo"/>
    <s v="Tecnologia"/>
    <s v="PerifÃ©ricos"/>
    <x v="333"/>
    <s v="Small Box"/>
    <n v="0.65"/>
    <d v="2010-12-02T00:00:00"/>
  </r>
  <r>
    <n v="4336"/>
    <n v="723"/>
    <n v="5189"/>
    <x v="316"/>
    <s v="Baixa"/>
    <x v="18"/>
    <n v="2066.63"/>
    <n v="0.03"/>
    <s v="AÃ©reo Normal"/>
    <n v="65.58"/>
    <n v="0"/>
    <s v="Returned"/>
    <x v="318"/>
    <n v="19.989999999999998"/>
    <s v="Evan Henry"/>
    <s v="SÃ£o Paulo"/>
    <n v="8701"/>
    <s v="SÃ£o Paulo"/>
    <x v="3"/>
    <s v="Erin"/>
    <x v="3"/>
    <m/>
    <s v="Brasil"/>
    <s v="Corporativo"/>
    <s v="Material de EscritÃ³rio"/>
    <s v="Armazenamento e OrganizaÃ§Ã£o"/>
    <x v="442"/>
    <s v="Small Box"/>
    <n v="0.73"/>
    <d v="2010-11-27T00:00:00"/>
  </r>
  <r>
    <n v="4337"/>
    <n v="724"/>
    <n v="5189"/>
    <x v="316"/>
    <s v="Baixa"/>
    <x v="34"/>
    <n v="24.72"/>
    <n v="0.06"/>
    <s v="AÃ©reo Normal"/>
    <n v="-21.47"/>
    <n v="0"/>
    <s v="Returned"/>
    <x v="81"/>
    <n v="3.5"/>
    <s v="Evan Henry"/>
    <s v="VitÃ³ria"/>
    <n v="4240"/>
    <s v="EspÃ­rito Santo"/>
    <x v="3"/>
    <s v="Erin"/>
    <x v="3"/>
    <m/>
    <s v="Brasil"/>
    <s v="Corporativo"/>
    <s v="Material de EscritÃ³rio"/>
    <s v="Canetas e materiais de arte"/>
    <x v="93"/>
    <s v="Small Pack"/>
    <n v="0.57999999999999996"/>
    <d v="2010-11-27T00:00:00"/>
  </r>
  <r>
    <n v="2553"/>
    <n v="726"/>
    <n v="5217"/>
    <x v="317"/>
    <s v="Alta"/>
    <x v="41"/>
    <n v="33.67"/>
    <n v="0.09"/>
    <s v="AÃ©reo Normal"/>
    <n v="4.08"/>
    <n v="4.08"/>
    <s v=""/>
    <x v="63"/>
    <n v="0.99"/>
    <s v="Lycoris Saunders"/>
    <s v="Porto Alegre"/>
    <n v="28540"/>
    <s v="Rio Grande do Sul"/>
    <x v="2"/>
    <s v="Sam,Pat"/>
    <x v="2"/>
    <s v="Pat"/>
    <s v="Brasil"/>
    <s v="EscritÃ³rio em Casa"/>
    <s v="Material de EscritÃ³rio"/>
    <s v="Etiquetas"/>
    <x v="69"/>
    <s v="Small Box"/>
    <n v="0.37"/>
    <d v="2011-10-14T00:00:00"/>
  </r>
  <r>
    <n v="2562"/>
    <n v="725"/>
    <n v="5217"/>
    <x v="317"/>
    <s v="Alta"/>
    <x v="34"/>
    <n v="339.35"/>
    <n v="0.03"/>
    <s v="AÃ©reo RÃ¡pido"/>
    <n v="27.88"/>
    <n v="27.88"/>
    <s v=""/>
    <x v="92"/>
    <n v="5.33"/>
    <s v="Lycoris Saunders"/>
    <s v="Porto Alegre"/>
    <n v="28540"/>
    <s v="Rio Grande do Sul"/>
    <x v="2"/>
    <s v="Sam,Pat"/>
    <x v="2"/>
    <s v="Pat"/>
    <s v="Brasil"/>
    <s v="EscritÃ³rio em Casa"/>
    <s v="Material de EscritÃ³rio"/>
    <s v="EletrodomÃ©sticos"/>
    <x v="443"/>
    <s v="Small Box"/>
    <n v="0.56999999999999995"/>
    <d v="2011-10-12T00:00:00"/>
  </r>
  <r>
    <n v="3233"/>
    <n v="727"/>
    <n v="5221"/>
    <x v="318"/>
    <s v="NÃ£o Especificada"/>
    <x v="10"/>
    <n v="1347.63"/>
    <n v="7.0000000000000007E-2"/>
    <s v="AÃ©reo Normal"/>
    <n v="562.89"/>
    <n v="562.89"/>
    <s v=""/>
    <x v="117"/>
    <n v="1.99"/>
    <s v="Robert Dilbeck"/>
    <s v="Porto Alegre"/>
    <n v="37042"/>
    <s v="Rio Grande do Sul"/>
    <x v="2"/>
    <s v="Sam,Pat"/>
    <x v="2"/>
    <s v="Pat"/>
    <s v="Brasil"/>
    <s v="Corporativo"/>
    <s v="Tecnologia"/>
    <s v="PerifÃ©ricos"/>
    <x v="133"/>
    <s v="Small Pack"/>
    <n v="0.4"/>
    <d v="2011-06-10T00:00:00"/>
  </r>
  <r>
    <n v="7506"/>
    <n v="728"/>
    <n v="5222"/>
    <x v="319"/>
    <s v="NÃ£o Especificada"/>
    <x v="47"/>
    <n v="14451.75"/>
    <n v="0.01"/>
    <s v="Transporte RodoviÃ¡rio"/>
    <n v="4503.63"/>
    <n v="4503.63"/>
    <s v=""/>
    <x v="319"/>
    <n v="60"/>
    <s v="Tonja Turnell"/>
    <s v="Feira de Santana"/>
    <n v="98632"/>
    <s v="Bahia"/>
    <x v="1"/>
    <s v="Chris,Pat"/>
    <x v="1"/>
    <s v="Pat"/>
    <s v="Brasil"/>
    <s v="Consumidor"/>
    <s v="MobiliÃ¡rio"/>
    <s v="Mesas"/>
    <x v="444"/>
    <s v="Jumbo Drum"/>
    <m/>
    <d v="2009-05-27T00:00:00"/>
  </r>
  <r>
    <n v="902"/>
    <n v="730"/>
    <n v="5254"/>
    <x v="320"/>
    <s v="NÃ£o Especificada"/>
    <x v="42"/>
    <n v="1735.3515"/>
    <n v="0.08"/>
    <s v="AÃ©reo Normal"/>
    <n v="258.62400000000002"/>
    <n v="258.62400000000002"/>
    <s v=""/>
    <x v="6"/>
    <n v="8.99"/>
    <s v="William Brown"/>
    <s v="FlorianÃ³polis"/>
    <n v="31313"/>
    <s v="Santa Catarina"/>
    <x v="2"/>
    <s v="Sam,Pat"/>
    <x v="2"/>
    <s v="Pat"/>
    <s v="Brasil"/>
    <s v="Corporativo"/>
    <s v="Tecnologia"/>
    <s v="Telefones e ComunicaÃ§Ã£o"/>
    <x v="261"/>
    <s v="Small Box"/>
    <n v="0.56000000000000005"/>
    <d v="2012-07-27T00:00:00"/>
  </r>
  <r>
    <n v="2452"/>
    <n v="731"/>
    <n v="5281"/>
    <x v="321"/>
    <s v="Alta"/>
    <x v="49"/>
    <n v="4733.7"/>
    <n v="0"/>
    <s v="Transporte RodoviÃ¡rio"/>
    <n v="624.36"/>
    <n v="624.36"/>
    <s v=""/>
    <x v="211"/>
    <n v="30"/>
    <s v="Irene Maddox"/>
    <s v="Curitiba"/>
    <n v="32137"/>
    <s v="ParanÃ¡"/>
    <x v="2"/>
    <s v="Sam,Pat"/>
    <x v="2"/>
    <s v="Pat"/>
    <s v="Brasil"/>
    <s v="Consumidor"/>
    <s v="MobiliÃ¡rio"/>
    <s v="Cadeiras"/>
    <x v="272"/>
    <s v="Jumbo Drum"/>
    <n v="0.64"/>
    <d v="2011-11-02T00:00:00"/>
  </r>
  <r>
    <n v="2453"/>
    <n v="732"/>
    <n v="5281"/>
    <x v="321"/>
    <s v="Alta"/>
    <x v="18"/>
    <n v="2718.07"/>
    <n v="0.1"/>
    <s v="AÃ©reo Normal"/>
    <n v="1107.53"/>
    <n v="1107.53"/>
    <s v=""/>
    <x v="320"/>
    <n v="21.21"/>
    <s v="Irene Maddox"/>
    <s v="Curitiba"/>
    <n v="32137"/>
    <s v="ParanÃ¡"/>
    <x v="2"/>
    <s v="Sam,Pat"/>
    <x v="2"/>
    <s v="Pat"/>
    <s v="Brasil"/>
    <s v="Consumidor"/>
    <s v="MobiliÃ¡rio"/>
    <s v="MobiliÃ¡rio de EscritÃ³rio"/>
    <x v="445"/>
    <s v="Large Box"/>
    <n v="0.59"/>
    <d v="2011-11-02T00:00:00"/>
  </r>
  <r>
    <n v="3057"/>
    <n v="734"/>
    <n v="5284"/>
    <x v="322"/>
    <s v="NÃ£o Especificada"/>
    <x v="25"/>
    <n v="59.38"/>
    <n v="0.1"/>
    <s v="AÃ©reo Normal"/>
    <n v="-3.0474999999999999"/>
    <n v="-3.0474999999999999"/>
    <s v=""/>
    <x v="38"/>
    <n v="2.99"/>
    <s v="Annie Cyprus"/>
    <s v="BelÃ©m"/>
    <n v="60110"/>
    <s v="ParÃ¡"/>
    <x v="0"/>
    <s v="William,Pat"/>
    <x v="0"/>
    <s v="Pat"/>
    <s v="Brasil"/>
    <s v="EscritÃ³rio em Casa"/>
    <s v="Material de EscritÃ³rio"/>
    <s v="Capas e AcessÃ³rios"/>
    <x v="39"/>
    <s v="Small Box"/>
    <n v="0.39"/>
    <d v="2011-07-10T00:00:00"/>
  </r>
  <r>
    <n v="8184"/>
    <n v="735"/>
    <n v="5316"/>
    <x v="323"/>
    <s v="CrÃ­tica"/>
    <x v="8"/>
    <n v="1285.3699999999999"/>
    <n v="0.1"/>
    <s v="AÃ©reo Normal"/>
    <n v="514.07000000000005"/>
    <n v="514.07000000000005"/>
    <s v=""/>
    <x v="119"/>
    <n v="1.99"/>
    <s v="Clay Rozendal"/>
    <s v="BelÃ©m"/>
    <n v="60110"/>
    <s v="ParÃ¡"/>
    <x v="0"/>
    <s v="William,Pat"/>
    <x v="0"/>
    <s v="Pat"/>
    <s v="Brasil"/>
    <s v="Corporativo"/>
    <s v="Tecnologia"/>
    <s v="PerifÃ©ricos"/>
    <x v="136"/>
    <s v="Small Pack"/>
    <n v="0.42"/>
    <d v="2009-02-01T00:00:00"/>
  </r>
  <r>
    <n v="6860"/>
    <n v="736"/>
    <n v="5317"/>
    <x v="324"/>
    <s v="Baixa"/>
    <x v="39"/>
    <n v="212.57"/>
    <n v="0.09"/>
    <s v="AÃ©reo RÃ¡pido"/>
    <n v="9.4860000000000007"/>
    <n v="9.4860000000000007"/>
    <s v=""/>
    <x v="285"/>
    <n v="2.99"/>
    <s v="Christopher Martinez"/>
    <s v="JoÃ£o Pessoa"/>
    <n v="80229"/>
    <s v="ParaÃ­ba"/>
    <x v="1"/>
    <s v="Chris,Pat"/>
    <x v="1"/>
    <s v="Pat"/>
    <s v="Brasil"/>
    <s v="Pequenas Empresas"/>
    <s v="Material de EscritÃ³rio"/>
    <s v="Capas e AcessÃ³rios"/>
    <x v="446"/>
    <s v="Small Box"/>
    <n v="0.38"/>
    <d v="2009-09-15T00:00:00"/>
  </r>
  <r>
    <n v="6861"/>
    <n v="737"/>
    <n v="5317"/>
    <x v="324"/>
    <s v="Baixa"/>
    <x v="17"/>
    <n v="1469.48"/>
    <n v="7.0000000000000007E-2"/>
    <s v="Transporte RodoviÃ¡rio"/>
    <n v="-263.64999999999998"/>
    <n v="-263.64999999999998"/>
    <s v=""/>
    <x v="321"/>
    <n v="53.48"/>
    <s v="Christopher Martinez"/>
    <s v="JoÃ£o Pessoa"/>
    <n v="80229"/>
    <s v="ParaÃ­ba"/>
    <x v="1"/>
    <s v="Chris,Pat"/>
    <x v="1"/>
    <s v="Pat"/>
    <s v="Brasil"/>
    <s v="Pequenas Empresas"/>
    <s v="MobiliÃ¡rio"/>
    <s v="Estantes"/>
    <x v="447"/>
    <s v="Jumbo Box"/>
    <n v="0.65"/>
    <d v="2009-09-15T00:00:00"/>
  </r>
  <r>
    <n v="6862"/>
    <n v="738"/>
    <n v="5317"/>
    <x v="324"/>
    <s v="Baixa"/>
    <x v="16"/>
    <n v="4279.24"/>
    <n v="0.06"/>
    <s v="AÃ©reo Normal"/>
    <n v="890.18100000000004"/>
    <n v="890.18100000000004"/>
    <s v=""/>
    <x v="11"/>
    <n v="5.26"/>
    <s v="Christopher Martinez"/>
    <s v="JoÃ£o Pessoa"/>
    <n v="80229"/>
    <s v="ParaÃ­ba"/>
    <x v="1"/>
    <s v="Chris,Pat"/>
    <x v="1"/>
    <s v="Pat"/>
    <s v="Brasil"/>
    <s v="Pequenas Empresas"/>
    <s v="Tecnologia"/>
    <s v="Telefones e ComunicaÃ§Ã£o"/>
    <x v="239"/>
    <s v="Small Box"/>
    <n v="0.56000000000000005"/>
    <d v="2009-09-15T00:00:00"/>
  </r>
  <r>
    <n v="3815"/>
    <n v="745"/>
    <n v="5347"/>
    <x v="255"/>
    <s v="MÃ©dia"/>
    <x v="33"/>
    <n v="276.029"/>
    <n v="0.05"/>
    <s v="AÃ©reo Normal"/>
    <n v="-108.185"/>
    <n v="-108.185"/>
    <s v=""/>
    <x v="3"/>
    <n v="5.03"/>
    <s v="Kelly Williams"/>
    <s v="Natal"/>
    <n v="84015"/>
    <s v="Rio Grande do Norte"/>
    <x v="1"/>
    <s v="Chris,Pat"/>
    <x v="1"/>
    <s v="Pat"/>
    <s v="Brasil"/>
    <s v="Corporativo"/>
    <s v="Tecnologia"/>
    <s v="Telefones e ComunicaÃ§Ã£o"/>
    <x v="3"/>
    <s v="Medium Box"/>
    <n v="0.6"/>
    <d v="2011-02-24T00:00:00"/>
  </r>
  <r>
    <n v="3818"/>
    <n v="744"/>
    <n v="5347"/>
    <x v="255"/>
    <s v="MÃ©dia"/>
    <x v="25"/>
    <n v="525.55499999999995"/>
    <n v="0.04"/>
    <s v="AÃ©reo Normal"/>
    <n v="-60.664999999999999"/>
    <n v="-60.664999999999999"/>
    <s v=""/>
    <x v="121"/>
    <n v="1.25"/>
    <s v="Kelly Williams"/>
    <s v="Natal"/>
    <n v="84015"/>
    <s v="Rio Grande do Norte"/>
    <x v="1"/>
    <s v="Chris,Pat"/>
    <x v="1"/>
    <s v="Pat"/>
    <s v="Brasil"/>
    <s v="Corporativo"/>
    <s v="Tecnologia"/>
    <s v="Telefones e ComunicaÃ§Ã£o"/>
    <x v="259"/>
    <s v="Small Pack"/>
    <n v="0.39"/>
    <d v="2011-02-23T00:00:00"/>
  </r>
  <r>
    <n v="3822"/>
    <n v="746"/>
    <n v="5347"/>
    <x v="255"/>
    <s v="MÃ©dia"/>
    <x v="23"/>
    <n v="187.20400000000001"/>
    <n v="0.01"/>
    <s v="AÃ©reo Normal"/>
    <n v="-796.76300000000003"/>
    <n v="-796.76300000000003"/>
    <s v=""/>
    <x v="11"/>
    <n v="5.26"/>
    <s v="Kelly Williams"/>
    <s v="Natal"/>
    <n v="84015"/>
    <s v="Rio Grande do Norte"/>
    <x v="1"/>
    <s v="Chris,Pat"/>
    <x v="1"/>
    <s v="Pat"/>
    <s v="Brasil"/>
    <s v="Corporativo"/>
    <s v="Tecnologia"/>
    <s v="Telefones e ComunicaÃ§Ã£o"/>
    <x v="239"/>
    <s v="Small Box"/>
    <n v="0.56000000000000005"/>
    <d v="2011-02-22T00:00:00"/>
  </r>
  <r>
    <n v="4589"/>
    <n v="748"/>
    <n v="5350"/>
    <x v="325"/>
    <s v="Baixa"/>
    <x v="31"/>
    <n v="7017.42"/>
    <n v="0.08"/>
    <s v="AÃ©reo Normal"/>
    <n v="595.20000000000005"/>
    <n v="595.20000000000005"/>
    <s v=""/>
    <x v="318"/>
    <n v="19.989999999999998"/>
    <s v="Carl Weiss"/>
    <s v="Porto Alegre"/>
    <n v="39701"/>
    <s v="Rio Grande do Sul"/>
    <x v="2"/>
    <s v="Sam,Pat"/>
    <x v="2"/>
    <s v="Pat"/>
    <s v="Brasil"/>
    <s v="Consumidor"/>
    <s v="Material de EscritÃ³rio"/>
    <s v="Armazenamento e OrganizaÃ§Ã£o"/>
    <x v="442"/>
    <s v="Small Box"/>
    <n v="0.73"/>
    <d v="2010-10-16T00:00:00"/>
  </r>
  <r>
    <n v="4627"/>
    <n v="747"/>
    <n v="5350"/>
    <x v="325"/>
    <s v="Baixa"/>
    <x v="33"/>
    <n v="434.73"/>
    <n v="0.03"/>
    <s v="AÃ©reo Normal"/>
    <n v="-12.2"/>
    <n v="-12.2"/>
    <s v=""/>
    <x v="322"/>
    <n v="6.12"/>
    <s v="Carl Weiss"/>
    <s v="Fortaleza"/>
    <n v="89701"/>
    <s v="CearÃ¡"/>
    <x v="1"/>
    <s v="Chris,Pat"/>
    <x v="1"/>
    <s v="Pat"/>
    <s v="Brasil"/>
    <s v="Consumidor"/>
    <s v="Material de EscritÃ³rio"/>
    <s v="EletrodomÃ©sticos"/>
    <x v="448"/>
    <s v="Medium Box"/>
    <n v="0.42"/>
    <d v="2010-10-11T00:00:00"/>
  </r>
  <r>
    <n v="344"/>
    <n v="749"/>
    <n v="5378"/>
    <x v="326"/>
    <s v="CrÃ­tica"/>
    <x v="0"/>
    <n v="54.28"/>
    <n v="0.01"/>
    <s v="AÃ©reo RÃ¡pido"/>
    <n v="-11.98"/>
    <n v="-11.98"/>
    <s v=""/>
    <x v="89"/>
    <n v="5.22"/>
    <s v="Christine Abelman"/>
    <s v="Porto Alegre"/>
    <n v="24281"/>
    <s v="Rio Grande do Sul"/>
    <x v="2"/>
    <s v="Sam,Pat"/>
    <x v="2"/>
    <s v="Pat"/>
    <s v="Brasil"/>
    <s v="Corporativo"/>
    <s v="MobiliÃ¡rio"/>
    <s v="MobiliÃ¡rio de EscritÃ³rio"/>
    <x v="102"/>
    <s v="Small Box"/>
    <n v="0.6"/>
    <d v="2012-10-26T00:00:00"/>
  </r>
  <r>
    <n v="2002"/>
    <n v="752"/>
    <n v="5382"/>
    <x v="24"/>
    <s v="Baixa"/>
    <x v="14"/>
    <n v="260.12"/>
    <n v="0.05"/>
    <s v="AÃ©reo Normal"/>
    <n v="36.54"/>
    <n v="36.54"/>
    <s v=""/>
    <x v="323"/>
    <n v="4.1900000000000004"/>
    <s v="Michelle Tran"/>
    <s v="VitÃ³ria"/>
    <n v="21114"/>
    <s v="EspÃ­rito Santo"/>
    <x v="3"/>
    <s v="Erin"/>
    <x v="3"/>
    <m/>
    <s v="Brasil"/>
    <s v="Consumidor"/>
    <s v="MobiliÃ¡rio"/>
    <s v="MobiliÃ¡rio de EscritÃ³rio"/>
    <x v="449"/>
    <s v="Small Pack"/>
    <n v="0.43"/>
    <d v="2012-01-19T00:00:00"/>
  </r>
  <r>
    <n v="894"/>
    <n v="754"/>
    <n v="5408"/>
    <x v="327"/>
    <s v="Baixa"/>
    <x v="41"/>
    <n v="2392.23"/>
    <n v="0.04"/>
    <s v="AÃ©reo Normal"/>
    <n v="1216.74"/>
    <n v="1216.74"/>
    <s v=""/>
    <x v="320"/>
    <n v="21.21"/>
    <s v="Bobby Elias"/>
    <s v="Recife"/>
    <n v="93405"/>
    <s v="Pernambuco"/>
    <x v="1"/>
    <s v="Chris,Pat"/>
    <x v="1"/>
    <s v="Pat"/>
    <s v="Brasil"/>
    <s v="Pequenas Empresas"/>
    <s v="MobiliÃ¡rio"/>
    <s v="MobiliÃ¡rio de EscritÃ³rio"/>
    <x v="445"/>
    <s v="Large Box"/>
    <n v="0.59"/>
    <d v="2012-07-29T00:00:00"/>
  </r>
  <r>
    <n v="903"/>
    <n v="753"/>
    <n v="5408"/>
    <x v="327"/>
    <s v="Baixa"/>
    <x v="28"/>
    <n v="88.82"/>
    <n v="0.01"/>
    <s v="AÃ©reo Normal"/>
    <n v="38.35"/>
    <n v="38.35"/>
    <s v=""/>
    <x v="152"/>
    <n v="0.5"/>
    <s v="Bobby Elias"/>
    <s v="Recife"/>
    <n v="93405"/>
    <s v="Pernambuco"/>
    <x v="1"/>
    <s v="Chris,Pat"/>
    <x v="1"/>
    <s v="Pat"/>
    <s v="Brasil"/>
    <s v="Pequenas Empresas"/>
    <s v="Material de EscritÃ³rio"/>
    <s v="Etiquetas"/>
    <x v="242"/>
    <s v="Small Box"/>
    <n v="0.39"/>
    <d v="2012-07-27T00:00:00"/>
  </r>
  <r>
    <n v="2027"/>
    <n v="755"/>
    <n v="5409"/>
    <x v="328"/>
    <s v="Baixa"/>
    <x v="41"/>
    <n v="48.91"/>
    <n v="0.01"/>
    <s v="AÃ©reo Normal"/>
    <n v="-7.04"/>
    <n v="-7.04"/>
    <s v=""/>
    <x v="125"/>
    <n v="2.97"/>
    <s v="Don Jones"/>
    <s v="BelÃ©m"/>
    <n v="60110"/>
    <s v="ParÃ¡"/>
    <x v="0"/>
    <s v="William,Pat"/>
    <x v="0"/>
    <s v="Pat"/>
    <s v="Brasil"/>
    <s v="Corporativo"/>
    <s v="Material de EscritÃ³rio"/>
    <s v="Papel"/>
    <x v="450"/>
    <s v="Wrap Bag"/>
    <n v="0.35"/>
    <d v="2012-01-13T00:00:00"/>
  </r>
  <r>
    <n v="5780"/>
    <n v="756"/>
    <n v="5414"/>
    <x v="329"/>
    <s v="NÃ£o Especificada"/>
    <x v="18"/>
    <n v="284.62"/>
    <n v="0.1"/>
    <s v="AÃ©reo RÃ¡pido"/>
    <n v="-27.08"/>
    <n v="0"/>
    <s v="Returned"/>
    <x v="33"/>
    <n v="5.42"/>
    <s v="Michelle Tran"/>
    <s v="VitÃ³ria"/>
    <n v="21114"/>
    <s v="EspÃ­rito Santo"/>
    <x v="3"/>
    <s v="Erin"/>
    <x v="3"/>
    <m/>
    <s v="Brasil"/>
    <s v="Corporativo"/>
    <s v="Material de EscritÃ³rio"/>
    <s v="Armazenamento e OrganizaÃ§Ã£o"/>
    <x v="451"/>
    <s v="Small Box"/>
    <n v="0.66"/>
    <d v="2010-03-25T00:00:00"/>
  </r>
  <r>
    <n v="7191"/>
    <n v="757"/>
    <n v="5441"/>
    <x v="330"/>
    <s v="NÃ£o Especificada"/>
    <x v="20"/>
    <n v="226.83"/>
    <n v="0.02"/>
    <s v="AÃ©reo Normal"/>
    <n v="-92.05"/>
    <n v="-92.05"/>
    <s v=""/>
    <x v="31"/>
    <n v="6.6"/>
    <s v="Brendan Sweed"/>
    <s v="Feira de Santana"/>
    <n v="98158"/>
    <s v="Bahia"/>
    <x v="1"/>
    <s v="Chris,Pat"/>
    <x v="1"/>
    <s v="Pat"/>
    <s v="Brasil"/>
    <s v="Consumidor"/>
    <s v="Material de EscritÃ³rio"/>
    <s v="Papel"/>
    <x v="293"/>
    <s v="Small Box"/>
    <n v="0.37"/>
    <d v="2009-07-22T00:00:00"/>
  </r>
  <r>
    <n v="7200"/>
    <n v="758"/>
    <n v="5441"/>
    <x v="330"/>
    <s v="NÃ£o Especificada"/>
    <x v="48"/>
    <n v="278.92"/>
    <n v="0.04"/>
    <s v="AÃ©reo Normal"/>
    <n v="6.11"/>
    <n v="6.11"/>
    <s v=""/>
    <x v="136"/>
    <n v="4.96"/>
    <s v="Brendan Sweed"/>
    <s v="Feira de Santana"/>
    <n v="98158"/>
    <s v="Bahia"/>
    <x v="1"/>
    <s v="Chris,Pat"/>
    <x v="1"/>
    <s v="Pat"/>
    <s v="Brasil"/>
    <s v="Consumidor"/>
    <s v="Material de EscritÃ³rio"/>
    <s v="Armazenamento e OrganizaÃ§Ã£o"/>
    <x v="155"/>
    <s v="Small Box"/>
    <n v="0.57999999999999996"/>
    <d v="2009-07-21T00:00:00"/>
  </r>
  <r>
    <n v="5687"/>
    <n v="764"/>
    <n v="5472"/>
    <x v="331"/>
    <s v="Baixa"/>
    <x v="15"/>
    <n v="339.03"/>
    <n v="0.09"/>
    <s v="AÃ©reo Normal"/>
    <n v="-24.44"/>
    <n v="-24.44"/>
    <s v=""/>
    <x v="151"/>
    <n v="4.51"/>
    <s v="Karl Brown"/>
    <s v="Recife"/>
    <n v="92008"/>
    <s v="Pernambuco"/>
    <x v="1"/>
    <s v="Chris,Pat"/>
    <x v="1"/>
    <s v="Pat"/>
    <s v="Brasil"/>
    <s v="Corporativo"/>
    <s v="Material de EscritÃ³rio"/>
    <s v="Armazenamento e OrganizaÃ§Ã£o"/>
    <x v="178"/>
    <s v="Small Box"/>
    <n v="0.59"/>
    <d v="2010-04-14T00:00:00"/>
  </r>
  <r>
    <n v="5696"/>
    <n v="763"/>
    <n v="5472"/>
    <x v="331"/>
    <s v="Baixa"/>
    <x v="46"/>
    <n v="216.08"/>
    <n v="0"/>
    <s v="AÃ©reo Normal"/>
    <n v="-84.33"/>
    <n v="-84.33"/>
    <s v=""/>
    <x v="31"/>
    <n v="6.65"/>
    <s v="Karl Brown"/>
    <s v="Recife"/>
    <n v="92008"/>
    <s v="Pernambuco"/>
    <x v="1"/>
    <s v="Chris,Pat"/>
    <x v="1"/>
    <s v="Pat"/>
    <s v="Brasil"/>
    <s v="Corporativo"/>
    <s v="Material de EscritÃ³rio"/>
    <s v="Papel"/>
    <x v="452"/>
    <s v="Small Box"/>
    <n v="0.36"/>
    <d v="2010-04-12T00:00:00"/>
  </r>
  <r>
    <n v="5697"/>
    <n v="765"/>
    <n v="5472"/>
    <x v="331"/>
    <s v="Baixa"/>
    <x v="40"/>
    <n v="1098.1489999999999"/>
    <n v="0.09"/>
    <s v="AÃ©reo Normal"/>
    <n v="-182.97399999999999"/>
    <n v="-182.97399999999999"/>
    <s v=""/>
    <x v="43"/>
    <n v="5.92"/>
    <s v="Karl Brown"/>
    <s v="Recife"/>
    <n v="92008"/>
    <s v="Pernambuco"/>
    <x v="1"/>
    <s v="Chris,Pat"/>
    <x v="1"/>
    <s v="Pat"/>
    <s v="Brasil"/>
    <s v="Corporativo"/>
    <s v="Tecnologia"/>
    <s v="Telefones e ComunicaÃ§Ã£o"/>
    <x v="453"/>
    <s v="Small Box"/>
    <n v="0.57999999999999996"/>
    <d v="2010-04-12T00:00:00"/>
  </r>
  <r>
    <n v="6217"/>
    <n v="767"/>
    <n v="5504"/>
    <x v="332"/>
    <s v="Alta"/>
    <x v="0"/>
    <n v="49.55"/>
    <n v="0.06"/>
    <s v="AÃ©reo RÃ¡pido"/>
    <n v="-20.329999999999998"/>
    <n v="-20.329999999999998"/>
    <s v=""/>
    <x v="55"/>
    <n v="7.64"/>
    <s v="Anna Andreadi"/>
    <s v="BelÃ©m"/>
    <n v="60110"/>
    <s v="ParÃ¡"/>
    <x v="0"/>
    <s v="William,Pat"/>
    <x v="0"/>
    <s v="Pat"/>
    <s v="Brasil"/>
    <s v="Pequenas Empresas"/>
    <s v="Material de EscritÃ³rio"/>
    <s v="Papel"/>
    <x v="454"/>
    <s v="Small Box"/>
    <n v="0.36"/>
    <d v="2010-01-07T00:00:00"/>
  </r>
  <r>
    <n v="6218"/>
    <n v="768"/>
    <n v="5504"/>
    <x v="332"/>
    <s v="Alta"/>
    <x v="5"/>
    <n v="606.55999999999995"/>
    <n v="0.04"/>
    <s v="AÃ©reo Normal"/>
    <n v="20.231999999999999"/>
    <n v="20.231999999999999"/>
    <s v=""/>
    <x v="324"/>
    <n v="4.99"/>
    <s v="Anna Andreadi"/>
    <s v="BelÃ©m"/>
    <n v="60110"/>
    <s v="ParÃ¡"/>
    <x v="0"/>
    <s v="William,Pat"/>
    <x v="0"/>
    <s v="Pat"/>
    <s v="Brasil"/>
    <s v="Pequenas Empresas"/>
    <s v="Tecnologia"/>
    <s v="Telefones e ComunicaÃ§Ã£o"/>
    <x v="455"/>
    <s v="Small Box"/>
    <n v="0.56000000000000005"/>
    <d v="2010-01-07T00:00:00"/>
  </r>
  <r>
    <n v="4456"/>
    <n v="769"/>
    <n v="5506"/>
    <x v="333"/>
    <s v="CrÃ­tica"/>
    <x v="35"/>
    <n v="129.62"/>
    <n v="0.05"/>
    <s v="AÃ©reo Normal"/>
    <n v="4.41"/>
    <n v="4.41"/>
    <s v=""/>
    <x v="302"/>
    <n v="3.04"/>
    <s v="Beth Thompson"/>
    <s v="BelÃ©m"/>
    <n v="60110"/>
    <s v="ParÃ¡"/>
    <x v="0"/>
    <s v="William,Pat"/>
    <x v="0"/>
    <s v="Pat"/>
    <s v="Brasil"/>
    <s v="Corporativo"/>
    <s v="Material de EscritÃ³rio"/>
    <s v="Papel"/>
    <x v="421"/>
    <s v="Wrap Bag"/>
    <n v="0.36"/>
    <d v="2010-11-08T00:00:00"/>
  </r>
  <r>
    <n v="7758"/>
    <n v="771"/>
    <n v="5509"/>
    <x v="334"/>
    <s v="Baixa"/>
    <x v="24"/>
    <n v="885.23"/>
    <n v="0.03"/>
    <s v="AÃ©reo Normal"/>
    <n v="78.98"/>
    <n v="78.98"/>
    <s v=""/>
    <x v="184"/>
    <n v="18.98"/>
    <s v="Ashley Jarboe"/>
    <s v="MaceiÃ³"/>
    <n v="86001"/>
    <s v="Alagoas"/>
    <x v="1"/>
    <s v="Chris,Pat"/>
    <x v="1"/>
    <s v="Pat"/>
    <s v="Brasil"/>
    <s v="EscritÃ³rio em Casa"/>
    <s v="MobiliÃ¡rio"/>
    <s v="MobiliÃ¡rio de EscritÃ³rio"/>
    <x v="230"/>
    <s v="Small Box"/>
    <n v="0.56999999999999995"/>
    <d v="2009-04-14T00:00:00"/>
  </r>
  <r>
    <n v="7769"/>
    <n v="770"/>
    <n v="5509"/>
    <x v="334"/>
    <s v="Baixa"/>
    <x v="41"/>
    <n v="68.459999999999994"/>
    <n v="0.02"/>
    <s v="AÃ©reo Normal"/>
    <n v="-22.48"/>
    <n v="-22.48"/>
    <s v=""/>
    <x v="28"/>
    <n v="5.3"/>
    <s v="Ashley Jarboe"/>
    <s v="MaceiÃ³"/>
    <n v="86001"/>
    <s v="Alagoas"/>
    <x v="1"/>
    <s v="Chris,Pat"/>
    <x v="1"/>
    <s v="Pat"/>
    <s v="Brasil"/>
    <s v="EscritÃ³rio em Casa"/>
    <s v="Material de EscritÃ³rio"/>
    <s v="Envelopes"/>
    <x v="339"/>
    <s v="Small Box"/>
    <n v="0.35"/>
    <d v="2009-04-12T00:00:00"/>
  </r>
  <r>
    <n v="6204"/>
    <n v="772"/>
    <n v="5510"/>
    <x v="335"/>
    <s v="MÃ©dia"/>
    <x v="40"/>
    <n v="116.38"/>
    <n v="0.08"/>
    <s v="AÃ©reo Normal"/>
    <n v="29.68"/>
    <n v="29.68"/>
    <s v=""/>
    <x v="325"/>
    <n v="2.0299999999999998"/>
    <s v="Denise Leinenbach"/>
    <s v="VitÃ³ria"/>
    <n v="4106"/>
    <s v="EspÃ­rito Santo"/>
    <x v="3"/>
    <s v="Erin"/>
    <x v="3"/>
    <m/>
    <s v="Brasil"/>
    <s v="EscritÃ³rio em Casa"/>
    <s v="Material de EscritÃ³rio"/>
    <s v="Papel"/>
    <x v="456"/>
    <s v="Wrap Bag"/>
    <n v="0.37"/>
    <d v="2010-01-10T00:00:00"/>
  </r>
  <r>
    <n v="4712"/>
    <n v="779"/>
    <n v="5543"/>
    <x v="336"/>
    <s v="MÃ©dia"/>
    <x v="0"/>
    <n v="65.930000000000007"/>
    <n v="0.04"/>
    <s v="AÃ©reo Normal"/>
    <n v="11.06"/>
    <n v="11.06"/>
    <s v=""/>
    <x v="326"/>
    <n v="1.79"/>
    <s v="Fred Chung"/>
    <s v="SÃ£o Paulo"/>
    <n v="11554"/>
    <s v="SÃ£o Paulo"/>
    <x v="3"/>
    <s v="Erin"/>
    <x v="3"/>
    <m/>
    <s v="Brasil"/>
    <s v="Corporativo"/>
    <s v="Material de EscritÃ³rio"/>
    <s v="Papel"/>
    <x v="457"/>
    <s v="Wrap Bag"/>
    <n v="0.38"/>
    <d v="2010-09-27T00:00:00"/>
  </r>
  <r>
    <n v="4724"/>
    <n v="778"/>
    <n v="5543"/>
    <x v="336"/>
    <s v="MÃ©dia"/>
    <x v="5"/>
    <n v="703.54"/>
    <n v="0.04"/>
    <s v="AÃ©reo Normal"/>
    <n v="138.46"/>
    <n v="138.46"/>
    <s v=""/>
    <x v="47"/>
    <n v="3.99"/>
    <s v="Fred Chung"/>
    <s v="SÃ£o Paulo"/>
    <n v="11746"/>
    <s v="SÃ£o Paulo"/>
    <x v="3"/>
    <s v="Erin"/>
    <x v="3"/>
    <m/>
    <s v="Brasil"/>
    <s v="Corporativo"/>
    <s v="Material de EscritÃ³rio"/>
    <s v="EletrodomÃ©sticos"/>
    <x v="164"/>
    <s v="Small Box"/>
    <n v="0.56000000000000005"/>
    <d v="2010-09-26T00:00:00"/>
  </r>
  <r>
    <n v="4725"/>
    <n v="780"/>
    <n v="5543"/>
    <x v="336"/>
    <s v="MÃ©dia"/>
    <x v="15"/>
    <n v="67.3"/>
    <n v="0.02"/>
    <s v="AÃ©reo Normal"/>
    <n v="-115.38"/>
    <n v="-115.38"/>
    <s v=""/>
    <x v="327"/>
    <n v="5"/>
    <s v="Fred Chung"/>
    <s v="SÃ£o Paulo"/>
    <n v="11554"/>
    <s v="SÃ£o Paulo"/>
    <x v="3"/>
    <s v="Erin"/>
    <x v="3"/>
    <m/>
    <s v="Brasil"/>
    <s v="Corporativo"/>
    <s v="Material de EscritÃ³rio"/>
    <s v="Tesouras, rÃ©guas e aparadores"/>
    <x v="458"/>
    <s v="Wrap Bag"/>
    <n v="0.81"/>
    <d v="2010-09-26T00:00:00"/>
  </r>
  <r>
    <n v="3247"/>
    <n v="781"/>
    <n v="5568"/>
    <x v="337"/>
    <s v="MÃ©dia"/>
    <x v="34"/>
    <n v="120.22"/>
    <n v="7.0000000000000007E-2"/>
    <s v="AÃ©reo Normal"/>
    <n v="52.69"/>
    <n v="52.69"/>
    <s v=""/>
    <x v="69"/>
    <n v="5"/>
    <s v="Randy Ferguson"/>
    <s v="Porto Alegre"/>
    <n v="37620"/>
    <s v="Rio Grande do Sul"/>
    <x v="2"/>
    <s v="Sam,Pat"/>
    <x v="2"/>
    <s v="Pat"/>
    <s v="Brasil"/>
    <s v="EscritÃ³rio em Casa"/>
    <s v="MobiliÃ¡rio"/>
    <s v="MobiliÃ¡rio de EscritÃ³rio"/>
    <x v="78"/>
    <s v="Small Pack"/>
    <n v="0.49"/>
    <d v="2011-06-07T00:00:00"/>
  </r>
  <r>
    <n v="5603"/>
    <n v="782"/>
    <n v="5569"/>
    <x v="338"/>
    <s v="NÃ£o Especificada"/>
    <x v="40"/>
    <n v="118.97"/>
    <n v="0.09"/>
    <s v="AÃ©reo Normal"/>
    <n v="-5.9999999999995099E-2"/>
    <n v="-5.9999999999995099E-2"/>
    <s v=""/>
    <x v="328"/>
    <n v="6.22"/>
    <s v="Frank Price"/>
    <s v="BelÃ©m"/>
    <n v="60110"/>
    <s v="ParÃ¡"/>
    <x v="0"/>
    <s v="William,Pat"/>
    <x v="0"/>
    <s v="Pat"/>
    <s v="Brasil"/>
    <s v="Corporativo"/>
    <s v="MobiliÃ¡rio"/>
    <s v="MobiliÃ¡rio de EscritÃ³rio"/>
    <x v="459"/>
    <s v="Small Box"/>
    <n v="0.55000000000000004"/>
    <d v="2010-05-01T00:00:00"/>
  </r>
  <r>
    <n v="2990"/>
    <n v="784"/>
    <n v="5575"/>
    <x v="339"/>
    <s v="Baixa"/>
    <x v="7"/>
    <n v="254.69"/>
    <n v="0.06"/>
    <s v="AÃ©reo Normal"/>
    <n v="-269.37"/>
    <n v="-269.37"/>
    <s v=""/>
    <x v="25"/>
    <n v="10.39"/>
    <s v="Rick Hansen"/>
    <s v="FlorianÃ³polis"/>
    <n v="30135"/>
    <s v="Santa Catarina"/>
    <x v="2"/>
    <s v="Sam,Pat"/>
    <x v="2"/>
    <s v="Pat"/>
    <s v="Brasil"/>
    <s v="Corporativo"/>
    <s v="Material de EscritÃ³rio"/>
    <s v="Papel"/>
    <x v="460"/>
    <s v="Small Box"/>
    <n v="0.4"/>
    <d v="2011-07-23T00:00:00"/>
  </r>
  <r>
    <n v="2100"/>
    <n v="786"/>
    <n v="5607"/>
    <x v="340"/>
    <s v="NÃ£o Especificada"/>
    <x v="34"/>
    <n v="61.871499999999997"/>
    <n v="0"/>
    <s v="AÃ©reo Normal"/>
    <n v="-50.325000000000003"/>
    <n v="-50.325000000000003"/>
    <s v=""/>
    <x v="3"/>
    <n v="5.03"/>
    <s v="Michelle Lonsdale"/>
    <s v="BelÃ©m"/>
    <n v="60110"/>
    <s v="ParÃ¡"/>
    <x v="0"/>
    <s v="William,Pat"/>
    <x v="0"/>
    <s v="Pat"/>
    <s v="Brasil"/>
    <s v="EscritÃ³rio em Casa"/>
    <s v="Tecnologia"/>
    <s v="Telefones e ComunicaÃ§Ã£o"/>
    <x v="3"/>
    <s v="Medium Box"/>
    <n v="0.6"/>
    <d v="2012-01-03T00:00:00"/>
  </r>
  <r>
    <n v="772"/>
    <n v="787"/>
    <n v="5635"/>
    <x v="341"/>
    <s v="MÃ©dia"/>
    <x v="30"/>
    <n v="198.78"/>
    <n v="0.02"/>
    <s v="AÃ©reo Normal"/>
    <n v="-28.3475"/>
    <n v="-28.3475"/>
    <s v=""/>
    <x v="329"/>
    <n v="7.19"/>
    <s v="Nick Radford"/>
    <s v="Curitiba"/>
    <n v="34787"/>
    <s v="ParanÃ¡"/>
    <x v="2"/>
    <s v="Sam,Pat"/>
    <x v="2"/>
    <s v="Pat"/>
    <s v="Brasil"/>
    <s v="Corporativo"/>
    <s v="Material de EscritÃ³rio"/>
    <s v="Capas e AcessÃ³rios"/>
    <x v="461"/>
    <s v="Small Box"/>
    <n v="0.4"/>
    <d v="2012-08-17T00:00:00"/>
  </r>
  <r>
    <n v="773"/>
    <n v="788"/>
    <n v="5635"/>
    <x v="341"/>
    <s v="MÃ©dia"/>
    <x v="31"/>
    <n v="281.58"/>
    <n v="0.09"/>
    <s v="AÃ©reo Normal"/>
    <n v="-161.56"/>
    <n v="-161.56"/>
    <s v=""/>
    <x v="330"/>
    <n v="5.92"/>
    <s v="Nick Radford"/>
    <s v="Curitiba"/>
    <n v="34787"/>
    <s v="ParanÃ¡"/>
    <x v="2"/>
    <s v="Sam,Pat"/>
    <x v="2"/>
    <s v="Pat"/>
    <s v="Brasil"/>
    <s v="Corporativo"/>
    <s v="MobiliÃ¡rio"/>
    <s v="MobiliÃ¡rio de EscritÃ³rio"/>
    <x v="462"/>
    <s v="Medium Box"/>
    <n v="0.55000000000000004"/>
    <d v="2012-08-17T00:00:00"/>
  </r>
  <r>
    <n v="3847"/>
    <n v="789"/>
    <n v="5636"/>
    <x v="342"/>
    <s v="MÃ©dia"/>
    <x v="3"/>
    <n v="138.16999999999999"/>
    <n v="0"/>
    <s v="AÃ©reo Normal"/>
    <n v="-1.0900000000000001"/>
    <n v="-1.0900000000000001"/>
    <s v=""/>
    <x v="331"/>
    <n v="2.27"/>
    <s v="Dennis Kane"/>
    <s v="SÃ£o Paulo"/>
    <n v="11720"/>
    <s v="SÃ£o Paulo"/>
    <x v="3"/>
    <s v="Erin"/>
    <x v="3"/>
    <m/>
    <s v="Brasil"/>
    <s v="Pequenas Empresas"/>
    <s v="Material de EscritÃ³rio"/>
    <s v="Canetas e materiais de arte"/>
    <x v="463"/>
    <s v="Wrap Bag"/>
    <n v="0.56000000000000005"/>
    <d v="2011-02-17T00:00:00"/>
  </r>
  <r>
    <n v="7480"/>
    <n v="790"/>
    <n v="5639"/>
    <x v="140"/>
    <s v="MÃ©dia"/>
    <x v="42"/>
    <n v="501.38"/>
    <n v="0.03"/>
    <s v="AÃ©reo Normal"/>
    <n v="-71.95"/>
    <n v="-71.95"/>
    <s v=""/>
    <x v="332"/>
    <n v="8.7799999999999994"/>
    <s v="Raymond Fair"/>
    <s v="Rio de Janeiro"/>
    <n v="5701"/>
    <s v="Rio de Janeiro"/>
    <x v="3"/>
    <s v="Erin"/>
    <x v="3"/>
    <m/>
    <s v="Brasil"/>
    <s v="Pequenas Empresas"/>
    <s v="Material de EscritÃ³rio"/>
    <s v="Armazenamento e OrganizaÃ§Ã£o"/>
    <x v="464"/>
    <s v="Small Box"/>
    <n v="0.56999999999999995"/>
    <d v="2009-06-02T00:00:00"/>
  </r>
  <r>
    <n v="3432"/>
    <n v="791"/>
    <n v="5696"/>
    <x v="343"/>
    <s v="CrÃ­tica"/>
    <x v="32"/>
    <n v="2206.17"/>
    <n v="0.02"/>
    <s v="AÃ©reo Normal"/>
    <n v="251.43"/>
    <n v="251.43"/>
    <s v=""/>
    <x v="333"/>
    <n v="19.989999999999998"/>
    <s v="Theresa Swint"/>
    <s v="Curitiba"/>
    <n v="34952"/>
    <s v="ParanÃ¡"/>
    <x v="2"/>
    <s v="Sam,Pat"/>
    <x v="2"/>
    <s v="Pat"/>
    <s v="Brasil"/>
    <s v="Consumidor"/>
    <s v="Material de EscritÃ³rio"/>
    <s v="Capas e AcessÃ³rios"/>
    <x v="465"/>
    <s v="Small Box"/>
    <n v="0.37"/>
    <d v="2011-05-05T00:00:00"/>
  </r>
  <r>
    <n v="3433"/>
    <n v="792"/>
    <n v="5696"/>
    <x v="343"/>
    <s v="CrÃ­tica"/>
    <x v="47"/>
    <n v="621.12"/>
    <n v="0.1"/>
    <s v="AÃ©reo Normal"/>
    <n v="190.5275"/>
    <n v="190.5275"/>
    <s v=""/>
    <x v="334"/>
    <n v="2.99"/>
    <s v="Theresa Swint"/>
    <s v="Curitiba"/>
    <n v="34952"/>
    <s v="ParanÃ¡"/>
    <x v="2"/>
    <s v="Sam,Pat"/>
    <x v="2"/>
    <s v="Pat"/>
    <s v="Brasil"/>
    <s v="Consumidor"/>
    <s v="Material de EscritÃ³rio"/>
    <s v="Capas e AcessÃ³rios"/>
    <x v="466"/>
    <s v="Small Box"/>
    <n v="0.37"/>
    <d v="2011-05-05T00:00:00"/>
  </r>
  <r>
    <n v="3434"/>
    <n v="793"/>
    <n v="5696"/>
    <x v="343"/>
    <s v="CrÃ­tica"/>
    <x v="42"/>
    <n v="175.92"/>
    <n v="0.09"/>
    <s v="AÃ©reo Normal"/>
    <n v="-93.41"/>
    <n v="-93.41"/>
    <s v=""/>
    <x v="25"/>
    <n v="3.85"/>
    <s v="Theresa Swint"/>
    <s v="Curitiba"/>
    <n v="34952"/>
    <s v="ParanÃ¡"/>
    <x v="2"/>
    <s v="Sam,Pat"/>
    <x v="2"/>
    <s v="Pat"/>
    <s v="Brasil"/>
    <s v="Consumidor"/>
    <s v="Tecnologia"/>
    <s v="PerifÃ©ricos"/>
    <x v="467"/>
    <s v="Small Pack"/>
    <n v="0.68"/>
    <d v="2011-05-05T00:00:00"/>
  </r>
  <r>
    <n v="456"/>
    <n v="794"/>
    <n v="5697"/>
    <x v="344"/>
    <s v="CrÃ­tica"/>
    <x v="42"/>
    <n v="371.68"/>
    <n v="0.03"/>
    <s v="AÃ©reo Normal"/>
    <n v="-13.32"/>
    <n v="-13.32"/>
    <s v=""/>
    <x v="335"/>
    <n v="5.03"/>
    <s v="Max Jones"/>
    <s v="SÃ£o Paulo"/>
    <n v="19601"/>
    <s v="SÃ£o Paulo"/>
    <x v="3"/>
    <s v="Erin"/>
    <x v="3"/>
    <m/>
    <s v="Brasil"/>
    <s v="EscritÃ³rio em Casa"/>
    <s v="Material de EscritÃ³rio"/>
    <s v="Armazenamento e OrganizaÃ§Ã£o"/>
    <x v="468"/>
    <s v="Small Box"/>
    <n v="0.59"/>
    <d v="2012-10-06T00:00:00"/>
  </r>
  <r>
    <n v="4844"/>
    <n v="799"/>
    <n v="5702"/>
    <x v="345"/>
    <s v="NÃ£o Especificada"/>
    <x v="28"/>
    <n v="2039.39"/>
    <n v="0.01"/>
    <s v="AÃ©reo Normal"/>
    <n v="199.73"/>
    <n v="199.73"/>
    <s v=""/>
    <x v="145"/>
    <n v="19.989999999999998"/>
    <s v="Grant Thornton"/>
    <s v="Recife"/>
    <n v="92553"/>
    <s v="Pernambuco"/>
    <x v="1"/>
    <s v="Chris,Pat"/>
    <x v="1"/>
    <s v="Pat"/>
    <s v="Brasil"/>
    <s v="Corporativo"/>
    <s v="Tecnologia"/>
    <s v="PerifÃ©ricos"/>
    <x v="171"/>
    <s v="Small Box"/>
    <n v="0.52"/>
    <d v="2010-09-08T00:00:00"/>
  </r>
  <r>
    <n v="6364"/>
    <n v="801"/>
    <n v="5735"/>
    <x v="346"/>
    <s v="MÃ©dia"/>
    <x v="17"/>
    <n v="2665.64"/>
    <n v="0.1"/>
    <s v="Transporte RodoviÃ¡rio"/>
    <n v="-107.49"/>
    <n v="-107.49"/>
    <s v=""/>
    <x v="99"/>
    <n v="35.67"/>
    <s v="Art Foster"/>
    <s v="JoÃ£o Pessoa"/>
    <n v="80126"/>
    <s v="ParaÃ­ba"/>
    <x v="1"/>
    <s v="Chris,Pat"/>
    <x v="1"/>
    <s v="Pat"/>
    <s v="Brasil"/>
    <s v="EscritÃ³rio em Casa"/>
    <s v="MobiliÃ¡rio"/>
    <s v="Mesas"/>
    <x v="114"/>
    <s v="Jumbo Box"/>
    <n v="0.66"/>
    <d v="2009-12-11T00:00:00"/>
  </r>
  <r>
    <n v="4680"/>
    <n v="803"/>
    <n v="5764"/>
    <x v="347"/>
    <s v="NÃ£o Especificada"/>
    <x v="3"/>
    <n v="193.79"/>
    <n v="0.02"/>
    <s v="AÃ©reo Normal"/>
    <n v="-117.161999999999"/>
    <n v="-117.161999999999"/>
    <s v=""/>
    <x v="305"/>
    <n v="8.94"/>
    <s v="Daniel Lacy"/>
    <s v="Natal"/>
    <n v="84106"/>
    <s v="Rio Grande do Norte"/>
    <x v="1"/>
    <s v="Chris,Pat"/>
    <x v="1"/>
    <s v="Pat"/>
    <s v="Brasil"/>
    <s v="Pequenas Empresas"/>
    <s v="Material de EscritÃ³rio"/>
    <s v="Capas e AcessÃ³rios"/>
    <x v="425"/>
    <s v="Small Box"/>
    <n v="0.4"/>
    <d v="2010-10-03T00:00:00"/>
  </r>
  <r>
    <n v="6308"/>
    <n v="804"/>
    <n v="5765"/>
    <x v="348"/>
    <s v="Baixa"/>
    <x v="3"/>
    <n v="849.46"/>
    <n v="0.04"/>
    <s v="AÃ©reo Normal"/>
    <n v="9.06"/>
    <n v="9.06"/>
    <s v=""/>
    <x v="336"/>
    <n v="19.989999999999998"/>
    <s v="Jonathan Doherty"/>
    <s v="Porto Alegre"/>
    <n v="28052"/>
    <s v="Rio Grande do Sul"/>
    <x v="2"/>
    <s v="Sam,Pat"/>
    <x v="2"/>
    <s v="Pat"/>
    <s v="Brasil"/>
    <s v="Corporativo"/>
    <s v="Material de EscritÃ³rio"/>
    <s v="Papel"/>
    <x v="469"/>
    <s v="Small Box"/>
    <n v="0.38"/>
    <d v="2009-12-21T00:00:00"/>
  </r>
  <r>
    <n v="1412"/>
    <n v="806"/>
    <n v="5767"/>
    <x v="349"/>
    <s v="Alta"/>
    <x v="42"/>
    <n v="2390.54"/>
    <n v="0.08"/>
    <s v="AÃ©reo Normal"/>
    <n v="756.1"/>
    <n v="756.1"/>
    <s v=""/>
    <x v="337"/>
    <n v="5.5"/>
    <s v="Jessica Myrick"/>
    <s v="Olinda"/>
    <n v="82070"/>
    <s v="Pernambuco"/>
    <x v="1"/>
    <s v="Chris,Pat"/>
    <x v="1"/>
    <s v="Pat"/>
    <s v="Brasil"/>
    <s v="Pequenas Empresas"/>
    <s v="Tecnologia"/>
    <s v="PerifÃ©ricos"/>
    <x v="470"/>
    <s v="Small Box"/>
    <n v="0.44"/>
    <d v="2012-04-30T00:00:00"/>
  </r>
  <r>
    <n v="1414"/>
    <n v="805"/>
    <n v="5767"/>
    <x v="349"/>
    <s v="Alta"/>
    <x v="49"/>
    <n v="163.54"/>
    <n v="0.03"/>
    <s v="AÃ©reo RÃ¡pido"/>
    <n v="-95.058999999999997"/>
    <n v="-95.058999999999997"/>
    <s v=""/>
    <x v="152"/>
    <n v="5.04"/>
    <s v="Jessica Myrick"/>
    <s v="Olinda"/>
    <n v="82070"/>
    <s v="Pernambuco"/>
    <x v="1"/>
    <s v="Chris,Pat"/>
    <x v="1"/>
    <s v="Pat"/>
    <s v="Brasil"/>
    <s v="Pequenas Empresas"/>
    <s v="Material de EscritÃ³rio"/>
    <s v="Capas e AcessÃ³rios"/>
    <x v="179"/>
    <s v="Small Box"/>
    <n v="0.38"/>
    <d v="2012-04-29T00:00:00"/>
  </r>
  <r>
    <n v="7980"/>
    <n v="808"/>
    <n v="5828"/>
    <x v="166"/>
    <s v="Baixa"/>
    <x v="24"/>
    <n v="6005.21"/>
    <n v="0.08"/>
    <s v="Transporte RodoviÃ¡rio"/>
    <n v="-450.7"/>
    <n v="-450.7"/>
    <s v=""/>
    <x v="91"/>
    <n v="54.12"/>
    <s v="Christina DeMoss"/>
    <s v="Porto Alegre"/>
    <n v="22025"/>
    <s v="Rio Grande do Sul"/>
    <x v="2"/>
    <s v="Sam,Pat"/>
    <x v="2"/>
    <s v="Pat"/>
    <s v="Brasil"/>
    <s v="EscritÃ³rio em Casa"/>
    <s v="MobiliÃ¡rio"/>
    <s v="Mesas"/>
    <x v="104"/>
    <s v="Jumbo Box"/>
    <n v="0.76"/>
    <d v="2009-03-12T00:00:00"/>
  </r>
  <r>
    <n v="5781"/>
    <n v="809"/>
    <n v="5830"/>
    <x v="329"/>
    <s v="MÃ©dia"/>
    <x v="19"/>
    <n v="2012.14"/>
    <n v="7.0000000000000007E-2"/>
    <s v="AÃ©reo Normal"/>
    <n v="241.74"/>
    <n v="241.74"/>
    <s v=""/>
    <x v="202"/>
    <n v="14.45"/>
    <s v="Shirley Jackson"/>
    <s v="Belo Horizonte"/>
    <n v="2145"/>
    <s v="Minas Gerais"/>
    <x v="3"/>
    <s v="Erin"/>
    <x v="3"/>
    <m/>
    <s v="Brasil"/>
    <s v="Corporativo"/>
    <s v="MobiliÃ¡rio"/>
    <s v="MobiliÃ¡rio de EscritÃ³rio"/>
    <x v="471"/>
    <s v="Large Box"/>
    <n v="0.56999999999999995"/>
    <d v="2010-03-25T00:00:00"/>
  </r>
  <r>
    <n v="6552"/>
    <n v="810"/>
    <n v="5856"/>
    <x v="350"/>
    <s v="Alta"/>
    <x v="8"/>
    <n v="10307.01"/>
    <n v="0"/>
    <s v="Transporte RodoviÃ¡rio"/>
    <n v="3025.59"/>
    <n v="3025.59"/>
    <s v=""/>
    <x v="338"/>
    <n v="23.78"/>
    <s v="Christopher Martinez"/>
    <s v="JoÃ£o Pessoa"/>
    <n v="80229"/>
    <s v="ParaÃ­ba"/>
    <x v="1"/>
    <s v="Chris,Pat"/>
    <x v="1"/>
    <s v="Pat"/>
    <s v="Brasil"/>
    <s v="Pequenas Empresas"/>
    <s v="MobiliÃ¡rio"/>
    <s v="Mesas"/>
    <x v="472"/>
    <s v="Jumbo Box"/>
    <n v="0.6"/>
    <d v="2009-11-07T00:00:00"/>
  </r>
  <r>
    <n v="966"/>
    <n v="811"/>
    <n v="5858"/>
    <x v="351"/>
    <s v="NÃ£o Especificada"/>
    <x v="10"/>
    <n v="2531.66"/>
    <n v="0.02"/>
    <s v="AÃ©reo Normal"/>
    <n v="354.74"/>
    <n v="354.74"/>
    <s v=""/>
    <x v="339"/>
    <n v="13.66"/>
    <s v="Sibella Parks"/>
    <s v="Teresina"/>
    <n v="97321"/>
    <s v="PiauÃ­"/>
    <x v="1"/>
    <s v="Chris,Pat"/>
    <x v="1"/>
    <s v="Pat"/>
    <s v="Brasil"/>
    <s v="Pequenas Empresas"/>
    <s v="Material de EscritÃ³rio"/>
    <s v="EletrodomÃ©sticos"/>
    <x v="473"/>
    <s v="Small Box"/>
    <n v="0.57999999999999996"/>
    <d v="2012-07-15T00:00:00"/>
  </r>
  <r>
    <n v="967"/>
    <n v="812"/>
    <n v="5858"/>
    <x v="351"/>
    <s v="NÃ£o Especificada"/>
    <x v="13"/>
    <n v="5382.3104999999996"/>
    <n v="0"/>
    <s v="AÃ©reo Normal"/>
    <n v="1419.048"/>
    <n v="1419.048"/>
    <s v=""/>
    <x v="11"/>
    <n v="8.99"/>
    <s v="Sibella Parks"/>
    <s v="Teresina"/>
    <n v="97007"/>
    <s v="PiauÃ­"/>
    <x v="1"/>
    <s v="Chris,Pat"/>
    <x v="1"/>
    <s v="Pat"/>
    <s v="Brasil"/>
    <s v="Pequenas Empresas"/>
    <s v="Tecnologia"/>
    <s v="Telefones e ComunicaÃ§Ã£o"/>
    <x v="474"/>
    <s v="Small Box"/>
    <n v="0.57999999999999996"/>
    <d v="2012-07-15T00:00:00"/>
  </r>
  <r>
    <n v="1819"/>
    <n v="813"/>
    <n v="5860"/>
    <x v="352"/>
    <s v="NÃ£o Especificada"/>
    <x v="40"/>
    <n v="56.73"/>
    <n v="0.09"/>
    <s v="AÃ©reo Normal"/>
    <n v="8.33"/>
    <n v="8.33"/>
    <s v=""/>
    <x v="271"/>
    <n v="0.71"/>
    <s v="Annie Thurman"/>
    <s v="Natal"/>
    <n v="84321"/>
    <s v="Rio Grande do Norte"/>
    <x v="1"/>
    <s v="Chris,Pat"/>
    <x v="1"/>
    <s v="Pat"/>
    <s v="Brasil"/>
    <s v="Consumidor"/>
    <s v="Material de EscritÃ³rio"/>
    <s v="Canetas e materiais de arte"/>
    <x v="373"/>
    <s v="Wrap Bag"/>
    <n v="0.52"/>
    <d v="2012-02-21T00:00:00"/>
  </r>
  <r>
    <n v="1"/>
    <n v="816"/>
    <n v="5891"/>
    <x v="292"/>
    <s v="MÃ©dia"/>
    <x v="1"/>
    <n v="44.45"/>
    <n v="0.01"/>
    <s v="AÃ©reo Normal"/>
    <n v="-17.457000000000001"/>
    <n v="-17.457000000000001"/>
    <s v=""/>
    <x v="33"/>
    <n v="1.49"/>
    <s v="Art Foster"/>
    <s v="JoÃ£o Pessoa"/>
    <n v="80126"/>
    <s v="ParaÃ­ba"/>
    <x v="1"/>
    <s v="Chris,Pat"/>
    <x v="1"/>
    <s v="Pat"/>
    <s v="Brasil"/>
    <s v="EscritÃ³rio em Casa"/>
    <s v="Material de EscritÃ³rio"/>
    <s v="Capas e AcessÃ³rios"/>
    <x v="475"/>
    <s v="Small Box"/>
    <n v="0.35"/>
    <d v="2012-12-30T00:00:00"/>
  </r>
  <r>
    <n v="7050"/>
    <n v="818"/>
    <n v="5894"/>
    <x v="353"/>
    <s v="Alta"/>
    <x v="12"/>
    <n v="239.03"/>
    <n v="0.01"/>
    <s v="AÃ©reo Normal"/>
    <n v="-68.22"/>
    <n v="-68.22"/>
    <s v=""/>
    <x v="340"/>
    <n v="4.5"/>
    <s v="Ann Chong"/>
    <s v="BelÃ©m"/>
    <n v="60110"/>
    <s v="ParÃ¡"/>
    <x v="0"/>
    <s v="William,Pat"/>
    <x v="0"/>
    <s v="Pat"/>
    <s v="Brasil"/>
    <s v="Corporativo"/>
    <s v="Material de EscritÃ³rio"/>
    <s v="EletrodomÃ©sticos"/>
    <x v="476"/>
    <s v="Small Box"/>
    <n v="0.55000000000000004"/>
    <d v="2009-08-15T00:00:00"/>
  </r>
  <r>
    <n v="7063"/>
    <n v="817"/>
    <n v="5894"/>
    <x v="353"/>
    <s v="Alta"/>
    <x v="25"/>
    <n v="384.33"/>
    <n v="0.1"/>
    <s v="AÃ©reo Normal"/>
    <n v="87.677499999999995"/>
    <n v="87.677499999999995"/>
    <s v=""/>
    <x v="341"/>
    <n v="1.49"/>
    <s v="Ann Chong"/>
    <s v="BelÃ©m"/>
    <n v="60110"/>
    <s v="ParÃ¡"/>
    <x v="0"/>
    <s v="William,Pat"/>
    <x v="0"/>
    <s v="Pat"/>
    <s v="Brasil"/>
    <s v="Corporativo"/>
    <s v="Material de EscritÃ³rio"/>
    <s v="Capas e AcessÃ³rios"/>
    <x v="477"/>
    <s v="Small Box"/>
    <n v="0.38"/>
    <d v="2009-08-13T00:00:00"/>
  </r>
  <r>
    <n v="7763"/>
    <n v="820"/>
    <n v="5921"/>
    <x v="354"/>
    <s v="Baixa"/>
    <x v="15"/>
    <n v="384.74"/>
    <n v="0.01"/>
    <s v="AÃ©reo RÃ¡pido"/>
    <n v="2.69"/>
    <n v="2.69"/>
    <s v=""/>
    <x v="342"/>
    <n v="5.5"/>
    <s v="Maurice Satty"/>
    <s v="Curitiba"/>
    <n v="33801"/>
    <s v="ParanÃ¡"/>
    <x v="2"/>
    <s v="Sam,Pat"/>
    <x v="2"/>
    <s v="Pat"/>
    <s v="Brasil"/>
    <s v="Corporativo"/>
    <s v="Material de EscritÃ³rio"/>
    <s v="Armazenamento e OrganizaÃ§Ã£o"/>
    <x v="478"/>
    <s v="Small Box"/>
    <n v="0.56999999999999995"/>
    <d v="2009-04-13T00:00:00"/>
  </r>
  <r>
    <n v="2364"/>
    <n v="821"/>
    <n v="5925"/>
    <x v="355"/>
    <s v="Baixa"/>
    <x v="21"/>
    <n v="3922.42"/>
    <n v="0.08"/>
    <s v="AÃ©reo Normal"/>
    <n v="-354.9"/>
    <n v="-354.9"/>
    <s v=""/>
    <x v="343"/>
    <n v="39.61"/>
    <s v="Joy Bell"/>
    <s v="BelÃ©m"/>
    <n v="60110"/>
    <s v="ParÃ¡"/>
    <x v="0"/>
    <s v="William,Pat"/>
    <x v="0"/>
    <s v="Pat"/>
    <s v="Brasil"/>
    <s v="EscritÃ³rio em Casa"/>
    <s v="MobiliÃ¡rio"/>
    <s v="MobiliÃ¡rio de EscritÃ³rio"/>
    <x v="479"/>
    <s v="Medium Box"/>
    <n v="0.67"/>
    <d v="2011-11-19T00:00:00"/>
  </r>
  <r>
    <n v="2365"/>
    <n v="822"/>
    <n v="5925"/>
    <x v="355"/>
    <s v="Baixa"/>
    <x v="16"/>
    <n v="1733.3625"/>
    <n v="7.0000000000000007E-2"/>
    <s v="AÃ©reo Normal"/>
    <n v="-267.01400000000001"/>
    <n v="-267.01400000000001"/>
    <s v=""/>
    <x v="121"/>
    <n v="0.99"/>
    <s v="Joy Bell"/>
    <s v="BelÃ©m"/>
    <n v="60110"/>
    <s v="ParÃ¡"/>
    <x v="0"/>
    <s v="William,Pat"/>
    <x v="0"/>
    <s v="Pat"/>
    <s v="Brasil"/>
    <s v="EscritÃ³rio em Casa"/>
    <s v="Tecnologia"/>
    <s v="Telefones e ComunicaÃ§Ã£o"/>
    <x v="371"/>
    <s v="Wrap Bag"/>
    <n v="0.85"/>
    <d v="2011-11-19T00:00:00"/>
  </r>
  <r>
    <n v="138"/>
    <n v="823"/>
    <n v="5954"/>
    <x v="356"/>
    <s v="CrÃ­tica"/>
    <x v="46"/>
    <n v="18316.3"/>
    <n v="0.06"/>
    <s v="Transporte RodoviÃ¡rio"/>
    <n v="4569.0600000000004"/>
    <n v="4569.0600000000004"/>
    <s v=""/>
    <x v="344"/>
    <n v="14.7"/>
    <s v="Ken Heidel"/>
    <s v="FlorianÃ³polis"/>
    <n v="30269"/>
    <s v="Santa Catarina"/>
    <x v="2"/>
    <s v="Sam,Pat"/>
    <x v="2"/>
    <s v="Pat"/>
    <s v="Brasil"/>
    <s v="Corporativo"/>
    <s v="Tecnologia"/>
    <s v="MÃ¡quinas de EscritÃ³rio"/>
    <x v="480"/>
    <s v="Jumbo Drum"/>
    <n v="0.56999999999999995"/>
    <d v="2012-12-04T00:00:00"/>
  </r>
  <r>
    <n v="4139"/>
    <n v="826"/>
    <n v="5957"/>
    <x v="357"/>
    <s v="Alta"/>
    <x v="3"/>
    <n v="391.87549999999999"/>
    <n v="0.1"/>
    <s v="AÃ©reo Normal"/>
    <n v="-38.015999999999998"/>
    <n v="-38.015999999999998"/>
    <s v=""/>
    <x v="127"/>
    <n v="4.8099999999999996"/>
    <s v="Ionia McGrath"/>
    <s v="Curitiba"/>
    <n v="35211"/>
    <s v="ParanÃ¡"/>
    <x v="2"/>
    <s v="Sam,Pat"/>
    <x v="2"/>
    <s v="Pat"/>
    <s v="Brasil"/>
    <s v="Pequenas Empresas"/>
    <s v="Tecnologia"/>
    <s v="Telefones e ComunicaÃ§Ã£o"/>
    <x v="241"/>
    <s v="Medium Box"/>
    <n v="0.57999999999999996"/>
    <d v="2010-12-29T00:00:00"/>
  </r>
  <r>
    <n v="4142"/>
    <n v="825"/>
    <n v="5957"/>
    <x v="357"/>
    <s v="Alta"/>
    <x v="12"/>
    <n v="536.38"/>
    <n v="0.03"/>
    <s v="Transporte RodoviÃ¡rio"/>
    <n v="-258.8"/>
    <n v="-258.8"/>
    <s v=""/>
    <x v="15"/>
    <n v="66.27"/>
    <s v="Ionia McGrath"/>
    <s v="Curitiba"/>
    <n v="35211"/>
    <s v="ParanÃ¡"/>
    <x v="2"/>
    <s v="Sam,Pat"/>
    <x v="2"/>
    <s v="Pat"/>
    <s v="Brasil"/>
    <s v="Pequenas Empresas"/>
    <s v="MobiliÃ¡rio"/>
    <s v="Estantes"/>
    <x v="481"/>
    <s v="Jumbo Box"/>
    <n v="0.65"/>
    <d v="2010-12-28T00:00:00"/>
  </r>
  <r>
    <n v="4147"/>
    <n v="824"/>
    <n v="5957"/>
    <x v="357"/>
    <s v="Alta"/>
    <x v="5"/>
    <n v="68.319999999999993"/>
    <n v="0.05"/>
    <s v="AÃ©reo Normal"/>
    <n v="-66.72"/>
    <n v="-66.72"/>
    <s v=""/>
    <x v="85"/>
    <n v="6.72"/>
    <s v="Ionia McGrath"/>
    <s v="Curitiba"/>
    <n v="35020"/>
    <s v="ParanÃ¡"/>
    <x v="2"/>
    <s v="Sam,Pat"/>
    <x v="2"/>
    <s v="Pat"/>
    <s v="Brasil"/>
    <s v="Pequenas Empresas"/>
    <s v="Material de EscritÃ³rio"/>
    <s v="Papel"/>
    <x v="482"/>
    <s v="Small Box"/>
    <n v="0.4"/>
    <d v="2010-12-27T00:00:00"/>
  </r>
  <r>
    <n v="2688"/>
    <n v="827"/>
    <n v="5958"/>
    <x v="358"/>
    <s v="MÃ©dia"/>
    <x v="12"/>
    <n v="2036.97"/>
    <n v="0.03"/>
    <s v="AÃ©reo Normal"/>
    <n v="-2397.44"/>
    <n v="-2397.44"/>
    <s v=""/>
    <x v="135"/>
    <n v="24.49"/>
    <s v="Giulietta Dortch"/>
    <s v="Recife"/>
    <n v="94025"/>
    <s v="Pernambuco"/>
    <x v="1"/>
    <s v="Chris,Pat"/>
    <x v="1"/>
    <s v="Pat"/>
    <s v="Brasil"/>
    <s v="Pequenas Empresas"/>
    <s v="Tecnologia"/>
    <s v="Copiadoras e fax"/>
    <x v="154"/>
    <s v="Large Box"/>
    <n v="0.41"/>
    <d v="2011-09-17T00:00:00"/>
  </r>
  <r>
    <n v="2704"/>
    <n v="828"/>
    <n v="5958"/>
    <x v="358"/>
    <s v="MÃ©dia"/>
    <x v="24"/>
    <n v="2629.6640000000002"/>
    <n v="0.09"/>
    <s v="Transporte RodoviÃ¡rio"/>
    <n v="27.74"/>
    <n v="27.74"/>
    <s v=""/>
    <x v="345"/>
    <n v="60"/>
    <s v="Giulietta Dortch"/>
    <s v="Recife"/>
    <n v="95207"/>
    <s v="Pernambuco"/>
    <x v="1"/>
    <s v="Chris,Pat"/>
    <x v="1"/>
    <s v="Pat"/>
    <s v="Brasil"/>
    <s v="Pequenas Empresas"/>
    <s v="MobiliÃ¡rio"/>
    <s v="Mesas"/>
    <x v="483"/>
    <s v="Jumbo Drum"/>
    <n v="0.55000000000000004"/>
    <d v="2011-09-15T00:00:00"/>
  </r>
  <r>
    <n v="7371"/>
    <n v="829"/>
    <n v="5984"/>
    <x v="17"/>
    <s v="Baixa"/>
    <x v="11"/>
    <n v="394.62"/>
    <n v="0.06"/>
    <s v="AÃ©reo Normal"/>
    <n v="-31.39"/>
    <n v="-31.39"/>
    <s v=""/>
    <x v="58"/>
    <n v="4.5"/>
    <s v="Eric Barreto"/>
    <s v="Recife"/>
    <n v="92646"/>
    <s v="Pernambuco"/>
    <x v="1"/>
    <s v="Chris,Pat"/>
    <x v="1"/>
    <s v="Pat"/>
    <s v="Brasil"/>
    <s v="Consumidor"/>
    <s v="Material de EscritÃ³rio"/>
    <s v="EletrodomÃ©sticos"/>
    <x v="63"/>
    <s v="Small Box"/>
    <n v="0.59"/>
    <d v="2009-06-22T00:00:00"/>
  </r>
  <r>
    <n v="7372"/>
    <n v="830"/>
    <n v="5984"/>
    <x v="17"/>
    <s v="Baixa"/>
    <x v="8"/>
    <n v="464.64"/>
    <n v="0.03"/>
    <s v="AÃ©reo Normal"/>
    <n v="14.48"/>
    <n v="14.48"/>
    <s v=""/>
    <x v="177"/>
    <n v="5.16"/>
    <s v="Eric Barreto"/>
    <s v="Recife"/>
    <n v="92646"/>
    <s v="Pernambuco"/>
    <x v="1"/>
    <s v="Chris,Pat"/>
    <x v="1"/>
    <s v="Pat"/>
    <s v="Brasil"/>
    <s v="Consumidor"/>
    <s v="MobiliÃ¡rio"/>
    <s v="MobiliÃ¡rio de EscritÃ³rio"/>
    <x v="218"/>
    <s v="Small Box"/>
    <n v="0.56999999999999995"/>
    <d v="2009-06-22T00:00:00"/>
  </r>
  <r>
    <n v="7388"/>
    <n v="831"/>
    <n v="5984"/>
    <x v="17"/>
    <s v="Baixa"/>
    <x v="41"/>
    <n v="96.68"/>
    <n v="0.03"/>
    <s v="AÃ©reo Normal"/>
    <n v="22.25"/>
    <n v="22.25"/>
    <s v=""/>
    <x v="346"/>
    <n v="4.95"/>
    <s v="Eric Barreto"/>
    <s v="Recife"/>
    <n v="92646"/>
    <s v="Pernambuco"/>
    <x v="1"/>
    <s v="Chris,Pat"/>
    <x v="1"/>
    <s v="Pat"/>
    <s v="Brasil"/>
    <s v="Consumidor"/>
    <s v="MobiliÃ¡rio"/>
    <s v="MobiliÃ¡rio de EscritÃ³rio"/>
    <x v="484"/>
    <s v="Small Box"/>
    <n v="0.41"/>
    <d v="2009-06-19T00:00:00"/>
  </r>
  <r>
    <n v="1465"/>
    <n v="833"/>
    <n v="5986"/>
    <x v="314"/>
    <s v="Alta"/>
    <x v="28"/>
    <n v="1021.55"/>
    <n v="0.05"/>
    <s v="Transporte RodoviÃ¡rio"/>
    <n v="64.81"/>
    <n v="64.81"/>
    <s v=""/>
    <x v="339"/>
    <n v="14.19"/>
    <s v="Filia McAdams"/>
    <s v="SÃ£o Paulo"/>
    <n v="15241"/>
    <s v="SÃ£o Paulo"/>
    <x v="3"/>
    <s v="Erin"/>
    <x v="3"/>
    <m/>
    <s v="Brasil"/>
    <s v="Pequenas Empresas"/>
    <s v="MobiliÃ¡rio"/>
    <s v="Cadeiras"/>
    <x v="485"/>
    <s v="Jumbo Drum"/>
    <n v="0.56000000000000005"/>
    <d v="2012-04-22T00:00:00"/>
  </r>
  <r>
    <n v="1466"/>
    <n v="834"/>
    <n v="5986"/>
    <x v="314"/>
    <s v="Alta"/>
    <x v="7"/>
    <n v="205.24"/>
    <n v="0.03"/>
    <s v="AÃ©reo Normal"/>
    <n v="-148.77000000000001"/>
    <n v="-148.77000000000001"/>
    <s v=""/>
    <x v="141"/>
    <n v="4.93"/>
    <s v="Filia McAdams"/>
    <s v="SÃ£o Paulo"/>
    <n v="15241"/>
    <s v="SÃ£o Paulo"/>
    <x v="3"/>
    <s v="Erin"/>
    <x v="3"/>
    <m/>
    <s v="Brasil"/>
    <s v="Pequenas Empresas"/>
    <s v="Tecnologia"/>
    <s v="PerifÃ©ricos"/>
    <x v="161"/>
    <s v="Small Pack"/>
    <n v="0.66"/>
    <d v="2012-04-22T00:00:00"/>
  </r>
  <r>
    <n v="1467"/>
    <n v="832"/>
    <n v="5986"/>
    <x v="314"/>
    <s v="Alta"/>
    <x v="10"/>
    <n v="5556.18"/>
    <n v="0.08"/>
    <s v="AÃ©reo Normal"/>
    <n v="1638.48"/>
    <n v="1638.48"/>
    <s v=""/>
    <x v="211"/>
    <n v="3.99"/>
    <s v="Filia McAdams"/>
    <s v="SÃ£o Paulo"/>
    <n v="15241"/>
    <s v="SÃ£o Paulo"/>
    <x v="3"/>
    <s v="Erin"/>
    <x v="3"/>
    <m/>
    <s v="Brasil"/>
    <s v="Pequenas Empresas"/>
    <s v="Material de EscritÃ³rio"/>
    <s v="EletrodomÃ©sticos"/>
    <x v="486"/>
    <s v="Small Box"/>
    <n v="0.6"/>
    <d v="2012-04-21T00:00:00"/>
  </r>
  <r>
    <n v="2544"/>
    <n v="836"/>
    <n v="5989"/>
    <x v="359"/>
    <s v="MÃ©dia"/>
    <x v="0"/>
    <n v="155.47999999999999"/>
    <n v="0.1"/>
    <s v="AÃ©reo Normal"/>
    <n v="-6.64"/>
    <n v="-6.64"/>
    <s v=""/>
    <x v="347"/>
    <n v="5.37"/>
    <s v="Ellis Ballard"/>
    <s v="Recife"/>
    <n v="95661"/>
    <s v="Pernambuco"/>
    <x v="1"/>
    <s v="Chris,Pat"/>
    <x v="1"/>
    <s v="Pat"/>
    <s v="Brasil"/>
    <s v="Corporativo"/>
    <s v="Material de EscritÃ³rio"/>
    <s v="EletrodomÃ©sticos"/>
    <x v="487"/>
    <s v="Medium Box"/>
    <n v="0.5"/>
    <d v="2011-10-16T00:00:00"/>
  </r>
  <r>
    <n v="2549"/>
    <n v="837"/>
    <n v="5989"/>
    <x v="359"/>
    <s v="MÃ©dia"/>
    <x v="24"/>
    <n v="56.77"/>
    <n v="0.06"/>
    <s v="AÃ©reo Normal"/>
    <n v="-3.2"/>
    <n v="-3.2"/>
    <s v=""/>
    <x v="120"/>
    <n v="1.34"/>
    <s v="Ellis Ballard"/>
    <s v="Recife"/>
    <n v="95661"/>
    <s v="Pernambuco"/>
    <x v="1"/>
    <s v="Chris,Pat"/>
    <x v="1"/>
    <s v="Pat"/>
    <s v="Brasil"/>
    <s v="Corporativo"/>
    <s v="Material de EscritÃ³rio"/>
    <s v="Canetas e materiais de arte"/>
    <x v="137"/>
    <s v="Wrap Bag"/>
    <n v="0.45"/>
    <d v="2011-10-15T00:00:00"/>
  </r>
  <r>
    <n v="5721"/>
    <n v="838"/>
    <n v="5990"/>
    <x v="360"/>
    <s v="CrÃ­tica"/>
    <x v="29"/>
    <n v="63.91"/>
    <n v="0.06"/>
    <s v="AÃ©reo Normal"/>
    <n v="-27.78"/>
    <n v="-27.78"/>
    <s v=""/>
    <x v="31"/>
    <n v="6.35"/>
    <s v="Eric Murdock"/>
    <s v="Recife"/>
    <n v="90301"/>
    <s v="Pernambuco"/>
    <x v="1"/>
    <s v="Chris,Pat"/>
    <x v="1"/>
    <s v="Pat"/>
    <s v="Brasil"/>
    <s v="EscritÃ³rio em Casa"/>
    <s v="Material de EscritÃ³rio"/>
    <s v="Papel"/>
    <x v="488"/>
    <s v="Small Box"/>
    <n v="0.37"/>
    <d v="2010-04-08T00:00:00"/>
  </r>
  <r>
    <n v="1993"/>
    <n v="839"/>
    <n v="6016"/>
    <x v="361"/>
    <s v="Alta"/>
    <x v="36"/>
    <n v="208.28"/>
    <n v="7.0000000000000007E-2"/>
    <s v="AÃ©reo Normal"/>
    <n v="3.63"/>
    <n v="3.63"/>
    <s v=""/>
    <x v="348"/>
    <n v="5.43"/>
    <s v="Skye Norling"/>
    <s v="BelÃ©m"/>
    <n v="60110"/>
    <s v="ParÃ¡"/>
    <x v="0"/>
    <s v="William,Pat"/>
    <x v="0"/>
    <s v="Pat"/>
    <s v="Brasil"/>
    <s v="EscritÃ³rio em Casa"/>
    <s v="Material de EscritÃ³rio"/>
    <s v="Papel"/>
    <x v="489"/>
    <s v="Small Box"/>
    <n v="0.36"/>
    <d v="2012-01-20T00:00:00"/>
  </r>
  <r>
    <n v="734"/>
    <n v="841"/>
    <n v="6018"/>
    <x v="257"/>
    <s v="Baixa"/>
    <x v="1"/>
    <n v="124.25"/>
    <n v="7.0000000000000007E-2"/>
    <s v="AÃ©reo Normal"/>
    <n v="-55.78"/>
    <n v="-55.78"/>
    <s v=""/>
    <x v="173"/>
    <n v="13.88"/>
    <s v="Toby Grace"/>
    <s v="FlorianÃ³polis"/>
    <n v="31313"/>
    <s v="Santa Catarina"/>
    <x v="2"/>
    <s v="Sam,Pat"/>
    <x v="2"/>
    <s v="Pat"/>
    <s v="Brasil"/>
    <s v="EscritÃ³rio em Casa"/>
    <s v="Material de EscritÃ³rio"/>
    <s v="Papel"/>
    <x v="490"/>
    <s v="Small Box"/>
    <n v="0.36"/>
    <d v="2012-08-23T00:00:00"/>
  </r>
  <r>
    <n v="753"/>
    <n v="840"/>
    <n v="6018"/>
    <x v="257"/>
    <s v="Baixa"/>
    <x v="33"/>
    <n v="206.09"/>
    <n v="0"/>
    <s v="AÃ©reo Normal"/>
    <n v="36.04"/>
    <n v="36.04"/>
    <s v=""/>
    <x v="349"/>
    <n v="2.0299999999999998"/>
    <s v="Toby Grace"/>
    <s v="FlorianÃ³polis"/>
    <n v="30501"/>
    <s v="Santa Catarina"/>
    <x v="2"/>
    <s v="Sam,Pat"/>
    <x v="2"/>
    <s v="Pat"/>
    <s v="Brasil"/>
    <s v="EscritÃ³rio em Casa"/>
    <s v="MobiliÃ¡rio"/>
    <s v="MobiliÃ¡rio de EscritÃ³rio"/>
    <x v="491"/>
    <s v="Wrap Bag"/>
    <n v="0.51"/>
    <d v="2012-08-20T00:00:00"/>
  </r>
  <r>
    <n v="6812"/>
    <n v="842"/>
    <n v="6020"/>
    <x v="362"/>
    <s v="MÃ©dia"/>
    <x v="3"/>
    <n v="66.09"/>
    <n v="0.09"/>
    <s v="AÃ©reo Normal"/>
    <n v="13.71"/>
    <n v="13.71"/>
    <s v=""/>
    <x v="7"/>
    <n v="0.99"/>
    <s v="Arianne Irving"/>
    <s v="Porto Alegre"/>
    <n v="37804"/>
    <s v="Rio Grande do Sul"/>
    <x v="2"/>
    <s v="Sam,Pat"/>
    <x v="2"/>
    <s v="Pat"/>
    <s v="Brasil"/>
    <s v="Corporativo"/>
    <s v="Material de EscritÃ³rio"/>
    <s v="Etiquetas"/>
    <x v="341"/>
    <s v="Small Box"/>
    <n v="0.36"/>
    <d v="2009-09-23T00:00:00"/>
  </r>
  <r>
    <n v="5738"/>
    <n v="843"/>
    <n v="6050"/>
    <x v="313"/>
    <s v="Baixa"/>
    <x v="12"/>
    <n v="261.94"/>
    <n v="0.06"/>
    <s v="Transporte RodoviÃ¡rio"/>
    <n v="-219.77940000000001"/>
    <n v="-219.77940000000001"/>
    <s v=""/>
    <x v="350"/>
    <n v="33.6"/>
    <s v="Phillip Flathmann"/>
    <s v="SÃ£o Paulo"/>
    <n v="11803"/>
    <s v="SÃ£o Paulo"/>
    <x v="3"/>
    <s v="Erin"/>
    <x v="3"/>
    <m/>
    <s v="Brasil"/>
    <s v="Pequenas Empresas"/>
    <s v="Tecnologia"/>
    <s v="MÃ¡quinas de EscritÃ³rio"/>
    <x v="492"/>
    <s v="Jumbo Drum"/>
    <n v="0.37"/>
    <d v="2010-04-04T00:00:00"/>
  </r>
  <r>
    <n v="5750"/>
    <n v="844"/>
    <n v="6050"/>
    <x v="313"/>
    <s v="Baixa"/>
    <x v="26"/>
    <n v="9574.82"/>
    <n v="0.08"/>
    <s v="AÃ©reo Normal"/>
    <n v="-505.98447900000002"/>
    <n v="-505.98447900000002"/>
    <s v=""/>
    <x v="351"/>
    <n v="69"/>
    <s v="Phillip Flathmann"/>
    <s v="SÃ£o Paulo"/>
    <n v="11803"/>
    <s v="SÃ£o Paulo"/>
    <x v="3"/>
    <s v="Erin"/>
    <x v="3"/>
    <m/>
    <s v="Brasil"/>
    <s v="Pequenas Empresas"/>
    <s v="MobiliÃ¡rio"/>
    <s v="Mesas"/>
    <x v="493"/>
    <s v="Large Box"/>
    <n v="0.79"/>
    <d v="2010-04-02T00:00:00"/>
  </r>
  <r>
    <n v="4232"/>
    <n v="845"/>
    <n v="6053"/>
    <x v="363"/>
    <s v="MÃ©dia"/>
    <x v="32"/>
    <n v="16.079999999999998"/>
    <n v="0.04"/>
    <s v="AÃ©reo Normal"/>
    <n v="-3.7489999999999899"/>
    <n v="-3.7489999999999899"/>
    <s v=""/>
    <x v="180"/>
    <n v="1.49"/>
    <s v="Maureen Fritzler"/>
    <s v="SÃ£o Paulo"/>
    <n v="15239"/>
    <s v="SÃ£o Paulo"/>
    <x v="3"/>
    <s v="Erin"/>
    <x v="3"/>
    <m/>
    <s v="Brasil"/>
    <s v="Corporativo"/>
    <s v="Material de EscritÃ³rio"/>
    <s v="Capas e AcessÃ³rios"/>
    <x v="221"/>
    <s v="Small Box"/>
    <n v="0.38"/>
    <d v="2010-12-13T00:00:00"/>
  </r>
  <r>
    <n v="2725"/>
    <n v="847"/>
    <n v="6054"/>
    <x v="364"/>
    <s v="Baixa"/>
    <x v="27"/>
    <n v="643.30999999999995"/>
    <n v="0.08"/>
    <s v="AÃ©reo RÃ¡pido"/>
    <n v="-231.34"/>
    <n v="0"/>
    <s v="Returned"/>
    <x v="26"/>
    <n v="10.68"/>
    <s v="Aleksandra Gannaway"/>
    <s v="Recife"/>
    <n v="94591"/>
    <s v="Pernambuco"/>
    <x v="1"/>
    <s v="Chris,Pat"/>
    <x v="1"/>
    <s v="Pat"/>
    <s v="Brasil"/>
    <s v="Corporativo"/>
    <s v="Material de EscritÃ³rio"/>
    <s v="Armazenamento e OrganizaÃ§Ã£o"/>
    <x v="27"/>
    <s v="Small Box"/>
    <n v="0.57999999999999996"/>
    <d v="2011-09-13T00:00:00"/>
  </r>
  <r>
    <n v="2742"/>
    <n v="846"/>
    <n v="6054"/>
    <x v="364"/>
    <s v="Baixa"/>
    <x v="0"/>
    <n v="27.32"/>
    <n v="0.05"/>
    <s v="AÃ©reo RÃ¡pido"/>
    <n v="-5.87"/>
    <n v="0"/>
    <s v="Returned"/>
    <x v="1"/>
    <n v="5.33"/>
    <s v="Aleksandra Gannaway"/>
    <s v="Recife"/>
    <n v="94591"/>
    <s v="Pernambuco"/>
    <x v="1"/>
    <s v="Chris,Pat"/>
    <x v="1"/>
    <s v="Pat"/>
    <s v="Brasil"/>
    <s v="Corporativo"/>
    <s v="MobiliÃ¡rio"/>
    <s v="MobiliÃ¡rio de EscritÃ³rio"/>
    <x v="345"/>
    <s v="Small Box"/>
    <n v="0.43"/>
    <d v="2011-09-10T00:00:00"/>
  </r>
  <r>
    <n v="2663"/>
    <n v="848"/>
    <n v="6086"/>
    <x v="178"/>
    <s v="CrÃ­tica"/>
    <x v="10"/>
    <n v="1734.72"/>
    <n v="0.04"/>
    <s v="AÃ©reo Normal"/>
    <n v="57.89"/>
    <n v="57.89"/>
    <s v=""/>
    <x v="336"/>
    <n v="19.989999999999998"/>
    <s v="Michael Kennedy"/>
    <s v="SÃ£o Paulo"/>
    <n v="7017"/>
    <s v="SÃ£o Paulo"/>
    <x v="3"/>
    <s v="Erin"/>
    <x v="3"/>
    <m/>
    <s v="Brasil"/>
    <s v="Corporativo"/>
    <s v="Material de EscritÃ³rio"/>
    <s v="Papel"/>
    <x v="469"/>
    <s v="Small Box"/>
    <n v="0.38"/>
    <d v="2011-09-24T00:00:00"/>
  </r>
  <r>
    <n v="6983"/>
    <n v="850"/>
    <n v="6112"/>
    <x v="365"/>
    <s v="MÃ©dia"/>
    <x v="42"/>
    <n v="1753.9579999999901"/>
    <n v="0.06"/>
    <s v="AÃ©reo Normal"/>
    <n v="382.392"/>
    <n v="382.392"/>
    <s v=""/>
    <x v="6"/>
    <n v="5.92"/>
    <s v="Arianne Irving"/>
    <s v="Porto Alegre"/>
    <n v="37804"/>
    <s v="Rio Grande do Sul"/>
    <x v="2"/>
    <s v="Sam,Pat"/>
    <x v="2"/>
    <s v="Pat"/>
    <s v="Brasil"/>
    <s v="Corporativo"/>
    <s v="Tecnologia"/>
    <s v="Telefones e ComunicaÃ§Ã£o"/>
    <x v="494"/>
    <s v="Small Box"/>
    <n v="0.55000000000000004"/>
    <d v="2009-08-24T00:00:00"/>
  </r>
  <r>
    <n v="6994"/>
    <n v="849"/>
    <n v="6112"/>
    <x v="365"/>
    <s v="MÃ©dia"/>
    <x v="17"/>
    <n v="1597.37"/>
    <n v="0.02"/>
    <s v="Transporte RodoviÃ¡rio"/>
    <n v="-533.69000000000005"/>
    <n v="-533.69000000000005"/>
    <s v=""/>
    <x v="50"/>
    <n v="80.2"/>
    <s v="Arianne Irving"/>
    <s v="Porto Alegre"/>
    <n v="37804"/>
    <s v="Rio Grande do Sul"/>
    <x v="2"/>
    <s v="Sam,Pat"/>
    <x v="2"/>
    <s v="Pat"/>
    <s v="Brasil"/>
    <s v="Corporativo"/>
    <s v="MobiliÃ¡rio"/>
    <s v="Mesas"/>
    <x v="51"/>
    <s v="Jumbo Box"/>
    <n v="0.71"/>
    <d v="2009-08-23T00:00:00"/>
  </r>
  <r>
    <n v="7920"/>
    <n v="853"/>
    <n v="6116"/>
    <x v="366"/>
    <s v="MÃ©dia"/>
    <x v="0"/>
    <n v="9620.82"/>
    <n v="0.04"/>
    <s v="AÃ©reo Normal"/>
    <n v="-1759.58"/>
    <n v="-1759.58"/>
    <s v=""/>
    <x v="352"/>
    <n v="24.49"/>
    <s v="Barry Weirich"/>
    <s v="Palmas"/>
    <n v="60130"/>
    <s v="Tocantins"/>
    <x v="0"/>
    <s v="William,Pat"/>
    <x v="0"/>
    <s v="Pat"/>
    <s v="Brasil"/>
    <s v="Corporativo"/>
    <s v="Material de EscritÃ³rio"/>
    <s v="Tesouras, rÃ©guas e aparadores"/>
    <x v="495"/>
    <s v="Medium Box"/>
    <n v="0.81"/>
    <d v="2009-03-22T00:00:00"/>
  </r>
  <r>
    <n v="7929"/>
    <n v="852"/>
    <n v="6116"/>
    <x v="366"/>
    <s v="MÃ©dia"/>
    <x v="25"/>
    <n v="150.77000000000001"/>
    <n v="0.01"/>
    <s v="AÃ©reo Normal"/>
    <n v="-72.23"/>
    <n v="-72.23"/>
    <s v=""/>
    <x v="238"/>
    <n v="4"/>
    <s v="Barry Weirich"/>
    <s v="Belo Horizonte"/>
    <n v="1007"/>
    <s v="Minas Gerais"/>
    <x v="3"/>
    <s v="Erin"/>
    <x v="3"/>
    <m/>
    <s v="Brasil"/>
    <s v="Corporativo"/>
    <s v="Tecnologia"/>
    <s v="PerifÃ©ricos"/>
    <x v="315"/>
    <s v="Small Box"/>
    <n v="0.68"/>
    <d v="2009-03-20T00:00:00"/>
  </r>
  <r>
    <n v="42"/>
    <n v="854"/>
    <n v="6117"/>
    <x v="367"/>
    <s v="CrÃ­tica"/>
    <x v="25"/>
    <n v="157.03"/>
    <n v="7.0000000000000007E-2"/>
    <s v="AÃ©reo Normal"/>
    <n v="13.21"/>
    <n v="13.21"/>
    <s v=""/>
    <x v="353"/>
    <n v="5.08"/>
    <s v="Annie Thurman"/>
    <s v="Natal"/>
    <n v="84321"/>
    <s v="Rio Grande do Norte"/>
    <x v="1"/>
    <s v="Chris,Pat"/>
    <x v="1"/>
    <s v="Pat"/>
    <s v="Brasil"/>
    <s v="EscritÃ³rio em Casa"/>
    <s v="MobiliÃ¡rio"/>
    <s v="MobiliÃ¡rio de EscritÃ³rio"/>
    <x v="496"/>
    <s v="Small Pack"/>
    <n v="0.41"/>
    <d v="2012-12-22T00:00:00"/>
  </r>
  <r>
    <n v="2140"/>
    <n v="857"/>
    <n v="6148"/>
    <x v="368"/>
    <s v="MÃ©dia"/>
    <x v="31"/>
    <n v="510.56"/>
    <n v="0.05"/>
    <s v="AÃ©reo Normal"/>
    <n v="-29.4"/>
    <n v="-29.4"/>
    <s v=""/>
    <x v="177"/>
    <n v="5.16"/>
    <s v="Mathew Reese"/>
    <s v="SÃ£o Paulo"/>
    <n v="14853"/>
    <s v="SÃ£o Paulo"/>
    <x v="3"/>
    <s v="Erin"/>
    <x v="3"/>
    <m/>
    <s v="Brasil"/>
    <s v="Pequenas Empresas"/>
    <s v="MobiliÃ¡rio"/>
    <s v="MobiliÃ¡rio de EscritÃ³rio"/>
    <x v="218"/>
    <s v="Small Box"/>
    <n v="0.56999999999999995"/>
    <d v="2011-12-25T00:00:00"/>
  </r>
  <r>
    <n v="2141"/>
    <n v="858"/>
    <n v="6148"/>
    <x v="368"/>
    <s v="MÃ©dia"/>
    <x v="43"/>
    <n v="389.52"/>
    <n v="0.05"/>
    <s v="AÃ©reo RÃ¡pido"/>
    <n v="116.37"/>
    <n v="116.37"/>
    <s v=""/>
    <x v="354"/>
    <n v="6.68"/>
    <s v="Mathew Reese"/>
    <s v="SÃ£o Paulo"/>
    <n v="14853"/>
    <s v="SÃ£o Paulo"/>
    <x v="3"/>
    <s v="Erin"/>
    <x v="3"/>
    <m/>
    <s v="Brasil"/>
    <s v="Pequenas Empresas"/>
    <s v="MobiliÃ¡rio"/>
    <s v="MobiliÃ¡rio de EscritÃ³rio"/>
    <x v="497"/>
    <s v="Small Box"/>
    <n v="0.53"/>
    <d v="2011-12-25T00:00:00"/>
  </r>
  <r>
    <n v="489"/>
    <n v="859"/>
    <n v="6150"/>
    <x v="25"/>
    <s v="CrÃ­tica"/>
    <x v="39"/>
    <n v="191.14"/>
    <n v="0.06"/>
    <s v="AÃ©reo Normal"/>
    <n v="82.65"/>
    <n v="82.65"/>
    <s v=""/>
    <x v="18"/>
    <n v="0.8"/>
    <s v="Mitch Gastineau"/>
    <s v="SÃ£o LuÃ­s"/>
    <n v="88240"/>
    <s v="MaranhÃ£o"/>
    <x v="1"/>
    <s v="Chris,Pat"/>
    <x v="1"/>
    <s v="Pat"/>
    <s v="Brasil"/>
    <s v="Pequenas Empresas"/>
    <s v="Material de EscritÃ³rio"/>
    <s v="Papel"/>
    <x v="166"/>
    <s v="Wrap Bag"/>
    <n v="0.36"/>
    <d v="2012-10-02T00:00:00"/>
  </r>
  <r>
    <n v="7467"/>
    <n v="861"/>
    <n v="6179"/>
    <x v="147"/>
    <s v="NÃ£o Especificada"/>
    <x v="5"/>
    <n v="2690.7514999999999"/>
    <n v="0"/>
    <s v="AÃ©reo Normal"/>
    <n v="234.61199999999999"/>
    <n v="234.61199999999999"/>
    <s v=""/>
    <x v="221"/>
    <n v="8.08"/>
    <s v="Elpida Rittenbach"/>
    <s v="Belo Horizonte"/>
    <n v="19711"/>
    <s v="Minas Gerais"/>
    <x v="3"/>
    <s v="Erin"/>
    <x v="3"/>
    <m/>
    <s v="Brasil"/>
    <s v="Consumidor"/>
    <s v="Tecnologia"/>
    <s v="Telefones e ComunicaÃ§Ã£o"/>
    <x v="498"/>
    <s v="Small Box"/>
    <n v="0.59"/>
    <d v="2009-06-04T00:00:00"/>
  </r>
  <r>
    <n v="7471"/>
    <n v="860"/>
    <n v="6179"/>
    <x v="147"/>
    <s v="NÃ£o Especificada"/>
    <x v="31"/>
    <n v="477.53"/>
    <n v="0.09"/>
    <s v="AÃ©reo Normal"/>
    <n v="197.76"/>
    <n v="197.76"/>
    <s v=""/>
    <x v="275"/>
    <n v="1.39"/>
    <s v="Elpida Rittenbach"/>
    <s v="Belo Horizonte"/>
    <n v="19711"/>
    <s v="Minas Gerais"/>
    <x v="3"/>
    <s v="Erin"/>
    <x v="3"/>
    <m/>
    <s v="Brasil"/>
    <s v="Consumidor"/>
    <s v="Material de EscritÃ³rio"/>
    <s v="Envelopes"/>
    <x v="381"/>
    <s v="Small Box"/>
    <n v="0.39"/>
    <d v="2009-06-03T00:00:00"/>
  </r>
  <r>
    <n v="3552"/>
    <n v="862"/>
    <n v="6180"/>
    <x v="369"/>
    <s v="MÃ©dia"/>
    <x v="21"/>
    <n v="2443.3420000000001"/>
    <n v="0.01"/>
    <s v="AÃ©reo Normal"/>
    <n v="590.31899999999996"/>
    <n v="590.31899999999996"/>
    <s v=""/>
    <x v="6"/>
    <n v="3.99"/>
    <s v="Sung Chung"/>
    <s v="AracajÃº"/>
    <n v="83642"/>
    <s v="Sergipe"/>
    <x v="1"/>
    <s v="Chris,Pat"/>
    <x v="1"/>
    <s v="Pat"/>
    <s v="Brasil"/>
    <s v="EscritÃ³rio em Casa"/>
    <s v="Tecnologia"/>
    <s v="Telefones e ComunicaÃ§Ã£o"/>
    <x v="499"/>
    <s v="Small Box"/>
    <n v="0.59"/>
    <d v="2011-04-13T00:00:00"/>
  </r>
  <r>
    <n v="897"/>
    <n v="863"/>
    <n v="6182"/>
    <x v="370"/>
    <s v="Baixa"/>
    <x v="47"/>
    <n v="255.48"/>
    <n v="0.04"/>
    <s v="AÃ©reo Normal"/>
    <n v="-116.79"/>
    <n v="-116.79"/>
    <s v=""/>
    <x v="31"/>
    <n v="6.65"/>
    <s v="Grant Carroll"/>
    <s v="Palmas"/>
    <n v="60130"/>
    <s v="Tocantins"/>
    <x v="0"/>
    <s v="William,Pat"/>
    <x v="0"/>
    <s v="Pat"/>
    <s v="Brasil"/>
    <s v="Corporativo"/>
    <s v="Material de EscritÃ³rio"/>
    <s v="Papel"/>
    <x v="452"/>
    <s v="Small Box"/>
    <n v="0.36"/>
    <d v="2012-07-28T00:00:00"/>
  </r>
  <r>
    <n v="908"/>
    <n v="864"/>
    <n v="6182"/>
    <x v="370"/>
    <s v="Baixa"/>
    <x v="43"/>
    <n v="130.32"/>
    <n v="0.04"/>
    <s v="AÃ©reo RÃ¡pido"/>
    <n v="-67.28"/>
    <n v="-67.28"/>
    <s v=""/>
    <x v="31"/>
    <n v="7.86"/>
    <s v="Grant Carroll"/>
    <s v="Palmas"/>
    <n v="60130"/>
    <s v="Tocantins"/>
    <x v="0"/>
    <s v="William,Pat"/>
    <x v="0"/>
    <s v="Pat"/>
    <s v="Brasil"/>
    <s v="Corporativo"/>
    <s v="Material de EscritÃ³rio"/>
    <s v="Papel"/>
    <x v="500"/>
    <s v="Small Box"/>
    <n v="0.37"/>
    <d v="2012-07-25T00:00:00"/>
  </r>
  <r>
    <n v="1105"/>
    <n v="865"/>
    <n v="6183"/>
    <x v="371"/>
    <s v="MÃ©dia"/>
    <x v="7"/>
    <n v="1991.93"/>
    <n v="0.02"/>
    <s v="AÃ©reo Normal"/>
    <n v="951.5"/>
    <n v="951.5"/>
    <s v=""/>
    <x v="355"/>
    <n v="5.86"/>
    <s v="Ionia McGrath"/>
    <s v="Curitiba"/>
    <n v="35211"/>
    <s v="ParanÃ¡"/>
    <x v="2"/>
    <s v="Sam,Pat"/>
    <x v="2"/>
    <s v="Pat"/>
    <s v="Brasil"/>
    <s v="Pequenas Empresas"/>
    <s v="Material de EscritÃ³rio"/>
    <s v="Papel"/>
    <x v="501"/>
    <s v="Small Box"/>
    <n v="0.35"/>
    <d v="2012-06-16T00:00:00"/>
  </r>
  <r>
    <n v="6459"/>
    <n v="866"/>
    <n v="6211"/>
    <x v="230"/>
    <s v="CrÃ­tica"/>
    <x v="9"/>
    <n v="67.72"/>
    <n v="0.01"/>
    <s v="AÃ©reo Normal"/>
    <n v="-142.66900000000001"/>
    <n v="-142.66900000000001"/>
    <s v=""/>
    <x v="140"/>
    <n v="6.05"/>
    <s v="Nona Balk"/>
    <s v="FlorianÃ³polis"/>
    <n v="70506"/>
    <s v="Santa Catarina"/>
    <x v="2"/>
    <s v="Sam,Pat"/>
    <x v="2"/>
    <s v="Pat"/>
    <s v="Brasil"/>
    <s v="Corporativo"/>
    <s v="Material de EscritÃ³rio"/>
    <s v="Capas e AcessÃ³rios"/>
    <x v="160"/>
    <s v="Small Box"/>
    <n v="0.37"/>
    <d v="2009-11-25T00:00:00"/>
  </r>
  <r>
    <n v="6460"/>
    <n v="867"/>
    <n v="6211"/>
    <x v="230"/>
    <s v="CrÃ­tica"/>
    <x v="12"/>
    <n v="68.64"/>
    <n v="7.0000000000000007E-2"/>
    <s v="AÃ©reo Normal"/>
    <n v="-38.93"/>
    <n v="-38.93"/>
    <s v=""/>
    <x v="287"/>
    <n v="8.99"/>
    <s v="Nona Balk"/>
    <s v="FlorianÃ³polis"/>
    <n v="70601"/>
    <s v="Santa Catarina"/>
    <x v="2"/>
    <s v="Sam,Pat"/>
    <x v="2"/>
    <s v="Pat"/>
    <s v="Brasil"/>
    <s v="Corporativo"/>
    <s v="Material de EscritÃ³rio"/>
    <s v="Canetas e materiais de arte"/>
    <x v="398"/>
    <s v="Small Pack"/>
    <n v="0.59"/>
    <d v="2009-11-25T00:00:00"/>
  </r>
  <r>
    <n v="6244"/>
    <n v="868"/>
    <n v="6241"/>
    <x v="372"/>
    <s v="Baixa"/>
    <x v="4"/>
    <n v="133.94"/>
    <n v="0.08"/>
    <s v="AÃ©reo RÃ¡pido"/>
    <n v="45"/>
    <n v="0"/>
    <s v="Returned"/>
    <x v="356"/>
    <n v="1"/>
    <s v="Henry Goldwyn"/>
    <s v="Curitiba"/>
    <n v="33065"/>
    <s v="ParanÃ¡"/>
    <x v="2"/>
    <s v="Sam,Pat"/>
    <x v="2"/>
    <s v="Pat"/>
    <s v="Brasil"/>
    <s v="Pequenas Empresas"/>
    <s v="Material de EscritÃ³rio"/>
    <s v="Canetas e materiais de arte"/>
    <x v="502"/>
    <s v="Wrap Bag"/>
    <n v="0.38"/>
    <d v="2010-01-03T00:00:00"/>
  </r>
  <r>
    <n v="6250"/>
    <n v="869"/>
    <n v="6241"/>
    <x v="372"/>
    <s v="Baixa"/>
    <x v="13"/>
    <n v="5433.0895"/>
    <n v="0"/>
    <s v="AÃ©reo Normal"/>
    <n v="1365.2819999999999"/>
    <n v="0"/>
    <s v="Returned"/>
    <x v="11"/>
    <n v="8.99"/>
    <s v="Henry Goldwyn"/>
    <s v="Curitiba"/>
    <n v="33065"/>
    <s v="ParanÃ¡"/>
    <x v="2"/>
    <s v="Sam,Pat"/>
    <x v="2"/>
    <s v="Pat"/>
    <s v="Brasil"/>
    <s v="Pequenas Empresas"/>
    <s v="Tecnologia"/>
    <s v="Telefones e ComunicaÃ§Ã£o"/>
    <x v="362"/>
    <s v="Small Box"/>
    <n v="0.6"/>
    <d v="2010-01-02T00:00:00"/>
  </r>
  <r>
    <n v="5913"/>
    <n v="871"/>
    <n v="6272"/>
    <x v="272"/>
    <s v="Alta"/>
    <x v="22"/>
    <n v="497.4"/>
    <n v="0.05"/>
    <s v="AÃ©reo Normal"/>
    <n v="37.9"/>
    <n v="0"/>
    <s v="Returned"/>
    <x v="216"/>
    <n v="8.99"/>
    <s v="Randy Ferguson"/>
    <s v="Porto Alegre"/>
    <n v="37620"/>
    <s v="Rio Grande do Sul"/>
    <x v="2"/>
    <s v="Sam,Pat"/>
    <x v="2"/>
    <s v="Pat"/>
    <s v="Brasil"/>
    <s v="Corporativo"/>
    <s v="MobiliÃ¡rio"/>
    <s v="MobiliÃ¡rio de EscritÃ³rio"/>
    <x v="278"/>
    <s v="Small Pack"/>
    <n v="0.39"/>
    <d v="2010-03-01T00:00:00"/>
  </r>
  <r>
    <n v="5914"/>
    <n v="872"/>
    <n v="6272"/>
    <x v="272"/>
    <s v="Alta"/>
    <x v="10"/>
    <n v="4965.384"/>
    <n v="0"/>
    <s v="Transporte RodoviÃ¡rio"/>
    <n v="-175.46"/>
    <n v="0"/>
    <s v="Returned"/>
    <x v="49"/>
    <n v="51.94"/>
    <s v="Randy Ferguson"/>
    <s v="Porto Alegre"/>
    <n v="37620"/>
    <s v="Rio Grande do Sul"/>
    <x v="2"/>
    <s v="Sam,Pat"/>
    <x v="2"/>
    <s v="Pat"/>
    <s v="Brasil"/>
    <s v="Corporativo"/>
    <s v="MobiliÃ¡rio"/>
    <s v="Mesas"/>
    <x v="50"/>
    <s v="Jumbo Box"/>
    <n v="0.63"/>
    <d v="2010-03-01T00:00:00"/>
  </r>
  <r>
    <n v="5915"/>
    <n v="873"/>
    <n v="6272"/>
    <x v="272"/>
    <s v="Alta"/>
    <x v="34"/>
    <n v="358.41950000000003"/>
    <n v="0.09"/>
    <s v="AÃ©reo RÃ¡pido"/>
    <n v="-275.05500000000001"/>
    <n v="0"/>
    <s v="Returned"/>
    <x v="241"/>
    <n v="2.5"/>
    <s v="Randy Ferguson"/>
    <s v="Porto Alegre"/>
    <n v="37620"/>
    <s v="Rio Grande do Sul"/>
    <x v="2"/>
    <s v="Sam,Pat"/>
    <x v="2"/>
    <s v="Pat"/>
    <s v="Brasil"/>
    <s v="Corporativo"/>
    <s v="Tecnologia"/>
    <s v="Telefones e ComunicaÃ§Ã£o"/>
    <x v="503"/>
    <s v="Small Pack"/>
    <n v="0.83"/>
    <d v="2010-03-01T00:00:00"/>
  </r>
  <r>
    <n v="5916"/>
    <n v="874"/>
    <n v="6272"/>
    <x v="272"/>
    <s v="Alta"/>
    <x v="42"/>
    <n v="3232.68"/>
    <n v="0.03"/>
    <s v="AÃ©reo Normal"/>
    <n v="875.45"/>
    <n v="0"/>
    <s v="Returned"/>
    <x v="357"/>
    <n v="13.99"/>
    <s v="Randy Ferguson"/>
    <s v="Porto Alegre"/>
    <n v="37421"/>
    <s v="Rio Grande do Sul"/>
    <x v="2"/>
    <s v="Sam,Pat"/>
    <x v="2"/>
    <s v="Pat"/>
    <s v="Brasil"/>
    <s v="Corporativo"/>
    <s v="MobiliÃ¡rio"/>
    <s v="MobiliÃ¡rio de EscritÃ³rio"/>
    <x v="504"/>
    <s v="Medium Box"/>
    <n v="0.65"/>
    <d v="2010-03-01T00:00:00"/>
  </r>
  <r>
    <n v="3036"/>
    <n v="875"/>
    <n v="6274"/>
    <x v="217"/>
    <s v="NÃ£o Especificada"/>
    <x v="35"/>
    <n v="46.36"/>
    <n v="0.05"/>
    <s v="AÃ©reo RÃ¡pido"/>
    <n v="-56.73"/>
    <n v="-56.73"/>
    <s v=""/>
    <x v="358"/>
    <n v="4.08"/>
    <s v="Eugene Moren"/>
    <s v="JoÃ£o Pessoa"/>
    <n v="80013"/>
    <s v="ParaÃ­ba"/>
    <x v="1"/>
    <s v="Chris,Pat"/>
    <x v="1"/>
    <s v="Pat"/>
    <s v="Brasil"/>
    <s v="EscritÃ³rio em Casa"/>
    <s v="MobiliÃ¡rio"/>
    <s v="MobiliÃ¡rio de EscritÃ³rio"/>
    <x v="505"/>
    <s v="Small Pack"/>
    <n v="0.53"/>
    <d v="2011-07-15T00:00:00"/>
  </r>
  <r>
    <n v="6095"/>
    <n v="876"/>
    <n v="6279"/>
    <x v="373"/>
    <s v="CrÃ­tica"/>
    <x v="19"/>
    <n v="3283.74"/>
    <n v="0.01"/>
    <s v="AÃ©reo Normal"/>
    <n v="723.33299999999997"/>
    <n v="723.33299999999997"/>
    <s v=""/>
    <x v="243"/>
    <n v="19.989999999999998"/>
    <s v="Katrina Willman"/>
    <s v="Porto Alegre"/>
    <n v="20190"/>
    <s v="Rio Grande do Sul"/>
    <x v="2"/>
    <s v="Sam,Pat"/>
    <x v="2"/>
    <s v="Pat"/>
    <s v="Brasil"/>
    <s v="Consumidor"/>
    <s v="Material de EscritÃ³rio"/>
    <s v="Capas e AcessÃ³rios"/>
    <x v="324"/>
    <s v="Small Box"/>
    <n v="0.4"/>
    <d v="2010-01-31T00:00:00"/>
  </r>
  <r>
    <n v="2887"/>
    <n v="877"/>
    <n v="6304"/>
    <x v="374"/>
    <s v="Alta"/>
    <x v="14"/>
    <n v="199.11"/>
    <n v="0.01"/>
    <s v="AÃ©reo Normal"/>
    <n v="-83.33"/>
    <n v="-83.33"/>
    <s v=""/>
    <x v="31"/>
    <n v="6.65"/>
    <s v="Adam Shillingsburg"/>
    <s v="Teresina"/>
    <n v="97405"/>
    <s v="PiauÃ­"/>
    <x v="1"/>
    <s v="Chris,Pat"/>
    <x v="1"/>
    <s v="Pat"/>
    <s v="Brasil"/>
    <s v="Corporativo"/>
    <s v="Material de EscritÃ³rio"/>
    <s v="Papel"/>
    <x v="452"/>
    <s v="Small Box"/>
    <n v="0.36"/>
    <d v="2011-08-13T00:00:00"/>
  </r>
  <r>
    <n v="5353"/>
    <n v="878"/>
    <n v="6309"/>
    <x v="375"/>
    <s v="MÃ©dia"/>
    <x v="17"/>
    <n v="29.79"/>
    <n v="0.01"/>
    <s v="AÃ©reo Normal"/>
    <n v="3.76"/>
    <n v="3.76"/>
    <s v=""/>
    <x v="7"/>
    <n v="0.99"/>
    <s v="Art Miller"/>
    <s v="JoÃ£o Pessoa"/>
    <n v="80122"/>
    <s v="ParaÃ­ba"/>
    <x v="1"/>
    <s v="Chris,Pat"/>
    <x v="1"/>
    <s v="Pat"/>
    <s v="Brasil"/>
    <s v="Corporativo"/>
    <s v="Material de EscritÃ³rio"/>
    <s v="Etiquetas"/>
    <x v="506"/>
    <s v="Small Box"/>
    <n v="0.36"/>
    <d v="2010-06-10T00:00:00"/>
  </r>
  <r>
    <n v="7655"/>
    <n v="879"/>
    <n v="6310"/>
    <x v="376"/>
    <s v="NÃ£o Especificada"/>
    <x v="15"/>
    <n v="216.95"/>
    <n v="0.08"/>
    <s v="AÃ©reo Normal"/>
    <n v="-88.82"/>
    <n v="-88.82"/>
    <s v=""/>
    <x v="359"/>
    <n v="7.96"/>
    <s v="Katharine Harms"/>
    <s v="SÃ£o LuÃ­s"/>
    <n v="88310"/>
    <s v="MaranhÃ£o"/>
    <x v="1"/>
    <s v="Chris,Pat"/>
    <x v="1"/>
    <s v="Pat"/>
    <s v="Brasil"/>
    <s v="Consumidor"/>
    <s v="MobiliÃ¡rio"/>
    <s v="MobiliÃ¡rio de EscritÃ³rio"/>
    <x v="507"/>
    <s v="Small Box"/>
    <n v="0.49"/>
    <d v="2009-05-04T00:00:00"/>
  </r>
  <r>
    <n v="2801"/>
    <n v="881"/>
    <n v="6336"/>
    <x v="377"/>
    <s v="Alta"/>
    <x v="27"/>
    <n v="320.26"/>
    <n v="0.01"/>
    <s v="AÃ©reo RÃ¡pido"/>
    <n v="-84.134"/>
    <n v="-84.134"/>
    <s v=""/>
    <x v="280"/>
    <n v="6.05"/>
    <s v="Joseph Holt"/>
    <s v="FlorianÃ³polis"/>
    <n v="30265"/>
    <s v="Santa Catarina"/>
    <x v="2"/>
    <s v="Sam,Pat"/>
    <x v="2"/>
    <s v="Pat"/>
    <s v="Brasil"/>
    <s v="EscritÃ³rio em Casa"/>
    <s v="Material de EscritÃ³rio"/>
    <s v="Capas e AcessÃ³rios"/>
    <x v="387"/>
    <s v="Small Box"/>
    <n v="0.39"/>
    <d v="2011-08-30T00:00:00"/>
  </r>
  <r>
    <n v="91"/>
    <n v="884"/>
    <n v="6339"/>
    <x v="378"/>
    <s v="CrÃ­tica"/>
    <x v="28"/>
    <n v="303.69"/>
    <n v="0.05"/>
    <s v="AÃ©reo Normal"/>
    <n v="-50.84"/>
    <n v="-50.84"/>
    <s v=""/>
    <x v="216"/>
    <n v="7.69"/>
    <s v="Jonathan Doherty"/>
    <s v="Porto Alegre"/>
    <n v="27534"/>
    <s v="Rio Grande do Sul"/>
    <x v="2"/>
    <s v="Sam,Pat"/>
    <x v="2"/>
    <s v="Pat"/>
    <s v="Brasil"/>
    <s v="Corporativo"/>
    <s v="Material de EscritÃ³rio"/>
    <s v="Armazenamento e OrganizaÃ§Ã£o"/>
    <x v="508"/>
    <s v="Small Box"/>
    <n v="0.56999999999999995"/>
    <d v="2012-12-12T00:00:00"/>
  </r>
  <r>
    <n v="8060"/>
    <n v="885"/>
    <n v="6368"/>
    <x v="379"/>
    <s v="NÃ£o Especificada"/>
    <x v="47"/>
    <n v="19100.45"/>
    <n v="0"/>
    <s v="Transporte RodoviÃ¡rio"/>
    <n v="6839.95"/>
    <n v="6839.95"/>
    <s v=""/>
    <x v="360"/>
    <n v="14.7"/>
    <s v="Anthony O'Donnell"/>
    <s v="JoÃ£o Pessoa"/>
    <n v="80027"/>
    <s v="ParaÃ­ba"/>
    <x v="1"/>
    <s v="Chris,Pat"/>
    <x v="1"/>
    <s v="Pat"/>
    <s v="Brasil"/>
    <s v="Corporativo"/>
    <s v="Tecnologia"/>
    <s v="MÃ¡quinas de EscritÃ³rio"/>
    <x v="509"/>
    <s v="Jumbo Drum"/>
    <n v="0.56000000000000005"/>
    <d v="2009-02-22T00:00:00"/>
  </r>
  <r>
    <n v="6309"/>
    <n v="886"/>
    <n v="6369"/>
    <x v="380"/>
    <s v="Alta"/>
    <x v="14"/>
    <n v="14922.16"/>
    <n v="0.1"/>
    <s v="Transporte RodoviÃ¡rio"/>
    <n v="545.69745"/>
    <n v="545.69745"/>
    <s v=""/>
    <x v="361"/>
    <n v="45.7"/>
    <s v="Denise Leinenbach"/>
    <s v="VitÃ³ria"/>
    <n v="4072"/>
    <s v="EspÃ­rito Santo"/>
    <x v="3"/>
    <s v="Erin"/>
    <x v="3"/>
    <m/>
    <s v="Brasil"/>
    <s v="Corporativo"/>
    <s v="MobiliÃ¡rio"/>
    <s v="Mesas"/>
    <x v="510"/>
    <s v="Jumbo Box"/>
    <n v="0.71"/>
    <d v="2009-12-21T00:00:00"/>
  </r>
  <r>
    <n v="1972"/>
    <n v="887"/>
    <n v="6373"/>
    <x v="179"/>
    <s v="NÃ£o Especificada"/>
    <x v="23"/>
    <n v="62.77"/>
    <n v="0.01"/>
    <s v="AÃ©reo Normal"/>
    <n v="-36.840000000000003"/>
    <n v="-36.840000000000003"/>
    <s v=""/>
    <x v="169"/>
    <n v="4.5"/>
    <s v="Denise Leinenbach"/>
    <s v="VitÃ³ria"/>
    <n v="4072"/>
    <s v="EspÃ­rito Santo"/>
    <x v="3"/>
    <s v="Erin"/>
    <x v="3"/>
    <m/>
    <s v="Brasil"/>
    <s v="EscritÃ³rio em Casa"/>
    <s v="Material de EscritÃ³rio"/>
    <s v="EletrodomÃ©sticos"/>
    <x v="204"/>
    <s v="Small Box"/>
    <n v="0.56000000000000005"/>
    <d v="2012-01-24T00:00:00"/>
  </r>
  <r>
    <n v="3472"/>
    <n v="890"/>
    <n v="6402"/>
    <x v="381"/>
    <s v="Baixa"/>
    <x v="44"/>
    <n v="373.33"/>
    <n v="0.01"/>
    <s v="AÃ©reo Normal"/>
    <n v="-22.18"/>
    <n v="-22.18"/>
    <s v=""/>
    <x v="362"/>
    <n v="4.68"/>
    <s v="Nathan Mautz"/>
    <s v="Curitiba"/>
    <n v="35209"/>
    <s v="ParanÃ¡"/>
    <x v="2"/>
    <s v="Sam,Pat"/>
    <x v="2"/>
    <s v="Pat"/>
    <s v="Brasil"/>
    <s v="Corporativo"/>
    <s v="Material de EscritÃ³rio"/>
    <s v="Tesouras, rÃ©guas e aparadores"/>
    <x v="511"/>
    <s v="Small Pack"/>
    <n v="0.59"/>
    <d v="2011-04-28T00:00:00"/>
  </r>
  <r>
    <n v="3878"/>
    <n v="891"/>
    <n v="6403"/>
    <x v="382"/>
    <s v="Baixa"/>
    <x v="7"/>
    <n v="17874.259999999998"/>
    <n v="0"/>
    <s v="AÃ©reo Normal"/>
    <n v="6247.95"/>
    <n v="6247.95"/>
    <s v=""/>
    <x v="363"/>
    <n v="19.989999999999998"/>
    <s v="John Lucas"/>
    <s v="SÃ£o Paulo"/>
    <n v="43026"/>
    <s v="SÃ£o Paulo"/>
    <x v="3"/>
    <s v="Erin"/>
    <x v="3"/>
    <m/>
    <s v="Brasil"/>
    <s v="Pequenas Empresas"/>
    <s v="Material de EscritÃ³rio"/>
    <s v="Armazenamento e OrganizaÃ§Ã£o"/>
    <x v="512"/>
    <s v="Small Box"/>
    <n v="0.57999999999999996"/>
    <d v="2011-02-13T00:00:00"/>
  </r>
  <r>
    <n v="7036"/>
    <n v="892"/>
    <n v="6406"/>
    <x v="383"/>
    <s v="CrÃ­tica"/>
    <x v="27"/>
    <n v="92.63"/>
    <n v="0.05"/>
    <s v="AÃ©reo Normal"/>
    <n v="-70.8"/>
    <n v="-70.8"/>
    <s v=""/>
    <x v="1"/>
    <n v="2.56"/>
    <s v="Mick Crebagga"/>
    <s v="Curitiba"/>
    <n v="33311"/>
    <s v="ParanÃ¡"/>
    <x v="2"/>
    <s v="Sam,Pat"/>
    <x v="2"/>
    <s v="Pat"/>
    <s v="Brasil"/>
    <s v="EscritÃ³rio em Casa"/>
    <s v="Material de EscritÃ³rio"/>
    <s v="Tesouras, rÃ©guas e aparadores"/>
    <x v="1"/>
    <s v="Small Pack"/>
    <n v="0.55000000000000004"/>
    <d v="2009-08-16T00:00:00"/>
  </r>
  <r>
    <n v="2407"/>
    <n v="893"/>
    <n v="6432"/>
    <x v="384"/>
    <s v="CrÃ­tica"/>
    <x v="14"/>
    <n v="311.08"/>
    <n v="0.08"/>
    <s v="AÃ©reo Normal"/>
    <n v="-38.450000000000003"/>
    <n v="-38.450000000000003"/>
    <s v=""/>
    <x v="58"/>
    <n v="4.5"/>
    <s v="Lena Creighton"/>
    <s v="SÃ£o Paulo"/>
    <n v="19401"/>
    <s v="SÃ£o Paulo"/>
    <x v="3"/>
    <s v="Erin"/>
    <x v="3"/>
    <m/>
    <s v="Brasil"/>
    <s v="Corporativo"/>
    <s v="Material de EscritÃ³rio"/>
    <s v="EletrodomÃ©sticos"/>
    <x v="63"/>
    <s v="Small Box"/>
    <n v="0.59"/>
    <d v="2011-11-12T00:00:00"/>
  </r>
  <r>
    <n v="2333"/>
    <n v="894"/>
    <n v="6433"/>
    <x v="385"/>
    <s v="MÃ©dia"/>
    <x v="7"/>
    <n v="159.26"/>
    <n v="0.01"/>
    <s v="AÃ©reo Normal"/>
    <n v="73.89"/>
    <n v="73.89"/>
    <s v=""/>
    <x v="51"/>
    <n v="0.5"/>
    <s v="Matt Collister"/>
    <s v="VitÃ³ria"/>
    <n v="20814"/>
    <s v="EspÃ­rito Santo"/>
    <x v="3"/>
    <s v="Erin"/>
    <x v="3"/>
    <m/>
    <s v="Brasil"/>
    <s v="EscritÃ³rio em Casa"/>
    <s v="Material de EscritÃ³rio"/>
    <s v="Etiquetas"/>
    <x v="513"/>
    <s v="Small Box"/>
    <n v="0.38"/>
    <d v="2011-11-23T00:00:00"/>
  </r>
  <r>
    <n v="7491"/>
    <n v="898"/>
    <n v="6464"/>
    <x v="386"/>
    <s v="MÃ©dia"/>
    <x v="23"/>
    <n v="57.84"/>
    <n v="7.0000000000000007E-2"/>
    <s v="AÃ©reo Normal"/>
    <n v="-41.77"/>
    <n v="-41.77"/>
    <s v=""/>
    <x v="169"/>
    <n v="4.5"/>
    <s v="Ralph Arnett"/>
    <s v="VitÃ³ria"/>
    <n v="21042"/>
    <s v="EspÃ­rito Santo"/>
    <x v="3"/>
    <s v="Erin"/>
    <x v="3"/>
    <m/>
    <s v="Brasil"/>
    <s v="Consumidor"/>
    <s v="Material de EscritÃ³rio"/>
    <s v="EletrodomÃ©sticos"/>
    <x v="204"/>
    <s v="Small Box"/>
    <n v="0.56000000000000005"/>
    <d v="2009-05-30T00:00:00"/>
  </r>
  <r>
    <n v="7492"/>
    <n v="899"/>
    <n v="6464"/>
    <x v="386"/>
    <s v="MÃ©dia"/>
    <x v="8"/>
    <n v="3991.99"/>
    <n v="0"/>
    <s v="AÃ©reo Normal"/>
    <n v="-1014.11"/>
    <n v="-1014.11"/>
    <s v=""/>
    <x v="364"/>
    <n v="56.2"/>
    <s v="Ralph Arnett"/>
    <s v="VitÃ³ria"/>
    <n v="21042"/>
    <s v="EspÃ­rito Santo"/>
    <x v="3"/>
    <s v="Erin"/>
    <x v="3"/>
    <m/>
    <s v="Brasil"/>
    <s v="Consumidor"/>
    <s v="MobiliÃ¡rio"/>
    <s v="MobiliÃ¡rio de EscritÃ³rio"/>
    <x v="514"/>
    <s v="Medium Box"/>
    <n v="0.74"/>
    <d v="2009-05-30T00:00:00"/>
  </r>
  <r>
    <n v="2855"/>
    <n v="900"/>
    <n v="6465"/>
    <x v="387"/>
    <s v="Baixa"/>
    <x v="49"/>
    <n v="240.14"/>
    <n v="0.06"/>
    <s v="AÃ©reo RÃ¡pido"/>
    <n v="57.78"/>
    <n v="57.78"/>
    <s v=""/>
    <x v="96"/>
    <n v="2"/>
    <s v="Alan Shonely"/>
    <s v="VitÃ³ria"/>
    <n v="4070"/>
    <s v="EspÃ­rito Santo"/>
    <x v="3"/>
    <s v="Erin"/>
    <x v="3"/>
    <m/>
    <s v="Brasil"/>
    <s v="Pequenas Empresas"/>
    <s v="Material de EscritÃ³rio"/>
    <s v="Papel"/>
    <x v="109"/>
    <s v="Wrap Bag"/>
    <n v="0.39"/>
    <d v="2011-08-19T00:00:00"/>
  </r>
  <r>
    <n v="7945"/>
    <n v="901"/>
    <n v="6498"/>
    <x v="388"/>
    <s v="MÃ©dia"/>
    <x v="39"/>
    <n v="336.85"/>
    <n v="0.01"/>
    <s v="AÃ©reo RÃ¡pido"/>
    <n v="-40.76"/>
    <n v="0"/>
    <s v="Returned"/>
    <x v="262"/>
    <n v="2.83"/>
    <s v="Julie Prescott"/>
    <s v="Rio de Janeiro"/>
    <n v="26101"/>
    <s v="Rio de Janeiro"/>
    <x v="3"/>
    <s v="Erin"/>
    <x v="3"/>
    <m/>
    <s v="Brasil"/>
    <s v="EscritÃ³rio em Casa"/>
    <s v="Tecnologia"/>
    <s v="PerifÃ©ricos"/>
    <x v="357"/>
    <s v="Small Pack"/>
    <n v="0.77"/>
    <d v="2009-03-18T00:00:00"/>
  </r>
  <r>
    <n v="413"/>
    <n v="902"/>
    <n v="6500"/>
    <x v="389"/>
    <s v="CrÃ­tica"/>
    <x v="5"/>
    <n v="448.07"/>
    <n v="0.1"/>
    <s v="AÃ©reo Normal"/>
    <n v="-141.02000000000001"/>
    <n v="0"/>
    <s v="Returned"/>
    <x v="365"/>
    <n v="8.65"/>
    <s v="Tony Sayre"/>
    <s v="Feira de Santana"/>
    <n v="98273"/>
    <s v="Bahia"/>
    <x v="1"/>
    <s v="Chris,Pat"/>
    <x v="1"/>
    <s v="Pat"/>
    <s v="Brasil"/>
    <s v="EscritÃ³rio em Casa"/>
    <s v="Tecnologia"/>
    <s v="PerifÃ©ricos"/>
    <x v="515"/>
    <s v="Small Box"/>
    <n v="0.74"/>
    <d v="2012-10-14T00:00:00"/>
  </r>
  <r>
    <n v="416"/>
    <n v="903"/>
    <n v="6500"/>
    <x v="389"/>
    <s v="CrÃ­tica"/>
    <x v="28"/>
    <n v="38.29"/>
    <n v="0.06"/>
    <s v="AÃ©reo Normal"/>
    <n v="-16.149999999999999"/>
    <n v="0"/>
    <s v="Returned"/>
    <x v="366"/>
    <n v="1.63"/>
    <s v="Tony Sayre"/>
    <s v="Feira de Santana"/>
    <n v="98273"/>
    <s v="Bahia"/>
    <x v="1"/>
    <s v="Chris,Pat"/>
    <x v="1"/>
    <s v="Pat"/>
    <s v="Brasil"/>
    <s v="EscritÃ³rio em Casa"/>
    <s v="Material de EscritÃ³rio"/>
    <s v="Canetas e materiais de arte"/>
    <x v="516"/>
    <s v="Wrap Bag"/>
    <n v="0.46"/>
    <d v="2012-10-13T00:00:00"/>
  </r>
  <r>
    <n v="2016"/>
    <n v="904"/>
    <n v="6501"/>
    <x v="390"/>
    <s v="Alta"/>
    <x v="44"/>
    <n v="236.99"/>
    <n v="0.06"/>
    <s v="AÃ©reo Normal"/>
    <n v="-95.79"/>
    <n v="-95.79"/>
    <s v=""/>
    <x v="31"/>
    <n v="6.74"/>
    <s v="Arianne Irving"/>
    <s v="Porto Alegre"/>
    <n v="37804"/>
    <s v="Rio Grande do Sul"/>
    <x v="2"/>
    <s v="Sam,Pat"/>
    <x v="2"/>
    <s v="Pat"/>
    <s v="Brasil"/>
    <s v="Corporativo"/>
    <s v="Material de EscritÃ³rio"/>
    <s v="Papel"/>
    <x v="379"/>
    <s v="Small Box"/>
    <n v="0.37"/>
    <d v="2012-01-15T00:00:00"/>
  </r>
  <r>
    <n v="2017"/>
    <n v="905"/>
    <n v="6501"/>
    <x v="390"/>
    <s v="Alta"/>
    <x v="6"/>
    <n v="4617.3359999999902"/>
    <n v="0.09"/>
    <s v="AÃ©reo Normal"/>
    <n v="978.35399999999902"/>
    <n v="978.35399999999902"/>
    <s v=""/>
    <x v="12"/>
    <n v="7.69"/>
    <s v="Arianne Irving"/>
    <s v="Porto Alegre"/>
    <n v="38109"/>
    <s v="Rio Grande do Sul"/>
    <x v="2"/>
    <s v="Sam,Pat"/>
    <x v="2"/>
    <s v="Pat"/>
    <s v="Brasil"/>
    <s v="Corporativo"/>
    <s v="Tecnologia"/>
    <s v="Telefones e ComunicaÃ§Ã£o"/>
    <x v="347"/>
    <s v="Small Box"/>
    <n v="0.57999999999999996"/>
    <d v="2012-01-15T00:00:00"/>
  </r>
  <r>
    <n v="2834"/>
    <n v="907"/>
    <n v="6502"/>
    <x v="38"/>
    <s v="MÃ©dia"/>
    <x v="14"/>
    <n v="306.92"/>
    <n v="0.05"/>
    <s v="AÃ©reo Normal"/>
    <n v="13.46"/>
    <n v="0"/>
    <s v="Returned"/>
    <x v="367"/>
    <n v="5.12"/>
    <s v="Max Jones"/>
    <s v="SÃ£o Paulo"/>
    <n v="19601"/>
    <s v="SÃ£o Paulo"/>
    <x v="3"/>
    <s v="Erin"/>
    <x v="3"/>
    <m/>
    <s v="Brasil"/>
    <s v="EscritÃ³rio em Casa"/>
    <s v="Material de EscritÃ³rio"/>
    <s v="Papel"/>
    <x v="517"/>
    <s v="Small Box"/>
    <n v="0.4"/>
    <d v="2011-08-23T00:00:00"/>
  </r>
  <r>
    <n v="2851"/>
    <n v="906"/>
    <n v="6502"/>
    <x v="38"/>
    <s v="MÃ©dia"/>
    <x v="48"/>
    <n v="116.11"/>
    <n v="0.1"/>
    <s v="AÃ©reo RÃ¡pido"/>
    <n v="-36.46"/>
    <n v="0"/>
    <s v="Returned"/>
    <x v="36"/>
    <n v="5.83"/>
    <s v="Max Jones"/>
    <s v="SÃ£o Paulo"/>
    <n v="19601"/>
    <s v="SÃ£o Paulo"/>
    <x v="3"/>
    <s v="Erin"/>
    <x v="3"/>
    <m/>
    <s v="Brasil"/>
    <s v="EscritÃ³rio em Casa"/>
    <s v="Material de EscritÃ³rio"/>
    <s v="Papel"/>
    <x v="37"/>
    <s v="Wrap Bag"/>
    <n v="0.36"/>
    <d v="2011-08-20T00:00:00"/>
  </r>
  <r>
    <n v="179"/>
    <n v="908"/>
    <n v="6529"/>
    <x v="391"/>
    <s v="MÃ©dia"/>
    <x v="44"/>
    <n v="89.71"/>
    <n v="0.04"/>
    <s v="AÃ©reo Normal"/>
    <n v="20.71"/>
    <n v="20.71"/>
    <s v=""/>
    <x v="274"/>
    <n v="0.8"/>
    <s v="Cynthia Arntzen"/>
    <s v="Porto Alegre"/>
    <n v="37830"/>
    <s v="Rio Grande do Sul"/>
    <x v="2"/>
    <s v="Sam,Pat"/>
    <x v="2"/>
    <s v="Pat"/>
    <s v="Brasil"/>
    <s v="Pequenas Empresas"/>
    <s v="Material de EscritÃ³rio"/>
    <s v="ElÃ¡sticos"/>
    <x v="378"/>
    <s v="Wrap Bag"/>
    <n v="0.39"/>
    <d v="2012-11-28T00:00:00"/>
  </r>
  <r>
    <n v="5168"/>
    <n v="909"/>
    <n v="6531"/>
    <x v="392"/>
    <s v="Alta"/>
    <x v="8"/>
    <n v="188.23"/>
    <n v="0.05"/>
    <s v="AÃ©reo Normal"/>
    <n v="-145.1"/>
    <n v="-145.1"/>
    <s v=""/>
    <x v="368"/>
    <n v="5.15"/>
    <s v="Jill Fjeld"/>
    <s v="Recife"/>
    <n v="92262"/>
    <s v="Pernambuco"/>
    <x v="1"/>
    <s v="Chris,Pat"/>
    <x v="1"/>
    <s v="Pat"/>
    <s v="Brasil"/>
    <s v="EscritÃ³rio em Casa"/>
    <s v="Material de EscritÃ³rio"/>
    <s v="EletrodomÃ©sticos"/>
    <x v="518"/>
    <s v="Small Box"/>
    <n v="0.59"/>
    <d v="2010-07-19T00:00:00"/>
  </r>
  <r>
    <n v="5169"/>
    <n v="910"/>
    <n v="6531"/>
    <x v="392"/>
    <s v="Alta"/>
    <x v="9"/>
    <n v="541.95000000000005"/>
    <n v="0.06"/>
    <s v="AÃ©reo Normal"/>
    <n v="143.04"/>
    <n v="143.04"/>
    <s v=""/>
    <x v="27"/>
    <n v="4.0999999999999996"/>
    <s v="Jill Fjeld"/>
    <s v="Recife"/>
    <n v="92262"/>
    <s v="Pernambuco"/>
    <x v="1"/>
    <s v="Chris,Pat"/>
    <x v="1"/>
    <s v="Pat"/>
    <s v="Brasil"/>
    <s v="EscritÃ³rio em Casa"/>
    <s v="Material de EscritÃ³rio"/>
    <s v="Canetas e materiais de arte"/>
    <x v="28"/>
    <s v="Wrap Bag"/>
    <n v="0.44"/>
    <d v="2010-07-19T00:00:00"/>
  </r>
  <r>
    <n v="1109"/>
    <n v="911"/>
    <n v="6535"/>
    <x v="393"/>
    <s v="CrÃ­tica"/>
    <x v="41"/>
    <n v="312.36"/>
    <n v="7.0000000000000007E-2"/>
    <s v="AÃ©reo RÃ¡pido"/>
    <n v="-19.329999999999998"/>
    <n v="-19.329999999999998"/>
    <s v=""/>
    <x v="178"/>
    <n v="8.99"/>
    <s v="Adrian Hane"/>
    <s v="Palmas"/>
    <n v="60130"/>
    <s v="Tocantins"/>
    <x v="0"/>
    <s v="William,Pat"/>
    <x v="0"/>
    <s v="Pat"/>
    <s v="Brasil"/>
    <s v="Corporativo"/>
    <s v="Material de EscritÃ³rio"/>
    <s v="Canetas e materiais de arte"/>
    <x v="519"/>
    <s v="Small Pack"/>
    <n v="0.56999999999999995"/>
    <d v="2012-06-15T00:00:00"/>
  </r>
  <r>
    <n v="4082"/>
    <n v="913"/>
    <n v="6560"/>
    <x v="63"/>
    <s v="Baixa"/>
    <x v="11"/>
    <n v="8252.3919999999998"/>
    <n v="0.04"/>
    <s v="Transporte RodoviÃ¡rio"/>
    <n v="1853.19"/>
    <n v="1853.19"/>
    <s v=""/>
    <x v="99"/>
    <n v="35.67"/>
    <s v="Max Ludwig"/>
    <s v="FlorianÃ³polis"/>
    <n v="42003"/>
    <s v="Santa Catarina"/>
    <x v="2"/>
    <s v="Sam,Pat"/>
    <x v="2"/>
    <s v="Pat"/>
    <s v="Brasil"/>
    <s v="Corporativo"/>
    <s v="MobiliÃ¡rio"/>
    <s v="Mesas"/>
    <x v="114"/>
    <s v="Jumbo Box"/>
    <n v="0.66"/>
    <d v="2011-01-09T00:00:00"/>
  </r>
  <r>
    <n v="4090"/>
    <n v="912"/>
    <n v="6560"/>
    <x v="63"/>
    <s v="Baixa"/>
    <x v="28"/>
    <n v="169.18"/>
    <n v="0.09"/>
    <s v="AÃ©reo Normal"/>
    <n v="-18.73"/>
    <n v="-18.73"/>
    <s v=""/>
    <x v="251"/>
    <n v="3.5"/>
    <s v="Max Ludwig"/>
    <s v="FlorianÃ³polis"/>
    <n v="42301"/>
    <s v="Santa Catarina"/>
    <x v="2"/>
    <s v="Sam,Pat"/>
    <x v="2"/>
    <s v="Pat"/>
    <s v="Brasil"/>
    <s v="Corporativo"/>
    <s v="Material de EscritÃ³rio"/>
    <s v="EletrodomÃ©sticos"/>
    <x v="334"/>
    <s v="Small Box"/>
    <n v="0.57999999999999996"/>
    <d v="2011-01-08T00:00:00"/>
  </r>
  <r>
    <n v="6300"/>
    <n v="914"/>
    <n v="6562"/>
    <x v="103"/>
    <s v="CrÃ­tica"/>
    <x v="40"/>
    <n v="17274.87"/>
    <n v="0.02"/>
    <s v="Transporte RodoviÃ¡rio"/>
    <n v="2028.12"/>
    <n v="2028.12"/>
    <s v=""/>
    <x v="134"/>
    <n v="14.7"/>
    <s v="Brendan Sweed"/>
    <s v="Feira de Santana"/>
    <n v="98115"/>
    <s v="Bahia"/>
    <x v="1"/>
    <s v="Chris,Pat"/>
    <x v="1"/>
    <s v="Pat"/>
    <s v="Brasil"/>
    <s v="Consumidor"/>
    <s v="Tecnologia"/>
    <s v="MÃ¡quinas de EscritÃ³rio"/>
    <x v="153"/>
    <s v="Jumbo Drum"/>
    <n v="0.59"/>
    <d v="2009-12-22T00:00:00"/>
  </r>
  <r>
    <n v="4010"/>
    <n v="915"/>
    <n v="6564"/>
    <x v="394"/>
    <s v="Baixa"/>
    <x v="2"/>
    <n v="448.23"/>
    <n v="0.01"/>
    <s v="AÃ©reo Normal"/>
    <n v="110.6"/>
    <n v="110.6"/>
    <s v=""/>
    <x v="90"/>
    <n v="4"/>
    <s v="Anne McFarland"/>
    <s v="Recife"/>
    <n v="94952"/>
    <s v="Pernambuco"/>
    <x v="1"/>
    <s v="Chris,Pat"/>
    <x v="1"/>
    <s v="Pat"/>
    <s v="Brasil"/>
    <s v="Consumidor"/>
    <s v="Tecnologia"/>
    <s v="PerifÃ©ricos"/>
    <x v="103"/>
    <s v="Small Box"/>
    <n v="0.37"/>
    <d v="2011-01-21T00:00:00"/>
  </r>
  <r>
    <n v="3346"/>
    <n v="916"/>
    <n v="6566"/>
    <x v="279"/>
    <s v="CrÃ­tica"/>
    <x v="24"/>
    <n v="748.83"/>
    <n v="0.01"/>
    <s v="AÃ©reo Normal"/>
    <n v="250.01"/>
    <n v="250.01"/>
    <s v=""/>
    <x v="307"/>
    <n v="1.99"/>
    <s v="Kean Thornton"/>
    <s v="Recife"/>
    <n v="95969"/>
    <s v="Pernambuco"/>
    <x v="1"/>
    <s v="Chris,Pat"/>
    <x v="1"/>
    <s v="Pat"/>
    <s v="Brasil"/>
    <s v="Corporativo"/>
    <s v="Tecnologia"/>
    <s v="PerifÃ©ricos"/>
    <x v="427"/>
    <s v="Small Pack"/>
    <n v="0.45"/>
    <d v="2011-05-21T00:00:00"/>
  </r>
  <r>
    <n v="4973"/>
    <n v="920"/>
    <n v="6625"/>
    <x v="395"/>
    <s v="Alta"/>
    <x v="3"/>
    <n v="21062.91"/>
    <n v="0.01"/>
    <s v="Transporte RodoviÃ¡rio"/>
    <n v="5713.53"/>
    <n v="5713.53"/>
    <s v=""/>
    <x v="198"/>
    <n v="44.55"/>
    <s v="Roy Skaria"/>
    <s v="Curitiba"/>
    <n v="32601"/>
    <s v="ParanÃ¡"/>
    <x v="2"/>
    <s v="Sam,Pat"/>
    <x v="2"/>
    <s v="Pat"/>
    <s v="Brasil"/>
    <s v="Corporativo"/>
    <s v="MobiliÃ¡rio"/>
    <s v="Estantes"/>
    <x v="253"/>
    <s v="Jumbo Box"/>
    <n v="0.62"/>
    <d v="2010-08-17T00:00:00"/>
  </r>
  <r>
    <n v="7582"/>
    <n v="922"/>
    <n v="6656"/>
    <x v="396"/>
    <s v="CrÃ­tica"/>
    <x v="31"/>
    <n v="1832.22"/>
    <n v="0.1"/>
    <s v="AÃ©reo Normal"/>
    <n v="805.43449999999996"/>
    <n v="805.43449999999996"/>
    <s v=""/>
    <x v="108"/>
    <n v="2.99"/>
    <s v="Dennis Bolton"/>
    <s v="SÃ£o Paulo"/>
    <n v="15221"/>
    <s v="SÃ£o Paulo"/>
    <x v="3"/>
    <s v="Erin"/>
    <x v="3"/>
    <m/>
    <s v="Brasil"/>
    <s v="Pequenas Empresas"/>
    <s v="Material de EscritÃ³rio"/>
    <s v="Capas e AcessÃ³rios"/>
    <x v="124"/>
    <s v="Small Box"/>
    <n v="0.35"/>
    <d v="2009-05-16T00:00:00"/>
  </r>
  <r>
    <n v="7589"/>
    <n v="921"/>
    <n v="6656"/>
    <x v="396"/>
    <s v="CrÃ­tica"/>
    <x v="45"/>
    <n v="1802"/>
    <n v="0.02"/>
    <s v="AÃ©reo Normal"/>
    <n v="508.962999999999"/>
    <n v="508.962999999999"/>
    <s v=""/>
    <x v="369"/>
    <n v="10.55"/>
    <s v="Dennis Bolton"/>
    <s v="SÃ£o Paulo"/>
    <n v="15221"/>
    <s v="SÃ£o Paulo"/>
    <x v="3"/>
    <s v="Erin"/>
    <x v="3"/>
    <m/>
    <s v="Brasil"/>
    <s v="Pequenas Empresas"/>
    <s v="Material de EscritÃ³rio"/>
    <s v="Capas e AcessÃ³rios"/>
    <x v="520"/>
    <s v="Small Box"/>
    <n v="0.37"/>
    <d v="2009-05-15T00:00:00"/>
  </r>
  <r>
    <n v="5636"/>
    <n v="924"/>
    <n v="6661"/>
    <x v="59"/>
    <s v="Baixa"/>
    <x v="33"/>
    <n v="778.62"/>
    <n v="0"/>
    <s v="AÃ©reo Normal"/>
    <n v="247.24"/>
    <n v="0"/>
    <s v="Returned"/>
    <x v="370"/>
    <n v="6.15"/>
    <s v="Clytie Kelty"/>
    <s v="Teresina"/>
    <n v="97068"/>
    <s v="PiauÃ­"/>
    <x v="1"/>
    <s v="Chris,Pat"/>
    <x v="1"/>
    <s v="Pat"/>
    <s v="Brasil"/>
    <s v="Pequenas Empresas"/>
    <s v="MobiliÃ¡rio"/>
    <s v="MobiliÃ¡rio de EscritÃ³rio"/>
    <x v="521"/>
    <s v="Small Pack"/>
    <n v="0.44"/>
    <d v="2010-04-23T00:00:00"/>
  </r>
  <r>
    <n v="5650"/>
    <n v="923"/>
    <n v="6661"/>
    <x v="59"/>
    <s v="Baixa"/>
    <x v="26"/>
    <n v="19224.919999999998"/>
    <n v="0.1"/>
    <s v="Transporte RodoviÃ¡rio"/>
    <n v="6635.15"/>
    <n v="0"/>
    <s v="Returned"/>
    <x v="149"/>
    <n v="49"/>
    <s v="Clytie Kelty"/>
    <s v="Teresina"/>
    <n v="97068"/>
    <s v="PiauÃ­"/>
    <x v="1"/>
    <s v="Chris,Pat"/>
    <x v="1"/>
    <s v="Pat"/>
    <s v="Brasil"/>
    <s v="Pequenas Empresas"/>
    <s v="Tecnologia"/>
    <s v="Copiadoras e fax"/>
    <x v="175"/>
    <s v="Jumbo Drum"/>
    <n v="0.38"/>
    <d v="2010-04-20T00:00:00"/>
  </r>
  <r>
    <n v="1241"/>
    <n v="925"/>
    <n v="6693"/>
    <x v="397"/>
    <s v="CrÃ­tica"/>
    <x v="48"/>
    <n v="40.85"/>
    <n v="0.09"/>
    <s v="AÃ©reo Normal"/>
    <n v="6.46"/>
    <n v="6.46"/>
    <s v=""/>
    <x v="274"/>
    <n v="0.8"/>
    <s v="Astrea Jones"/>
    <s v="Recife"/>
    <n v="95123"/>
    <s v="Pernambuco"/>
    <x v="1"/>
    <s v="Chris,Pat"/>
    <x v="1"/>
    <s v="Pat"/>
    <s v="Brasil"/>
    <s v="Corporativo"/>
    <s v="Material de EscritÃ³rio"/>
    <s v="ElÃ¡sticos"/>
    <x v="378"/>
    <s v="Wrap Bag"/>
    <n v="0.39"/>
    <d v="2012-05-26T00:00:00"/>
  </r>
  <r>
    <n v="1064"/>
    <n v="926"/>
    <n v="6695"/>
    <x v="398"/>
    <s v="Baixa"/>
    <x v="19"/>
    <n v="295.24"/>
    <n v="0.08"/>
    <s v="AÃ©reo RÃ¡pido"/>
    <n v="-279.93299999999999"/>
    <n v="0"/>
    <s v="Returned"/>
    <x v="45"/>
    <n v="8.49"/>
    <s v="Natalie Webber"/>
    <s v="Belo Horizonte"/>
    <n v="2457"/>
    <s v="Minas Gerais"/>
    <x v="3"/>
    <s v="Erin"/>
    <x v="3"/>
    <m/>
    <s v="Brasil"/>
    <s v="Corporativo"/>
    <s v="Material de EscritÃ³rio"/>
    <s v="Capas e AcessÃ³rios"/>
    <x v="522"/>
    <s v="Small Box"/>
    <n v="0.39"/>
    <d v="2012-06-27T00:00:00"/>
  </r>
  <r>
    <n v="4820"/>
    <n v="928"/>
    <n v="6720"/>
    <x v="399"/>
    <s v="NÃ£o Especificada"/>
    <x v="49"/>
    <n v="4225.7700000000004"/>
    <n v="0.08"/>
    <s v="Transporte RodoviÃ¡rio"/>
    <n v="-1393.69"/>
    <n v="-1393.69"/>
    <s v=""/>
    <x v="211"/>
    <n v="58.64"/>
    <s v="Patrick Jones"/>
    <s v="Curitiba"/>
    <n v="36801"/>
    <s v="ParanÃ¡"/>
    <x v="2"/>
    <s v="Sam,Pat"/>
    <x v="2"/>
    <s v="Pat"/>
    <s v="Brasil"/>
    <s v="EscritÃ³rio em Casa"/>
    <s v="MobiliÃ¡rio"/>
    <s v="Estantes"/>
    <x v="523"/>
    <s v="Jumbo Box"/>
    <n v="0.75"/>
    <d v="2010-09-12T00:00:00"/>
  </r>
  <r>
    <n v="4827"/>
    <n v="929"/>
    <n v="6720"/>
    <x v="399"/>
    <s v="NÃ£o Especificada"/>
    <x v="34"/>
    <n v="53.89"/>
    <n v="0.01"/>
    <s v="AÃ©reo Normal"/>
    <n v="17.63"/>
    <n v="17.63"/>
    <s v=""/>
    <x v="206"/>
    <n v="0.5"/>
    <s v="Patrick Jones"/>
    <s v="Curitiba"/>
    <n v="36801"/>
    <s v="ParanÃ¡"/>
    <x v="2"/>
    <s v="Sam,Pat"/>
    <x v="2"/>
    <s v="Pat"/>
    <s v="Brasil"/>
    <s v="EscritÃ³rio em Casa"/>
    <s v="Material de EscritÃ³rio"/>
    <s v="Etiquetas"/>
    <x v="266"/>
    <s v="Small Box"/>
    <n v="0.39"/>
    <d v="2010-09-11T00:00:00"/>
  </r>
  <r>
    <n v="4833"/>
    <n v="927"/>
    <n v="6720"/>
    <x v="399"/>
    <s v="NÃ£o Especificada"/>
    <x v="42"/>
    <n v="164.62"/>
    <n v="0.03"/>
    <s v="AÃ©reo Normal"/>
    <n v="-93.713499999999996"/>
    <n v="-93.713499999999996"/>
    <s v=""/>
    <x v="122"/>
    <n v="5.74"/>
    <s v="Patrick Jones"/>
    <s v="Curitiba"/>
    <n v="36116"/>
    <s v="ParanÃ¡"/>
    <x v="2"/>
    <s v="Sam,Pat"/>
    <x v="2"/>
    <s v="Pat"/>
    <s v="Brasil"/>
    <s v="EscritÃ³rio em Casa"/>
    <s v="Material de EscritÃ³rio"/>
    <s v="Capas e AcessÃ³rios"/>
    <x v="139"/>
    <s v="Small Box"/>
    <n v="0.36"/>
    <d v="2010-09-10T00:00:00"/>
  </r>
  <r>
    <n v="6955"/>
    <n v="930"/>
    <n v="6727"/>
    <x v="400"/>
    <s v="Baixa"/>
    <x v="40"/>
    <n v="33.43"/>
    <n v="0.06"/>
    <s v="AÃ©reo Normal"/>
    <n v="8.4700000000000006"/>
    <n v="8.4700000000000006"/>
    <s v=""/>
    <x v="13"/>
    <n v="0.5"/>
    <s v="Stuart Van"/>
    <s v="SÃ£o Paulo"/>
    <n v="11967"/>
    <s v="SÃ£o Paulo"/>
    <x v="3"/>
    <s v="Erin"/>
    <x v="3"/>
    <m/>
    <s v="Brasil"/>
    <s v="Consumidor"/>
    <s v="Material de EscritÃ³rio"/>
    <s v="Etiquetas"/>
    <x v="13"/>
    <s v="Small Box"/>
    <n v="0.38"/>
    <d v="2009-08-29T00:00:00"/>
  </r>
  <r>
    <n v="4710"/>
    <n v="931"/>
    <n v="6753"/>
    <x v="35"/>
    <s v="Baixa"/>
    <x v="25"/>
    <n v="53.14"/>
    <n v="0.04"/>
    <s v="AÃ©reo Normal"/>
    <n v="14.57"/>
    <n v="14.57"/>
    <s v=""/>
    <x v="62"/>
    <n v="4.95"/>
    <s v="Robert Barroso"/>
    <s v="Recife"/>
    <n v="90022"/>
    <s v="Pernambuco"/>
    <x v="1"/>
    <s v="Chris,Pat"/>
    <x v="1"/>
    <s v="Pat"/>
    <s v="Brasil"/>
    <s v="Pequenas Empresas"/>
    <s v="MobiliÃ¡rio"/>
    <s v="MobiliÃ¡rio de EscritÃ³rio"/>
    <x v="67"/>
    <s v="Small Pack"/>
    <n v="0.37"/>
    <d v="2010-09-28T00:00:00"/>
  </r>
  <r>
    <n v="2888"/>
    <n v="932"/>
    <n v="6754"/>
    <x v="374"/>
    <s v="Alta"/>
    <x v="37"/>
    <n v="2388.636"/>
    <n v="0.01"/>
    <s v="AÃ©reo Normal"/>
    <n v="190.99799999999999"/>
    <n v="190.99799999999999"/>
    <s v=""/>
    <x v="11"/>
    <n v="5.26"/>
    <s v="Bill Overfelt"/>
    <s v="SÃ£o Paulo"/>
    <n v="44221"/>
    <s v="SÃ£o Paulo"/>
    <x v="3"/>
    <s v="Erin"/>
    <x v="3"/>
    <m/>
    <s v="Brasil"/>
    <s v="Corporativo"/>
    <s v="Tecnologia"/>
    <s v="Telefones e ComunicaÃ§Ã£o"/>
    <x v="239"/>
    <s v="Small Box"/>
    <n v="0.56000000000000005"/>
    <d v="2011-08-13T00:00:00"/>
  </r>
  <r>
    <n v="1924"/>
    <n v="934"/>
    <n v="6757"/>
    <x v="401"/>
    <s v="MÃ©dia"/>
    <x v="15"/>
    <n v="869.78"/>
    <n v="0.1"/>
    <s v="AÃ©reo Normal"/>
    <n v="43.36"/>
    <n v="0"/>
    <s v="Returned"/>
    <x v="208"/>
    <n v="8.2200000000000006"/>
    <s v="Brooke Gillingham"/>
    <s v="Teresina"/>
    <n v="97206"/>
    <s v="PiauÃ­"/>
    <x v="1"/>
    <s v="Chris,Pat"/>
    <x v="1"/>
    <s v="Pat"/>
    <s v="Brasil"/>
    <s v="Pequenas Empresas"/>
    <s v="Material de EscritÃ³rio"/>
    <s v="Armazenamento e OrganizaÃ§Ã£o"/>
    <x v="269"/>
    <s v="Small Box"/>
    <n v="0.56999999999999995"/>
    <d v="2012-02-03T00:00:00"/>
  </r>
  <r>
    <n v="1931"/>
    <n v="935"/>
    <n v="6757"/>
    <x v="401"/>
    <s v="MÃ©dia"/>
    <x v="41"/>
    <n v="2503.0079999999998"/>
    <n v="0.1"/>
    <s v="Transporte RodoviÃ¡rio"/>
    <n v="-298.62"/>
    <n v="0"/>
    <s v="Returned"/>
    <x v="371"/>
    <n v="61.76"/>
    <s v="Brooke Gillingham"/>
    <s v="Teresina"/>
    <n v="97206"/>
    <s v="PiauÃ­"/>
    <x v="1"/>
    <s v="Chris,Pat"/>
    <x v="1"/>
    <s v="Pat"/>
    <s v="Brasil"/>
    <s v="Pequenas Empresas"/>
    <s v="MobiliÃ¡rio"/>
    <s v="Mesas"/>
    <x v="524"/>
    <s v="Jumbo Box"/>
    <n v="0.78"/>
    <d v="2012-02-02T00:00:00"/>
  </r>
  <r>
    <n v="1363"/>
    <n v="936"/>
    <n v="6785"/>
    <x v="402"/>
    <s v="MÃ©dia"/>
    <x v="25"/>
    <n v="181.32"/>
    <n v="0.03"/>
    <s v="AÃ©reo Normal"/>
    <n v="80.319999999999993"/>
    <n v="80.319999999999993"/>
    <s v=""/>
    <x v="286"/>
    <n v="8.99"/>
    <s v="Nathan Mautz"/>
    <s v="Curitiba"/>
    <n v="35209"/>
    <s v="ParanÃ¡"/>
    <x v="2"/>
    <s v="Sam,Pat"/>
    <x v="2"/>
    <s v="Pat"/>
    <s v="Brasil"/>
    <s v="EscritÃ³rio em Casa"/>
    <s v="MobiliÃ¡rio"/>
    <s v="MobiliÃ¡rio de EscritÃ³rio"/>
    <x v="397"/>
    <s v="Small Pack"/>
    <n v="0.5"/>
    <d v="2012-05-08T00:00:00"/>
  </r>
  <r>
    <n v="2922"/>
    <n v="937"/>
    <n v="6788"/>
    <x v="403"/>
    <s v="NÃ£o Especificada"/>
    <x v="7"/>
    <n v="127.84"/>
    <n v="0.02"/>
    <s v="AÃ©reo RÃ¡pido"/>
    <n v="12.69"/>
    <n v="12.69"/>
    <s v=""/>
    <x v="246"/>
    <n v="0.96"/>
    <s v="Bobby Elias"/>
    <s v="Recife"/>
    <n v="93405"/>
    <s v="Pernambuco"/>
    <x v="1"/>
    <s v="Chris,Pat"/>
    <x v="1"/>
    <s v="Pat"/>
    <s v="Brasil"/>
    <s v="Pequenas Empresas"/>
    <s v="Material de EscritÃ³rio"/>
    <s v="Canetas e materiais de arte"/>
    <x v="328"/>
    <s v="Wrap Bag"/>
    <n v="0.57999999999999996"/>
    <d v="2011-08-06T00:00:00"/>
  </r>
  <r>
    <n v="2926"/>
    <n v="938"/>
    <n v="6788"/>
    <x v="403"/>
    <s v="NÃ£o Especificada"/>
    <x v="0"/>
    <n v="11.15"/>
    <n v="7.0000000000000007E-2"/>
    <s v="AÃ©reo Normal"/>
    <n v="-2.62"/>
    <n v="-2.62"/>
    <s v=""/>
    <x v="372"/>
    <n v="0.75"/>
    <s v="Bobby Elias"/>
    <s v="Recife"/>
    <n v="93405"/>
    <s v="Pernambuco"/>
    <x v="1"/>
    <s v="Chris,Pat"/>
    <x v="1"/>
    <s v="Pat"/>
    <s v="Brasil"/>
    <s v="Pequenas Empresas"/>
    <s v="Material de EscritÃ³rio"/>
    <s v="ElÃ¡sticos"/>
    <x v="525"/>
    <s v="Wrap Bag"/>
    <n v="0.52"/>
    <d v="2011-08-05T00:00:00"/>
  </r>
  <r>
    <n v="3945"/>
    <n v="939"/>
    <n v="6791"/>
    <x v="404"/>
    <s v="MÃ©dia"/>
    <x v="18"/>
    <n v="730.33"/>
    <n v="0.1"/>
    <s v="AÃ©reo RÃ¡pido"/>
    <n v="110.77"/>
    <n v="110.77"/>
    <s v=""/>
    <x v="373"/>
    <n v="10.17"/>
    <s v="Lindsay Castell"/>
    <s v="Salvador"/>
    <n v="59715"/>
    <s v="Bahia"/>
    <x v="1"/>
    <s v="Chris,Pat"/>
    <x v="1"/>
    <s v="Pat"/>
    <s v="Brasil"/>
    <s v="Pequenas Empresas"/>
    <s v="Tecnologia"/>
    <s v="MÃ¡quinas de EscritÃ³rio"/>
    <x v="526"/>
    <s v="Medium Box"/>
    <n v="0.37"/>
    <d v="2011-02-03T00:00:00"/>
  </r>
  <r>
    <n v="4811"/>
    <n v="942"/>
    <n v="6848"/>
    <x v="405"/>
    <s v="Alta"/>
    <x v="35"/>
    <n v="116.84"/>
    <n v="0.1"/>
    <s v="AÃ©reo Normal"/>
    <n v="-125.44199999999999"/>
    <n v="-125.44199999999999"/>
    <s v=""/>
    <x v="35"/>
    <n v="7.78"/>
    <s v="Kelly Collister"/>
    <s v="Porto Alegre"/>
    <n v="27834"/>
    <s v="Rio Grande do Sul"/>
    <x v="2"/>
    <s v="Sam,Pat"/>
    <x v="2"/>
    <s v="Pat"/>
    <s v="Brasil"/>
    <s v="Consumidor"/>
    <s v="Material de EscritÃ³rio"/>
    <s v="Capas e AcessÃ³rios"/>
    <x v="36"/>
    <s v="Small Box"/>
    <n v="0.37"/>
    <d v="2010-09-14T00:00:00"/>
  </r>
  <r>
    <n v="6009"/>
    <n v="945"/>
    <n v="6850"/>
    <x v="205"/>
    <s v="Alta"/>
    <x v="20"/>
    <n v="2126.7199999999998"/>
    <n v="0.05"/>
    <s v="AÃ©reo Normal"/>
    <n v="150.04"/>
    <n v="150.04"/>
    <s v=""/>
    <x v="374"/>
    <n v="6.88"/>
    <s v="Chuck Clark"/>
    <s v="Fortaleza"/>
    <n v="89031"/>
    <s v="CearÃ¡"/>
    <x v="1"/>
    <s v="Chris,Pat"/>
    <x v="1"/>
    <s v="Pat"/>
    <s v="Brasil"/>
    <s v="Corporativo"/>
    <s v="Material de EscritÃ³rio"/>
    <s v="Armazenamento e OrganizaÃ§Ã£o"/>
    <x v="527"/>
    <s v="Small Box"/>
    <n v="0.73"/>
    <d v="2010-02-13T00:00:00"/>
  </r>
  <r>
    <n v="6014"/>
    <n v="944"/>
    <n v="6850"/>
    <x v="205"/>
    <s v="Alta"/>
    <x v="7"/>
    <n v="2088.5"/>
    <n v="0.08"/>
    <s v="AÃ©reo Normal"/>
    <n v="675.07"/>
    <n v="675.07"/>
    <s v=""/>
    <x v="373"/>
    <n v="10.17"/>
    <s v="Chuck Clark"/>
    <s v="Fortaleza"/>
    <n v="89115"/>
    <s v="CearÃ¡"/>
    <x v="1"/>
    <s v="Chris,Pat"/>
    <x v="1"/>
    <s v="Pat"/>
    <s v="Brasil"/>
    <s v="Corporativo"/>
    <s v="Tecnologia"/>
    <s v="MÃ¡quinas de EscritÃ³rio"/>
    <x v="526"/>
    <s v="Medium Box"/>
    <n v="0.37"/>
    <d v="2010-02-12T00:00:00"/>
  </r>
  <r>
    <n v="6015"/>
    <n v="946"/>
    <n v="6850"/>
    <x v="205"/>
    <s v="Alta"/>
    <x v="2"/>
    <n v="3753.72"/>
    <n v="0.05"/>
    <s v="Transporte RodoviÃ¡rio"/>
    <n v="-556.25"/>
    <n v="-556.25"/>
    <s v=""/>
    <x v="70"/>
    <n v="52.42"/>
    <s v="Chuck Clark"/>
    <s v="Fortaleza"/>
    <n v="89031"/>
    <s v="CearÃ¡"/>
    <x v="1"/>
    <s v="Chris,Pat"/>
    <x v="1"/>
    <s v="Pat"/>
    <s v="Brasil"/>
    <s v="Corporativo"/>
    <s v="MobiliÃ¡rio"/>
    <s v="Mesas"/>
    <x v="79"/>
    <s v="Jumbo Box"/>
    <n v="0.74"/>
    <d v="2010-02-12T00:00:00"/>
  </r>
  <r>
    <n v="6020"/>
    <n v="943"/>
    <n v="6850"/>
    <x v="205"/>
    <s v="Alta"/>
    <x v="34"/>
    <n v="81.56"/>
    <n v="0.08"/>
    <s v="AÃ©reo Normal"/>
    <n v="-7.23"/>
    <n v="-7.23"/>
    <s v=""/>
    <x v="138"/>
    <n v="1.99"/>
    <s v="Chuck Clark"/>
    <s v="Fortaleza"/>
    <n v="89115"/>
    <s v="CearÃ¡"/>
    <x v="1"/>
    <s v="Chris,Pat"/>
    <x v="1"/>
    <s v="Pat"/>
    <s v="Brasil"/>
    <s v="Corporativo"/>
    <s v="Tecnologia"/>
    <s v="PerifÃ©ricos"/>
    <x v="158"/>
    <s v="Small Pack"/>
    <n v="0.41"/>
    <d v="2010-02-11T00:00:00"/>
  </r>
  <r>
    <n v="8351"/>
    <n v="947"/>
    <n v="6854"/>
    <x v="406"/>
    <s v="MÃ©dia"/>
    <x v="23"/>
    <n v="22.13"/>
    <n v="7.0000000000000007E-2"/>
    <s v="AÃ©reo RÃ¡pido"/>
    <n v="-2.3919999999999999"/>
    <n v="-2.3919999999999999"/>
    <s v=""/>
    <x v="375"/>
    <n v="6.16"/>
    <s v="Victor Price"/>
    <s v="Curitiba"/>
    <n v="33411"/>
    <s v="ParanÃ¡"/>
    <x v="2"/>
    <s v="Sam,Pat"/>
    <x v="2"/>
    <s v="Pat"/>
    <s v="Brasil"/>
    <s v="Consumidor"/>
    <s v="Material de EscritÃ³rio"/>
    <s v="Capas e AcessÃ³rios"/>
    <x v="528"/>
    <s v="Small Box"/>
    <n v="0.35"/>
    <d v="2009-01-08T00:00:00"/>
  </r>
  <r>
    <n v="8352"/>
    <n v="948"/>
    <n v="6854"/>
    <x v="406"/>
    <s v="MÃ©dia"/>
    <x v="36"/>
    <n v="129.84"/>
    <n v="0.05"/>
    <s v="AÃ©reo RÃ¡pido"/>
    <n v="2.39"/>
    <n v="2.39"/>
    <s v=""/>
    <x v="62"/>
    <n v="4.95"/>
    <s v="Victor Price"/>
    <s v="Curitiba"/>
    <n v="33411"/>
    <s v="ParanÃ¡"/>
    <x v="2"/>
    <s v="Sam,Pat"/>
    <x v="2"/>
    <s v="Pat"/>
    <s v="Brasil"/>
    <s v="Consumidor"/>
    <s v="MobiliÃ¡rio"/>
    <s v="MobiliÃ¡rio de EscritÃ³rio"/>
    <x v="67"/>
    <s v="Small Pack"/>
    <n v="0.37"/>
    <d v="2009-01-08T00:00:00"/>
  </r>
  <r>
    <n v="7507"/>
    <n v="949"/>
    <n v="6880"/>
    <x v="239"/>
    <s v="MÃ©dia"/>
    <x v="38"/>
    <n v="235.49"/>
    <n v="0.06"/>
    <s v="AÃ©reo Normal"/>
    <n v="21.78"/>
    <n v="21.78"/>
    <s v=""/>
    <x v="204"/>
    <n v="5.86"/>
    <s v="Peter Buhler"/>
    <s v="Recife"/>
    <n v="93309"/>
    <s v="Pernambuco"/>
    <x v="1"/>
    <s v="Chris,Pat"/>
    <x v="1"/>
    <s v="Pat"/>
    <s v="Brasil"/>
    <s v="Consumidor"/>
    <s v="Material de EscritÃ³rio"/>
    <s v="Papel"/>
    <x v="263"/>
    <s v="Small Box"/>
    <n v="0.37"/>
    <d v="2009-05-27T00:00:00"/>
  </r>
  <r>
    <n v="8251"/>
    <n v="950"/>
    <n v="6884"/>
    <x v="407"/>
    <s v="Baixa"/>
    <x v="7"/>
    <n v="217"/>
    <n v="0.01"/>
    <s v="AÃ©reo Normal"/>
    <n v="-61.21"/>
    <n v="-61.21"/>
    <s v=""/>
    <x v="18"/>
    <n v="4.75"/>
    <s v="Skye Norling"/>
    <s v="Palmas"/>
    <n v="60130"/>
    <s v="Tocantins"/>
    <x v="0"/>
    <s v="William,Pat"/>
    <x v="0"/>
    <s v="Pat"/>
    <s v="Brasil"/>
    <s v="EscritÃ³rio em Casa"/>
    <s v="Material de EscritÃ³rio"/>
    <s v="Papel"/>
    <x v="529"/>
    <s v="Small Box"/>
    <n v="0.36"/>
    <d v="2009-01-20T00:00:00"/>
  </r>
  <r>
    <n v="8252"/>
    <n v="951"/>
    <n v="6884"/>
    <x v="407"/>
    <s v="Baixa"/>
    <x v="26"/>
    <n v="296.13"/>
    <n v="0.04"/>
    <s v="AÃ©reo Normal"/>
    <n v="119.09"/>
    <n v="119.09"/>
    <s v=""/>
    <x v="376"/>
    <n v="1.02"/>
    <s v="Skye Norling"/>
    <s v="Palmas"/>
    <n v="60130"/>
    <s v="Tocantins"/>
    <x v="0"/>
    <s v="William,Pat"/>
    <x v="0"/>
    <s v="Pat"/>
    <s v="Brasil"/>
    <s v="EscritÃ³rio em Casa"/>
    <s v="Material de EscritÃ³rio"/>
    <s v="Papel"/>
    <x v="530"/>
    <s v="Wrap Bag"/>
    <n v="0.39"/>
    <d v="2009-01-20T00:00:00"/>
  </r>
  <r>
    <n v="1080"/>
    <n v="952"/>
    <n v="6885"/>
    <x v="408"/>
    <s v="Baixa"/>
    <x v="32"/>
    <n v="481.27"/>
    <n v="0.02"/>
    <s v="Transporte RodoviÃ¡rio"/>
    <n v="-181.27"/>
    <n v="-181.27"/>
    <s v=""/>
    <x v="377"/>
    <n v="30"/>
    <s v="Damala Kotsonis"/>
    <s v="Belo Horizonte"/>
    <n v="1060"/>
    <s v="Minas Gerais"/>
    <x v="3"/>
    <s v="Erin"/>
    <x v="3"/>
    <m/>
    <s v="Brasil"/>
    <s v="Corporativo"/>
    <s v="MobiliÃ¡rio"/>
    <s v="Cadeiras"/>
    <x v="531"/>
    <s v="Jumbo Drum"/>
    <n v="0.69"/>
    <d v="2012-06-21T00:00:00"/>
  </r>
  <r>
    <n v="1091"/>
    <n v="953"/>
    <n v="6885"/>
    <x v="408"/>
    <s v="Baixa"/>
    <x v="47"/>
    <n v="879.54"/>
    <n v="0.09"/>
    <s v="AÃ©reo Normal"/>
    <n v="166.93"/>
    <n v="166.93"/>
    <s v=""/>
    <x v="378"/>
    <n v="6.3"/>
    <s v="Damala Kotsonis"/>
    <s v="VitÃ³ria"/>
    <n v="4072"/>
    <s v="EspÃ­rito Santo"/>
    <x v="3"/>
    <s v="Erin"/>
    <x v="3"/>
    <m/>
    <s v="Brasil"/>
    <s v="Corporativo"/>
    <s v="Tecnologia"/>
    <s v="MÃ¡quinas de EscritÃ³rio"/>
    <x v="532"/>
    <s v="Medium Box"/>
    <n v="0.38"/>
    <d v="2012-06-19T00:00:00"/>
  </r>
  <r>
    <n v="1994"/>
    <n v="954"/>
    <n v="6886"/>
    <x v="409"/>
    <s v="Alta"/>
    <x v="6"/>
    <n v="8177.07"/>
    <n v="0.08"/>
    <s v="AÃ©reo Normal"/>
    <n v="2385.3000000000002"/>
    <n v="2385.3000000000002"/>
    <s v=""/>
    <x v="53"/>
    <n v="19.989999999999998"/>
    <s v="Maureen Gastineau"/>
    <s v="Recife"/>
    <n v="95610"/>
    <s v="Pernambuco"/>
    <x v="1"/>
    <s v="Chris,Pat"/>
    <x v="1"/>
    <s v="Pat"/>
    <s v="Brasil"/>
    <s v="Consumidor"/>
    <s v="Material de EscritÃ³rio"/>
    <s v="Armazenamento e OrganizaÃ§Ã£o"/>
    <x v="55"/>
    <s v="Small Box"/>
    <n v="0.55000000000000004"/>
    <d v="2012-01-20T00:00:00"/>
  </r>
  <r>
    <n v="2218"/>
    <n v="955"/>
    <n v="6912"/>
    <x v="410"/>
    <s v="NÃ£o Especificada"/>
    <x v="18"/>
    <n v="294.52"/>
    <n v="0.09"/>
    <s v="AÃ©reo Normal"/>
    <n v="15.34"/>
    <n v="15.34"/>
    <s v=""/>
    <x v="61"/>
    <n v="5.94"/>
    <s v="Alan Shonely"/>
    <s v="SÃ£o Paulo"/>
    <n v="8830"/>
    <s v="SÃ£o Paulo"/>
    <x v="3"/>
    <s v="Erin"/>
    <x v="3"/>
    <m/>
    <s v="Brasil"/>
    <s v="Pequenas Empresas"/>
    <s v="Material de EscritÃ³rio"/>
    <s v="EletrodomÃ©sticos"/>
    <x v="66"/>
    <s v="Medium Box"/>
    <n v="0.5"/>
    <d v="2011-12-12T00:00:00"/>
  </r>
  <r>
    <n v="5363"/>
    <n v="956"/>
    <n v="6916"/>
    <x v="411"/>
    <s v="Baixa"/>
    <x v="47"/>
    <n v="436.17"/>
    <n v="0.08"/>
    <s v="AÃ©reo RÃ¡pido"/>
    <n v="-141.27000000000001"/>
    <n v="-141.27000000000001"/>
    <s v=""/>
    <x v="284"/>
    <n v="7.46"/>
    <s v="Andrew Gjertsen"/>
    <s v="Palmas"/>
    <n v="60130"/>
    <s v="Tocantins"/>
    <x v="0"/>
    <s v="William,Pat"/>
    <x v="0"/>
    <s v="Pat"/>
    <s v="Brasil"/>
    <s v="Consumidor"/>
    <s v="Material de EscritÃ³rio"/>
    <s v="Armazenamento e OrganizaÃ§Ã£o"/>
    <x v="393"/>
    <s v="Small Box"/>
    <n v="0.59"/>
    <d v="2010-06-08T00:00:00"/>
  </r>
  <r>
    <n v="3004"/>
    <n v="958"/>
    <n v="6947"/>
    <x v="184"/>
    <s v="CrÃ­tica"/>
    <x v="29"/>
    <n v="520.49"/>
    <n v="0"/>
    <s v="AÃ©reo Normal"/>
    <n v="-51.01"/>
    <n v="-51.01"/>
    <s v=""/>
    <x v="379"/>
    <n v="18.45"/>
    <s v="Logan Currie"/>
    <s v="Curitiba"/>
    <n v="72756"/>
    <s v="ParanÃ¡"/>
    <x v="2"/>
    <s v="Sam,Pat"/>
    <x v="2"/>
    <s v="Pat"/>
    <s v="Brasil"/>
    <s v="Pequenas Empresas"/>
    <s v="MobiliÃ¡rio"/>
    <s v="MobiliÃ¡rio de EscritÃ³rio"/>
    <x v="533"/>
    <s v="Medium Box"/>
    <n v="0.65"/>
    <d v="2011-07-21T00:00:00"/>
  </r>
  <r>
    <n v="1621"/>
    <n v="960"/>
    <n v="6950"/>
    <x v="261"/>
    <s v="Baixa"/>
    <x v="32"/>
    <n v="187.39949999999999"/>
    <n v="0.08"/>
    <s v="AÃ©reo Normal"/>
    <n v="-225.30199999999999"/>
    <n v="-225.30199999999999"/>
    <s v=""/>
    <x v="241"/>
    <n v="3.3"/>
    <s v="Dianna Arnett"/>
    <s v="SÃ£o Paulo"/>
    <n v="7030"/>
    <s v="SÃ£o Paulo"/>
    <x v="3"/>
    <s v="Erin"/>
    <x v="3"/>
    <m/>
    <s v="Brasil"/>
    <s v="EscritÃ³rio em Casa"/>
    <s v="Tecnologia"/>
    <s v="Telefones e ComunicaÃ§Ã£o"/>
    <x v="534"/>
    <s v="Small Pack"/>
    <n v="0.59"/>
    <d v="2012-03-28T00:00:00"/>
  </r>
  <r>
    <n v="4251"/>
    <n v="961"/>
    <n v="6978"/>
    <x v="196"/>
    <s v="Alta"/>
    <x v="26"/>
    <n v="371.95"/>
    <n v="7.0000000000000007E-2"/>
    <s v="AÃ©reo Normal"/>
    <n v="-87.4"/>
    <n v="0"/>
    <s v="Returned"/>
    <x v="262"/>
    <n v="2.83"/>
    <s v="Art Foster"/>
    <s v="JoÃ£o Pessoa"/>
    <n v="80126"/>
    <s v="ParaÃ­ba"/>
    <x v="1"/>
    <s v="Chris,Pat"/>
    <x v="1"/>
    <s v="Pat"/>
    <s v="Brasil"/>
    <s v="EscritÃ³rio em Casa"/>
    <s v="Tecnologia"/>
    <s v="PerifÃ©ricos"/>
    <x v="357"/>
    <s v="Small Pack"/>
    <n v="0.77"/>
    <d v="2010-12-10T00:00:00"/>
  </r>
  <r>
    <n v="8031"/>
    <n v="962"/>
    <n v="6979"/>
    <x v="412"/>
    <s v="CrÃ­tica"/>
    <x v="9"/>
    <n v="334.89"/>
    <n v="0.03"/>
    <s v="AÃ©reo Normal"/>
    <n v="-1.4355"/>
    <n v="0"/>
    <s v="Returned"/>
    <x v="380"/>
    <n v="5.99"/>
    <s v="Keith Dawkins"/>
    <s v="Curitiba"/>
    <n v="72209"/>
    <s v="ParanÃ¡"/>
    <x v="2"/>
    <s v="Sam,Pat"/>
    <x v="2"/>
    <s v="Pat"/>
    <s v="Brasil"/>
    <s v="EscritÃ³rio em Casa"/>
    <s v="Tecnologia"/>
    <s v="MÃ¡quinas de EscritÃ³rio"/>
    <x v="535"/>
    <s v="Medium Box"/>
    <n v="0.36"/>
    <d v="2009-02-28T00:00:00"/>
  </r>
  <r>
    <n v="5985"/>
    <n v="963"/>
    <n v="6980"/>
    <x v="413"/>
    <s v="NÃ£o Especificada"/>
    <x v="43"/>
    <n v="136.29"/>
    <n v="0.05"/>
    <s v="AÃ©reo Normal"/>
    <n v="-77.28"/>
    <n v="-77.28"/>
    <s v=""/>
    <x v="68"/>
    <n v="7.72"/>
    <s v="Ralph Knight"/>
    <s v="Palmas"/>
    <n v="60130"/>
    <s v="Tocantins"/>
    <x v="0"/>
    <s v="William,Pat"/>
    <x v="0"/>
    <s v="Pat"/>
    <s v="Brasil"/>
    <s v="Consumidor"/>
    <s v="Material de EscritÃ³rio"/>
    <s v="Capas e AcessÃ³rios"/>
    <x v="77"/>
    <s v="Small Box"/>
    <n v="0.38"/>
    <d v="2010-02-19T00:00:00"/>
  </r>
  <r>
    <n v="2373"/>
    <n v="964"/>
    <n v="6982"/>
    <x v="414"/>
    <s v="NÃ£o Especificada"/>
    <x v="46"/>
    <n v="1311.25"/>
    <n v="0"/>
    <s v="AÃ©reo RÃ¡pido"/>
    <n v="407.44"/>
    <n v="407.44"/>
    <s v=""/>
    <x v="48"/>
    <n v="1.99"/>
    <s v="Dorothy Wardle"/>
    <s v="Palmas"/>
    <n v="60130"/>
    <s v="Tocantins"/>
    <x v="0"/>
    <s v="William,Pat"/>
    <x v="0"/>
    <s v="Pat"/>
    <s v="Brasil"/>
    <s v="Corporativo"/>
    <s v="Tecnologia"/>
    <s v="PerifÃ©ricos"/>
    <x v="49"/>
    <s v="Small Pack"/>
    <n v="0.54"/>
    <d v="2011-11-18T00:00:00"/>
  </r>
  <r>
    <n v="2374"/>
    <n v="965"/>
    <n v="6982"/>
    <x v="414"/>
    <s v="NÃ£o Especificada"/>
    <x v="38"/>
    <n v="544.41"/>
    <n v="0.09"/>
    <s v="Transporte RodoviÃ¡rio"/>
    <n v="-338.27"/>
    <n v="-338.27"/>
    <s v=""/>
    <x v="111"/>
    <n v="57.38"/>
    <s v="Dorothy Wardle"/>
    <s v="Palmas"/>
    <n v="60130"/>
    <s v="Tocantins"/>
    <x v="0"/>
    <s v="William,Pat"/>
    <x v="0"/>
    <s v="Pat"/>
    <s v="Brasil"/>
    <s v="Corporativo"/>
    <s v="MobiliÃ¡rio"/>
    <s v="Estantes"/>
    <x v="227"/>
    <s v="Jumbo Box"/>
    <n v="0.78"/>
    <d v="2011-11-18T00:00:00"/>
  </r>
  <r>
    <n v="2375"/>
    <n v="966"/>
    <n v="6982"/>
    <x v="414"/>
    <s v="NÃ£o Especificada"/>
    <x v="7"/>
    <n v="844.09"/>
    <n v="0.04"/>
    <s v="AÃ©reo Normal"/>
    <n v="52.56"/>
    <n v="52.56"/>
    <s v=""/>
    <x v="238"/>
    <n v="10.49"/>
    <s v="Dorothy Wardle"/>
    <s v="Palmas"/>
    <n v="60130"/>
    <s v="Tocantins"/>
    <x v="0"/>
    <s v="William,Pat"/>
    <x v="0"/>
    <s v="Pat"/>
    <s v="Brasil"/>
    <s v="Corporativo"/>
    <s v="MobiliÃ¡rio"/>
    <s v="MobiliÃ¡rio de EscritÃ³rio"/>
    <x v="363"/>
    <s v="Small Box"/>
    <n v="0.49"/>
    <d v="2011-11-18T00:00:00"/>
  </r>
  <r>
    <n v="2054"/>
    <n v="969"/>
    <n v="7042"/>
    <x v="328"/>
    <s v="MÃ©dia"/>
    <x v="32"/>
    <n v="1187.864"/>
    <n v="7.0000000000000007E-2"/>
    <s v="Transporte RodoviÃ¡rio"/>
    <n v="-347.16"/>
    <n v="-347.16"/>
    <s v=""/>
    <x v="381"/>
    <n v="85.63"/>
    <s v="Dean Katz"/>
    <s v="Recife"/>
    <n v="90278"/>
    <s v="Pernambuco"/>
    <x v="1"/>
    <s v="Chris,Pat"/>
    <x v="1"/>
    <s v="Pat"/>
    <s v="Brasil"/>
    <s v="EscritÃ³rio em Casa"/>
    <s v="MobiliÃ¡rio"/>
    <s v="Mesas"/>
    <x v="536"/>
    <s v="Jumbo Box"/>
    <n v="0.74"/>
    <d v="2012-01-10T00:00:00"/>
  </r>
  <r>
    <n v="8214"/>
    <n v="970"/>
    <n v="7043"/>
    <x v="415"/>
    <s v="CrÃ­tica"/>
    <x v="32"/>
    <n v="11.08"/>
    <n v="0.06"/>
    <s v="AÃ©reo Normal"/>
    <n v="-8.93"/>
    <n v="-8.93"/>
    <s v=""/>
    <x v="358"/>
    <n v="4.08"/>
    <s v="Giulietta Dortch"/>
    <s v="Recife"/>
    <n v="94025"/>
    <s v="Pernambuco"/>
    <x v="1"/>
    <s v="Chris,Pat"/>
    <x v="1"/>
    <s v="Pat"/>
    <s v="Brasil"/>
    <s v="Corporativo"/>
    <s v="MobiliÃ¡rio"/>
    <s v="MobiliÃ¡rio de EscritÃ³rio"/>
    <x v="505"/>
    <s v="Small Pack"/>
    <n v="0.53"/>
    <d v="2009-01-26T00:00:00"/>
  </r>
  <r>
    <n v="1921"/>
    <n v="971"/>
    <n v="7072"/>
    <x v="416"/>
    <s v="CrÃ­tica"/>
    <x v="13"/>
    <n v="258.61"/>
    <n v="7.0000000000000007E-2"/>
    <s v="AÃ©reo Normal"/>
    <n v="-15.962"/>
    <n v="-15.962"/>
    <s v=""/>
    <x v="382"/>
    <n v="5.6"/>
    <s v="Maureen Fritzler"/>
    <s v="SÃ£o Paulo"/>
    <n v="15239"/>
    <s v="SÃ£o Paulo"/>
    <x v="3"/>
    <s v="Erin"/>
    <x v="3"/>
    <m/>
    <s v="Brasil"/>
    <s v="Corporativo"/>
    <s v="Material de EscritÃ³rio"/>
    <s v="Capas e AcessÃ³rios"/>
    <x v="537"/>
    <s v="Small Box"/>
    <n v="0.36"/>
    <d v="2012-02-04T00:00:00"/>
  </r>
  <r>
    <n v="2554"/>
    <n v="973"/>
    <n v="7075"/>
    <x v="169"/>
    <s v="Baixa"/>
    <x v="27"/>
    <n v="83.34"/>
    <n v="0.01"/>
    <s v="AÃ©reo Normal"/>
    <n v="-93.18"/>
    <n v="-93.18"/>
    <s v=""/>
    <x v="10"/>
    <n v="2.58"/>
    <s v="Shirley Jackson"/>
    <s v="SÃ£o Paulo"/>
    <n v="7065"/>
    <s v="SÃ£o Paulo"/>
    <x v="3"/>
    <s v="Erin"/>
    <x v="3"/>
    <m/>
    <s v="Brasil"/>
    <s v="Corporativo"/>
    <s v="Material de EscritÃ³rio"/>
    <s v="ElÃ¡sticos"/>
    <x v="10"/>
    <s v="Wrap Bag"/>
    <n v="0.82"/>
    <d v="2011-10-14T00:00:00"/>
  </r>
  <r>
    <n v="2563"/>
    <n v="972"/>
    <n v="7075"/>
    <x v="169"/>
    <s v="Baixa"/>
    <x v="5"/>
    <n v="241.89"/>
    <n v="0.02"/>
    <s v="AÃ©reo Normal"/>
    <n v="-83.3"/>
    <n v="-83.3"/>
    <s v=""/>
    <x v="26"/>
    <n v="10.68"/>
    <s v="Shirley Jackson"/>
    <s v="SÃ£o Paulo"/>
    <n v="7017"/>
    <s v="SÃ£o Paulo"/>
    <x v="3"/>
    <s v="Erin"/>
    <x v="3"/>
    <m/>
    <s v="Brasil"/>
    <s v="Corporativo"/>
    <s v="Material de EscritÃ³rio"/>
    <s v="Armazenamento e OrganizaÃ§Ã£o"/>
    <x v="27"/>
    <s v="Small Box"/>
    <n v="0.57999999999999996"/>
    <d v="2011-10-12T00:00:00"/>
  </r>
  <r>
    <n v="2150"/>
    <n v="974"/>
    <n v="7077"/>
    <x v="234"/>
    <s v="Alta"/>
    <x v="18"/>
    <n v="304.52"/>
    <n v="0.04"/>
    <s v="AÃ©reo Normal"/>
    <n v="25.34"/>
    <n v="25.34"/>
    <s v=""/>
    <x v="61"/>
    <n v="5.94"/>
    <s v="Georgia Rosenberg"/>
    <s v="Natal"/>
    <n v="84120"/>
    <s v="Rio Grande do Norte"/>
    <x v="1"/>
    <s v="Chris,Pat"/>
    <x v="1"/>
    <s v="Pat"/>
    <s v="Brasil"/>
    <s v="Consumidor"/>
    <s v="Material de EscritÃ³rio"/>
    <s v="EletrodomÃ©sticos"/>
    <x v="66"/>
    <s v="Medium Box"/>
    <n v="0.5"/>
    <d v="2011-12-23T00:00:00"/>
  </r>
  <r>
    <n v="5689"/>
    <n v="975"/>
    <n v="7078"/>
    <x v="201"/>
    <s v="Alta"/>
    <x v="29"/>
    <n v="112.12"/>
    <n v="0.01"/>
    <s v="AÃ©reo Normal"/>
    <n v="-8.4499999999999993"/>
    <n v="-8.4499999999999993"/>
    <s v=""/>
    <x v="322"/>
    <n v="6.12"/>
    <s v="Ricardo Block"/>
    <s v="AracajÃº"/>
    <n v="83501"/>
    <s v="Sergipe"/>
    <x v="1"/>
    <s v="Chris,Pat"/>
    <x v="1"/>
    <s v="Pat"/>
    <s v="Brasil"/>
    <s v="Corporativo"/>
    <s v="Material de EscritÃ³rio"/>
    <s v="EletrodomÃ©sticos"/>
    <x v="448"/>
    <s v="Medium Box"/>
    <n v="0.42"/>
    <d v="2010-04-13T00:00:00"/>
  </r>
  <r>
    <n v="5690"/>
    <n v="977"/>
    <n v="7078"/>
    <x v="201"/>
    <s v="Alta"/>
    <x v="48"/>
    <n v="1939.65"/>
    <n v="0.05"/>
    <s v="Transporte RodoviÃ¡rio"/>
    <n v="-885.73"/>
    <n v="-885.73"/>
    <s v=""/>
    <x v="242"/>
    <n v="70.2"/>
    <s v="Ricardo Block"/>
    <s v="AracajÃº"/>
    <n v="83501"/>
    <s v="Sergipe"/>
    <x v="1"/>
    <s v="Chris,Pat"/>
    <x v="1"/>
    <s v="Pat"/>
    <s v="Brasil"/>
    <s v="Corporativo"/>
    <s v="MobiliÃ¡rio"/>
    <s v="Cadeiras"/>
    <x v="323"/>
    <s v="Jumbo Drum"/>
    <n v="0.74"/>
    <d v="2010-04-13T00:00:00"/>
  </r>
  <r>
    <n v="5698"/>
    <n v="976"/>
    <n v="7078"/>
    <x v="201"/>
    <s v="Alta"/>
    <x v="41"/>
    <n v="49.58"/>
    <n v="0.1"/>
    <s v="AÃ©reo RÃ¡pido"/>
    <n v="-47.023499999999999"/>
    <n v="-47.023499999999999"/>
    <s v=""/>
    <x v="189"/>
    <n v="6.27"/>
    <s v="Ricardo Block"/>
    <s v="AracajÃº"/>
    <n v="83501"/>
    <s v="Sergipe"/>
    <x v="1"/>
    <s v="Chris,Pat"/>
    <x v="1"/>
    <s v="Pat"/>
    <s v="Brasil"/>
    <s v="Corporativo"/>
    <s v="Material de EscritÃ³rio"/>
    <s v="Capas e AcessÃ³rios"/>
    <x v="240"/>
    <s v="Small Box"/>
    <n v="0.4"/>
    <d v="2010-04-12T00:00:00"/>
  </r>
  <r>
    <n v="5699"/>
    <n v="978"/>
    <n v="7078"/>
    <x v="201"/>
    <s v="Alta"/>
    <x v="13"/>
    <n v="465.52"/>
    <n v="0.02"/>
    <s v="AÃ©reo RÃ¡pido"/>
    <n v="65.349999999999994"/>
    <n v="65.349999999999994"/>
    <s v=""/>
    <x v="216"/>
    <n v="8.99"/>
    <s v="Ricardo Block"/>
    <s v="AracajÃº"/>
    <n v="83501"/>
    <s v="Sergipe"/>
    <x v="1"/>
    <s v="Chris,Pat"/>
    <x v="1"/>
    <s v="Pat"/>
    <s v="Brasil"/>
    <s v="Corporativo"/>
    <s v="MobiliÃ¡rio"/>
    <s v="MobiliÃ¡rio de EscritÃ³rio"/>
    <x v="278"/>
    <s v="Small Pack"/>
    <n v="0.39"/>
    <d v="2010-04-12T00:00:00"/>
  </r>
  <r>
    <n v="6023"/>
    <n v="980"/>
    <n v="7079"/>
    <x v="417"/>
    <s v="MÃ©dia"/>
    <x v="43"/>
    <n v="128.13"/>
    <n v="0.03"/>
    <s v="AÃ©reo Normal"/>
    <n v="-34.909999999999997"/>
    <n v="0"/>
    <s v="Returned"/>
    <x v="31"/>
    <n v="5.94"/>
    <s v="Brenda Bowman"/>
    <s v="SÃ£o Paulo"/>
    <n v="11704"/>
    <s v="SÃ£o Paulo"/>
    <x v="3"/>
    <s v="Erin"/>
    <x v="3"/>
    <m/>
    <s v="Brasil"/>
    <s v="Pequenas Empresas"/>
    <s v="Material de EscritÃ³rio"/>
    <s v="Papel"/>
    <x v="538"/>
    <s v="Small Box"/>
    <n v="0.37"/>
    <d v="2010-02-10T00:00:00"/>
  </r>
  <r>
    <n v="6031"/>
    <n v="979"/>
    <n v="7079"/>
    <x v="417"/>
    <s v="MÃ©dia"/>
    <x v="21"/>
    <n v="12296.49"/>
    <n v="0.01"/>
    <s v="Transporte RodoviÃ¡rio"/>
    <n v="-416.7"/>
    <n v="0"/>
    <s v="Returned"/>
    <x v="99"/>
    <n v="57"/>
    <s v="Brenda Bowman"/>
    <s v="SÃ£o Paulo"/>
    <n v="11704"/>
    <s v="SÃ£o Paulo"/>
    <x v="3"/>
    <s v="Erin"/>
    <x v="3"/>
    <m/>
    <s v="Brasil"/>
    <s v="Pequenas Empresas"/>
    <s v="MobiliÃ¡rio"/>
    <s v="Cadeiras"/>
    <x v="539"/>
    <s v="Jumbo Drum"/>
    <n v="0.78"/>
    <d v="2010-02-09T00:00:00"/>
  </r>
  <r>
    <n v="5247"/>
    <n v="981"/>
    <n v="7105"/>
    <x v="418"/>
    <s v="Baixa"/>
    <x v="30"/>
    <n v="77.19"/>
    <n v="0.03"/>
    <s v="AÃ©reo Normal"/>
    <n v="-81.349999999999994"/>
    <n v="-81.349999999999994"/>
    <s v=""/>
    <x v="383"/>
    <n v="6.89"/>
    <s v="Brian Moss"/>
    <s v="FlorianÃ³polis"/>
    <n v="41011"/>
    <s v="Santa Catarina"/>
    <x v="2"/>
    <s v="Sam,Pat"/>
    <x v="2"/>
    <s v="Pat"/>
    <s v="Brasil"/>
    <s v="Corporativo"/>
    <s v="Material de EscritÃ³rio"/>
    <s v="EletrodomÃ©sticos"/>
    <x v="540"/>
    <s v="Small Box"/>
    <n v="0.6"/>
    <d v="2010-06-28T00:00:00"/>
  </r>
  <r>
    <n v="2082"/>
    <n v="986"/>
    <n v="7107"/>
    <x v="419"/>
    <s v="NÃ£o Especificada"/>
    <x v="12"/>
    <n v="113.14"/>
    <n v="0.06"/>
    <s v="AÃ©reo Normal"/>
    <n v="-21.23"/>
    <n v="0"/>
    <s v="Returned"/>
    <x v="273"/>
    <n v="5.08"/>
    <s v="Steve Chapman"/>
    <s v="Curitiba"/>
    <n v="72712"/>
    <s v="ParanÃ¡"/>
    <x v="2"/>
    <s v="Sam,Pat"/>
    <x v="2"/>
    <s v="Pat"/>
    <s v="Brasil"/>
    <s v="Corporativo"/>
    <s v="Material de EscritÃ³rio"/>
    <s v="Papel"/>
    <x v="375"/>
    <s v="Wrap Bag"/>
    <n v="0.38"/>
    <d v="2012-01-06T00:00:00"/>
  </r>
  <r>
    <n v="2088"/>
    <n v="987"/>
    <n v="7107"/>
    <x v="419"/>
    <s v="NÃ£o Especificada"/>
    <x v="46"/>
    <n v="1724.82"/>
    <n v="0.1"/>
    <s v="AÃ©reo Normal"/>
    <n v="407.8"/>
    <n v="0"/>
    <s v="Returned"/>
    <x v="384"/>
    <n v="5.08"/>
    <s v="Steve Chapman"/>
    <s v="Curitiba"/>
    <n v="72712"/>
    <s v="ParanÃ¡"/>
    <x v="2"/>
    <s v="Sam,Pat"/>
    <x v="2"/>
    <s v="Pat"/>
    <s v="Brasil"/>
    <s v="Corporativo"/>
    <s v="Material de EscritÃ³rio"/>
    <s v="Armazenamento e OrganizaÃ§Ã£o"/>
    <x v="541"/>
    <s v="Small Box"/>
    <n v="0.59"/>
    <d v="2012-01-05T00:00:00"/>
  </r>
  <r>
    <n v="2096"/>
    <n v="985"/>
    <n v="7107"/>
    <x v="419"/>
    <s v="NÃ£o Especificada"/>
    <x v="12"/>
    <n v="172.04"/>
    <n v="0.02"/>
    <s v="AÃ©reo Normal"/>
    <n v="143.08000000000001"/>
    <n v="0"/>
    <s v="Returned"/>
    <x v="385"/>
    <n v="11.1"/>
    <s v="Steve Chapman"/>
    <s v="Curitiba"/>
    <n v="72015"/>
    <s v="ParanÃ¡"/>
    <x v="2"/>
    <s v="Sam,Pat"/>
    <x v="2"/>
    <s v="Pat"/>
    <s v="Brasil"/>
    <s v="Corporativo"/>
    <s v="MobiliÃ¡rio"/>
    <s v="MobiliÃ¡rio de EscritÃ³rio"/>
    <x v="542"/>
    <s v="Medium Box"/>
    <n v="0.64"/>
    <d v="2012-01-04T00:00:00"/>
  </r>
  <r>
    <n v="2898"/>
    <n v="988"/>
    <n v="7110"/>
    <x v="420"/>
    <s v="Baixa"/>
    <x v="35"/>
    <n v="6396.2"/>
    <n v="0.02"/>
    <s v="AÃ©reo Normal"/>
    <n v="1902.24"/>
    <n v="1902.24"/>
    <s v=""/>
    <x v="153"/>
    <n v="24.49"/>
    <s v="Grant Carroll"/>
    <s v="Palmas"/>
    <n v="60130"/>
    <s v="Tocantins"/>
    <x v="0"/>
    <s v="William,Pat"/>
    <x v="0"/>
    <s v="Pat"/>
    <s v="Brasil"/>
    <s v="Corporativo"/>
    <s v="MobiliÃ¡rio"/>
    <s v="Cadeiras"/>
    <x v="180"/>
    <s v="Large Box"/>
    <m/>
    <d v="2011-08-11T00:00:00"/>
  </r>
  <r>
    <n v="2991"/>
    <n v="991"/>
    <n v="7142"/>
    <x v="421"/>
    <s v="CrÃ­tica"/>
    <x v="49"/>
    <n v="132.86000000000001"/>
    <n v="0.06"/>
    <s v="AÃ©reo Normal"/>
    <n v="57"/>
    <n v="57"/>
    <s v=""/>
    <x v="51"/>
    <n v="0.5"/>
    <s v="Cari Sayre"/>
    <s v="Natal"/>
    <n v="84062"/>
    <s v="Rio Grande do Norte"/>
    <x v="1"/>
    <s v="Chris,Pat"/>
    <x v="1"/>
    <s v="Pat"/>
    <s v="Brasil"/>
    <s v="Corporativo"/>
    <s v="Material de EscritÃ³rio"/>
    <s v="Etiquetas"/>
    <x v="52"/>
    <s v="Small Box"/>
    <n v="0.38"/>
    <d v="2011-07-23T00:00:00"/>
  </r>
  <r>
    <n v="3861"/>
    <n v="994"/>
    <n v="7171"/>
    <x v="422"/>
    <s v="MÃ©dia"/>
    <x v="9"/>
    <n v="1703.8505"/>
    <n v="0"/>
    <s v="AÃ©reo Normal"/>
    <n v="316.06200000000001"/>
    <n v="316.06200000000001"/>
    <s v=""/>
    <x v="6"/>
    <n v="8.99"/>
    <s v="Andy Gerbode"/>
    <s v="Porto Alegre"/>
    <n v="37087"/>
    <s v="Rio Grande do Sul"/>
    <x v="2"/>
    <s v="Sam,Pat"/>
    <x v="2"/>
    <s v="Pat"/>
    <s v="Brasil"/>
    <s v="Consumidor"/>
    <s v="Tecnologia"/>
    <s v="Telefones e ComunicaÃ§Ã£o"/>
    <x v="543"/>
    <s v="Small Box"/>
    <n v="0.57999999999999996"/>
    <d v="2011-02-15T00:00:00"/>
  </r>
  <r>
    <n v="3862"/>
    <n v="995"/>
    <n v="7171"/>
    <x v="422"/>
    <s v="MÃ©dia"/>
    <x v="30"/>
    <n v="303.186499999999"/>
    <n v="0.02"/>
    <s v="AÃ©reo Normal"/>
    <n v="92.591999999999999"/>
    <n v="92.591999999999999"/>
    <s v=""/>
    <x v="127"/>
    <n v="0.99"/>
    <s v="Andy Gerbode"/>
    <s v="Porto Alegre"/>
    <n v="37087"/>
    <s v="Rio Grande do Sul"/>
    <x v="2"/>
    <s v="Sam,Pat"/>
    <x v="2"/>
    <s v="Pat"/>
    <s v="Brasil"/>
    <s v="Consumidor"/>
    <s v="Tecnologia"/>
    <s v="Telefones e ComunicaÃ§Ã£o"/>
    <x v="544"/>
    <s v="Wrap Bag"/>
    <n v="0.37"/>
    <d v="2011-02-15T00:00:00"/>
  </r>
  <r>
    <n v="1714"/>
    <n v="996"/>
    <n v="7174"/>
    <x v="423"/>
    <s v="NÃ£o Especificada"/>
    <x v="17"/>
    <n v="141.91999999999999"/>
    <n v="0.06"/>
    <s v="AÃ©reo Normal"/>
    <n v="12.2"/>
    <n v="12.2"/>
    <s v=""/>
    <x v="97"/>
    <n v="8.99"/>
    <s v="Thomas Thornton"/>
    <s v="Recife"/>
    <n v="92025"/>
    <s v="Pernambuco"/>
    <x v="1"/>
    <s v="Chris,Pat"/>
    <x v="1"/>
    <s v="Pat"/>
    <s v="Brasil"/>
    <s v="Consumidor"/>
    <s v="MobiliÃ¡rio"/>
    <s v="MobiliÃ¡rio de EscritÃ³rio"/>
    <x v="545"/>
    <s v="Small Pack"/>
    <n v="0.49"/>
    <d v="2012-03-12T00:00:00"/>
  </r>
  <r>
    <n v="8336"/>
    <n v="998"/>
    <n v="7203"/>
    <x v="273"/>
    <s v="Alta"/>
    <x v="16"/>
    <n v="21752.01"/>
    <n v="0.03"/>
    <s v="AÃ©reo Normal"/>
    <n v="9296.348"/>
    <n v="0"/>
    <s v="Returned"/>
    <x v="386"/>
    <n v="19.989999999999998"/>
    <s v="Ruben Dartt"/>
    <s v="Feira de Santana"/>
    <n v="98026"/>
    <s v="Bahia"/>
    <x v="1"/>
    <s v="Chris,Pat"/>
    <x v="1"/>
    <s v="Pat"/>
    <s v="Brasil"/>
    <s v="Corporativo"/>
    <s v="Material de EscritÃ³rio"/>
    <s v="Capas e AcessÃ³rios"/>
    <x v="546"/>
    <s v="Small Box"/>
    <n v="0.38"/>
    <d v="2009-01-10T00:00:00"/>
  </r>
  <r>
    <n v="710"/>
    <n v="1000"/>
    <n v="7267"/>
    <x v="424"/>
    <s v="Alta"/>
    <x v="36"/>
    <n v="262.32"/>
    <n v="7.0000000000000007E-2"/>
    <s v="AÃ©reo Normal"/>
    <n v="5.1595000000000004"/>
    <n v="5.1595000000000004"/>
    <s v=""/>
    <x v="188"/>
    <n v="6.46"/>
    <s v="Muhammed Yedwab"/>
    <s v="Porto Alegre"/>
    <n v="22124"/>
    <s v="Rio Grande do Sul"/>
    <x v="2"/>
    <s v="Sam,Pat"/>
    <x v="2"/>
    <s v="Pat"/>
    <s v="Brasil"/>
    <s v="Consumidor"/>
    <s v="Material de EscritÃ³rio"/>
    <s v="Capas e AcessÃ³rios"/>
    <x v="237"/>
    <s v="Small Box"/>
    <n v="0.38"/>
    <d v="2012-08-28T00:00:00"/>
  </r>
  <r>
    <n v="6863"/>
    <n v="1001"/>
    <n v="7269"/>
    <x v="425"/>
    <s v="MÃ©dia"/>
    <x v="13"/>
    <n v="1707.99"/>
    <n v="0"/>
    <s v="AÃ©reo Normal"/>
    <n v="391.185"/>
    <n v="0"/>
    <s v="Returned"/>
    <x v="6"/>
    <n v="3.99"/>
    <s v="Muhammed Yedwab"/>
    <s v="Porto Alegre"/>
    <n v="22124"/>
    <s v="Rio Grande do Sul"/>
    <x v="2"/>
    <s v="Sam,Pat"/>
    <x v="2"/>
    <s v="Pat"/>
    <s v="Brasil"/>
    <s v="Consumidor"/>
    <s v="Tecnologia"/>
    <s v="Telefones e ComunicaÃ§Ã£o"/>
    <x v="499"/>
    <s v="Small Box"/>
    <n v="0.59"/>
    <d v="2009-09-15T00:00:00"/>
  </r>
  <r>
    <n v="6864"/>
    <n v="1002"/>
    <n v="7297"/>
    <x v="425"/>
    <s v="Alta"/>
    <x v="2"/>
    <n v="936.95"/>
    <n v="0.03"/>
    <s v="AÃ©reo Normal"/>
    <n v="-0.74000000000000898"/>
    <n v="-0.74000000000000898"/>
    <s v=""/>
    <x v="307"/>
    <n v="19.989999999999998"/>
    <s v="Debra Catini"/>
    <s v="Rio de Janeiro"/>
    <n v="5201"/>
    <s v="Rio de Janeiro"/>
    <x v="3"/>
    <s v="Erin"/>
    <x v="3"/>
    <m/>
    <s v="Brasil"/>
    <s v="Pequenas Empresas"/>
    <s v="MobiliÃ¡rio"/>
    <s v="MobiliÃ¡rio de EscritÃ³rio"/>
    <x v="547"/>
    <s v="Small Box"/>
    <n v="0.55000000000000004"/>
    <d v="2009-09-15T00:00:00"/>
  </r>
  <r>
    <n v="6865"/>
    <n v="1003"/>
    <n v="7297"/>
    <x v="425"/>
    <s v="Alta"/>
    <x v="25"/>
    <n v="296.83999999999997"/>
    <n v="0.08"/>
    <s v="AÃ©reo Normal"/>
    <n v="-71.83"/>
    <n v="-71.83"/>
    <s v=""/>
    <x v="261"/>
    <n v="1.99"/>
    <s v="Debra Catini"/>
    <s v="SÃ£o Paulo"/>
    <n v="7450"/>
    <s v="SÃ£o Paulo"/>
    <x v="3"/>
    <s v="Erin"/>
    <x v="3"/>
    <m/>
    <s v="Brasil"/>
    <s v="Pequenas Empresas"/>
    <s v="Tecnologia"/>
    <s v="PerifÃ©ricos"/>
    <x v="354"/>
    <s v="Small Pack"/>
    <n v="0.55000000000000004"/>
    <d v="2009-09-15T00:00:00"/>
  </r>
  <r>
    <n v="6866"/>
    <n v="1004"/>
    <n v="7297"/>
    <x v="425"/>
    <s v="Alta"/>
    <x v="32"/>
    <n v="1620.94"/>
    <n v="0.1"/>
    <s v="Transporte RodoviÃ¡rio"/>
    <n v="-969.04836599999999"/>
    <n v="-969.04836599999999"/>
    <s v=""/>
    <x v="309"/>
    <n v="76.37"/>
    <s v="Debra Catini"/>
    <s v="VitÃ³ria"/>
    <n v="4073"/>
    <s v="EspÃ­rito Santo"/>
    <x v="3"/>
    <s v="Erin"/>
    <x v="3"/>
    <m/>
    <s v="Brasil"/>
    <s v="Pequenas Empresas"/>
    <s v="MobiliÃ¡rio"/>
    <s v="Mesas"/>
    <x v="430"/>
    <s v="Jumbo Box"/>
    <n v="0.6"/>
    <d v="2009-09-15T00:00:00"/>
  </r>
  <r>
    <n v="4043"/>
    <n v="1005"/>
    <n v="7301"/>
    <x v="19"/>
    <s v="Baixa"/>
    <x v="30"/>
    <n v="959.08899999999903"/>
    <n v="0.06"/>
    <s v="AÃ©reo Normal"/>
    <n v="124.991999999999"/>
    <n v="124.991999999999"/>
    <s v=""/>
    <x v="6"/>
    <n v="2.5"/>
    <s v="Logan Haushalter"/>
    <s v="SÃ£o Paulo"/>
    <n v="10550"/>
    <s v="SÃ£o Paulo"/>
    <x v="3"/>
    <s v="Erin"/>
    <x v="3"/>
    <m/>
    <s v="Brasil"/>
    <s v="Corporativo"/>
    <s v="Tecnologia"/>
    <s v="Telefones e ComunicaÃ§Ã£o"/>
    <x v="548"/>
    <s v="Small Box"/>
    <n v="0.55000000000000004"/>
    <d v="2011-01-14T00:00:00"/>
  </r>
  <r>
    <n v="5394"/>
    <n v="1006"/>
    <n v="7335"/>
    <x v="159"/>
    <s v="Baixa"/>
    <x v="27"/>
    <n v="3681.7494999999999"/>
    <n v="0.01"/>
    <s v="AÃ©reo Normal"/>
    <n v="1196.442"/>
    <n v="1196.442"/>
    <s v=""/>
    <x v="387"/>
    <n v="4.9000000000000004"/>
    <s v="Maureen Grace"/>
    <s v="Curitiba"/>
    <n v="33801"/>
    <s v="ParanÃ¡"/>
    <x v="2"/>
    <s v="Sam,Pat"/>
    <x v="2"/>
    <s v="Pat"/>
    <s v="Brasil"/>
    <s v="Corporativo"/>
    <s v="Tecnologia"/>
    <s v="Telefones e ComunicaÃ§Ã£o"/>
    <x v="549"/>
    <s v="Small Box"/>
    <n v="0.56000000000000005"/>
    <d v="2010-06-03T00:00:00"/>
  </r>
  <r>
    <n v="4439"/>
    <n v="1007"/>
    <n v="7363"/>
    <x v="312"/>
    <s v="MÃ©dia"/>
    <x v="4"/>
    <n v="875.52"/>
    <n v="0.09"/>
    <s v="AÃ©reo Normal"/>
    <n v="5.71"/>
    <n v="5.71"/>
    <s v=""/>
    <x v="388"/>
    <n v="13.99"/>
    <s v="Sung Shariari"/>
    <s v="FlorianÃ³polis"/>
    <n v="71203"/>
    <s v="Santa Catarina"/>
    <x v="2"/>
    <s v="Sam,Pat"/>
    <x v="2"/>
    <s v="Pat"/>
    <s v="Brasil"/>
    <s v="Corporativo"/>
    <s v="MobiliÃ¡rio"/>
    <s v="MobiliÃ¡rio de EscritÃ³rio"/>
    <x v="550"/>
    <s v="Wrap Bag"/>
    <n v="0.67"/>
    <d v="2010-11-11T00:00:00"/>
  </r>
  <r>
    <n v="3212"/>
    <n v="1010"/>
    <n v="7367"/>
    <x v="426"/>
    <s v="Baixa"/>
    <x v="6"/>
    <n v="303.62"/>
    <n v="0.02"/>
    <s v="AÃ©reo Normal"/>
    <n v="-59.98"/>
    <n v="-59.98"/>
    <s v=""/>
    <x v="31"/>
    <n v="2.74"/>
    <s v="Raymond Fair"/>
    <s v="Belo Horizonte"/>
    <n v="6241"/>
    <s v="Minas Gerais"/>
    <x v="3"/>
    <s v="Erin"/>
    <x v="3"/>
    <m/>
    <s v="Brasil"/>
    <s v="Pequenas Empresas"/>
    <s v="Tecnologia"/>
    <s v="PerifÃ©ricos"/>
    <x v="551"/>
    <s v="Small Pack"/>
    <n v="0.71"/>
    <d v="2011-06-12T00:00:00"/>
  </r>
  <r>
    <n v="3234"/>
    <n v="1009"/>
    <n v="7367"/>
    <x v="426"/>
    <s v="Baixa"/>
    <x v="10"/>
    <n v="269.93"/>
    <n v="0.05"/>
    <s v="AÃ©reo RÃ¡pido"/>
    <n v="119.64"/>
    <n v="119.64"/>
    <s v=""/>
    <x v="389"/>
    <n v="0.95"/>
    <s v="Raymond Fair"/>
    <s v="VitÃ³ria"/>
    <n v="4401"/>
    <s v="EspÃ­rito Santo"/>
    <x v="3"/>
    <s v="Erin"/>
    <x v="3"/>
    <m/>
    <s v="Brasil"/>
    <s v="Pequenas Empresas"/>
    <s v="Material de EscritÃ³rio"/>
    <s v="Papel"/>
    <x v="552"/>
    <s v="Wrap Bag"/>
    <n v="0.36"/>
    <d v="2011-06-10T00:00:00"/>
  </r>
  <r>
    <n v="7468"/>
    <n v="1011"/>
    <n v="7398"/>
    <x v="140"/>
    <s v="NÃ£o Especificada"/>
    <x v="0"/>
    <n v="55.77"/>
    <n v="0.04"/>
    <s v="AÃ©reo Normal"/>
    <n v="-4.37"/>
    <n v="-4.37"/>
    <s v=""/>
    <x v="390"/>
    <n v="2.25"/>
    <s v="Craig Carroll"/>
    <s v="Natal"/>
    <n v="84067"/>
    <s v="Rio Grande do Norte"/>
    <x v="1"/>
    <s v="Chris,Pat"/>
    <x v="1"/>
    <s v="Pat"/>
    <s v="Brasil"/>
    <s v="Corporativo"/>
    <s v="Material de EscritÃ³rio"/>
    <s v="Canetas e materiais de arte"/>
    <x v="553"/>
    <s v="Wrap Bag"/>
    <n v="0.52"/>
    <d v="2009-06-04T00:00:00"/>
  </r>
  <r>
    <n v="7472"/>
    <n v="1012"/>
    <n v="7398"/>
    <x v="140"/>
    <s v="NÃ£o Especificada"/>
    <x v="20"/>
    <n v="2181.44"/>
    <n v="7.0000000000000007E-2"/>
    <s v="AÃ©reo Normal"/>
    <n v="-896.34"/>
    <n v="-896.34"/>
    <s v=""/>
    <x v="391"/>
    <n v="35"/>
    <s v="Craig Carroll"/>
    <s v="Natal"/>
    <n v="84067"/>
    <s v="Rio Grande do Norte"/>
    <x v="1"/>
    <s v="Chris,Pat"/>
    <x v="1"/>
    <s v="Pat"/>
    <s v="Brasil"/>
    <s v="Corporativo"/>
    <s v="Material de EscritÃ³rio"/>
    <s v="Armazenamento e OrganizaÃ§Ã£o"/>
    <x v="554"/>
    <s v="Large Box"/>
    <n v="0.8"/>
    <d v="2009-06-03T00:00:00"/>
  </r>
  <r>
    <n v="5427"/>
    <n v="1015"/>
    <n v="7429"/>
    <x v="427"/>
    <s v="NÃ£o Especificada"/>
    <x v="22"/>
    <n v="1379.34"/>
    <n v="0.04"/>
    <s v="AÃ©reo Normal"/>
    <n v="-470.85"/>
    <n v="-470.85"/>
    <s v=""/>
    <x v="392"/>
    <n v="19.989999999999998"/>
    <s v="Art Foster"/>
    <s v="SÃ£o Paulo"/>
    <n v="17331"/>
    <s v="SÃ£o Paulo"/>
    <x v="3"/>
    <s v="Erin"/>
    <x v="3"/>
    <m/>
    <s v="Brasil"/>
    <s v="EscritÃ³rio em Casa"/>
    <s v="Tecnologia"/>
    <s v="PerifÃ©ricos"/>
    <x v="555"/>
    <s v="Small Box"/>
    <n v="0.77"/>
    <d v="2010-05-27T00:00:00"/>
  </r>
  <r>
    <n v="5428"/>
    <n v="1016"/>
    <n v="7429"/>
    <x v="427"/>
    <s v="NÃ£o Especificada"/>
    <x v="0"/>
    <n v="168.25"/>
    <n v="0.09"/>
    <s v="AÃ©reo RÃ¡pido"/>
    <n v="101.78"/>
    <n v="101.78"/>
    <s v=""/>
    <x v="393"/>
    <n v="6.93"/>
    <s v="Art Foster"/>
    <s v="SÃ£o Paulo"/>
    <n v="17331"/>
    <s v="SÃ£o Paulo"/>
    <x v="3"/>
    <s v="Erin"/>
    <x v="3"/>
    <m/>
    <s v="Brasil"/>
    <s v="EscritÃ³rio em Casa"/>
    <s v="MobiliÃ¡rio"/>
    <s v="MobiliÃ¡rio de EscritÃ³rio"/>
    <x v="556"/>
    <s v="Small Box"/>
    <n v="0.49"/>
    <d v="2010-05-27T00:00:00"/>
  </r>
  <r>
    <n v="5357"/>
    <n v="1017"/>
    <n v="7430"/>
    <x v="428"/>
    <s v="MÃ©dia"/>
    <x v="31"/>
    <n v="751.77"/>
    <n v="0.05"/>
    <s v="AÃ©reo Normal"/>
    <n v="353.2"/>
    <n v="353.2"/>
    <s v=""/>
    <x v="293"/>
    <n v="1.39"/>
    <s v="Barry Weirich"/>
    <s v="Palmas"/>
    <n v="60130"/>
    <s v="Tocantins"/>
    <x v="0"/>
    <s v="William,Pat"/>
    <x v="0"/>
    <s v="Pat"/>
    <s v="Brasil"/>
    <s v="Corporativo"/>
    <s v="Material de EscritÃ³rio"/>
    <s v="Envelopes"/>
    <x v="407"/>
    <s v="Small Box"/>
    <n v="0.38"/>
    <d v="2010-06-09T00:00:00"/>
  </r>
  <r>
    <n v="7663"/>
    <n v="1018"/>
    <n v="7431"/>
    <x v="429"/>
    <s v="MÃ©dia"/>
    <x v="22"/>
    <n v="78.81"/>
    <n v="0.03"/>
    <s v="AÃ©reo Normal"/>
    <n v="-93.25"/>
    <n v="-93.25"/>
    <s v=""/>
    <x v="394"/>
    <n v="4.57"/>
    <s v="Georgia Rosenberg"/>
    <s v="Natal"/>
    <n v="84120"/>
    <s v="Rio Grande do Norte"/>
    <x v="1"/>
    <s v="Chris,Pat"/>
    <x v="1"/>
    <s v="Pat"/>
    <s v="Brasil"/>
    <s v="Consumidor"/>
    <s v="MobiliÃ¡rio"/>
    <s v="MobiliÃ¡rio de EscritÃ³rio"/>
    <x v="557"/>
    <s v="Small Pack"/>
    <n v="0.41"/>
    <d v="2009-05-02T00:00:00"/>
  </r>
  <r>
    <n v="4681"/>
    <n v="1019"/>
    <n v="7457"/>
    <x v="430"/>
    <s v="NÃ£o Especificada"/>
    <x v="49"/>
    <n v="2300.4499999999998"/>
    <n v="0.02"/>
    <s v="AÃ©reo Normal"/>
    <n v="624.64"/>
    <n v="624.64"/>
    <s v=""/>
    <x v="157"/>
    <n v="19.989999999999998"/>
    <s v="Eric Hoffmann"/>
    <s v="Curitiba"/>
    <n v="32712"/>
    <s v="ParanÃ¡"/>
    <x v="2"/>
    <s v="Sam,Pat"/>
    <x v="2"/>
    <s v="Pat"/>
    <s v="Brasil"/>
    <s v="Pequenas Empresas"/>
    <s v="Material de EscritÃ³rio"/>
    <s v="Envelopes"/>
    <x v="558"/>
    <s v="Small Box"/>
    <n v="0.38"/>
    <d v="2010-10-03T00:00:00"/>
  </r>
  <r>
    <n v="4685"/>
    <n v="1020"/>
    <n v="7457"/>
    <x v="430"/>
    <s v="NÃ£o Especificada"/>
    <x v="6"/>
    <n v="548.11"/>
    <n v="0.04"/>
    <s v="AÃ©reo Normal"/>
    <n v="124.24"/>
    <n v="124.24"/>
    <s v=""/>
    <x v="306"/>
    <n v="2.36"/>
    <s v="Eric Hoffmann"/>
    <s v="Curitiba"/>
    <n v="32712"/>
    <s v="ParanÃ¡"/>
    <x v="2"/>
    <s v="Sam,Pat"/>
    <x v="2"/>
    <s v="Pat"/>
    <s v="Brasil"/>
    <s v="Pequenas Empresas"/>
    <s v="Material de EscritÃ³rio"/>
    <s v="Canetas e materiais de arte"/>
    <x v="426"/>
    <s v="Wrap Bag"/>
    <n v="0.55000000000000004"/>
    <d v="2010-10-02T00:00:00"/>
  </r>
  <r>
    <n v="1560"/>
    <n v="1021"/>
    <n v="7458"/>
    <x v="14"/>
    <s v="CrÃ­tica"/>
    <x v="48"/>
    <n v="226.81"/>
    <n v="0.05"/>
    <s v="AÃ©reo Normal"/>
    <n v="-5.3704999999999998"/>
    <n v="-5.3704999999999998"/>
    <s v=""/>
    <x v="395"/>
    <n v="7.17"/>
    <s v="Karen Carlisle"/>
    <s v="Belo Horizonte"/>
    <n v="1810"/>
    <s v="Minas Gerais"/>
    <x v="3"/>
    <s v="Erin"/>
    <x v="3"/>
    <m/>
    <s v="Brasil"/>
    <s v="Corporativo"/>
    <s v="Material de EscritÃ³rio"/>
    <s v="Capas e AcessÃ³rios"/>
    <x v="559"/>
    <s v="Small Box"/>
    <n v="0.38"/>
    <d v="2012-04-06T00:00:00"/>
  </r>
  <r>
    <n v="1561"/>
    <n v="1023"/>
    <n v="7458"/>
    <x v="14"/>
    <s v="CrÃ­tica"/>
    <x v="29"/>
    <n v="337.34"/>
    <n v="0.06"/>
    <s v="AÃ©reo Normal"/>
    <n v="-69.84"/>
    <n v="-69.84"/>
    <s v=""/>
    <x v="48"/>
    <n v="1.99"/>
    <s v="Karen Carlisle"/>
    <s v="Recife"/>
    <n v="94110"/>
    <s v="Pernambuco"/>
    <x v="1"/>
    <s v="Chris,Pat"/>
    <x v="1"/>
    <s v="Pat"/>
    <s v="Brasil"/>
    <s v="Corporativo"/>
    <s v="Tecnologia"/>
    <s v="PerifÃ©ricos"/>
    <x v="49"/>
    <s v="Small Pack"/>
    <n v="0.54"/>
    <d v="2012-04-06T00:00:00"/>
  </r>
  <r>
    <n v="1567"/>
    <n v="1022"/>
    <n v="7458"/>
    <x v="14"/>
    <s v="CrÃ­tica"/>
    <x v="6"/>
    <n v="511.07"/>
    <n v="0.01"/>
    <s v="AÃ©reo Normal"/>
    <n v="-165.74"/>
    <n v="-165.74"/>
    <s v=""/>
    <x v="95"/>
    <n v="6.5"/>
    <s v="Karen Carlisle"/>
    <s v="Belo Horizonte"/>
    <n v="2334"/>
    <s v="Minas Gerais"/>
    <x v="3"/>
    <s v="Erin"/>
    <x v="3"/>
    <m/>
    <s v="Brasil"/>
    <s v="Corporativo"/>
    <s v="Tecnologia"/>
    <s v="PerifÃ©ricos"/>
    <x v="108"/>
    <s v="Small Box"/>
    <n v="0.64"/>
    <d v="2012-04-05T00:00:00"/>
  </r>
  <r>
    <n v="8285"/>
    <n v="1025"/>
    <n v="7461"/>
    <x v="431"/>
    <s v="Baixa"/>
    <x v="9"/>
    <n v="260.79000000000002"/>
    <n v="0"/>
    <s v="AÃ©reo Normal"/>
    <n v="111.4"/>
    <n v="111.4"/>
    <s v=""/>
    <x v="170"/>
    <n v="1.39"/>
    <s v="Greg Matthias"/>
    <s v="JoÃ£o Pessoa"/>
    <n v="80112"/>
    <s v="ParaÃ­ba"/>
    <x v="1"/>
    <s v="Chris,Pat"/>
    <x v="1"/>
    <s v="Pat"/>
    <s v="Brasil"/>
    <s v="EscritÃ³rio em Casa"/>
    <s v="Material de EscritÃ³rio"/>
    <s v="Envelopes"/>
    <x v="208"/>
    <s v="Small Box"/>
    <n v="0.38"/>
    <d v="2009-01-16T00:00:00"/>
  </r>
  <r>
    <n v="8286"/>
    <n v="1026"/>
    <n v="7461"/>
    <x v="431"/>
    <s v="Baixa"/>
    <x v="21"/>
    <n v="90.35"/>
    <n v="0.02"/>
    <s v="AÃ©reo Normal"/>
    <n v="-16.72"/>
    <n v="-16.72"/>
    <s v=""/>
    <x v="223"/>
    <n v="0.7"/>
    <s v="Greg Matthias"/>
    <s v="JoÃ£o Pessoa"/>
    <n v="80112"/>
    <s v="ParaÃ­ba"/>
    <x v="1"/>
    <s v="Chris,Pat"/>
    <x v="1"/>
    <s v="Pat"/>
    <s v="Brasil"/>
    <s v="EscritÃ³rio em Casa"/>
    <s v="Material de EscritÃ³rio"/>
    <s v="ElÃ¡sticos"/>
    <x v="560"/>
    <s v="Wrap Bag"/>
    <n v="0.83"/>
    <d v="2009-01-16T00:00:00"/>
  </r>
  <r>
    <n v="8305"/>
    <n v="1024"/>
    <n v="7461"/>
    <x v="431"/>
    <s v="Baixa"/>
    <x v="40"/>
    <n v="4080.3"/>
    <n v="0.05"/>
    <s v="Transporte RodoviÃ¡rio"/>
    <n v="593.79"/>
    <n v="593.79"/>
    <s v=""/>
    <x v="396"/>
    <n v="39"/>
    <s v="Greg Matthias"/>
    <s v="JoÃ£o Pessoa"/>
    <n v="80112"/>
    <s v="ParaÃ­ba"/>
    <x v="1"/>
    <s v="Chris,Pat"/>
    <x v="1"/>
    <s v="Pat"/>
    <s v="Brasil"/>
    <s v="EscritÃ³rio em Casa"/>
    <s v="MobiliÃ¡rio"/>
    <s v="Cadeiras"/>
    <x v="561"/>
    <s v="Jumbo Drum"/>
    <n v="0.55000000000000004"/>
    <d v="2009-01-14T00:00:00"/>
  </r>
  <r>
    <n v="1394"/>
    <n v="1028"/>
    <n v="7488"/>
    <x v="432"/>
    <s v="CrÃ­tica"/>
    <x v="29"/>
    <n v="26.09"/>
    <n v="0.08"/>
    <s v="AÃ©reo Normal"/>
    <n v="-1.76"/>
    <n v="-1.76"/>
    <s v=""/>
    <x v="148"/>
    <n v="0.93"/>
    <s v="Chuck Clark"/>
    <s v="Fortaleza"/>
    <n v="89031"/>
    <s v="CearÃ¡"/>
    <x v="1"/>
    <s v="Chris,Pat"/>
    <x v="1"/>
    <s v="Pat"/>
    <s v="Brasil"/>
    <s v="Corporativo"/>
    <s v="Material de EscritÃ³rio"/>
    <s v="Canetas e materiais de arte"/>
    <x v="174"/>
    <s v="Wrap Bag"/>
    <n v="0.54"/>
    <d v="2012-05-04T00:00:00"/>
  </r>
  <r>
    <n v="3767"/>
    <n v="1030"/>
    <n v="7521"/>
    <x v="433"/>
    <s v="Baixa"/>
    <x v="36"/>
    <n v="1942.1734999999901"/>
    <n v="0"/>
    <s v="AÃ©reo RÃ¡pido"/>
    <n v="400.82400000000001"/>
    <n v="0"/>
    <s v="Returned"/>
    <x v="43"/>
    <n v="2.5"/>
    <s v="Mark Packer"/>
    <s v="Rio de Janeiro"/>
    <n v="2852"/>
    <s v="Rio de Janeiro"/>
    <x v="3"/>
    <s v="Erin"/>
    <x v="3"/>
    <m/>
    <s v="Brasil"/>
    <s v="Pequenas Empresas"/>
    <s v="Tecnologia"/>
    <s v="Telefones e ComunicaÃ§Ã£o"/>
    <x v="322"/>
    <s v="Small Box"/>
    <n v="0.55000000000000004"/>
    <d v="2011-03-05T00:00:00"/>
  </r>
  <r>
    <n v="6357"/>
    <n v="1031"/>
    <n v="7527"/>
    <x v="190"/>
    <s v="MÃ©dia"/>
    <x v="11"/>
    <n v="560.39"/>
    <n v="0.05"/>
    <s v="AÃ©reo Normal"/>
    <n v="186.87"/>
    <n v="186.87"/>
    <s v=""/>
    <x v="215"/>
    <n v="3.73"/>
    <s v="Nora Price"/>
    <s v="Porto Alegre"/>
    <n v="23223"/>
    <s v="Rio Grande do Sul"/>
    <x v="2"/>
    <s v="Sam,Pat"/>
    <x v="2"/>
    <s v="Pat"/>
    <s v="Brasil"/>
    <s v="Pequenas Empresas"/>
    <s v="MobiliÃ¡rio"/>
    <s v="MobiliÃ¡rio de EscritÃ³rio"/>
    <x v="277"/>
    <s v="Small Pack"/>
    <n v="0.46"/>
    <d v="2009-12-12T00:00:00"/>
  </r>
  <r>
    <n v="6358"/>
    <n v="1032"/>
    <n v="7527"/>
    <x v="190"/>
    <s v="MÃ©dia"/>
    <x v="8"/>
    <n v="7062.61599999999"/>
    <n v="0.02"/>
    <s v="AÃ©reo Normal"/>
    <n v="2288.6369999999902"/>
    <n v="2288.6369999999902"/>
    <s v=""/>
    <x v="57"/>
    <n v="4.2"/>
    <s v="Nora Price"/>
    <s v="Porto Alegre"/>
    <n v="23223"/>
    <s v="Rio Grande do Sul"/>
    <x v="2"/>
    <s v="Sam,Pat"/>
    <x v="2"/>
    <s v="Pat"/>
    <s v="Brasil"/>
    <s v="Pequenas Empresas"/>
    <s v="Tecnologia"/>
    <s v="Telefones e ComunicaÃ§Ã£o"/>
    <x v="562"/>
    <s v="Small Box"/>
    <n v="0.56000000000000005"/>
    <d v="2009-12-12T00:00:00"/>
  </r>
  <r>
    <n v="613"/>
    <n v="1033"/>
    <n v="7552"/>
    <x v="434"/>
    <s v="CrÃ­tica"/>
    <x v="26"/>
    <n v="1406.49"/>
    <n v="0.02"/>
    <s v="AÃ©reo Normal"/>
    <n v="332.52"/>
    <n v="332.52"/>
    <s v=""/>
    <x v="178"/>
    <n v="6.17"/>
    <s v="Chuck Clark"/>
    <s v="Fortaleza"/>
    <n v="89031"/>
    <s v="CearÃ¡"/>
    <x v="1"/>
    <s v="Chris,Pat"/>
    <x v="1"/>
    <s v="Pat"/>
    <s v="Brasil"/>
    <s v="Corporativo"/>
    <s v="Material de EscritÃ³rio"/>
    <s v="Canetas e materiais de arte"/>
    <x v="219"/>
    <s v="Small Pack"/>
    <n v="0.55000000000000004"/>
    <d v="2012-09-12T00:00:00"/>
  </r>
  <r>
    <n v="614"/>
    <n v="1034"/>
    <n v="7552"/>
    <x v="434"/>
    <s v="CrÃ­tica"/>
    <x v="19"/>
    <n v="587.71"/>
    <n v="0.09"/>
    <s v="AÃ©reo Normal"/>
    <n v="26.28"/>
    <n v="26.28"/>
    <s v=""/>
    <x v="23"/>
    <n v="3.14"/>
    <s v="Chuck Clark"/>
    <s v="Fortaleza"/>
    <n v="89031"/>
    <s v="CearÃ¡"/>
    <x v="1"/>
    <s v="Chris,Pat"/>
    <x v="1"/>
    <s v="Pat"/>
    <s v="Brasil"/>
    <s v="Corporativo"/>
    <s v="Material de EscritÃ³rio"/>
    <s v="Tesouras, rÃ©guas e aparadores"/>
    <x v="24"/>
    <s v="Small Pack"/>
    <n v="0.6"/>
    <d v="2012-09-12T00:00:00"/>
  </r>
  <r>
    <n v="5551"/>
    <n v="1036"/>
    <n v="7553"/>
    <x v="435"/>
    <s v="MÃ©dia"/>
    <x v="12"/>
    <n v="19.05"/>
    <n v="0.04"/>
    <s v="AÃ©reo Normal"/>
    <n v="-14.81"/>
    <n v="-14.81"/>
    <s v=""/>
    <x v="85"/>
    <n v="6.72"/>
    <s v="Tony Sayre"/>
    <s v="Feira de Santana"/>
    <n v="98273"/>
    <s v="Bahia"/>
    <x v="1"/>
    <s v="Chris,Pat"/>
    <x v="1"/>
    <s v="Pat"/>
    <s v="Brasil"/>
    <s v="EscritÃ³rio em Casa"/>
    <s v="Material de EscritÃ³rio"/>
    <s v="Papel"/>
    <x v="482"/>
    <s v="Small Box"/>
    <n v="0.4"/>
    <d v="2010-05-10T00:00:00"/>
  </r>
  <r>
    <n v="5560"/>
    <n v="1035"/>
    <n v="7553"/>
    <x v="435"/>
    <s v="MÃ©dia"/>
    <x v="40"/>
    <n v="1079.19"/>
    <n v="7.0000000000000007E-2"/>
    <s v="AÃ©reo Normal"/>
    <n v="46.8"/>
    <n v="46.8"/>
    <s v=""/>
    <x v="343"/>
    <n v="39.61"/>
    <s v="Tony Sayre"/>
    <s v="Feira de Santana"/>
    <n v="98273"/>
    <s v="Bahia"/>
    <x v="1"/>
    <s v="Chris,Pat"/>
    <x v="1"/>
    <s v="Pat"/>
    <s v="Brasil"/>
    <s v="EscritÃ³rio em Casa"/>
    <s v="MobiliÃ¡rio"/>
    <s v="MobiliÃ¡rio de EscritÃ³rio"/>
    <x v="479"/>
    <s v="Medium Box"/>
    <n v="0.67"/>
    <d v="2010-05-08T00:00:00"/>
  </r>
  <r>
    <n v="4605"/>
    <n v="1037"/>
    <n v="7559"/>
    <x v="436"/>
    <s v="CrÃ­tica"/>
    <x v="29"/>
    <n v="90.37"/>
    <n v="0.05"/>
    <s v="AÃ©reo Normal"/>
    <n v="-374.82"/>
    <n v="-374.82"/>
    <s v=""/>
    <x v="78"/>
    <n v="49"/>
    <s v="Patrick Ryan"/>
    <s v="FlorianÃ³polis"/>
    <n v="31707"/>
    <s v="Santa Catarina"/>
    <x v="2"/>
    <s v="Sam,Pat"/>
    <x v="2"/>
    <s v="Pat"/>
    <s v="Brasil"/>
    <s v="Corporativo"/>
    <s v="Material de EscritÃ³rio"/>
    <s v="EletrodomÃ©sticos"/>
    <x v="90"/>
    <s v="Large Box"/>
    <n v="0.6"/>
    <d v="2010-10-14T00:00:00"/>
  </r>
  <r>
    <n v="4612"/>
    <n v="1038"/>
    <n v="7559"/>
    <x v="436"/>
    <s v="CrÃ­tica"/>
    <x v="33"/>
    <n v="806.05"/>
    <n v="0.04"/>
    <s v="AÃ©reo Normal"/>
    <n v="-63.39"/>
    <n v="-63.39"/>
    <s v=""/>
    <x v="397"/>
    <n v="5.99"/>
    <s v="Patrick Ryan"/>
    <s v="FlorianÃ³polis"/>
    <n v="31707"/>
    <s v="Santa Catarina"/>
    <x v="2"/>
    <s v="Sam,Pat"/>
    <x v="2"/>
    <s v="Pat"/>
    <s v="Brasil"/>
    <s v="Corporativo"/>
    <s v="Tecnologia"/>
    <s v="PerifÃ©ricos"/>
    <x v="563"/>
    <s v="Small Box"/>
    <n v="0.65"/>
    <d v="2010-10-13T00:00:00"/>
  </r>
  <r>
    <n v="3347"/>
    <n v="1039"/>
    <n v="7585"/>
    <x v="43"/>
    <s v="Alta"/>
    <x v="20"/>
    <n v="650.1395"/>
    <n v="0"/>
    <s v="AÃ©reo Normal"/>
    <n v="22.571999999999999"/>
    <n v="22.571999999999999"/>
    <s v=""/>
    <x v="127"/>
    <n v="1.25"/>
    <s v="Darren Koutras"/>
    <s v="Fortaleza"/>
    <n v="89431"/>
    <s v="CearÃ¡"/>
    <x v="1"/>
    <s v="Chris,Pat"/>
    <x v="1"/>
    <s v="Pat"/>
    <s v="Brasil"/>
    <s v="Consumidor"/>
    <s v="Tecnologia"/>
    <s v="Telefones e ComunicaÃ§Ã£o"/>
    <x v="564"/>
    <s v="Small Pack"/>
    <n v="0.83"/>
    <d v="2011-05-21T00:00:00"/>
  </r>
  <r>
    <n v="4643"/>
    <n v="1040"/>
    <n v="7619"/>
    <x v="437"/>
    <s v="NÃ£o Especificada"/>
    <x v="34"/>
    <n v="141.77000000000001"/>
    <n v="0.02"/>
    <s v="AÃ©reo Normal"/>
    <n v="-24.48"/>
    <n v="-24.48"/>
    <s v=""/>
    <x v="398"/>
    <n v="1.99"/>
    <s v="Sally Hughsby"/>
    <s v="SÃ£o Paulo"/>
    <n v="44070"/>
    <s v="SÃ£o Paulo"/>
    <x v="3"/>
    <s v="Erin"/>
    <x v="3"/>
    <m/>
    <s v="Brasil"/>
    <s v="Consumidor"/>
    <s v="Tecnologia"/>
    <s v="PerifÃ©ricos"/>
    <x v="565"/>
    <s v="Small Pack"/>
    <n v="0.45"/>
    <d v="2010-10-09T00:00:00"/>
  </r>
  <r>
    <n v="6602"/>
    <n v="1041"/>
    <n v="7623"/>
    <x v="438"/>
    <s v="CrÃ­tica"/>
    <x v="43"/>
    <n v="5459.32"/>
    <n v="0.03"/>
    <s v="AÃ©reo Normal"/>
    <n v="1603.12"/>
    <n v="1603.12"/>
    <s v=""/>
    <x v="399"/>
    <n v="24.49"/>
    <s v="Sheri Gordon"/>
    <s v="SÃ£o Paulo"/>
    <n v="14609"/>
    <s v="SÃ£o Paulo"/>
    <x v="3"/>
    <s v="Erin"/>
    <x v="3"/>
    <m/>
    <s v="Brasil"/>
    <s v="Corporativo"/>
    <s v="Material de EscritÃ³rio"/>
    <s v="EletrodomÃ©sticos"/>
    <x v="566"/>
    <s v="Large Box"/>
    <n v="0.52"/>
    <d v="2009-10-30T00:00:00"/>
  </r>
  <r>
    <n v="6603"/>
    <n v="1042"/>
    <n v="7623"/>
    <x v="438"/>
    <s v="CrÃ­tica"/>
    <x v="11"/>
    <n v="1793.42"/>
    <n v="0.06"/>
    <s v="AÃ©reo Normal"/>
    <n v="21.5"/>
    <n v="21.5"/>
    <s v=""/>
    <x v="400"/>
    <n v="19.989999999999998"/>
    <s v="Sheri Gordon"/>
    <s v="SÃ£o Paulo"/>
    <n v="14609"/>
    <s v="SÃ£o Paulo"/>
    <x v="3"/>
    <s v="Erin"/>
    <x v="3"/>
    <m/>
    <s v="Brasil"/>
    <s v="Corporativo"/>
    <s v="Tecnologia"/>
    <s v="PerifÃ©ricos"/>
    <x v="567"/>
    <s v="Small Box"/>
    <n v="0.45"/>
    <d v="2009-10-30T00:00:00"/>
  </r>
  <r>
    <n v="6610"/>
    <n v="1043"/>
    <n v="7623"/>
    <x v="438"/>
    <s v="CrÃ­tica"/>
    <x v="46"/>
    <n v="3080.07"/>
    <n v="0.1"/>
    <s v="AÃ©reo Normal"/>
    <n v="1480.15"/>
    <n v="1480.15"/>
    <s v=""/>
    <x v="401"/>
    <n v="4.6500000000000004"/>
    <s v="Sheri Gordon"/>
    <s v="SÃ£o Paulo"/>
    <n v="14609"/>
    <s v="SÃ£o Paulo"/>
    <x v="3"/>
    <s v="Erin"/>
    <x v="3"/>
    <m/>
    <s v="Brasil"/>
    <s v="Corporativo"/>
    <s v="Material de EscritÃ³rio"/>
    <s v="Papel"/>
    <x v="568"/>
    <s v="Small Box"/>
    <n v="0.37"/>
    <d v="2009-10-29T00:00:00"/>
  </r>
  <r>
    <n v="1781"/>
    <n v="1044"/>
    <n v="7653"/>
    <x v="96"/>
    <s v="MÃ©dia"/>
    <x v="46"/>
    <n v="1425.06"/>
    <n v="0.1"/>
    <s v="AÃ©reo Normal"/>
    <n v="597.30999999999995"/>
    <n v="597.30999999999995"/>
    <s v=""/>
    <x v="265"/>
    <n v="5.09"/>
    <s v="Jill Stevenson"/>
    <s v="Curitiba"/>
    <n v="32720"/>
    <s v="ParanÃ¡"/>
    <x v="2"/>
    <s v="Sam,Pat"/>
    <x v="2"/>
    <s v="Pat"/>
    <s v="Brasil"/>
    <s v="Consumidor"/>
    <s v="Material de EscritÃ³rio"/>
    <s v="Papel"/>
    <x v="569"/>
    <s v="Small Box"/>
    <n v="0.37"/>
    <d v="2012-03-01T00:00:00"/>
  </r>
  <r>
    <n v="6016"/>
    <n v="1045"/>
    <n v="7654"/>
    <x v="439"/>
    <s v="Alta"/>
    <x v="12"/>
    <n v="19.47"/>
    <n v="0.06"/>
    <s v="AÃ©reo Normal"/>
    <n v="-14.29"/>
    <n v="-14.29"/>
    <s v=""/>
    <x v="152"/>
    <n v="6.89"/>
    <s v="Resi Polking"/>
    <s v="AracajÃº"/>
    <n v="83704"/>
    <s v="Sergipe"/>
    <x v="1"/>
    <s v="Chris,Pat"/>
    <x v="1"/>
    <s v="Pat"/>
    <s v="Brasil"/>
    <s v="Pequenas Empresas"/>
    <s v="Material de EscritÃ³rio"/>
    <s v="Etiquetas"/>
    <x v="570"/>
    <s v="Small Box"/>
    <n v="0.39"/>
    <d v="2010-02-12T00:00:00"/>
  </r>
  <r>
    <n v="3593"/>
    <n v="1046"/>
    <n v="7680"/>
    <x v="440"/>
    <s v="NÃ£o Especificada"/>
    <x v="46"/>
    <n v="1141.3699999999999"/>
    <n v="0.04"/>
    <s v="AÃ©reo Normal"/>
    <n v="-0.14000000000000001"/>
    <n v="-0.14000000000000001"/>
    <s v=""/>
    <x v="336"/>
    <n v="19.989999999999998"/>
    <s v="Jim Karlsson"/>
    <s v="Feira de Santana"/>
    <n v="98072"/>
    <s v="Bahia"/>
    <x v="1"/>
    <s v="Chris,Pat"/>
    <x v="1"/>
    <s v="Pat"/>
    <s v="Brasil"/>
    <s v="Pequenas Empresas"/>
    <s v="Material de EscritÃ³rio"/>
    <s v="Papel"/>
    <x v="469"/>
    <s v="Small Box"/>
    <n v="0.38"/>
    <d v="2011-04-08T00:00:00"/>
  </r>
  <r>
    <n v="7913"/>
    <n v="1047"/>
    <n v="7719"/>
    <x v="441"/>
    <s v="Baixa"/>
    <x v="11"/>
    <n v="522.62"/>
    <n v="0.02"/>
    <s v="AÃ©reo Normal"/>
    <n v="34.520000000000003"/>
    <n v="34.520000000000003"/>
    <s v=""/>
    <x v="151"/>
    <n v="4.51"/>
    <s v="Tony Sayre"/>
    <s v="Feira de Santana"/>
    <n v="98273"/>
    <s v="Bahia"/>
    <x v="1"/>
    <s v="Chris,Pat"/>
    <x v="1"/>
    <s v="Pat"/>
    <s v="Brasil"/>
    <s v="EscritÃ³rio em Casa"/>
    <s v="Material de EscritÃ³rio"/>
    <s v="Armazenamento e OrganizaÃ§Ã£o"/>
    <x v="178"/>
    <s v="Small Box"/>
    <n v="0.59"/>
    <d v="2009-03-23T00:00:00"/>
  </r>
  <r>
    <n v="6451"/>
    <n v="1049"/>
    <n v="7744"/>
    <x v="442"/>
    <s v="Baixa"/>
    <x v="23"/>
    <n v="8.34"/>
    <n v="0.09"/>
    <s v="AÃ©reo Normal"/>
    <n v="-3.44"/>
    <n v="0"/>
    <s v="Returned"/>
    <x v="36"/>
    <n v="1.39"/>
    <s v="Kean Nguyen"/>
    <s v="SÃ£o Paulo"/>
    <n v="44052"/>
    <s v="SÃ£o Paulo"/>
    <x v="3"/>
    <s v="Erin"/>
    <x v="3"/>
    <m/>
    <s v="Brasil"/>
    <s v="Corporativo"/>
    <s v="Material de EscritÃ³rio"/>
    <s v="Envelopes"/>
    <x v="571"/>
    <s v="Small Box"/>
    <n v="0.36"/>
    <d v="2009-11-26T00:00:00"/>
  </r>
  <r>
    <n v="6506"/>
    <n v="1048"/>
    <n v="7744"/>
    <x v="442"/>
    <s v="Baixa"/>
    <x v="2"/>
    <n v="4286.55"/>
    <n v="7.0000000000000007E-2"/>
    <s v="AÃ©reo Normal"/>
    <n v="1416.7035000000001"/>
    <n v="0"/>
    <s v="Returned"/>
    <x v="402"/>
    <n v="19.989999999999998"/>
    <s v="Kean Nguyen"/>
    <s v="SÃ£o Paulo"/>
    <n v="45801"/>
    <s v="SÃ£o Paulo"/>
    <x v="3"/>
    <s v="Erin"/>
    <x v="3"/>
    <m/>
    <s v="Brasil"/>
    <s v="Corporativo"/>
    <s v="Material de EscritÃ³rio"/>
    <s v="Capas e AcessÃ³rios"/>
    <x v="572"/>
    <s v="Small Box"/>
    <n v="0.39"/>
    <d v="2009-11-17T00:00:00"/>
  </r>
  <r>
    <n v="4267"/>
    <n v="1050"/>
    <n v="7746"/>
    <x v="252"/>
    <s v="MÃ©dia"/>
    <x v="23"/>
    <n v="28.96"/>
    <n v="0.06"/>
    <s v="AÃ©reo Normal"/>
    <n v="-27.07"/>
    <n v="-27.07"/>
    <s v=""/>
    <x v="238"/>
    <n v="8.68"/>
    <s v="Roger Demir"/>
    <s v="AracajÃº"/>
    <n v="83701"/>
    <s v="Sergipe"/>
    <x v="1"/>
    <s v="Chris,Pat"/>
    <x v="1"/>
    <s v="Pat"/>
    <s v="Brasil"/>
    <s v="Consumidor"/>
    <s v="Material de EscritÃ³rio"/>
    <s v="Papel"/>
    <x v="573"/>
    <s v="Small Box"/>
    <n v="0.37"/>
    <d v="2010-12-07T00:00:00"/>
  </r>
  <r>
    <n v="37"/>
    <n v="1051"/>
    <n v="7751"/>
    <x v="213"/>
    <s v="NÃ£o Especificada"/>
    <x v="45"/>
    <n v="4547.8999999999996"/>
    <n v="0.01"/>
    <s v="Transporte RodoviÃ¡rio"/>
    <n v="-768.14"/>
    <n v="-768.14"/>
    <s v=""/>
    <x v="403"/>
    <n v="58.2"/>
    <s v="Ann Blume"/>
    <s v="VitÃ³ria"/>
    <n v="4240"/>
    <s v="EspÃ­rito Santo"/>
    <x v="3"/>
    <s v="Erin"/>
    <x v="3"/>
    <m/>
    <s v="Brasil"/>
    <s v="Corporativo"/>
    <s v="MobiliÃ¡rio"/>
    <s v="Cadeiras"/>
    <x v="574"/>
    <s v="Jumbo Drum"/>
    <n v="0.57999999999999996"/>
    <d v="2012-12-24T00:00:00"/>
  </r>
  <r>
    <n v="7961"/>
    <n v="1052"/>
    <n v="7776"/>
    <x v="443"/>
    <s v="MÃ©dia"/>
    <x v="49"/>
    <n v="7223.59"/>
    <n v="7.0000000000000007E-2"/>
    <s v="Transporte RodoviÃ¡rio"/>
    <n v="1769.81"/>
    <n v="1769.81"/>
    <s v=""/>
    <x v="404"/>
    <n v="23.76"/>
    <s v="Michelle Moray"/>
    <s v="FlorianÃ³polis"/>
    <n v="42003"/>
    <s v="Santa Catarina"/>
    <x v="2"/>
    <s v="Sam,Pat"/>
    <x v="2"/>
    <s v="Pat"/>
    <s v="Brasil"/>
    <s v="Corporativo"/>
    <s v="MobiliÃ¡rio"/>
    <s v="Cadeiras"/>
    <x v="575"/>
    <s v="Jumbo Drum"/>
    <n v="0.57999999999999996"/>
    <d v="2009-03-15T00:00:00"/>
  </r>
  <r>
    <n v="7965"/>
    <n v="1053"/>
    <n v="7776"/>
    <x v="443"/>
    <s v="MÃ©dia"/>
    <x v="0"/>
    <n v="934.21600000000001"/>
    <n v="0.02"/>
    <s v="Transporte RodoviÃ¡rio"/>
    <n v="-4.34"/>
    <n v="-4.34"/>
    <s v=""/>
    <x v="175"/>
    <n v="29.21"/>
    <s v="Michelle Moray"/>
    <s v="FlorianÃ³polis"/>
    <n v="42003"/>
    <s v="Santa Catarina"/>
    <x v="2"/>
    <s v="Sam,Pat"/>
    <x v="2"/>
    <s v="Pat"/>
    <s v="Brasil"/>
    <s v="Corporativo"/>
    <s v="MobiliÃ¡rio"/>
    <s v="Mesas"/>
    <x v="214"/>
    <s v="Jumbo Box"/>
    <n v="0.76"/>
    <d v="2009-03-14T00:00:00"/>
  </r>
  <r>
    <n v="7304"/>
    <n v="1054"/>
    <n v="7782"/>
    <x v="444"/>
    <s v="CrÃ­tica"/>
    <x v="28"/>
    <n v="1205.73"/>
    <n v="7.0000000000000007E-2"/>
    <s v="AÃ©reo RÃ¡pido"/>
    <n v="310.93"/>
    <n v="310.93"/>
    <s v=""/>
    <x v="169"/>
    <n v="4.5"/>
    <s v="Maxwell Schwartz"/>
    <s v="Porto Alegre"/>
    <n v="28560"/>
    <s v="Rio Grande do Sul"/>
    <x v="2"/>
    <s v="Sam,Pat"/>
    <x v="2"/>
    <s v="Pat"/>
    <s v="Brasil"/>
    <s v="Corporativo"/>
    <s v="Material de EscritÃ³rio"/>
    <s v="EletrodomÃ©sticos"/>
    <x v="204"/>
    <s v="Small Box"/>
    <n v="0.56000000000000005"/>
    <d v="2009-07-04T00:00:00"/>
  </r>
  <r>
    <n v="2028"/>
    <n v="1055"/>
    <n v="7783"/>
    <x v="24"/>
    <s v="MÃ©dia"/>
    <x v="12"/>
    <n v="31.35"/>
    <n v="0.03"/>
    <s v="AÃ©reo Normal"/>
    <n v="-14.6165"/>
    <n v="-14.6165"/>
    <s v=""/>
    <x v="382"/>
    <n v="5.6"/>
    <s v="Evan Bailliet"/>
    <s v="Curitiba"/>
    <n v="33433"/>
    <s v="ParanÃ¡"/>
    <x v="2"/>
    <s v="Sam,Pat"/>
    <x v="2"/>
    <s v="Pat"/>
    <s v="Brasil"/>
    <s v="Corporativo"/>
    <s v="Material de EscritÃ³rio"/>
    <s v="Capas e AcessÃ³rios"/>
    <x v="537"/>
    <s v="Small Box"/>
    <n v="0.36"/>
    <d v="2012-01-13T00:00:00"/>
  </r>
  <r>
    <n v="3478"/>
    <n v="1056"/>
    <n v="7812"/>
    <x v="445"/>
    <s v="Baixa"/>
    <x v="30"/>
    <n v="475.9"/>
    <n v="0.04"/>
    <s v="AÃ©reo Normal"/>
    <n v="-5.1799999999999899"/>
    <n v="0"/>
    <s v="Returned"/>
    <x v="405"/>
    <n v="19.46"/>
    <s v="Karl Brown"/>
    <s v="Recife"/>
    <n v="92008"/>
    <s v="Pernambuco"/>
    <x v="1"/>
    <s v="Chris,Pat"/>
    <x v="1"/>
    <s v="Pat"/>
    <s v="Brasil"/>
    <s v="Corporativo"/>
    <s v="MobiliÃ¡rio"/>
    <s v="MobiliÃ¡rio de EscritÃ³rio"/>
    <x v="576"/>
    <s v="Small Box"/>
    <n v="0.44"/>
    <d v="2011-04-27T00:00:00"/>
  </r>
  <r>
    <n v="3503"/>
    <n v="1057"/>
    <n v="7812"/>
    <x v="445"/>
    <s v="Baixa"/>
    <x v="40"/>
    <n v="3635.63"/>
    <n v="0.09"/>
    <s v="Transporte RodoviÃ¡rio"/>
    <n v="104.48"/>
    <n v="0"/>
    <s v="Returned"/>
    <x v="406"/>
    <n v="29.2"/>
    <s v="Karl Brown"/>
    <s v="Recife"/>
    <n v="92008"/>
    <s v="Pernambuco"/>
    <x v="1"/>
    <s v="Chris,Pat"/>
    <x v="1"/>
    <s v="Pat"/>
    <s v="Brasil"/>
    <s v="Corporativo"/>
    <s v="MobiliÃ¡rio"/>
    <s v="Mesas"/>
    <x v="577"/>
    <s v="Jumbo Box"/>
    <n v="0.66"/>
    <d v="2011-04-22T00:00:00"/>
  </r>
  <r>
    <n v="8226"/>
    <n v="1058"/>
    <n v="7815"/>
    <x v="446"/>
    <s v="CrÃ­tica"/>
    <x v="0"/>
    <n v="187.37"/>
    <n v="0.09"/>
    <s v="AÃ©reo Normal"/>
    <n v="-125.96"/>
    <n v="0"/>
    <s v="Returned"/>
    <x v="304"/>
    <n v="5.5"/>
    <s v="Amy Hunt"/>
    <s v="Porto Alegre"/>
    <n v="37664"/>
    <s v="Rio Grande do Sul"/>
    <x v="2"/>
    <s v="Sam,Pat"/>
    <x v="2"/>
    <s v="Pat"/>
    <s v="Brasil"/>
    <s v="EscritÃ³rio em Casa"/>
    <s v="Tecnologia"/>
    <s v="PerifÃ©ricos"/>
    <x v="424"/>
    <s v="Small Box"/>
    <n v="0.75"/>
    <d v="2009-01-23T00:00:00"/>
  </r>
  <r>
    <n v="4056"/>
    <n v="1059"/>
    <n v="7840"/>
    <x v="447"/>
    <s v="Baixa"/>
    <x v="20"/>
    <n v="157.56"/>
    <n v="0.1"/>
    <s v="AÃ©reo Normal"/>
    <n v="-139.35"/>
    <n v="-139.35"/>
    <s v=""/>
    <x v="141"/>
    <n v="4.93"/>
    <s v="Peter Buhler"/>
    <s v="Recife"/>
    <n v="93309"/>
    <s v="Pernambuco"/>
    <x v="1"/>
    <s v="Chris,Pat"/>
    <x v="1"/>
    <s v="Pat"/>
    <s v="Brasil"/>
    <s v="Consumidor"/>
    <s v="Tecnologia"/>
    <s v="PerifÃ©ricos"/>
    <x v="161"/>
    <s v="Small Pack"/>
    <n v="0.66"/>
    <d v="2011-01-12T00:00:00"/>
  </r>
  <r>
    <n v="3109"/>
    <n v="1066"/>
    <n v="7846"/>
    <x v="448"/>
    <s v="Baixa"/>
    <x v="28"/>
    <n v="552.87"/>
    <n v="0.01"/>
    <s v="AÃ©reo Normal"/>
    <n v="-64.819999999999993"/>
    <n v="-64.819999999999993"/>
    <s v=""/>
    <x v="407"/>
    <n v="5.89"/>
    <s v="Dave Hallsten"/>
    <s v="VitÃ³ria"/>
    <n v="20746"/>
    <s v="EspÃ­rito Santo"/>
    <x v="3"/>
    <s v="Erin"/>
    <x v="3"/>
    <m/>
    <s v="Brasil"/>
    <s v="Corporativo"/>
    <s v="Tecnologia"/>
    <s v="PerifÃ©ricos"/>
    <x v="578"/>
    <s v="Small Box"/>
    <n v="0.75"/>
    <d v="2011-07-02T00:00:00"/>
  </r>
  <r>
    <n v="3122"/>
    <n v="1064"/>
    <n v="7846"/>
    <x v="448"/>
    <s v="Baixa"/>
    <x v="26"/>
    <n v="2926.33"/>
    <n v="0.09"/>
    <s v="AÃ©reo Normal"/>
    <n v="499.27300000000002"/>
    <n v="499.27300000000002"/>
    <s v=""/>
    <x v="243"/>
    <n v="19.989999999999998"/>
    <s v="Dave Hallsten"/>
    <s v="VitÃ³ria"/>
    <n v="20746"/>
    <s v="EspÃ­rito Santo"/>
    <x v="3"/>
    <s v="Erin"/>
    <x v="3"/>
    <m/>
    <s v="Brasil"/>
    <s v="Corporativo"/>
    <s v="Material de EscritÃ³rio"/>
    <s v="Capas e AcessÃ³rios"/>
    <x v="324"/>
    <s v="Small Box"/>
    <n v="0.4"/>
    <d v="2011-06-30T00:00:00"/>
  </r>
  <r>
    <n v="3123"/>
    <n v="1065"/>
    <n v="7846"/>
    <x v="448"/>
    <s v="Baixa"/>
    <x v="28"/>
    <n v="40.049999999999997"/>
    <n v="0.1"/>
    <s v="AÃ©reo Normal"/>
    <n v="-10.2235"/>
    <n v="-10.2235"/>
    <s v=""/>
    <x v="1"/>
    <n v="1.49"/>
    <s v="Dave Hallsten"/>
    <s v="VitÃ³ria"/>
    <n v="20746"/>
    <s v="EspÃ­rito Santo"/>
    <x v="3"/>
    <s v="Erin"/>
    <x v="3"/>
    <m/>
    <s v="Brasil"/>
    <s v="Corporativo"/>
    <s v="Material de EscritÃ³rio"/>
    <s v="Capas e AcessÃ³rios"/>
    <x v="579"/>
    <s v="Small Box"/>
    <n v="0.36"/>
    <d v="2011-06-30T00:00:00"/>
  </r>
  <r>
    <n v="3138"/>
    <n v="1067"/>
    <n v="7846"/>
    <x v="448"/>
    <s v="Baixa"/>
    <x v="40"/>
    <n v="26.33"/>
    <n v="0.05"/>
    <s v="AÃ©reo Normal"/>
    <n v="-33.61"/>
    <n v="-33.61"/>
    <s v=""/>
    <x v="155"/>
    <n v="4.8600000000000003"/>
    <s v="Dave Hallsten"/>
    <s v="VitÃ³ria"/>
    <n v="20746"/>
    <s v="EspÃ­rito Santo"/>
    <x v="3"/>
    <s v="Erin"/>
    <x v="3"/>
    <m/>
    <s v="Brasil"/>
    <s v="Corporativo"/>
    <s v="MobiliÃ¡rio"/>
    <s v="MobiliÃ¡rio de EscritÃ³rio"/>
    <x v="580"/>
    <s v="Small Box"/>
    <n v="0.41"/>
    <d v="2011-06-25T00:00:00"/>
  </r>
  <r>
    <n v="5383"/>
    <n v="1071"/>
    <n v="7904"/>
    <x v="449"/>
    <s v="Baixa"/>
    <x v="26"/>
    <n v="298.3"/>
    <n v="0.08"/>
    <s v="AÃ©reo RÃ¡pido"/>
    <n v="146.72"/>
    <n v="146.72"/>
    <s v=""/>
    <x v="206"/>
    <n v="0.5"/>
    <s v="Tom Boeckenhauer"/>
    <s v="Teresina"/>
    <n v="97330"/>
    <s v="PiauÃ­"/>
    <x v="1"/>
    <s v="Chris,Pat"/>
    <x v="1"/>
    <s v="Pat"/>
    <s v="Brasil"/>
    <s v="Corporativo"/>
    <s v="Material de EscritÃ³rio"/>
    <s v="Etiquetas"/>
    <x v="380"/>
    <s v="Small Box"/>
    <n v="0.39"/>
    <d v="2010-06-05T00:00:00"/>
  </r>
  <r>
    <n v="7452"/>
    <n v="1072"/>
    <n v="7905"/>
    <x v="5"/>
    <s v="Baixa"/>
    <x v="6"/>
    <n v="11057.6"/>
    <n v="0.08"/>
    <s v="Transporte RodoviÃ¡rio"/>
    <n v="183.9"/>
    <n v="183.9"/>
    <s v=""/>
    <x v="408"/>
    <n v="66.67"/>
    <s v="Meg Tillman"/>
    <s v="Curitiba"/>
    <n v="34639"/>
    <s v="ParanÃ¡"/>
    <x v="2"/>
    <s v="Sam,Pat"/>
    <x v="2"/>
    <s v="Pat"/>
    <s v="Brasil"/>
    <s v="Pequenas Empresas"/>
    <s v="MobiliÃ¡rio"/>
    <s v="Mesas"/>
    <x v="581"/>
    <s v="Jumbo Box"/>
    <n v="0.61"/>
    <d v="2009-06-07T00:00:00"/>
  </r>
  <r>
    <n v="6669"/>
    <n v="1073"/>
    <n v="7906"/>
    <x v="450"/>
    <s v="MÃ©dia"/>
    <x v="11"/>
    <n v="1003.06"/>
    <n v="0.03"/>
    <s v="AÃ©reo Normal"/>
    <n v="271.77999999999997"/>
    <n v="271.77999999999997"/>
    <s v=""/>
    <x v="347"/>
    <n v="5.37"/>
    <s v="Beth Paige"/>
    <s v="Palmas"/>
    <n v="60130"/>
    <s v="Tocantins"/>
    <x v="0"/>
    <s v="William,Pat"/>
    <x v="0"/>
    <s v="Pat"/>
    <s v="Brasil"/>
    <s v="Consumidor"/>
    <s v="Material de EscritÃ³rio"/>
    <s v="EletrodomÃ©sticos"/>
    <x v="487"/>
    <s v="Medium Box"/>
    <n v="0.5"/>
    <d v="2009-10-17T00:00:00"/>
  </r>
  <r>
    <n v="8388"/>
    <n v="1074"/>
    <n v="7909"/>
    <x v="451"/>
    <s v="Alta"/>
    <x v="13"/>
    <n v="122.23"/>
    <n v="0.03"/>
    <s v="AÃ©reo Normal"/>
    <n v="24.55"/>
    <n v="24.55"/>
    <s v=""/>
    <x v="79"/>
    <n v="1.2"/>
    <s v="Alex Russell"/>
    <s v="Teresina"/>
    <n v="97035"/>
    <s v="PiauÃ­"/>
    <x v="1"/>
    <s v="Chris,Pat"/>
    <x v="1"/>
    <s v="Pat"/>
    <s v="Brasil"/>
    <s v="EscritÃ³rio em Casa"/>
    <s v="Material de EscritÃ³rio"/>
    <s v="Canetas e materiais de arte"/>
    <x v="91"/>
    <s v="Wrap Bag"/>
    <n v="0.44"/>
    <d v="2009-01-04T00:00:00"/>
  </r>
  <r>
    <n v="5637"/>
    <n v="1075"/>
    <n v="7910"/>
    <x v="452"/>
    <s v="CrÃ­tica"/>
    <x v="7"/>
    <n v="1871.13"/>
    <n v="0.01"/>
    <s v="AÃ©reo Normal"/>
    <n v="346.43"/>
    <n v="346.43"/>
    <s v=""/>
    <x v="409"/>
    <n v="4.8"/>
    <s v="Erica Hackney"/>
    <s v="SÃ£o Paulo"/>
    <n v="19013"/>
    <s v="SÃ£o Paulo"/>
    <x v="3"/>
    <s v="Erin"/>
    <x v="3"/>
    <m/>
    <s v="Brasil"/>
    <s v="Pequenas Empresas"/>
    <s v="MobiliÃ¡rio"/>
    <s v="MobiliÃ¡rio de EscritÃ³rio"/>
    <x v="582"/>
    <s v="Wrap Bag"/>
    <n v="0.68"/>
    <d v="2010-04-23T00:00:00"/>
  </r>
  <r>
    <n v="5651"/>
    <n v="1076"/>
    <n v="7910"/>
    <x v="452"/>
    <s v="CrÃ­tica"/>
    <x v="35"/>
    <n v="729.57"/>
    <n v="0.08"/>
    <s v="AÃ©reo Normal"/>
    <n v="250.43"/>
    <n v="250.43"/>
    <s v=""/>
    <x v="336"/>
    <n v="5.09"/>
    <s v="Erica Hackney"/>
    <s v="SÃ£o Paulo"/>
    <n v="19013"/>
    <s v="SÃ£o Paulo"/>
    <x v="3"/>
    <s v="Erin"/>
    <x v="3"/>
    <m/>
    <s v="Brasil"/>
    <s v="Pequenas Empresas"/>
    <s v="Material de EscritÃ³rio"/>
    <s v="Papel"/>
    <x v="583"/>
    <s v="Small Box"/>
    <n v="0.38"/>
    <d v="2010-04-20T00:00:00"/>
  </r>
  <r>
    <n v="5712"/>
    <n v="1078"/>
    <n v="7936"/>
    <x v="453"/>
    <s v="Baixa"/>
    <x v="5"/>
    <n v="183.43"/>
    <n v="0.06"/>
    <s v="AÃ©reo Normal"/>
    <n v="-41.86"/>
    <n v="-41.86"/>
    <s v=""/>
    <x v="19"/>
    <n v="6.27"/>
    <s v="Pete Takahito"/>
    <s v="VitÃ³ria"/>
    <n v="21040"/>
    <s v="EspÃ­rito Santo"/>
    <x v="3"/>
    <s v="Erin"/>
    <x v="3"/>
    <m/>
    <s v="Brasil"/>
    <s v="Corporativo"/>
    <s v="Material de EscritÃ³rio"/>
    <s v="Armazenamento e OrganizaÃ§Ã£o"/>
    <x v="20"/>
    <s v="Medium Box"/>
    <n v="0.56999999999999995"/>
    <d v="2010-04-10T00:00:00"/>
  </r>
  <r>
    <n v="5734"/>
    <n v="1077"/>
    <n v="7936"/>
    <x v="453"/>
    <s v="Baixa"/>
    <x v="31"/>
    <n v="2851.17"/>
    <n v="0.06"/>
    <s v="Transporte RodoviÃ¡rio"/>
    <n v="-868.88"/>
    <n v="-868.88"/>
    <s v=""/>
    <x v="410"/>
    <n v="36.61"/>
    <s v="Pete Takahito"/>
    <s v="VitÃ³ria"/>
    <n v="21040"/>
    <s v="EspÃ­rito Santo"/>
    <x v="3"/>
    <s v="Erin"/>
    <x v="3"/>
    <m/>
    <s v="Brasil"/>
    <s v="Corporativo"/>
    <s v="MobiliÃ¡rio"/>
    <s v="Estantes"/>
    <x v="584"/>
    <s v="Jumbo Box"/>
    <n v="0.61"/>
    <d v="2010-04-05T00:00:00"/>
  </r>
  <r>
    <n v="5817"/>
    <n v="1080"/>
    <n v="7938"/>
    <x v="454"/>
    <s v="MÃ©dia"/>
    <x v="3"/>
    <n v="139.19"/>
    <n v="0.04"/>
    <s v="AÃ©reo Normal"/>
    <n v="-86.73"/>
    <n v="-86.73"/>
    <s v=""/>
    <x v="25"/>
    <n v="7.15"/>
    <s v="Carlos Meador"/>
    <s v="SÃ£o Paulo"/>
    <n v="7054"/>
    <s v="SÃ£o Paulo"/>
    <x v="3"/>
    <s v="Erin"/>
    <x v="3"/>
    <m/>
    <s v="Brasil"/>
    <s v="Corporativo"/>
    <s v="Material de EscritÃ³rio"/>
    <s v="Papel"/>
    <x v="215"/>
    <s v="Small Box"/>
    <n v="0.36"/>
    <d v="2010-03-15T00:00:00"/>
  </r>
  <r>
    <n v="5818"/>
    <n v="1081"/>
    <n v="7938"/>
    <x v="454"/>
    <s v="MÃ©dia"/>
    <x v="48"/>
    <n v="2026.05"/>
    <n v="0.1"/>
    <s v="Transporte RodoviÃ¡rio"/>
    <n v="-357.65"/>
    <n v="-357.65"/>
    <s v=""/>
    <x v="411"/>
    <n v="28.63"/>
    <s v="Carlos Meador"/>
    <s v="Recife"/>
    <n v="91767"/>
    <s v="Pernambuco"/>
    <x v="1"/>
    <s v="Chris,Pat"/>
    <x v="1"/>
    <s v="Pat"/>
    <s v="Brasil"/>
    <s v="Corporativo"/>
    <s v="MobiliÃ¡rio"/>
    <s v="Cadeiras"/>
    <x v="585"/>
    <s v="Jumbo Drum"/>
    <n v="0.76"/>
    <d v="2010-03-15T00:00:00"/>
  </r>
  <r>
    <n v="5824"/>
    <n v="1079"/>
    <n v="7938"/>
    <x v="454"/>
    <s v="MÃ©dia"/>
    <x v="20"/>
    <n v="334.66"/>
    <n v="0.05"/>
    <s v="AÃ©reo Normal"/>
    <n v="132.56"/>
    <n v="132.56"/>
    <s v=""/>
    <x v="98"/>
    <n v="1.0900000000000001"/>
    <s v="Carlos Meador"/>
    <s v="Belo Horizonte"/>
    <n v="6415"/>
    <s v="Minas Gerais"/>
    <x v="3"/>
    <s v="Erin"/>
    <x v="3"/>
    <m/>
    <s v="Brasil"/>
    <s v="Corporativo"/>
    <s v="Material de EscritÃ³rio"/>
    <s v="Canetas e materiais de arte"/>
    <x v="113"/>
    <s v="Wrap Bag"/>
    <n v="0.43"/>
    <d v="2010-03-14T00:00:00"/>
  </r>
  <r>
    <n v="1597"/>
    <n v="1082"/>
    <n v="7941"/>
    <x v="455"/>
    <s v="Baixa"/>
    <x v="31"/>
    <n v="2796.67"/>
    <n v="0.01"/>
    <s v="AÃ©reo Normal"/>
    <n v="801.04"/>
    <n v="801.04"/>
    <s v=""/>
    <x v="384"/>
    <n v="5.08"/>
    <s v="Neil Knudson"/>
    <s v="Porto Alegre"/>
    <n v="28144"/>
    <s v="Rio Grande do Sul"/>
    <x v="2"/>
    <s v="Sam,Pat"/>
    <x v="2"/>
    <s v="Pat"/>
    <s v="Brasil"/>
    <s v="Corporativo"/>
    <s v="Material de EscritÃ³rio"/>
    <s v="Armazenamento e OrganizaÃ§Ã£o"/>
    <x v="541"/>
    <s v="Small Box"/>
    <n v="0.59"/>
    <d v="2012-03-30T00:00:00"/>
  </r>
  <r>
    <n v="4769"/>
    <n v="1084"/>
    <n v="8000"/>
    <x v="31"/>
    <s v="Baixa"/>
    <x v="17"/>
    <n v="149.25"/>
    <n v="0.08"/>
    <s v="AÃ©reo Normal"/>
    <n v="-26.8065"/>
    <n v="-26.8065"/>
    <s v=""/>
    <x v="412"/>
    <n v="8.4"/>
    <s v="John Stevenson"/>
    <s v="SÃ£o Paulo"/>
    <n v="10528"/>
    <s v="SÃ£o Paulo"/>
    <x v="3"/>
    <s v="Erin"/>
    <x v="3"/>
    <m/>
    <s v="Brasil"/>
    <s v="Pequenas Empresas"/>
    <s v="Material de EscritÃ³rio"/>
    <s v="Capas e AcessÃ³rios"/>
    <x v="586"/>
    <s v="Small Box"/>
    <n v="0.39"/>
    <d v="2010-09-21T00:00:00"/>
  </r>
  <r>
    <n v="4770"/>
    <n v="1085"/>
    <n v="8000"/>
    <x v="31"/>
    <s v="Baixa"/>
    <x v="23"/>
    <n v="10.14"/>
    <n v="0.04"/>
    <s v="AÃ©reo Normal"/>
    <n v="-7.6130000000000004"/>
    <n v="-7.6130000000000004"/>
    <s v=""/>
    <x v="413"/>
    <n v="5.24"/>
    <s v="John Stevenson"/>
    <s v="SÃ£o Paulo"/>
    <n v="10528"/>
    <s v="SÃ£o Paulo"/>
    <x v="3"/>
    <s v="Erin"/>
    <x v="3"/>
    <m/>
    <s v="Brasil"/>
    <s v="Pequenas Empresas"/>
    <s v="Material de EscritÃ³rio"/>
    <s v="Capas e AcessÃ³rios"/>
    <x v="587"/>
    <s v="Small Box"/>
    <n v="0.39"/>
    <d v="2010-09-21T00:00:00"/>
  </r>
  <r>
    <n v="4381"/>
    <n v="1086"/>
    <n v="8001"/>
    <x v="456"/>
    <s v="Alta"/>
    <x v="5"/>
    <n v="37.700000000000003"/>
    <n v="0.1"/>
    <s v="AÃ©reo Normal"/>
    <n v="-81.08"/>
    <n v="-81.08"/>
    <s v=""/>
    <x v="327"/>
    <n v="7.09"/>
    <s v="Charles Crestani"/>
    <s v="Recife"/>
    <n v="95051"/>
    <s v="Pernambuco"/>
    <x v="1"/>
    <s v="Chris,Pat"/>
    <x v="1"/>
    <s v="Pat"/>
    <s v="Brasil"/>
    <s v="Consumidor"/>
    <s v="Material de EscritÃ³rio"/>
    <s v="Papel"/>
    <x v="588"/>
    <s v="Wrap Bag"/>
    <n v="0.38"/>
    <d v="2010-11-21T00:00:00"/>
  </r>
  <r>
    <n v="4382"/>
    <n v="1087"/>
    <n v="8001"/>
    <x v="456"/>
    <s v="Alta"/>
    <x v="26"/>
    <n v="1059.72"/>
    <n v="0.01"/>
    <s v="AÃ©reo Normal"/>
    <n v="112.22"/>
    <n v="112.22"/>
    <s v=""/>
    <x v="33"/>
    <n v="5.42"/>
    <s v="Charles Crestani"/>
    <s v="Recife"/>
    <n v="95051"/>
    <s v="Pernambuco"/>
    <x v="1"/>
    <s v="Chris,Pat"/>
    <x v="1"/>
    <s v="Pat"/>
    <s v="Brasil"/>
    <s v="Consumidor"/>
    <s v="Material de EscritÃ³rio"/>
    <s v="Armazenamento e OrganizaÃ§Ã£o"/>
    <x v="451"/>
    <s v="Small Box"/>
    <n v="0.66"/>
    <d v="2010-11-21T00:00:00"/>
  </r>
  <r>
    <n v="1553"/>
    <n v="1088"/>
    <n v="8005"/>
    <x v="457"/>
    <s v="CrÃ­tica"/>
    <x v="4"/>
    <n v="790.63"/>
    <n v="0.1"/>
    <s v="AÃ©reo Normal"/>
    <n v="52.317500000000003"/>
    <n v="52.317500000000003"/>
    <s v=""/>
    <x v="414"/>
    <n v="14.72"/>
    <s v="Craig Carroll"/>
    <s v="Natal"/>
    <n v="84067"/>
    <s v="Rio Grande do Norte"/>
    <x v="1"/>
    <s v="Chris,Pat"/>
    <x v="1"/>
    <s v="Pat"/>
    <s v="Brasil"/>
    <s v="Pequenas Empresas"/>
    <s v="Material de EscritÃ³rio"/>
    <s v="Capas e AcessÃ³rios"/>
    <x v="589"/>
    <s v="Small Box"/>
    <n v="0.37"/>
    <d v="2012-04-07T00:00:00"/>
  </r>
  <r>
    <n v="3254"/>
    <n v="1089"/>
    <n v="8006"/>
    <x v="29"/>
    <s v="MÃ©dia"/>
    <x v="15"/>
    <n v="197.15"/>
    <n v="0"/>
    <s v="AÃ©reo RÃ¡pido"/>
    <n v="-23.34"/>
    <n v="-23.34"/>
    <s v=""/>
    <x v="64"/>
    <n v="5.2"/>
    <s v="Stuart Calhoun"/>
    <s v="SÃ£o Paulo"/>
    <n v="45011"/>
    <s v="SÃ£o Paulo"/>
    <x v="3"/>
    <s v="Erin"/>
    <x v="3"/>
    <m/>
    <s v="Brasil"/>
    <s v="Consumidor"/>
    <s v="Material de EscritÃ³rio"/>
    <s v="Papel"/>
    <x v="590"/>
    <s v="Small Box"/>
    <n v="0.37"/>
    <d v="2011-06-05T00:00:00"/>
  </r>
  <r>
    <n v="1884"/>
    <n v="1091"/>
    <n v="8007"/>
    <x v="458"/>
    <s v="Baixa"/>
    <x v="44"/>
    <n v="3332.06"/>
    <n v="0.09"/>
    <s v="AÃ©reo Normal"/>
    <n v="412.63"/>
    <n v="412.63"/>
    <s v=""/>
    <x v="145"/>
    <n v="19.989999999999998"/>
    <s v="Maya Herman"/>
    <s v="FlorianÃ³polis"/>
    <n v="30161"/>
    <s v="Santa Catarina"/>
    <x v="2"/>
    <s v="Sam,Pat"/>
    <x v="2"/>
    <s v="Pat"/>
    <s v="Brasil"/>
    <s v="Corporativo"/>
    <s v="Tecnologia"/>
    <s v="MÃ¡quinas de EscritÃ³rio"/>
    <x v="591"/>
    <s v="Small Box"/>
    <n v="0.52"/>
    <d v="2012-02-11T00:00:00"/>
  </r>
  <r>
    <n v="1987"/>
    <n v="1095"/>
    <n v="8034"/>
    <x v="409"/>
    <s v="Alta"/>
    <x v="49"/>
    <n v="1606.4"/>
    <n v="0.08"/>
    <s v="Transporte RodoviÃ¡rio"/>
    <n v="-1231.3499999999999"/>
    <n v="0"/>
    <s v="Returned"/>
    <x v="415"/>
    <n v="46.59"/>
    <s v="Dennis Pardue"/>
    <s v="Porto Alegre"/>
    <n v="27514"/>
    <s v="Rio Grande do Sul"/>
    <x v="2"/>
    <s v="Sam,Pat"/>
    <x v="2"/>
    <s v="Pat"/>
    <s v="Brasil"/>
    <s v="Corporativo"/>
    <s v="MobiliÃ¡rio"/>
    <s v="Mesas"/>
    <x v="592"/>
    <s v="Jumbo Box"/>
    <n v="0.67"/>
    <d v="2012-01-21T00:00:00"/>
  </r>
  <r>
    <n v="1995"/>
    <n v="1094"/>
    <n v="8034"/>
    <x v="409"/>
    <s v="Alta"/>
    <x v="37"/>
    <n v="238.43"/>
    <n v="0.02"/>
    <s v="AÃ©reo Normal"/>
    <n v="-36.11"/>
    <n v="0"/>
    <s v="Returned"/>
    <x v="416"/>
    <n v="8.99"/>
    <s v="Dennis Pardue"/>
    <s v="Porto Alegre"/>
    <n v="27514"/>
    <s v="Rio Grande do Sul"/>
    <x v="2"/>
    <s v="Sam,Pat"/>
    <x v="2"/>
    <s v="Pat"/>
    <s v="Brasil"/>
    <s v="Corporativo"/>
    <s v="Material de EscritÃ³rio"/>
    <s v="Canetas e materiais de arte"/>
    <x v="593"/>
    <s v="Small Pack"/>
    <n v="0.56000000000000005"/>
    <d v="2012-01-20T00:00:00"/>
  </r>
  <r>
    <n v="2003"/>
    <n v="1093"/>
    <n v="8034"/>
    <x v="409"/>
    <s v="Alta"/>
    <x v="42"/>
    <n v="354.45"/>
    <n v="0.01"/>
    <s v="AÃ©reo Normal"/>
    <n v="11.38"/>
    <n v="0"/>
    <s v="Returned"/>
    <x v="417"/>
    <n v="3.99"/>
    <s v="Dennis Pardue"/>
    <s v="Porto Alegre"/>
    <n v="27514"/>
    <s v="Rio Grande do Sul"/>
    <x v="2"/>
    <s v="Sam,Pat"/>
    <x v="2"/>
    <s v="Pat"/>
    <s v="Brasil"/>
    <s v="Corporativo"/>
    <s v="Material de EscritÃ³rio"/>
    <s v="EletrodomÃ©sticos"/>
    <x v="594"/>
    <s v="Small Box"/>
    <n v="0.57999999999999996"/>
    <d v="2012-01-19T00:00:00"/>
  </r>
  <r>
    <n v="1771"/>
    <n v="1096"/>
    <n v="8035"/>
    <x v="459"/>
    <s v="MÃ©dia"/>
    <x v="25"/>
    <n v="104.38"/>
    <n v="7.0000000000000007E-2"/>
    <s v="AÃ©reo Normal"/>
    <n v="-24.2"/>
    <n v="-24.2"/>
    <s v=""/>
    <x v="418"/>
    <n v="6.75"/>
    <s v="Don Weiss"/>
    <s v="SÃ£o Paulo"/>
    <n v="15102"/>
    <s v="SÃ£o Paulo"/>
    <x v="3"/>
    <s v="Erin"/>
    <x v="3"/>
    <m/>
    <s v="Brasil"/>
    <s v="Corporativo"/>
    <s v="Material de EscritÃ³rio"/>
    <s v="EletrodomÃ©sticos"/>
    <x v="595"/>
    <s v="Medium Box"/>
    <n v="0.52"/>
    <d v="2012-03-03T00:00:00"/>
  </r>
  <r>
    <n v="723"/>
    <n v="1097"/>
    <n v="8039"/>
    <x v="89"/>
    <s v="MÃ©dia"/>
    <x v="11"/>
    <n v="1199.7"/>
    <n v="0.01"/>
    <s v="AÃ©reo Normal"/>
    <n v="3.22"/>
    <n v="3.22"/>
    <s v=""/>
    <x v="137"/>
    <n v="19.510000000000002"/>
    <s v="Phillip Flathmann"/>
    <s v="SÃ£o Paulo"/>
    <n v="11803"/>
    <s v="SÃ£o Paulo"/>
    <x v="3"/>
    <s v="Erin"/>
    <x v="3"/>
    <m/>
    <s v="Brasil"/>
    <s v="Pequenas Empresas"/>
    <s v="Material de EscritÃ³rio"/>
    <s v="Envelopes"/>
    <x v="596"/>
    <s v="Small Box"/>
    <n v="0.36"/>
    <d v="2012-08-24T00:00:00"/>
  </r>
  <r>
    <n v="3384"/>
    <n v="1098"/>
    <n v="8064"/>
    <x v="460"/>
    <s v="Alta"/>
    <x v="21"/>
    <n v="10445.950000000001"/>
    <n v="7.0000000000000007E-2"/>
    <s v="Transporte RodoviÃ¡rio"/>
    <n v="1069.6099999999999"/>
    <n v="1069.6099999999999"/>
    <s v=""/>
    <x v="196"/>
    <n v="62.94"/>
    <s v="Gary McGarr"/>
    <s v="Curitiba"/>
    <n v="33055"/>
    <s v="ParanÃ¡"/>
    <x v="2"/>
    <s v="Sam,Pat"/>
    <x v="2"/>
    <s v="Pat"/>
    <s v="Brasil"/>
    <s v="EscritÃ³rio em Casa"/>
    <s v="MobiliÃ¡rio"/>
    <s v="Cadeiras"/>
    <x v="597"/>
    <s v="Jumbo Drum"/>
    <n v="0.56999999999999995"/>
    <d v="2011-05-13T00:00:00"/>
  </r>
  <r>
    <n v="363"/>
    <n v="1099"/>
    <n v="8065"/>
    <x v="155"/>
    <s v="MÃ©dia"/>
    <x v="30"/>
    <n v="1125.76"/>
    <n v="0"/>
    <s v="AÃ©reo Normal"/>
    <n v="379.28"/>
    <n v="379.28"/>
    <s v=""/>
    <x v="419"/>
    <n v="12.23"/>
    <s v="Debra Catini"/>
    <s v="SÃ£o Paulo"/>
    <n v="7601"/>
    <s v="SÃ£o Paulo"/>
    <x v="3"/>
    <s v="Erin"/>
    <x v="3"/>
    <m/>
    <s v="Brasil"/>
    <s v="Pequenas Empresas"/>
    <s v="MobiliÃ¡rio"/>
    <s v="MobiliÃ¡rio de EscritÃ³rio"/>
    <x v="598"/>
    <s v="Medium Box"/>
    <n v="0.64"/>
    <d v="2012-10-23T00:00:00"/>
  </r>
  <r>
    <n v="1952"/>
    <n v="1100"/>
    <n v="8070"/>
    <x v="461"/>
    <s v="MÃ©dia"/>
    <x v="18"/>
    <n v="622.72"/>
    <n v="0"/>
    <s v="AÃ©reo Normal"/>
    <n v="76.510000000000005"/>
    <n v="76.510000000000005"/>
    <s v=""/>
    <x v="202"/>
    <n v="8.99"/>
    <s v="Rick Hansen"/>
    <s v="FlorianÃ³polis"/>
    <n v="30135"/>
    <s v="Santa Catarina"/>
    <x v="2"/>
    <s v="Sam,Pat"/>
    <x v="2"/>
    <s v="Pat"/>
    <s v="Brasil"/>
    <s v="EscritÃ³rio em Casa"/>
    <s v="Material de EscritÃ³rio"/>
    <s v="Canetas e materiais de arte"/>
    <x v="392"/>
    <s v="Small Pack"/>
    <n v="0.59"/>
    <d v="2012-01-29T00:00:00"/>
  </r>
  <r>
    <n v="4248"/>
    <n v="1101"/>
    <n v="8097"/>
    <x v="196"/>
    <s v="MÃ©dia"/>
    <x v="10"/>
    <n v="7522.8"/>
    <n v="0.04"/>
    <s v="AÃ©reo RÃ¡pido"/>
    <n v="3187.37"/>
    <n v="3187.37"/>
    <s v=""/>
    <x v="220"/>
    <n v="19.989999999999998"/>
    <s v="Doug Jacobs"/>
    <s v="VitÃ³ria"/>
    <n v="3038"/>
    <s v="EspÃ­rito Santo"/>
    <x v="3"/>
    <s v="Erin"/>
    <x v="3"/>
    <m/>
    <s v="Brasil"/>
    <s v="EscritÃ³rio em Casa"/>
    <s v="Material de EscritÃ³rio"/>
    <s v="Envelopes"/>
    <x v="289"/>
    <s v="Small Box"/>
    <n v="0.39"/>
    <d v="2010-12-11T00:00:00"/>
  </r>
  <r>
    <n v="5877"/>
    <n v="1102"/>
    <n v="8101"/>
    <x v="462"/>
    <s v="MÃ©dia"/>
    <x v="44"/>
    <n v="3491.71"/>
    <n v="0.04"/>
    <s v="Transporte RodoviÃ¡rio"/>
    <n v="-1216.6400000000001"/>
    <n v="-1216.6400000000001"/>
    <s v=""/>
    <x v="158"/>
    <n v="74.349999999999994"/>
    <s v="Maureen Gastineau"/>
    <s v="Recife"/>
    <n v="95610"/>
    <s v="Pernambuco"/>
    <x v="1"/>
    <s v="Chris,Pat"/>
    <x v="1"/>
    <s v="Pat"/>
    <s v="Brasil"/>
    <s v="Consumidor"/>
    <s v="MobiliÃ¡rio"/>
    <s v="Cadeiras"/>
    <x v="189"/>
    <s v="Jumbo Drum"/>
    <n v="0.56999999999999995"/>
    <d v="2010-03-06T00:00:00"/>
  </r>
  <r>
    <n v="5878"/>
    <n v="1103"/>
    <n v="8101"/>
    <x v="462"/>
    <s v="MÃ©dia"/>
    <x v="5"/>
    <n v="485.16"/>
    <n v="0.1"/>
    <s v="AÃ©reo Normal"/>
    <n v="-9.3199999999999896"/>
    <n v="-9.3199999999999896"/>
    <s v=""/>
    <x v="272"/>
    <n v="8.99"/>
    <s v="Maureen Gastineau"/>
    <s v="Recife"/>
    <n v="91711"/>
    <s v="Pernambuco"/>
    <x v="1"/>
    <s v="Chris,Pat"/>
    <x v="1"/>
    <s v="Pat"/>
    <s v="Brasil"/>
    <s v="Consumidor"/>
    <s v="Material de EscritÃ³rio"/>
    <s v="Canetas e materiais de arte"/>
    <x v="374"/>
    <s v="Small Pack"/>
    <n v="0.56000000000000005"/>
    <d v="2010-03-06T00:00:00"/>
  </r>
  <r>
    <n v="1294"/>
    <n v="1105"/>
    <n v="8130"/>
    <x v="463"/>
    <s v="CrÃ­tica"/>
    <x v="5"/>
    <n v="66.33"/>
    <n v="0.03"/>
    <s v="AÃ©reo Normal"/>
    <n v="-47.230499999999999"/>
    <n v="-47.230499999999999"/>
    <s v=""/>
    <x v="152"/>
    <n v="5.04"/>
    <s v="Russell D'Ascenzo"/>
    <s v="Curitiba"/>
    <n v="34759"/>
    <s v="ParanÃ¡"/>
    <x v="2"/>
    <s v="Sam,Pat"/>
    <x v="2"/>
    <s v="Pat"/>
    <s v="Brasil"/>
    <s v="Consumidor"/>
    <s v="Material de EscritÃ³rio"/>
    <s v="Capas e AcessÃ³rios"/>
    <x v="179"/>
    <s v="Small Box"/>
    <n v="0.38"/>
    <d v="2012-05-15T00:00:00"/>
  </r>
  <r>
    <n v="7556"/>
    <n v="1108"/>
    <n v="8132"/>
    <x v="464"/>
    <s v="Baixa"/>
    <x v="45"/>
    <n v="294.86"/>
    <n v="7.0000000000000007E-2"/>
    <s v="AÃ©reo Normal"/>
    <n v="-141.12"/>
    <n v="-141.12"/>
    <s v=""/>
    <x v="64"/>
    <n v="6.92"/>
    <s v="Benjamin Farhat"/>
    <s v="MaceiÃ³"/>
    <n v="85301"/>
    <s v="Alagoas"/>
    <x v="1"/>
    <s v="Chris,Pat"/>
    <x v="1"/>
    <s v="Pat"/>
    <s v="Brasil"/>
    <s v="EscritÃ³rio em Casa"/>
    <s v="Material de EscritÃ³rio"/>
    <s v="Papel"/>
    <x v="355"/>
    <s v="Small Box"/>
    <n v="0.37"/>
    <d v="2009-05-21T00:00:00"/>
  </r>
  <r>
    <n v="7599"/>
    <n v="1107"/>
    <n v="8132"/>
    <x v="464"/>
    <s v="Baixa"/>
    <x v="6"/>
    <n v="229.35"/>
    <n v="0.08"/>
    <s v="AÃ©reo RÃ¡pido"/>
    <n v="-165.45"/>
    <n v="-165.45"/>
    <s v=""/>
    <x v="141"/>
    <n v="4.93"/>
    <s v="Benjamin Farhat"/>
    <s v="MaceiÃ³"/>
    <n v="85301"/>
    <s v="Alagoas"/>
    <x v="1"/>
    <s v="Chris,Pat"/>
    <x v="1"/>
    <s v="Pat"/>
    <s v="Brasil"/>
    <s v="EscritÃ³rio em Casa"/>
    <s v="Tecnologia"/>
    <s v="PerifÃ©ricos"/>
    <x v="161"/>
    <s v="Small Pack"/>
    <n v="0.66"/>
    <d v="2009-05-14T00:00:00"/>
  </r>
  <r>
    <n v="3794"/>
    <n v="1109"/>
    <n v="8133"/>
    <x v="465"/>
    <s v="MÃ©dia"/>
    <x v="41"/>
    <n v="405.53"/>
    <n v="0.04"/>
    <s v="AÃ©reo Normal"/>
    <n v="130.52000000000001"/>
    <n v="0"/>
    <s v="Returned"/>
    <x v="336"/>
    <n v="5.09"/>
    <s v="Neil French"/>
    <s v="FlorianÃ³polis"/>
    <n v="71301"/>
    <s v="Santa Catarina"/>
    <x v="2"/>
    <s v="Sam,Pat"/>
    <x v="2"/>
    <s v="Pat"/>
    <s v="Brasil"/>
    <s v="Corporativo"/>
    <s v="Material de EscritÃ³rio"/>
    <s v="Papel"/>
    <x v="583"/>
    <s v="Small Box"/>
    <n v="0.38"/>
    <d v="2011-02-27T00:00:00"/>
  </r>
  <r>
    <n v="3132"/>
    <n v="1110"/>
    <n v="8135"/>
    <x v="466"/>
    <s v="NÃ£o Especificada"/>
    <x v="48"/>
    <n v="772.41200000000003"/>
    <n v="0.03"/>
    <s v="AÃ©reo Normal"/>
    <n v="-184.69"/>
    <n v="-184.69"/>
    <s v=""/>
    <x v="241"/>
    <n v="5"/>
    <s v="Rick Wilson"/>
    <s v="Porto Alegre"/>
    <n v="28403"/>
    <s v="Rio Grande do Sul"/>
    <x v="2"/>
    <s v="Sam,Pat"/>
    <x v="2"/>
    <s v="Pat"/>
    <s v="Brasil"/>
    <s v="Consumidor"/>
    <s v="Tecnologia"/>
    <s v="Telefones e ComunicaÃ§Ã£o"/>
    <x v="413"/>
    <s v="Small Pack"/>
    <n v="0.8"/>
    <d v="2011-06-27T00:00:00"/>
  </r>
  <r>
    <n v="7461"/>
    <n v="1111"/>
    <n v="8161"/>
    <x v="5"/>
    <s v="Alta"/>
    <x v="45"/>
    <n v="112.72"/>
    <n v="0.09"/>
    <s v="AÃ©reo Normal"/>
    <n v="39.19"/>
    <n v="39.19"/>
    <s v=""/>
    <x v="194"/>
    <n v="0.5"/>
    <s v="Giulietta Dortch"/>
    <s v="Recife"/>
    <n v="94025"/>
    <s v="Pernambuco"/>
    <x v="1"/>
    <s v="Chris,Pat"/>
    <x v="1"/>
    <s v="Pat"/>
    <s v="Brasil"/>
    <s v="Consumidor"/>
    <s v="Material de EscritÃ³rio"/>
    <s v="Etiquetas"/>
    <x v="248"/>
    <s v="Small Box"/>
    <n v="0.39"/>
    <d v="2009-06-05T00:00:00"/>
  </r>
  <r>
    <n v="6706"/>
    <n v="1114"/>
    <n v="8162"/>
    <x v="467"/>
    <s v="MÃ©dia"/>
    <x v="8"/>
    <n v="5450.6"/>
    <n v="0.1"/>
    <s v="AÃ©reo Normal"/>
    <n v="10.86"/>
    <n v="10.86"/>
    <s v=""/>
    <x v="318"/>
    <n v="19.989999999999998"/>
    <s v="Mathew Reese"/>
    <s v="SÃ£o Paulo"/>
    <n v="14701"/>
    <s v="SÃ£o Paulo"/>
    <x v="3"/>
    <s v="Erin"/>
    <x v="3"/>
    <m/>
    <s v="Brasil"/>
    <s v="Pequenas Empresas"/>
    <s v="Material de EscritÃ³rio"/>
    <s v="Armazenamento e OrganizaÃ§Ã£o"/>
    <x v="442"/>
    <s v="Small Box"/>
    <n v="0.73"/>
    <d v="2009-10-09T00:00:00"/>
  </r>
  <r>
    <n v="6721"/>
    <n v="1112"/>
    <n v="8162"/>
    <x v="467"/>
    <s v="MÃ©dia"/>
    <x v="16"/>
    <n v="670.39"/>
    <n v="0.03"/>
    <s v="AÃ©reo Normal"/>
    <n v="-82.26"/>
    <n v="-82.26"/>
    <s v=""/>
    <x v="420"/>
    <n v="4"/>
    <s v="Mathew Reese"/>
    <s v="SÃ£o Paulo"/>
    <n v="14701"/>
    <s v="SÃ£o Paulo"/>
    <x v="3"/>
    <s v="Erin"/>
    <x v="3"/>
    <m/>
    <s v="Brasil"/>
    <s v="Pequenas Empresas"/>
    <s v="Tecnologia"/>
    <s v="PerifÃ©ricos"/>
    <x v="599"/>
    <s v="Small Box"/>
    <n v="0.75"/>
    <d v="2009-10-08T00:00:00"/>
  </r>
  <r>
    <n v="6722"/>
    <n v="1113"/>
    <n v="8162"/>
    <x v="467"/>
    <s v="MÃ©dia"/>
    <x v="46"/>
    <n v="5618.4"/>
    <n v="0.1"/>
    <s v="AÃ©reo Normal"/>
    <n v="1314.12"/>
    <n v="1314.12"/>
    <s v=""/>
    <x v="42"/>
    <n v="19.989999999999998"/>
    <s v="Mathew Reese"/>
    <s v="SÃ£o Paulo"/>
    <n v="14701"/>
    <s v="SÃ£o Paulo"/>
    <x v="3"/>
    <s v="Erin"/>
    <x v="3"/>
    <m/>
    <s v="Brasil"/>
    <s v="Pequenas Empresas"/>
    <s v="Tecnologia"/>
    <s v="PerifÃ©ricos"/>
    <x v="300"/>
    <s v="Small Box"/>
    <n v="0.48"/>
    <d v="2009-10-08T00:00:00"/>
  </r>
  <r>
    <n v="6632"/>
    <n v="1115"/>
    <n v="8165"/>
    <x v="468"/>
    <s v="Baixa"/>
    <x v="44"/>
    <n v="183.45"/>
    <n v="0.01"/>
    <s v="AÃ©reo Normal"/>
    <n v="-149.66"/>
    <n v="-149.66"/>
    <s v=""/>
    <x v="18"/>
    <n v="7.44"/>
    <s v="Cari Sayre"/>
    <s v="Natal"/>
    <n v="84062"/>
    <s v="Rio Grande do Norte"/>
    <x v="1"/>
    <s v="Chris,Pat"/>
    <x v="1"/>
    <s v="Pat"/>
    <s v="Brasil"/>
    <s v="Corporativo"/>
    <s v="Material de EscritÃ³rio"/>
    <s v="Papel"/>
    <x v="71"/>
    <s v="Small Box"/>
    <n v="0.36"/>
    <d v="2009-10-24T00:00:00"/>
  </r>
  <r>
    <n v="840"/>
    <n v="1116"/>
    <n v="8167"/>
    <x v="75"/>
    <s v="CrÃ­tica"/>
    <x v="32"/>
    <n v="30.95"/>
    <n v="0.1"/>
    <s v="AÃ©reo Normal"/>
    <n v="-16.48"/>
    <n v="-16.48"/>
    <s v=""/>
    <x v="31"/>
    <n v="6.22"/>
    <s v="Jim Karlsson"/>
    <s v="Feira de Santana"/>
    <n v="98072"/>
    <s v="Bahia"/>
    <x v="1"/>
    <s v="Chris,Pat"/>
    <x v="1"/>
    <s v="Pat"/>
    <s v="Brasil"/>
    <s v="Pequenas Empresas"/>
    <s v="Material de EscritÃ³rio"/>
    <s v="Papel"/>
    <x v="600"/>
    <s v="Small Box"/>
    <n v="0.37"/>
    <d v="2012-08-06T00:00:00"/>
  </r>
  <r>
    <n v="841"/>
    <n v="1117"/>
    <n v="8167"/>
    <x v="75"/>
    <s v="CrÃ­tica"/>
    <x v="10"/>
    <n v="1449.3009999999999"/>
    <n v="0.06"/>
    <s v="AÃ©reo Normal"/>
    <n v="432.37799999999999"/>
    <n v="432.37799999999999"/>
    <s v=""/>
    <x v="146"/>
    <n v="1.25"/>
    <s v="Jim Karlsson"/>
    <s v="Feira de Santana"/>
    <n v="98072"/>
    <s v="Bahia"/>
    <x v="1"/>
    <s v="Chris,Pat"/>
    <x v="1"/>
    <s v="Pat"/>
    <s v="Brasil"/>
    <s v="Pequenas Empresas"/>
    <s v="Tecnologia"/>
    <s v="Telefones e ComunicaÃ§Ã£o"/>
    <x v="601"/>
    <s v="Small Pack"/>
    <n v="0.56999999999999995"/>
    <d v="2012-08-06T00:00:00"/>
  </r>
  <r>
    <n v="4091"/>
    <n v="1119"/>
    <n v="8195"/>
    <x v="469"/>
    <s v="MÃ©dia"/>
    <x v="23"/>
    <n v="8.48"/>
    <n v="0.1"/>
    <s v="AÃ©reo Normal"/>
    <n v="-7.9"/>
    <n v="-7.9"/>
    <s v=""/>
    <x v="349"/>
    <n v="3.63"/>
    <s v="Ralph Arnett"/>
    <s v="VitÃ³ria"/>
    <n v="21221"/>
    <s v="EspÃ­rito Santo"/>
    <x v="3"/>
    <s v="Erin"/>
    <x v="3"/>
    <m/>
    <s v="Brasil"/>
    <s v="Consumidor"/>
    <s v="MobiliÃ¡rio"/>
    <s v="MobiliÃ¡rio de EscritÃ³rio"/>
    <x v="602"/>
    <s v="Wrap Bag"/>
    <n v="0.51"/>
    <d v="2011-01-08T00:00:00"/>
  </r>
  <r>
    <n v="4095"/>
    <n v="1118"/>
    <n v="8195"/>
    <x v="469"/>
    <s v="MÃ©dia"/>
    <x v="38"/>
    <n v="51.3"/>
    <n v="0.05"/>
    <s v="AÃ©reo RÃ¡pido"/>
    <n v="-32.479999999999997"/>
    <n v="-32.479999999999997"/>
    <s v=""/>
    <x v="20"/>
    <n v="11.15"/>
    <s v="Ralph Arnett"/>
    <s v="VitÃ³ria"/>
    <n v="21042"/>
    <s v="EspÃ­rito Santo"/>
    <x v="3"/>
    <s v="Erin"/>
    <x v="3"/>
    <m/>
    <s v="Brasil"/>
    <s v="Consumidor"/>
    <s v="Material de EscritÃ³rio"/>
    <s v="Papel"/>
    <x v="603"/>
    <s v="Small Box"/>
    <n v="0.37"/>
    <d v="2011-01-07T00:00:00"/>
  </r>
  <r>
    <n v="4096"/>
    <n v="1120"/>
    <n v="8195"/>
    <x v="469"/>
    <s v="MÃ©dia"/>
    <x v="2"/>
    <n v="87.52"/>
    <n v="0.03"/>
    <s v="AÃ©reo Normal"/>
    <n v="-70.02"/>
    <n v="-70.02"/>
    <s v=""/>
    <x v="421"/>
    <n v="3.97"/>
    <s v="Ralph Arnett"/>
    <s v="VitÃ³ria"/>
    <n v="21221"/>
    <s v="EspÃ­rito Santo"/>
    <x v="3"/>
    <s v="Erin"/>
    <x v="3"/>
    <m/>
    <s v="Brasil"/>
    <s v="Consumidor"/>
    <s v="Material de EscritÃ³rio"/>
    <s v="Canetas e materiais de arte"/>
    <x v="604"/>
    <s v="Wrap Bag"/>
    <n v="0.56000000000000005"/>
    <d v="2011-01-07T00:00:00"/>
  </r>
  <r>
    <n v="1893"/>
    <n v="1121"/>
    <n v="8224"/>
    <x v="470"/>
    <s v="NÃ£o Especificada"/>
    <x v="7"/>
    <n v="89.77"/>
    <n v="0.03"/>
    <s v="AÃ©reo Normal"/>
    <n v="9.92"/>
    <n v="9.92"/>
    <s v=""/>
    <x v="46"/>
    <n v="1"/>
    <s v="John Grady"/>
    <s v="SÃ£o Paulo"/>
    <n v="44118"/>
    <s v="SÃ£o Paulo"/>
    <x v="3"/>
    <s v="Erin"/>
    <x v="3"/>
    <m/>
    <s v="Brasil"/>
    <s v="Corporativo"/>
    <s v="Material de EscritÃ³rio"/>
    <s v="Canetas e materiais de arte"/>
    <x v="47"/>
    <s v="Wrap Bag"/>
    <n v="0.38"/>
    <d v="2012-02-09T00:00:00"/>
  </r>
  <r>
    <n v="7739"/>
    <n v="1131"/>
    <n v="8259"/>
    <x v="189"/>
    <s v="MÃ©dia"/>
    <x v="16"/>
    <n v="2130.2199999999998"/>
    <n v="0.09"/>
    <s v="Transporte RodoviÃ¡rio"/>
    <n v="-584.6"/>
    <n v="-584.6"/>
    <s v=""/>
    <x v="254"/>
    <n v="42"/>
    <s v="Peter Fuller"/>
    <s v="FlorianÃ³polis"/>
    <n v="30318"/>
    <s v="Santa Catarina"/>
    <x v="2"/>
    <s v="Sam,Pat"/>
    <x v="2"/>
    <s v="Pat"/>
    <s v="Brasil"/>
    <s v="Consumidor"/>
    <s v="MobiliÃ¡rio"/>
    <s v="Cadeiras"/>
    <x v="338"/>
    <s v="Jumbo Drum"/>
    <n v="0.66"/>
    <d v="2009-04-18T00:00:00"/>
  </r>
  <r>
    <n v="3396"/>
    <n v="1132"/>
    <n v="8288"/>
    <x v="471"/>
    <s v="CrÃ­tica"/>
    <x v="35"/>
    <n v="1337.81"/>
    <n v="0.02"/>
    <s v="AÃ©reo Normal"/>
    <n v="407.11599999999999"/>
    <n v="407.11599999999999"/>
    <s v=""/>
    <x v="422"/>
    <n v="10.29"/>
    <s v="Marc Crier"/>
    <s v="Curitiba"/>
    <n v="72801"/>
    <s v="ParanÃ¡"/>
    <x v="2"/>
    <s v="Sam,Pat"/>
    <x v="2"/>
    <s v="Pat"/>
    <s v="Brasil"/>
    <s v="Corporativo"/>
    <s v="Material de EscritÃ³rio"/>
    <s v="Capas e AcessÃ³rios"/>
    <x v="605"/>
    <s v="Small Box"/>
    <n v="0.39"/>
    <d v="2011-05-10T00:00:00"/>
  </r>
  <r>
    <n v="332"/>
    <n v="1133"/>
    <n v="8289"/>
    <x v="472"/>
    <s v="Baixa"/>
    <x v="39"/>
    <n v="572.74"/>
    <n v="0"/>
    <s v="AÃ©reo Normal"/>
    <n v="53.311999999999998"/>
    <n v="53.311999999999998"/>
    <s v=""/>
    <x v="395"/>
    <n v="7.17"/>
    <s v="Darren Koutras"/>
    <s v="Fortaleza"/>
    <n v="89431"/>
    <s v="CearÃ¡"/>
    <x v="1"/>
    <s v="Chris,Pat"/>
    <x v="1"/>
    <s v="Pat"/>
    <s v="Brasil"/>
    <s v="Consumidor"/>
    <s v="Material de EscritÃ³rio"/>
    <s v="Capas e AcessÃ³rios"/>
    <x v="559"/>
    <s v="Small Box"/>
    <n v="0.38"/>
    <d v="2012-10-28T00:00:00"/>
  </r>
  <r>
    <n v="6077"/>
    <n v="1135"/>
    <n v="8292"/>
    <x v="473"/>
    <s v="NÃ£o Especificada"/>
    <x v="43"/>
    <n v="299.87"/>
    <n v="0.02"/>
    <s v="AÃ©reo Normal"/>
    <n v="130.04"/>
    <n v="0"/>
    <s v="Returned"/>
    <x v="104"/>
    <n v="1.39"/>
    <s v="Ellis Ballard"/>
    <s v="SÃ£o Paulo"/>
    <n v="8101"/>
    <s v="SÃ£o Paulo"/>
    <x v="3"/>
    <s v="Erin"/>
    <x v="3"/>
    <m/>
    <s v="Brasil"/>
    <s v="Corporativo"/>
    <s v="Material de EscritÃ³rio"/>
    <s v="Envelopes"/>
    <x v="119"/>
    <s v="Small Box"/>
    <n v="0.4"/>
    <d v="2010-02-02T00:00:00"/>
  </r>
  <r>
    <n v="783"/>
    <n v="1137"/>
    <n v="8293"/>
    <x v="474"/>
    <s v="Baixa"/>
    <x v="31"/>
    <n v="1497.7594999999999"/>
    <n v="0.04"/>
    <s v="AÃ©reo Normal"/>
    <n v="483.66"/>
    <n v="0"/>
    <s v="Returned"/>
    <x v="146"/>
    <n v="1.1000000000000001"/>
    <s v="Jason Klamczynski"/>
    <s v="VitÃ³ria"/>
    <n v="20601"/>
    <s v="EspÃ­rito Santo"/>
    <x v="3"/>
    <s v="Erin"/>
    <x v="3"/>
    <m/>
    <s v="Brasil"/>
    <s v="Pequenas Empresas"/>
    <s v="Tecnologia"/>
    <s v="Telefones e ComunicaÃ§Ã£o"/>
    <x v="172"/>
    <s v="Small Box"/>
    <n v="0.55000000000000004"/>
    <d v="2012-08-15T00:00:00"/>
  </r>
  <r>
    <n v="789"/>
    <n v="1136"/>
    <n v="8293"/>
    <x v="474"/>
    <s v="Baixa"/>
    <x v="35"/>
    <n v="75.03"/>
    <n v="0.02"/>
    <s v="AÃ©reo Normal"/>
    <n v="-31.52"/>
    <n v="0"/>
    <s v="Returned"/>
    <x v="21"/>
    <n v="1.92"/>
    <s v="Jason Klamczynski"/>
    <s v="Porto Alegre"/>
    <n v="29687"/>
    <s v="Rio Grande do Sul"/>
    <x v="2"/>
    <s v="Sam,Pat"/>
    <x v="2"/>
    <s v="Pat"/>
    <s v="Brasil"/>
    <s v="Pequenas Empresas"/>
    <s v="Material de EscritÃ³rio"/>
    <s v="Tesouras, rÃ©guas e aparadores"/>
    <x v="22"/>
    <s v="Wrap Bag"/>
    <n v="0.84"/>
    <d v="2012-08-14T00:00:00"/>
  </r>
  <r>
    <n v="1081"/>
    <n v="1138"/>
    <n v="8294"/>
    <x v="77"/>
    <s v="MÃ©dia"/>
    <x v="9"/>
    <n v="197.57399999999899"/>
    <n v="0.05"/>
    <s v="AÃ©reo Normal"/>
    <n v="-90.837999999999994"/>
    <n v="-90.837999999999994"/>
    <s v=""/>
    <x v="3"/>
    <n v="5.03"/>
    <s v="Gary Hwang"/>
    <s v="Curitiba"/>
    <n v="34210"/>
    <s v="ParanÃ¡"/>
    <x v="2"/>
    <s v="Sam,Pat"/>
    <x v="2"/>
    <s v="Pat"/>
    <s v="Brasil"/>
    <s v="EscritÃ³rio em Casa"/>
    <s v="Tecnologia"/>
    <s v="Telefones e ComunicaÃ§Ã£o"/>
    <x v="3"/>
    <s v="Medium Box"/>
    <n v="0.6"/>
    <d v="2012-06-21T00:00:00"/>
  </r>
  <r>
    <n v="7833"/>
    <n v="1139"/>
    <n v="8295"/>
    <x v="475"/>
    <s v="Alta"/>
    <x v="14"/>
    <n v="835.15049999999997"/>
    <n v="0.09"/>
    <s v="AÃ©reo Normal"/>
    <n v="158.17500000000001"/>
    <n v="158.17500000000001"/>
    <s v=""/>
    <x v="146"/>
    <n v="1.1000000000000001"/>
    <s v="Karen Seio"/>
    <s v="Curitiba"/>
    <n v="36330"/>
    <s v="ParanÃ¡"/>
    <x v="2"/>
    <s v="Sam,Pat"/>
    <x v="2"/>
    <s v="Pat"/>
    <s v="Brasil"/>
    <s v="Consumidor"/>
    <s v="Tecnologia"/>
    <s v="Telefones e ComunicaÃ§Ã£o"/>
    <x v="172"/>
    <s v="Small Box"/>
    <n v="0.55000000000000004"/>
    <d v="2009-04-03T00:00:00"/>
  </r>
  <r>
    <n v="7836"/>
    <n v="1140"/>
    <n v="8295"/>
    <x v="475"/>
    <s v="Alta"/>
    <x v="25"/>
    <n v="771.83399999999995"/>
    <n v="0.01"/>
    <s v="AÃ©reo Normal"/>
    <n v="-295.42700000000002"/>
    <n v="-295.42700000000002"/>
    <s v=""/>
    <x v="12"/>
    <n v="2.5"/>
    <s v="Karen Seio"/>
    <s v="Curitiba"/>
    <n v="36330"/>
    <s v="ParanÃ¡"/>
    <x v="2"/>
    <s v="Sam,Pat"/>
    <x v="2"/>
    <s v="Pat"/>
    <s v="Brasil"/>
    <s v="Consumidor"/>
    <s v="Tecnologia"/>
    <s v="Telefones e ComunicaÃ§Ã£o"/>
    <x v="606"/>
    <s v="Small Box"/>
    <n v="0.6"/>
    <d v="2009-04-02T00:00:00"/>
  </r>
  <r>
    <n v="6815"/>
    <n v="1142"/>
    <n v="8320"/>
    <x v="188"/>
    <s v="NÃ£o Especificada"/>
    <x v="44"/>
    <n v="1142.3599999999999"/>
    <n v="0.02"/>
    <s v="AÃ©reo Normal"/>
    <n v="72.78"/>
    <n v="72.78"/>
    <s v=""/>
    <x v="297"/>
    <n v="4"/>
    <s v="Karl Brown"/>
    <s v="Belo Horizonte"/>
    <n v="6478"/>
    <s v="Minas Gerais"/>
    <x v="3"/>
    <s v="Erin"/>
    <x v="3"/>
    <m/>
    <s v="Brasil"/>
    <s v="EscritÃ³rio em Casa"/>
    <s v="Tecnologia"/>
    <s v="PerifÃ©ricos"/>
    <x v="411"/>
    <s v="Small Box"/>
    <n v="0.75"/>
    <d v="2009-09-22T00:00:00"/>
  </r>
  <r>
    <n v="6822"/>
    <n v="1141"/>
    <n v="8320"/>
    <x v="188"/>
    <s v="NÃ£o Especificada"/>
    <x v="35"/>
    <n v="150.34"/>
    <n v="0.06"/>
    <s v="AÃ©reo RÃ¡pido"/>
    <n v="-28.45"/>
    <n v="-28.45"/>
    <s v=""/>
    <x v="31"/>
    <n v="5.14"/>
    <s v="Karl Brown"/>
    <s v="Recife"/>
    <n v="92008"/>
    <s v="Pernambuco"/>
    <x v="1"/>
    <s v="Chris,Pat"/>
    <x v="1"/>
    <s v="Pat"/>
    <s v="Brasil"/>
    <s v="EscritÃ³rio em Casa"/>
    <s v="Material de EscritÃ³rio"/>
    <s v="Papel"/>
    <x v="87"/>
    <s v="Small Box"/>
    <n v="0.37"/>
    <d v="2009-09-21T00:00:00"/>
  </r>
  <r>
    <n v="2755"/>
    <n v="1143"/>
    <n v="8323"/>
    <x v="476"/>
    <s v="Alta"/>
    <x v="45"/>
    <n v="766.96349999999995"/>
    <n v="0.05"/>
    <s v="AÃ©reo RÃ¡pido"/>
    <n v="-88.253"/>
    <n v="-88.253"/>
    <s v=""/>
    <x v="127"/>
    <n v="2.5"/>
    <s v="Jas O'Carroll"/>
    <s v="SÃ£o Paulo"/>
    <n v="44511"/>
    <s v="SÃ£o Paulo"/>
    <x v="3"/>
    <s v="Erin"/>
    <x v="3"/>
    <m/>
    <s v="Brasil"/>
    <s v="EscritÃ³rio em Casa"/>
    <s v="Tecnologia"/>
    <s v="Telefones e ComunicaÃ§Ã£o"/>
    <x v="145"/>
    <s v="Wrap Bag"/>
    <n v="0.81"/>
    <d v="2011-09-07T00:00:00"/>
  </r>
  <r>
    <n v="8278"/>
    <n v="1145"/>
    <n v="8325"/>
    <x v="477"/>
    <s v="CrÃ­tica"/>
    <x v="15"/>
    <n v="112.57"/>
    <n v="0.08"/>
    <s v="AÃ©reo Normal"/>
    <n v="13.92"/>
    <n v="13.92"/>
    <s v=""/>
    <x v="85"/>
    <n v="0.94"/>
    <s v="Jennifer Patt"/>
    <s v="Recife"/>
    <n v="93905"/>
    <s v="Pernambuco"/>
    <x v="1"/>
    <s v="Chris,Pat"/>
    <x v="1"/>
    <s v="Pat"/>
    <s v="Brasil"/>
    <s v="EscritÃ³rio em Casa"/>
    <s v="Material de EscritÃ³rio"/>
    <s v="Canetas e materiais de arte"/>
    <x v="607"/>
    <s v="Wrap Bag"/>
    <n v="0.56000000000000005"/>
    <d v="2009-01-17T00:00:00"/>
  </r>
  <r>
    <n v="8287"/>
    <n v="1144"/>
    <n v="8325"/>
    <x v="477"/>
    <s v="CrÃ­tica"/>
    <x v="24"/>
    <n v="2364.29"/>
    <n v="0.08"/>
    <s v="Transporte RodoviÃ¡rio"/>
    <n v="-220.04910000000001"/>
    <n v="-220.04910000000001"/>
    <s v=""/>
    <x v="43"/>
    <n v="56.14"/>
    <s v="Jennifer Patt"/>
    <s v="Recife"/>
    <n v="93905"/>
    <s v="Pernambuco"/>
    <x v="1"/>
    <s v="Chris,Pat"/>
    <x v="1"/>
    <s v="Pat"/>
    <s v="Brasil"/>
    <s v="EscritÃ³rio em Casa"/>
    <s v="Tecnologia"/>
    <s v="MÃ¡quinas de EscritÃ³rio"/>
    <x v="99"/>
    <s v="Jumbo Drum"/>
    <n v="0.4"/>
    <d v="2009-01-16T00:00:00"/>
  </r>
  <r>
    <n v="7577"/>
    <n v="1146"/>
    <n v="8353"/>
    <x v="396"/>
    <s v="MÃ©dia"/>
    <x v="20"/>
    <n v="286.89999999999998"/>
    <n v="0.06"/>
    <s v="AÃ©reo Normal"/>
    <n v="-36.630000000000003"/>
    <n v="0"/>
    <s v="Returned"/>
    <x v="260"/>
    <n v="2.38"/>
    <s v="Brendan Sweed"/>
    <s v="Feira de Santana"/>
    <n v="98115"/>
    <s v="Bahia"/>
    <x v="1"/>
    <s v="Chris,Pat"/>
    <x v="1"/>
    <s v="Pat"/>
    <s v="Brasil"/>
    <s v="Consumidor"/>
    <s v="Tecnologia"/>
    <s v="PerifÃ©ricos"/>
    <x v="353"/>
    <s v="Small Pack"/>
    <n v="0.74"/>
    <d v="2009-05-17T00:00:00"/>
  </r>
  <r>
    <n v="7578"/>
    <n v="1147"/>
    <n v="8353"/>
    <x v="396"/>
    <s v="MÃ©dia"/>
    <x v="48"/>
    <n v="46.4"/>
    <n v="0.08"/>
    <s v="AÃ©reo Normal"/>
    <n v="-2.12"/>
    <n v="0"/>
    <s v="Returned"/>
    <x v="246"/>
    <n v="0.96"/>
    <s v="Brendan Sweed"/>
    <s v="Feira de Santana"/>
    <n v="98115"/>
    <s v="Bahia"/>
    <x v="1"/>
    <s v="Chris,Pat"/>
    <x v="1"/>
    <s v="Pat"/>
    <s v="Brasil"/>
    <s v="Consumidor"/>
    <s v="Material de EscritÃ³rio"/>
    <s v="Canetas e materiais de arte"/>
    <x v="328"/>
    <s v="Wrap Bag"/>
    <n v="0.57999999999999996"/>
    <d v="2009-05-17T00:00:00"/>
  </r>
  <r>
    <n v="5575"/>
    <n v="1148"/>
    <n v="8384"/>
    <x v="241"/>
    <s v="Alta"/>
    <x v="11"/>
    <n v="4935.72"/>
    <n v="7.0000000000000007E-2"/>
    <s v="Transporte RodoviÃ¡rio"/>
    <n v="-698.09"/>
    <n v="-698.09"/>
    <s v=""/>
    <x v="321"/>
    <n v="36.090000000000003"/>
    <s v="Meg Tillman"/>
    <s v="Curitiba"/>
    <n v="34639"/>
    <s v="ParanÃ¡"/>
    <x v="2"/>
    <s v="Sam,Pat"/>
    <x v="2"/>
    <s v="Pat"/>
    <s v="Brasil"/>
    <s v="Pequenas Empresas"/>
    <s v="MobiliÃ¡rio"/>
    <s v="Estantes"/>
    <x v="608"/>
    <s v="Jumbo Box"/>
    <n v="0.77"/>
    <d v="2010-05-06T00:00:00"/>
  </r>
  <r>
    <n v="5796"/>
    <n v="1149"/>
    <n v="8387"/>
    <x v="478"/>
    <s v="NÃ£o Especificada"/>
    <x v="44"/>
    <n v="1133.96"/>
    <n v="0.02"/>
    <s v="AÃ©reo Normal"/>
    <n v="185.08750000000001"/>
    <n v="185.08750000000001"/>
    <s v=""/>
    <x v="423"/>
    <n v="12.62"/>
    <s v="Tamara Manning"/>
    <s v="AracajÃº"/>
    <n v="83854"/>
    <s v="Sergipe"/>
    <x v="1"/>
    <s v="Chris,Pat"/>
    <x v="1"/>
    <s v="Pat"/>
    <s v="Brasil"/>
    <s v="Corporativo"/>
    <s v="Material de EscritÃ³rio"/>
    <s v="Capas e AcessÃ³rios"/>
    <x v="609"/>
    <s v="Small Box"/>
    <n v="0.37"/>
    <d v="2010-03-21T00:00:00"/>
  </r>
  <r>
    <n v="1468"/>
    <n v="1153"/>
    <n v="8390"/>
    <x v="314"/>
    <s v="MÃ©dia"/>
    <x v="4"/>
    <n v="715.4"/>
    <n v="0.08"/>
    <s v="AÃ©reo Normal"/>
    <n v="-99.34"/>
    <n v="-99.34"/>
    <s v=""/>
    <x v="137"/>
    <n v="4"/>
    <s v="Emily Grady"/>
    <s v="BelÃ©m"/>
    <n v="60110"/>
    <s v="ParÃ¡"/>
    <x v="0"/>
    <s v="William,Pat"/>
    <x v="0"/>
    <s v="Pat"/>
    <s v="Brasil"/>
    <s v="EscritÃ³rio em Casa"/>
    <s v="Tecnologia"/>
    <s v="PerifÃ©ricos"/>
    <x v="610"/>
    <s v="Small Box"/>
    <n v="0.8"/>
    <d v="2012-04-21T00:00:00"/>
  </r>
  <r>
    <n v="2808"/>
    <n v="1154"/>
    <n v="8391"/>
    <x v="377"/>
    <s v="Alta"/>
    <x v="32"/>
    <n v="1266.72"/>
    <n v="0.04"/>
    <s v="Transporte RodoviÃ¡rio"/>
    <n v="-268.36"/>
    <n v="-268.36"/>
    <s v=""/>
    <x v="315"/>
    <n v="64.73"/>
    <s v="Sylvia Foulston"/>
    <s v="Palmas"/>
    <n v="60130"/>
    <s v="Tocantins"/>
    <x v="0"/>
    <s v="William,Pat"/>
    <x v="0"/>
    <s v="Pat"/>
    <s v="Brasil"/>
    <s v="Corporativo"/>
    <s v="MobiliÃ¡rio"/>
    <s v="Cadeiras"/>
    <x v="438"/>
    <s v="Jumbo Drum"/>
    <n v="0.56000000000000005"/>
    <d v="2011-08-29T00:00:00"/>
  </r>
  <r>
    <n v="5004"/>
    <n v="1155"/>
    <n v="8416"/>
    <x v="479"/>
    <s v="Baixa"/>
    <x v="1"/>
    <n v="22.07"/>
    <n v="7.0000000000000007E-2"/>
    <s v="AÃ©reo Normal"/>
    <n v="-15.45"/>
    <n v="-15.45"/>
    <s v=""/>
    <x v="25"/>
    <n v="10.39"/>
    <s v="Nicole Fjeld"/>
    <s v="FlorianÃ³polis"/>
    <n v="70506"/>
    <s v="Santa Catarina"/>
    <x v="2"/>
    <s v="Sam,Pat"/>
    <x v="2"/>
    <s v="Pat"/>
    <s v="Brasil"/>
    <s v="Pequenas Empresas"/>
    <s v="Material de EscritÃ³rio"/>
    <s v="Papel"/>
    <x v="460"/>
    <s v="Small Box"/>
    <n v="0.4"/>
    <d v="2010-08-10T00:00:00"/>
  </r>
  <r>
    <n v="2631"/>
    <n v="1156"/>
    <n v="8419"/>
    <x v="480"/>
    <s v="CrÃ­tica"/>
    <x v="36"/>
    <n v="368.04"/>
    <n v="7.0000000000000007E-2"/>
    <s v="AÃ©reo RÃ¡pido"/>
    <n v="70.39"/>
    <n v="70.39"/>
    <s v=""/>
    <x v="238"/>
    <n v="5.97"/>
    <s v="Nicole Hansen"/>
    <s v="Palmas"/>
    <n v="60130"/>
    <s v="Tocantins"/>
    <x v="0"/>
    <s v="William,Pat"/>
    <x v="0"/>
    <s v="Pat"/>
    <s v="Brasil"/>
    <s v="Pequenas Empresas"/>
    <s v="Material de EscritÃ³rio"/>
    <s v="Papel"/>
    <x v="611"/>
    <s v="Small Box"/>
    <n v="0.38"/>
    <d v="2011-10-01T00:00:00"/>
  </r>
  <r>
    <n v="2635"/>
    <n v="1157"/>
    <n v="8419"/>
    <x v="480"/>
    <s v="CrÃ­tica"/>
    <x v="4"/>
    <n v="152.6"/>
    <n v="0.1"/>
    <s v="AÃ©reo Normal"/>
    <n v="-86.62"/>
    <n v="-86.62"/>
    <s v=""/>
    <x v="31"/>
    <n v="7.03"/>
    <s v="Nicole Hansen"/>
    <s v="Palmas"/>
    <n v="60130"/>
    <s v="Tocantins"/>
    <x v="0"/>
    <s v="William,Pat"/>
    <x v="0"/>
    <s v="Pat"/>
    <s v="Brasil"/>
    <s v="Pequenas Empresas"/>
    <s v="Material de EscritÃ³rio"/>
    <s v="Papel"/>
    <x v="612"/>
    <s v="Small Box"/>
    <n v="0.37"/>
    <d v="2011-09-30T00:00:00"/>
  </r>
  <r>
    <n v="7749"/>
    <n v="1158"/>
    <n v="8422"/>
    <x v="481"/>
    <s v="MÃ©dia"/>
    <x v="22"/>
    <n v="1003.71"/>
    <n v="0.01"/>
    <s v="AÃ©reo RÃ¡pido"/>
    <n v="-22.82"/>
    <n v="-22.82"/>
    <s v=""/>
    <x v="424"/>
    <n v="4"/>
    <s v="Becky Martin"/>
    <s v="VitÃ³ria"/>
    <n v="3045"/>
    <s v="EspÃ­rito Santo"/>
    <x v="3"/>
    <s v="Erin"/>
    <x v="3"/>
    <m/>
    <s v="Brasil"/>
    <s v="EscritÃ³rio em Casa"/>
    <s v="Tecnologia"/>
    <s v="PerifÃ©ricos"/>
    <x v="613"/>
    <s v="Small Box"/>
    <n v="0.78"/>
    <d v="2009-04-16T00:00:00"/>
  </r>
  <r>
    <n v="7752"/>
    <n v="1159"/>
    <n v="8422"/>
    <x v="481"/>
    <s v="MÃ©dia"/>
    <x v="43"/>
    <n v="4212.7519999999904"/>
    <n v="0.06"/>
    <s v="Transporte RodoviÃ¡rio"/>
    <n v="-715.77820599999995"/>
    <n v="-715.77820599999995"/>
    <s v=""/>
    <x v="91"/>
    <n v="54.12"/>
    <s v="Becky Martin"/>
    <s v="VitÃ³ria"/>
    <n v="4073"/>
    <s v="EspÃ­rito Santo"/>
    <x v="3"/>
    <s v="Erin"/>
    <x v="3"/>
    <m/>
    <s v="Brasil"/>
    <s v="EscritÃ³rio em Casa"/>
    <s v="MobiliÃ¡rio"/>
    <s v="Mesas"/>
    <x v="104"/>
    <s v="Jumbo Box"/>
    <n v="0.76"/>
    <d v="2009-04-15T00:00:00"/>
  </r>
  <r>
    <n v="1501"/>
    <n v="1160"/>
    <n v="8450"/>
    <x v="482"/>
    <s v="NÃ£o Especificada"/>
    <x v="4"/>
    <n v="1307"/>
    <n v="0.02"/>
    <s v="AÃ©reo Normal"/>
    <n v="428.99"/>
    <n v="428.99"/>
    <s v=""/>
    <x v="425"/>
    <n v="0.99"/>
    <s v="Eva Jacobs"/>
    <s v="FlorianÃ³polis"/>
    <n v="40422"/>
    <s v="Santa Catarina"/>
    <x v="2"/>
    <s v="Sam,Pat"/>
    <x v="2"/>
    <s v="Pat"/>
    <s v="Brasil"/>
    <s v="EscritÃ³rio em Casa"/>
    <s v="Material de EscritÃ³rio"/>
    <s v="EletrodomÃ©sticos"/>
    <x v="614"/>
    <s v="Small Box"/>
    <n v="0.56999999999999995"/>
    <d v="2012-04-15T00:00:00"/>
  </r>
  <r>
    <n v="1517"/>
    <n v="1161"/>
    <n v="8450"/>
    <x v="482"/>
    <s v="NÃ£o Especificada"/>
    <x v="35"/>
    <n v="41.39"/>
    <n v="0.09"/>
    <s v="AÃ©reo Normal"/>
    <n v="-12.0175"/>
    <n v="-12.0175"/>
    <s v=""/>
    <x v="426"/>
    <n v="1.49"/>
    <s v="Eva Jacobs"/>
    <s v="FlorianÃ³polis"/>
    <n v="40422"/>
    <s v="Santa Catarina"/>
    <x v="2"/>
    <s v="Sam,Pat"/>
    <x v="2"/>
    <s v="Pat"/>
    <s v="Brasil"/>
    <s v="EscritÃ³rio em Casa"/>
    <s v="Material de EscritÃ³rio"/>
    <s v="Capas e AcessÃ³rios"/>
    <x v="615"/>
    <s v="Small Box"/>
    <n v="0.37"/>
    <d v="2012-04-14T00:00:00"/>
  </r>
  <r>
    <n v="3960"/>
    <n v="1163"/>
    <n v="8480"/>
    <x v="483"/>
    <s v="Alta"/>
    <x v="41"/>
    <n v="76.36"/>
    <n v="7.0000000000000007E-2"/>
    <s v="AÃ©reo Normal"/>
    <n v="-58.4"/>
    <n v="-58.4"/>
    <s v=""/>
    <x v="31"/>
    <n v="8.74"/>
    <s v="Robert Marley"/>
    <s v="SÃ£o Paulo"/>
    <n v="44060"/>
    <s v="SÃ£o Paulo"/>
    <x v="3"/>
    <s v="Erin"/>
    <x v="3"/>
    <m/>
    <s v="Brasil"/>
    <s v="Corporativo"/>
    <s v="Material de EscritÃ³rio"/>
    <s v="Papel"/>
    <x v="32"/>
    <s v="Small Box"/>
    <n v="0.36"/>
    <d v="2011-01-31T00:00:00"/>
  </r>
  <r>
    <n v="3961"/>
    <n v="1164"/>
    <n v="8480"/>
    <x v="483"/>
    <s v="Alta"/>
    <x v="12"/>
    <n v="309.9015"/>
    <n v="0.09"/>
    <s v="AÃ©reo Normal"/>
    <n v="-558.41499999999996"/>
    <n v="-558.41499999999996"/>
    <s v=""/>
    <x v="12"/>
    <n v="7.69"/>
    <s v="Robert Marley"/>
    <s v="SÃ£o Paulo"/>
    <n v="44060"/>
    <s v="SÃ£o Paulo"/>
    <x v="3"/>
    <s v="Erin"/>
    <x v="3"/>
    <m/>
    <s v="Brasil"/>
    <s v="Corporativo"/>
    <s v="Tecnologia"/>
    <s v="Telefones e ComunicaÃ§Ã£o"/>
    <x v="347"/>
    <s v="Small Box"/>
    <n v="0.57999999999999996"/>
    <d v="2011-01-31T00:00:00"/>
  </r>
  <r>
    <n v="2999"/>
    <n v="1166"/>
    <n v="8513"/>
    <x v="2"/>
    <s v="Baixa"/>
    <x v="34"/>
    <n v="84.64"/>
    <n v="0"/>
    <s v="AÃ©reo RÃ¡pido"/>
    <n v="-9.2899999999999991"/>
    <n v="-9.2899999999999991"/>
    <s v=""/>
    <x v="427"/>
    <n v="4.5"/>
    <s v="Fred McMath"/>
    <s v="SÃ£o Paulo"/>
    <n v="7940"/>
    <s v="SÃ£o Paulo"/>
    <x v="3"/>
    <s v="Erin"/>
    <x v="3"/>
    <m/>
    <s v="Brasil"/>
    <s v="Pequenas Empresas"/>
    <s v="Material de EscritÃ³rio"/>
    <s v="EletrodomÃ©sticos"/>
    <x v="616"/>
    <s v="Small Box"/>
    <n v="0.59"/>
    <d v="2011-07-22T00:00:00"/>
  </r>
  <r>
    <n v="3023"/>
    <n v="1165"/>
    <n v="8513"/>
    <x v="2"/>
    <s v="Baixa"/>
    <x v="29"/>
    <n v="163.78"/>
    <n v="0.05"/>
    <s v="AÃ©reo Normal"/>
    <n v="-43.030200000000001"/>
    <n v="-43.030200000000001"/>
    <s v=""/>
    <x v="428"/>
    <n v="8.51"/>
    <s v="Fred McMath"/>
    <s v="Rio de Janeiro"/>
    <n v="5439"/>
    <s v="Rio de Janeiro"/>
    <x v="3"/>
    <s v="Erin"/>
    <x v="3"/>
    <m/>
    <s v="Brasil"/>
    <s v="Pequenas Empresas"/>
    <s v="Tecnologia"/>
    <s v="MÃ¡quinas de EscritÃ³rio"/>
    <x v="617"/>
    <s v="Medium Box"/>
    <n v="0.4"/>
    <d v="2011-07-17T00:00:00"/>
  </r>
  <r>
    <n v="7380"/>
    <n v="1168"/>
    <n v="8545"/>
    <x v="17"/>
    <s v="Baixa"/>
    <x v="16"/>
    <n v="113.75"/>
    <n v="0"/>
    <s v="AÃ©reo Normal"/>
    <n v="-77.337500000000006"/>
    <n v="-77.337500000000006"/>
    <s v=""/>
    <x v="152"/>
    <n v="5.34"/>
    <s v="Barbara Fisher"/>
    <s v="BelÃ©m"/>
    <n v="60110"/>
    <s v="ParÃ¡"/>
    <x v="0"/>
    <s v="William,Pat"/>
    <x v="0"/>
    <s v="Pat"/>
    <s v="Brasil"/>
    <s v="Pequenas Empresas"/>
    <s v="Material de EscritÃ³rio"/>
    <s v="Capas e AcessÃ³rios"/>
    <x v="206"/>
    <s v="Small Box"/>
    <n v="0.38"/>
    <d v="2009-06-21T00:00:00"/>
  </r>
  <r>
    <n v="7381"/>
    <n v="1169"/>
    <n v="8545"/>
    <x v="17"/>
    <s v="Baixa"/>
    <x v="4"/>
    <n v="3081.95"/>
    <n v="0.1"/>
    <s v="Transporte RodoviÃ¡rio"/>
    <n v="-662.8"/>
    <n v="-662.8"/>
    <s v=""/>
    <x v="17"/>
    <n v="54.74"/>
    <s v="Barbara Fisher"/>
    <s v="BelÃ©m"/>
    <n v="60110"/>
    <s v="ParÃ¡"/>
    <x v="0"/>
    <s v="William,Pat"/>
    <x v="0"/>
    <s v="Pat"/>
    <s v="Brasil"/>
    <s v="Pequenas Empresas"/>
    <s v="MobiliÃ¡rio"/>
    <s v="Estantes"/>
    <x v="17"/>
    <s v="Jumbo Box"/>
    <n v="0.69"/>
    <d v="2009-06-21T00:00:00"/>
  </r>
  <r>
    <n v="1577"/>
    <n v="1170"/>
    <n v="8546"/>
    <x v="484"/>
    <s v="Alta"/>
    <x v="32"/>
    <n v="51.94"/>
    <n v="0.03"/>
    <s v="AÃ©reo RÃ¡pido"/>
    <n v="-12.48"/>
    <n v="-12.48"/>
    <s v=""/>
    <x v="138"/>
    <n v="1.99"/>
    <s v="Nora Price"/>
    <s v="Porto Alegre"/>
    <n v="24017"/>
    <s v="Rio Grande do Sul"/>
    <x v="2"/>
    <s v="Sam,Pat"/>
    <x v="2"/>
    <s v="Pat"/>
    <s v="Brasil"/>
    <s v="Pequenas Empresas"/>
    <s v="Tecnologia"/>
    <s v="PerifÃ©ricos"/>
    <x v="158"/>
    <s v="Small Pack"/>
    <n v="0.41"/>
    <d v="2012-04-03T00:00:00"/>
  </r>
  <r>
    <n v="8325"/>
    <n v="1173"/>
    <n v="8576"/>
    <x v="485"/>
    <s v="Alta"/>
    <x v="27"/>
    <n v="541.45000000000005"/>
    <n v="0"/>
    <s v="AÃ©reo RÃ¡pido"/>
    <n v="-164.25"/>
    <n v="-164.25"/>
    <s v=""/>
    <x v="277"/>
    <n v="8.99"/>
    <s v="Cynthia Voltz"/>
    <s v="Recife"/>
    <n v="95020"/>
    <s v="Pernambuco"/>
    <x v="1"/>
    <s v="Chris,Pat"/>
    <x v="1"/>
    <s v="Pat"/>
    <s v="Brasil"/>
    <s v="Corporativo"/>
    <s v="Material de EscritÃ³rio"/>
    <s v="Canetas e materiais de arte"/>
    <x v="383"/>
    <s v="Small Pack"/>
    <n v="0.59"/>
    <d v="2009-01-11T00:00:00"/>
  </r>
  <r>
    <n v="2781"/>
    <n v="1174"/>
    <n v="8578"/>
    <x v="486"/>
    <s v="Alta"/>
    <x v="47"/>
    <n v="366.87"/>
    <n v="0.1"/>
    <s v="AÃ©reo Normal"/>
    <n v="-1.79"/>
    <n v="-1.79"/>
    <s v=""/>
    <x v="429"/>
    <n v="5.71"/>
    <s v="Lisa DeCherney"/>
    <s v="Porto Alegre"/>
    <n v="22801"/>
    <s v="Rio Grande do Sul"/>
    <x v="2"/>
    <s v="Sam,Pat"/>
    <x v="2"/>
    <s v="Pat"/>
    <s v="Brasil"/>
    <s v="Corporativo"/>
    <s v="MobiliÃ¡rio"/>
    <s v="MobiliÃ¡rio de EscritÃ³rio"/>
    <x v="618"/>
    <s v="Small Box"/>
    <n v="0.41"/>
    <d v="2011-09-03T00:00:00"/>
  </r>
  <r>
    <n v="3662"/>
    <n v="1176"/>
    <n v="8580"/>
    <x v="487"/>
    <s v="Alta"/>
    <x v="11"/>
    <n v="308.22000000000003"/>
    <n v="0"/>
    <s v="AÃ©reo Normal"/>
    <n v="-215.57"/>
    <n v="-215.57"/>
    <s v=""/>
    <x v="430"/>
    <n v="9.23"/>
    <s v="Joseph Airdo"/>
    <s v="Curitiba"/>
    <n v="32725"/>
    <s v="ParanÃ¡"/>
    <x v="2"/>
    <s v="Sam,Pat"/>
    <x v="2"/>
    <s v="Pat"/>
    <s v="Brasil"/>
    <s v="Consumidor"/>
    <s v="Material de EscritÃ³rio"/>
    <s v="EletrodomÃ©sticos"/>
    <x v="619"/>
    <s v="Small Box"/>
    <n v="0.57999999999999996"/>
    <d v="2011-03-23T00:00:00"/>
  </r>
  <r>
    <n v="3668"/>
    <n v="1175"/>
    <n v="8580"/>
    <x v="487"/>
    <s v="Alta"/>
    <x v="40"/>
    <n v="151.49"/>
    <n v="0"/>
    <s v="AÃ©reo Normal"/>
    <n v="-3.95"/>
    <n v="-3.95"/>
    <s v=""/>
    <x v="298"/>
    <n v="6.97"/>
    <s v="Joseph Airdo"/>
    <s v="Curitiba"/>
    <n v="33445"/>
    <s v="ParanÃ¡"/>
    <x v="2"/>
    <s v="Sam,Pat"/>
    <x v="2"/>
    <s v="Pat"/>
    <s v="Brasil"/>
    <s v="Consumidor"/>
    <s v="Material de EscritÃ³rio"/>
    <s v="Envelopes"/>
    <x v="412"/>
    <s v="Small Box"/>
    <n v="0.35"/>
    <d v="2011-03-22T00:00:00"/>
  </r>
  <r>
    <n v="4388"/>
    <n v="1177"/>
    <n v="8582"/>
    <x v="488"/>
    <s v="Baixa"/>
    <x v="5"/>
    <n v="1556.55"/>
    <n v="0.04"/>
    <s v="AÃ©reo Normal"/>
    <n v="436.02"/>
    <n v="436.02"/>
    <s v=""/>
    <x v="431"/>
    <n v="24.49"/>
    <s v="David Kendrick"/>
    <s v="Recife"/>
    <n v="95070"/>
    <s v="Pernambuco"/>
    <x v="1"/>
    <s v="Chris,Pat"/>
    <x v="1"/>
    <s v="Pat"/>
    <s v="Brasil"/>
    <s v="EscritÃ³rio em Casa"/>
    <s v="MobiliÃ¡rio"/>
    <s v="MobiliÃ¡rio de EscritÃ³rio"/>
    <x v="620"/>
    <s v="Large Box"/>
    <n v="0.61"/>
    <d v="2010-11-20T00:00:00"/>
  </r>
  <r>
    <n v="1502"/>
    <n v="1178"/>
    <n v="8609"/>
    <x v="489"/>
    <s v="CrÃ­tica"/>
    <x v="32"/>
    <n v="72.003499999999903"/>
    <n v="0.04"/>
    <s v="AÃ©reo Normal"/>
    <n v="-108.075"/>
    <n v="-108.075"/>
    <s v=""/>
    <x v="127"/>
    <n v="2.5"/>
    <s v="Roy Phan"/>
    <s v="Feira de Santana"/>
    <n v="98310"/>
    <s v="Bahia"/>
    <x v="1"/>
    <s v="Chris,Pat"/>
    <x v="1"/>
    <s v="Pat"/>
    <s v="Brasil"/>
    <s v="Corporativo"/>
    <s v="Tecnologia"/>
    <s v="Telefones e ComunicaÃ§Ã£o"/>
    <x v="145"/>
    <s v="Wrap Bag"/>
    <n v="0.81"/>
    <d v="2012-04-15T00:00:00"/>
  </r>
  <r>
    <n v="7454"/>
    <n v="1179"/>
    <n v="8614"/>
    <x v="490"/>
    <s v="Baixa"/>
    <x v="37"/>
    <n v="1289.127"/>
    <n v="0.06"/>
    <s v="AÃ©reo Normal"/>
    <n v="-16.335000000000001"/>
    <n v="-16.335000000000001"/>
    <s v=""/>
    <x v="43"/>
    <n v="5.92"/>
    <s v="Tom Boeckenhauer"/>
    <s v="Teresina"/>
    <n v="97330"/>
    <s v="PiauÃ­"/>
    <x v="1"/>
    <s v="Chris,Pat"/>
    <x v="1"/>
    <s v="Pat"/>
    <s v="Brasil"/>
    <s v="Corporativo"/>
    <s v="Tecnologia"/>
    <s v="Telefones e ComunicaÃ§Ã£o"/>
    <x v="453"/>
    <s v="Small Box"/>
    <n v="0.57999999999999996"/>
    <d v="2009-06-06T00:00:00"/>
  </r>
  <r>
    <n v="6157"/>
    <n v="1180"/>
    <n v="8642"/>
    <x v="491"/>
    <s v="Alta"/>
    <x v="2"/>
    <n v="151.05000000000001"/>
    <n v="0.09"/>
    <s v="AÃ©reo Normal"/>
    <n v="-76.141499999999994"/>
    <n v="-76.141499999999994"/>
    <s v=""/>
    <x v="311"/>
    <n v="5.59"/>
    <s v="Patrick Ryan"/>
    <s v="FlorianÃ³polis"/>
    <n v="30605"/>
    <s v="Santa Catarina"/>
    <x v="2"/>
    <s v="Sam,Pat"/>
    <x v="2"/>
    <s v="Pat"/>
    <s v="Brasil"/>
    <s v="Corporativo"/>
    <s v="Material de EscritÃ³rio"/>
    <s v="Capas e AcessÃ³rios"/>
    <x v="433"/>
    <s v="Small Box"/>
    <n v="0.4"/>
    <d v="2010-01-17T00:00:00"/>
  </r>
  <r>
    <n v="6158"/>
    <n v="1181"/>
    <n v="8642"/>
    <x v="491"/>
    <s v="Alta"/>
    <x v="37"/>
    <n v="133.04"/>
    <n v="0.04"/>
    <s v="AÃ©reo Normal"/>
    <n v="49.69"/>
    <n v="49.69"/>
    <s v=""/>
    <x v="432"/>
    <n v="0.99"/>
    <s v="Patrick Ryan"/>
    <s v="FlorianÃ³polis"/>
    <n v="30605"/>
    <s v="Santa Catarina"/>
    <x v="2"/>
    <s v="Sam,Pat"/>
    <x v="2"/>
    <s v="Pat"/>
    <s v="Brasil"/>
    <s v="Corporativo"/>
    <s v="Material de EscritÃ³rio"/>
    <s v="Etiquetas"/>
    <x v="621"/>
    <s v="Small Box"/>
    <n v="0.37"/>
    <d v="2010-01-17T00:00:00"/>
  </r>
  <r>
    <n v="7775"/>
    <n v="1182"/>
    <n v="8646"/>
    <x v="492"/>
    <s v="Alta"/>
    <x v="34"/>
    <n v="85.85"/>
    <n v="0.03"/>
    <s v="AÃ©reo Normal"/>
    <n v="-327.64999999999998"/>
    <n v="-327.64999999999998"/>
    <s v=""/>
    <x v="78"/>
    <n v="49"/>
    <s v="Emily Ducich"/>
    <s v="Curitiba"/>
    <n v="32701"/>
    <s v="ParanÃ¡"/>
    <x v="2"/>
    <s v="Sam,Pat"/>
    <x v="2"/>
    <s v="Pat"/>
    <s v="Brasil"/>
    <s v="Consumidor"/>
    <s v="Material de EscritÃ³rio"/>
    <s v="EletrodomÃ©sticos"/>
    <x v="90"/>
    <s v="Large Box"/>
    <n v="0.6"/>
    <d v="2009-04-11T00:00:00"/>
  </r>
  <r>
    <n v="7776"/>
    <n v="1183"/>
    <n v="8646"/>
    <x v="492"/>
    <s v="Alta"/>
    <x v="7"/>
    <n v="14377.78"/>
    <n v="0.06"/>
    <s v="Transporte RodoviÃ¡rio"/>
    <n v="4161.9799999999996"/>
    <n v="4161.9799999999996"/>
    <s v=""/>
    <x v="396"/>
    <n v="39"/>
    <s v="Emily Ducich"/>
    <s v="Curitiba"/>
    <n v="32701"/>
    <s v="ParanÃ¡"/>
    <x v="2"/>
    <s v="Sam,Pat"/>
    <x v="2"/>
    <s v="Pat"/>
    <s v="Brasil"/>
    <s v="Consumidor"/>
    <s v="MobiliÃ¡rio"/>
    <s v="Cadeiras"/>
    <x v="561"/>
    <s v="Jumbo Drum"/>
    <n v="0.55000000000000004"/>
    <d v="2009-04-11T00:00:00"/>
  </r>
  <r>
    <n v="7777"/>
    <n v="1184"/>
    <n v="8646"/>
    <x v="492"/>
    <s v="Alta"/>
    <x v="2"/>
    <n v="994.27"/>
    <n v="0.09"/>
    <s v="AÃ©reo RÃ¡pido"/>
    <n v="-127.11"/>
    <n v="-127.11"/>
    <s v=""/>
    <x v="92"/>
    <n v="6.5"/>
    <s v="Emily Ducich"/>
    <s v="Curitiba"/>
    <n v="32701"/>
    <s v="ParanÃ¡"/>
    <x v="2"/>
    <s v="Sam,Pat"/>
    <x v="2"/>
    <s v="Pat"/>
    <s v="Brasil"/>
    <s v="Consumidor"/>
    <s v="Tecnologia"/>
    <s v="PerifÃ©ricos"/>
    <x v="622"/>
    <s v="Small Box"/>
    <n v="0.74"/>
    <d v="2009-04-11T00:00:00"/>
  </r>
  <r>
    <n v="7791"/>
    <n v="1185"/>
    <n v="8646"/>
    <x v="492"/>
    <s v="Alta"/>
    <x v="13"/>
    <n v="9558.65"/>
    <n v="0.09"/>
    <s v="Transporte RodoviÃ¡rio"/>
    <n v="2154.0700000000002"/>
    <n v="2154.0700000000002"/>
    <s v=""/>
    <x v="319"/>
    <n v="60"/>
    <s v="Emily Ducich"/>
    <s v="Curitiba"/>
    <n v="32701"/>
    <s v="ParanÃ¡"/>
    <x v="2"/>
    <s v="Sam,Pat"/>
    <x v="2"/>
    <s v="Pat"/>
    <s v="Brasil"/>
    <s v="Consumidor"/>
    <s v="MobiliÃ¡rio"/>
    <s v="Mesas"/>
    <x v="444"/>
    <s v="Jumbo Drum"/>
    <m/>
    <d v="2009-04-10T00:00:00"/>
  </r>
  <r>
    <n v="434"/>
    <n v="1186"/>
    <n v="8677"/>
    <x v="40"/>
    <s v="Alta"/>
    <x v="39"/>
    <n v="1610.76"/>
    <n v="0.1"/>
    <s v="AÃ©reo Normal"/>
    <n v="-8.67"/>
    <n v="-8.67"/>
    <s v=""/>
    <x v="433"/>
    <n v="16.36"/>
    <s v="Speros Goranitis"/>
    <s v="VitÃ³ria"/>
    <n v="3051"/>
    <s v="EspÃ­rito Santo"/>
    <x v="3"/>
    <s v="Erin"/>
    <x v="3"/>
    <m/>
    <s v="Brasil"/>
    <s v="Corporativo"/>
    <s v="Material de EscritÃ³rio"/>
    <s v="Armazenamento e OrganizaÃ§Ã£o"/>
    <x v="623"/>
    <s v="Small Box"/>
    <n v="0.55000000000000004"/>
    <d v="2012-10-09T00:00:00"/>
  </r>
  <r>
    <n v="466"/>
    <n v="1187"/>
    <n v="8678"/>
    <x v="493"/>
    <s v="Baixa"/>
    <x v="42"/>
    <n v="937.8"/>
    <n v="0"/>
    <s v="AÃ©reo Normal"/>
    <n v="27.12"/>
    <n v="27.12"/>
    <s v=""/>
    <x v="434"/>
    <n v="6.64"/>
    <s v="Ken Black"/>
    <s v="Curitiba"/>
    <n v="71603"/>
    <s v="ParanÃ¡"/>
    <x v="2"/>
    <s v="Sam,Pat"/>
    <x v="2"/>
    <s v="Pat"/>
    <s v="Brasil"/>
    <s v="Consumidor"/>
    <s v="Material de EscritÃ³rio"/>
    <s v="Armazenamento e OrganizaÃ§Ã£o"/>
    <x v="624"/>
    <s v="Small Box"/>
    <n v="0.7"/>
    <d v="2012-10-05T00:00:00"/>
  </r>
  <r>
    <n v="1373"/>
    <n v="1188"/>
    <n v="8679"/>
    <x v="402"/>
    <s v="MÃ©dia"/>
    <x v="6"/>
    <n v="446.06"/>
    <n v="0.01"/>
    <s v="AÃ©reo Normal"/>
    <n v="161.32"/>
    <n v="161.32"/>
    <s v=""/>
    <x v="390"/>
    <n v="2.15"/>
    <s v="Roland Murray"/>
    <s v="Fortaleza"/>
    <n v="89031"/>
    <s v="CearÃ¡"/>
    <x v="1"/>
    <s v="Chris,Pat"/>
    <x v="1"/>
    <s v="Pat"/>
    <s v="Brasil"/>
    <s v="EscritÃ³rio em Casa"/>
    <s v="Material de EscritÃ³rio"/>
    <s v="Papel"/>
    <x v="625"/>
    <s v="Wrap Bag"/>
    <n v="0.4"/>
    <d v="2012-05-07T00:00:00"/>
  </r>
  <r>
    <n v="3115"/>
    <n v="1189"/>
    <n v="8704"/>
    <x v="494"/>
    <s v="MÃ©dia"/>
    <x v="27"/>
    <n v="449.17"/>
    <n v="0.01"/>
    <s v="AÃ©reo Normal"/>
    <n v="198.83"/>
    <n v="198.83"/>
    <s v=""/>
    <x v="98"/>
    <n v="1.0900000000000001"/>
    <s v="Quincy Jones"/>
    <s v="Curitiba"/>
    <n v="35216"/>
    <s v="ParanÃ¡"/>
    <x v="2"/>
    <s v="Sam,Pat"/>
    <x v="2"/>
    <s v="Pat"/>
    <s v="Brasil"/>
    <s v="EscritÃ³rio em Casa"/>
    <s v="Material de EscritÃ³rio"/>
    <s v="Canetas e materiais de arte"/>
    <x v="113"/>
    <s v="Wrap Bag"/>
    <n v="0.43"/>
    <d v="2011-07-01T00:00:00"/>
  </r>
  <r>
    <n v="3116"/>
    <n v="1190"/>
    <n v="8704"/>
    <x v="494"/>
    <s v="MÃ©dia"/>
    <x v="39"/>
    <n v="79.81"/>
    <n v="0.08"/>
    <s v="AÃ©reo Normal"/>
    <n v="5.48"/>
    <n v="5.48"/>
    <s v=""/>
    <x v="46"/>
    <n v="1"/>
    <s v="Quincy Jones"/>
    <s v="Curitiba"/>
    <n v="35216"/>
    <s v="ParanÃ¡"/>
    <x v="2"/>
    <s v="Sam,Pat"/>
    <x v="2"/>
    <s v="Pat"/>
    <s v="Brasil"/>
    <s v="EscritÃ³rio em Casa"/>
    <s v="Material de EscritÃ³rio"/>
    <s v="Canetas e materiais de arte"/>
    <x v="47"/>
    <s v="Wrap Bag"/>
    <n v="0.38"/>
    <d v="2011-07-01T00:00:00"/>
  </r>
  <r>
    <n v="2856"/>
    <n v="1195"/>
    <n v="8768"/>
    <x v="495"/>
    <s v="Alta"/>
    <x v="21"/>
    <n v="2422.4404999999902"/>
    <n v="0.03"/>
    <s v="AÃ©reo Normal"/>
    <n v="568.17899999999997"/>
    <n v="568.17899999999997"/>
    <s v=""/>
    <x v="6"/>
    <n v="5.31"/>
    <s v="Resi Polking"/>
    <s v="AracajÃº"/>
    <n v="83704"/>
    <s v="Sergipe"/>
    <x v="1"/>
    <s v="Chris,Pat"/>
    <x v="1"/>
    <s v="Pat"/>
    <s v="Brasil"/>
    <s v="Pequenas Empresas"/>
    <s v="Tecnologia"/>
    <s v="Telefones e ComunicaÃ§Ã£o"/>
    <x v="626"/>
    <s v="Small Box"/>
    <n v="0.56999999999999995"/>
    <d v="2011-08-19T00:00:00"/>
  </r>
  <r>
    <n v="3948"/>
    <n v="1199"/>
    <n v="8802"/>
    <x v="496"/>
    <s v="MÃ©dia"/>
    <x v="5"/>
    <n v="1866.12"/>
    <n v="7.0000000000000007E-2"/>
    <s v="AÃ©reo Normal"/>
    <n v="400.69"/>
    <n v="400.69"/>
    <s v=""/>
    <x v="435"/>
    <n v="24.49"/>
    <s v="Suzanne McNair"/>
    <s v="FlorianÃ³polis"/>
    <n v="71109"/>
    <s v="Santa Catarina"/>
    <x v="2"/>
    <s v="Sam,Pat"/>
    <x v="2"/>
    <s v="Pat"/>
    <s v="Brasil"/>
    <s v="Pequenas Empresas"/>
    <s v="Material de EscritÃ³rio"/>
    <s v="EletrodomÃ©sticos"/>
    <x v="627"/>
    <s v="Large Box"/>
    <n v="0.46"/>
    <d v="2011-02-02T00:00:00"/>
  </r>
  <r>
    <n v="39"/>
    <n v="1201"/>
    <n v="8803"/>
    <x v="497"/>
    <s v="NÃ£o Especificada"/>
    <x v="30"/>
    <n v="514.22"/>
    <n v="0.02"/>
    <s v="AÃ©reo Normal"/>
    <n v="187.374"/>
    <n v="187.374"/>
    <s v=""/>
    <x v="436"/>
    <n v="2.99"/>
    <s v="William Brown"/>
    <s v="FlorianÃ³polis"/>
    <n v="30144"/>
    <s v="Santa Catarina"/>
    <x v="2"/>
    <s v="Sam,Pat"/>
    <x v="2"/>
    <s v="Pat"/>
    <s v="Brasil"/>
    <s v="Corporativo"/>
    <s v="Material de EscritÃ³rio"/>
    <s v="Capas e AcessÃ³rios"/>
    <x v="628"/>
    <s v="Small Box"/>
    <n v="0.35"/>
    <d v="2012-12-23T00:00:00"/>
  </r>
  <r>
    <n v="50"/>
    <n v="1200"/>
    <n v="8803"/>
    <x v="497"/>
    <s v="NÃ£o Especificada"/>
    <x v="0"/>
    <n v="1184.1099999999999"/>
    <n v="7.0000000000000007E-2"/>
    <s v="AÃ©reo Normal"/>
    <n v="-145.07"/>
    <n v="-145.07"/>
    <s v=""/>
    <x v="279"/>
    <n v="19.989999999999998"/>
    <s v="William Brown"/>
    <s v="FlorianÃ³polis"/>
    <n v="31313"/>
    <s v="Santa Catarina"/>
    <x v="2"/>
    <s v="Sam,Pat"/>
    <x v="2"/>
    <s v="Pat"/>
    <s v="Brasil"/>
    <s v="Corporativo"/>
    <s v="Material de EscritÃ³rio"/>
    <s v="Armazenamento e OrganizaÃ§Ã£o"/>
    <x v="386"/>
    <s v="Small Box"/>
    <n v="0.71"/>
    <d v="2012-12-21T00:00:00"/>
  </r>
  <r>
    <n v="5889"/>
    <n v="1203"/>
    <n v="8807"/>
    <x v="498"/>
    <s v="Baixa"/>
    <x v="18"/>
    <n v="1379.3374999999901"/>
    <n v="0.08"/>
    <s v="AÃ©reo Normal"/>
    <n v="-78.540000000000006"/>
    <n v="-78.540000000000006"/>
    <s v=""/>
    <x v="12"/>
    <n v="4.2"/>
    <s v="Natalie Webber"/>
    <s v="Belo Horizonte"/>
    <n v="6360"/>
    <s v="Minas Gerais"/>
    <x v="3"/>
    <s v="Erin"/>
    <x v="3"/>
    <m/>
    <s v="Brasil"/>
    <s v="Consumidor"/>
    <s v="Tecnologia"/>
    <s v="Telefones e ComunicaÃ§Ã£o"/>
    <x v="629"/>
    <s v="Small Box"/>
    <n v="0.56999999999999995"/>
    <d v="2010-03-04T00:00:00"/>
  </r>
  <r>
    <n v="5931"/>
    <n v="1202"/>
    <n v="8807"/>
    <x v="498"/>
    <s v="Baixa"/>
    <x v="36"/>
    <n v="428.14"/>
    <n v="0.04"/>
    <s v="AÃ©reo Normal"/>
    <n v="-6.04"/>
    <n v="-6.04"/>
    <s v=""/>
    <x v="41"/>
    <n v="11.54"/>
    <s v="Natalie Webber"/>
    <s v="Belo Horizonte"/>
    <n v="1938"/>
    <s v="Minas Gerais"/>
    <x v="3"/>
    <s v="Erin"/>
    <x v="3"/>
    <m/>
    <s v="Brasil"/>
    <s v="Consumidor"/>
    <s v="Material de EscritÃ³rio"/>
    <s v="Papel"/>
    <x v="42"/>
    <s v="Small Box"/>
    <n v="0.39"/>
    <d v="2010-02-27T00:00:00"/>
  </r>
  <r>
    <n v="1916"/>
    <n v="1204"/>
    <n v="8832"/>
    <x v="499"/>
    <s v="Baixa"/>
    <x v="33"/>
    <n v="647.80999999999995"/>
    <n v="0.1"/>
    <s v="AÃ©reo Normal"/>
    <n v="8.65"/>
    <n v="8.65"/>
    <s v=""/>
    <x v="133"/>
    <n v="8.99"/>
    <s v="Giulietta Dortch"/>
    <s v="Recife"/>
    <n v="94025"/>
    <s v="Pernambuco"/>
    <x v="1"/>
    <s v="Chris,Pat"/>
    <x v="1"/>
    <s v="Pat"/>
    <s v="Brasil"/>
    <s v="Pequenas Empresas"/>
    <s v="MobiliÃ¡rio"/>
    <s v="MobiliÃ¡rio de EscritÃ³rio"/>
    <x v="152"/>
    <s v="Small Pack"/>
    <n v="0.47"/>
    <d v="2012-02-06T00:00:00"/>
  </r>
  <r>
    <n v="1364"/>
    <n v="1205"/>
    <n v="8833"/>
    <x v="500"/>
    <s v="Baixa"/>
    <x v="47"/>
    <n v="3338.98"/>
    <n v="0"/>
    <s v="AÃ©reo Normal"/>
    <n v="-846.73"/>
    <n v="-846.73"/>
    <s v=""/>
    <x v="76"/>
    <n v="35"/>
    <s v="Nicole Hansen"/>
    <s v="Palmas"/>
    <n v="60130"/>
    <s v="Tocantins"/>
    <x v="0"/>
    <s v="William,Pat"/>
    <x v="0"/>
    <s v="Pat"/>
    <s v="Brasil"/>
    <s v="Pequenas Empresas"/>
    <s v="Material de EscritÃ³rio"/>
    <s v="Armazenamento e OrganizaÃ§Ã£o"/>
    <x v="630"/>
    <s v="Large Box"/>
    <n v="0.81"/>
    <d v="2012-05-08T00:00:00"/>
  </r>
  <r>
    <n v="4448"/>
    <n v="1206"/>
    <n v="8834"/>
    <x v="122"/>
    <s v="Alta"/>
    <x v="45"/>
    <n v="6688.11"/>
    <n v="0.08"/>
    <s v="AÃ©reo Normal"/>
    <n v="2872.88"/>
    <n v="2872.88"/>
    <s v=""/>
    <x v="15"/>
    <n v="13.99"/>
    <s v="Ken Lonsdale"/>
    <s v="Curitiba"/>
    <n v="35160"/>
    <s v="ParanÃ¡"/>
    <x v="2"/>
    <s v="Sam,Pat"/>
    <x v="2"/>
    <s v="Pat"/>
    <s v="Brasil"/>
    <s v="Consumidor"/>
    <s v="Tecnologia"/>
    <s v="MÃ¡quinas de EscritÃ³rio"/>
    <x v="15"/>
    <s v="Medium Box"/>
    <n v="0.38"/>
    <d v="2010-11-09T00:00:00"/>
  </r>
  <r>
    <n v="8154"/>
    <n v="1209"/>
    <n v="8868"/>
    <x v="501"/>
    <s v="Baixa"/>
    <x v="12"/>
    <n v="190.45"/>
    <n v="0.02"/>
    <s v="AÃ©reo Normal"/>
    <n v="-44.05"/>
    <n v="-44.05"/>
    <s v=""/>
    <x v="93"/>
    <n v="3.99"/>
    <s v="Cindy Chapman"/>
    <s v="MaceiÃ³"/>
    <n v="85737"/>
    <s v="Alagoas"/>
    <x v="1"/>
    <s v="Chris,Pat"/>
    <x v="1"/>
    <s v="Pat"/>
    <s v="Brasil"/>
    <s v="Corporativo"/>
    <s v="Material de EscritÃ³rio"/>
    <s v="EletrodomÃ©sticos"/>
    <x v="106"/>
    <s v="Small Box"/>
    <n v="0.56999999999999995"/>
    <d v="2009-02-06T00:00:00"/>
  </r>
  <r>
    <n v="8185"/>
    <n v="1210"/>
    <n v="8868"/>
    <x v="501"/>
    <s v="Baixa"/>
    <x v="20"/>
    <n v="179.99"/>
    <n v="0.03"/>
    <s v="AÃ©reo Normal"/>
    <n v="-102.26949999999999"/>
    <n v="-102.26949999999999"/>
    <s v=""/>
    <x v="122"/>
    <n v="5.74"/>
    <s v="Cindy Chapman"/>
    <s v="MaceiÃ³"/>
    <n v="85737"/>
    <s v="Alagoas"/>
    <x v="1"/>
    <s v="Chris,Pat"/>
    <x v="1"/>
    <s v="Pat"/>
    <s v="Brasil"/>
    <s v="Corporativo"/>
    <s v="Material de EscritÃ³rio"/>
    <s v="Capas e AcessÃ³rios"/>
    <x v="139"/>
    <s v="Small Box"/>
    <n v="0.36"/>
    <d v="2009-02-01T00:00:00"/>
  </r>
  <r>
    <n v="5879"/>
    <n v="1211"/>
    <n v="8870"/>
    <x v="502"/>
    <s v="NÃ£o Especificada"/>
    <x v="5"/>
    <n v="441.58"/>
    <n v="7.0000000000000007E-2"/>
    <s v="AÃ©reo Normal"/>
    <n v="117.39"/>
    <n v="117.39"/>
    <s v=""/>
    <x v="137"/>
    <n v="5.09"/>
    <s v="Mathew Reese"/>
    <s v="SÃ£o Paulo"/>
    <n v="14701"/>
    <s v="SÃ£o Paulo"/>
    <x v="3"/>
    <s v="Erin"/>
    <x v="3"/>
    <m/>
    <s v="Brasil"/>
    <s v="Pequenas Empresas"/>
    <s v="Material de EscritÃ³rio"/>
    <s v="Papel"/>
    <x v="631"/>
    <s v="Small Box"/>
    <n v="0.4"/>
    <d v="2010-03-06T00:00:00"/>
  </r>
  <r>
    <n v="2812"/>
    <n v="1212"/>
    <n v="8901"/>
    <x v="38"/>
    <s v="Baixa"/>
    <x v="5"/>
    <n v="168.9"/>
    <n v="0.09"/>
    <s v="AÃ©reo RÃ¡pido"/>
    <n v="-16.1907"/>
    <n v="-16.1907"/>
    <s v=""/>
    <x v="367"/>
    <n v="6.24"/>
    <s v="Barry Pond"/>
    <s v="Recife"/>
    <n v="90260"/>
    <s v="Pernambuco"/>
    <x v="1"/>
    <s v="Chris,Pat"/>
    <x v="1"/>
    <s v="Pat"/>
    <s v="Brasil"/>
    <s v="Consumidor"/>
    <s v="Tecnologia"/>
    <s v="MÃ¡quinas de EscritÃ³rio"/>
    <x v="632"/>
    <s v="Medium Box"/>
    <n v="0.36"/>
    <d v="2011-08-27T00:00:00"/>
  </r>
  <r>
    <n v="3169"/>
    <n v="1213"/>
    <n v="8902"/>
    <x v="503"/>
    <s v="Alta"/>
    <x v="15"/>
    <n v="180.46"/>
    <n v="0.05"/>
    <s v="AÃ©reo Normal"/>
    <n v="-57.62"/>
    <n v="-57.62"/>
    <s v=""/>
    <x v="31"/>
    <n v="5.94"/>
    <s v="Georgia Rosenberg"/>
    <s v="Natal"/>
    <n v="84120"/>
    <s v="Rio Grande do Norte"/>
    <x v="1"/>
    <s v="Chris,Pat"/>
    <x v="1"/>
    <s v="Pat"/>
    <s v="Brasil"/>
    <s v="Consumidor"/>
    <s v="Material de EscritÃ³rio"/>
    <s v="Papel"/>
    <x v="538"/>
    <s v="Small Box"/>
    <n v="0.37"/>
    <d v="2011-06-21T00:00:00"/>
  </r>
  <r>
    <n v="7557"/>
    <n v="1214"/>
    <n v="8930"/>
    <x v="504"/>
    <s v="MÃ©dia"/>
    <x v="18"/>
    <n v="145.86000000000001"/>
    <n v="0.04"/>
    <s v="AÃ©reo Normal"/>
    <n v="-92.32"/>
    <n v="-92.32"/>
    <s v=""/>
    <x v="367"/>
    <n v="11.59"/>
    <s v="Tony Molinari"/>
    <s v="Recife"/>
    <n v="95501"/>
    <s v="Pernambuco"/>
    <x v="1"/>
    <s v="Chris,Pat"/>
    <x v="1"/>
    <s v="Pat"/>
    <s v="Brasil"/>
    <s v="Corporativo"/>
    <s v="Material de EscritÃ³rio"/>
    <s v="Papel"/>
    <x v="633"/>
    <s v="Small Box"/>
    <n v="0.4"/>
    <d v="2009-05-21T00:00:00"/>
  </r>
  <r>
    <n v="4644"/>
    <n v="1216"/>
    <n v="8933"/>
    <x v="505"/>
    <s v="Alta"/>
    <x v="14"/>
    <n v="688.02"/>
    <n v="0.06"/>
    <s v="AÃ©reo Normal"/>
    <n v="154.99"/>
    <n v="154.99"/>
    <s v=""/>
    <x v="162"/>
    <n v="7.58"/>
    <s v="Lori Olson"/>
    <s v="Curitiba"/>
    <n v="35904"/>
    <s v="ParanÃ¡"/>
    <x v="2"/>
    <s v="Sam,Pat"/>
    <x v="2"/>
    <s v="Pat"/>
    <s v="Brasil"/>
    <s v="Consumidor"/>
    <s v="MobiliÃ¡rio"/>
    <s v="MobiliÃ¡rio de EscritÃ³rio"/>
    <x v="207"/>
    <s v="Small Box"/>
    <n v="0.51"/>
    <d v="2010-10-09T00:00:00"/>
  </r>
  <r>
    <n v="4651"/>
    <n v="1215"/>
    <n v="8933"/>
    <x v="505"/>
    <s v="Alta"/>
    <x v="11"/>
    <n v="1520.26"/>
    <n v="0.04"/>
    <s v="AÃ©reo Normal"/>
    <n v="640.84050000000002"/>
    <n v="640.84050000000002"/>
    <s v=""/>
    <x v="437"/>
    <n v="2.99"/>
    <s v="Lori Olson"/>
    <s v="Curitiba"/>
    <n v="35904"/>
    <s v="ParanÃ¡"/>
    <x v="2"/>
    <s v="Sam,Pat"/>
    <x v="2"/>
    <s v="Pat"/>
    <s v="Brasil"/>
    <s v="Consumidor"/>
    <s v="Material de EscritÃ³rio"/>
    <s v="Capas e AcessÃ³rios"/>
    <x v="634"/>
    <s v="Small Box"/>
    <n v="0.36"/>
    <d v="2010-10-08T00:00:00"/>
  </r>
  <r>
    <n v="3099"/>
    <n v="1219"/>
    <n v="8961"/>
    <x v="506"/>
    <s v="Baixa"/>
    <x v="10"/>
    <n v="4644.87"/>
    <n v="0.08"/>
    <s v="Transporte RodoviÃ¡rio"/>
    <n v="-1291.3900000000001"/>
    <n v="0"/>
    <s v="Returned"/>
    <x v="116"/>
    <n v="60"/>
    <s v="Jessica Myrick"/>
    <s v="Olinda"/>
    <n v="82070"/>
    <s v="Pernambuco"/>
    <x v="1"/>
    <s v="Chris,Pat"/>
    <x v="1"/>
    <s v="Pat"/>
    <s v="Brasil"/>
    <s v="Pequenas Empresas"/>
    <s v="MobiliÃ¡rio"/>
    <s v="Mesas"/>
    <x v="132"/>
    <s v="Jumbo Drum"/>
    <n v="0.59"/>
    <d v="2011-07-03T00:00:00"/>
  </r>
  <r>
    <n v="3100"/>
    <n v="1220"/>
    <n v="8961"/>
    <x v="506"/>
    <s v="Baixa"/>
    <x v="5"/>
    <n v="627.69000000000005"/>
    <n v="0"/>
    <s v="AÃ©reo Normal"/>
    <n v="-12.02"/>
    <n v="0"/>
    <s v="Returned"/>
    <x v="219"/>
    <n v="4"/>
    <s v="Jessica Myrick"/>
    <s v="SÃ£o Paulo"/>
    <n v="15131"/>
    <s v="SÃ£o Paulo"/>
    <x v="3"/>
    <s v="Erin"/>
    <x v="3"/>
    <m/>
    <s v="Brasil"/>
    <s v="Pequenas Empresas"/>
    <s v="Tecnologia"/>
    <s v="PerifÃ©ricos"/>
    <x v="287"/>
    <s v="Small Box"/>
    <n v="0.7"/>
    <d v="2011-07-03T00:00:00"/>
  </r>
  <r>
    <n v="3286"/>
    <n v="1224"/>
    <n v="8993"/>
    <x v="269"/>
    <s v="MÃ©dia"/>
    <x v="7"/>
    <n v="172.15"/>
    <n v="0.02"/>
    <s v="AÃ©reo RÃ¡pido"/>
    <n v="86.78"/>
    <n v="86.78"/>
    <s v=""/>
    <x v="51"/>
    <n v="0.5"/>
    <s v="Stewart Visinsky"/>
    <s v="Curitiba"/>
    <n v="34239"/>
    <s v="ParanÃ¡"/>
    <x v="2"/>
    <s v="Sam,Pat"/>
    <x v="2"/>
    <s v="Pat"/>
    <s v="Brasil"/>
    <s v="Corporativo"/>
    <s v="Material de EscritÃ³rio"/>
    <s v="Etiquetas"/>
    <x v="149"/>
    <s v="Small Box"/>
    <n v="0.38"/>
    <d v="2011-05-30T00:00:00"/>
  </r>
  <r>
    <n v="3363"/>
    <n v="1230"/>
    <n v="8995"/>
    <x v="507"/>
    <s v="Alta"/>
    <x v="6"/>
    <n v="89.41"/>
    <n v="0.01"/>
    <s v="AÃ©reo Normal"/>
    <n v="-21.49"/>
    <n v="-21.49"/>
    <s v=""/>
    <x v="438"/>
    <n v="0.76"/>
    <s v="Beth Paige"/>
    <s v="Palmas"/>
    <n v="60130"/>
    <s v="Tocantins"/>
    <x v="0"/>
    <s v="William,Pat"/>
    <x v="0"/>
    <s v="Pat"/>
    <s v="Brasil"/>
    <s v="Consumidor"/>
    <s v="Material de EscritÃ³rio"/>
    <s v="ElÃ¡sticos"/>
    <x v="635"/>
    <s v="Wrap Bag"/>
    <n v="0.83"/>
    <d v="2011-05-19T00:00:00"/>
  </r>
  <r>
    <n v="3366"/>
    <n v="1226"/>
    <n v="8995"/>
    <x v="507"/>
    <s v="Alta"/>
    <x v="38"/>
    <n v="24.16"/>
    <n v="0.08"/>
    <s v="AÃ©reo RÃ¡pido"/>
    <n v="8.0495000000000001"/>
    <n v="8.0495000000000001"/>
    <s v=""/>
    <x v="426"/>
    <n v="1.49"/>
    <s v="Beth Paige"/>
    <s v="Palmas"/>
    <n v="60130"/>
    <s v="Tocantins"/>
    <x v="0"/>
    <s v="William,Pat"/>
    <x v="0"/>
    <s v="Pat"/>
    <s v="Brasil"/>
    <s v="Consumidor"/>
    <s v="Material de EscritÃ³rio"/>
    <s v="Capas e AcessÃ³rios"/>
    <x v="615"/>
    <s v="Small Box"/>
    <n v="0.37"/>
    <d v="2011-05-18T00:00:00"/>
  </r>
  <r>
    <n v="3367"/>
    <n v="1227"/>
    <n v="8995"/>
    <x v="507"/>
    <s v="Alta"/>
    <x v="7"/>
    <n v="270.83999999999997"/>
    <n v="0.1"/>
    <s v="AÃ©reo RÃ¡pido"/>
    <n v="-78.02"/>
    <n v="-78.02"/>
    <s v=""/>
    <x v="31"/>
    <n v="5.86"/>
    <s v="Beth Paige"/>
    <s v="Palmas"/>
    <n v="60130"/>
    <s v="Tocantins"/>
    <x v="0"/>
    <s v="William,Pat"/>
    <x v="0"/>
    <s v="Pat"/>
    <s v="Brasil"/>
    <s v="Consumidor"/>
    <s v="Material de EscritÃ³rio"/>
    <s v="Papel"/>
    <x v="264"/>
    <s v="Small Box"/>
    <n v="0.36"/>
    <d v="2011-05-18T00:00:00"/>
  </r>
  <r>
    <n v="3368"/>
    <n v="1228"/>
    <n v="8995"/>
    <x v="507"/>
    <s v="Alta"/>
    <x v="44"/>
    <n v="3389.93"/>
    <n v="0.08"/>
    <s v="AÃ©reo RÃ¡pido"/>
    <n v="737.94"/>
    <n v="737.94"/>
    <s v=""/>
    <x v="439"/>
    <n v="21.26"/>
    <s v="Beth Paige"/>
    <s v="Palmas"/>
    <n v="60130"/>
    <s v="Tocantins"/>
    <x v="0"/>
    <s v="William,Pat"/>
    <x v="0"/>
    <s v="Pat"/>
    <s v="Brasil"/>
    <s v="Consumidor"/>
    <s v="MobiliÃ¡rio"/>
    <s v="MobiliÃ¡rio de EscritÃ³rio"/>
    <x v="636"/>
    <s v="Large Box"/>
    <n v="0.59"/>
    <d v="2011-05-18T00:00:00"/>
  </r>
  <r>
    <n v="3369"/>
    <n v="1229"/>
    <n v="8995"/>
    <x v="507"/>
    <s v="Alta"/>
    <x v="8"/>
    <n v="266.36"/>
    <n v="7.0000000000000007E-2"/>
    <s v="AÃ©reo Normal"/>
    <n v="-191.28"/>
    <n v="-191.28"/>
    <s v=""/>
    <x v="31"/>
    <n v="8.19"/>
    <s v="Beth Paige"/>
    <s v="Palmas"/>
    <n v="60130"/>
    <s v="Tocantins"/>
    <x v="0"/>
    <s v="William,Pat"/>
    <x v="0"/>
    <s v="Pat"/>
    <s v="Brasil"/>
    <s v="Consumidor"/>
    <s v="Material de EscritÃ³rio"/>
    <s v="Papel"/>
    <x v="281"/>
    <s v="Small Box"/>
    <n v="0.37"/>
    <d v="2011-05-18T00:00:00"/>
  </r>
  <r>
    <n v="3249"/>
    <n v="1231"/>
    <n v="8996"/>
    <x v="508"/>
    <s v="Baixa"/>
    <x v="37"/>
    <n v="772.26750000000004"/>
    <n v="0.02"/>
    <s v="AÃ©reo Normal"/>
    <n v="-48.850999999999999"/>
    <n v="-48.850999999999999"/>
    <s v=""/>
    <x v="6"/>
    <n v="8.99"/>
    <s v="Tanja Norvell"/>
    <s v="Curitiba"/>
    <n v="33710"/>
    <s v="ParanÃ¡"/>
    <x v="2"/>
    <s v="Sam,Pat"/>
    <x v="2"/>
    <s v="Pat"/>
    <s v="Brasil"/>
    <s v="Corporativo"/>
    <s v="Tecnologia"/>
    <s v="Telefones e ComunicaÃ§Ã£o"/>
    <x v="157"/>
    <s v="Small Box"/>
    <n v="0.59"/>
    <d v="2011-06-06T00:00:00"/>
  </r>
  <r>
    <n v="7265"/>
    <n v="1233"/>
    <n v="8997"/>
    <x v="509"/>
    <s v="Baixa"/>
    <x v="28"/>
    <n v="120.3"/>
    <n v="0.01"/>
    <s v="AÃ©reo Normal"/>
    <n v="20.38"/>
    <n v="20.38"/>
    <s v=""/>
    <x v="356"/>
    <n v="1.2"/>
    <s v="Tony Sayre"/>
    <s v="Feira de Santana"/>
    <n v="98273"/>
    <s v="Bahia"/>
    <x v="1"/>
    <s v="Chris,Pat"/>
    <x v="1"/>
    <s v="Pat"/>
    <s v="Brasil"/>
    <s v="Pequenas Empresas"/>
    <s v="Material de EscritÃ³rio"/>
    <s v="Canetas e materiais de arte"/>
    <x v="637"/>
    <s v="Wrap Bag"/>
    <n v="0.55000000000000004"/>
    <d v="2009-07-10T00:00:00"/>
  </r>
  <r>
    <n v="7299"/>
    <n v="1232"/>
    <n v="8997"/>
    <x v="509"/>
    <s v="Baixa"/>
    <x v="47"/>
    <n v="17279.62"/>
    <n v="0.04"/>
    <s v="AÃ©reo Normal"/>
    <n v="4176.2529999999997"/>
    <n v="4176.2529999999997"/>
    <s v=""/>
    <x v="149"/>
    <n v="24.49"/>
    <s v="Tony Sayre"/>
    <s v="Feira de Santana"/>
    <n v="98273"/>
    <s v="Bahia"/>
    <x v="1"/>
    <s v="Chris,Pat"/>
    <x v="1"/>
    <s v="Pat"/>
    <s v="Brasil"/>
    <s v="Pequenas Empresas"/>
    <s v="Tecnologia"/>
    <s v="Copiadoras e fax"/>
    <x v="175"/>
    <s v="Large Box"/>
    <n v="0.52"/>
    <d v="2009-07-05T00:00:00"/>
  </r>
  <r>
    <n v="6211"/>
    <n v="1236"/>
    <n v="8998"/>
    <x v="510"/>
    <s v="Baixa"/>
    <x v="37"/>
    <n v="178.13"/>
    <n v="0.04"/>
    <s v="AÃ©reo Normal"/>
    <n v="-19.75"/>
    <n v="-19.75"/>
    <s v=""/>
    <x v="342"/>
    <n v="5.5"/>
    <s v="Linda Southworth"/>
    <s v="Curitiba"/>
    <n v="32765"/>
    <s v="ParanÃ¡"/>
    <x v="2"/>
    <s v="Sam,Pat"/>
    <x v="2"/>
    <s v="Pat"/>
    <s v="Brasil"/>
    <s v="Consumidor"/>
    <s v="Material de EscritÃ³rio"/>
    <s v="Armazenamento e OrganizaÃ§Ã£o"/>
    <x v="478"/>
    <s v="Small Box"/>
    <n v="0.56999999999999995"/>
    <d v="2010-01-08T00:00:00"/>
  </r>
  <r>
    <n v="6219"/>
    <n v="1234"/>
    <n v="8998"/>
    <x v="510"/>
    <s v="Baixa"/>
    <x v="11"/>
    <n v="1767.88"/>
    <n v="7.0000000000000007E-2"/>
    <s v="AÃ©reo Normal"/>
    <n v="66.47"/>
    <n v="66.47"/>
    <s v=""/>
    <x v="339"/>
    <n v="13.66"/>
    <s v="Linda Southworth"/>
    <s v="Curitiba"/>
    <n v="32765"/>
    <s v="ParanÃ¡"/>
    <x v="2"/>
    <s v="Sam,Pat"/>
    <x v="2"/>
    <s v="Pat"/>
    <s v="Brasil"/>
    <s v="Consumidor"/>
    <s v="Material de EscritÃ³rio"/>
    <s v="EletrodomÃ©sticos"/>
    <x v="473"/>
    <s v="Small Box"/>
    <n v="0.57999999999999996"/>
    <d v="2010-01-07T00:00:00"/>
  </r>
  <r>
    <n v="6230"/>
    <n v="1235"/>
    <n v="8998"/>
    <x v="510"/>
    <s v="Baixa"/>
    <x v="40"/>
    <n v="277.42"/>
    <n v="0.01"/>
    <s v="AÃ©reo Normal"/>
    <n v="49.82"/>
    <n v="49.82"/>
    <s v=""/>
    <x v="440"/>
    <n v="1.99"/>
    <s v="Linda Southworth"/>
    <s v="Curitiba"/>
    <n v="32765"/>
    <s v="ParanÃ¡"/>
    <x v="2"/>
    <s v="Sam,Pat"/>
    <x v="2"/>
    <s v="Pat"/>
    <s v="Brasil"/>
    <s v="Consumidor"/>
    <s v="Tecnologia"/>
    <s v="PerifÃ©ricos"/>
    <x v="638"/>
    <s v="Small Pack"/>
    <n v="0.43"/>
    <d v="2010-01-05T00:00:00"/>
  </r>
  <r>
    <n v="7413"/>
    <n v="1237"/>
    <n v="8999"/>
    <x v="511"/>
    <s v="Alta"/>
    <x v="9"/>
    <n v="1676.48"/>
    <n v="0"/>
    <s v="AÃ©reo Normal"/>
    <n v="590.35"/>
    <n v="590.35"/>
    <s v=""/>
    <x v="114"/>
    <n v="14.3"/>
    <s v="Julia Barnett"/>
    <s v="Recife"/>
    <n v="94070"/>
    <s v="Pernambuco"/>
    <x v="1"/>
    <s v="Chris,Pat"/>
    <x v="1"/>
    <s v="Pat"/>
    <s v="Brasil"/>
    <s v="Corporativo"/>
    <s v="Material de EscritÃ³rio"/>
    <s v="Papel"/>
    <x v="130"/>
    <s v="Small Box"/>
    <n v="0.37"/>
    <d v="2009-06-14T00:00:00"/>
  </r>
  <r>
    <n v="1173"/>
    <n v="1240"/>
    <n v="9024"/>
    <x v="81"/>
    <s v="MÃ©dia"/>
    <x v="14"/>
    <n v="1136.44"/>
    <n v="0.09"/>
    <s v="AÃ©reo Normal"/>
    <n v="-9.2999999999999599"/>
    <n v="-9.2999999999999599"/>
    <s v=""/>
    <x v="92"/>
    <n v="6.5"/>
    <s v="Katherine Murray"/>
    <s v="SÃ£o Paulo"/>
    <n v="7203"/>
    <s v="SÃ£o Paulo"/>
    <x v="3"/>
    <s v="Erin"/>
    <x v="3"/>
    <m/>
    <s v="Brasil"/>
    <s v="EscritÃ³rio em Casa"/>
    <s v="Tecnologia"/>
    <s v="PerifÃ©ricos"/>
    <x v="639"/>
    <s v="Small Box"/>
    <n v="0.64"/>
    <d v="2012-06-04T00:00:00"/>
  </r>
  <r>
    <n v="1177"/>
    <n v="1238"/>
    <n v="9024"/>
    <x v="81"/>
    <s v="MÃ©dia"/>
    <x v="1"/>
    <n v="12.12"/>
    <n v="0.03"/>
    <s v="AÃ©reo Normal"/>
    <n v="-4.55"/>
    <n v="-4.55"/>
    <s v=""/>
    <x v="389"/>
    <n v="0.95"/>
    <s v="Katherine Murray"/>
    <s v="VitÃ³ria"/>
    <n v="3110"/>
    <s v="EspÃ­rito Santo"/>
    <x v="3"/>
    <s v="Erin"/>
    <x v="3"/>
    <m/>
    <s v="Brasil"/>
    <s v="EscritÃ³rio em Casa"/>
    <s v="Material de EscritÃ³rio"/>
    <s v="Papel"/>
    <x v="552"/>
    <s v="Wrap Bag"/>
    <n v="0.36"/>
    <d v="2012-06-03T00:00:00"/>
  </r>
  <r>
    <n v="1180"/>
    <n v="1239"/>
    <n v="9024"/>
    <x v="81"/>
    <s v="MÃ©dia"/>
    <x v="21"/>
    <n v="2318.2134999999998"/>
    <n v="7.0000000000000007E-2"/>
    <s v="AÃ©reo Normal"/>
    <n v="583.74900000000002"/>
    <n v="583.74900000000002"/>
    <s v=""/>
    <x v="6"/>
    <n v="2.79"/>
    <s v="Katherine Murray"/>
    <s v="Belo Horizonte"/>
    <n v="1519"/>
    <s v="Minas Gerais"/>
    <x v="3"/>
    <s v="Erin"/>
    <x v="3"/>
    <m/>
    <s v="Brasil"/>
    <s v="EscritÃ³rio em Casa"/>
    <s v="Tecnologia"/>
    <s v="Telefones e ComunicaÃ§Ã£o"/>
    <x v="640"/>
    <s v="Small Box"/>
    <n v="0.56000000000000005"/>
    <d v="2012-06-02T00:00:00"/>
  </r>
  <r>
    <n v="3663"/>
    <n v="1245"/>
    <n v="9062"/>
    <x v="512"/>
    <s v="Alta"/>
    <x v="36"/>
    <n v="1825.42"/>
    <n v="0.06"/>
    <s v="AÃ©reo Normal"/>
    <n v="1193.19"/>
    <n v="1193.19"/>
    <s v=""/>
    <x v="441"/>
    <n v="8.99"/>
    <s v="Eric Barreto"/>
    <s v="Belo Horizonte"/>
    <n v="6790"/>
    <s v="Minas Gerais"/>
    <x v="3"/>
    <s v="Erin"/>
    <x v="3"/>
    <m/>
    <s v="Brasil"/>
    <s v="Consumidor"/>
    <s v="MobiliÃ¡rio"/>
    <s v="MobiliÃ¡rio de EscritÃ³rio"/>
    <x v="641"/>
    <s v="Small Pack"/>
    <n v="0.35"/>
    <d v="2011-03-23T00:00:00"/>
  </r>
  <r>
    <n v="3673"/>
    <n v="1244"/>
    <n v="9062"/>
    <x v="512"/>
    <s v="Alta"/>
    <x v="46"/>
    <n v="119.2"/>
    <n v="0.06"/>
    <s v="AÃ©reo Normal"/>
    <n v="30.61"/>
    <n v="30.61"/>
    <s v=""/>
    <x v="442"/>
    <n v="0.99"/>
    <s v="Eric Barreto"/>
    <s v="VitÃ³ria"/>
    <n v="4005"/>
    <s v="EspÃ­rito Santo"/>
    <x v="3"/>
    <s v="Erin"/>
    <x v="3"/>
    <m/>
    <s v="Brasil"/>
    <s v="Consumidor"/>
    <s v="Material de EscritÃ³rio"/>
    <s v="ElÃ¡sticos"/>
    <x v="642"/>
    <s v="Wrap Bag"/>
    <n v="0.39"/>
    <d v="2011-03-21T00:00:00"/>
  </r>
  <r>
    <n v="5452"/>
    <n v="1248"/>
    <n v="9089"/>
    <x v="513"/>
    <s v="CrÃ­tica"/>
    <x v="34"/>
    <n v="822.34950000000003"/>
    <n v="0.1"/>
    <s v="AÃ©reo RÃ¡pido"/>
    <n v="-360.30500000000001"/>
    <n v="-360.30500000000001"/>
    <s v=""/>
    <x v="12"/>
    <n v="8.8000000000000007"/>
    <s v="Steven Roelle"/>
    <s v="Feira de Santana"/>
    <n v="98503"/>
    <s v="Bahia"/>
    <x v="1"/>
    <s v="Chris,Pat"/>
    <x v="1"/>
    <s v="Pat"/>
    <s v="Brasil"/>
    <s v="Pequenas Empresas"/>
    <s v="Tecnologia"/>
    <s v="Telefones e ComunicaÃ§Ã£o"/>
    <x v="187"/>
    <s v="Small Box"/>
    <n v="0.59"/>
    <d v="2010-05-24T00:00:00"/>
  </r>
  <r>
    <n v="4434"/>
    <n v="1249"/>
    <n v="9091"/>
    <x v="514"/>
    <s v="Alta"/>
    <x v="8"/>
    <n v="605.77"/>
    <n v="0.05"/>
    <s v="AÃ©reo Normal"/>
    <n v="129.33000000000001"/>
    <n v="129.33000000000001"/>
    <s v=""/>
    <x v="69"/>
    <n v="5"/>
    <s v="Adam Hart"/>
    <s v="Recife"/>
    <n v="92653"/>
    <s v="Pernambuco"/>
    <x v="1"/>
    <s v="Chris,Pat"/>
    <x v="1"/>
    <s v="Pat"/>
    <s v="Brasil"/>
    <s v="Corporativo"/>
    <s v="MobiliÃ¡rio"/>
    <s v="MobiliÃ¡rio de EscritÃ³rio"/>
    <x v="78"/>
    <s v="Small Pack"/>
    <n v="0.49"/>
    <d v="2010-11-12T00:00:00"/>
  </r>
  <r>
    <n v="4435"/>
    <n v="1250"/>
    <n v="9091"/>
    <x v="514"/>
    <s v="Alta"/>
    <x v="21"/>
    <n v="1480.91"/>
    <n v="0"/>
    <s v="AÃ©reo Normal"/>
    <n v="489.14"/>
    <n v="489.14"/>
    <s v=""/>
    <x v="137"/>
    <n v="8.74"/>
    <s v="Adam Hart"/>
    <s v="Recife"/>
    <n v="92653"/>
    <s v="Pernambuco"/>
    <x v="1"/>
    <s v="Chris,Pat"/>
    <x v="1"/>
    <s v="Pat"/>
    <s v="Brasil"/>
    <s v="Corporativo"/>
    <s v="Material de EscritÃ³rio"/>
    <s v="Papel"/>
    <x v="156"/>
    <s v="Small Box"/>
    <n v="0.4"/>
    <d v="2010-11-12T00:00:00"/>
  </r>
  <r>
    <n v="7176"/>
    <n v="1251"/>
    <n v="9092"/>
    <x v="515"/>
    <s v="NÃ£o Especificada"/>
    <x v="22"/>
    <n v="3644.24"/>
    <n v="0"/>
    <s v="AÃ©reo RÃ¡pido"/>
    <n v="-457.73"/>
    <n v="-457.73"/>
    <s v=""/>
    <x v="443"/>
    <n v="35"/>
    <s v="Jeremy Pistek"/>
    <s v="Recife"/>
    <n v="91360"/>
    <s v="Pernambuco"/>
    <x v="1"/>
    <s v="Chris,Pat"/>
    <x v="1"/>
    <s v="Pat"/>
    <s v="Brasil"/>
    <s v="Corporativo"/>
    <s v="Material de EscritÃ³rio"/>
    <s v="Armazenamento e OrganizaÃ§Ã£o"/>
    <x v="643"/>
    <s v="Large Box"/>
    <n v="0.82"/>
    <d v="2009-07-25T00:00:00"/>
  </r>
  <r>
    <n v="7177"/>
    <n v="1252"/>
    <n v="9092"/>
    <x v="515"/>
    <s v="NÃ£o Especificada"/>
    <x v="34"/>
    <n v="599.20749999999998"/>
    <n v="0.1"/>
    <s v="AÃ©reo Normal"/>
    <n v="-268.66399999999999"/>
    <n v="-268.66399999999999"/>
    <s v=""/>
    <x v="387"/>
    <n v="4.9000000000000004"/>
    <s v="Jeremy Pistek"/>
    <s v="Recife"/>
    <n v="91360"/>
    <s v="Pernambuco"/>
    <x v="1"/>
    <s v="Chris,Pat"/>
    <x v="1"/>
    <s v="Pat"/>
    <s v="Brasil"/>
    <s v="Corporativo"/>
    <s v="Tecnologia"/>
    <s v="Telefones e ComunicaÃ§Ã£o"/>
    <x v="549"/>
    <s v="Small Box"/>
    <n v="0.56000000000000005"/>
    <d v="2009-07-25T00:00:00"/>
  </r>
  <r>
    <n v="2243"/>
    <n v="1253"/>
    <n v="9093"/>
    <x v="516"/>
    <s v="MÃ©dia"/>
    <x v="49"/>
    <n v="268.55"/>
    <n v="0.1"/>
    <s v="AÃ©reo Normal"/>
    <n v="-99.02"/>
    <n v="0"/>
    <s v="Returned"/>
    <x v="262"/>
    <n v="2.83"/>
    <s v="Cyra Reiten"/>
    <s v="Recife"/>
    <n v="91745"/>
    <s v="Pernambuco"/>
    <x v="1"/>
    <s v="Chris,Pat"/>
    <x v="1"/>
    <s v="Pat"/>
    <s v="Brasil"/>
    <s v="Consumidor"/>
    <s v="Tecnologia"/>
    <s v="PerifÃ©ricos"/>
    <x v="357"/>
    <s v="Small Pack"/>
    <n v="0.77"/>
    <d v="2011-12-09T00:00:00"/>
  </r>
  <r>
    <n v="3213"/>
    <n v="1254"/>
    <n v="9095"/>
    <x v="517"/>
    <s v="Alta"/>
    <x v="3"/>
    <n v="294.91000000000003"/>
    <n v="0.03"/>
    <s v="AÃ©reo Normal"/>
    <n v="-37.270000000000003"/>
    <n v="-37.270000000000003"/>
    <s v=""/>
    <x v="19"/>
    <n v="6.27"/>
    <s v="Tracy Hopkins"/>
    <s v="Porto Alegre"/>
    <n v="29501"/>
    <s v="Rio Grande do Sul"/>
    <x v="2"/>
    <s v="Sam,Pat"/>
    <x v="2"/>
    <s v="Pat"/>
    <s v="Brasil"/>
    <s v="Pequenas Empresas"/>
    <s v="Material de EscritÃ³rio"/>
    <s v="Armazenamento e OrganizaÃ§Ã£o"/>
    <x v="20"/>
    <s v="Medium Box"/>
    <n v="0.56999999999999995"/>
    <d v="2011-06-12T00:00:00"/>
  </r>
  <r>
    <n v="2519"/>
    <n v="1257"/>
    <n v="9124"/>
    <x v="177"/>
    <s v="Baixa"/>
    <x v="13"/>
    <n v="157.4"/>
    <n v="0.01"/>
    <s v="AÃ©reo Normal"/>
    <n v="-118.56"/>
    <n v="-118.56"/>
    <s v=""/>
    <x v="18"/>
    <n v="7.28"/>
    <s v="Henry Goldwyn"/>
    <s v="Curitiba"/>
    <n v="33065"/>
    <s v="ParanÃ¡"/>
    <x v="2"/>
    <s v="Sam,Pat"/>
    <x v="2"/>
    <s v="Pat"/>
    <s v="Brasil"/>
    <s v="Pequenas Empresas"/>
    <s v="Material de EscritÃ³rio"/>
    <s v="Papel"/>
    <x v="644"/>
    <s v="Small Box"/>
    <n v="0.38"/>
    <d v="2011-10-21T00:00:00"/>
  </r>
  <r>
    <n v="2545"/>
    <n v="1256"/>
    <n v="9124"/>
    <x v="177"/>
    <s v="Baixa"/>
    <x v="30"/>
    <n v="2637.78"/>
    <n v="0.04"/>
    <s v="AÃ©reo Normal"/>
    <n v="-0.83999999999997499"/>
    <n v="-0.83999999999997499"/>
    <s v=""/>
    <x v="139"/>
    <n v="6.5"/>
    <s v="Henry Goldwyn"/>
    <s v="Curitiba"/>
    <n v="33065"/>
    <s v="ParanÃ¡"/>
    <x v="2"/>
    <s v="Sam,Pat"/>
    <x v="2"/>
    <s v="Pat"/>
    <s v="Brasil"/>
    <s v="Pequenas Empresas"/>
    <s v="Tecnologia"/>
    <s v="PerifÃ©ricos"/>
    <x v="159"/>
    <s v="Small Box"/>
    <n v="0.74"/>
    <d v="2011-10-16T00:00:00"/>
  </r>
  <r>
    <n v="6504"/>
    <n v="1258"/>
    <n v="9126"/>
    <x v="442"/>
    <s v="MÃ©dia"/>
    <x v="26"/>
    <n v="2799.7"/>
    <n v="0.04"/>
    <s v="AÃ©reo Normal"/>
    <n v="884.08"/>
    <n v="884.08"/>
    <s v=""/>
    <x v="444"/>
    <n v="3.99"/>
    <s v="Sylvia Foulston"/>
    <s v="Palmas"/>
    <n v="60130"/>
    <s v="Tocantins"/>
    <x v="0"/>
    <s v="William,Pat"/>
    <x v="0"/>
    <s v="Pat"/>
    <s v="Brasil"/>
    <s v="Corporativo"/>
    <s v="Material de EscritÃ³rio"/>
    <s v="EletrodomÃ©sticos"/>
    <x v="645"/>
    <s v="Small Box"/>
    <n v="0.55000000000000004"/>
    <d v="2009-11-18T00:00:00"/>
  </r>
  <r>
    <n v="2564"/>
    <n v="1259"/>
    <n v="9127"/>
    <x v="169"/>
    <s v="NÃ£o Especificada"/>
    <x v="25"/>
    <n v="2039.56"/>
    <n v="0.04"/>
    <s v="AÃ©reo RÃ¡pido"/>
    <n v="-329.49"/>
    <n v="-329.49"/>
    <s v=""/>
    <x v="445"/>
    <n v="35"/>
    <s v="Bryan Davis"/>
    <s v="Palmas"/>
    <n v="60130"/>
    <s v="Tocantins"/>
    <x v="0"/>
    <s v="William,Pat"/>
    <x v="0"/>
    <s v="Pat"/>
    <s v="Brasil"/>
    <s v="Corporativo"/>
    <s v="Material de EscritÃ³rio"/>
    <s v="Armazenamento e OrganizaÃ§Ã£o"/>
    <x v="646"/>
    <s v="Large Box"/>
    <n v="0.8"/>
    <d v="2011-10-12T00:00:00"/>
  </r>
  <r>
    <n v="4957"/>
    <n v="1260"/>
    <n v="9152"/>
    <x v="518"/>
    <s v="NÃ£o Especificada"/>
    <x v="27"/>
    <n v="292.80799999999999"/>
    <n v="0.05"/>
    <s v="AÃ©reo Normal"/>
    <n v="-129.69"/>
    <n v="0"/>
    <s v="Returned"/>
    <x v="3"/>
    <n v="5.03"/>
    <s v="Steven Cartwright"/>
    <s v="Curitiba"/>
    <n v="34239"/>
    <s v="ParanÃ¡"/>
    <x v="2"/>
    <s v="Sam,Pat"/>
    <x v="2"/>
    <s v="Pat"/>
    <s v="Brasil"/>
    <s v="EscritÃ³rio em Casa"/>
    <s v="Tecnologia"/>
    <s v="Telefones e ComunicaÃ§Ã£o"/>
    <x v="3"/>
    <s v="Medium Box"/>
    <n v="0.6"/>
    <d v="2010-08-20T00:00:00"/>
  </r>
  <r>
    <n v="6995"/>
    <n v="1263"/>
    <n v="9187"/>
    <x v="163"/>
    <s v="Alta"/>
    <x v="34"/>
    <n v="994.22799999999995"/>
    <n v="0.09"/>
    <s v="AÃ©reo Normal"/>
    <n v="-446.57799999999997"/>
    <n v="-446.57799999999997"/>
    <s v=""/>
    <x v="124"/>
    <n v="8.99"/>
    <s v="Daniel Lacy"/>
    <s v="Natal"/>
    <n v="84106"/>
    <s v="Rio Grande do Norte"/>
    <x v="1"/>
    <s v="Chris,Pat"/>
    <x v="1"/>
    <s v="Pat"/>
    <s v="Brasil"/>
    <s v="Pequenas Empresas"/>
    <s v="Tecnologia"/>
    <s v="Telefones e ComunicaÃ§Ã£o"/>
    <x v="647"/>
    <s v="Small Box"/>
    <n v="0.57999999999999996"/>
    <d v="2009-08-23T00:00:00"/>
  </r>
  <r>
    <n v="7001"/>
    <n v="1262"/>
    <n v="9187"/>
    <x v="163"/>
    <s v="Alta"/>
    <x v="47"/>
    <n v="174.64"/>
    <n v="0.04"/>
    <s v="AÃ©reo Normal"/>
    <n v="-143.22999999999999"/>
    <n v="-143.22999999999999"/>
    <s v=""/>
    <x v="368"/>
    <n v="5.15"/>
    <s v="Daniel Lacy"/>
    <s v="Natal"/>
    <n v="84106"/>
    <s v="Rio Grande do Norte"/>
    <x v="1"/>
    <s v="Chris,Pat"/>
    <x v="1"/>
    <s v="Pat"/>
    <s v="Brasil"/>
    <s v="Pequenas Empresas"/>
    <s v="Material de EscritÃ³rio"/>
    <s v="EletrodomÃ©sticos"/>
    <x v="518"/>
    <s v="Small Box"/>
    <n v="0.59"/>
    <d v="2009-08-22T00:00:00"/>
  </r>
  <r>
    <n v="6750"/>
    <n v="1265"/>
    <n v="9219"/>
    <x v="20"/>
    <s v="Baixa"/>
    <x v="4"/>
    <n v="1239.81"/>
    <n v="0.04"/>
    <s v="AÃ©reo Normal"/>
    <n v="-13.28"/>
    <n v="0"/>
    <s v="Returned"/>
    <x v="339"/>
    <n v="6.5"/>
    <s v="Craig Leslie"/>
    <s v="Natal"/>
    <n v="84067"/>
    <s v="Rio Grande do Norte"/>
    <x v="1"/>
    <s v="Chris,Pat"/>
    <x v="1"/>
    <s v="Pat"/>
    <s v="Brasil"/>
    <s v="Consumidor"/>
    <s v="Tecnologia"/>
    <s v="PerifÃ©ricos"/>
    <x v="648"/>
    <s v="Small Box"/>
    <n v="0.73"/>
    <d v="2009-10-03T00:00:00"/>
  </r>
  <r>
    <n v="6770"/>
    <n v="1266"/>
    <n v="9219"/>
    <x v="20"/>
    <s v="Baixa"/>
    <x v="7"/>
    <n v="273.32"/>
    <n v="0.02"/>
    <s v="AÃ©reo Normal"/>
    <n v="-48.68"/>
    <n v="0"/>
    <s v="Returned"/>
    <x v="31"/>
    <n v="5.14"/>
    <s v="Craig Leslie"/>
    <s v="Natal"/>
    <n v="84067"/>
    <s v="Rio Grande do Norte"/>
    <x v="1"/>
    <s v="Chris,Pat"/>
    <x v="1"/>
    <s v="Pat"/>
    <s v="Brasil"/>
    <s v="Consumidor"/>
    <s v="Material de EscritÃ³rio"/>
    <s v="Papel"/>
    <x v="87"/>
    <s v="Small Box"/>
    <n v="0.37"/>
    <d v="2009-09-30T00:00:00"/>
  </r>
  <r>
    <n v="4097"/>
    <n v="1267"/>
    <n v="9221"/>
    <x v="263"/>
    <s v="Baixa"/>
    <x v="29"/>
    <n v="79.64"/>
    <n v="0.03"/>
    <s v="AÃ©reo Normal"/>
    <n v="-377.74"/>
    <n v="-377.74"/>
    <s v=""/>
    <x v="446"/>
    <n v="49"/>
    <s v="Christopher Conant"/>
    <s v="Feira de Santana"/>
    <n v="98408"/>
    <s v="Bahia"/>
    <x v="1"/>
    <s v="Chris,Pat"/>
    <x v="1"/>
    <s v="Pat"/>
    <s v="Brasil"/>
    <s v="Consumidor"/>
    <s v="Material de EscritÃ³rio"/>
    <s v="EletrodomÃ©sticos"/>
    <x v="649"/>
    <s v="Large Box"/>
    <n v="0.56000000000000005"/>
    <d v="2011-01-07T00:00:00"/>
  </r>
  <r>
    <n v="4098"/>
    <n v="1268"/>
    <n v="9221"/>
    <x v="263"/>
    <s v="Baixa"/>
    <x v="16"/>
    <n v="1527.42"/>
    <n v="0.04"/>
    <s v="AÃ©reo Normal"/>
    <n v="326.39999999999998"/>
    <n v="326.39999999999998"/>
    <s v=""/>
    <x v="157"/>
    <n v="19.989999999999998"/>
    <s v="Christopher Conant"/>
    <s v="Feira de Santana"/>
    <n v="98408"/>
    <s v="Bahia"/>
    <x v="1"/>
    <s v="Chris,Pat"/>
    <x v="1"/>
    <s v="Pat"/>
    <s v="Brasil"/>
    <s v="Consumidor"/>
    <s v="Material de EscritÃ³rio"/>
    <s v="Envelopes"/>
    <x v="558"/>
    <s v="Small Box"/>
    <n v="0.38"/>
    <d v="2011-01-07T00:00:00"/>
  </r>
  <r>
    <n v="8126"/>
    <n v="1269"/>
    <n v="9222"/>
    <x v="519"/>
    <s v="Alta"/>
    <x v="7"/>
    <n v="473.67"/>
    <n v="0.04"/>
    <s v="AÃ©reo Normal"/>
    <n v="78.2"/>
    <n v="78.2"/>
    <s v=""/>
    <x v="192"/>
    <n v="5.01"/>
    <s v="Ionia McGrath"/>
    <s v="Curitiba"/>
    <n v="35211"/>
    <s v="ParanÃ¡"/>
    <x v="2"/>
    <s v="Sam,Pat"/>
    <x v="2"/>
    <s v="Pat"/>
    <s v="Brasil"/>
    <s v="EscritÃ³rio em Casa"/>
    <s v="Material de EscritÃ³rio"/>
    <s v="Papel"/>
    <x v="650"/>
    <s v="Small Box"/>
    <n v="0.36"/>
    <d v="2009-02-11T00:00:00"/>
  </r>
  <r>
    <n v="6288"/>
    <n v="1270"/>
    <n v="9248"/>
    <x v="520"/>
    <s v="NÃ£o Especificada"/>
    <x v="7"/>
    <n v="2811.7"/>
    <n v="0.09"/>
    <s v="AÃ©reo Normal"/>
    <n v="-3074.2712000000001"/>
    <n v="-3074.2712000000001"/>
    <s v=""/>
    <x v="112"/>
    <n v="69"/>
    <s v="Michelle Tran"/>
    <s v="VitÃ³ria"/>
    <n v="21501"/>
    <s v="EspÃ­rito Santo"/>
    <x v="3"/>
    <s v="Erin"/>
    <x v="3"/>
    <m/>
    <s v="Brasil"/>
    <s v="EscritÃ³rio em Casa"/>
    <s v="MobiliÃ¡rio"/>
    <s v="Mesas"/>
    <x v="128"/>
    <s v="Large Box"/>
    <n v="0.68"/>
    <d v="2009-12-24T00:00:00"/>
  </r>
  <r>
    <n v="5474"/>
    <n v="1273"/>
    <n v="9249"/>
    <x v="521"/>
    <s v="Alta"/>
    <x v="44"/>
    <n v="3457.56"/>
    <n v="0.02"/>
    <s v="Transporte RodoviÃ¡rio"/>
    <n v="-365.44"/>
    <n v="-365.44"/>
    <s v=""/>
    <x v="49"/>
    <n v="51.94"/>
    <s v="Alejandro Ballentine"/>
    <s v="Teresina"/>
    <n v="97303"/>
    <s v="PiauÃ­"/>
    <x v="1"/>
    <s v="Chris,Pat"/>
    <x v="1"/>
    <s v="Pat"/>
    <s v="Brasil"/>
    <s v="Pequenas Empresas"/>
    <s v="MobiliÃ¡rio"/>
    <s v="Mesas"/>
    <x v="50"/>
    <s v="Jumbo Box"/>
    <n v="0.63"/>
    <d v="2010-05-21T00:00:00"/>
  </r>
  <r>
    <n v="5481"/>
    <n v="1271"/>
    <n v="9249"/>
    <x v="521"/>
    <s v="Alta"/>
    <x v="6"/>
    <n v="176.5"/>
    <n v="0.01"/>
    <s v="AÃ©reo Normal"/>
    <n v="-119.35"/>
    <n v="-119.35"/>
    <s v=""/>
    <x v="176"/>
    <n v="4.17"/>
    <s v="Alejandro Ballentine"/>
    <s v="Teresina"/>
    <n v="97303"/>
    <s v="PiauÃ­"/>
    <x v="1"/>
    <s v="Chris,Pat"/>
    <x v="1"/>
    <s v="Pat"/>
    <s v="Brasil"/>
    <s v="Pequenas Empresas"/>
    <s v="Material de EscritÃ³rio"/>
    <s v="Canetas e materiais de arte"/>
    <x v="216"/>
    <s v="Small Pack"/>
    <n v="0.59"/>
    <d v="2010-05-20T00:00:00"/>
  </r>
  <r>
    <n v="5482"/>
    <n v="1272"/>
    <n v="9249"/>
    <x v="521"/>
    <s v="Alta"/>
    <x v="8"/>
    <n v="1546.8"/>
    <n v="7.0000000000000007E-2"/>
    <s v="AÃ©reo Normal"/>
    <n v="25.51"/>
    <n v="25.51"/>
    <s v=""/>
    <x v="447"/>
    <n v="12.9"/>
    <s v="Alejandro Ballentine"/>
    <s v="Teresina"/>
    <n v="97303"/>
    <s v="PiauÃ­"/>
    <x v="1"/>
    <s v="Chris,Pat"/>
    <x v="1"/>
    <s v="Pat"/>
    <s v="Brasil"/>
    <s v="Pequenas Empresas"/>
    <s v="Material de EscritÃ³rio"/>
    <s v="Armazenamento e OrganizaÃ§Ã£o"/>
    <x v="651"/>
    <s v="Small Box"/>
    <n v="0.56999999999999995"/>
    <d v="2010-05-20T00:00:00"/>
  </r>
  <r>
    <n v="4886"/>
    <n v="1274"/>
    <n v="9251"/>
    <x v="522"/>
    <s v="MÃ©dia"/>
    <x v="39"/>
    <n v="3632.6"/>
    <n v="0"/>
    <s v="Transporte RodoviÃ¡rio"/>
    <n v="-400.33"/>
    <n v="-400.33"/>
    <s v=""/>
    <x v="254"/>
    <n v="42"/>
    <s v="Giulietta Dortch"/>
    <s v="Recife"/>
    <n v="94025"/>
    <s v="Pernambuco"/>
    <x v="1"/>
    <s v="Chris,Pat"/>
    <x v="1"/>
    <s v="Pat"/>
    <s v="Brasil"/>
    <s v="Corporativo"/>
    <s v="MobiliÃ¡rio"/>
    <s v="Cadeiras"/>
    <x v="338"/>
    <s v="Jumbo Drum"/>
    <n v="0.66"/>
    <d v="2010-08-31T00:00:00"/>
  </r>
  <r>
    <n v="1936"/>
    <n v="1275"/>
    <n v="9253"/>
    <x v="523"/>
    <s v="CrÃ­tica"/>
    <x v="49"/>
    <n v="1644.22"/>
    <n v="0.05"/>
    <s v="AÃ©reo Normal"/>
    <n v="563.09"/>
    <n v="563.09"/>
    <s v=""/>
    <x v="448"/>
    <n v="6.77"/>
    <s v="Daniel Lacy"/>
    <s v="SÃ£o Paulo"/>
    <n v="11575"/>
    <s v="SÃ£o Paulo"/>
    <x v="3"/>
    <s v="Erin"/>
    <x v="3"/>
    <m/>
    <s v="Brasil"/>
    <s v="Pequenas Empresas"/>
    <s v="MobiliÃ¡rio"/>
    <s v="MobiliÃ¡rio de EscritÃ³rio"/>
    <x v="652"/>
    <s v="Small Box"/>
    <n v="0.44"/>
    <d v="2012-02-01T00:00:00"/>
  </r>
  <r>
    <n v="5503"/>
    <n v="1276"/>
    <n v="9254"/>
    <x v="524"/>
    <s v="MÃ©dia"/>
    <x v="4"/>
    <n v="131.65"/>
    <n v="0.01"/>
    <s v="AÃ©reo RÃ¡pido"/>
    <n v="67.41"/>
    <n v="67.41"/>
    <s v=""/>
    <x v="113"/>
    <n v="0.5"/>
    <s v="Craig Leslie"/>
    <s v="Porto Alegre"/>
    <n v="29915"/>
    <s v="Rio Grande do Sul"/>
    <x v="2"/>
    <s v="Sam,Pat"/>
    <x v="2"/>
    <s v="Pat"/>
    <s v="Brasil"/>
    <s v="Consumidor"/>
    <s v="Material de EscritÃ³rio"/>
    <s v="Etiquetas"/>
    <x v="653"/>
    <s v="Small Box"/>
    <n v="0.36"/>
    <d v="2010-05-16T00:00:00"/>
  </r>
  <r>
    <n v="3605"/>
    <n v="1280"/>
    <n v="9286"/>
    <x v="525"/>
    <s v="CrÃ­tica"/>
    <x v="2"/>
    <n v="123.16"/>
    <n v="0.1"/>
    <s v="AÃ©reo Normal"/>
    <n v="45.79"/>
    <n v="45.79"/>
    <s v=""/>
    <x v="18"/>
    <n v="0.8"/>
    <s v="Tonja Turnell"/>
    <s v="Feira de Santana"/>
    <n v="98632"/>
    <s v="Bahia"/>
    <x v="1"/>
    <s v="Chris,Pat"/>
    <x v="1"/>
    <s v="Pat"/>
    <s v="Brasil"/>
    <s v="Consumidor"/>
    <s v="Material de EscritÃ³rio"/>
    <s v="Papel"/>
    <x v="166"/>
    <s v="Wrap Bag"/>
    <n v="0.36"/>
    <d v="2011-04-05T00:00:00"/>
  </r>
  <r>
    <n v="1278"/>
    <n v="1281"/>
    <n v="9312"/>
    <x v="526"/>
    <s v="NÃ£o Especificada"/>
    <x v="27"/>
    <n v="1160.55"/>
    <n v="0.05"/>
    <s v="Transporte RodoviÃ¡rio"/>
    <n v="-179.17"/>
    <n v="-179.17"/>
    <s v=""/>
    <x v="347"/>
    <n v="14.36"/>
    <s v="Steven Cartwright"/>
    <s v="Curitiba"/>
    <n v="34239"/>
    <s v="ParanÃ¡"/>
    <x v="2"/>
    <s v="Sam,Pat"/>
    <x v="2"/>
    <s v="Pat"/>
    <s v="Brasil"/>
    <s v="EscritÃ³rio em Casa"/>
    <s v="MobiliÃ¡rio"/>
    <s v="Cadeiras"/>
    <x v="654"/>
    <s v="Jumbo Drum"/>
    <n v="0.6"/>
    <d v="2012-05-19T00:00:00"/>
  </r>
  <r>
    <n v="2253"/>
    <n v="1282"/>
    <n v="9344"/>
    <x v="527"/>
    <s v="Baixa"/>
    <x v="43"/>
    <n v="1733.1"/>
    <n v="0.09"/>
    <s v="AÃ©reo Normal"/>
    <n v="-505.69"/>
    <n v="-505.69"/>
    <s v=""/>
    <x v="387"/>
    <n v="35"/>
    <s v="Christy Brittain"/>
    <s v="Recife"/>
    <n v="90405"/>
    <s v="Pernambuco"/>
    <x v="1"/>
    <s v="Chris,Pat"/>
    <x v="1"/>
    <s v="Pat"/>
    <s v="Brasil"/>
    <s v="Consumidor"/>
    <s v="Material de EscritÃ³rio"/>
    <s v="Armazenamento e OrganizaÃ§Ã£o"/>
    <x v="655"/>
    <s v="Large Box"/>
    <m/>
    <d v="2011-12-08T00:00:00"/>
  </r>
  <r>
    <n v="2264"/>
    <n v="1283"/>
    <n v="9344"/>
    <x v="527"/>
    <s v="Baixa"/>
    <x v="42"/>
    <n v="3448.6455000000001"/>
    <n v="0.02"/>
    <s v="AÃ©reo Normal"/>
    <n v="900.41399999999999"/>
    <n v="900.41399999999999"/>
    <s v=""/>
    <x v="12"/>
    <n v="8.99"/>
    <s v="Christy Brittain"/>
    <s v="Recife"/>
    <n v="90405"/>
    <s v="Pernambuco"/>
    <x v="1"/>
    <s v="Chris,Pat"/>
    <x v="1"/>
    <s v="Pat"/>
    <s v="Brasil"/>
    <s v="Consumidor"/>
    <s v="Tecnologia"/>
    <s v="Telefones e ComunicaÃ§Ã£o"/>
    <x v="12"/>
    <s v="Small Box"/>
    <n v="0.55000000000000004"/>
    <d v="2011-12-06T00:00:00"/>
  </r>
  <r>
    <n v="765"/>
    <n v="1284"/>
    <n v="9347"/>
    <x v="528"/>
    <s v="Baixa"/>
    <x v="42"/>
    <n v="131.19999999999999"/>
    <n v="0.01"/>
    <s v="AÃ©reo Normal"/>
    <n v="-107.98"/>
    <n v="-107.98"/>
    <s v=""/>
    <x v="86"/>
    <n v="5.13"/>
    <s v="Michelle Tran"/>
    <s v="VitÃ³ria"/>
    <n v="21501"/>
    <s v="EspÃ­rito Santo"/>
    <x v="3"/>
    <s v="Erin"/>
    <x v="3"/>
    <m/>
    <s v="Brasil"/>
    <s v="Corporativo"/>
    <s v="Material de EscritÃ³rio"/>
    <s v="EletrodomÃ©sticos"/>
    <x v="656"/>
    <s v="Small Box"/>
    <n v="0.59"/>
    <d v="2012-08-18T00:00:00"/>
  </r>
  <r>
    <n v="7946"/>
    <n v="1287"/>
    <n v="9383"/>
    <x v="529"/>
    <s v="NÃ£o Especificada"/>
    <x v="41"/>
    <n v="82.42"/>
    <n v="7.0000000000000007E-2"/>
    <s v="AÃ©reo Normal"/>
    <n v="18.53"/>
    <n v="18.53"/>
    <s v=""/>
    <x v="288"/>
    <n v="4"/>
    <s v="John Dryer"/>
    <s v="FlorianÃ³polis"/>
    <n v="30062"/>
    <s v="Santa Catarina"/>
    <x v="2"/>
    <s v="Sam,Pat"/>
    <x v="2"/>
    <s v="Pat"/>
    <s v="Brasil"/>
    <s v="Corporativo"/>
    <s v="MobiliÃ¡rio"/>
    <s v="MobiliÃ¡rio de EscritÃ³rio"/>
    <x v="399"/>
    <s v="Wrap Bag"/>
    <n v="0.42"/>
    <d v="2009-03-18T00:00:00"/>
  </r>
  <r>
    <n v="3177"/>
    <n v="1289"/>
    <n v="9472"/>
    <x v="58"/>
    <s v="CrÃ­tica"/>
    <x v="30"/>
    <n v="53.91"/>
    <n v="0.05"/>
    <s v="AÃ©reo Normal"/>
    <n v="19.47"/>
    <n v="0"/>
    <s v="Returned"/>
    <x v="253"/>
    <n v="0.49"/>
    <s v="Greg Tran"/>
    <s v="VitÃ³ria"/>
    <n v="21146"/>
    <s v="EspÃ­rito Santo"/>
    <x v="3"/>
    <s v="Erin"/>
    <x v="3"/>
    <m/>
    <s v="Brasil"/>
    <s v="EscritÃ³rio em Casa"/>
    <s v="Material de EscritÃ³rio"/>
    <s v="Etiquetas"/>
    <x v="336"/>
    <s v="Small Box"/>
    <n v="0.37"/>
    <d v="2011-06-19T00:00:00"/>
  </r>
  <r>
    <n v="417"/>
    <n v="1290"/>
    <n v="9473"/>
    <x v="530"/>
    <s v="NÃ£o Especificada"/>
    <x v="12"/>
    <n v="31.95"/>
    <n v="0.1"/>
    <s v="AÃ©reo Normal"/>
    <n v="-23.69"/>
    <n v="-23.69"/>
    <s v=""/>
    <x v="305"/>
    <n v="8.94"/>
    <s v="Jonathan Doherty"/>
    <s v="Porto Alegre"/>
    <n v="27534"/>
    <s v="Rio Grande do Sul"/>
    <x v="2"/>
    <s v="Sam,Pat"/>
    <x v="2"/>
    <s v="Pat"/>
    <s v="Brasil"/>
    <s v="Corporativo"/>
    <s v="Material de EscritÃ³rio"/>
    <s v="Capas e AcessÃ³rios"/>
    <x v="425"/>
    <s v="Small Box"/>
    <n v="0.4"/>
    <d v="2012-10-13T00:00:00"/>
  </r>
  <r>
    <n v="418"/>
    <n v="1292"/>
    <n v="9473"/>
    <x v="530"/>
    <s v="NÃ£o Especificada"/>
    <x v="42"/>
    <n v="502.44"/>
    <n v="0.04"/>
    <s v="AÃ©reo Normal"/>
    <n v="-363.44"/>
    <n v="-363.44"/>
    <s v=""/>
    <x v="449"/>
    <n v="17.78"/>
    <s v="Jonathan Doherty"/>
    <s v="Porto Alegre"/>
    <n v="27534"/>
    <s v="Rio Grande do Sul"/>
    <x v="2"/>
    <s v="Sam,Pat"/>
    <x v="2"/>
    <s v="Pat"/>
    <s v="Brasil"/>
    <s v="Corporativo"/>
    <s v="Material de EscritÃ³rio"/>
    <s v="Armazenamento e OrganizaÃ§Ã£o"/>
    <x v="657"/>
    <s v="Small Box"/>
    <n v="0.59"/>
    <d v="2012-10-13T00:00:00"/>
  </r>
  <r>
    <n v="423"/>
    <n v="1291"/>
    <n v="9473"/>
    <x v="530"/>
    <s v="NÃ£o Especificada"/>
    <x v="20"/>
    <n v="563.82000000000005"/>
    <n v="0.03"/>
    <s v="AÃ©reo Normal"/>
    <n v="188.22399999999999"/>
    <n v="188.22399999999999"/>
    <s v=""/>
    <x v="334"/>
    <n v="2.99"/>
    <s v="Jonathan Doherty"/>
    <s v="Porto Alegre"/>
    <n v="27534"/>
    <s v="Rio Grande do Sul"/>
    <x v="2"/>
    <s v="Sam,Pat"/>
    <x v="2"/>
    <s v="Pat"/>
    <s v="Brasil"/>
    <s v="Corporativo"/>
    <s v="Material de EscritÃ³rio"/>
    <s v="Capas e AcessÃ³rios"/>
    <x v="466"/>
    <s v="Small Box"/>
    <n v="0.37"/>
    <d v="2012-10-12T00:00:00"/>
  </r>
  <r>
    <n v="7508"/>
    <n v="1293"/>
    <n v="9476"/>
    <x v="239"/>
    <s v="NÃ£o Especificada"/>
    <x v="17"/>
    <n v="165.04"/>
    <n v="0.08"/>
    <s v="AÃ©reo RÃ¡pido"/>
    <n v="-66.584999999999994"/>
    <n v="-66.584999999999994"/>
    <s v=""/>
    <x v="83"/>
    <n v="13.18"/>
    <s v="Ruben Dartt"/>
    <s v="Feira de Santana"/>
    <n v="98026"/>
    <s v="Bahia"/>
    <x v="1"/>
    <s v="Chris,Pat"/>
    <x v="1"/>
    <s v="Pat"/>
    <s v="Brasil"/>
    <s v="Corporativo"/>
    <s v="Material de EscritÃ³rio"/>
    <s v="Capas e AcessÃ³rios"/>
    <x v="162"/>
    <s v="Small Box"/>
    <n v="0.37"/>
    <d v="2009-05-27T00:00:00"/>
  </r>
  <r>
    <n v="184"/>
    <n v="1296"/>
    <n v="9504"/>
    <x v="531"/>
    <s v="MÃ©dia"/>
    <x v="30"/>
    <n v="1954.796"/>
    <n v="0.05"/>
    <s v="AÃ©reo Normal"/>
    <n v="98.352000000000004"/>
    <n v="98.352000000000004"/>
    <s v=""/>
    <x v="34"/>
    <n v="4.2"/>
    <s v="Sung Pak"/>
    <s v="AracajÃº"/>
    <n v="83686"/>
    <s v="Sergipe"/>
    <x v="1"/>
    <s v="Chris,Pat"/>
    <x v="1"/>
    <s v="Pat"/>
    <s v="Brasil"/>
    <s v="Pequenas Empresas"/>
    <s v="Tecnologia"/>
    <s v="Telefones e ComunicaÃ§Ã£o"/>
    <x v="35"/>
    <s v="Small Box"/>
    <n v="0.59"/>
    <d v="2012-11-27T00:00:00"/>
  </r>
  <r>
    <n v="1141"/>
    <n v="1298"/>
    <n v="9505"/>
    <x v="142"/>
    <s v="Alta"/>
    <x v="38"/>
    <n v="155.38999999999999"/>
    <n v="0.1"/>
    <s v="AÃ©reo Normal"/>
    <n v="-127.7"/>
    <n v="-127.7"/>
    <s v=""/>
    <x v="304"/>
    <n v="5.5"/>
    <s v="Maribeth Dona"/>
    <s v="JoÃ£o Pessoa"/>
    <n v="81301"/>
    <s v="ParaÃ­ba"/>
    <x v="1"/>
    <s v="Chris,Pat"/>
    <x v="1"/>
    <s v="Pat"/>
    <s v="Brasil"/>
    <s v="EscritÃ³rio em Casa"/>
    <s v="Tecnologia"/>
    <s v="PerifÃ©ricos"/>
    <x v="424"/>
    <s v="Small Box"/>
    <n v="0.75"/>
    <d v="2012-06-10T00:00:00"/>
  </r>
  <r>
    <n v="1145"/>
    <n v="1297"/>
    <n v="9505"/>
    <x v="142"/>
    <s v="Alta"/>
    <x v="1"/>
    <n v="316.52"/>
    <n v="0.03"/>
    <s v="AÃ©reo Normal"/>
    <n v="-542.32000000000005"/>
    <n v="-542.32000000000005"/>
    <s v=""/>
    <x v="139"/>
    <n v="4"/>
    <s v="Maribeth Dona"/>
    <s v="JoÃ£o Pessoa"/>
    <n v="81301"/>
    <s v="ParaÃ­ba"/>
    <x v="1"/>
    <s v="Chris,Pat"/>
    <x v="1"/>
    <s v="Pat"/>
    <s v="Brasil"/>
    <s v="EscritÃ³rio em Casa"/>
    <s v="Tecnologia"/>
    <s v="PerifÃ©ricos"/>
    <x v="159"/>
    <s v="Small Box"/>
    <n v="0.79"/>
    <d v="2012-06-09T00:00:00"/>
  </r>
  <r>
    <n v="441"/>
    <n v="1299"/>
    <n v="9509"/>
    <x v="40"/>
    <s v="NÃ£o Especificada"/>
    <x v="49"/>
    <n v="12175.82"/>
    <n v="0.02"/>
    <s v="Transporte RodoviÃ¡rio"/>
    <n v="2825.15"/>
    <n v="2825.15"/>
    <s v=""/>
    <x v="72"/>
    <n v="58.95"/>
    <s v="Joy Bell"/>
    <s v="Palmas"/>
    <n v="60130"/>
    <s v="Tocantins"/>
    <x v="0"/>
    <s v="William,Pat"/>
    <x v="0"/>
    <s v="Pat"/>
    <s v="Brasil"/>
    <s v="EscritÃ³rio em Casa"/>
    <s v="MobiliÃ¡rio"/>
    <s v="Cadeiras"/>
    <x v="81"/>
    <s v="Jumbo Drum"/>
    <n v="0.56999999999999995"/>
    <d v="2012-10-08T00:00:00"/>
  </r>
  <r>
    <n v="442"/>
    <n v="1300"/>
    <n v="9509"/>
    <x v="40"/>
    <s v="NÃ£o Especificada"/>
    <x v="38"/>
    <n v="101.21"/>
    <n v="0.1"/>
    <s v="AÃ©reo RÃ¡pido"/>
    <n v="2.13"/>
    <n v="2.13"/>
    <s v=""/>
    <x v="16"/>
    <n v="5.21"/>
    <s v="Joy Bell"/>
    <s v="Palmas"/>
    <n v="60130"/>
    <s v="Tocantins"/>
    <x v="0"/>
    <s v="William,Pat"/>
    <x v="0"/>
    <s v="Pat"/>
    <s v="Brasil"/>
    <s v="EscritÃ³rio em Casa"/>
    <s v="Material de EscritÃ³rio"/>
    <s v="Papel"/>
    <x v="658"/>
    <s v="Small Box"/>
    <n v="0.37"/>
    <d v="2012-10-08T00:00:00"/>
  </r>
  <r>
    <n v="450"/>
    <n v="1301"/>
    <n v="9509"/>
    <x v="40"/>
    <s v="NÃ£o Especificada"/>
    <x v="46"/>
    <n v="1585.64"/>
    <n v="0.02"/>
    <s v="AÃ©reo Normal"/>
    <n v="707.15"/>
    <n v="707.15"/>
    <s v=""/>
    <x v="193"/>
    <n v="5.81"/>
    <s v="Joy Bell"/>
    <s v="Palmas"/>
    <n v="60130"/>
    <s v="Tocantins"/>
    <x v="0"/>
    <s v="William,Pat"/>
    <x v="0"/>
    <s v="Pat"/>
    <s v="Brasil"/>
    <s v="EscritÃ³rio em Casa"/>
    <s v="Material de EscritÃ³rio"/>
    <s v="Papel"/>
    <x v="247"/>
    <s v="Small Box"/>
    <n v="0.38"/>
    <d v="2012-10-07T00:00:00"/>
  </r>
  <r>
    <n v="5854"/>
    <n v="1304"/>
    <n v="9568"/>
    <x v="532"/>
    <s v="NÃ£o Especificada"/>
    <x v="6"/>
    <n v="3725.53"/>
    <n v="0"/>
    <s v="AÃ©reo Normal"/>
    <n v="748.67"/>
    <n v="748.67"/>
    <s v=""/>
    <x v="316"/>
    <n v="19.95"/>
    <s v="John Lucas"/>
    <s v="SÃ£o Paulo"/>
    <n v="45424"/>
    <s v="SÃ£o Paulo"/>
    <x v="3"/>
    <s v="Erin"/>
    <x v="3"/>
    <m/>
    <s v="Brasil"/>
    <s v="Corporativo"/>
    <s v="Material de EscritÃ³rio"/>
    <s v="EletrodomÃ©sticos"/>
    <x v="440"/>
    <s v="Large Box"/>
    <n v="0.54"/>
    <d v="2010-03-09T00:00:00"/>
  </r>
  <r>
    <n v="1112"/>
    <n v="1305"/>
    <n v="9573"/>
    <x v="533"/>
    <s v="MÃ©dia"/>
    <x v="7"/>
    <n v="133.22999999999999"/>
    <n v="0"/>
    <s v="AÃ©reo Normal"/>
    <n v="-59.91"/>
    <n v="-59.91"/>
    <s v=""/>
    <x v="21"/>
    <n v="1.92"/>
    <s v="Emily Grady"/>
    <s v="BelÃ©m"/>
    <n v="60110"/>
    <s v="ParÃ¡"/>
    <x v="0"/>
    <s v="William,Pat"/>
    <x v="0"/>
    <s v="Pat"/>
    <s v="Brasil"/>
    <s v="EscritÃ³rio em Casa"/>
    <s v="Material de EscritÃ³rio"/>
    <s v="Tesouras, rÃ©guas e aparadores"/>
    <x v="22"/>
    <s v="Wrap Bag"/>
    <n v="0.84"/>
    <d v="2012-06-14T00:00:00"/>
  </r>
  <r>
    <n v="1113"/>
    <n v="1306"/>
    <n v="9573"/>
    <x v="533"/>
    <s v="MÃ©dia"/>
    <x v="24"/>
    <n v="146.25"/>
    <n v="0.01"/>
    <s v="AÃ©reo RÃ¡pido"/>
    <n v="60.12"/>
    <n v="60.12"/>
    <s v=""/>
    <x v="376"/>
    <n v="1.02"/>
    <s v="Emily Grady"/>
    <s v="Natal"/>
    <n v="84660"/>
    <s v="Rio Grande do Norte"/>
    <x v="1"/>
    <s v="Chris,Pat"/>
    <x v="1"/>
    <s v="Pat"/>
    <s v="Brasil"/>
    <s v="EscritÃ³rio em Casa"/>
    <s v="Material de EscritÃ³rio"/>
    <s v="Papel"/>
    <x v="530"/>
    <s v="Wrap Bag"/>
    <n v="0.39"/>
    <d v="2012-06-14T00:00:00"/>
  </r>
  <r>
    <n v="243"/>
    <n v="1308"/>
    <n v="9602"/>
    <x v="534"/>
    <s v="CrÃ­tica"/>
    <x v="15"/>
    <n v="2654.16"/>
    <n v="0.01"/>
    <s v="Transporte RodoviÃ¡rio"/>
    <n v="600.92999999999995"/>
    <n v="600.92999999999995"/>
    <s v=""/>
    <x v="252"/>
    <n v="28"/>
    <s v="Hunter Lopez"/>
    <s v="Belo Horizonte"/>
    <n v="6488"/>
    <s v="Minas Gerais"/>
    <x v="3"/>
    <s v="Erin"/>
    <x v="3"/>
    <m/>
    <s v="Brasil"/>
    <s v="Consumidor"/>
    <s v="Tecnologia"/>
    <s v="MÃ¡quinas de EscritÃ³rio"/>
    <x v="659"/>
    <s v="Jumbo Drum"/>
    <n v="0.38"/>
    <d v="2012-11-12T00:00:00"/>
  </r>
  <r>
    <n v="244"/>
    <n v="1309"/>
    <n v="9602"/>
    <x v="534"/>
    <s v="CrÃ­tica"/>
    <x v="48"/>
    <n v="36.229999999999997"/>
    <n v="0.02"/>
    <s v="AÃ©reo Normal"/>
    <n v="-24.87"/>
    <n v="-24.87"/>
    <s v=""/>
    <x v="191"/>
    <n v="1.99"/>
    <s v="Hunter Lopez"/>
    <s v="Belo Horizonte"/>
    <n v="2072"/>
    <s v="Minas Gerais"/>
    <x v="3"/>
    <s v="Erin"/>
    <x v="3"/>
    <m/>
    <s v="Brasil"/>
    <s v="Consumidor"/>
    <s v="Tecnologia"/>
    <s v="PerifÃ©ricos"/>
    <x v="245"/>
    <s v="Small Pack"/>
    <n v="0.55000000000000004"/>
    <d v="2012-11-12T00:00:00"/>
  </r>
  <r>
    <n v="250"/>
    <n v="1310"/>
    <n v="9602"/>
    <x v="534"/>
    <s v="CrÃ­tica"/>
    <x v="5"/>
    <n v="1722.65"/>
    <n v="0.05"/>
    <s v="Transporte RodoviÃ¡rio"/>
    <n v="-399.67"/>
    <n v="-399.67"/>
    <s v=""/>
    <x v="450"/>
    <n v="51.42"/>
    <s v="Hunter Lopez"/>
    <s v="Belo Horizonte"/>
    <n v="6710"/>
    <s v="Minas Gerais"/>
    <x v="3"/>
    <s v="Erin"/>
    <x v="3"/>
    <m/>
    <s v="Brasil"/>
    <s v="Consumidor"/>
    <s v="MobiliÃ¡rio"/>
    <s v="Estantes"/>
    <x v="660"/>
    <s v="Jumbo Box"/>
    <n v="0.65"/>
    <d v="2012-11-11T00:00:00"/>
  </r>
  <r>
    <n v="7158"/>
    <n v="1312"/>
    <n v="9606"/>
    <x v="226"/>
    <s v="NÃ£o Especificada"/>
    <x v="11"/>
    <n v="192.15"/>
    <n v="7.0000000000000007E-2"/>
    <s v="AÃ©reo RÃ¡pido"/>
    <n v="37.31"/>
    <n v="37.31"/>
    <s v=""/>
    <x v="122"/>
    <n v="2.04"/>
    <s v="Darrin Martin"/>
    <s v="SÃ£o Paulo"/>
    <n v="16602"/>
    <s v="SÃ£o Paulo"/>
    <x v="3"/>
    <s v="Erin"/>
    <x v="3"/>
    <m/>
    <s v="Brasil"/>
    <s v="Pequenas Empresas"/>
    <s v="Material de EscritÃ³rio"/>
    <s v="Papel"/>
    <x v="661"/>
    <s v="Wrap Bag"/>
    <n v="0.36"/>
    <d v="2009-07-29T00:00:00"/>
  </r>
  <r>
    <n v="7171"/>
    <n v="1311"/>
    <n v="9606"/>
    <x v="226"/>
    <s v="NÃ£o Especificada"/>
    <x v="33"/>
    <n v="493.26"/>
    <n v="0.02"/>
    <s v="AÃ©reo Normal"/>
    <n v="263.39999999999998"/>
    <n v="263.39999999999998"/>
    <s v=""/>
    <x v="451"/>
    <n v="0.49"/>
    <s v="Darrin Martin"/>
    <s v="SÃ£o Paulo"/>
    <n v="16602"/>
    <s v="SÃ£o Paulo"/>
    <x v="3"/>
    <s v="Erin"/>
    <x v="3"/>
    <m/>
    <s v="Brasil"/>
    <s v="Pequenas Empresas"/>
    <s v="Material de EscritÃ³rio"/>
    <s v="Etiquetas"/>
    <x v="662"/>
    <s v="Small Box"/>
    <n v="0.38"/>
    <d v="2009-07-27T00:00:00"/>
  </r>
  <r>
    <n v="1996"/>
    <n v="1313"/>
    <n v="9632"/>
    <x v="535"/>
    <s v="Baixa"/>
    <x v="22"/>
    <n v="3633.03"/>
    <n v="0.09"/>
    <s v="AÃ©reo Normal"/>
    <n v="1440.2739999999999"/>
    <n v="1440.2739999999999"/>
    <s v=""/>
    <x v="211"/>
    <n v="9.07"/>
    <s v="Andrew Roberts"/>
    <s v="Feira de Santana"/>
    <n v="98052"/>
    <s v="Bahia"/>
    <x v="1"/>
    <s v="Chris,Pat"/>
    <x v="1"/>
    <s v="Pat"/>
    <s v="Brasil"/>
    <s v="EscritÃ³rio em Casa"/>
    <s v="Material de EscritÃ³rio"/>
    <s v="Capas e AcessÃ³rios"/>
    <x v="663"/>
    <s v="Small Box"/>
    <n v="0.35"/>
    <d v="2012-01-20T00:00:00"/>
  </r>
  <r>
    <n v="7753"/>
    <n v="1314"/>
    <n v="9635"/>
    <x v="536"/>
    <s v="CrÃ­tica"/>
    <x v="23"/>
    <n v="3.42"/>
    <n v="0.05"/>
    <s v="AÃ©reo Normal"/>
    <n v="-2.9094999999999902"/>
    <n v="-2.9094999999999902"/>
    <s v=""/>
    <x v="426"/>
    <n v="1.49"/>
    <s v="Andy Reiter"/>
    <s v="SÃ£o Paulo"/>
    <n v="7024"/>
    <s v="SÃ£o Paulo"/>
    <x v="3"/>
    <s v="Erin"/>
    <x v="3"/>
    <m/>
    <s v="Brasil"/>
    <s v="Corporativo"/>
    <s v="Material de EscritÃ³rio"/>
    <s v="Capas e AcessÃ³rios"/>
    <x v="615"/>
    <s v="Small Box"/>
    <n v="0.37"/>
    <d v="2009-04-15T00:00:00"/>
  </r>
  <r>
    <n v="8337"/>
    <n v="1316"/>
    <n v="9637"/>
    <x v="451"/>
    <s v="Baixa"/>
    <x v="19"/>
    <n v="28359.4"/>
    <n v="0.05"/>
    <s v="AÃ©reo Normal"/>
    <n v="14440.39"/>
    <n v="14440.39"/>
    <s v=""/>
    <x v="452"/>
    <n v="24.49"/>
    <s v="Andy Reiter"/>
    <s v="FlorianÃ³polis"/>
    <n v="70802"/>
    <s v="Santa Catarina"/>
    <x v="2"/>
    <s v="Sam,Pat"/>
    <x v="2"/>
    <s v="Pat"/>
    <s v="Brasil"/>
    <s v="Corporativo"/>
    <s v="Tecnologia"/>
    <s v="MÃ¡quinas de EscritÃ³rio"/>
    <x v="664"/>
    <s v="Large Box"/>
    <n v="0.37"/>
    <d v="2009-01-10T00:00:00"/>
  </r>
  <r>
    <n v="8361"/>
    <n v="1317"/>
    <n v="9637"/>
    <x v="451"/>
    <s v="Baixa"/>
    <x v="40"/>
    <n v="123.76"/>
    <n v="0.04"/>
    <s v="AÃ©reo Normal"/>
    <n v="32.44"/>
    <n v="32.44"/>
    <s v=""/>
    <x v="453"/>
    <n v="2.27"/>
    <s v="Andy Reiter"/>
    <s v="FlorianÃ³polis"/>
    <n v="70802"/>
    <s v="Santa Catarina"/>
    <x v="2"/>
    <s v="Sam,Pat"/>
    <x v="2"/>
    <s v="Pat"/>
    <s v="Brasil"/>
    <s v="Corporativo"/>
    <s v="Material de EscritÃ³rio"/>
    <s v="Papel"/>
    <x v="665"/>
    <s v="Wrap Bag"/>
    <n v="0.36"/>
    <d v="2009-01-07T00:00:00"/>
  </r>
  <r>
    <n v="8382"/>
    <n v="1315"/>
    <n v="9637"/>
    <x v="451"/>
    <s v="Baixa"/>
    <x v="40"/>
    <n v="522.49"/>
    <n v="0.08"/>
    <s v="AÃ©reo Normal"/>
    <n v="-236.43"/>
    <n v="-236.43"/>
    <s v=""/>
    <x v="454"/>
    <n v="16.71"/>
    <s v="Andy Reiter"/>
    <s v="FlorianÃ³polis"/>
    <n v="70802"/>
    <s v="Santa Catarina"/>
    <x v="2"/>
    <s v="Sam,Pat"/>
    <x v="2"/>
    <s v="Pat"/>
    <s v="Brasil"/>
    <s v="Corporativo"/>
    <s v="Tecnologia"/>
    <s v="PerifÃ©ricos"/>
    <x v="666"/>
    <s v="Small Box"/>
    <n v="0.66"/>
    <d v="2009-01-05T00:00:00"/>
  </r>
  <r>
    <n v="4854"/>
    <n v="1318"/>
    <n v="9639"/>
    <x v="537"/>
    <s v="NÃ£o Especificada"/>
    <x v="26"/>
    <n v="1124.3"/>
    <n v="0.1"/>
    <s v="Transporte RodoviÃ¡rio"/>
    <n v="-335.22"/>
    <n v="-335.22"/>
    <s v=""/>
    <x v="347"/>
    <n v="14.36"/>
    <s v="Becky Pak"/>
    <s v="Teresina"/>
    <n v="97045"/>
    <s v="PiauÃ­"/>
    <x v="1"/>
    <s v="Chris,Pat"/>
    <x v="1"/>
    <s v="Pat"/>
    <s v="Brasil"/>
    <s v="Corporativo"/>
    <s v="MobiliÃ¡rio"/>
    <s v="Cadeiras"/>
    <x v="654"/>
    <s v="Jumbo Drum"/>
    <n v="0.6"/>
    <d v="2010-09-07T00:00:00"/>
  </r>
  <r>
    <n v="4863"/>
    <n v="1319"/>
    <n v="9639"/>
    <x v="537"/>
    <s v="NÃ£o Especificada"/>
    <x v="41"/>
    <n v="43.57"/>
    <n v="0.09"/>
    <s v="AÃ©reo Normal"/>
    <n v="6.7"/>
    <n v="6.7"/>
    <s v=""/>
    <x v="152"/>
    <n v="0.99"/>
    <s v="Becky Pak"/>
    <s v="Teresina"/>
    <n v="97045"/>
    <s v="PiauÃ­"/>
    <x v="1"/>
    <s v="Chris,Pat"/>
    <x v="1"/>
    <s v="Pat"/>
    <s v="Brasil"/>
    <s v="Corporativo"/>
    <s v="Material de EscritÃ³rio"/>
    <s v="Etiquetas"/>
    <x v="388"/>
    <s v="Small Box"/>
    <n v="0.39"/>
    <d v="2010-09-05T00:00:00"/>
  </r>
  <r>
    <n v="4864"/>
    <n v="1320"/>
    <n v="9639"/>
    <x v="537"/>
    <s v="NÃ£o Especificada"/>
    <x v="3"/>
    <n v="2610.8939999999998"/>
    <n v="0"/>
    <s v="AÃ©reo Normal"/>
    <n v="516.18599999999901"/>
    <n v="516.18599999999901"/>
    <s v=""/>
    <x v="12"/>
    <n v="5.63"/>
    <s v="Becky Pak"/>
    <s v="Teresina"/>
    <n v="97045"/>
    <s v="PiauÃ­"/>
    <x v="1"/>
    <s v="Chris,Pat"/>
    <x v="1"/>
    <s v="Pat"/>
    <s v="Brasil"/>
    <s v="Corporativo"/>
    <s v="Tecnologia"/>
    <s v="Telefones e ComunicaÃ§Ã£o"/>
    <x v="667"/>
    <s v="Small Box"/>
    <n v="0.6"/>
    <d v="2010-09-05T00:00:00"/>
  </r>
  <r>
    <n v="5713"/>
    <n v="1321"/>
    <n v="9664"/>
    <x v="360"/>
    <s v="Alta"/>
    <x v="37"/>
    <n v="88.38"/>
    <n v="0.06"/>
    <s v="AÃ©reo Normal"/>
    <n v="-64.95"/>
    <n v="-64.95"/>
    <s v=""/>
    <x v="31"/>
    <n v="8.4"/>
    <s v="Matthew Grinstein"/>
    <s v="SÃ£o LuÃ­s"/>
    <n v="88101"/>
    <s v="MaranhÃ£o"/>
    <x v="1"/>
    <s v="Chris,Pat"/>
    <x v="1"/>
    <s v="Pat"/>
    <s v="Brasil"/>
    <s v="Pequenas Empresas"/>
    <s v="Material de EscritÃ³rio"/>
    <s v="Papel"/>
    <x v="285"/>
    <s v="Small Box"/>
    <n v="0.37"/>
    <d v="2010-04-10T00:00:00"/>
  </r>
  <r>
    <n v="7712"/>
    <n v="1326"/>
    <n v="9669"/>
    <x v="538"/>
    <s v="MÃ©dia"/>
    <x v="43"/>
    <n v="292.11"/>
    <n v="0.04"/>
    <s v="AÃ©reo RÃ¡pido"/>
    <n v="-91.95"/>
    <n v="-91.95"/>
    <s v=""/>
    <x v="26"/>
    <n v="10.68"/>
    <s v="Christine Abelman"/>
    <s v="Porto Alegre"/>
    <n v="24281"/>
    <s v="Rio Grande do Sul"/>
    <x v="2"/>
    <s v="Sam,Pat"/>
    <x v="2"/>
    <s v="Pat"/>
    <s v="Brasil"/>
    <s v="Corporativo"/>
    <s v="Material de EscritÃ³rio"/>
    <s v="Armazenamento e OrganizaÃ§Ã£o"/>
    <x v="27"/>
    <s v="Small Box"/>
    <n v="0.57999999999999996"/>
    <d v="2009-04-23T00:00:00"/>
  </r>
  <r>
    <n v="2718"/>
    <n v="1327"/>
    <n v="9671"/>
    <x v="112"/>
    <s v="Alta"/>
    <x v="0"/>
    <n v="12.61"/>
    <n v="7.0000000000000007E-2"/>
    <s v="AÃ©reo Normal"/>
    <n v="-4.899"/>
    <n v="-4.899"/>
    <s v=""/>
    <x v="426"/>
    <n v="1.49"/>
    <s v="Sung Shariari"/>
    <s v="FlorianÃ³polis"/>
    <n v="71203"/>
    <s v="Santa Catarina"/>
    <x v="2"/>
    <s v="Sam,Pat"/>
    <x v="2"/>
    <s v="Pat"/>
    <s v="Brasil"/>
    <s v="Corporativo"/>
    <s v="Material de EscritÃ³rio"/>
    <s v="Capas e AcessÃ³rios"/>
    <x v="615"/>
    <s v="Small Box"/>
    <n v="0.37"/>
    <d v="2011-09-14T00:00:00"/>
  </r>
  <r>
    <n v="3827"/>
    <n v="1328"/>
    <n v="9696"/>
    <x v="539"/>
    <s v="NÃ£o Especificada"/>
    <x v="5"/>
    <n v="110.15"/>
    <n v="0.02"/>
    <s v="AÃ©reo Normal"/>
    <n v="13.905999999999899"/>
    <n v="0"/>
    <s v="Returned"/>
    <x v="455"/>
    <n v="2.99"/>
    <s v="Harold Dahlen"/>
    <s v="Teresina"/>
    <n v="97801"/>
    <s v="PiauÃ­"/>
    <x v="1"/>
    <s v="Chris,Pat"/>
    <x v="1"/>
    <s v="Pat"/>
    <s v="Brasil"/>
    <s v="Corporativo"/>
    <s v="Material de EscritÃ³rio"/>
    <s v="Capas e AcessÃ³rios"/>
    <x v="668"/>
    <s v="Small Box"/>
    <n v="0.35"/>
    <d v="2011-02-21T00:00:00"/>
  </r>
  <r>
    <n v="3828"/>
    <n v="1329"/>
    <n v="9696"/>
    <x v="539"/>
    <s v="NÃ£o Especificada"/>
    <x v="37"/>
    <n v="3335.27"/>
    <n v="0.03"/>
    <s v="Transporte RodoviÃ¡rio"/>
    <n v="539.69000000000005"/>
    <n v="0"/>
    <s v="Returned"/>
    <x v="196"/>
    <n v="43.32"/>
    <s v="Harold Dahlen"/>
    <s v="Teresina"/>
    <n v="97801"/>
    <s v="PiauÃ­"/>
    <x v="1"/>
    <s v="Chris,Pat"/>
    <x v="1"/>
    <s v="Pat"/>
    <s v="Brasil"/>
    <s v="Corporativo"/>
    <s v="MobiliÃ¡rio"/>
    <s v="Cadeiras"/>
    <x v="251"/>
    <s v="Jumbo Drum"/>
    <n v="0.55000000000000004"/>
    <d v="2011-02-21T00:00:00"/>
  </r>
  <r>
    <n v="2912"/>
    <n v="1330"/>
    <n v="9700"/>
    <x v="540"/>
    <s v="CrÃ­tica"/>
    <x v="44"/>
    <n v="106.06"/>
    <n v="0.08"/>
    <s v="AÃ©reo Normal"/>
    <n v="-59.74"/>
    <n v="-59.74"/>
    <s v=""/>
    <x v="21"/>
    <n v="1.92"/>
    <s v="Sue Ann Reed"/>
    <s v="Curitiba"/>
    <n v="33334"/>
    <s v="ParanÃ¡"/>
    <x v="2"/>
    <s v="Sam,Pat"/>
    <x v="2"/>
    <s v="Pat"/>
    <s v="Brasil"/>
    <s v="Consumidor"/>
    <s v="Material de EscritÃ³rio"/>
    <s v="Tesouras, rÃ©guas e aparadores"/>
    <x v="22"/>
    <s v="Wrap Bag"/>
    <n v="0.84"/>
    <d v="2011-08-09T00:00:00"/>
  </r>
  <r>
    <n v="5890"/>
    <n v="1331"/>
    <n v="9701"/>
    <x v="272"/>
    <s v="Baixa"/>
    <x v="34"/>
    <n v="103.75"/>
    <n v="0.01"/>
    <s v="AÃ©reo Normal"/>
    <n v="25.134499999999999"/>
    <n v="0"/>
    <s v="Returned"/>
    <x v="259"/>
    <n v="1.49"/>
    <s v="Herbert Flentye"/>
    <s v="SÃ£o Paulo"/>
    <n v="44117"/>
    <s v="SÃ£o Paulo"/>
    <x v="3"/>
    <s v="Erin"/>
    <x v="3"/>
    <m/>
    <s v="Brasil"/>
    <s v="Pequenas Empresas"/>
    <s v="Material de EscritÃ³rio"/>
    <s v="Capas e AcessÃ³rios"/>
    <x v="351"/>
    <s v="Small Box"/>
    <n v="0.35"/>
    <d v="2010-03-04T00:00:00"/>
  </r>
  <r>
    <n v="5900"/>
    <n v="1332"/>
    <n v="9701"/>
    <x v="272"/>
    <s v="Baixa"/>
    <x v="29"/>
    <n v="855.86500000000001"/>
    <n v="0.04"/>
    <s v="AÃ©reo Normal"/>
    <n v="-153.923"/>
    <n v="0"/>
    <s v="Returned"/>
    <x v="240"/>
    <n v="2.5"/>
    <s v="Herbert Flentye"/>
    <s v="SÃ£o Paulo"/>
    <n v="44117"/>
    <s v="SÃ£o Paulo"/>
    <x v="3"/>
    <s v="Erin"/>
    <x v="3"/>
    <m/>
    <s v="Brasil"/>
    <s v="Pequenas Empresas"/>
    <s v="Tecnologia"/>
    <s v="Telefones e ComunicaÃ§Ã£o"/>
    <x v="435"/>
    <s v="Small Box"/>
    <n v="0.56999999999999995"/>
    <d v="2010-03-03T00:00:00"/>
  </r>
  <r>
    <n v="7949"/>
    <n v="1333"/>
    <n v="9733"/>
    <x v="388"/>
    <s v="NÃ£o Especificada"/>
    <x v="33"/>
    <n v="223.64"/>
    <n v="0.1"/>
    <s v="AÃ©reo Normal"/>
    <n v="-90.26"/>
    <n v="-90.26"/>
    <s v=""/>
    <x v="25"/>
    <n v="5.35"/>
    <s v="Gene McClure"/>
    <s v="VitÃ³ria"/>
    <n v="20746"/>
    <s v="EspÃ­rito Santo"/>
    <x v="3"/>
    <s v="Erin"/>
    <x v="3"/>
    <m/>
    <s v="Brasil"/>
    <s v="EscritÃ³rio em Casa"/>
    <s v="Material de EscritÃ³rio"/>
    <s v="Papel"/>
    <x v="669"/>
    <s v="Small Box"/>
    <n v="0.4"/>
    <d v="2009-03-17T00:00:00"/>
  </r>
  <r>
    <n v="8390"/>
    <n v="1336"/>
    <n v="9762"/>
    <x v="451"/>
    <s v="Alta"/>
    <x v="40"/>
    <n v="262.76"/>
    <n v="0.05"/>
    <s v="AÃ©reo Normal"/>
    <n v="-146.05000000000001"/>
    <n v="0"/>
    <s v="Returned"/>
    <x v="33"/>
    <n v="21.2"/>
    <s v="Larry Tron"/>
    <s v="Natal"/>
    <n v="84020"/>
    <s v="Rio Grande do Norte"/>
    <x v="1"/>
    <s v="Chris,Pat"/>
    <x v="1"/>
    <s v="Pat"/>
    <s v="Brasil"/>
    <s v="EscritÃ³rio em Casa"/>
    <s v="MobiliÃ¡rio"/>
    <s v="MobiliÃ¡rio de EscritÃ³rio"/>
    <x v="670"/>
    <s v="Medium Box"/>
    <n v="0.78"/>
    <d v="2009-01-04T00:00:00"/>
  </r>
  <r>
    <n v="2871"/>
    <n v="1337"/>
    <n v="9763"/>
    <x v="541"/>
    <s v="MÃ©dia"/>
    <x v="21"/>
    <n v="176.26"/>
    <n v="7.0000000000000007E-2"/>
    <s v="AÃ©reo Normal"/>
    <n v="75.13"/>
    <n v="75.13"/>
    <s v=""/>
    <x v="152"/>
    <n v="0.5"/>
    <s v="Alan Barnes"/>
    <s v="Palmas"/>
    <n v="60130"/>
    <s v="Tocantins"/>
    <x v="0"/>
    <s v="William,Pat"/>
    <x v="0"/>
    <s v="Pat"/>
    <s v="Brasil"/>
    <s v="Corporativo"/>
    <s v="Material de EscritÃ³rio"/>
    <s v="Etiquetas"/>
    <x v="242"/>
    <s v="Small Box"/>
    <n v="0.39"/>
    <d v="2011-08-16T00:00:00"/>
  </r>
  <r>
    <n v="1638"/>
    <n v="1340"/>
    <n v="9794"/>
    <x v="120"/>
    <s v="NÃ£o Especificada"/>
    <x v="16"/>
    <n v="135.22999999999999"/>
    <n v="0.1"/>
    <s v="AÃ©reo Normal"/>
    <n v="-45.65"/>
    <n v="-45.65"/>
    <s v=""/>
    <x v="40"/>
    <n v="3.6"/>
    <s v="Scott Cohen"/>
    <s v="JoÃ£o Pessoa"/>
    <n v="80027"/>
    <s v="ParaÃ­ba"/>
    <x v="1"/>
    <s v="Chris,Pat"/>
    <x v="1"/>
    <s v="Pat"/>
    <s v="Brasil"/>
    <s v="Consumidor"/>
    <s v="Material de EscritÃ³rio"/>
    <s v="Tesouras, rÃ©guas e aparadores"/>
    <x v="671"/>
    <s v="Small Pack"/>
    <n v="0.56000000000000005"/>
    <d v="2012-03-25T00:00:00"/>
  </r>
  <r>
    <n v="4828"/>
    <n v="1341"/>
    <n v="9796"/>
    <x v="542"/>
    <s v="CrÃ­tica"/>
    <x v="13"/>
    <n v="1222.5899999999999"/>
    <n v="0.02"/>
    <s v="AÃ©reo Normal"/>
    <n v="501.99"/>
    <n v="501.99"/>
    <s v=""/>
    <x v="202"/>
    <n v="1.99"/>
    <s v="Alan Dominguez"/>
    <s v="Feira de Santana"/>
    <n v="98373"/>
    <s v="Bahia"/>
    <x v="1"/>
    <s v="Chris,Pat"/>
    <x v="1"/>
    <s v="Pat"/>
    <s v="Brasil"/>
    <s v="Corporativo"/>
    <s v="Tecnologia"/>
    <s v="PerifÃ©ricos"/>
    <x v="260"/>
    <s v="Small Pack"/>
    <n v="0.42"/>
    <d v="2010-09-11T00:00:00"/>
  </r>
  <r>
    <n v="3994"/>
    <n v="1342"/>
    <n v="9824"/>
    <x v="543"/>
    <s v="CrÃ­tica"/>
    <x v="33"/>
    <n v="1939.66"/>
    <n v="0.03"/>
    <s v="AÃ©reo RÃ¡pido"/>
    <n v="540.66999999999996"/>
    <n v="540.66999999999996"/>
    <s v=""/>
    <x v="456"/>
    <n v="4.5"/>
    <s v="Thomas Thornton"/>
    <s v="Recife"/>
    <n v="92025"/>
    <s v="Pernambuco"/>
    <x v="1"/>
    <s v="Chris,Pat"/>
    <x v="1"/>
    <s v="Pat"/>
    <s v="Brasil"/>
    <s v="Consumidor"/>
    <s v="Material de EscritÃ³rio"/>
    <s v="EletrodomÃ©sticos"/>
    <x v="672"/>
    <s v="Small Box"/>
    <n v="0.59"/>
    <d v="2011-01-24T00:00:00"/>
  </r>
  <r>
    <n v="3995"/>
    <n v="1343"/>
    <n v="9824"/>
    <x v="543"/>
    <s v="CrÃ­tica"/>
    <x v="38"/>
    <n v="21.56"/>
    <n v="0"/>
    <s v="AÃ©reo Normal"/>
    <n v="2.75"/>
    <n v="2.75"/>
    <s v=""/>
    <x v="152"/>
    <n v="0.5"/>
    <s v="Thomas Thornton"/>
    <s v="Recife"/>
    <n v="92025"/>
    <s v="Pernambuco"/>
    <x v="1"/>
    <s v="Chris,Pat"/>
    <x v="1"/>
    <s v="Pat"/>
    <s v="Brasil"/>
    <s v="Consumidor"/>
    <s v="Material de EscritÃ³rio"/>
    <s v="Etiquetas"/>
    <x v="242"/>
    <s v="Small Box"/>
    <n v="0.39"/>
    <d v="2011-01-24T00:00:00"/>
  </r>
  <r>
    <n v="3996"/>
    <n v="1344"/>
    <n v="9824"/>
    <x v="543"/>
    <s v="CrÃ­tica"/>
    <x v="27"/>
    <n v="115.81"/>
    <n v="0.1"/>
    <s v="AÃ©reo Normal"/>
    <n v="-1.49"/>
    <n v="-1.49"/>
    <s v=""/>
    <x v="7"/>
    <n v="1.01"/>
    <s v="Thomas Thornton"/>
    <s v="Recife"/>
    <n v="92025"/>
    <s v="Pernambuco"/>
    <x v="1"/>
    <s v="Chris,Pat"/>
    <x v="1"/>
    <s v="Pat"/>
    <s v="Brasil"/>
    <s v="Consumidor"/>
    <s v="Material de EscritÃ³rio"/>
    <s v="Canetas e materiais de arte"/>
    <x v="673"/>
    <s v="Wrap Bag"/>
    <n v="0.55000000000000004"/>
    <d v="2011-01-24T00:00:00"/>
  </r>
  <r>
    <n v="1648"/>
    <n v="1345"/>
    <n v="9826"/>
    <x v="544"/>
    <s v="MÃ©dia"/>
    <x v="25"/>
    <n v="131.61000000000001"/>
    <n v="0.01"/>
    <s v="AÃ©reo Normal"/>
    <n v="-7.3"/>
    <n v="-7.3"/>
    <s v=""/>
    <x v="398"/>
    <n v="1.99"/>
    <s v="Irene Maddox"/>
    <s v="Curitiba"/>
    <n v="32137"/>
    <s v="ParanÃ¡"/>
    <x v="2"/>
    <s v="Sam,Pat"/>
    <x v="2"/>
    <s v="Pat"/>
    <s v="Brasil"/>
    <s v="Consumidor"/>
    <s v="Tecnologia"/>
    <s v="PerifÃ©ricos"/>
    <x v="565"/>
    <s v="Small Pack"/>
    <n v="0.45"/>
    <d v="2012-03-24T00:00:00"/>
  </r>
  <r>
    <n v="2237"/>
    <n v="1347"/>
    <n v="9829"/>
    <x v="545"/>
    <s v="CrÃ­tica"/>
    <x v="32"/>
    <n v="18.46"/>
    <n v="0.06"/>
    <s v="AÃ©reo Normal"/>
    <n v="-0.43"/>
    <n v="0"/>
    <s v="Returned"/>
    <x v="113"/>
    <n v="0.5"/>
    <s v="Valerie Takahito"/>
    <s v="Porto Alegre"/>
    <n v="29687"/>
    <s v="Rio Grande do Sul"/>
    <x v="2"/>
    <s v="Sam,Pat"/>
    <x v="2"/>
    <s v="Pat"/>
    <s v="Brasil"/>
    <s v="Consumidor"/>
    <s v="Material de EscritÃ³rio"/>
    <s v="Etiquetas"/>
    <x v="308"/>
    <s v="Small Box"/>
    <n v="0.36"/>
    <d v="2011-12-10T00:00:00"/>
  </r>
  <r>
    <n v="2244"/>
    <n v="1346"/>
    <n v="9829"/>
    <x v="545"/>
    <s v="CrÃ­tica"/>
    <x v="3"/>
    <n v="750.39"/>
    <n v="0.04"/>
    <s v="AÃ©reo Normal"/>
    <n v="133.70500000000001"/>
    <n v="0"/>
    <s v="Returned"/>
    <x v="137"/>
    <n v="11.63"/>
    <s v="Valerie Takahito"/>
    <s v="Porto Alegre"/>
    <n v="29687"/>
    <s v="Rio Grande do Sul"/>
    <x v="2"/>
    <s v="Sam,Pat"/>
    <x v="2"/>
    <s v="Pat"/>
    <s v="Brasil"/>
    <s v="Consumidor"/>
    <s v="Material de EscritÃ³rio"/>
    <s v="Capas e AcessÃ³rios"/>
    <x v="674"/>
    <s v="Small Box"/>
    <n v="0.37"/>
    <d v="2011-12-09T00:00:00"/>
  </r>
  <r>
    <n v="5525"/>
    <n v="1348"/>
    <n v="9857"/>
    <x v="546"/>
    <s v="Alta"/>
    <x v="48"/>
    <n v="2366.1799999999998"/>
    <n v="0.1"/>
    <s v="AÃ©reo Normal"/>
    <n v="703.8"/>
    <n v="703.8"/>
    <s v=""/>
    <x v="220"/>
    <n v="19.989999999999998"/>
    <s v="Bruce Degenhardt"/>
    <s v="SÃ£o Paulo"/>
    <n v="19406"/>
    <s v="SÃ£o Paulo"/>
    <x v="3"/>
    <s v="Erin"/>
    <x v="3"/>
    <m/>
    <s v="Brasil"/>
    <s v="EscritÃ³rio em Casa"/>
    <s v="Material de EscritÃ³rio"/>
    <s v="Envelopes"/>
    <x v="289"/>
    <s v="Small Box"/>
    <n v="0.39"/>
    <d v="2010-05-13T00:00:00"/>
  </r>
  <r>
    <n v="5526"/>
    <n v="1350"/>
    <n v="9857"/>
    <x v="546"/>
    <s v="Alta"/>
    <x v="48"/>
    <n v="292.97800000000001"/>
    <n v="0.05"/>
    <s v="AÃ©reo Normal"/>
    <n v="-93.61"/>
    <n v="-93.61"/>
    <s v=""/>
    <x v="127"/>
    <n v="3.3"/>
    <s v="Bruce Degenhardt"/>
    <s v="SÃ£o Paulo"/>
    <n v="19406"/>
    <s v="SÃ£o Paulo"/>
    <x v="3"/>
    <s v="Erin"/>
    <x v="3"/>
    <m/>
    <s v="Brasil"/>
    <s v="EscritÃ³rio em Casa"/>
    <s v="Tecnologia"/>
    <s v="Telefones e ComunicaÃ§Ã£o"/>
    <x v="303"/>
    <s v="Small Pack"/>
    <n v="0.81"/>
    <d v="2010-05-13T00:00:00"/>
  </r>
  <r>
    <n v="5527"/>
    <n v="1351"/>
    <n v="9857"/>
    <x v="546"/>
    <s v="Alta"/>
    <x v="31"/>
    <n v="3615.8404999999998"/>
    <n v="0.03"/>
    <s v="AÃ©reo Normal"/>
    <n v="1861.3530000000001"/>
    <n v="1861.3530000000001"/>
    <s v=""/>
    <x v="121"/>
    <n v="3.3"/>
    <s v="Bruce Degenhardt"/>
    <s v="MaceiÃ³"/>
    <n v="85204"/>
    <s v="Alagoas"/>
    <x v="1"/>
    <s v="Chris,Pat"/>
    <x v="1"/>
    <s v="Pat"/>
    <s v="Brasil"/>
    <s v="EscritÃ³rio em Casa"/>
    <s v="Tecnologia"/>
    <s v="Telefones e ComunicaÃ§Ã£o"/>
    <x v="138"/>
    <s v="Small Pack"/>
    <n v="0.37"/>
    <d v="2010-05-13T00:00:00"/>
  </r>
  <r>
    <n v="5545"/>
    <n v="1349"/>
    <n v="9857"/>
    <x v="546"/>
    <s v="Alta"/>
    <x v="19"/>
    <n v="675.71"/>
    <n v="0.06"/>
    <s v="AÃ©reo Normal"/>
    <n v="-17.489999999999998"/>
    <n v="-17.489999999999998"/>
    <s v=""/>
    <x v="457"/>
    <n v="8.7799999999999994"/>
    <s v="Bruce Degenhardt"/>
    <s v="SÃ£o Paulo"/>
    <n v="19406"/>
    <s v="SÃ£o Paulo"/>
    <x v="3"/>
    <s v="Erin"/>
    <x v="3"/>
    <m/>
    <s v="Brasil"/>
    <s v="EscritÃ³rio em Casa"/>
    <s v="MobiliÃ¡rio"/>
    <s v="MobiliÃ¡rio de EscritÃ³rio"/>
    <x v="675"/>
    <s v="Small Box"/>
    <n v="0.43"/>
    <d v="2010-05-11T00:00:00"/>
  </r>
  <r>
    <n v="6830"/>
    <n v="1355"/>
    <n v="9888"/>
    <x v="547"/>
    <s v="Baixa"/>
    <x v="10"/>
    <n v="8374.1319999999996"/>
    <n v="0.06"/>
    <s v="AÃ©reo Normal"/>
    <n v="2568.096"/>
    <n v="2568.096"/>
    <s v=""/>
    <x v="11"/>
    <n v="8.99"/>
    <s v="Adam Shillingsburg"/>
    <s v="Teresina"/>
    <n v="97526"/>
    <s v="PiauÃ­"/>
    <x v="1"/>
    <s v="Chris,Pat"/>
    <x v="1"/>
    <s v="Pat"/>
    <s v="Brasil"/>
    <s v="Corporativo"/>
    <s v="Tecnologia"/>
    <s v="Telefones e ComunicaÃ§Ã£o"/>
    <x v="676"/>
    <s v="Small Box"/>
    <n v="0.56000000000000005"/>
    <d v="2009-09-19T00:00:00"/>
  </r>
  <r>
    <n v="953"/>
    <n v="1356"/>
    <n v="9892"/>
    <x v="548"/>
    <s v="MÃ©dia"/>
    <x v="31"/>
    <n v="1406.64"/>
    <n v="0.02"/>
    <s v="AÃ©reo Normal"/>
    <n v="424.36"/>
    <n v="424.36"/>
    <s v=""/>
    <x v="458"/>
    <n v="8.23"/>
    <s v="Kelly Williams"/>
    <s v="BelÃ©m"/>
    <n v="60110"/>
    <s v="ParÃ¡"/>
    <x v="0"/>
    <s v="William,Pat"/>
    <x v="0"/>
    <s v="Pat"/>
    <s v="Brasil"/>
    <s v="Corporativo"/>
    <s v="Material de EscritÃ³rio"/>
    <s v="Envelopes"/>
    <x v="677"/>
    <s v="Small Box"/>
    <n v="0.38"/>
    <d v="2012-07-17T00:00:00"/>
  </r>
  <r>
    <n v="7930"/>
    <n v="1358"/>
    <n v="9894"/>
    <x v="549"/>
    <s v="Alta"/>
    <x v="48"/>
    <n v="5403.75"/>
    <n v="0.08"/>
    <s v="Transporte RodoviÃ¡rio"/>
    <n v="103.83"/>
    <n v="103.83"/>
    <s v=""/>
    <x v="459"/>
    <n v="58.92"/>
    <s v="Eric Barreto"/>
    <s v="Belo Horizonte"/>
    <n v="1776"/>
    <s v="Minas Gerais"/>
    <x v="3"/>
    <s v="Erin"/>
    <x v="3"/>
    <m/>
    <s v="Brasil"/>
    <s v="Pequenas Empresas"/>
    <s v="MobiliÃ¡rio"/>
    <s v="Cadeiras"/>
    <x v="678"/>
    <s v="Jumbo Drum"/>
    <n v="0.64"/>
    <d v="2009-03-20T00:00:00"/>
  </r>
  <r>
    <n v="5629"/>
    <n v="1359"/>
    <n v="9895"/>
    <x v="452"/>
    <s v="Baixa"/>
    <x v="29"/>
    <n v="54.79"/>
    <n v="0.05"/>
    <s v="AÃ©reo Normal"/>
    <n v="-6.82"/>
    <n v="0"/>
    <s v="Returned"/>
    <x v="331"/>
    <n v="2.27"/>
    <s v="Adam Bellavance"/>
    <s v="Salvador"/>
    <n v="59405"/>
    <s v="Bahia"/>
    <x v="1"/>
    <s v="Chris,Pat"/>
    <x v="1"/>
    <s v="Pat"/>
    <s v="Brasil"/>
    <s v="Pequenas Empresas"/>
    <s v="Material de EscritÃ³rio"/>
    <s v="Canetas e materiais de arte"/>
    <x v="463"/>
    <s v="Wrap Bag"/>
    <n v="0.56000000000000005"/>
    <d v="2010-04-24T00:00:00"/>
  </r>
  <r>
    <n v="3381"/>
    <n v="1360"/>
    <n v="9921"/>
    <x v="76"/>
    <s v="Baixa"/>
    <x v="3"/>
    <n v="356.09"/>
    <n v="0.05"/>
    <s v="AÃ©reo Normal"/>
    <n v="155.82"/>
    <n v="155.82"/>
    <s v=""/>
    <x v="293"/>
    <n v="1.39"/>
    <s v="Amy Hunt"/>
    <s v="Porto Alegre"/>
    <n v="37664"/>
    <s v="Rio Grande do Sul"/>
    <x v="2"/>
    <s v="Sam,Pat"/>
    <x v="2"/>
    <s v="Pat"/>
    <s v="Brasil"/>
    <s v="EscritÃ³rio em Casa"/>
    <s v="Material de EscritÃ³rio"/>
    <s v="Envelopes"/>
    <x v="407"/>
    <s v="Small Box"/>
    <n v="0.38"/>
    <d v="2011-05-14T00:00:00"/>
  </r>
  <r>
    <n v="3611"/>
    <n v="1361"/>
    <n v="9922"/>
    <x v="525"/>
    <s v="NÃ£o Especificada"/>
    <x v="2"/>
    <n v="1075.9100000000001"/>
    <n v="0.03"/>
    <s v="AÃ©reo Normal"/>
    <n v="34.42"/>
    <n v="34.42"/>
    <s v=""/>
    <x v="219"/>
    <n v="7.12"/>
    <s v="Jack O'Briant"/>
    <s v="Porto Alegre"/>
    <n v="39530"/>
    <s v="Rio Grande do Sul"/>
    <x v="2"/>
    <s v="Sam,Pat"/>
    <x v="2"/>
    <s v="Pat"/>
    <s v="Brasil"/>
    <s v="Consumidor"/>
    <s v="Tecnologia"/>
    <s v="PerifÃ©ricos"/>
    <x v="679"/>
    <s v="Small Box"/>
    <n v="0.67"/>
    <d v="2011-04-04T00:00:00"/>
  </r>
  <r>
    <n v="3612"/>
    <n v="1362"/>
    <n v="9922"/>
    <x v="525"/>
    <s v="NÃ£o Especificada"/>
    <x v="24"/>
    <n v="1176.8589999999999"/>
    <n v="0.03"/>
    <s v="AÃ©reo Normal"/>
    <n v="137.86199999999999"/>
    <n v="137.86199999999999"/>
    <s v=""/>
    <x v="6"/>
    <n v="3.99"/>
    <s v="Jack O'Briant"/>
    <s v="Porto Alegre"/>
    <n v="39530"/>
    <s v="Rio Grande do Sul"/>
    <x v="2"/>
    <s v="Sam,Pat"/>
    <x v="2"/>
    <s v="Pat"/>
    <s v="Brasil"/>
    <s v="Consumidor"/>
    <s v="Tecnologia"/>
    <s v="Telefones e ComunicaÃ§Ã£o"/>
    <x v="499"/>
    <s v="Small Box"/>
    <n v="0.59"/>
    <d v="2011-04-04T00:00:00"/>
  </r>
  <r>
    <n v="6683"/>
    <n v="1369"/>
    <n v="9926"/>
    <x v="550"/>
    <s v="Alta"/>
    <x v="16"/>
    <n v="158.83000000000001"/>
    <n v="0"/>
    <s v="AÃ©reo Normal"/>
    <n v="-56.97"/>
    <n v="-56.97"/>
    <s v=""/>
    <x v="330"/>
    <n v="5.92"/>
    <s v="Mick Hernandez"/>
    <s v="SÃ£o Paulo"/>
    <n v="44256"/>
    <s v="SÃ£o Paulo"/>
    <x v="3"/>
    <s v="Erin"/>
    <x v="3"/>
    <m/>
    <s v="Brasil"/>
    <s v="EscritÃ³rio em Casa"/>
    <s v="MobiliÃ¡rio"/>
    <s v="MobiliÃ¡rio de EscritÃ³rio"/>
    <x v="462"/>
    <s v="Medium Box"/>
    <n v="0.55000000000000004"/>
    <d v="2009-10-13T00:00:00"/>
  </r>
  <r>
    <n v="2865"/>
    <n v="1370"/>
    <n v="9927"/>
    <x v="551"/>
    <s v="Alta"/>
    <x v="46"/>
    <n v="4655.07"/>
    <n v="0"/>
    <s v="Transporte RodoviÃ¡rio"/>
    <n v="-270.63"/>
    <n v="0"/>
    <s v="Returned"/>
    <x v="321"/>
    <n v="53.48"/>
    <s v="Grant Carroll"/>
    <s v="Palmas"/>
    <n v="60130"/>
    <s v="Tocantins"/>
    <x v="0"/>
    <s v="William,Pat"/>
    <x v="0"/>
    <s v="Pat"/>
    <s v="Brasil"/>
    <s v="Corporativo"/>
    <s v="MobiliÃ¡rio"/>
    <s v="Estantes"/>
    <x v="447"/>
    <s v="Jumbo Box"/>
    <n v="0.65"/>
    <d v="2011-08-17T00:00:00"/>
  </r>
  <r>
    <n v="2866"/>
    <n v="1371"/>
    <n v="9927"/>
    <x v="551"/>
    <s v="Alta"/>
    <x v="21"/>
    <n v="10087.6"/>
    <n v="0.01"/>
    <s v="AÃ©reo Normal"/>
    <n v="3387.35"/>
    <n v="0"/>
    <s v="Returned"/>
    <x v="59"/>
    <n v="18.059999999999999"/>
    <s v="Grant Carroll"/>
    <s v="Palmas"/>
    <n v="60130"/>
    <s v="Tocantins"/>
    <x v="0"/>
    <s v="William,Pat"/>
    <x v="0"/>
    <s v="Pat"/>
    <s v="Brasil"/>
    <s v="Corporativo"/>
    <s v="MobiliÃ¡rio"/>
    <s v="Cadeiras"/>
    <x v="64"/>
    <s v="Large Box"/>
    <n v="0.56999999999999995"/>
    <d v="2011-08-17T00:00:00"/>
  </r>
  <r>
    <n v="2867"/>
    <n v="1372"/>
    <n v="9927"/>
    <x v="551"/>
    <s v="Alta"/>
    <x v="20"/>
    <n v="1608.08"/>
    <n v="0.09"/>
    <s v="AÃ©reo RÃ¡pido"/>
    <n v="-82.16"/>
    <n v="0"/>
    <s v="Returned"/>
    <x v="339"/>
    <n v="6.5"/>
    <s v="Grant Carroll"/>
    <s v="Palmas"/>
    <n v="60130"/>
    <s v="Tocantins"/>
    <x v="0"/>
    <s v="William,Pat"/>
    <x v="0"/>
    <s v="Pat"/>
    <s v="Brasil"/>
    <s v="Corporativo"/>
    <s v="Tecnologia"/>
    <s v="PerifÃ©ricos"/>
    <x v="648"/>
    <s v="Small Box"/>
    <n v="0.73"/>
    <d v="2011-08-17T00:00:00"/>
  </r>
  <r>
    <n v="1397"/>
    <n v="1373"/>
    <n v="9952"/>
    <x v="552"/>
    <s v="Alta"/>
    <x v="26"/>
    <n v="7890.89"/>
    <n v="0.01"/>
    <s v="AÃ©reo RÃ¡pido"/>
    <n v="-771.09"/>
    <n v="-771.09"/>
    <s v=""/>
    <x v="460"/>
    <n v="35"/>
    <s v="Maribeth Dona"/>
    <s v="Porto Alegre"/>
    <n v="20151"/>
    <s v="Rio Grande do Sul"/>
    <x v="2"/>
    <s v="Sam,Pat"/>
    <x v="2"/>
    <s v="Pat"/>
    <s v="Brasil"/>
    <s v="EscritÃ³rio em Casa"/>
    <s v="Material de EscritÃ³rio"/>
    <s v="Armazenamento e OrganizaÃ§Ã£o"/>
    <x v="680"/>
    <s v="Large Box"/>
    <n v="0.85"/>
    <d v="2012-05-03T00:00:00"/>
  </r>
  <r>
    <n v="7382"/>
    <n v="1375"/>
    <n v="9954"/>
    <x v="553"/>
    <s v="NÃ£o Especificada"/>
    <x v="33"/>
    <n v="203.6"/>
    <n v="0"/>
    <s v="AÃ©reo Normal"/>
    <n v="-166.44"/>
    <n v="-166.44"/>
    <s v=""/>
    <x v="18"/>
    <n v="7.44"/>
    <s v="Thais Sissman"/>
    <s v="Curitiba"/>
    <n v="32004"/>
    <s v="ParanÃ¡"/>
    <x v="2"/>
    <s v="Sam,Pat"/>
    <x v="2"/>
    <s v="Pat"/>
    <s v="Brasil"/>
    <s v="Corporativo"/>
    <s v="Material de EscritÃ³rio"/>
    <s v="Papel"/>
    <x v="71"/>
    <s v="Small Box"/>
    <n v="0.36"/>
    <d v="2009-06-21T00:00:00"/>
  </r>
  <r>
    <n v="7383"/>
    <n v="1376"/>
    <n v="9954"/>
    <x v="553"/>
    <s v="NÃ£o Especificada"/>
    <x v="14"/>
    <n v="115.81"/>
    <n v="0.1"/>
    <s v="AÃ©reo Normal"/>
    <n v="22.06"/>
    <n v="22.06"/>
    <s v=""/>
    <x v="125"/>
    <n v="0.83"/>
    <s v="Thais Sissman"/>
    <s v="Curitiba"/>
    <n v="32004"/>
    <s v="ParanÃ¡"/>
    <x v="2"/>
    <s v="Sam,Pat"/>
    <x v="2"/>
    <s v="Pat"/>
    <s v="Brasil"/>
    <s v="Corporativo"/>
    <s v="Material de EscritÃ³rio"/>
    <s v="Canetas e materiais de arte"/>
    <x v="681"/>
    <s v="Wrap Bag"/>
    <n v="0.51"/>
    <d v="2009-06-21T00:00:00"/>
  </r>
  <r>
    <n v="7386"/>
    <n v="1374"/>
    <n v="9954"/>
    <x v="553"/>
    <s v="NÃ£o Especificada"/>
    <x v="49"/>
    <n v="10122.719999999999"/>
    <n v="7.0000000000000007E-2"/>
    <s v="Transporte RodoviÃ¡rio"/>
    <n v="-381.16"/>
    <n v="-381.16"/>
    <s v=""/>
    <x v="99"/>
    <n v="57"/>
    <s v="Thais Sissman"/>
    <s v="Curitiba"/>
    <n v="32004"/>
    <s v="ParanÃ¡"/>
    <x v="2"/>
    <s v="Sam,Pat"/>
    <x v="2"/>
    <s v="Pat"/>
    <s v="Brasil"/>
    <s v="Corporativo"/>
    <s v="MobiliÃ¡rio"/>
    <s v="Cadeiras"/>
    <x v="539"/>
    <s v="Jumbo Drum"/>
    <n v="0.78"/>
    <d v="2009-06-20T00:00:00"/>
  </r>
  <r>
    <n v="2763"/>
    <n v="1377"/>
    <n v="9955"/>
    <x v="554"/>
    <s v="CrÃ­tica"/>
    <x v="11"/>
    <n v="2912.0149999999999"/>
    <n v="0.09"/>
    <s v="AÃ©reo Normal"/>
    <n v="698.16599999999903"/>
    <n v="698.16599999999903"/>
    <s v=""/>
    <x v="387"/>
    <n v="4.9000000000000004"/>
    <s v="Liz Pelletier"/>
    <s v="Feira de Santana"/>
    <n v="98387"/>
    <s v="Bahia"/>
    <x v="1"/>
    <s v="Chris,Pat"/>
    <x v="1"/>
    <s v="Pat"/>
    <s v="Brasil"/>
    <s v="Corporativo"/>
    <s v="Tecnologia"/>
    <s v="Telefones e ComunicaÃ§Ã£o"/>
    <x v="549"/>
    <s v="Small Box"/>
    <n v="0.56000000000000005"/>
    <d v="2011-09-06T00:00:00"/>
  </r>
  <r>
    <n v="4315"/>
    <n v="1378"/>
    <n v="9957"/>
    <x v="555"/>
    <s v="NÃ£o Especificada"/>
    <x v="42"/>
    <n v="74.75"/>
    <n v="0.06"/>
    <s v="AÃ©reo RÃ¡pido"/>
    <n v="-115.43"/>
    <n v="-115.43"/>
    <s v=""/>
    <x v="461"/>
    <n v="5.2"/>
    <s v="Suzanne McNair"/>
    <s v="FlorianÃ³polis"/>
    <n v="71109"/>
    <s v="Santa Catarina"/>
    <x v="2"/>
    <s v="Sam,Pat"/>
    <x v="2"/>
    <s v="Pat"/>
    <s v="Brasil"/>
    <s v="Corporativo"/>
    <s v="Material de EscritÃ³rio"/>
    <s v="Canetas e materiais de arte"/>
    <x v="682"/>
    <s v="Wrap Bag"/>
    <n v="0.41"/>
    <d v="2010-12-01T00:00:00"/>
  </r>
  <r>
    <n v="5021"/>
    <n v="1379"/>
    <n v="9985"/>
    <x v="13"/>
    <s v="Baixa"/>
    <x v="40"/>
    <n v="81.900000000000006"/>
    <n v="0.08"/>
    <s v="AÃ©reo Normal"/>
    <n v="-23.52"/>
    <n v="-23.52"/>
    <s v=""/>
    <x v="64"/>
    <n v="5.2"/>
    <s v="Raymond Book"/>
    <s v="Feira de Santana"/>
    <n v="98006"/>
    <s v="Bahia"/>
    <x v="1"/>
    <s v="Chris,Pat"/>
    <x v="1"/>
    <s v="Pat"/>
    <s v="Brasil"/>
    <s v="Consumidor"/>
    <s v="Material de EscritÃ³rio"/>
    <s v="Papel"/>
    <x v="590"/>
    <s v="Small Box"/>
    <n v="0.37"/>
    <d v="2010-08-07T00:00:00"/>
  </r>
  <r>
    <n v="8013"/>
    <n v="1380"/>
    <n v="10022"/>
    <x v="556"/>
    <s v="Baixa"/>
    <x v="23"/>
    <n v="12.18"/>
    <n v="0.06"/>
    <s v="AÃ©reo Normal"/>
    <n v="-3.88"/>
    <n v="-3.88"/>
    <s v=""/>
    <x v="453"/>
    <n v="2.27"/>
    <s v="Delfina Latchford"/>
    <s v="Palmas"/>
    <n v="60130"/>
    <s v="Tocantins"/>
    <x v="0"/>
    <s v="William,Pat"/>
    <x v="0"/>
    <s v="Pat"/>
    <s v="Brasil"/>
    <s v="Pequenas Empresas"/>
    <s v="Material de EscritÃ³rio"/>
    <s v="Papel"/>
    <x v="665"/>
    <s v="Wrap Bag"/>
    <n v="0.36"/>
    <d v="2009-03-04T00:00:00"/>
  </r>
  <r>
    <n v="7568"/>
    <n v="1381"/>
    <n v="10048"/>
    <x v="396"/>
    <s v="NÃ£o Especificada"/>
    <x v="6"/>
    <n v="3197.45"/>
    <n v="0.08"/>
    <s v="AÃ©reo Normal"/>
    <n v="97.159999999999897"/>
    <n v="97.159999999999897"/>
    <s v=""/>
    <x v="167"/>
    <n v="4"/>
    <s v="Sonia Sunley"/>
    <s v="BelÃ©m"/>
    <n v="60110"/>
    <s v="ParÃ¡"/>
    <x v="0"/>
    <s v="William,Pat"/>
    <x v="0"/>
    <s v="Pat"/>
    <s v="Brasil"/>
    <s v="Corporativo"/>
    <s v="Tecnologia"/>
    <s v="PerifÃ©ricos"/>
    <x v="202"/>
    <s v="Small Box"/>
    <n v="0.77"/>
    <d v="2009-05-18T00:00:00"/>
  </r>
  <r>
    <n v="7579"/>
    <n v="1382"/>
    <n v="10048"/>
    <x v="396"/>
    <s v="NÃ£o Especificada"/>
    <x v="24"/>
    <n v="78.569999999999993"/>
    <n v="0.02"/>
    <s v="AÃ©reo Normal"/>
    <n v="-20.65"/>
    <n v="-20.65"/>
    <s v=""/>
    <x v="314"/>
    <n v="1.32"/>
    <s v="Sonia Sunley"/>
    <s v="BelÃ©m"/>
    <n v="60110"/>
    <s v="ParÃ¡"/>
    <x v="0"/>
    <s v="William,Pat"/>
    <x v="0"/>
    <s v="Pat"/>
    <s v="Brasil"/>
    <s v="Corporativo"/>
    <s v="Material de EscritÃ³rio"/>
    <s v="Tesouras, rÃ©guas e aparadores"/>
    <x v="437"/>
    <s v="Wrap Bag"/>
    <n v="0.83"/>
    <d v="2009-05-17T00:00:00"/>
  </r>
  <r>
    <n v="6894"/>
    <n v="1384"/>
    <n v="10052"/>
    <x v="557"/>
    <s v="NÃ£o Especificada"/>
    <x v="9"/>
    <n v="517.91"/>
    <n v="0.08"/>
    <s v="AÃ©reo Normal"/>
    <n v="107.11"/>
    <n v="107.11"/>
    <s v=""/>
    <x v="462"/>
    <n v="5.29"/>
    <s v="Dan Campbell"/>
    <s v="Recife"/>
    <n v="91745"/>
    <s v="Pernambuco"/>
    <x v="1"/>
    <s v="Chris,Pat"/>
    <x v="1"/>
    <s v="Pat"/>
    <s v="Brasil"/>
    <s v="Corporativo"/>
    <s v="Material de EscritÃ³rio"/>
    <s v="EletrodomÃ©sticos"/>
    <x v="683"/>
    <s v="Medium Box"/>
    <n v="0.4"/>
    <d v="2009-09-09T00:00:00"/>
  </r>
  <r>
    <n v="6895"/>
    <n v="1385"/>
    <n v="10052"/>
    <x v="557"/>
    <s v="NÃ£o Especificada"/>
    <x v="6"/>
    <n v="162.28"/>
    <n v="0.02"/>
    <s v="AÃ©reo Normal"/>
    <n v="-216.154"/>
    <n v="-216.154"/>
    <s v=""/>
    <x v="189"/>
    <n v="6.27"/>
    <s v="Dan Campbell"/>
    <s v="Recife"/>
    <n v="91745"/>
    <s v="Pernambuco"/>
    <x v="1"/>
    <s v="Chris,Pat"/>
    <x v="1"/>
    <s v="Pat"/>
    <s v="Brasil"/>
    <s v="Corporativo"/>
    <s v="Material de EscritÃ³rio"/>
    <s v="Capas e AcessÃ³rios"/>
    <x v="240"/>
    <s v="Small Box"/>
    <n v="0.4"/>
    <d v="2009-09-09T00:00:00"/>
  </r>
  <r>
    <n v="6898"/>
    <n v="1383"/>
    <n v="10052"/>
    <x v="557"/>
    <s v="NÃ£o Especificada"/>
    <x v="48"/>
    <n v="95.9"/>
    <n v="7.0000000000000007E-2"/>
    <s v="AÃ©reo Normal"/>
    <n v="19.57"/>
    <n v="19.57"/>
    <s v=""/>
    <x v="56"/>
    <n v="0.91"/>
    <s v="Dan Campbell"/>
    <s v="Recife"/>
    <n v="93117"/>
    <s v="Pernambuco"/>
    <x v="1"/>
    <s v="Chris,Pat"/>
    <x v="1"/>
    <s v="Pat"/>
    <s v="Brasil"/>
    <s v="Corporativo"/>
    <s v="Material de EscritÃ³rio"/>
    <s v="Canetas e materiais de arte"/>
    <x v="684"/>
    <s v="Wrap Bag"/>
    <n v="0.51"/>
    <d v="2009-09-08T00:00:00"/>
  </r>
  <r>
    <n v="2029"/>
    <n v="1386"/>
    <n v="10053"/>
    <x v="558"/>
    <s v="Alta"/>
    <x v="42"/>
    <n v="162.58000000000001"/>
    <n v="0"/>
    <s v="AÃ©reo Normal"/>
    <n v="-109.86"/>
    <n v="-109.86"/>
    <s v=""/>
    <x v="141"/>
    <n v="4.93"/>
    <s v="Craig Molinari"/>
    <s v="Porto Alegre"/>
    <n v="37211"/>
    <s v="Rio Grande do Sul"/>
    <x v="2"/>
    <s v="Sam,Pat"/>
    <x v="2"/>
    <s v="Pat"/>
    <s v="Brasil"/>
    <s v="Pequenas Empresas"/>
    <s v="Tecnologia"/>
    <s v="PerifÃ©ricos"/>
    <x v="161"/>
    <s v="Small Pack"/>
    <n v="0.66"/>
    <d v="2012-01-13T00:00:00"/>
  </r>
  <r>
    <n v="2040"/>
    <n v="1387"/>
    <n v="10053"/>
    <x v="558"/>
    <s v="Alta"/>
    <x v="21"/>
    <n v="6815.23"/>
    <n v="0"/>
    <s v="Transporte RodoviÃ¡rio"/>
    <n v="-196.07"/>
    <n v="-196.07"/>
    <s v=""/>
    <x v="15"/>
    <n v="39.25"/>
    <s v="Craig Molinari"/>
    <s v="Porto Alegre"/>
    <n v="37211"/>
    <s v="Rio Grande do Sul"/>
    <x v="2"/>
    <s v="Sam,Pat"/>
    <x v="2"/>
    <s v="Pat"/>
    <s v="Brasil"/>
    <s v="Pequenas Empresas"/>
    <s v="MobiliÃ¡rio"/>
    <s v="Mesas"/>
    <x v="394"/>
    <s v="Jumbo Box"/>
    <n v="0.75"/>
    <d v="2012-01-12T00:00:00"/>
  </r>
  <r>
    <n v="3467"/>
    <n v="1388"/>
    <n v="10054"/>
    <x v="559"/>
    <s v="Alta"/>
    <x v="1"/>
    <n v="203.3"/>
    <n v="0.08"/>
    <s v="AÃ©reo Normal"/>
    <n v="148.25"/>
    <n v="0"/>
    <s v="Returned"/>
    <x v="463"/>
    <n v="48.2"/>
    <s v="Helen Wasserman"/>
    <s v="VitÃ³ria"/>
    <n v="21222"/>
    <s v="EspÃ­rito Santo"/>
    <x v="3"/>
    <s v="Erin"/>
    <x v="3"/>
    <m/>
    <s v="Brasil"/>
    <s v="EscritÃ³rio em Casa"/>
    <s v="MobiliÃ¡rio"/>
    <s v="MobiliÃ¡rio de EscritÃ³rio"/>
    <x v="685"/>
    <s v="Medium Box"/>
    <n v="0.74"/>
    <d v="2011-04-30T00:00:00"/>
  </r>
  <r>
    <n v="3473"/>
    <n v="1389"/>
    <n v="10054"/>
    <x v="559"/>
    <s v="Alta"/>
    <x v="1"/>
    <n v="196.85149999999999"/>
    <n v="0.09"/>
    <s v="AÃ©reo Normal"/>
    <n v="-606.59500000000003"/>
    <n v="0"/>
    <s v="Returned"/>
    <x v="12"/>
    <n v="5.99"/>
    <s v="Helen Wasserman"/>
    <s v="VitÃ³ria"/>
    <n v="21222"/>
    <s v="EspÃ­rito Santo"/>
    <x v="3"/>
    <s v="Erin"/>
    <x v="3"/>
    <m/>
    <s v="Brasil"/>
    <s v="EscritÃ³rio em Casa"/>
    <s v="Tecnologia"/>
    <s v="Telefones e ComunicaÃ§Ã£o"/>
    <x v="432"/>
    <s v="Small Box"/>
    <n v="0.56000000000000005"/>
    <d v="2011-04-28T00:00:00"/>
  </r>
  <r>
    <n v="5986"/>
    <n v="1390"/>
    <n v="10080"/>
    <x v="560"/>
    <s v="Baixa"/>
    <x v="28"/>
    <n v="637.04"/>
    <n v="0"/>
    <s v="AÃ©reo Normal"/>
    <n v="-26.83"/>
    <n v="-26.83"/>
    <s v=""/>
    <x v="297"/>
    <n v="4"/>
    <s v="Grant Thornton"/>
    <s v="Recife"/>
    <n v="92553"/>
    <s v="Pernambuco"/>
    <x v="1"/>
    <s v="Chris,Pat"/>
    <x v="1"/>
    <s v="Pat"/>
    <s v="Brasil"/>
    <s v="Corporativo"/>
    <s v="Tecnologia"/>
    <s v="PerifÃ©ricos"/>
    <x v="411"/>
    <s v="Small Box"/>
    <n v="0.75"/>
    <d v="2010-02-19T00:00:00"/>
  </r>
  <r>
    <n v="5014"/>
    <n v="1391"/>
    <n v="10081"/>
    <x v="13"/>
    <s v="NÃ£o Especificada"/>
    <x v="19"/>
    <n v="1058.43"/>
    <n v="0.02"/>
    <s v="AÃ©reo Normal"/>
    <n v="245"/>
    <n v="245"/>
    <s v=""/>
    <x v="354"/>
    <n v="6.68"/>
    <s v="Sanjit Engle"/>
    <s v="Curitiba"/>
    <n v="33012"/>
    <s v="ParanÃ¡"/>
    <x v="2"/>
    <s v="Sam,Pat"/>
    <x v="2"/>
    <s v="Pat"/>
    <s v="Brasil"/>
    <s v="EscritÃ³rio em Casa"/>
    <s v="MobiliÃ¡rio"/>
    <s v="MobiliÃ¡rio de EscritÃ³rio"/>
    <x v="497"/>
    <s v="Small Box"/>
    <n v="0.53"/>
    <d v="2010-08-08T00:00:00"/>
  </r>
  <r>
    <n v="6024"/>
    <n v="1392"/>
    <n v="10114"/>
    <x v="417"/>
    <s v="CrÃ­tica"/>
    <x v="33"/>
    <n v="147.88"/>
    <n v="0"/>
    <s v="AÃ©reo Normal"/>
    <n v="-142.91049999999899"/>
    <n v="-142.91049999999899"/>
    <s v=""/>
    <x v="73"/>
    <n v="5.47"/>
    <s v="Michael Paige"/>
    <s v="VitÃ³ria"/>
    <n v="3431"/>
    <s v="EspÃ­rito Santo"/>
    <x v="3"/>
    <s v="Erin"/>
    <x v="3"/>
    <m/>
    <s v="Brasil"/>
    <s v="Pequenas Empresas"/>
    <s v="Material de EscritÃ³rio"/>
    <s v="Capas e AcessÃ³rios"/>
    <x v="83"/>
    <s v="Small Box"/>
    <n v="0.37"/>
    <d v="2010-02-10T00:00:00"/>
  </r>
  <r>
    <n v="4406"/>
    <n v="1394"/>
    <n v="10117"/>
    <x v="561"/>
    <s v="MÃ©dia"/>
    <x v="17"/>
    <n v="4588.55"/>
    <n v="0.01"/>
    <s v="AÃ©reo Normal"/>
    <n v="-266.62400000000002"/>
    <n v="-266.62400000000002"/>
    <s v=""/>
    <x v="149"/>
    <n v="24.49"/>
    <s v="Brian Stugart"/>
    <s v="Recife"/>
    <n v="95336"/>
    <s v="Pernambuco"/>
    <x v="1"/>
    <s v="Chris,Pat"/>
    <x v="1"/>
    <s v="Pat"/>
    <s v="Brasil"/>
    <s v="Consumidor"/>
    <s v="Tecnologia"/>
    <s v="Copiadoras e fax"/>
    <x v="175"/>
    <s v="Large Box"/>
    <n v="0.52"/>
    <d v="2010-11-18T00:00:00"/>
  </r>
  <r>
    <n v="4410"/>
    <n v="1393"/>
    <n v="10117"/>
    <x v="561"/>
    <s v="MÃ©dia"/>
    <x v="0"/>
    <n v="64.37"/>
    <n v="7.0000000000000007E-2"/>
    <s v="AÃ©reo RÃ¡pido"/>
    <n v="-6.9574999999999996"/>
    <n v="-6.9574999999999996"/>
    <s v=""/>
    <x v="382"/>
    <n v="5.6"/>
    <s v="Brian Stugart"/>
    <s v="Recife"/>
    <n v="95336"/>
    <s v="Pernambuco"/>
    <x v="1"/>
    <s v="Chris,Pat"/>
    <x v="1"/>
    <s v="Pat"/>
    <s v="Brasil"/>
    <s v="Consumidor"/>
    <s v="Material de EscritÃ³rio"/>
    <s v="Capas e AcessÃ³rios"/>
    <x v="537"/>
    <s v="Small Box"/>
    <n v="0.36"/>
    <d v="2010-11-17T00:00:00"/>
  </r>
  <r>
    <n v="4110"/>
    <n v="1395"/>
    <n v="10144"/>
    <x v="562"/>
    <s v="CrÃ­tica"/>
    <x v="48"/>
    <n v="5403.75"/>
    <n v="0.08"/>
    <s v="Transporte RodoviÃ¡rio"/>
    <n v="103.83"/>
    <n v="103.83"/>
    <s v=""/>
    <x v="459"/>
    <n v="58.92"/>
    <s v="Sonia Sunley"/>
    <s v="BelÃ©m"/>
    <n v="60110"/>
    <s v="ParÃ¡"/>
    <x v="0"/>
    <s v="William,Pat"/>
    <x v="0"/>
    <s v="Pat"/>
    <s v="Brasil"/>
    <s v="Corporativo"/>
    <s v="MobiliÃ¡rio"/>
    <s v="Cadeiras"/>
    <x v="678"/>
    <s v="Jumbo Drum"/>
    <n v="0.64"/>
    <d v="2011-01-04T00:00:00"/>
  </r>
  <r>
    <n v="4111"/>
    <n v="1396"/>
    <n v="10144"/>
    <x v="562"/>
    <s v="CrÃ­tica"/>
    <x v="23"/>
    <n v="192.49"/>
    <n v="0.02"/>
    <s v="Transporte RodoviÃ¡rio"/>
    <n v="-98.3"/>
    <n v="-98.3"/>
    <s v=""/>
    <x v="130"/>
    <n v="30"/>
    <s v="Sonia Sunley"/>
    <s v="BelÃ©m"/>
    <n v="60110"/>
    <s v="ParÃ¡"/>
    <x v="0"/>
    <s v="William,Pat"/>
    <x v="0"/>
    <s v="Pat"/>
    <s v="Brasil"/>
    <s v="Corporativo"/>
    <s v="MobiliÃ¡rio"/>
    <s v="Cadeiras"/>
    <x v="282"/>
    <s v="Jumbo Drum"/>
    <n v="0.62"/>
    <d v="2011-01-04T00:00:00"/>
  </r>
  <r>
    <n v="4119"/>
    <n v="1397"/>
    <n v="10144"/>
    <x v="562"/>
    <s v="CrÃ­tica"/>
    <x v="4"/>
    <n v="6408.3"/>
    <n v="0.1"/>
    <s v="Transporte RodoviÃ¡rio"/>
    <n v="539.54"/>
    <n v="539.54"/>
    <s v=""/>
    <x v="99"/>
    <n v="35.67"/>
    <s v="Sonia Sunley"/>
    <s v="BelÃ©m"/>
    <n v="60110"/>
    <s v="ParÃ¡"/>
    <x v="0"/>
    <s v="William,Pat"/>
    <x v="0"/>
    <s v="Pat"/>
    <s v="Brasil"/>
    <s v="Corporativo"/>
    <s v="MobiliÃ¡rio"/>
    <s v="Mesas"/>
    <x v="114"/>
    <s v="Jumbo Box"/>
    <n v="0.66"/>
    <d v="2011-01-02T00:00:00"/>
  </r>
  <r>
    <n v="7642"/>
    <n v="1398"/>
    <n v="10146"/>
    <x v="429"/>
    <s v="Baixa"/>
    <x v="36"/>
    <n v="596.21"/>
    <n v="0.1"/>
    <s v="AÃ©reo Normal"/>
    <n v="211.59"/>
    <n v="211.59"/>
    <s v=""/>
    <x v="464"/>
    <n v="5.0199999999999996"/>
    <s v="Evan Henry"/>
    <s v="Recife"/>
    <n v="91941"/>
    <s v="Pernambuco"/>
    <x v="1"/>
    <s v="Chris,Pat"/>
    <x v="1"/>
    <s v="Pat"/>
    <s v="Brasil"/>
    <s v="Corporativo"/>
    <s v="MobiliÃ¡rio"/>
    <s v="MobiliÃ¡rio de EscritÃ³rio"/>
    <x v="686"/>
    <s v="Small Box"/>
    <n v="0.55000000000000004"/>
    <d v="2009-05-06T00:00:00"/>
  </r>
  <r>
    <n v="7894"/>
    <n v="1400"/>
    <n v="10148"/>
    <x v="26"/>
    <s v="Baixa"/>
    <x v="15"/>
    <n v="14357.85"/>
    <n v="0.02"/>
    <s v="Transporte RodoviÃ¡rio"/>
    <n v="3309.55"/>
    <n v="3309.55"/>
    <s v=""/>
    <x v="54"/>
    <n v="41.44"/>
    <s v="Christopher Martinez"/>
    <s v="JoÃ£o Pessoa"/>
    <n v="80229"/>
    <s v="ParaÃ­ba"/>
    <x v="1"/>
    <s v="Chris,Pat"/>
    <x v="1"/>
    <s v="Pat"/>
    <s v="Brasil"/>
    <s v="Pequenas Empresas"/>
    <s v="MobiliÃ¡rio"/>
    <s v="Estantes"/>
    <x v="376"/>
    <s v="Jumbo Box"/>
    <n v="0.66"/>
    <d v="2009-03-25T00:00:00"/>
  </r>
  <r>
    <n v="4316"/>
    <n v="1403"/>
    <n v="10209"/>
    <x v="134"/>
    <s v="MÃ©dia"/>
    <x v="10"/>
    <n v="418.82"/>
    <n v="0.02"/>
    <s v="AÃ©reo Normal"/>
    <n v="-60.213999999999999"/>
    <n v="-60.213999999999999"/>
    <s v=""/>
    <x v="465"/>
    <n v="6.19"/>
    <s v="Barry Franz"/>
    <s v="VitÃ³ria"/>
    <n v="4073"/>
    <s v="EspÃ­rito Santo"/>
    <x v="3"/>
    <s v="Erin"/>
    <x v="3"/>
    <m/>
    <s v="Brasil"/>
    <s v="Corporativo"/>
    <s v="Material de EscritÃ³rio"/>
    <s v="Capas e AcessÃ³rios"/>
    <x v="687"/>
    <s v="Small Box"/>
    <n v="0.38"/>
    <d v="2010-12-01T00:00:00"/>
  </r>
  <r>
    <n v="4328"/>
    <n v="1402"/>
    <n v="10209"/>
    <x v="134"/>
    <s v="MÃ©dia"/>
    <x v="18"/>
    <n v="461.55"/>
    <n v="0.09"/>
    <s v="AÃ©reo Normal"/>
    <n v="-12"/>
    <n v="-12"/>
    <s v=""/>
    <x v="307"/>
    <n v="19.989999999999998"/>
    <s v="Barry Franz"/>
    <s v="Belo Horizonte"/>
    <n v="6770"/>
    <s v="Minas Gerais"/>
    <x v="3"/>
    <s v="Erin"/>
    <x v="3"/>
    <m/>
    <s v="Brasil"/>
    <s v="Corporativo"/>
    <s v="MobiliÃ¡rio"/>
    <s v="MobiliÃ¡rio de EscritÃ³rio"/>
    <x v="547"/>
    <s v="Small Box"/>
    <n v="0.55000000000000004"/>
    <d v="2010-11-29T00:00:00"/>
  </r>
  <r>
    <n v="3146"/>
    <n v="1404"/>
    <n v="10210"/>
    <x v="563"/>
    <s v="NÃ£o Especificada"/>
    <x v="17"/>
    <n v="767.34"/>
    <n v="0.04"/>
    <s v="AÃ©reo Normal"/>
    <n v="-154.65"/>
    <n v="-154.65"/>
    <s v=""/>
    <x v="167"/>
    <n v="14.52"/>
    <s v="Liz Carlisle"/>
    <s v="Porto Alegre"/>
    <n v="28601"/>
    <s v="Rio Grande do Sul"/>
    <x v="2"/>
    <s v="Sam,Pat"/>
    <x v="2"/>
    <s v="Pat"/>
    <s v="Brasil"/>
    <s v="Corporativo"/>
    <s v="Tecnologia"/>
    <s v="PerifÃ©ricos"/>
    <x v="333"/>
    <s v="Small Box"/>
    <n v="0.65"/>
    <d v="2011-06-24T00:00:00"/>
  </r>
  <r>
    <n v="5429"/>
    <n v="1406"/>
    <n v="10212"/>
    <x v="513"/>
    <s v="Baixa"/>
    <x v="35"/>
    <n v="1276.17"/>
    <n v="0"/>
    <s v="AÃ©reo Normal"/>
    <n v="564.22"/>
    <n v="564.22"/>
    <s v=""/>
    <x v="114"/>
    <n v="6.79"/>
    <s v="Tonja Turnell"/>
    <s v="Feira de Santana"/>
    <n v="98632"/>
    <s v="Bahia"/>
    <x v="1"/>
    <s v="Chris,Pat"/>
    <x v="1"/>
    <s v="Pat"/>
    <s v="Brasil"/>
    <s v="Consumidor"/>
    <s v="Material de EscritÃ³rio"/>
    <s v="Papel"/>
    <x v="688"/>
    <s v="Small Box"/>
    <n v="0.37"/>
    <d v="2010-05-27T00:00:00"/>
  </r>
  <r>
    <n v="5445"/>
    <n v="1405"/>
    <n v="10212"/>
    <x v="513"/>
    <s v="Baixa"/>
    <x v="18"/>
    <n v="74.02"/>
    <n v="0.02"/>
    <s v="AÃ©reo Normal"/>
    <n v="-2.91"/>
    <n v="-2.91"/>
    <s v=""/>
    <x v="349"/>
    <n v="3.63"/>
    <s v="Tonja Turnell"/>
    <s v="Feira de Santana"/>
    <n v="98632"/>
    <s v="Bahia"/>
    <x v="1"/>
    <s v="Chris,Pat"/>
    <x v="1"/>
    <s v="Pat"/>
    <s v="Brasil"/>
    <s v="Consumidor"/>
    <s v="MobiliÃ¡rio"/>
    <s v="MobiliÃ¡rio de EscritÃ³rio"/>
    <x v="602"/>
    <s v="Wrap Bag"/>
    <n v="0.51"/>
    <d v="2010-05-25T00:00:00"/>
  </r>
  <r>
    <n v="3840"/>
    <n v="1407"/>
    <n v="10213"/>
    <x v="564"/>
    <s v="Alta"/>
    <x v="40"/>
    <n v="464.57"/>
    <n v="0.04"/>
    <s v="AÃ©reo Normal"/>
    <n v="-79.180000000000007"/>
    <n v="-79.180000000000007"/>
    <s v=""/>
    <x v="219"/>
    <n v="4"/>
    <s v="Dianna Vittorini"/>
    <s v="MaceiÃ³"/>
    <n v="85635"/>
    <s v="Alagoas"/>
    <x v="1"/>
    <s v="Chris,Pat"/>
    <x v="1"/>
    <s v="Pat"/>
    <s v="Brasil"/>
    <s v="Corporativo"/>
    <s v="Tecnologia"/>
    <s v="PerifÃ©ricos"/>
    <x v="287"/>
    <s v="Small Box"/>
    <n v="0.7"/>
    <d v="2011-02-19T00:00:00"/>
  </r>
  <r>
    <n v="2142"/>
    <n v="1409"/>
    <n v="10243"/>
    <x v="368"/>
    <s v="Alta"/>
    <x v="40"/>
    <n v="28.41"/>
    <n v="7.0000000000000007E-2"/>
    <s v="AÃ©reo Normal"/>
    <n v="-44.079499999999904"/>
    <n v="-44.079499999999904"/>
    <s v=""/>
    <x v="223"/>
    <n v="4.7699999999999996"/>
    <s v="Patrick Gardner"/>
    <s v="Curitiba"/>
    <n v="36608"/>
    <s v="ParanÃ¡"/>
    <x v="2"/>
    <s v="Sam,Pat"/>
    <x v="2"/>
    <s v="Pat"/>
    <s v="Brasil"/>
    <s v="Consumidor"/>
    <s v="Material de EscritÃ³rio"/>
    <s v="Capas e AcessÃ³rios"/>
    <x v="294"/>
    <s v="Small Box"/>
    <n v="0.4"/>
    <d v="2011-12-25T00:00:00"/>
  </r>
  <r>
    <n v="3865"/>
    <n v="1412"/>
    <n v="10245"/>
    <x v="422"/>
    <s v="MÃ©dia"/>
    <x v="3"/>
    <n v="127.17"/>
    <n v="0.1"/>
    <s v="AÃ©reo Normal"/>
    <n v="-108.1345"/>
    <n v="-108.1345"/>
    <s v=""/>
    <x v="466"/>
    <n v="6.98"/>
    <s v="Astrea Jones"/>
    <s v="VitÃ³ria"/>
    <n v="4070"/>
    <s v="EspÃ­rito Santo"/>
    <x v="3"/>
    <s v="Erin"/>
    <x v="3"/>
    <m/>
    <s v="Brasil"/>
    <s v="Corporativo"/>
    <s v="Material de EscritÃ³rio"/>
    <s v="Capas e AcessÃ³rios"/>
    <x v="689"/>
    <s v="Small Box"/>
    <n v="0.39"/>
    <d v="2011-02-15T00:00:00"/>
  </r>
  <r>
    <n v="3871"/>
    <n v="1410"/>
    <n v="10245"/>
    <x v="422"/>
    <s v="MÃ©dia"/>
    <x v="15"/>
    <n v="2645.88"/>
    <n v="0.06"/>
    <s v="Transporte RodoviÃ¡rio"/>
    <n v="-1231.98"/>
    <n v="-1231.98"/>
    <s v=""/>
    <x v="111"/>
    <n v="57.38"/>
    <s v="Astrea Jones"/>
    <s v="Recife"/>
    <n v="95123"/>
    <s v="Pernambuco"/>
    <x v="1"/>
    <s v="Chris,Pat"/>
    <x v="1"/>
    <s v="Pat"/>
    <s v="Brasil"/>
    <s v="Corporativo"/>
    <s v="MobiliÃ¡rio"/>
    <s v="Estantes"/>
    <x v="227"/>
    <s v="Jumbo Box"/>
    <n v="0.78"/>
    <d v="2011-02-14T00:00:00"/>
  </r>
  <r>
    <n v="3872"/>
    <n v="1411"/>
    <n v="10245"/>
    <x v="422"/>
    <s v="MÃ©dia"/>
    <x v="28"/>
    <n v="2573.29"/>
    <n v="0.04"/>
    <s v="Transporte RodoviÃ¡rio"/>
    <n v="-896.94"/>
    <n v="-896.94"/>
    <s v=""/>
    <x v="242"/>
    <n v="70.2"/>
    <s v="Astrea Jones"/>
    <s v="Rio de Janeiro"/>
    <n v="5403"/>
    <s v="Rio de Janeiro"/>
    <x v="3"/>
    <s v="Erin"/>
    <x v="3"/>
    <m/>
    <s v="Brasil"/>
    <s v="Corporativo"/>
    <s v="MobiliÃ¡rio"/>
    <s v="Cadeiras"/>
    <x v="323"/>
    <s v="Jumbo Drum"/>
    <n v="0.74"/>
    <d v="2011-02-14T00:00:00"/>
  </r>
  <r>
    <n v="8260"/>
    <n v="1415"/>
    <n v="10272"/>
    <x v="131"/>
    <s v="MÃ©dia"/>
    <x v="12"/>
    <n v="299.08"/>
    <n v="0.03"/>
    <s v="AÃ©reo Normal"/>
    <n v="-50.43"/>
    <n v="-50.43"/>
    <s v=""/>
    <x v="292"/>
    <n v="19.989999999999998"/>
    <s v="Katherine Ducich"/>
    <s v="Curitiba"/>
    <n v="33403"/>
    <s v="ParanÃ¡"/>
    <x v="2"/>
    <s v="Sam,Pat"/>
    <x v="2"/>
    <s v="Pat"/>
    <s v="Brasil"/>
    <s v="Corporativo"/>
    <s v="Material de EscritÃ³rio"/>
    <s v="Envelopes"/>
    <x v="405"/>
    <s v="Small Box"/>
    <n v="0.4"/>
    <d v="2009-01-19T00:00:00"/>
  </r>
  <r>
    <n v="8279"/>
    <n v="1416"/>
    <n v="10272"/>
    <x v="131"/>
    <s v="MÃ©dia"/>
    <x v="2"/>
    <n v="566.39"/>
    <n v="0.06"/>
    <s v="AÃ©reo Normal"/>
    <n v="76.430000000000007"/>
    <n v="76.430000000000007"/>
    <s v=""/>
    <x v="41"/>
    <n v="8.18"/>
    <s v="Katherine Ducich"/>
    <s v="Curitiba"/>
    <n v="33403"/>
    <s v="ParanÃ¡"/>
    <x v="2"/>
    <s v="Sam,Pat"/>
    <x v="2"/>
    <s v="Pat"/>
    <s v="Brasil"/>
    <s v="Corporativo"/>
    <s v="Material de EscritÃ³rio"/>
    <s v="Papel"/>
    <x v="690"/>
    <s v="Small Box"/>
    <n v="0.39"/>
    <d v="2009-01-17T00:00:00"/>
  </r>
  <r>
    <n v="7802"/>
    <n v="1417"/>
    <n v="10277"/>
    <x v="334"/>
    <s v="MÃ©dia"/>
    <x v="49"/>
    <n v="2144.924"/>
    <n v="0"/>
    <s v="AÃ©reo Normal"/>
    <n v="542.25"/>
    <n v="542.25"/>
    <s v=""/>
    <x v="6"/>
    <n v="5.26"/>
    <s v="Grant Thornton"/>
    <s v="Recife"/>
    <n v="92553"/>
    <s v="Pernambuco"/>
    <x v="1"/>
    <s v="Chris,Pat"/>
    <x v="1"/>
    <s v="Pat"/>
    <s v="Brasil"/>
    <s v="Corporativo"/>
    <s v="Tecnologia"/>
    <s v="Telefones e ComunicaÃ§Ã£o"/>
    <x v="141"/>
    <s v="Small Box"/>
    <n v="0.59"/>
    <d v="2009-04-08T00:00:00"/>
  </r>
  <r>
    <n v="2686"/>
    <n v="1418"/>
    <n v="10278"/>
    <x v="112"/>
    <s v="Baixa"/>
    <x v="16"/>
    <n v="1907.71"/>
    <n v="0"/>
    <s v="Transporte RodoviÃ¡rio"/>
    <n v="32.549999999999997"/>
    <n v="32.549999999999997"/>
    <s v=""/>
    <x v="106"/>
    <n v="26.74"/>
    <s v="Rick Hansen"/>
    <s v="FlorianÃ³polis"/>
    <n v="30135"/>
    <s v="Santa Catarina"/>
    <x v="2"/>
    <s v="Sam,Pat"/>
    <x v="2"/>
    <s v="Pat"/>
    <s v="Brasil"/>
    <s v="EscritÃ³rio em Casa"/>
    <s v="MobiliÃ¡rio"/>
    <s v="Estantes"/>
    <x v="691"/>
    <s v="Jumbo Box"/>
    <n v="0.6"/>
    <d v="2011-09-19T00:00:00"/>
  </r>
  <r>
    <n v="7251"/>
    <n v="1419"/>
    <n v="10305"/>
    <x v="565"/>
    <s v="Baixa"/>
    <x v="40"/>
    <n v="65.89"/>
    <n v="0.03"/>
    <s v="AÃ©reo Normal"/>
    <n v="20.6"/>
    <n v="20.6"/>
    <s v=""/>
    <x v="349"/>
    <n v="2.0299999999999998"/>
    <s v="Julia Barnett"/>
    <s v="Recife"/>
    <n v="94070"/>
    <s v="Pernambuco"/>
    <x v="1"/>
    <s v="Chris,Pat"/>
    <x v="1"/>
    <s v="Pat"/>
    <s v="Brasil"/>
    <s v="EscritÃ³rio em Casa"/>
    <s v="MobiliÃ¡rio"/>
    <s v="MobiliÃ¡rio de EscritÃ³rio"/>
    <x v="491"/>
    <s v="Wrap Bag"/>
    <n v="0.51"/>
    <d v="2009-07-12T00:00:00"/>
  </r>
  <r>
    <n v="3504"/>
    <n v="1421"/>
    <n v="10308"/>
    <x v="445"/>
    <s v="Alta"/>
    <x v="47"/>
    <n v="5554.0360000000001"/>
    <n v="0.09"/>
    <s v="AÃ©reo Normal"/>
    <n v="1153.836"/>
    <n v="1153.836"/>
    <s v=""/>
    <x v="129"/>
    <n v="8.99"/>
    <s v="Dennis Pardue"/>
    <s v="Porto Alegre"/>
    <n v="27514"/>
    <s v="Rio Grande do Sul"/>
    <x v="2"/>
    <s v="Sam,Pat"/>
    <x v="2"/>
    <s v="Pat"/>
    <s v="Brasil"/>
    <s v="Pequenas Empresas"/>
    <s v="Tecnologia"/>
    <s v="Telefones e ComunicaÃ§Ã£o"/>
    <x v="692"/>
    <s v="Small Box"/>
    <n v="0.56999999999999995"/>
    <d v="2011-04-22T00:00:00"/>
  </r>
  <r>
    <n v="6485"/>
    <n v="1422"/>
    <n v="10309"/>
    <x v="566"/>
    <s v="Baixa"/>
    <x v="3"/>
    <n v="496.15"/>
    <n v="0.03"/>
    <s v="AÃ©reo Normal"/>
    <n v="213.37549999999999"/>
    <n v="213.37549999999999"/>
    <s v=""/>
    <x v="33"/>
    <n v="1.49"/>
    <s v="Trudy Brown"/>
    <s v="Porto Alegre"/>
    <n v="37075"/>
    <s v="Rio Grande do Sul"/>
    <x v="2"/>
    <s v="Sam,Pat"/>
    <x v="2"/>
    <s v="Pat"/>
    <s v="Brasil"/>
    <s v="Pequenas Empresas"/>
    <s v="Material de EscritÃ³rio"/>
    <s v="Capas e AcessÃ³rios"/>
    <x v="475"/>
    <s v="Small Box"/>
    <n v="0.35"/>
    <d v="2009-11-21T00:00:00"/>
  </r>
  <r>
    <n v="3033"/>
    <n v="1425"/>
    <n v="10338"/>
    <x v="217"/>
    <s v="NÃ£o Especificada"/>
    <x v="29"/>
    <n v="799.98"/>
    <n v="0.04"/>
    <s v="Transporte RodoviÃ¡rio"/>
    <n v="15.36"/>
    <n v="15.36"/>
    <s v=""/>
    <x v="252"/>
    <n v="14"/>
    <s v="Barry Franz"/>
    <s v="Belo Horizonte"/>
    <n v="6830"/>
    <s v="Minas Gerais"/>
    <x v="3"/>
    <s v="Erin"/>
    <x v="3"/>
    <m/>
    <s v="Brasil"/>
    <s v="Corporativo"/>
    <s v="Tecnologia"/>
    <s v="MÃ¡quinas de EscritÃ³rio"/>
    <x v="335"/>
    <s v="Jumbo Drum"/>
    <n v="0.36"/>
    <d v="2011-07-16T00:00:00"/>
  </r>
  <r>
    <n v="3034"/>
    <n v="1426"/>
    <n v="10338"/>
    <x v="217"/>
    <s v="NÃ£o Especificada"/>
    <x v="25"/>
    <n v="363.57"/>
    <n v="0.02"/>
    <s v="Transporte RodoviÃ¡rio"/>
    <n v="33.988949999999903"/>
    <n v="33.988949999999903"/>
    <s v=""/>
    <x v="415"/>
    <n v="46.59"/>
    <s v="Barry Franz"/>
    <s v="Belo Horizonte"/>
    <n v="1069"/>
    <s v="Minas Gerais"/>
    <x v="3"/>
    <s v="Erin"/>
    <x v="3"/>
    <m/>
    <s v="Brasil"/>
    <s v="Corporativo"/>
    <s v="MobiliÃ¡rio"/>
    <s v="Mesas"/>
    <x v="592"/>
    <s v="Jumbo Box"/>
    <n v="0.67"/>
    <d v="2011-07-16T00:00:00"/>
  </r>
  <r>
    <n v="2550"/>
    <n v="1427"/>
    <n v="10339"/>
    <x v="567"/>
    <s v="Baixa"/>
    <x v="19"/>
    <n v="9752.25"/>
    <n v="0.09"/>
    <s v="AÃ©reo Normal"/>
    <n v="3066.17"/>
    <n v="3066.17"/>
    <s v=""/>
    <x v="320"/>
    <n v="21.21"/>
    <s v="Bradley Drucker"/>
    <s v="Recife"/>
    <n v="90069"/>
    <s v="Pernambuco"/>
    <x v="1"/>
    <s v="Chris,Pat"/>
    <x v="1"/>
    <s v="Pat"/>
    <s v="Brasil"/>
    <s v="Pequenas Empresas"/>
    <s v="MobiliÃ¡rio"/>
    <s v="MobiliÃ¡rio de EscritÃ³rio"/>
    <x v="445"/>
    <s v="Large Box"/>
    <n v="0.59"/>
    <d v="2011-10-15T00:00:00"/>
  </r>
  <r>
    <n v="43"/>
    <n v="1431"/>
    <n v="10341"/>
    <x v="367"/>
    <s v="Alta"/>
    <x v="30"/>
    <n v="2312.96"/>
    <n v="0.09"/>
    <s v="Transporte RodoviÃ¡rio"/>
    <n v="43.03"/>
    <n v="43.03"/>
    <s v=""/>
    <x v="74"/>
    <n v="17.850000000000001"/>
    <s v="Sung Pak"/>
    <s v="AracajÃº"/>
    <n v="83686"/>
    <s v="Sergipe"/>
    <x v="1"/>
    <s v="Chris,Pat"/>
    <x v="1"/>
    <s v="Pat"/>
    <s v="Brasil"/>
    <s v="Pequenas Empresas"/>
    <s v="Tecnologia"/>
    <s v="MÃ¡quinas de EscritÃ³rio"/>
    <x v="84"/>
    <s v="Jumbo Drum"/>
    <n v="0.56000000000000005"/>
    <d v="2012-12-22T00:00:00"/>
  </r>
  <r>
    <n v="5253"/>
    <n v="1439"/>
    <n v="10373"/>
    <x v="568"/>
    <s v="CrÃ­tica"/>
    <x v="9"/>
    <n v="193.16"/>
    <n v="0.03"/>
    <s v="AÃ©reo Normal"/>
    <n v="-71.73"/>
    <n v="-71.73"/>
    <s v=""/>
    <x v="31"/>
    <n v="6.6"/>
    <s v="Sally Hughsby"/>
    <s v="SÃ£o Paulo"/>
    <n v="44039"/>
    <s v="SÃ£o Paulo"/>
    <x v="3"/>
    <s v="Erin"/>
    <x v="3"/>
    <m/>
    <s v="Brasil"/>
    <s v="Consumidor"/>
    <s v="Material de EscritÃ³rio"/>
    <s v="Papel"/>
    <x v="293"/>
    <s v="Small Box"/>
    <n v="0.37"/>
    <d v="2010-06-27T00:00:00"/>
  </r>
  <r>
    <n v="2041"/>
    <n v="1440"/>
    <n v="10432"/>
    <x v="301"/>
    <s v="Baixa"/>
    <x v="37"/>
    <n v="2323.36"/>
    <n v="0.08"/>
    <s v="AÃ©reo Normal"/>
    <n v="220.39"/>
    <n v="220.39"/>
    <s v=""/>
    <x v="42"/>
    <n v="19.989999999999998"/>
    <s v="Sonia Sunley"/>
    <s v="BelÃ©m"/>
    <n v="60110"/>
    <s v="ParÃ¡"/>
    <x v="0"/>
    <s v="William,Pat"/>
    <x v="0"/>
    <s v="Pat"/>
    <s v="Brasil"/>
    <s v="Corporativo"/>
    <s v="Tecnologia"/>
    <s v="PerifÃ©ricos"/>
    <x v="300"/>
    <s v="Small Box"/>
    <n v="0.48"/>
    <d v="2012-01-12T00:00:00"/>
  </r>
  <r>
    <n v="4083"/>
    <n v="1444"/>
    <n v="10436"/>
    <x v="562"/>
    <s v="Baixa"/>
    <x v="4"/>
    <n v="138.75"/>
    <n v="0.09"/>
    <s v="AÃ©reo Normal"/>
    <n v="49.81"/>
    <n v="49.81"/>
    <s v=""/>
    <x v="356"/>
    <n v="1"/>
    <s v="Karl Brown"/>
    <s v="SÃ£o Paulo"/>
    <n v="7080"/>
    <s v="SÃ£o Paulo"/>
    <x v="3"/>
    <s v="Erin"/>
    <x v="3"/>
    <m/>
    <s v="Brasil"/>
    <s v="Corporativo"/>
    <s v="Material de EscritÃ³rio"/>
    <s v="Canetas e materiais de arte"/>
    <x v="502"/>
    <s v="Wrap Bag"/>
    <n v="0.38"/>
    <d v="2011-01-09T00:00:00"/>
  </r>
  <r>
    <n v="7014"/>
    <n v="1445"/>
    <n v="10437"/>
    <x v="186"/>
    <s v="CrÃ­tica"/>
    <x v="31"/>
    <n v="820.52"/>
    <n v="0.01"/>
    <s v="AÃ©reo Normal"/>
    <n v="-191.22200000000001"/>
    <n v="-191.22200000000001"/>
    <s v=""/>
    <x v="83"/>
    <n v="13.18"/>
    <s v="Don Jones"/>
    <s v="Palmas"/>
    <n v="60130"/>
    <s v="Tocantins"/>
    <x v="0"/>
    <s v="William,Pat"/>
    <x v="0"/>
    <s v="Pat"/>
    <s v="Brasil"/>
    <s v="Corporativo"/>
    <s v="Material de EscritÃ³rio"/>
    <s v="Capas e AcessÃ³rios"/>
    <x v="162"/>
    <s v="Small Box"/>
    <n v="0.37"/>
    <d v="2009-08-20T00:00:00"/>
  </r>
  <r>
    <n v="1598"/>
    <n v="1446"/>
    <n v="10439"/>
    <x v="569"/>
    <s v="NÃ£o Especificada"/>
    <x v="7"/>
    <n v="823.13"/>
    <n v="0"/>
    <s v="AÃ©reo Normal"/>
    <n v="384.5145"/>
    <n v="384.5145"/>
    <s v=""/>
    <x v="467"/>
    <n v="1.49"/>
    <s v="Raymond Book"/>
    <s v="Feira de Santana"/>
    <n v="98006"/>
    <s v="Bahia"/>
    <x v="1"/>
    <s v="Chris,Pat"/>
    <x v="1"/>
    <s v="Pat"/>
    <s v="Brasil"/>
    <s v="Consumidor"/>
    <s v="Material de EscritÃ³rio"/>
    <s v="Capas e AcessÃ³rios"/>
    <x v="693"/>
    <s v="Small Box"/>
    <n v="0.35"/>
    <d v="2012-03-30T00:00:00"/>
  </r>
  <r>
    <n v="1599"/>
    <n v="1447"/>
    <n v="10439"/>
    <x v="569"/>
    <s v="NÃ£o Especificada"/>
    <x v="14"/>
    <n v="569.61"/>
    <n v="0.02"/>
    <s v="AÃ©reo Normal"/>
    <n v="-48.44"/>
    <n v="-48.44"/>
    <s v=""/>
    <x v="428"/>
    <n v="4"/>
    <s v="Raymond Book"/>
    <s v="Feira de Santana"/>
    <n v="98006"/>
    <s v="Bahia"/>
    <x v="1"/>
    <s v="Chris,Pat"/>
    <x v="1"/>
    <s v="Pat"/>
    <s v="Brasil"/>
    <s v="Consumidor"/>
    <s v="Tecnologia"/>
    <s v="PerifÃ©ricos"/>
    <x v="694"/>
    <s v="Small Box"/>
    <n v="0.79"/>
    <d v="2012-03-30T00:00:00"/>
  </r>
  <r>
    <n v="1600"/>
    <n v="1449"/>
    <n v="10439"/>
    <x v="569"/>
    <s v="NÃ£o Especificada"/>
    <x v="6"/>
    <n v="225.13"/>
    <n v="0.01"/>
    <s v="AÃ©reo RÃ¡pido"/>
    <n v="-205.75"/>
    <n v="-205.75"/>
    <s v=""/>
    <x v="78"/>
    <n v="7.24"/>
    <s v="Raymond Book"/>
    <s v="Feira de Santana"/>
    <n v="98006"/>
    <s v="Bahia"/>
    <x v="1"/>
    <s v="Chris,Pat"/>
    <x v="1"/>
    <s v="Pat"/>
    <s v="Brasil"/>
    <s v="Consumidor"/>
    <s v="MobiliÃ¡rio"/>
    <s v="MobiliÃ¡rio de EscritÃ³rio"/>
    <x v="695"/>
    <s v="Small Box"/>
    <n v="0.54"/>
    <d v="2012-03-30T00:00:00"/>
  </r>
  <r>
    <n v="1613"/>
    <n v="1448"/>
    <n v="10439"/>
    <x v="569"/>
    <s v="NÃ£o Especificada"/>
    <x v="15"/>
    <n v="75.06"/>
    <n v="0.09"/>
    <s v="AÃ©reo Normal"/>
    <n v="26.13"/>
    <n v="26.13"/>
    <s v=""/>
    <x v="13"/>
    <n v="0.5"/>
    <s v="Raymond Book"/>
    <s v="Feira de Santana"/>
    <n v="98006"/>
    <s v="Bahia"/>
    <x v="1"/>
    <s v="Chris,Pat"/>
    <x v="1"/>
    <s v="Pat"/>
    <s v="Brasil"/>
    <s v="Consumidor"/>
    <s v="Material de EscritÃ³rio"/>
    <s v="Etiquetas"/>
    <x v="13"/>
    <s v="Small Box"/>
    <n v="0.38"/>
    <d v="2012-03-29T00:00:00"/>
  </r>
  <r>
    <n v="7075"/>
    <n v="1450"/>
    <n v="10464"/>
    <x v="570"/>
    <s v="CrÃ­tica"/>
    <x v="3"/>
    <n v="121.73"/>
    <n v="0.01"/>
    <s v="AÃ©reo Normal"/>
    <n v="-69.069999999999993"/>
    <n v="-69.069999999999993"/>
    <s v=""/>
    <x v="18"/>
    <n v="6.07"/>
    <s v="Brendan Sweed"/>
    <s v="Feira de Santana"/>
    <n v="98115"/>
    <s v="Bahia"/>
    <x v="1"/>
    <s v="Chris,Pat"/>
    <x v="1"/>
    <s v="Pat"/>
    <s v="Brasil"/>
    <s v="Consumidor"/>
    <s v="Material de EscritÃ³rio"/>
    <s v="Papel"/>
    <x v="696"/>
    <s v="Small Box"/>
    <n v="0.36"/>
    <d v="2009-08-11T00:00:00"/>
  </r>
  <r>
    <n v="30"/>
    <n v="1451"/>
    <n v="10466"/>
    <x v="571"/>
    <s v="Alta"/>
    <x v="15"/>
    <n v="114.86"/>
    <n v="7.0000000000000007E-2"/>
    <s v="AÃ©reo Normal"/>
    <n v="16.21"/>
    <n v="16.21"/>
    <s v=""/>
    <x v="85"/>
    <n v="0.94"/>
    <s v="Evan Henry"/>
    <s v="Recife"/>
    <n v="91941"/>
    <s v="Pernambuco"/>
    <x v="1"/>
    <s v="Chris,Pat"/>
    <x v="1"/>
    <s v="Pat"/>
    <s v="Brasil"/>
    <s v="Corporativo"/>
    <s v="Material de EscritÃ³rio"/>
    <s v="Canetas e materiais de arte"/>
    <x v="607"/>
    <s v="Wrap Bag"/>
    <n v="0.56000000000000005"/>
    <d v="2012-12-26T00:00:00"/>
  </r>
  <r>
    <n v="1335"/>
    <n v="1453"/>
    <n v="10470"/>
    <x v="500"/>
    <s v="Baixa"/>
    <x v="34"/>
    <n v="137.26"/>
    <n v="0.03"/>
    <s v="AÃ©reo Normal"/>
    <n v="-54.613500000000002"/>
    <n v="-54.613500000000002"/>
    <s v=""/>
    <x v="83"/>
    <n v="13.18"/>
    <s v="Guy Phonely"/>
    <s v="SÃ£o Paulo"/>
    <n v="43017"/>
    <s v="SÃ£o Paulo"/>
    <x v="3"/>
    <s v="Erin"/>
    <x v="3"/>
    <m/>
    <s v="Brasil"/>
    <s v="Corporativo"/>
    <s v="Material de EscritÃ³rio"/>
    <s v="Capas e AcessÃ³rios"/>
    <x v="162"/>
    <s v="Small Box"/>
    <n v="0.37"/>
    <d v="2012-05-11T00:00:00"/>
  </r>
  <r>
    <n v="1382"/>
    <n v="1452"/>
    <n v="10470"/>
    <x v="500"/>
    <s v="Baixa"/>
    <x v="47"/>
    <n v="1757.43"/>
    <n v="0.02"/>
    <s v="AÃ©reo RÃ¡pido"/>
    <n v="490.77"/>
    <n v="490.77"/>
    <s v=""/>
    <x v="468"/>
    <n v="3.5"/>
    <s v="Guy Phonely"/>
    <s v="SÃ£o Paulo"/>
    <n v="43017"/>
    <s v="SÃ£o Paulo"/>
    <x v="3"/>
    <s v="Erin"/>
    <x v="3"/>
    <m/>
    <s v="Brasil"/>
    <s v="Corporativo"/>
    <s v="Material de EscritÃ³rio"/>
    <s v="EletrodomÃ©sticos"/>
    <x v="697"/>
    <s v="Small Box"/>
    <n v="0.59"/>
    <d v="2012-05-06T00:00:00"/>
  </r>
  <r>
    <n v="1383"/>
    <n v="1454"/>
    <n v="10470"/>
    <x v="500"/>
    <s v="Baixa"/>
    <x v="28"/>
    <n v="2913.1455000000001"/>
    <n v="0.09"/>
    <s v="AÃ©reo Normal"/>
    <n v="333.72"/>
    <n v="333.72"/>
    <s v=""/>
    <x v="129"/>
    <n v="4.99"/>
    <s v="Guy Phonely"/>
    <s v="SÃ£o Paulo"/>
    <n v="43017"/>
    <s v="SÃ£o Paulo"/>
    <x v="3"/>
    <s v="Erin"/>
    <x v="3"/>
    <m/>
    <s v="Brasil"/>
    <s v="Corporativo"/>
    <s v="Tecnologia"/>
    <s v="Telefones e ComunicaÃ§Ã£o"/>
    <x v="147"/>
    <s v="Small Box"/>
    <n v="0.59"/>
    <d v="2012-05-06T00:00:00"/>
  </r>
  <r>
    <n v="4411"/>
    <n v="1457"/>
    <n v="10499"/>
    <x v="561"/>
    <s v="NÃ£o Especificada"/>
    <x v="13"/>
    <n v="6250.9359999999997"/>
    <n v="0.01"/>
    <s v="Transporte RodoviÃ¡rio"/>
    <n v="31.21"/>
    <n v="31.21"/>
    <s v=""/>
    <x v="469"/>
    <n v="62.74"/>
    <s v="Doug Bickford"/>
    <s v="Palmas"/>
    <n v="60130"/>
    <s v="Tocantins"/>
    <x v="0"/>
    <s v="William,Pat"/>
    <x v="0"/>
    <s v="Pat"/>
    <s v="Brasil"/>
    <s v="Corporativo"/>
    <s v="MobiliÃ¡rio"/>
    <s v="Mesas"/>
    <x v="698"/>
    <s v="Jumbo Box"/>
    <n v="0.75"/>
    <d v="2010-11-17T00:00:00"/>
  </r>
  <r>
    <n v="5504"/>
    <n v="1459"/>
    <n v="10502"/>
    <x v="524"/>
    <s v="NÃ£o Especificada"/>
    <x v="49"/>
    <n v="912.44"/>
    <n v="0.04"/>
    <s v="AÃ©reo Normal"/>
    <n v="182.72"/>
    <n v="182.72"/>
    <s v=""/>
    <x v="286"/>
    <n v="8.99"/>
    <s v="Karen Seio"/>
    <s v="Curitiba"/>
    <n v="36330"/>
    <s v="ParanÃ¡"/>
    <x v="2"/>
    <s v="Sam,Pat"/>
    <x v="2"/>
    <s v="Pat"/>
    <s v="Brasil"/>
    <s v="Consumidor"/>
    <s v="MobiliÃ¡rio"/>
    <s v="MobiliÃ¡rio de EscritÃ³rio"/>
    <x v="397"/>
    <s v="Small Pack"/>
    <n v="0.5"/>
    <d v="2010-05-16T00:00:00"/>
  </r>
  <r>
    <n v="5512"/>
    <n v="1458"/>
    <n v="10502"/>
    <x v="524"/>
    <s v="NÃ£o Especificada"/>
    <x v="22"/>
    <n v="7869.22"/>
    <n v="0.1"/>
    <s v="Transporte RodoviÃ¡rio"/>
    <n v="1523.46"/>
    <n v="1523.46"/>
    <s v=""/>
    <x v="196"/>
    <n v="43.32"/>
    <s v="Karen Seio"/>
    <s v="Curitiba"/>
    <n v="36330"/>
    <s v="ParanÃ¡"/>
    <x v="2"/>
    <s v="Sam,Pat"/>
    <x v="2"/>
    <s v="Pat"/>
    <s v="Brasil"/>
    <s v="Consumidor"/>
    <s v="MobiliÃ¡rio"/>
    <s v="Cadeiras"/>
    <x v="251"/>
    <s v="Jumbo Drum"/>
    <n v="0.55000000000000004"/>
    <d v="2010-05-15T00:00:00"/>
  </r>
  <r>
    <n v="6867"/>
    <n v="1460"/>
    <n v="10528"/>
    <x v="298"/>
    <s v="MÃ©dia"/>
    <x v="26"/>
    <n v="838.4"/>
    <n v="0.02"/>
    <s v="AÃ©reo RÃ¡pido"/>
    <n v="-132.91"/>
    <n v="-132.91"/>
    <s v=""/>
    <x v="65"/>
    <n v="9.4700000000000006"/>
    <s v="Michael Grace"/>
    <s v="Porto Alegre"/>
    <n v="29730"/>
    <s v="Rio Grande do Sul"/>
    <x v="2"/>
    <s v="Sam,Pat"/>
    <x v="2"/>
    <s v="Pat"/>
    <s v="Brasil"/>
    <s v="Corporativo"/>
    <s v="Material de EscritÃ³rio"/>
    <s v="Armazenamento e OrganizaÃ§Ã£o"/>
    <x v="73"/>
    <s v="Small Box"/>
    <n v="0.59"/>
    <d v="2009-09-15T00:00:00"/>
  </r>
  <r>
    <n v="8195"/>
    <n v="1461"/>
    <n v="10530"/>
    <x v="572"/>
    <s v="MÃ©dia"/>
    <x v="32"/>
    <n v="377.212999999999"/>
    <n v="0.02"/>
    <s v="AÃ©reo Normal"/>
    <n v="-411.65300000000002"/>
    <n v="-411.65300000000002"/>
    <s v=""/>
    <x v="240"/>
    <n v="2.5"/>
    <s v="Victor Price"/>
    <s v="Curitiba"/>
    <n v="33411"/>
    <s v="ParanÃ¡"/>
    <x v="2"/>
    <s v="Sam,Pat"/>
    <x v="2"/>
    <s v="Pat"/>
    <s v="Brasil"/>
    <s v="Consumidor"/>
    <s v="Tecnologia"/>
    <s v="Telefones e ComunicaÃ§Ã£o"/>
    <x v="435"/>
    <s v="Small Box"/>
    <n v="0.56999999999999995"/>
    <d v="2009-01-29T00:00:00"/>
  </r>
  <r>
    <n v="3262"/>
    <n v="1463"/>
    <n v="10535"/>
    <x v="573"/>
    <s v="Baixa"/>
    <x v="6"/>
    <n v="80.27"/>
    <n v="0.09"/>
    <s v="AÃ©reo Normal"/>
    <n v="-0.79"/>
    <n v="-0.79"/>
    <s v=""/>
    <x v="155"/>
    <n v="0.7"/>
    <s v="Doug Bickford"/>
    <s v="Palmas"/>
    <n v="60130"/>
    <s v="Tocantins"/>
    <x v="0"/>
    <s v="William,Pat"/>
    <x v="0"/>
    <s v="Pat"/>
    <s v="Brasil"/>
    <s v="Corporativo"/>
    <s v="Material de EscritÃ³rio"/>
    <s v="Canetas e materiais de arte"/>
    <x v="317"/>
    <s v="Wrap Bag"/>
    <n v="0.56000000000000005"/>
    <d v="2011-06-03T00:00:00"/>
  </r>
  <r>
    <n v="3290"/>
    <n v="1462"/>
    <n v="10535"/>
    <x v="573"/>
    <s v="Baixa"/>
    <x v="16"/>
    <n v="854.88"/>
    <n v="0.09"/>
    <s v="AÃ©reo Normal"/>
    <n v="-44.14"/>
    <n v="-44.14"/>
    <s v=""/>
    <x v="307"/>
    <n v="19.989999999999998"/>
    <s v="Doug Bickford"/>
    <s v="Palmas"/>
    <n v="60130"/>
    <s v="Tocantins"/>
    <x v="0"/>
    <s v="William,Pat"/>
    <x v="0"/>
    <s v="Pat"/>
    <s v="Brasil"/>
    <s v="Corporativo"/>
    <s v="MobiliÃ¡rio"/>
    <s v="MobiliÃ¡rio de EscritÃ³rio"/>
    <x v="547"/>
    <s v="Small Box"/>
    <n v="0.55000000000000004"/>
    <d v="2011-05-29T00:00:00"/>
  </r>
  <r>
    <n v="6533"/>
    <n v="1464"/>
    <n v="10562"/>
    <x v="574"/>
    <s v="NÃ£o Especificada"/>
    <x v="17"/>
    <n v="994.04"/>
    <n v="0.03"/>
    <s v="AÃ©reo Normal"/>
    <n v="-335.06"/>
    <n v="-335.06"/>
    <s v=""/>
    <x v="387"/>
    <n v="35"/>
    <s v="Yana Sorensen"/>
    <s v="Recife"/>
    <n v="94533"/>
    <s v="Pernambuco"/>
    <x v="1"/>
    <s v="Chris,Pat"/>
    <x v="1"/>
    <s v="Pat"/>
    <s v="Brasil"/>
    <s v="Corporativo"/>
    <s v="Material de EscritÃ³rio"/>
    <s v="Armazenamento e OrganizaÃ§Ã£o"/>
    <x v="655"/>
    <s v="Large Box"/>
    <m/>
    <d v="2009-11-12T00:00:00"/>
  </r>
  <r>
    <n v="4692"/>
    <n v="1466"/>
    <n v="10563"/>
    <x v="575"/>
    <s v="CrÃ­tica"/>
    <x v="31"/>
    <n v="312.42"/>
    <n v="0.08"/>
    <s v="AÃ©reo Normal"/>
    <n v="-90.42"/>
    <n v="-90.42"/>
    <s v=""/>
    <x v="31"/>
    <n v="5.4"/>
    <s v="Julia Barnett"/>
    <s v="Recife"/>
    <n v="94070"/>
    <s v="Pernambuco"/>
    <x v="1"/>
    <s v="Chris,Pat"/>
    <x v="1"/>
    <s v="Pat"/>
    <s v="Brasil"/>
    <s v="Corporativo"/>
    <s v="Material de EscritÃ³rio"/>
    <s v="Papel"/>
    <x v="192"/>
    <s v="Small Box"/>
    <n v="0.37"/>
    <d v="2010-10-01T00:00:00"/>
  </r>
  <r>
    <n v="4700"/>
    <n v="1465"/>
    <n v="10563"/>
    <x v="575"/>
    <s v="CrÃ­tica"/>
    <x v="39"/>
    <n v="10223.19"/>
    <n v="0.08"/>
    <s v="AÃ©reo Normal"/>
    <n v="2723.31"/>
    <n v="2723.31"/>
    <s v=""/>
    <x v="470"/>
    <n v="19.989999999999998"/>
    <s v="Julia Barnett"/>
    <s v="Recife"/>
    <n v="94070"/>
    <s v="Pernambuco"/>
    <x v="1"/>
    <s v="Chris,Pat"/>
    <x v="1"/>
    <s v="Pat"/>
    <s v="Brasil"/>
    <s v="Corporativo"/>
    <s v="Material de EscritÃ³rio"/>
    <s v="EletrodomÃ©sticos"/>
    <x v="699"/>
    <s v="Small Box"/>
    <n v="0.56000000000000005"/>
    <d v="2010-09-30T00:00:00"/>
  </r>
  <r>
    <n v="1601"/>
    <n v="1467"/>
    <n v="10567"/>
    <x v="576"/>
    <s v="Alta"/>
    <x v="17"/>
    <n v="1111.008"/>
    <n v="0.09"/>
    <s v="Transporte RodoviÃ¡rio"/>
    <n v="-146.29"/>
    <n v="-146.29"/>
    <s v=""/>
    <x v="289"/>
    <n v="43.75"/>
    <s v="Susan Pistek"/>
    <s v="FlorianÃ³polis"/>
    <n v="70117"/>
    <s v="Santa Catarina"/>
    <x v="2"/>
    <s v="Sam,Pat"/>
    <x v="2"/>
    <s v="Pat"/>
    <s v="Brasil"/>
    <s v="EscritÃ³rio em Casa"/>
    <s v="MobiliÃ¡rio"/>
    <s v="Mesas"/>
    <x v="400"/>
    <s v="Jumbo Box"/>
    <n v="0.65"/>
    <d v="2012-03-30T00:00:00"/>
  </r>
  <r>
    <n v="5917"/>
    <n v="1471"/>
    <n v="10627"/>
    <x v="577"/>
    <s v="Baixa"/>
    <x v="32"/>
    <n v="40.229999999999997"/>
    <n v="0.05"/>
    <s v="AÃ©reo Normal"/>
    <n v="-30.26"/>
    <n v="-30.26"/>
    <s v=""/>
    <x v="430"/>
    <n v="9.23"/>
    <s v="Matt Collister"/>
    <s v="VitÃ³ria"/>
    <n v="20715"/>
    <s v="EspÃ­rito Santo"/>
    <x v="3"/>
    <s v="Erin"/>
    <x v="3"/>
    <m/>
    <s v="Brasil"/>
    <s v="EscritÃ³rio em Casa"/>
    <s v="Material de EscritÃ³rio"/>
    <s v="EletrodomÃ©sticos"/>
    <x v="619"/>
    <s v="Small Box"/>
    <n v="0.57999999999999996"/>
    <d v="2010-03-01T00:00:00"/>
  </r>
  <r>
    <n v="6876"/>
    <n v="1472"/>
    <n v="10629"/>
    <x v="578"/>
    <s v="CrÃ­tica"/>
    <x v="33"/>
    <n v="341.55"/>
    <n v="0.06"/>
    <s v="AÃ©reo Normal"/>
    <n v="-255.65"/>
    <n v="-255.65"/>
    <s v=""/>
    <x v="471"/>
    <n v="10.16"/>
    <s v="Helen Wasserman"/>
    <s v="VitÃ³ria"/>
    <n v="21222"/>
    <s v="EspÃ­rito Santo"/>
    <x v="3"/>
    <s v="Erin"/>
    <x v="3"/>
    <m/>
    <s v="Brasil"/>
    <s v="Corporativo"/>
    <s v="MobiliÃ¡rio"/>
    <s v="MobiliÃ¡rio de EscritÃ³rio"/>
    <x v="700"/>
    <s v="Large Box"/>
    <n v="0.59"/>
    <d v="2009-09-13T00:00:00"/>
  </r>
  <r>
    <n v="6877"/>
    <n v="1473"/>
    <n v="10629"/>
    <x v="578"/>
    <s v="CrÃ­tica"/>
    <x v="18"/>
    <n v="98.37"/>
    <n v="0.09"/>
    <s v="AÃ©reo RÃ¡pido"/>
    <n v="-76.540000000000006"/>
    <n v="-76.540000000000006"/>
    <s v=""/>
    <x v="31"/>
    <n v="9.17"/>
    <s v="Helen Wasserman"/>
    <s v="VitÃ³ria"/>
    <n v="21222"/>
    <s v="EspÃ­rito Santo"/>
    <x v="3"/>
    <s v="Erin"/>
    <x v="3"/>
    <m/>
    <s v="Brasil"/>
    <s v="Corporativo"/>
    <s v="Material de EscritÃ³rio"/>
    <s v="Papel"/>
    <x v="701"/>
    <s v="Small Box"/>
    <n v="0.37"/>
    <d v="2009-09-13T00:00:00"/>
  </r>
  <r>
    <n v="6050"/>
    <n v="1474"/>
    <n v="10630"/>
    <x v="93"/>
    <s v="MÃ©dia"/>
    <x v="21"/>
    <n v="2773.84"/>
    <n v="0"/>
    <s v="Transporte RodoviÃ¡rio"/>
    <n v="-513.76"/>
    <n v="-513.76"/>
    <s v=""/>
    <x v="410"/>
    <n v="36.61"/>
    <s v="Pauline Johnson"/>
    <s v="Porto Alegre"/>
    <n v="23464"/>
    <s v="Rio Grande do Sul"/>
    <x v="2"/>
    <s v="Sam,Pat"/>
    <x v="2"/>
    <s v="Pat"/>
    <s v="Brasil"/>
    <s v="Corporativo"/>
    <s v="MobiliÃ¡rio"/>
    <s v="Estantes"/>
    <x v="584"/>
    <s v="Jumbo Box"/>
    <n v="0.61"/>
    <d v="2010-02-06T00:00:00"/>
  </r>
  <r>
    <n v="4713"/>
    <n v="1475"/>
    <n v="10657"/>
    <x v="579"/>
    <s v="MÃ©dia"/>
    <x v="21"/>
    <n v="289.94"/>
    <n v="7.0000000000000007E-2"/>
    <s v="AÃ©reo Normal"/>
    <n v="-102.19"/>
    <n v="-102.19"/>
    <s v=""/>
    <x v="31"/>
    <n v="6.22"/>
    <s v="James Galang"/>
    <s v="Porto Alegre"/>
    <n v="22003"/>
    <s v="Rio Grande do Sul"/>
    <x v="2"/>
    <s v="Sam,Pat"/>
    <x v="2"/>
    <s v="Pat"/>
    <s v="Brasil"/>
    <s v="Consumidor"/>
    <s v="Material de EscritÃ³rio"/>
    <s v="Papel"/>
    <x v="600"/>
    <s v="Small Box"/>
    <n v="0.37"/>
    <d v="2010-09-27T00:00:00"/>
  </r>
  <r>
    <n v="4726"/>
    <n v="1476"/>
    <n v="10657"/>
    <x v="579"/>
    <s v="MÃ©dia"/>
    <x v="34"/>
    <n v="1848.52"/>
    <n v="0.05"/>
    <s v="Transporte RodoviÃ¡rio"/>
    <n v="-493.6"/>
    <n v="-493.6"/>
    <s v=""/>
    <x v="472"/>
    <n v="69.64"/>
    <s v="James Galang"/>
    <s v="Porto Alegre"/>
    <n v="22003"/>
    <s v="Rio Grande do Sul"/>
    <x v="2"/>
    <s v="Sam,Pat"/>
    <x v="2"/>
    <s v="Pat"/>
    <s v="Brasil"/>
    <s v="Consumidor"/>
    <s v="MobiliÃ¡rio"/>
    <s v="Mesas"/>
    <x v="702"/>
    <s v="Jumbo Box"/>
    <n v="0.77"/>
    <d v="2010-09-26T00:00:00"/>
  </r>
  <r>
    <n v="6928"/>
    <n v="1479"/>
    <n v="10658"/>
    <x v="580"/>
    <s v="Baixa"/>
    <x v="30"/>
    <n v="1332.97"/>
    <n v="0.09"/>
    <s v="AÃ©reo Normal"/>
    <n v="4.7519999999999998"/>
    <n v="4.7519999999999998"/>
    <s v=""/>
    <x v="387"/>
    <n v="8.99"/>
    <s v="Joni Wasserman"/>
    <s v="Recife"/>
    <n v="90503"/>
    <s v="Pernambuco"/>
    <x v="1"/>
    <s v="Chris,Pat"/>
    <x v="1"/>
    <s v="Pat"/>
    <s v="Brasil"/>
    <s v="Consumidor"/>
    <s v="Tecnologia"/>
    <s v="Telefones e ComunicaÃ§Ã£o"/>
    <x v="703"/>
    <s v="Small Box"/>
    <n v="0.56999999999999995"/>
    <d v="2009-09-03T00:00:00"/>
  </r>
  <r>
    <n v="6949"/>
    <n v="1477"/>
    <n v="10658"/>
    <x v="580"/>
    <s v="Baixa"/>
    <x v="42"/>
    <n v="262.54000000000002"/>
    <n v="0.04"/>
    <s v="AÃ©reo Normal"/>
    <n v="29.24"/>
    <n v="29.24"/>
    <s v=""/>
    <x v="282"/>
    <n v="1.99"/>
    <s v="Joni Wasserman"/>
    <s v="Recife"/>
    <n v="90503"/>
    <s v="Pernambuco"/>
    <x v="1"/>
    <s v="Chris,Pat"/>
    <x v="1"/>
    <s v="Pat"/>
    <s v="Brasil"/>
    <s v="Consumidor"/>
    <s v="Tecnologia"/>
    <s v="PerifÃ©ricos"/>
    <x v="390"/>
    <s v="Small Pack"/>
    <n v="0.49"/>
    <d v="2009-08-31T00:00:00"/>
  </r>
  <r>
    <n v="6967"/>
    <n v="1478"/>
    <n v="10658"/>
    <x v="580"/>
    <s v="Baixa"/>
    <x v="40"/>
    <n v="190.73"/>
    <n v="0.1"/>
    <s v="AÃ©reo Normal"/>
    <n v="-69.643500000000003"/>
    <n v="-69.643500000000003"/>
    <s v=""/>
    <x v="83"/>
    <n v="9.4"/>
    <s v="Joni Wasserman"/>
    <s v="Recife"/>
    <n v="90503"/>
    <s v="Pernambuco"/>
    <x v="1"/>
    <s v="Chris,Pat"/>
    <x v="1"/>
    <s v="Pat"/>
    <s v="Brasil"/>
    <s v="Consumidor"/>
    <s v="Tecnologia"/>
    <s v="MÃ¡quinas de EscritÃ³rio"/>
    <x v="95"/>
    <s v="Small Box"/>
    <n v="0.49"/>
    <d v="2009-08-27T00:00:00"/>
  </r>
  <r>
    <n v="7600"/>
    <n v="1480"/>
    <n v="10659"/>
    <x v="464"/>
    <s v="CrÃ­tica"/>
    <x v="47"/>
    <n v="227.37"/>
    <n v="0"/>
    <s v="AÃ©reo Normal"/>
    <n v="-92.07"/>
    <n v="-92.07"/>
    <s v=""/>
    <x v="66"/>
    <n v="5.61"/>
    <s v="Dave Brooks"/>
    <s v="Curitiba"/>
    <n v="71854"/>
    <s v="ParanÃ¡"/>
    <x v="2"/>
    <s v="Sam,Pat"/>
    <x v="2"/>
    <s v="Pat"/>
    <s v="Brasil"/>
    <s v="Corporativo"/>
    <s v="Material de EscritÃ³rio"/>
    <s v="Papel"/>
    <x v="704"/>
    <s v="Small Box"/>
    <n v="0.4"/>
    <d v="2009-05-14T00:00:00"/>
  </r>
  <r>
    <n v="8219"/>
    <n v="1482"/>
    <n v="10661"/>
    <x v="581"/>
    <s v="NÃ£o Especificada"/>
    <x v="8"/>
    <n v="1312.65"/>
    <n v="7.0000000000000007E-2"/>
    <s v="AÃ©reo Normal"/>
    <n v="488.31"/>
    <n v="488.31"/>
    <s v=""/>
    <x v="137"/>
    <n v="5.76"/>
    <s v="Jocasta Rupert"/>
    <s v="Porto Alegre"/>
    <n v="20190"/>
    <s v="Rio Grande do Sul"/>
    <x v="2"/>
    <s v="Sam,Pat"/>
    <x v="2"/>
    <s v="Pat"/>
    <s v="Brasil"/>
    <s v="Consumidor"/>
    <s v="Material de EscritÃ³rio"/>
    <s v="Papel"/>
    <x v="273"/>
    <s v="Small Box"/>
    <n v="0.4"/>
    <d v="2009-01-25T00:00:00"/>
  </r>
  <r>
    <n v="8222"/>
    <n v="1481"/>
    <n v="10661"/>
    <x v="581"/>
    <s v="NÃ£o Especificada"/>
    <x v="43"/>
    <n v="136.41"/>
    <n v="0"/>
    <s v="AÃ©reo Normal"/>
    <n v="-99.34"/>
    <n v="-99.34"/>
    <s v=""/>
    <x v="473"/>
    <n v="8.3699999999999992"/>
    <s v="Jocasta Rupert"/>
    <s v="BelÃ©m"/>
    <n v="60110"/>
    <s v="ParÃ¡"/>
    <x v="0"/>
    <s v="William,Pat"/>
    <x v="0"/>
    <s v="Pat"/>
    <s v="Brasil"/>
    <s v="Consumidor"/>
    <s v="Material de EscritÃ³rio"/>
    <s v="Tesouras, rÃ©guas e aparadores"/>
    <x v="705"/>
    <s v="Small Pack"/>
    <n v="0.57999999999999996"/>
    <d v="2009-01-24T00:00:00"/>
  </r>
  <r>
    <n v="3348"/>
    <n v="1483"/>
    <n v="10662"/>
    <x v="460"/>
    <s v="Baixa"/>
    <x v="45"/>
    <n v="283.13"/>
    <n v="0.08"/>
    <s v="AÃ©reo Normal"/>
    <n v="-141.26"/>
    <n v="0"/>
    <s v="Returned"/>
    <x v="31"/>
    <n v="6.81"/>
    <s v="Aaron Hawkins"/>
    <s v="Recife"/>
    <n v="91776"/>
    <s v="Pernambuco"/>
    <x v="1"/>
    <s v="Chris,Pat"/>
    <x v="1"/>
    <s v="Pat"/>
    <s v="Brasil"/>
    <s v="EscritÃ³rio em Casa"/>
    <s v="Material de EscritÃ³rio"/>
    <s v="Papel"/>
    <x v="706"/>
    <s v="Small Box"/>
    <n v="0.36"/>
    <d v="2011-05-21T00:00:00"/>
  </r>
  <r>
    <n v="7538"/>
    <n v="1484"/>
    <n v="10663"/>
    <x v="582"/>
    <s v="Alta"/>
    <x v="47"/>
    <n v="104.39"/>
    <n v="7.0000000000000007E-2"/>
    <s v="AÃ©reo Normal"/>
    <n v="38.450000000000003"/>
    <n v="38.450000000000003"/>
    <s v=""/>
    <x v="194"/>
    <n v="0.5"/>
    <s v="Emily Grady"/>
    <s v="Natal"/>
    <n v="84660"/>
    <s v="Rio Grande do Norte"/>
    <x v="1"/>
    <s v="Chris,Pat"/>
    <x v="1"/>
    <s v="Pat"/>
    <s v="Brasil"/>
    <s v="EscritÃ³rio em Casa"/>
    <s v="Material de EscritÃ³rio"/>
    <s v="Etiquetas"/>
    <x v="248"/>
    <s v="Small Box"/>
    <n v="0.39"/>
    <d v="2009-05-23T00:00:00"/>
  </r>
  <r>
    <n v="1314"/>
    <n v="1485"/>
    <n v="10688"/>
    <x v="265"/>
    <s v="MÃ©dia"/>
    <x v="18"/>
    <n v="618.84"/>
    <n v="0.05"/>
    <s v="AÃ©reo Normal"/>
    <n v="-200.84"/>
    <n v="-200.84"/>
    <s v=""/>
    <x v="474"/>
    <n v="34.200000000000003"/>
    <s v="Craig Yedwab"/>
    <s v="Belo Horizonte"/>
    <n v="6415"/>
    <s v="Minas Gerais"/>
    <x v="3"/>
    <s v="Erin"/>
    <x v="3"/>
    <m/>
    <s v="Brasil"/>
    <s v="Corporativo"/>
    <s v="MobiliÃ¡rio"/>
    <s v="MobiliÃ¡rio de EscritÃ³rio"/>
    <x v="707"/>
    <s v="Wrap Bag"/>
    <n v="0.73"/>
    <d v="2012-05-13T00:00:00"/>
  </r>
  <r>
    <n v="3449"/>
    <n v="1489"/>
    <n v="10695"/>
    <x v="197"/>
    <s v="Alta"/>
    <x v="33"/>
    <n v="6330.0859999999902"/>
    <n v="0.1"/>
    <s v="AÃ©reo Normal"/>
    <n v="1421.8920000000001"/>
    <n v="1421.8920000000001"/>
    <s v=""/>
    <x v="11"/>
    <n v="2.5"/>
    <s v="Deborah Brumfield"/>
    <s v="Curitiba"/>
    <n v="72143"/>
    <s v="ParanÃ¡"/>
    <x v="2"/>
    <s v="Sam,Pat"/>
    <x v="2"/>
    <s v="Pat"/>
    <s v="Brasil"/>
    <s v="Corporativo"/>
    <s v="Tecnologia"/>
    <s v="Telefones e ComunicaÃ§Ã£o"/>
    <x v="708"/>
    <s v="Small Box"/>
    <n v="0.59"/>
    <d v="2011-05-03T00:00:00"/>
  </r>
  <r>
    <n v="4011"/>
    <n v="1490"/>
    <n v="10722"/>
    <x v="583"/>
    <s v="NÃ£o Especificada"/>
    <x v="34"/>
    <n v="40.26"/>
    <n v="0.01"/>
    <s v="AÃ©reo Normal"/>
    <n v="-27.44"/>
    <n v="-27.44"/>
    <s v=""/>
    <x v="85"/>
    <n v="5.68"/>
    <s v="Dorris Love"/>
    <s v="SÃ£o Paulo"/>
    <n v="11729"/>
    <s v="SÃ£o Paulo"/>
    <x v="3"/>
    <s v="Erin"/>
    <x v="3"/>
    <m/>
    <s v="Brasil"/>
    <s v="EscritÃ³rio em Casa"/>
    <s v="Material de EscritÃ³rio"/>
    <s v="Papel"/>
    <x v="709"/>
    <s v="Small Box"/>
    <n v="0.4"/>
    <d v="2011-01-21T00:00:00"/>
  </r>
  <r>
    <n v="2737"/>
    <n v="1491"/>
    <n v="10752"/>
    <x v="164"/>
    <s v="CrÃ­tica"/>
    <x v="38"/>
    <n v="95.38"/>
    <n v="0.03"/>
    <s v="AÃ©reo Normal"/>
    <n v="-36.891999999999904"/>
    <n v="-36.891999999999904"/>
    <s v=""/>
    <x v="83"/>
    <n v="13.18"/>
    <s v="Dianna Wilson"/>
    <s v="SÃ£o Paulo"/>
    <n v="7506"/>
    <s v="SÃ£o Paulo"/>
    <x v="3"/>
    <s v="Erin"/>
    <x v="3"/>
    <m/>
    <s v="Brasil"/>
    <s v="Pequenas Empresas"/>
    <s v="Material de EscritÃ³rio"/>
    <s v="Capas e AcessÃ³rios"/>
    <x v="162"/>
    <s v="Small Box"/>
    <n v="0.37"/>
    <d v="2011-09-11T00:00:00"/>
  </r>
  <r>
    <n v="5803"/>
    <n v="1492"/>
    <n v="10754"/>
    <x v="584"/>
    <s v="Baixa"/>
    <x v="25"/>
    <n v="48.04"/>
    <n v="0.09"/>
    <s v="AÃ©reo Normal"/>
    <n v="-23.28"/>
    <n v="-23.28"/>
    <s v=""/>
    <x v="31"/>
    <n v="5.94"/>
    <s v="Saphhira Shifley"/>
    <s v="Porto Alegre"/>
    <n v="29801"/>
    <s v="Rio Grande do Sul"/>
    <x v="2"/>
    <s v="Sam,Pat"/>
    <x v="2"/>
    <s v="Pat"/>
    <s v="Brasil"/>
    <s v="Corporativo"/>
    <s v="Material de EscritÃ³rio"/>
    <s v="Papel"/>
    <x v="538"/>
    <s v="Small Box"/>
    <n v="0.37"/>
    <d v="2010-03-19T00:00:00"/>
  </r>
  <r>
    <n v="5204"/>
    <n v="1494"/>
    <n v="10784"/>
    <x v="585"/>
    <s v="NÃ£o Especificada"/>
    <x v="14"/>
    <n v="206.27"/>
    <n v="0.09"/>
    <s v="AÃ©reo Normal"/>
    <n v="-54.441000000000003"/>
    <n v="-54.441000000000003"/>
    <s v=""/>
    <x v="475"/>
    <n v="5.48"/>
    <s v="Vivian Mathis"/>
    <s v="VitÃ³ria"/>
    <n v="20832"/>
    <s v="EspÃ­rito Santo"/>
    <x v="3"/>
    <s v="Erin"/>
    <x v="3"/>
    <m/>
    <s v="Brasil"/>
    <s v="EscritÃ³rio em Casa"/>
    <s v="Material de EscritÃ³rio"/>
    <s v="Capas e AcessÃ³rios"/>
    <x v="710"/>
    <s v="Small Box"/>
    <n v="0.37"/>
    <d v="2010-07-07T00:00:00"/>
  </r>
  <r>
    <n v="5206"/>
    <n v="1493"/>
    <n v="10784"/>
    <x v="585"/>
    <s v="NÃ£o Especificada"/>
    <x v="1"/>
    <n v="19.36"/>
    <n v="0.1"/>
    <s v="AÃ©reo Normal"/>
    <n v="-11.85"/>
    <n v="-11.85"/>
    <s v=""/>
    <x v="476"/>
    <n v="6.18"/>
    <s v="Vivian Mathis"/>
    <s v="VitÃ³ria"/>
    <n v="21113"/>
    <s v="EspÃ­rito Santo"/>
    <x v="3"/>
    <s v="Erin"/>
    <x v="3"/>
    <m/>
    <s v="Brasil"/>
    <s v="EscritÃ³rio em Casa"/>
    <s v="Material de EscritÃ³rio"/>
    <s v="Papel"/>
    <x v="711"/>
    <s v="Small Box"/>
    <n v="0.39"/>
    <d v="2010-07-06T00:00:00"/>
  </r>
  <r>
    <n v="4935"/>
    <n v="1495"/>
    <n v="10789"/>
    <x v="231"/>
    <s v="NÃ£o Especificada"/>
    <x v="5"/>
    <n v="308.54000000000002"/>
    <n v="0"/>
    <s v="AÃ©reo RÃ¡pido"/>
    <n v="76.42"/>
    <n v="76.42"/>
    <s v=""/>
    <x v="27"/>
    <n v="4.0999999999999996"/>
    <s v="Jamie Kunitz"/>
    <s v="Palmas"/>
    <n v="60130"/>
    <s v="Tocantins"/>
    <x v="0"/>
    <s v="William,Pat"/>
    <x v="0"/>
    <s v="Pat"/>
    <s v="Brasil"/>
    <s v="Corporativo"/>
    <s v="Material de EscritÃ³rio"/>
    <s v="Canetas e materiais de arte"/>
    <x v="28"/>
    <s v="Wrap Bag"/>
    <n v="0.44"/>
    <d v="2010-08-24T00:00:00"/>
  </r>
  <r>
    <n v="2846"/>
    <n v="1496"/>
    <n v="10791"/>
    <x v="586"/>
    <s v="NÃ£o Especificada"/>
    <x v="28"/>
    <n v="400.57"/>
    <n v="0.05"/>
    <s v="AÃ©reo Normal"/>
    <n v="93.36"/>
    <n v="93.36"/>
    <s v=""/>
    <x v="238"/>
    <n v="5.77"/>
    <s v="Anthony Johnson"/>
    <s v="Palmas"/>
    <n v="60130"/>
    <s v="Tocantins"/>
    <x v="0"/>
    <s v="William,Pat"/>
    <x v="0"/>
    <s v="Pat"/>
    <s v="Brasil"/>
    <s v="Pequenas Empresas"/>
    <s v="Material de EscritÃ³rio"/>
    <s v="Papel"/>
    <x v="712"/>
    <s v="Small Box"/>
    <n v="0.38"/>
    <d v="2011-08-21T00:00:00"/>
  </r>
  <r>
    <n v="2129"/>
    <n v="1498"/>
    <n v="10820"/>
    <x v="587"/>
    <s v="NÃ£o Especificada"/>
    <x v="19"/>
    <n v="2072.12"/>
    <n v="0.04"/>
    <s v="AÃ©reo RÃ¡pido"/>
    <n v="365.23"/>
    <n v="365.23"/>
    <s v=""/>
    <x v="202"/>
    <n v="8.99"/>
    <s v="Cyma Kinney"/>
    <s v="Feira de Santana"/>
    <n v="98661"/>
    <s v="Bahia"/>
    <x v="1"/>
    <s v="Chris,Pat"/>
    <x v="1"/>
    <s v="Pat"/>
    <s v="Brasil"/>
    <s v="Pequenas Empresas"/>
    <s v="Material de EscritÃ³rio"/>
    <s v="Canetas e materiais de arte"/>
    <x v="392"/>
    <s v="Small Pack"/>
    <n v="0.59"/>
    <d v="2011-12-28T00:00:00"/>
  </r>
  <r>
    <n v="2132"/>
    <n v="1499"/>
    <n v="10820"/>
    <x v="587"/>
    <s v="NÃ£o Especificada"/>
    <x v="22"/>
    <n v="151.19"/>
    <n v="0.06"/>
    <s v="AÃ©reo Normal"/>
    <n v="-13.45"/>
    <n v="-13.45"/>
    <s v=""/>
    <x v="131"/>
    <n v="0.7"/>
    <s v="Cyma Kinney"/>
    <s v="Feira de Santana"/>
    <n v="98661"/>
    <s v="Bahia"/>
    <x v="1"/>
    <s v="Chris,Pat"/>
    <x v="1"/>
    <s v="Pat"/>
    <s v="Brasil"/>
    <s v="Pequenas Empresas"/>
    <s v="Material de EscritÃ³rio"/>
    <s v="ElÃ¡sticos"/>
    <x v="713"/>
    <s v="Wrap Bag"/>
    <n v="0.85"/>
    <d v="2011-12-27T00:00:00"/>
  </r>
  <r>
    <n v="1123"/>
    <n v="1500"/>
    <n v="10823"/>
    <x v="393"/>
    <s v="Baixa"/>
    <x v="12"/>
    <n v="133.9"/>
    <n v="0.03"/>
    <s v="AÃ©reo Normal"/>
    <n v="-14.581999999999899"/>
    <n v="-14.581999999999899"/>
    <s v=""/>
    <x v="477"/>
    <n v="2.99"/>
    <s v="Helen Wasserman"/>
    <s v="VitÃ³ria"/>
    <n v="21222"/>
    <s v="EspÃ­rito Santo"/>
    <x v="3"/>
    <s v="Erin"/>
    <x v="3"/>
    <m/>
    <s v="Brasil"/>
    <s v="EscritÃ³rio em Casa"/>
    <s v="Material de EscritÃ³rio"/>
    <s v="Capas e AcessÃ³rios"/>
    <x v="714"/>
    <s v="Small Box"/>
    <n v="0.39"/>
    <d v="2012-06-12T00:00:00"/>
  </r>
  <r>
    <n v="7809"/>
    <n v="1502"/>
    <n v="10851"/>
    <x v="354"/>
    <s v="Alta"/>
    <x v="18"/>
    <n v="570.52850000000001"/>
    <n v="0.02"/>
    <s v="AÃ©reo RÃ¡pido"/>
    <n v="3.96"/>
    <n v="3.96"/>
    <s v=""/>
    <x v="324"/>
    <n v="4.99"/>
    <s v="Jenna Caffey"/>
    <s v="SÃ£o Paulo"/>
    <n v="17602"/>
    <s v="SÃ£o Paulo"/>
    <x v="3"/>
    <s v="Erin"/>
    <x v="3"/>
    <m/>
    <s v="Brasil"/>
    <s v="Consumidor"/>
    <s v="Tecnologia"/>
    <s v="Telefones e ComunicaÃ§Ã£o"/>
    <x v="715"/>
    <s v="Small Box"/>
    <n v="0.56999999999999995"/>
    <d v="2009-04-07T00:00:00"/>
  </r>
  <r>
    <n v="6420"/>
    <n v="1505"/>
    <n v="10884"/>
    <x v="79"/>
    <s v="Baixa"/>
    <x v="4"/>
    <n v="2525.9874999999902"/>
    <n v="0.09"/>
    <s v="AÃ©reo Normal"/>
    <n v="416.673"/>
    <n v="416.673"/>
    <s v=""/>
    <x v="12"/>
    <n v="8.99"/>
    <s v="Cindy Chapman"/>
    <s v="MaceiÃ³"/>
    <n v="85737"/>
    <s v="Alagoas"/>
    <x v="1"/>
    <s v="Chris,Pat"/>
    <x v="1"/>
    <s v="Pat"/>
    <s v="Brasil"/>
    <s v="Consumidor"/>
    <s v="Tecnologia"/>
    <s v="Telefones e ComunicaÃ§Ã£o"/>
    <x v="12"/>
    <s v="Small Box"/>
    <n v="0.55000000000000004"/>
    <d v="2009-12-02T00:00:00"/>
  </r>
  <r>
    <n v="6979"/>
    <n v="1506"/>
    <n v="10886"/>
    <x v="365"/>
    <s v="CrÃ­tica"/>
    <x v="49"/>
    <n v="65.42"/>
    <n v="0.04"/>
    <s v="AÃ©reo Normal"/>
    <n v="-112.92"/>
    <n v="-112.92"/>
    <s v=""/>
    <x v="358"/>
    <n v="4.08"/>
    <s v="Quincy Jones"/>
    <s v="Curitiba"/>
    <n v="35216"/>
    <s v="ParanÃ¡"/>
    <x v="2"/>
    <s v="Sam,Pat"/>
    <x v="2"/>
    <s v="Pat"/>
    <s v="Brasil"/>
    <s v="Corporativo"/>
    <s v="MobiliÃ¡rio"/>
    <s v="MobiliÃ¡rio de EscritÃ³rio"/>
    <x v="505"/>
    <s v="Small Pack"/>
    <n v="0.53"/>
    <d v="2009-08-25T00:00:00"/>
  </r>
  <r>
    <n v="6984"/>
    <n v="1507"/>
    <n v="10886"/>
    <x v="365"/>
    <s v="CrÃ­tica"/>
    <x v="26"/>
    <n v="5750.94"/>
    <n v="0.01"/>
    <s v="Transporte RodoviÃ¡rio"/>
    <n v="432.98"/>
    <n v="432.98"/>
    <s v=""/>
    <x v="478"/>
    <n v="56.14"/>
    <s v="Quincy Jones"/>
    <s v="Curitiba"/>
    <n v="35216"/>
    <s v="ParanÃ¡"/>
    <x v="2"/>
    <s v="Sam,Pat"/>
    <x v="2"/>
    <s v="Pat"/>
    <s v="Brasil"/>
    <s v="Corporativo"/>
    <s v="Tecnologia"/>
    <s v="MÃ¡quinas de EscritÃ³rio"/>
    <x v="716"/>
    <s v="Jumbo Box"/>
    <n v="0.39"/>
    <d v="2009-08-24T00:00:00"/>
  </r>
  <r>
    <n v="6051"/>
    <n v="1508"/>
    <n v="10913"/>
    <x v="588"/>
    <s v="Baixa"/>
    <x v="15"/>
    <n v="5149.0600000000004"/>
    <n v="0.03"/>
    <s v="Transporte RodoviÃ¡rio"/>
    <n v="605.44000000000005"/>
    <n v="605.44000000000005"/>
    <s v=""/>
    <x v="479"/>
    <n v="30"/>
    <s v="Alejandro Ballentine"/>
    <s v="Teresina"/>
    <n v="97303"/>
    <s v="PiauÃ­"/>
    <x v="1"/>
    <s v="Chris,Pat"/>
    <x v="1"/>
    <s v="Pat"/>
    <s v="Brasil"/>
    <s v="Pequenas Empresas"/>
    <s v="MobiliÃ¡rio"/>
    <s v="Cadeiras"/>
    <x v="717"/>
    <s v="Jumbo Drum"/>
    <n v="0.69"/>
    <d v="2010-02-06T00:00:00"/>
  </r>
  <r>
    <n v="1876"/>
    <n v="1510"/>
    <n v="10917"/>
    <x v="589"/>
    <s v="CrÃ­tica"/>
    <x v="18"/>
    <n v="1281.3579999999999"/>
    <n v="0.09"/>
    <s v="AÃ©reo RÃ¡pido"/>
    <n v="-90.123000000000005"/>
    <n v="0"/>
    <s v="Returned"/>
    <x v="43"/>
    <n v="5.99"/>
    <s v="Alice McCarthy"/>
    <s v="Natal"/>
    <n v="84118"/>
    <s v="Rio Grande do Norte"/>
    <x v="1"/>
    <s v="Chris,Pat"/>
    <x v="1"/>
    <s v="Pat"/>
    <s v="Brasil"/>
    <s v="Corporativo"/>
    <s v="Tecnologia"/>
    <s v="Telefones e ComunicaÃ§Ã£o"/>
    <x v="718"/>
    <s v="Small Box"/>
    <n v="0.56999999999999995"/>
    <d v="2012-02-12T00:00:00"/>
  </r>
  <r>
    <n v="5774"/>
    <n v="1511"/>
    <n v="10919"/>
    <x v="590"/>
    <s v="Alta"/>
    <x v="8"/>
    <n v="2040.95"/>
    <n v="7.0000000000000007E-2"/>
    <s v="AÃ©reo Normal"/>
    <n v="-1231.8699999999999"/>
    <n v="-1231.8699999999999"/>
    <s v=""/>
    <x v="193"/>
    <n v="35"/>
    <s v="Ross DeVincentis"/>
    <s v="VitÃ³ria"/>
    <n v="21061"/>
    <s v="EspÃ­rito Santo"/>
    <x v="3"/>
    <s v="Erin"/>
    <x v="3"/>
    <m/>
    <s v="Brasil"/>
    <s v="Corporativo"/>
    <s v="Material de EscritÃ³rio"/>
    <s v="Armazenamento e OrganizaÃ§Ã£o"/>
    <x v="719"/>
    <s v="Large Box"/>
    <n v="0.83"/>
    <d v="2010-03-27T00:00:00"/>
  </r>
  <r>
    <n v="2089"/>
    <n v="1513"/>
    <n v="10945"/>
    <x v="591"/>
    <s v="MÃ©dia"/>
    <x v="18"/>
    <n v="1170.0250000000001"/>
    <n v="0.04"/>
    <s v="AÃ©reo Normal"/>
    <n v="4.2210000000000099"/>
    <n v="4.2210000000000099"/>
    <s v=""/>
    <x v="387"/>
    <n v="8.99"/>
    <s v="Ralph Knight"/>
    <s v="Palmas"/>
    <n v="60130"/>
    <s v="Tocantins"/>
    <x v="0"/>
    <s v="William,Pat"/>
    <x v="0"/>
    <s v="Pat"/>
    <s v="Brasil"/>
    <s v="Consumidor"/>
    <s v="Tecnologia"/>
    <s v="Telefones e ComunicaÃ§Ã£o"/>
    <x v="703"/>
    <s v="Small Box"/>
    <n v="0.56999999999999995"/>
    <d v="2012-01-05T00:00:00"/>
  </r>
  <r>
    <n v="798"/>
    <n v="1514"/>
    <n v="10948"/>
    <x v="592"/>
    <s v="MÃ©dia"/>
    <x v="31"/>
    <n v="193.11"/>
    <n v="0.08"/>
    <s v="AÃ©reo Normal"/>
    <n v="-263.76400000000001"/>
    <n v="-263.76400000000001"/>
    <s v=""/>
    <x v="212"/>
    <n v="7.01"/>
    <s v="Dan Campbell"/>
    <s v="Recife"/>
    <n v="91745"/>
    <s v="Pernambuco"/>
    <x v="1"/>
    <s v="Chris,Pat"/>
    <x v="1"/>
    <s v="Pat"/>
    <s v="Brasil"/>
    <s v="Corporativo"/>
    <s v="Material de EscritÃ³rio"/>
    <s v="Capas e AcessÃ³rios"/>
    <x v="274"/>
    <s v="Small Box"/>
    <n v="0.37"/>
    <d v="2012-08-13T00:00:00"/>
  </r>
  <r>
    <n v="7848"/>
    <n v="1515"/>
    <n v="10949"/>
    <x v="195"/>
    <s v="MÃ©dia"/>
    <x v="6"/>
    <n v="3449.26"/>
    <n v="0.1"/>
    <s v="Transporte RodoviÃ¡rio"/>
    <n v="252.77"/>
    <n v="252.77"/>
    <s v=""/>
    <x v="350"/>
    <n v="30.06"/>
    <s v="Ashley Jarboe"/>
    <s v="FlorianÃ³polis"/>
    <n v="30297"/>
    <s v="Santa Catarina"/>
    <x v="2"/>
    <s v="Sam,Pat"/>
    <x v="2"/>
    <s v="Pat"/>
    <s v="Brasil"/>
    <s v="Pequenas Empresas"/>
    <s v="Tecnologia"/>
    <s v="MÃ¡quinas de EscritÃ³rio"/>
    <x v="720"/>
    <s v="Jumbo Box"/>
    <n v="0.4"/>
    <d v="2009-03-31T00:00:00"/>
  </r>
  <r>
    <n v="271"/>
    <n v="1516"/>
    <n v="10951"/>
    <x v="593"/>
    <s v="NÃ£o Especificada"/>
    <x v="18"/>
    <n v="677.43"/>
    <n v="0.1"/>
    <s v="AÃ©reo Normal"/>
    <n v="75.48"/>
    <n v="75.48"/>
    <s v=""/>
    <x v="339"/>
    <n v="22.24"/>
    <s v="Neil Knudson"/>
    <s v="Porto Alegre"/>
    <n v="28144"/>
    <s v="Rio Grande do Sul"/>
    <x v="2"/>
    <s v="Sam,Pat"/>
    <x v="2"/>
    <s v="Pat"/>
    <s v="Brasil"/>
    <s v="Corporativo"/>
    <s v="MobiliÃ¡rio"/>
    <s v="MobiliÃ¡rio de EscritÃ³rio"/>
    <x v="721"/>
    <s v="Large Box"/>
    <n v="0.55000000000000004"/>
    <d v="2012-11-06T00:00:00"/>
  </r>
  <r>
    <n v="7837"/>
    <n v="1517"/>
    <n v="10978"/>
    <x v="475"/>
    <s v="CrÃ­tica"/>
    <x v="29"/>
    <n v="566.53"/>
    <n v="0.06"/>
    <s v="Transporte RodoviÃ¡rio"/>
    <n v="-209.6"/>
    <n v="-209.6"/>
    <s v=""/>
    <x v="157"/>
    <n v="30"/>
    <s v="Toby Swindell"/>
    <s v="Porto Alegre"/>
    <n v="37066"/>
    <s v="Rio Grande do Sul"/>
    <x v="2"/>
    <s v="Sam,Pat"/>
    <x v="2"/>
    <s v="Pat"/>
    <s v="Brasil"/>
    <s v="Pequenas Empresas"/>
    <s v="MobiliÃ¡rio"/>
    <s v="Cadeiras"/>
    <x v="722"/>
    <s v="Jumbo Drum"/>
    <n v="0.7"/>
    <d v="2009-04-02T00:00:00"/>
  </r>
  <r>
    <n v="2591"/>
    <n v="1518"/>
    <n v="10979"/>
    <x v="594"/>
    <s v="MÃ©dia"/>
    <x v="5"/>
    <n v="486.43"/>
    <n v="0"/>
    <s v="AÃ©reo Normal"/>
    <n v="285.35000000000002"/>
    <n v="285.35000000000002"/>
    <s v=""/>
    <x v="8"/>
    <n v="3.92"/>
    <s v="Amy Hunt"/>
    <s v="Porto Alegre"/>
    <n v="37664"/>
    <s v="Rio Grande do Sul"/>
    <x v="2"/>
    <s v="Sam,Pat"/>
    <x v="2"/>
    <s v="Pat"/>
    <s v="Brasil"/>
    <s v="Pequenas Empresas"/>
    <s v="MobiliÃ¡rio"/>
    <s v="MobiliÃ¡rio de EscritÃ³rio"/>
    <x v="8"/>
    <s v="Small Pack"/>
    <n v="0.44"/>
    <d v="2011-10-06T00:00:00"/>
  </r>
  <r>
    <n v="2592"/>
    <n v="1519"/>
    <n v="10979"/>
    <x v="594"/>
    <s v="MÃ©dia"/>
    <x v="25"/>
    <n v="144.94999999999999"/>
    <n v="0.08"/>
    <s v="AÃ©reo RÃ¡pido"/>
    <n v="10.82"/>
    <n v="10.82"/>
    <s v=""/>
    <x v="238"/>
    <n v="5.86"/>
    <s v="Amy Hunt"/>
    <s v="Porto Alegre"/>
    <n v="37664"/>
    <s v="Rio Grande do Sul"/>
    <x v="2"/>
    <s v="Sam,Pat"/>
    <x v="2"/>
    <s v="Pat"/>
    <s v="Brasil"/>
    <s v="Pequenas Empresas"/>
    <s v="Material de EscritÃ³rio"/>
    <s v="Papel"/>
    <x v="723"/>
    <s v="Small Box"/>
    <n v="0.38"/>
    <d v="2011-10-06T00:00:00"/>
  </r>
  <r>
    <n v="5505"/>
    <n v="1520"/>
    <n v="10981"/>
    <x v="524"/>
    <s v="Alta"/>
    <x v="7"/>
    <n v="73.36"/>
    <n v="0.09"/>
    <s v="AÃ©reo Normal"/>
    <n v="-94.95"/>
    <n v="-94.95"/>
    <s v=""/>
    <x v="10"/>
    <n v="2.58"/>
    <s v="Claire Good"/>
    <s v="Teresina"/>
    <n v="97224"/>
    <s v="PiauÃ­"/>
    <x v="1"/>
    <s v="Chris,Pat"/>
    <x v="1"/>
    <s v="Pat"/>
    <s v="Brasil"/>
    <s v="EscritÃ³rio em Casa"/>
    <s v="Material de EscritÃ³rio"/>
    <s v="ElÃ¡sticos"/>
    <x v="10"/>
    <s v="Wrap Bag"/>
    <n v="0.82"/>
    <d v="2010-05-16T00:00:00"/>
  </r>
  <r>
    <n v="5506"/>
    <n v="1521"/>
    <n v="10981"/>
    <x v="524"/>
    <s v="Alta"/>
    <x v="22"/>
    <n v="3630.1460000000002"/>
    <n v="0.04"/>
    <s v="AÃ©reo Normal"/>
    <n v="951.678"/>
    <n v="951.678"/>
    <s v=""/>
    <x v="12"/>
    <n v="8.99"/>
    <s v="Claire Good"/>
    <s v="Teresina"/>
    <n v="97224"/>
    <s v="PiauÃ­"/>
    <x v="1"/>
    <s v="Chris,Pat"/>
    <x v="1"/>
    <s v="Pat"/>
    <s v="Brasil"/>
    <s v="EscritÃ³rio em Casa"/>
    <s v="Tecnologia"/>
    <s v="Telefones e ComunicaÃ§Ã£o"/>
    <x v="724"/>
    <s v="Small Box"/>
    <n v="0.55000000000000004"/>
    <d v="2010-05-16T00:00:00"/>
  </r>
  <r>
    <n v="92"/>
    <n v="1523"/>
    <n v="10982"/>
    <x v="595"/>
    <s v="NÃ£o Especificada"/>
    <x v="14"/>
    <n v="3665.41"/>
    <n v="0.05"/>
    <s v="AÃ©reo Normal"/>
    <n v="1236.3589999999999"/>
    <n v="1236.3589999999999"/>
    <s v=""/>
    <x v="242"/>
    <n v="19.989999999999998"/>
    <s v="Sung Chung"/>
    <s v="AracajÃº"/>
    <n v="83642"/>
    <s v="Sergipe"/>
    <x v="1"/>
    <s v="Chris,Pat"/>
    <x v="1"/>
    <s v="Pat"/>
    <s v="Brasil"/>
    <s v="EscritÃ³rio em Casa"/>
    <s v="Material de EscritÃ³rio"/>
    <s v="Capas e AcessÃ³rios"/>
    <x v="725"/>
    <s v="Small Box"/>
    <n v="0.37"/>
    <d v="2012-12-12T00:00:00"/>
  </r>
  <r>
    <n v="93"/>
    <n v="1524"/>
    <n v="10982"/>
    <x v="595"/>
    <s v="NÃ£o Especificada"/>
    <x v="18"/>
    <n v="20.95"/>
    <n v="0"/>
    <s v="AÃ©reo RÃ¡pido"/>
    <n v="2.81"/>
    <n v="2.81"/>
    <s v=""/>
    <x v="480"/>
    <n v="0.7"/>
    <s v="Sung Chung"/>
    <s v="AracajÃº"/>
    <n v="83642"/>
    <s v="Sergipe"/>
    <x v="1"/>
    <s v="Chris,Pat"/>
    <x v="1"/>
    <s v="Pat"/>
    <s v="Brasil"/>
    <s v="EscritÃ³rio em Casa"/>
    <s v="Material de EscritÃ³rio"/>
    <s v="ElÃ¡sticos"/>
    <x v="726"/>
    <s v="Wrap Bag"/>
    <n v="0.38"/>
    <d v="2012-12-12T00:00:00"/>
  </r>
  <r>
    <n v="105"/>
    <n v="1522"/>
    <n v="10982"/>
    <x v="595"/>
    <s v="NÃ£o Especificada"/>
    <x v="13"/>
    <n v="538.27"/>
    <n v="0.02"/>
    <s v="AÃ©reo Normal"/>
    <n v="225.19900000000001"/>
    <n v="225.19900000000001"/>
    <s v=""/>
    <x v="467"/>
    <n v="1.49"/>
    <s v="Sung Chung"/>
    <s v="AracajÃº"/>
    <n v="83642"/>
    <s v="Sergipe"/>
    <x v="1"/>
    <s v="Chris,Pat"/>
    <x v="1"/>
    <s v="Pat"/>
    <s v="Brasil"/>
    <s v="EscritÃ³rio em Casa"/>
    <s v="Material de EscritÃ³rio"/>
    <s v="Capas e AcessÃ³rios"/>
    <x v="693"/>
    <s v="Small Box"/>
    <n v="0.35"/>
    <d v="2012-12-11T00:00:00"/>
  </r>
  <r>
    <n v="8045"/>
    <n v="1525"/>
    <n v="11008"/>
    <x v="596"/>
    <s v="CrÃ­tica"/>
    <x v="30"/>
    <n v="2545.89"/>
    <n v="0.01"/>
    <s v="AÃ©reo Normal"/>
    <n v="-321.51"/>
    <n v="-321.51"/>
    <s v=""/>
    <x v="71"/>
    <n v="35"/>
    <s v="Peter McVee"/>
    <s v="VitÃ³ria"/>
    <n v="4038"/>
    <s v="EspÃ­rito Santo"/>
    <x v="3"/>
    <s v="Erin"/>
    <x v="3"/>
    <m/>
    <s v="Brasil"/>
    <s v="Pequenas Empresas"/>
    <s v="Material de EscritÃ³rio"/>
    <s v="Armazenamento e OrganizaÃ§Ã£o"/>
    <x v="80"/>
    <s v="Large Box"/>
    <m/>
    <d v="2009-02-26T00:00:00"/>
  </r>
  <r>
    <n v="1295"/>
    <n v="1526"/>
    <n v="11011"/>
    <x v="463"/>
    <s v="Alta"/>
    <x v="22"/>
    <n v="8305.19"/>
    <n v="0.04"/>
    <s v="Transporte RodoviÃ¡rio"/>
    <n v="1383.32"/>
    <n v="1383.32"/>
    <s v=""/>
    <x v="481"/>
    <n v="60.2"/>
    <s v="Fred McMath"/>
    <s v="Rio de Janeiro"/>
    <n v="5201"/>
    <s v="Rio de Janeiro"/>
    <x v="3"/>
    <s v="Erin"/>
    <x v="3"/>
    <m/>
    <s v="Brasil"/>
    <s v="Pequenas Empresas"/>
    <s v="MobiliÃ¡rio"/>
    <s v="Estantes"/>
    <x v="727"/>
    <s v="Jumbo Box"/>
    <n v="0.56000000000000005"/>
    <d v="2012-05-15T00:00:00"/>
  </r>
  <r>
    <n v="1303"/>
    <n v="1527"/>
    <n v="11011"/>
    <x v="463"/>
    <s v="Alta"/>
    <x v="49"/>
    <n v="251.05"/>
    <n v="0.1"/>
    <s v="AÃ©reo Normal"/>
    <n v="118.79"/>
    <n v="118.79"/>
    <s v=""/>
    <x v="190"/>
    <n v="0.49"/>
    <s v="Fred McMath"/>
    <s v="SÃ£o Paulo"/>
    <n v="7026"/>
    <s v="SÃ£o Paulo"/>
    <x v="3"/>
    <s v="Erin"/>
    <x v="3"/>
    <m/>
    <s v="Brasil"/>
    <s v="Pequenas Empresas"/>
    <s v="Material de EscritÃ³rio"/>
    <s v="Etiquetas"/>
    <x v="243"/>
    <s v="Small Box"/>
    <n v="0.38"/>
    <d v="2012-05-14T00:00:00"/>
  </r>
  <r>
    <n v="1304"/>
    <n v="1528"/>
    <n v="11011"/>
    <x v="463"/>
    <s v="Alta"/>
    <x v="49"/>
    <n v="305.62"/>
    <n v="0.1"/>
    <s v="AÃ©reo Normal"/>
    <n v="-129.86000000000001"/>
    <n v="-129.86000000000001"/>
    <s v=""/>
    <x v="170"/>
    <n v="8.2899999999999991"/>
    <s v="Fred McMath"/>
    <s v="Belo Horizonte"/>
    <n v="2744"/>
    <s v="Minas Gerais"/>
    <x v="3"/>
    <s v="Erin"/>
    <x v="3"/>
    <m/>
    <s v="Brasil"/>
    <s v="Pequenas Empresas"/>
    <s v="Material de EscritÃ³rio"/>
    <s v="Envelopes"/>
    <x v="208"/>
    <s v="Small Box"/>
    <n v="0.38"/>
    <d v="2012-05-14T00:00:00"/>
  </r>
  <r>
    <n v="7740"/>
    <n v="1529"/>
    <n v="11013"/>
    <x v="183"/>
    <s v="Alta"/>
    <x v="1"/>
    <n v="226.88200000000001"/>
    <n v="0.01"/>
    <s v="AÃ©reo Normal"/>
    <n v="-582.647999999999"/>
    <n v="-582.647999999999"/>
    <s v=""/>
    <x v="12"/>
    <n v="8.99"/>
    <s v="Ruben Dartt"/>
    <s v="Feira de Santana"/>
    <n v="98026"/>
    <s v="Bahia"/>
    <x v="1"/>
    <s v="Chris,Pat"/>
    <x v="1"/>
    <s v="Pat"/>
    <s v="Brasil"/>
    <s v="Corporativo"/>
    <s v="Tecnologia"/>
    <s v="Telefones e ComunicaÃ§Ã£o"/>
    <x v="728"/>
    <s v="Small Box"/>
    <n v="0.59"/>
    <d v="2009-04-18T00:00:00"/>
  </r>
  <r>
    <n v="4841"/>
    <n v="1530"/>
    <n v="11014"/>
    <x v="597"/>
    <s v="Alta"/>
    <x v="37"/>
    <n v="158.79"/>
    <n v="0.05"/>
    <s v="AÃ©reo Normal"/>
    <n v="1.1559999999999999"/>
    <n v="1.1559999999999999"/>
    <s v=""/>
    <x v="82"/>
    <n v="5.63"/>
    <s v="Victoria Pisteka"/>
    <s v="Recife"/>
    <n v="92231"/>
    <s v="Pernambuco"/>
    <x v="1"/>
    <s v="Chris,Pat"/>
    <x v="1"/>
    <s v="Pat"/>
    <s v="Brasil"/>
    <s v="Corporativo"/>
    <s v="Material de EscritÃ³rio"/>
    <s v="Capas e AcessÃ³rios"/>
    <x v="94"/>
    <s v="Small Box"/>
    <n v="0.4"/>
    <d v="2010-09-09T00:00:00"/>
  </r>
  <r>
    <n v="4845"/>
    <n v="1531"/>
    <n v="11014"/>
    <x v="597"/>
    <s v="Alta"/>
    <x v="33"/>
    <n v="286.81"/>
    <n v="7.0000000000000007E-2"/>
    <s v="AÃ©reo Normal"/>
    <n v="110.05"/>
    <n v="110.05"/>
    <s v=""/>
    <x v="36"/>
    <n v="1.39"/>
    <s v="Victoria Pisteka"/>
    <s v="AracajÃº"/>
    <n v="83616"/>
    <s v="Sergipe"/>
    <x v="1"/>
    <s v="Chris,Pat"/>
    <x v="1"/>
    <s v="Pat"/>
    <s v="Brasil"/>
    <s v="Corporativo"/>
    <s v="Material de EscritÃ³rio"/>
    <s v="Envelopes"/>
    <x v="571"/>
    <s v="Small Box"/>
    <n v="0.36"/>
    <d v="2010-09-08T00:00:00"/>
  </r>
  <r>
    <n v="1633"/>
    <n v="1534"/>
    <n v="11045"/>
    <x v="598"/>
    <s v="MÃ©dia"/>
    <x v="44"/>
    <n v="710.86"/>
    <n v="0.04"/>
    <s v="AÃ©reo Normal"/>
    <n v="196.22"/>
    <n v="196.22"/>
    <s v=""/>
    <x v="238"/>
    <n v="5.97"/>
    <s v="Eugene Moren"/>
    <s v="JoÃ£o Pessoa"/>
    <n v="80013"/>
    <s v="ParaÃ­ba"/>
    <x v="1"/>
    <s v="Chris,Pat"/>
    <x v="1"/>
    <s v="Pat"/>
    <s v="Brasil"/>
    <s v="EscritÃ³rio em Casa"/>
    <s v="Material de EscritÃ³rio"/>
    <s v="Papel"/>
    <x v="611"/>
    <s v="Small Box"/>
    <n v="0.38"/>
    <d v="2012-03-26T00:00:00"/>
  </r>
  <r>
    <n v="4202"/>
    <n v="1535"/>
    <n v="11047"/>
    <x v="599"/>
    <s v="Baixa"/>
    <x v="15"/>
    <n v="1991.26"/>
    <n v="0.01"/>
    <s v="Transporte RodoviÃ¡rio"/>
    <n v="-528.09"/>
    <n v="-528.09"/>
    <s v=""/>
    <x v="482"/>
    <n v="60"/>
    <s v="Ionia McGrath"/>
    <s v="Curitiba"/>
    <n v="35211"/>
    <s v="ParanÃ¡"/>
    <x v="2"/>
    <s v="Sam,Pat"/>
    <x v="2"/>
    <s v="Pat"/>
    <s v="Brasil"/>
    <s v="EscritÃ³rio em Casa"/>
    <s v="Material de EscritÃ³rio"/>
    <s v="EletrodomÃ©sticos"/>
    <x v="729"/>
    <s v="Jumbo Drum"/>
    <n v="0.41"/>
    <d v="2010-12-17T00:00:00"/>
  </r>
  <r>
    <n v="4242"/>
    <n v="1536"/>
    <n v="11047"/>
    <x v="599"/>
    <s v="Baixa"/>
    <x v="4"/>
    <n v="10480.272000000001"/>
    <n v="7.0000000000000007E-2"/>
    <s v="Transporte RodoviÃ¡rio"/>
    <n v="2271.6799999999998"/>
    <n v="2271.6799999999998"/>
    <s v=""/>
    <x v="361"/>
    <n v="64.59"/>
    <s v="Ionia McGrath"/>
    <s v="Curitiba"/>
    <n v="35211"/>
    <s v="ParanÃ¡"/>
    <x v="2"/>
    <s v="Sam,Pat"/>
    <x v="2"/>
    <s v="Pat"/>
    <s v="Brasil"/>
    <s v="EscritÃ³rio em Casa"/>
    <s v="MobiliÃ¡rio"/>
    <s v="Mesas"/>
    <x v="730"/>
    <s v="Jumbo Box"/>
    <n v="0.66"/>
    <d v="2010-12-12T00:00:00"/>
  </r>
  <r>
    <n v="3222"/>
    <n v="1537"/>
    <n v="11074"/>
    <x v="600"/>
    <s v="Alta"/>
    <x v="24"/>
    <n v="114.53"/>
    <n v="7.0000000000000007E-2"/>
    <s v="AÃ©reo Normal"/>
    <n v="-39.229999999999997"/>
    <n v="-39.229999999999997"/>
    <s v=""/>
    <x v="40"/>
    <n v="3.6"/>
    <s v="Cynthia Delaney"/>
    <s v="JoÃ£o Pessoa"/>
    <n v="80033"/>
    <s v="ParaÃ­ba"/>
    <x v="1"/>
    <s v="Chris,Pat"/>
    <x v="1"/>
    <s v="Pat"/>
    <s v="Brasil"/>
    <s v="Corporativo"/>
    <s v="Material de EscritÃ³rio"/>
    <s v="Tesouras, rÃ©guas e aparadores"/>
    <x v="671"/>
    <s v="Small Pack"/>
    <n v="0.56000000000000005"/>
    <d v="2011-06-11T00:00:00"/>
  </r>
  <r>
    <n v="3235"/>
    <n v="1538"/>
    <n v="11074"/>
    <x v="600"/>
    <s v="Alta"/>
    <x v="21"/>
    <n v="7164.7434999999996"/>
    <n v="7.0000000000000007E-2"/>
    <s v="AÃ©reo Normal"/>
    <n v="1609.29"/>
    <n v="1609.29"/>
    <s v=""/>
    <x v="11"/>
    <n v="5.99"/>
    <s v="Cynthia Delaney"/>
    <s v="JoÃ£o Pessoa"/>
    <n v="80033"/>
    <s v="ParaÃ­ba"/>
    <x v="1"/>
    <s v="Chris,Pat"/>
    <x v="1"/>
    <s v="Pat"/>
    <s v="Brasil"/>
    <s v="Corporativo"/>
    <s v="Tecnologia"/>
    <s v="Telefones e ComunicaÃ§Ã£o"/>
    <x v="11"/>
    <s v="Small Box"/>
    <n v="0.59"/>
    <d v="2011-06-10T00:00:00"/>
  </r>
  <r>
    <n v="7908"/>
    <n v="1539"/>
    <n v="11077"/>
    <x v="366"/>
    <s v="Baixa"/>
    <x v="14"/>
    <n v="4620.05"/>
    <n v="0.06"/>
    <s v="Transporte RodoviÃ¡rio"/>
    <n v="-229.68"/>
    <n v="-229.68"/>
    <s v=""/>
    <x v="130"/>
    <n v="35.020000000000003"/>
    <s v="Charles Crestani"/>
    <s v="Recife"/>
    <n v="95051"/>
    <s v="Pernambuco"/>
    <x v="1"/>
    <s v="Chris,Pat"/>
    <x v="1"/>
    <s v="Pat"/>
    <s v="Brasil"/>
    <s v="Consumidor"/>
    <s v="MobiliÃ¡rio"/>
    <s v="Estantes"/>
    <x v="148"/>
    <s v="Jumbo Box"/>
    <n v="0.72"/>
    <d v="2009-03-24T00:00:00"/>
  </r>
  <r>
    <n v="766"/>
    <n v="1540"/>
    <n v="11108"/>
    <x v="601"/>
    <s v="NÃ£o Especificada"/>
    <x v="28"/>
    <n v="131.71"/>
    <n v="0.1"/>
    <s v="AÃ©reo Normal"/>
    <n v="-44"/>
    <n v="-44"/>
    <s v=""/>
    <x v="31"/>
    <n v="5.74"/>
    <s v="Cynthia Arntzen"/>
    <s v="Porto Alegre"/>
    <n v="37167"/>
    <s v="Rio Grande do Sul"/>
    <x v="2"/>
    <s v="Sam,Pat"/>
    <x v="2"/>
    <s v="Pat"/>
    <s v="Brasil"/>
    <s v="Pequenas Empresas"/>
    <s v="Material de EscritÃ³rio"/>
    <s v="Papel"/>
    <x v="731"/>
    <s v="Small Box"/>
    <n v="0.37"/>
    <d v="2012-08-18T00:00:00"/>
  </r>
  <r>
    <n v="3703"/>
    <n v="1541"/>
    <n v="11109"/>
    <x v="235"/>
    <s v="MÃ©dia"/>
    <x v="43"/>
    <n v="130.38"/>
    <n v="0.08"/>
    <s v="AÃ©reo Normal"/>
    <n v="31.52"/>
    <n v="31.52"/>
    <s v=""/>
    <x v="483"/>
    <n v="1.71"/>
    <s v="Saphhira Shifley"/>
    <s v="Porto Alegre"/>
    <n v="29801"/>
    <s v="Rio Grande do Sul"/>
    <x v="2"/>
    <s v="Sam,Pat"/>
    <x v="2"/>
    <s v="Pat"/>
    <s v="Brasil"/>
    <s v="Consumidor"/>
    <s v="Material de EscritÃ³rio"/>
    <s v="Papel"/>
    <x v="732"/>
    <s v="Wrap Bag"/>
    <n v="0.4"/>
    <d v="2011-03-16T00:00:00"/>
  </r>
  <r>
    <n v="4017"/>
    <n v="1542"/>
    <n v="11111"/>
    <x v="602"/>
    <s v="MÃ©dia"/>
    <x v="25"/>
    <n v="308.52"/>
    <n v="0.1"/>
    <s v="AÃ©reo Normal"/>
    <n v="-59.85"/>
    <n v="-59.85"/>
    <s v=""/>
    <x v="474"/>
    <n v="34.200000000000003"/>
    <s v="Guy Phonely"/>
    <s v="SÃ£o Paulo"/>
    <n v="44035"/>
    <s v="SÃ£o Paulo"/>
    <x v="3"/>
    <s v="Erin"/>
    <x v="3"/>
    <m/>
    <s v="Brasil"/>
    <s v="Corporativo"/>
    <s v="MobiliÃ¡rio"/>
    <s v="MobiliÃ¡rio de EscritÃ³rio"/>
    <x v="707"/>
    <s v="Wrap Bag"/>
    <n v="0.73"/>
    <d v="2011-01-19T00:00:00"/>
  </r>
  <r>
    <n v="4018"/>
    <n v="1543"/>
    <n v="11111"/>
    <x v="602"/>
    <s v="MÃ©dia"/>
    <x v="13"/>
    <n v="176.5"/>
    <n v="0.1"/>
    <s v="AÃ©reo Normal"/>
    <n v="-119.72"/>
    <n v="-119.72"/>
    <s v=""/>
    <x v="31"/>
    <n v="7.37"/>
    <s v="Guy Phonely"/>
    <s v="SÃ£o Paulo"/>
    <n v="44035"/>
    <s v="SÃ£o Paulo"/>
    <x v="3"/>
    <s v="Erin"/>
    <x v="3"/>
    <m/>
    <s v="Brasil"/>
    <s v="Corporativo"/>
    <s v="Material de EscritÃ³rio"/>
    <s v="Papel"/>
    <x v="428"/>
    <s v="Small Box"/>
    <n v="0.37"/>
    <d v="2011-01-19T00:00:00"/>
  </r>
  <r>
    <n v="166"/>
    <n v="1544"/>
    <n v="11137"/>
    <x v="603"/>
    <s v="Alta"/>
    <x v="10"/>
    <n v="5188.8599999999997"/>
    <n v="0.1"/>
    <s v="AÃ©reo Normal"/>
    <n v="395.12"/>
    <n v="395.12"/>
    <s v=""/>
    <x v="484"/>
    <n v="8.64"/>
    <s v="Allen Rosenblatt"/>
    <s v="Palmas"/>
    <n v="60130"/>
    <s v="Tocantins"/>
    <x v="0"/>
    <s v="William,Pat"/>
    <x v="0"/>
    <s v="Pat"/>
    <s v="Brasil"/>
    <s v="Pequenas Empresas"/>
    <s v="Material de EscritÃ³rio"/>
    <s v="Armazenamento e OrganizaÃ§Ã£o"/>
    <x v="733"/>
    <s v="Small Box"/>
    <n v="0.78"/>
    <d v="2012-11-30T00:00:00"/>
  </r>
  <r>
    <n v="364"/>
    <n v="1545"/>
    <n v="11168"/>
    <x v="155"/>
    <s v="CrÃ­tica"/>
    <x v="44"/>
    <n v="182.86"/>
    <n v="0"/>
    <s v="AÃ©reo Normal"/>
    <n v="-106.27"/>
    <n v="-106.27"/>
    <s v=""/>
    <x v="413"/>
    <n v="5.72"/>
    <s v="Lisa Hazard"/>
    <s v="SÃ£o LuÃ­s"/>
    <n v="87105"/>
    <s v="MaranhÃ£o"/>
    <x v="1"/>
    <s v="Chris,Pat"/>
    <x v="1"/>
    <s v="Pat"/>
    <s v="Brasil"/>
    <s v="EscritÃ³rio em Casa"/>
    <s v="MobiliÃ¡rio"/>
    <s v="MobiliÃ¡rio de EscritÃ³rio"/>
    <x v="734"/>
    <s v="Small Pack"/>
    <n v="0.47"/>
    <d v="2012-10-23T00:00:00"/>
  </r>
  <r>
    <n v="5465"/>
    <n v="1546"/>
    <n v="11169"/>
    <x v="604"/>
    <s v="MÃ©dia"/>
    <x v="6"/>
    <n v="398.86"/>
    <n v="0.08"/>
    <s v="AÃ©reo Normal"/>
    <n v="-26.45"/>
    <n v="-26.45"/>
    <s v=""/>
    <x v="382"/>
    <n v="5.6"/>
    <s v="Christine Abelman"/>
    <s v="Feira de Santana"/>
    <n v="98387"/>
    <s v="Bahia"/>
    <x v="1"/>
    <s v="Chris,Pat"/>
    <x v="1"/>
    <s v="Pat"/>
    <s v="Brasil"/>
    <s v="Corporativo"/>
    <s v="Material de EscritÃ³rio"/>
    <s v="Capas e AcessÃ³rios"/>
    <x v="537"/>
    <s v="Small Box"/>
    <n v="0.36"/>
    <d v="2010-05-22T00:00:00"/>
  </r>
  <r>
    <n v="5466"/>
    <n v="1548"/>
    <n v="11169"/>
    <x v="604"/>
    <s v="MÃ©dia"/>
    <x v="38"/>
    <n v="28.59"/>
    <n v="0.05"/>
    <s v="AÃ©reo Normal"/>
    <n v="-14.33"/>
    <n v="-14.33"/>
    <s v=""/>
    <x v="18"/>
    <n v="4.7"/>
    <s v="Christine Abelman"/>
    <s v="Feira de Santana"/>
    <n v="98387"/>
    <s v="Bahia"/>
    <x v="1"/>
    <s v="Chris,Pat"/>
    <x v="1"/>
    <s v="Pat"/>
    <s v="Brasil"/>
    <s v="Corporativo"/>
    <s v="Material de EscritÃ³rio"/>
    <s v="Papel"/>
    <x v="735"/>
    <s v="Small Box"/>
    <n v="0.38"/>
    <d v="2010-05-22T00:00:00"/>
  </r>
  <r>
    <n v="5475"/>
    <n v="1547"/>
    <n v="11169"/>
    <x v="604"/>
    <s v="MÃ©dia"/>
    <x v="21"/>
    <n v="109.18"/>
    <n v="0.09"/>
    <s v="AÃ©reo Normal"/>
    <n v="37.17"/>
    <n v="37.17"/>
    <s v=""/>
    <x v="194"/>
    <n v="0.5"/>
    <s v="Christine Abelman"/>
    <s v="Feira de Santana"/>
    <n v="98387"/>
    <s v="Bahia"/>
    <x v="1"/>
    <s v="Chris,Pat"/>
    <x v="1"/>
    <s v="Pat"/>
    <s v="Brasil"/>
    <s v="Corporativo"/>
    <s v="Material de EscritÃ³rio"/>
    <s v="Etiquetas"/>
    <x v="359"/>
    <s v="Small Box"/>
    <n v="0.39"/>
    <d v="2010-05-21T00:00:00"/>
  </r>
  <r>
    <n v="1587"/>
    <n v="1549"/>
    <n v="11173"/>
    <x v="605"/>
    <s v="CrÃ­tica"/>
    <x v="11"/>
    <n v="221.66"/>
    <n v="0.08"/>
    <s v="AÃ©reo Normal"/>
    <n v="-95.17"/>
    <n v="-95.17"/>
    <s v=""/>
    <x v="25"/>
    <n v="3.85"/>
    <s v="Janet Molinari"/>
    <s v="SÃ£o Paulo"/>
    <n v="44112"/>
    <s v="SÃ£o Paulo"/>
    <x v="3"/>
    <s v="Erin"/>
    <x v="3"/>
    <m/>
    <s v="Brasil"/>
    <s v="Corporativo"/>
    <s v="Tecnologia"/>
    <s v="PerifÃ©ricos"/>
    <x v="467"/>
    <s v="Small Pack"/>
    <n v="0.68"/>
    <d v="2012-04-01T00:00:00"/>
  </r>
  <r>
    <n v="7792"/>
    <n v="1550"/>
    <n v="11174"/>
    <x v="492"/>
    <s v="MÃ©dia"/>
    <x v="14"/>
    <n v="3197.0029999999902"/>
    <n v="7.0000000000000007E-2"/>
    <s v="AÃ©reo Normal"/>
    <n v="603.45899999999995"/>
    <n v="603.45899999999995"/>
    <s v=""/>
    <x v="12"/>
    <n v="7.69"/>
    <s v="Evan Henry"/>
    <s v="Recife"/>
    <n v="91941"/>
    <s v="Pernambuco"/>
    <x v="1"/>
    <s v="Chris,Pat"/>
    <x v="1"/>
    <s v="Pat"/>
    <s v="Brasil"/>
    <s v="Corporativo"/>
    <s v="Tecnologia"/>
    <s v="Telefones e ComunicaÃ§Ã£o"/>
    <x v="401"/>
    <s v="Small Box"/>
    <n v="0.59"/>
    <d v="2009-04-10T00:00:00"/>
  </r>
  <r>
    <n v="1675"/>
    <n v="1551"/>
    <n v="11202"/>
    <x v="606"/>
    <s v="MÃ©dia"/>
    <x v="34"/>
    <n v="339.81"/>
    <n v="0.05"/>
    <s v="AÃ©reo Normal"/>
    <n v="79.585499999999996"/>
    <n v="79.585499999999996"/>
    <s v=""/>
    <x v="477"/>
    <n v="2.99"/>
    <s v="Barry Weirich"/>
    <s v="Palmas"/>
    <n v="60130"/>
    <s v="Tocantins"/>
    <x v="0"/>
    <s v="William,Pat"/>
    <x v="0"/>
    <s v="Pat"/>
    <s v="Brasil"/>
    <s v="Corporativo"/>
    <s v="Material de EscritÃ³rio"/>
    <s v="Capas e AcessÃ³rios"/>
    <x v="714"/>
    <s v="Small Box"/>
    <n v="0.39"/>
    <d v="2012-03-18T00:00:00"/>
  </r>
  <r>
    <n v="6254"/>
    <n v="1553"/>
    <n v="11206"/>
    <x v="607"/>
    <s v="Baixa"/>
    <x v="0"/>
    <n v="177.67"/>
    <n v="0.03"/>
    <s v="AÃ©reo Normal"/>
    <n v="39.626999999999903"/>
    <n v="39.626999999999903"/>
    <s v=""/>
    <x v="485"/>
    <n v="1.49"/>
    <s v="Eric Barreto"/>
    <s v="Belo Horizonte"/>
    <n v="6050"/>
    <s v="Minas Gerais"/>
    <x v="3"/>
    <s v="Erin"/>
    <x v="3"/>
    <m/>
    <s v="Brasil"/>
    <s v="Pequenas Empresas"/>
    <s v="Material de EscritÃ³rio"/>
    <s v="Capas e AcessÃ³rios"/>
    <x v="736"/>
    <s v="Small Box"/>
    <n v="0.38"/>
    <d v="2010-01-01T00:00:00"/>
  </r>
  <r>
    <n v="6260"/>
    <n v="1552"/>
    <n v="11206"/>
    <x v="607"/>
    <s v="Baixa"/>
    <x v="2"/>
    <n v="1285.55"/>
    <n v="0.09"/>
    <s v="AÃ©reo Normal"/>
    <n v="-17.03"/>
    <n v="-17.03"/>
    <s v=""/>
    <x v="400"/>
    <n v="19.989999999999998"/>
    <s v="Eric Barreto"/>
    <s v="Rio de Janeiro"/>
    <n v="2920"/>
    <s v="Rio de Janeiro"/>
    <x v="3"/>
    <s v="Erin"/>
    <x v="3"/>
    <m/>
    <s v="Brasil"/>
    <s v="Pequenas Empresas"/>
    <s v="Tecnologia"/>
    <s v="PerifÃ©ricos"/>
    <x v="737"/>
    <s v="Small Box"/>
    <n v="0.41"/>
    <d v="2009-12-30T00:00:00"/>
  </r>
  <r>
    <n v="2794"/>
    <n v="1554"/>
    <n v="11233"/>
    <x v="608"/>
    <s v="NÃ£o Especificada"/>
    <x v="16"/>
    <n v="276.5"/>
    <n v="0.02"/>
    <s v="AÃ©reo Normal"/>
    <n v="35.72"/>
    <n v="35.72"/>
    <s v=""/>
    <x v="417"/>
    <n v="4.8"/>
    <s v="Kalyca Meade"/>
    <s v="SÃ£o Paulo"/>
    <n v="15146"/>
    <s v="SÃ£o Paulo"/>
    <x v="3"/>
    <s v="Erin"/>
    <x v="3"/>
    <m/>
    <s v="Brasil"/>
    <s v="Corporativo"/>
    <s v="Material de EscritÃ³rio"/>
    <s v="Envelopes"/>
    <x v="738"/>
    <s v="Small Box"/>
    <n v="0.36"/>
    <d v="2011-09-01T00:00:00"/>
  </r>
  <r>
    <n v="4488"/>
    <n v="1557"/>
    <n v="11236"/>
    <x v="129"/>
    <s v="Alta"/>
    <x v="32"/>
    <n v="1629.75"/>
    <n v="0.03"/>
    <s v="AÃ©reo Normal"/>
    <n v="-195.7"/>
    <n v="-195.7"/>
    <s v=""/>
    <x v="128"/>
    <n v="11.37"/>
    <s v="Robert Barroso"/>
    <s v="VitÃ³ria"/>
    <n v="3079"/>
    <s v="EspÃ­rito Santo"/>
    <x v="3"/>
    <s v="Erin"/>
    <x v="3"/>
    <m/>
    <s v="Brasil"/>
    <s v="Pequenas Empresas"/>
    <s v="Material de EscritÃ³rio"/>
    <s v="Armazenamento e OrganizaÃ§Ã£o"/>
    <x v="146"/>
    <s v="Small Box"/>
    <n v="0.56999999999999995"/>
    <d v="2010-11-01T00:00:00"/>
  </r>
  <r>
    <n v="4501"/>
    <n v="1558"/>
    <n v="11236"/>
    <x v="129"/>
    <s v="Alta"/>
    <x v="19"/>
    <n v="261.02"/>
    <n v="0.01"/>
    <s v="AÃ©reo Normal"/>
    <n v="-94.046999999999997"/>
    <n v="-94.046999999999997"/>
    <s v=""/>
    <x v="18"/>
    <n v="4.95"/>
    <s v="Robert Barroso"/>
    <s v="SÃ£o Paulo"/>
    <n v="7083"/>
    <s v="SÃ£o Paulo"/>
    <x v="3"/>
    <s v="Erin"/>
    <x v="3"/>
    <m/>
    <s v="Brasil"/>
    <s v="Pequenas Empresas"/>
    <s v="Material de EscritÃ³rio"/>
    <s v="Capas e AcessÃ³rios"/>
    <x v="739"/>
    <s v="Small Box"/>
    <n v="0.37"/>
    <d v="2010-10-31T00:00:00"/>
  </r>
  <r>
    <n v="4513"/>
    <n v="1555"/>
    <n v="11236"/>
    <x v="129"/>
    <s v="Alta"/>
    <x v="45"/>
    <n v="298.57"/>
    <n v="7.0000000000000007E-2"/>
    <s v="AÃ©reo Normal"/>
    <n v="74.069999999999993"/>
    <n v="74.069999999999993"/>
    <s v=""/>
    <x v="96"/>
    <n v="2"/>
    <s v="Robert Barroso"/>
    <s v="Recife"/>
    <n v="90022"/>
    <s v="Pernambuco"/>
    <x v="1"/>
    <s v="Chris,Pat"/>
    <x v="1"/>
    <s v="Pat"/>
    <s v="Brasil"/>
    <s v="Pequenas Empresas"/>
    <s v="Material de EscritÃ³rio"/>
    <s v="Papel"/>
    <x v="109"/>
    <s v="Wrap Bag"/>
    <n v="0.39"/>
    <d v="2010-10-30T00:00:00"/>
  </r>
  <r>
    <n v="4514"/>
    <n v="1556"/>
    <n v="11236"/>
    <x v="129"/>
    <s v="Alta"/>
    <x v="5"/>
    <n v="44.32"/>
    <n v="0.01"/>
    <s v="AÃ©reo Normal"/>
    <n v="-41.55"/>
    <n v="-41.55"/>
    <s v=""/>
    <x v="308"/>
    <n v="4.28"/>
    <s v="Robert Barroso"/>
    <s v="Recife"/>
    <n v="90022"/>
    <s v="Pernambuco"/>
    <x v="1"/>
    <s v="Chris,Pat"/>
    <x v="1"/>
    <s v="Pat"/>
    <s v="Brasil"/>
    <s v="Pequenas Empresas"/>
    <s v="Material de EscritÃ³rio"/>
    <s v="Canetas e materiais de arte"/>
    <x v="740"/>
    <s v="Wrap Bag"/>
    <n v="0.44"/>
    <d v="2010-10-30T00:00:00"/>
  </r>
  <r>
    <n v="1885"/>
    <n v="1559"/>
    <n v="11239"/>
    <x v="271"/>
    <s v="CrÃ­tica"/>
    <x v="22"/>
    <n v="6170.02"/>
    <n v="0.03"/>
    <s v="Transporte RodoviÃ¡rio"/>
    <n v="-433.290143"/>
    <n v="-433.290143"/>
    <s v=""/>
    <x v="175"/>
    <n v="29.21"/>
    <s v="Jay Kimmel"/>
    <s v="SÃ£o Paulo"/>
    <n v="45324"/>
    <s v="SÃ£o Paulo"/>
    <x v="3"/>
    <s v="Erin"/>
    <x v="3"/>
    <m/>
    <s v="Brasil"/>
    <s v="Pequenas Empresas"/>
    <s v="MobiliÃ¡rio"/>
    <s v="Mesas"/>
    <x v="214"/>
    <s v="Jumbo Box"/>
    <n v="0.74"/>
    <d v="2012-02-11T00:00:00"/>
  </r>
  <r>
    <n v="3117"/>
    <n v="1563"/>
    <n v="11270"/>
    <x v="494"/>
    <s v="Alta"/>
    <x v="5"/>
    <n v="140.07"/>
    <n v="0.04"/>
    <s v="AÃ©reo RÃ¡pido"/>
    <n v="-21.85"/>
    <n v="-21.85"/>
    <s v=""/>
    <x v="465"/>
    <n v="6.19"/>
    <s v="Tanja Norvell"/>
    <s v="Curitiba"/>
    <n v="33710"/>
    <s v="ParanÃ¡"/>
    <x v="2"/>
    <s v="Sam,Pat"/>
    <x v="2"/>
    <s v="Pat"/>
    <s v="Brasil"/>
    <s v="Corporativo"/>
    <s v="Material de EscritÃ³rio"/>
    <s v="Capas e AcessÃ³rios"/>
    <x v="687"/>
    <s v="Small Box"/>
    <n v="0.38"/>
    <d v="2011-07-01T00:00:00"/>
  </r>
  <r>
    <n v="2527"/>
    <n v="1564"/>
    <n v="11271"/>
    <x v="609"/>
    <s v="Alta"/>
    <x v="6"/>
    <n v="157.87"/>
    <n v="0"/>
    <s v="AÃ©reo Normal"/>
    <n v="-115.8"/>
    <n v="0"/>
    <s v="Returned"/>
    <x v="421"/>
    <n v="3.97"/>
    <s v="Berenike Kampe"/>
    <s v="Belo Horizonte"/>
    <n v="1840"/>
    <s v="Minas Gerais"/>
    <x v="3"/>
    <s v="Erin"/>
    <x v="3"/>
    <m/>
    <s v="Brasil"/>
    <s v="Corporativo"/>
    <s v="Material de EscritÃ³rio"/>
    <s v="Canetas e materiais de arte"/>
    <x v="604"/>
    <s v="Wrap Bag"/>
    <n v="0.56000000000000005"/>
    <d v="2011-10-20T00:00:00"/>
  </r>
  <r>
    <n v="6636"/>
    <n v="1570"/>
    <n v="11335"/>
    <x v="610"/>
    <s v="Alta"/>
    <x v="34"/>
    <n v="922.47"/>
    <n v="0.09"/>
    <s v="Transporte RodoviÃ¡rio"/>
    <n v="-13.1022"/>
    <n v="-13.1022"/>
    <s v=""/>
    <x v="478"/>
    <n v="14"/>
    <s v="Maya Herman"/>
    <s v="FlorianÃ³polis"/>
    <n v="30161"/>
    <s v="Santa Catarina"/>
    <x v="2"/>
    <s v="Sam,Pat"/>
    <x v="2"/>
    <s v="Pat"/>
    <s v="Brasil"/>
    <s v="Corporativo"/>
    <s v="Tecnologia"/>
    <s v="MÃ¡quinas de EscritÃ³rio"/>
    <x v="741"/>
    <s v="Jumbo Drum"/>
    <n v="0.36"/>
    <d v="2009-10-23T00:00:00"/>
  </r>
  <r>
    <n v="6641"/>
    <n v="1569"/>
    <n v="11335"/>
    <x v="610"/>
    <s v="Alta"/>
    <x v="12"/>
    <n v="14.84"/>
    <n v="0.08"/>
    <s v="AÃ©reo Normal"/>
    <n v="-2.42"/>
    <n v="-2.42"/>
    <s v=""/>
    <x v="18"/>
    <n v="0.49"/>
    <s v="Maya Herman"/>
    <s v="FlorianÃ³polis"/>
    <n v="30161"/>
    <s v="Santa Catarina"/>
    <x v="2"/>
    <s v="Sam,Pat"/>
    <x v="2"/>
    <s v="Pat"/>
    <s v="Brasil"/>
    <s v="Corporativo"/>
    <s v="Material de EscritÃ³rio"/>
    <s v="Etiquetas"/>
    <x v="742"/>
    <s v="Small Box"/>
    <n v="0.39"/>
    <d v="2009-10-22T00:00:00"/>
  </r>
  <r>
    <n v="923"/>
    <n v="1576"/>
    <n v="11396"/>
    <x v="370"/>
    <s v="CrÃ­tica"/>
    <x v="8"/>
    <n v="12270.3"/>
    <n v="7.0000000000000007E-2"/>
    <s v="AÃ©reo Normal"/>
    <n v="4842.3734999999997"/>
    <n v="0"/>
    <s v="Returned"/>
    <x v="222"/>
    <n v="19.989999999999998"/>
    <s v="Matt Connell"/>
    <s v="SÃ£o Paulo"/>
    <n v="44646"/>
    <s v="SÃ£o Paulo"/>
    <x v="3"/>
    <s v="Erin"/>
    <x v="3"/>
    <m/>
    <s v="Brasil"/>
    <s v="Corporativo"/>
    <s v="Material de EscritÃ³rio"/>
    <s v="Capas e AcessÃ³rios"/>
    <x v="292"/>
    <s v="Small Box"/>
    <n v="0.4"/>
    <d v="2012-07-22T00:00:00"/>
  </r>
  <r>
    <n v="7633"/>
    <n v="1581"/>
    <n v="11426"/>
    <x v="115"/>
    <s v="MÃ©dia"/>
    <x v="36"/>
    <n v="333.68"/>
    <n v="0.01"/>
    <s v="AÃ©reo Normal"/>
    <n v="81.96"/>
    <n v="0"/>
    <s v="Returned"/>
    <x v="486"/>
    <n v="1.99"/>
    <s v="Laurel Beltran"/>
    <s v="Porto Alegre"/>
    <n v="29915"/>
    <s v="Rio Grande do Sul"/>
    <x v="2"/>
    <s v="Sam,Pat"/>
    <x v="2"/>
    <s v="Pat"/>
    <s v="Brasil"/>
    <s v="Consumidor"/>
    <s v="Tecnologia"/>
    <s v="PerifÃ©ricos"/>
    <x v="743"/>
    <s v="Small Pack"/>
    <n v="0.42"/>
    <d v="2009-05-08T00:00:00"/>
  </r>
  <r>
    <n v="4345"/>
    <n v="1583"/>
    <n v="11427"/>
    <x v="185"/>
    <s v="MÃ©dia"/>
    <x v="28"/>
    <n v="136.06"/>
    <n v="0.04"/>
    <s v="AÃ©reo Normal"/>
    <n v="-33.223500000000001"/>
    <n v="-33.223500000000001"/>
    <s v=""/>
    <x v="107"/>
    <n v="5.19"/>
    <s v="Nora Price"/>
    <s v="Porto Alegre"/>
    <n v="22153"/>
    <s v="Rio Grande do Sul"/>
    <x v="2"/>
    <s v="Sam,Pat"/>
    <x v="2"/>
    <s v="Pat"/>
    <s v="Brasil"/>
    <s v="Pequenas Empresas"/>
    <s v="Material de EscritÃ³rio"/>
    <s v="Capas e AcessÃ³rios"/>
    <x v="122"/>
    <s v="Small Box"/>
    <n v="0.38"/>
    <d v="2010-11-26T00:00:00"/>
  </r>
  <r>
    <n v="4354"/>
    <n v="1582"/>
    <n v="11427"/>
    <x v="185"/>
    <s v="MÃ©dia"/>
    <x v="15"/>
    <n v="58.64"/>
    <n v="0.08"/>
    <s v="AÃ©reo Normal"/>
    <n v="4.55"/>
    <n v="4.55"/>
    <s v=""/>
    <x v="46"/>
    <n v="1"/>
    <s v="Nora Price"/>
    <s v="Porto Alegre"/>
    <n v="24017"/>
    <s v="Rio Grande do Sul"/>
    <x v="2"/>
    <s v="Sam,Pat"/>
    <x v="2"/>
    <s v="Pat"/>
    <s v="Brasil"/>
    <s v="Pequenas Empresas"/>
    <s v="Material de EscritÃ³rio"/>
    <s v="Canetas e materiais de arte"/>
    <x v="47"/>
    <s v="Wrap Bag"/>
    <n v="0.38"/>
    <d v="2010-11-25T00:00:00"/>
  </r>
  <r>
    <n v="5869"/>
    <n v="1585"/>
    <n v="11429"/>
    <x v="611"/>
    <s v="Baixa"/>
    <x v="33"/>
    <n v="446.04"/>
    <n v="0.01"/>
    <s v="AÃ©reo Normal"/>
    <n v="59.040999999999997"/>
    <n v="59.040999999999997"/>
    <s v=""/>
    <x v="417"/>
    <n v="5.14"/>
    <s v="Jason Klamczynski"/>
    <s v="VitÃ³ria"/>
    <n v="20601"/>
    <s v="EspÃ­rito Santo"/>
    <x v="3"/>
    <s v="Erin"/>
    <x v="3"/>
    <m/>
    <s v="Brasil"/>
    <s v="EscritÃ³rio em Casa"/>
    <s v="Material de EscritÃ³rio"/>
    <s v="Capas e AcessÃ³rios"/>
    <x v="744"/>
    <s v="Small Box"/>
    <n v="0.36"/>
    <d v="2010-03-07T00:00:00"/>
  </r>
  <r>
    <n v="5883"/>
    <n v="1586"/>
    <n v="11429"/>
    <x v="611"/>
    <s v="Baixa"/>
    <x v="6"/>
    <n v="18421.2"/>
    <n v="0.06"/>
    <s v="Transporte RodoviÃ¡rio"/>
    <n v="-969.04836599999999"/>
    <n v="-969.04836599999999"/>
    <s v=""/>
    <x v="309"/>
    <n v="42.52"/>
    <s v="Jason Klamczynski"/>
    <s v="VitÃ³ria"/>
    <n v="20601"/>
    <s v="EspÃ­rito Santo"/>
    <x v="3"/>
    <s v="Erin"/>
    <x v="3"/>
    <m/>
    <s v="Brasil"/>
    <s v="EscritÃ³rio em Casa"/>
    <s v="MobiliÃ¡rio"/>
    <s v="Mesas"/>
    <x v="430"/>
    <s v="Jumbo Box"/>
    <n v="0.71"/>
    <d v="2010-03-05T00:00:00"/>
  </r>
  <r>
    <n v="863"/>
    <n v="1587"/>
    <n v="11431"/>
    <x v="153"/>
    <s v="Alta"/>
    <x v="38"/>
    <n v="39.68"/>
    <n v="0.09"/>
    <s v="AÃ©reo Normal"/>
    <n v="-6.71"/>
    <n v="-6.71"/>
    <s v=""/>
    <x v="186"/>
    <n v="2.87"/>
    <s v="Eric Hoffmann"/>
    <s v="Curitiba"/>
    <n v="32712"/>
    <s v="ParanÃ¡"/>
    <x v="2"/>
    <s v="Sam,Pat"/>
    <x v="2"/>
    <s v="Pat"/>
    <s v="Brasil"/>
    <s v="Pequenas Empresas"/>
    <s v="Material de EscritÃ³rio"/>
    <s v="Papel"/>
    <x v="233"/>
    <s v="Wrap Bag"/>
    <n v="0.4"/>
    <d v="2012-08-03T00:00:00"/>
  </r>
  <r>
    <n v="867"/>
    <n v="1588"/>
    <n v="11431"/>
    <x v="153"/>
    <s v="Alta"/>
    <x v="34"/>
    <n v="1273.2660000000001"/>
    <n v="0.1"/>
    <s v="AÃ©reo Normal"/>
    <n v="-615.66999999999996"/>
    <n v="-615.66999999999996"/>
    <s v=""/>
    <x v="11"/>
    <n v="8.99"/>
    <s v="Eric Hoffmann"/>
    <s v="Curitiba"/>
    <n v="32712"/>
    <s v="ParanÃ¡"/>
    <x v="2"/>
    <s v="Sam,Pat"/>
    <x v="2"/>
    <s v="Pat"/>
    <s v="Brasil"/>
    <s v="Pequenas Empresas"/>
    <s v="Tecnologia"/>
    <s v="Telefones e ComunicaÃ§Ã£o"/>
    <x v="474"/>
    <s v="Small Box"/>
    <n v="0.57999999999999996"/>
    <d v="2012-08-02T00:00:00"/>
  </r>
  <r>
    <n v="5658"/>
    <n v="1589"/>
    <n v="11456"/>
    <x v="154"/>
    <s v="Baixa"/>
    <x v="5"/>
    <n v="1519.9"/>
    <n v="0.09"/>
    <s v="AÃ©reo Normal"/>
    <n v="399.37"/>
    <n v="399.37"/>
    <s v=""/>
    <x v="431"/>
    <n v="24.49"/>
    <s v="Doug Bickford"/>
    <s v="Palmas"/>
    <n v="60130"/>
    <s v="Tocantins"/>
    <x v="0"/>
    <s v="William,Pat"/>
    <x v="0"/>
    <s v="Pat"/>
    <s v="Brasil"/>
    <s v="Corporativo"/>
    <s v="MobiliÃ¡rio"/>
    <s v="MobiliÃ¡rio de EscritÃ³rio"/>
    <x v="620"/>
    <s v="Large Box"/>
    <n v="0.61"/>
    <d v="2010-04-19T00:00:00"/>
  </r>
  <r>
    <n v="4924"/>
    <n v="1590"/>
    <n v="11460"/>
    <x v="612"/>
    <s v="Alta"/>
    <x v="14"/>
    <n v="102.24"/>
    <n v="0.09"/>
    <s v="AÃ©reo Normal"/>
    <n v="37.79"/>
    <n v="37.79"/>
    <s v=""/>
    <x v="51"/>
    <n v="0.5"/>
    <s v="Carl Jackson"/>
    <s v="Palmas"/>
    <n v="60130"/>
    <s v="Tocantins"/>
    <x v="0"/>
    <s v="William,Pat"/>
    <x v="0"/>
    <s v="Pat"/>
    <s v="Brasil"/>
    <s v="EscritÃ³rio em Casa"/>
    <s v="Material de EscritÃ³rio"/>
    <s v="Etiquetas"/>
    <x v="513"/>
    <s v="Small Box"/>
    <n v="0.38"/>
    <d v="2010-08-26T00:00:00"/>
  </r>
  <r>
    <n v="2512"/>
    <n v="1593"/>
    <n v="11493"/>
    <x v="11"/>
    <s v="CrÃ­tica"/>
    <x v="48"/>
    <n v="111.9"/>
    <n v="0.01"/>
    <s v="AÃ©reo Normal"/>
    <n v="38.03"/>
    <n v="38.03"/>
    <s v=""/>
    <x v="487"/>
    <n v="1.22"/>
    <s v="Dennis Bolton"/>
    <s v="SÃ£o Paulo"/>
    <n v="15221"/>
    <s v="SÃ£o Paulo"/>
    <x v="3"/>
    <s v="Erin"/>
    <x v="3"/>
    <m/>
    <s v="Brasil"/>
    <s v="Pequenas Empresas"/>
    <s v="Material de EscritÃ³rio"/>
    <s v="Canetas e materiais de arte"/>
    <x v="745"/>
    <s v="Wrap Bag"/>
    <n v="0.4"/>
    <d v="2011-10-22T00:00:00"/>
  </r>
  <r>
    <n v="3085"/>
    <n v="1594"/>
    <n v="11495"/>
    <x v="64"/>
    <s v="Alta"/>
    <x v="0"/>
    <n v="965.69"/>
    <n v="0"/>
    <s v="Transporte RodoviÃ¡rio"/>
    <n v="-144.19800000000001"/>
    <n v="-144.19800000000001"/>
    <s v=""/>
    <x v="289"/>
    <n v="43.75"/>
    <s v="Brendan Dodson"/>
    <s v="Palmas"/>
    <n v="60130"/>
    <s v="Tocantins"/>
    <x v="0"/>
    <s v="William,Pat"/>
    <x v="0"/>
    <s v="Pat"/>
    <s v="Brasil"/>
    <s v="Corporativo"/>
    <s v="MobiliÃ¡rio"/>
    <s v="Mesas"/>
    <x v="400"/>
    <s v="Jumbo Box"/>
    <n v="0.65"/>
    <d v="2011-07-05T00:00:00"/>
  </r>
  <r>
    <n v="7305"/>
    <n v="1595"/>
    <n v="11527"/>
    <x v="444"/>
    <s v="MÃ©dia"/>
    <x v="45"/>
    <n v="4629.67"/>
    <n v="0.04"/>
    <s v="AÃ©reo Normal"/>
    <n v="2860.71"/>
    <n v="2860.71"/>
    <s v=""/>
    <x v="441"/>
    <n v="8.99"/>
    <s v="Ben Wallace"/>
    <s v="SÃ£o Paulo"/>
    <n v="13601"/>
    <s v="SÃ£o Paulo"/>
    <x v="3"/>
    <s v="Erin"/>
    <x v="3"/>
    <m/>
    <s v="Brasil"/>
    <s v="EscritÃ³rio em Casa"/>
    <s v="MobiliÃ¡rio"/>
    <s v="MobiliÃ¡rio de EscritÃ³rio"/>
    <x v="641"/>
    <s v="Small Pack"/>
    <n v="0.35"/>
    <d v="2009-07-04T00:00:00"/>
  </r>
  <r>
    <n v="7953"/>
    <n v="1600"/>
    <n v="11585"/>
    <x v="133"/>
    <s v="MÃ©dia"/>
    <x v="30"/>
    <n v="281.83999999999997"/>
    <n v="0.1"/>
    <s v="AÃ©reo Normal"/>
    <n v="-99.55"/>
    <n v="-99.55"/>
    <s v=""/>
    <x v="428"/>
    <n v="4"/>
    <s v="Chuck Sachs"/>
    <s v="VitÃ³ria"/>
    <n v="4240"/>
    <s v="EspÃ­rito Santo"/>
    <x v="3"/>
    <s v="Erin"/>
    <x v="3"/>
    <m/>
    <s v="Brasil"/>
    <s v="Consumidor"/>
    <s v="Tecnologia"/>
    <s v="PerifÃ©ricos"/>
    <x v="694"/>
    <s v="Small Box"/>
    <n v="0.79"/>
    <d v="2009-03-16T00:00:00"/>
  </r>
  <r>
    <n v="7954"/>
    <n v="1601"/>
    <n v="11585"/>
    <x v="133"/>
    <s v="MÃ©dia"/>
    <x v="1"/>
    <n v="200.75299999999999"/>
    <n v="0.09"/>
    <s v="AÃ©reo Normal"/>
    <n v="-605.37400000000002"/>
    <n v="-605.37400000000002"/>
    <s v=""/>
    <x v="12"/>
    <n v="8.99"/>
    <s v="Chuck Sachs"/>
    <s v="Belo Horizonte"/>
    <n v="6614"/>
    <s v="Minas Gerais"/>
    <x v="3"/>
    <s v="Erin"/>
    <x v="3"/>
    <m/>
    <s v="Brasil"/>
    <s v="Consumidor"/>
    <s v="Tecnologia"/>
    <s v="Telefones e ComunicaÃ§Ã£o"/>
    <x v="12"/>
    <s v="Small Box"/>
    <n v="0.55000000000000004"/>
    <d v="2009-03-16T00:00:00"/>
  </r>
  <r>
    <n v="3537"/>
    <n v="1602"/>
    <n v="11648"/>
    <x v="613"/>
    <s v="Baixa"/>
    <x v="23"/>
    <n v="32.51"/>
    <n v="0.1"/>
    <s v="AÃ©reo Normal"/>
    <n v="-90.94"/>
    <n v="0"/>
    <s v="Returned"/>
    <x v="312"/>
    <n v="1.99"/>
    <s v="Brian DeCherney"/>
    <s v="Natal"/>
    <n v="84107"/>
    <s v="Rio Grande do Norte"/>
    <x v="1"/>
    <s v="Chris,Pat"/>
    <x v="1"/>
    <s v="Pat"/>
    <s v="Brasil"/>
    <s v="Corporativo"/>
    <s v="Tecnologia"/>
    <s v="PerifÃ©ricos"/>
    <x v="434"/>
    <s v="Small Pack"/>
    <n v="0.43"/>
    <d v="2011-04-16T00:00:00"/>
  </r>
  <r>
    <n v="3583"/>
    <n v="1603"/>
    <n v="11648"/>
    <x v="613"/>
    <s v="Baixa"/>
    <x v="22"/>
    <n v="570.51"/>
    <n v="0"/>
    <s v="AÃ©reo Normal"/>
    <n v="-142.75"/>
    <n v="0"/>
    <s v="Returned"/>
    <x v="488"/>
    <n v="7.04"/>
    <s v="Brian DeCherney"/>
    <s v="Natal"/>
    <n v="84107"/>
    <s v="Rio Grande do Norte"/>
    <x v="1"/>
    <s v="Chris,Pat"/>
    <x v="1"/>
    <s v="Pat"/>
    <s v="Brasil"/>
    <s v="Corporativo"/>
    <s v="Material de EscritÃ³rio"/>
    <s v="Armazenamento e OrganizaÃ§Ã£o"/>
    <x v="746"/>
    <s v="Small Box"/>
    <n v="0.81"/>
    <d v="2011-04-09T00:00:00"/>
  </r>
  <r>
    <n v="514"/>
    <n v="1605"/>
    <n v="11650"/>
    <x v="614"/>
    <s v="NÃ£o Especificada"/>
    <x v="2"/>
    <n v="1090.4000000000001"/>
    <n v="0.06"/>
    <s v="AÃ©reo Normal"/>
    <n v="146.24"/>
    <n v="146.24"/>
    <s v=""/>
    <x v="202"/>
    <n v="8.99"/>
    <s v="Valerie Mitchum"/>
    <s v="VitÃ³ria"/>
    <n v="21222"/>
    <s v="EspÃ­rito Santo"/>
    <x v="3"/>
    <s v="Erin"/>
    <x v="3"/>
    <m/>
    <s v="Brasil"/>
    <s v="EscritÃ³rio em Casa"/>
    <s v="Material de EscritÃ³rio"/>
    <s v="Canetas e materiais de arte"/>
    <x v="392"/>
    <s v="Small Pack"/>
    <n v="0.59"/>
    <d v="2012-09-26T00:00:00"/>
  </r>
  <r>
    <n v="520"/>
    <n v="1604"/>
    <n v="11650"/>
    <x v="614"/>
    <s v="NÃ£o Especificada"/>
    <x v="14"/>
    <n v="243.49"/>
    <n v="0.08"/>
    <s v="AÃ©reo Normal"/>
    <n v="-45.89"/>
    <n v="-45.89"/>
    <s v=""/>
    <x v="260"/>
    <n v="2.38"/>
    <s v="Valerie Mitchum"/>
    <s v="SÃ£o Paulo"/>
    <n v="7628"/>
    <s v="SÃ£o Paulo"/>
    <x v="3"/>
    <s v="Erin"/>
    <x v="3"/>
    <m/>
    <s v="Brasil"/>
    <s v="EscritÃ³rio em Casa"/>
    <s v="Tecnologia"/>
    <s v="PerifÃ©ricos"/>
    <x v="353"/>
    <s v="Small Pack"/>
    <n v="0.74"/>
    <d v="2012-09-25T00:00:00"/>
  </r>
  <r>
    <n v="3816"/>
    <n v="1606"/>
    <n v="11651"/>
    <x v="615"/>
    <s v="MÃ©dia"/>
    <x v="36"/>
    <n v="65.849999999999994"/>
    <n v="7.0000000000000007E-2"/>
    <s v="AÃ©reo RÃ¡pido"/>
    <n v="3.9"/>
    <n v="3.9"/>
    <s v=""/>
    <x v="421"/>
    <n v="0.98"/>
    <s v="Erica Smith"/>
    <s v="Feira de Santana"/>
    <n v="99362"/>
    <s v="Bahia"/>
    <x v="1"/>
    <s v="Chris,Pat"/>
    <x v="1"/>
    <s v="Pat"/>
    <s v="Brasil"/>
    <s v="Pequenas Empresas"/>
    <s v="Material de EscritÃ³rio"/>
    <s v="Canetas e materiais de arte"/>
    <x v="747"/>
    <s v="Wrap Bag"/>
    <n v="0.59"/>
    <d v="2011-02-24T00:00:00"/>
  </r>
  <r>
    <n v="6908"/>
    <n v="1611"/>
    <n v="11680"/>
    <x v="616"/>
    <s v="MÃ©dia"/>
    <x v="31"/>
    <n v="7312.03149999999"/>
    <n v="0.06"/>
    <s v="AÃ©reo Normal"/>
    <n v="2031.5070000000001"/>
    <n v="2031.5070000000001"/>
    <s v=""/>
    <x v="129"/>
    <n v="8.99"/>
    <s v="Aleksandra Gannaway"/>
    <s v="Recife"/>
    <n v="94591"/>
    <s v="Pernambuco"/>
    <x v="1"/>
    <s v="Chris,Pat"/>
    <x v="1"/>
    <s v="Pat"/>
    <s v="Brasil"/>
    <s v="Corporativo"/>
    <s v="Tecnologia"/>
    <s v="Telefones e ComunicaÃ§Ã£o"/>
    <x v="692"/>
    <s v="Small Box"/>
    <n v="0.56999999999999995"/>
    <d v="2009-09-06T00:00:00"/>
  </r>
  <r>
    <n v="5197"/>
    <n v="1612"/>
    <n v="11682"/>
    <x v="617"/>
    <s v="Baixa"/>
    <x v="38"/>
    <n v="102.18"/>
    <n v="0.09"/>
    <s v="AÃ©reo Normal"/>
    <n v="-65.67"/>
    <n v="0"/>
    <s v="Returned"/>
    <x v="238"/>
    <n v="4"/>
    <s v="Brad Thomas"/>
    <s v="Recife"/>
    <n v="94024"/>
    <s v="Pernambuco"/>
    <x v="1"/>
    <s v="Chris,Pat"/>
    <x v="1"/>
    <s v="Pat"/>
    <s v="Brasil"/>
    <s v="EscritÃ³rio em Casa"/>
    <s v="Tecnologia"/>
    <s v="PerifÃ©ricos"/>
    <x v="315"/>
    <s v="Small Box"/>
    <n v="0.68"/>
    <d v="2010-07-11T00:00:00"/>
  </r>
  <r>
    <n v="1907"/>
    <n v="1613"/>
    <n v="11683"/>
    <x v="470"/>
    <s v="NÃ£o Especificada"/>
    <x v="9"/>
    <n v="1650.4110000000001"/>
    <n v="0.03"/>
    <s v="AÃ©reo Normal"/>
    <n v="335.07900000000001"/>
    <n v="335.07900000000001"/>
    <s v=""/>
    <x v="6"/>
    <n v="5.99"/>
    <s v="Fred Chung"/>
    <s v="SÃ£o Paulo"/>
    <n v="11554"/>
    <s v="SÃ£o Paulo"/>
    <x v="3"/>
    <s v="Erin"/>
    <x v="3"/>
    <m/>
    <s v="Brasil"/>
    <s v="Corporativo"/>
    <s v="Tecnologia"/>
    <s v="Telefones e ComunicaÃ§Ã£o"/>
    <x v="748"/>
    <s v="Small Box"/>
    <n v="0.57999999999999996"/>
    <d v="2012-02-07T00:00:00"/>
  </r>
  <r>
    <n v="895"/>
    <n v="1614"/>
    <n v="11684"/>
    <x v="618"/>
    <s v="Alta"/>
    <x v="34"/>
    <n v="1173.5"/>
    <n v="0"/>
    <s v="AÃ©reo Normal"/>
    <n v="53.87"/>
    <n v="53.87"/>
    <s v=""/>
    <x v="489"/>
    <n v="24.49"/>
    <s v="Jenna Caffey"/>
    <s v="SÃ£o Paulo"/>
    <n v="17602"/>
    <s v="SÃ£o Paulo"/>
    <x v="3"/>
    <s v="Erin"/>
    <x v="3"/>
    <m/>
    <s v="Brasil"/>
    <s v="Consumidor"/>
    <s v="MobiliÃ¡rio"/>
    <s v="Cadeiras"/>
    <x v="749"/>
    <s v="Large Box"/>
    <n v="0.56999999999999995"/>
    <d v="2012-07-29T00:00:00"/>
  </r>
  <r>
    <n v="2143"/>
    <n v="1616"/>
    <n v="11687"/>
    <x v="619"/>
    <s v="Alta"/>
    <x v="2"/>
    <n v="188.93"/>
    <n v="0.04"/>
    <s v="AÃ©reo Normal"/>
    <n v="58.32"/>
    <n v="58.32"/>
    <s v=""/>
    <x v="20"/>
    <n v="1.77"/>
    <s v="Dean Percer"/>
    <s v="VitÃ³ria"/>
    <n v="3842"/>
    <s v="EspÃ­rito Santo"/>
    <x v="3"/>
    <s v="Erin"/>
    <x v="3"/>
    <m/>
    <s v="Brasil"/>
    <s v="EscritÃ³rio em Casa"/>
    <s v="Material de EscritÃ³rio"/>
    <s v="Papel"/>
    <x v="750"/>
    <s v="Wrap Bag"/>
    <n v="0.37"/>
    <d v="2011-12-25T00:00:00"/>
  </r>
  <r>
    <n v="7684"/>
    <n v="1617"/>
    <n v="11712"/>
    <x v="620"/>
    <s v="Baixa"/>
    <x v="29"/>
    <n v="38.96"/>
    <n v="0.06"/>
    <s v="AÃ©reo Normal"/>
    <n v="0.369999999999999"/>
    <n v="0.369999999999999"/>
    <s v=""/>
    <x v="85"/>
    <n v="0.94"/>
    <s v="Nicole Brennan"/>
    <s v="Olinda"/>
    <n v="82901"/>
    <s v="Pernambuco"/>
    <x v="1"/>
    <s v="Chris,Pat"/>
    <x v="1"/>
    <s v="Pat"/>
    <s v="Brasil"/>
    <s v="Consumidor"/>
    <s v="Material de EscritÃ³rio"/>
    <s v="Canetas e materiais de arte"/>
    <x v="607"/>
    <s v="Wrap Bag"/>
    <n v="0.56000000000000005"/>
    <d v="2009-04-28T00:00:00"/>
  </r>
  <r>
    <n v="7113"/>
    <n v="1618"/>
    <n v="11714"/>
    <x v="621"/>
    <s v="CrÃ­tica"/>
    <x v="23"/>
    <n v="3501.79"/>
    <n v="0.01"/>
    <s v="Transporte RodoviÃ¡rio"/>
    <n v="-7838.3346000000001"/>
    <n v="-7838.3346000000001"/>
    <s v=""/>
    <x v="181"/>
    <n v="8.73"/>
    <s v="Tamara Willingham"/>
    <s v="Recife"/>
    <n v="92277"/>
    <s v="Pernambuco"/>
    <x v="1"/>
    <s v="Chris,Pat"/>
    <x v="1"/>
    <s v="Pat"/>
    <s v="Brasil"/>
    <s v="Corporativo"/>
    <s v="Tecnologia"/>
    <s v="MÃ¡quinas de EscritÃ³rio"/>
    <x v="222"/>
    <s v="Jumbo Box"/>
    <n v="0.56999999999999995"/>
    <d v="2009-08-05T00:00:00"/>
  </r>
  <r>
    <n v="7114"/>
    <n v="1619"/>
    <n v="11714"/>
    <x v="621"/>
    <s v="CrÃ­tica"/>
    <x v="29"/>
    <n v="141.83000000000001"/>
    <n v="0.06"/>
    <s v="AÃ©reo Normal"/>
    <n v="-35.69"/>
    <n v="-35.69"/>
    <s v=""/>
    <x v="490"/>
    <n v="7.42"/>
    <s v="Tamara Willingham"/>
    <s v="Recife"/>
    <n v="92277"/>
    <s v="Pernambuco"/>
    <x v="1"/>
    <s v="Chris,Pat"/>
    <x v="1"/>
    <s v="Pat"/>
    <s v="Brasil"/>
    <s v="Corporativo"/>
    <s v="Material de EscritÃ³rio"/>
    <s v="Tesouras, rÃ©guas e aparadores"/>
    <x v="751"/>
    <s v="Small Pack"/>
    <n v="0.56000000000000005"/>
    <d v="2009-08-05T00:00:00"/>
  </r>
  <r>
    <n v="3919"/>
    <n v="1620"/>
    <n v="11719"/>
    <x v="622"/>
    <s v="NÃ£o Especificada"/>
    <x v="12"/>
    <n v="1566.8"/>
    <n v="0.06"/>
    <s v="Transporte RodoviÃ¡rio"/>
    <n v="-1044.9222"/>
    <n v="-1044.9222"/>
    <s v=""/>
    <x v="491"/>
    <n v="69.3"/>
    <s v="Keith Dawkins"/>
    <s v="Curitiba"/>
    <n v="72113"/>
    <s v="ParanÃ¡"/>
    <x v="2"/>
    <s v="Sam,Pat"/>
    <x v="2"/>
    <s v="Pat"/>
    <s v="Brasil"/>
    <s v="EscritÃ³rio em Casa"/>
    <s v="Tecnologia"/>
    <s v="MÃ¡quinas de EscritÃ³rio"/>
    <x v="752"/>
    <s v="Jumbo Drum"/>
    <n v="0.37"/>
    <d v="2011-02-06T00:00:00"/>
  </r>
  <r>
    <n v="3930"/>
    <n v="1621"/>
    <n v="11719"/>
    <x v="622"/>
    <s v="NÃ£o Especificada"/>
    <x v="14"/>
    <n v="616.01"/>
    <n v="0.09"/>
    <s v="AÃ©reo Normal"/>
    <n v="-74.88"/>
    <n v="-74.88"/>
    <s v=""/>
    <x v="287"/>
    <n v="8.99"/>
    <s v="Keith Dawkins"/>
    <s v="Curitiba"/>
    <n v="72113"/>
    <s v="ParanÃ¡"/>
    <x v="2"/>
    <s v="Sam,Pat"/>
    <x v="2"/>
    <s v="Pat"/>
    <s v="Brasil"/>
    <s v="EscritÃ³rio em Casa"/>
    <s v="Material de EscritÃ³rio"/>
    <s v="Canetas e materiais de arte"/>
    <x v="398"/>
    <s v="Small Pack"/>
    <n v="0.59"/>
    <d v="2011-02-05T00:00:00"/>
  </r>
  <r>
    <n v="3931"/>
    <n v="1622"/>
    <n v="11719"/>
    <x v="622"/>
    <s v="NÃ£o Especificada"/>
    <x v="30"/>
    <n v="438.60849999999999"/>
    <n v="0.01"/>
    <s v="AÃ©reo Normal"/>
    <n v="-56.045000000000002"/>
    <n v="-56.045000000000002"/>
    <s v=""/>
    <x v="492"/>
    <n v="8.59"/>
    <s v="Keith Dawkins"/>
    <s v="Curitiba"/>
    <n v="72113"/>
    <s v="ParanÃ¡"/>
    <x v="2"/>
    <s v="Sam,Pat"/>
    <x v="2"/>
    <s v="Pat"/>
    <s v="Brasil"/>
    <s v="EscritÃ³rio em Casa"/>
    <s v="Tecnologia"/>
    <s v="Telefones e ComunicaÃ§Ã£o"/>
    <x v="753"/>
    <s v="Medium Box"/>
    <n v="0.56000000000000005"/>
    <d v="2011-02-05T00:00:00"/>
  </r>
  <r>
    <n v="5942"/>
    <n v="1624"/>
    <n v="11747"/>
    <x v="498"/>
    <s v="MÃ©dia"/>
    <x v="12"/>
    <n v="315.27999999999997"/>
    <n v="0.08"/>
    <s v="AÃ©reo Normal"/>
    <n v="-261.54809999999998"/>
    <n v="-261.54809999999998"/>
    <s v=""/>
    <x v="145"/>
    <n v="19.989999999999998"/>
    <s v="David Wiener"/>
    <s v="Belo Horizonte"/>
    <n v="19901"/>
    <s v="Minas Gerais"/>
    <x v="3"/>
    <s v="Erin"/>
    <x v="3"/>
    <m/>
    <s v="Brasil"/>
    <s v="Consumidor"/>
    <s v="Tecnologia"/>
    <s v="MÃ¡quinas de EscritÃ³rio"/>
    <x v="591"/>
    <s v="Small Box"/>
    <n v="0.52"/>
    <d v="2010-02-25T00:00:00"/>
  </r>
  <r>
    <n v="7473"/>
    <n v="1625"/>
    <n v="11748"/>
    <x v="5"/>
    <s v="NÃ£o Especificada"/>
    <x v="3"/>
    <n v="3503.12"/>
    <n v="0.01"/>
    <s v="Transporte RodoviÃ¡rio"/>
    <n v="-168.14"/>
    <n v="0"/>
    <s v="Returned"/>
    <x v="493"/>
    <n v="46.2"/>
    <s v="Tamara Willingham"/>
    <s v="Recife"/>
    <n v="92277"/>
    <s v="Pernambuco"/>
    <x v="1"/>
    <s v="Chris,Pat"/>
    <x v="1"/>
    <s v="Pat"/>
    <s v="Brasil"/>
    <s v="Corporativo"/>
    <s v="MobiliÃ¡rio"/>
    <s v="Mesas"/>
    <x v="754"/>
    <s v="Jumbo Box"/>
    <n v="0.69"/>
    <d v="2009-06-03T00:00:00"/>
  </r>
  <r>
    <n v="6255"/>
    <n v="1627"/>
    <n v="11777"/>
    <x v="623"/>
    <s v="Baixa"/>
    <x v="33"/>
    <n v="651.45000000000005"/>
    <n v="7.0000000000000007E-2"/>
    <s v="AÃ©reo Normal"/>
    <n v="-160.56"/>
    <n v="-160.56"/>
    <s v=""/>
    <x v="65"/>
    <n v="9.4700000000000006"/>
    <s v="Jack O'Briant"/>
    <s v="Porto Alegre"/>
    <n v="39530"/>
    <s v="Rio Grande do Sul"/>
    <x v="2"/>
    <s v="Sam,Pat"/>
    <x v="2"/>
    <s v="Pat"/>
    <s v="Brasil"/>
    <s v="Consumidor"/>
    <s v="Material de EscritÃ³rio"/>
    <s v="Armazenamento e OrganizaÃ§Ã£o"/>
    <x v="73"/>
    <s v="Small Box"/>
    <n v="0.59"/>
    <d v="2010-01-01T00:00:00"/>
  </r>
  <r>
    <n v="5231"/>
    <n v="1628"/>
    <n v="11779"/>
    <x v="624"/>
    <s v="NÃ£o Especificada"/>
    <x v="45"/>
    <n v="311.10000000000002"/>
    <n v="0.04"/>
    <s v="AÃ©reo Normal"/>
    <n v="86.6"/>
    <n v="86.6"/>
    <s v=""/>
    <x v="96"/>
    <n v="2"/>
    <s v="Alex Grayson"/>
    <s v="SÃ£o Paulo"/>
    <n v="8618"/>
    <s v="SÃ£o Paulo"/>
    <x v="3"/>
    <s v="Erin"/>
    <x v="3"/>
    <m/>
    <s v="Brasil"/>
    <s v="Consumidor"/>
    <s v="Material de EscritÃ³rio"/>
    <s v="Papel"/>
    <x v="109"/>
    <s v="Wrap Bag"/>
    <n v="0.39"/>
    <d v="2010-07-01T00:00:00"/>
  </r>
  <r>
    <n v="5235"/>
    <n v="1629"/>
    <n v="11779"/>
    <x v="624"/>
    <s v="NÃ£o Especificada"/>
    <x v="27"/>
    <n v="452.93"/>
    <n v="0.09"/>
    <s v="AÃ©reo Normal"/>
    <n v="-172.34"/>
    <n v="-172.34"/>
    <s v=""/>
    <x v="95"/>
    <n v="6.5"/>
    <s v="Alex Grayson"/>
    <s v="SÃ£o Paulo"/>
    <n v="7095"/>
    <s v="SÃ£o Paulo"/>
    <x v="3"/>
    <s v="Erin"/>
    <x v="3"/>
    <m/>
    <s v="Brasil"/>
    <s v="Consumidor"/>
    <s v="Tecnologia"/>
    <s v="PerifÃ©ricos"/>
    <x v="108"/>
    <s v="Small Box"/>
    <n v="0.64"/>
    <d v="2010-06-30T00:00:00"/>
  </r>
  <r>
    <n v="4757"/>
    <n v="1630"/>
    <n v="11780"/>
    <x v="625"/>
    <s v="CrÃ­tica"/>
    <x v="25"/>
    <n v="54.23"/>
    <n v="0.08"/>
    <s v="AÃ©reo Normal"/>
    <n v="-16.46"/>
    <n v="-16.46"/>
    <s v=""/>
    <x v="20"/>
    <n v="5.47"/>
    <s v="Tom Prescott"/>
    <s v="Recife"/>
    <n v="94513"/>
    <s v="Pernambuco"/>
    <x v="1"/>
    <s v="Chris,Pat"/>
    <x v="1"/>
    <s v="Pat"/>
    <s v="Brasil"/>
    <s v="Pequenas Empresas"/>
    <s v="Material de EscritÃ³rio"/>
    <s v="Papel"/>
    <x v="755"/>
    <s v="Small Box"/>
    <n v="0.35"/>
    <d v="2010-09-22T00:00:00"/>
  </r>
  <r>
    <n v="877"/>
    <n v="1633"/>
    <n v="11808"/>
    <x v="172"/>
    <s v="NÃ£o Especificada"/>
    <x v="23"/>
    <n v="148.34399999999999"/>
    <n v="0.06"/>
    <s v="Transporte RodoviÃ¡rio"/>
    <n v="25.20675"/>
    <n v="25.20675"/>
    <s v=""/>
    <x v="15"/>
    <n v="39.25"/>
    <s v="Tracy Poddar"/>
    <s v="SÃ£o Paulo"/>
    <n v="43050"/>
    <s v="SÃ£o Paulo"/>
    <x v="3"/>
    <s v="Erin"/>
    <x v="3"/>
    <m/>
    <s v="Brasil"/>
    <s v="Corporativo"/>
    <s v="MobiliÃ¡rio"/>
    <s v="Mesas"/>
    <x v="394"/>
    <s v="Jumbo Box"/>
    <n v="0.75"/>
    <d v="2012-08-01T00:00:00"/>
  </r>
  <r>
    <n v="2719"/>
    <n v="1634"/>
    <n v="11815"/>
    <x v="112"/>
    <s v="Baixa"/>
    <x v="35"/>
    <n v="351.27"/>
    <n v="0.08"/>
    <s v="AÃ©reo Normal"/>
    <n v="-37.22"/>
    <n v="-37.22"/>
    <s v=""/>
    <x v="490"/>
    <n v="7.42"/>
    <s v="Mike Gockenbach"/>
    <s v="Curitiba"/>
    <n v="32404"/>
    <s v="ParanÃ¡"/>
    <x v="2"/>
    <s v="Sam,Pat"/>
    <x v="2"/>
    <s v="Pat"/>
    <s v="Brasil"/>
    <s v="Consumidor"/>
    <s v="Material de EscritÃ³rio"/>
    <s v="Tesouras, rÃ©guas e aparadores"/>
    <x v="751"/>
    <s v="Small Pack"/>
    <n v="0.56000000000000005"/>
    <d v="2011-09-14T00:00:00"/>
  </r>
  <r>
    <n v="7051"/>
    <n v="1635"/>
    <n v="11840"/>
    <x v="383"/>
    <s v="CrÃ­tica"/>
    <x v="27"/>
    <n v="181.5"/>
    <n v="0.08"/>
    <s v="AÃ©reo Normal"/>
    <n v="-6.24"/>
    <n v="-6.24"/>
    <s v=""/>
    <x v="78"/>
    <n v="2.5"/>
    <s v="Yoseph Carroll"/>
    <s v="Feira de Santana"/>
    <n v="99163"/>
    <s v="Bahia"/>
    <x v="1"/>
    <s v="Chris,Pat"/>
    <x v="1"/>
    <s v="Pat"/>
    <s v="Brasil"/>
    <s v="Consumidor"/>
    <s v="Material de EscritÃ³rio"/>
    <s v="Envelopes"/>
    <x v="756"/>
    <s v="Small Box"/>
    <n v="0.37"/>
    <d v="2009-08-15T00:00:00"/>
  </r>
  <r>
    <n v="7206"/>
    <n v="1638"/>
    <n v="11843"/>
    <x v="626"/>
    <s v="MÃ©dia"/>
    <x v="8"/>
    <n v="4993.42"/>
    <n v="0.03"/>
    <s v="Transporte RodoviÃ¡rio"/>
    <n v="190.14"/>
    <n v="190.14"/>
    <s v=""/>
    <x v="478"/>
    <n v="56.14"/>
    <s v="Cindy Chapman"/>
    <s v="MaceiÃ³"/>
    <n v="85737"/>
    <s v="Alagoas"/>
    <x v="1"/>
    <s v="Chris,Pat"/>
    <x v="1"/>
    <s v="Pat"/>
    <s v="Brasil"/>
    <s v="Consumidor"/>
    <s v="Tecnologia"/>
    <s v="MÃ¡quinas de EscritÃ³rio"/>
    <x v="716"/>
    <s v="Jumbo Box"/>
    <n v="0.39"/>
    <d v="2009-07-19T00:00:00"/>
  </r>
  <r>
    <n v="7207"/>
    <n v="1639"/>
    <n v="11843"/>
    <x v="626"/>
    <s v="MÃ©dia"/>
    <x v="29"/>
    <n v="1059.3"/>
    <n v="0.05"/>
    <s v="AÃ©reo Normal"/>
    <n v="67.599999999999895"/>
    <n v="67.599999999999895"/>
    <s v=""/>
    <x v="494"/>
    <n v="1.99"/>
    <s v="Cindy Chapman"/>
    <s v="MaceiÃ³"/>
    <n v="85345"/>
    <s v="Alagoas"/>
    <x v="1"/>
    <s v="Chris,Pat"/>
    <x v="1"/>
    <s v="Pat"/>
    <s v="Brasil"/>
    <s v="Consumidor"/>
    <s v="Tecnologia"/>
    <s v="PerifÃ©ricos"/>
    <x v="757"/>
    <s v="Small Pack"/>
    <n v="0.49"/>
    <d v="2009-07-19T00:00:00"/>
  </r>
  <r>
    <n v="5618"/>
    <n v="1641"/>
    <n v="11846"/>
    <x v="452"/>
    <s v="Baixa"/>
    <x v="9"/>
    <n v="707.44"/>
    <n v="0.01"/>
    <s v="AÃ©reo RÃ¡pido"/>
    <n v="-50.27"/>
    <n v="-50.27"/>
    <s v=""/>
    <x v="495"/>
    <n v="8.7899999999999991"/>
    <s v="Ken Dana"/>
    <s v="Salvador"/>
    <n v="59102"/>
    <s v="Bahia"/>
    <x v="1"/>
    <s v="Chris,Pat"/>
    <x v="1"/>
    <s v="Pat"/>
    <s v="Brasil"/>
    <s v="Corporativo"/>
    <s v="Material de EscritÃ³rio"/>
    <s v="Armazenamento e OrganizaÃ§Ã£o"/>
    <x v="758"/>
    <s v="Small Box"/>
    <n v="0.66"/>
    <d v="2010-04-27T00:00:00"/>
  </r>
  <r>
    <n v="5630"/>
    <n v="1640"/>
    <n v="11846"/>
    <x v="452"/>
    <s v="Baixa"/>
    <x v="19"/>
    <n v="7319.85"/>
    <n v="0.03"/>
    <s v="AÃ©reo Normal"/>
    <n v="611.42999999999995"/>
    <n v="611.42999999999995"/>
    <s v=""/>
    <x v="139"/>
    <n v="4"/>
    <s v="Ken Dana"/>
    <s v="Salvador"/>
    <n v="59102"/>
    <s v="Bahia"/>
    <x v="1"/>
    <s v="Chris,Pat"/>
    <x v="1"/>
    <s v="Pat"/>
    <s v="Brasil"/>
    <s v="Corporativo"/>
    <s v="Tecnologia"/>
    <s v="PerifÃ©ricos"/>
    <x v="159"/>
    <s v="Small Box"/>
    <n v="0.79"/>
    <d v="2010-04-24T00:00:00"/>
  </r>
  <r>
    <n v="625"/>
    <n v="1642"/>
    <n v="11874"/>
    <x v="627"/>
    <s v="MÃ©dia"/>
    <x v="23"/>
    <n v="40.29"/>
    <n v="0"/>
    <s v="AÃ©reo Normal"/>
    <n v="-82.13"/>
    <n v="-82.13"/>
    <s v=""/>
    <x v="365"/>
    <n v="8.65"/>
    <s v="Tracy Poddar"/>
    <s v="SÃ£o Paulo"/>
    <n v="43050"/>
    <s v="SÃ£o Paulo"/>
    <x v="3"/>
    <s v="Erin"/>
    <x v="3"/>
    <m/>
    <s v="Brasil"/>
    <s v="Corporativo"/>
    <s v="Tecnologia"/>
    <s v="PerifÃ©ricos"/>
    <x v="515"/>
    <s v="Small Box"/>
    <n v="0.74"/>
    <d v="2012-09-11T00:00:00"/>
  </r>
  <r>
    <n v="633"/>
    <n v="1643"/>
    <n v="11874"/>
    <x v="627"/>
    <s v="MÃ©dia"/>
    <x v="28"/>
    <n v="775.77"/>
    <n v="7.0000000000000007E-2"/>
    <s v="AÃ©reo Normal"/>
    <n v="179.37"/>
    <n v="179.37"/>
    <s v=""/>
    <x v="219"/>
    <n v="9.83"/>
    <s v="Tracy Poddar"/>
    <s v="SÃ£o Paulo"/>
    <n v="43050"/>
    <s v="SÃ£o Paulo"/>
    <x v="3"/>
    <s v="Erin"/>
    <x v="3"/>
    <m/>
    <s v="Brasil"/>
    <s v="Corporativo"/>
    <s v="Material de EscritÃ³rio"/>
    <s v="Envelopes"/>
    <x v="759"/>
    <s v="Small Box"/>
    <n v="0.4"/>
    <d v="2012-09-09T00:00:00"/>
  </r>
  <r>
    <n v="5446"/>
    <n v="1647"/>
    <n v="11877"/>
    <x v="513"/>
    <s v="NÃ£o Especificada"/>
    <x v="42"/>
    <n v="142.96"/>
    <n v="0.09"/>
    <s v="AÃ©reo Normal"/>
    <n v="33.590000000000003"/>
    <n v="33.590000000000003"/>
    <s v=""/>
    <x v="199"/>
    <n v="1.52"/>
    <s v="David Wiener"/>
    <s v="Belo Horizonte"/>
    <n v="19901"/>
    <s v="Minas Gerais"/>
    <x v="3"/>
    <s v="Erin"/>
    <x v="3"/>
    <m/>
    <s v="Brasil"/>
    <s v="Consumidor"/>
    <s v="Material de EscritÃ³rio"/>
    <s v="Papel"/>
    <x v="254"/>
    <s v="Wrap Bag"/>
    <n v="0.36"/>
    <d v="2010-05-25T00:00:00"/>
  </r>
  <r>
    <n v="5453"/>
    <n v="1646"/>
    <n v="11877"/>
    <x v="513"/>
    <s v="NÃ£o Especificada"/>
    <x v="36"/>
    <n v="796.14"/>
    <n v="0.03"/>
    <s v="AÃ©reo Normal"/>
    <n v="320.0675"/>
    <n v="320.0675"/>
    <s v=""/>
    <x v="496"/>
    <n v="2.99"/>
    <s v="David Wiener"/>
    <s v="Belo Horizonte"/>
    <n v="19901"/>
    <s v="Minas Gerais"/>
    <x v="3"/>
    <s v="Erin"/>
    <x v="3"/>
    <m/>
    <s v="Brasil"/>
    <s v="Consumidor"/>
    <s v="Material de EscritÃ³rio"/>
    <s v="Capas e AcessÃ³rios"/>
    <x v="760"/>
    <s v="Small Box"/>
    <n v="0.35"/>
    <d v="2010-05-24T00:00:00"/>
  </r>
  <r>
    <n v="5430"/>
    <n v="1651"/>
    <n v="11908"/>
    <x v="251"/>
    <s v="NÃ£o Especificada"/>
    <x v="38"/>
    <n v="1386.6"/>
    <n v="0.09"/>
    <s v="Transporte RodoviÃ¡rio"/>
    <n v="-556.17999999999995"/>
    <n v="-556.17999999999995"/>
    <s v=""/>
    <x v="99"/>
    <n v="57"/>
    <s v="Marc Crier"/>
    <s v="Curitiba"/>
    <n v="72801"/>
    <s v="ParanÃ¡"/>
    <x v="2"/>
    <s v="Sam,Pat"/>
    <x v="2"/>
    <s v="Pat"/>
    <s v="Brasil"/>
    <s v="Corporativo"/>
    <s v="MobiliÃ¡rio"/>
    <s v="Cadeiras"/>
    <x v="539"/>
    <s v="Jumbo Drum"/>
    <n v="0.78"/>
    <d v="2010-05-27T00:00:00"/>
  </r>
  <r>
    <n v="6452"/>
    <n v="1652"/>
    <n v="11909"/>
    <x v="628"/>
    <s v="NÃ£o Especificada"/>
    <x v="41"/>
    <n v="194.17400000000001"/>
    <n v="0.03"/>
    <s v="AÃ©reo Normal"/>
    <n v="-20.911000000000001"/>
    <n v="0"/>
    <s v="Returned"/>
    <x v="127"/>
    <n v="0.99"/>
    <s v="Stephanie Phelps"/>
    <s v="Feira de Santana"/>
    <n v="98034"/>
    <s v="Bahia"/>
    <x v="1"/>
    <s v="Chris,Pat"/>
    <x v="1"/>
    <s v="Pat"/>
    <s v="Brasil"/>
    <s v="Consumidor"/>
    <s v="Tecnologia"/>
    <s v="Telefones e ComunicaÃ§Ã£o"/>
    <x v="761"/>
    <s v="Wrap Bag"/>
    <n v="0.56999999999999995"/>
    <d v="2009-11-26T00:00:00"/>
  </r>
  <r>
    <n v="3191"/>
    <n v="1653"/>
    <n v="11910"/>
    <x v="629"/>
    <s v="Alta"/>
    <x v="24"/>
    <n v="49.23"/>
    <n v="0.01"/>
    <s v="AÃ©reo Normal"/>
    <n v="-77.705499999999901"/>
    <n v="-77.705499999999901"/>
    <s v=""/>
    <x v="223"/>
    <n v="4.7699999999999996"/>
    <s v="Christopher Conant"/>
    <s v="Feira de Santana"/>
    <n v="98408"/>
    <s v="Bahia"/>
    <x v="1"/>
    <s v="Chris,Pat"/>
    <x v="1"/>
    <s v="Pat"/>
    <s v="Brasil"/>
    <s v="EscritÃ³rio em Casa"/>
    <s v="Material de EscritÃ³rio"/>
    <s v="Capas e AcessÃ³rios"/>
    <x v="294"/>
    <s v="Small Box"/>
    <n v="0.4"/>
    <d v="2011-06-17T00:00:00"/>
  </r>
  <r>
    <n v="4436"/>
    <n v="1654"/>
    <n v="11911"/>
    <x v="630"/>
    <s v="CrÃ­tica"/>
    <x v="16"/>
    <n v="397.84"/>
    <n v="0"/>
    <s v="AÃ©reo Normal"/>
    <n v="-14.7545"/>
    <n v="0"/>
    <s v="Returned"/>
    <x v="497"/>
    <n v="9.73"/>
    <s v="Edward Hooks"/>
    <s v="Palmas"/>
    <n v="60130"/>
    <s v="Tocantins"/>
    <x v="0"/>
    <s v="William,Pat"/>
    <x v="0"/>
    <s v="Pat"/>
    <s v="Brasil"/>
    <s v="Consumidor"/>
    <s v="Material de EscritÃ³rio"/>
    <s v="Capas e AcessÃ³rios"/>
    <x v="762"/>
    <s v="Small Box"/>
    <n v="0.36"/>
    <d v="2010-11-12T00:00:00"/>
  </r>
  <r>
    <n v="5266"/>
    <n v="1655"/>
    <n v="11941"/>
    <x v="631"/>
    <s v="CrÃ­tica"/>
    <x v="32"/>
    <n v="73.069999999999993"/>
    <n v="0.08"/>
    <s v="AÃ©reo Normal"/>
    <n v="-41.01"/>
    <n v="-41.01"/>
    <s v=""/>
    <x v="269"/>
    <n v="11.25"/>
    <s v="Jamie Kunitz"/>
    <s v="Palmas"/>
    <n v="60130"/>
    <s v="Tocantins"/>
    <x v="0"/>
    <s v="William,Pat"/>
    <x v="0"/>
    <s v="Pat"/>
    <s v="Brasil"/>
    <s v="Corporativo"/>
    <s v="Material de EscritÃ³rio"/>
    <s v="Armazenamento e OrganizaÃ§Ã£o"/>
    <x v="369"/>
    <s v="Small Box"/>
    <n v="0.6"/>
    <d v="2010-06-25T00:00:00"/>
  </r>
  <r>
    <n v="5267"/>
    <n v="1656"/>
    <n v="11941"/>
    <x v="631"/>
    <s v="CrÃ­tica"/>
    <x v="2"/>
    <n v="4679.1000000000004"/>
    <n v="0.05"/>
    <s v="Transporte RodoviÃ¡rio"/>
    <n v="111.52"/>
    <n v="111.52"/>
    <s v=""/>
    <x v="175"/>
    <n v="29.21"/>
    <s v="Jamie Kunitz"/>
    <s v="Palmas"/>
    <n v="60130"/>
    <s v="Tocantins"/>
    <x v="0"/>
    <s v="William,Pat"/>
    <x v="0"/>
    <s v="Pat"/>
    <s v="Brasil"/>
    <s v="Corporativo"/>
    <s v="MobiliÃ¡rio"/>
    <s v="Mesas"/>
    <x v="214"/>
    <s v="Jumbo Box"/>
    <n v="0.74"/>
    <d v="2010-06-25T00:00:00"/>
  </r>
  <r>
    <n v="5688"/>
    <n v="1657"/>
    <n v="11943"/>
    <x v="360"/>
    <s v="Baixa"/>
    <x v="19"/>
    <n v="657.94"/>
    <n v="0.09"/>
    <s v="AÃ©reo Normal"/>
    <n v="7.3525"/>
    <n v="7.3525"/>
    <s v=""/>
    <x v="395"/>
    <n v="7.17"/>
    <s v="Stephanie Phelps"/>
    <s v="Feira de Santana"/>
    <n v="98034"/>
    <s v="Bahia"/>
    <x v="1"/>
    <s v="Chris,Pat"/>
    <x v="1"/>
    <s v="Pat"/>
    <s v="Brasil"/>
    <s v="Consumidor"/>
    <s v="Material de EscritÃ³rio"/>
    <s v="Capas e AcessÃ³rios"/>
    <x v="559"/>
    <s v="Small Box"/>
    <n v="0.38"/>
    <d v="2010-04-14T00:00:00"/>
  </r>
  <r>
    <n v="5716"/>
    <n v="1658"/>
    <n v="11943"/>
    <x v="360"/>
    <s v="Baixa"/>
    <x v="36"/>
    <n v="1270.73"/>
    <n v="0.08"/>
    <s v="Transporte RodoviÃ¡rio"/>
    <n v="-425.72"/>
    <n v="-425.72"/>
    <s v=""/>
    <x v="106"/>
    <n v="30"/>
    <s v="Stephanie Phelps"/>
    <s v="Feira de Santana"/>
    <n v="98034"/>
    <s v="Bahia"/>
    <x v="1"/>
    <s v="Chris,Pat"/>
    <x v="1"/>
    <s v="Pat"/>
    <s v="Brasil"/>
    <s v="Consumidor"/>
    <s v="MobiliÃ¡rio"/>
    <s v="Cadeiras"/>
    <x v="406"/>
    <s v="Jumbo Drum"/>
    <n v="0.73"/>
    <d v="2010-04-09T00:00:00"/>
  </r>
  <r>
    <n v="8383"/>
    <n v="1663"/>
    <n v="11972"/>
    <x v="451"/>
    <s v="NÃ£o Especificada"/>
    <x v="32"/>
    <n v="896.49"/>
    <n v="0"/>
    <s v="Transporte RodoviÃ¡rio"/>
    <n v="-452.26949999999999"/>
    <n v="-452.26949999999999"/>
    <s v=""/>
    <x v="498"/>
    <n v="14.7"/>
    <s v="Ann Steele"/>
    <s v="Natal"/>
    <n v="84041"/>
    <s v="Rio Grande do Norte"/>
    <x v="1"/>
    <s v="Chris,Pat"/>
    <x v="1"/>
    <s v="Pat"/>
    <s v="Brasil"/>
    <s v="Corporativo"/>
    <s v="Tecnologia"/>
    <s v="MÃ¡quinas de EscritÃ³rio"/>
    <x v="763"/>
    <s v="Jumbo Drum"/>
    <n v="0.59"/>
    <d v="2009-01-05T00:00:00"/>
  </r>
  <r>
    <n v="3542"/>
    <n v="1664"/>
    <n v="11975"/>
    <x v="296"/>
    <s v="CrÃ­tica"/>
    <x v="27"/>
    <n v="210.66"/>
    <n v="0.08"/>
    <s v="AÃ©reo Normal"/>
    <n v="-145.7165"/>
    <n v="-145.7165"/>
    <s v=""/>
    <x v="122"/>
    <n v="5.74"/>
    <s v="Max Jones"/>
    <s v="SÃ£o Paulo"/>
    <n v="18504"/>
    <s v="SÃ£o Paulo"/>
    <x v="3"/>
    <s v="Erin"/>
    <x v="3"/>
    <m/>
    <s v="Brasil"/>
    <s v="EscritÃ³rio em Casa"/>
    <s v="Material de EscritÃ³rio"/>
    <s v="Capas e AcessÃ³rios"/>
    <x v="139"/>
    <s v="Small Box"/>
    <n v="0.36"/>
    <d v="2011-04-15T00:00:00"/>
  </r>
  <r>
    <n v="1068"/>
    <n v="1665"/>
    <n v="12005"/>
    <x v="632"/>
    <s v="NÃ£o Especificada"/>
    <x v="32"/>
    <n v="1660.86"/>
    <n v="0.04"/>
    <s v="AÃ©reo Normal"/>
    <n v="-164.59"/>
    <n v="0"/>
    <s v="Returned"/>
    <x v="128"/>
    <n v="11.37"/>
    <s v="Dean Percer"/>
    <s v="Belo Horizonte"/>
    <n v="2108"/>
    <s v="Minas Gerais"/>
    <x v="3"/>
    <s v="Erin"/>
    <x v="3"/>
    <m/>
    <s v="Brasil"/>
    <s v="EscritÃ³rio em Casa"/>
    <s v="Material de EscritÃ³rio"/>
    <s v="Armazenamento e OrganizaÃ§Ã£o"/>
    <x v="146"/>
    <s v="Small Box"/>
    <n v="0.56999999999999995"/>
    <d v="2012-06-26T00:00:00"/>
  </r>
  <r>
    <n v="6773"/>
    <n v="1666"/>
    <n v="12007"/>
    <x v="633"/>
    <s v="NÃ£o Especificada"/>
    <x v="8"/>
    <n v="152.26"/>
    <n v="0.04"/>
    <s v="AÃ©reo Normal"/>
    <n v="64.989999999999995"/>
    <n v="64.989999999999995"/>
    <s v=""/>
    <x v="51"/>
    <n v="0.5"/>
    <s v="Victoria Pisteka"/>
    <s v="Recife"/>
    <n v="92231"/>
    <s v="Pernambuco"/>
    <x v="1"/>
    <s v="Chris,Pat"/>
    <x v="1"/>
    <s v="Pat"/>
    <s v="Brasil"/>
    <s v="Corporativo"/>
    <s v="Material de EscritÃ³rio"/>
    <s v="Etiquetas"/>
    <x v="513"/>
    <s v="Small Box"/>
    <n v="0.38"/>
    <d v="2009-09-29T00:00:00"/>
  </r>
  <r>
    <n v="3086"/>
    <n v="1667"/>
    <n v="12037"/>
    <x v="494"/>
    <s v="Baixa"/>
    <x v="18"/>
    <n v="135.21"/>
    <n v="0.04"/>
    <s v="AÃ©reo Normal"/>
    <n v="5.89"/>
    <n v="5.89"/>
    <s v=""/>
    <x v="499"/>
    <n v="4.3899999999999997"/>
    <s v="Muhammed Yedwab"/>
    <s v="Porto Alegre"/>
    <n v="22124"/>
    <s v="Rio Grande do Sul"/>
    <x v="2"/>
    <s v="Sam,Pat"/>
    <x v="2"/>
    <s v="Pat"/>
    <s v="Brasil"/>
    <s v="Consumidor"/>
    <s v="Material de EscritÃ³rio"/>
    <s v="Papel"/>
    <x v="764"/>
    <s v="Wrap Bag"/>
    <n v="0.38"/>
    <d v="2011-07-05T00:00:00"/>
  </r>
  <r>
    <n v="5311"/>
    <n v="1668"/>
    <n v="12039"/>
    <x v="634"/>
    <s v="Alta"/>
    <x v="37"/>
    <n v="2048.5679999999902"/>
    <n v="0.1"/>
    <s v="AÃ©reo Normal"/>
    <n v="-259.98500000000001"/>
    <n v="-259.98500000000001"/>
    <s v=""/>
    <x v="11"/>
    <n v="8.99"/>
    <s v="Carlos Meador"/>
    <s v="Recife"/>
    <n v="91767"/>
    <s v="Pernambuco"/>
    <x v="1"/>
    <s v="Chris,Pat"/>
    <x v="1"/>
    <s v="Pat"/>
    <s v="Brasil"/>
    <s v="Corporativo"/>
    <s v="Tecnologia"/>
    <s v="Telefones e ComunicaÃ§Ã£o"/>
    <x v="676"/>
    <s v="Small Box"/>
    <n v="0.56000000000000005"/>
    <d v="2010-06-18T00:00:00"/>
  </r>
  <r>
    <n v="3915"/>
    <n v="1669"/>
    <n v="12066"/>
    <x v="635"/>
    <s v="MÃ©dia"/>
    <x v="15"/>
    <n v="4442.049"/>
    <n v="0.1"/>
    <s v="AÃ©reo Normal"/>
    <n v="720.95399999999995"/>
    <n v="720.95399999999995"/>
    <s v=""/>
    <x v="221"/>
    <n v="8.08"/>
    <s v="Denny Ordway"/>
    <s v="Recife"/>
    <n v="95695"/>
    <s v="Pernambuco"/>
    <x v="1"/>
    <s v="Chris,Pat"/>
    <x v="1"/>
    <s v="Pat"/>
    <s v="Brasil"/>
    <s v="Pequenas Empresas"/>
    <s v="Tecnologia"/>
    <s v="Telefones e ComunicaÃ§Ã£o"/>
    <x v="498"/>
    <s v="Small Box"/>
    <n v="0.59"/>
    <d v="2011-02-07T00:00:00"/>
  </r>
  <r>
    <n v="6055"/>
    <n v="1671"/>
    <n v="12067"/>
    <x v="93"/>
    <s v="CrÃ­tica"/>
    <x v="0"/>
    <n v="58.84"/>
    <n v="0.05"/>
    <s v="AÃ©reo Normal"/>
    <n v="4.29"/>
    <n v="0"/>
    <s v="Returned"/>
    <x v="276"/>
    <n v="3.72"/>
    <s v="Toby Swindell"/>
    <s v="Porto Alegre"/>
    <n v="37066"/>
    <s v="Rio Grande do Sul"/>
    <x v="2"/>
    <s v="Sam,Pat"/>
    <x v="2"/>
    <s v="Pat"/>
    <s v="Brasil"/>
    <s v="Pequenas Empresas"/>
    <s v="MobiliÃ¡rio"/>
    <s v="MobiliÃ¡rio de EscritÃ³rio"/>
    <x v="765"/>
    <s v="Small Pack"/>
    <n v="0.4"/>
    <d v="2010-02-05T00:00:00"/>
  </r>
  <r>
    <n v="6056"/>
    <n v="1672"/>
    <n v="12067"/>
    <x v="93"/>
    <s v="CrÃ­tica"/>
    <x v="40"/>
    <n v="1211.72"/>
    <n v="0.04"/>
    <s v="AÃ©reo Normal"/>
    <n v="587.84"/>
    <n v="0"/>
    <s v="Returned"/>
    <x v="441"/>
    <n v="8.99"/>
    <s v="Toby Swindell"/>
    <s v="Porto Alegre"/>
    <n v="37066"/>
    <s v="Rio Grande do Sul"/>
    <x v="2"/>
    <s v="Sam,Pat"/>
    <x v="2"/>
    <s v="Pat"/>
    <s v="Brasil"/>
    <s v="Pequenas Empresas"/>
    <s v="MobiliÃ¡rio"/>
    <s v="MobiliÃ¡rio de EscritÃ³rio"/>
    <x v="641"/>
    <s v="Small Pack"/>
    <n v="0.35"/>
    <d v="2010-02-05T00:00:00"/>
  </r>
  <r>
    <n v="6057"/>
    <n v="1673"/>
    <n v="12067"/>
    <x v="93"/>
    <s v="CrÃ­tica"/>
    <x v="29"/>
    <n v="75.260000000000005"/>
    <n v="0.01"/>
    <s v="AÃ©reo Normal"/>
    <n v="-17.239999999999998"/>
    <n v="0"/>
    <s v="Returned"/>
    <x v="36"/>
    <n v="5.83"/>
    <s v="Toby Swindell"/>
    <s v="Porto Alegre"/>
    <n v="37066"/>
    <s v="Rio Grande do Sul"/>
    <x v="2"/>
    <s v="Sam,Pat"/>
    <x v="2"/>
    <s v="Pat"/>
    <s v="Brasil"/>
    <s v="Pequenas Empresas"/>
    <s v="Material de EscritÃ³rio"/>
    <s v="Papel"/>
    <x v="37"/>
    <s v="Wrap Bag"/>
    <n v="0.36"/>
    <d v="2010-02-05T00:00:00"/>
  </r>
  <r>
    <n v="6058"/>
    <n v="1674"/>
    <n v="12067"/>
    <x v="93"/>
    <s v="CrÃ­tica"/>
    <x v="25"/>
    <n v="407.11599999999999"/>
    <n v="0.08"/>
    <s v="AÃ©reo Normal"/>
    <n v="-289.80599999999998"/>
    <n v="0"/>
    <s v="Returned"/>
    <x v="6"/>
    <n v="19.989999999999998"/>
    <s v="Toby Swindell"/>
    <s v="Porto Alegre"/>
    <n v="37066"/>
    <s v="Rio Grande do Sul"/>
    <x v="2"/>
    <s v="Sam,Pat"/>
    <x v="2"/>
    <s v="Pat"/>
    <s v="Brasil"/>
    <s v="Pequenas Empresas"/>
    <s v="Tecnologia"/>
    <s v="Telefones e ComunicaÃ§Ã£o"/>
    <x v="766"/>
    <s v="Small Box"/>
    <n v="0.59"/>
    <d v="2010-02-05T00:00:00"/>
  </r>
  <r>
    <n v="6066"/>
    <n v="1670"/>
    <n v="12067"/>
    <x v="93"/>
    <s v="CrÃ­tica"/>
    <x v="45"/>
    <n v="271.06"/>
    <n v="0"/>
    <s v="AÃ©reo Normal"/>
    <n v="-76.601500000000001"/>
    <n v="0"/>
    <s v="Returned"/>
    <x v="248"/>
    <n v="5.01"/>
    <s v="Toby Swindell"/>
    <s v="Porto Alegre"/>
    <n v="37066"/>
    <s v="Rio Grande do Sul"/>
    <x v="2"/>
    <s v="Sam,Pat"/>
    <x v="2"/>
    <s v="Pat"/>
    <s v="Brasil"/>
    <s v="Pequenas Empresas"/>
    <s v="Material de EscritÃ³rio"/>
    <s v="Capas e AcessÃ³rios"/>
    <x v="330"/>
    <s v="Small Box"/>
    <n v="0.39"/>
    <d v="2010-02-04T00:00:00"/>
  </r>
  <r>
    <n v="548"/>
    <n v="1676"/>
    <n v="12096"/>
    <x v="636"/>
    <s v="MÃ©dia"/>
    <x v="3"/>
    <n v="4689.66"/>
    <n v="0.01"/>
    <s v="AÃ©reo Normal"/>
    <n v="2176.19"/>
    <n v="0"/>
    <s v="Returned"/>
    <x v="500"/>
    <n v="11.54"/>
    <s v="Michelle Lonsdale"/>
    <s v="Palmas"/>
    <n v="60130"/>
    <s v="Tocantins"/>
    <x v="0"/>
    <s v="William,Pat"/>
    <x v="0"/>
    <s v="Pat"/>
    <s v="Brasil"/>
    <s v="EscritÃ³rio em Casa"/>
    <s v="MobiliÃ¡rio"/>
    <s v="MobiliÃ¡rio de EscritÃ³rio"/>
    <x v="767"/>
    <s v="Large Box"/>
    <n v="0.59"/>
    <d v="2012-09-21T00:00:00"/>
  </r>
  <r>
    <n v="562"/>
    <n v="1675"/>
    <n v="12096"/>
    <x v="636"/>
    <s v="MÃ©dia"/>
    <x v="6"/>
    <n v="8009.5924999999897"/>
    <n v="0.02"/>
    <s v="AÃ©reo Normal"/>
    <n v="2332.395"/>
    <n v="0"/>
    <s v="Returned"/>
    <x v="221"/>
    <n v="8.08"/>
    <s v="Michelle Lonsdale"/>
    <s v="Palmas"/>
    <n v="60130"/>
    <s v="Tocantins"/>
    <x v="0"/>
    <s v="William,Pat"/>
    <x v="0"/>
    <s v="Pat"/>
    <s v="Brasil"/>
    <s v="EscritÃ³rio em Casa"/>
    <s v="Tecnologia"/>
    <s v="Telefones e ComunicaÃ§Ã£o"/>
    <x v="498"/>
    <s v="Small Box"/>
    <n v="0.59"/>
    <d v="2012-09-19T00:00:00"/>
  </r>
  <r>
    <n v="4440"/>
    <n v="1677"/>
    <n v="12097"/>
    <x v="312"/>
    <s v="CrÃ­tica"/>
    <x v="29"/>
    <n v="49.89"/>
    <n v="0.06"/>
    <s v="AÃ©reo Normal"/>
    <n v="-30.84"/>
    <n v="-30.84"/>
    <s v=""/>
    <x v="18"/>
    <n v="6.07"/>
    <s v="Tanja Norvell"/>
    <s v="Curitiba"/>
    <n v="33710"/>
    <s v="ParanÃ¡"/>
    <x v="2"/>
    <s v="Sam,Pat"/>
    <x v="2"/>
    <s v="Pat"/>
    <s v="Brasil"/>
    <s v="Consumidor"/>
    <s v="Material de EscritÃ³rio"/>
    <s v="Papel"/>
    <x v="696"/>
    <s v="Small Box"/>
    <n v="0.36"/>
    <d v="2010-11-11T00:00:00"/>
  </r>
  <r>
    <n v="4450"/>
    <n v="1678"/>
    <n v="12097"/>
    <x v="312"/>
    <s v="CrÃ­tica"/>
    <x v="16"/>
    <n v="1831.52899999999"/>
    <n v="0"/>
    <s v="AÃ©reo RÃ¡pido"/>
    <n v="-139.97499999999999"/>
    <n v="-139.97499999999999"/>
    <s v=""/>
    <x v="121"/>
    <n v="0.99"/>
    <s v="Tanja Norvell"/>
    <s v="Curitiba"/>
    <n v="33710"/>
    <s v="ParanÃ¡"/>
    <x v="2"/>
    <s v="Sam,Pat"/>
    <x v="2"/>
    <s v="Pat"/>
    <s v="Brasil"/>
    <s v="Consumidor"/>
    <s v="Tecnologia"/>
    <s v="Telefones e ComunicaÃ§Ã£o"/>
    <x v="371"/>
    <s v="Wrap Bag"/>
    <n v="0.85"/>
    <d v="2010-11-09T00:00:00"/>
  </r>
  <r>
    <n v="6878"/>
    <n v="1680"/>
    <n v="12099"/>
    <x v="578"/>
    <s v="CrÃ­tica"/>
    <x v="10"/>
    <n v="308.81"/>
    <n v="0.01"/>
    <s v="AÃ©reo Normal"/>
    <n v="128.28"/>
    <n v="128.28"/>
    <s v=""/>
    <x v="376"/>
    <n v="1.02"/>
    <s v="Cindy Stewart"/>
    <s v="MaceiÃ³"/>
    <n v="86301"/>
    <s v="Alagoas"/>
    <x v="1"/>
    <s v="Chris,Pat"/>
    <x v="1"/>
    <s v="Pat"/>
    <s v="Brasil"/>
    <s v="Corporativo"/>
    <s v="Material de EscritÃ³rio"/>
    <s v="Papel"/>
    <x v="530"/>
    <s v="Wrap Bag"/>
    <n v="0.39"/>
    <d v="2009-09-13T00:00:00"/>
  </r>
  <r>
    <n v="6891"/>
    <n v="1679"/>
    <n v="12099"/>
    <x v="578"/>
    <s v="CrÃ­tica"/>
    <x v="23"/>
    <n v="17.59"/>
    <n v="0.06"/>
    <s v="AÃ©reo RÃ¡pido"/>
    <n v="10.85"/>
    <n v="10.85"/>
    <s v=""/>
    <x v="194"/>
    <n v="0.5"/>
    <s v="Cindy Stewart"/>
    <s v="MaceiÃ³"/>
    <n v="86301"/>
    <s v="Alagoas"/>
    <x v="1"/>
    <s v="Chris,Pat"/>
    <x v="1"/>
    <s v="Pat"/>
    <s v="Brasil"/>
    <s v="Corporativo"/>
    <s v="Material de EscritÃ³rio"/>
    <s v="Etiquetas"/>
    <x v="359"/>
    <s v="Small Box"/>
    <n v="0.39"/>
    <d v="2009-09-11T00:00:00"/>
  </r>
  <r>
    <n v="3781"/>
    <n v="1687"/>
    <n v="12194"/>
    <x v="73"/>
    <s v="CrÃ­tica"/>
    <x v="36"/>
    <n v="3355.15399999999"/>
    <n v="0"/>
    <s v="AÃ©reo Normal"/>
    <n v="658.50299999999902"/>
    <n v="658.50299999999902"/>
    <s v=""/>
    <x v="57"/>
    <n v="3.99"/>
    <s v="Maxwell Schwartz"/>
    <s v="Porto Alegre"/>
    <n v="28560"/>
    <s v="Rio Grande do Sul"/>
    <x v="2"/>
    <s v="Sam,Pat"/>
    <x v="2"/>
    <s v="Pat"/>
    <s v="Brasil"/>
    <s v="Corporativo"/>
    <s v="Tecnologia"/>
    <s v="Telefones e ComunicaÃ§Ã£o"/>
    <x v="62"/>
    <s v="Small Box"/>
    <n v="0.57999999999999996"/>
    <d v="2011-03-02T00:00:00"/>
  </r>
  <r>
    <n v="5395"/>
    <n v="1688"/>
    <n v="12196"/>
    <x v="71"/>
    <s v="NÃ£o Especificada"/>
    <x v="46"/>
    <n v="599.52"/>
    <n v="0.04"/>
    <s v="AÃ©reo Normal"/>
    <n v="25.14"/>
    <n v="25.14"/>
    <s v=""/>
    <x v="428"/>
    <n v="8.51"/>
    <s v="Tracy Zic"/>
    <s v="Curitiba"/>
    <n v="33404"/>
    <s v="ParanÃ¡"/>
    <x v="2"/>
    <s v="Sam,Pat"/>
    <x v="2"/>
    <s v="Pat"/>
    <s v="Brasil"/>
    <s v="Consumidor"/>
    <s v="Tecnologia"/>
    <s v="MÃ¡quinas de EscritÃ³rio"/>
    <x v="617"/>
    <s v="Medium Box"/>
    <n v="0.4"/>
    <d v="2010-06-03T00:00:00"/>
  </r>
  <r>
    <n v="5398"/>
    <n v="1689"/>
    <n v="12196"/>
    <x v="71"/>
    <s v="NÃ£o Especificada"/>
    <x v="16"/>
    <n v="10330.94"/>
    <n v="7.0000000000000007E-2"/>
    <s v="AÃ©reo Normal"/>
    <n v="2914.56"/>
    <n v="2914.56"/>
    <s v=""/>
    <x v="363"/>
    <n v="19.989999999999998"/>
    <s v="Tracy Zic"/>
    <s v="Curitiba"/>
    <n v="33404"/>
    <s v="ParanÃ¡"/>
    <x v="2"/>
    <s v="Sam,Pat"/>
    <x v="2"/>
    <s v="Pat"/>
    <s v="Brasil"/>
    <s v="Consumidor"/>
    <s v="Material de EscritÃ³rio"/>
    <s v="Armazenamento e OrganizaÃ§Ã£o"/>
    <x v="512"/>
    <s v="Small Box"/>
    <n v="0.57999999999999996"/>
    <d v="2010-06-02T00:00:00"/>
  </r>
  <r>
    <n v="5995"/>
    <n v="1701"/>
    <n v="12259"/>
    <x v="637"/>
    <s v="Alta"/>
    <x v="45"/>
    <n v="5007.6899999999996"/>
    <n v="7.0000000000000007E-2"/>
    <s v="Transporte RodoviÃ¡rio"/>
    <n v="-899.34"/>
    <n v="-899.34"/>
    <s v=""/>
    <x v="450"/>
    <n v="51.42"/>
    <s v="Muhammed Yedwab"/>
    <s v="Porto Alegre"/>
    <n v="23805"/>
    <s v="Rio Grande do Sul"/>
    <x v="2"/>
    <s v="Sam,Pat"/>
    <x v="2"/>
    <s v="Pat"/>
    <s v="Brasil"/>
    <s v="Consumidor"/>
    <s v="MobiliÃ¡rio"/>
    <s v="Estantes"/>
    <x v="660"/>
    <s v="Jumbo Box"/>
    <n v="0.65"/>
    <d v="2010-02-16T00:00:00"/>
  </r>
  <r>
    <n v="5997"/>
    <n v="1702"/>
    <n v="12259"/>
    <x v="637"/>
    <s v="Alta"/>
    <x v="45"/>
    <n v="1379.62"/>
    <n v="0.1"/>
    <s v="AÃ©reo Normal"/>
    <n v="-66.069999999999993"/>
    <n v="-66.069999999999993"/>
    <s v=""/>
    <x v="118"/>
    <n v="6.72"/>
    <s v="Muhammed Yedwab"/>
    <s v="Porto Alegre"/>
    <n v="23805"/>
    <s v="Rio Grande do Sul"/>
    <x v="2"/>
    <s v="Sam,Pat"/>
    <x v="2"/>
    <s v="Pat"/>
    <s v="Brasil"/>
    <s v="Consumidor"/>
    <s v="Material de EscritÃ³rio"/>
    <s v="Armazenamento e OrganizaÃ§Ã£o"/>
    <x v="135"/>
    <s v="Small Box"/>
    <n v="0.75"/>
    <d v="2010-02-15T00:00:00"/>
  </r>
  <r>
    <n v="2211"/>
    <n v="1708"/>
    <n v="12262"/>
    <x v="410"/>
    <s v="Baixa"/>
    <x v="45"/>
    <n v="1212.9280000000001"/>
    <n v="0.02"/>
    <s v="Transporte RodoviÃ¡rio"/>
    <n v="-1460.77"/>
    <n v="0"/>
    <s v="Returned"/>
    <x v="160"/>
    <n v="45.51"/>
    <s v="Julia Barnett"/>
    <s v="Recife"/>
    <n v="94070"/>
    <s v="Pernambuco"/>
    <x v="1"/>
    <s v="Chris,Pat"/>
    <x v="1"/>
    <s v="Pat"/>
    <s v="Brasil"/>
    <s v="EscritÃ³rio em Casa"/>
    <s v="MobiliÃ¡rio"/>
    <s v="Mesas"/>
    <x v="191"/>
    <s v="Jumbo Box"/>
    <n v="0.65"/>
    <d v="2011-12-15T00:00:00"/>
  </r>
  <r>
    <n v="2130"/>
    <n v="1710"/>
    <n v="12289"/>
    <x v="368"/>
    <s v="Baixa"/>
    <x v="16"/>
    <n v="3019.41"/>
    <n v="0.04"/>
    <s v="AÃ©reo Normal"/>
    <n v="1269.05"/>
    <n v="1269.05"/>
    <s v=""/>
    <x v="290"/>
    <n v="7.11"/>
    <s v="Brendan Dodson"/>
    <s v="Palmas"/>
    <n v="60130"/>
    <s v="Tocantins"/>
    <x v="0"/>
    <s v="William,Pat"/>
    <x v="0"/>
    <s v="Pat"/>
    <s v="Brasil"/>
    <s v="Corporativo"/>
    <s v="Tecnologia"/>
    <s v="MÃ¡quinas de EscritÃ³rio"/>
    <x v="402"/>
    <s v="Medium Box"/>
    <n v="0.36"/>
    <d v="2011-12-28T00:00:00"/>
  </r>
  <r>
    <n v="2156"/>
    <n v="1713"/>
    <n v="12320"/>
    <x v="638"/>
    <s v="CrÃ­tica"/>
    <x v="44"/>
    <n v="539.21"/>
    <n v="0.05"/>
    <s v="Transporte RodoviÃ¡rio"/>
    <n v="11.65095"/>
    <n v="11.65095"/>
    <s v=""/>
    <x v="501"/>
    <n v="27.75"/>
    <s v="Tracy Poddar"/>
    <s v="Rio de Janeiro"/>
    <n v="5403"/>
    <s v="Rio de Janeiro"/>
    <x v="3"/>
    <s v="Erin"/>
    <x v="3"/>
    <m/>
    <s v="Brasil"/>
    <s v="Corporativo"/>
    <s v="MobiliÃ¡rio"/>
    <s v="Mesas"/>
    <x v="768"/>
    <s v="Jumbo Box"/>
    <n v="0.76"/>
    <d v="2011-12-22T00:00:00"/>
  </r>
  <r>
    <n v="3385"/>
    <n v="1714"/>
    <n v="12322"/>
    <x v="639"/>
    <s v="CrÃ­tica"/>
    <x v="49"/>
    <n v="3436.9"/>
    <n v="0.03"/>
    <s v="AÃ©reo RÃ¡pido"/>
    <n v="-398.11"/>
    <n v="-398.11"/>
    <s v=""/>
    <x v="343"/>
    <n v="39.61"/>
    <s v="Jay Kimmel"/>
    <s v="SÃ£o Paulo"/>
    <n v="45324"/>
    <s v="SÃ£o Paulo"/>
    <x v="3"/>
    <s v="Erin"/>
    <x v="3"/>
    <m/>
    <s v="Brasil"/>
    <s v="Pequenas Empresas"/>
    <s v="MobiliÃ¡rio"/>
    <s v="MobiliÃ¡rio de EscritÃ³rio"/>
    <x v="479"/>
    <s v="Medium Box"/>
    <n v="0.67"/>
    <d v="2011-05-13T00:00:00"/>
  </r>
  <r>
    <n v="3939"/>
    <n v="1717"/>
    <n v="12326"/>
    <x v="640"/>
    <s v="CrÃ­tica"/>
    <x v="32"/>
    <n v="123.82"/>
    <n v="0.05"/>
    <s v="AÃ©reo Normal"/>
    <n v="-0.37000000000000099"/>
    <n v="-0.37000000000000099"/>
    <s v=""/>
    <x v="502"/>
    <n v="57.87"/>
    <s v="Troy Staebel"/>
    <s v="Rio de Janeiro"/>
    <n v="5401"/>
    <s v="Rio de Janeiro"/>
    <x v="3"/>
    <s v="Erin"/>
    <x v="3"/>
    <m/>
    <s v="Brasil"/>
    <s v="Pequenas Empresas"/>
    <s v="MobiliÃ¡rio"/>
    <s v="MobiliÃ¡rio de EscritÃ³rio"/>
    <x v="769"/>
    <s v="Small Box"/>
    <n v="0.54"/>
    <d v="2011-02-04T00:00:00"/>
  </r>
  <r>
    <n v="1649"/>
    <n v="1718"/>
    <n v="12352"/>
    <x v="455"/>
    <s v="MÃ©dia"/>
    <x v="38"/>
    <n v="36.86"/>
    <n v="7.0000000000000007E-2"/>
    <s v="AÃ©reo Normal"/>
    <n v="-32.820999999999998"/>
    <n v="-32.820999999999998"/>
    <s v=""/>
    <x v="45"/>
    <n v="8.49"/>
    <s v="Hunter Glantz"/>
    <s v="Palmas"/>
    <n v="60130"/>
    <s v="Tocantins"/>
    <x v="0"/>
    <s v="William,Pat"/>
    <x v="0"/>
    <s v="Pat"/>
    <s v="Brasil"/>
    <s v="Corporativo"/>
    <s v="Material de EscritÃ³rio"/>
    <s v="Capas e AcessÃ³rios"/>
    <x v="522"/>
    <s v="Small Box"/>
    <n v="0.39"/>
    <d v="2012-03-24T00:00:00"/>
  </r>
  <r>
    <n v="3291"/>
    <n v="1719"/>
    <n v="12355"/>
    <x v="269"/>
    <s v="NÃ£o Especificada"/>
    <x v="49"/>
    <n v="209.53"/>
    <n v="0.03"/>
    <s v="AÃ©reo Normal"/>
    <n v="-81.06"/>
    <n v="-81.06"/>
    <s v=""/>
    <x v="55"/>
    <n v="5.67"/>
    <s v="Ken Heidel"/>
    <s v="FlorianÃ³polis"/>
    <n v="30269"/>
    <s v="Santa Catarina"/>
    <x v="2"/>
    <s v="Sam,Pat"/>
    <x v="2"/>
    <s v="Pat"/>
    <s v="Brasil"/>
    <s v="Corporativo"/>
    <s v="Material de EscritÃ³rio"/>
    <s v="Papel"/>
    <x v="198"/>
    <s v="Small Box"/>
    <n v="0.36"/>
    <d v="2011-05-29T00:00:00"/>
  </r>
  <r>
    <n v="3292"/>
    <n v="1720"/>
    <n v="12355"/>
    <x v="269"/>
    <s v="NÃ£o Especificada"/>
    <x v="18"/>
    <n v="225.47"/>
    <n v="0"/>
    <s v="AÃ©reo Normal"/>
    <n v="-29.07"/>
    <n v="-29.07"/>
    <s v=""/>
    <x v="503"/>
    <n v="7.51"/>
    <s v="Ken Heidel"/>
    <s v="FlorianÃ³polis"/>
    <n v="30269"/>
    <s v="Santa Catarina"/>
    <x v="2"/>
    <s v="Sam,Pat"/>
    <x v="2"/>
    <s v="Pat"/>
    <s v="Brasil"/>
    <s v="Corporativo"/>
    <s v="Material de EscritÃ³rio"/>
    <s v="Armazenamento e OrganizaÃ§Ã£o"/>
    <x v="770"/>
    <s v="Small Box"/>
    <n v="0.56999999999999995"/>
    <d v="2011-05-29T00:00:00"/>
  </r>
  <r>
    <n v="375"/>
    <n v="1722"/>
    <n v="12356"/>
    <x v="641"/>
    <s v="CrÃ­tica"/>
    <x v="33"/>
    <n v="243.05"/>
    <n v="0.02"/>
    <s v="AÃ©reo Normal"/>
    <n v="-70.849999999999994"/>
    <n v="-70.849999999999994"/>
    <s v=""/>
    <x v="25"/>
    <n v="5.35"/>
    <s v="Yoseph Carroll"/>
    <s v="Feira de Santana"/>
    <n v="99163"/>
    <s v="Bahia"/>
    <x v="1"/>
    <s v="Chris,Pat"/>
    <x v="1"/>
    <s v="Pat"/>
    <s v="Brasil"/>
    <s v="Consumidor"/>
    <s v="Material de EscritÃ³rio"/>
    <s v="Papel"/>
    <x v="669"/>
    <s v="Small Box"/>
    <n v="0.4"/>
    <d v="2012-10-21T00:00:00"/>
  </r>
  <r>
    <n v="4540"/>
    <n v="1725"/>
    <n v="12417"/>
    <x v="642"/>
    <s v="CrÃ­tica"/>
    <x v="36"/>
    <n v="137.84"/>
    <n v="0.06"/>
    <s v="AÃ©reo Normal"/>
    <n v="34.31"/>
    <n v="34.31"/>
    <s v=""/>
    <x v="483"/>
    <n v="1.71"/>
    <s v="Cathy Prescott"/>
    <s v="SÃ£o LuÃ­s"/>
    <n v="88201"/>
    <s v="MaranhÃ£o"/>
    <x v="1"/>
    <s v="Chris,Pat"/>
    <x v="1"/>
    <s v="Pat"/>
    <s v="Brasil"/>
    <s v="Corporativo"/>
    <s v="Material de EscritÃ³rio"/>
    <s v="Papel"/>
    <x v="732"/>
    <s v="Wrap Bag"/>
    <n v="0.4"/>
    <d v="2010-10-26T00:00:00"/>
  </r>
  <r>
    <n v="1823"/>
    <n v="1726"/>
    <n v="12418"/>
    <x v="643"/>
    <s v="NÃ£o Especificada"/>
    <x v="39"/>
    <n v="299.01"/>
    <n v="0.09"/>
    <s v="AÃ©reo Normal"/>
    <n v="-142.86000000000001"/>
    <n v="-142.86000000000001"/>
    <s v=""/>
    <x v="301"/>
    <n v="6.5"/>
    <s v="Ed Braxton"/>
    <s v="MaceiÃ³"/>
    <n v="85281"/>
    <s v="Alagoas"/>
    <x v="1"/>
    <s v="Chris,Pat"/>
    <x v="1"/>
    <s v="Pat"/>
    <s v="Brasil"/>
    <s v="EscritÃ³rio em Casa"/>
    <s v="Material de EscritÃ³rio"/>
    <s v="Armazenamento e OrganizaÃ§Ã£o"/>
    <x v="419"/>
    <s v="Medium Box"/>
    <n v="0.59"/>
    <d v="2012-02-20T00:00:00"/>
  </r>
  <r>
    <n v="2541"/>
    <n v="1727"/>
    <n v="12419"/>
    <x v="644"/>
    <s v="CrÃ­tica"/>
    <x v="40"/>
    <n v="22079.47"/>
    <n v="0.06"/>
    <s v="AÃ©reo Normal"/>
    <n v="5322.14"/>
    <n v="5322.14"/>
    <s v=""/>
    <x v="504"/>
    <n v="13.99"/>
    <s v="Sylvia Foulston"/>
    <s v="Palmas"/>
    <n v="60130"/>
    <s v="Tocantins"/>
    <x v="0"/>
    <s v="William,Pat"/>
    <x v="0"/>
    <s v="Pat"/>
    <s v="Brasil"/>
    <s v="Corporativo"/>
    <s v="Tecnologia"/>
    <s v="MÃ¡quinas de EscritÃ³rio"/>
    <x v="771"/>
    <s v="Medium Box"/>
    <n v="0.38"/>
    <d v="2011-10-17T00:00:00"/>
  </r>
  <r>
    <n v="4148"/>
    <n v="1729"/>
    <n v="12420"/>
    <x v="357"/>
    <s v="MÃ©dia"/>
    <x v="23"/>
    <n v="5.73"/>
    <n v="0.01"/>
    <s v="AÃ©reo Normal"/>
    <n v="-1.84"/>
    <n v="-1.84"/>
    <s v=""/>
    <x v="18"/>
    <n v="0.8"/>
    <s v="Joel Eaton"/>
    <s v="Porto Alegre"/>
    <n v="39212"/>
    <s v="Rio Grande do Sul"/>
    <x v="2"/>
    <s v="Sam,Pat"/>
    <x v="2"/>
    <s v="Pat"/>
    <s v="Brasil"/>
    <s v="EscritÃ³rio em Casa"/>
    <s v="Material de EscritÃ³rio"/>
    <s v="Papel"/>
    <x v="166"/>
    <s v="Wrap Bag"/>
    <n v="0.36"/>
    <d v="2010-12-27T00:00:00"/>
  </r>
  <r>
    <n v="4153"/>
    <n v="1728"/>
    <n v="12420"/>
    <x v="357"/>
    <s v="MÃ©dia"/>
    <x v="20"/>
    <n v="536.25"/>
    <n v="0.06"/>
    <s v="AÃ©reo RÃ¡pido"/>
    <n v="-166.75"/>
    <n v="-166.75"/>
    <s v=""/>
    <x v="83"/>
    <n v="13.18"/>
    <s v="Joel Eaton"/>
    <s v="Porto Alegre"/>
    <n v="39212"/>
    <s v="Rio Grande do Sul"/>
    <x v="2"/>
    <s v="Sam,Pat"/>
    <x v="2"/>
    <s v="Pat"/>
    <s v="Brasil"/>
    <s v="EscritÃ³rio em Casa"/>
    <s v="Material de EscritÃ³rio"/>
    <s v="Capas e AcessÃ³rios"/>
    <x v="162"/>
    <s v="Small Box"/>
    <n v="0.37"/>
    <d v="2010-12-26T00:00:00"/>
  </r>
  <r>
    <n v="2417"/>
    <n v="1730"/>
    <n v="12448"/>
    <x v="645"/>
    <s v="CrÃ­tica"/>
    <x v="22"/>
    <n v="240.27"/>
    <n v="7.0000000000000007E-2"/>
    <s v="AÃ©reo Normal"/>
    <n v="-269.80149999999998"/>
    <n v="-269.80149999999998"/>
    <s v=""/>
    <x v="24"/>
    <n v="11.51"/>
    <s v="Dennis Kane"/>
    <s v="SÃ£o Paulo"/>
    <n v="11720"/>
    <s v="SÃ£o Paulo"/>
    <x v="3"/>
    <s v="Erin"/>
    <x v="3"/>
    <m/>
    <s v="Brasil"/>
    <s v="Pequenas Empresas"/>
    <s v="Material de EscritÃ³rio"/>
    <s v="Capas e AcessÃ³rios"/>
    <x v="772"/>
    <s v="Small Box"/>
    <n v="0.36"/>
    <d v="2011-11-11T00:00:00"/>
  </r>
  <r>
    <n v="2422"/>
    <n v="1731"/>
    <n v="12448"/>
    <x v="645"/>
    <s v="CrÃ­tica"/>
    <x v="4"/>
    <n v="6802.37"/>
    <n v="0.08"/>
    <s v="Transporte RodoviÃ¡rio"/>
    <n v="459.5"/>
    <n v="459.5"/>
    <s v=""/>
    <x v="505"/>
    <n v="69.55"/>
    <s v="Dennis Kane"/>
    <s v="SÃ£o Paulo"/>
    <n v="11720"/>
    <s v="SÃ£o Paulo"/>
    <x v="3"/>
    <s v="Erin"/>
    <x v="3"/>
    <m/>
    <s v="Brasil"/>
    <s v="Pequenas Empresas"/>
    <s v="MobiliÃ¡rio"/>
    <s v="Cadeiras"/>
    <x v="773"/>
    <s v="Jumbo Drum"/>
    <n v="0.6"/>
    <d v="2011-11-09T00:00:00"/>
  </r>
  <r>
    <n v="6078"/>
    <n v="1732"/>
    <n v="12449"/>
    <x v="646"/>
    <s v="MÃ©dia"/>
    <x v="49"/>
    <n v="1400.1"/>
    <n v="0.03"/>
    <s v="AÃ©reo Normal"/>
    <n v="88.68"/>
    <n v="88.68"/>
    <s v=""/>
    <x v="219"/>
    <n v="4"/>
    <s v="Anthony Rawles"/>
    <s v="JoÃ£o Pessoa"/>
    <n v="80817"/>
    <s v="ParaÃ­ba"/>
    <x v="1"/>
    <s v="Chris,Pat"/>
    <x v="1"/>
    <s v="Pat"/>
    <s v="Brasil"/>
    <s v="Pequenas Empresas"/>
    <s v="Tecnologia"/>
    <s v="PerifÃ©ricos"/>
    <x v="287"/>
    <s v="Small Box"/>
    <n v="0.7"/>
    <d v="2010-02-02T00:00:00"/>
  </r>
  <r>
    <n v="7966"/>
    <n v="1733"/>
    <n v="12450"/>
    <x v="647"/>
    <s v="NÃ£o Especificada"/>
    <x v="5"/>
    <n v="1146.4100000000001"/>
    <n v="0"/>
    <s v="AÃ©reo Normal"/>
    <n v="-88.61"/>
    <n v="-88.61"/>
    <s v=""/>
    <x v="167"/>
    <n v="14.52"/>
    <s v="Lindsay Castell"/>
    <s v="Salvador"/>
    <n v="59715"/>
    <s v="Bahia"/>
    <x v="1"/>
    <s v="Chris,Pat"/>
    <x v="1"/>
    <s v="Pat"/>
    <s v="Brasil"/>
    <s v="Pequenas Empresas"/>
    <s v="Tecnologia"/>
    <s v="PerifÃ©ricos"/>
    <x v="333"/>
    <s v="Small Box"/>
    <n v="0.65"/>
    <d v="2009-03-14T00:00:00"/>
  </r>
  <r>
    <n v="5644"/>
    <n v="1734"/>
    <n v="12451"/>
    <x v="300"/>
    <s v="Baixa"/>
    <x v="2"/>
    <n v="3662.16"/>
    <n v="0.01"/>
    <s v="Transporte RodoviÃ¡rio"/>
    <n v="-372.82"/>
    <n v="0"/>
    <s v="Returned"/>
    <x v="17"/>
    <n v="54.74"/>
    <s v="Thais Sissman"/>
    <s v="Curitiba"/>
    <n v="32004"/>
    <s v="ParanÃ¡"/>
    <x v="2"/>
    <s v="Sam,Pat"/>
    <x v="2"/>
    <s v="Pat"/>
    <s v="Brasil"/>
    <s v="Pequenas Empresas"/>
    <s v="MobiliÃ¡rio"/>
    <s v="Estantes"/>
    <x v="17"/>
    <s v="Jumbo Box"/>
    <n v="0.69"/>
    <d v="2010-04-21T00:00:00"/>
  </r>
  <r>
    <n v="5645"/>
    <n v="1735"/>
    <n v="12451"/>
    <x v="300"/>
    <s v="Baixa"/>
    <x v="24"/>
    <n v="329.37"/>
    <n v="0.04"/>
    <s v="AÃ©reo RÃ¡pido"/>
    <n v="-53.57"/>
    <n v="0"/>
    <s v="Returned"/>
    <x v="506"/>
    <n v="4.53"/>
    <s v="Thais Sissman"/>
    <s v="Curitiba"/>
    <n v="32004"/>
    <s v="ParanÃ¡"/>
    <x v="2"/>
    <s v="Sam,Pat"/>
    <x v="2"/>
    <s v="Pat"/>
    <s v="Brasil"/>
    <s v="Pequenas Empresas"/>
    <s v="Material de EscritÃ³rio"/>
    <s v="Armazenamento e OrganizaÃ§Ã£o"/>
    <x v="774"/>
    <s v="Small Box"/>
    <n v="0.81"/>
    <d v="2010-04-21T00:00:00"/>
  </r>
  <r>
    <n v="7271"/>
    <n v="1739"/>
    <n v="12480"/>
    <x v="565"/>
    <s v="MÃ©dia"/>
    <x v="34"/>
    <n v="1187.01"/>
    <n v="0"/>
    <s v="Transporte RodoviÃ¡rio"/>
    <n v="-203.27"/>
    <n v="-203.27"/>
    <s v=""/>
    <x v="507"/>
    <n v="32.18"/>
    <s v="Steve Nguyen"/>
    <s v="SÃ£o Paulo"/>
    <n v="44224"/>
    <s v="SÃ£o Paulo"/>
    <x v="3"/>
    <s v="Erin"/>
    <x v="3"/>
    <m/>
    <s v="Brasil"/>
    <s v="Pequenas Empresas"/>
    <s v="MobiliÃ¡rio"/>
    <s v="Estantes"/>
    <x v="775"/>
    <s v="Jumbo Box"/>
    <n v="0.78"/>
    <d v="2009-07-08T00:00:00"/>
  </r>
  <r>
    <n v="3053"/>
    <n v="1740"/>
    <n v="12481"/>
    <x v="41"/>
    <s v="CrÃ­tica"/>
    <x v="11"/>
    <n v="744"/>
    <n v="0.04"/>
    <s v="AÃ©reo Normal"/>
    <n v="215.8"/>
    <n v="215.8"/>
    <s v=""/>
    <x v="237"/>
    <n v="1.99"/>
    <s v="Chuck Clark"/>
    <s v="Fortaleza"/>
    <n v="89031"/>
    <s v="CearÃ¡"/>
    <x v="1"/>
    <s v="Chris,Pat"/>
    <x v="1"/>
    <s v="Pat"/>
    <s v="Brasil"/>
    <s v="Corporativo"/>
    <s v="Tecnologia"/>
    <s v="PerifÃ©ricos"/>
    <x v="776"/>
    <s v="Small Pack"/>
    <n v="0.48"/>
    <d v="2011-07-12T00:00:00"/>
  </r>
  <r>
    <n v="3058"/>
    <n v="1741"/>
    <n v="12481"/>
    <x v="41"/>
    <s v="CrÃ­tica"/>
    <x v="40"/>
    <n v="388.86649999999997"/>
    <n v="0.01"/>
    <s v="AÃ©reo Normal"/>
    <n v="103.05"/>
    <n v="103.05"/>
    <s v=""/>
    <x v="146"/>
    <n v="0.99"/>
    <s v="Chuck Clark"/>
    <s v="Fortaleza"/>
    <n v="89031"/>
    <s v="CearÃ¡"/>
    <x v="1"/>
    <s v="Chris,Pat"/>
    <x v="1"/>
    <s v="Pat"/>
    <s v="Brasil"/>
    <s v="Corporativo"/>
    <s v="Tecnologia"/>
    <s v="Telefones e ComunicaÃ§Ã£o"/>
    <x v="238"/>
    <s v="Small Pack"/>
    <n v="0.35"/>
    <d v="2011-07-10T00:00:00"/>
  </r>
  <r>
    <n v="5025"/>
    <n v="1743"/>
    <n v="12483"/>
    <x v="207"/>
    <s v="CrÃ­tica"/>
    <x v="18"/>
    <n v="1406.07"/>
    <n v="0.1"/>
    <s v="Transporte RodoviÃ¡rio"/>
    <n v="-701.91"/>
    <n v="0"/>
    <s v="Returned"/>
    <x v="111"/>
    <n v="57.38"/>
    <s v="Tom Zandusky"/>
    <s v="Curitiba"/>
    <n v="32303"/>
    <s v="ParanÃ¡"/>
    <x v="2"/>
    <s v="Sam,Pat"/>
    <x v="2"/>
    <s v="Pat"/>
    <s v="Brasil"/>
    <s v="EscritÃ³rio em Casa"/>
    <s v="MobiliÃ¡rio"/>
    <s v="Estantes"/>
    <x v="227"/>
    <s v="Jumbo Box"/>
    <n v="0.78"/>
    <d v="2010-08-06T00:00:00"/>
  </r>
  <r>
    <n v="5036"/>
    <n v="1744"/>
    <n v="12483"/>
    <x v="207"/>
    <s v="CrÃ­tica"/>
    <x v="14"/>
    <n v="1771.67"/>
    <n v="0.09"/>
    <s v="AÃ©reo Normal"/>
    <n v="338.95"/>
    <n v="0"/>
    <s v="Returned"/>
    <x v="508"/>
    <n v="9.7100000000000009"/>
    <s v="Tom Zandusky"/>
    <s v="Curitiba"/>
    <n v="32303"/>
    <s v="ParanÃ¡"/>
    <x v="2"/>
    <s v="Sam,Pat"/>
    <x v="2"/>
    <s v="Pat"/>
    <s v="Brasil"/>
    <s v="EscritÃ³rio em Casa"/>
    <s v="Material de EscritÃ³rio"/>
    <s v="Armazenamento e OrganizaÃ§Ã£o"/>
    <x v="777"/>
    <s v="Small Box"/>
    <n v="0.56999999999999995"/>
    <d v="2010-08-05T00:00:00"/>
  </r>
  <r>
    <n v="5046"/>
    <n v="1742"/>
    <n v="12483"/>
    <x v="207"/>
    <s v="CrÃ­tica"/>
    <x v="18"/>
    <n v="1676.44"/>
    <n v="0.02"/>
    <s v="AÃ©reo Normal"/>
    <n v="607.495"/>
    <n v="0"/>
    <s v="Returned"/>
    <x v="211"/>
    <n v="9.07"/>
    <s v="Tom Zandusky"/>
    <s v="Curitiba"/>
    <n v="32303"/>
    <s v="ParanÃ¡"/>
    <x v="2"/>
    <s v="Sam,Pat"/>
    <x v="2"/>
    <s v="Pat"/>
    <s v="Brasil"/>
    <s v="EscritÃ³rio em Casa"/>
    <s v="Material de EscritÃ³rio"/>
    <s v="Capas e AcessÃ³rios"/>
    <x v="663"/>
    <s v="Small Box"/>
    <n v="0.35"/>
    <d v="2010-08-04T00:00:00"/>
  </r>
  <r>
    <n v="5015"/>
    <n v="1745"/>
    <n v="12485"/>
    <x v="13"/>
    <s v="CrÃ­tica"/>
    <x v="4"/>
    <n v="5407.31"/>
    <n v="0.04"/>
    <s v="Transporte RodoviÃ¡rio"/>
    <n v="1068.48"/>
    <n v="1068.48"/>
    <s v=""/>
    <x v="509"/>
    <n v="28.16"/>
    <s v="Eugene Barchas"/>
    <s v="Palmas"/>
    <n v="60130"/>
    <s v="Tocantins"/>
    <x v="0"/>
    <s v="William,Pat"/>
    <x v="0"/>
    <s v="Pat"/>
    <s v="Brasil"/>
    <s v="EscritÃ³rio em Casa"/>
    <s v="MobiliÃ¡rio"/>
    <s v="Cadeiras"/>
    <x v="778"/>
    <s v="Jumbo Drum"/>
    <n v="0.59"/>
    <d v="2010-08-08T00:00:00"/>
  </r>
  <r>
    <n v="3829"/>
    <n v="1746"/>
    <n v="12486"/>
    <x v="648"/>
    <s v="Alta"/>
    <x v="42"/>
    <n v="3081.33"/>
    <n v="0.08"/>
    <s v="Transporte RodoviÃ¡rio"/>
    <n v="-1341.11"/>
    <n v="-1341.11"/>
    <s v=""/>
    <x v="111"/>
    <n v="57.38"/>
    <s v="Dave Kipp"/>
    <s v="Recife"/>
    <n v="91730"/>
    <s v="Pernambuco"/>
    <x v="1"/>
    <s v="Chris,Pat"/>
    <x v="1"/>
    <s v="Pat"/>
    <s v="Brasil"/>
    <s v="Corporativo"/>
    <s v="MobiliÃ¡rio"/>
    <s v="Estantes"/>
    <x v="227"/>
    <s v="Jumbo Box"/>
    <n v="0.78"/>
    <d v="2011-02-21T00:00:00"/>
  </r>
  <r>
    <n v="3830"/>
    <n v="1747"/>
    <n v="12486"/>
    <x v="648"/>
    <s v="Alta"/>
    <x v="8"/>
    <n v="1692.56"/>
    <n v="0.04"/>
    <s v="AÃ©reo Normal"/>
    <n v="275.5"/>
    <n v="275.5"/>
    <s v=""/>
    <x v="92"/>
    <n v="7.2"/>
    <s v="Dave Kipp"/>
    <s v="Recife"/>
    <n v="96003"/>
    <s v="Pernambuco"/>
    <x v="1"/>
    <s v="Chris,Pat"/>
    <x v="1"/>
    <s v="Pat"/>
    <s v="Brasil"/>
    <s v="Corporativo"/>
    <s v="Material de EscritÃ³rio"/>
    <s v="EletrodomÃ©sticos"/>
    <x v="779"/>
    <s v="Small Box"/>
    <n v="0.6"/>
    <d v="2011-02-21T00:00:00"/>
  </r>
  <r>
    <n v="5507"/>
    <n v="1748"/>
    <n v="12515"/>
    <x v="97"/>
    <s v="MÃ©dia"/>
    <x v="48"/>
    <n v="1702.499"/>
    <n v="0.08"/>
    <s v="AÃ©reo Normal"/>
    <n v="133.452"/>
    <n v="133.452"/>
    <s v=""/>
    <x v="12"/>
    <n v="5.99"/>
    <s v="Michael Stewart"/>
    <s v="SÃ£o Paulo"/>
    <n v="7843"/>
    <s v="SÃ£o Paulo"/>
    <x v="3"/>
    <s v="Erin"/>
    <x v="3"/>
    <m/>
    <s v="Brasil"/>
    <s v="Pequenas Empresas"/>
    <s v="Tecnologia"/>
    <s v="Telefones e ComunicaÃ§Ã£o"/>
    <x v="432"/>
    <s v="Small Box"/>
    <n v="0.56000000000000005"/>
    <d v="2010-05-16T00:00:00"/>
  </r>
  <r>
    <n v="7495"/>
    <n v="1749"/>
    <n v="12516"/>
    <x v="649"/>
    <s v="Baixa"/>
    <x v="42"/>
    <n v="2360.4299999999998"/>
    <n v="0.1"/>
    <s v="Transporte RodoviÃ¡rio"/>
    <n v="66.22"/>
    <n v="66.22"/>
    <s v=""/>
    <x v="350"/>
    <n v="33.6"/>
    <s v="Vivek Grady"/>
    <s v="SÃ£o Paulo"/>
    <n v="45373"/>
    <s v="SÃ£o Paulo"/>
    <x v="3"/>
    <s v="Erin"/>
    <x v="3"/>
    <m/>
    <s v="Brasil"/>
    <s v="EscritÃ³rio em Casa"/>
    <s v="Tecnologia"/>
    <s v="MÃ¡quinas de EscritÃ³rio"/>
    <x v="492"/>
    <s v="Jumbo Drum"/>
    <n v="0.37"/>
    <d v="2009-05-29T00:00:00"/>
  </r>
  <r>
    <n v="7499"/>
    <n v="1750"/>
    <n v="12516"/>
    <x v="649"/>
    <s v="Baixa"/>
    <x v="35"/>
    <n v="154.6"/>
    <n v="0.02"/>
    <s v="AÃ©reo Normal"/>
    <n v="-23.53"/>
    <n v="-23.53"/>
    <s v=""/>
    <x v="31"/>
    <n v="5.1100000000000003"/>
    <s v="Vivek Grady"/>
    <s v="SÃ£o Paulo"/>
    <n v="45373"/>
    <s v="SÃ£o Paulo"/>
    <x v="3"/>
    <s v="Erin"/>
    <x v="3"/>
    <m/>
    <s v="Brasil"/>
    <s v="EscritÃ³rio em Casa"/>
    <s v="Material de EscritÃ³rio"/>
    <s v="Papel"/>
    <x v="780"/>
    <s v="Small Box"/>
    <n v="0.37"/>
    <d v="2009-05-28T00:00:00"/>
  </r>
  <r>
    <n v="7991"/>
    <n v="1751"/>
    <n v="12544"/>
    <x v="650"/>
    <s v="Baixa"/>
    <x v="20"/>
    <n v="74.3"/>
    <n v="0.08"/>
    <s v="AÃ©reo Normal"/>
    <n v="-129.01"/>
    <n v="-129.01"/>
    <s v=""/>
    <x v="1"/>
    <n v="5.33"/>
    <s v="Jim Radford"/>
    <s v="Palmas"/>
    <n v="60130"/>
    <s v="Tocantins"/>
    <x v="0"/>
    <s v="William,Pat"/>
    <x v="0"/>
    <s v="Pat"/>
    <s v="Brasil"/>
    <s v="Corporativo"/>
    <s v="MobiliÃ¡rio"/>
    <s v="MobiliÃ¡rio de EscritÃ³rio"/>
    <x v="345"/>
    <s v="Small Box"/>
    <n v="0.43"/>
    <d v="2009-03-10T00:00:00"/>
  </r>
  <r>
    <n v="6169"/>
    <n v="1754"/>
    <n v="12580"/>
    <x v="651"/>
    <s v="Baixa"/>
    <x v="27"/>
    <n v="140.72"/>
    <n v="0.04"/>
    <s v="AÃ©reo Normal"/>
    <n v="-115.53"/>
    <n v="0"/>
    <s v="Returned"/>
    <x v="421"/>
    <n v="3.97"/>
    <s v="Dave Poirier"/>
    <s v="SÃ£o Paulo"/>
    <n v="7008"/>
    <s v="SÃ£o Paulo"/>
    <x v="3"/>
    <s v="Erin"/>
    <x v="3"/>
    <m/>
    <s v="Brasil"/>
    <s v="Pequenas Empresas"/>
    <s v="Material de EscritÃ³rio"/>
    <s v="Canetas e materiais de arte"/>
    <x v="781"/>
    <s v="Wrap Bag"/>
    <n v="0.56000000000000005"/>
    <d v="2010-01-15T00:00:00"/>
  </r>
  <r>
    <n v="6170"/>
    <n v="1755"/>
    <n v="12580"/>
    <x v="651"/>
    <s v="Baixa"/>
    <x v="31"/>
    <n v="8038.08"/>
    <n v="0.1"/>
    <s v="AÃ©reo Normal"/>
    <n v="2821.4050000000002"/>
    <n v="0"/>
    <s v="Returned"/>
    <x v="402"/>
    <n v="19.989999999999998"/>
    <s v="Dave Poirier"/>
    <s v="Recife"/>
    <n v="91730"/>
    <s v="Pernambuco"/>
    <x v="1"/>
    <s v="Chris,Pat"/>
    <x v="1"/>
    <s v="Pat"/>
    <s v="Brasil"/>
    <s v="Pequenas Empresas"/>
    <s v="Material de EscritÃ³rio"/>
    <s v="Capas e AcessÃ³rios"/>
    <x v="572"/>
    <s v="Small Box"/>
    <n v="0.39"/>
    <d v="2010-01-15T00:00:00"/>
  </r>
  <r>
    <n v="6642"/>
    <n v="1756"/>
    <n v="12581"/>
    <x v="652"/>
    <s v="Alta"/>
    <x v="42"/>
    <n v="1768.96899999999"/>
    <n v="0"/>
    <s v="AÃ©reo RÃ¡pido"/>
    <n v="341.1"/>
    <n v="341.1"/>
    <s v=""/>
    <x v="6"/>
    <n v="5.99"/>
    <s v="Steven Roelle"/>
    <s v="Feira de Santana"/>
    <n v="98503"/>
    <s v="Bahia"/>
    <x v="1"/>
    <s v="Chris,Pat"/>
    <x v="1"/>
    <s v="Pat"/>
    <s v="Brasil"/>
    <s v="Pequenas Empresas"/>
    <s v="Tecnologia"/>
    <s v="Telefones e ComunicaÃ§Ã£o"/>
    <x v="748"/>
    <s v="Small Box"/>
    <n v="0.57999999999999996"/>
    <d v="2009-10-22T00:00:00"/>
  </r>
  <r>
    <n v="2542"/>
    <n v="1757"/>
    <n v="12611"/>
    <x v="644"/>
    <s v="MÃ©dia"/>
    <x v="37"/>
    <n v="189.99"/>
    <n v="0.03"/>
    <s v="AÃ©reo RÃ¡pido"/>
    <n v="72.819500000000005"/>
    <n v="72.819500000000005"/>
    <s v=""/>
    <x v="259"/>
    <n v="1.49"/>
    <s v="Justin Ellison"/>
    <s v="Porto Alegre"/>
    <n v="39301"/>
    <s v="Rio Grande do Sul"/>
    <x v="2"/>
    <s v="Sam,Pat"/>
    <x v="2"/>
    <s v="Pat"/>
    <s v="Brasil"/>
    <s v="EscritÃ³rio em Casa"/>
    <s v="Material de EscritÃ³rio"/>
    <s v="Capas e AcessÃ³rios"/>
    <x v="351"/>
    <s v="Small Box"/>
    <n v="0.35"/>
    <d v="2011-10-17T00:00:00"/>
  </r>
  <r>
    <n v="4154"/>
    <n v="1759"/>
    <n v="12612"/>
    <x v="653"/>
    <s v="Baixa"/>
    <x v="19"/>
    <n v="182.2"/>
    <n v="0.09"/>
    <s v="AÃ©reo RÃ¡pido"/>
    <n v="82.21"/>
    <n v="82.21"/>
    <s v=""/>
    <x v="232"/>
    <n v="0.5"/>
    <s v="Julia Barnett"/>
    <s v="Recife"/>
    <n v="92672"/>
    <s v="Pernambuco"/>
    <x v="1"/>
    <s v="Chris,Pat"/>
    <x v="1"/>
    <s v="Pat"/>
    <s v="Brasil"/>
    <s v="EscritÃ³rio em Casa"/>
    <s v="Material de EscritÃ³rio"/>
    <s v="Etiquetas"/>
    <x v="782"/>
    <s v="Small Box"/>
    <n v="0.37"/>
    <d v="2010-12-26T00:00:00"/>
  </r>
  <r>
    <n v="4185"/>
    <n v="1758"/>
    <n v="12612"/>
    <x v="653"/>
    <s v="Baixa"/>
    <x v="13"/>
    <n v="2360.98"/>
    <n v="0.02"/>
    <s v="AÃ©reo Normal"/>
    <n v="611.92999999999995"/>
    <n v="611.92999999999995"/>
    <s v=""/>
    <x v="510"/>
    <n v="13.99"/>
    <s v="Julia Barnett"/>
    <s v="Recife"/>
    <n v="92672"/>
    <s v="Pernambuco"/>
    <x v="1"/>
    <s v="Chris,Pat"/>
    <x v="1"/>
    <s v="Pat"/>
    <s v="Brasil"/>
    <s v="EscritÃ³rio em Casa"/>
    <s v="Material de EscritÃ³rio"/>
    <s v="EletrodomÃ©sticos"/>
    <x v="783"/>
    <s v="Medium Box"/>
    <n v="0.52"/>
    <d v="2010-12-21T00:00:00"/>
  </r>
  <r>
    <n v="5691"/>
    <n v="1760"/>
    <n v="12613"/>
    <x v="331"/>
    <s v="MÃ©dia"/>
    <x v="12"/>
    <n v="15.64"/>
    <n v="0.08"/>
    <s v="AÃ©reo Normal"/>
    <n v="-16.007999999999999"/>
    <n v="0"/>
    <s v="Returned"/>
    <x v="189"/>
    <n v="6.27"/>
    <s v="Richard Eichhorn"/>
    <s v="FlorianÃ³polis"/>
    <n v="70072"/>
    <s v="Santa Catarina"/>
    <x v="2"/>
    <s v="Sam,Pat"/>
    <x v="2"/>
    <s v="Pat"/>
    <s v="Brasil"/>
    <s v="Consumidor"/>
    <s v="Material de EscritÃ³rio"/>
    <s v="Capas e AcessÃ³rios"/>
    <x v="240"/>
    <s v="Small Box"/>
    <n v="0.4"/>
    <d v="2010-04-13T00:00:00"/>
  </r>
  <r>
    <n v="5706"/>
    <n v="1761"/>
    <n v="12613"/>
    <x v="331"/>
    <s v="MÃ©dia"/>
    <x v="9"/>
    <n v="1751.08"/>
    <n v="0"/>
    <s v="AÃ©reo Normal"/>
    <n v="587.01"/>
    <n v="0"/>
    <s v="Returned"/>
    <x v="422"/>
    <n v="10.29"/>
    <s v="Richard Eichhorn"/>
    <s v="FlorianÃ³polis"/>
    <n v="70072"/>
    <s v="Santa Catarina"/>
    <x v="2"/>
    <s v="Sam,Pat"/>
    <x v="2"/>
    <s v="Pat"/>
    <s v="Brasil"/>
    <s v="Consumidor"/>
    <s v="Material de EscritÃ³rio"/>
    <s v="Capas e AcessÃ³rios"/>
    <x v="605"/>
    <s v="Small Box"/>
    <n v="0.39"/>
    <d v="2010-04-11T00:00:00"/>
  </r>
  <r>
    <n v="5707"/>
    <n v="1762"/>
    <n v="12613"/>
    <x v="331"/>
    <s v="MÃ©dia"/>
    <x v="43"/>
    <n v="225.37"/>
    <n v="0.04"/>
    <s v="AÃ©reo RÃ¡pido"/>
    <n v="77.53"/>
    <n v="0"/>
    <s v="Returned"/>
    <x v="511"/>
    <n v="2.85"/>
    <s v="Richard Eichhorn"/>
    <s v="FlorianÃ³polis"/>
    <n v="70072"/>
    <s v="Santa Catarina"/>
    <x v="2"/>
    <s v="Sam,Pat"/>
    <x v="2"/>
    <s v="Pat"/>
    <s v="Brasil"/>
    <s v="Consumidor"/>
    <s v="MobiliÃ¡rio"/>
    <s v="MobiliÃ¡rio de EscritÃ³rio"/>
    <x v="784"/>
    <s v="Small Pack"/>
    <n v="0.55000000000000004"/>
    <d v="2010-04-11T00:00:00"/>
  </r>
  <r>
    <n v="3789"/>
    <n v="1763"/>
    <n v="12641"/>
    <x v="615"/>
    <s v="Baixa"/>
    <x v="1"/>
    <n v="107.12"/>
    <n v="0.08"/>
    <s v="AÃ©reo Normal"/>
    <n v="-54.87"/>
    <n v="-54.87"/>
    <s v=""/>
    <x v="173"/>
    <n v="4.8600000000000003"/>
    <s v="Annie Thurman"/>
    <s v="Natal"/>
    <n v="84044"/>
    <s v="Rio Grande do Norte"/>
    <x v="1"/>
    <s v="Chris,Pat"/>
    <x v="1"/>
    <s v="Pat"/>
    <s v="Brasil"/>
    <s v="EscritÃ³rio em Casa"/>
    <s v="Material de EscritÃ³rio"/>
    <s v="Papel"/>
    <x v="211"/>
    <s v="Small Box"/>
    <n v="0.36"/>
    <d v="2011-02-28T00:00:00"/>
  </r>
  <r>
    <n v="3802"/>
    <n v="1764"/>
    <n v="12641"/>
    <x v="615"/>
    <s v="Baixa"/>
    <x v="16"/>
    <n v="676.24"/>
    <n v="0.05"/>
    <s v="AÃ©reo Normal"/>
    <n v="219.78"/>
    <n v="219.78"/>
    <s v=""/>
    <x v="512"/>
    <n v="5.86"/>
    <s v="Annie Thurman"/>
    <s v="Natal"/>
    <n v="84044"/>
    <s v="Rio Grande do Norte"/>
    <x v="1"/>
    <s v="Chris,Pat"/>
    <x v="1"/>
    <s v="Pat"/>
    <s v="Brasil"/>
    <s v="EscritÃ³rio em Casa"/>
    <s v="Material de EscritÃ³rio"/>
    <s v="Papel"/>
    <x v="785"/>
    <s v="Small Box"/>
    <n v="0.39"/>
    <d v="2011-02-26T00:00:00"/>
  </r>
  <r>
    <n v="3803"/>
    <n v="1765"/>
    <n v="12641"/>
    <x v="615"/>
    <s v="Baixa"/>
    <x v="4"/>
    <n v="3668.6"/>
    <n v="7.0000000000000007E-2"/>
    <s v="AÃ©reo Normal"/>
    <n v="993.15"/>
    <n v="993.15"/>
    <s v=""/>
    <x v="513"/>
    <n v="7.07"/>
    <s v="Annie Thurman"/>
    <s v="Natal"/>
    <n v="84044"/>
    <s v="Rio Grande do Norte"/>
    <x v="1"/>
    <s v="Chris,Pat"/>
    <x v="1"/>
    <s v="Pat"/>
    <s v="Brasil"/>
    <s v="EscritÃ³rio em Casa"/>
    <s v="Material de EscritÃ³rio"/>
    <s v="Armazenamento e OrganizaÃ§Ã£o"/>
    <x v="786"/>
    <s v="Small Box"/>
    <n v="0.59"/>
    <d v="2011-02-26T00:00:00"/>
  </r>
  <r>
    <n v="7681"/>
    <n v="1766"/>
    <n v="12642"/>
    <x v="654"/>
    <s v="CrÃ­tica"/>
    <x v="17"/>
    <n v="564.85"/>
    <n v="0.09"/>
    <s v="AÃ©reo RÃ¡pido"/>
    <n v="181.02449999999999"/>
    <n v="181.02449999999999"/>
    <s v=""/>
    <x v="341"/>
    <n v="1.49"/>
    <s v="Neil Knudson"/>
    <s v="Porto Alegre"/>
    <n v="28144"/>
    <s v="Rio Grande do Sul"/>
    <x v="2"/>
    <s v="Sam,Pat"/>
    <x v="2"/>
    <s v="Pat"/>
    <s v="Brasil"/>
    <s v="EscritÃ³rio em Casa"/>
    <s v="Material de EscritÃ³rio"/>
    <s v="Capas e AcessÃ³rios"/>
    <x v="477"/>
    <s v="Small Box"/>
    <n v="0.38"/>
    <d v="2009-04-29T00:00:00"/>
  </r>
  <r>
    <n v="7682"/>
    <n v="1767"/>
    <n v="12642"/>
    <x v="654"/>
    <s v="CrÃ­tica"/>
    <x v="18"/>
    <n v="572.33000000000004"/>
    <n v="0.01"/>
    <s v="AÃ©reo Normal"/>
    <n v="-62.28"/>
    <n v="-62.28"/>
    <s v=""/>
    <x v="219"/>
    <n v="7.12"/>
    <s v="Neil Knudson"/>
    <s v="Porto Alegre"/>
    <n v="28144"/>
    <s v="Rio Grande do Sul"/>
    <x v="2"/>
    <s v="Sam,Pat"/>
    <x v="2"/>
    <s v="Pat"/>
    <s v="Brasil"/>
    <s v="EscritÃ³rio em Casa"/>
    <s v="Tecnologia"/>
    <s v="PerifÃ©ricos"/>
    <x v="679"/>
    <s v="Small Box"/>
    <n v="0.67"/>
    <d v="2009-04-29T00:00:00"/>
  </r>
  <r>
    <n v="5797"/>
    <n v="1768"/>
    <n v="12643"/>
    <x v="655"/>
    <s v="Baixa"/>
    <x v="35"/>
    <n v="345.69"/>
    <n v="0.02"/>
    <s v="AÃ©reo Normal"/>
    <n v="143.22999999999999"/>
    <n v="143.22999999999999"/>
    <s v=""/>
    <x v="514"/>
    <n v="1.97"/>
    <s v="Ann Blume"/>
    <s v="VitÃ³ria"/>
    <n v="3038"/>
    <s v="EspÃ­rito Santo"/>
    <x v="3"/>
    <s v="Erin"/>
    <x v="3"/>
    <m/>
    <s v="Brasil"/>
    <s v="Pequenas Empresas"/>
    <s v="Material de EscritÃ³rio"/>
    <s v="Papel"/>
    <x v="787"/>
    <s v="Wrap Bag"/>
    <n v="0.39"/>
    <d v="2010-03-21T00:00:00"/>
  </r>
  <r>
    <n v="8288"/>
    <n v="1769"/>
    <n v="12676"/>
    <x v="407"/>
    <s v="Alta"/>
    <x v="16"/>
    <n v="201.06"/>
    <n v="0.08"/>
    <s v="AÃ©reo RÃ¡pido"/>
    <n v="-80.86"/>
    <n v="-80.86"/>
    <s v=""/>
    <x v="359"/>
    <n v="7.96"/>
    <s v="Jennifer Jackson"/>
    <s v="Porto Alegre"/>
    <n v="39401"/>
    <s v="Rio Grande do Sul"/>
    <x v="2"/>
    <s v="Sam,Pat"/>
    <x v="2"/>
    <s v="Pat"/>
    <s v="Brasil"/>
    <s v="EscritÃ³rio em Casa"/>
    <s v="MobiliÃ¡rio"/>
    <s v="MobiliÃ¡rio de EscritÃ³rio"/>
    <x v="507"/>
    <s v="Small Box"/>
    <n v="0.49"/>
    <d v="2009-01-16T00:00:00"/>
  </r>
  <r>
    <n v="6021"/>
    <n v="1771"/>
    <n v="12704"/>
    <x v="656"/>
    <s v="Baixa"/>
    <x v="9"/>
    <n v="669.02"/>
    <n v="0.02"/>
    <s v="Transporte RodoviÃ¡rio"/>
    <n v="-1274.02"/>
    <n v="0"/>
    <s v="Returned"/>
    <x v="33"/>
    <n v="53.03"/>
    <s v="Carlos Soltero"/>
    <s v="Palmas"/>
    <n v="60130"/>
    <s v="Tocantins"/>
    <x v="0"/>
    <s v="William,Pat"/>
    <x v="0"/>
    <s v="Pat"/>
    <s v="Brasil"/>
    <s v="Pequenas Empresas"/>
    <s v="Material de EscritÃ³rio"/>
    <s v="Armazenamento e OrganizaÃ§Ã£o"/>
    <x v="34"/>
    <s v="Jumbo Drum"/>
    <n v="0.78"/>
    <d v="2010-02-11T00:00:00"/>
  </r>
  <r>
    <n v="6033"/>
    <n v="1770"/>
    <n v="12704"/>
    <x v="656"/>
    <s v="Baixa"/>
    <x v="21"/>
    <n v="21506.77"/>
    <n v="0.06"/>
    <s v="AÃ©reo Normal"/>
    <n v="1260.51"/>
    <n v="0"/>
    <s v="Returned"/>
    <x v="515"/>
    <n v="24.49"/>
    <s v="Carlos Soltero"/>
    <s v="Palmas"/>
    <n v="60130"/>
    <s v="Tocantins"/>
    <x v="0"/>
    <s v="William,Pat"/>
    <x v="0"/>
    <s v="Pat"/>
    <s v="Brasil"/>
    <s v="Pequenas Empresas"/>
    <s v="Tecnologia"/>
    <s v="Copiadoras e fax"/>
    <x v="788"/>
    <s v="Large Box"/>
    <n v="0.36"/>
    <d v="2010-02-09T00:00:00"/>
  </r>
  <r>
    <n v="6486"/>
    <n v="1772"/>
    <n v="12706"/>
    <x v="202"/>
    <s v="CrÃ­tica"/>
    <x v="6"/>
    <n v="2494.69"/>
    <n v="0.09"/>
    <s v="Transporte RodoviÃ¡rio"/>
    <n v="-937.06"/>
    <n v="0"/>
    <s v="Returned"/>
    <x v="410"/>
    <n v="36.61"/>
    <s v="Dave Kipp"/>
    <s v="Recife"/>
    <n v="91730"/>
    <s v="Pernambuco"/>
    <x v="1"/>
    <s v="Chris,Pat"/>
    <x v="1"/>
    <s v="Pat"/>
    <s v="Brasil"/>
    <s v="Corporativo"/>
    <s v="MobiliÃ¡rio"/>
    <s v="Estantes"/>
    <x v="584"/>
    <s v="Jumbo Box"/>
    <n v="0.61"/>
    <d v="2009-11-21T00:00:00"/>
  </r>
  <r>
    <n v="5408"/>
    <n v="1773"/>
    <n v="12707"/>
    <x v="159"/>
    <s v="Alta"/>
    <x v="28"/>
    <n v="2213.92"/>
    <n v="0.03"/>
    <s v="AÃ©reo Normal"/>
    <n v="768.34"/>
    <n v="768.34"/>
    <s v=""/>
    <x v="357"/>
    <n v="13.99"/>
    <s v="Alejandro Ballentine"/>
    <s v="Teresina"/>
    <n v="97303"/>
    <s v="PiauÃ­"/>
    <x v="1"/>
    <s v="Chris,Pat"/>
    <x v="1"/>
    <s v="Pat"/>
    <s v="Brasil"/>
    <s v="Pequenas Empresas"/>
    <s v="MobiliÃ¡rio"/>
    <s v="MobiliÃ¡rio de EscritÃ³rio"/>
    <x v="504"/>
    <s v="Medium Box"/>
    <n v="0.65"/>
    <d v="2010-05-31T00:00:00"/>
  </r>
  <r>
    <n v="6190"/>
    <n v="1774"/>
    <n v="12708"/>
    <x v="335"/>
    <s v="Baixa"/>
    <x v="21"/>
    <n v="159.41"/>
    <n v="0"/>
    <s v="AÃ©reo RÃ¡pido"/>
    <n v="34.68"/>
    <n v="34.68"/>
    <s v=""/>
    <x v="421"/>
    <n v="0.98"/>
    <s v="Yana Sorensen"/>
    <s v="Recife"/>
    <n v="94533"/>
    <s v="Pernambuco"/>
    <x v="1"/>
    <s v="Chris,Pat"/>
    <x v="1"/>
    <s v="Pat"/>
    <s v="Brasil"/>
    <s v="Corporativo"/>
    <s v="Material de EscritÃ³rio"/>
    <s v="Canetas e materiais de arte"/>
    <x v="789"/>
    <s v="Wrap Bag"/>
    <n v="0.52"/>
    <d v="2010-01-12T00:00:00"/>
  </r>
  <r>
    <n v="1824"/>
    <n v="1776"/>
    <n v="12711"/>
    <x v="352"/>
    <s v="CrÃ­tica"/>
    <x v="46"/>
    <n v="1486.72"/>
    <n v="0"/>
    <s v="AÃ©reo Normal"/>
    <n v="294.81"/>
    <n v="294.81"/>
    <s v=""/>
    <x v="516"/>
    <n v="8.99"/>
    <s v="Sung Shariari"/>
    <s v="FlorianÃ³polis"/>
    <n v="71203"/>
    <s v="Santa Catarina"/>
    <x v="2"/>
    <s v="Sam,Pat"/>
    <x v="2"/>
    <s v="Pat"/>
    <s v="Brasil"/>
    <s v="Corporativo"/>
    <s v="Material de EscritÃ³rio"/>
    <s v="Canetas e materiais de arte"/>
    <x v="790"/>
    <s v="Small Pack"/>
    <n v="0.57999999999999996"/>
    <d v="2012-02-20T00:00:00"/>
  </r>
  <r>
    <n v="1825"/>
    <n v="1777"/>
    <n v="12711"/>
    <x v="352"/>
    <s v="CrÃ­tica"/>
    <x v="45"/>
    <n v="558.04"/>
    <n v="0.05"/>
    <s v="AÃ©reo Normal"/>
    <n v="40.32"/>
    <n v="40.32"/>
    <s v=""/>
    <x v="23"/>
    <n v="3.14"/>
    <s v="Sung Shariari"/>
    <s v="FlorianÃ³polis"/>
    <n v="70560"/>
    <s v="Santa Catarina"/>
    <x v="2"/>
    <s v="Sam,Pat"/>
    <x v="2"/>
    <s v="Pat"/>
    <s v="Brasil"/>
    <s v="Corporativo"/>
    <s v="Material de EscritÃ³rio"/>
    <s v="Tesouras, rÃ©guas e aparadores"/>
    <x v="24"/>
    <s v="Small Pack"/>
    <n v="0.6"/>
    <d v="2012-02-20T00:00:00"/>
  </r>
  <r>
    <n v="8261"/>
    <n v="1782"/>
    <n v="12771"/>
    <x v="131"/>
    <s v="CrÃ­tica"/>
    <x v="6"/>
    <n v="78.08"/>
    <n v="0.01"/>
    <s v="AÃ©reo Normal"/>
    <n v="-43.1"/>
    <n v="-43.1"/>
    <s v=""/>
    <x v="9"/>
    <n v="1.57"/>
    <s v="Carlos Soltero"/>
    <s v="Palmas"/>
    <n v="60130"/>
    <s v="Tocantins"/>
    <x v="0"/>
    <s v="William,Pat"/>
    <x v="0"/>
    <s v="Pat"/>
    <s v="Brasil"/>
    <s v="Pequenas Empresas"/>
    <s v="Material de EscritÃ³rio"/>
    <s v="Canetas e materiais de arte"/>
    <x v="791"/>
    <s v="Wrap Bag"/>
    <n v="0.59"/>
    <d v="2009-01-19T00:00:00"/>
  </r>
  <r>
    <n v="8280"/>
    <n v="1781"/>
    <n v="12771"/>
    <x v="131"/>
    <s v="CrÃ­tica"/>
    <x v="47"/>
    <n v="1143.49"/>
    <n v="0.08"/>
    <s v="AÃ©reo Normal"/>
    <n v="-193.44"/>
    <n v="-193.44"/>
    <s v=""/>
    <x v="517"/>
    <n v="19.989999999999998"/>
    <s v="Carlos Soltero"/>
    <s v="Palmas"/>
    <n v="60130"/>
    <s v="Tocantins"/>
    <x v="0"/>
    <s v="William,Pat"/>
    <x v="0"/>
    <s v="Pat"/>
    <s v="Brasil"/>
    <s v="Pequenas Empresas"/>
    <s v="Material de EscritÃ³rio"/>
    <s v="Etiquetas"/>
    <x v="792"/>
    <s v="Small Box"/>
    <n v="0.39"/>
    <d v="2009-01-17T00:00:00"/>
  </r>
  <r>
    <n v="5932"/>
    <n v="1787"/>
    <n v="12803"/>
    <x v="498"/>
    <s v="NÃ£o Especificada"/>
    <x v="46"/>
    <n v="383.81"/>
    <n v="0.03"/>
    <s v="AÃ©reo Normal"/>
    <n v="-21.15"/>
    <n v="-21.15"/>
    <s v=""/>
    <x v="518"/>
    <n v="4.8099999999999996"/>
    <s v="Patrick Jones"/>
    <s v="Curitiba"/>
    <n v="36801"/>
    <s v="ParanÃ¡"/>
    <x v="2"/>
    <s v="Sam,Pat"/>
    <x v="2"/>
    <s v="Pat"/>
    <s v="Brasil"/>
    <s v="EscritÃ³rio em Casa"/>
    <s v="Material de EscritÃ³rio"/>
    <s v="Armazenamento e OrganizaÃ§Ã£o"/>
    <x v="793"/>
    <s v="Small Box"/>
    <n v="0.57999999999999996"/>
    <d v="2010-02-27T00:00:00"/>
  </r>
  <r>
    <n v="1221"/>
    <n v="1788"/>
    <n v="12804"/>
    <x v="657"/>
    <s v="MÃ©dia"/>
    <x v="24"/>
    <n v="69.06"/>
    <n v="0"/>
    <s v="AÃ©reo Normal"/>
    <n v="28.47"/>
    <n v="28.47"/>
    <s v=""/>
    <x v="63"/>
    <n v="0.5"/>
    <s v="Philip Fox"/>
    <s v="Porto Alegre"/>
    <n v="37027"/>
    <s v="Rio Grande do Sul"/>
    <x v="2"/>
    <s v="Sam,Pat"/>
    <x v="2"/>
    <s v="Pat"/>
    <s v="Brasil"/>
    <s v="EscritÃ³rio em Casa"/>
    <s v="Material de EscritÃ³rio"/>
    <s v="Etiquetas"/>
    <x v="794"/>
    <s v="Small Box"/>
    <n v="0.37"/>
    <d v="2012-05-28T00:00:00"/>
  </r>
  <r>
    <n v="1228"/>
    <n v="1789"/>
    <n v="12804"/>
    <x v="657"/>
    <s v="MÃ©dia"/>
    <x v="31"/>
    <n v="84.01"/>
    <n v="0.08"/>
    <s v="AÃ©reo Normal"/>
    <n v="-4.17"/>
    <n v="-4.17"/>
    <s v=""/>
    <x v="372"/>
    <n v="0.75"/>
    <s v="Philip Fox"/>
    <s v="Porto Alegre"/>
    <n v="37027"/>
    <s v="Rio Grande do Sul"/>
    <x v="2"/>
    <s v="Sam,Pat"/>
    <x v="2"/>
    <s v="Pat"/>
    <s v="Brasil"/>
    <s v="EscritÃ³rio em Casa"/>
    <s v="Material de EscritÃ³rio"/>
    <s v="ElÃ¡sticos"/>
    <x v="525"/>
    <s v="Wrap Bag"/>
    <n v="0.52"/>
    <d v="2012-05-27T00:00:00"/>
  </r>
  <r>
    <n v="1229"/>
    <n v="1790"/>
    <n v="12804"/>
    <x v="657"/>
    <s v="MÃ©dia"/>
    <x v="20"/>
    <n v="592.91999999999996"/>
    <n v="0.02"/>
    <s v="AÃ©reo RÃ¡pido"/>
    <n v="-44.92"/>
    <n v="-44.92"/>
    <s v=""/>
    <x v="519"/>
    <n v="8.34"/>
    <s v="Philip Fox"/>
    <s v="Porto Alegre"/>
    <n v="37027"/>
    <s v="Rio Grande do Sul"/>
    <x v="2"/>
    <s v="Sam,Pat"/>
    <x v="2"/>
    <s v="Pat"/>
    <s v="Brasil"/>
    <s v="EscritÃ³rio em Casa"/>
    <s v="Material de EscritÃ³rio"/>
    <s v="Armazenamento e OrganizaÃ§Ã£o"/>
    <x v="795"/>
    <s v="Small Box"/>
    <n v="0.59"/>
    <d v="2012-05-27T00:00:00"/>
  </r>
  <r>
    <n v="2144"/>
    <n v="1791"/>
    <n v="12806"/>
    <x v="368"/>
    <s v="NÃ£o Especificada"/>
    <x v="28"/>
    <n v="761.23"/>
    <n v="0"/>
    <s v="AÃ©reo Normal"/>
    <n v="107.93"/>
    <n v="0"/>
    <s v="Returned"/>
    <x v="520"/>
    <n v="14.72"/>
    <s v="Sonia Sunley"/>
    <s v="BelÃ©m"/>
    <n v="60110"/>
    <s v="ParÃ¡"/>
    <x v="0"/>
    <s v="William,Pat"/>
    <x v="0"/>
    <s v="Pat"/>
    <s v="Brasil"/>
    <s v="Pequenas Empresas"/>
    <s v="Material de EscritÃ³rio"/>
    <s v="Envelopes"/>
    <x v="796"/>
    <s v="Small Box"/>
    <n v="0.4"/>
    <d v="2011-12-25T00:00:00"/>
  </r>
  <r>
    <n v="153"/>
    <n v="1793"/>
    <n v="12837"/>
    <x v="356"/>
    <s v="MÃ©dia"/>
    <x v="31"/>
    <n v="1100.21"/>
    <n v="0.03"/>
    <s v="AÃ©reo Normal"/>
    <n v="433.59"/>
    <n v="433.59"/>
    <s v=""/>
    <x v="440"/>
    <n v="1.99"/>
    <s v="Dave Hallsten"/>
    <s v="VitÃ³ria"/>
    <n v="20746"/>
    <s v="EspÃ­rito Santo"/>
    <x v="3"/>
    <s v="Erin"/>
    <x v="3"/>
    <m/>
    <s v="Brasil"/>
    <s v="EscritÃ³rio em Casa"/>
    <s v="Tecnologia"/>
    <s v="PerifÃ©ricos"/>
    <x v="638"/>
    <s v="Small Pack"/>
    <n v="0.43"/>
    <d v="2012-12-02T00:00:00"/>
  </r>
  <r>
    <n v="3733"/>
    <n v="1794"/>
    <n v="12867"/>
    <x v="658"/>
    <s v="NÃ£o Especificada"/>
    <x v="0"/>
    <n v="127.49"/>
    <n v="0.08"/>
    <s v="AÃ©reo RÃ¡pido"/>
    <n v="-57.95"/>
    <n v="-57.95"/>
    <s v=""/>
    <x v="238"/>
    <n v="4"/>
    <s v="Thais Sissman"/>
    <s v="Curitiba"/>
    <n v="32004"/>
    <s v="ParanÃ¡"/>
    <x v="2"/>
    <s v="Sam,Pat"/>
    <x v="2"/>
    <s v="Pat"/>
    <s v="Brasil"/>
    <s v="Corporativo"/>
    <s v="Tecnologia"/>
    <s v="PerifÃ©ricos"/>
    <x v="315"/>
    <s v="Small Box"/>
    <n v="0.68"/>
    <d v="2011-03-11T00:00:00"/>
  </r>
  <r>
    <n v="3779"/>
    <n v="1796"/>
    <n v="12868"/>
    <x v="73"/>
    <s v="CrÃ­tica"/>
    <x v="1"/>
    <n v="9.3699999999999992"/>
    <n v="0.09"/>
    <s v="AÃ©reo Normal"/>
    <n v="-5.26"/>
    <n v="-5.26"/>
    <s v=""/>
    <x v="78"/>
    <n v="1.22"/>
    <s v="Muhammed Lee"/>
    <s v="Belo Horizonte"/>
    <n v="6360"/>
    <s v="Minas Gerais"/>
    <x v="3"/>
    <s v="Erin"/>
    <x v="3"/>
    <m/>
    <s v="Brasil"/>
    <s v="Consumidor"/>
    <s v="Material de EscritÃ³rio"/>
    <s v="Papel"/>
    <x v="797"/>
    <s v="Wrap Bag"/>
    <n v="0.36"/>
    <d v="2011-03-03T00:00:00"/>
  </r>
  <r>
    <n v="3782"/>
    <n v="1795"/>
    <n v="12868"/>
    <x v="73"/>
    <s v="CrÃ­tica"/>
    <x v="42"/>
    <n v="53.33"/>
    <n v="0.09"/>
    <s v="AÃ©reo Normal"/>
    <n v="-2.44"/>
    <n v="-2.44"/>
    <s v=""/>
    <x v="155"/>
    <n v="0.7"/>
    <s v="Muhammed Lee"/>
    <s v="SÃ£o Paulo"/>
    <n v="7960"/>
    <s v="SÃ£o Paulo"/>
    <x v="3"/>
    <s v="Erin"/>
    <x v="3"/>
    <m/>
    <s v="Brasil"/>
    <s v="Consumidor"/>
    <s v="Material de EscritÃ³rio"/>
    <s v="Canetas e materiais de arte"/>
    <x v="182"/>
    <s v="Wrap Bag"/>
    <n v="0.56000000000000005"/>
    <d v="2011-03-02T00:00:00"/>
  </r>
  <r>
    <n v="8201"/>
    <n v="1797"/>
    <n v="12869"/>
    <x v="415"/>
    <s v="NÃ£o Especificada"/>
    <x v="5"/>
    <n v="1532.482"/>
    <n v="0.1"/>
    <s v="AÃ©reo Normal"/>
    <n v="-42.999000000000002"/>
    <n v="-42.999000000000002"/>
    <s v=""/>
    <x v="12"/>
    <n v="8.99"/>
    <s v="Laurel Beltran"/>
    <s v="Porto Alegre"/>
    <n v="29915"/>
    <s v="Rio Grande do Sul"/>
    <x v="2"/>
    <s v="Sam,Pat"/>
    <x v="2"/>
    <s v="Pat"/>
    <s v="Brasil"/>
    <s v="Consumidor"/>
    <s v="Tecnologia"/>
    <s v="Telefones e ComunicaÃ§Ã£o"/>
    <x v="798"/>
    <s v="Small Box"/>
    <n v="0.56999999999999995"/>
    <d v="2009-01-28T00:00:00"/>
  </r>
  <r>
    <n v="2593"/>
    <n v="1798"/>
    <n v="12871"/>
    <x v="594"/>
    <s v="NÃ£o Especificada"/>
    <x v="6"/>
    <n v="459.26"/>
    <n v="0.08"/>
    <s v="AÃ©reo Normal"/>
    <n v="-54.12"/>
    <n v="-54.12"/>
    <s v=""/>
    <x v="362"/>
    <n v="4.68"/>
    <s v="Michael Oakman"/>
    <s v="Porto Alegre"/>
    <n v="39560"/>
    <s v="Rio Grande do Sul"/>
    <x v="2"/>
    <s v="Sam,Pat"/>
    <x v="2"/>
    <s v="Pat"/>
    <s v="Brasil"/>
    <s v="Pequenas Empresas"/>
    <s v="Material de EscritÃ³rio"/>
    <s v="Tesouras, rÃ©guas e aparadores"/>
    <x v="511"/>
    <s v="Small Pack"/>
    <n v="0.59"/>
    <d v="2011-10-06T00:00:00"/>
  </r>
  <r>
    <n v="5579"/>
    <n v="1802"/>
    <n v="12900"/>
    <x v="659"/>
    <s v="Alta"/>
    <x v="43"/>
    <n v="4096.21"/>
    <n v="0.08"/>
    <s v="Transporte RodoviÃ¡rio"/>
    <n v="308.22000000000003"/>
    <n v="0"/>
    <s v="Returned"/>
    <x v="521"/>
    <n v="26.53"/>
    <s v="Laurel Elliston"/>
    <s v="Porto Alegre"/>
    <n v="24541"/>
    <s v="Rio Grande do Sul"/>
    <x v="2"/>
    <s v="Sam,Pat"/>
    <x v="2"/>
    <s v="Pat"/>
    <s v="Brasil"/>
    <s v="Corporativo"/>
    <s v="Tecnologia"/>
    <s v="MÃ¡quinas de EscritÃ³rio"/>
    <x v="799"/>
    <s v="Jumbo Drum"/>
    <n v="0.56000000000000005"/>
    <d v="2010-05-05T00:00:00"/>
  </r>
  <r>
    <n v="5585"/>
    <n v="1801"/>
    <n v="12900"/>
    <x v="659"/>
    <s v="Alta"/>
    <x v="31"/>
    <n v="627.12"/>
    <n v="0.08"/>
    <s v="AÃ©reo Normal"/>
    <n v="100.04"/>
    <n v="0"/>
    <s v="Returned"/>
    <x v="143"/>
    <n v="4.9800000000000004"/>
    <s v="Laurel Elliston"/>
    <s v="Porto Alegre"/>
    <n v="24541"/>
    <s v="Rio Grande do Sul"/>
    <x v="2"/>
    <s v="Sam,Pat"/>
    <x v="2"/>
    <s v="Pat"/>
    <s v="Brasil"/>
    <s v="Corporativo"/>
    <s v="MobiliÃ¡rio"/>
    <s v="MobiliÃ¡rio de EscritÃ³rio"/>
    <x v="168"/>
    <s v="Small Pack"/>
    <n v="0.48"/>
    <d v="2010-05-04T00:00:00"/>
  </r>
  <r>
    <n v="4503"/>
    <n v="1804"/>
    <n v="12902"/>
    <x v="660"/>
    <s v="NÃ£o Especificada"/>
    <x v="14"/>
    <n v="3645.45"/>
    <n v="0.04"/>
    <s v="Transporte RodoviÃ¡rio"/>
    <n v="-765.5"/>
    <n v="-765.5"/>
    <s v=""/>
    <x v="211"/>
    <n v="56.7"/>
    <s v="Daniel Byrd"/>
    <s v="Fortaleza"/>
    <n v="89502"/>
    <s v="CearÃ¡"/>
    <x v="1"/>
    <s v="Chris,Pat"/>
    <x v="1"/>
    <s v="Pat"/>
    <s v="Brasil"/>
    <s v="EscritÃ³rio em Casa"/>
    <s v="MobiliÃ¡rio"/>
    <s v="Estantes"/>
    <x v="800"/>
    <s v="Jumbo Box"/>
    <n v="0.68"/>
    <d v="2010-10-31T00:00:00"/>
  </r>
  <r>
    <n v="6784"/>
    <n v="1805"/>
    <n v="12903"/>
    <x v="232"/>
    <s v="CrÃ­tica"/>
    <x v="1"/>
    <n v="63.427"/>
    <n v="7.0000000000000007E-2"/>
    <s v="AÃ©reo Normal"/>
    <n v="-191.785"/>
    <n v="0"/>
    <s v="Returned"/>
    <x v="146"/>
    <n v="5"/>
    <s v="Sue Ann Reed"/>
    <s v="Curitiba"/>
    <n v="33334"/>
    <s v="ParanÃ¡"/>
    <x v="2"/>
    <s v="Sam,Pat"/>
    <x v="2"/>
    <s v="Pat"/>
    <s v="Brasil"/>
    <s v="Consumidor"/>
    <s v="Tecnologia"/>
    <s v="Telefones e ComunicaÃ§Ã£o"/>
    <x v="801"/>
    <s v="Wrap Bag"/>
    <n v="0.82"/>
    <d v="2009-09-27T00:00:00"/>
  </r>
  <r>
    <n v="4887"/>
    <n v="1806"/>
    <n v="12929"/>
    <x v="661"/>
    <s v="CrÃ­tica"/>
    <x v="36"/>
    <n v="5297.47"/>
    <n v="0.02"/>
    <s v="Transporte RodoviÃ¡rio"/>
    <n v="-158.93"/>
    <n v="-158.93"/>
    <s v=""/>
    <x v="522"/>
    <n v="50"/>
    <s v="Jim Radford"/>
    <s v="Palmas"/>
    <n v="60130"/>
    <s v="Tocantins"/>
    <x v="0"/>
    <s v="William,Pat"/>
    <x v="0"/>
    <s v="Pat"/>
    <s v="Brasil"/>
    <s v="Corporativo"/>
    <s v="MobiliÃ¡rio"/>
    <s v="Cadeiras"/>
    <x v="802"/>
    <s v="Jumbo Drum"/>
    <n v="0.77"/>
    <d v="2010-08-31T00:00:00"/>
  </r>
  <r>
    <n v="4888"/>
    <n v="1807"/>
    <n v="12929"/>
    <x v="661"/>
    <s v="CrÃ­tica"/>
    <x v="28"/>
    <n v="95.3"/>
    <n v="0"/>
    <s v="AÃ©reo Normal"/>
    <n v="29.68"/>
    <n v="29.68"/>
    <s v=""/>
    <x v="78"/>
    <n v="1.22"/>
    <s v="Jim Radford"/>
    <s v="Palmas"/>
    <n v="60130"/>
    <s v="Tocantins"/>
    <x v="0"/>
    <s v="William,Pat"/>
    <x v="0"/>
    <s v="Pat"/>
    <s v="Brasil"/>
    <s v="Corporativo"/>
    <s v="Material de EscritÃ³rio"/>
    <s v="Papel"/>
    <x v="797"/>
    <s v="Wrap Bag"/>
    <n v="0.36"/>
    <d v="2010-08-31T00:00:00"/>
  </r>
  <r>
    <n v="2323"/>
    <n v="1808"/>
    <n v="12930"/>
    <x v="662"/>
    <s v="Alta"/>
    <x v="19"/>
    <n v="1147.6400000000001"/>
    <n v="0.06"/>
    <s v="AÃ©reo Normal"/>
    <n v="261.87"/>
    <n v="261.87"/>
    <s v=""/>
    <x v="162"/>
    <n v="4.5"/>
    <s v="Grant Thornton"/>
    <s v="Recife"/>
    <n v="92553"/>
    <s v="Pernambuco"/>
    <x v="1"/>
    <s v="Chris,Pat"/>
    <x v="1"/>
    <s v="Pat"/>
    <s v="Brasil"/>
    <s v="Corporativo"/>
    <s v="Material de EscritÃ³rio"/>
    <s v="EletrodomÃ©sticos"/>
    <x v="310"/>
    <s v="Small Box"/>
    <n v="0.55000000000000004"/>
    <d v="2011-11-25T00:00:00"/>
  </r>
  <r>
    <n v="1449"/>
    <n v="1809"/>
    <n v="12931"/>
    <x v="303"/>
    <s v="MÃ©dia"/>
    <x v="41"/>
    <n v="653.91999999999996"/>
    <n v="0.02"/>
    <s v="AÃ©reo Normal"/>
    <n v="52.89"/>
    <n v="52.89"/>
    <s v=""/>
    <x v="508"/>
    <n v="9.7100000000000009"/>
    <s v="Doug Jacobs"/>
    <s v="SÃ£o Paulo"/>
    <n v="7646"/>
    <s v="SÃ£o Paulo"/>
    <x v="3"/>
    <s v="Erin"/>
    <x v="3"/>
    <m/>
    <s v="Brasil"/>
    <s v="EscritÃ³rio em Casa"/>
    <s v="Material de EscritÃ³rio"/>
    <s v="Armazenamento e OrganizaÃ§Ã£o"/>
    <x v="777"/>
    <s v="Small Box"/>
    <n v="0.56999999999999995"/>
    <d v="2012-04-25T00:00:00"/>
  </r>
  <r>
    <n v="5259"/>
    <n v="1812"/>
    <n v="12965"/>
    <x v="568"/>
    <s v="MÃ©dia"/>
    <x v="25"/>
    <n v="44.74"/>
    <n v="0.04"/>
    <s v="AÃ©reo Normal"/>
    <n v="-20.102"/>
    <n v="-20.102"/>
    <s v=""/>
    <x v="248"/>
    <n v="5.01"/>
    <s v="Shirley Jackson"/>
    <s v="Recife"/>
    <n v="92024"/>
    <s v="Pernambuco"/>
    <x v="1"/>
    <s v="Chris,Pat"/>
    <x v="1"/>
    <s v="Pat"/>
    <s v="Brasil"/>
    <s v="Corporativo"/>
    <s v="Material de EscritÃ³rio"/>
    <s v="Capas e AcessÃ³rios"/>
    <x v="330"/>
    <s v="Small Box"/>
    <n v="0.39"/>
    <d v="2010-06-26T00:00:00"/>
  </r>
  <r>
    <n v="5260"/>
    <n v="1813"/>
    <n v="12965"/>
    <x v="568"/>
    <s v="MÃ©dia"/>
    <x v="24"/>
    <n v="90.78"/>
    <n v="0.06"/>
    <s v="AÃ©reo Normal"/>
    <n v="-71.840499999999906"/>
    <n v="-71.840499999999906"/>
    <s v=""/>
    <x v="255"/>
    <n v="5.41"/>
    <s v="Shirley Jackson"/>
    <s v="Recife"/>
    <n v="92024"/>
    <s v="Pernambuco"/>
    <x v="1"/>
    <s v="Chris,Pat"/>
    <x v="1"/>
    <s v="Pat"/>
    <s v="Brasil"/>
    <s v="Corporativo"/>
    <s v="Material de EscritÃ³rio"/>
    <s v="Capas e AcessÃ³rios"/>
    <x v="340"/>
    <s v="Small Box"/>
    <n v="0.35"/>
    <d v="2010-06-26T00:00:00"/>
  </r>
  <r>
    <n v="5739"/>
    <n v="1814"/>
    <n v="12999"/>
    <x v="663"/>
    <s v="Alta"/>
    <x v="42"/>
    <n v="2712.07"/>
    <n v="0.09"/>
    <s v="AÃ©reo Normal"/>
    <n v="-435.56"/>
    <n v="-435.56"/>
    <s v=""/>
    <x v="105"/>
    <n v="19.989999999999998"/>
    <s v="Georgia Rosenberg"/>
    <s v="Porto Alegre"/>
    <n v="22304"/>
    <s v="Rio Grande do Sul"/>
    <x v="2"/>
    <s v="Sam,Pat"/>
    <x v="2"/>
    <s v="Pat"/>
    <s v="Brasil"/>
    <s v="Consumidor"/>
    <s v="Material de EscritÃ³rio"/>
    <s v="Armazenamento e OrganizaÃ§Ã£o"/>
    <x v="120"/>
    <s v="Small Box"/>
    <n v="0.79"/>
    <d v="2010-04-04T00:00:00"/>
  </r>
  <r>
    <n v="2010"/>
    <n v="1815"/>
    <n v="13027"/>
    <x v="664"/>
    <s v="CrÃ­tica"/>
    <x v="8"/>
    <n v="290.68"/>
    <n v="0.03"/>
    <s v="AÃ©reo Normal"/>
    <n v="-93.5"/>
    <n v="-93.5"/>
    <s v=""/>
    <x v="476"/>
    <n v="6.18"/>
    <s v="Fred McMath"/>
    <s v="SÃ£o Paulo"/>
    <n v="8302"/>
    <s v="SÃ£o Paulo"/>
    <x v="3"/>
    <s v="Erin"/>
    <x v="3"/>
    <m/>
    <s v="Brasil"/>
    <s v="Pequenas Empresas"/>
    <s v="Material de EscritÃ³rio"/>
    <s v="Papel"/>
    <x v="711"/>
    <s v="Small Box"/>
    <n v="0.39"/>
    <d v="2012-01-17T00:00:00"/>
  </r>
  <r>
    <n v="7799"/>
    <n v="1816"/>
    <n v="13028"/>
    <x v="90"/>
    <s v="CrÃ­tica"/>
    <x v="33"/>
    <n v="1357.53"/>
    <n v="0.05"/>
    <s v="AÃ©reo Normal"/>
    <n v="562.91999999999996"/>
    <n v="562.91999999999996"/>
    <s v=""/>
    <x v="336"/>
    <n v="5.09"/>
    <s v="Stuart Van"/>
    <s v="SÃ£o Paulo"/>
    <n v="11967"/>
    <s v="SÃ£o Paulo"/>
    <x v="3"/>
    <s v="Erin"/>
    <x v="3"/>
    <m/>
    <s v="Brasil"/>
    <s v="Consumidor"/>
    <s v="Material de EscritÃ³rio"/>
    <s v="Papel"/>
    <x v="583"/>
    <s v="Small Box"/>
    <n v="0.38"/>
    <d v="2009-04-09T00:00:00"/>
  </r>
  <r>
    <n v="121"/>
    <n v="1818"/>
    <n v="13031"/>
    <x v="665"/>
    <s v="Baixa"/>
    <x v="20"/>
    <n v="210.06"/>
    <n v="0.08"/>
    <s v="AÃ©reo Normal"/>
    <n v="-135"/>
    <n v="-135"/>
    <s v=""/>
    <x v="31"/>
    <n v="7.37"/>
    <s v="Sarah Brown"/>
    <s v="Feira de Santana"/>
    <n v="98042"/>
    <s v="Bahia"/>
    <x v="1"/>
    <s v="Chris,Pat"/>
    <x v="1"/>
    <s v="Pat"/>
    <s v="Brasil"/>
    <s v="Consumidor"/>
    <s v="Material de EscritÃ³rio"/>
    <s v="Papel"/>
    <x v="428"/>
    <s v="Small Box"/>
    <n v="0.37"/>
    <d v="2012-12-09T00:00:00"/>
  </r>
  <r>
    <n v="7703"/>
    <n v="1819"/>
    <n v="13056"/>
    <x v="538"/>
    <s v="NÃ£o Especificada"/>
    <x v="22"/>
    <n v="3387.32"/>
    <n v="0.05"/>
    <s v="AÃ©reo Normal"/>
    <n v="1413.52"/>
    <n v="1413.52"/>
    <s v=""/>
    <x v="111"/>
    <n v="7.18"/>
    <s v="Raymond Fair"/>
    <s v="Rio de Janeiro"/>
    <n v="5701"/>
    <s v="Rio de Janeiro"/>
    <x v="3"/>
    <s v="Erin"/>
    <x v="3"/>
    <m/>
    <s v="Brasil"/>
    <s v="Pequenas Empresas"/>
    <s v="Tecnologia"/>
    <s v="PerifÃ©ricos"/>
    <x v="803"/>
    <s v="Small Box"/>
    <n v="0.4"/>
    <d v="2009-04-24T00:00:00"/>
  </r>
  <r>
    <n v="5631"/>
    <n v="1820"/>
    <n v="13088"/>
    <x v="666"/>
    <s v="NÃ£o Especificada"/>
    <x v="6"/>
    <n v="187.92"/>
    <n v="0.08"/>
    <s v="AÃ©reo Normal"/>
    <n v="-2149.8000000000002"/>
    <n v="-2149.8000000000002"/>
    <s v=""/>
    <x v="446"/>
    <n v="49"/>
    <s v="Ben Ferrer"/>
    <s v="SÃ£o Paulo"/>
    <n v="43229"/>
    <s v="SÃ£o Paulo"/>
    <x v="3"/>
    <s v="Erin"/>
    <x v="3"/>
    <m/>
    <s v="Brasil"/>
    <s v="Corporativo"/>
    <s v="Material de EscritÃ³rio"/>
    <s v="EletrodomÃ©sticos"/>
    <x v="649"/>
    <s v="Large Box"/>
    <n v="0.56000000000000005"/>
    <d v="2010-04-24T00:00:00"/>
  </r>
  <r>
    <n v="2200"/>
    <n v="1821"/>
    <n v="13089"/>
    <x v="667"/>
    <s v="NÃ£o Especificada"/>
    <x v="20"/>
    <n v="3577.11"/>
    <n v="0.1"/>
    <s v="Transporte RodoviÃ¡rio"/>
    <n v="-1620.41"/>
    <n v="-1620.41"/>
    <s v=""/>
    <x v="450"/>
    <n v="58.72"/>
    <s v="Damala Kotsonis"/>
    <s v="VitÃ³ria"/>
    <n v="3839"/>
    <s v="EspÃ­rito Santo"/>
    <x v="3"/>
    <s v="Erin"/>
    <x v="3"/>
    <m/>
    <s v="Brasil"/>
    <s v="Corporativo"/>
    <s v="MobiliÃ¡rio"/>
    <s v="Estantes"/>
    <x v="804"/>
    <s v="Jumbo Box"/>
    <n v="0.76"/>
    <d v="2011-12-17T00:00:00"/>
  </r>
  <r>
    <n v="5105"/>
    <n v="1822"/>
    <n v="13090"/>
    <x v="668"/>
    <s v="NÃ£o Especificada"/>
    <x v="5"/>
    <n v="150.19999999999999"/>
    <n v="0.02"/>
    <s v="AÃ©reo Normal"/>
    <n v="12.97"/>
    <n v="12.97"/>
    <s v=""/>
    <x v="499"/>
    <n v="4.3899999999999997"/>
    <s v="David Bremer"/>
    <s v="Recife"/>
    <n v="92374"/>
    <s v="Pernambuco"/>
    <x v="1"/>
    <s v="Chris,Pat"/>
    <x v="1"/>
    <s v="Pat"/>
    <s v="Brasil"/>
    <s v="Corporativo"/>
    <s v="Material de EscritÃ³rio"/>
    <s v="Papel"/>
    <x v="764"/>
    <s v="Wrap Bag"/>
    <n v="0.38"/>
    <d v="2010-07-27T00:00:00"/>
  </r>
  <r>
    <n v="4964"/>
    <n v="1825"/>
    <n v="13094"/>
    <x v="669"/>
    <s v="NÃ£o Especificada"/>
    <x v="25"/>
    <n v="283.57"/>
    <n v="0.02"/>
    <s v="AÃ©reo Normal"/>
    <n v="71.209999999999994"/>
    <n v="71.209999999999994"/>
    <s v=""/>
    <x v="273"/>
    <n v="5.08"/>
    <s v="Craig Leslie"/>
    <s v="Porto Alegre"/>
    <n v="29915"/>
    <s v="Rio Grande do Sul"/>
    <x v="2"/>
    <s v="Sam,Pat"/>
    <x v="2"/>
    <s v="Pat"/>
    <s v="Brasil"/>
    <s v="Consumidor"/>
    <s v="Material de EscritÃ³rio"/>
    <s v="Papel"/>
    <x v="375"/>
    <s v="Wrap Bag"/>
    <n v="0.38"/>
    <d v="2010-08-19T00:00:00"/>
  </r>
  <r>
    <n v="5842"/>
    <n v="1829"/>
    <n v="13121"/>
    <x v="532"/>
    <s v="Alta"/>
    <x v="9"/>
    <n v="4924.1350000000002"/>
    <n v="7.0000000000000007E-2"/>
    <s v="AÃ©reo Normal"/>
    <n v="1049.5350000000001"/>
    <n v="1049.5350000000001"/>
    <s v=""/>
    <x v="11"/>
    <n v="8.99"/>
    <s v="Xylona Price"/>
    <s v="SÃ£o Paulo"/>
    <n v="44512"/>
    <s v="SÃ£o Paulo"/>
    <x v="3"/>
    <s v="Erin"/>
    <x v="3"/>
    <m/>
    <s v="Brasil"/>
    <s v="Corporativo"/>
    <s v="Tecnologia"/>
    <s v="Telefones e ComunicaÃ§Ã£o"/>
    <x v="474"/>
    <s v="Small Box"/>
    <n v="0.57999999999999996"/>
    <d v="2010-03-10T00:00:00"/>
  </r>
  <r>
    <n v="5861"/>
    <n v="1828"/>
    <n v="13121"/>
    <x v="532"/>
    <s v="Alta"/>
    <x v="49"/>
    <n v="1211"/>
    <n v="0"/>
    <s v="AÃ©reo Normal"/>
    <n v="-27.99"/>
    <n v="-27.99"/>
    <s v=""/>
    <x v="137"/>
    <n v="6.5"/>
    <s v="Xylona Price"/>
    <s v="SÃ£o Paulo"/>
    <n v="44512"/>
    <s v="SÃ£o Paulo"/>
    <x v="3"/>
    <s v="Erin"/>
    <x v="3"/>
    <m/>
    <s v="Brasil"/>
    <s v="Corporativo"/>
    <s v="Tecnologia"/>
    <s v="PerifÃ©ricos"/>
    <x v="610"/>
    <s v="Small Box"/>
    <n v="0.79"/>
    <d v="2010-03-08T00:00:00"/>
  </r>
  <r>
    <n v="4218"/>
    <n v="1830"/>
    <n v="13125"/>
    <x v="670"/>
    <s v="NÃ£o Especificada"/>
    <x v="14"/>
    <n v="990.73"/>
    <n v="0.02"/>
    <s v="AÃ©reo RÃ¡pido"/>
    <n v="56.39"/>
    <n v="56.39"/>
    <s v=""/>
    <x v="297"/>
    <n v="4"/>
    <s v="Alejandro Savely"/>
    <s v="Rio de Janeiro"/>
    <n v="5451"/>
    <s v="Rio de Janeiro"/>
    <x v="3"/>
    <s v="Erin"/>
    <x v="3"/>
    <m/>
    <s v="Brasil"/>
    <s v="Corporativo"/>
    <s v="Tecnologia"/>
    <s v="PerifÃ©ricos"/>
    <x v="411"/>
    <s v="Small Box"/>
    <n v="0.75"/>
    <d v="2010-12-15T00:00:00"/>
  </r>
  <r>
    <n v="2520"/>
    <n v="1832"/>
    <n v="13126"/>
    <x v="671"/>
    <s v="NÃ£o Especificada"/>
    <x v="45"/>
    <n v="6325.65"/>
    <n v="0.02"/>
    <s v="Transporte RodoviÃ¡rio"/>
    <n v="114.46"/>
    <n v="114.46"/>
    <s v=""/>
    <x v="411"/>
    <n v="28.63"/>
    <s v="Raymond Book"/>
    <s v="Feira de Santana"/>
    <n v="98226"/>
    <s v="Bahia"/>
    <x v="1"/>
    <s v="Chris,Pat"/>
    <x v="1"/>
    <s v="Pat"/>
    <s v="Brasil"/>
    <s v="Consumidor"/>
    <s v="MobiliÃ¡rio"/>
    <s v="Cadeiras"/>
    <x v="585"/>
    <s v="Jumbo Drum"/>
    <n v="0.76"/>
    <d v="2011-10-21T00:00:00"/>
  </r>
  <r>
    <n v="2521"/>
    <n v="1833"/>
    <n v="13126"/>
    <x v="671"/>
    <s v="NÃ£o Especificada"/>
    <x v="1"/>
    <n v="380.62"/>
    <n v="0.02"/>
    <s v="Transporte RodoviÃ¡rio"/>
    <n v="-301.73"/>
    <n v="-301.73"/>
    <s v=""/>
    <x v="175"/>
    <n v="29.21"/>
    <s v="Raymond Book"/>
    <s v="Feira de Santana"/>
    <n v="98226"/>
    <s v="Bahia"/>
    <x v="1"/>
    <s v="Chris,Pat"/>
    <x v="1"/>
    <s v="Pat"/>
    <s v="Brasil"/>
    <s v="Consumidor"/>
    <s v="MobiliÃ¡rio"/>
    <s v="Mesas"/>
    <x v="214"/>
    <s v="Jumbo Box"/>
    <n v="0.74"/>
    <d v="2011-10-21T00:00:00"/>
  </r>
  <r>
    <n v="2528"/>
    <n v="1831"/>
    <n v="13126"/>
    <x v="671"/>
    <s v="NÃ£o Especificada"/>
    <x v="27"/>
    <n v="24233.54"/>
    <n v="7.0000000000000007E-2"/>
    <s v="AÃ©reo Normal"/>
    <n v="6492.6669999999904"/>
    <n v="6492.6669999999904"/>
    <s v=""/>
    <x v="523"/>
    <n v="24.49"/>
    <s v="Raymond Book"/>
    <s v="Feira de Santana"/>
    <n v="98006"/>
    <s v="Bahia"/>
    <x v="1"/>
    <s v="Chris,Pat"/>
    <x v="1"/>
    <s v="Pat"/>
    <s v="Brasil"/>
    <s v="Consumidor"/>
    <s v="Tecnologia"/>
    <s v="Copiadoras e fax"/>
    <x v="805"/>
    <s v="Large Box"/>
    <n v="0.5"/>
    <d v="2011-10-20T00:00:00"/>
  </r>
  <r>
    <n v="5055"/>
    <n v="1834"/>
    <n v="13127"/>
    <x v="672"/>
    <s v="MÃ©dia"/>
    <x v="37"/>
    <n v="951.31"/>
    <n v="0.06"/>
    <s v="Transporte RodoviÃ¡rio"/>
    <n v="-333.07"/>
    <n v="-333.07"/>
    <s v=""/>
    <x v="482"/>
    <n v="60"/>
    <s v="Sam Craven"/>
    <s v="FlorianÃ³polis"/>
    <n v="30809"/>
    <s v="Santa Catarina"/>
    <x v="2"/>
    <s v="Sam,Pat"/>
    <x v="2"/>
    <s v="Pat"/>
    <s v="Brasil"/>
    <s v="EscritÃ³rio em Casa"/>
    <s v="Material de EscritÃ³rio"/>
    <s v="EletrodomÃ©sticos"/>
    <x v="729"/>
    <s v="Jumbo Drum"/>
    <n v="0.41"/>
    <d v="2010-08-03T00:00:00"/>
  </r>
  <r>
    <n v="2575"/>
    <n v="1835"/>
    <n v="13156"/>
    <x v="136"/>
    <s v="Baixa"/>
    <x v="40"/>
    <n v="502.01"/>
    <n v="0.04"/>
    <s v="AÃ©reo Normal"/>
    <n v="159.72999999999999"/>
    <n v="159.72999999999999"/>
    <s v=""/>
    <x v="219"/>
    <n v="9.1999999999999993"/>
    <s v="Jennifer Ferguson"/>
    <s v="SÃ£o Paulo"/>
    <n v="11542"/>
    <s v="SÃ£o Paulo"/>
    <x v="3"/>
    <s v="Erin"/>
    <x v="3"/>
    <m/>
    <s v="Brasil"/>
    <s v="Corporativo"/>
    <s v="MobiliÃ¡rio"/>
    <s v="MobiliÃ¡rio de EscritÃ³rio"/>
    <x v="806"/>
    <s v="Wrap Bag"/>
    <n v="0.65"/>
    <d v="2011-10-10T00:00:00"/>
  </r>
  <r>
    <n v="1877"/>
    <n v="1836"/>
    <n v="13157"/>
    <x v="458"/>
    <s v="MÃ©dia"/>
    <x v="1"/>
    <n v="38.93"/>
    <n v="7.0000000000000007E-2"/>
    <s v="AÃ©reo Normal"/>
    <n v="-102.432"/>
    <n v="-102.432"/>
    <s v=""/>
    <x v="127"/>
    <n v="4.8099999999999996"/>
    <s v="Deanra Eno"/>
    <s v="Recife"/>
    <n v="92503"/>
    <s v="Pernambuco"/>
    <x v="1"/>
    <s v="Chris,Pat"/>
    <x v="1"/>
    <s v="Pat"/>
    <s v="Brasil"/>
    <s v="Corporativo"/>
    <s v="Tecnologia"/>
    <s v="Telefones e ComunicaÃ§Ã£o"/>
    <x v="241"/>
    <s v="Medium Box"/>
    <n v="0.57999999999999996"/>
    <d v="2012-02-12T00:00:00"/>
  </r>
  <r>
    <n v="203"/>
    <n v="1837"/>
    <n v="13158"/>
    <x v="123"/>
    <s v="CrÃ­tica"/>
    <x v="2"/>
    <n v="187.16"/>
    <n v="0.01"/>
    <s v="AÃ©reo Normal"/>
    <n v="29.324999999999999"/>
    <n v="0"/>
    <s v="Returned"/>
    <x v="455"/>
    <n v="2.99"/>
    <s v="Kelly Williams"/>
    <s v="BelÃ©m"/>
    <n v="60110"/>
    <s v="ParÃ¡"/>
    <x v="0"/>
    <s v="William,Pat"/>
    <x v="0"/>
    <s v="Pat"/>
    <s v="Brasil"/>
    <s v="Corporativo"/>
    <s v="Material de EscritÃ³rio"/>
    <s v="Capas e AcessÃ³rios"/>
    <x v="668"/>
    <s v="Small Box"/>
    <n v="0.35"/>
    <d v="2012-11-22T00:00:00"/>
  </r>
  <r>
    <n v="7569"/>
    <n v="1839"/>
    <n v="13218"/>
    <x v="22"/>
    <s v="Alta"/>
    <x v="48"/>
    <n v="98.8"/>
    <n v="7.0000000000000007E-2"/>
    <s v="AÃ©reo Normal"/>
    <n v="-62"/>
    <n v="0"/>
    <s v="Returned"/>
    <x v="25"/>
    <n v="7.15"/>
    <s v="Victoria Pisteka"/>
    <s v="Recife"/>
    <n v="92231"/>
    <s v="Pernambuco"/>
    <x v="1"/>
    <s v="Chris,Pat"/>
    <x v="1"/>
    <s v="Pat"/>
    <s v="Brasil"/>
    <s v="Corporativo"/>
    <s v="Material de EscritÃ³rio"/>
    <s v="Papel"/>
    <x v="215"/>
    <s v="Small Box"/>
    <n v="0.36"/>
    <d v="2009-05-18T00:00:00"/>
  </r>
  <r>
    <n v="7580"/>
    <n v="1838"/>
    <n v="13218"/>
    <x v="22"/>
    <s v="Alta"/>
    <x v="43"/>
    <n v="513.08000000000004"/>
    <n v="0.03"/>
    <s v="AÃ©reo Normal"/>
    <n v="198.9425"/>
    <n v="0"/>
    <s v="Returned"/>
    <x v="485"/>
    <n v="1.49"/>
    <s v="Victoria Pisteka"/>
    <s v="Recife"/>
    <n v="92231"/>
    <s v="Pernambuco"/>
    <x v="1"/>
    <s v="Chris,Pat"/>
    <x v="1"/>
    <s v="Pat"/>
    <s v="Brasil"/>
    <s v="Corporativo"/>
    <s v="Material de EscritÃ³rio"/>
    <s v="Capas e AcessÃ³rios"/>
    <x v="736"/>
    <s v="Small Box"/>
    <n v="0.38"/>
    <d v="2009-05-17T00:00:00"/>
  </r>
  <r>
    <n v="7895"/>
    <n v="1840"/>
    <n v="13252"/>
    <x v="673"/>
    <s v="NÃ£o Especificada"/>
    <x v="21"/>
    <n v="7312.86"/>
    <n v="0.03"/>
    <s v="Transporte RodoviÃ¡rio"/>
    <n v="1279.3699999999999"/>
    <n v="1279.3699999999999"/>
    <s v=""/>
    <x v="130"/>
    <n v="30"/>
    <s v="Pamela Stobb"/>
    <s v="SÃ£o Paulo"/>
    <n v="10562"/>
    <s v="SÃ£o Paulo"/>
    <x v="3"/>
    <s v="Erin"/>
    <x v="3"/>
    <m/>
    <s v="Brasil"/>
    <s v="Consumidor"/>
    <s v="MobiliÃ¡rio"/>
    <s v="Cadeiras"/>
    <x v="282"/>
    <s v="Jumbo Drum"/>
    <n v="0.62"/>
    <d v="2009-03-25T00:00:00"/>
  </r>
  <r>
    <n v="7909"/>
    <n v="1841"/>
    <n v="13252"/>
    <x v="673"/>
    <s v="NÃ£o Especificada"/>
    <x v="33"/>
    <n v="605.16"/>
    <n v="0.09"/>
    <s v="AÃ©reo Normal"/>
    <n v="154.65"/>
    <n v="154.65"/>
    <s v=""/>
    <x v="90"/>
    <n v="4"/>
    <s v="Pamela Stobb"/>
    <s v="SÃ£o Paulo"/>
    <n v="10562"/>
    <s v="SÃ£o Paulo"/>
    <x v="3"/>
    <s v="Erin"/>
    <x v="3"/>
    <m/>
    <s v="Brasil"/>
    <s v="Consumidor"/>
    <s v="Tecnologia"/>
    <s v="PerifÃ©ricos"/>
    <x v="103"/>
    <s v="Small Box"/>
    <n v="0.37"/>
    <d v="2009-03-24T00:00:00"/>
  </r>
  <r>
    <n v="6883"/>
    <n v="1842"/>
    <n v="13280"/>
    <x v="578"/>
    <s v="Alta"/>
    <x v="47"/>
    <n v="460.68"/>
    <n v="0.01"/>
    <s v="AÃ©reo Normal"/>
    <n v="-116.76"/>
    <n v="-116.76"/>
    <s v=""/>
    <x v="284"/>
    <n v="7.46"/>
    <s v="Grant Carroll"/>
    <s v="Palmas"/>
    <n v="60130"/>
    <s v="Tocantins"/>
    <x v="0"/>
    <s v="William,Pat"/>
    <x v="0"/>
    <s v="Pat"/>
    <s v="Brasil"/>
    <s v="Pequenas Empresas"/>
    <s v="Material de EscritÃ³rio"/>
    <s v="Armazenamento e OrganizaÃ§Ã£o"/>
    <x v="393"/>
    <s v="Small Box"/>
    <n v="0.59"/>
    <d v="2009-09-12T00:00:00"/>
  </r>
  <r>
    <n v="6884"/>
    <n v="1843"/>
    <n v="13280"/>
    <x v="578"/>
    <s v="Alta"/>
    <x v="19"/>
    <n v="318.758499999999"/>
    <n v="0.1"/>
    <s v="AÃ©reo Normal"/>
    <n v="-160.952"/>
    <n v="-160.952"/>
    <s v=""/>
    <x v="3"/>
    <n v="5.03"/>
    <s v="Grant Carroll"/>
    <s v="Palmas"/>
    <n v="60130"/>
    <s v="Tocantins"/>
    <x v="0"/>
    <s v="William,Pat"/>
    <x v="0"/>
    <s v="Pat"/>
    <s v="Brasil"/>
    <s v="Pequenas Empresas"/>
    <s v="Tecnologia"/>
    <s v="Telefones e ComunicaÃ§Ã£o"/>
    <x v="3"/>
    <s v="Medium Box"/>
    <n v="0.6"/>
    <d v="2009-09-12T00:00:00"/>
  </r>
  <r>
    <n v="1305"/>
    <n v="1844"/>
    <n v="13282"/>
    <x v="674"/>
    <s v="Baixa"/>
    <x v="35"/>
    <n v="763.85"/>
    <n v="0.09"/>
    <s v="AÃ©reo Normal"/>
    <n v="-126.6"/>
    <n v="-126.6"/>
    <s v=""/>
    <x v="524"/>
    <n v="7.53"/>
    <s v="Roy Phan"/>
    <s v="Feira de Santana"/>
    <n v="98146"/>
    <s v="Bahia"/>
    <x v="1"/>
    <s v="Chris,Pat"/>
    <x v="1"/>
    <s v="Pat"/>
    <s v="Brasil"/>
    <s v="Corporativo"/>
    <s v="Tecnologia"/>
    <s v="PerifÃ©ricos"/>
    <x v="807"/>
    <s v="Small Box"/>
    <n v="0.76"/>
    <d v="2012-05-14T00:00:00"/>
  </r>
  <r>
    <n v="1315"/>
    <n v="1845"/>
    <n v="13282"/>
    <x v="674"/>
    <s v="Baixa"/>
    <x v="1"/>
    <n v="12.59"/>
    <n v="0.02"/>
    <s v="AÃ©reo Normal"/>
    <n v="-5.92"/>
    <n v="-5.92"/>
    <s v=""/>
    <x v="206"/>
    <n v="0.5"/>
    <s v="Roy Phan"/>
    <s v="Feira de Santana"/>
    <n v="98146"/>
    <s v="Bahia"/>
    <x v="1"/>
    <s v="Chris,Pat"/>
    <x v="1"/>
    <s v="Pat"/>
    <s v="Brasil"/>
    <s v="Corporativo"/>
    <s v="Material de EscritÃ³rio"/>
    <s v="Etiquetas"/>
    <x v="380"/>
    <s v="Small Box"/>
    <n v="0.39"/>
    <d v="2012-05-13T00:00:00"/>
  </r>
  <r>
    <n v="799"/>
    <n v="1846"/>
    <n v="13284"/>
    <x v="675"/>
    <s v="Alta"/>
    <x v="35"/>
    <n v="9062.44"/>
    <n v="0.05"/>
    <s v="AÃ©reo Normal"/>
    <n v="3858.2774999999901"/>
    <n v="0"/>
    <s v="Returned"/>
    <x v="195"/>
    <n v="19.989999999999998"/>
    <s v="Muhammed Lee"/>
    <s v="Belo Horizonte"/>
    <n v="2127"/>
    <s v="Minas Gerais"/>
    <x v="3"/>
    <s v="Erin"/>
    <x v="3"/>
    <m/>
    <s v="Brasil"/>
    <s v="Consumidor"/>
    <s v="Material de EscritÃ³rio"/>
    <s v="Capas e AcessÃ³rios"/>
    <x v="250"/>
    <s v="Small Box"/>
    <n v="0.35"/>
    <d v="2012-08-13T00:00:00"/>
  </r>
  <r>
    <n v="800"/>
    <n v="1847"/>
    <n v="13284"/>
    <x v="675"/>
    <s v="Alta"/>
    <x v="19"/>
    <n v="1662.57"/>
    <n v="0.1"/>
    <s v="AÃ©reo Normal"/>
    <n v="674.99350000000004"/>
    <n v="0"/>
    <s v="Returned"/>
    <x v="108"/>
    <n v="2.99"/>
    <s v="Muhammed Lee"/>
    <s v="Belo Horizonte"/>
    <n v="2718"/>
    <s v="Minas Gerais"/>
    <x v="3"/>
    <s v="Erin"/>
    <x v="3"/>
    <m/>
    <s v="Brasil"/>
    <s v="Consumidor"/>
    <s v="Material de EscritÃ³rio"/>
    <s v="Capas e AcessÃ³rios"/>
    <x v="124"/>
    <s v="Small Box"/>
    <n v="0.35"/>
    <d v="2012-08-13T00:00:00"/>
  </r>
  <r>
    <n v="7221"/>
    <n v="1848"/>
    <n v="13313"/>
    <x v="676"/>
    <s v="NÃ£o Especificada"/>
    <x v="26"/>
    <n v="1020.61"/>
    <n v="0.04"/>
    <s v="AÃ©reo Normal"/>
    <n v="-209.61"/>
    <n v="-209.61"/>
    <s v=""/>
    <x v="525"/>
    <n v="13.99"/>
    <s v="Skye Norling"/>
    <s v="Palmas"/>
    <n v="60130"/>
    <s v="Tocantins"/>
    <x v="0"/>
    <s v="William,Pat"/>
    <x v="0"/>
    <s v="Pat"/>
    <s v="Brasil"/>
    <s v="EscritÃ³rio em Casa"/>
    <s v="Material de EscritÃ³rio"/>
    <s v="EletrodomÃ©sticos"/>
    <x v="808"/>
    <s v="Medium Box"/>
    <n v="0.52"/>
    <d v="2009-07-17T00:00:00"/>
  </r>
  <r>
    <n v="7590"/>
    <n v="1852"/>
    <n v="13314"/>
    <x v="289"/>
    <s v="Alta"/>
    <x v="20"/>
    <n v="89.4"/>
    <n v="0.08"/>
    <s v="AÃ©reo RÃ¡pido"/>
    <n v="22.22"/>
    <n v="22.22"/>
    <s v=""/>
    <x v="274"/>
    <n v="0.8"/>
    <s v="Giulietta Dortch"/>
    <s v="Recife"/>
    <n v="94025"/>
    <s v="Pernambuco"/>
    <x v="1"/>
    <s v="Chris,Pat"/>
    <x v="1"/>
    <s v="Pat"/>
    <s v="Brasil"/>
    <s v="Pequenas Empresas"/>
    <s v="Material de EscritÃ³rio"/>
    <s v="ElÃ¡sticos"/>
    <x v="378"/>
    <s v="Wrap Bag"/>
    <n v="0.39"/>
    <d v="2009-05-15T00:00:00"/>
  </r>
  <r>
    <n v="211"/>
    <n v="1855"/>
    <n v="13346"/>
    <x v="677"/>
    <s v="Baixa"/>
    <x v="21"/>
    <n v="268.33999999999997"/>
    <n v="0.09"/>
    <s v="AÃ©reo Normal"/>
    <n v="-240.83"/>
    <n v="-240.83"/>
    <s v=""/>
    <x v="31"/>
    <n v="8.8800000000000008"/>
    <s v="Doug Bickford"/>
    <s v="Palmas"/>
    <n v="60130"/>
    <s v="Tocantins"/>
    <x v="0"/>
    <s v="William,Pat"/>
    <x v="0"/>
    <s v="Pat"/>
    <s v="Brasil"/>
    <s v="Corporativo"/>
    <s v="Material de EscritÃ³rio"/>
    <s v="Papel"/>
    <x v="297"/>
    <s v="Small Box"/>
    <n v="0.37"/>
    <d v="2012-11-20T00:00:00"/>
  </r>
  <r>
    <n v="5632"/>
    <n v="1856"/>
    <n v="13347"/>
    <x v="678"/>
    <s v="NÃ£o Especificada"/>
    <x v="4"/>
    <n v="104.89"/>
    <n v="7.0000000000000007E-2"/>
    <s v="AÃ©reo RÃ¡pido"/>
    <n v="22.839500000000001"/>
    <n v="22.839500000000001"/>
    <s v=""/>
    <x v="180"/>
    <n v="1.49"/>
    <s v="Vivek Gonzalez"/>
    <s v="VitÃ³ria"/>
    <n v="20906"/>
    <s v="EspÃ­rito Santo"/>
    <x v="3"/>
    <s v="Erin"/>
    <x v="3"/>
    <m/>
    <s v="Brasil"/>
    <s v="Consumidor"/>
    <s v="Material de EscritÃ³rio"/>
    <s v="Capas e AcessÃ³rios"/>
    <x v="221"/>
    <s v="Small Box"/>
    <n v="0.38"/>
    <d v="2010-04-24T00:00:00"/>
  </r>
  <r>
    <n v="4457"/>
    <n v="1857"/>
    <n v="13348"/>
    <x v="333"/>
    <s v="MÃ©dia"/>
    <x v="44"/>
    <n v="4890.58"/>
    <n v="0.05"/>
    <s v="AÃ©reo Normal"/>
    <n v="310.51"/>
    <n v="310.51"/>
    <s v=""/>
    <x v="318"/>
    <n v="19.989999999999998"/>
    <s v="Jim Kriz"/>
    <s v="SÃ£o Paulo"/>
    <n v="45324"/>
    <s v="SÃ£o Paulo"/>
    <x v="3"/>
    <s v="Erin"/>
    <x v="3"/>
    <m/>
    <s v="Brasil"/>
    <s v="Consumidor"/>
    <s v="Material de EscritÃ³rio"/>
    <s v="Armazenamento e OrganizaÃ§Ã£o"/>
    <x v="442"/>
    <s v="Small Box"/>
    <n v="0.73"/>
    <d v="2010-11-08T00:00:00"/>
  </r>
  <r>
    <n v="5568"/>
    <n v="1858"/>
    <n v="13351"/>
    <x v="262"/>
    <s v="MÃ©dia"/>
    <x v="28"/>
    <n v="3331.81"/>
    <n v="0.08"/>
    <s v="AÃ©reo Normal"/>
    <n v="484.15"/>
    <n v="484.15"/>
    <s v=""/>
    <x v="42"/>
    <n v="19.989999999999998"/>
    <s v="Karl Brown"/>
    <s v="Rio de Janeiro"/>
    <n v="2808"/>
    <s v="Rio de Janeiro"/>
    <x v="3"/>
    <s v="Erin"/>
    <x v="3"/>
    <m/>
    <s v="Brasil"/>
    <s v="Corporativo"/>
    <s v="Tecnologia"/>
    <s v="PerifÃ©ricos"/>
    <x v="300"/>
    <s v="Small Box"/>
    <n v="0.48"/>
    <d v="2010-05-07T00:00:00"/>
  </r>
  <r>
    <n v="6792"/>
    <n v="1859"/>
    <n v="13378"/>
    <x v="362"/>
    <s v="Baixa"/>
    <x v="48"/>
    <n v="96.04"/>
    <n v="0.05"/>
    <s v="AÃ©reo Normal"/>
    <n v="-50.75"/>
    <n v="-50.75"/>
    <s v=""/>
    <x v="248"/>
    <n v="5.3"/>
    <s v="Paul Knutson"/>
    <s v="VitÃ³ria"/>
    <n v="3054"/>
    <s v="EspÃ­rito Santo"/>
    <x v="3"/>
    <s v="Erin"/>
    <x v="3"/>
    <m/>
    <s v="Brasil"/>
    <s v="Corporativo"/>
    <s v="Material de EscritÃ³rio"/>
    <s v="Tesouras, rÃ©guas e aparadores"/>
    <x v="809"/>
    <s v="Small Pack"/>
    <n v="0.55000000000000004"/>
    <d v="2009-09-26T00:00:00"/>
  </r>
  <r>
    <n v="2868"/>
    <n v="1861"/>
    <n v="13381"/>
    <x v="679"/>
    <s v="MÃ©dia"/>
    <x v="7"/>
    <n v="10714.78"/>
    <n v="0"/>
    <s v="Transporte RodoviÃ¡rio"/>
    <n v="-627.64115700000002"/>
    <n v="-627.64115700000002"/>
    <s v=""/>
    <x v="408"/>
    <n v="66.67"/>
    <s v="Vivian Mathis"/>
    <s v="VitÃ³ria"/>
    <n v="20832"/>
    <s v="EspÃ­rito Santo"/>
    <x v="3"/>
    <s v="Erin"/>
    <x v="3"/>
    <m/>
    <s v="Brasil"/>
    <s v="Consumidor"/>
    <s v="MobiliÃ¡rio"/>
    <s v="Mesas"/>
    <x v="581"/>
    <s v="Jumbo Box"/>
    <n v="0.65"/>
    <d v="2011-08-17T00:00:00"/>
  </r>
  <r>
    <n v="6096"/>
    <n v="1866"/>
    <n v="13413"/>
    <x v="373"/>
    <s v="CrÃ­tica"/>
    <x v="13"/>
    <n v="150.28"/>
    <n v="0.04"/>
    <s v="AÃ©reo Normal"/>
    <n v="-50.86"/>
    <n v="-50.86"/>
    <s v=""/>
    <x v="18"/>
    <n v="4.7"/>
    <s v="Karen Daniels"/>
    <s v="SÃ£o Paulo"/>
    <n v="45840"/>
    <s v="SÃ£o Paulo"/>
    <x v="3"/>
    <s v="Erin"/>
    <x v="3"/>
    <m/>
    <s v="Brasil"/>
    <s v="Consumidor"/>
    <s v="Material de EscritÃ³rio"/>
    <s v="Papel"/>
    <x v="735"/>
    <s v="Small Box"/>
    <n v="0.38"/>
    <d v="2010-01-31T00:00:00"/>
  </r>
  <r>
    <n v="6205"/>
    <n v="1869"/>
    <n v="13447"/>
    <x v="152"/>
    <s v="Alta"/>
    <x v="4"/>
    <n v="436.48349999999999"/>
    <n v="0.01"/>
    <s v="AÃ©reo Normal"/>
    <n v="0.84600000000000097"/>
    <n v="0.84600000000000097"/>
    <s v=""/>
    <x v="127"/>
    <n v="4.8099999999999996"/>
    <s v="Pamela Coakley"/>
    <s v="SÃ£o Paulo"/>
    <n v="44060"/>
    <s v="SÃ£o Paulo"/>
    <x v="3"/>
    <s v="Erin"/>
    <x v="3"/>
    <m/>
    <s v="Brasil"/>
    <s v="Corporativo"/>
    <s v="Tecnologia"/>
    <s v="Telefones e ComunicaÃ§Ã£o"/>
    <x v="241"/>
    <s v="Medium Box"/>
    <n v="0.57999999999999996"/>
    <d v="2010-01-10T00:00:00"/>
  </r>
  <r>
    <n v="2491"/>
    <n v="1870"/>
    <n v="13472"/>
    <x v="680"/>
    <s v="CrÃ­tica"/>
    <x v="2"/>
    <n v="106.03"/>
    <n v="0.09"/>
    <s v="AÃ©reo Normal"/>
    <n v="42.89"/>
    <n v="42.89"/>
    <s v=""/>
    <x v="152"/>
    <n v="0.5"/>
    <s v="Corey Catlett"/>
    <s v="VitÃ³ria"/>
    <n v="4401"/>
    <s v="EspÃ­rito Santo"/>
    <x v="3"/>
    <s v="Erin"/>
    <x v="3"/>
    <m/>
    <s v="Brasil"/>
    <s v="EscritÃ³rio em Casa"/>
    <s v="Material de EscritÃ³rio"/>
    <s v="Etiquetas"/>
    <x v="242"/>
    <s v="Small Box"/>
    <n v="0.39"/>
    <d v="2011-10-27T00:00:00"/>
  </r>
  <r>
    <n v="4580"/>
    <n v="1873"/>
    <n v="13476"/>
    <x v="28"/>
    <s v="NÃ£o Especificada"/>
    <x v="26"/>
    <n v="231.29"/>
    <n v="0.09"/>
    <s v="AÃ©reo RÃ¡pido"/>
    <n v="-147.85550000000001"/>
    <n v="-147.85550000000001"/>
    <s v=""/>
    <x v="113"/>
    <n v="5.68"/>
    <s v="Noel Staavos"/>
    <s v="SÃ£o Paulo"/>
    <n v="7203"/>
    <s v="SÃ£o Paulo"/>
    <x v="3"/>
    <s v="Erin"/>
    <x v="3"/>
    <m/>
    <s v="Brasil"/>
    <s v="EscritÃ³rio em Casa"/>
    <s v="Material de EscritÃ³rio"/>
    <s v="Capas e AcessÃ³rios"/>
    <x v="810"/>
    <s v="Small Box"/>
    <n v="0.36"/>
    <d v="2010-10-18T00:00:00"/>
  </r>
  <r>
    <n v="4585"/>
    <n v="1871"/>
    <n v="13476"/>
    <x v="28"/>
    <s v="NÃ£o Especificada"/>
    <x v="12"/>
    <n v="173.33"/>
    <n v="0.09"/>
    <s v="AÃ©reo Normal"/>
    <n v="-121.39"/>
    <n v="-121.39"/>
    <s v=""/>
    <x v="526"/>
    <n v="19.989999999999998"/>
    <s v="Noel Staavos"/>
    <s v="Belo Horizonte"/>
    <n v="1810"/>
    <s v="Minas Gerais"/>
    <x v="3"/>
    <s v="Erin"/>
    <x v="3"/>
    <m/>
    <s v="Brasil"/>
    <s v="EscritÃ³rio em Casa"/>
    <s v="Material de EscritÃ³rio"/>
    <s v="Armazenamento e OrganizaÃ§Ã£o"/>
    <x v="811"/>
    <s v="Small Box"/>
    <n v="0.81"/>
    <d v="2010-10-17T00:00:00"/>
  </r>
  <r>
    <n v="4590"/>
    <n v="1872"/>
    <n v="13476"/>
    <x v="28"/>
    <s v="NÃ£o Especificada"/>
    <x v="42"/>
    <n v="972.35"/>
    <n v="0.05"/>
    <s v="AÃ©reo Normal"/>
    <n v="10.96"/>
    <n v="10.96"/>
    <s v=""/>
    <x v="297"/>
    <n v="4"/>
    <s v="Noel Staavos"/>
    <s v="Rio de Janeiro"/>
    <n v="2863"/>
    <s v="Rio de Janeiro"/>
    <x v="3"/>
    <s v="Erin"/>
    <x v="3"/>
    <m/>
    <s v="Brasil"/>
    <s v="EscritÃ³rio em Casa"/>
    <s v="Tecnologia"/>
    <s v="PerifÃ©ricos"/>
    <x v="411"/>
    <s v="Small Box"/>
    <n v="0.75"/>
    <d v="2010-10-16T00:00:00"/>
  </r>
  <r>
    <n v="2"/>
    <n v="1876"/>
    <n v="13507"/>
    <x v="681"/>
    <s v="MÃ©dia"/>
    <x v="15"/>
    <n v="176.1"/>
    <n v="0.09"/>
    <s v="AÃ©reo Normal"/>
    <n v="-75.709999999999994"/>
    <n v="-75.709999999999994"/>
    <s v=""/>
    <x v="476"/>
    <n v="6.18"/>
    <s v="Anna Andreadi"/>
    <s v="BelÃ©m"/>
    <n v="60110"/>
    <s v="ParÃ¡"/>
    <x v="0"/>
    <s v="William,Pat"/>
    <x v="0"/>
    <s v="Pat"/>
    <s v="Brasil"/>
    <s v="Pequenas Empresas"/>
    <s v="Material de EscritÃ³rio"/>
    <s v="Papel"/>
    <x v="711"/>
    <s v="Small Box"/>
    <n v="0.39"/>
    <d v="2012-12-30T00:00:00"/>
  </r>
  <r>
    <n v="7015"/>
    <n v="1877"/>
    <n v="13536"/>
    <x v="186"/>
    <s v="MÃ©dia"/>
    <x v="3"/>
    <n v="123.15"/>
    <n v="0.05"/>
    <s v="AÃ©reo Normal"/>
    <n v="22.98"/>
    <n v="22.98"/>
    <s v=""/>
    <x v="122"/>
    <n v="2.04"/>
    <s v="Aleksandra Gannaway"/>
    <s v="Recife"/>
    <n v="94591"/>
    <s v="Pernambuco"/>
    <x v="1"/>
    <s v="Chris,Pat"/>
    <x v="1"/>
    <s v="Pat"/>
    <s v="Brasil"/>
    <s v="EscritÃ³rio em Casa"/>
    <s v="Material de EscritÃ³rio"/>
    <s v="Papel"/>
    <x v="661"/>
    <s v="Wrap Bag"/>
    <n v="0.36"/>
    <d v="2009-08-20T00:00:00"/>
  </r>
  <r>
    <n v="5404"/>
    <n v="1878"/>
    <n v="13537"/>
    <x v="682"/>
    <s v="Baixa"/>
    <x v="7"/>
    <n v="316.61"/>
    <n v="0.03"/>
    <s v="AÃ©reo Normal"/>
    <n v="110.34"/>
    <n v="110.34"/>
    <s v=""/>
    <x v="483"/>
    <n v="1.71"/>
    <s v="Lena Creighton"/>
    <s v="SÃ£o Paulo"/>
    <n v="19401"/>
    <s v="SÃ£o Paulo"/>
    <x v="3"/>
    <s v="Erin"/>
    <x v="3"/>
    <m/>
    <s v="Brasil"/>
    <s v="EscritÃ³rio em Casa"/>
    <s v="Material de EscritÃ³rio"/>
    <s v="Papel"/>
    <x v="732"/>
    <s v="Wrap Bag"/>
    <n v="0.4"/>
    <d v="2010-06-01T00:00:00"/>
  </r>
  <r>
    <n v="5447"/>
    <n v="1879"/>
    <n v="13540"/>
    <x v="513"/>
    <s v="Alta"/>
    <x v="22"/>
    <n v="121"/>
    <n v="0.09"/>
    <s v="AÃ©reo Normal"/>
    <n v="51.21"/>
    <n v="51.21"/>
    <s v=""/>
    <x v="232"/>
    <n v="0.5"/>
    <s v="Theresa Swint"/>
    <s v="SÃ£o Paulo"/>
    <n v="10573"/>
    <s v="SÃ£o Paulo"/>
    <x v="3"/>
    <s v="Erin"/>
    <x v="3"/>
    <m/>
    <s v="Brasil"/>
    <s v="Consumidor"/>
    <s v="Material de EscritÃ³rio"/>
    <s v="Etiquetas"/>
    <x v="418"/>
    <s v="Small Box"/>
    <n v="0.37"/>
    <d v="2010-05-25T00:00:00"/>
  </r>
  <r>
    <n v="5448"/>
    <n v="1880"/>
    <n v="13540"/>
    <x v="513"/>
    <s v="Alta"/>
    <x v="15"/>
    <n v="1484.1849999999999"/>
    <n v="0.02"/>
    <s v="AÃ©reo Normal"/>
    <n v="239.24699999999899"/>
    <n v="239.24699999999899"/>
    <s v=""/>
    <x v="6"/>
    <n v="4.99"/>
    <s v="Theresa Swint"/>
    <s v="SÃ£o Paulo"/>
    <n v="10573"/>
    <s v="SÃ£o Paulo"/>
    <x v="3"/>
    <s v="Erin"/>
    <x v="3"/>
    <m/>
    <s v="Brasil"/>
    <s v="Consumidor"/>
    <s v="Tecnologia"/>
    <s v="Telefones e ComunicaÃ§Ã£o"/>
    <x v="812"/>
    <s v="Small Box"/>
    <n v="0.56999999999999995"/>
    <d v="2010-05-25T00:00:00"/>
  </r>
  <r>
    <n v="5457"/>
    <n v="1881"/>
    <n v="13540"/>
    <x v="513"/>
    <s v="Alta"/>
    <x v="42"/>
    <n v="259.58999999999997"/>
    <n v="0.06"/>
    <s v="AÃ©reo Normal"/>
    <n v="34.79"/>
    <n v="34.79"/>
    <s v=""/>
    <x v="282"/>
    <n v="1.99"/>
    <s v="Theresa Swint"/>
    <s v="Curitiba"/>
    <n v="34952"/>
    <s v="ParanÃ¡"/>
    <x v="2"/>
    <s v="Sam,Pat"/>
    <x v="2"/>
    <s v="Pat"/>
    <s v="Brasil"/>
    <s v="Consumidor"/>
    <s v="Tecnologia"/>
    <s v="PerifÃ©ricos"/>
    <x v="390"/>
    <s v="Small Pack"/>
    <n v="0.49"/>
    <d v="2010-05-23T00:00:00"/>
  </r>
  <r>
    <n v="5458"/>
    <n v="1882"/>
    <n v="13540"/>
    <x v="513"/>
    <s v="Alta"/>
    <x v="48"/>
    <n v="34.93"/>
    <n v="0.04"/>
    <s v="AÃ©reo Normal"/>
    <n v="-5.0000000000000697E-2"/>
    <n v="-5.0000000000000697E-2"/>
    <s v=""/>
    <x v="327"/>
    <n v="0.78"/>
    <s v="Theresa Swint"/>
    <s v="Curitiba"/>
    <n v="34952"/>
    <s v="ParanÃ¡"/>
    <x v="2"/>
    <s v="Sam,Pat"/>
    <x v="2"/>
    <s v="Pat"/>
    <s v="Brasil"/>
    <s v="Consumidor"/>
    <s v="Material de EscritÃ³rio"/>
    <s v="ElÃ¡sticos"/>
    <x v="813"/>
    <s v="Wrap Bag"/>
    <n v="0.52"/>
    <d v="2010-05-23T00:00:00"/>
  </r>
  <r>
    <n v="5459"/>
    <n v="1883"/>
    <n v="13540"/>
    <x v="513"/>
    <s v="Alta"/>
    <x v="22"/>
    <n v="431.06"/>
    <n v="0.02"/>
    <s v="AÃ©reo Normal"/>
    <n v="-26.78"/>
    <n v="-26.78"/>
    <s v=""/>
    <x v="247"/>
    <n v="6.13"/>
    <s v="Theresa Swint"/>
    <s v="Curitiba"/>
    <n v="34952"/>
    <s v="ParanÃ¡"/>
    <x v="2"/>
    <s v="Sam,Pat"/>
    <x v="2"/>
    <s v="Pat"/>
    <s v="Brasil"/>
    <s v="Consumidor"/>
    <s v="Material de EscritÃ³rio"/>
    <s v="Armazenamento e OrganizaÃ§Ã£o"/>
    <x v="814"/>
    <s v="Small Box"/>
    <n v="0.56999999999999995"/>
    <d v="2010-05-23T00:00:00"/>
  </r>
  <r>
    <n v="7962"/>
    <n v="1884"/>
    <n v="13542"/>
    <x v="683"/>
    <s v="Baixa"/>
    <x v="41"/>
    <n v="3571.84"/>
    <n v="0.01"/>
    <s v="Transporte RodoviÃ¡rio"/>
    <n v="403.81"/>
    <n v="403.81"/>
    <s v=""/>
    <x v="315"/>
    <n v="64.73"/>
    <s v="John Huston"/>
    <s v="Porto Alegre"/>
    <n v="27529"/>
    <s v="Rio Grande do Sul"/>
    <x v="2"/>
    <s v="Sam,Pat"/>
    <x v="2"/>
    <s v="Pat"/>
    <s v="Brasil"/>
    <s v="Consumidor"/>
    <s v="MobiliÃ¡rio"/>
    <s v="Cadeiras"/>
    <x v="438"/>
    <s v="Jumbo Drum"/>
    <n v="0.56000000000000005"/>
    <d v="2009-03-15T00:00:00"/>
  </r>
  <r>
    <n v="7997"/>
    <n v="1885"/>
    <n v="13542"/>
    <x v="683"/>
    <s v="Baixa"/>
    <x v="22"/>
    <n v="310.44"/>
    <n v="0.03"/>
    <s v="AÃ©reo Normal"/>
    <n v="-90.21"/>
    <n v="-90.21"/>
    <s v=""/>
    <x v="170"/>
    <n v="8.2899999999999991"/>
    <s v="John Huston"/>
    <s v="Porto Alegre"/>
    <n v="27529"/>
    <s v="Rio Grande do Sul"/>
    <x v="2"/>
    <s v="Sam,Pat"/>
    <x v="2"/>
    <s v="Pat"/>
    <s v="Brasil"/>
    <s v="Consumidor"/>
    <s v="Material de EscritÃ³rio"/>
    <s v="Envelopes"/>
    <x v="208"/>
    <s v="Small Box"/>
    <n v="0.38"/>
    <d v="2009-03-08T00:00:00"/>
  </r>
  <r>
    <n v="827"/>
    <n v="1886"/>
    <n v="13543"/>
    <x v="684"/>
    <s v="MÃ©dia"/>
    <x v="1"/>
    <n v="27.83"/>
    <n v="0.09"/>
    <s v="AÃ©reo Normal"/>
    <n v="-22.14"/>
    <n v="-22.14"/>
    <s v=""/>
    <x v="14"/>
    <n v="9.4499999999999993"/>
    <s v="Andy Reiter"/>
    <s v="FlorianÃ³polis"/>
    <n v="70802"/>
    <s v="Santa Catarina"/>
    <x v="2"/>
    <s v="Sam,Pat"/>
    <x v="2"/>
    <s v="Pat"/>
    <s v="Brasil"/>
    <s v="Corporativo"/>
    <s v="Material de EscritÃ³rio"/>
    <s v="Armazenamento e OrganizaÃ§Ã£o"/>
    <x v="14"/>
    <s v="Small Box"/>
    <n v="0.6"/>
    <d v="2012-08-08T00:00:00"/>
  </r>
  <r>
    <n v="3560"/>
    <n v="1887"/>
    <n v="13569"/>
    <x v="685"/>
    <s v="CrÃ­tica"/>
    <x v="37"/>
    <n v="563.17999999999995"/>
    <n v="0.02"/>
    <s v="AÃ©reo RÃ¡pido"/>
    <n v="67.98"/>
    <n v="67.98"/>
    <s v=""/>
    <x v="92"/>
    <n v="7.2"/>
    <s v="Carlos Meador"/>
    <s v="Recife"/>
    <n v="91767"/>
    <s v="Pernambuco"/>
    <x v="1"/>
    <s v="Chris,Pat"/>
    <x v="1"/>
    <s v="Pat"/>
    <s v="Brasil"/>
    <s v="Corporativo"/>
    <s v="Material de EscritÃ³rio"/>
    <s v="EletrodomÃ©sticos"/>
    <x v="779"/>
    <s v="Small Box"/>
    <n v="0.6"/>
    <d v="2011-04-12T00:00:00"/>
  </r>
  <r>
    <n v="3569"/>
    <n v="1888"/>
    <n v="13569"/>
    <x v="685"/>
    <s v="CrÃ­tica"/>
    <x v="48"/>
    <n v="47.45"/>
    <n v="0.05"/>
    <s v="AÃ©reo Normal"/>
    <n v="1.071"/>
    <n v="1.071"/>
    <s v=""/>
    <x v="7"/>
    <n v="1.49"/>
    <s v="Carlos Meador"/>
    <s v="Recife"/>
    <n v="91767"/>
    <s v="Pernambuco"/>
    <x v="1"/>
    <s v="Chris,Pat"/>
    <x v="1"/>
    <s v="Pat"/>
    <s v="Brasil"/>
    <s v="Corporativo"/>
    <s v="Material de EscritÃ³rio"/>
    <s v="Capas e AcessÃ³rios"/>
    <x v="316"/>
    <s v="Small Box"/>
    <n v="0.36"/>
    <d v="2011-04-11T00:00:00"/>
  </r>
  <r>
    <n v="145"/>
    <n v="1889"/>
    <n v="13570"/>
    <x v="356"/>
    <s v="NÃ£o Especificada"/>
    <x v="1"/>
    <n v="16.97"/>
    <n v="0.04"/>
    <s v="AÃ©reo Normal"/>
    <n v="-8.8000000000000007"/>
    <n v="-8.8000000000000007"/>
    <s v=""/>
    <x v="150"/>
    <n v="0.96"/>
    <s v="Grant Thornton"/>
    <s v="Recife"/>
    <n v="92553"/>
    <s v="Pernambuco"/>
    <x v="1"/>
    <s v="Chris,Pat"/>
    <x v="1"/>
    <s v="Pat"/>
    <s v="Brasil"/>
    <s v="Corporativo"/>
    <s v="MobiliÃ¡rio"/>
    <s v="MobiliÃ¡rio de EscritÃ³rio"/>
    <x v="364"/>
    <s v="Wrap Bag"/>
    <n v="0.43"/>
    <d v="2012-12-03T00:00:00"/>
  </r>
  <r>
    <n v="154"/>
    <n v="1890"/>
    <n v="13570"/>
    <x v="356"/>
    <s v="NÃ£o Especificada"/>
    <x v="8"/>
    <n v="4077.7559999999899"/>
    <n v="0.04"/>
    <s v="AÃ©reo Normal"/>
    <n v="1086.9570000000001"/>
    <n v="1086.9570000000001"/>
    <s v=""/>
    <x v="240"/>
    <n v="8.99"/>
    <s v="Grant Thornton"/>
    <s v="Recife"/>
    <n v="92553"/>
    <s v="Pernambuco"/>
    <x v="1"/>
    <s v="Chris,Pat"/>
    <x v="1"/>
    <s v="Pat"/>
    <s v="Brasil"/>
    <s v="Corporativo"/>
    <s v="Tecnologia"/>
    <s v="Telefones e ComunicaÃ§Ã£o"/>
    <x v="319"/>
    <s v="Small Box"/>
    <n v="0.56999999999999995"/>
    <d v="2012-12-02T00:00:00"/>
  </r>
  <r>
    <n v="1286"/>
    <n v="1891"/>
    <n v="13572"/>
    <x v="686"/>
    <s v="CrÃ­tica"/>
    <x v="25"/>
    <n v="40.11"/>
    <n v="7.0000000000000007E-2"/>
    <s v="AÃ©reo Normal"/>
    <n v="-43.71"/>
    <n v="-43.71"/>
    <s v=""/>
    <x v="527"/>
    <n v="5.14"/>
    <s v="Pierre Wener"/>
    <s v="SÃ£o Paulo"/>
    <n v="7036"/>
    <s v="SÃ£o Paulo"/>
    <x v="3"/>
    <s v="Erin"/>
    <x v="3"/>
    <m/>
    <s v="Brasil"/>
    <s v="EscritÃ³rio em Casa"/>
    <s v="Tecnologia"/>
    <s v="PerifÃ©ricos"/>
    <x v="815"/>
    <s v="Small Pack"/>
    <n v="0.79"/>
    <d v="2012-05-18T00:00:00"/>
  </r>
  <r>
    <n v="683"/>
    <n v="1892"/>
    <n v="13575"/>
    <x v="687"/>
    <s v="CrÃ­tica"/>
    <x v="5"/>
    <n v="106.1"/>
    <n v="0.09"/>
    <s v="AÃ©reo RÃ¡pido"/>
    <n v="-65.67"/>
    <n v="-65.67"/>
    <s v=""/>
    <x v="31"/>
    <n v="8.19"/>
    <s v="Cynthia Arntzen"/>
    <s v="Porto Alegre"/>
    <n v="37167"/>
    <s v="Rio Grande do Sul"/>
    <x v="2"/>
    <s v="Sam,Pat"/>
    <x v="2"/>
    <s v="Pat"/>
    <s v="Brasil"/>
    <s v="Pequenas Empresas"/>
    <s v="Material de EscritÃ³rio"/>
    <s v="Papel"/>
    <x v="281"/>
    <s v="Small Box"/>
    <n v="0.37"/>
    <d v="2012-09-01T00:00:00"/>
  </r>
  <r>
    <n v="8270"/>
    <n v="1894"/>
    <n v="13602"/>
    <x v="688"/>
    <s v="Baixa"/>
    <x v="12"/>
    <n v="445.34"/>
    <n v="0.03"/>
    <s v="Transporte RodoviÃ¡rio"/>
    <n v="-377.90190000000001"/>
    <n v="-377.90190000000001"/>
    <s v=""/>
    <x v="74"/>
    <n v="17.850000000000001"/>
    <s v="Brian Stugart"/>
    <s v="Recife"/>
    <n v="95336"/>
    <s v="Pernambuco"/>
    <x v="1"/>
    <s v="Chris,Pat"/>
    <x v="1"/>
    <s v="Pat"/>
    <s v="Brasil"/>
    <s v="Corporativo"/>
    <s v="Tecnologia"/>
    <s v="MÃ¡quinas de EscritÃ³rio"/>
    <x v="84"/>
    <s v="Jumbo Drum"/>
    <n v="0.56000000000000005"/>
    <d v="2009-01-18T00:00:00"/>
  </r>
  <r>
    <n v="8313"/>
    <n v="1895"/>
    <n v="13602"/>
    <x v="688"/>
    <s v="Baixa"/>
    <x v="37"/>
    <n v="660.99"/>
    <n v="0.02"/>
    <s v="AÃ©reo Normal"/>
    <n v="267.67"/>
    <n v="267.67"/>
    <s v=""/>
    <x v="265"/>
    <n v="5.09"/>
    <s v="Brian Stugart"/>
    <s v="Recife"/>
    <n v="95336"/>
    <s v="Pernambuco"/>
    <x v="1"/>
    <s v="Chris,Pat"/>
    <x v="1"/>
    <s v="Pat"/>
    <s v="Brasil"/>
    <s v="Corporativo"/>
    <s v="Material de EscritÃ³rio"/>
    <s v="Papel"/>
    <x v="569"/>
    <s v="Small Box"/>
    <n v="0.37"/>
    <d v="2009-01-13T00:00:00"/>
  </r>
  <r>
    <n v="4389"/>
    <n v="1901"/>
    <n v="13607"/>
    <x v="173"/>
    <s v="CrÃ­tica"/>
    <x v="37"/>
    <n v="315.29000000000002"/>
    <n v="0"/>
    <s v="AÃ©reo Normal"/>
    <n v="-361.82"/>
    <n v="-361.82"/>
    <s v=""/>
    <x v="528"/>
    <n v="35"/>
    <s v="Matthew Grinstein"/>
    <s v="SÃ£o LuÃ­s"/>
    <n v="88101"/>
    <s v="MaranhÃ£o"/>
    <x v="1"/>
    <s v="Chris,Pat"/>
    <x v="1"/>
    <s v="Pat"/>
    <s v="Brasil"/>
    <s v="Pequenas Empresas"/>
    <s v="Material de EscritÃ³rio"/>
    <s v="Armazenamento e OrganizaÃ§Ã£o"/>
    <x v="816"/>
    <s v="Large Box"/>
    <n v="0.84"/>
    <d v="2010-11-20T00:00:00"/>
  </r>
  <r>
    <n v="4395"/>
    <n v="1899"/>
    <n v="13607"/>
    <x v="173"/>
    <s v="CrÃ­tica"/>
    <x v="40"/>
    <n v="440.6"/>
    <n v="7.0000000000000007E-2"/>
    <s v="AÃ©reo Normal"/>
    <n v="2.97000000000001"/>
    <n v="2.97000000000001"/>
    <s v=""/>
    <x v="48"/>
    <n v="1.99"/>
    <s v="Matthew Grinstein"/>
    <s v="SÃ£o LuÃ­s"/>
    <n v="88101"/>
    <s v="MaranhÃ£o"/>
    <x v="1"/>
    <s v="Chris,Pat"/>
    <x v="1"/>
    <s v="Pat"/>
    <s v="Brasil"/>
    <s v="Pequenas Empresas"/>
    <s v="Tecnologia"/>
    <s v="PerifÃ©ricos"/>
    <x v="49"/>
    <s v="Small Pack"/>
    <n v="0.54"/>
    <d v="2010-11-19T00:00:00"/>
  </r>
  <r>
    <n v="4396"/>
    <n v="1900"/>
    <n v="13607"/>
    <x v="173"/>
    <s v="CrÃ­tica"/>
    <x v="11"/>
    <n v="109.9"/>
    <n v="0.09"/>
    <s v="AÃ©reo RÃ¡pido"/>
    <n v="48.52"/>
    <n v="48.52"/>
    <s v=""/>
    <x v="194"/>
    <n v="0.5"/>
    <s v="Matthew Grinstein"/>
    <s v="SÃ£o LuÃ­s"/>
    <n v="88101"/>
    <s v="MaranhÃ£o"/>
    <x v="1"/>
    <s v="Chris,Pat"/>
    <x v="1"/>
    <s v="Pat"/>
    <s v="Brasil"/>
    <s v="Pequenas Empresas"/>
    <s v="Material de EscritÃ³rio"/>
    <s v="Etiquetas"/>
    <x v="359"/>
    <s v="Small Box"/>
    <n v="0.39"/>
    <d v="2010-11-19T00:00:00"/>
  </r>
  <r>
    <n v="7981"/>
    <n v="1902"/>
    <n v="13632"/>
    <x v="689"/>
    <s v="MÃ©dia"/>
    <x v="0"/>
    <n v="608.92999999999995"/>
    <n v="0.01"/>
    <s v="AÃ©reo RÃ¡pido"/>
    <n v="-193.95779999999999"/>
    <n v="-193.95779999999999"/>
    <s v=""/>
    <x v="145"/>
    <n v="19.989999999999998"/>
    <s v="Nora Price"/>
    <s v="Porto Alegre"/>
    <n v="22153"/>
    <s v="Rio Grande do Sul"/>
    <x v="2"/>
    <s v="Sam,Pat"/>
    <x v="2"/>
    <s v="Pat"/>
    <s v="Brasil"/>
    <s v="EscritÃ³rio em Casa"/>
    <s v="Tecnologia"/>
    <s v="MÃ¡quinas de EscritÃ³rio"/>
    <x v="591"/>
    <s v="Small Box"/>
    <n v="0.52"/>
    <d v="2009-03-12T00:00:00"/>
  </r>
  <r>
    <n v="3520"/>
    <n v="1906"/>
    <n v="13634"/>
    <x v="690"/>
    <s v="Alta"/>
    <x v="15"/>
    <n v="151.38"/>
    <n v="0.04"/>
    <s v="AÃ©reo Normal"/>
    <n v="-55.61"/>
    <n v="-55.61"/>
    <s v=""/>
    <x v="28"/>
    <n v="5.3"/>
    <s v="Bradley Nguyen"/>
    <s v="VitÃ³ria"/>
    <n v="21133"/>
    <s v="EspÃ­rito Santo"/>
    <x v="3"/>
    <s v="Erin"/>
    <x v="3"/>
    <m/>
    <s v="Brasil"/>
    <s v="Consumidor"/>
    <s v="Material de EscritÃ³rio"/>
    <s v="Envelopes"/>
    <x v="339"/>
    <s v="Small Box"/>
    <n v="0.35"/>
    <d v="2011-04-19T00:00:00"/>
  </r>
  <r>
    <n v="3526"/>
    <n v="1905"/>
    <n v="13634"/>
    <x v="690"/>
    <s v="Alta"/>
    <x v="6"/>
    <n v="1824.13"/>
    <n v="0.05"/>
    <s v="AÃ©reo Normal"/>
    <n v="104.51"/>
    <n v="104.51"/>
    <s v=""/>
    <x v="219"/>
    <n v="7.12"/>
    <s v="Bradley Nguyen"/>
    <s v="VitÃ³ria"/>
    <n v="21133"/>
    <s v="EspÃ­rito Santo"/>
    <x v="3"/>
    <s v="Erin"/>
    <x v="3"/>
    <m/>
    <s v="Brasil"/>
    <s v="Consumidor"/>
    <s v="Tecnologia"/>
    <s v="PerifÃ©ricos"/>
    <x v="679"/>
    <s v="Small Box"/>
    <n v="0.67"/>
    <d v="2011-04-18T00:00:00"/>
  </r>
  <r>
    <n v="7658"/>
    <n v="1908"/>
    <n v="13635"/>
    <x v="429"/>
    <s v="CrÃ­tica"/>
    <x v="19"/>
    <n v="334.29"/>
    <n v="0.01"/>
    <s v="AÃ©reo Normal"/>
    <n v="-157.28"/>
    <n v="-157.28"/>
    <s v=""/>
    <x v="31"/>
    <n v="7.37"/>
    <s v="Randy Ferguson"/>
    <s v="Porto Alegre"/>
    <n v="37421"/>
    <s v="Rio Grande do Sul"/>
    <x v="2"/>
    <s v="Sam,Pat"/>
    <x v="2"/>
    <s v="Pat"/>
    <s v="Brasil"/>
    <s v="EscritÃ³rio em Casa"/>
    <s v="Material de EscritÃ³rio"/>
    <s v="Papel"/>
    <x v="428"/>
    <s v="Small Box"/>
    <n v="0.37"/>
    <d v="2009-05-03T00:00:00"/>
  </r>
  <r>
    <n v="7664"/>
    <n v="1907"/>
    <n v="13635"/>
    <x v="429"/>
    <s v="CrÃ­tica"/>
    <x v="9"/>
    <n v="149"/>
    <n v="0.06"/>
    <s v="AÃ©reo Normal"/>
    <n v="-119.48"/>
    <n v="-119.48"/>
    <s v=""/>
    <x v="18"/>
    <n v="7.44"/>
    <s v="Randy Ferguson"/>
    <s v="Porto Alegre"/>
    <n v="37421"/>
    <s v="Rio Grande do Sul"/>
    <x v="2"/>
    <s v="Sam,Pat"/>
    <x v="2"/>
    <s v="Pat"/>
    <s v="Brasil"/>
    <s v="EscritÃ³rio em Casa"/>
    <s v="Material de EscritÃ³rio"/>
    <s v="Papel"/>
    <x v="71"/>
    <s v="Small Box"/>
    <n v="0.36"/>
    <d v="2009-05-02T00:00:00"/>
  </r>
  <r>
    <n v="2622"/>
    <n v="1910"/>
    <n v="13638"/>
    <x v="691"/>
    <s v="Alta"/>
    <x v="19"/>
    <n v="682.77"/>
    <n v="0.05"/>
    <s v="AÃ©reo Normal"/>
    <n v="165.2"/>
    <n v="0"/>
    <s v="Returned"/>
    <x v="188"/>
    <n v="1.99"/>
    <s v="Steve Nguyen"/>
    <s v="SÃ£o Paulo"/>
    <n v="44224"/>
    <s v="SÃ£o Paulo"/>
    <x v="3"/>
    <s v="Erin"/>
    <x v="3"/>
    <m/>
    <s v="Brasil"/>
    <s v="Consumidor"/>
    <s v="Tecnologia"/>
    <s v="PerifÃ©ricos"/>
    <x v="244"/>
    <s v="Small Pack"/>
    <n v="0.49"/>
    <d v="2011-10-02T00:00:00"/>
  </r>
  <r>
    <n v="1798"/>
    <n v="1911"/>
    <n v="13668"/>
    <x v="692"/>
    <s v="CrÃ­tica"/>
    <x v="8"/>
    <n v="282.61"/>
    <n v="0.02"/>
    <s v="AÃ©reo Normal"/>
    <n v="-106.36"/>
    <n v="-106.36"/>
    <s v=""/>
    <x v="89"/>
    <n v="5.22"/>
    <s v="Jill Fjeld"/>
    <s v="Recife"/>
    <n v="92262"/>
    <s v="Pernambuco"/>
    <x v="1"/>
    <s v="Chris,Pat"/>
    <x v="1"/>
    <s v="Pat"/>
    <s v="Brasil"/>
    <s v="EscritÃ³rio em Casa"/>
    <s v="MobiliÃ¡rio"/>
    <s v="MobiliÃ¡rio de EscritÃ³rio"/>
    <x v="102"/>
    <s v="Small Box"/>
    <n v="0.6"/>
    <d v="2012-02-26T00:00:00"/>
  </r>
  <r>
    <n v="1242"/>
    <n v="1912"/>
    <n v="13670"/>
    <x v="693"/>
    <s v="CrÃ­tica"/>
    <x v="15"/>
    <n v="116.37"/>
    <n v="0.04"/>
    <s v="AÃ©reo RÃ¡pido"/>
    <n v="57.63"/>
    <n v="57.63"/>
    <s v=""/>
    <x v="51"/>
    <n v="0.5"/>
    <s v="Art Foster"/>
    <s v="SÃ£o Paulo"/>
    <n v="17331"/>
    <s v="SÃ£o Paulo"/>
    <x v="3"/>
    <s v="Erin"/>
    <x v="3"/>
    <m/>
    <s v="Brasil"/>
    <s v="EscritÃ³rio em Casa"/>
    <s v="Material de EscritÃ³rio"/>
    <s v="Etiquetas"/>
    <x v="52"/>
    <s v="Small Box"/>
    <n v="0.38"/>
    <d v="2012-05-26T00:00:00"/>
  </r>
  <r>
    <n v="2720"/>
    <n v="1913"/>
    <n v="13702"/>
    <x v="164"/>
    <s v="Baixa"/>
    <x v="0"/>
    <n v="209"/>
    <n v="0.08"/>
    <s v="AÃ©reo Normal"/>
    <n v="12.32"/>
    <n v="12.32"/>
    <s v=""/>
    <x v="336"/>
    <n v="7.5"/>
    <s v="Grant Carroll"/>
    <s v="Palmas"/>
    <n v="60130"/>
    <s v="Tocantins"/>
    <x v="0"/>
    <s v="William,Pat"/>
    <x v="0"/>
    <s v="Pat"/>
    <s v="Brasil"/>
    <s v="Pequenas Empresas"/>
    <s v="Material de EscritÃ³rio"/>
    <s v="Papel"/>
    <x v="817"/>
    <s v="Small Box"/>
    <n v="0.38"/>
    <d v="2011-09-14T00:00:00"/>
  </r>
  <r>
    <n v="8395"/>
    <n v="1914"/>
    <n v="13729"/>
    <x v="694"/>
    <s v="NÃ£o Especificada"/>
    <x v="29"/>
    <n v="872.48"/>
    <n v="0.08"/>
    <s v="AÃ©reo RÃ¡pido"/>
    <n v="-342.91"/>
    <n v="0"/>
    <s v="Returned"/>
    <x v="387"/>
    <n v="35"/>
    <s v="Matt Collister"/>
    <s v="VitÃ³ria"/>
    <n v="20715"/>
    <s v="EspÃ­rito Santo"/>
    <x v="3"/>
    <s v="Erin"/>
    <x v="3"/>
    <m/>
    <s v="Brasil"/>
    <s v="EscritÃ³rio em Casa"/>
    <s v="Material de EscritÃ³rio"/>
    <s v="Armazenamento e OrganizaÃ§Ã£o"/>
    <x v="655"/>
    <s v="Large Box"/>
    <m/>
    <d v="2009-01-03T00:00:00"/>
  </r>
  <r>
    <n v="3391"/>
    <n v="1915"/>
    <n v="13730"/>
    <x v="471"/>
    <s v="Alta"/>
    <x v="2"/>
    <n v="3617.64"/>
    <n v="7.0000000000000007E-2"/>
    <s v="Transporte RodoviÃ¡rio"/>
    <n v="-354.12520000000001"/>
    <n v="-354.12520000000001"/>
    <s v=""/>
    <x v="289"/>
    <n v="43.75"/>
    <s v="Bradley Nguyen"/>
    <s v="VitÃ³ria"/>
    <n v="21133"/>
    <s v="EspÃ­rito Santo"/>
    <x v="3"/>
    <s v="Erin"/>
    <x v="3"/>
    <m/>
    <s v="Brasil"/>
    <s v="Corporativo"/>
    <s v="MobiliÃ¡rio"/>
    <s v="Mesas"/>
    <x v="400"/>
    <s v="Jumbo Box"/>
    <n v="0.64"/>
    <d v="2011-05-11T00:00:00"/>
  </r>
  <r>
    <n v="5539"/>
    <n v="1916"/>
    <n v="13731"/>
    <x v="695"/>
    <s v="NÃ£o Especificada"/>
    <x v="17"/>
    <n v="44.08"/>
    <n v="0.08"/>
    <s v="AÃ©reo Normal"/>
    <n v="6.79"/>
    <n v="6.79"/>
    <s v=""/>
    <x v="78"/>
    <n v="1.22"/>
    <s v="Tom Prescott"/>
    <s v="SÃ£o Paulo"/>
    <n v="7701"/>
    <s v="SÃ£o Paulo"/>
    <x v="3"/>
    <s v="Erin"/>
    <x v="3"/>
    <m/>
    <s v="Brasil"/>
    <s v="Pequenas Empresas"/>
    <s v="Material de EscritÃ³rio"/>
    <s v="Papel"/>
    <x v="797"/>
    <s v="Wrap Bag"/>
    <n v="0.36"/>
    <d v="2010-05-12T00:00:00"/>
  </r>
  <r>
    <n v="6648"/>
    <n v="1918"/>
    <n v="13761"/>
    <x v="450"/>
    <s v="Baixa"/>
    <x v="46"/>
    <n v="2421.44"/>
    <n v="0.09"/>
    <s v="AÃ©reo Normal"/>
    <n v="-949.09"/>
    <n v="-949.09"/>
    <s v=""/>
    <x v="529"/>
    <n v="35"/>
    <s v="Katherine Nockton"/>
    <s v="SÃ£o Paulo"/>
    <n v="45429"/>
    <s v="SÃ£o Paulo"/>
    <x v="3"/>
    <s v="Erin"/>
    <x v="3"/>
    <m/>
    <s v="Brasil"/>
    <s v="EscritÃ³rio em Casa"/>
    <s v="Material de EscritÃ³rio"/>
    <s v="Armazenamento e OrganizaÃ§Ã£o"/>
    <x v="818"/>
    <s v="Large Box"/>
    <n v="0.83"/>
    <d v="2009-10-21T00:00:00"/>
  </r>
  <r>
    <n v="5274"/>
    <n v="1919"/>
    <n v="13762"/>
    <x v="418"/>
    <s v="MÃ©dia"/>
    <x v="34"/>
    <n v="55"/>
    <n v="0.05"/>
    <s v="AÃ©reo Normal"/>
    <n v="-23.620999999999999"/>
    <n v="-23.620999999999999"/>
    <s v=""/>
    <x v="154"/>
    <n v="5.36"/>
    <s v="Denny Joy"/>
    <s v="Curitiba"/>
    <n v="33430"/>
    <s v="ParanÃ¡"/>
    <x v="2"/>
    <s v="Sam,Pat"/>
    <x v="2"/>
    <s v="Pat"/>
    <s v="Brasil"/>
    <s v="Corporativo"/>
    <s v="Material de EscritÃ³rio"/>
    <s v="Capas e AcessÃ³rios"/>
    <x v="819"/>
    <s v="Small Box"/>
    <n v="0.4"/>
    <d v="2010-06-24T00:00:00"/>
  </r>
  <r>
    <n v="5283"/>
    <n v="1920"/>
    <n v="13762"/>
    <x v="418"/>
    <s v="MÃ©dia"/>
    <x v="25"/>
    <n v="51.66"/>
    <n v="0.06"/>
    <s v="AÃ©reo Normal"/>
    <n v="7.4"/>
    <n v="7.4"/>
    <s v=""/>
    <x v="36"/>
    <n v="1.39"/>
    <s v="Denny Joy"/>
    <s v="Curitiba"/>
    <n v="33430"/>
    <s v="ParanÃ¡"/>
    <x v="2"/>
    <s v="Sam,Pat"/>
    <x v="2"/>
    <s v="Pat"/>
    <s v="Brasil"/>
    <s v="Corporativo"/>
    <s v="Material de EscritÃ³rio"/>
    <s v="Envelopes"/>
    <x v="820"/>
    <s v="Small Box"/>
    <n v="0.36"/>
    <d v="2010-06-23T00:00:00"/>
  </r>
  <r>
    <n v="5284"/>
    <n v="1921"/>
    <n v="13762"/>
    <x v="418"/>
    <s v="MÃ©dia"/>
    <x v="11"/>
    <n v="107.73"/>
    <n v="0.08"/>
    <s v="AÃ©reo Normal"/>
    <n v="39.81"/>
    <n v="39.81"/>
    <s v=""/>
    <x v="253"/>
    <n v="0.5"/>
    <s v="Denny Joy"/>
    <s v="Curitiba"/>
    <n v="33430"/>
    <s v="ParanÃ¡"/>
    <x v="2"/>
    <s v="Sam,Pat"/>
    <x v="2"/>
    <s v="Pat"/>
    <s v="Brasil"/>
    <s v="Corporativo"/>
    <s v="Material de EscritÃ³rio"/>
    <s v="Etiquetas"/>
    <x v="821"/>
    <s v="Small Box"/>
    <n v="0.37"/>
    <d v="2010-06-23T00:00:00"/>
  </r>
  <r>
    <n v="3041"/>
    <n v="1922"/>
    <n v="13764"/>
    <x v="696"/>
    <s v="MÃ©dia"/>
    <x v="42"/>
    <n v="123.93"/>
    <n v="0.1"/>
    <s v="AÃ©reo Normal"/>
    <n v="11.93"/>
    <n v="11.93"/>
    <s v=""/>
    <x v="85"/>
    <n v="0.94"/>
    <s v="Ken Brennan"/>
    <s v="SÃ£o Paulo"/>
    <n v="15228"/>
    <s v="SÃ£o Paulo"/>
    <x v="3"/>
    <s v="Erin"/>
    <x v="3"/>
    <m/>
    <s v="Brasil"/>
    <s v="EscritÃ³rio em Casa"/>
    <s v="Material de EscritÃ³rio"/>
    <s v="Canetas e materiais de arte"/>
    <x v="607"/>
    <s v="Wrap Bag"/>
    <n v="0.56000000000000005"/>
    <d v="2011-07-14T00:00:00"/>
  </r>
  <r>
    <n v="7810"/>
    <n v="1923"/>
    <n v="13765"/>
    <x v="697"/>
    <s v="NÃ£o Especificada"/>
    <x v="45"/>
    <n v="1553.38"/>
    <n v="0.1"/>
    <s v="AÃ©reo Normal"/>
    <n v="180.88"/>
    <n v="0"/>
    <s v="Returned"/>
    <x v="22"/>
    <n v="13.89"/>
    <s v="Scot Wooten"/>
    <s v="Curitiba"/>
    <n v="72956"/>
    <s v="ParanÃ¡"/>
    <x v="2"/>
    <s v="Sam,Pat"/>
    <x v="2"/>
    <s v="Pat"/>
    <s v="Brasil"/>
    <s v="Corporativo"/>
    <s v="Material de EscritÃ³rio"/>
    <s v="Canetas e materiais de arte"/>
    <x v="23"/>
    <s v="Wrap Bag"/>
    <n v="0.41"/>
    <d v="2009-04-07T00:00:00"/>
  </r>
  <r>
    <n v="4908"/>
    <n v="1924"/>
    <n v="13767"/>
    <x v="698"/>
    <s v="Alta"/>
    <x v="13"/>
    <n v="597.66"/>
    <n v="0.08"/>
    <s v="AÃ©reo Normal"/>
    <n v="-178"/>
    <n v="-178"/>
    <s v=""/>
    <x v="525"/>
    <n v="13.99"/>
    <s v="Nona Balk"/>
    <s v="FlorianÃ³polis"/>
    <n v="70601"/>
    <s v="Santa Catarina"/>
    <x v="2"/>
    <s v="Sam,Pat"/>
    <x v="2"/>
    <s v="Pat"/>
    <s v="Brasil"/>
    <s v="Corporativo"/>
    <s v="Material de EscritÃ³rio"/>
    <s v="EletrodomÃ©sticos"/>
    <x v="808"/>
    <s v="Medium Box"/>
    <n v="0.52"/>
    <d v="2010-08-28T00:00:00"/>
  </r>
  <r>
    <n v="4909"/>
    <n v="1925"/>
    <n v="13767"/>
    <x v="698"/>
    <s v="Alta"/>
    <x v="45"/>
    <n v="1403.741"/>
    <n v="0.01"/>
    <s v="AÃ©reo Normal"/>
    <n v="622.25099999999998"/>
    <n v="622.25099999999998"/>
    <s v=""/>
    <x v="146"/>
    <n v="3.3"/>
    <s v="Nona Balk"/>
    <s v="FlorianÃ³polis"/>
    <n v="70601"/>
    <s v="Santa Catarina"/>
    <x v="2"/>
    <s v="Sam,Pat"/>
    <x v="2"/>
    <s v="Pat"/>
    <s v="Brasil"/>
    <s v="Corporativo"/>
    <s v="Tecnologia"/>
    <s v="Telefones e ComunicaÃ§Ã£o"/>
    <x v="822"/>
    <s v="Small Pack"/>
    <n v="0.39"/>
    <d v="2010-08-28T00:00:00"/>
  </r>
  <r>
    <n v="4910"/>
    <n v="1927"/>
    <n v="13767"/>
    <x v="698"/>
    <s v="Alta"/>
    <x v="40"/>
    <n v="2050.712"/>
    <n v="0.05"/>
    <s v="Transporte RodoviÃ¡rio"/>
    <n v="-381.04"/>
    <n v="-381.04"/>
    <s v=""/>
    <x v="472"/>
    <n v="69.64"/>
    <s v="Nona Balk"/>
    <s v="Curitiba"/>
    <n v="36203"/>
    <s v="ParanÃ¡"/>
    <x v="2"/>
    <s v="Sam,Pat"/>
    <x v="2"/>
    <s v="Pat"/>
    <s v="Brasil"/>
    <s v="Corporativo"/>
    <s v="MobiliÃ¡rio"/>
    <s v="Mesas"/>
    <x v="702"/>
    <s v="Jumbo Box"/>
    <n v="0.72"/>
    <d v="2010-08-28T00:00:00"/>
  </r>
  <r>
    <n v="4919"/>
    <n v="1926"/>
    <n v="13767"/>
    <x v="698"/>
    <s v="Alta"/>
    <x v="17"/>
    <n v="1246.3634999999999"/>
    <n v="0.06"/>
    <s v="AÃ©reo Normal"/>
    <n v="-339.10799999999898"/>
    <n v="-339.10799999999898"/>
    <s v=""/>
    <x v="124"/>
    <n v="8.99"/>
    <s v="Nona Balk"/>
    <s v="FlorianÃ³polis"/>
    <n v="70601"/>
    <s v="Santa Catarina"/>
    <x v="2"/>
    <s v="Sam,Pat"/>
    <x v="2"/>
    <s v="Pat"/>
    <s v="Brasil"/>
    <s v="Corporativo"/>
    <s v="Tecnologia"/>
    <s v="Telefones e ComunicaÃ§Ã£o"/>
    <x v="142"/>
    <s v="Small Box"/>
    <n v="0.57999999999999996"/>
    <d v="2010-08-27T00:00:00"/>
  </r>
  <r>
    <n v="3553"/>
    <n v="1928"/>
    <n v="13795"/>
    <x v="685"/>
    <s v="NÃ£o Especificada"/>
    <x v="14"/>
    <n v="501.32"/>
    <n v="0.04"/>
    <s v="AÃ©reo Normal"/>
    <n v="-119.0825"/>
    <n v="-119.0825"/>
    <s v=""/>
    <x v="83"/>
    <n v="13.18"/>
    <s v="Muhammed MacIntyre"/>
    <s v="Palmas"/>
    <n v="60130"/>
    <s v="Tocantins"/>
    <x v="0"/>
    <s v="William,Pat"/>
    <x v="0"/>
    <s v="Pat"/>
    <s v="Brasil"/>
    <s v="Pequenas Empresas"/>
    <s v="Material de EscritÃ³rio"/>
    <s v="Capas e AcessÃ³rios"/>
    <x v="162"/>
    <s v="Small Box"/>
    <n v="0.37"/>
    <d v="2011-04-13T00:00:00"/>
  </r>
  <r>
    <n v="3554"/>
    <n v="1929"/>
    <n v="13795"/>
    <x v="685"/>
    <s v="NÃ£o Especificada"/>
    <x v="3"/>
    <n v="275.16000000000003"/>
    <n v="0.05"/>
    <s v="AÃ©reo RÃ¡pido"/>
    <n v="43.35"/>
    <n v="43.35"/>
    <s v=""/>
    <x v="192"/>
    <n v="5.01"/>
    <s v="Muhammed MacIntyre"/>
    <s v="Palmas"/>
    <n v="60130"/>
    <s v="Tocantins"/>
    <x v="0"/>
    <s v="William,Pat"/>
    <x v="0"/>
    <s v="Pat"/>
    <s v="Brasil"/>
    <s v="Pequenas Empresas"/>
    <s v="Material de EscritÃ³rio"/>
    <s v="Papel"/>
    <x v="650"/>
    <s v="Small Box"/>
    <n v="0.36"/>
    <d v="2011-04-13T00:00:00"/>
  </r>
  <r>
    <n v="3570"/>
    <n v="1930"/>
    <n v="13795"/>
    <x v="685"/>
    <s v="NÃ£o Especificada"/>
    <x v="11"/>
    <n v="1302.99"/>
    <n v="0.02"/>
    <s v="AÃ©reo Normal"/>
    <n v="545.49"/>
    <n v="545.49"/>
    <s v=""/>
    <x v="336"/>
    <n v="5.09"/>
    <s v="Muhammed MacIntyre"/>
    <s v="Palmas"/>
    <n v="60130"/>
    <s v="Tocantins"/>
    <x v="0"/>
    <s v="William,Pat"/>
    <x v="0"/>
    <s v="Pat"/>
    <s v="Brasil"/>
    <s v="Pequenas Empresas"/>
    <s v="Material de EscritÃ³rio"/>
    <s v="Papel"/>
    <x v="583"/>
    <s v="Small Box"/>
    <n v="0.38"/>
    <d v="2011-04-11T00:00:00"/>
  </r>
  <r>
    <n v="4301"/>
    <n v="1931"/>
    <n v="13799"/>
    <x v="126"/>
    <s v="CrÃ­tica"/>
    <x v="38"/>
    <n v="118.06"/>
    <n v="0.05"/>
    <s v="AÃ©reo Normal"/>
    <n v="2.63"/>
    <n v="2.63"/>
    <s v=""/>
    <x v="353"/>
    <n v="5.08"/>
    <s v="Sibella Parks"/>
    <s v="Teresina"/>
    <n v="97007"/>
    <s v="PiauÃ­"/>
    <x v="1"/>
    <s v="Chris,Pat"/>
    <x v="1"/>
    <s v="Pat"/>
    <s v="Brasil"/>
    <s v="Pequenas Empresas"/>
    <s v="MobiliÃ¡rio"/>
    <s v="MobiliÃ¡rio de EscritÃ³rio"/>
    <x v="496"/>
    <s v="Small Pack"/>
    <n v="0.41"/>
    <d v="2010-12-03T00:00:00"/>
  </r>
  <r>
    <n v="6245"/>
    <n v="1932"/>
    <n v="13824"/>
    <x v="699"/>
    <s v="Baixa"/>
    <x v="36"/>
    <n v="55.27"/>
    <n v="0.05"/>
    <s v="AÃ©reo Normal"/>
    <n v="19.12"/>
    <n v="19.12"/>
    <s v=""/>
    <x v="13"/>
    <n v="0.5"/>
    <s v="George Zrebassa"/>
    <s v="VitÃ³ria"/>
    <n v="3801"/>
    <s v="EspÃ­rito Santo"/>
    <x v="3"/>
    <s v="Erin"/>
    <x v="3"/>
    <m/>
    <s v="Brasil"/>
    <s v="EscritÃ³rio em Casa"/>
    <s v="Material de EscritÃ³rio"/>
    <s v="Etiquetas"/>
    <x v="13"/>
    <s v="Small Box"/>
    <n v="0.38"/>
    <d v="2010-01-03T00:00:00"/>
  </r>
  <r>
    <n v="7922"/>
    <n v="1933"/>
    <n v="13825"/>
    <x v="441"/>
    <s v="Alta"/>
    <x v="14"/>
    <n v="186.79"/>
    <n v="0.09"/>
    <s v="AÃ©reo Normal"/>
    <n v="-88.6"/>
    <n v="-88.6"/>
    <s v=""/>
    <x v="31"/>
    <n v="6.35"/>
    <s v="Christopher Conant"/>
    <s v="Feira de Santana"/>
    <n v="98408"/>
    <s v="Bahia"/>
    <x v="1"/>
    <s v="Chris,Pat"/>
    <x v="1"/>
    <s v="Pat"/>
    <s v="Brasil"/>
    <s v="EscritÃ³rio em Casa"/>
    <s v="Material de EscritÃ³rio"/>
    <s v="Papel"/>
    <x v="488"/>
    <s v="Small Box"/>
    <n v="0.37"/>
    <d v="2009-03-22T00:00:00"/>
  </r>
  <r>
    <n v="6691"/>
    <n v="1941"/>
    <n v="13920"/>
    <x v="187"/>
    <s v="CrÃ­tica"/>
    <x v="16"/>
    <n v="901.32"/>
    <n v="0.1"/>
    <s v="AÃ©reo RÃ¡pido"/>
    <n v="338.01"/>
    <n v="338.01"/>
    <s v=""/>
    <x v="273"/>
    <n v="5.08"/>
    <s v="Allen Armold"/>
    <s v="Porto Alegre"/>
    <n v="22102"/>
    <s v="Rio Grande do Sul"/>
    <x v="2"/>
    <s v="Sam,Pat"/>
    <x v="2"/>
    <s v="Pat"/>
    <s v="Brasil"/>
    <s v="EscritÃ³rio em Casa"/>
    <s v="Material de EscritÃ³rio"/>
    <s v="Papel"/>
    <x v="375"/>
    <s v="Wrap Bag"/>
    <n v="0.38"/>
    <d v="2009-10-11T00:00:00"/>
  </r>
  <r>
    <n v="6698"/>
    <n v="1942"/>
    <n v="13920"/>
    <x v="187"/>
    <s v="CrÃ­tica"/>
    <x v="4"/>
    <n v="207.21"/>
    <n v="0.06"/>
    <s v="AÃ©reo Normal"/>
    <n v="-78.64"/>
    <n v="-78.64"/>
    <s v=""/>
    <x v="530"/>
    <n v="6.14"/>
    <s v="Allen Armold"/>
    <s v="Porto Alegre"/>
    <n v="22102"/>
    <s v="Rio Grande do Sul"/>
    <x v="2"/>
    <s v="Sam,Pat"/>
    <x v="2"/>
    <s v="Pat"/>
    <s v="Brasil"/>
    <s v="EscritÃ³rio em Casa"/>
    <s v="Material de EscritÃ³rio"/>
    <s v="Tesouras, rÃ©guas e aparadores"/>
    <x v="823"/>
    <s v="Small Pack"/>
    <n v="0.59"/>
    <d v="2009-10-10T00:00:00"/>
  </r>
  <r>
    <n v="1002"/>
    <n v="1943"/>
    <n v="13923"/>
    <x v="700"/>
    <s v="Alta"/>
    <x v="9"/>
    <n v="4332.3"/>
    <n v="0.08"/>
    <s v="Transporte RodoviÃ¡rio"/>
    <n v="2066.12"/>
    <n v="2066.12"/>
    <s v=""/>
    <x v="531"/>
    <n v="15.59"/>
    <s v="Ed Braxton"/>
    <s v="Recife"/>
    <n v="92592"/>
    <s v="Pernambuco"/>
    <x v="1"/>
    <s v="Chris,Pat"/>
    <x v="1"/>
    <s v="Pat"/>
    <s v="Brasil"/>
    <s v="EscritÃ³rio em Casa"/>
    <s v="Tecnologia"/>
    <s v="MÃ¡quinas de EscritÃ³rio"/>
    <x v="824"/>
    <s v="Jumbo Drum"/>
    <n v="0.36"/>
    <d v="2012-07-10T00:00:00"/>
  </r>
  <r>
    <n v="1003"/>
    <n v="1944"/>
    <n v="13923"/>
    <x v="700"/>
    <s v="Alta"/>
    <x v="33"/>
    <n v="220.09"/>
    <n v="0.04"/>
    <s v="AÃ©reo Normal"/>
    <n v="-1795.74"/>
    <n v="-1795.74"/>
    <s v=""/>
    <x v="78"/>
    <n v="49"/>
    <s v="Ed Braxton"/>
    <s v="MaceiÃ³"/>
    <n v="85281"/>
    <s v="Alagoas"/>
    <x v="1"/>
    <s v="Chris,Pat"/>
    <x v="1"/>
    <s v="Pat"/>
    <s v="Brasil"/>
    <s v="EscritÃ³rio em Casa"/>
    <s v="Material de EscritÃ³rio"/>
    <s v="EletrodomÃ©sticos"/>
    <x v="90"/>
    <s v="Large Box"/>
    <n v="0.6"/>
    <d v="2012-07-10T00:00:00"/>
  </r>
  <r>
    <n v="1004"/>
    <n v="1946"/>
    <n v="13923"/>
    <x v="700"/>
    <s v="Alta"/>
    <x v="15"/>
    <n v="6152.8"/>
    <n v="0.04"/>
    <s v="Transporte RodoviÃ¡rio"/>
    <n v="554.54999999999995"/>
    <n v="554.54999999999995"/>
    <s v=""/>
    <x v="532"/>
    <n v="28.66"/>
    <s v="Ed Braxton"/>
    <s v="MaceiÃ³"/>
    <n v="85281"/>
    <s v="Alagoas"/>
    <x v="1"/>
    <s v="Chris,Pat"/>
    <x v="1"/>
    <s v="Pat"/>
    <s v="Brasil"/>
    <s v="EscritÃ³rio em Casa"/>
    <s v="Material de EscritÃ³rio"/>
    <s v="Armazenamento e OrganizaÃ§Ã£o"/>
    <x v="825"/>
    <s v="Jumbo Drum"/>
    <n v="0.72"/>
    <d v="2012-07-10T00:00:00"/>
  </r>
  <r>
    <n v="1008"/>
    <n v="1945"/>
    <n v="13923"/>
    <x v="700"/>
    <s v="Alta"/>
    <x v="19"/>
    <n v="1220.23"/>
    <n v="0"/>
    <s v="AÃ©reo Normal"/>
    <n v="172.62"/>
    <n v="172.62"/>
    <s v=""/>
    <x v="41"/>
    <n v="11.54"/>
    <s v="Ed Braxton"/>
    <s v="MaceiÃ³"/>
    <n v="85281"/>
    <s v="Alagoas"/>
    <x v="1"/>
    <s v="Chris,Pat"/>
    <x v="1"/>
    <s v="Pat"/>
    <s v="Brasil"/>
    <s v="EscritÃ³rio em Casa"/>
    <s v="Material de EscritÃ³rio"/>
    <s v="Papel"/>
    <x v="42"/>
    <s v="Small Box"/>
    <n v="0.39"/>
    <d v="2012-07-09T00:00:00"/>
  </r>
  <r>
    <n v="3269"/>
    <n v="1948"/>
    <n v="13953"/>
    <x v="701"/>
    <s v="CrÃ­tica"/>
    <x v="46"/>
    <n v="381.24"/>
    <n v="0.04"/>
    <s v="AÃ©reo Normal"/>
    <n v="67.599999999999994"/>
    <n v="67.599999999999994"/>
    <s v=""/>
    <x v="192"/>
    <n v="5.01"/>
    <s v="Jenna Caffey"/>
    <s v="SÃ£o Paulo"/>
    <n v="17602"/>
    <s v="SÃ£o Paulo"/>
    <x v="3"/>
    <s v="Erin"/>
    <x v="3"/>
    <m/>
    <s v="Brasil"/>
    <s v="Consumidor"/>
    <s v="Material de EscritÃ³rio"/>
    <s v="Papel"/>
    <x v="650"/>
    <s v="Small Box"/>
    <n v="0.36"/>
    <d v="2011-06-02T00:00:00"/>
  </r>
  <r>
    <n v="6088"/>
    <n v="1949"/>
    <n v="13958"/>
    <x v="702"/>
    <s v="Baixa"/>
    <x v="41"/>
    <n v="808.673"/>
    <n v="0.06"/>
    <s v="AÃ©reo Normal"/>
    <n v="-10.67"/>
    <n v="-10.67"/>
    <s v=""/>
    <x v="121"/>
    <n v="0.99"/>
    <s v="Jill Matthias"/>
    <s v="Recife"/>
    <n v="92653"/>
    <s v="Pernambuco"/>
    <x v="1"/>
    <s v="Chris,Pat"/>
    <x v="1"/>
    <s v="Pat"/>
    <s v="Brasil"/>
    <s v="Consumidor"/>
    <s v="Tecnologia"/>
    <s v="Telefones e ComunicaÃ§Ã£o"/>
    <x v="826"/>
    <s v="Wrap Bag"/>
    <n v="0.55000000000000004"/>
    <d v="2010-02-01T00:00:00"/>
  </r>
  <r>
    <n v="7817"/>
    <n v="1950"/>
    <n v="13959"/>
    <x v="703"/>
    <s v="MÃ©dia"/>
    <x v="26"/>
    <n v="228.46"/>
    <n v="0.01"/>
    <s v="AÃ©reo Normal"/>
    <n v="112.06"/>
    <n v="0"/>
    <s v="Returned"/>
    <x v="113"/>
    <n v="0.5"/>
    <s v="Alex Russell"/>
    <s v="Teresina"/>
    <n v="97035"/>
    <s v="PiauÃ­"/>
    <x v="1"/>
    <s v="Chris,Pat"/>
    <x v="1"/>
    <s v="Pat"/>
    <s v="Brasil"/>
    <s v="EscritÃ³rio em Casa"/>
    <s v="Material de EscritÃ³rio"/>
    <s v="Etiquetas"/>
    <x v="129"/>
    <s v="Small Box"/>
    <n v="0.36"/>
    <d v="2009-04-06T00:00:00"/>
  </r>
  <r>
    <n v="7818"/>
    <n v="1951"/>
    <n v="13959"/>
    <x v="703"/>
    <s v="MÃ©dia"/>
    <x v="36"/>
    <n v="77.61"/>
    <n v="0.09"/>
    <s v="AÃ©reo RÃ¡pido"/>
    <n v="16.79"/>
    <n v="0"/>
    <s v="Returned"/>
    <x v="533"/>
    <n v="1.3"/>
    <s v="Alex Russell"/>
    <s v="Teresina"/>
    <n v="97035"/>
    <s v="PiauÃ­"/>
    <x v="1"/>
    <s v="Chris,Pat"/>
    <x v="1"/>
    <s v="Pat"/>
    <s v="Brasil"/>
    <s v="EscritÃ³rio em Casa"/>
    <s v="Material de EscritÃ³rio"/>
    <s v="Papel"/>
    <x v="827"/>
    <s v="Wrap Bag"/>
    <n v="0.37"/>
    <d v="2009-04-06T00:00:00"/>
  </r>
  <r>
    <n v="869"/>
    <n v="1954"/>
    <n v="13988"/>
    <x v="153"/>
    <s v="NÃ£o Especificada"/>
    <x v="20"/>
    <n v="180.27"/>
    <n v="0.01"/>
    <s v="AÃ©reo Normal"/>
    <n v="-59.71"/>
    <n v="-59.71"/>
    <s v=""/>
    <x v="534"/>
    <n v="5.32"/>
    <s v="MaryBeth Skach"/>
    <s v="Porto Alegre"/>
    <n v="28110"/>
    <s v="Rio Grande do Sul"/>
    <x v="2"/>
    <s v="Sam,Pat"/>
    <x v="2"/>
    <s v="Pat"/>
    <s v="Brasil"/>
    <s v="EscritÃ³rio em Casa"/>
    <s v="MobiliÃ¡rio"/>
    <s v="MobiliÃ¡rio de EscritÃ³rio"/>
    <x v="828"/>
    <s v="Small Box"/>
    <n v="0.41"/>
    <d v="2012-08-02T00:00:00"/>
  </r>
  <r>
    <n v="870"/>
    <n v="1955"/>
    <n v="13988"/>
    <x v="153"/>
    <s v="NÃ£o Especificada"/>
    <x v="33"/>
    <n v="626.96"/>
    <n v="0"/>
    <s v="AÃ©reo Normal"/>
    <n v="-35.92"/>
    <n v="-35.92"/>
    <s v=""/>
    <x v="216"/>
    <n v="7.69"/>
    <s v="MaryBeth Skach"/>
    <s v="Porto Alegre"/>
    <n v="28110"/>
    <s v="Rio Grande do Sul"/>
    <x v="2"/>
    <s v="Sam,Pat"/>
    <x v="2"/>
    <s v="Pat"/>
    <s v="Brasil"/>
    <s v="EscritÃ³rio em Casa"/>
    <s v="Material de EscritÃ³rio"/>
    <s v="Armazenamento e OrganizaÃ§Ã£o"/>
    <x v="508"/>
    <s v="Small Box"/>
    <n v="0.56999999999999995"/>
    <d v="2012-08-02T00:00:00"/>
  </r>
  <r>
    <n v="871"/>
    <n v="1956"/>
    <n v="13988"/>
    <x v="153"/>
    <s v="NÃ£o Especificada"/>
    <x v="43"/>
    <n v="236.31"/>
    <n v="0.04"/>
    <s v="AÃ©reo RÃ¡pido"/>
    <n v="-2.2400000000000002"/>
    <n v="-2.2400000000000002"/>
    <s v=""/>
    <x v="535"/>
    <n v="4.9800000000000004"/>
    <s v="MaryBeth Skach"/>
    <s v="Porto Alegre"/>
    <n v="28115"/>
    <s v="Rio Grande do Sul"/>
    <x v="2"/>
    <s v="Sam,Pat"/>
    <x v="2"/>
    <s v="Pat"/>
    <s v="Brasil"/>
    <s v="EscritÃ³rio em Casa"/>
    <s v="Material de EscritÃ³rio"/>
    <s v="EletrodomÃ©sticos"/>
    <x v="829"/>
    <s v="Small Box"/>
    <n v="0.57999999999999996"/>
    <d v="2012-08-02T00:00:00"/>
  </r>
  <r>
    <n v="1737"/>
    <n v="1957"/>
    <n v="13991"/>
    <x v="704"/>
    <s v="Alta"/>
    <x v="4"/>
    <n v="170.7"/>
    <n v="0"/>
    <s v="AÃ©reo Normal"/>
    <n v="-37.880000000000003"/>
    <n v="-37.880000000000003"/>
    <s v=""/>
    <x v="31"/>
    <n v="2.74"/>
    <s v="Cynthia Voltz"/>
    <s v="Recife"/>
    <n v="95020"/>
    <s v="Pernambuco"/>
    <x v="1"/>
    <s v="Chris,Pat"/>
    <x v="1"/>
    <s v="Pat"/>
    <s v="Brasil"/>
    <s v="Corporativo"/>
    <s v="Tecnologia"/>
    <s v="PerifÃ©ricos"/>
    <x v="551"/>
    <s v="Small Pack"/>
    <n v="0.71"/>
    <d v="2012-03-08T00:00:00"/>
  </r>
  <r>
    <n v="1743"/>
    <n v="1958"/>
    <n v="13991"/>
    <x v="704"/>
    <s v="Alta"/>
    <x v="24"/>
    <n v="1839.4480000000001"/>
    <n v="7.0000000000000007E-2"/>
    <s v="AÃ©reo Normal"/>
    <n v="-742.88"/>
    <n v="-742.88"/>
    <s v=""/>
    <x v="536"/>
    <n v="69"/>
    <s v="Cynthia Voltz"/>
    <s v="Recife"/>
    <n v="95020"/>
    <s v="Pernambuco"/>
    <x v="1"/>
    <s v="Chris,Pat"/>
    <x v="1"/>
    <s v="Pat"/>
    <s v="Brasil"/>
    <s v="Corporativo"/>
    <s v="MobiliÃ¡rio"/>
    <s v="Mesas"/>
    <x v="830"/>
    <s v="Large Box"/>
    <n v="0.63"/>
    <d v="2012-03-07T00:00:00"/>
  </r>
  <r>
    <n v="979"/>
    <n v="1959"/>
    <n v="14016"/>
    <x v="705"/>
    <s v="Baixa"/>
    <x v="29"/>
    <n v="1137.6199999999999"/>
    <n v="0.05"/>
    <s v="Transporte RodoviÃ¡rio"/>
    <n v="-284.68"/>
    <n v="-284.68"/>
    <s v=""/>
    <x v="49"/>
    <n v="51.94"/>
    <s v="Tom Boeckenhauer"/>
    <s v="Teresina"/>
    <n v="97405"/>
    <s v="PiauÃ­"/>
    <x v="1"/>
    <s v="Chris,Pat"/>
    <x v="1"/>
    <s v="Pat"/>
    <s v="Brasil"/>
    <s v="Corporativo"/>
    <s v="MobiliÃ¡rio"/>
    <s v="Mesas"/>
    <x v="50"/>
    <s v="Jumbo Box"/>
    <n v="0.63"/>
    <d v="2012-07-13T00:00:00"/>
  </r>
  <r>
    <n v="5378"/>
    <n v="1960"/>
    <n v="14018"/>
    <x v="706"/>
    <s v="Alta"/>
    <x v="14"/>
    <n v="160.68"/>
    <n v="0.08"/>
    <s v="AÃ©reo RÃ¡pido"/>
    <n v="77.75"/>
    <n v="77.75"/>
    <s v=""/>
    <x v="18"/>
    <n v="0.49"/>
    <s v="Annie Thurman"/>
    <s v="Natal"/>
    <n v="84044"/>
    <s v="Rio Grande do Norte"/>
    <x v="1"/>
    <s v="Chris,Pat"/>
    <x v="1"/>
    <s v="Pat"/>
    <s v="Brasil"/>
    <s v="Consumidor"/>
    <s v="Material de EscritÃ³rio"/>
    <s v="Etiquetas"/>
    <x v="742"/>
    <s v="Small Box"/>
    <n v="0.39"/>
    <d v="2010-06-06T00:00:00"/>
  </r>
  <r>
    <n v="5488"/>
    <n v="1965"/>
    <n v="14048"/>
    <x v="707"/>
    <s v="NÃ£o Especificada"/>
    <x v="38"/>
    <n v="540.22"/>
    <n v="0.06"/>
    <s v="AÃ©reo Normal"/>
    <n v="-253.38"/>
    <n v="-253.38"/>
    <s v=""/>
    <x v="443"/>
    <n v="35"/>
    <s v="Nora Paige"/>
    <s v="Recife"/>
    <n v="92307"/>
    <s v="Pernambuco"/>
    <x v="1"/>
    <s v="Chris,Pat"/>
    <x v="1"/>
    <s v="Pat"/>
    <s v="Brasil"/>
    <s v="Pequenas Empresas"/>
    <s v="Material de EscritÃ³rio"/>
    <s v="Armazenamento e OrganizaÃ§Ã£o"/>
    <x v="643"/>
    <s v="Large Box"/>
    <n v="0.82"/>
    <d v="2010-05-19T00:00:00"/>
  </r>
  <r>
    <n v="5489"/>
    <n v="1966"/>
    <n v="14048"/>
    <x v="707"/>
    <s v="NÃ£o Especificada"/>
    <x v="47"/>
    <n v="2035.39299999999"/>
    <n v="0.01"/>
    <s v="AÃ©reo Normal"/>
    <n v="1152.693"/>
    <n v="1152.693"/>
    <s v=""/>
    <x v="241"/>
    <n v="1.25"/>
    <s v="Nora Paige"/>
    <s v="Recife"/>
    <n v="92307"/>
    <s v="Pernambuco"/>
    <x v="1"/>
    <s v="Chris,Pat"/>
    <x v="1"/>
    <s v="Pat"/>
    <s v="Brasil"/>
    <s v="Pequenas Empresas"/>
    <s v="Tecnologia"/>
    <s v="Telefones e ComunicaÃ§Ã£o"/>
    <x v="321"/>
    <s v="Small Pack"/>
    <n v="0.35"/>
    <d v="2010-05-19T00:00:00"/>
  </r>
  <r>
    <n v="5495"/>
    <n v="1964"/>
    <n v="14048"/>
    <x v="707"/>
    <s v="NÃ£o Especificada"/>
    <x v="26"/>
    <n v="1837.15"/>
    <n v="0.06"/>
    <s v="AÃ©reo Normal"/>
    <n v="196.58"/>
    <n v="196.58"/>
    <s v=""/>
    <x v="202"/>
    <n v="8.99"/>
    <s v="Nora Paige"/>
    <s v="Recife"/>
    <n v="92307"/>
    <s v="Pernambuco"/>
    <x v="1"/>
    <s v="Chris,Pat"/>
    <x v="1"/>
    <s v="Pat"/>
    <s v="Brasil"/>
    <s v="Pequenas Empresas"/>
    <s v="Material de EscritÃ³rio"/>
    <s v="Canetas e materiais de arte"/>
    <x v="392"/>
    <s v="Small Pack"/>
    <n v="0.59"/>
    <d v="2010-05-17T00:00:00"/>
  </r>
  <r>
    <n v="6929"/>
    <n v="1967"/>
    <n v="14055"/>
    <x v="135"/>
    <s v="Alta"/>
    <x v="24"/>
    <n v="441.7"/>
    <n v="0.08"/>
    <s v="AÃ©reo Normal"/>
    <n v="167.18"/>
    <n v="167.18"/>
    <s v=""/>
    <x v="353"/>
    <n v="3.63"/>
    <s v="Keith Dawkins"/>
    <s v="Curitiba"/>
    <n v="72113"/>
    <s v="ParanÃ¡"/>
    <x v="2"/>
    <s v="Sam,Pat"/>
    <x v="2"/>
    <s v="Pat"/>
    <s v="Brasil"/>
    <s v="EscritÃ³rio em Casa"/>
    <s v="MobiliÃ¡rio"/>
    <s v="MobiliÃ¡rio de EscritÃ³rio"/>
    <x v="831"/>
    <s v="Small Pack"/>
    <n v="0.52"/>
    <d v="2009-09-03T00:00:00"/>
  </r>
  <r>
    <n v="4662"/>
    <n v="1968"/>
    <n v="14081"/>
    <x v="708"/>
    <s v="Alta"/>
    <x v="42"/>
    <n v="1476.12"/>
    <n v="0.03"/>
    <s v="Transporte RodoviÃ¡rio"/>
    <n v="-1401.1712"/>
    <n v="-1401.1712"/>
    <s v=""/>
    <x v="415"/>
    <n v="46.59"/>
    <s v="Alan Haines"/>
    <s v="SÃ£o Paulo"/>
    <n v="13210"/>
    <s v="SÃ£o Paulo"/>
    <x v="3"/>
    <s v="Erin"/>
    <x v="3"/>
    <m/>
    <s v="Brasil"/>
    <s v="EscritÃ³rio em Casa"/>
    <s v="MobiliÃ¡rio"/>
    <s v="Mesas"/>
    <x v="592"/>
    <s v="Jumbo Box"/>
    <n v="0.67"/>
    <d v="2010-10-07T00:00:00"/>
  </r>
  <r>
    <n v="4534"/>
    <n v="1970"/>
    <n v="14086"/>
    <x v="310"/>
    <s v="Baixa"/>
    <x v="31"/>
    <n v="238.34"/>
    <n v="0.04"/>
    <s v="AÃ©reo Normal"/>
    <n v="-7.36"/>
    <n v="-7.36"/>
    <s v=""/>
    <x v="537"/>
    <n v="3.01"/>
    <s v="Alan Haines"/>
    <s v="SÃ£o Paulo"/>
    <n v="14150"/>
    <s v="SÃ£o Paulo"/>
    <x v="3"/>
    <s v="Erin"/>
    <x v="3"/>
    <m/>
    <s v="Brasil"/>
    <s v="Consumidor"/>
    <s v="Material de EscritÃ³rio"/>
    <s v="Papel"/>
    <x v="832"/>
    <s v="Wrap Bag"/>
    <n v="0.36"/>
    <d v="2010-10-27T00:00:00"/>
  </r>
  <r>
    <n v="4548"/>
    <n v="1969"/>
    <n v="14086"/>
    <x v="310"/>
    <s v="Baixa"/>
    <x v="37"/>
    <n v="1764.97"/>
    <n v="7.0000000000000007E-2"/>
    <s v="Transporte RodoviÃ¡rio"/>
    <n v="-383.5"/>
    <n v="-383.5"/>
    <s v=""/>
    <x v="17"/>
    <n v="54.74"/>
    <s v="Alan Haines"/>
    <s v="SÃ£o Paulo"/>
    <n v="13210"/>
    <s v="SÃ£o Paulo"/>
    <x v="3"/>
    <s v="Erin"/>
    <x v="3"/>
    <m/>
    <s v="Brasil"/>
    <s v="Consumidor"/>
    <s v="MobiliÃ¡rio"/>
    <s v="Estantes"/>
    <x v="17"/>
    <s v="Jumbo Box"/>
    <n v="0.69"/>
    <d v="2010-10-25T00:00:00"/>
  </r>
  <r>
    <n v="7182"/>
    <n v="1971"/>
    <n v="14112"/>
    <x v="515"/>
    <s v="Baixa"/>
    <x v="23"/>
    <n v="68.45"/>
    <n v="0.02"/>
    <s v="AÃ©reo RÃ¡pido"/>
    <n v="-25.76"/>
    <n v="-25.76"/>
    <s v=""/>
    <x v="339"/>
    <n v="13.66"/>
    <s v="Paul Lucas"/>
    <s v="SÃ£o Paulo"/>
    <n v="8863"/>
    <s v="SÃ£o Paulo"/>
    <x v="3"/>
    <s v="Erin"/>
    <x v="3"/>
    <m/>
    <s v="Brasil"/>
    <s v="Corporativo"/>
    <s v="Material de EscritÃ³rio"/>
    <s v="EletrodomÃ©sticos"/>
    <x v="473"/>
    <s v="Small Box"/>
    <n v="0.57999999999999996"/>
    <d v="2009-07-24T00:00:00"/>
  </r>
  <r>
    <n v="2923"/>
    <n v="1972"/>
    <n v="14113"/>
    <x v="403"/>
    <s v="Alta"/>
    <x v="35"/>
    <n v="8218.16"/>
    <n v="0.09"/>
    <s v="Transporte RodoviÃ¡rio"/>
    <n v="-774.14480000000003"/>
    <n v="-774.14480000000003"/>
    <s v=""/>
    <x v="381"/>
    <n v="85.63"/>
    <s v="Helen Wasserman"/>
    <s v="VitÃ³ria"/>
    <n v="21222"/>
    <s v="EspÃ­rito Santo"/>
    <x v="3"/>
    <s v="Erin"/>
    <x v="3"/>
    <m/>
    <s v="Brasil"/>
    <s v="EscritÃ³rio em Casa"/>
    <s v="MobiliÃ¡rio"/>
    <s v="Mesas"/>
    <x v="536"/>
    <s v="Jumbo Box"/>
    <n v="0.74"/>
    <d v="2011-08-06T00:00:00"/>
  </r>
  <r>
    <n v="7803"/>
    <n v="1974"/>
    <n v="14114"/>
    <x v="354"/>
    <s v="CrÃ­tica"/>
    <x v="39"/>
    <n v="6532.48"/>
    <n v="0.01"/>
    <s v="Transporte RodoviÃ¡rio"/>
    <n v="538.52"/>
    <n v="538.52"/>
    <s v=""/>
    <x v="538"/>
    <n v="35.89"/>
    <s v="Dave Poirier"/>
    <s v="SÃ£o Paulo"/>
    <n v="8857"/>
    <s v="SÃ£o Paulo"/>
    <x v="3"/>
    <s v="Erin"/>
    <x v="3"/>
    <m/>
    <s v="Brasil"/>
    <s v="Pequenas Empresas"/>
    <s v="MobiliÃ¡rio"/>
    <s v="Estantes"/>
    <x v="833"/>
    <s v="Jumbo Box"/>
    <n v="0.66"/>
    <d v="2009-04-08T00:00:00"/>
  </r>
  <r>
    <n v="7819"/>
    <n v="1973"/>
    <n v="14114"/>
    <x v="354"/>
    <s v="CrÃ­tica"/>
    <x v="13"/>
    <n v="65.16"/>
    <n v="0.03"/>
    <s v="AÃ©reo Normal"/>
    <n v="-7.04"/>
    <n v="-7.04"/>
    <s v=""/>
    <x v="327"/>
    <n v="1.38"/>
    <s v="Dave Poirier"/>
    <s v="VitÃ³ria"/>
    <n v="4330"/>
    <s v="EspÃ­rito Santo"/>
    <x v="3"/>
    <s v="Erin"/>
    <x v="3"/>
    <m/>
    <s v="Brasil"/>
    <s v="Pequenas Empresas"/>
    <s v="Material de EscritÃ³rio"/>
    <s v="ElÃ¡sticos"/>
    <x v="834"/>
    <s v="Wrap Bag"/>
    <n v="0.44"/>
    <d v="2009-04-06T00:00:00"/>
  </r>
  <r>
    <n v="7820"/>
    <n v="1975"/>
    <n v="14114"/>
    <x v="354"/>
    <s v="CrÃ­tica"/>
    <x v="7"/>
    <n v="241.9"/>
    <n v="0.05"/>
    <s v="AÃ©reo Normal"/>
    <n v="-136.69999999999999"/>
    <n v="-136.69999999999999"/>
    <s v=""/>
    <x v="330"/>
    <n v="5.92"/>
    <s v="Dave Poirier"/>
    <s v="SÃ£o Paulo"/>
    <n v="7050"/>
    <s v="SÃ£o Paulo"/>
    <x v="3"/>
    <s v="Erin"/>
    <x v="3"/>
    <m/>
    <s v="Brasil"/>
    <s v="Pequenas Empresas"/>
    <s v="MobiliÃ¡rio"/>
    <s v="MobiliÃ¡rio de EscritÃ³rio"/>
    <x v="462"/>
    <s v="Medium Box"/>
    <n v="0.55000000000000004"/>
    <d v="2009-04-06T00:00:00"/>
  </r>
  <r>
    <n v="2570"/>
    <n v="1978"/>
    <n v="14116"/>
    <x v="709"/>
    <s v="Alta"/>
    <x v="23"/>
    <n v="40.1"/>
    <n v="0.09"/>
    <s v="AÃ©reo Normal"/>
    <n v="-16.0655"/>
    <n v="-16.0655"/>
    <s v=""/>
    <x v="137"/>
    <n v="11.63"/>
    <s v="Doug Bickford"/>
    <s v="Palmas"/>
    <n v="60130"/>
    <s v="Tocantins"/>
    <x v="0"/>
    <s v="William,Pat"/>
    <x v="0"/>
    <s v="Pat"/>
    <s v="Brasil"/>
    <s v="Pequenas Empresas"/>
    <s v="Material de EscritÃ³rio"/>
    <s v="Capas e AcessÃ³rios"/>
    <x v="674"/>
    <s v="Small Box"/>
    <n v="0.37"/>
    <d v="2011-10-11T00:00:00"/>
  </r>
  <r>
    <n v="2576"/>
    <n v="1979"/>
    <n v="14116"/>
    <x v="709"/>
    <s v="Alta"/>
    <x v="8"/>
    <n v="1414.05"/>
    <n v="0.09"/>
    <s v="AÃ©reo Normal"/>
    <n v="161.483"/>
    <n v="161.483"/>
    <s v=""/>
    <x v="414"/>
    <n v="14.72"/>
    <s v="Doug Bickford"/>
    <s v="Palmas"/>
    <n v="60130"/>
    <s v="Tocantins"/>
    <x v="0"/>
    <s v="William,Pat"/>
    <x v="0"/>
    <s v="Pat"/>
    <s v="Brasil"/>
    <s v="Pequenas Empresas"/>
    <s v="Material de EscritÃ³rio"/>
    <s v="Capas e AcessÃ³rios"/>
    <x v="589"/>
    <s v="Small Box"/>
    <n v="0.37"/>
    <d v="2011-10-10T00:00:00"/>
  </r>
  <r>
    <n v="4920"/>
    <n v="1980"/>
    <n v="14117"/>
    <x v="710"/>
    <s v="NÃ£o Especificada"/>
    <x v="32"/>
    <n v="5.31"/>
    <n v="0"/>
    <s v="AÃ©reo Normal"/>
    <n v="-1.5"/>
    <n v="-1.5"/>
    <s v=""/>
    <x v="480"/>
    <n v="0.7"/>
    <s v="Nathan Mautz"/>
    <s v="Curitiba"/>
    <n v="35209"/>
    <s v="ParanÃ¡"/>
    <x v="2"/>
    <s v="Sam,Pat"/>
    <x v="2"/>
    <s v="Pat"/>
    <s v="Brasil"/>
    <s v="Corporativo"/>
    <s v="Material de EscritÃ³rio"/>
    <s v="ElÃ¡sticos"/>
    <x v="726"/>
    <s v="Wrap Bag"/>
    <n v="0.38"/>
    <d v="2010-08-27T00:00:00"/>
  </r>
  <r>
    <n v="5384"/>
    <n v="1982"/>
    <n v="14119"/>
    <x v="224"/>
    <s v="Baixa"/>
    <x v="44"/>
    <n v="1599.0709999999999"/>
    <n v="0.04"/>
    <s v="AÃ©reo Normal"/>
    <n v="296.65800000000002"/>
    <n v="296.65800000000002"/>
    <s v=""/>
    <x v="241"/>
    <n v="3.3"/>
    <s v="Troy Blackwell"/>
    <s v="SÃ£o Paulo"/>
    <n v="18201"/>
    <s v="SÃ£o Paulo"/>
    <x v="3"/>
    <s v="Erin"/>
    <x v="3"/>
    <m/>
    <s v="Brasil"/>
    <s v="EscritÃ³rio em Casa"/>
    <s v="Tecnologia"/>
    <s v="Telefones e ComunicaÃ§Ã£o"/>
    <x v="534"/>
    <s v="Small Pack"/>
    <n v="0.59"/>
    <d v="2010-06-05T00:00:00"/>
  </r>
  <r>
    <n v="5390"/>
    <n v="1981"/>
    <n v="14119"/>
    <x v="224"/>
    <s v="Baixa"/>
    <x v="4"/>
    <n v="103.11"/>
    <n v="0.06"/>
    <s v="AÃ©reo Normal"/>
    <n v="-95.41"/>
    <n v="-95.41"/>
    <s v=""/>
    <x v="539"/>
    <n v="6.92"/>
    <s v="Troy Blackwell"/>
    <s v="SÃ£o Paulo"/>
    <n v="18201"/>
    <s v="SÃ£o Paulo"/>
    <x v="3"/>
    <s v="Erin"/>
    <x v="3"/>
    <m/>
    <s v="Brasil"/>
    <s v="EscritÃ³rio em Casa"/>
    <s v="MobiliÃ¡rio"/>
    <s v="MobiliÃ¡rio de EscritÃ³rio"/>
    <x v="835"/>
    <s v="Small Box"/>
    <n v="0.49"/>
    <d v="2010-06-04T00:00:00"/>
  </r>
  <r>
    <n v="5399"/>
    <n v="1983"/>
    <n v="14119"/>
    <x v="224"/>
    <s v="Baixa"/>
    <x v="42"/>
    <n v="968.23500000000001"/>
    <n v="0.05"/>
    <s v="AÃ©reo Normal"/>
    <n v="-158.60900000000001"/>
    <n v="-158.60900000000001"/>
    <s v=""/>
    <x v="146"/>
    <n v="5"/>
    <s v="Troy Blackwell"/>
    <s v="SÃ£o Paulo"/>
    <n v="18201"/>
    <s v="SÃ£o Paulo"/>
    <x v="3"/>
    <s v="Erin"/>
    <x v="3"/>
    <m/>
    <s v="Brasil"/>
    <s v="EscritÃ³rio em Casa"/>
    <s v="Tecnologia"/>
    <s v="Telefones e ComunicaÃ§Ã£o"/>
    <x v="836"/>
    <s v="Small Box"/>
    <n v="0.85"/>
    <d v="2010-06-02T00:00:00"/>
  </r>
  <r>
    <n v="7936"/>
    <n v="1987"/>
    <n v="14176"/>
    <x v="647"/>
    <s v="Baixa"/>
    <x v="33"/>
    <n v="1233.4775"/>
    <n v="0.01"/>
    <s v="AÃ©reo Normal"/>
    <n v="453.798"/>
    <n v="0"/>
    <s v="Returned"/>
    <x v="146"/>
    <n v="5.99"/>
    <s v="Resi Polking"/>
    <s v="AracajÃº"/>
    <n v="83605"/>
    <s v="Sergipe"/>
    <x v="1"/>
    <s v="Chris,Pat"/>
    <x v="1"/>
    <s v="Pat"/>
    <s v="Brasil"/>
    <s v="Pequenas Empresas"/>
    <s v="Tecnologia"/>
    <s v="Telefones e ComunicaÃ§Ã£o"/>
    <x v="837"/>
    <s v="Wrap Bag"/>
    <n v="0.38"/>
    <d v="2009-03-19T00:00:00"/>
  </r>
  <r>
    <n v="7345"/>
    <n v="1988"/>
    <n v="14182"/>
    <x v="223"/>
    <s v="Baixa"/>
    <x v="3"/>
    <n v="2433.5500000000002"/>
    <n v="0.05"/>
    <s v="AÃ©reo Normal"/>
    <n v="355.93200000000002"/>
    <n v="355.93200000000002"/>
    <s v=""/>
    <x v="12"/>
    <n v="8.08"/>
    <s v="Bobby Trafton"/>
    <s v="Belo Horizonte"/>
    <n v="1462"/>
    <s v="Minas Gerais"/>
    <x v="3"/>
    <s v="Erin"/>
    <x v="3"/>
    <m/>
    <s v="Brasil"/>
    <s v="Pequenas Empresas"/>
    <s v="Tecnologia"/>
    <s v="Telefones e ComunicaÃ§Ã£o"/>
    <x v="838"/>
    <s v="Small Box"/>
    <n v="0.56999999999999995"/>
    <d v="2009-06-27T00:00:00"/>
  </r>
  <r>
    <n v="1057"/>
    <n v="1989"/>
    <n v="14210"/>
    <x v="711"/>
    <s v="NÃ£o Especificada"/>
    <x v="36"/>
    <n v="676.79"/>
    <n v="0"/>
    <s v="AÃ©reo Normal"/>
    <n v="213.2"/>
    <n v="213.2"/>
    <s v=""/>
    <x v="540"/>
    <n v="1.99"/>
    <s v="Helen Wasserman"/>
    <s v="VitÃ³ria"/>
    <n v="21222"/>
    <s v="EspÃ­rito Santo"/>
    <x v="3"/>
    <s v="Erin"/>
    <x v="3"/>
    <m/>
    <s v="Brasil"/>
    <s v="EscritÃ³rio em Casa"/>
    <s v="Tecnologia"/>
    <s v="PerifÃ©ricos"/>
    <x v="839"/>
    <s v="Small Pack"/>
    <n v="0.41"/>
    <d v="2012-06-28T00:00:00"/>
  </r>
  <r>
    <n v="1833"/>
    <n v="1993"/>
    <n v="14212"/>
    <x v="712"/>
    <s v="CrÃ­tica"/>
    <x v="34"/>
    <n v="21.99"/>
    <n v="0.02"/>
    <s v="AÃ©reo Normal"/>
    <n v="4.63"/>
    <n v="4.63"/>
    <s v=""/>
    <x v="194"/>
    <n v="0.5"/>
    <s v="Cyma Kinney"/>
    <s v="Feira de Santana"/>
    <n v="99362"/>
    <s v="Bahia"/>
    <x v="1"/>
    <s v="Chris,Pat"/>
    <x v="1"/>
    <s v="Pat"/>
    <s v="Brasil"/>
    <s v="Pequenas Empresas"/>
    <s v="Material de EscritÃ³rio"/>
    <s v="Etiquetas"/>
    <x v="359"/>
    <s v="Small Box"/>
    <n v="0.39"/>
    <d v="2012-02-18T00:00:00"/>
  </r>
  <r>
    <n v="1844"/>
    <n v="1992"/>
    <n v="14212"/>
    <x v="712"/>
    <s v="CrÃ­tica"/>
    <x v="32"/>
    <n v="31.18"/>
    <n v="0"/>
    <s v="AÃ©reo Normal"/>
    <n v="-17.16"/>
    <n v="-17.16"/>
    <s v=""/>
    <x v="89"/>
    <n v="5.22"/>
    <s v="Cyma Kinney"/>
    <s v="Feira de Santana"/>
    <n v="98661"/>
    <s v="Bahia"/>
    <x v="1"/>
    <s v="Chris,Pat"/>
    <x v="1"/>
    <s v="Pat"/>
    <s v="Brasil"/>
    <s v="Pequenas Empresas"/>
    <s v="MobiliÃ¡rio"/>
    <s v="MobiliÃ¡rio de EscritÃ³rio"/>
    <x v="102"/>
    <s v="Small Box"/>
    <n v="0.6"/>
    <d v="2012-02-17T00:00:00"/>
  </r>
  <r>
    <n v="969"/>
    <n v="1994"/>
    <n v="14215"/>
    <x v="351"/>
    <s v="MÃ©dia"/>
    <x v="21"/>
    <n v="2277.0300000000002"/>
    <n v="7.0000000000000007E-2"/>
    <s v="AÃ©reo Normal"/>
    <n v="964.1"/>
    <n v="964.1"/>
    <s v=""/>
    <x v="114"/>
    <n v="6.79"/>
    <s v="Karl Brown"/>
    <s v="Belo Horizonte"/>
    <n v="6443"/>
    <s v="Minas Gerais"/>
    <x v="3"/>
    <s v="Erin"/>
    <x v="3"/>
    <m/>
    <s v="Brasil"/>
    <s v="EscritÃ³rio em Casa"/>
    <s v="Material de EscritÃ³rio"/>
    <s v="Papel"/>
    <x v="688"/>
    <s v="Small Box"/>
    <n v="0.37"/>
    <d v="2012-07-14T00:00:00"/>
  </r>
  <r>
    <n v="1110"/>
    <n v="1996"/>
    <n v="14241"/>
    <x v="713"/>
    <s v="CrÃ­tica"/>
    <x v="35"/>
    <n v="263.63"/>
    <n v="0.03"/>
    <s v="AÃ©reo Normal"/>
    <n v="48.86"/>
    <n v="48.86"/>
    <s v=""/>
    <x v="306"/>
    <n v="2.36"/>
    <s v="MaryBeth Skach"/>
    <s v="Porto Alegre"/>
    <n v="28115"/>
    <s v="Rio Grande do Sul"/>
    <x v="2"/>
    <s v="Sam,Pat"/>
    <x v="2"/>
    <s v="Pat"/>
    <s v="Brasil"/>
    <s v="EscritÃ³rio em Casa"/>
    <s v="Material de EscritÃ³rio"/>
    <s v="Canetas e materiais de arte"/>
    <x v="426"/>
    <s v="Wrap Bag"/>
    <n v="0.55000000000000004"/>
    <d v="2012-06-15T00:00:00"/>
  </r>
  <r>
    <n v="3397"/>
    <n v="1997"/>
    <n v="14242"/>
    <x v="714"/>
    <s v="Alta"/>
    <x v="44"/>
    <n v="1078.58"/>
    <n v="0.03"/>
    <s v="AÃ©reo Normal"/>
    <n v="8.9999999999999698"/>
    <n v="0"/>
    <s v="Returned"/>
    <x v="297"/>
    <n v="4"/>
    <s v="Dennis Pardue"/>
    <s v="Porto Alegre"/>
    <n v="28205"/>
    <s v="Rio Grande do Sul"/>
    <x v="2"/>
    <s v="Sam,Pat"/>
    <x v="2"/>
    <s v="Pat"/>
    <s v="Brasil"/>
    <s v="Corporativo"/>
    <s v="Tecnologia"/>
    <s v="PerifÃ©ricos"/>
    <x v="411"/>
    <s v="Small Box"/>
    <n v="0.75"/>
    <d v="2011-05-10T00:00:00"/>
  </r>
  <r>
    <n v="6017"/>
    <n v="1998"/>
    <n v="14245"/>
    <x v="205"/>
    <s v="CrÃ­tica"/>
    <x v="30"/>
    <n v="454.09"/>
    <n v="0.1"/>
    <s v="AÃ©reo Normal"/>
    <n v="29.7"/>
    <n v="29.7"/>
    <s v=""/>
    <x v="178"/>
    <n v="6.17"/>
    <s v="Brian Dahlen"/>
    <s v="Porto Alegre"/>
    <n v="37814"/>
    <s v="Rio Grande do Sul"/>
    <x v="2"/>
    <s v="Sam,Pat"/>
    <x v="2"/>
    <s v="Pat"/>
    <s v="Brasil"/>
    <s v="Pequenas Empresas"/>
    <s v="Material de EscritÃ³rio"/>
    <s v="Canetas e materiais de arte"/>
    <x v="219"/>
    <s v="Small Pack"/>
    <n v="0.55000000000000004"/>
    <d v="2010-02-12T00:00:00"/>
  </r>
  <r>
    <n v="2860"/>
    <n v="1999"/>
    <n v="14247"/>
    <x v="551"/>
    <s v="CrÃ­tica"/>
    <x v="32"/>
    <n v="14.75"/>
    <n v="0.03"/>
    <s v="AÃ©reo Normal"/>
    <n v="-2.4900000000000002"/>
    <n v="-2.4900000000000002"/>
    <s v=""/>
    <x v="541"/>
    <n v="1.35"/>
    <s v="Denny Blanton"/>
    <s v="SÃ£o Paulo"/>
    <n v="43015"/>
    <s v="SÃ£o Paulo"/>
    <x v="3"/>
    <s v="Erin"/>
    <x v="3"/>
    <m/>
    <s v="Brasil"/>
    <s v="EscritÃ³rio em Casa"/>
    <s v="Material de EscritÃ³rio"/>
    <s v="ElÃ¡sticos"/>
    <x v="840"/>
    <s v="Wrap Bag"/>
    <n v="0.4"/>
    <d v="2011-08-18T00:00:00"/>
  </r>
  <r>
    <n v="1865"/>
    <n v="2000"/>
    <n v="14272"/>
    <x v="275"/>
    <s v="MÃ©dia"/>
    <x v="46"/>
    <n v="2409.96"/>
    <n v="7.0000000000000007E-2"/>
    <s v="AÃ©reo Normal"/>
    <n v="575.1"/>
    <n v="575.1"/>
    <s v=""/>
    <x v="76"/>
    <n v="4.5"/>
    <s v="Vivian Mathis"/>
    <s v="VitÃ³ria"/>
    <n v="20832"/>
    <s v="EspÃ­rito Santo"/>
    <x v="3"/>
    <s v="Erin"/>
    <x v="3"/>
    <m/>
    <s v="Brasil"/>
    <s v="EscritÃ³rio em Casa"/>
    <s v="Material de EscritÃ³rio"/>
    <s v="EletrodomÃ©sticos"/>
    <x v="86"/>
    <s v="Small Box"/>
    <n v="0.59"/>
    <d v="2012-02-14T00:00:00"/>
  </r>
  <r>
    <n v="8353"/>
    <n v="2001"/>
    <n v="14274"/>
    <x v="406"/>
    <s v="NÃ£o Especificada"/>
    <x v="3"/>
    <n v="3674.08"/>
    <n v="0.01"/>
    <s v="Transporte RodoviÃ¡rio"/>
    <n v="112.44"/>
    <n v="112.44"/>
    <s v=""/>
    <x v="15"/>
    <n v="30"/>
    <s v="Craig Leslie"/>
    <s v="Porto Alegre"/>
    <n v="29915"/>
    <s v="Rio Grande do Sul"/>
    <x v="2"/>
    <s v="Sam,Pat"/>
    <x v="2"/>
    <s v="Pat"/>
    <s v="Brasil"/>
    <s v="Consumidor"/>
    <s v="MobiliÃ¡rio"/>
    <s v="Cadeiras"/>
    <x v="841"/>
    <s v="Jumbo Drum"/>
    <n v="0.74"/>
    <d v="2009-01-08T00:00:00"/>
  </r>
  <r>
    <n v="8354"/>
    <n v="2002"/>
    <n v="14274"/>
    <x v="406"/>
    <s v="NÃ£o Especificada"/>
    <x v="6"/>
    <n v="1413.89"/>
    <n v="0.01"/>
    <s v="AÃ©reo RÃ¡pido"/>
    <n v="-40.72"/>
    <n v="-40.72"/>
    <s v=""/>
    <x v="263"/>
    <n v="13.99"/>
    <s v="Craig Leslie"/>
    <s v="Porto Alegre"/>
    <n v="29915"/>
    <s v="Rio Grande do Sul"/>
    <x v="2"/>
    <s v="Sam,Pat"/>
    <x v="2"/>
    <s v="Pat"/>
    <s v="Brasil"/>
    <s v="Consumidor"/>
    <s v="Material de EscritÃ³rio"/>
    <s v="Armazenamento e OrganizaÃ§Ã£o"/>
    <x v="360"/>
    <s v="Medium Box"/>
    <n v="0.57999999999999996"/>
    <d v="2009-01-08T00:00:00"/>
  </r>
  <r>
    <n v="8362"/>
    <n v="2003"/>
    <n v="14274"/>
    <x v="406"/>
    <s v="NÃ£o Especificada"/>
    <x v="1"/>
    <n v="61.718499999999999"/>
    <n v="0.03"/>
    <s v="AÃ©reo Normal"/>
    <n v="-164.04300000000001"/>
    <n v="-164.04300000000001"/>
    <s v=""/>
    <x v="146"/>
    <n v="1.1000000000000001"/>
    <s v="Craig Leslie"/>
    <s v="Porto Alegre"/>
    <n v="29915"/>
    <s v="Rio Grande do Sul"/>
    <x v="2"/>
    <s v="Sam,Pat"/>
    <x v="2"/>
    <s v="Pat"/>
    <s v="Brasil"/>
    <s v="Consumidor"/>
    <s v="Tecnologia"/>
    <s v="Telefones e ComunicaÃ§Ã£o"/>
    <x v="172"/>
    <s v="Small Box"/>
    <n v="0.55000000000000004"/>
    <d v="2009-01-07T00:00:00"/>
  </r>
  <r>
    <n v="7133"/>
    <n v="2007"/>
    <n v="14311"/>
    <x v="715"/>
    <s v="CrÃ­tica"/>
    <x v="14"/>
    <n v="192.41"/>
    <n v="0.03"/>
    <s v="AÃ©reo Normal"/>
    <n v="-55.947499999999998"/>
    <n v="-55.947499999999998"/>
    <s v=""/>
    <x v="107"/>
    <n v="5.19"/>
    <s v="Brian Stugart"/>
    <s v="Recife"/>
    <n v="95336"/>
    <s v="Pernambuco"/>
    <x v="1"/>
    <s v="Chris,Pat"/>
    <x v="1"/>
    <s v="Pat"/>
    <s v="Brasil"/>
    <s v="Corporativo"/>
    <s v="Material de EscritÃ³rio"/>
    <s v="Capas e AcessÃ³rios"/>
    <x v="122"/>
    <s v="Small Box"/>
    <n v="0.38"/>
    <d v="2009-08-02T00:00:00"/>
  </r>
  <r>
    <n v="6499"/>
    <n v="2008"/>
    <n v="14336"/>
    <x v="716"/>
    <s v="Alta"/>
    <x v="32"/>
    <n v="174.55"/>
    <n v="0.05"/>
    <s v="AÃ©reo RÃ¡pido"/>
    <n v="-114.39"/>
    <n v="-114.39"/>
    <s v=""/>
    <x v="542"/>
    <n v="10.25"/>
    <s v="Steven Ward"/>
    <s v="Curitiba"/>
    <n v="34287"/>
    <s v="ParanÃ¡"/>
    <x v="2"/>
    <s v="Sam,Pat"/>
    <x v="2"/>
    <s v="Pat"/>
    <s v="Brasil"/>
    <s v="Consumidor"/>
    <s v="Tecnologia"/>
    <s v="PerifÃ©ricos"/>
    <x v="842"/>
    <s v="Small Box"/>
    <n v="0.55000000000000004"/>
    <d v="2009-11-19T00:00:00"/>
  </r>
  <r>
    <n v="7689"/>
    <n v="2010"/>
    <n v="14342"/>
    <x v="654"/>
    <s v="Baixa"/>
    <x v="39"/>
    <n v="10823.84"/>
    <n v="0.09"/>
    <s v="AÃ©reo Normal"/>
    <n v="3857.43"/>
    <n v="3857.43"/>
    <s v=""/>
    <x v="214"/>
    <n v="7.18"/>
    <s v="Deborah Brumfield"/>
    <s v="Curitiba"/>
    <n v="72143"/>
    <s v="ParanÃ¡"/>
    <x v="2"/>
    <s v="Sam,Pat"/>
    <x v="2"/>
    <s v="Pat"/>
    <s v="Brasil"/>
    <s v="Corporativo"/>
    <s v="Tecnologia"/>
    <s v="PerifÃ©ricos"/>
    <x v="276"/>
    <s v="Small Box"/>
    <n v="0.48"/>
    <d v="2009-04-27T00:00:00"/>
  </r>
  <r>
    <n v="353"/>
    <n v="2013"/>
    <n v="14372"/>
    <x v="175"/>
    <s v="CrÃ­tica"/>
    <x v="20"/>
    <n v="5350.61"/>
    <n v="0.09"/>
    <s v="Transporte RodoviÃ¡rio"/>
    <n v="-1059.2"/>
    <n v="-1059.2"/>
    <s v=""/>
    <x v="538"/>
    <n v="60.49"/>
    <s v="Beth Thompson"/>
    <s v="Palmas"/>
    <n v="60130"/>
    <s v="Tocantins"/>
    <x v="0"/>
    <s v="William,Pat"/>
    <x v="0"/>
    <s v="Pat"/>
    <s v="Brasil"/>
    <s v="Corporativo"/>
    <s v="MobiliÃ¡rio"/>
    <s v="Estantes"/>
    <x v="843"/>
    <s v="Jumbo Box"/>
    <n v="0.69"/>
    <d v="2012-10-25T00:00:00"/>
  </r>
  <r>
    <n v="6089"/>
    <n v="2014"/>
    <n v="14375"/>
    <x v="646"/>
    <s v="MÃ©dia"/>
    <x v="25"/>
    <n v="44.05"/>
    <n v="7.0000000000000007E-2"/>
    <s v="AÃ©reo Normal"/>
    <n v="-21.77"/>
    <n v="-21.77"/>
    <s v=""/>
    <x v="55"/>
    <n v="5.67"/>
    <s v="Rick Duston"/>
    <s v="BelÃ©m"/>
    <n v="60110"/>
    <s v="ParÃ¡"/>
    <x v="0"/>
    <s v="William,Pat"/>
    <x v="0"/>
    <s v="Pat"/>
    <s v="Brasil"/>
    <s v="Corporativo"/>
    <s v="Material de EscritÃ³rio"/>
    <s v="Papel"/>
    <x v="198"/>
    <s v="Small Box"/>
    <n v="0.36"/>
    <d v="2010-02-01T00:00:00"/>
  </r>
  <r>
    <n v="6090"/>
    <n v="2015"/>
    <n v="14375"/>
    <x v="646"/>
    <s v="MÃ©dia"/>
    <x v="31"/>
    <n v="3872.38"/>
    <n v="0.1"/>
    <s v="AÃ©reo Normal"/>
    <n v="1110.3499999999999"/>
    <n v="1110.3499999999999"/>
    <s v=""/>
    <x v="543"/>
    <n v="19.989999999999998"/>
    <s v="Rick Duston"/>
    <s v="Belo Horizonte"/>
    <n v="2050"/>
    <s v="Minas Gerais"/>
    <x v="3"/>
    <s v="Erin"/>
    <x v="3"/>
    <m/>
    <s v="Brasil"/>
    <s v="Corporativo"/>
    <s v="Material de EscritÃ³rio"/>
    <s v="Envelopes"/>
    <x v="844"/>
    <s v="Small Box"/>
    <n v="0.38"/>
    <d v="2010-02-01T00:00:00"/>
  </r>
  <r>
    <n v="8161"/>
    <n v="2016"/>
    <n v="14400"/>
    <x v="717"/>
    <s v="MÃ©dia"/>
    <x v="46"/>
    <n v="74.34"/>
    <n v="0.05"/>
    <s v="AÃ©reo Normal"/>
    <n v="-166.55449999999999"/>
    <n v="-166.55449999999999"/>
    <s v=""/>
    <x v="140"/>
    <n v="6.05"/>
    <s v="Henia Zydlo"/>
    <s v="Curitiba"/>
    <n v="33134"/>
    <s v="ParanÃ¡"/>
    <x v="2"/>
    <s v="Sam,Pat"/>
    <x v="2"/>
    <s v="Pat"/>
    <s v="Brasil"/>
    <s v="EscritÃ³rio em Casa"/>
    <s v="Material de EscritÃ³rio"/>
    <s v="Capas e AcessÃ³rios"/>
    <x v="160"/>
    <s v="Small Box"/>
    <n v="0.37"/>
    <d v="2009-02-05T00:00:00"/>
  </r>
  <r>
    <n v="8162"/>
    <n v="2017"/>
    <n v="14400"/>
    <x v="717"/>
    <s v="MÃ©dia"/>
    <x v="44"/>
    <n v="228.8"/>
    <n v="0.03"/>
    <s v="AÃ©reo Normal"/>
    <n v="-99.08"/>
    <n v="-99.08"/>
    <s v=""/>
    <x v="31"/>
    <n v="6.6"/>
    <s v="Henia Zydlo"/>
    <s v="Curitiba"/>
    <n v="33134"/>
    <s v="ParanÃ¡"/>
    <x v="2"/>
    <s v="Sam,Pat"/>
    <x v="2"/>
    <s v="Pat"/>
    <s v="Brasil"/>
    <s v="EscritÃ³rio em Casa"/>
    <s v="Material de EscritÃ³rio"/>
    <s v="Papel"/>
    <x v="293"/>
    <s v="Small Box"/>
    <n v="0.37"/>
    <d v="2009-02-05T00:00:00"/>
  </r>
  <r>
    <n v="8163"/>
    <n v="2018"/>
    <n v="14400"/>
    <x v="717"/>
    <s v="MÃ©dia"/>
    <x v="27"/>
    <n v="6089.05"/>
    <n v="0.08"/>
    <s v="Transporte RodoviÃ¡rio"/>
    <n v="-2110.56"/>
    <n v="-2110.56"/>
    <s v=""/>
    <x v="50"/>
    <n v="80.2"/>
    <s v="Henia Zydlo"/>
    <s v="Curitiba"/>
    <n v="33134"/>
    <s v="ParanÃ¡"/>
    <x v="2"/>
    <s v="Sam,Pat"/>
    <x v="2"/>
    <s v="Pat"/>
    <s v="Brasil"/>
    <s v="EscritÃ³rio em Casa"/>
    <s v="MobiliÃ¡rio"/>
    <s v="Mesas"/>
    <x v="51"/>
    <s v="Jumbo Box"/>
    <n v="0.71"/>
    <d v="2009-02-05T00:00:00"/>
  </r>
  <r>
    <n v="2924"/>
    <n v="2019"/>
    <n v="14401"/>
    <x v="403"/>
    <s v="NÃ£o Especificada"/>
    <x v="17"/>
    <n v="931.14949999999999"/>
    <n v="0.06"/>
    <s v="AÃ©reo Normal"/>
    <n v="-128.83199999999999"/>
    <n v="-128.83199999999999"/>
    <s v=""/>
    <x v="240"/>
    <n v="2.5"/>
    <s v="Jason Klamczynski"/>
    <s v="VitÃ³ria"/>
    <n v="20601"/>
    <s v="EspÃ­rito Santo"/>
    <x v="3"/>
    <s v="Erin"/>
    <x v="3"/>
    <m/>
    <s v="Brasil"/>
    <s v="Pequenas Empresas"/>
    <s v="Tecnologia"/>
    <s v="Telefones e ComunicaÃ§Ã£o"/>
    <x v="435"/>
    <s v="Small Box"/>
    <n v="0.56999999999999995"/>
    <d v="2011-08-06T00:00:00"/>
  </r>
  <r>
    <n v="4591"/>
    <n v="2020"/>
    <n v="14402"/>
    <x v="718"/>
    <s v="MÃ©dia"/>
    <x v="23"/>
    <n v="184.46"/>
    <n v="0.05"/>
    <s v="Transporte RodoviÃ¡rio"/>
    <n v="-106.33"/>
    <n v="-106.33"/>
    <s v=""/>
    <x v="130"/>
    <n v="30"/>
    <s v="Jessica Myrick"/>
    <s v="SÃ£o Paulo"/>
    <n v="15131"/>
    <s v="SÃ£o Paulo"/>
    <x v="3"/>
    <s v="Erin"/>
    <x v="3"/>
    <m/>
    <s v="Brasil"/>
    <s v="Pequenas Empresas"/>
    <s v="MobiliÃ¡rio"/>
    <s v="Cadeiras"/>
    <x v="282"/>
    <s v="Jumbo Drum"/>
    <n v="0.62"/>
    <d v="2010-10-16T00:00:00"/>
  </r>
  <r>
    <n v="3848"/>
    <n v="2024"/>
    <n v="14434"/>
    <x v="342"/>
    <s v="NÃ£o Especificada"/>
    <x v="33"/>
    <n v="4733.88"/>
    <n v="0.02"/>
    <s v="Transporte RodoviÃ¡rio"/>
    <n v="239.41"/>
    <n v="239.41"/>
    <s v=""/>
    <x v="478"/>
    <n v="56.14"/>
    <s v="Tim Taslimi"/>
    <s v="Recife"/>
    <n v="94704"/>
    <s v="Pernambuco"/>
    <x v="1"/>
    <s v="Chris,Pat"/>
    <x v="1"/>
    <s v="Pat"/>
    <s v="Brasil"/>
    <s v="Corporativo"/>
    <s v="Tecnologia"/>
    <s v="MÃ¡quinas de EscritÃ³rio"/>
    <x v="716"/>
    <s v="Jumbo Box"/>
    <n v="0.39"/>
    <d v="2011-02-17T00:00:00"/>
  </r>
  <r>
    <n v="139"/>
    <n v="2026"/>
    <n v="14435"/>
    <x v="719"/>
    <s v="NÃ£o Especificada"/>
    <x v="29"/>
    <n v="33367.85"/>
    <n v="0.01"/>
    <s v="AÃ©reo Normal"/>
    <n v="3992.52"/>
    <n v="3992.52"/>
    <s v=""/>
    <x v="544"/>
    <n v="24.49"/>
    <s v="Dennis Kane"/>
    <s v="SÃ£o Paulo"/>
    <n v="11720"/>
    <s v="SÃ£o Paulo"/>
    <x v="3"/>
    <s v="Erin"/>
    <x v="3"/>
    <m/>
    <s v="Brasil"/>
    <s v="Pequenas Empresas"/>
    <s v="Tecnologia"/>
    <s v="Copiadoras e fax"/>
    <x v="845"/>
    <s v="Large Box"/>
    <n v="0.37"/>
    <d v="2012-12-04T00:00:00"/>
  </r>
  <r>
    <n v="155"/>
    <n v="2025"/>
    <n v="14435"/>
    <x v="719"/>
    <s v="NÃ£o Especificada"/>
    <x v="7"/>
    <n v="3731.59"/>
    <n v="0"/>
    <s v="Transporte RodoviÃ¡rio"/>
    <n v="-605.52"/>
    <n v="-605.52"/>
    <s v=""/>
    <x v="254"/>
    <n v="42"/>
    <s v="Dennis Kane"/>
    <s v="SÃ£o Paulo"/>
    <n v="11720"/>
    <s v="SÃ£o Paulo"/>
    <x v="3"/>
    <s v="Erin"/>
    <x v="3"/>
    <m/>
    <s v="Brasil"/>
    <s v="Pequenas Empresas"/>
    <s v="MobiliÃ¡rio"/>
    <s v="Cadeiras"/>
    <x v="338"/>
    <s v="Jumbo Drum"/>
    <n v="0.66"/>
    <d v="2012-12-02T00:00:00"/>
  </r>
  <r>
    <n v="161"/>
    <n v="2027"/>
    <n v="14435"/>
    <x v="719"/>
    <s v="NÃ£o Especificada"/>
    <x v="21"/>
    <n v="1299.9100000000001"/>
    <n v="0.06"/>
    <s v="AÃ©reo Normal"/>
    <n v="439.26"/>
    <n v="439.26"/>
    <s v=""/>
    <x v="137"/>
    <n v="5.76"/>
    <s v="Dennis Kane"/>
    <s v="SÃ£o Paulo"/>
    <n v="11720"/>
    <s v="SÃ£o Paulo"/>
    <x v="3"/>
    <s v="Erin"/>
    <x v="3"/>
    <m/>
    <s v="Brasil"/>
    <s v="Pequenas Empresas"/>
    <s v="Material de EscritÃ³rio"/>
    <s v="Papel"/>
    <x v="273"/>
    <s v="Small Box"/>
    <n v="0.4"/>
    <d v="2012-12-01T00:00:00"/>
  </r>
  <r>
    <n v="689"/>
    <n v="2028"/>
    <n v="14439"/>
    <x v="720"/>
    <s v="Alta"/>
    <x v="15"/>
    <n v="1428.64"/>
    <n v="0.09"/>
    <s v="AÃ©reo Normal"/>
    <n v="494.26"/>
    <n v="494.26"/>
    <s v=""/>
    <x v="545"/>
    <n v="10.75"/>
    <s v="Cindy Stewart"/>
    <s v="MaceiÃ³"/>
    <n v="86301"/>
    <s v="Alagoas"/>
    <x v="1"/>
    <s v="Chris,Pat"/>
    <x v="1"/>
    <s v="Pat"/>
    <s v="Brasil"/>
    <s v="Corporativo"/>
    <s v="Material de EscritÃ³rio"/>
    <s v="Papel"/>
    <x v="846"/>
    <s v="Small Box"/>
    <n v="0.36"/>
    <d v="2012-08-31T00:00:00"/>
  </r>
  <r>
    <n v="1255"/>
    <n v="2031"/>
    <n v="14497"/>
    <x v="85"/>
    <s v="MÃ©dia"/>
    <x v="20"/>
    <n v="214.03"/>
    <n v="0.02"/>
    <s v="AÃ©reo Normal"/>
    <n v="-138.91999999999999"/>
    <n v="0"/>
    <s v="Returned"/>
    <x v="55"/>
    <n v="7.96"/>
    <s v="Sung Pak"/>
    <s v="AracajÃº"/>
    <n v="83201"/>
    <s v="Sergipe"/>
    <x v="1"/>
    <s v="Chris,Pat"/>
    <x v="1"/>
    <s v="Pat"/>
    <s v="Brasil"/>
    <s v="Pequenas Empresas"/>
    <s v="Material de EscritÃ³rio"/>
    <s v="Papel"/>
    <x v="439"/>
    <s v="Small Box"/>
    <n v="0.36"/>
    <d v="2012-05-23T00:00:00"/>
  </r>
  <r>
    <n v="4397"/>
    <n v="2032"/>
    <n v="14499"/>
    <x v="139"/>
    <s v="Baixa"/>
    <x v="9"/>
    <n v="574.99"/>
    <n v="0.06"/>
    <s v="AÃ©reo Normal"/>
    <n v="-148.87"/>
    <n v="-148.87"/>
    <s v=""/>
    <x v="109"/>
    <n v="6.5"/>
    <s v="Harry Marie"/>
    <s v="SÃ£o Paulo"/>
    <n v="19026"/>
    <s v="SÃ£o Paulo"/>
    <x v="3"/>
    <s v="Erin"/>
    <x v="3"/>
    <m/>
    <s v="Brasil"/>
    <s v="Consumidor"/>
    <s v="Tecnologia"/>
    <s v="PerifÃ©ricos"/>
    <x v="125"/>
    <s v="Small Box"/>
    <n v="0.78"/>
    <d v="2010-11-19T00:00:00"/>
  </r>
  <r>
    <n v="3134"/>
    <n v="2033"/>
    <n v="14500"/>
    <x v="721"/>
    <s v="NÃ£o Especificada"/>
    <x v="21"/>
    <n v="839.7"/>
    <n v="7.0000000000000007E-2"/>
    <s v="AÃ©reo Normal"/>
    <n v="211.79"/>
    <n v="211.79"/>
    <s v=""/>
    <x v="238"/>
    <n v="5.77"/>
    <s v="Tracy Collins"/>
    <s v="Curitiba"/>
    <n v="33458"/>
    <s v="ParanÃ¡"/>
    <x v="2"/>
    <s v="Sam,Pat"/>
    <x v="2"/>
    <s v="Pat"/>
    <s v="Brasil"/>
    <s v="Consumidor"/>
    <s v="Material de EscritÃ³rio"/>
    <s v="Papel"/>
    <x v="712"/>
    <s v="Small Box"/>
    <n v="0.38"/>
    <d v="2011-06-26T00:00:00"/>
  </r>
  <r>
    <n v="3140"/>
    <n v="2034"/>
    <n v="14500"/>
    <x v="721"/>
    <s v="NÃ£o Especificada"/>
    <x v="6"/>
    <n v="1662.5"/>
    <n v="0.01"/>
    <s v="AÃ©reo Normal"/>
    <n v="289.02"/>
    <n v="289.02"/>
    <s v=""/>
    <x v="272"/>
    <n v="8.99"/>
    <s v="Tracy Collins"/>
    <s v="Curitiba"/>
    <n v="33458"/>
    <s v="ParanÃ¡"/>
    <x v="2"/>
    <s v="Sam,Pat"/>
    <x v="2"/>
    <s v="Pat"/>
    <s v="Brasil"/>
    <s v="Consumidor"/>
    <s v="Material de EscritÃ³rio"/>
    <s v="Canetas e materiais de arte"/>
    <x v="374"/>
    <s v="Small Pack"/>
    <n v="0.56000000000000005"/>
    <d v="2011-06-25T00:00:00"/>
  </r>
  <r>
    <n v="7399"/>
    <n v="2036"/>
    <n v="14528"/>
    <x v="722"/>
    <s v="CrÃ­tica"/>
    <x v="18"/>
    <n v="78.44"/>
    <n v="0.09"/>
    <s v="AÃ©reo Normal"/>
    <n v="11.0245"/>
    <n v="0"/>
    <s v="Returned"/>
    <x v="25"/>
    <n v="1.49"/>
    <s v="Karl Brown"/>
    <s v="Belo Horizonte"/>
    <n v="1570"/>
    <s v="Minas Gerais"/>
    <x v="3"/>
    <s v="Erin"/>
    <x v="3"/>
    <m/>
    <s v="Brasil"/>
    <s v="EscritÃ³rio em Casa"/>
    <s v="Material de EscritÃ³rio"/>
    <s v="Capas e AcessÃ³rios"/>
    <x v="112"/>
    <s v="Small Box"/>
    <n v="0.39"/>
    <d v="2009-06-17T00:00:00"/>
  </r>
  <r>
    <n v="7804"/>
    <n v="2039"/>
    <n v="14530"/>
    <x v="354"/>
    <s v="Alta"/>
    <x v="30"/>
    <n v="1556.61"/>
    <n v="0.06"/>
    <s v="AÃ©reo Normal"/>
    <n v="-485.55"/>
    <n v="-485.55"/>
    <s v=""/>
    <x v="546"/>
    <n v="35"/>
    <s v="Tracy Blumstein"/>
    <s v="Porto Alegre"/>
    <n v="29203"/>
    <s v="Rio Grande do Sul"/>
    <x v="2"/>
    <s v="Sam,Pat"/>
    <x v="2"/>
    <s v="Pat"/>
    <s v="Brasil"/>
    <s v="EscritÃ³rio em Casa"/>
    <s v="Material de EscritÃ³rio"/>
    <s v="Armazenamento e OrganizaÃ§Ã£o"/>
    <x v="847"/>
    <s v="Large Box"/>
    <n v="0.83"/>
    <d v="2009-04-08T00:00:00"/>
  </r>
  <r>
    <n v="7805"/>
    <n v="2040"/>
    <n v="14530"/>
    <x v="354"/>
    <s v="Alta"/>
    <x v="19"/>
    <n v="645.14"/>
    <n v="0.1"/>
    <s v="AÃ©reo Normal"/>
    <n v="-26.32"/>
    <n v="-26.32"/>
    <s v=""/>
    <x v="342"/>
    <n v="5.5"/>
    <s v="Tracy Blumstein"/>
    <s v="Porto Alegre"/>
    <n v="29203"/>
    <s v="Rio Grande do Sul"/>
    <x v="2"/>
    <s v="Sam,Pat"/>
    <x v="2"/>
    <s v="Pat"/>
    <s v="Brasil"/>
    <s v="EscritÃ³rio em Casa"/>
    <s v="Material de EscritÃ³rio"/>
    <s v="Armazenamento e OrganizaÃ§Ã£o"/>
    <x v="478"/>
    <s v="Small Box"/>
    <n v="0.56999999999999995"/>
    <d v="2009-04-08T00:00:00"/>
  </r>
  <r>
    <n v="7821"/>
    <n v="2041"/>
    <n v="14530"/>
    <x v="354"/>
    <s v="Alta"/>
    <x v="21"/>
    <n v="4851.5024999999996"/>
    <n v="0.01"/>
    <s v="AÃ©reo Normal"/>
    <n v="1371.672"/>
    <n v="1371.672"/>
    <s v=""/>
    <x v="12"/>
    <n v="7.69"/>
    <s v="Tracy Blumstein"/>
    <s v="Porto Alegre"/>
    <n v="29203"/>
    <s v="Rio Grande do Sul"/>
    <x v="2"/>
    <s v="Sam,Pat"/>
    <x v="2"/>
    <s v="Pat"/>
    <s v="Brasil"/>
    <s v="EscritÃ³rio em Casa"/>
    <s v="Tecnologia"/>
    <s v="Telefones e ComunicaÃ§Ã£o"/>
    <x v="347"/>
    <s v="Small Box"/>
    <n v="0.57999999999999996"/>
    <d v="2009-04-06T00:00:00"/>
  </r>
  <r>
    <n v="5174"/>
    <n v="2042"/>
    <n v="14534"/>
    <x v="723"/>
    <s v="MÃ©dia"/>
    <x v="6"/>
    <n v="745.99"/>
    <n v="0.02"/>
    <s v="AÃ©reo Normal"/>
    <n v="226.09"/>
    <n v="0"/>
    <s v="Returned"/>
    <x v="90"/>
    <n v="4"/>
    <s v="Valerie Dominguez"/>
    <s v="Curitiba"/>
    <n v="32174"/>
    <s v="ParanÃ¡"/>
    <x v="2"/>
    <s v="Sam,Pat"/>
    <x v="2"/>
    <s v="Pat"/>
    <s v="Brasil"/>
    <s v="Corporativo"/>
    <s v="Tecnologia"/>
    <s v="PerifÃ©ricos"/>
    <x v="103"/>
    <s v="Small Box"/>
    <n v="0.37"/>
    <d v="2010-07-18T00:00:00"/>
  </r>
  <r>
    <n v="2275"/>
    <n v="2044"/>
    <n v="14563"/>
    <x v="724"/>
    <s v="CrÃ­tica"/>
    <x v="42"/>
    <n v="953.04549999999995"/>
    <n v="0.02"/>
    <s v="AÃ©reo Normal"/>
    <n v="298.46699999999998"/>
    <n v="298.46699999999998"/>
    <s v=""/>
    <x v="146"/>
    <n v="5.99"/>
    <s v="Becky Pak"/>
    <s v="Teresina"/>
    <n v="97045"/>
    <s v="PiauÃ­"/>
    <x v="1"/>
    <s v="Chris,Pat"/>
    <x v="1"/>
    <s v="Pat"/>
    <s v="Brasil"/>
    <s v="Corporativo"/>
    <s v="Tecnologia"/>
    <s v="Telefones e ComunicaÃ§Ã£o"/>
    <x v="837"/>
    <s v="Wrap Bag"/>
    <n v="0.38"/>
    <d v="2011-12-03T00:00:00"/>
  </r>
  <r>
    <n v="4889"/>
    <n v="2047"/>
    <n v="14597"/>
    <x v="661"/>
    <s v="CrÃ­tica"/>
    <x v="7"/>
    <n v="320.42"/>
    <n v="0.03"/>
    <s v="AÃ©reo RÃ¡pido"/>
    <n v="-66.366500000000002"/>
    <n v="-66.366500000000002"/>
    <s v=""/>
    <x v="375"/>
    <n v="6.16"/>
    <s v="Lauren Leatherbury"/>
    <s v="SÃ£o LuÃ­s"/>
    <n v="87105"/>
    <s v="MaranhÃ£o"/>
    <x v="1"/>
    <s v="Chris,Pat"/>
    <x v="1"/>
    <s v="Pat"/>
    <s v="Brasil"/>
    <s v="Corporativo"/>
    <s v="Material de EscritÃ³rio"/>
    <s v="Capas e AcessÃ³rios"/>
    <x v="528"/>
    <s v="Small Box"/>
    <n v="0.35"/>
    <d v="2010-08-31T00:00:00"/>
  </r>
  <r>
    <n v="4890"/>
    <n v="2048"/>
    <n v="14597"/>
    <x v="661"/>
    <s v="CrÃ­tica"/>
    <x v="44"/>
    <n v="266.64"/>
    <n v="7.0000000000000007E-2"/>
    <s v="AÃ©reo Normal"/>
    <n v="-36.76"/>
    <n v="-36.76"/>
    <s v=""/>
    <x v="346"/>
    <n v="4.95"/>
    <s v="Lauren Leatherbury"/>
    <s v="SÃ£o LuÃ­s"/>
    <n v="87105"/>
    <s v="MaranhÃ£o"/>
    <x v="1"/>
    <s v="Chris,Pat"/>
    <x v="1"/>
    <s v="Pat"/>
    <s v="Brasil"/>
    <s v="Corporativo"/>
    <s v="MobiliÃ¡rio"/>
    <s v="MobiliÃ¡rio de EscritÃ³rio"/>
    <x v="484"/>
    <s v="Small Box"/>
    <n v="0.41"/>
    <d v="2010-08-31T00:00:00"/>
  </r>
  <r>
    <n v="8164"/>
    <n v="2049"/>
    <n v="14627"/>
    <x v="717"/>
    <s v="MÃ©dia"/>
    <x v="26"/>
    <n v="671.03"/>
    <n v="7.0000000000000007E-2"/>
    <s v="AÃ©reo Normal"/>
    <n v="67.864000000000004"/>
    <n v="67.864000000000004"/>
    <s v=""/>
    <x v="188"/>
    <n v="6.46"/>
    <s v="Sonia Sunley"/>
    <s v="BelÃ©m"/>
    <n v="60110"/>
    <s v="ParÃ¡"/>
    <x v="0"/>
    <s v="William,Pat"/>
    <x v="0"/>
    <s v="Pat"/>
    <s v="Brasil"/>
    <s v="Pequenas Empresas"/>
    <s v="Material de EscritÃ³rio"/>
    <s v="Capas e AcessÃ³rios"/>
    <x v="237"/>
    <s v="Small Box"/>
    <n v="0.38"/>
    <d v="2009-02-05T00:00:00"/>
  </r>
  <r>
    <n v="407"/>
    <n v="2050"/>
    <n v="14630"/>
    <x v="725"/>
    <s v="Baixa"/>
    <x v="30"/>
    <n v="363.54"/>
    <n v="0.08"/>
    <s v="AÃ©reo Normal"/>
    <n v="4.75"/>
    <n v="4.75"/>
    <s v=""/>
    <x v="210"/>
    <n v="5.53"/>
    <s v="Muhammed Lee"/>
    <s v="Recife"/>
    <n v="92804"/>
    <s v="Pernambuco"/>
    <x v="1"/>
    <s v="Chris,Pat"/>
    <x v="1"/>
    <s v="Pat"/>
    <s v="Brasil"/>
    <s v="Corporativo"/>
    <s v="Material de EscritÃ³rio"/>
    <s v="Canetas e materiais de arte"/>
    <x v="271"/>
    <s v="Small Pack"/>
    <n v="0.59"/>
    <d v="2012-10-16T00:00:00"/>
  </r>
  <r>
    <n v="6117"/>
    <n v="2051"/>
    <n v="14661"/>
    <x v="726"/>
    <s v="NÃ£o Especificada"/>
    <x v="39"/>
    <n v="1325.06"/>
    <n v="0.06"/>
    <s v="AÃ©reo Normal"/>
    <n v="-180.23"/>
    <n v="-180.23"/>
    <s v=""/>
    <x v="547"/>
    <n v="9.02"/>
    <s v="Lauren Leatherbury"/>
    <s v="JoÃ£o Pessoa"/>
    <n v="81301"/>
    <s v="ParaÃ­ba"/>
    <x v="1"/>
    <s v="Chris,Pat"/>
    <x v="1"/>
    <s v="Pat"/>
    <s v="Brasil"/>
    <s v="EscritÃ³rio em Casa"/>
    <s v="Tecnologia"/>
    <s v="PerifÃ©ricos"/>
    <x v="848"/>
    <s v="Small Box"/>
    <n v="0.75"/>
    <d v="2010-01-25T00:00:00"/>
  </r>
  <r>
    <n v="2380"/>
    <n v="2052"/>
    <n v="14662"/>
    <x v="414"/>
    <s v="Alta"/>
    <x v="10"/>
    <n v="257.75"/>
    <n v="0.02"/>
    <s v="AÃ©reo Normal"/>
    <n v="-66.260000000000005"/>
    <n v="-66.260000000000005"/>
    <s v=""/>
    <x v="18"/>
    <n v="4.75"/>
    <s v="Karl Brown"/>
    <s v="Belo Horizonte"/>
    <n v="2035"/>
    <s v="Minas Gerais"/>
    <x v="3"/>
    <s v="Erin"/>
    <x v="3"/>
    <m/>
    <s v="Brasil"/>
    <s v="Corporativo"/>
    <s v="Material de EscritÃ³rio"/>
    <s v="Papel"/>
    <x v="529"/>
    <s v="Small Box"/>
    <n v="0.36"/>
    <d v="2011-11-17T00:00:00"/>
  </r>
  <r>
    <n v="2381"/>
    <n v="2053"/>
    <n v="14662"/>
    <x v="414"/>
    <s v="Alta"/>
    <x v="4"/>
    <n v="39.69"/>
    <n v="0.05"/>
    <s v="AÃ©reo Normal"/>
    <n v="-1.78"/>
    <n v="-1.78"/>
    <s v=""/>
    <x v="9"/>
    <n v="1"/>
    <s v="Karl Brown"/>
    <s v="Belo Horizonte"/>
    <n v="6478"/>
    <s v="Minas Gerais"/>
    <x v="3"/>
    <s v="Erin"/>
    <x v="3"/>
    <m/>
    <s v="Brasil"/>
    <s v="Corporativo"/>
    <s v="Material de EscritÃ³rio"/>
    <s v="Canetas e materiais de arte"/>
    <x v="849"/>
    <s v="Wrap Bag"/>
    <n v="0.35"/>
    <d v="2011-11-17T00:00:00"/>
  </r>
  <r>
    <n v="2382"/>
    <n v="2054"/>
    <n v="14662"/>
    <x v="414"/>
    <s v="Alta"/>
    <x v="10"/>
    <n v="5139.8819999999996"/>
    <n v="0.01"/>
    <s v="AÃ©reo Normal"/>
    <n v="1275.6690000000001"/>
    <n v="1275.6690000000001"/>
    <s v=""/>
    <x v="12"/>
    <n v="8.99"/>
    <s v="Karl Brown"/>
    <s v="Belo Horizonte"/>
    <n v="1550"/>
    <s v="Minas Gerais"/>
    <x v="3"/>
    <s v="Erin"/>
    <x v="3"/>
    <m/>
    <s v="Brasil"/>
    <s v="Corporativo"/>
    <s v="Tecnologia"/>
    <s v="Telefones e ComunicaÃ§Ã£o"/>
    <x v="728"/>
    <s v="Small Box"/>
    <n v="0.59"/>
    <d v="2011-11-17T00:00:00"/>
  </r>
  <r>
    <n v="2066"/>
    <n v="2058"/>
    <n v="14726"/>
    <x v="328"/>
    <s v="Baixa"/>
    <x v="5"/>
    <n v="310.87"/>
    <n v="7.0000000000000007E-2"/>
    <s v="AÃ©reo Normal"/>
    <n v="-21.48"/>
    <n v="-21.48"/>
    <s v=""/>
    <x v="397"/>
    <n v="4"/>
    <s v="Ralph Knight"/>
    <s v="Palmas"/>
    <n v="60130"/>
    <s v="Tocantins"/>
    <x v="0"/>
    <s v="William,Pat"/>
    <x v="0"/>
    <s v="Pat"/>
    <s v="Brasil"/>
    <s v="Consumidor"/>
    <s v="Tecnologia"/>
    <s v="PerifÃ©ricos"/>
    <x v="563"/>
    <s v="Small Box"/>
    <n v="0.6"/>
    <d v="2012-01-08T00:00:00"/>
  </r>
  <r>
    <n v="924"/>
    <n v="2059"/>
    <n v="14727"/>
    <x v="727"/>
    <s v="MÃ©dia"/>
    <x v="31"/>
    <n v="8532.152"/>
    <n v="0.04"/>
    <s v="Transporte RodoviÃ¡rio"/>
    <n v="-513.79042000000004"/>
    <n v="-513.79042000000004"/>
    <s v=""/>
    <x v="182"/>
    <n v="52.2"/>
    <s v="Bobby Trafton"/>
    <s v="Belo Horizonte"/>
    <n v="6108"/>
    <s v="Minas Gerais"/>
    <x v="3"/>
    <s v="Erin"/>
    <x v="3"/>
    <m/>
    <s v="Brasil"/>
    <s v="Pequenas Empresas"/>
    <s v="MobiliÃ¡rio"/>
    <s v="Mesas"/>
    <x v="223"/>
    <s v="Jumbo Box"/>
    <n v="0.64"/>
    <d v="2012-07-22T00:00:00"/>
  </r>
  <r>
    <n v="938"/>
    <n v="2060"/>
    <n v="14727"/>
    <x v="727"/>
    <s v="MÃ©dia"/>
    <x v="22"/>
    <n v="2269.41"/>
    <n v="0.05"/>
    <s v="AÃ©reo Normal"/>
    <n v="630.17999999999995"/>
    <n v="630.17999999999995"/>
    <s v=""/>
    <x v="88"/>
    <n v="3.5"/>
    <s v="Bobby Trafton"/>
    <s v="VitÃ³ria"/>
    <n v="4073"/>
    <s v="EspÃ­rito Santo"/>
    <x v="3"/>
    <s v="Erin"/>
    <x v="3"/>
    <m/>
    <s v="Brasil"/>
    <s v="Pequenas Empresas"/>
    <s v="Material de EscritÃ³rio"/>
    <s v="EletrodomÃ©sticos"/>
    <x v="101"/>
    <s v="Small Box"/>
    <n v="0.59"/>
    <d v="2012-07-20T00:00:00"/>
  </r>
  <r>
    <n v="6220"/>
    <n v="2062"/>
    <n v="14755"/>
    <x v="332"/>
    <s v="Alta"/>
    <x v="21"/>
    <n v="2322.8119999999999"/>
    <n v="0.1"/>
    <s v="AÃ©reo RÃ¡pido"/>
    <n v="454.38299999999998"/>
    <n v="454.38299999999998"/>
    <s v=""/>
    <x v="6"/>
    <n v="4.2"/>
    <s v="Steve Nguyen"/>
    <s v="SÃ£o Paulo"/>
    <n v="44224"/>
    <s v="SÃ£o Paulo"/>
    <x v="3"/>
    <s v="Erin"/>
    <x v="3"/>
    <m/>
    <s v="Brasil"/>
    <s v="Consumidor"/>
    <s v="Tecnologia"/>
    <s v="Telefones e ComunicaÃ§Ã£o"/>
    <x v="850"/>
    <s v="Small Box"/>
    <n v="0.59"/>
    <d v="2010-01-07T00:00:00"/>
  </r>
  <r>
    <n v="6231"/>
    <n v="2061"/>
    <n v="14755"/>
    <x v="332"/>
    <s v="Alta"/>
    <x v="42"/>
    <n v="111.48"/>
    <n v="0.09"/>
    <s v="AÃ©reo Normal"/>
    <n v="29.57"/>
    <n v="29.57"/>
    <s v=""/>
    <x v="52"/>
    <n v="0.7"/>
    <s v="Steve Nguyen"/>
    <s v="SÃ£o Paulo"/>
    <n v="44224"/>
    <s v="SÃ£o Paulo"/>
    <x v="3"/>
    <s v="Erin"/>
    <x v="3"/>
    <m/>
    <s v="Brasil"/>
    <s v="Consumidor"/>
    <s v="Material de EscritÃ³rio"/>
    <s v="Canetas e materiais de arte"/>
    <x v="53"/>
    <s v="Wrap Bag"/>
    <n v="0.44"/>
    <d v="2010-01-05T00:00:00"/>
  </r>
  <r>
    <n v="6950"/>
    <n v="2063"/>
    <n v="14756"/>
    <x v="82"/>
    <s v="Baixa"/>
    <x v="1"/>
    <n v="42.3"/>
    <n v="0.06"/>
    <s v="AÃ©reo Normal"/>
    <n v="-25.38"/>
    <n v="-25.38"/>
    <s v=""/>
    <x v="370"/>
    <n v="6.15"/>
    <s v="Steve Chapman"/>
    <s v="Curitiba"/>
    <n v="72712"/>
    <s v="ParanÃ¡"/>
    <x v="2"/>
    <s v="Sam,Pat"/>
    <x v="2"/>
    <s v="Pat"/>
    <s v="Brasil"/>
    <s v="Corporativo"/>
    <s v="MobiliÃ¡rio"/>
    <s v="MobiliÃ¡rio de EscritÃ³rio"/>
    <x v="521"/>
    <s v="Small Pack"/>
    <n v="0.44"/>
    <d v="2009-08-31T00:00:00"/>
  </r>
  <r>
    <n v="1697"/>
    <n v="2064"/>
    <n v="14784"/>
    <x v="728"/>
    <s v="MÃ©dia"/>
    <x v="27"/>
    <n v="2009.05"/>
    <n v="0.04"/>
    <s v="Transporte RodoviÃ¡rio"/>
    <n v="33.988949999999903"/>
    <n v="33.988949999999903"/>
    <s v=""/>
    <x v="415"/>
    <n v="46.59"/>
    <s v="Brenda Bowman"/>
    <s v="SÃ£o Paulo"/>
    <n v="11704"/>
    <s v="SÃ£o Paulo"/>
    <x v="3"/>
    <s v="Erin"/>
    <x v="3"/>
    <m/>
    <s v="Brasil"/>
    <s v="Pequenas Empresas"/>
    <s v="MobiliÃ¡rio"/>
    <s v="Mesas"/>
    <x v="592"/>
    <s v="Jumbo Box"/>
    <n v="0.67"/>
    <d v="2012-03-15T00:00:00"/>
  </r>
  <r>
    <n v="6699"/>
    <n v="2066"/>
    <n v="14785"/>
    <x v="187"/>
    <s v="Alta"/>
    <x v="16"/>
    <n v="744.12"/>
    <n v="0.02"/>
    <s v="AÃ©reo Normal"/>
    <n v="146.51"/>
    <n v="146.51"/>
    <s v=""/>
    <x v="178"/>
    <n v="6.17"/>
    <s v="Nicole Brennan"/>
    <s v="Curitiba"/>
    <n v="72023"/>
    <s v="ParanÃ¡"/>
    <x v="2"/>
    <s v="Sam,Pat"/>
    <x v="2"/>
    <s v="Pat"/>
    <s v="Brasil"/>
    <s v="Consumidor"/>
    <s v="Material de EscritÃ³rio"/>
    <s v="Canetas e materiais de arte"/>
    <x v="219"/>
    <s v="Small Pack"/>
    <n v="0.55000000000000004"/>
    <d v="2009-10-10T00:00:00"/>
  </r>
  <r>
    <n v="6707"/>
    <n v="2065"/>
    <n v="14785"/>
    <x v="187"/>
    <s v="Alta"/>
    <x v="28"/>
    <n v="94.86"/>
    <n v="0.08"/>
    <s v="AÃ©reo Normal"/>
    <n v="39.69"/>
    <n v="39.69"/>
    <s v=""/>
    <x v="113"/>
    <n v="0.5"/>
    <s v="Nicole Brennan"/>
    <s v="Curitiba"/>
    <n v="72023"/>
    <s v="ParanÃ¡"/>
    <x v="2"/>
    <s v="Sam,Pat"/>
    <x v="2"/>
    <s v="Pat"/>
    <s v="Brasil"/>
    <s v="Consumidor"/>
    <s v="Material de EscritÃ³rio"/>
    <s v="Etiquetas"/>
    <x v="129"/>
    <s v="Small Box"/>
    <n v="0.36"/>
    <d v="2009-10-09T00:00:00"/>
  </r>
  <r>
    <n v="4317"/>
    <n v="2067"/>
    <n v="14789"/>
    <x v="134"/>
    <s v="NÃ£o Especificada"/>
    <x v="11"/>
    <n v="438.07"/>
    <n v="0"/>
    <s v="AÃ©reo RÃ¡pido"/>
    <n v="12.06"/>
    <n v="12.06"/>
    <s v=""/>
    <x v="58"/>
    <n v="4.5"/>
    <s v="Sarah Brown"/>
    <s v="Feira de Santana"/>
    <n v="98042"/>
    <s v="Bahia"/>
    <x v="1"/>
    <s v="Chris,Pat"/>
    <x v="1"/>
    <s v="Pat"/>
    <s v="Brasil"/>
    <s v="Consumidor"/>
    <s v="Material de EscritÃ³rio"/>
    <s v="EletrodomÃ©sticos"/>
    <x v="63"/>
    <s v="Small Box"/>
    <n v="0.59"/>
    <d v="2010-12-01T00:00:00"/>
  </r>
  <r>
    <n v="4324"/>
    <n v="2068"/>
    <n v="14789"/>
    <x v="134"/>
    <s v="NÃ£o Especificada"/>
    <x v="36"/>
    <n v="116.37"/>
    <n v="0.03"/>
    <s v="AÃ©reo Normal"/>
    <n v="-32.6"/>
    <n v="-32.6"/>
    <s v=""/>
    <x v="28"/>
    <n v="5.3"/>
    <s v="Sarah Brown"/>
    <s v="Feira de Santana"/>
    <n v="98042"/>
    <s v="Bahia"/>
    <x v="1"/>
    <s v="Chris,Pat"/>
    <x v="1"/>
    <s v="Pat"/>
    <s v="Brasil"/>
    <s v="Consumidor"/>
    <s v="Material de EscritÃ³rio"/>
    <s v="Envelopes"/>
    <x v="339"/>
    <s v="Small Box"/>
    <n v="0.35"/>
    <d v="2010-11-30T00:00:00"/>
  </r>
  <r>
    <n v="6107"/>
    <n v="2070"/>
    <n v="14819"/>
    <x v="94"/>
    <s v="NÃ£o Especificada"/>
    <x v="10"/>
    <n v="9062.73"/>
    <n v="0.09"/>
    <s v="AÃ©reo Normal"/>
    <n v="3122.78"/>
    <n v="3122.78"/>
    <s v=""/>
    <x v="548"/>
    <n v="0.99"/>
    <s v="Carl Jackson"/>
    <s v="Palmas"/>
    <n v="60130"/>
    <s v="Tocantins"/>
    <x v="0"/>
    <s v="William,Pat"/>
    <x v="0"/>
    <s v="Pat"/>
    <s v="Brasil"/>
    <s v="EscritÃ³rio em Casa"/>
    <s v="Material de EscritÃ³rio"/>
    <s v="EletrodomÃ©sticos"/>
    <x v="851"/>
    <s v="Small Box"/>
    <n v="0.55000000000000004"/>
    <d v="2010-01-27T00:00:00"/>
  </r>
  <r>
    <n v="6113"/>
    <n v="2071"/>
    <n v="14819"/>
    <x v="94"/>
    <s v="NÃ£o Especificada"/>
    <x v="15"/>
    <n v="1584.1"/>
    <n v="7.0000000000000007E-2"/>
    <s v="Transporte RodoviÃ¡rio"/>
    <n v="-478.22"/>
    <n v="-478.22"/>
    <s v=""/>
    <x v="410"/>
    <n v="36.61"/>
    <s v="Carl Jackson"/>
    <s v="Palmas"/>
    <n v="60130"/>
    <s v="Tocantins"/>
    <x v="0"/>
    <s v="William,Pat"/>
    <x v="0"/>
    <s v="Pat"/>
    <s v="Brasil"/>
    <s v="EscritÃ³rio em Casa"/>
    <s v="MobiliÃ¡rio"/>
    <s v="Estantes"/>
    <x v="584"/>
    <s v="Jumbo Box"/>
    <n v="0.61"/>
    <d v="2010-01-26T00:00:00"/>
  </r>
  <r>
    <n v="1316"/>
    <n v="2076"/>
    <n v="14851"/>
    <x v="729"/>
    <s v="NÃ£o Especificada"/>
    <x v="2"/>
    <n v="1443.2660000000001"/>
    <n v="0.08"/>
    <s v="AÃ©reo Normal"/>
    <n v="156.114"/>
    <n v="156.114"/>
    <s v=""/>
    <x v="6"/>
    <n v="8.99"/>
    <s v="Juliana Krohn"/>
    <s v="Recife"/>
    <n v="94110"/>
    <s v="Pernambuco"/>
    <x v="1"/>
    <s v="Chris,Pat"/>
    <x v="1"/>
    <s v="Pat"/>
    <s v="Brasil"/>
    <s v="Corporativo"/>
    <s v="Tecnologia"/>
    <s v="Telefones e ComunicaÃ§Ã£o"/>
    <x v="212"/>
    <s v="Small Box"/>
    <n v="0.56000000000000005"/>
    <d v="2012-05-13T00:00:00"/>
  </r>
  <r>
    <n v="1328"/>
    <n v="2075"/>
    <n v="14851"/>
    <x v="729"/>
    <s v="NÃ£o Especificada"/>
    <x v="0"/>
    <n v="3378.18"/>
    <n v="0.08"/>
    <s v="AÃ©reo Normal"/>
    <n v="-1352.68"/>
    <n v="-1352.68"/>
    <s v=""/>
    <x v="523"/>
    <n v="24.49"/>
    <s v="Juliana Krohn"/>
    <s v="Recife"/>
    <n v="94110"/>
    <s v="Pernambuco"/>
    <x v="1"/>
    <s v="Chris,Pat"/>
    <x v="1"/>
    <s v="Pat"/>
    <s v="Brasil"/>
    <s v="Corporativo"/>
    <s v="Tecnologia"/>
    <s v="Copiadoras e fax"/>
    <x v="852"/>
    <s v="Large Box"/>
    <n v="0.44"/>
    <d v="2012-05-12T00:00:00"/>
  </r>
  <r>
    <n v="2147"/>
    <n v="2077"/>
    <n v="14852"/>
    <x v="368"/>
    <s v="MÃ©dia"/>
    <x v="29"/>
    <n v="3800.4"/>
    <n v="0.03"/>
    <s v="AÃ©reo RÃ¡pido"/>
    <n v="1234.5740000000001"/>
    <n v="1234.5740000000001"/>
    <s v=""/>
    <x v="195"/>
    <n v="19.989999999999998"/>
    <s v="Angele Hood"/>
    <s v="BelÃ©m"/>
    <n v="60110"/>
    <s v="ParÃ¡"/>
    <x v="0"/>
    <s v="William,Pat"/>
    <x v="0"/>
    <s v="Pat"/>
    <s v="Brasil"/>
    <s v="Consumidor"/>
    <s v="Material de EscritÃ³rio"/>
    <s v="Capas e AcessÃ³rios"/>
    <x v="250"/>
    <s v="Small Box"/>
    <n v="0.35"/>
    <d v="2011-12-24T00:00:00"/>
  </r>
  <r>
    <n v="5594"/>
    <n v="2078"/>
    <n v="14854"/>
    <x v="730"/>
    <s v="Baixa"/>
    <x v="4"/>
    <n v="391.23"/>
    <n v="7.0000000000000007E-2"/>
    <s v="AÃ©reo Normal"/>
    <n v="-27.98"/>
    <n v="-27.98"/>
    <s v=""/>
    <x v="549"/>
    <n v="6.25"/>
    <s v="Robert Marley"/>
    <s v="SÃ£o Paulo"/>
    <n v="45042"/>
    <s v="SÃ£o Paulo"/>
    <x v="3"/>
    <s v="Erin"/>
    <x v="3"/>
    <m/>
    <s v="Brasil"/>
    <s v="Corporativo"/>
    <s v="Material de EscritÃ³rio"/>
    <s v="Armazenamento e OrganizaÃ§Ã£o"/>
    <x v="853"/>
    <s v="Small Box"/>
    <n v="0.57999999999999996"/>
    <d v="2010-05-02T00:00:00"/>
  </r>
  <r>
    <n v="5595"/>
    <n v="2079"/>
    <n v="14855"/>
    <x v="731"/>
    <s v="NÃ£o Especificada"/>
    <x v="21"/>
    <n v="174.9"/>
    <n v="0.06"/>
    <s v="AÃ©reo RÃ¡pido"/>
    <n v="-150.90299999999999"/>
    <n v="-150.90299999999999"/>
    <s v=""/>
    <x v="73"/>
    <n v="5.47"/>
    <s v="John Lee"/>
    <s v="Curitiba"/>
    <n v="71901"/>
    <s v="ParanÃ¡"/>
    <x v="2"/>
    <s v="Sam,Pat"/>
    <x v="2"/>
    <s v="Pat"/>
    <s v="Brasil"/>
    <s v="Corporativo"/>
    <s v="Material de EscritÃ³rio"/>
    <s v="Capas e AcessÃ³rios"/>
    <x v="83"/>
    <s v="Small Box"/>
    <n v="0.37"/>
    <d v="2010-05-02T00:00:00"/>
  </r>
  <r>
    <n v="5596"/>
    <n v="2080"/>
    <n v="14855"/>
    <x v="731"/>
    <s v="NÃ£o Especificada"/>
    <x v="10"/>
    <n v="103.8"/>
    <n v="0.1"/>
    <s v="AÃ©reo Normal"/>
    <n v="-150.53"/>
    <n v="-150.53"/>
    <s v=""/>
    <x v="394"/>
    <n v="4.57"/>
    <s v="John Lee"/>
    <s v="Curitiba"/>
    <n v="71901"/>
    <s v="ParanÃ¡"/>
    <x v="2"/>
    <s v="Sam,Pat"/>
    <x v="2"/>
    <s v="Pat"/>
    <s v="Brasil"/>
    <s v="Corporativo"/>
    <s v="MobiliÃ¡rio"/>
    <s v="MobiliÃ¡rio de EscritÃ³rio"/>
    <x v="557"/>
    <s v="Small Pack"/>
    <n v="0.41"/>
    <d v="2010-05-02T00:00:00"/>
  </r>
  <r>
    <n v="5597"/>
    <n v="2081"/>
    <n v="14855"/>
    <x v="731"/>
    <s v="NÃ£o Especificada"/>
    <x v="36"/>
    <n v="2557.5100000000002"/>
    <n v="0.01"/>
    <s v="Transporte RodoviÃ¡rio"/>
    <n v="-168.48"/>
    <n v="-168.48"/>
    <s v=""/>
    <x v="49"/>
    <n v="51.94"/>
    <s v="John Lee"/>
    <s v="Curitiba"/>
    <n v="71901"/>
    <s v="ParanÃ¡"/>
    <x v="2"/>
    <s v="Sam,Pat"/>
    <x v="2"/>
    <s v="Pat"/>
    <s v="Brasil"/>
    <s v="Corporativo"/>
    <s v="MobiliÃ¡rio"/>
    <s v="Mesas"/>
    <x v="50"/>
    <s v="Jumbo Box"/>
    <n v="0.63"/>
    <d v="2010-05-02T00:00:00"/>
  </r>
  <r>
    <n v="3374"/>
    <n v="2083"/>
    <n v="14883"/>
    <x v="117"/>
    <s v="Baixa"/>
    <x v="26"/>
    <n v="5126.4179999999997"/>
    <n v="0.03"/>
    <s v="AÃ©reo Normal"/>
    <n v="1557.6389999999999"/>
    <n v="1557.6389999999999"/>
    <s v=""/>
    <x v="12"/>
    <n v="2.5"/>
    <s v="Jason Fortune"/>
    <s v="Olinda"/>
    <n v="82716"/>
    <s v="Pernambuco"/>
    <x v="1"/>
    <s v="Chris,Pat"/>
    <x v="1"/>
    <s v="Pat"/>
    <s v="Brasil"/>
    <s v="Corporativo"/>
    <s v="Tecnologia"/>
    <s v="Telefones e ComunicaÃ§Ã£o"/>
    <x v="606"/>
    <s v="Small Box"/>
    <n v="0.6"/>
    <d v="2011-05-15T00:00:00"/>
  </r>
  <r>
    <n v="3392"/>
    <n v="2082"/>
    <n v="14883"/>
    <x v="117"/>
    <s v="Baixa"/>
    <x v="39"/>
    <n v="978.4"/>
    <n v="7.0000000000000007E-2"/>
    <s v="Transporte RodoviÃ¡rio"/>
    <n v="-211.58"/>
    <n v="-211.58"/>
    <s v=""/>
    <x v="347"/>
    <n v="14.36"/>
    <s v="Jason Fortune"/>
    <s v="Olinda"/>
    <n v="82716"/>
    <s v="Pernambuco"/>
    <x v="1"/>
    <s v="Chris,Pat"/>
    <x v="1"/>
    <s v="Pat"/>
    <s v="Brasil"/>
    <s v="Corporativo"/>
    <s v="MobiliÃ¡rio"/>
    <s v="Cadeiras"/>
    <x v="654"/>
    <s v="Jumbo Drum"/>
    <n v="0.6"/>
    <d v="2011-05-11T00:00:00"/>
  </r>
  <r>
    <n v="2640"/>
    <n v="2084"/>
    <n v="14884"/>
    <x v="732"/>
    <s v="Alta"/>
    <x v="0"/>
    <n v="473.9855"/>
    <n v="0.06"/>
    <s v="AÃ©reo Normal"/>
    <n v="-301.67500000000001"/>
    <n v="-301.67500000000001"/>
    <s v=""/>
    <x v="387"/>
    <n v="4.9000000000000004"/>
    <s v="Michael Moore"/>
    <s v="Curitiba"/>
    <n v="32137"/>
    <s v="ParanÃ¡"/>
    <x v="2"/>
    <s v="Sam,Pat"/>
    <x v="2"/>
    <s v="Pat"/>
    <s v="Brasil"/>
    <s v="Corporativo"/>
    <s v="Tecnologia"/>
    <s v="Telefones e ComunicaÃ§Ã£o"/>
    <x v="549"/>
    <s v="Small Box"/>
    <n v="0.56000000000000005"/>
    <d v="2011-09-29T00:00:00"/>
  </r>
  <r>
    <n v="8101"/>
    <n v="2085"/>
    <n v="14913"/>
    <x v="733"/>
    <s v="Alta"/>
    <x v="26"/>
    <n v="1003.43"/>
    <n v="0.01"/>
    <s v="AÃ©reo Normal"/>
    <n v="208.06"/>
    <n v="208.06"/>
    <s v=""/>
    <x v="238"/>
    <n v="8.68"/>
    <s v="Janet Lee"/>
    <s v="Porto Alegre"/>
    <n v="28314"/>
    <s v="Rio Grande do Sul"/>
    <x v="2"/>
    <s v="Sam,Pat"/>
    <x v="2"/>
    <s v="Pat"/>
    <s v="Brasil"/>
    <s v="Consumidor"/>
    <s v="Material de EscritÃ³rio"/>
    <s v="Papel"/>
    <x v="573"/>
    <s v="Small Box"/>
    <n v="0.37"/>
    <d v="2009-02-15T00:00:00"/>
  </r>
  <r>
    <n v="8028"/>
    <n v="2086"/>
    <n v="14916"/>
    <x v="412"/>
    <s v="Baixa"/>
    <x v="48"/>
    <n v="1685.941"/>
    <n v="7.0000000000000007E-2"/>
    <s v="AÃ©reo RÃ¡pido"/>
    <n v="21.024000000000001"/>
    <n v="21.024000000000001"/>
    <s v=""/>
    <x v="12"/>
    <n v="8.8000000000000007"/>
    <s v="Cari Sayre"/>
    <s v="Natal"/>
    <n v="84062"/>
    <s v="Rio Grande do Norte"/>
    <x v="1"/>
    <s v="Chris,Pat"/>
    <x v="1"/>
    <s v="Pat"/>
    <s v="Brasil"/>
    <s v="Corporativo"/>
    <s v="Tecnologia"/>
    <s v="Telefones e ComunicaÃ§Ã£o"/>
    <x v="187"/>
    <s v="Small Box"/>
    <n v="0.59"/>
    <d v="2009-03-01T00:00:00"/>
  </r>
  <r>
    <n v="4727"/>
    <n v="2088"/>
    <n v="14950"/>
    <x v="35"/>
    <s v="Baixa"/>
    <x v="10"/>
    <n v="525"/>
    <n v="0.03"/>
    <s v="AÃ©reo Normal"/>
    <n v="63.5"/>
    <n v="63.5"/>
    <s v=""/>
    <x v="550"/>
    <n v="2.89"/>
    <s v="Giulietta Dortch"/>
    <s v="Recife"/>
    <n v="94086"/>
    <s v="Pernambuco"/>
    <x v="1"/>
    <s v="Chris,Pat"/>
    <x v="1"/>
    <s v="Pat"/>
    <s v="Brasil"/>
    <s v="Pequenas Empresas"/>
    <s v="Material de EscritÃ³rio"/>
    <s v="Canetas e materiais de arte"/>
    <x v="854"/>
    <s v="Small Pack"/>
    <n v="0.6"/>
    <d v="2010-09-26T00:00:00"/>
  </r>
  <r>
    <n v="3364"/>
    <n v="2089"/>
    <n v="14951"/>
    <x v="507"/>
    <s v="MÃ©dia"/>
    <x v="20"/>
    <n v="2779.2"/>
    <n v="0.02"/>
    <s v="AÃ©reo Normal"/>
    <n v="889.57"/>
    <n v="0"/>
    <s v="Returned"/>
    <x v="76"/>
    <n v="7.18"/>
    <s v="Denise Monton"/>
    <s v="Porto Alegre"/>
    <n v="27502"/>
    <s v="Rio Grande do Sul"/>
    <x v="2"/>
    <s v="Sam,Pat"/>
    <x v="2"/>
    <s v="Pat"/>
    <s v="Brasil"/>
    <s v="EscritÃ³rio em Casa"/>
    <s v="Tecnologia"/>
    <s v="PerifÃ©ricos"/>
    <x v="855"/>
    <s v="Small Box"/>
    <n v="0.48"/>
    <d v="2011-05-19T00:00:00"/>
  </r>
  <r>
    <n v="3372"/>
    <n v="2090"/>
    <n v="14951"/>
    <x v="507"/>
    <s v="MÃ©dia"/>
    <x v="2"/>
    <n v="65.209999999999994"/>
    <n v="0.08"/>
    <s v="AÃ©reo Normal"/>
    <n v="-41.6"/>
    <n v="0"/>
    <s v="Returned"/>
    <x v="551"/>
    <n v="2.4"/>
    <s v="Denise Monton"/>
    <s v="Porto Alegre"/>
    <n v="27502"/>
    <s v="Rio Grande do Sul"/>
    <x v="2"/>
    <s v="Sam,Pat"/>
    <x v="2"/>
    <s v="Pat"/>
    <s v="Brasil"/>
    <s v="EscritÃ³rio em Casa"/>
    <s v="Material de EscritÃ³rio"/>
    <s v="Canetas e materiais de arte"/>
    <x v="856"/>
    <s v="Wrap Bag"/>
    <n v="0.57999999999999996"/>
    <d v="2011-05-17T00:00:00"/>
  </r>
  <r>
    <n v="2986"/>
    <n v="2091"/>
    <n v="14976"/>
    <x v="734"/>
    <s v="Alta"/>
    <x v="6"/>
    <n v="231.35"/>
    <n v="0.03"/>
    <s v="AÃ©reo Normal"/>
    <n v="-81.86"/>
    <n v="-81.86"/>
    <s v=""/>
    <x v="18"/>
    <n v="4.7"/>
    <s v="Quincy Jones"/>
    <s v="Curitiba"/>
    <n v="35216"/>
    <s v="ParanÃ¡"/>
    <x v="2"/>
    <s v="Sam,Pat"/>
    <x v="2"/>
    <s v="Pat"/>
    <s v="Brasil"/>
    <s v="Corporativo"/>
    <s v="Material de EscritÃ³rio"/>
    <s v="Papel"/>
    <x v="735"/>
    <s v="Small Box"/>
    <n v="0.38"/>
    <d v="2011-07-24T00:00:00"/>
  </r>
  <r>
    <n v="5417"/>
    <n v="2092"/>
    <n v="14978"/>
    <x v="449"/>
    <s v="CrÃ­tica"/>
    <x v="18"/>
    <n v="12043.88"/>
    <n v="7.0000000000000007E-2"/>
    <s v="Transporte RodoviÃ¡rio"/>
    <n v="2011.31"/>
    <n v="2011.31"/>
    <s v=""/>
    <x v="198"/>
    <n v="44.55"/>
    <s v="Randy Bradley"/>
    <s v="FlorianÃ³polis"/>
    <n v="30721"/>
    <s v="Santa Catarina"/>
    <x v="2"/>
    <s v="Sam,Pat"/>
    <x v="2"/>
    <s v="Pat"/>
    <s v="Brasil"/>
    <s v="Corporativo"/>
    <s v="MobiliÃ¡rio"/>
    <s v="Estantes"/>
    <x v="253"/>
    <s v="Jumbo Box"/>
    <n v="0.62"/>
    <d v="2010-05-28T00:00:00"/>
  </r>
  <r>
    <n v="5418"/>
    <n v="2093"/>
    <n v="14978"/>
    <x v="449"/>
    <s v="CrÃ­tica"/>
    <x v="18"/>
    <n v="195.12"/>
    <n v="0"/>
    <s v="AÃ©reo Normal"/>
    <n v="-6.32"/>
    <n v="-6.32"/>
    <s v=""/>
    <x v="151"/>
    <n v="4.51"/>
    <s v="Randy Bradley"/>
    <s v="FlorianÃ³polis"/>
    <n v="30721"/>
    <s v="Santa Catarina"/>
    <x v="2"/>
    <s v="Sam,Pat"/>
    <x v="2"/>
    <s v="Pat"/>
    <s v="Brasil"/>
    <s v="Corporativo"/>
    <s v="Material de EscritÃ³rio"/>
    <s v="Armazenamento e OrganizaÃ§Ã£o"/>
    <x v="178"/>
    <s v="Small Box"/>
    <n v="0.59"/>
    <d v="2010-05-28T00:00:00"/>
  </r>
  <r>
    <n v="968"/>
    <n v="2094"/>
    <n v="14980"/>
    <x v="735"/>
    <s v="CrÃ­tica"/>
    <x v="15"/>
    <n v="898.9"/>
    <n v="0.03"/>
    <s v="AÃ©reo Normal"/>
    <n v="325.88"/>
    <n v="325.88"/>
    <s v=""/>
    <x v="119"/>
    <n v="1.99"/>
    <s v="Lori Olson"/>
    <s v="Curitiba"/>
    <n v="35904"/>
    <s v="ParanÃ¡"/>
    <x v="2"/>
    <s v="Sam,Pat"/>
    <x v="2"/>
    <s v="Pat"/>
    <s v="Brasil"/>
    <s v="Consumidor"/>
    <s v="Tecnologia"/>
    <s v="PerifÃ©ricos"/>
    <x v="136"/>
    <s v="Small Pack"/>
    <n v="0.42"/>
    <d v="2012-07-15T00:00:00"/>
  </r>
  <r>
    <n v="4527"/>
    <n v="2096"/>
    <n v="14981"/>
    <x v="736"/>
    <s v="MÃ©dia"/>
    <x v="34"/>
    <n v="154.21"/>
    <n v="0.03"/>
    <s v="Transporte RodoviÃ¡rio"/>
    <n v="-160.38999999999999"/>
    <n v="-160.38999999999999"/>
    <s v=""/>
    <x v="501"/>
    <n v="27.75"/>
    <s v="Ed Braxton"/>
    <s v="Recife"/>
    <n v="92592"/>
    <s v="Pernambuco"/>
    <x v="1"/>
    <s v="Chris,Pat"/>
    <x v="1"/>
    <s v="Pat"/>
    <s v="Brasil"/>
    <s v="EscritÃ³rio em Casa"/>
    <s v="MobiliÃ¡rio"/>
    <s v="Mesas"/>
    <x v="768"/>
    <s v="Jumbo Box"/>
    <n v="0.76"/>
    <d v="2010-10-28T00:00:00"/>
  </r>
  <r>
    <n v="4535"/>
    <n v="2095"/>
    <n v="14981"/>
    <x v="736"/>
    <s v="MÃ©dia"/>
    <x v="34"/>
    <n v="279.77"/>
    <n v="7.0000000000000007E-2"/>
    <s v="AÃ©reo Normal"/>
    <n v="-14.02"/>
    <n v="-14.02"/>
    <s v=""/>
    <x v="208"/>
    <n v="8.2200000000000006"/>
    <s v="Ed Braxton"/>
    <s v="Recife"/>
    <n v="92592"/>
    <s v="Pernambuco"/>
    <x v="1"/>
    <s v="Chris,Pat"/>
    <x v="1"/>
    <s v="Pat"/>
    <s v="Brasil"/>
    <s v="EscritÃ³rio em Casa"/>
    <s v="Material de EscritÃ³rio"/>
    <s v="Armazenamento e OrganizaÃ§Ã£o"/>
    <x v="269"/>
    <s v="Small Box"/>
    <n v="0.56999999999999995"/>
    <d v="2010-10-27T00:00:00"/>
  </r>
  <r>
    <n v="8121"/>
    <n v="2097"/>
    <n v="14983"/>
    <x v="737"/>
    <s v="Alta"/>
    <x v="10"/>
    <n v="8475.9619999999995"/>
    <n v="0.05"/>
    <s v="AÃ©reo RÃ¡pido"/>
    <n v="2497.9409999999998"/>
    <n v="2497.9409999999998"/>
    <s v=""/>
    <x v="11"/>
    <n v="8.99"/>
    <s v="Rick Wilson"/>
    <s v="Porto Alegre"/>
    <n v="28403"/>
    <s v="Rio Grande do Sul"/>
    <x v="2"/>
    <s v="Sam,Pat"/>
    <x v="2"/>
    <s v="Pat"/>
    <s v="Brasil"/>
    <s v="Consumidor"/>
    <s v="Tecnologia"/>
    <s v="Telefones e ComunicaÃ§Ã£o"/>
    <x v="474"/>
    <s v="Small Box"/>
    <n v="0.57999999999999996"/>
    <d v="2009-02-12T00:00:00"/>
  </r>
  <r>
    <n v="8122"/>
    <n v="2098"/>
    <n v="14983"/>
    <x v="737"/>
    <s v="Alta"/>
    <x v="43"/>
    <n v="3015.4939999999901"/>
    <n v="0.08"/>
    <s v="AÃ©reo Normal"/>
    <n v="251.541"/>
    <n v="251.541"/>
    <s v=""/>
    <x v="11"/>
    <n v="8.99"/>
    <s v="Rick Wilson"/>
    <s v="Porto Alegre"/>
    <n v="28403"/>
    <s v="Rio Grande do Sul"/>
    <x v="2"/>
    <s v="Sam,Pat"/>
    <x v="2"/>
    <s v="Pat"/>
    <s v="Brasil"/>
    <s v="Consumidor"/>
    <s v="Tecnologia"/>
    <s v="Telefones e ComunicaÃ§Ã£o"/>
    <x v="676"/>
    <s v="Small Box"/>
    <n v="0.56000000000000005"/>
    <d v="2009-02-12T00:00:00"/>
  </r>
  <r>
    <n v="2151"/>
    <n v="2099"/>
    <n v="15009"/>
    <x v="234"/>
    <s v="NÃ£o Especificada"/>
    <x v="6"/>
    <n v="1200.1300000000001"/>
    <n v="0.09"/>
    <s v="AÃ©reo RÃ¡pido"/>
    <n v="-7.8"/>
    <n v="0"/>
    <s v="Returned"/>
    <x v="178"/>
    <n v="8.99"/>
    <s v="Erica Hernandez"/>
    <s v="SÃ£o Paulo"/>
    <n v="8857"/>
    <s v="SÃ£o Paulo"/>
    <x v="3"/>
    <s v="Erin"/>
    <x v="3"/>
    <m/>
    <s v="Brasil"/>
    <s v="Pequenas Empresas"/>
    <s v="Material de EscritÃ³rio"/>
    <s v="Canetas e materiais de arte"/>
    <x v="519"/>
    <s v="Small Pack"/>
    <n v="0.56999999999999995"/>
    <d v="2011-12-23T00:00:00"/>
  </r>
  <r>
    <n v="2157"/>
    <n v="2100"/>
    <n v="15009"/>
    <x v="234"/>
    <s v="NÃ£o Especificada"/>
    <x v="9"/>
    <n v="229.43"/>
    <n v="0.08"/>
    <s v="AÃ©reo RÃ¡pido"/>
    <n v="61.09"/>
    <n v="0"/>
    <s v="Returned"/>
    <x v="552"/>
    <n v="2.5"/>
    <s v="Erica Hernandez"/>
    <s v="Belo Horizonte"/>
    <n v="1906"/>
    <s v="Minas Gerais"/>
    <x v="3"/>
    <s v="Erin"/>
    <x v="3"/>
    <m/>
    <s v="Brasil"/>
    <s v="Pequenas Empresas"/>
    <s v="Material de EscritÃ³rio"/>
    <s v="Envelopes"/>
    <x v="857"/>
    <s v="Small Box"/>
    <n v="0.38"/>
    <d v="2011-12-22T00:00:00"/>
  </r>
  <r>
    <n v="4346"/>
    <n v="2102"/>
    <n v="15015"/>
    <x v="316"/>
    <s v="Alta"/>
    <x v="26"/>
    <n v="306.77"/>
    <n v="0.03"/>
    <s v="AÃ©reo Normal"/>
    <n v="-102.06"/>
    <n v="-102.06"/>
    <s v=""/>
    <x v="89"/>
    <n v="5.22"/>
    <s v="Matthew Grinstein"/>
    <s v="SÃ£o LuÃ­s"/>
    <n v="88101"/>
    <s v="MaranhÃ£o"/>
    <x v="1"/>
    <s v="Chris,Pat"/>
    <x v="1"/>
    <s v="Pat"/>
    <s v="Brasil"/>
    <s v="Pequenas Empresas"/>
    <s v="MobiliÃ¡rio"/>
    <s v="MobiliÃ¡rio de EscritÃ³rio"/>
    <x v="102"/>
    <s v="Small Box"/>
    <n v="0.6"/>
    <d v="2010-11-26T00:00:00"/>
  </r>
  <r>
    <n v="6386"/>
    <n v="2103"/>
    <n v="15040"/>
    <x v="738"/>
    <s v="Baixa"/>
    <x v="10"/>
    <n v="410.35"/>
    <n v="0.1"/>
    <s v="AÃ©reo RÃ¡pido"/>
    <n v="114.02"/>
    <n v="114.02"/>
    <s v=""/>
    <x v="390"/>
    <n v="2.15"/>
    <s v="Carl Weiss"/>
    <s v="Porto Alegre"/>
    <n v="39701"/>
    <s v="Rio Grande do Sul"/>
    <x v="2"/>
    <s v="Sam,Pat"/>
    <x v="2"/>
    <s v="Pat"/>
    <s v="Brasil"/>
    <s v="Consumidor"/>
    <s v="Material de EscritÃ³rio"/>
    <s v="Papel"/>
    <x v="625"/>
    <s v="Wrap Bag"/>
    <n v="0.4"/>
    <d v="2009-12-08T00:00:00"/>
  </r>
  <r>
    <n v="4948"/>
    <n v="2105"/>
    <n v="15045"/>
    <x v="518"/>
    <s v="NÃ£o Especificada"/>
    <x v="41"/>
    <n v="1378.72"/>
    <n v="7.0000000000000007E-2"/>
    <s v="Transporte RodoviÃ¡rio"/>
    <n v="-640.6"/>
    <n v="-640.6"/>
    <s v=""/>
    <x v="242"/>
    <n v="70.2"/>
    <s v="Logan Currie"/>
    <s v="Curitiba"/>
    <n v="72801"/>
    <s v="ParanÃ¡"/>
    <x v="2"/>
    <s v="Sam,Pat"/>
    <x v="2"/>
    <s v="Pat"/>
    <s v="Brasil"/>
    <s v="Pequenas Empresas"/>
    <s v="MobiliÃ¡rio"/>
    <s v="Cadeiras"/>
    <x v="323"/>
    <s v="Jumbo Drum"/>
    <n v="0.74"/>
    <d v="2010-08-22T00:00:00"/>
  </r>
  <r>
    <n v="6438"/>
    <n v="2106"/>
    <n v="15074"/>
    <x v="739"/>
    <s v="NÃ£o Especificada"/>
    <x v="15"/>
    <n v="941.4"/>
    <n v="0.05"/>
    <s v="AÃ©reo Normal"/>
    <n v="369.48"/>
    <n v="369.48"/>
    <s v=""/>
    <x v="336"/>
    <n v="5.09"/>
    <s v="Tim Brockman"/>
    <s v="AracajÃº"/>
    <n v="83301"/>
    <s v="Sergipe"/>
    <x v="1"/>
    <s v="Chris,Pat"/>
    <x v="1"/>
    <s v="Pat"/>
    <s v="Brasil"/>
    <s v="Consumidor"/>
    <s v="Material de EscritÃ³rio"/>
    <s v="Papel"/>
    <x v="583"/>
    <s v="Small Box"/>
    <n v="0.38"/>
    <d v="2009-11-29T00:00:00"/>
  </r>
  <r>
    <n v="6734"/>
    <n v="2108"/>
    <n v="15075"/>
    <x v="256"/>
    <s v="MÃ©dia"/>
    <x v="17"/>
    <n v="54.84"/>
    <n v="0.01"/>
    <s v="AÃ©reo Normal"/>
    <n v="-56.3"/>
    <n v="-56.3"/>
    <s v=""/>
    <x v="527"/>
    <n v="5.14"/>
    <s v="Natalie Webber"/>
    <s v="Curitiba"/>
    <n v="32953"/>
    <s v="ParanÃ¡"/>
    <x v="2"/>
    <s v="Sam,Pat"/>
    <x v="2"/>
    <s v="Pat"/>
    <s v="Brasil"/>
    <s v="Consumidor"/>
    <s v="Tecnologia"/>
    <s v="PerifÃ©ricos"/>
    <x v="815"/>
    <s v="Small Pack"/>
    <n v="0.79"/>
    <d v="2009-10-06T00:00:00"/>
  </r>
  <r>
    <n v="6744"/>
    <n v="2107"/>
    <n v="15075"/>
    <x v="256"/>
    <s v="MÃ©dia"/>
    <x v="4"/>
    <n v="1548.43"/>
    <n v="0.02"/>
    <s v="AÃ©reo Normal"/>
    <n v="622.89"/>
    <n v="622.89"/>
    <s v=""/>
    <x v="553"/>
    <n v="14.48"/>
    <s v="Natalie Webber"/>
    <s v="Curitiba"/>
    <n v="32935"/>
    <s v="ParanÃ¡"/>
    <x v="2"/>
    <s v="Sam,Pat"/>
    <x v="2"/>
    <s v="Pat"/>
    <s v="Brasil"/>
    <s v="Consumidor"/>
    <s v="MobiliÃ¡rio"/>
    <s v="MobiliÃ¡rio de EscritÃ³rio"/>
    <x v="858"/>
    <s v="Small Box"/>
    <n v="0.46"/>
    <d v="2009-10-04T00:00:00"/>
  </r>
  <r>
    <n v="4443"/>
    <n v="2109"/>
    <n v="15078"/>
    <x v="312"/>
    <s v="Alta"/>
    <x v="22"/>
    <n v="207.01"/>
    <n v="0.01"/>
    <s v="AÃ©reo Normal"/>
    <n v="-36.9"/>
    <n v="-36.9"/>
    <s v=""/>
    <x v="55"/>
    <n v="4.96"/>
    <s v="Katherine Nockton"/>
    <s v="SÃ£o Paulo"/>
    <n v="45429"/>
    <s v="SÃ£o Paulo"/>
    <x v="3"/>
    <s v="Erin"/>
    <x v="3"/>
    <m/>
    <s v="Brasil"/>
    <s v="Corporativo"/>
    <s v="Material de EscritÃ³rio"/>
    <s v="Papel"/>
    <x v="231"/>
    <s v="Small Box"/>
    <n v="0.36"/>
    <d v="2010-11-10T00:00:00"/>
  </r>
  <r>
    <n v="6153"/>
    <n v="2110"/>
    <n v="15079"/>
    <x v="192"/>
    <s v="MÃ©dia"/>
    <x v="45"/>
    <n v="3753.42"/>
    <n v="0"/>
    <s v="AÃ©reo Normal"/>
    <n v="1276.25"/>
    <n v="1276.25"/>
    <s v=""/>
    <x v="76"/>
    <n v="7.18"/>
    <s v="Erica Hackney"/>
    <s v="SÃ£o Paulo"/>
    <n v="19013"/>
    <s v="SÃ£o Paulo"/>
    <x v="3"/>
    <s v="Erin"/>
    <x v="3"/>
    <m/>
    <s v="Brasil"/>
    <s v="Pequenas Empresas"/>
    <s v="Tecnologia"/>
    <s v="PerifÃ©ricos"/>
    <x v="855"/>
    <s v="Small Box"/>
    <n v="0.48"/>
    <d v="2010-01-18T00:00:00"/>
  </r>
  <r>
    <n v="6162"/>
    <n v="2111"/>
    <n v="15079"/>
    <x v="192"/>
    <s v="MÃ©dia"/>
    <x v="3"/>
    <n v="1130.79"/>
    <n v="0.01"/>
    <s v="AÃ©reo Normal"/>
    <n v="468.19"/>
    <n v="468.19"/>
    <s v=""/>
    <x v="193"/>
    <n v="5.97"/>
    <s v="Erica Hackney"/>
    <s v="SÃ£o Paulo"/>
    <n v="19013"/>
    <s v="SÃ£o Paulo"/>
    <x v="3"/>
    <s v="Erin"/>
    <x v="3"/>
    <m/>
    <s v="Brasil"/>
    <s v="Pequenas Empresas"/>
    <s v="Material de EscritÃ³rio"/>
    <s v="Papel"/>
    <x v="859"/>
    <s v="Small Box"/>
    <n v="0.38"/>
    <d v="2010-01-16T00:00:00"/>
  </r>
  <r>
    <n v="1588"/>
    <n v="2112"/>
    <n v="15104"/>
    <x v="576"/>
    <s v="MÃ©dia"/>
    <x v="3"/>
    <n v="109.43"/>
    <n v="0.09"/>
    <s v="AÃ©reo Normal"/>
    <n v="21.7685"/>
    <n v="21.7685"/>
    <s v=""/>
    <x v="413"/>
    <n v="1.49"/>
    <s v="Resi Polking"/>
    <s v="AracajÃº"/>
    <n v="83605"/>
    <s v="Sergipe"/>
    <x v="1"/>
    <s v="Chris,Pat"/>
    <x v="1"/>
    <s v="Pat"/>
    <s v="Brasil"/>
    <s v="Pequenas Empresas"/>
    <s v="Material de EscritÃ³rio"/>
    <s v="Capas e AcessÃ³rios"/>
    <x v="860"/>
    <s v="Small Box"/>
    <n v="0.36"/>
    <d v="2012-04-01T00:00:00"/>
  </r>
  <r>
    <n v="6542"/>
    <n v="2113"/>
    <n v="15105"/>
    <x v="740"/>
    <s v="Baixa"/>
    <x v="33"/>
    <n v="460.43"/>
    <n v="7.0000000000000007E-2"/>
    <s v="AÃ©reo Normal"/>
    <n v="-76.180000000000007"/>
    <n v="-76.180000000000007"/>
    <s v=""/>
    <x v="247"/>
    <n v="6.13"/>
    <s v="Giulietta Dortch"/>
    <s v="Recife"/>
    <n v="94086"/>
    <s v="Pernambuco"/>
    <x v="1"/>
    <s v="Chris,Pat"/>
    <x v="1"/>
    <s v="Pat"/>
    <s v="Brasil"/>
    <s v="Pequenas Empresas"/>
    <s v="Material de EscritÃ³rio"/>
    <s v="Armazenamento e OrganizaÃ§Ã£o"/>
    <x v="814"/>
    <s v="Small Box"/>
    <n v="0.56999999999999995"/>
    <d v="2009-11-10T00:00:00"/>
  </r>
  <r>
    <n v="3970"/>
    <n v="2114"/>
    <n v="15106"/>
    <x v="741"/>
    <s v="NÃ£o Especificada"/>
    <x v="8"/>
    <n v="283.58"/>
    <n v="0.03"/>
    <s v="AÃ©reo Normal"/>
    <n v="-14.23"/>
    <n v="0"/>
    <s v="Returned"/>
    <x v="62"/>
    <n v="4.95"/>
    <s v="Dorothy Badders"/>
    <s v="Palmas"/>
    <n v="60130"/>
    <s v="Tocantins"/>
    <x v="0"/>
    <s v="William,Pat"/>
    <x v="0"/>
    <s v="Pat"/>
    <s v="Brasil"/>
    <s v="EscritÃ³rio em Casa"/>
    <s v="MobiliÃ¡rio"/>
    <s v="MobiliÃ¡rio de EscritÃ³rio"/>
    <x v="67"/>
    <s v="Small Pack"/>
    <n v="0.37"/>
    <d v="2011-01-29T00:00:00"/>
  </r>
  <r>
    <n v="3971"/>
    <n v="2116"/>
    <n v="15106"/>
    <x v="741"/>
    <s v="NÃ£o Especificada"/>
    <x v="44"/>
    <n v="82.15"/>
    <n v="0.03"/>
    <s v="AÃ©reo Normal"/>
    <n v="-6.33"/>
    <n v="0"/>
    <s v="Returned"/>
    <x v="46"/>
    <n v="1.1200000000000001"/>
    <s v="Dorothy Badders"/>
    <s v="Palmas"/>
    <n v="60130"/>
    <s v="Tocantins"/>
    <x v="0"/>
    <s v="William,Pat"/>
    <x v="0"/>
    <s v="Pat"/>
    <s v="Brasil"/>
    <s v="EscritÃ³rio em Casa"/>
    <s v="Material de EscritÃ³rio"/>
    <s v="Canetas e materiais de arte"/>
    <x v="861"/>
    <s v="Wrap Bag"/>
    <n v="0.57999999999999996"/>
    <d v="2011-01-29T00:00:00"/>
  </r>
  <r>
    <n v="3978"/>
    <n v="2115"/>
    <n v="15106"/>
    <x v="741"/>
    <s v="NÃ£o Especificada"/>
    <x v="33"/>
    <n v="5403.37"/>
    <n v="0.06"/>
    <s v="Transporte RodoviÃ¡rio"/>
    <n v="948.79"/>
    <n v="0"/>
    <s v="Returned"/>
    <x v="74"/>
    <n v="17.850000000000001"/>
    <s v="Dorothy Badders"/>
    <s v="Palmas"/>
    <n v="60130"/>
    <s v="Tocantins"/>
    <x v="0"/>
    <s v="William,Pat"/>
    <x v="0"/>
    <s v="Pat"/>
    <s v="Brasil"/>
    <s v="EscritÃ³rio em Casa"/>
    <s v="Tecnologia"/>
    <s v="MÃ¡quinas de EscritÃ³rio"/>
    <x v="84"/>
    <s v="Jumbo Drum"/>
    <n v="0.56000000000000005"/>
    <d v="2011-01-27T00:00:00"/>
  </r>
  <r>
    <n v="6956"/>
    <n v="2117"/>
    <n v="15108"/>
    <x v="580"/>
    <s v="Alta"/>
    <x v="31"/>
    <n v="2066.16"/>
    <n v="0.02"/>
    <s v="AÃ©reo Normal"/>
    <n v="372.36"/>
    <n v="372.36"/>
    <s v=""/>
    <x v="171"/>
    <n v="17.48"/>
    <s v="Delfina Latchford"/>
    <s v="Palmas"/>
    <n v="60130"/>
    <s v="Tocantins"/>
    <x v="0"/>
    <s v="William,Pat"/>
    <x v="0"/>
    <s v="Pat"/>
    <s v="Brasil"/>
    <s v="Pequenas Empresas"/>
    <s v="Material de EscritÃ³rio"/>
    <s v="Papel"/>
    <x v="209"/>
    <s v="Small Box"/>
    <n v="0.36"/>
    <d v="2009-08-29T00:00:00"/>
  </r>
  <r>
    <n v="6317"/>
    <n v="2123"/>
    <n v="15111"/>
    <x v="742"/>
    <s v="NÃ£o Especificada"/>
    <x v="37"/>
    <n v="970.47"/>
    <n v="0.1"/>
    <s v="AÃ©reo Normal"/>
    <n v="192.38"/>
    <n v="192.38"/>
    <s v=""/>
    <x v="554"/>
    <n v="0.99"/>
    <s v="Juliana Krohn"/>
    <s v="Recife"/>
    <n v="94110"/>
    <s v="Pernambuco"/>
    <x v="1"/>
    <s v="Chris,Pat"/>
    <x v="1"/>
    <s v="Pat"/>
    <s v="Brasil"/>
    <s v="Corporativo"/>
    <s v="Material de EscritÃ³rio"/>
    <s v="EletrodomÃ©sticos"/>
    <x v="862"/>
    <s v="Small Box"/>
    <n v="0.56999999999999995"/>
    <d v="2009-12-19T00:00:00"/>
  </r>
  <r>
    <n v="5198"/>
    <n v="2128"/>
    <n v="15202"/>
    <x v="743"/>
    <s v="Alta"/>
    <x v="49"/>
    <n v="1340.93"/>
    <n v="0.09"/>
    <s v="AÃ©reo RÃ¡pido"/>
    <n v="154.16"/>
    <n v="0"/>
    <s v="Returned"/>
    <x v="219"/>
    <n v="9.1999999999999993"/>
    <s v="Darrin Sayre"/>
    <s v="Recife"/>
    <n v="95351"/>
    <s v="Pernambuco"/>
    <x v="1"/>
    <s v="Chris,Pat"/>
    <x v="1"/>
    <s v="Pat"/>
    <s v="Brasil"/>
    <s v="Consumidor"/>
    <s v="MobiliÃ¡rio"/>
    <s v="MobiliÃ¡rio de EscritÃ³rio"/>
    <x v="806"/>
    <s v="Wrap Bag"/>
    <n v="0.65"/>
    <d v="2010-07-11T00:00:00"/>
  </r>
  <r>
    <n v="3686"/>
    <n v="2129"/>
    <n v="15205"/>
    <x v="61"/>
    <s v="CrÃ­tica"/>
    <x v="43"/>
    <n v="4605.3599999999997"/>
    <n v="0.02"/>
    <s v="Transporte RodoviÃ¡rio"/>
    <n v="678.26"/>
    <n v="678.26"/>
    <s v=""/>
    <x v="196"/>
    <n v="43.32"/>
    <s v="Julia West"/>
    <s v="Palmas"/>
    <n v="60130"/>
    <s v="Tocantins"/>
    <x v="0"/>
    <s v="William,Pat"/>
    <x v="0"/>
    <s v="Pat"/>
    <s v="Brasil"/>
    <s v="Corporativo"/>
    <s v="MobiliÃ¡rio"/>
    <s v="Cadeiras"/>
    <x v="251"/>
    <s v="Jumbo Drum"/>
    <n v="0.55000000000000004"/>
    <d v="2011-03-19T00:00:00"/>
  </r>
  <r>
    <n v="3693"/>
    <n v="2130"/>
    <n v="15205"/>
    <x v="61"/>
    <s v="CrÃ­tica"/>
    <x v="8"/>
    <n v="1753.51"/>
    <n v="0.02"/>
    <s v="AÃ©reo Normal"/>
    <n v="155.72"/>
    <n v="155.72"/>
    <s v=""/>
    <x v="219"/>
    <n v="9.1999999999999993"/>
    <s v="Julia West"/>
    <s v="Palmas"/>
    <n v="60130"/>
    <s v="Tocantins"/>
    <x v="0"/>
    <s v="William,Pat"/>
    <x v="0"/>
    <s v="Pat"/>
    <s v="Brasil"/>
    <s v="Corporativo"/>
    <s v="MobiliÃ¡rio"/>
    <s v="MobiliÃ¡rio de EscritÃ³rio"/>
    <x v="806"/>
    <s v="Wrap Bag"/>
    <n v="0.65"/>
    <d v="2011-03-18T00:00:00"/>
  </r>
  <r>
    <n v="4451"/>
    <n v="2131"/>
    <n v="15206"/>
    <x v="744"/>
    <s v="Baixa"/>
    <x v="44"/>
    <n v="5287.16"/>
    <n v="0.05"/>
    <s v="Transporte RodoviÃ¡rio"/>
    <n v="-769.05"/>
    <n v="0"/>
    <s v="Returned"/>
    <x v="15"/>
    <n v="66.27"/>
    <s v="Rob Lucas"/>
    <s v="Recife"/>
    <n v="90022"/>
    <s v="Pernambuco"/>
    <x v="1"/>
    <s v="Chris,Pat"/>
    <x v="1"/>
    <s v="Pat"/>
    <s v="Brasil"/>
    <s v="Pequenas Empresas"/>
    <s v="MobiliÃ¡rio"/>
    <s v="Estantes"/>
    <x v="481"/>
    <s v="Jumbo Box"/>
    <n v="0.65"/>
    <d v="2010-11-09T00:00:00"/>
  </r>
  <r>
    <n v="5830"/>
    <n v="2132"/>
    <n v="15234"/>
    <x v="104"/>
    <s v="NÃ£o Especificada"/>
    <x v="24"/>
    <n v="2185.9535000000001"/>
    <n v="0.1"/>
    <s v="AÃ©reo Normal"/>
    <n v="268.01100000000002"/>
    <n v="268.01100000000002"/>
    <s v=""/>
    <x v="12"/>
    <n v="8.99"/>
    <s v="Toby Knight"/>
    <s v="Curitiba"/>
    <n v="34609"/>
    <s v="ParanÃ¡"/>
    <x v="2"/>
    <s v="Sam,Pat"/>
    <x v="2"/>
    <s v="Pat"/>
    <s v="Brasil"/>
    <s v="Consumidor"/>
    <s v="Tecnologia"/>
    <s v="Telefones e ComunicaÃ§Ã£o"/>
    <x v="724"/>
    <s v="Small Box"/>
    <n v="0.55000000000000004"/>
    <d v="2010-03-13T00:00:00"/>
  </r>
  <r>
    <n v="5831"/>
    <n v="2133"/>
    <n v="15234"/>
    <x v="104"/>
    <s v="NÃ£o Especificada"/>
    <x v="40"/>
    <n v="1323.54349999999"/>
    <n v="0"/>
    <s v="AÃ©reo RÃ¡pido"/>
    <n v="-34.726999999999997"/>
    <n v="-34.726999999999997"/>
    <s v=""/>
    <x v="12"/>
    <n v="8.08"/>
    <s v="Toby Knight"/>
    <s v="Curitiba"/>
    <n v="33322"/>
    <s v="ParanÃ¡"/>
    <x v="2"/>
    <s v="Sam,Pat"/>
    <x v="2"/>
    <s v="Pat"/>
    <s v="Brasil"/>
    <s v="Consumidor"/>
    <s v="Tecnologia"/>
    <s v="Telefones e ComunicaÃ§Ã£o"/>
    <x v="186"/>
    <s v="Small Box"/>
    <n v="0.56999999999999995"/>
    <d v="2010-03-13T00:00:00"/>
  </r>
  <r>
    <n v="1536"/>
    <n v="2135"/>
    <n v="15236"/>
    <x v="745"/>
    <s v="NÃ£o Especificada"/>
    <x v="14"/>
    <n v="381.39"/>
    <n v="0.01"/>
    <s v="AÃ©reo RÃ¡pido"/>
    <n v="31.24"/>
    <n v="31.24"/>
    <s v=""/>
    <x v="245"/>
    <n v="6.2"/>
    <s v="Lena Creighton"/>
    <s v="SÃ£o Paulo"/>
    <n v="15235"/>
    <s v="SÃ£o Paulo"/>
    <x v="3"/>
    <s v="Erin"/>
    <x v="3"/>
    <m/>
    <s v="Brasil"/>
    <s v="EscritÃ³rio em Casa"/>
    <s v="MobiliÃ¡rio"/>
    <s v="MobiliÃ¡rio de EscritÃ³rio"/>
    <x v="327"/>
    <s v="Wrap Bag"/>
    <n v="0.52"/>
    <d v="2012-04-11T00:00:00"/>
  </r>
  <r>
    <n v="1543"/>
    <n v="2134"/>
    <n v="15236"/>
    <x v="745"/>
    <s v="NÃ£o Especificada"/>
    <x v="22"/>
    <n v="341.42"/>
    <n v="0.06"/>
    <s v="AÃ©reo Normal"/>
    <n v="71.501999999999995"/>
    <n v="71.501999999999995"/>
    <s v=""/>
    <x v="163"/>
    <n v="2.99"/>
    <s v="Lena Creighton"/>
    <s v="SÃ£o Paulo"/>
    <n v="19401"/>
    <s v="SÃ£o Paulo"/>
    <x v="3"/>
    <s v="Erin"/>
    <x v="3"/>
    <m/>
    <s v="Brasil"/>
    <s v="EscritÃ³rio em Casa"/>
    <s v="Material de EscritÃ³rio"/>
    <s v="Capas e AcessÃ³rios"/>
    <x v="196"/>
    <s v="Small Box"/>
    <n v="0.38"/>
    <d v="2012-04-10T00:00:00"/>
  </r>
  <r>
    <n v="2366"/>
    <n v="2136"/>
    <n v="15264"/>
    <x v="746"/>
    <s v="MÃ©dia"/>
    <x v="12"/>
    <n v="3581.52"/>
    <n v="7.0000000000000007E-2"/>
    <s v="AÃ©reo Normal"/>
    <n v="-408.21550000000002"/>
    <n v="-408.21550000000002"/>
    <s v=""/>
    <x v="264"/>
    <n v="19.989999999999998"/>
    <s v="Ben Wallace"/>
    <s v="SÃ£o Paulo"/>
    <n v="13601"/>
    <s v="SÃ£o Paulo"/>
    <x v="3"/>
    <s v="Erin"/>
    <x v="3"/>
    <m/>
    <s v="Brasil"/>
    <s v="EscritÃ³rio em Casa"/>
    <s v="Material de EscritÃ³rio"/>
    <s v="Capas e AcessÃ³rios"/>
    <x v="361"/>
    <s v="Small Box"/>
    <n v="0.35"/>
    <d v="2011-11-19T00:00:00"/>
  </r>
  <r>
    <n v="2383"/>
    <n v="2137"/>
    <n v="15264"/>
    <x v="746"/>
    <s v="MÃ©dia"/>
    <x v="37"/>
    <n v="90.15"/>
    <n v="7.0000000000000007E-2"/>
    <s v="AÃ©reo Normal"/>
    <n v="33.049999999999997"/>
    <n v="33.049999999999997"/>
    <s v=""/>
    <x v="190"/>
    <n v="0.49"/>
    <s v="Ben Wallace"/>
    <s v="SÃ£o Paulo"/>
    <n v="13601"/>
    <s v="SÃ£o Paulo"/>
    <x v="3"/>
    <s v="Erin"/>
    <x v="3"/>
    <m/>
    <s v="Brasil"/>
    <s v="EscritÃ³rio em Casa"/>
    <s v="Material de EscritÃ³rio"/>
    <s v="Etiquetas"/>
    <x v="243"/>
    <s v="Small Box"/>
    <n v="0.38"/>
    <d v="2011-11-17T00:00:00"/>
  </r>
  <r>
    <n v="8179"/>
    <n v="2138"/>
    <n v="15270"/>
    <x v="747"/>
    <s v="NÃ£o Especificada"/>
    <x v="49"/>
    <n v="257.91000000000003"/>
    <n v="0"/>
    <s v="AÃ©reo Normal"/>
    <n v="90.86"/>
    <n v="90.86"/>
    <s v=""/>
    <x v="555"/>
    <n v="1.6"/>
    <s v="Maria Zettner"/>
    <s v="Curitiba"/>
    <n v="33407"/>
    <s v="ParanÃ¡"/>
    <x v="2"/>
    <s v="Sam,Pat"/>
    <x v="2"/>
    <s v="Pat"/>
    <s v="Brasil"/>
    <s v="Corporativo"/>
    <s v="Material de EscritÃ³rio"/>
    <s v="Papel"/>
    <x v="863"/>
    <s v="Wrap Bag"/>
    <n v="0.38"/>
    <d v="2009-02-02T00:00:00"/>
  </r>
  <r>
    <n v="5119"/>
    <n v="2139"/>
    <n v="15271"/>
    <x v="748"/>
    <s v="CrÃ­tica"/>
    <x v="43"/>
    <n v="2389.3000000000002"/>
    <n v="0.01"/>
    <s v="AÃ©reo Normal"/>
    <n v="589.38"/>
    <n v="589.38"/>
    <s v=""/>
    <x v="172"/>
    <n v="12.65"/>
    <s v="Elpida Rittenbach"/>
    <s v="Belo Horizonte"/>
    <n v="19805"/>
    <s v="Minas Gerais"/>
    <x v="3"/>
    <s v="Erin"/>
    <x v="3"/>
    <m/>
    <s v="Brasil"/>
    <s v="Consumidor"/>
    <s v="MobiliÃ¡rio"/>
    <s v="Cadeiras"/>
    <x v="210"/>
    <s v="Medium Box"/>
    <m/>
    <d v="2010-07-25T00:00:00"/>
  </r>
  <r>
    <n v="5120"/>
    <n v="2140"/>
    <n v="15271"/>
    <x v="748"/>
    <s v="CrÃ­tica"/>
    <x v="25"/>
    <n v="222.25800000000001"/>
    <n v="0.03"/>
    <s v="AÃ©reo Normal"/>
    <n v="-77.901999999999902"/>
    <n v="-77.901999999999902"/>
    <s v=""/>
    <x v="146"/>
    <n v="1.25"/>
    <s v="Elpida Rittenbach"/>
    <s v="Belo Horizonte"/>
    <n v="19805"/>
    <s v="Minas Gerais"/>
    <x v="3"/>
    <s v="Erin"/>
    <x v="3"/>
    <m/>
    <s v="Brasil"/>
    <s v="Consumidor"/>
    <s v="Tecnologia"/>
    <s v="Telefones e ComunicaÃ§Ã£o"/>
    <x v="601"/>
    <s v="Small Pack"/>
    <n v="0.56999999999999995"/>
    <d v="2010-07-25T00:00:00"/>
  </r>
  <r>
    <n v="822"/>
    <n v="2141"/>
    <n v="15296"/>
    <x v="749"/>
    <s v="NÃ£o Especificada"/>
    <x v="39"/>
    <n v="6216.6"/>
    <n v="0.02"/>
    <s v="AÃ©reo Normal"/>
    <n v="1082.21"/>
    <n v="1082.21"/>
    <s v=""/>
    <x v="556"/>
    <n v="19.989999999999998"/>
    <s v="Nick Radford"/>
    <s v="Curitiba"/>
    <n v="33881"/>
    <s v="ParanÃ¡"/>
    <x v="2"/>
    <s v="Sam,Pat"/>
    <x v="2"/>
    <s v="Pat"/>
    <s v="Brasil"/>
    <s v="Corporativo"/>
    <s v="Material de EscritÃ³rio"/>
    <s v="Armazenamento e OrganizaÃ§Ã£o"/>
    <x v="864"/>
    <s v="Small Box"/>
    <n v="0.66"/>
    <d v="2012-08-09T00:00:00"/>
  </r>
  <r>
    <n v="3891"/>
    <n v="2142"/>
    <n v="15300"/>
    <x v="750"/>
    <s v="Alta"/>
    <x v="8"/>
    <n v="229.88"/>
    <n v="0.05"/>
    <s v="AÃ©reo RÃ¡pido"/>
    <n v="-75.25"/>
    <n v="-75.25"/>
    <s v=""/>
    <x v="66"/>
    <n v="5.0599999999999996"/>
    <s v="Cari Sayre"/>
    <s v="Natal"/>
    <n v="84604"/>
    <s v="Rio Grande do Norte"/>
    <x v="1"/>
    <s v="Chris,Pat"/>
    <x v="1"/>
    <s v="Pat"/>
    <s v="Brasil"/>
    <s v="EscritÃ³rio em Casa"/>
    <s v="Material de EscritÃ³rio"/>
    <s v="Papel"/>
    <x v="865"/>
    <s v="Small Box"/>
    <n v="0.37"/>
    <d v="2011-02-10T00:00:00"/>
  </r>
  <r>
    <n v="4807"/>
    <n v="2144"/>
    <n v="15303"/>
    <x v="405"/>
    <s v="CrÃ­tica"/>
    <x v="43"/>
    <n v="526.45000000000005"/>
    <n v="0.02"/>
    <s v="AÃ©reo Normal"/>
    <n v="-108.14"/>
    <n v="0"/>
    <s v="Returned"/>
    <x v="117"/>
    <n v="8.99"/>
    <s v="Fred Harton"/>
    <s v="JoÃ£o Pessoa"/>
    <n v="80906"/>
    <s v="ParaÃ­ba"/>
    <x v="1"/>
    <s v="Chris,Pat"/>
    <x v="1"/>
    <s v="Pat"/>
    <s v="Brasil"/>
    <s v="EscritÃ³rio em Casa"/>
    <s v="Tecnologia"/>
    <s v="PerifÃ©ricos"/>
    <x v="866"/>
    <s v="Small Pack"/>
    <n v="0.7"/>
    <d v="2010-09-15T00:00:00"/>
  </r>
  <r>
    <n v="4812"/>
    <n v="2143"/>
    <n v="15303"/>
    <x v="405"/>
    <s v="CrÃ­tica"/>
    <x v="24"/>
    <n v="101.13"/>
    <n v="0.02"/>
    <s v="AÃ©reo Normal"/>
    <n v="-74.405000000000001"/>
    <n v="0"/>
    <s v="Returned"/>
    <x v="557"/>
    <n v="5.83"/>
    <s v="Fred Harton"/>
    <s v="JoÃ£o Pessoa"/>
    <n v="80906"/>
    <s v="ParaÃ­ba"/>
    <x v="1"/>
    <s v="Chris,Pat"/>
    <x v="1"/>
    <s v="Pat"/>
    <s v="Brasil"/>
    <s v="EscritÃ³rio em Casa"/>
    <s v="Material de EscritÃ³rio"/>
    <s v="Capas e AcessÃ³rios"/>
    <x v="867"/>
    <s v="Small Box"/>
    <n v="0.36"/>
    <d v="2010-09-14T00:00:00"/>
  </r>
  <r>
    <n v="4781"/>
    <n v="2147"/>
    <n v="15335"/>
    <x v="751"/>
    <s v="MÃ©dia"/>
    <x v="2"/>
    <n v="765.96"/>
    <n v="0.1"/>
    <s v="AÃ©reo Normal"/>
    <n v="240.06"/>
    <n v="240.06"/>
    <s v=""/>
    <x v="119"/>
    <n v="1.99"/>
    <s v="Thea Hudgings"/>
    <s v="Curitiba"/>
    <n v="32216"/>
    <s v="ParanÃ¡"/>
    <x v="2"/>
    <s v="Sam,Pat"/>
    <x v="2"/>
    <s v="Pat"/>
    <s v="Brasil"/>
    <s v="Consumidor"/>
    <s v="Tecnologia"/>
    <s v="PerifÃ©ricos"/>
    <x v="136"/>
    <s v="Small Pack"/>
    <n v="0.42"/>
    <d v="2010-09-19T00:00:00"/>
  </r>
  <r>
    <n v="6035"/>
    <n v="2148"/>
    <n v="15397"/>
    <x v="588"/>
    <s v="CrÃ­tica"/>
    <x v="8"/>
    <n v="223.33"/>
    <n v="0"/>
    <s v="AÃ©reo RÃ¡pido"/>
    <n v="-111.89"/>
    <n v="-111.89"/>
    <s v=""/>
    <x v="18"/>
    <n v="4.32"/>
    <s v="Troy Blackwell"/>
    <s v="SÃ£o Paulo"/>
    <n v="18201"/>
    <s v="SÃ£o Paulo"/>
    <x v="3"/>
    <s v="Erin"/>
    <x v="3"/>
    <m/>
    <s v="Brasil"/>
    <s v="EscritÃ³rio em Casa"/>
    <s v="Tecnologia"/>
    <s v="PerifÃ©ricos"/>
    <x v="868"/>
    <s v="Small Pack"/>
    <n v="0.64"/>
    <d v="2010-02-08T00:00:00"/>
  </r>
  <r>
    <n v="6043"/>
    <n v="2150"/>
    <n v="15397"/>
    <x v="588"/>
    <s v="CrÃ­tica"/>
    <x v="27"/>
    <n v="121.94"/>
    <n v="0.01"/>
    <s v="AÃ©reo Normal"/>
    <n v="-51.3"/>
    <n v="-51.3"/>
    <s v=""/>
    <x v="551"/>
    <n v="2.4"/>
    <s v="Troy Blackwell"/>
    <s v="SÃ£o Paulo"/>
    <n v="18201"/>
    <s v="SÃ£o Paulo"/>
    <x v="3"/>
    <s v="Erin"/>
    <x v="3"/>
    <m/>
    <s v="Brasil"/>
    <s v="EscritÃ³rio em Casa"/>
    <s v="Material de EscritÃ³rio"/>
    <s v="Canetas e materiais de arte"/>
    <x v="856"/>
    <s v="Wrap Bag"/>
    <n v="0.57999999999999996"/>
    <d v="2010-02-07T00:00:00"/>
  </r>
  <r>
    <n v="6052"/>
    <n v="2149"/>
    <n v="15397"/>
    <x v="588"/>
    <s v="CrÃ­tica"/>
    <x v="13"/>
    <n v="1178.04"/>
    <n v="7.0000000000000007E-2"/>
    <s v="AÃ©reo Normal"/>
    <n v="-53.81"/>
    <n v="-53.81"/>
    <s v=""/>
    <x v="92"/>
    <n v="6.5"/>
    <s v="Troy Blackwell"/>
    <s v="SÃ£o Paulo"/>
    <n v="18201"/>
    <s v="SÃ£o Paulo"/>
    <x v="3"/>
    <s v="Erin"/>
    <x v="3"/>
    <m/>
    <s v="Brasil"/>
    <s v="EscritÃ³rio em Casa"/>
    <s v="Tecnologia"/>
    <s v="PerifÃ©ricos"/>
    <x v="622"/>
    <s v="Small Box"/>
    <n v="0.74"/>
    <d v="2010-02-06T00:00:00"/>
  </r>
  <r>
    <n v="1296"/>
    <n v="2151"/>
    <n v="15399"/>
    <x v="463"/>
    <s v="CrÃ­tica"/>
    <x v="39"/>
    <n v="3988.08949999999"/>
    <n v="0.02"/>
    <s v="AÃ©reo Normal"/>
    <n v="969.85799999999995"/>
    <n v="969.85799999999995"/>
    <s v=""/>
    <x v="12"/>
    <n v="4.2"/>
    <s v="Benjamin Venier"/>
    <s v="Rio de Janeiro"/>
    <n v="2816"/>
    <s v="Rio de Janeiro"/>
    <x v="3"/>
    <s v="Erin"/>
    <x v="3"/>
    <m/>
    <s v="Brasil"/>
    <s v="Pequenas Empresas"/>
    <s v="Tecnologia"/>
    <s v="Telefones e ComunicaÃ§Ã£o"/>
    <x v="68"/>
    <s v="Small Box"/>
    <n v="0.59"/>
    <d v="2012-05-15T00:00:00"/>
  </r>
  <r>
    <n v="1297"/>
    <n v="2152"/>
    <n v="15399"/>
    <x v="463"/>
    <s v="CrÃ­tica"/>
    <x v="25"/>
    <n v="2202.4499999999998"/>
    <n v="0.01"/>
    <s v="Transporte RodoviÃ¡rio"/>
    <n v="-51.28"/>
    <n v="-51.28"/>
    <s v=""/>
    <x v="505"/>
    <n v="69.55"/>
    <s v="Benjamin Venier"/>
    <s v="SÃ£o Paulo"/>
    <n v="7071"/>
    <s v="SÃ£o Paulo"/>
    <x v="3"/>
    <s v="Erin"/>
    <x v="3"/>
    <m/>
    <s v="Brasil"/>
    <s v="Pequenas Empresas"/>
    <s v="MobiliÃ¡rio"/>
    <s v="Cadeiras"/>
    <x v="773"/>
    <s v="Jumbo Drum"/>
    <n v="0.6"/>
    <d v="2012-05-15T00:00:00"/>
  </r>
  <r>
    <n v="1306"/>
    <n v="2153"/>
    <n v="15399"/>
    <x v="463"/>
    <s v="CrÃ­tica"/>
    <x v="6"/>
    <n v="2514.5124999999998"/>
    <n v="0.04"/>
    <s v="AÃ©reo RÃ¡pido"/>
    <n v="601.65"/>
    <n v="601.65"/>
    <s v=""/>
    <x v="6"/>
    <n v="4.99"/>
    <s v="Benjamin Venier"/>
    <s v="VitÃ³ria"/>
    <n v="4072"/>
    <s v="EspÃ­rito Santo"/>
    <x v="3"/>
    <s v="Erin"/>
    <x v="3"/>
    <m/>
    <s v="Brasil"/>
    <s v="Pequenas Empresas"/>
    <s v="Tecnologia"/>
    <s v="Telefones e ComunicaÃ§Ã£o"/>
    <x v="812"/>
    <s v="Small Box"/>
    <n v="0.56999999999999995"/>
    <d v="2012-05-14T00:00:00"/>
  </r>
  <r>
    <n v="2954"/>
    <n v="2154"/>
    <n v="15425"/>
    <x v="752"/>
    <s v="Baixa"/>
    <x v="13"/>
    <n v="2896.14"/>
    <n v="0.08"/>
    <s v="AÃ©reo RÃ¡pido"/>
    <n v="366.63"/>
    <n v="366.63"/>
    <s v=""/>
    <x v="145"/>
    <n v="19.989999999999998"/>
    <s v="Larry Tron"/>
    <s v="Natal"/>
    <n v="84020"/>
    <s v="Rio Grande do Norte"/>
    <x v="1"/>
    <s v="Chris,Pat"/>
    <x v="1"/>
    <s v="Pat"/>
    <s v="Brasil"/>
    <s v="EscritÃ³rio em Casa"/>
    <s v="Tecnologia"/>
    <s v="PerifÃ©ricos"/>
    <x v="869"/>
    <s v="Small Box"/>
    <n v="0.5"/>
    <d v="2011-07-29T00:00:00"/>
  </r>
  <r>
    <n v="3883"/>
    <n v="2156"/>
    <n v="15428"/>
    <x v="753"/>
    <s v="CrÃ­tica"/>
    <x v="17"/>
    <n v="941.62149999999997"/>
    <n v="0.01"/>
    <s v="AÃ©reo Normal"/>
    <n v="-186.67"/>
    <n v="-186.67"/>
    <s v=""/>
    <x v="240"/>
    <n v="8.99"/>
    <s v="Sibella Parks"/>
    <s v="Teresina"/>
    <n v="97007"/>
    <s v="PiauÃ­"/>
    <x v="1"/>
    <s v="Chris,Pat"/>
    <x v="1"/>
    <s v="Pat"/>
    <s v="Brasil"/>
    <s v="Pequenas Empresas"/>
    <s v="Tecnologia"/>
    <s v="Telefones e ComunicaÃ§Ã£o"/>
    <x v="319"/>
    <s v="Small Box"/>
    <n v="0.56999999999999995"/>
    <d v="2011-02-12T00:00:00"/>
  </r>
  <r>
    <n v="3892"/>
    <n v="2155"/>
    <n v="15428"/>
    <x v="753"/>
    <s v="CrÃ­tica"/>
    <x v="31"/>
    <n v="1444.96"/>
    <n v="0.09"/>
    <s v="AÃ©reo RÃ¡pido"/>
    <n v="-6.34"/>
    <n v="-6.34"/>
    <s v=""/>
    <x v="424"/>
    <n v="4"/>
    <s v="Sibella Parks"/>
    <s v="Teresina"/>
    <n v="97007"/>
    <s v="PiauÃ­"/>
    <x v="1"/>
    <s v="Chris,Pat"/>
    <x v="1"/>
    <s v="Pat"/>
    <s v="Brasil"/>
    <s v="Pequenas Empresas"/>
    <s v="Tecnologia"/>
    <s v="PerifÃ©ricos"/>
    <x v="613"/>
    <s v="Small Box"/>
    <n v="0.78"/>
    <d v="2011-02-10T00:00:00"/>
  </r>
  <r>
    <n v="3795"/>
    <n v="2157"/>
    <n v="15462"/>
    <x v="465"/>
    <s v="CrÃ­tica"/>
    <x v="28"/>
    <n v="862.64"/>
    <n v="0.08"/>
    <s v="AÃ©reo Normal"/>
    <n v="320.80700000000002"/>
    <n v="320.80700000000002"/>
    <s v=""/>
    <x v="477"/>
    <n v="2.99"/>
    <s v="Luke Schmidt"/>
    <s v="Porto Alegre"/>
    <n v="29577"/>
    <s v="Rio Grande do Sul"/>
    <x v="2"/>
    <s v="Sam,Pat"/>
    <x v="2"/>
    <s v="Pat"/>
    <s v="Brasil"/>
    <s v="EscritÃ³rio em Casa"/>
    <s v="Material de EscritÃ³rio"/>
    <s v="Capas e AcessÃ³rios"/>
    <x v="714"/>
    <s v="Small Box"/>
    <n v="0.39"/>
    <d v="2011-02-27T00:00:00"/>
  </r>
  <r>
    <n v="2004"/>
    <n v="2159"/>
    <n v="15491"/>
    <x v="754"/>
    <s v="MÃ©dia"/>
    <x v="38"/>
    <n v="901.37400000000002"/>
    <n v="0.01"/>
    <s v="AÃ©reo Normal"/>
    <n v="-648.647999999999"/>
    <n v="-648.647999999999"/>
    <s v=""/>
    <x v="11"/>
    <n v="2.5"/>
    <s v="Michael Oakman"/>
    <s v="Porto Alegre"/>
    <n v="39560"/>
    <s v="Rio Grande do Sul"/>
    <x v="2"/>
    <s v="Sam,Pat"/>
    <x v="2"/>
    <s v="Pat"/>
    <s v="Brasil"/>
    <s v="Pequenas Empresas"/>
    <s v="Tecnologia"/>
    <s v="Telefones e ComunicaÃ§Ã£o"/>
    <x v="708"/>
    <s v="Small Box"/>
    <n v="0.59"/>
    <d v="2012-01-18T00:00:00"/>
  </r>
  <r>
    <n v="1329"/>
    <n v="2160"/>
    <n v="15524"/>
    <x v="729"/>
    <s v="MÃ©dia"/>
    <x v="15"/>
    <n v="156.82"/>
    <n v="0.03"/>
    <s v="AÃ©reo Normal"/>
    <n v="-37.619999999999997"/>
    <n v="-37.619999999999997"/>
    <s v=""/>
    <x v="40"/>
    <n v="3.6"/>
    <s v="John Huston"/>
    <s v="Porto Alegre"/>
    <n v="27529"/>
    <s v="Rio Grande do Sul"/>
    <x v="2"/>
    <s v="Sam,Pat"/>
    <x v="2"/>
    <s v="Pat"/>
    <s v="Brasil"/>
    <s v="Consumidor"/>
    <s v="Material de EscritÃ³rio"/>
    <s v="Tesouras, rÃ©guas e aparadores"/>
    <x v="671"/>
    <s v="Small Pack"/>
    <n v="0.56000000000000005"/>
    <d v="2012-05-12T00:00:00"/>
  </r>
  <r>
    <n v="1154"/>
    <n v="2161"/>
    <n v="15591"/>
    <x v="755"/>
    <s v="CrÃ­tica"/>
    <x v="42"/>
    <n v="426.34"/>
    <n v="0"/>
    <s v="AÃ©reo Normal"/>
    <n v="73.53"/>
    <n v="73.53"/>
    <s v=""/>
    <x v="250"/>
    <n v="5.16"/>
    <s v="Brad Eason"/>
    <s v="Palmas"/>
    <n v="60130"/>
    <s v="Tocantins"/>
    <x v="0"/>
    <s v="William,Pat"/>
    <x v="0"/>
    <s v="Pat"/>
    <s v="Brasil"/>
    <s v="Pequenas Empresas"/>
    <s v="MobiliÃ¡rio"/>
    <s v="MobiliÃ¡rio de EscritÃ³rio"/>
    <x v="332"/>
    <s v="Small Box"/>
    <n v="0.43"/>
    <d v="2012-06-08T00:00:00"/>
  </r>
  <r>
    <n v="1639"/>
    <n v="2163"/>
    <n v="15616"/>
    <x v="455"/>
    <s v="CrÃ­tica"/>
    <x v="20"/>
    <n v="134.06"/>
    <n v="0.09"/>
    <s v="AÃ©reo Normal"/>
    <n v="5.98"/>
    <n v="5.98"/>
    <s v=""/>
    <x v="152"/>
    <n v="1.17"/>
    <s v="Carlos Meador"/>
    <s v="Recife"/>
    <n v="91767"/>
    <s v="Pernambuco"/>
    <x v="1"/>
    <s v="Chris,Pat"/>
    <x v="1"/>
    <s v="Pat"/>
    <s v="Brasil"/>
    <s v="Corporativo"/>
    <s v="Material de EscritÃ³rio"/>
    <s v="Canetas e materiais de arte"/>
    <x v="870"/>
    <s v="Wrap Bag"/>
    <n v="0.56999999999999995"/>
    <d v="2012-03-25T00:00:00"/>
  </r>
  <r>
    <n v="1650"/>
    <n v="2162"/>
    <n v="15616"/>
    <x v="455"/>
    <s v="CrÃ­tica"/>
    <x v="40"/>
    <n v="386.71"/>
    <n v="0.01"/>
    <s v="AÃ©reo RÃ¡pido"/>
    <n v="-84.12"/>
    <n v="-84.12"/>
    <s v=""/>
    <x v="137"/>
    <n v="6.5"/>
    <s v="Carlos Meador"/>
    <s v="Recife"/>
    <n v="91767"/>
    <s v="Pernambuco"/>
    <x v="1"/>
    <s v="Chris,Pat"/>
    <x v="1"/>
    <s v="Pat"/>
    <s v="Brasil"/>
    <s v="Corporativo"/>
    <s v="Tecnologia"/>
    <s v="PerifÃ©ricos"/>
    <x v="267"/>
    <s v="Small Box"/>
    <n v="0.64"/>
    <d v="2012-03-24T00:00:00"/>
  </r>
  <r>
    <n v="3087"/>
    <n v="2168"/>
    <n v="15619"/>
    <x v="506"/>
    <s v="Baixa"/>
    <x v="29"/>
    <n v="1425.21"/>
    <n v="0.1"/>
    <s v="Transporte RodoviÃ¡rio"/>
    <n v="-65.02"/>
    <n v="-65.02"/>
    <s v=""/>
    <x v="130"/>
    <n v="30"/>
    <s v="Tony Molinari"/>
    <s v="VitÃ³ria"/>
    <n v="4901"/>
    <s v="EspÃ­rito Santo"/>
    <x v="3"/>
    <s v="Erin"/>
    <x v="3"/>
    <m/>
    <s v="Brasil"/>
    <s v="Corporativo"/>
    <s v="MobiliÃ¡rio"/>
    <s v="Cadeiras"/>
    <x v="282"/>
    <s v="Jumbo Drum"/>
    <n v="0.62"/>
    <d v="2011-07-05T00:00:00"/>
  </r>
  <r>
    <n v="3110"/>
    <n v="2167"/>
    <n v="15619"/>
    <x v="506"/>
    <s v="Baixa"/>
    <x v="49"/>
    <n v="123.13"/>
    <n v="0.05"/>
    <s v="AÃ©reo RÃ¡pido"/>
    <n v="20.57"/>
    <n v="20.57"/>
    <s v=""/>
    <x v="541"/>
    <n v="1.35"/>
    <s v="Tony Molinari"/>
    <s v="Belo Horizonte"/>
    <n v="2364"/>
    <s v="Minas Gerais"/>
    <x v="3"/>
    <s v="Erin"/>
    <x v="3"/>
    <m/>
    <s v="Brasil"/>
    <s v="Corporativo"/>
    <s v="Material de EscritÃ³rio"/>
    <s v="ElÃ¡sticos"/>
    <x v="840"/>
    <s v="Wrap Bag"/>
    <n v="0.4"/>
    <d v="2011-07-02T00:00:00"/>
  </r>
  <r>
    <n v="2818"/>
    <n v="2171"/>
    <n v="15622"/>
    <x v="756"/>
    <s v="Alta"/>
    <x v="20"/>
    <n v="8581.25"/>
    <n v="0"/>
    <s v="Transporte RodoviÃ¡rio"/>
    <n v="1464.23"/>
    <n v="1464.23"/>
    <s v=""/>
    <x v="481"/>
    <n v="60.2"/>
    <s v="Cathy Armstrong"/>
    <s v="JoÃ£o Pessoa"/>
    <n v="81007"/>
    <s v="ParaÃ­ba"/>
    <x v="1"/>
    <s v="Chris,Pat"/>
    <x v="1"/>
    <s v="Pat"/>
    <s v="Brasil"/>
    <s v="Consumidor"/>
    <s v="MobiliÃ¡rio"/>
    <s v="Estantes"/>
    <x v="727"/>
    <s v="Jumbo Box"/>
    <n v="0.56000000000000005"/>
    <d v="2011-08-26T00:00:00"/>
  </r>
  <r>
    <n v="2819"/>
    <n v="2172"/>
    <n v="15622"/>
    <x v="756"/>
    <s v="Alta"/>
    <x v="24"/>
    <n v="135.99"/>
    <n v="0.09"/>
    <s v="AÃ©reo Normal"/>
    <n v="-129.24"/>
    <n v="-129.24"/>
    <s v=""/>
    <x v="31"/>
    <n v="9.68"/>
    <s v="Cathy Armstrong"/>
    <s v="JoÃ£o Pessoa"/>
    <n v="81007"/>
    <s v="ParaÃ­ba"/>
    <x v="1"/>
    <s v="Chris,Pat"/>
    <x v="1"/>
    <s v="Pat"/>
    <s v="Brasil"/>
    <s v="Consumidor"/>
    <s v="Material de EscritÃ³rio"/>
    <s v="Papel"/>
    <x v="871"/>
    <s v="Small Box"/>
    <n v="0.36"/>
    <d v="2011-08-26T00:00:00"/>
  </r>
  <r>
    <n v="451"/>
    <n v="2173"/>
    <n v="15651"/>
    <x v="344"/>
    <s v="CrÃ­tica"/>
    <x v="47"/>
    <n v="2182.91"/>
    <n v="0.1"/>
    <s v="AÃ©reo RÃ¡pido"/>
    <n v="549.45000000000005"/>
    <n v="549.45000000000005"/>
    <s v=""/>
    <x v="558"/>
    <n v="3.5"/>
    <s v="Anemone Ratner"/>
    <s v="Porto Alegre"/>
    <n v="23834"/>
    <s v="Rio Grande do Sul"/>
    <x v="2"/>
    <s v="Sam,Pat"/>
    <x v="2"/>
    <s v="Pat"/>
    <s v="Brasil"/>
    <s v="Pequenas Empresas"/>
    <s v="Material de EscritÃ³rio"/>
    <s v="EletrodomÃ©sticos"/>
    <x v="872"/>
    <s v="Small Box"/>
    <n v="0.56999999999999995"/>
    <d v="2012-10-07T00:00:00"/>
  </r>
  <r>
    <n v="457"/>
    <n v="2174"/>
    <n v="15651"/>
    <x v="344"/>
    <s v="CrÃ­tica"/>
    <x v="18"/>
    <n v="1144.3499999999999"/>
    <n v="0.05"/>
    <s v="AÃ©reo Normal"/>
    <n v="-448.6"/>
    <n v="-448.6"/>
    <s v=""/>
    <x v="76"/>
    <n v="35"/>
    <s v="Anemone Ratner"/>
    <s v="Porto Alegre"/>
    <n v="23834"/>
    <s v="Rio Grande do Sul"/>
    <x v="2"/>
    <s v="Sam,Pat"/>
    <x v="2"/>
    <s v="Pat"/>
    <s v="Brasil"/>
    <s v="Pequenas Empresas"/>
    <s v="Material de EscritÃ³rio"/>
    <s v="Armazenamento e OrganizaÃ§Ã£o"/>
    <x v="873"/>
    <s v="Large Box"/>
    <n v="0.83"/>
    <d v="2012-10-06T00:00:00"/>
  </r>
  <r>
    <n v="458"/>
    <n v="2175"/>
    <n v="15651"/>
    <x v="344"/>
    <s v="CrÃ­tica"/>
    <x v="34"/>
    <n v="1496.83"/>
    <n v="7.0000000000000007E-2"/>
    <s v="Transporte RodoviÃ¡rio"/>
    <n v="-329.72"/>
    <n v="-329.72"/>
    <s v=""/>
    <x v="175"/>
    <n v="56.2"/>
    <s v="Anemone Ratner"/>
    <s v="Porto Alegre"/>
    <n v="23834"/>
    <s v="Rio Grande do Sul"/>
    <x v="2"/>
    <s v="Sam,Pat"/>
    <x v="2"/>
    <s v="Pat"/>
    <s v="Brasil"/>
    <s v="Pequenas Empresas"/>
    <s v="MobiliÃ¡rio"/>
    <s v="Mesas"/>
    <x v="874"/>
    <s v="Jumbo Box"/>
    <n v="0.71"/>
    <d v="2012-10-06T00:00:00"/>
  </r>
  <r>
    <n v="6745"/>
    <n v="2176"/>
    <n v="15654"/>
    <x v="757"/>
    <s v="NÃ£o Especificada"/>
    <x v="15"/>
    <n v="7937.59"/>
    <n v="0.03"/>
    <s v="Transporte RodoviÃ¡rio"/>
    <n v="1383.24"/>
    <n v="1383.24"/>
    <s v=""/>
    <x v="315"/>
    <n v="54.92"/>
    <s v="Duane Noonan"/>
    <s v="Recife"/>
    <n v="92399"/>
    <s v="Pernambuco"/>
    <x v="1"/>
    <s v="Chris,Pat"/>
    <x v="1"/>
    <s v="Pat"/>
    <s v="Brasil"/>
    <s v="Corporativo"/>
    <s v="MobiliÃ¡rio"/>
    <s v="Estantes"/>
    <x v="875"/>
    <s v="Jumbo Box"/>
    <n v="0.55000000000000004"/>
    <d v="2009-10-04T00:00:00"/>
  </r>
  <r>
    <n v="6746"/>
    <n v="2177"/>
    <n v="15654"/>
    <x v="757"/>
    <s v="NÃ£o Especificada"/>
    <x v="32"/>
    <n v="9396.41"/>
    <n v="0.02"/>
    <s v="Transporte RodoviÃ¡rio"/>
    <n v="-4991.4249"/>
    <n v="-4991.4249"/>
    <s v=""/>
    <x v="559"/>
    <n v="29.7"/>
    <s v="Duane Noonan"/>
    <s v="Recife"/>
    <n v="92399"/>
    <s v="Pernambuco"/>
    <x v="1"/>
    <s v="Chris,Pat"/>
    <x v="1"/>
    <s v="Pat"/>
    <s v="Brasil"/>
    <s v="Corporativo"/>
    <s v="Tecnologia"/>
    <s v="MÃ¡quinas de EscritÃ³rio"/>
    <x v="876"/>
    <s v="Jumbo Drum"/>
    <n v="0.56999999999999995"/>
    <d v="2009-10-04T00:00:00"/>
  </r>
  <r>
    <n v="1528"/>
    <n v="2178"/>
    <n v="15687"/>
    <x v="745"/>
    <s v="CrÃ­tica"/>
    <x v="10"/>
    <n v="3400.63"/>
    <n v="0.08"/>
    <s v="Transporte RodoviÃ¡rio"/>
    <n v="-892.79"/>
    <n v="-892.79"/>
    <s v=""/>
    <x v="106"/>
    <n v="46.74"/>
    <s v="Benjamin Venier"/>
    <s v="Rio de Janeiro"/>
    <n v="2886"/>
    <s v="Rio de Janeiro"/>
    <x v="3"/>
    <s v="Erin"/>
    <x v="3"/>
    <m/>
    <s v="Brasil"/>
    <s v="Pequenas Empresas"/>
    <s v="MobiliÃ¡rio"/>
    <s v="Estantes"/>
    <x v="121"/>
    <s v="Jumbo Box"/>
    <n v="0.56000000000000005"/>
    <d v="2012-04-12T00:00:00"/>
  </r>
  <r>
    <n v="131"/>
    <n v="2179"/>
    <n v="15712"/>
    <x v="665"/>
    <s v="Alta"/>
    <x v="23"/>
    <n v="102.9"/>
    <n v="7.0000000000000007E-2"/>
    <s v="Transporte RodoviÃ¡rio"/>
    <n v="-81.89"/>
    <n v="0"/>
    <s v="Returned"/>
    <x v="47"/>
    <n v="54.11"/>
    <s v="Natalie Webber"/>
    <s v="Curitiba"/>
    <n v="32953"/>
    <s v="ParanÃ¡"/>
    <x v="2"/>
    <s v="Sam,Pat"/>
    <x v="2"/>
    <s v="Pat"/>
    <s v="Brasil"/>
    <s v="Corporativo"/>
    <s v="MobiliÃ¡rio"/>
    <s v="Estantes"/>
    <x v="48"/>
    <s v="Jumbo Box"/>
    <n v="0.69"/>
    <d v="2012-12-06T00:00:00"/>
  </r>
  <r>
    <n v="3069"/>
    <n v="2180"/>
    <n v="15714"/>
    <x v="758"/>
    <s v="Alta"/>
    <x v="31"/>
    <n v="2510.71"/>
    <n v="0.01"/>
    <s v="AÃ©reo RÃ¡pido"/>
    <n v="3.5999999999999899"/>
    <n v="3.5999999999999899"/>
    <s v=""/>
    <x v="560"/>
    <n v="19.989999999999998"/>
    <s v="MaryBeth Skach"/>
    <s v="Porto Alegre"/>
    <n v="28115"/>
    <s v="Rio Grande do Sul"/>
    <x v="2"/>
    <s v="Sam,Pat"/>
    <x v="2"/>
    <s v="Pat"/>
    <s v="Brasil"/>
    <s v="EscritÃ³rio em Casa"/>
    <s v="Material de EscritÃ³rio"/>
    <s v="EletrodomÃ©sticos"/>
    <x v="877"/>
    <s v="Small Box"/>
    <n v="0.56999999999999995"/>
    <d v="2011-07-07T00:00:00"/>
  </r>
  <r>
    <n v="399"/>
    <n v="2181"/>
    <n v="15715"/>
    <x v="759"/>
    <s v="CrÃ­tica"/>
    <x v="27"/>
    <n v="2123.64"/>
    <n v="0.03"/>
    <s v="AÃ©reo Normal"/>
    <n v="1013.77"/>
    <n v="1013.77"/>
    <s v=""/>
    <x v="204"/>
    <n v="5.86"/>
    <s v="Kelly Andreada"/>
    <s v="Porto Alegre"/>
    <n v="29611"/>
    <s v="Rio Grande do Sul"/>
    <x v="2"/>
    <s v="Sam,Pat"/>
    <x v="2"/>
    <s v="Pat"/>
    <s v="Brasil"/>
    <s v="EscritÃ³rio em Casa"/>
    <s v="Material de EscritÃ³rio"/>
    <s v="Papel"/>
    <x v="263"/>
    <s v="Small Box"/>
    <n v="0.37"/>
    <d v="2012-10-18T00:00:00"/>
  </r>
  <r>
    <n v="8192"/>
    <n v="2184"/>
    <n v="15718"/>
    <x v="572"/>
    <s v="CrÃ­tica"/>
    <x v="31"/>
    <n v="55.89"/>
    <n v="0.06"/>
    <s v="AÃ©reo Normal"/>
    <n v="-3.05"/>
    <n v="0"/>
    <s v="Returned"/>
    <x v="480"/>
    <n v="0.7"/>
    <s v="Sean O'Donnell"/>
    <s v="SÃ£o Paulo"/>
    <n v="44870"/>
    <s v="SÃ£o Paulo"/>
    <x v="3"/>
    <s v="Erin"/>
    <x v="3"/>
    <m/>
    <s v="Brasil"/>
    <s v="Corporativo"/>
    <s v="Material de EscritÃ³rio"/>
    <s v="ElÃ¡sticos"/>
    <x v="726"/>
    <s v="Wrap Bag"/>
    <n v="0.38"/>
    <d v="2009-01-30T00:00:00"/>
  </r>
  <r>
    <n v="8196"/>
    <n v="2183"/>
    <n v="15718"/>
    <x v="572"/>
    <s v="CrÃ­tica"/>
    <x v="7"/>
    <n v="1863.02"/>
    <n v="0.03"/>
    <s v="AÃ©reo Normal"/>
    <n v="360.63"/>
    <n v="0"/>
    <s v="Returned"/>
    <x v="516"/>
    <n v="8.99"/>
    <s v="Sean O'Donnell"/>
    <s v="SÃ£o Paulo"/>
    <n v="44870"/>
    <s v="SÃ£o Paulo"/>
    <x v="3"/>
    <s v="Erin"/>
    <x v="3"/>
    <m/>
    <s v="Brasil"/>
    <s v="Corporativo"/>
    <s v="Material de EscritÃ³rio"/>
    <s v="Canetas e materiais de arte"/>
    <x v="790"/>
    <s v="Small Pack"/>
    <n v="0.57999999999999996"/>
    <d v="2009-01-29T00:00:00"/>
  </r>
  <r>
    <n v="4019"/>
    <n v="2185"/>
    <n v="15719"/>
    <x v="760"/>
    <s v="CrÃ­tica"/>
    <x v="43"/>
    <n v="5405.44"/>
    <n v="7.0000000000000007E-2"/>
    <s v="Transporte RodoviÃ¡rio"/>
    <n v="604.46"/>
    <n v="604.46"/>
    <s v=""/>
    <x v="315"/>
    <n v="64.73"/>
    <s v="Troy Blackwell"/>
    <s v="SÃ£o Paulo"/>
    <n v="18201"/>
    <s v="SÃ£o Paulo"/>
    <x v="3"/>
    <s v="Erin"/>
    <x v="3"/>
    <m/>
    <s v="Brasil"/>
    <s v="EscritÃ³rio em Casa"/>
    <s v="MobiliÃ¡rio"/>
    <s v="Cadeiras"/>
    <x v="438"/>
    <s v="Jumbo Drum"/>
    <n v="0.56000000000000005"/>
    <d v="2011-01-19T00:00:00"/>
  </r>
  <r>
    <n v="5791"/>
    <n v="2186"/>
    <n v="15744"/>
    <x v="761"/>
    <s v="CrÃ­tica"/>
    <x v="48"/>
    <n v="838.81"/>
    <n v="0.09"/>
    <s v="AÃ©reo Normal"/>
    <n v="290.77"/>
    <n v="290.77"/>
    <s v=""/>
    <x v="114"/>
    <n v="6.79"/>
    <s v="Jas O'Carroll"/>
    <s v="SÃ£o Paulo"/>
    <n v="44511"/>
    <s v="SÃ£o Paulo"/>
    <x v="3"/>
    <s v="Erin"/>
    <x v="3"/>
    <m/>
    <s v="Brasil"/>
    <s v="Corporativo"/>
    <s v="Material de EscritÃ³rio"/>
    <s v="Papel"/>
    <x v="688"/>
    <s v="Small Box"/>
    <n v="0.37"/>
    <d v="2010-03-22T00:00:00"/>
  </r>
  <r>
    <n v="7039"/>
    <n v="2187"/>
    <n v="15751"/>
    <x v="762"/>
    <s v="CrÃ­tica"/>
    <x v="11"/>
    <n v="189.6"/>
    <n v="0.02"/>
    <s v="AÃ©reo Normal"/>
    <n v="89.65"/>
    <n v="89.65"/>
    <s v=""/>
    <x v="18"/>
    <n v="0.49"/>
    <s v="Maya Herman"/>
    <s v="FlorianÃ³polis"/>
    <n v="30161"/>
    <s v="Santa Catarina"/>
    <x v="2"/>
    <s v="Sam,Pat"/>
    <x v="2"/>
    <s v="Pat"/>
    <s v="Brasil"/>
    <s v="Corporativo"/>
    <s v="Material de EscritÃ³rio"/>
    <s v="Etiquetas"/>
    <x v="742"/>
    <s v="Small Box"/>
    <n v="0.39"/>
    <d v="2009-08-16T00:00:00"/>
  </r>
  <r>
    <n v="7040"/>
    <n v="2188"/>
    <n v="15751"/>
    <x v="762"/>
    <s v="CrÃ­tica"/>
    <x v="24"/>
    <n v="397.73200000000003"/>
    <n v="0.01"/>
    <s v="AÃ©reo Normal"/>
    <n v="-26.047999999999998"/>
    <n v="-26.047999999999998"/>
    <s v=""/>
    <x v="127"/>
    <n v="0.99"/>
    <s v="Maya Herman"/>
    <s v="FlorianÃ³polis"/>
    <n v="30161"/>
    <s v="Santa Catarina"/>
    <x v="2"/>
    <s v="Sam,Pat"/>
    <x v="2"/>
    <s v="Pat"/>
    <s v="Brasil"/>
    <s v="Corporativo"/>
    <s v="Tecnologia"/>
    <s v="Telefones e ComunicaÃ§Ã£o"/>
    <x v="878"/>
    <s v="Small Pack"/>
    <n v="0.83"/>
    <d v="2009-08-16T00:00:00"/>
  </r>
  <r>
    <n v="5561"/>
    <n v="2189"/>
    <n v="15778"/>
    <x v="262"/>
    <s v="Alta"/>
    <x v="29"/>
    <n v="43.23"/>
    <n v="0"/>
    <s v="AÃ©reo Normal"/>
    <n v="-29.532"/>
    <n v="0"/>
    <s v="Returned"/>
    <x v="125"/>
    <n v="5.26"/>
    <s v="Barry Blumstein"/>
    <s v="JoÃ£o Pessoa"/>
    <n v="80538"/>
    <s v="ParaÃ­ba"/>
    <x v="1"/>
    <s v="Chris,Pat"/>
    <x v="1"/>
    <s v="Pat"/>
    <s v="Brasil"/>
    <s v="Pequenas Empresas"/>
    <s v="Material de EscritÃ³rio"/>
    <s v="Capas e AcessÃ³rios"/>
    <x v="143"/>
    <s v="Small Box"/>
    <n v="0.38"/>
    <d v="2010-05-08T00:00:00"/>
  </r>
  <r>
    <n v="666"/>
    <n v="2191"/>
    <n v="15781"/>
    <x v="285"/>
    <s v="Alta"/>
    <x v="13"/>
    <n v="824.51"/>
    <n v="0.01"/>
    <s v="AÃ©reo Normal"/>
    <n v="0.89999999999998403"/>
    <n v="0.89999999999998403"/>
    <s v=""/>
    <x v="420"/>
    <n v="4"/>
    <s v="David Flashing"/>
    <s v="Belo Horizonte"/>
    <n v="6010"/>
    <s v="Minas Gerais"/>
    <x v="3"/>
    <s v="Erin"/>
    <x v="3"/>
    <m/>
    <s v="Brasil"/>
    <s v="EscritÃ³rio em Casa"/>
    <s v="Tecnologia"/>
    <s v="PerifÃ©ricos"/>
    <x v="599"/>
    <s v="Small Box"/>
    <n v="0.75"/>
    <d v="2012-09-04T00:00:00"/>
  </r>
  <r>
    <n v="1589"/>
    <n v="2192"/>
    <n v="15782"/>
    <x v="605"/>
    <s v="Alta"/>
    <x v="44"/>
    <n v="2339.64"/>
    <n v="0.1"/>
    <s v="AÃ©reo Normal"/>
    <n v="-1916.71"/>
    <n v="-1916.71"/>
    <s v=""/>
    <x v="112"/>
    <n v="69"/>
    <s v="Jim Karlsson"/>
    <s v="Feira de Santana"/>
    <n v="98072"/>
    <s v="Bahia"/>
    <x v="1"/>
    <s v="Chris,Pat"/>
    <x v="1"/>
    <s v="Pat"/>
    <s v="Brasil"/>
    <s v="Pequenas Empresas"/>
    <s v="MobiliÃ¡rio"/>
    <s v="Mesas"/>
    <x v="128"/>
    <s v="Large Box"/>
    <n v="0.68"/>
    <d v="2012-04-01T00:00:00"/>
  </r>
  <r>
    <n v="7659"/>
    <n v="2197"/>
    <n v="15815"/>
    <x v="429"/>
    <s v="CrÃ­tica"/>
    <x v="27"/>
    <n v="528.6"/>
    <n v="0.01"/>
    <s v="AÃ©reo Normal"/>
    <n v="52.589500000000001"/>
    <n v="52.589500000000001"/>
    <s v=""/>
    <x v="82"/>
    <n v="5.63"/>
    <s v="Mitch Willingham"/>
    <s v="FlorianÃ³polis"/>
    <n v="30328"/>
    <s v="Santa Catarina"/>
    <x v="2"/>
    <s v="Sam,Pat"/>
    <x v="2"/>
    <s v="Pat"/>
    <s v="Brasil"/>
    <s v="Corporativo"/>
    <s v="Material de EscritÃ³rio"/>
    <s v="Capas e AcessÃ³rios"/>
    <x v="94"/>
    <s v="Small Box"/>
    <n v="0.4"/>
    <d v="2009-05-03T00:00:00"/>
  </r>
  <r>
    <n v="7668"/>
    <n v="2198"/>
    <n v="15815"/>
    <x v="429"/>
    <s v="CrÃ­tica"/>
    <x v="4"/>
    <n v="107.41"/>
    <n v="0.03"/>
    <s v="AÃ©reo Normal"/>
    <n v="20.680499999999999"/>
    <n v="20.680499999999999"/>
    <s v=""/>
    <x v="561"/>
    <n v="1.49"/>
    <s v="Mitch Willingham"/>
    <s v="FlorianÃ³polis"/>
    <n v="30328"/>
    <s v="Santa Catarina"/>
    <x v="2"/>
    <s v="Sam,Pat"/>
    <x v="2"/>
    <s v="Pat"/>
    <s v="Brasil"/>
    <s v="Corporativo"/>
    <s v="Material de EscritÃ³rio"/>
    <s v="Capas e AcessÃ³rios"/>
    <x v="879"/>
    <s v="Small Box"/>
    <n v="0.35"/>
    <d v="2009-05-01T00:00:00"/>
  </r>
  <r>
    <n v="6611"/>
    <n v="2204"/>
    <n v="15904"/>
    <x v="763"/>
    <s v="NÃ£o Especificada"/>
    <x v="19"/>
    <n v="1836.84"/>
    <n v="0.09"/>
    <s v="AÃ©reo RÃ¡pido"/>
    <n v="129.94999999999999"/>
    <n v="0"/>
    <s v="Returned"/>
    <x v="202"/>
    <n v="8.99"/>
    <s v="Trudy Brown"/>
    <s v="Porto Alegre"/>
    <n v="38301"/>
    <s v="Rio Grande do Sul"/>
    <x v="2"/>
    <s v="Sam,Pat"/>
    <x v="2"/>
    <s v="Pat"/>
    <s v="Brasil"/>
    <s v="Pequenas Empresas"/>
    <s v="Material de EscritÃ³rio"/>
    <s v="Canetas e materiais de arte"/>
    <x v="392"/>
    <s v="Small Pack"/>
    <n v="0.59"/>
    <d v="2009-10-29T00:00:00"/>
  </r>
  <r>
    <n v="6614"/>
    <n v="2203"/>
    <n v="15904"/>
    <x v="763"/>
    <s v="NÃ£o Especificada"/>
    <x v="33"/>
    <n v="124.01"/>
    <n v="0.08"/>
    <s v="AÃ©reo Normal"/>
    <n v="-109.02"/>
    <n v="0"/>
    <s v="Returned"/>
    <x v="421"/>
    <n v="3.97"/>
    <s v="Trudy Brown"/>
    <s v="Porto Alegre"/>
    <n v="38301"/>
    <s v="Rio Grande do Sul"/>
    <x v="2"/>
    <s v="Sam,Pat"/>
    <x v="2"/>
    <s v="Pat"/>
    <s v="Brasil"/>
    <s v="Pequenas Empresas"/>
    <s v="Material de EscritÃ³rio"/>
    <s v="Canetas e materiais de arte"/>
    <x v="781"/>
    <s v="Wrap Bag"/>
    <n v="0.56000000000000005"/>
    <d v="2009-10-28T00:00:00"/>
  </r>
  <r>
    <n v="4705"/>
    <n v="2205"/>
    <n v="15906"/>
    <x v="764"/>
    <s v="Baixa"/>
    <x v="34"/>
    <n v="2174.96"/>
    <n v="0.05"/>
    <s v="Transporte RodoviÃ¡rio"/>
    <n v="-223.89449999999999"/>
    <n v="-223.89449999999999"/>
    <s v=""/>
    <x v="562"/>
    <n v="17.86"/>
    <s v="Ross Baird"/>
    <s v="Curitiba"/>
    <n v="33160"/>
    <s v="ParanÃ¡"/>
    <x v="2"/>
    <s v="Sam,Pat"/>
    <x v="2"/>
    <s v="Pat"/>
    <s v="Brasil"/>
    <s v="Corporativo"/>
    <s v="Tecnologia"/>
    <s v="MÃ¡quinas de EscritÃ³rio"/>
    <x v="880"/>
    <s v="Jumbo Drum"/>
    <n v="0.57999999999999996"/>
    <d v="2010-09-29T00:00:00"/>
  </r>
  <r>
    <n v="3548"/>
    <n v="2207"/>
    <n v="15907"/>
    <x v="369"/>
    <s v="Alta"/>
    <x v="49"/>
    <n v="3722.29"/>
    <n v="0.04"/>
    <s v="AÃ©reo RÃ¡pido"/>
    <n v="950.68"/>
    <n v="950.68"/>
    <s v=""/>
    <x v="357"/>
    <n v="13.99"/>
    <s v="Thomas Seio"/>
    <s v="Palmas"/>
    <n v="60130"/>
    <s v="Tocantins"/>
    <x v="0"/>
    <s v="William,Pat"/>
    <x v="0"/>
    <s v="Pat"/>
    <s v="Brasil"/>
    <s v="EscritÃ³rio em Casa"/>
    <s v="MobiliÃ¡rio"/>
    <s v="MobiliÃ¡rio de EscritÃ³rio"/>
    <x v="504"/>
    <s v="Medium Box"/>
    <n v="0.65"/>
    <d v="2011-04-14T00:00:00"/>
  </r>
  <r>
    <n v="3555"/>
    <n v="2206"/>
    <n v="15907"/>
    <x v="369"/>
    <s v="Alta"/>
    <x v="49"/>
    <n v="1837.44"/>
    <n v="0.01"/>
    <s v="Transporte RodoviÃ¡rio"/>
    <n v="-1414.41"/>
    <n v="-1414.41"/>
    <s v=""/>
    <x v="47"/>
    <n v="54.11"/>
    <s v="Thomas Seio"/>
    <s v="Palmas"/>
    <n v="60130"/>
    <s v="Tocantins"/>
    <x v="0"/>
    <s v="William,Pat"/>
    <x v="0"/>
    <s v="Pat"/>
    <s v="Brasil"/>
    <s v="EscritÃ³rio em Casa"/>
    <s v="MobiliÃ¡rio"/>
    <s v="Estantes"/>
    <x v="48"/>
    <s v="Jumbo Box"/>
    <n v="0.69"/>
    <d v="2011-04-13T00:00:00"/>
  </r>
  <r>
    <n v="3561"/>
    <n v="2208"/>
    <n v="15907"/>
    <x v="369"/>
    <s v="Alta"/>
    <x v="32"/>
    <n v="28.05"/>
    <n v="0.09"/>
    <s v="AÃ©reo Normal"/>
    <n v="-5.41"/>
    <n v="-5.41"/>
    <s v=""/>
    <x v="563"/>
    <n v="2.17"/>
    <s v="Thomas Seio"/>
    <s v="Palmas"/>
    <n v="60130"/>
    <s v="Tocantins"/>
    <x v="0"/>
    <s v="William,Pat"/>
    <x v="0"/>
    <s v="Pat"/>
    <s v="Brasil"/>
    <s v="EscritÃ³rio em Casa"/>
    <s v="Material de EscritÃ³rio"/>
    <s v="Papel"/>
    <x v="881"/>
    <s v="Wrap Bag"/>
    <n v="0.38"/>
    <d v="2011-04-12T00:00:00"/>
  </r>
  <r>
    <n v="228"/>
    <n v="2210"/>
    <n v="15937"/>
    <x v="593"/>
    <s v="Baixa"/>
    <x v="30"/>
    <n v="215.65"/>
    <n v="0.01"/>
    <s v="AÃ©reo RÃ¡pido"/>
    <n v="77.38"/>
    <n v="77.38"/>
    <s v=""/>
    <x v="511"/>
    <n v="2.85"/>
    <s v="Monica Federle"/>
    <s v="Palmas"/>
    <n v="60130"/>
    <s v="Tocantins"/>
    <x v="0"/>
    <s v="William,Pat"/>
    <x v="0"/>
    <s v="Pat"/>
    <s v="Brasil"/>
    <s v="Corporativo"/>
    <s v="MobiliÃ¡rio"/>
    <s v="MobiliÃ¡rio de EscritÃ³rio"/>
    <x v="784"/>
    <s v="Small Pack"/>
    <n v="0.55000000000000004"/>
    <d v="2012-11-15T00:00:00"/>
  </r>
  <r>
    <n v="256"/>
    <n v="2209"/>
    <n v="15937"/>
    <x v="593"/>
    <s v="Baixa"/>
    <x v="46"/>
    <n v="311.44"/>
    <n v="0.04"/>
    <s v="AÃ©reo Normal"/>
    <n v="74.069999999999993"/>
    <n v="74.069999999999993"/>
    <s v=""/>
    <x v="275"/>
    <n v="1.99"/>
    <s v="Monica Federle"/>
    <s v="Palmas"/>
    <n v="60130"/>
    <s v="Tocantins"/>
    <x v="0"/>
    <s v="William,Pat"/>
    <x v="0"/>
    <s v="Pat"/>
    <s v="Brasil"/>
    <s v="Corporativo"/>
    <s v="Tecnologia"/>
    <s v="PerifÃ©ricos"/>
    <x v="882"/>
    <s v="Small Pack"/>
    <n v="0.43"/>
    <d v="2012-11-10T00:00:00"/>
  </r>
  <r>
    <n v="2221"/>
    <n v="2211"/>
    <n v="15941"/>
    <x v="410"/>
    <s v="NÃ£o Especificada"/>
    <x v="5"/>
    <n v="951.09"/>
    <n v="0.02"/>
    <s v="Transporte RodoviÃ¡rio"/>
    <n v="-246.32"/>
    <n v="-246.32"/>
    <s v=""/>
    <x v="410"/>
    <n v="36.61"/>
    <s v="Michelle Tran"/>
    <s v="VitÃ³ria"/>
    <n v="21501"/>
    <s v="EspÃ­rito Santo"/>
    <x v="3"/>
    <s v="Erin"/>
    <x v="3"/>
    <m/>
    <s v="Brasil"/>
    <s v="Consumidor"/>
    <s v="MobiliÃ¡rio"/>
    <s v="Estantes"/>
    <x v="584"/>
    <s v="Jumbo Box"/>
    <n v="0.61"/>
    <d v="2011-12-12T00:00:00"/>
  </r>
  <r>
    <n v="7052"/>
    <n v="2212"/>
    <n v="15971"/>
    <x v="383"/>
    <s v="Alta"/>
    <x v="5"/>
    <n v="2172.5149999999999"/>
    <n v="0.06"/>
    <s v="AÃ©reo Normal"/>
    <n v="32.750999999999998"/>
    <n v="32.750999999999998"/>
    <s v=""/>
    <x v="129"/>
    <n v="8.99"/>
    <s v="Elizabeth Moffitt"/>
    <s v="Belo Horizonte"/>
    <n v="1876"/>
    <s v="Minas Gerais"/>
    <x v="3"/>
    <s v="Erin"/>
    <x v="3"/>
    <m/>
    <s v="Brasil"/>
    <s v="Consumidor"/>
    <s v="Tecnologia"/>
    <s v="Telefones e ComunicaÃ§Ã£o"/>
    <x v="692"/>
    <s v="Small Box"/>
    <n v="0.56999999999999995"/>
    <d v="2009-08-15T00:00:00"/>
  </r>
  <r>
    <n v="31"/>
    <n v="2215"/>
    <n v="16005"/>
    <x v="765"/>
    <s v="NÃ£o Especificada"/>
    <x v="25"/>
    <n v="51.03"/>
    <n v="0.09"/>
    <s v="AÃ©reo Normal"/>
    <n v="-21.378499999999999"/>
    <n v="-21.378499999999999"/>
    <s v=""/>
    <x v="475"/>
    <n v="5.48"/>
    <s v="Maurice Satty"/>
    <s v="Curitiba"/>
    <n v="33801"/>
    <s v="ParanÃ¡"/>
    <x v="2"/>
    <s v="Sam,Pat"/>
    <x v="2"/>
    <s v="Pat"/>
    <s v="Brasil"/>
    <s v="Corporativo"/>
    <s v="Material de EscritÃ³rio"/>
    <s v="Capas e AcessÃ³rios"/>
    <x v="710"/>
    <s v="Small Box"/>
    <n v="0.37"/>
    <d v="2012-12-26T00:00:00"/>
  </r>
  <r>
    <n v="2075"/>
    <n v="2218"/>
    <n v="16036"/>
    <x v="301"/>
    <s v="MÃ©dia"/>
    <x v="9"/>
    <n v="169.22"/>
    <n v="0.05"/>
    <s v="AÃ©reo Normal"/>
    <n v="-165.10550000000001"/>
    <n v="-165.10550000000001"/>
    <s v=""/>
    <x v="45"/>
    <n v="8.49"/>
    <s v="Harold Dahlen"/>
    <s v="SÃ£o Paulo"/>
    <n v="8021"/>
    <s v="SÃ£o Paulo"/>
    <x v="3"/>
    <s v="Erin"/>
    <x v="3"/>
    <m/>
    <s v="Brasil"/>
    <s v="Corporativo"/>
    <s v="Material de EscritÃ³rio"/>
    <s v="Capas e AcessÃ³rios"/>
    <x v="522"/>
    <s v="Small Box"/>
    <n v="0.39"/>
    <d v="2012-01-07T00:00:00"/>
  </r>
  <r>
    <n v="2083"/>
    <n v="2217"/>
    <n v="16036"/>
    <x v="301"/>
    <s v="MÃ©dia"/>
    <x v="9"/>
    <n v="2160.27"/>
    <n v="0.09"/>
    <s v="AÃ©reo Normal"/>
    <n v="-818.32"/>
    <n v="-818.32"/>
    <s v=""/>
    <x v="76"/>
    <n v="35"/>
    <s v="Harold Dahlen"/>
    <s v="Belo Horizonte"/>
    <n v="2638"/>
    <s v="Minas Gerais"/>
    <x v="3"/>
    <s v="Erin"/>
    <x v="3"/>
    <m/>
    <s v="Brasil"/>
    <s v="Corporativo"/>
    <s v="Material de EscritÃ³rio"/>
    <s v="Armazenamento e OrganizaÃ§Ã£o"/>
    <x v="630"/>
    <s v="Large Box"/>
    <n v="0.81"/>
    <d v="2012-01-06T00:00:00"/>
  </r>
  <r>
    <n v="2084"/>
    <n v="2219"/>
    <n v="16036"/>
    <x v="301"/>
    <s v="MÃ©dia"/>
    <x v="17"/>
    <n v="1319.421"/>
    <n v="7.0000000000000007E-2"/>
    <s v="AÃ©reo Normal"/>
    <n v="-268.87299999999999"/>
    <n v="-268.87299999999999"/>
    <s v=""/>
    <x v="124"/>
    <n v="8.08"/>
    <s v="Harold Dahlen"/>
    <s v="SÃ£o Paulo"/>
    <n v="8901"/>
    <s v="SÃ£o Paulo"/>
    <x v="3"/>
    <s v="Erin"/>
    <x v="3"/>
    <m/>
    <s v="Brasil"/>
    <s v="Corporativo"/>
    <s v="Tecnologia"/>
    <s v="Telefones e ComunicaÃ§Ã£o"/>
    <x v="883"/>
    <s v="Small Box"/>
    <n v="0.6"/>
    <d v="2012-01-06T00:00:00"/>
  </r>
  <r>
    <n v="2085"/>
    <n v="2220"/>
    <n v="16036"/>
    <x v="301"/>
    <s v="MÃ©dia"/>
    <x v="22"/>
    <n v="550.92999999999995"/>
    <n v="0.1"/>
    <s v="AÃ©reo Normal"/>
    <n v="-141.6"/>
    <n v="-141.6"/>
    <s v=""/>
    <x v="65"/>
    <n v="9.4700000000000006"/>
    <s v="Harold Dahlen"/>
    <s v="SÃ£o Paulo"/>
    <n v="7650"/>
    <s v="SÃ£o Paulo"/>
    <x v="3"/>
    <s v="Erin"/>
    <x v="3"/>
    <m/>
    <s v="Brasil"/>
    <s v="Corporativo"/>
    <s v="Material de EscritÃ³rio"/>
    <s v="Armazenamento e OrganizaÃ§Ã£o"/>
    <x v="73"/>
    <s v="Small Box"/>
    <n v="0.59"/>
    <d v="2012-01-06T00:00:00"/>
  </r>
  <r>
    <n v="1287"/>
    <n v="2221"/>
    <n v="16039"/>
    <x v="766"/>
    <s v="Alta"/>
    <x v="12"/>
    <n v="121.12"/>
    <n v="0.1"/>
    <s v="AÃ©reo Normal"/>
    <n v="-118.82"/>
    <n v="-118.82"/>
    <s v=""/>
    <x v="516"/>
    <n v="1.99"/>
    <s v="Michelle Lonsdale"/>
    <s v="Palmas"/>
    <n v="60130"/>
    <s v="Tocantins"/>
    <x v="0"/>
    <s v="William,Pat"/>
    <x v="0"/>
    <s v="Pat"/>
    <s v="Brasil"/>
    <s v="EscritÃ³rio em Casa"/>
    <s v="Tecnologia"/>
    <s v="PerifÃ©ricos"/>
    <x v="884"/>
    <s v="Small Pack"/>
    <n v="0.44"/>
    <d v="2012-05-17T00:00:00"/>
  </r>
  <r>
    <n v="918"/>
    <n v="2226"/>
    <n v="16098"/>
    <x v="370"/>
    <s v="Baixa"/>
    <x v="21"/>
    <n v="1001.99"/>
    <n v="0.09"/>
    <s v="AÃ©reo Normal"/>
    <n v="333.53149999999999"/>
    <n v="333.53149999999999"/>
    <s v=""/>
    <x v="179"/>
    <n v="2.99"/>
    <s v="Patricia Hirasaki"/>
    <s v="SÃ£o Paulo"/>
    <n v="17403"/>
    <s v="SÃ£o Paulo"/>
    <x v="3"/>
    <s v="Erin"/>
    <x v="3"/>
    <m/>
    <s v="Brasil"/>
    <s v="EscritÃ³rio em Casa"/>
    <s v="Material de EscritÃ³rio"/>
    <s v="Capas e AcessÃ³rios"/>
    <x v="220"/>
    <s v="Small Box"/>
    <n v="0.39"/>
    <d v="2012-07-23T00:00:00"/>
  </r>
  <r>
    <n v="6332"/>
    <n v="2228"/>
    <n v="16102"/>
    <x v="767"/>
    <s v="NÃ£o Especificada"/>
    <x v="16"/>
    <n v="13255.93"/>
    <n v="0.02"/>
    <s v="Transporte RodoviÃ¡rio"/>
    <n v="4089.27"/>
    <n v="4089.27"/>
    <s v=""/>
    <x v="54"/>
    <n v="26"/>
    <s v="Aaron Hawkins"/>
    <s v="Recife"/>
    <n v="91776"/>
    <s v="Pernambuco"/>
    <x v="1"/>
    <s v="Chris,Pat"/>
    <x v="1"/>
    <s v="Pat"/>
    <s v="Brasil"/>
    <s v="EscritÃ³rio em Casa"/>
    <s v="MobiliÃ¡rio"/>
    <s v="Cadeiras"/>
    <x v="288"/>
    <s v="Jumbo Drum"/>
    <n v="0.6"/>
    <d v="2009-12-15T00:00:00"/>
  </r>
  <r>
    <n v="955"/>
    <n v="2230"/>
    <n v="16103"/>
    <x v="768"/>
    <s v="NÃ£o Especificada"/>
    <x v="35"/>
    <n v="426.7"/>
    <n v="0.06"/>
    <s v="AÃ©reo Normal"/>
    <n v="104.77"/>
    <n v="104.77"/>
    <s v=""/>
    <x v="27"/>
    <n v="4.0999999999999996"/>
    <s v="Maria Zettner"/>
    <s v="Curitiba"/>
    <n v="33407"/>
    <s v="ParanÃ¡"/>
    <x v="2"/>
    <s v="Sam,Pat"/>
    <x v="2"/>
    <s v="Pat"/>
    <s v="Brasil"/>
    <s v="Corporativo"/>
    <s v="Material de EscritÃ³rio"/>
    <s v="Canetas e materiais de arte"/>
    <x v="28"/>
    <s v="Wrap Bag"/>
    <n v="0.44"/>
    <d v="2012-07-17T00:00:00"/>
  </r>
  <r>
    <n v="3407"/>
    <n v="2231"/>
    <n v="16128"/>
    <x v="714"/>
    <s v="Alta"/>
    <x v="6"/>
    <n v="2968.66"/>
    <n v="7.0000000000000007E-2"/>
    <s v="AÃ©reo Normal"/>
    <n v="1077.49"/>
    <n v="1077.49"/>
    <s v=""/>
    <x v="553"/>
    <n v="14.48"/>
    <s v="Michael Grace"/>
    <s v="Porto Alegre"/>
    <n v="29730"/>
    <s v="Rio Grande do Sul"/>
    <x v="2"/>
    <s v="Sam,Pat"/>
    <x v="2"/>
    <s v="Pat"/>
    <s v="Brasil"/>
    <s v="Corporativo"/>
    <s v="MobiliÃ¡rio"/>
    <s v="MobiliÃ¡rio de EscritÃ³rio"/>
    <x v="858"/>
    <s v="Small Box"/>
    <n v="0.46"/>
    <d v="2011-05-08T00:00:00"/>
  </r>
  <r>
    <n v="333"/>
    <n v="2232"/>
    <n v="16132"/>
    <x v="769"/>
    <s v="MÃ©dia"/>
    <x v="2"/>
    <n v="519.96"/>
    <n v="7.0000000000000007E-2"/>
    <s v="AÃ©reo Normal"/>
    <n v="169.43899999999999"/>
    <n v="169.43899999999999"/>
    <s v=""/>
    <x v="287"/>
    <n v="2.99"/>
    <s v="Clay Cheatham"/>
    <s v="Feira de Santana"/>
    <n v="98661"/>
    <s v="Bahia"/>
    <x v="1"/>
    <s v="Chris,Pat"/>
    <x v="1"/>
    <s v="Pat"/>
    <s v="Brasil"/>
    <s v="Pequenas Empresas"/>
    <s v="Material de EscritÃ³rio"/>
    <s v="Capas e AcessÃ³rios"/>
    <x v="885"/>
    <s v="Small Box"/>
    <n v="0.36"/>
    <d v="2012-10-28T00:00:00"/>
  </r>
  <r>
    <n v="6796"/>
    <n v="2233"/>
    <n v="16133"/>
    <x v="232"/>
    <s v="CrÃ­tica"/>
    <x v="48"/>
    <n v="3083.04"/>
    <n v="0.06"/>
    <s v="Transporte RodoviÃ¡rio"/>
    <n v="872.13"/>
    <n v="872.13"/>
    <s v=""/>
    <x v="531"/>
    <n v="15.59"/>
    <s v="Erin Mull"/>
    <s v="Curitiba"/>
    <n v="36830"/>
    <s v="ParanÃ¡"/>
    <x v="2"/>
    <s v="Sam,Pat"/>
    <x v="2"/>
    <s v="Pat"/>
    <s v="Brasil"/>
    <s v="Pequenas Empresas"/>
    <s v="Tecnologia"/>
    <s v="MÃ¡quinas de EscritÃ³rio"/>
    <x v="824"/>
    <s v="Jumbo Drum"/>
    <n v="0.36"/>
    <d v="2009-09-25T00:00:00"/>
  </r>
  <r>
    <n v="205"/>
    <n v="2235"/>
    <n v="16134"/>
    <x v="770"/>
    <s v="Alta"/>
    <x v="27"/>
    <n v="21921.279999999999"/>
    <n v="0.04"/>
    <s v="Transporte RodoviÃ¡rio"/>
    <n v="10521.33"/>
    <n v="0"/>
    <s v="Returned"/>
    <x v="54"/>
    <n v="28.14"/>
    <s v="Nathan Mautz"/>
    <s v="Curitiba"/>
    <n v="35209"/>
    <s v="ParanÃ¡"/>
    <x v="2"/>
    <s v="Sam,Pat"/>
    <x v="2"/>
    <s v="Pat"/>
    <s v="Brasil"/>
    <s v="EscritÃ³rio em Casa"/>
    <s v="Tecnologia"/>
    <s v="MÃ¡quinas de EscritÃ³rio"/>
    <x v="56"/>
    <s v="Jumbo Drum"/>
    <n v="0.38"/>
    <d v="2012-11-21T00:00:00"/>
  </r>
  <r>
    <n v="2042"/>
    <n v="2239"/>
    <n v="16164"/>
    <x v="591"/>
    <s v="Baixa"/>
    <x v="35"/>
    <n v="3353.54"/>
    <n v="7.0000000000000007E-2"/>
    <s v="AÃ©reo Normal"/>
    <n v="1189.96"/>
    <n v="1189.96"/>
    <s v=""/>
    <x v="220"/>
    <n v="19.989999999999998"/>
    <s v="Eva Jacobs"/>
    <s v="JoÃ£o Pessoa"/>
    <n v="80020"/>
    <s v="ParaÃ­ba"/>
    <x v="1"/>
    <s v="Chris,Pat"/>
    <x v="1"/>
    <s v="Pat"/>
    <s v="Brasil"/>
    <s v="EscritÃ³rio em Casa"/>
    <s v="Material de EscritÃ³rio"/>
    <s v="Envelopes"/>
    <x v="289"/>
    <s v="Small Box"/>
    <n v="0.39"/>
    <d v="2012-01-12T00:00:00"/>
  </r>
  <r>
    <n v="2055"/>
    <n v="2240"/>
    <n v="16164"/>
    <x v="591"/>
    <s v="Baixa"/>
    <x v="2"/>
    <n v="69.38"/>
    <n v="0.08"/>
    <s v="AÃ©reo Normal"/>
    <n v="-70.73"/>
    <n v="-70.73"/>
    <s v=""/>
    <x v="308"/>
    <n v="4.28"/>
    <s v="Eva Jacobs"/>
    <s v="JoÃ£o Pessoa"/>
    <n v="80020"/>
    <s v="ParaÃ­ba"/>
    <x v="1"/>
    <s v="Chris,Pat"/>
    <x v="1"/>
    <s v="Pat"/>
    <s v="Brasil"/>
    <s v="EscritÃ³rio em Casa"/>
    <s v="Material de EscritÃ³rio"/>
    <s v="Canetas e materiais de arte"/>
    <x v="740"/>
    <s v="Wrap Bag"/>
    <n v="0.44"/>
    <d v="2012-01-10T00:00:00"/>
  </r>
  <r>
    <n v="2076"/>
    <n v="2241"/>
    <n v="16164"/>
    <x v="591"/>
    <s v="Baixa"/>
    <x v="2"/>
    <n v="2354.15"/>
    <n v="0.03"/>
    <s v="Transporte RodoviÃ¡rio"/>
    <n v="774.79"/>
    <n v="774.79"/>
    <s v=""/>
    <x v="252"/>
    <n v="14"/>
    <s v="Eva Jacobs"/>
    <s v="FlorianÃ³polis"/>
    <n v="40422"/>
    <s v="Santa Catarina"/>
    <x v="2"/>
    <s v="Sam,Pat"/>
    <x v="2"/>
    <s v="Pat"/>
    <s v="Brasil"/>
    <s v="EscritÃ³rio em Casa"/>
    <s v="Tecnologia"/>
    <s v="MÃ¡quinas de EscritÃ³rio"/>
    <x v="335"/>
    <s v="Jumbo Drum"/>
    <n v="0.36"/>
    <d v="2012-01-07T00:00:00"/>
  </r>
  <r>
    <n v="6091"/>
    <n v="2245"/>
    <n v="16166"/>
    <x v="646"/>
    <s v="CrÃ­tica"/>
    <x v="49"/>
    <n v="78.510000000000005"/>
    <n v="0.09"/>
    <s v="AÃ©reo Normal"/>
    <n v="-10.06"/>
    <n v="-10.06"/>
    <s v=""/>
    <x v="327"/>
    <n v="1.38"/>
    <s v="Anthony Rawles"/>
    <s v="JoÃ£o Pessoa"/>
    <n v="80817"/>
    <s v="ParaÃ­ba"/>
    <x v="1"/>
    <s v="Chris,Pat"/>
    <x v="1"/>
    <s v="Pat"/>
    <s v="Brasil"/>
    <s v="Pequenas Empresas"/>
    <s v="Material de EscritÃ³rio"/>
    <s v="ElÃ¡sticos"/>
    <x v="834"/>
    <s v="Wrap Bag"/>
    <n v="0.44"/>
    <d v="2010-02-01T00:00:00"/>
  </r>
  <r>
    <n v="1537"/>
    <n v="2246"/>
    <n v="16193"/>
    <x v="745"/>
    <s v="NÃ£o Especificada"/>
    <x v="34"/>
    <n v="300.2"/>
    <n v="0"/>
    <s v="AÃ©reo Normal"/>
    <n v="6.4100000000000099"/>
    <n v="6.4100000000000099"/>
    <s v=""/>
    <x v="208"/>
    <n v="8.2200000000000006"/>
    <s v="Frank Price"/>
    <s v="Palmas"/>
    <n v="60130"/>
    <s v="Tocantins"/>
    <x v="0"/>
    <s v="William,Pat"/>
    <x v="0"/>
    <s v="Pat"/>
    <s v="Brasil"/>
    <s v="Corporativo"/>
    <s v="Material de EscritÃ³rio"/>
    <s v="Armazenamento e OrganizaÃ§Ã£o"/>
    <x v="269"/>
    <s v="Small Box"/>
    <n v="0.56999999999999995"/>
    <d v="2012-04-11T00:00:00"/>
  </r>
  <r>
    <n v="1538"/>
    <n v="2247"/>
    <n v="16193"/>
    <x v="745"/>
    <s v="NÃ£o Especificada"/>
    <x v="13"/>
    <n v="1364.8025"/>
    <n v="7.0000000000000007E-2"/>
    <s v="AÃ©reo Normal"/>
    <n v="-183.678"/>
    <n v="-183.678"/>
    <s v=""/>
    <x v="241"/>
    <n v="5"/>
    <s v="Frank Price"/>
    <s v="Palmas"/>
    <n v="60130"/>
    <s v="Tocantins"/>
    <x v="0"/>
    <s v="William,Pat"/>
    <x v="0"/>
    <s v="Pat"/>
    <s v="Brasil"/>
    <s v="Corporativo"/>
    <s v="Tecnologia"/>
    <s v="Telefones e ComunicaÃ§Ã£o"/>
    <x v="886"/>
    <s v="Small Pack"/>
    <n v="0.83"/>
    <d v="2012-04-11T00:00:00"/>
  </r>
  <r>
    <n v="4645"/>
    <n v="2248"/>
    <n v="16194"/>
    <x v="505"/>
    <s v="NÃ£o Especificada"/>
    <x v="4"/>
    <n v="2435.5135"/>
    <n v="0.08"/>
    <s v="AÃ©reo Normal"/>
    <n v="315.48599999999999"/>
    <n v="315.48599999999999"/>
    <s v=""/>
    <x v="12"/>
    <n v="4.2"/>
    <s v="Benjamin Venier"/>
    <s v="VitÃ³ria"/>
    <n v="4401"/>
    <s v="EspÃ­rito Santo"/>
    <x v="3"/>
    <s v="Erin"/>
    <x v="3"/>
    <m/>
    <s v="Brasil"/>
    <s v="Pequenas Empresas"/>
    <s v="Tecnologia"/>
    <s v="Telefones e ComunicaÃ§Ã£o"/>
    <x v="68"/>
    <s v="Small Box"/>
    <n v="0.59"/>
    <d v="2010-10-09T00:00:00"/>
  </r>
  <r>
    <n v="340"/>
    <n v="2252"/>
    <n v="16197"/>
    <x v="771"/>
    <s v="CrÃ­tica"/>
    <x v="36"/>
    <n v="103.68"/>
    <n v="0.08"/>
    <s v="AÃ©reo Normal"/>
    <n v="-58.16"/>
    <n v="-58.16"/>
    <s v=""/>
    <x v="66"/>
    <n v="5.85"/>
    <s v="Katherine Hughes"/>
    <s v="Porto Alegre"/>
    <n v="23320"/>
    <s v="Rio Grande do Sul"/>
    <x v="2"/>
    <s v="Sam,Pat"/>
    <x v="2"/>
    <s v="Pat"/>
    <s v="Brasil"/>
    <s v="Consumidor"/>
    <s v="Material de EscritÃ³rio"/>
    <s v="Papel"/>
    <x v="887"/>
    <s v="Small Box"/>
    <n v="0.4"/>
    <d v="2012-10-27T00:00:00"/>
  </r>
  <r>
    <n v="345"/>
    <n v="2251"/>
    <n v="16197"/>
    <x v="771"/>
    <s v="CrÃ­tica"/>
    <x v="3"/>
    <n v="218.71"/>
    <n v="0"/>
    <s v="AÃ©reo RÃ¡pido"/>
    <n v="67.23"/>
    <n v="67.23"/>
    <s v=""/>
    <x v="390"/>
    <n v="2.15"/>
    <s v="Katherine Hughes"/>
    <s v="Porto Alegre"/>
    <n v="23320"/>
    <s v="Rio Grande do Sul"/>
    <x v="2"/>
    <s v="Sam,Pat"/>
    <x v="2"/>
    <s v="Pat"/>
    <s v="Brasil"/>
    <s v="Consumidor"/>
    <s v="Material de EscritÃ³rio"/>
    <s v="Papel"/>
    <x v="625"/>
    <s v="Wrap Bag"/>
    <n v="0.4"/>
    <d v="2012-10-26T00:00:00"/>
  </r>
  <r>
    <n v="7493"/>
    <n v="2253"/>
    <n v="16225"/>
    <x v="386"/>
    <s v="CrÃ­tica"/>
    <x v="14"/>
    <n v="550.29"/>
    <n v="0.03"/>
    <s v="AÃ©reo Normal"/>
    <n v="-82.5"/>
    <n v="-82.5"/>
    <s v=""/>
    <x v="65"/>
    <n v="9.4700000000000006"/>
    <s v="Tanja Norvell"/>
    <s v="Curitiba"/>
    <n v="33710"/>
    <s v="ParanÃ¡"/>
    <x v="2"/>
    <s v="Sam,Pat"/>
    <x v="2"/>
    <s v="Pat"/>
    <s v="Brasil"/>
    <s v="Consumidor"/>
    <s v="Material de EscritÃ³rio"/>
    <s v="Armazenamento e OrganizaÃ§Ã£o"/>
    <x v="73"/>
    <s v="Small Box"/>
    <n v="0.59"/>
    <d v="2009-05-30T00:00:00"/>
  </r>
  <r>
    <n v="7849"/>
    <n v="2255"/>
    <n v="16229"/>
    <x v="772"/>
    <s v="Alta"/>
    <x v="36"/>
    <n v="568.74350000000004"/>
    <n v="0.05"/>
    <s v="AÃ©reo Normal"/>
    <n v="143.79300000000001"/>
    <n v="143.79300000000001"/>
    <s v=""/>
    <x v="146"/>
    <n v="3.3"/>
    <s v="Nora Paige"/>
    <s v="VitÃ³ria"/>
    <n v="4401"/>
    <s v="EspÃ­rito Santo"/>
    <x v="3"/>
    <s v="Erin"/>
    <x v="3"/>
    <m/>
    <s v="Brasil"/>
    <s v="Pequenas Empresas"/>
    <s v="Tecnologia"/>
    <s v="Telefones e ComunicaÃ§Ã£o"/>
    <x v="822"/>
    <s v="Small Pack"/>
    <n v="0.39"/>
    <d v="2009-03-31T00:00:00"/>
  </r>
  <r>
    <n v="7854"/>
    <n v="2254"/>
    <n v="16229"/>
    <x v="772"/>
    <s v="Alta"/>
    <x v="15"/>
    <n v="1068.7"/>
    <n v="0.04"/>
    <s v="AÃ©reo Normal"/>
    <n v="-89.5"/>
    <n v="-89.5"/>
    <s v=""/>
    <x v="92"/>
    <n v="6.5"/>
    <s v="Nora Paige"/>
    <s v="Recife"/>
    <n v="92307"/>
    <s v="Pernambuco"/>
    <x v="1"/>
    <s v="Chris,Pat"/>
    <x v="1"/>
    <s v="Pat"/>
    <s v="Brasil"/>
    <s v="Pequenas Empresas"/>
    <s v="Tecnologia"/>
    <s v="PerifÃ©ricos"/>
    <x v="622"/>
    <s v="Small Box"/>
    <n v="0.74"/>
    <d v="2009-03-30T00:00:00"/>
  </r>
  <r>
    <n v="5880"/>
    <n v="2258"/>
    <n v="16230"/>
    <x v="272"/>
    <s v="Baixa"/>
    <x v="5"/>
    <n v="687.52"/>
    <n v="0.08"/>
    <s v="AÃ©reo Normal"/>
    <n v="223.76"/>
    <n v="223.76"/>
    <s v=""/>
    <x v="193"/>
    <n v="5.81"/>
    <s v="Sonia Sunley"/>
    <s v="BelÃ©m"/>
    <n v="60110"/>
    <s v="ParÃ¡"/>
    <x v="0"/>
    <s v="William,Pat"/>
    <x v="0"/>
    <s v="Pat"/>
    <s v="Brasil"/>
    <s v="Corporativo"/>
    <s v="Material de EscritÃ³rio"/>
    <s v="Papel"/>
    <x v="247"/>
    <s v="Small Box"/>
    <n v="0.38"/>
    <d v="2010-03-06T00:00:00"/>
  </r>
  <r>
    <n v="5891"/>
    <n v="2259"/>
    <n v="16230"/>
    <x v="272"/>
    <s v="Baixa"/>
    <x v="47"/>
    <n v="4538.66"/>
    <n v="0"/>
    <s v="AÃ©reo Normal"/>
    <n v="506.86"/>
    <n v="506.86"/>
    <s v=""/>
    <x v="484"/>
    <n v="8.64"/>
    <s v="Sonia Sunley"/>
    <s v="BelÃ©m"/>
    <n v="60110"/>
    <s v="ParÃ¡"/>
    <x v="0"/>
    <s v="William,Pat"/>
    <x v="0"/>
    <s v="Pat"/>
    <s v="Brasil"/>
    <s v="Corporativo"/>
    <s v="Material de EscritÃ³rio"/>
    <s v="Armazenamento e OrganizaÃ§Ã£o"/>
    <x v="733"/>
    <s v="Small Box"/>
    <n v="0.78"/>
    <d v="2010-03-04T00:00:00"/>
  </r>
  <r>
    <n v="5918"/>
    <n v="2256"/>
    <n v="16230"/>
    <x v="272"/>
    <s v="Baixa"/>
    <x v="1"/>
    <n v="13.3"/>
    <n v="0.09"/>
    <s v="AÃ©reo Normal"/>
    <n v="-7.86"/>
    <n v="-7.86"/>
    <s v=""/>
    <x v="190"/>
    <n v="0.49"/>
    <s v="Sonia Sunley"/>
    <s v="BelÃ©m"/>
    <n v="60110"/>
    <s v="ParÃ¡"/>
    <x v="0"/>
    <s v="William,Pat"/>
    <x v="0"/>
    <s v="Pat"/>
    <s v="Brasil"/>
    <s v="Corporativo"/>
    <s v="Material de EscritÃ³rio"/>
    <s v="Etiquetas"/>
    <x v="243"/>
    <s v="Small Box"/>
    <n v="0.38"/>
    <d v="2010-03-01T00:00:00"/>
  </r>
  <r>
    <n v="5919"/>
    <n v="2257"/>
    <n v="16230"/>
    <x v="272"/>
    <s v="Baixa"/>
    <x v="15"/>
    <n v="3379.01"/>
    <n v="0.06"/>
    <s v="Transporte RodoviÃ¡rio"/>
    <n v="-801.09"/>
    <n v="-801.09"/>
    <s v=""/>
    <x v="17"/>
    <n v="54.74"/>
    <s v="Sonia Sunley"/>
    <s v="BelÃ©m"/>
    <n v="60110"/>
    <s v="ParÃ¡"/>
    <x v="0"/>
    <s v="William,Pat"/>
    <x v="0"/>
    <s v="Pat"/>
    <s v="Brasil"/>
    <s v="Corporativo"/>
    <s v="MobiliÃ¡rio"/>
    <s v="Estantes"/>
    <x v="17"/>
    <s v="Jumbo Box"/>
    <n v="0.69"/>
    <d v="2010-03-01T00:00:00"/>
  </r>
  <r>
    <n v="634"/>
    <n v="2260"/>
    <n v="16231"/>
    <x v="171"/>
    <s v="Baixa"/>
    <x v="28"/>
    <n v="2506.38"/>
    <n v="7.0000000000000007E-2"/>
    <s v="Transporte RodoviÃ¡rio"/>
    <n v="-500.45710000000003"/>
    <n v="-500.45710000000003"/>
    <s v=""/>
    <x v="49"/>
    <n v="51.94"/>
    <s v="Nora Paige"/>
    <s v="VitÃ³ria"/>
    <n v="4401"/>
    <s v="EspÃ­rito Santo"/>
    <x v="3"/>
    <s v="Erin"/>
    <x v="3"/>
    <m/>
    <s v="Brasil"/>
    <s v="Consumidor"/>
    <s v="MobiliÃ¡rio"/>
    <s v="Mesas"/>
    <x v="50"/>
    <s v="Jumbo Box"/>
    <n v="0.63"/>
    <d v="2012-09-09T00:00:00"/>
  </r>
  <r>
    <n v="3064"/>
    <n v="2263"/>
    <n v="16258"/>
    <x v="773"/>
    <s v="MÃ©dia"/>
    <x v="10"/>
    <n v="331.99"/>
    <n v="0.03"/>
    <s v="AÃ©reo Normal"/>
    <n v="45.31"/>
    <n v="45.31"/>
    <s v=""/>
    <x v="564"/>
    <n v="2.35"/>
    <s v="Nona Balk"/>
    <s v="Curitiba"/>
    <n v="36203"/>
    <s v="ParanÃ¡"/>
    <x v="2"/>
    <s v="Sam,Pat"/>
    <x v="2"/>
    <s v="Pat"/>
    <s v="Brasil"/>
    <s v="Corporativo"/>
    <s v="Material de EscritÃ³rio"/>
    <s v="Canetas e materiais de arte"/>
    <x v="888"/>
    <s v="Wrap Bag"/>
    <n v="0.47"/>
    <d v="2011-07-08T00:00:00"/>
  </r>
  <r>
    <n v="3070"/>
    <n v="2262"/>
    <n v="16258"/>
    <x v="773"/>
    <s v="MÃ©dia"/>
    <x v="23"/>
    <n v="9.69"/>
    <n v="0.05"/>
    <s v="AÃ©reo Normal"/>
    <n v="-6.78"/>
    <n v="-6.78"/>
    <s v=""/>
    <x v="18"/>
    <n v="4.72"/>
    <s v="Nona Balk"/>
    <s v="Curitiba"/>
    <n v="36203"/>
    <s v="ParanÃ¡"/>
    <x v="2"/>
    <s v="Sam,Pat"/>
    <x v="2"/>
    <s v="Pat"/>
    <s v="Brasil"/>
    <s v="Corporativo"/>
    <s v="Material de EscritÃ³rio"/>
    <s v="Papel"/>
    <x v="88"/>
    <s v="Small Box"/>
    <n v="0.36"/>
    <d v="2011-07-07T00:00:00"/>
  </r>
  <r>
    <n v="2395"/>
    <n v="2264"/>
    <n v="16260"/>
    <x v="774"/>
    <s v="Alta"/>
    <x v="26"/>
    <n v="14960.096"/>
    <n v="0.01"/>
    <s v="Transporte RodoviÃ¡rio"/>
    <n v="-969.04836599999999"/>
    <n v="-969.04836599999999"/>
    <s v=""/>
    <x v="309"/>
    <n v="42.52"/>
    <s v="Cari MacIntyre"/>
    <s v="Rio de Janeiro"/>
    <n v="26501"/>
    <s v="Rio de Janeiro"/>
    <x v="3"/>
    <s v="Erin"/>
    <x v="3"/>
    <m/>
    <s v="Brasil"/>
    <s v="Corporativo"/>
    <s v="MobiliÃ¡rio"/>
    <s v="Mesas"/>
    <x v="430"/>
    <s v="Jumbo Box"/>
    <n v="0.71"/>
    <d v="2011-11-14T00:00:00"/>
  </r>
  <r>
    <n v="4092"/>
    <n v="2265"/>
    <n v="16262"/>
    <x v="156"/>
    <s v="Baixa"/>
    <x v="41"/>
    <n v="62.84"/>
    <n v="0.06"/>
    <s v="AÃ©reo RÃ¡pido"/>
    <n v="9.5299999999999994"/>
    <n v="9.5299999999999994"/>
    <s v=""/>
    <x v="122"/>
    <n v="2.04"/>
    <s v="Linda Southworth"/>
    <s v="Curitiba"/>
    <n v="32765"/>
    <s v="ParanÃ¡"/>
    <x v="2"/>
    <s v="Sam,Pat"/>
    <x v="2"/>
    <s v="Pat"/>
    <s v="Brasil"/>
    <s v="Consumidor"/>
    <s v="Material de EscritÃ³rio"/>
    <s v="Papel"/>
    <x v="661"/>
    <s v="Wrap Bag"/>
    <n v="0.36"/>
    <d v="2011-01-08T00:00:00"/>
  </r>
  <r>
    <n v="5170"/>
    <n v="2266"/>
    <n v="16289"/>
    <x v="392"/>
    <s v="Alta"/>
    <x v="19"/>
    <n v="5610.6120000000001"/>
    <n v="0.01"/>
    <s v="AÃ©reo Normal"/>
    <n v="2040.867"/>
    <n v="2040.867"/>
    <s v=""/>
    <x v="12"/>
    <n v="2.5"/>
    <s v="John Lee"/>
    <s v="Curitiba"/>
    <n v="71901"/>
    <s v="ParanÃ¡"/>
    <x v="2"/>
    <s v="Sam,Pat"/>
    <x v="2"/>
    <s v="Pat"/>
    <s v="Brasil"/>
    <s v="Corporativo"/>
    <s v="Tecnologia"/>
    <s v="Telefones e ComunicaÃ§Ã£o"/>
    <x v="889"/>
    <s v="Small Box"/>
    <n v="0.57999999999999996"/>
    <d v="2010-07-19T00:00:00"/>
  </r>
  <r>
    <n v="5171"/>
    <n v="2267"/>
    <n v="16289"/>
    <x v="392"/>
    <s v="Alta"/>
    <x v="11"/>
    <n v="426.64"/>
    <n v="0.09"/>
    <s v="AÃ©reo Normal"/>
    <n v="96.95"/>
    <n v="96.95"/>
    <s v=""/>
    <x v="511"/>
    <n v="2.85"/>
    <s v="John Lee"/>
    <s v="Curitiba"/>
    <n v="35473"/>
    <s v="ParanÃ¡"/>
    <x v="2"/>
    <s v="Sam,Pat"/>
    <x v="2"/>
    <s v="Pat"/>
    <s v="Brasil"/>
    <s v="Corporativo"/>
    <s v="MobiliÃ¡rio"/>
    <s v="MobiliÃ¡rio de EscritÃ³rio"/>
    <x v="784"/>
    <s v="Small Pack"/>
    <n v="0.55000000000000004"/>
    <d v="2010-07-19T00:00:00"/>
  </r>
  <r>
    <n v="6751"/>
    <n v="2270"/>
    <n v="16321"/>
    <x v="775"/>
    <s v="NÃ£o Especificada"/>
    <x v="31"/>
    <n v="7156.56"/>
    <n v="0.03"/>
    <s v="AÃ©reo Normal"/>
    <n v="1871.26"/>
    <n v="1871.26"/>
    <s v=""/>
    <x v="565"/>
    <n v="19.989999999999998"/>
    <s v="Roy Skaria"/>
    <s v="Curitiba"/>
    <n v="32601"/>
    <s v="ParanÃ¡"/>
    <x v="2"/>
    <s v="Sam,Pat"/>
    <x v="2"/>
    <s v="Pat"/>
    <s v="Brasil"/>
    <s v="Corporativo"/>
    <s v="Material de EscritÃ³rio"/>
    <s v="Armazenamento e OrganizaÃ§Ã£o"/>
    <x v="890"/>
    <s v="Small Box"/>
    <n v="0.56000000000000005"/>
    <d v="2009-10-03T00:00:00"/>
  </r>
  <r>
    <n v="878"/>
    <n v="2273"/>
    <n v="16352"/>
    <x v="776"/>
    <s v="MÃ©dia"/>
    <x v="48"/>
    <n v="113.25"/>
    <n v="0.03"/>
    <s v="AÃ©reo Normal"/>
    <n v="-43.43"/>
    <n v="-43.43"/>
    <s v=""/>
    <x v="31"/>
    <n v="6.65"/>
    <s v="Logan Haushalter"/>
    <s v="SÃ£o Paulo"/>
    <n v="10550"/>
    <s v="SÃ£o Paulo"/>
    <x v="3"/>
    <s v="Erin"/>
    <x v="3"/>
    <m/>
    <s v="Brasil"/>
    <s v="Corporativo"/>
    <s v="Material de EscritÃ³rio"/>
    <s v="Papel"/>
    <x v="452"/>
    <s v="Small Box"/>
    <n v="0.36"/>
    <d v="2012-08-01T00:00:00"/>
  </r>
  <r>
    <n v="2935"/>
    <n v="2274"/>
    <n v="16356"/>
    <x v="777"/>
    <s v="CrÃ­tica"/>
    <x v="0"/>
    <n v="157.94"/>
    <n v="0.04"/>
    <s v="AÃ©reo RÃ¡pido"/>
    <n v="9.15"/>
    <n v="9.15"/>
    <s v=""/>
    <x v="162"/>
    <n v="4.5"/>
    <s v="Victoria Pisteka"/>
    <s v="Recife"/>
    <n v="92231"/>
    <s v="Pernambuco"/>
    <x v="1"/>
    <s v="Chris,Pat"/>
    <x v="1"/>
    <s v="Pat"/>
    <s v="Brasil"/>
    <s v="Corporativo"/>
    <s v="Material de EscritÃ³rio"/>
    <s v="EletrodomÃ©sticos"/>
    <x v="310"/>
    <s v="Small Box"/>
    <n v="0.55000000000000004"/>
    <d v="2011-08-03T00:00:00"/>
  </r>
  <r>
    <n v="1298"/>
    <n v="2275"/>
    <n v="16359"/>
    <x v="778"/>
    <s v="CrÃ­tica"/>
    <x v="33"/>
    <n v="1343.6"/>
    <n v="0.06"/>
    <s v="AÃ©reo Normal"/>
    <n v="137.86000000000001"/>
    <n v="137.86000000000001"/>
    <s v=""/>
    <x v="520"/>
    <n v="14.72"/>
    <s v="Grant Donatelli"/>
    <s v="Rio de Janeiro"/>
    <n v="25314"/>
    <s v="Rio de Janeiro"/>
    <x v="3"/>
    <s v="Erin"/>
    <x v="3"/>
    <m/>
    <s v="Brasil"/>
    <s v="Consumidor"/>
    <s v="Material de EscritÃ³rio"/>
    <s v="Envelopes"/>
    <x v="796"/>
    <s v="Small Box"/>
    <n v="0.4"/>
    <d v="2012-05-15T00:00:00"/>
  </r>
  <r>
    <n v="1307"/>
    <n v="2276"/>
    <n v="16359"/>
    <x v="778"/>
    <s v="CrÃ­tica"/>
    <x v="34"/>
    <n v="35.28"/>
    <n v="0"/>
    <s v="AÃ©reo Normal"/>
    <n v="-39.07"/>
    <n v="-39.07"/>
    <s v=""/>
    <x v="566"/>
    <n v="7.49"/>
    <s v="Grant Donatelli"/>
    <s v="Rio de Janeiro"/>
    <n v="25314"/>
    <s v="Rio de Janeiro"/>
    <x v="3"/>
    <s v="Erin"/>
    <x v="3"/>
    <m/>
    <s v="Brasil"/>
    <s v="Consumidor"/>
    <s v="Material de EscritÃ³rio"/>
    <s v="Canetas e materiais de arte"/>
    <x v="891"/>
    <s v="Wrap Bag"/>
    <n v="0.54"/>
    <d v="2012-05-14T00:00:00"/>
  </r>
  <r>
    <n v="1634"/>
    <n v="2277"/>
    <n v="16390"/>
    <x v="120"/>
    <s v="MÃ©dia"/>
    <x v="34"/>
    <n v="86.38"/>
    <n v="0.1"/>
    <s v="AÃ©reo Normal"/>
    <n v="-12.61"/>
    <n v="-12.61"/>
    <s v=""/>
    <x v="417"/>
    <n v="3.37"/>
    <s v="Frank Merwin"/>
    <s v="Natal"/>
    <n v="84074"/>
    <s v="Rio Grande do Norte"/>
    <x v="1"/>
    <s v="Chris,Pat"/>
    <x v="1"/>
    <s v="Pat"/>
    <s v="Brasil"/>
    <s v="Consumidor"/>
    <s v="Material de EscritÃ³rio"/>
    <s v="Tesouras, rÃ©guas e aparadores"/>
    <x v="892"/>
    <s v="Small Pack"/>
    <n v="0.56999999999999995"/>
    <d v="2012-03-26T00:00:00"/>
  </r>
  <r>
    <n v="2571"/>
    <n v="2280"/>
    <n v="16422"/>
    <x v="709"/>
    <s v="CrÃ­tica"/>
    <x v="48"/>
    <n v="171.5"/>
    <n v="0.02"/>
    <s v="AÃ©reo Normal"/>
    <n v="-20.41"/>
    <n v="-20.41"/>
    <s v=""/>
    <x v="362"/>
    <n v="4.68"/>
    <s v="Beth Fritzler"/>
    <s v="Porto Alegre"/>
    <n v="38109"/>
    <s v="Rio Grande do Sul"/>
    <x v="2"/>
    <s v="Sam,Pat"/>
    <x v="2"/>
    <s v="Pat"/>
    <s v="Brasil"/>
    <s v="Pequenas Empresas"/>
    <s v="Material de EscritÃ³rio"/>
    <s v="Tesouras, rÃ©guas e aparadores"/>
    <x v="511"/>
    <s v="Small Pack"/>
    <n v="0.59"/>
    <d v="2011-10-11T00:00:00"/>
  </r>
  <r>
    <n v="2577"/>
    <n v="2279"/>
    <n v="16422"/>
    <x v="709"/>
    <s v="CrÃ­tica"/>
    <x v="47"/>
    <n v="272.01"/>
    <n v="0.01"/>
    <s v="AÃ©reo Normal"/>
    <n v="-42.45"/>
    <n v="-42.45"/>
    <s v=""/>
    <x v="31"/>
    <n v="5.14"/>
    <s v="Beth Fritzler"/>
    <s v="Porto Alegre"/>
    <n v="38109"/>
    <s v="Rio Grande do Sul"/>
    <x v="2"/>
    <s v="Sam,Pat"/>
    <x v="2"/>
    <s v="Pat"/>
    <s v="Brasil"/>
    <s v="Pequenas Empresas"/>
    <s v="Material de EscritÃ³rio"/>
    <s v="Papel"/>
    <x v="87"/>
    <s v="Small Box"/>
    <n v="0.37"/>
    <d v="2011-10-10T00:00:00"/>
  </r>
  <r>
    <n v="831"/>
    <n v="2281"/>
    <n v="16423"/>
    <x v="779"/>
    <s v="MÃ©dia"/>
    <x v="36"/>
    <n v="128.21"/>
    <n v="0.05"/>
    <s v="AÃ©reo Normal"/>
    <n v="-55.13"/>
    <n v="-55.13"/>
    <s v=""/>
    <x v="31"/>
    <n v="6.57"/>
    <s v="Bryan Davis"/>
    <s v="Palmas"/>
    <n v="60130"/>
    <s v="Tocantins"/>
    <x v="0"/>
    <s v="William,Pat"/>
    <x v="0"/>
    <s v="Pat"/>
    <s v="Brasil"/>
    <s v="Corporativo"/>
    <s v="Material de EscritÃ³rio"/>
    <s v="Papel"/>
    <x v="893"/>
    <s v="Small Box"/>
    <n v="0.37"/>
    <d v="2012-08-07T00:00:00"/>
  </r>
  <r>
    <n v="3375"/>
    <n v="2282"/>
    <n v="16450"/>
    <x v="780"/>
    <s v="MÃ©dia"/>
    <x v="40"/>
    <n v="73.5"/>
    <n v="0.03"/>
    <s v="AÃ©reo Normal"/>
    <n v="5.71"/>
    <n v="5.71"/>
    <s v=""/>
    <x v="25"/>
    <n v="2.5"/>
    <s v="Dennis Bolton"/>
    <s v="SÃ£o Paulo"/>
    <n v="15221"/>
    <s v="SÃ£o Paulo"/>
    <x v="3"/>
    <s v="Erin"/>
    <x v="3"/>
    <m/>
    <s v="Brasil"/>
    <s v="Pequenas Empresas"/>
    <s v="Material de EscritÃ³rio"/>
    <s v="Envelopes"/>
    <x v="176"/>
    <s v="Small Box"/>
    <n v="0.36"/>
    <d v="2011-05-15T00:00:00"/>
  </r>
  <r>
    <n v="7186"/>
    <n v="2283"/>
    <n v="16451"/>
    <x v="781"/>
    <s v="NÃ£o Especificada"/>
    <x v="29"/>
    <n v="252.79"/>
    <n v="0.09"/>
    <s v="AÃ©reo Normal"/>
    <n v="58.225000000000001"/>
    <n v="58.225000000000001"/>
    <s v=""/>
    <x v="436"/>
    <n v="2.99"/>
    <s v="Don Jones"/>
    <s v="Palmas"/>
    <n v="60130"/>
    <s v="Tocantins"/>
    <x v="0"/>
    <s v="William,Pat"/>
    <x v="0"/>
    <s v="Pat"/>
    <s v="Brasil"/>
    <s v="Corporativo"/>
    <s v="Material de EscritÃ³rio"/>
    <s v="Capas e AcessÃ³rios"/>
    <x v="628"/>
    <s v="Small Box"/>
    <n v="0.35"/>
    <d v="2009-07-23T00:00:00"/>
  </r>
  <r>
    <n v="724"/>
    <n v="2284"/>
    <n v="16452"/>
    <x v="89"/>
    <s v="MÃ©dia"/>
    <x v="6"/>
    <n v="134.41999999999999"/>
    <n v="0.05"/>
    <s v="AÃ©reo Normal"/>
    <n v="9.34"/>
    <n v="9.34"/>
    <s v=""/>
    <x v="7"/>
    <n v="1.01"/>
    <s v="David Flashing"/>
    <s v="Belo Horizonte"/>
    <n v="2127"/>
    <s v="Minas Gerais"/>
    <x v="3"/>
    <s v="Erin"/>
    <x v="3"/>
    <m/>
    <s v="Brasil"/>
    <s v="EscritÃ³rio em Casa"/>
    <s v="Material de EscritÃ³rio"/>
    <s v="Canetas e materiais de arte"/>
    <x v="673"/>
    <s v="Wrap Bag"/>
    <n v="0.55000000000000004"/>
    <d v="2012-08-24T00:00:00"/>
  </r>
  <r>
    <n v="1336"/>
    <n v="2285"/>
    <n v="16454"/>
    <x v="729"/>
    <s v="MÃ©dia"/>
    <x v="40"/>
    <n v="94.39"/>
    <n v="0.04"/>
    <s v="AÃ©reo Normal"/>
    <n v="-29.486000000000001"/>
    <n v="-29.486000000000001"/>
    <s v=""/>
    <x v="280"/>
    <n v="6.05"/>
    <s v="Chris Selesnick"/>
    <s v="SÃ£o Paulo"/>
    <n v="43952"/>
    <s v="SÃ£o Paulo"/>
    <x v="3"/>
    <s v="Erin"/>
    <x v="3"/>
    <m/>
    <s v="Brasil"/>
    <s v="EscritÃ³rio em Casa"/>
    <s v="Material de EscritÃ³rio"/>
    <s v="Capas e AcessÃ³rios"/>
    <x v="387"/>
    <s v="Small Box"/>
    <n v="0.39"/>
    <d v="2012-05-11T00:00:00"/>
  </r>
  <r>
    <n v="3819"/>
    <n v="2287"/>
    <n v="16481"/>
    <x v="782"/>
    <s v="Baixa"/>
    <x v="31"/>
    <n v="3089.06"/>
    <n v="0"/>
    <s v="AÃ©reo Normal"/>
    <n v="719.26"/>
    <n v="719.26"/>
    <s v=""/>
    <x v="567"/>
    <n v="13.22"/>
    <s v="Paul Van Hugh"/>
    <s v="Recife"/>
    <n v="94025"/>
    <s v="Pernambuco"/>
    <x v="1"/>
    <s v="Chris,Pat"/>
    <x v="1"/>
    <s v="Pat"/>
    <s v="Brasil"/>
    <s v="Corporativo"/>
    <s v="Material de EscritÃ³rio"/>
    <s v="EletrodomÃ©sticos"/>
    <x v="894"/>
    <s v="Small Box"/>
    <n v="0.56000000000000005"/>
    <d v="2011-02-23T00:00:00"/>
  </r>
  <r>
    <n v="3820"/>
    <n v="2288"/>
    <n v="16481"/>
    <x v="782"/>
    <s v="Baixa"/>
    <x v="26"/>
    <n v="20265.22"/>
    <n v="0.08"/>
    <s v="Transporte RodoviÃ¡rio"/>
    <n v="6168.64"/>
    <n v="6168.64"/>
    <s v=""/>
    <x v="360"/>
    <n v="14.7"/>
    <s v="Paul Van Hugh"/>
    <s v="Recife"/>
    <n v="94025"/>
    <s v="Pernambuco"/>
    <x v="1"/>
    <s v="Chris,Pat"/>
    <x v="1"/>
    <s v="Pat"/>
    <s v="Brasil"/>
    <s v="Corporativo"/>
    <s v="Tecnologia"/>
    <s v="MÃ¡quinas de EscritÃ³rio"/>
    <x v="509"/>
    <s v="Jumbo Drum"/>
    <n v="0.56000000000000005"/>
    <d v="2011-02-23T00:00:00"/>
  </r>
  <r>
    <n v="4870"/>
    <n v="2289"/>
    <n v="16513"/>
    <x v="143"/>
    <s v="CrÃ­tica"/>
    <x v="17"/>
    <n v="1642.43"/>
    <n v="0.02"/>
    <s v="Transporte RodoviÃ¡rio"/>
    <n v="-423.2"/>
    <n v="-423.2"/>
    <s v=""/>
    <x v="60"/>
    <n v="60.2"/>
    <s v="Dennis Kane"/>
    <s v="SÃ£o Paulo"/>
    <n v="11720"/>
    <s v="SÃ£o Paulo"/>
    <x v="3"/>
    <s v="Erin"/>
    <x v="3"/>
    <m/>
    <s v="Brasil"/>
    <s v="Pequenas Empresas"/>
    <s v="MobiliÃ¡rio"/>
    <s v="Cadeiras"/>
    <x v="65"/>
    <s v="Jumbo Drum"/>
    <n v="0.77"/>
    <d v="2010-09-04T00:00:00"/>
  </r>
  <r>
    <n v="490"/>
    <n v="2291"/>
    <n v="16518"/>
    <x v="783"/>
    <s v="CrÃ­tica"/>
    <x v="49"/>
    <n v="2628.9224999999901"/>
    <n v="0.03"/>
    <s v="AÃ©reo Normal"/>
    <n v="832.19399999999996"/>
    <n v="832.19399999999996"/>
    <s v=""/>
    <x v="121"/>
    <n v="0.99"/>
    <s v="Ken Dana"/>
    <s v="Salvador"/>
    <n v="59715"/>
    <s v="Bahia"/>
    <x v="1"/>
    <s v="Chris,Pat"/>
    <x v="1"/>
    <s v="Pat"/>
    <s v="Brasil"/>
    <s v="Corporativo"/>
    <s v="Tecnologia"/>
    <s v="Telefones e ComunicaÃ§Ã£o"/>
    <x v="826"/>
    <s v="Wrap Bag"/>
    <n v="0.55000000000000004"/>
    <d v="2012-10-02T00:00:00"/>
  </r>
  <r>
    <n v="502"/>
    <n v="2290"/>
    <n v="16518"/>
    <x v="783"/>
    <s v="CrÃ­tica"/>
    <x v="32"/>
    <n v="80.290000000000006"/>
    <n v="0.03"/>
    <s v="AÃ©reo Normal"/>
    <n v="-6.57"/>
    <n v="-6.57"/>
    <s v=""/>
    <x v="16"/>
    <n v="5.21"/>
    <s v="Ken Dana"/>
    <s v="Salvador"/>
    <n v="59715"/>
    <s v="Bahia"/>
    <x v="1"/>
    <s v="Chris,Pat"/>
    <x v="1"/>
    <s v="Pat"/>
    <s v="Brasil"/>
    <s v="Corporativo"/>
    <s v="Material de EscritÃ³rio"/>
    <s v="Papel"/>
    <x v="658"/>
    <s v="Small Box"/>
    <n v="0.37"/>
    <d v="2012-09-30T00:00:00"/>
  </r>
  <r>
    <n v="5546"/>
    <n v="2294"/>
    <n v="16545"/>
    <x v="695"/>
    <s v="NÃ£o Especificada"/>
    <x v="17"/>
    <n v="50.97"/>
    <n v="0.09"/>
    <s v="AÃ©reo Normal"/>
    <n v="4.45"/>
    <n v="4.45"/>
    <s v=""/>
    <x v="568"/>
    <n v="0.73"/>
    <s v="Carlos Soltero"/>
    <s v="Palmas"/>
    <n v="60130"/>
    <s v="Tocantins"/>
    <x v="0"/>
    <s v="William,Pat"/>
    <x v="0"/>
    <s v="Pat"/>
    <s v="Brasil"/>
    <s v="Pequenas Empresas"/>
    <s v="Material de EscritÃ³rio"/>
    <s v="Canetas e materiais de arte"/>
    <x v="895"/>
    <s v="Wrap Bag"/>
    <n v="0.56000000000000005"/>
    <d v="2010-05-11T00:00:00"/>
  </r>
  <r>
    <n v="5547"/>
    <n v="2295"/>
    <n v="16545"/>
    <x v="695"/>
    <s v="NÃ£o Especificada"/>
    <x v="23"/>
    <n v="4.99"/>
    <n v="0.04"/>
    <s v="AÃ©reo Normal"/>
    <n v="-3.06"/>
    <n v="-3.06"/>
    <s v=""/>
    <x v="314"/>
    <n v="1.32"/>
    <s v="Carlos Soltero"/>
    <s v="Palmas"/>
    <n v="60130"/>
    <s v="Tocantins"/>
    <x v="0"/>
    <s v="William,Pat"/>
    <x v="0"/>
    <s v="Pat"/>
    <s v="Brasil"/>
    <s v="Pequenas Empresas"/>
    <s v="Material de EscritÃ³rio"/>
    <s v="Tesouras, rÃ©guas e aparadores"/>
    <x v="437"/>
    <s v="Wrap Bag"/>
    <n v="0.83"/>
    <d v="2010-05-11T00:00:00"/>
  </r>
  <r>
    <n v="8073"/>
    <n v="2296"/>
    <n v="16547"/>
    <x v="784"/>
    <s v="NÃ£o Especificada"/>
    <x v="14"/>
    <n v="10554.63"/>
    <n v="0.09"/>
    <s v="Transporte RodoviÃ¡rio"/>
    <n v="1240.25"/>
    <n v="1240.25"/>
    <s v=""/>
    <x v="459"/>
    <n v="58.92"/>
    <s v="Nicole Hansen"/>
    <s v="Palmas"/>
    <n v="60130"/>
    <s v="Tocantins"/>
    <x v="0"/>
    <s v="William,Pat"/>
    <x v="0"/>
    <s v="Pat"/>
    <s v="Brasil"/>
    <s v="Corporativo"/>
    <s v="MobiliÃ¡rio"/>
    <s v="Cadeiras"/>
    <x v="678"/>
    <s v="Jumbo Drum"/>
    <n v="0.64"/>
    <d v="2009-02-20T00:00:00"/>
  </r>
  <r>
    <n v="8085"/>
    <n v="2297"/>
    <n v="16547"/>
    <x v="784"/>
    <s v="NÃ£o Especificada"/>
    <x v="34"/>
    <n v="1749.64"/>
    <n v="0.04"/>
    <s v="Transporte RodoviÃ¡rio"/>
    <n v="-533.23199999999997"/>
    <n v="-533.23199999999997"/>
    <s v=""/>
    <x v="472"/>
    <n v="69.64"/>
    <s v="Nicole Hansen"/>
    <s v="Palmas"/>
    <n v="60130"/>
    <s v="Tocantins"/>
    <x v="0"/>
    <s v="William,Pat"/>
    <x v="0"/>
    <s v="Pat"/>
    <s v="Brasil"/>
    <s v="Corporativo"/>
    <s v="MobiliÃ¡rio"/>
    <s v="Mesas"/>
    <x v="702"/>
    <s v="Jumbo Box"/>
    <n v="0.77"/>
    <d v="2009-02-18T00:00:00"/>
  </r>
  <r>
    <n v="1909"/>
    <n v="2299"/>
    <n v="16548"/>
    <x v="785"/>
    <s v="NÃ£o Especificada"/>
    <x v="47"/>
    <n v="3028.86"/>
    <n v="0.04"/>
    <s v="AÃ©reo Normal"/>
    <n v="-2595.6502"/>
    <n v="-2595.6502"/>
    <s v=""/>
    <x v="112"/>
    <n v="69"/>
    <s v="David Flashing"/>
    <s v="Belo Horizonte"/>
    <n v="2127"/>
    <s v="Minas Gerais"/>
    <x v="3"/>
    <s v="Erin"/>
    <x v="3"/>
    <m/>
    <s v="Brasil"/>
    <s v="Consumidor"/>
    <s v="MobiliÃ¡rio"/>
    <s v="Mesas"/>
    <x v="128"/>
    <s v="Large Box"/>
    <n v="0.68"/>
    <d v="2012-02-07T00:00:00"/>
  </r>
  <r>
    <n v="4234"/>
    <n v="2300"/>
    <n v="16579"/>
    <x v="786"/>
    <s v="NÃ£o Especificada"/>
    <x v="22"/>
    <n v="63.96"/>
    <n v="0.05"/>
    <s v="AÃ©reo Normal"/>
    <n v="-13.708"/>
    <n v="-13.708"/>
    <s v=""/>
    <x v="426"/>
    <n v="1.49"/>
    <s v="Saphhira Shifley"/>
    <s v="Porto Alegre"/>
    <n v="29801"/>
    <s v="Rio Grande do Sul"/>
    <x v="2"/>
    <s v="Sam,Pat"/>
    <x v="2"/>
    <s v="Pat"/>
    <s v="Brasil"/>
    <s v="Consumidor"/>
    <s v="Material de EscritÃ³rio"/>
    <s v="Capas e AcessÃ³rios"/>
    <x v="615"/>
    <s v="Small Box"/>
    <n v="0.37"/>
    <d v="2010-12-13T00:00:00"/>
  </r>
  <r>
    <n v="4235"/>
    <n v="2301"/>
    <n v="16579"/>
    <x v="786"/>
    <s v="NÃ£o Especificada"/>
    <x v="3"/>
    <n v="177.23"/>
    <n v="7.0000000000000007E-2"/>
    <s v="AÃ©reo Normal"/>
    <n v="4.9400000000000004"/>
    <n v="4.9400000000000004"/>
    <s v=""/>
    <x v="569"/>
    <n v="3.12"/>
    <s v="Saphhira Shifley"/>
    <s v="Porto Alegre"/>
    <n v="29801"/>
    <s v="Rio Grande do Sul"/>
    <x v="2"/>
    <s v="Sam,Pat"/>
    <x v="2"/>
    <s v="Pat"/>
    <s v="Brasil"/>
    <s v="Consumidor"/>
    <s v="Material de EscritÃ³rio"/>
    <s v="Canetas e materiais de arte"/>
    <x v="896"/>
    <s v="Wrap Bag"/>
    <n v="0.45"/>
    <d v="2010-12-13T00:00:00"/>
  </r>
  <r>
    <n v="2615"/>
    <n v="2302"/>
    <n v="16582"/>
    <x v="787"/>
    <s v="CrÃ­tica"/>
    <x v="2"/>
    <n v="6766.8559999999998"/>
    <n v="0.02"/>
    <s v="Transporte RodoviÃ¡rio"/>
    <n v="-774.89068799999995"/>
    <n v="0"/>
    <s v="Returned"/>
    <x v="406"/>
    <n v="43.57"/>
    <s v="Katherine Nockton"/>
    <s v="SÃ£o Paulo"/>
    <n v="14217"/>
    <s v="SÃ£o Paulo"/>
    <x v="3"/>
    <s v="Erin"/>
    <x v="3"/>
    <m/>
    <s v="Brasil"/>
    <s v="EscritÃ³rio em Casa"/>
    <s v="MobiliÃ¡rio"/>
    <s v="Mesas"/>
    <x v="577"/>
    <s v="Jumbo Box"/>
    <n v="0.63"/>
    <d v="2011-10-03T00:00:00"/>
  </r>
  <r>
    <n v="5089"/>
    <n v="2307"/>
    <n v="16640"/>
    <x v="788"/>
    <s v="Baixa"/>
    <x v="0"/>
    <n v="652.33000000000004"/>
    <n v="0.09"/>
    <s v="Transporte RodoviÃ¡rio"/>
    <n v="-227.51"/>
    <n v="-227.51"/>
    <s v=""/>
    <x v="377"/>
    <n v="30"/>
    <s v="Stewart Visinsky"/>
    <s v="SÃ£o Paulo"/>
    <n v="12306"/>
    <s v="SÃ£o Paulo"/>
    <x v="3"/>
    <s v="Erin"/>
    <x v="3"/>
    <m/>
    <s v="Brasil"/>
    <s v="Corporativo"/>
    <s v="MobiliÃ¡rio"/>
    <s v="Cadeiras"/>
    <x v="531"/>
    <s v="Jumbo Drum"/>
    <n v="0.69"/>
    <d v="2010-07-29T00:00:00"/>
  </r>
  <r>
    <n v="5548"/>
    <n v="2308"/>
    <n v="16641"/>
    <x v="151"/>
    <s v="Alta"/>
    <x v="22"/>
    <n v="1209.1679999999999"/>
    <n v="0.03"/>
    <s v="Transporte RodoviÃ¡rio"/>
    <n v="-1052.79"/>
    <n v="0"/>
    <s v="Returned"/>
    <x v="415"/>
    <n v="46.59"/>
    <s v="Bryan Spruell"/>
    <s v="Recife"/>
    <n v="92704"/>
    <s v="Pernambuco"/>
    <x v="1"/>
    <s v="Chris,Pat"/>
    <x v="1"/>
    <s v="Pat"/>
    <s v="Brasil"/>
    <s v="EscritÃ³rio em Casa"/>
    <s v="MobiliÃ¡rio"/>
    <s v="Mesas"/>
    <x v="592"/>
    <s v="Jumbo Box"/>
    <n v="0.67"/>
    <d v="2010-05-11T00:00:00"/>
  </r>
  <r>
    <n v="3773"/>
    <n v="2309"/>
    <n v="16642"/>
    <x v="789"/>
    <s v="NÃ£o Especificada"/>
    <x v="6"/>
    <n v="7640.2249999999904"/>
    <n v="7.0000000000000007E-2"/>
    <s v="AÃ©reo Normal"/>
    <n v="2027.682"/>
    <n v="2027.682"/>
    <s v=""/>
    <x v="11"/>
    <n v="2.5"/>
    <s v="Adam Hart"/>
    <s v="Recife"/>
    <n v="92677"/>
    <s v="Pernambuco"/>
    <x v="1"/>
    <s v="Chris,Pat"/>
    <x v="1"/>
    <s v="Pat"/>
    <s v="Brasil"/>
    <s v="Corporativo"/>
    <s v="Tecnologia"/>
    <s v="Telefones e ComunicaÃ§Ã£o"/>
    <x v="708"/>
    <s v="Small Box"/>
    <n v="0.59"/>
    <d v="2011-03-04T00:00:00"/>
  </r>
  <r>
    <n v="5679"/>
    <n v="2310"/>
    <n v="16643"/>
    <x v="201"/>
    <s v="Baixa"/>
    <x v="47"/>
    <n v="312.63"/>
    <n v="0.01"/>
    <s v="AÃ©reo Normal"/>
    <n v="167.3"/>
    <n v="167.3"/>
    <s v=""/>
    <x v="190"/>
    <n v="0.49"/>
    <s v="Quincy Jones"/>
    <s v="MaceiÃ³"/>
    <n v="85323"/>
    <s v="Alagoas"/>
    <x v="1"/>
    <s v="Chris,Pat"/>
    <x v="1"/>
    <s v="Pat"/>
    <s v="Brasil"/>
    <s v="EscritÃ³rio em Casa"/>
    <s v="Material de EscritÃ³rio"/>
    <s v="Etiquetas"/>
    <x v="243"/>
    <s v="Small Box"/>
    <n v="0.38"/>
    <d v="2010-04-15T00:00:00"/>
  </r>
  <r>
    <n v="5680"/>
    <n v="2311"/>
    <n v="16643"/>
    <x v="201"/>
    <s v="Baixa"/>
    <x v="6"/>
    <n v="441.4"/>
    <n v="0.06"/>
    <s v="AÃ©reo Normal"/>
    <n v="146.04"/>
    <n v="146.04"/>
    <s v=""/>
    <x v="570"/>
    <n v="2.06"/>
    <s v="Quincy Jones"/>
    <s v="MaceiÃ³"/>
    <n v="85323"/>
    <s v="Alagoas"/>
    <x v="1"/>
    <s v="Chris,Pat"/>
    <x v="1"/>
    <s v="Pat"/>
    <s v="Brasil"/>
    <s v="EscritÃ³rio em Casa"/>
    <s v="Material de EscritÃ³rio"/>
    <s v="Papel"/>
    <x v="897"/>
    <s v="Wrap Bag"/>
    <n v="0.39"/>
    <d v="2010-04-15T00:00:00"/>
  </r>
  <r>
    <n v="3408"/>
    <n v="2313"/>
    <n v="16674"/>
    <x v="250"/>
    <s v="Baixa"/>
    <x v="33"/>
    <n v="14072.64"/>
    <n v="0.02"/>
    <s v="Transporte RodoviÃ¡rio"/>
    <n v="2177.54"/>
    <n v="2177.54"/>
    <s v=""/>
    <x v="459"/>
    <n v="58.92"/>
    <s v="Robert Barroso"/>
    <s v="VitÃ³ria"/>
    <n v="4092"/>
    <s v="EspÃ­rito Santo"/>
    <x v="3"/>
    <s v="Erin"/>
    <x v="3"/>
    <m/>
    <s v="Brasil"/>
    <s v="Pequenas Empresas"/>
    <s v="MobiliÃ¡rio"/>
    <s v="Cadeiras"/>
    <x v="678"/>
    <s v="Jumbo Drum"/>
    <n v="0.64"/>
    <d v="2011-05-08T00:00:00"/>
  </r>
  <r>
    <n v="3424"/>
    <n v="2312"/>
    <n v="16674"/>
    <x v="250"/>
    <s v="Baixa"/>
    <x v="19"/>
    <n v="1959.43"/>
    <n v="0.09"/>
    <s v="AÃ©reo Normal"/>
    <n v="467.72"/>
    <n v="467.72"/>
    <s v=""/>
    <x v="571"/>
    <n v="4.62"/>
    <s v="Robert Barroso"/>
    <s v="VitÃ³ria"/>
    <n v="4070"/>
    <s v="EspÃ­rito Santo"/>
    <x v="3"/>
    <s v="Erin"/>
    <x v="3"/>
    <m/>
    <s v="Brasil"/>
    <s v="Pequenas Empresas"/>
    <s v="Material de EscritÃ³rio"/>
    <s v="EletrodomÃ©sticos"/>
    <x v="898"/>
    <s v="Small Box"/>
    <n v="0.56000000000000005"/>
    <d v="2011-05-06T00:00:00"/>
  </r>
  <r>
    <n v="7937"/>
    <n v="2314"/>
    <n v="16676"/>
    <x v="790"/>
    <s v="Alta"/>
    <x v="33"/>
    <n v="936.801999999999"/>
    <n v="7.0000000000000007E-2"/>
    <s v="AÃ©reo Normal"/>
    <n v="-12.077999999999999"/>
    <n v="-12.077999999999999"/>
    <s v=""/>
    <x v="492"/>
    <n v="8.59"/>
    <s v="Sally Hughsby"/>
    <s v="SÃ£o Paulo"/>
    <n v="44039"/>
    <s v="SÃ£o Paulo"/>
    <x v="3"/>
    <s v="Erin"/>
    <x v="3"/>
    <m/>
    <s v="Brasil"/>
    <s v="Consumidor"/>
    <s v="Tecnologia"/>
    <s v="Telefones e ComunicaÃ§Ã£o"/>
    <x v="753"/>
    <s v="Medium Box"/>
    <n v="0.56000000000000005"/>
    <d v="2009-03-19T00:00:00"/>
  </r>
  <r>
    <n v="6528"/>
    <n v="2315"/>
    <n v="16679"/>
    <x v="791"/>
    <s v="Baixa"/>
    <x v="13"/>
    <n v="6481.95"/>
    <n v="0.09"/>
    <s v="Transporte RodoviÃ¡rio"/>
    <n v="846.23"/>
    <n v="0"/>
    <s v="Returned"/>
    <x v="196"/>
    <n v="43.32"/>
    <s v="Ryan Crowe"/>
    <s v="Curitiba"/>
    <n v="33160"/>
    <s v="ParanÃ¡"/>
    <x v="2"/>
    <s v="Sam,Pat"/>
    <x v="2"/>
    <s v="Pat"/>
    <s v="Brasil"/>
    <s v="Pequenas Empresas"/>
    <s v="MobiliÃ¡rio"/>
    <s v="Cadeiras"/>
    <x v="251"/>
    <s v="Jumbo Drum"/>
    <n v="0.55000000000000004"/>
    <d v="2009-11-13T00:00:00"/>
  </r>
  <r>
    <n v="1051"/>
    <n v="2318"/>
    <n v="16706"/>
    <x v="398"/>
    <s v="Alta"/>
    <x v="19"/>
    <n v="6175.777"/>
    <n v="7.0000000000000007E-2"/>
    <s v="AÃ©reo RÃ¡pido"/>
    <n v="1881.57599999999"/>
    <n v="1881.57599999999"/>
    <s v=""/>
    <x v="124"/>
    <n v="3.9"/>
    <s v="Beth Thompson"/>
    <s v="Palmas"/>
    <n v="60130"/>
    <s v="Tocantins"/>
    <x v="0"/>
    <s v="William,Pat"/>
    <x v="0"/>
    <s v="Pat"/>
    <s v="Brasil"/>
    <s v="Corporativo"/>
    <s v="Tecnologia"/>
    <s v="Telefones e ComunicaÃ§Ã£o"/>
    <x v="258"/>
    <s v="Small Box"/>
    <n v="0.55000000000000004"/>
    <d v="2012-06-29T00:00:00"/>
  </r>
  <r>
    <n v="1058"/>
    <n v="2316"/>
    <n v="16706"/>
    <x v="398"/>
    <s v="Alta"/>
    <x v="26"/>
    <n v="1943.72"/>
    <n v="0.03"/>
    <s v="AÃ©reo Normal"/>
    <n v="-1003.58"/>
    <n v="-1003.58"/>
    <s v=""/>
    <x v="474"/>
    <n v="34.200000000000003"/>
    <s v="Beth Thompson"/>
    <s v="Palmas"/>
    <n v="60130"/>
    <s v="Tocantins"/>
    <x v="0"/>
    <s v="William,Pat"/>
    <x v="0"/>
    <s v="Pat"/>
    <s v="Brasil"/>
    <s v="Corporativo"/>
    <s v="MobiliÃ¡rio"/>
    <s v="MobiliÃ¡rio de EscritÃ³rio"/>
    <x v="707"/>
    <s v="Wrap Bag"/>
    <n v="0.73"/>
    <d v="2012-06-28T00:00:00"/>
  </r>
  <r>
    <n v="1059"/>
    <n v="2317"/>
    <n v="16706"/>
    <x v="398"/>
    <s v="Alta"/>
    <x v="0"/>
    <n v="18.37"/>
    <n v="0.01"/>
    <s v="AÃ©reo Normal"/>
    <n v="-4.0599999999999996"/>
    <n v="-4.0599999999999996"/>
    <s v=""/>
    <x v="120"/>
    <n v="1.2"/>
    <s v="Beth Thompson"/>
    <s v="Palmas"/>
    <n v="60130"/>
    <s v="Tocantins"/>
    <x v="0"/>
    <s v="William,Pat"/>
    <x v="0"/>
    <s v="Pat"/>
    <s v="Brasil"/>
    <s v="Corporativo"/>
    <s v="Material de EscritÃ³rio"/>
    <s v="Canetas e materiais de arte"/>
    <x v="137"/>
    <s v="Wrap Bag"/>
    <n v="0.57999999999999996"/>
    <d v="2012-06-28T00:00:00"/>
  </r>
  <r>
    <n v="443"/>
    <n v="2319"/>
    <n v="16709"/>
    <x v="792"/>
    <s v="Alta"/>
    <x v="12"/>
    <n v="24.36"/>
    <n v="7.0000000000000007E-2"/>
    <s v="AÃ©reo Normal"/>
    <n v="-13.01"/>
    <n v="-13.01"/>
    <s v=""/>
    <x v="31"/>
    <n v="5.74"/>
    <s v="Giulietta Dortch"/>
    <s v="Recife"/>
    <n v="94086"/>
    <s v="Pernambuco"/>
    <x v="1"/>
    <s v="Chris,Pat"/>
    <x v="1"/>
    <s v="Pat"/>
    <s v="Brasil"/>
    <s v="Pequenas Empresas"/>
    <s v="Material de EscritÃ³rio"/>
    <s v="Papel"/>
    <x v="731"/>
    <s v="Small Box"/>
    <n v="0.37"/>
    <d v="2012-10-08T00:00:00"/>
  </r>
  <r>
    <n v="3483"/>
    <n v="2320"/>
    <n v="16710"/>
    <x v="793"/>
    <s v="Alta"/>
    <x v="26"/>
    <n v="5549.79"/>
    <n v="0.09"/>
    <s v="Transporte RodoviÃ¡rio"/>
    <n v="1300.8"/>
    <n v="1300.8"/>
    <s v=""/>
    <x v="74"/>
    <n v="17.850000000000001"/>
    <s v="Alex Grayson"/>
    <s v="VitÃ³ria"/>
    <n v="4005"/>
    <s v="EspÃ­rito Santo"/>
    <x v="3"/>
    <s v="Erin"/>
    <x v="3"/>
    <m/>
    <s v="Brasil"/>
    <s v="Consumidor"/>
    <s v="Tecnologia"/>
    <s v="MÃ¡quinas de EscritÃ³rio"/>
    <x v="84"/>
    <s v="Jumbo Drum"/>
    <n v="0.56000000000000005"/>
    <d v="2011-04-26T00:00:00"/>
  </r>
  <r>
    <n v="1431"/>
    <n v="2321"/>
    <n v="16711"/>
    <x v="92"/>
    <s v="NÃ£o Especificada"/>
    <x v="12"/>
    <n v="3.96"/>
    <n v="0.1"/>
    <s v="AÃ©reo Normal"/>
    <n v="-1.72"/>
    <n v="-1.72"/>
    <s v=""/>
    <x v="480"/>
    <n v="0.7"/>
    <s v="Jeremy Farry"/>
    <s v="SÃ£o Paulo"/>
    <n v="11714"/>
    <s v="SÃ£o Paulo"/>
    <x v="3"/>
    <s v="Erin"/>
    <x v="3"/>
    <m/>
    <s v="Brasil"/>
    <s v="Pequenas Empresas"/>
    <s v="Material de EscritÃ³rio"/>
    <s v="ElÃ¡sticos"/>
    <x v="726"/>
    <s v="Wrap Bag"/>
    <n v="0.38"/>
    <d v="2012-04-27T00:00:00"/>
  </r>
  <r>
    <n v="3170"/>
    <n v="2322"/>
    <n v="16737"/>
    <x v="794"/>
    <s v="NÃ£o Especificada"/>
    <x v="5"/>
    <n v="1390.49"/>
    <n v="0.01"/>
    <s v="AÃ©reo Normal"/>
    <n v="366.8"/>
    <n v="366.8"/>
    <s v=""/>
    <x v="292"/>
    <n v="19.989999999999998"/>
    <s v="Toby Grace"/>
    <s v="FlorianÃ³polis"/>
    <n v="31313"/>
    <s v="Santa Catarina"/>
    <x v="2"/>
    <s v="Sam,Pat"/>
    <x v="2"/>
    <s v="Pat"/>
    <s v="Brasil"/>
    <s v="EscritÃ³rio em Casa"/>
    <s v="Material de EscritÃ³rio"/>
    <s v="Envelopes"/>
    <x v="405"/>
    <s v="Small Box"/>
    <n v="0.4"/>
    <d v="2011-06-21T00:00:00"/>
  </r>
  <r>
    <n v="4693"/>
    <n v="2323"/>
    <n v="16741"/>
    <x v="430"/>
    <s v="MÃ©dia"/>
    <x v="0"/>
    <n v="157.97"/>
    <n v="0.01"/>
    <s v="AÃ©reo Normal"/>
    <n v="-42.38"/>
    <n v="-42.38"/>
    <s v=""/>
    <x v="41"/>
    <n v="16.87"/>
    <s v="Nicole Hansen"/>
    <s v="Palmas"/>
    <n v="60130"/>
    <s v="Tocantins"/>
    <x v="0"/>
    <s v="William,Pat"/>
    <x v="0"/>
    <s v="Pat"/>
    <s v="Brasil"/>
    <s v="Pequenas Empresas"/>
    <s v="Material de EscritÃ³rio"/>
    <s v="Papel"/>
    <x v="899"/>
    <s v="Small Box"/>
    <n v="0.39"/>
    <d v="2010-10-01T00:00:00"/>
  </r>
  <r>
    <n v="7173"/>
    <n v="2324"/>
    <n v="16768"/>
    <x v="795"/>
    <s v="Alta"/>
    <x v="29"/>
    <n v="101.47"/>
    <n v="0.03"/>
    <s v="AÃ©reo Normal"/>
    <n v="-18.64"/>
    <n v="-18.64"/>
    <s v=""/>
    <x v="58"/>
    <n v="4.5"/>
    <s v="Andrew Allen"/>
    <s v="JoÃ£o Pessoa"/>
    <n v="80525"/>
    <s v="ParaÃ­ba"/>
    <x v="1"/>
    <s v="Chris,Pat"/>
    <x v="1"/>
    <s v="Pat"/>
    <s v="Brasil"/>
    <s v="Corporativo"/>
    <s v="Material de EscritÃ³rio"/>
    <s v="EletrodomÃ©sticos"/>
    <x v="63"/>
    <s v="Small Box"/>
    <n v="0.59"/>
    <d v="2009-07-26T00:00:00"/>
  </r>
  <r>
    <n v="8363"/>
    <n v="2325"/>
    <n v="16770"/>
    <x v="406"/>
    <s v="CrÃ­tica"/>
    <x v="30"/>
    <n v="37.06"/>
    <n v="0.03"/>
    <s v="AÃ©reo Normal"/>
    <n v="0.60999999999999899"/>
    <n v="0.60999999999999899"/>
    <s v=""/>
    <x v="572"/>
    <n v="0.7"/>
    <s v="Muhammed Yedwab"/>
    <s v="Porto Alegre"/>
    <n v="23805"/>
    <s v="Rio Grande do Sul"/>
    <x v="2"/>
    <s v="Sam,Pat"/>
    <x v="2"/>
    <s v="Pat"/>
    <s v="Brasil"/>
    <s v="Consumidor"/>
    <s v="Material de EscritÃ³rio"/>
    <s v="Canetas e materiais de arte"/>
    <x v="900"/>
    <s v="Wrap Bag"/>
    <n v="0.56999999999999995"/>
    <d v="2009-01-07T00:00:00"/>
  </r>
  <r>
    <n v="21"/>
    <n v="2327"/>
    <n v="16772"/>
    <x v="796"/>
    <s v="Alta"/>
    <x v="39"/>
    <n v="95.71"/>
    <n v="0.04"/>
    <s v="AÃ©reo Normal"/>
    <n v="32.81"/>
    <n v="32.81"/>
    <s v=""/>
    <x v="194"/>
    <n v="0.5"/>
    <s v="Alex Russell"/>
    <s v="Teresina"/>
    <n v="97035"/>
    <s v="PiauÃ­"/>
    <x v="1"/>
    <s v="Chris,Pat"/>
    <x v="1"/>
    <s v="Pat"/>
    <s v="Brasil"/>
    <s v="EscritÃ³rio em Casa"/>
    <s v="Material de EscritÃ³rio"/>
    <s v="Etiquetas"/>
    <x v="359"/>
    <s v="Small Box"/>
    <n v="0.39"/>
    <d v="2012-12-28T00:00:00"/>
  </r>
  <r>
    <n v="190"/>
    <n v="2328"/>
    <n v="16775"/>
    <x v="797"/>
    <s v="Baixa"/>
    <x v="19"/>
    <n v="2469.15"/>
    <n v="0.04"/>
    <s v="AÃ©reo Normal"/>
    <n v="1244.81"/>
    <n v="1244.81"/>
    <s v=""/>
    <x v="355"/>
    <n v="5.86"/>
    <s v="Natalie Webber"/>
    <s v="Curitiba"/>
    <n v="32953"/>
    <s v="ParanÃ¡"/>
    <x v="2"/>
    <s v="Sam,Pat"/>
    <x v="2"/>
    <s v="Pat"/>
    <s v="Brasil"/>
    <s v="Corporativo"/>
    <s v="Material de EscritÃ³rio"/>
    <s v="Papel"/>
    <x v="501"/>
    <s v="Small Box"/>
    <n v="0.35"/>
    <d v="2012-11-26T00:00:00"/>
  </r>
  <r>
    <n v="3505"/>
    <n v="2330"/>
    <n v="16802"/>
    <x v="445"/>
    <s v="MÃ©dia"/>
    <x v="2"/>
    <n v="2703.45"/>
    <n v="0.01"/>
    <s v="AÃ©reo Normal"/>
    <n v="-445.04"/>
    <n v="-445.04"/>
    <s v=""/>
    <x v="387"/>
    <n v="35"/>
    <s v="Nora Price"/>
    <s v="Porto Alegre"/>
    <n v="22153"/>
    <s v="Rio Grande do Sul"/>
    <x v="2"/>
    <s v="Sam,Pat"/>
    <x v="2"/>
    <s v="Pat"/>
    <s v="Brasil"/>
    <s v="EscritÃ³rio em Casa"/>
    <s v="Material de EscritÃ³rio"/>
    <s v="Armazenamento e OrganizaÃ§Ã£o"/>
    <x v="655"/>
    <s v="Large Box"/>
    <m/>
    <d v="2011-04-22T00:00:00"/>
  </r>
  <r>
    <n v="3510"/>
    <n v="2329"/>
    <n v="16802"/>
    <x v="445"/>
    <s v="MÃ©dia"/>
    <x v="21"/>
    <n v="302.58999999999997"/>
    <n v="0.05"/>
    <s v="AÃ©reo RÃ¡pido"/>
    <n v="-124.44"/>
    <n v="-124.44"/>
    <s v=""/>
    <x v="64"/>
    <n v="6.93"/>
    <s v="Nora Price"/>
    <s v="Porto Alegre"/>
    <n v="22153"/>
    <s v="Rio Grande do Sul"/>
    <x v="2"/>
    <s v="Sam,Pat"/>
    <x v="2"/>
    <s v="Pat"/>
    <s v="Brasil"/>
    <s v="EscritÃ³rio em Casa"/>
    <s v="Material de EscritÃ³rio"/>
    <s v="Papel"/>
    <x v="403"/>
    <s v="Small Box"/>
    <n v="0.37"/>
    <d v="2011-04-21T00:00:00"/>
  </r>
  <r>
    <n v="2106"/>
    <n v="2333"/>
    <n v="16805"/>
    <x v="798"/>
    <s v="Baixa"/>
    <x v="13"/>
    <n v="852.75"/>
    <n v="0.08"/>
    <s v="AÃ©reo Normal"/>
    <n v="358.73399999999998"/>
    <n v="358.73399999999998"/>
    <s v=""/>
    <x v="573"/>
    <n v="1.49"/>
    <s v="Alice McCarthy"/>
    <s v="Natal"/>
    <n v="84118"/>
    <s v="Rio Grande do Norte"/>
    <x v="1"/>
    <s v="Chris,Pat"/>
    <x v="1"/>
    <s v="Pat"/>
    <s v="Brasil"/>
    <s v="Corporativo"/>
    <s v="Material de EscritÃ³rio"/>
    <s v="Capas e AcessÃ³rios"/>
    <x v="901"/>
    <s v="Small Box"/>
    <n v="0.37"/>
    <d v="2012-01-01T00:00:00"/>
  </r>
  <r>
    <n v="2107"/>
    <n v="2334"/>
    <n v="16805"/>
    <x v="798"/>
    <s v="Baixa"/>
    <x v="2"/>
    <n v="172.33"/>
    <n v="0.04"/>
    <s v="AÃ©reo Normal"/>
    <n v="-52.21"/>
    <n v="-52.21"/>
    <s v=""/>
    <x v="31"/>
    <n v="5.74"/>
    <s v="Alice McCarthy"/>
    <s v="Natal"/>
    <n v="84118"/>
    <s v="Rio Grande do Norte"/>
    <x v="1"/>
    <s v="Chris,Pat"/>
    <x v="1"/>
    <s v="Pat"/>
    <s v="Brasil"/>
    <s v="Corporativo"/>
    <s v="Material de EscritÃ³rio"/>
    <s v="Papel"/>
    <x v="731"/>
    <s v="Small Box"/>
    <n v="0.37"/>
    <d v="2012-01-01T00:00:00"/>
  </r>
  <r>
    <n v="2011"/>
    <n v="2338"/>
    <n v="16807"/>
    <x v="664"/>
    <s v="MÃ©dia"/>
    <x v="14"/>
    <n v="215.85"/>
    <n v="0.09"/>
    <s v="AÃ©reo Normal"/>
    <n v="60.95"/>
    <n v="60.95"/>
    <s v=""/>
    <x v="483"/>
    <n v="1.71"/>
    <s v="Quincy Jones"/>
    <s v="MaceiÃ³"/>
    <n v="86442"/>
    <s v="Alagoas"/>
    <x v="1"/>
    <s v="Chris,Pat"/>
    <x v="1"/>
    <s v="Pat"/>
    <s v="Brasil"/>
    <s v="Pequenas Empresas"/>
    <s v="Material de EscritÃ³rio"/>
    <s v="Papel"/>
    <x v="732"/>
    <s v="Wrap Bag"/>
    <n v="0.4"/>
    <d v="2012-01-17T00:00:00"/>
  </r>
  <r>
    <n v="2013"/>
    <n v="2337"/>
    <n v="16807"/>
    <x v="664"/>
    <s v="MÃ©dia"/>
    <x v="10"/>
    <n v="1585.6"/>
    <n v="0.08"/>
    <s v="AÃ©reo Normal"/>
    <n v="632.13"/>
    <n v="632.13"/>
    <s v=""/>
    <x v="336"/>
    <n v="4.92"/>
    <s v="Quincy Jones"/>
    <s v="MaceiÃ³"/>
    <n v="85323"/>
    <s v="Alagoas"/>
    <x v="1"/>
    <s v="Chris,Pat"/>
    <x v="1"/>
    <s v="Pat"/>
    <s v="Brasil"/>
    <s v="Pequenas Empresas"/>
    <s v="Material de EscritÃ³rio"/>
    <s v="Papel"/>
    <x v="902"/>
    <s v="Small Box"/>
    <n v="0.38"/>
    <d v="2012-01-16T00:00:00"/>
  </r>
  <r>
    <n v="4516"/>
    <n v="2339"/>
    <n v="16834"/>
    <x v="799"/>
    <s v="Baixa"/>
    <x v="3"/>
    <n v="158.78"/>
    <n v="7.0000000000000007E-2"/>
    <s v="AÃ©reo Normal"/>
    <n v="33.26"/>
    <n v="33.26"/>
    <s v=""/>
    <x v="563"/>
    <n v="2.17"/>
    <s v="Sue Ann Reed"/>
    <s v="AracajÃº"/>
    <n v="83605"/>
    <s v="Sergipe"/>
    <x v="1"/>
    <s v="Chris,Pat"/>
    <x v="1"/>
    <s v="Pat"/>
    <s v="Brasil"/>
    <s v="Consumidor"/>
    <s v="Material de EscritÃ³rio"/>
    <s v="Papel"/>
    <x v="881"/>
    <s v="Wrap Bag"/>
    <n v="0.38"/>
    <d v="2010-10-30T00:00:00"/>
  </r>
  <r>
    <n v="4549"/>
    <n v="2340"/>
    <n v="16834"/>
    <x v="799"/>
    <s v="Baixa"/>
    <x v="22"/>
    <n v="463.42"/>
    <n v="0.08"/>
    <s v="AÃ©reo Normal"/>
    <n v="14.2035"/>
    <n v="14.2035"/>
    <s v=""/>
    <x v="395"/>
    <n v="7.17"/>
    <s v="Sue Ann Reed"/>
    <s v="Curitiba"/>
    <n v="33334"/>
    <s v="ParanÃ¡"/>
    <x v="2"/>
    <s v="Sam,Pat"/>
    <x v="2"/>
    <s v="Pat"/>
    <s v="Brasil"/>
    <s v="Consumidor"/>
    <s v="Material de EscritÃ³rio"/>
    <s v="Capas e AcessÃ³rios"/>
    <x v="559"/>
    <s v="Small Box"/>
    <n v="0.38"/>
    <d v="2010-10-25T00:00:00"/>
  </r>
  <r>
    <n v="4003"/>
    <n v="2341"/>
    <n v="16837"/>
    <x v="394"/>
    <s v="NÃ£o Especificada"/>
    <x v="32"/>
    <n v="997"/>
    <n v="0.09"/>
    <s v="Transporte RodoviÃ¡rio"/>
    <n v="-307.95999999999998"/>
    <n v="-307.95999999999998"/>
    <s v=""/>
    <x v="574"/>
    <n v="54.31"/>
    <s v="Jill Stevenson"/>
    <s v="Curitiba"/>
    <n v="32720"/>
    <s v="ParanÃ¡"/>
    <x v="2"/>
    <s v="Sam,Pat"/>
    <x v="2"/>
    <s v="Pat"/>
    <s v="Brasil"/>
    <s v="Consumidor"/>
    <s v="MobiliÃ¡rio"/>
    <s v="Cadeiras"/>
    <x v="903"/>
    <s v="Jumbo Drum"/>
    <n v="0.55000000000000004"/>
    <d v="2011-01-22T00:00:00"/>
  </r>
  <r>
    <n v="326"/>
    <n v="2342"/>
    <n v="16864"/>
    <x v="200"/>
    <s v="NÃ£o Especificada"/>
    <x v="8"/>
    <n v="12837.11"/>
    <n v="0.05"/>
    <s v="Transporte RodoviÃ¡rio"/>
    <n v="1881.76"/>
    <n v="0"/>
    <s v="Returned"/>
    <x v="406"/>
    <n v="43.57"/>
    <s v="Cindy Chapman"/>
    <s v="MaceiÃ³"/>
    <n v="85345"/>
    <s v="Alagoas"/>
    <x v="1"/>
    <s v="Chris,Pat"/>
    <x v="1"/>
    <s v="Pat"/>
    <s v="Brasil"/>
    <s v="Consumidor"/>
    <s v="MobiliÃ¡rio"/>
    <s v="Mesas"/>
    <x v="577"/>
    <s v="Jumbo Box"/>
    <n v="0.63"/>
    <d v="2012-10-29T00:00:00"/>
  </r>
  <r>
    <n v="1910"/>
    <n v="2343"/>
    <n v="16866"/>
    <x v="182"/>
    <s v="NÃ£o Especificada"/>
    <x v="27"/>
    <n v="2357.9085"/>
    <n v="0.06"/>
    <s v="AÃ©reo Normal"/>
    <n v="538.48800000000006"/>
    <n v="538.48800000000006"/>
    <s v=""/>
    <x v="6"/>
    <n v="3.99"/>
    <s v="Penelope Sewall"/>
    <s v="Curitiba"/>
    <n v="33023"/>
    <s v="ParanÃ¡"/>
    <x v="2"/>
    <s v="Sam,Pat"/>
    <x v="2"/>
    <s v="Pat"/>
    <s v="Brasil"/>
    <s v="EscritÃ³rio em Casa"/>
    <s v="Tecnologia"/>
    <s v="Telefones e ComunicaÃ§Ã£o"/>
    <x v="499"/>
    <s v="Small Box"/>
    <n v="0.59"/>
    <d v="2012-02-07T00:00:00"/>
  </r>
  <r>
    <n v="1101"/>
    <n v="2344"/>
    <n v="16897"/>
    <x v="371"/>
    <s v="NÃ£o Especificada"/>
    <x v="23"/>
    <n v="379.8"/>
    <n v="0.02"/>
    <s v="Transporte RodoviÃ¡rio"/>
    <n v="-183.09"/>
    <n v="-183.09"/>
    <s v=""/>
    <x v="72"/>
    <n v="58.95"/>
    <s v="Sally Hughsby"/>
    <s v="SÃ£o Paulo"/>
    <n v="44039"/>
    <s v="SÃ£o Paulo"/>
    <x v="3"/>
    <s v="Erin"/>
    <x v="3"/>
    <m/>
    <s v="Brasil"/>
    <s v="Consumidor"/>
    <s v="MobiliÃ¡rio"/>
    <s v="Cadeiras"/>
    <x v="81"/>
    <s v="Jumbo Drum"/>
    <n v="0.56999999999999995"/>
    <d v="2012-06-17T00:00:00"/>
  </r>
  <r>
    <n v="1102"/>
    <n v="2345"/>
    <n v="16897"/>
    <x v="371"/>
    <s v="NÃ£o Especificada"/>
    <x v="10"/>
    <n v="107.7"/>
    <n v="0.06"/>
    <s v="AÃ©reo Normal"/>
    <n v="14.97"/>
    <n v="14.97"/>
    <s v=""/>
    <x v="46"/>
    <n v="1"/>
    <s v="Sally Hughsby"/>
    <s v="SÃ£o Paulo"/>
    <n v="44039"/>
    <s v="SÃ£o Paulo"/>
    <x v="3"/>
    <s v="Erin"/>
    <x v="3"/>
    <m/>
    <s v="Brasil"/>
    <s v="Consumidor"/>
    <s v="Material de EscritÃ³rio"/>
    <s v="Canetas e materiais de arte"/>
    <x v="47"/>
    <s v="Wrap Bag"/>
    <n v="0.38"/>
    <d v="2012-06-17T00:00:00"/>
  </r>
  <r>
    <n v="5675"/>
    <n v="2346"/>
    <n v="16932"/>
    <x v="800"/>
    <s v="CrÃ­tica"/>
    <x v="16"/>
    <n v="144.84"/>
    <n v="0.09"/>
    <s v="AÃ©reo Normal"/>
    <n v="-120.99"/>
    <n v="-120.99"/>
    <s v=""/>
    <x v="55"/>
    <n v="8.09"/>
    <s v="Carlos Soltero"/>
    <s v="Palmas"/>
    <n v="60130"/>
    <s v="Tocantins"/>
    <x v="0"/>
    <s v="William,Pat"/>
    <x v="0"/>
    <s v="Pat"/>
    <s v="Brasil"/>
    <s v="Consumidor"/>
    <s v="Material de EscritÃ³rio"/>
    <s v="Papel"/>
    <x v="217"/>
    <s v="Small Box"/>
    <n v="0.36"/>
    <d v="2010-04-16T00:00:00"/>
  </r>
  <r>
    <n v="5681"/>
    <n v="2347"/>
    <n v="16932"/>
    <x v="800"/>
    <s v="CrÃ­tica"/>
    <x v="28"/>
    <n v="127.16"/>
    <n v="0.09"/>
    <s v="AÃ©reo Normal"/>
    <n v="12.88"/>
    <n v="12.88"/>
    <s v=""/>
    <x v="575"/>
    <n v="1.56"/>
    <s v="Carlos Soltero"/>
    <s v="Palmas"/>
    <n v="60130"/>
    <s v="Tocantins"/>
    <x v="0"/>
    <s v="William,Pat"/>
    <x v="0"/>
    <s v="Pat"/>
    <s v="Brasil"/>
    <s v="Consumidor"/>
    <s v="Material de EscritÃ³rio"/>
    <s v="Canetas e materiais de arte"/>
    <x v="904"/>
    <s v="Wrap Bag"/>
    <n v="0.52"/>
    <d v="2010-04-15T00:00:00"/>
  </r>
  <r>
    <n v="65"/>
    <n v="2349"/>
    <n v="16935"/>
    <x v="801"/>
    <s v="NÃ£o Especificada"/>
    <x v="27"/>
    <n v="117.68"/>
    <n v="0.09"/>
    <s v="AÃ©reo RÃ¡pido"/>
    <n v="12.47"/>
    <n v="12.47"/>
    <s v=""/>
    <x v="7"/>
    <n v="0.7"/>
    <s v="Michael Grace"/>
    <s v="Porto Alegre"/>
    <n v="29301"/>
    <s v="Rio Grande do Sul"/>
    <x v="2"/>
    <s v="Sam,Pat"/>
    <x v="2"/>
    <s v="Pat"/>
    <s v="Brasil"/>
    <s v="Corporativo"/>
    <s v="Material de EscritÃ³rio"/>
    <s v="Canetas e materiais de arte"/>
    <x v="7"/>
    <s v="Wrap Bag"/>
    <n v="0.56000000000000005"/>
    <d v="2012-12-17T00:00:00"/>
  </r>
  <r>
    <n v="71"/>
    <n v="2348"/>
    <n v="16935"/>
    <x v="801"/>
    <s v="NÃ£o Especificada"/>
    <x v="12"/>
    <n v="14.74"/>
    <n v="0.06"/>
    <s v="AÃ©reo Normal"/>
    <n v="-2.72"/>
    <n v="-2.72"/>
    <s v=""/>
    <x v="78"/>
    <n v="1.22"/>
    <s v="Michael Grace"/>
    <s v="Porto Alegre"/>
    <n v="29301"/>
    <s v="Rio Grande do Sul"/>
    <x v="2"/>
    <s v="Sam,Pat"/>
    <x v="2"/>
    <s v="Pat"/>
    <s v="Brasil"/>
    <s v="Corporativo"/>
    <s v="Material de EscritÃ³rio"/>
    <s v="Papel"/>
    <x v="797"/>
    <s v="Wrap Bag"/>
    <n v="0.36"/>
    <d v="2012-12-16T00:00:00"/>
  </r>
  <r>
    <n v="8355"/>
    <n v="2351"/>
    <n v="16961"/>
    <x v="406"/>
    <s v="NÃ£o Especificada"/>
    <x v="20"/>
    <n v="1089.5899999999999"/>
    <n v="0.01"/>
    <s v="AÃ©reo Normal"/>
    <n v="433.24"/>
    <n v="0"/>
    <s v="Returned"/>
    <x v="137"/>
    <n v="5.09"/>
    <s v="Tracy Collins"/>
    <s v="Porto Alegre"/>
    <n v="20170"/>
    <s v="Rio Grande do Sul"/>
    <x v="2"/>
    <s v="Sam,Pat"/>
    <x v="2"/>
    <s v="Pat"/>
    <s v="Brasil"/>
    <s v="Consumidor"/>
    <s v="Material de EscritÃ³rio"/>
    <s v="Papel"/>
    <x v="631"/>
    <s v="Small Box"/>
    <n v="0.4"/>
    <d v="2009-01-08T00:00:00"/>
  </r>
  <r>
    <n v="8364"/>
    <n v="2350"/>
    <n v="16961"/>
    <x v="406"/>
    <s v="NÃ£o Especificada"/>
    <x v="15"/>
    <n v="46.86"/>
    <n v="0.06"/>
    <s v="AÃ©reo Normal"/>
    <n v="-37.08"/>
    <n v="0"/>
    <s v="Returned"/>
    <x v="576"/>
    <n v="1.99"/>
    <s v="Tracy Collins"/>
    <s v="Porto Alegre"/>
    <n v="20170"/>
    <s v="Rio Grande do Sul"/>
    <x v="2"/>
    <s v="Sam,Pat"/>
    <x v="2"/>
    <s v="Pat"/>
    <s v="Brasil"/>
    <s v="Consumidor"/>
    <s v="Tecnologia"/>
    <s v="PerifÃ©ricos"/>
    <x v="905"/>
    <s v="Small Pack"/>
    <n v="0.51"/>
    <d v="2009-01-07T00:00:00"/>
  </r>
  <r>
    <n v="4236"/>
    <n v="2354"/>
    <n v="16992"/>
    <x v="786"/>
    <s v="Alta"/>
    <x v="5"/>
    <n v="126.74"/>
    <n v="0.08"/>
    <s v="AÃ©reo Normal"/>
    <n v="-18.53"/>
    <n v="-18.53"/>
    <s v=""/>
    <x v="251"/>
    <n v="3.5"/>
    <s v="Ed Jacobs"/>
    <s v="Recife"/>
    <n v="95661"/>
    <s v="Pernambuco"/>
    <x v="1"/>
    <s v="Chris,Pat"/>
    <x v="1"/>
    <s v="Pat"/>
    <s v="Brasil"/>
    <s v="Pequenas Empresas"/>
    <s v="Material de EscritÃ³rio"/>
    <s v="EletrodomÃ©sticos"/>
    <x v="334"/>
    <s v="Small Box"/>
    <n v="0.57999999999999996"/>
    <d v="2010-12-13T00:00:00"/>
  </r>
  <r>
    <n v="2387"/>
    <n v="2355"/>
    <n v="16993"/>
    <x v="414"/>
    <s v="MÃ©dia"/>
    <x v="34"/>
    <n v="1383.9190000000001"/>
    <n v="0.05"/>
    <s v="AÃ©reo Normal"/>
    <n v="-433.488"/>
    <n v="-433.488"/>
    <s v=""/>
    <x v="11"/>
    <n v="2.5"/>
    <s v="Erin Mull"/>
    <s v="Curitiba"/>
    <n v="36830"/>
    <s v="ParanÃ¡"/>
    <x v="2"/>
    <s v="Sam,Pat"/>
    <x v="2"/>
    <s v="Pat"/>
    <s v="Brasil"/>
    <s v="Pequenas Empresas"/>
    <s v="Tecnologia"/>
    <s v="Telefones e ComunicaÃ§Ã£o"/>
    <x v="708"/>
    <s v="Small Box"/>
    <n v="0.59"/>
    <d v="2011-11-16T00:00:00"/>
  </r>
  <r>
    <n v="4190"/>
    <n v="2356"/>
    <n v="16995"/>
    <x v="802"/>
    <s v="NÃ£o Especificada"/>
    <x v="8"/>
    <n v="48.41"/>
    <n v="0.06"/>
    <s v="AÃ©reo Normal"/>
    <n v="-1.46"/>
    <n v="-1.46"/>
    <s v=""/>
    <x v="480"/>
    <n v="0.7"/>
    <s v="Darrin Sayre"/>
    <s v="Recife"/>
    <n v="95351"/>
    <s v="Pernambuco"/>
    <x v="1"/>
    <s v="Chris,Pat"/>
    <x v="1"/>
    <s v="Pat"/>
    <s v="Brasil"/>
    <s v="Consumidor"/>
    <s v="Material de EscritÃ³rio"/>
    <s v="ElÃ¡sticos"/>
    <x v="726"/>
    <s v="Wrap Bag"/>
    <n v="0.38"/>
    <d v="2010-12-20T00:00:00"/>
  </r>
  <r>
    <n v="8246"/>
    <n v="2357"/>
    <n v="16999"/>
    <x v="4"/>
    <s v="CrÃ­tica"/>
    <x v="43"/>
    <n v="3568.45"/>
    <n v="0.09"/>
    <s v="AÃ©reo Normal"/>
    <n v="1081.6199999999999"/>
    <n v="1081.6199999999999"/>
    <s v=""/>
    <x v="548"/>
    <n v="0.99"/>
    <s v="Stuart Calhoun"/>
    <s v="SÃ£o Paulo"/>
    <n v="45011"/>
    <s v="SÃ£o Paulo"/>
    <x v="3"/>
    <s v="Erin"/>
    <x v="3"/>
    <m/>
    <s v="Brasil"/>
    <s v="Consumidor"/>
    <s v="Material de EscritÃ³rio"/>
    <s v="EletrodomÃ©sticos"/>
    <x v="851"/>
    <s v="Small Box"/>
    <n v="0.55000000000000004"/>
    <d v="2009-01-21T00:00:00"/>
  </r>
  <r>
    <n v="6670"/>
    <n v="2359"/>
    <n v="17028"/>
    <x v="468"/>
    <s v="Alta"/>
    <x v="36"/>
    <n v="513.5"/>
    <n v="0.02"/>
    <s v="AÃ©reo Normal"/>
    <n v="82.96"/>
    <n v="82.96"/>
    <s v=""/>
    <x v="577"/>
    <n v="5.37"/>
    <s v="Jennifer Jackson"/>
    <s v="Porto Alegre"/>
    <n v="39401"/>
    <s v="Rio Grande do Sul"/>
    <x v="2"/>
    <s v="Sam,Pat"/>
    <x v="2"/>
    <s v="Pat"/>
    <s v="Brasil"/>
    <s v="EscritÃ³rio em Casa"/>
    <s v="Material de EscritÃ³rio"/>
    <s v="Canetas e materiais de arte"/>
    <x v="906"/>
    <s v="Small Box"/>
    <n v="0.56000000000000005"/>
    <d v="2009-10-17T00:00:00"/>
  </r>
  <r>
    <n v="4120"/>
    <n v="2360"/>
    <n v="17058"/>
    <x v="156"/>
    <s v="Alta"/>
    <x v="5"/>
    <n v="72.67"/>
    <n v="0.04"/>
    <s v="AÃ©reo Normal"/>
    <n v="-62.37"/>
    <n v="0"/>
    <s v="Returned"/>
    <x v="85"/>
    <n v="6.72"/>
    <s v="Gary Hwang"/>
    <s v="Curitiba"/>
    <n v="34210"/>
    <s v="ParanÃ¡"/>
    <x v="2"/>
    <s v="Sam,Pat"/>
    <x v="2"/>
    <s v="Pat"/>
    <s v="Brasil"/>
    <s v="EscritÃ³rio em Casa"/>
    <s v="Material de EscritÃ³rio"/>
    <s v="Papel"/>
    <x v="482"/>
    <s v="Small Box"/>
    <n v="0.4"/>
    <d v="2011-01-02T00:00:00"/>
  </r>
  <r>
    <n v="925"/>
    <n v="2364"/>
    <n v="17091"/>
    <x v="370"/>
    <s v="MÃ©dia"/>
    <x v="45"/>
    <n v="2604.3150000000001"/>
    <n v="0"/>
    <s v="AÃ©reo Normal"/>
    <n v="750.87"/>
    <n v="750.87"/>
    <s v=""/>
    <x v="6"/>
    <n v="5.26"/>
    <s v="Kean Nguyen"/>
    <s v="SÃ£o Paulo"/>
    <n v="44052"/>
    <s v="SÃ£o Paulo"/>
    <x v="3"/>
    <s v="Erin"/>
    <x v="3"/>
    <m/>
    <s v="Brasil"/>
    <s v="Pequenas Empresas"/>
    <s v="Tecnologia"/>
    <s v="Telefones e ComunicaÃ§Ã£o"/>
    <x v="167"/>
    <s v="Small Box"/>
    <n v="0.56000000000000005"/>
    <d v="2012-07-22T00:00:00"/>
  </r>
  <r>
    <n v="1871"/>
    <n v="2365"/>
    <n v="17093"/>
    <x v="458"/>
    <s v="NÃ£o Especificada"/>
    <x v="31"/>
    <n v="4550.0600000000004"/>
    <n v="0.1"/>
    <s v="Transporte RodoviÃ¡rio"/>
    <n v="-1335.32"/>
    <n v="-1335.32"/>
    <s v=""/>
    <x v="403"/>
    <n v="58.2"/>
    <s v="Janet Martin"/>
    <s v="Recife"/>
    <n v="92253"/>
    <s v="Pernambuco"/>
    <x v="1"/>
    <s v="Chris,Pat"/>
    <x v="1"/>
    <s v="Pat"/>
    <s v="Brasil"/>
    <s v="Corporativo"/>
    <s v="MobiliÃ¡rio"/>
    <s v="Cadeiras"/>
    <x v="574"/>
    <s v="Jumbo Drum"/>
    <n v="0.57999999999999996"/>
    <d v="2012-02-13T00:00:00"/>
  </r>
  <r>
    <n v="6619"/>
    <n v="2366"/>
    <n v="17124"/>
    <x v="803"/>
    <s v="CrÃ­tica"/>
    <x v="33"/>
    <n v="128.31"/>
    <n v="0.05"/>
    <s v="AÃ©reo RÃ¡pido"/>
    <n v="-55.72"/>
    <n v="-55.72"/>
    <s v=""/>
    <x v="21"/>
    <n v="1.92"/>
    <s v="William Brown"/>
    <s v="FlorianÃ³polis"/>
    <n v="30144"/>
    <s v="Santa Catarina"/>
    <x v="2"/>
    <s v="Sam,Pat"/>
    <x v="2"/>
    <s v="Pat"/>
    <s v="Brasil"/>
    <s v="EscritÃ³rio em Casa"/>
    <s v="Material de EscritÃ³rio"/>
    <s v="Tesouras, rÃ©guas e aparadores"/>
    <x v="22"/>
    <s v="Wrap Bag"/>
    <n v="0.84"/>
    <d v="2009-10-26T00:00:00"/>
  </r>
  <r>
    <n v="8197"/>
    <n v="2368"/>
    <n v="17155"/>
    <x v="501"/>
    <s v="MÃ©dia"/>
    <x v="49"/>
    <n v="267.52999999999997"/>
    <n v="0"/>
    <s v="AÃ©reo RÃ¡pido"/>
    <n v="85.17"/>
    <n v="0"/>
    <s v="Returned"/>
    <x v="96"/>
    <n v="2"/>
    <s v="Cari Sayre"/>
    <s v="Natal"/>
    <n v="84604"/>
    <s v="Rio Grande do Norte"/>
    <x v="1"/>
    <s v="Chris,Pat"/>
    <x v="1"/>
    <s v="Pat"/>
    <s v="Brasil"/>
    <s v="EscritÃ³rio em Casa"/>
    <s v="Material de EscritÃ³rio"/>
    <s v="Papel"/>
    <x v="109"/>
    <s v="Wrap Bag"/>
    <n v="0.39"/>
    <d v="2009-01-29T00:00:00"/>
  </r>
  <r>
    <n v="8203"/>
    <n v="2369"/>
    <n v="17155"/>
    <x v="501"/>
    <s v="MÃ©dia"/>
    <x v="42"/>
    <n v="1065.26"/>
    <n v="0.03"/>
    <s v="AÃ©reo RÃ¡pido"/>
    <n v="-900.27"/>
    <n v="0"/>
    <s v="Returned"/>
    <x v="578"/>
    <n v="35"/>
    <s v="Cari Sayre"/>
    <s v="Natal"/>
    <n v="84604"/>
    <s v="Rio Grande do Norte"/>
    <x v="1"/>
    <s v="Chris,Pat"/>
    <x v="1"/>
    <s v="Pat"/>
    <s v="Brasil"/>
    <s v="EscritÃ³rio em Casa"/>
    <s v="Material de EscritÃ³rio"/>
    <s v="Armazenamento e OrganizaÃ§Ã£o"/>
    <x v="907"/>
    <s v="Large Box"/>
    <n v="0.81"/>
    <d v="2009-01-28T00:00:00"/>
  </r>
  <r>
    <n v="535"/>
    <n v="2370"/>
    <n v="17157"/>
    <x v="636"/>
    <s v="Baixa"/>
    <x v="42"/>
    <n v="3081.471"/>
    <n v="0.09"/>
    <s v="AÃ©reo Normal"/>
    <n v="574.98299999999995"/>
    <n v="574.98299999999995"/>
    <s v=""/>
    <x v="12"/>
    <n v="4.2"/>
    <s v="Rick Duston"/>
    <s v="Belo Horizonte"/>
    <n v="6108"/>
    <s v="Minas Gerais"/>
    <x v="3"/>
    <s v="Erin"/>
    <x v="3"/>
    <m/>
    <s v="Brasil"/>
    <s v="Corporativo"/>
    <s v="Tecnologia"/>
    <s v="Telefones e ComunicaÃ§Ã£o"/>
    <x v="629"/>
    <s v="Small Box"/>
    <n v="0.56999999999999995"/>
    <d v="2012-09-23T00:00:00"/>
  </r>
  <r>
    <n v="8204"/>
    <n v="2371"/>
    <n v="17186"/>
    <x v="804"/>
    <s v="MÃ©dia"/>
    <x v="19"/>
    <n v="4321.63"/>
    <n v="0.08"/>
    <s v="AÃ©reo Normal"/>
    <n v="-1549.14"/>
    <n v="-1549.14"/>
    <s v=""/>
    <x v="364"/>
    <n v="56.2"/>
    <s v="Ken Brennan"/>
    <s v="SÃ£o Paulo"/>
    <n v="15228"/>
    <s v="SÃ£o Paulo"/>
    <x v="3"/>
    <s v="Erin"/>
    <x v="3"/>
    <m/>
    <s v="Brasil"/>
    <s v="Consumidor"/>
    <s v="MobiliÃ¡rio"/>
    <s v="MobiliÃ¡rio de EscritÃ³rio"/>
    <x v="514"/>
    <s v="Medium Box"/>
    <n v="0.74"/>
    <d v="2009-01-28T00:00:00"/>
  </r>
  <r>
    <n v="8205"/>
    <n v="2372"/>
    <n v="17186"/>
    <x v="804"/>
    <s v="MÃ©dia"/>
    <x v="41"/>
    <n v="67.14"/>
    <n v="7.0000000000000007E-2"/>
    <s v="AÃ©reo Normal"/>
    <n v="-29.98"/>
    <n v="-29.98"/>
    <s v=""/>
    <x v="25"/>
    <n v="5.35"/>
    <s v="Ken Brennan"/>
    <s v="SÃ£o Paulo"/>
    <n v="15228"/>
    <s v="SÃ£o Paulo"/>
    <x v="3"/>
    <s v="Erin"/>
    <x v="3"/>
    <m/>
    <s v="Brasil"/>
    <s v="Consumidor"/>
    <s v="Material de EscritÃ³rio"/>
    <s v="Papel"/>
    <x v="669"/>
    <s v="Small Box"/>
    <n v="0.4"/>
    <d v="2009-01-28T00:00:00"/>
  </r>
  <r>
    <n v="1222"/>
    <n v="2374"/>
    <n v="17216"/>
    <x v="244"/>
    <s v="MÃ©dia"/>
    <x v="25"/>
    <n v="2236.16"/>
    <n v="0.05"/>
    <s v="Transporte RodoviÃ¡rio"/>
    <n v="-99.16"/>
    <n v="-99.16"/>
    <s v=""/>
    <x v="72"/>
    <n v="58.95"/>
    <s v="Eric Barreto"/>
    <s v="SÃ£o Paulo"/>
    <n v="7843"/>
    <s v="SÃ£o Paulo"/>
    <x v="3"/>
    <s v="Erin"/>
    <x v="3"/>
    <m/>
    <s v="Brasil"/>
    <s v="Pequenas Empresas"/>
    <s v="MobiliÃ¡rio"/>
    <s v="Cadeiras"/>
    <x v="81"/>
    <s v="Jumbo Drum"/>
    <n v="0.56999999999999995"/>
    <d v="2012-05-28T00:00:00"/>
  </r>
  <r>
    <n v="910"/>
    <n v="2375"/>
    <n v="17218"/>
    <x v="805"/>
    <s v="CrÃ­tica"/>
    <x v="46"/>
    <n v="157.85"/>
    <n v="0.06"/>
    <s v="AÃ©reo Normal"/>
    <n v="22.54"/>
    <n v="22.54"/>
    <s v=""/>
    <x v="122"/>
    <n v="2.04"/>
    <s v="Clay Ludtke"/>
    <s v="SÃ£o Paulo"/>
    <n v="11226"/>
    <s v="SÃ£o Paulo"/>
    <x v="3"/>
    <s v="Erin"/>
    <x v="3"/>
    <m/>
    <s v="Brasil"/>
    <s v="Consumidor"/>
    <s v="Material de EscritÃ³rio"/>
    <s v="Papel"/>
    <x v="661"/>
    <s v="Wrap Bag"/>
    <n v="0.36"/>
    <d v="2012-07-25T00:00:00"/>
  </r>
  <r>
    <n v="4714"/>
    <n v="2376"/>
    <n v="17249"/>
    <x v="579"/>
    <s v="Baixa"/>
    <x v="11"/>
    <n v="2911.64"/>
    <n v="0.02"/>
    <s v="AÃ©reo Normal"/>
    <n v="225.28"/>
    <n v="225.28"/>
    <s v=""/>
    <x v="167"/>
    <n v="14.52"/>
    <s v="Matt Connell"/>
    <s v="SÃ£o Paulo"/>
    <n v="44646"/>
    <s v="SÃ£o Paulo"/>
    <x v="3"/>
    <s v="Erin"/>
    <x v="3"/>
    <m/>
    <s v="Brasil"/>
    <s v="Corporativo"/>
    <s v="Tecnologia"/>
    <s v="PerifÃ©ricos"/>
    <x v="333"/>
    <s v="Small Box"/>
    <n v="0.65"/>
    <d v="2010-09-27T00:00:00"/>
  </r>
  <r>
    <n v="6612"/>
    <n v="2377"/>
    <n v="17251"/>
    <x v="763"/>
    <s v="NÃ£o Especificada"/>
    <x v="2"/>
    <n v="2951.4380000000001"/>
    <n v="0"/>
    <s v="AÃ©reo Normal"/>
    <n v="667.27800000000002"/>
    <n v="667.27800000000002"/>
    <s v=""/>
    <x v="12"/>
    <n v="8.99"/>
    <s v="Clay Cheatham"/>
    <s v="Feira de Santana"/>
    <n v="98661"/>
    <s v="Bahia"/>
    <x v="1"/>
    <s v="Chris,Pat"/>
    <x v="1"/>
    <s v="Pat"/>
    <s v="Brasil"/>
    <s v="Pequenas Empresas"/>
    <s v="Tecnologia"/>
    <s v="Telefones e ComunicaÃ§Ã£o"/>
    <x v="798"/>
    <s v="Small Box"/>
    <n v="0.56999999999999995"/>
    <d v="2009-10-29T00:00:00"/>
  </r>
  <r>
    <n v="2858"/>
    <n v="2380"/>
    <n v="17253"/>
    <x v="679"/>
    <s v="CrÃ­tica"/>
    <x v="37"/>
    <n v="50.19"/>
    <n v="0.08"/>
    <s v="AÃ©reo Normal"/>
    <n v="-64.388499999999993"/>
    <n v="-64.388499999999993"/>
    <s v=""/>
    <x v="579"/>
    <n v="6.83"/>
    <s v="Roy Phan"/>
    <s v="Feira de Santana"/>
    <n v="98146"/>
    <s v="Bahia"/>
    <x v="1"/>
    <s v="Chris,Pat"/>
    <x v="1"/>
    <s v="Pat"/>
    <s v="Brasil"/>
    <s v="Corporativo"/>
    <s v="Material de EscritÃ³rio"/>
    <s v="Capas e AcessÃ³rios"/>
    <x v="908"/>
    <s v="Small Box"/>
    <n v="0.38"/>
    <d v="2011-08-19T00:00:00"/>
  </r>
  <r>
    <n v="5194"/>
    <n v="2381"/>
    <n v="17255"/>
    <x v="165"/>
    <s v="NÃ£o Especificada"/>
    <x v="30"/>
    <n v="158.19"/>
    <n v="0.09"/>
    <s v="AÃ©reo Normal"/>
    <n v="-75.22"/>
    <n v="0"/>
    <s v="Returned"/>
    <x v="174"/>
    <n v="7.28"/>
    <s v="Dorris Love"/>
    <s v="SÃ£o Paulo"/>
    <n v="11729"/>
    <s v="SÃ£o Paulo"/>
    <x v="3"/>
    <s v="Erin"/>
    <x v="3"/>
    <m/>
    <s v="Brasil"/>
    <s v="EscritÃ³rio em Casa"/>
    <s v="Material de EscritÃ³rio"/>
    <s v="Armazenamento e OrganizaÃ§Ã£o"/>
    <x v="909"/>
    <s v="Small Box"/>
    <n v="0.56999999999999995"/>
    <d v="2010-07-15T00:00:00"/>
  </r>
  <r>
    <n v="6496"/>
    <n v="2382"/>
    <n v="17282"/>
    <x v="716"/>
    <s v="Baixa"/>
    <x v="11"/>
    <n v="988.42"/>
    <n v="0.09"/>
    <s v="AÃ©reo Normal"/>
    <n v="253.9375"/>
    <n v="0"/>
    <s v="Returned"/>
    <x v="580"/>
    <n v="6.27"/>
    <s v="Denise Monton"/>
    <s v="Porto Alegre"/>
    <n v="27502"/>
    <s v="Rio Grande do Sul"/>
    <x v="2"/>
    <s v="Sam,Pat"/>
    <x v="2"/>
    <s v="Pat"/>
    <s v="Brasil"/>
    <s v="EscritÃ³rio em Casa"/>
    <s v="Material de EscritÃ³rio"/>
    <s v="Capas e AcessÃ³rios"/>
    <x v="910"/>
    <s v="Small Box"/>
    <n v="0.37"/>
    <d v="2009-11-20T00:00:00"/>
  </r>
  <r>
    <n v="2705"/>
    <n v="2383"/>
    <n v="17283"/>
    <x v="806"/>
    <s v="NÃ£o Especificada"/>
    <x v="32"/>
    <n v="5472.12"/>
    <n v="0.06"/>
    <s v="Transporte RodoviÃ¡rio"/>
    <n v="-2816.3379"/>
    <n v="-2816.3379"/>
    <s v=""/>
    <x v="134"/>
    <n v="14.7"/>
    <s v="Dorothy Badders"/>
    <s v="Palmas"/>
    <n v="60130"/>
    <s v="Tocantins"/>
    <x v="0"/>
    <s v="William,Pat"/>
    <x v="0"/>
    <s v="Pat"/>
    <s v="Brasil"/>
    <s v="EscritÃ³rio em Casa"/>
    <s v="Tecnologia"/>
    <s v="MÃ¡quinas de EscritÃ³rio"/>
    <x v="153"/>
    <s v="Jumbo Drum"/>
    <n v="0.59"/>
    <d v="2011-09-15T00:00:00"/>
  </r>
  <r>
    <n v="4759"/>
    <n v="2384"/>
    <n v="17286"/>
    <x v="625"/>
    <s v="Alta"/>
    <x v="25"/>
    <n v="1810.67"/>
    <n v="0.09"/>
    <s v="Transporte RodoviÃ¡rio"/>
    <n v="-541.87"/>
    <n v="-541.87"/>
    <s v=""/>
    <x v="522"/>
    <n v="50"/>
    <s v="Muhammed MacIntyre"/>
    <s v="Palmas"/>
    <n v="60130"/>
    <s v="Tocantins"/>
    <x v="0"/>
    <s v="William,Pat"/>
    <x v="0"/>
    <s v="Pat"/>
    <s v="Brasil"/>
    <s v="Pequenas Empresas"/>
    <s v="MobiliÃ¡rio"/>
    <s v="Cadeiras"/>
    <x v="802"/>
    <s v="Jumbo Drum"/>
    <n v="0.77"/>
    <d v="2010-09-22T00:00:00"/>
  </r>
  <r>
    <n v="3596"/>
    <n v="2386"/>
    <n v="17287"/>
    <x v="807"/>
    <s v="Alta"/>
    <x v="41"/>
    <n v="4558.21"/>
    <n v="0.06"/>
    <s v="AÃ©reo Normal"/>
    <n v="993.81"/>
    <n v="993.81"/>
    <s v=""/>
    <x v="128"/>
    <n v="11.37"/>
    <s v="Shui Tom"/>
    <s v="Feira de Santana"/>
    <n v="98027"/>
    <s v="Bahia"/>
    <x v="1"/>
    <s v="Chris,Pat"/>
    <x v="1"/>
    <s v="Pat"/>
    <s v="Brasil"/>
    <s v="EscritÃ³rio em Casa"/>
    <s v="Material de EscritÃ³rio"/>
    <s v="Armazenamento e OrganizaÃ§Ã£o"/>
    <x v="146"/>
    <s v="Small Box"/>
    <n v="0.56999999999999995"/>
    <d v="2011-04-07T00:00:00"/>
  </r>
  <r>
    <n v="3597"/>
    <n v="2387"/>
    <n v="17287"/>
    <x v="807"/>
    <s v="Alta"/>
    <x v="2"/>
    <n v="4361.6984999999904"/>
    <n v="0.05"/>
    <s v="AÃ©reo Normal"/>
    <n v="1069.7850000000001"/>
    <n v="1069.7850000000001"/>
    <s v=""/>
    <x v="57"/>
    <n v="4.2"/>
    <s v="Shui Tom"/>
    <s v="Feira de Santana"/>
    <n v="99336"/>
    <s v="Bahia"/>
    <x v="1"/>
    <s v="Chris,Pat"/>
    <x v="1"/>
    <s v="Pat"/>
    <s v="Brasil"/>
    <s v="EscritÃ³rio em Casa"/>
    <s v="Tecnologia"/>
    <s v="Telefones e ComunicaÃ§Ã£o"/>
    <x v="562"/>
    <s v="Small Box"/>
    <n v="0.56000000000000005"/>
    <d v="2011-04-07T00:00:00"/>
  </r>
  <r>
    <n v="3600"/>
    <n v="2385"/>
    <n v="17287"/>
    <x v="807"/>
    <s v="Alta"/>
    <x v="39"/>
    <n v="5793.46"/>
    <n v="0.01"/>
    <s v="AÃ©reo Normal"/>
    <n v="2477.77"/>
    <n v="2477.77"/>
    <s v=""/>
    <x v="15"/>
    <n v="13.99"/>
    <s v="Shui Tom"/>
    <s v="Feira de Santana"/>
    <n v="98027"/>
    <s v="Bahia"/>
    <x v="1"/>
    <s v="Chris,Pat"/>
    <x v="1"/>
    <s v="Pat"/>
    <s v="Brasil"/>
    <s v="EscritÃ³rio em Casa"/>
    <s v="Tecnologia"/>
    <s v="MÃ¡quinas de EscritÃ³rio"/>
    <x v="15"/>
    <s v="Medium Box"/>
    <n v="0.38"/>
    <d v="2011-04-06T00:00:00"/>
  </r>
  <r>
    <n v="7626"/>
    <n v="2390"/>
    <n v="17313"/>
    <x v="115"/>
    <s v="Alta"/>
    <x v="15"/>
    <n v="130.49"/>
    <n v="7.0000000000000007E-2"/>
    <s v="AÃ©reo RÃ¡pido"/>
    <n v="47.09"/>
    <n v="0"/>
    <s v="Returned"/>
    <x v="537"/>
    <n v="0.88"/>
    <s v="Scott Cohen"/>
    <s v="JoÃ£o Pessoa"/>
    <n v="80027"/>
    <s v="ParaÃ­ba"/>
    <x v="1"/>
    <s v="Chris,Pat"/>
    <x v="1"/>
    <s v="Pat"/>
    <s v="Brasil"/>
    <s v="Consumidor"/>
    <s v="Material de EscritÃ³rio"/>
    <s v="Papel"/>
    <x v="911"/>
    <s v="Wrap Bag"/>
    <n v="0.39"/>
    <d v="2009-05-09T00:00:00"/>
  </r>
  <r>
    <n v="6410"/>
    <n v="2392"/>
    <n v="17317"/>
    <x v="808"/>
    <s v="NÃ£o Especificada"/>
    <x v="25"/>
    <n v="34.659999999999997"/>
    <n v="0.06"/>
    <s v="AÃ©reo Normal"/>
    <n v="-20.87"/>
    <n v="-20.87"/>
    <s v=""/>
    <x v="115"/>
    <n v="4.99"/>
    <s v="Laurel Elliston"/>
    <s v="SÃ£o Paulo"/>
    <n v="11758"/>
    <s v="SÃ£o Paulo"/>
    <x v="3"/>
    <s v="Erin"/>
    <x v="3"/>
    <m/>
    <s v="Brasil"/>
    <s v="Corporativo"/>
    <s v="Material de EscritÃ³rio"/>
    <s v="Envelopes"/>
    <x v="131"/>
    <s v="Small Box"/>
    <n v="0.38"/>
    <d v="2009-12-05T00:00:00"/>
  </r>
  <r>
    <n v="2930"/>
    <n v="2394"/>
    <n v="17345"/>
    <x v="777"/>
    <s v="CrÃ­tica"/>
    <x v="3"/>
    <n v="195.61"/>
    <n v="0"/>
    <s v="AÃ©reo Normal"/>
    <n v="-17.02"/>
    <n v="-17.02"/>
    <s v=""/>
    <x v="36"/>
    <n v="5.83"/>
    <s v="Cynthia Arntzen"/>
    <s v="Porto Alegre"/>
    <n v="37167"/>
    <s v="Rio Grande do Sul"/>
    <x v="2"/>
    <s v="Sam,Pat"/>
    <x v="2"/>
    <s v="Pat"/>
    <s v="Brasil"/>
    <s v="Pequenas Empresas"/>
    <s v="Material de EscritÃ³rio"/>
    <s v="Papel"/>
    <x v="37"/>
    <s v="Wrap Bag"/>
    <n v="0.36"/>
    <d v="2011-08-04T00:00:00"/>
  </r>
  <r>
    <n v="2872"/>
    <n v="2397"/>
    <n v="17379"/>
    <x v="809"/>
    <s v="CrÃ­tica"/>
    <x v="13"/>
    <n v="3218.42"/>
    <n v="0.08"/>
    <s v="Transporte RodoviÃ¡rio"/>
    <n v="-1248.58"/>
    <n v="-1248.58"/>
    <s v=""/>
    <x v="450"/>
    <n v="58.72"/>
    <s v="Harry Marie"/>
    <s v="SÃ£o Paulo"/>
    <n v="19026"/>
    <s v="SÃ£o Paulo"/>
    <x v="3"/>
    <s v="Erin"/>
    <x v="3"/>
    <m/>
    <s v="Brasil"/>
    <s v="Consumidor"/>
    <s v="MobiliÃ¡rio"/>
    <s v="Estantes"/>
    <x v="804"/>
    <s v="Jumbo Box"/>
    <n v="0.76"/>
    <d v="2011-08-16T00:00:00"/>
  </r>
  <r>
    <n v="4982"/>
    <n v="2398"/>
    <n v="17381"/>
    <x v="810"/>
    <s v="Alta"/>
    <x v="9"/>
    <n v="101.25"/>
    <n v="0.05"/>
    <s v="AÃ©reo Normal"/>
    <n v="40.9"/>
    <n v="40.9"/>
    <s v=""/>
    <x v="232"/>
    <n v="0.5"/>
    <s v="Rick Wilson"/>
    <s v="Porto Alegre"/>
    <n v="27893"/>
    <s v="Rio Grande do Sul"/>
    <x v="2"/>
    <s v="Sam,Pat"/>
    <x v="2"/>
    <s v="Pat"/>
    <s v="Brasil"/>
    <s v="Corporativo"/>
    <s v="Material de EscritÃ³rio"/>
    <s v="Etiquetas"/>
    <x v="782"/>
    <s v="Small Box"/>
    <n v="0.37"/>
    <d v="2010-08-15T00:00:00"/>
  </r>
  <r>
    <n v="7496"/>
    <n v="2400"/>
    <n v="17408"/>
    <x v="811"/>
    <s v="NÃ£o Especificada"/>
    <x v="2"/>
    <n v="149.69999999999999"/>
    <n v="0.05"/>
    <s v="AÃ©reo RÃ¡pido"/>
    <n v="-132.62950000000001"/>
    <n v="-132.62950000000001"/>
    <s v=""/>
    <x v="35"/>
    <n v="7.78"/>
    <s v="Berenike Kampe"/>
    <s v="Belo Horizonte"/>
    <n v="2149"/>
    <s v="Minas Gerais"/>
    <x v="3"/>
    <s v="Erin"/>
    <x v="3"/>
    <m/>
    <s v="Brasil"/>
    <s v="Corporativo"/>
    <s v="Material de EscritÃ³rio"/>
    <s v="Capas e AcessÃ³rios"/>
    <x v="36"/>
    <s v="Small Box"/>
    <n v="0.37"/>
    <d v="2009-05-29T00:00:00"/>
  </r>
  <r>
    <n v="7497"/>
    <n v="2401"/>
    <n v="17408"/>
    <x v="811"/>
    <s v="NÃ£o Especificada"/>
    <x v="7"/>
    <n v="728.12699999999995"/>
    <n v="0.02"/>
    <s v="AÃ©reo Normal"/>
    <n v="49.787999999999997"/>
    <n v="49.787999999999997"/>
    <s v=""/>
    <x v="127"/>
    <n v="4.8099999999999996"/>
    <s v="Berenike Kampe"/>
    <s v="VitÃ³ria"/>
    <n v="4240"/>
    <s v="EspÃ­rito Santo"/>
    <x v="3"/>
    <s v="Erin"/>
    <x v="3"/>
    <m/>
    <s v="Brasil"/>
    <s v="Corporativo"/>
    <s v="Tecnologia"/>
    <s v="Telefones e ComunicaÃ§Ã£o"/>
    <x v="241"/>
    <s v="Medium Box"/>
    <n v="0.57999999999999996"/>
    <d v="2009-05-29T00:00:00"/>
  </r>
  <r>
    <n v="4965"/>
    <n v="2402"/>
    <n v="17409"/>
    <x v="812"/>
    <s v="NÃ£o Especificada"/>
    <x v="42"/>
    <n v="633.55999999999995"/>
    <n v="0.09"/>
    <s v="AÃ©reo Normal"/>
    <n v="-158.87"/>
    <n v="-158.87"/>
    <s v=""/>
    <x v="109"/>
    <n v="6.5"/>
    <s v="Muhammed MacIntyre"/>
    <s v="Palmas"/>
    <n v="60130"/>
    <s v="Tocantins"/>
    <x v="0"/>
    <s v="William,Pat"/>
    <x v="0"/>
    <s v="Pat"/>
    <s v="Brasil"/>
    <s v="Pequenas Empresas"/>
    <s v="Tecnologia"/>
    <s v="PerifÃ©ricos"/>
    <x v="125"/>
    <s v="Small Box"/>
    <n v="0.78"/>
    <d v="2010-08-19T00:00:00"/>
  </r>
  <r>
    <n v="4858"/>
    <n v="2403"/>
    <n v="17410"/>
    <x v="813"/>
    <s v="Baixa"/>
    <x v="38"/>
    <n v="284.67349999999999"/>
    <n v="0.04"/>
    <s v="AÃ©reo RÃ¡pido"/>
    <n v="-247.23599999999999"/>
    <n v="-247.23599999999999"/>
    <s v=""/>
    <x v="6"/>
    <n v="8.99"/>
    <s v="Noel Staavos"/>
    <s v="Belo Horizonte"/>
    <n v="2111"/>
    <s v="Minas Gerais"/>
    <x v="3"/>
    <s v="Erin"/>
    <x v="3"/>
    <m/>
    <s v="Brasil"/>
    <s v="EscritÃ³rio em Casa"/>
    <s v="Tecnologia"/>
    <s v="Telefones e ComunicaÃ§Ã£o"/>
    <x v="261"/>
    <s v="Small Box"/>
    <n v="0.56000000000000005"/>
    <d v="2010-09-06T00:00:00"/>
  </r>
  <r>
    <n v="4859"/>
    <n v="2404"/>
    <n v="17410"/>
    <x v="813"/>
    <s v="Baixa"/>
    <x v="45"/>
    <n v="372.01"/>
    <n v="7.0000000000000007E-2"/>
    <s v="AÃ©reo Normal"/>
    <n v="-203.68"/>
    <n v="-203.68"/>
    <s v=""/>
    <x v="581"/>
    <n v="7.77"/>
    <s v="Noel Staavos"/>
    <s v="Rio de Janeiro"/>
    <n v="5439"/>
    <s v="Rio de Janeiro"/>
    <x v="3"/>
    <s v="Erin"/>
    <x v="3"/>
    <m/>
    <s v="Brasil"/>
    <s v="EscritÃ³rio em Casa"/>
    <s v="Material de EscritÃ³rio"/>
    <s v="Tesouras, rÃ©guas e aparadores"/>
    <x v="912"/>
    <s v="Small Pack"/>
    <n v="0.55000000000000004"/>
    <d v="2010-09-06T00:00:00"/>
  </r>
  <r>
    <n v="1037"/>
    <n v="2405"/>
    <n v="17414"/>
    <x v="814"/>
    <s v="Alta"/>
    <x v="33"/>
    <n v="3755.43"/>
    <n v="7.0000000000000007E-2"/>
    <s v="AÃ©reo Normal"/>
    <n v="448.07"/>
    <n v="448.07"/>
    <s v=""/>
    <x v="145"/>
    <n v="19.989999999999998"/>
    <s v="Katherine Nockton"/>
    <s v="SÃ£o Paulo"/>
    <n v="14217"/>
    <s v="SÃ£o Paulo"/>
    <x v="3"/>
    <s v="Erin"/>
    <x v="3"/>
    <m/>
    <s v="Brasil"/>
    <s v="Corporativo"/>
    <s v="Tecnologia"/>
    <s v="PerifÃ©ricos"/>
    <x v="171"/>
    <s v="Small Box"/>
    <n v="0.52"/>
    <d v="2012-07-01T00:00:00"/>
  </r>
  <r>
    <n v="1038"/>
    <n v="2406"/>
    <n v="17414"/>
    <x v="814"/>
    <s v="Alta"/>
    <x v="46"/>
    <n v="347.93"/>
    <n v="0.1"/>
    <s v="AÃ©reo Normal"/>
    <n v="34.29"/>
    <n v="34.29"/>
    <s v=""/>
    <x v="192"/>
    <n v="5.01"/>
    <s v="Katherine Nockton"/>
    <s v="SÃ£o Paulo"/>
    <n v="14217"/>
    <s v="SÃ£o Paulo"/>
    <x v="3"/>
    <s v="Erin"/>
    <x v="3"/>
    <m/>
    <s v="Brasil"/>
    <s v="Corporativo"/>
    <s v="Material de EscritÃ³rio"/>
    <s v="Papel"/>
    <x v="650"/>
    <s v="Small Box"/>
    <n v="0.36"/>
    <d v="2012-07-01T00:00:00"/>
  </r>
  <r>
    <n v="2829"/>
    <n v="2407"/>
    <n v="17445"/>
    <x v="86"/>
    <s v="NÃ£o Especificada"/>
    <x v="22"/>
    <n v="249.48"/>
    <n v="0.1"/>
    <s v="AÃ©reo Normal"/>
    <n v="-73.83"/>
    <n v="-73.83"/>
    <s v=""/>
    <x v="260"/>
    <n v="2.38"/>
    <s v="Resi Polking"/>
    <s v="AracajÃº"/>
    <n v="83605"/>
    <s v="Sergipe"/>
    <x v="1"/>
    <s v="Chris,Pat"/>
    <x v="1"/>
    <s v="Pat"/>
    <s v="Brasil"/>
    <s v="Pequenas Empresas"/>
    <s v="Tecnologia"/>
    <s v="PerifÃ©ricos"/>
    <x v="353"/>
    <s v="Small Pack"/>
    <n v="0.74"/>
    <d v="2011-08-24T00:00:00"/>
  </r>
  <r>
    <n v="7435"/>
    <n v="2408"/>
    <n v="17446"/>
    <x v="815"/>
    <s v="CrÃ­tica"/>
    <x v="5"/>
    <n v="138.84"/>
    <n v="0"/>
    <s v="AÃ©reo RÃ¡pido"/>
    <n v="8.75"/>
    <n v="8.75"/>
    <s v=""/>
    <x v="150"/>
    <n v="2.64"/>
    <s v="Ben Wallace"/>
    <s v="SÃ£o Paulo"/>
    <n v="13601"/>
    <s v="SÃ£o Paulo"/>
    <x v="3"/>
    <s v="Erin"/>
    <x v="3"/>
    <m/>
    <s v="Brasil"/>
    <s v="EscritÃ³rio em Casa"/>
    <s v="Material de EscritÃ³rio"/>
    <s v="Tesouras, rÃ©guas e aparadores"/>
    <x v="913"/>
    <s v="Small Pack"/>
    <n v="0.59"/>
    <d v="2009-06-11T00:00:00"/>
  </r>
  <r>
    <n v="1273"/>
    <n v="2409"/>
    <n v="17447"/>
    <x v="526"/>
    <s v="Baixa"/>
    <x v="8"/>
    <n v="861.41"/>
    <n v="0.01"/>
    <s v="AÃ©reo Normal"/>
    <n v="128"/>
    <n v="128"/>
    <s v=""/>
    <x v="16"/>
    <n v="9.5399999999999991"/>
    <s v="Carol Darley"/>
    <s v="JoÃ£o Pessoa"/>
    <n v="80134"/>
    <s v="ParaÃ­ba"/>
    <x v="1"/>
    <s v="Chris,Pat"/>
    <x v="1"/>
    <s v="Pat"/>
    <s v="Brasil"/>
    <s v="EscritÃ³rio em Casa"/>
    <s v="Material de EscritÃ³rio"/>
    <s v="Papel"/>
    <x v="286"/>
    <s v="Small Box"/>
    <n v="0.37"/>
    <d v="2012-05-20T00:00:00"/>
  </r>
  <r>
    <n v="1052"/>
    <n v="2413"/>
    <n v="17508"/>
    <x v="398"/>
    <s v="Baixa"/>
    <x v="31"/>
    <n v="99.08"/>
    <n v="0.01"/>
    <s v="AÃ©reo RÃ¡pido"/>
    <n v="11.28"/>
    <n v="0"/>
    <s v="Returned"/>
    <x v="155"/>
    <n v="0.7"/>
    <s v="Roy Skaria"/>
    <s v="Curitiba"/>
    <n v="32601"/>
    <s v="ParanÃ¡"/>
    <x v="2"/>
    <s v="Sam,Pat"/>
    <x v="2"/>
    <s v="Pat"/>
    <s v="Brasil"/>
    <s v="Corporativo"/>
    <s v="Material de EscritÃ³rio"/>
    <s v="Canetas e materiais de arte"/>
    <x v="182"/>
    <s v="Wrap Bag"/>
    <n v="0.56000000000000005"/>
    <d v="2012-06-29T00:00:00"/>
  </r>
  <r>
    <n v="311"/>
    <n v="2414"/>
    <n v="17510"/>
    <x v="816"/>
    <s v="CrÃ­tica"/>
    <x v="9"/>
    <n v="462.12"/>
    <n v="0"/>
    <s v="AÃ©reo Normal"/>
    <n v="226.4"/>
    <n v="226.4"/>
    <s v=""/>
    <x v="236"/>
    <n v="1.39"/>
    <s v="Denny Ordway"/>
    <s v="Recife"/>
    <n v="95695"/>
    <s v="Pernambuco"/>
    <x v="1"/>
    <s v="Chris,Pat"/>
    <x v="1"/>
    <s v="Pat"/>
    <s v="Brasil"/>
    <s v="Pequenas Empresas"/>
    <s v="Material de EscritÃ³rio"/>
    <s v="Envelopes"/>
    <x v="313"/>
    <s v="Small Box"/>
    <n v="0.38"/>
    <d v="2012-10-31T00:00:00"/>
  </r>
  <r>
    <n v="2698"/>
    <n v="2415"/>
    <n v="17539"/>
    <x v="358"/>
    <s v="NÃ£o Especificada"/>
    <x v="9"/>
    <n v="381.79"/>
    <n v="0.08"/>
    <s v="AÃ©reo Normal"/>
    <n v="73.73"/>
    <n v="73.73"/>
    <s v=""/>
    <x v="69"/>
    <n v="5"/>
    <s v="Pauline Webber"/>
    <s v="SÃ£o LuÃ­s"/>
    <n v="88201"/>
    <s v="MaranhÃ£o"/>
    <x v="1"/>
    <s v="Chris,Pat"/>
    <x v="1"/>
    <s v="Pat"/>
    <s v="Brasil"/>
    <s v="Consumidor"/>
    <s v="MobiliÃ¡rio"/>
    <s v="MobiliÃ¡rio de EscritÃ³rio"/>
    <x v="78"/>
    <s v="Small Pack"/>
    <n v="0.49"/>
    <d v="2011-09-16T00:00:00"/>
  </r>
  <r>
    <n v="2699"/>
    <n v="2416"/>
    <n v="17539"/>
    <x v="358"/>
    <s v="NÃ£o Especificada"/>
    <x v="17"/>
    <n v="1529.3115"/>
    <n v="0.1"/>
    <s v="AÃ©reo Normal"/>
    <n v="-491.26"/>
    <n v="-491.26"/>
    <s v=""/>
    <x v="57"/>
    <n v="8.99"/>
    <s v="Pauline Webber"/>
    <s v="SÃ£o LuÃ­s"/>
    <n v="88201"/>
    <s v="MaranhÃ£o"/>
    <x v="1"/>
    <s v="Chris,Pat"/>
    <x v="1"/>
    <s v="Pat"/>
    <s v="Brasil"/>
    <s v="Consumidor"/>
    <s v="Tecnologia"/>
    <s v="Telefones e ComunicaÃ§Ã£o"/>
    <x v="123"/>
    <s v="Small Box"/>
    <n v="0.6"/>
    <d v="2011-09-16T00:00:00"/>
  </r>
  <r>
    <n v="4874"/>
    <n v="2417"/>
    <n v="17542"/>
    <x v="817"/>
    <s v="Baixa"/>
    <x v="11"/>
    <n v="105.99"/>
    <n v="0.01"/>
    <s v="AÃ©reo Normal"/>
    <n v="43.37"/>
    <n v="43.37"/>
    <s v=""/>
    <x v="7"/>
    <n v="0.5"/>
    <s v="Charles Crestani"/>
    <s v="Recife"/>
    <n v="95051"/>
    <s v="Pernambuco"/>
    <x v="1"/>
    <s v="Chris,Pat"/>
    <x v="1"/>
    <s v="Pat"/>
    <s v="Brasil"/>
    <s v="Consumidor"/>
    <s v="Material de EscritÃ³rio"/>
    <s v="Etiquetas"/>
    <x v="384"/>
    <s v="Small Box"/>
    <n v="0.36"/>
    <d v="2010-09-02T00:00:00"/>
  </r>
  <r>
    <n v="1230"/>
    <n v="2419"/>
    <n v="17543"/>
    <x v="657"/>
    <s v="CrÃ­tica"/>
    <x v="44"/>
    <n v="1041.74"/>
    <n v="0.1"/>
    <s v="AÃ©reo Normal"/>
    <n v="-51.74"/>
    <n v="-51.74"/>
    <s v=""/>
    <x v="137"/>
    <n v="17.079999999999998"/>
    <s v="Tracy Collins"/>
    <s v="Porto Alegre"/>
    <n v="20170"/>
    <s v="Rio Grande do Sul"/>
    <x v="2"/>
    <s v="Sam,Pat"/>
    <x v="2"/>
    <s v="Pat"/>
    <s v="Brasil"/>
    <s v="Consumidor"/>
    <s v="Material de EscritÃ³rio"/>
    <s v="Papel"/>
    <x v="914"/>
    <s v="Small Box"/>
    <n v="0.4"/>
    <d v="2012-05-27T00:00:00"/>
  </r>
  <r>
    <n v="1231"/>
    <n v="2420"/>
    <n v="17543"/>
    <x v="657"/>
    <s v="CrÃ­tica"/>
    <x v="2"/>
    <n v="4300.6260000000002"/>
    <n v="0.06"/>
    <s v="AÃ©reo Normal"/>
    <n v="685.20600000000002"/>
    <n v="685.20600000000002"/>
    <s v=""/>
    <x v="221"/>
    <n v="8.08"/>
    <s v="Tracy Collins"/>
    <s v="Porto Alegre"/>
    <n v="20170"/>
    <s v="Rio Grande do Sul"/>
    <x v="2"/>
    <s v="Sam,Pat"/>
    <x v="2"/>
    <s v="Pat"/>
    <s v="Brasil"/>
    <s v="Consumidor"/>
    <s v="Tecnologia"/>
    <s v="Telefones e ComunicaÃ§Ã£o"/>
    <x v="498"/>
    <s v="Small Box"/>
    <n v="0.59"/>
    <d v="2012-05-27T00:00:00"/>
  </r>
  <r>
    <n v="1247"/>
    <n v="2418"/>
    <n v="17543"/>
    <x v="657"/>
    <s v="CrÃ­tica"/>
    <x v="23"/>
    <n v="15.73"/>
    <n v="0.09"/>
    <s v="AÃ©reo Normal"/>
    <n v="-9.17"/>
    <n v="-9.17"/>
    <s v=""/>
    <x v="31"/>
    <n v="9.5399999999999991"/>
    <s v="Tracy Collins"/>
    <s v="Porto Alegre"/>
    <n v="20170"/>
    <s v="Rio Grande do Sul"/>
    <x v="2"/>
    <s v="Sam,Pat"/>
    <x v="2"/>
    <s v="Pat"/>
    <s v="Brasil"/>
    <s v="Consumidor"/>
    <s v="Material de EscritÃ³rio"/>
    <s v="Papel"/>
    <x v="257"/>
    <s v="Small Box"/>
    <n v="0.37"/>
    <d v="2012-05-25T00:00:00"/>
  </r>
  <r>
    <n v="4646"/>
    <n v="2421"/>
    <n v="17568"/>
    <x v="437"/>
    <s v="NÃ£o Especificada"/>
    <x v="42"/>
    <n v="512.87"/>
    <n v="0"/>
    <s v="AÃ©reo Normal"/>
    <n v="170.69"/>
    <n v="170.69"/>
    <s v=""/>
    <x v="486"/>
    <n v="1.99"/>
    <s v="Brad Thomas"/>
    <s v="Recife"/>
    <n v="94024"/>
    <s v="Pernambuco"/>
    <x v="1"/>
    <s v="Chris,Pat"/>
    <x v="1"/>
    <s v="Pat"/>
    <s v="Brasil"/>
    <s v="EscritÃ³rio em Casa"/>
    <s v="Tecnologia"/>
    <s v="PerifÃ©ricos"/>
    <x v="743"/>
    <s v="Small Pack"/>
    <n v="0.42"/>
    <d v="2010-10-09T00:00:00"/>
  </r>
  <r>
    <n v="1683"/>
    <n v="2423"/>
    <n v="17571"/>
    <x v="818"/>
    <s v="NÃ£o Especificada"/>
    <x v="31"/>
    <n v="1695.65"/>
    <n v="0.02"/>
    <s v="AÃ©reo RÃ¡pido"/>
    <n v="51.98"/>
    <n v="51.98"/>
    <s v=""/>
    <x v="304"/>
    <n v="5.5"/>
    <s v="Thomas Thornton"/>
    <s v="Recife"/>
    <n v="95501"/>
    <s v="Pernambuco"/>
    <x v="1"/>
    <s v="Chris,Pat"/>
    <x v="1"/>
    <s v="Pat"/>
    <s v="Brasil"/>
    <s v="Consumidor"/>
    <s v="Tecnologia"/>
    <s v="PerifÃ©ricos"/>
    <x v="424"/>
    <s v="Small Box"/>
    <n v="0.75"/>
    <d v="2012-03-17T00:00:00"/>
  </r>
  <r>
    <n v="1689"/>
    <n v="2422"/>
    <n v="17571"/>
    <x v="818"/>
    <s v="NÃ£o Especificada"/>
    <x v="46"/>
    <n v="102.59"/>
    <n v="0.01"/>
    <s v="AÃ©reo Normal"/>
    <n v="8.8800000000000008"/>
    <n v="8.8800000000000008"/>
    <s v=""/>
    <x v="582"/>
    <n v="1.58"/>
    <s v="Thomas Thornton"/>
    <s v="Recife"/>
    <n v="92025"/>
    <s v="Pernambuco"/>
    <x v="1"/>
    <s v="Chris,Pat"/>
    <x v="1"/>
    <s v="Pat"/>
    <s v="Brasil"/>
    <s v="Consumidor"/>
    <s v="Material de EscritÃ³rio"/>
    <s v="ElÃ¡sticos"/>
    <x v="915"/>
    <s v="Wrap Bag"/>
    <n v="0.39"/>
    <d v="2012-03-16T00:00:00"/>
  </r>
  <r>
    <n v="2752"/>
    <n v="2424"/>
    <n v="17573"/>
    <x v="554"/>
    <s v="Baixa"/>
    <x v="3"/>
    <n v="220.97"/>
    <n v="0.02"/>
    <s v="AÃ©reo Normal"/>
    <n v="-25.86"/>
    <n v="-25.86"/>
    <s v=""/>
    <x v="276"/>
    <n v="7.29"/>
    <s v="Clytie Kelty"/>
    <s v="SÃ£o Paulo"/>
    <n v="18103"/>
    <s v="SÃ£o Paulo"/>
    <x v="3"/>
    <s v="Erin"/>
    <x v="3"/>
    <m/>
    <s v="Brasil"/>
    <s v="Pequenas Empresas"/>
    <s v="MobiliÃ¡rio"/>
    <s v="MobiliÃ¡rio de EscritÃ³rio"/>
    <x v="382"/>
    <s v="Small Pack"/>
    <n v="0.45"/>
    <d v="2011-09-08T00:00:00"/>
  </r>
  <r>
    <n v="2764"/>
    <n v="2425"/>
    <n v="17573"/>
    <x v="554"/>
    <s v="Baixa"/>
    <x v="26"/>
    <n v="21555.599999999999"/>
    <n v="0.02"/>
    <s v="Transporte RodoviÃ¡rio"/>
    <n v="8965.83"/>
    <n v="8965.83"/>
    <s v=""/>
    <x v="149"/>
    <n v="49"/>
    <s v="Clytie Kelty"/>
    <s v="Teresina"/>
    <n v="97068"/>
    <s v="PiauÃ­"/>
    <x v="1"/>
    <s v="Chris,Pat"/>
    <x v="1"/>
    <s v="Pat"/>
    <s v="Brasil"/>
    <s v="Pequenas Empresas"/>
    <s v="Tecnologia"/>
    <s v="Copiadoras e fax"/>
    <x v="175"/>
    <s v="Jumbo Drum"/>
    <n v="0.38"/>
    <d v="2011-09-06T00:00:00"/>
  </r>
  <r>
    <n v="8139"/>
    <n v="2428"/>
    <n v="17636"/>
    <x v="717"/>
    <s v="Baixa"/>
    <x v="1"/>
    <n v="7.01"/>
    <n v="0.03"/>
    <s v="AÃ©reo Normal"/>
    <n v="-4.2"/>
    <n v="-4.2"/>
    <s v=""/>
    <x v="246"/>
    <n v="0.96"/>
    <s v="Dean Katz"/>
    <s v="Recife"/>
    <n v="90278"/>
    <s v="Pernambuco"/>
    <x v="1"/>
    <s v="Chris,Pat"/>
    <x v="1"/>
    <s v="Pat"/>
    <s v="Brasil"/>
    <s v="EscritÃ³rio em Casa"/>
    <s v="Material de EscritÃ³rio"/>
    <s v="Canetas e materiais de arte"/>
    <x v="328"/>
    <s v="Wrap Bag"/>
    <n v="0.57999999999999996"/>
    <d v="2009-02-08T00:00:00"/>
  </r>
  <r>
    <n v="4834"/>
    <n v="2429"/>
    <n v="17666"/>
    <x v="819"/>
    <s v="MÃ©dia"/>
    <x v="36"/>
    <n v="82.56"/>
    <n v="0.01"/>
    <s v="AÃ©reo Normal"/>
    <n v="21.74"/>
    <n v="21.74"/>
    <s v=""/>
    <x v="533"/>
    <n v="1.3"/>
    <s v="Sam Craven"/>
    <s v="FlorianÃ³polis"/>
    <n v="30809"/>
    <s v="Santa Catarina"/>
    <x v="2"/>
    <s v="Sam,Pat"/>
    <x v="2"/>
    <s v="Pat"/>
    <s v="Brasil"/>
    <s v="EscritÃ³rio em Casa"/>
    <s v="Material de EscritÃ³rio"/>
    <s v="Papel"/>
    <x v="827"/>
    <s v="Wrap Bag"/>
    <n v="0.37"/>
    <d v="2010-09-10T00:00:00"/>
  </r>
  <r>
    <n v="4846"/>
    <n v="2430"/>
    <n v="17666"/>
    <x v="819"/>
    <s v="MÃ©dia"/>
    <x v="41"/>
    <n v="141.07"/>
    <n v="0.08"/>
    <s v="AÃ©reo Normal"/>
    <n v="-5.0999999999999996"/>
    <n v="-5.0999999999999996"/>
    <s v=""/>
    <x v="23"/>
    <n v="3.14"/>
    <s v="Sam Craven"/>
    <s v="FlorianÃ³polis"/>
    <n v="30809"/>
    <s v="Santa Catarina"/>
    <x v="2"/>
    <s v="Sam,Pat"/>
    <x v="2"/>
    <s v="Pat"/>
    <s v="Brasil"/>
    <s v="EscritÃ³rio em Casa"/>
    <s v="Material de EscritÃ³rio"/>
    <s v="Tesouras, rÃ©guas e aparadores"/>
    <x v="24"/>
    <s v="Small Pack"/>
    <n v="0.6"/>
    <d v="2010-09-08T00:00:00"/>
  </r>
  <r>
    <n v="7673"/>
    <n v="2434"/>
    <n v="17669"/>
    <x v="282"/>
    <s v="Alta"/>
    <x v="46"/>
    <n v="1116.03"/>
    <n v="0.04"/>
    <s v="AÃ©reo Normal"/>
    <n v="203.44"/>
    <n v="203.44"/>
    <s v=""/>
    <x v="208"/>
    <n v="5.49"/>
    <s v="Corey Roper"/>
    <s v="Recife"/>
    <n v="90604"/>
    <s v="Pernambuco"/>
    <x v="1"/>
    <s v="Chris,Pat"/>
    <x v="1"/>
    <s v="Pat"/>
    <s v="Brasil"/>
    <s v="Pequenas Empresas"/>
    <s v="Material de EscritÃ³rio"/>
    <s v="Armazenamento e OrganizaÃ§Ã£o"/>
    <x v="377"/>
    <s v="Small Box"/>
    <n v="0.6"/>
    <d v="2009-04-30T00:00:00"/>
  </r>
  <r>
    <n v="6968"/>
    <n v="2435"/>
    <n v="17670"/>
    <x v="820"/>
    <s v="MÃ©dia"/>
    <x v="18"/>
    <n v="36.520000000000003"/>
    <n v="7.0000000000000007E-2"/>
    <s v="AÃ©reo Normal"/>
    <n v="10.050000000000001"/>
    <n v="10.050000000000001"/>
    <s v=""/>
    <x v="194"/>
    <n v="0.5"/>
    <s v="Sean O'Donnell"/>
    <s v="SÃ£o Paulo"/>
    <n v="44870"/>
    <s v="SÃ£o Paulo"/>
    <x v="3"/>
    <s v="Erin"/>
    <x v="3"/>
    <m/>
    <s v="Brasil"/>
    <s v="Corporativo"/>
    <s v="Material de EscritÃ³rio"/>
    <s v="Etiquetas"/>
    <x v="248"/>
    <s v="Small Box"/>
    <n v="0.39"/>
    <d v="2009-08-27T00:00:00"/>
  </r>
  <r>
    <n v="1299"/>
    <n v="2436"/>
    <n v="17698"/>
    <x v="463"/>
    <s v="Alta"/>
    <x v="27"/>
    <n v="1883.82"/>
    <n v="0.08"/>
    <s v="AÃ©reo Normal"/>
    <n v="528.77"/>
    <n v="528.77"/>
    <s v=""/>
    <x v="468"/>
    <n v="3.5"/>
    <s v="Michael Kennedy"/>
    <s v="SÃ£o Paulo"/>
    <n v="7040"/>
    <s v="SÃ£o Paulo"/>
    <x v="3"/>
    <s v="Erin"/>
    <x v="3"/>
    <m/>
    <s v="Brasil"/>
    <s v="Corporativo"/>
    <s v="Material de EscritÃ³rio"/>
    <s v="EletrodomÃ©sticos"/>
    <x v="697"/>
    <s v="Small Box"/>
    <n v="0.59"/>
    <d v="2012-05-15T00:00:00"/>
  </r>
  <r>
    <n v="1300"/>
    <n v="2437"/>
    <n v="17698"/>
    <x v="463"/>
    <s v="Alta"/>
    <x v="35"/>
    <n v="1118.2514999999901"/>
    <n v="0.1"/>
    <s v="AÃ©reo Normal"/>
    <n v="-59.587000000000003"/>
    <n v="-59.587000000000003"/>
    <s v=""/>
    <x v="6"/>
    <n v="8.99"/>
    <s v="Michael Kennedy"/>
    <s v="VitÃ³ria"/>
    <n v="4101"/>
    <s v="EspÃ­rito Santo"/>
    <x v="3"/>
    <s v="Erin"/>
    <x v="3"/>
    <m/>
    <s v="Brasil"/>
    <s v="Corporativo"/>
    <s v="Tecnologia"/>
    <s v="Telefones e ComunicaÃ§Ã£o"/>
    <x v="543"/>
    <s v="Small Box"/>
    <n v="0.57999999999999996"/>
    <d v="2012-05-15T00:00:00"/>
  </r>
  <r>
    <n v="1308"/>
    <n v="2438"/>
    <n v="17698"/>
    <x v="463"/>
    <s v="Alta"/>
    <x v="47"/>
    <n v="609.4"/>
    <n v="0.04"/>
    <s v="AÃ©reo Normal"/>
    <n v="-89.228499999999997"/>
    <n v="-89.228499999999997"/>
    <s v=""/>
    <x v="239"/>
    <n v="10.91"/>
    <s v="Michael Kennedy"/>
    <s v="VitÃ³ria"/>
    <n v="4901"/>
    <s v="EspÃ­rito Santo"/>
    <x v="3"/>
    <s v="Erin"/>
    <x v="3"/>
    <m/>
    <s v="Brasil"/>
    <s v="Corporativo"/>
    <s v="Material de EscritÃ³rio"/>
    <s v="Capas e AcessÃ³rios"/>
    <x v="916"/>
    <s v="Small Box"/>
    <n v="0.36"/>
    <d v="2012-05-14T00:00:00"/>
  </r>
  <r>
    <n v="334"/>
    <n v="2439"/>
    <n v="17700"/>
    <x v="769"/>
    <s v="CrÃ­tica"/>
    <x v="28"/>
    <n v="2305.75"/>
    <n v="0.03"/>
    <s v="AÃ©reo Normal"/>
    <n v="-530.67999999999995"/>
    <n v="-530.67999999999995"/>
    <s v=""/>
    <x v="583"/>
    <n v="35"/>
    <s v="Darren Budd"/>
    <s v="Recife"/>
    <n v="93422"/>
    <s v="Pernambuco"/>
    <x v="1"/>
    <s v="Chris,Pat"/>
    <x v="1"/>
    <s v="Pat"/>
    <s v="Brasil"/>
    <s v="EscritÃ³rio em Casa"/>
    <s v="MobiliÃ¡rio"/>
    <s v="MobiliÃ¡rio de EscritÃ³rio"/>
    <x v="102"/>
    <s v="Small Box"/>
    <n v="0.6"/>
    <d v="2012-10-28T00:00:00"/>
  </r>
  <r>
    <n v="1262"/>
    <n v="2440"/>
    <n v="17701"/>
    <x v="821"/>
    <s v="CrÃ­tica"/>
    <x v="24"/>
    <n v="80.45"/>
    <n v="0.09"/>
    <s v="AÃ©reo Normal"/>
    <n v="-60.961500000000001"/>
    <n v="-60.961500000000001"/>
    <s v=""/>
    <x v="584"/>
    <n v="4.6900000000000004"/>
    <s v="Brad Thomas"/>
    <s v="Recife"/>
    <n v="94024"/>
    <s v="Pernambuco"/>
    <x v="1"/>
    <s v="Chris,Pat"/>
    <x v="1"/>
    <s v="Pat"/>
    <s v="Brasil"/>
    <s v="EscritÃ³rio em Casa"/>
    <s v="Material de EscritÃ³rio"/>
    <s v="Capas e AcessÃ³rios"/>
    <x v="917"/>
    <s v="Small Box"/>
    <n v="0.35"/>
    <d v="2012-05-22T00:00:00"/>
  </r>
  <r>
    <n v="1518"/>
    <n v="2441"/>
    <n v="17702"/>
    <x v="482"/>
    <s v="Alta"/>
    <x v="10"/>
    <n v="368.99"/>
    <n v="0.09"/>
    <s v="AÃ©reo Normal"/>
    <n v="-305.91000000000003"/>
    <n v="-305.91000000000003"/>
    <s v=""/>
    <x v="430"/>
    <n v="9.23"/>
    <s v="Mark Cousins"/>
    <s v="SÃ£o Paulo"/>
    <n v="16146"/>
    <s v="SÃ£o Paulo"/>
    <x v="3"/>
    <s v="Erin"/>
    <x v="3"/>
    <m/>
    <s v="Brasil"/>
    <s v="EscritÃ³rio em Casa"/>
    <s v="Material de EscritÃ³rio"/>
    <s v="EletrodomÃ©sticos"/>
    <x v="619"/>
    <s v="Small Box"/>
    <n v="0.57999999999999996"/>
    <d v="2012-04-14T00:00:00"/>
  </r>
  <r>
    <n v="6854"/>
    <n v="2445"/>
    <n v="17764"/>
    <x v="822"/>
    <s v="Baixa"/>
    <x v="15"/>
    <n v="644.4"/>
    <n v="0.04"/>
    <s v="AÃ©reo Normal"/>
    <n v="-97.28"/>
    <n v="-97.28"/>
    <s v=""/>
    <x v="41"/>
    <n v="16.87"/>
    <s v="Don Miller"/>
    <s v="Palmas"/>
    <n v="60130"/>
    <s v="Tocantins"/>
    <x v="0"/>
    <s v="William,Pat"/>
    <x v="0"/>
    <s v="Pat"/>
    <s v="Brasil"/>
    <s v="EscritÃ³rio em Casa"/>
    <s v="Material de EscritÃ³rio"/>
    <s v="Papel"/>
    <x v="899"/>
    <s v="Small Box"/>
    <n v="0.39"/>
    <d v="2009-09-16T00:00:00"/>
  </r>
  <r>
    <n v="2706"/>
    <n v="2446"/>
    <n v="17765"/>
    <x v="358"/>
    <s v="NÃ£o Especificada"/>
    <x v="49"/>
    <n v="79.02"/>
    <n v="0.08"/>
    <s v="AÃ©reo Normal"/>
    <n v="-192.6825"/>
    <n v="-192.6825"/>
    <s v=""/>
    <x v="140"/>
    <n v="6.05"/>
    <s v="Dennis Kane"/>
    <s v="SÃ£o Paulo"/>
    <n v="11722"/>
    <s v="SÃ£o Paulo"/>
    <x v="3"/>
    <s v="Erin"/>
    <x v="3"/>
    <m/>
    <s v="Brasil"/>
    <s v="Pequenas Empresas"/>
    <s v="Material de EscritÃ³rio"/>
    <s v="Capas e AcessÃ³rios"/>
    <x v="160"/>
    <s v="Small Box"/>
    <n v="0.37"/>
    <d v="2011-09-15T00:00:00"/>
  </r>
  <r>
    <n v="7834"/>
    <n v="2447"/>
    <n v="17795"/>
    <x v="475"/>
    <s v="MÃ©dia"/>
    <x v="23"/>
    <n v="17.62"/>
    <n v="0.06"/>
    <s v="AÃ©reo Normal"/>
    <n v="-15.92"/>
    <n v="-15.92"/>
    <s v=""/>
    <x v="322"/>
    <n v="6.12"/>
    <s v="Troy Staebel"/>
    <s v="Belo Horizonte"/>
    <n v="6320"/>
    <s v="Minas Gerais"/>
    <x v="3"/>
    <s v="Erin"/>
    <x v="3"/>
    <m/>
    <s v="Brasil"/>
    <s v="Pequenas Empresas"/>
    <s v="Material de EscritÃ³rio"/>
    <s v="EletrodomÃ©sticos"/>
    <x v="448"/>
    <s v="Medium Box"/>
    <n v="0.42"/>
    <d v="2009-04-03T00:00:00"/>
  </r>
  <r>
    <n v="970"/>
    <n v="2449"/>
    <n v="17797"/>
    <x v="823"/>
    <s v="Baixa"/>
    <x v="48"/>
    <n v="61.52"/>
    <n v="0.02"/>
    <s v="AÃ©reo Normal"/>
    <n v="-8.89"/>
    <n v="-8.89"/>
    <s v=""/>
    <x v="51"/>
    <n v="2.5"/>
    <s v="Vivek Grady"/>
    <s v="SÃ£o Paulo"/>
    <n v="45373"/>
    <s v="SÃ£o Paulo"/>
    <x v="3"/>
    <s v="Erin"/>
    <x v="3"/>
    <m/>
    <s v="Brasil"/>
    <s v="EscritÃ³rio em Casa"/>
    <s v="Material de EscritÃ³rio"/>
    <s v="Envelopes"/>
    <x v="918"/>
    <s v="Small Box"/>
    <n v="0.39"/>
    <d v="2012-07-14T00:00:00"/>
  </r>
  <r>
    <n v="982"/>
    <n v="2448"/>
    <n v="17797"/>
    <x v="823"/>
    <s v="Baixa"/>
    <x v="17"/>
    <n v="1077.28"/>
    <n v="0"/>
    <s v="Transporte RodoviÃ¡rio"/>
    <n v="-486.12"/>
    <n v="-486.12"/>
    <s v=""/>
    <x v="111"/>
    <n v="57.38"/>
    <s v="Vivek Grady"/>
    <s v="SÃ£o Paulo"/>
    <n v="45373"/>
    <s v="SÃ£o Paulo"/>
    <x v="3"/>
    <s v="Erin"/>
    <x v="3"/>
    <m/>
    <s v="Brasil"/>
    <s v="EscritÃ³rio em Casa"/>
    <s v="MobiliÃ¡rio"/>
    <s v="Estantes"/>
    <x v="227"/>
    <s v="Jumbo Box"/>
    <n v="0.78"/>
    <d v="2012-07-12T00:00:00"/>
  </r>
  <r>
    <n v="541"/>
    <n v="2450"/>
    <n v="17799"/>
    <x v="824"/>
    <s v="MÃ©dia"/>
    <x v="34"/>
    <n v="149.51"/>
    <n v="0.02"/>
    <s v="AÃ©reo Normal"/>
    <n v="-31.11"/>
    <n v="-31.11"/>
    <s v=""/>
    <x v="585"/>
    <n v="12.39"/>
    <s v="Darren Budd"/>
    <s v="Recife"/>
    <n v="93422"/>
    <s v="Pernambuco"/>
    <x v="1"/>
    <s v="Chris,Pat"/>
    <x v="1"/>
    <s v="Pat"/>
    <s v="Brasil"/>
    <s v="Consumidor"/>
    <s v="MobiliÃ¡rio"/>
    <s v="MobiliÃ¡rio de EscritÃ³rio"/>
    <x v="620"/>
    <s v="Large Box"/>
    <n v="0.61"/>
    <d v="2012-09-22T00:00:00"/>
  </r>
  <r>
    <n v="5419"/>
    <n v="2458"/>
    <n v="17859"/>
    <x v="427"/>
    <s v="CrÃ­tica"/>
    <x v="25"/>
    <n v="182.89"/>
    <n v="7.0000000000000007E-2"/>
    <s v="AÃ©reo Normal"/>
    <n v="-99.3"/>
    <n v="-99.3"/>
    <s v=""/>
    <x v="420"/>
    <n v="4"/>
    <s v="Jack O'Briant"/>
    <s v="Porto Alegre"/>
    <n v="39530"/>
    <s v="Rio Grande do Sul"/>
    <x v="2"/>
    <s v="Sam,Pat"/>
    <x v="2"/>
    <s v="Pat"/>
    <s v="Brasil"/>
    <s v="Consumidor"/>
    <s v="Tecnologia"/>
    <s v="PerifÃ©ricos"/>
    <x v="599"/>
    <s v="Small Box"/>
    <n v="0.75"/>
    <d v="2010-05-28T00:00:00"/>
  </r>
  <r>
    <n v="3594"/>
    <n v="2459"/>
    <n v="17860"/>
    <x v="16"/>
    <s v="CrÃ­tica"/>
    <x v="48"/>
    <n v="139"/>
    <n v="0.05"/>
    <s v="AÃ©reo RÃ¡pido"/>
    <n v="-96.33"/>
    <n v="-96.33"/>
    <s v=""/>
    <x v="430"/>
    <n v="9.23"/>
    <s v="Adam Bellavance"/>
    <s v="Salvador"/>
    <n v="59405"/>
    <s v="Bahia"/>
    <x v="1"/>
    <s v="Chris,Pat"/>
    <x v="1"/>
    <s v="Pat"/>
    <s v="Brasil"/>
    <s v="Pequenas Empresas"/>
    <s v="Material de EscritÃ³rio"/>
    <s v="EletrodomÃ©sticos"/>
    <x v="619"/>
    <s v="Small Box"/>
    <n v="0.57999999999999996"/>
    <d v="2011-04-08T00:00:00"/>
  </r>
  <r>
    <n v="1348"/>
    <n v="2461"/>
    <n v="17862"/>
    <x v="9"/>
    <s v="NÃ£o Especificada"/>
    <x v="42"/>
    <n v="67.88"/>
    <n v="0.08"/>
    <s v="AÃ©reo RÃ¡pido"/>
    <n v="4.87"/>
    <n v="4.87"/>
    <s v=""/>
    <x v="572"/>
    <n v="0.7"/>
    <s v="Neil Knudson"/>
    <s v="Porto Alegre"/>
    <n v="28144"/>
    <s v="Rio Grande do Sul"/>
    <x v="2"/>
    <s v="Sam,Pat"/>
    <x v="2"/>
    <s v="Pat"/>
    <s v="Brasil"/>
    <s v="Corporativo"/>
    <s v="Material de EscritÃ³rio"/>
    <s v="Canetas e materiais de arte"/>
    <x v="900"/>
    <s v="Wrap Bag"/>
    <n v="0.56999999999999995"/>
    <d v="2012-05-09T00:00:00"/>
  </r>
  <r>
    <n v="1365"/>
    <n v="2460"/>
    <n v="17862"/>
    <x v="9"/>
    <s v="NÃ£o Especificada"/>
    <x v="23"/>
    <n v="28.73"/>
    <n v="0"/>
    <s v="AÃ©reo Normal"/>
    <n v="-57.04"/>
    <n v="-57.04"/>
    <s v=""/>
    <x v="109"/>
    <n v="6.5"/>
    <s v="Neil Knudson"/>
    <s v="Porto Alegre"/>
    <n v="28144"/>
    <s v="Rio Grande do Sul"/>
    <x v="2"/>
    <s v="Sam,Pat"/>
    <x v="2"/>
    <s v="Pat"/>
    <s v="Brasil"/>
    <s v="Corporativo"/>
    <s v="Tecnologia"/>
    <s v="PerifÃ©ricos"/>
    <x v="125"/>
    <s v="Small Box"/>
    <n v="0.78"/>
    <d v="2012-05-08T00:00:00"/>
  </r>
  <r>
    <n v="2820"/>
    <n v="2462"/>
    <n v="17924"/>
    <x v="825"/>
    <s v="CrÃ­tica"/>
    <x v="8"/>
    <n v="2507.48"/>
    <n v="0.04"/>
    <s v="AÃ©reo Normal"/>
    <n v="762.53"/>
    <n v="762.53"/>
    <s v=""/>
    <x v="169"/>
    <n v="4.5"/>
    <s v="Richard Eichhorn"/>
    <s v="FlorianÃ³polis"/>
    <n v="70072"/>
    <s v="Santa Catarina"/>
    <x v="2"/>
    <s v="Sam,Pat"/>
    <x v="2"/>
    <s v="Pat"/>
    <s v="Brasil"/>
    <s v="Consumidor"/>
    <s v="Material de EscritÃ³rio"/>
    <s v="EletrodomÃ©sticos"/>
    <x v="204"/>
    <s v="Small Box"/>
    <n v="0.56000000000000005"/>
    <d v="2011-08-26T00:00:00"/>
  </r>
  <r>
    <n v="7082"/>
    <n v="2464"/>
    <n v="17927"/>
    <x v="826"/>
    <s v="MÃ©dia"/>
    <x v="8"/>
    <n v="865.21"/>
    <n v="7.0000000000000007E-2"/>
    <s v="AÃ©reo Normal"/>
    <n v="-42.1"/>
    <n v="-42.1"/>
    <s v=""/>
    <x v="397"/>
    <n v="5.99"/>
    <s v="Janet Lee"/>
    <s v="Porto Alegre"/>
    <n v="28314"/>
    <s v="Rio Grande do Sul"/>
    <x v="2"/>
    <s v="Sam,Pat"/>
    <x v="2"/>
    <s v="Pat"/>
    <s v="Brasil"/>
    <s v="Consumidor"/>
    <s v="Tecnologia"/>
    <s v="PerifÃ©ricos"/>
    <x v="563"/>
    <s v="Small Box"/>
    <n v="0.65"/>
    <d v="2009-08-10T00:00:00"/>
  </r>
  <r>
    <n v="4623"/>
    <n v="2465"/>
    <n v="17952"/>
    <x v="827"/>
    <s v="MÃ©dia"/>
    <x v="9"/>
    <n v="430.13"/>
    <n v="0.02"/>
    <s v="AÃ©reo Normal"/>
    <n v="2.33"/>
    <n v="2.33"/>
    <s v=""/>
    <x v="418"/>
    <n v="6.75"/>
    <s v="Ken Dana"/>
    <s v="Salvador"/>
    <n v="59715"/>
    <s v="Bahia"/>
    <x v="1"/>
    <s v="Chris,Pat"/>
    <x v="1"/>
    <s v="Pat"/>
    <s v="Brasil"/>
    <s v="Pequenas Empresas"/>
    <s v="Material de EscritÃ³rio"/>
    <s v="EletrodomÃ©sticos"/>
    <x v="595"/>
    <s v="Medium Box"/>
    <n v="0.52"/>
    <d v="2010-10-12T00:00:00"/>
  </r>
  <r>
    <n v="740"/>
    <n v="2466"/>
    <n v="17953"/>
    <x v="268"/>
    <s v="Alta"/>
    <x v="14"/>
    <n v="975.12"/>
    <n v="0.03"/>
    <s v="AÃ©reo Normal"/>
    <n v="-6.72"/>
    <n v="-6.72"/>
    <s v=""/>
    <x v="137"/>
    <n v="19.510000000000002"/>
    <s v="Troy Staebel"/>
    <s v="Rio de Janeiro"/>
    <n v="5439"/>
    <s v="Rio de Janeiro"/>
    <x v="3"/>
    <s v="Erin"/>
    <x v="3"/>
    <m/>
    <s v="Brasil"/>
    <s v="Pequenas Empresas"/>
    <s v="Material de EscritÃ³rio"/>
    <s v="Envelopes"/>
    <x v="596"/>
    <s v="Small Box"/>
    <n v="0.36"/>
    <d v="2012-08-22T00:00:00"/>
  </r>
  <r>
    <n v="741"/>
    <n v="2467"/>
    <n v="17953"/>
    <x v="268"/>
    <s v="Alta"/>
    <x v="24"/>
    <n v="1490.56"/>
    <n v="0.01"/>
    <s v="Transporte RodoviÃ¡rio"/>
    <n v="-499.51"/>
    <n v="-499.51"/>
    <s v=""/>
    <x v="482"/>
    <n v="60"/>
    <s v="Troy Staebel"/>
    <s v="SÃ£o Paulo"/>
    <n v="7631"/>
    <s v="SÃ£o Paulo"/>
    <x v="3"/>
    <s v="Erin"/>
    <x v="3"/>
    <m/>
    <s v="Brasil"/>
    <s v="Pequenas Empresas"/>
    <s v="Material de EscritÃ³rio"/>
    <s v="EletrodomÃ©sticos"/>
    <x v="729"/>
    <s v="Jumbo Drum"/>
    <n v="0.41"/>
    <d v="2012-08-22T00:00:00"/>
  </r>
  <r>
    <n v="742"/>
    <n v="2468"/>
    <n v="17953"/>
    <x v="268"/>
    <s v="Alta"/>
    <x v="30"/>
    <n v="105.44"/>
    <n v="0"/>
    <s v="AÃ©reo Normal"/>
    <n v="18.760000000000002"/>
    <n v="18.760000000000002"/>
    <s v=""/>
    <x v="356"/>
    <n v="1.2"/>
    <s v="Troy Staebel"/>
    <s v="SÃ£o Paulo"/>
    <n v="8873"/>
    <s v="SÃ£o Paulo"/>
    <x v="3"/>
    <s v="Erin"/>
    <x v="3"/>
    <m/>
    <s v="Brasil"/>
    <s v="Pequenas Empresas"/>
    <s v="Material de EscritÃ³rio"/>
    <s v="Canetas e materiais de arte"/>
    <x v="637"/>
    <s v="Wrap Bag"/>
    <n v="0.55000000000000004"/>
    <d v="2012-08-22T00:00:00"/>
  </r>
  <r>
    <n v="2877"/>
    <n v="2471"/>
    <n v="17958"/>
    <x v="374"/>
    <s v="Baixa"/>
    <x v="22"/>
    <n v="1053.74"/>
    <n v="7.0000000000000007E-2"/>
    <s v="AÃ©reo Normal"/>
    <n v="359.53"/>
    <n v="359.53"/>
    <s v=""/>
    <x v="578"/>
    <n v="7.09"/>
    <s v="Jasper Cacioppo"/>
    <s v="SÃ£o Paulo"/>
    <n v="11010"/>
    <s v="SÃ£o Paulo"/>
    <x v="3"/>
    <s v="Erin"/>
    <x v="3"/>
    <m/>
    <s v="Brasil"/>
    <s v="EscritÃ³rio em Casa"/>
    <s v="MobiliÃ¡rio"/>
    <s v="MobiliÃ¡rio de EscritÃ³rio"/>
    <x v="919"/>
    <s v="Small Box"/>
    <n v="0.49"/>
    <d v="2011-08-15T00:00:00"/>
  </r>
  <r>
    <n v="617"/>
    <n v="2472"/>
    <n v="17959"/>
    <x v="627"/>
    <s v="MÃ©dia"/>
    <x v="9"/>
    <n v="1201.68"/>
    <n v="0.01"/>
    <s v="AÃ©reo Normal"/>
    <n v="146.80000000000001"/>
    <n v="146.80000000000001"/>
    <s v=""/>
    <x v="171"/>
    <n v="19.989999999999998"/>
    <s v="Doug Jacobs"/>
    <s v="SÃ£o Paulo"/>
    <n v="8816"/>
    <s v="SÃ£o Paulo"/>
    <x v="3"/>
    <s v="Erin"/>
    <x v="3"/>
    <m/>
    <s v="Brasil"/>
    <s v="EscritÃ³rio em Casa"/>
    <s v="Material de EscritÃ³rio"/>
    <s v="Papel"/>
    <x v="225"/>
    <s v="Small Box"/>
    <n v="0.36"/>
    <d v="2012-09-12T00:00:00"/>
  </r>
  <r>
    <n v="618"/>
    <n v="2473"/>
    <n v="17959"/>
    <x v="627"/>
    <s v="MÃ©dia"/>
    <x v="24"/>
    <n v="2784.57"/>
    <n v="0.05"/>
    <s v="AÃ©reo Normal"/>
    <n v="847.06"/>
    <n v="847.06"/>
    <s v=""/>
    <x v="166"/>
    <n v="24.49"/>
    <s v="Doug Jacobs"/>
    <s v="SÃ£o Paulo"/>
    <n v="8817"/>
    <s v="SÃ£o Paulo"/>
    <x v="3"/>
    <s v="Erin"/>
    <x v="3"/>
    <m/>
    <s v="Brasil"/>
    <s v="EscritÃ³rio em Casa"/>
    <s v="MobiliÃ¡rio"/>
    <s v="MobiliÃ¡rio de EscritÃ³rio"/>
    <x v="200"/>
    <s v="Large Box"/>
    <n v="0.59"/>
    <d v="2012-09-12T00:00:00"/>
  </r>
  <r>
    <n v="4744"/>
    <n v="2477"/>
    <n v="17988"/>
    <x v="128"/>
    <s v="Baixa"/>
    <x v="6"/>
    <n v="2660.6104999999998"/>
    <n v="0.03"/>
    <s v="AÃ©reo Normal"/>
    <n v="618.06600000000003"/>
    <n v="0"/>
    <s v="Returned"/>
    <x v="6"/>
    <n v="8.99"/>
    <s v="Anthony Garverick"/>
    <s v="Porto Alegre"/>
    <n v="28227"/>
    <s v="Rio Grande do Sul"/>
    <x v="2"/>
    <s v="Sam,Pat"/>
    <x v="2"/>
    <s v="Pat"/>
    <s v="Brasil"/>
    <s v="Pequenas Empresas"/>
    <s v="Tecnologia"/>
    <s v="Telefones e ComunicaÃ§Ã£o"/>
    <x v="261"/>
    <s v="Small Box"/>
    <n v="0.56000000000000005"/>
    <d v="2010-09-24T00:00:00"/>
  </r>
  <r>
    <n v="5775"/>
    <n v="2478"/>
    <n v="18017"/>
    <x v="828"/>
    <s v="CrÃ­tica"/>
    <x v="35"/>
    <n v="5202.8959999999997"/>
    <n v="0.02"/>
    <s v="Transporte RodoviÃ¡rio"/>
    <n v="-715.77820599999995"/>
    <n v="-715.77820599999995"/>
    <s v=""/>
    <x v="91"/>
    <n v="54.12"/>
    <s v="Benjamin Venier"/>
    <s v="SÃ£o Paulo"/>
    <n v="7628"/>
    <s v="SÃ£o Paulo"/>
    <x v="3"/>
    <s v="Erin"/>
    <x v="3"/>
    <m/>
    <s v="Brasil"/>
    <s v="Pequenas Empresas"/>
    <s v="MobiliÃ¡rio"/>
    <s v="Mesas"/>
    <x v="104"/>
    <s v="Jumbo Box"/>
    <n v="0.76"/>
    <d v="2010-03-27T00:00:00"/>
  </r>
  <r>
    <n v="3809"/>
    <n v="2479"/>
    <n v="18023"/>
    <x v="829"/>
    <s v="MÃ©dia"/>
    <x v="39"/>
    <n v="4502.26"/>
    <n v="0.09"/>
    <s v="Transporte RodoviÃ¡rio"/>
    <n v="1272.17"/>
    <n v="1272.17"/>
    <s v=""/>
    <x v="290"/>
    <n v="26.3"/>
    <s v="Valerie Mitchum"/>
    <s v="VitÃ³ria"/>
    <n v="21222"/>
    <s v="EspÃ­rito Santo"/>
    <x v="3"/>
    <s v="Erin"/>
    <x v="3"/>
    <m/>
    <s v="Brasil"/>
    <s v="EscritÃ³rio em Casa"/>
    <s v="Tecnologia"/>
    <s v="MÃ¡quinas de EscritÃ³rio"/>
    <x v="920"/>
    <s v="Jumbo Drum"/>
    <n v="0.38"/>
    <d v="2011-02-25T00:00:00"/>
  </r>
  <r>
    <n v="3810"/>
    <n v="2480"/>
    <n v="18023"/>
    <x v="829"/>
    <s v="MÃ©dia"/>
    <x v="20"/>
    <n v="192.23"/>
    <n v="7.0000000000000007E-2"/>
    <s v="AÃ©reo Normal"/>
    <n v="-149.84"/>
    <n v="-149.84"/>
    <s v=""/>
    <x v="55"/>
    <n v="7.64"/>
    <s v="Valerie Mitchum"/>
    <s v="VitÃ³ria"/>
    <n v="21222"/>
    <s v="EspÃ­rito Santo"/>
    <x v="3"/>
    <s v="Erin"/>
    <x v="3"/>
    <m/>
    <s v="Brasil"/>
    <s v="EscritÃ³rio em Casa"/>
    <s v="Material de EscritÃ³rio"/>
    <s v="Papel"/>
    <x v="454"/>
    <s v="Small Box"/>
    <n v="0.36"/>
    <d v="2011-02-25T00:00:00"/>
  </r>
  <r>
    <n v="7053"/>
    <n v="2481"/>
    <n v="18049"/>
    <x v="830"/>
    <s v="MÃ©dia"/>
    <x v="17"/>
    <n v="65.52"/>
    <n v="7.0000000000000007E-2"/>
    <s v="AÃ©reo Normal"/>
    <n v="-22.57"/>
    <n v="-22.57"/>
    <s v=""/>
    <x v="25"/>
    <n v="5.46"/>
    <s v="Liz Carlisle"/>
    <s v="Porto Alegre"/>
    <n v="28601"/>
    <s v="Rio Grande do Sul"/>
    <x v="2"/>
    <s v="Sam,Pat"/>
    <x v="2"/>
    <s v="Pat"/>
    <s v="Brasil"/>
    <s v="Corporativo"/>
    <s v="Material de EscritÃ³rio"/>
    <s v="Papel"/>
    <x v="921"/>
    <s v="Small Box"/>
    <n v="0.36"/>
    <d v="2009-08-15T00:00:00"/>
  </r>
  <r>
    <n v="6053"/>
    <n v="2482"/>
    <n v="18055"/>
    <x v="93"/>
    <s v="CrÃ­tica"/>
    <x v="12"/>
    <n v="19.98"/>
    <n v="0.02"/>
    <s v="AÃ©reo Normal"/>
    <n v="-9.61"/>
    <n v="-9.61"/>
    <s v=""/>
    <x v="18"/>
    <n v="4.75"/>
    <s v="Maribeth Schnelling"/>
    <s v="Porto Alegre"/>
    <n v="20151"/>
    <s v="Rio Grande do Sul"/>
    <x v="2"/>
    <s v="Sam,Pat"/>
    <x v="2"/>
    <s v="Pat"/>
    <s v="Brasil"/>
    <s v="Corporativo"/>
    <s v="Material de EscritÃ³rio"/>
    <s v="Papel"/>
    <x v="529"/>
    <s v="Small Box"/>
    <n v="0.36"/>
    <d v="2010-02-06T00:00:00"/>
  </r>
  <r>
    <n v="7347"/>
    <n v="2488"/>
    <n v="18119"/>
    <x v="831"/>
    <s v="Baixa"/>
    <x v="11"/>
    <n v="347.84"/>
    <n v="0"/>
    <s v="AÃ©reo Normal"/>
    <n v="-99.25"/>
    <n v="0"/>
    <s v="Returned"/>
    <x v="170"/>
    <n v="8.2899999999999991"/>
    <s v="Trudy Bell"/>
    <s v="Teresina"/>
    <n v="97420"/>
    <s v="PiauÃ­"/>
    <x v="1"/>
    <s v="Chris,Pat"/>
    <x v="1"/>
    <s v="Pat"/>
    <s v="Brasil"/>
    <s v="Consumidor"/>
    <s v="Material de EscritÃ³rio"/>
    <s v="Envelopes"/>
    <x v="208"/>
    <s v="Small Box"/>
    <n v="0.38"/>
    <d v="2009-06-26T00:00:00"/>
  </r>
  <r>
    <n v="4865"/>
    <n v="2492"/>
    <n v="18145"/>
    <x v="80"/>
    <s v="MÃ©dia"/>
    <x v="26"/>
    <n v="270.32"/>
    <n v="0.06"/>
    <s v="AÃ©reo Normal"/>
    <n v="-47.15"/>
    <n v="-47.15"/>
    <s v=""/>
    <x v="45"/>
    <n v="3.37"/>
    <s v="Lauren Leatherbury"/>
    <s v="SÃ£o LuÃ­s"/>
    <n v="87105"/>
    <s v="MaranhÃ£o"/>
    <x v="1"/>
    <s v="Chris,Pat"/>
    <x v="1"/>
    <s v="Pat"/>
    <s v="Brasil"/>
    <s v="Corporativo"/>
    <s v="Material de EscritÃ³rio"/>
    <s v="ElÃ¡sticos"/>
    <x v="46"/>
    <s v="Wrap Bag"/>
    <n v="0.54"/>
    <d v="2010-09-05T00:00:00"/>
  </r>
  <r>
    <n v="4866"/>
    <n v="2493"/>
    <n v="18145"/>
    <x v="80"/>
    <s v="MÃ©dia"/>
    <x v="24"/>
    <n v="361.98"/>
    <n v="0"/>
    <s v="AÃ©reo Normal"/>
    <n v="-55.610399999999998"/>
    <n v="-55.610399999999998"/>
    <s v=""/>
    <x v="83"/>
    <n v="9.4"/>
    <s v="Lauren Leatherbury"/>
    <s v="JoÃ£o Pessoa"/>
    <n v="81301"/>
    <s v="ParaÃ­ba"/>
    <x v="1"/>
    <s v="Chris,Pat"/>
    <x v="1"/>
    <s v="Pat"/>
    <s v="Brasil"/>
    <s v="Corporativo"/>
    <s v="Tecnologia"/>
    <s v="MÃ¡quinas de EscritÃ³rio"/>
    <x v="95"/>
    <s v="Small Box"/>
    <n v="0.49"/>
    <d v="2010-09-05T00:00:00"/>
  </r>
  <r>
    <n v="7215"/>
    <n v="2494"/>
    <n v="18147"/>
    <x v="626"/>
    <s v="NÃ£o Especificada"/>
    <x v="8"/>
    <n v="82.03"/>
    <n v="0"/>
    <s v="AÃ©reo Normal"/>
    <n v="-15.5595"/>
    <n v="-15.5595"/>
    <s v=""/>
    <x v="426"/>
    <n v="1.49"/>
    <s v="Bruce Degenhardt"/>
    <s v="MaceiÃ³"/>
    <n v="85204"/>
    <s v="Alagoas"/>
    <x v="1"/>
    <s v="Chris,Pat"/>
    <x v="1"/>
    <s v="Pat"/>
    <s v="Brasil"/>
    <s v="EscritÃ³rio em Casa"/>
    <s v="Material de EscritÃ³rio"/>
    <s v="Capas e AcessÃ³rios"/>
    <x v="615"/>
    <s v="Small Box"/>
    <n v="0.37"/>
    <d v="2009-07-18T00:00:00"/>
  </r>
  <r>
    <n v="7216"/>
    <n v="2495"/>
    <n v="18147"/>
    <x v="626"/>
    <s v="NÃ£o Especificada"/>
    <x v="31"/>
    <n v="290.91000000000003"/>
    <n v="0.06"/>
    <s v="AÃ©reo Normal"/>
    <n v="-108.19"/>
    <n v="-108.19"/>
    <s v=""/>
    <x v="55"/>
    <n v="5.67"/>
    <s v="Bruce Degenhardt"/>
    <s v="MaceiÃ³"/>
    <n v="85204"/>
    <s v="Alagoas"/>
    <x v="1"/>
    <s v="Chris,Pat"/>
    <x v="1"/>
    <s v="Pat"/>
    <s v="Brasil"/>
    <s v="EscritÃ³rio em Casa"/>
    <s v="Material de EscritÃ³rio"/>
    <s v="Papel"/>
    <x v="198"/>
    <s v="Small Box"/>
    <n v="0.36"/>
    <d v="2009-07-18T00:00:00"/>
  </r>
  <r>
    <n v="1578"/>
    <n v="2504"/>
    <n v="18208"/>
    <x v="484"/>
    <s v="NÃ£o Especificada"/>
    <x v="20"/>
    <n v="197.45"/>
    <n v="0.06"/>
    <s v="AÃ©reo Normal"/>
    <n v="65.44"/>
    <n v="65.44"/>
    <s v=""/>
    <x v="40"/>
    <n v="1.39"/>
    <s v="Roy Collins"/>
    <s v="Porto Alegre"/>
    <n v="38017"/>
    <s v="Rio Grande do Sul"/>
    <x v="2"/>
    <s v="Sam,Pat"/>
    <x v="2"/>
    <s v="Pat"/>
    <s v="Brasil"/>
    <s v="Corporativo"/>
    <s v="Material de EscritÃ³rio"/>
    <s v="Envelopes"/>
    <x v="41"/>
    <s v="Small Box"/>
    <n v="0.38"/>
    <d v="2012-04-03T00:00:00"/>
  </r>
  <r>
    <n v="1579"/>
    <n v="2505"/>
    <n v="18208"/>
    <x v="484"/>
    <s v="NÃ£o Especificada"/>
    <x v="49"/>
    <n v="82.98"/>
    <n v="0.08"/>
    <s v="AÃ©reo Normal"/>
    <n v="-137.87"/>
    <n v="-137.87"/>
    <s v=""/>
    <x v="461"/>
    <n v="5.2"/>
    <s v="Roy Collins"/>
    <s v="Porto Alegre"/>
    <n v="38017"/>
    <s v="Rio Grande do Sul"/>
    <x v="2"/>
    <s v="Sam,Pat"/>
    <x v="2"/>
    <s v="Pat"/>
    <s v="Brasil"/>
    <s v="Corporativo"/>
    <s v="Material de EscritÃ³rio"/>
    <s v="Canetas e materiais de arte"/>
    <x v="682"/>
    <s v="Wrap Bag"/>
    <n v="0.41"/>
    <d v="2012-04-03T00:00:00"/>
  </r>
  <r>
    <n v="4821"/>
    <n v="2508"/>
    <n v="18213"/>
    <x v="542"/>
    <s v="MÃ©dia"/>
    <x v="13"/>
    <n v="1111.23"/>
    <n v="0.1"/>
    <s v="AÃ©reo Normal"/>
    <n v="21.6"/>
    <n v="21.6"/>
    <s v=""/>
    <x v="171"/>
    <n v="19.989999999999998"/>
    <s v="Guy Phonely"/>
    <s v="SÃ£o Paulo"/>
    <n v="44035"/>
    <s v="SÃ£o Paulo"/>
    <x v="3"/>
    <s v="Erin"/>
    <x v="3"/>
    <m/>
    <s v="Brasil"/>
    <s v="Corporativo"/>
    <s v="Material de EscritÃ³rio"/>
    <s v="Papel"/>
    <x v="225"/>
    <s v="Small Box"/>
    <n v="0.36"/>
    <d v="2010-09-12T00:00:00"/>
  </r>
  <r>
    <n v="4778"/>
    <n v="2509"/>
    <n v="18215"/>
    <x v="31"/>
    <s v="MÃ©dia"/>
    <x v="13"/>
    <n v="965.82"/>
    <n v="0.09"/>
    <s v="AÃ©reo Normal"/>
    <n v="169.15"/>
    <n v="0"/>
    <s v="Returned"/>
    <x v="586"/>
    <n v="5.5"/>
    <s v="Eugene Moren"/>
    <s v="JoÃ£o Pessoa"/>
    <n v="80013"/>
    <s v="ParaÃ­ba"/>
    <x v="1"/>
    <s v="Chris,Pat"/>
    <x v="1"/>
    <s v="Pat"/>
    <s v="Brasil"/>
    <s v="EscritÃ³rio em Casa"/>
    <s v="Tecnologia"/>
    <s v="PerifÃ©ricos"/>
    <x v="922"/>
    <s v="Small Box"/>
    <n v="0.49"/>
    <d v="2010-09-20T00:00:00"/>
  </r>
  <r>
    <n v="5090"/>
    <n v="2510"/>
    <n v="18241"/>
    <x v="788"/>
    <s v="Baixa"/>
    <x v="12"/>
    <n v="64.5"/>
    <n v="0.05"/>
    <s v="AÃ©reo Normal"/>
    <n v="-55.11"/>
    <n v="-55.11"/>
    <s v=""/>
    <x v="237"/>
    <n v="1.99"/>
    <s v="Denny Blanton"/>
    <s v="SÃ£o Paulo"/>
    <n v="43015"/>
    <s v="SÃ£o Paulo"/>
    <x v="3"/>
    <s v="Erin"/>
    <x v="3"/>
    <m/>
    <s v="Brasil"/>
    <s v="EscritÃ³rio em Casa"/>
    <s v="Tecnologia"/>
    <s v="PerifÃ©ricos"/>
    <x v="776"/>
    <s v="Small Pack"/>
    <n v="0.48"/>
    <d v="2010-07-29T00:00:00"/>
  </r>
  <r>
    <n v="5091"/>
    <n v="2511"/>
    <n v="18241"/>
    <x v="788"/>
    <s v="Baixa"/>
    <x v="16"/>
    <n v="9944.49"/>
    <n v="0.08"/>
    <s v="Transporte RodoviÃ¡rio"/>
    <n v="-969.04836599999999"/>
    <n v="-969.04836599999999"/>
    <s v=""/>
    <x v="309"/>
    <n v="76.37"/>
    <s v="Denny Blanton"/>
    <s v="SÃ£o Paulo"/>
    <n v="43015"/>
    <s v="SÃ£o Paulo"/>
    <x v="3"/>
    <s v="Erin"/>
    <x v="3"/>
    <m/>
    <s v="Brasil"/>
    <s v="EscritÃ³rio em Casa"/>
    <s v="MobiliÃ¡rio"/>
    <s v="Mesas"/>
    <x v="430"/>
    <s v="Jumbo Box"/>
    <n v="0.6"/>
    <d v="2010-07-29T00:00:00"/>
  </r>
  <r>
    <n v="3879"/>
    <n v="2512"/>
    <n v="18244"/>
    <x v="382"/>
    <s v="CrÃ­tica"/>
    <x v="23"/>
    <n v="172.34"/>
    <n v="0"/>
    <s v="AÃ©reo Normal"/>
    <n v="-73.22"/>
    <n v="-73.22"/>
    <s v=""/>
    <x v="489"/>
    <n v="24.49"/>
    <s v="Chris Selesnick"/>
    <s v="SÃ£o Paulo"/>
    <n v="43952"/>
    <s v="SÃ£o Paulo"/>
    <x v="3"/>
    <s v="Erin"/>
    <x v="3"/>
    <m/>
    <s v="Brasil"/>
    <s v="EscritÃ³rio em Casa"/>
    <s v="MobiliÃ¡rio"/>
    <s v="Cadeiras"/>
    <x v="749"/>
    <s v="Large Box"/>
    <n v="0.56999999999999995"/>
    <d v="2011-02-13T00:00:00"/>
  </r>
  <r>
    <n v="2021"/>
    <n v="2515"/>
    <n v="18275"/>
    <x v="558"/>
    <s v="Baixa"/>
    <x v="16"/>
    <n v="322.73"/>
    <n v="7.0000000000000007E-2"/>
    <s v="AÃ©reo Normal"/>
    <n v="101.83"/>
    <n v="101.83"/>
    <s v=""/>
    <x v="587"/>
    <n v="4.95"/>
    <s v="Helen Andreada"/>
    <s v="Recife"/>
    <n v="94044"/>
    <s v="Pernambuco"/>
    <x v="1"/>
    <s v="Chris,Pat"/>
    <x v="1"/>
    <s v="Pat"/>
    <s v="Brasil"/>
    <s v="Corporativo"/>
    <s v="MobiliÃ¡rio"/>
    <s v="MobiliÃ¡rio de EscritÃ³rio"/>
    <x v="923"/>
    <s v="Small Pack"/>
    <n v="0.37"/>
    <d v="2012-01-14T00:00:00"/>
  </r>
  <r>
    <n v="8032"/>
    <n v="2516"/>
    <n v="18279"/>
    <x v="832"/>
    <s v="MÃ©dia"/>
    <x v="35"/>
    <n v="184.35"/>
    <n v="7.0000000000000007E-2"/>
    <s v="AÃ©reo Normal"/>
    <n v="11.95"/>
    <n v="11.95"/>
    <s v=""/>
    <x v="294"/>
    <n v="1.99"/>
    <s v="Stephanie Phelps"/>
    <s v="Feira de Santana"/>
    <n v="98034"/>
    <s v="Bahia"/>
    <x v="1"/>
    <s v="Chris,Pat"/>
    <x v="1"/>
    <s v="Pat"/>
    <s v="Brasil"/>
    <s v="Consumidor"/>
    <s v="Tecnologia"/>
    <s v="PerifÃ©ricos"/>
    <x v="408"/>
    <s v="Small Pack"/>
    <n v="0.52"/>
    <d v="2009-02-28T00:00:00"/>
  </r>
  <r>
    <n v="8037"/>
    <n v="2517"/>
    <n v="18279"/>
    <x v="832"/>
    <s v="MÃ©dia"/>
    <x v="28"/>
    <n v="10281.790000000001"/>
    <n v="0.03"/>
    <s v="AÃ©reo Normal"/>
    <n v="3272.9"/>
    <n v="3272.9"/>
    <s v=""/>
    <x v="515"/>
    <n v="24.49"/>
    <s v="Stephanie Phelps"/>
    <s v="Feira de Santana"/>
    <n v="98034"/>
    <s v="Bahia"/>
    <x v="1"/>
    <s v="Chris,Pat"/>
    <x v="1"/>
    <s v="Pat"/>
    <s v="Brasil"/>
    <s v="Consumidor"/>
    <s v="Tecnologia"/>
    <s v="Copiadoras e fax"/>
    <x v="788"/>
    <s v="Large Box"/>
    <n v="0.36"/>
    <d v="2009-02-27T00:00:00"/>
  </r>
  <r>
    <n v="6054"/>
    <n v="2518"/>
    <n v="18307"/>
    <x v="833"/>
    <s v="Baixa"/>
    <x v="3"/>
    <n v="441.99"/>
    <n v="0.08"/>
    <s v="AÃ©reo RÃ¡pido"/>
    <n v="32.36"/>
    <n v="32.36"/>
    <s v=""/>
    <x v="238"/>
    <n v="8.68"/>
    <s v="Dennis Pardue"/>
    <s v="Porto Alegre"/>
    <n v="28205"/>
    <s v="Rio Grande do Sul"/>
    <x v="2"/>
    <s v="Sam,Pat"/>
    <x v="2"/>
    <s v="Pat"/>
    <s v="Brasil"/>
    <s v="Corporativo"/>
    <s v="Material de EscritÃ³rio"/>
    <s v="Papel"/>
    <x v="573"/>
    <s v="Small Box"/>
    <n v="0.37"/>
    <d v="2010-02-06T00:00:00"/>
  </r>
  <r>
    <n v="6079"/>
    <n v="2519"/>
    <n v="18307"/>
    <x v="833"/>
    <s v="Baixa"/>
    <x v="20"/>
    <n v="245.19"/>
    <n v="0.03"/>
    <s v="AÃ©reo Normal"/>
    <n v="37.99"/>
    <n v="37.99"/>
    <s v=""/>
    <x v="564"/>
    <n v="2.35"/>
    <s v="Dennis Pardue"/>
    <s v="Porto Alegre"/>
    <n v="28205"/>
    <s v="Rio Grande do Sul"/>
    <x v="2"/>
    <s v="Sam,Pat"/>
    <x v="2"/>
    <s v="Pat"/>
    <s v="Brasil"/>
    <s v="Corporativo"/>
    <s v="Material de EscritÃ³rio"/>
    <s v="Canetas e materiais de arte"/>
    <x v="888"/>
    <s v="Wrap Bag"/>
    <n v="0.47"/>
    <d v="2010-02-02T00:00:00"/>
  </r>
  <r>
    <n v="7704"/>
    <n v="2523"/>
    <n v="18336"/>
    <x v="834"/>
    <s v="NÃ£o Especificada"/>
    <x v="23"/>
    <n v="7.96"/>
    <n v="0"/>
    <s v="AÃ©reo RÃ¡pido"/>
    <n v="-0.109999999999999"/>
    <n v="0"/>
    <s v="Returned"/>
    <x v="7"/>
    <n v="0.7"/>
    <s v="Giulietta Dortch"/>
    <s v="Recife"/>
    <n v="94086"/>
    <s v="Pernambuco"/>
    <x v="1"/>
    <s v="Chris,Pat"/>
    <x v="1"/>
    <s v="Pat"/>
    <s v="Brasil"/>
    <s v="Consumidor"/>
    <s v="Material de EscritÃ³rio"/>
    <s v="Canetas e materiais de arte"/>
    <x v="7"/>
    <s v="Wrap Bag"/>
    <n v="0.56000000000000005"/>
    <d v="2009-04-24T00:00:00"/>
  </r>
  <r>
    <n v="3184"/>
    <n v="2524"/>
    <n v="18340"/>
    <x v="51"/>
    <s v="MÃ©dia"/>
    <x v="28"/>
    <n v="148.65"/>
    <n v="0.1"/>
    <s v="AÃ©reo RÃ¡pido"/>
    <n v="-142.78"/>
    <n v="-142.78"/>
    <s v=""/>
    <x v="20"/>
    <n v="11.15"/>
    <s v="Jack O'Briant"/>
    <s v="Porto Alegre"/>
    <n v="39530"/>
    <s v="Rio Grande do Sul"/>
    <x v="2"/>
    <s v="Sam,Pat"/>
    <x v="2"/>
    <s v="Pat"/>
    <s v="Brasil"/>
    <s v="Consumidor"/>
    <s v="Material de EscritÃ³rio"/>
    <s v="Papel"/>
    <x v="603"/>
    <s v="Small Box"/>
    <n v="0.37"/>
    <d v="2011-06-18T00:00:00"/>
  </r>
  <r>
    <n v="3185"/>
    <n v="2525"/>
    <n v="18340"/>
    <x v="51"/>
    <s v="MÃ©dia"/>
    <x v="9"/>
    <n v="198.21"/>
    <n v="0.01"/>
    <s v="AÃ©reo RÃ¡pido"/>
    <n v="-163.28"/>
    <n v="-163.28"/>
    <s v=""/>
    <x v="31"/>
    <n v="10.050000000000001"/>
    <s v="Jack O'Briant"/>
    <s v="Porto Alegre"/>
    <n v="39056"/>
    <s v="Rio Grande do Sul"/>
    <x v="2"/>
    <s v="Sam,Pat"/>
    <x v="2"/>
    <s v="Pat"/>
    <s v="Brasil"/>
    <s v="Consumidor"/>
    <s v="Material de EscritÃ³rio"/>
    <s v="Papel"/>
    <x v="924"/>
    <s v="Small Box"/>
    <n v="0.37"/>
    <d v="2011-06-18T00:00:00"/>
  </r>
  <r>
    <n v="5175"/>
    <n v="2526"/>
    <n v="18341"/>
    <x v="723"/>
    <s v="CrÃ­tica"/>
    <x v="33"/>
    <n v="237.89"/>
    <n v="0"/>
    <s v="AÃ©reo Normal"/>
    <n v="-165.26"/>
    <n v="-165.26"/>
    <s v=""/>
    <x v="55"/>
    <n v="7.96"/>
    <s v="Bradley Nguyen"/>
    <s v="VitÃ³ria"/>
    <n v="21133"/>
    <s v="EspÃ­rito Santo"/>
    <x v="3"/>
    <s v="Erin"/>
    <x v="3"/>
    <m/>
    <s v="Brasil"/>
    <s v="Consumidor"/>
    <s v="Material de EscritÃ³rio"/>
    <s v="Papel"/>
    <x v="439"/>
    <s v="Small Box"/>
    <n v="0.36"/>
    <d v="2010-07-18T00:00:00"/>
  </r>
  <r>
    <n v="156"/>
    <n v="2527"/>
    <n v="18368"/>
    <x v="52"/>
    <s v="NÃ£o Especificada"/>
    <x v="12"/>
    <n v="212.91"/>
    <n v="0"/>
    <s v="AÃ©reo Normal"/>
    <n v="-65.150000000000006"/>
    <n v="-65.150000000000006"/>
    <s v=""/>
    <x v="88"/>
    <n v="3.5"/>
    <s v="Alyssa Crouse"/>
    <s v="Teresina"/>
    <n v="97035"/>
    <s v="PiauÃ­"/>
    <x v="1"/>
    <s v="Chris,Pat"/>
    <x v="1"/>
    <s v="Pat"/>
    <s v="Brasil"/>
    <s v="Corporativo"/>
    <s v="Material de EscritÃ³rio"/>
    <s v="EletrodomÃ©sticos"/>
    <x v="101"/>
    <s v="Small Box"/>
    <n v="0.59"/>
    <d v="2012-12-02T00:00:00"/>
  </r>
  <r>
    <n v="157"/>
    <n v="2529"/>
    <n v="18368"/>
    <x v="52"/>
    <s v="NÃ£o Especificada"/>
    <x v="12"/>
    <n v="5972.59"/>
    <n v="0.06"/>
    <s v="Transporte RodoviÃ¡rio"/>
    <n v="-4852.5293999999903"/>
    <n v="-4852.5293999999903"/>
    <s v=""/>
    <x v="187"/>
    <n v="14.7"/>
    <s v="Alyssa Crouse"/>
    <s v="Teresina"/>
    <n v="97504"/>
    <s v="PiauÃ­"/>
    <x v="1"/>
    <s v="Chris,Pat"/>
    <x v="1"/>
    <s v="Pat"/>
    <s v="Brasil"/>
    <s v="Corporativo"/>
    <s v="Tecnologia"/>
    <s v="MÃ¡quinas de EscritÃ³rio"/>
    <x v="235"/>
    <s v="Jumbo Drum"/>
    <n v="0.55000000000000004"/>
    <d v="2012-12-02T00:00:00"/>
  </r>
  <r>
    <n v="162"/>
    <n v="2528"/>
    <n v="18368"/>
    <x v="52"/>
    <s v="NÃ£o Especificada"/>
    <x v="44"/>
    <n v="1275.6099999999999"/>
    <n v="0.08"/>
    <s v="AÃ©reo Normal"/>
    <n v="517.33000000000004"/>
    <n v="517.33000000000004"/>
    <s v=""/>
    <x v="273"/>
    <n v="5.08"/>
    <s v="Alyssa Crouse"/>
    <s v="Teresina"/>
    <n v="97035"/>
    <s v="PiauÃ­"/>
    <x v="1"/>
    <s v="Chris,Pat"/>
    <x v="1"/>
    <s v="Pat"/>
    <s v="Brasil"/>
    <s v="Corporativo"/>
    <s v="Material de EscritÃ³rio"/>
    <s v="Papel"/>
    <x v="375"/>
    <s v="Wrap Bag"/>
    <n v="0.38"/>
    <d v="2012-12-01T00:00:00"/>
  </r>
  <r>
    <n v="4024"/>
    <n v="2530"/>
    <n v="18370"/>
    <x v="835"/>
    <s v="Baixa"/>
    <x v="7"/>
    <n v="1271.0474999999999"/>
    <n v="0"/>
    <s v="AÃ©reo Normal"/>
    <n v="-158.23500000000001"/>
    <n v="-158.23500000000001"/>
    <s v=""/>
    <x v="146"/>
    <n v="5"/>
    <s v="Rick Wilson"/>
    <s v="Porto Alegre"/>
    <n v="27893"/>
    <s v="Rio Grande do Sul"/>
    <x v="2"/>
    <s v="Sam,Pat"/>
    <x v="2"/>
    <s v="Pat"/>
    <s v="Brasil"/>
    <s v="Consumidor"/>
    <s v="Tecnologia"/>
    <s v="Telefones e ComunicaÃ§Ã£o"/>
    <x v="836"/>
    <s v="Small Box"/>
    <n v="0.85"/>
    <d v="2011-01-17T00:00:00"/>
  </r>
  <r>
    <n v="6841"/>
    <n v="2531"/>
    <n v="18371"/>
    <x v="836"/>
    <s v="MÃ©dia"/>
    <x v="14"/>
    <n v="1394.36"/>
    <n v="0"/>
    <s v="AÃ©reo Normal"/>
    <n v="271.45"/>
    <n v="271.45"/>
    <s v=""/>
    <x v="516"/>
    <n v="8.99"/>
    <s v="Denise Monton"/>
    <s v="Porto Alegre"/>
    <n v="27502"/>
    <s v="Rio Grande do Sul"/>
    <x v="2"/>
    <s v="Sam,Pat"/>
    <x v="2"/>
    <s v="Pat"/>
    <s v="Brasil"/>
    <s v="EscritÃ³rio em Casa"/>
    <s v="Material de EscritÃ³rio"/>
    <s v="Canetas e materiais de arte"/>
    <x v="790"/>
    <s v="Small Pack"/>
    <n v="0.57999999999999996"/>
    <d v="2009-09-18T00:00:00"/>
  </r>
  <r>
    <n v="1529"/>
    <n v="2532"/>
    <n v="18373"/>
    <x v="141"/>
    <s v="CrÃ­tica"/>
    <x v="44"/>
    <n v="6608.24"/>
    <n v="0.09"/>
    <s v="AÃ©reo Normal"/>
    <n v="2164.64"/>
    <n v="2164.64"/>
    <s v=""/>
    <x v="548"/>
    <n v="0.99"/>
    <s v="Tracy Poddar"/>
    <s v="SÃ£o Paulo"/>
    <n v="7094"/>
    <s v="SÃ£o Paulo"/>
    <x v="3"/>
    <s v="Erin"/>
    <x v="3"/>
    <m/>
    <s v="Brasil"/>
    <s v="Corporativo"/>
    <s v="Material de EscritÃ³rio"/>
    <s v="EletrodomÃ©sticos"/>
    <x v="851"/>
    <s v="Small Box"/>
    <n v="0.55000000000000004"/>
    <d v="2012-04-12T00:00:00"/>
  </r>
  <r>
    <n v="491"/>
    <n v="2533"/>
    <n v="18374"/>
    <x v="493"/>
    <s v="Baixa"/>
    <x v="24"/>
    <n v="150.16"/>
    <n v="0.09"/>
    <s v="AÃ©reo Normal"/>
    <n v="-32.78"/>
    <n v="-32.78"/>
    <s v=""/>
    <x v="20"/>
    <n v="5.47"/>
    <s v="Nick Crebassa"/>
    <s v="FlorianÃ³polis"/>
    <n v="71111"/>
    <s v="Santa Catarina"/>
    <x v="2"/>
    <s v="Sam,Pat"/>
    <x v="2"/>
    <s v="Pat"/>
    <s v="Brasil"/>
    <s v="Corporativo"/>
    <s v="Material de EscritÃ³rio"/>
    <s v="Papel"/>
    <x v="755"/>
    <s v="Small Box"/>
    <n v="0.35"/>
    <d v="2012-10-02T00:00:00"/>
  </r>
  <r>
    <n v="2652"/>
    <n v="2534"/>
    <n v="18375"/>
    <x v="178"/>
    <s v="Baixa"/>
    <x v="28"/>
    <n v="76.89"/>
    <n v="0.03"/>
    <s v="AÃ©reo Normal"/>
    <n v="31.64"/>
    <n v="31.64"/>
    <s v=""/>
    <x v="232"/>
    <n v="0.5"/>
    <s v="Theresa Swint"/>
    <s v="SÃ£o Paulo"/>
    <n v="10573"/>
    <s v="SÃ£o Paulo"/>
    <x v="3"/>
    <s v="Erin"/>
    <x v="3"/>
    <m/>
    <s v="Brasil"/>
    <s v="Pequenas Empresas"/>
    <s v="Material de EscritÃ³rio"/>
    <s v="Etiquetas"/>
    <x v="418"/>
    <s v="Small Box"/>
    <n v="0.37"/>
    <d v="2011-09-26T00:00:00"/>
  </r>
  <r>
    <n v="2258"/>
    <n v="2535"/>
    <n v="18400"/>
    <x v="527"/>
    <s v="NÃ£o Especificada"/>
    <x v="13"/>
    <n v="598.49"/>
    <n v="0.05"/>
    <s v="AÃ©reo Normal"/>
    <n v="34.159999999999997"/>
    <n v="34.159999999999997"/>
    <s v=""/>
    <x v="397"/>
    <n v="4"/>
    <s v="Ralph Arnett"/>
    <s v="VitÃ³ria"/>
    <n v="21221"/>
    <s v="EspÃ­rito Santo"/>
    <x v="3"/>
    <s v="Erin"/>
    <x v="3"/>
    <m/>
    <s v="Brasil"/>
    <s v="Consumidor"/>
    <s v="Tecnologia"/>
    <s v="PerifÃ©ricos"/>
    <x v="563"/>
    <s v="Small Box"/>
    <n v="0.6"/>
    <d v="2011-12-07T00:00:00"/>
  </r>
  <r>
    <n v="6915"/>
    <n v="2536"/>
    <n v="18402"/>
    <x v="400"/>
    <s v="Baixa"/>
    <x v="38"/>
    <n v="1548.45"/>
    <n v="0.03"/>
    <s v="Transporte RodoviÃ¡rio"/>
    <n v="-224.2"/>
    <n v="-224.2"/>
    <s v=""/>
    <x v="505"/>
    <n v="69.55"/>
    <s v="Deanra Eno"/>
    <s v="Recife"/>
    <n v="92503"/>
    <s v="Pernambuco"/>
    <x v="1"/>
    <s v="Chris,Pat"/>
    <x v="1"/>
    <s v="Pat"/>
    <s v="Brasil"/>
    <s v="Corporativo"/>
    <s v="MobiliÃ¡rio"/>
    <s v="Cadeiras"/>
    <x v="773"/>
    <s v="Jumbo Drum"/>
    <n v="0.6"/>
    <d v="2009-09-05T00:00:00"/>
  </r>
  <r>
    <n v="6957"/>
    <n v="2537"/>
    <n v="18402"/>
    <x v="400"/>
    <s v="Baixa"/>
    <x v="12"/>
    <n v="56.07"/>
    <n v="0"/>
    <s v="AÃ©reo Normal"/>
    <n v="10.49"/>
    <n v="10.49"/>
    <s v=""/>
    <x v="588"/>
    <n v="14.37"/>
    <s v="Deanra Eno"/>
    <s v="Recife"/>
    <n v="92503"/>
    <s v="Pernambuco"/>
    <x v="1"/>
    <s v="Chris,Pat"/>
    <x v="1"/>
    <s v="Pat"/>
    <s v="Brasil"/>
    <s v="Corporativo"/>
    <s v="MobiliÃ¡rio"/>
    <s v="MobiliÃ¡rio de EscritÃ³rio"/>
    <x v="925"/>
    <s v="Large Box"/>
    <n v="0.73"/>
    <d v="2009-08-29T00:00:00"/>
  </r>
  <r>
    <n v="5667"/>
    <n v="2548"/>
    <n v="18465"/>
    <x v="800"/>
    <s v="Alta"/>
    <x v="40"/>
    <n v="816.23"/>
    <n v="0.05"/>
    <s v="AÃ©reo Normal"/>
    <n v="-353.71"/>
    <n v="-353.71"/>
    <s v=""/>
    <x v="391"/>
    <n v="35"/>
    <s v="Laura Armstrong"/>
    <s v="SÃ£o Paulo"/>
    <n v="44903"/>
    <s v="SÃ£o Paulo"/>
    <x v="3"/>
    <s v="Erin"/>
    <x v="3"/>
    <m/>
    <s v="Brasil"/>
    <s v="Pequenas Empresas"/>
    <s v="Material de EscritÃ³rio"/>
    <s v="Armazenamento e OrganizaÃ§Ã£o"/>
    <x v="554"/>
    <s v="Large Box"/>
    <n v="0.8"/>
    <d v="2010-04-17T00:00:00"/>
  </r>
  <r>
    <n v="1205"/>
    <n v="2549"/>
    <n v="18466"/>
    <x v="821"/>
    <s v="Baixa"/>
    <x v="16"/>
    <n v="270.16000000000003"/>
    <n v="0.09"/>
    <s v="AÃ©reo Normal"/>
    <n v="16.920000000000002"/>
    <n v="16.920000000000002"/>
    <s v=""/>
    <x v="589"/>
    <n v="5.25"/>
    <s v="Deanra Eno"/>
    <s v="Recife"/>
    <n v="92503"/>
    <s v="Pernambuco"/>
    <x v="1"/>
    <s v="Chris,Pat"/>
    <x v="1"/>
    <s v="Pat"/>
    <s v="Brasil"/>
    <s v="Corporativo"/>
    <s v="Material de EscritÃ³rio"/>
    <s v="Envelopes"/>
    <x v="926"/>
    <s v="Small Box"/>
    <n v="0.36"/>
    <d v="2012-05-30T00:00:00"/>
  </r>
  <r>
    <n v="1267"/>
    <n v="2550"/>
    <n v="18466"/>
    <x v="821"/>
    <s v="Baixa"/>
    <x v="4"/>
    <n v="2694.01"/>
    <n v="0.08"/>
    <s v="AÃ©reo RÃ¡pido"/>
    <n v="994.31"/>
    <n v="994.31"/>
    <s v=""/>
    <x v="290"/>
    <n v="7.11"/>
    <s v="Deanra Eno"/>
    <s v="Recife"/>
    <n v="92503"/>
    <s v="Pernambuco"/>
    <x v="1"/>
    <s v="Chris,Pat"/>
    <x v="1"/>
    <s v="Pat"/>
    <s v="Brasil"/>
    <s v="Corporativo"/>
    <s v="Tecnologia"/>
    <s v="MÃ¡quinas de EscritÃ³rio"/>
    <x v="402"/>
    <s v="Medium Box"/>
    <n v="0.36"/>
    <d v="2012-05-21T00:00:00"/>
  </r>
  <r>
    <n v="7570"/>
    <n v="2555"/>
    <n v="18496"/>
    <x v="396"/>
    <s v="Alta"/>
    <x v="13"/>
    <n v="1267.42"/>
    <n v="0.01"/>
    <s v="AÃ©reo Normal"/>
    <n v="177.79"/>
    <n v="0"/>
    <s v="Returned"/>
    <x v="171"/>
    <n v="19.989999999999998"/>
    <s v="Larry Tron"/>
    <s v="Natal"/>
    <n v="84117"/>
    <s v="Rio Grande do Norte"/>
    <x v="1"/>
    <s v="Chris,Pat"/>
    <x v="1"/>
    <s v="Pat"/>
    <s v="Brasil"/>
    <s v="Corporativo"/>
    <s v="Material de EscritÃ³rio"/>
    <s v="Papel"/>
    <x v="225"/>
    <s v="Small Box"/>
    <n v="0.36"/>
    <d v="2009-05-18T00:00:00"/>
  </r>
  <r>
    <n v="7583"/>
    <n v="2554"/>
    <n v="18496"/>
    <x v="396"/>
    <s v="Alta"/>
    <x v="14"/>
    <n v="991.01"/>
    <n v="0.01"/>
    <s v="AÃ©reo Normal"/>
    <n v="46.29"/>
    <n v="0"/>
    <s v="Returned"/>
    <x v="137"/>
    <n v="6.5"/>
    <s v="Larry Tron"/>
    <s v="Natal"/>
    <n v="84117"/>
    <s v="Rio Grande do Norte"/>
    <x v="1"/>
    <s v="Chris,Pat"/>
    <x v="1"/>
    <s v="Pat"/>
    <s v="Brasil"/>
    <s v="Corporativo"/>
    <s v="Tecnologia"/>
    <s v="PerifÃ©ricos"/>
    <x v="267"/>
    <s v="Small Box"/>
    <n v="0.64"/>
    <d v="2009-05-16T00:00:00"/>
  </r>
  <r>
    <n v="1872"/>
    <n v="2558"/>
    <n v="18500"/>
    <x v="458"/>
    <s v="MÃ©dia"/>
    <x v="14"/>
    <n v="2536.31"/>
    <n v="0.01"/>
    <s v="AÃ©reo Normal"/>
    <n v="-643.46"/>
    <n v="-643.46"/>
    <s v=""/>
    <x v="76"/>
    <n v="35"/>
    <s v="Toby Swindell"/>
    <s v="Porto Alegre"/>
    <n v="38138"/>
    <s v="Rio Grande do Sul"/>
    <x v="2"/>
    <s v="Sam,Pat"/>
    <x v="2"/>
    <s v="Pat"/>
    <s v="Brasil"/>
    <s v="Pequenas Empresas"/>
    <s v="Material de EscritÃ³rio"/>
    <s v="Armazenamento e OrganizaÃ§Ã£o"/>
    <x v="630"/>
    <s v="Large Box"/>
    <n v="0.81"/>
    <d v="2012-02-13T00:00:00"/>
  </r>
  <r>
    <n v="1878"/>
    <n v="2556"/>
    <n v="18500"/>
    <x v="458"/>
    <s v="MÃ©dia"/>
    <x v="21"/>
    <n v="2507.79"/>
    <n v="0.08"/>
    <s v="Transporte RodoviÃ¡rio"/>
    <n v="-779.81"/>
    <n v="-779.81"/>
    <s v=""/>
    <x v="410"/>
    <n v="36.61"/>
    <s v="Toby Swindell"/>
    <s v="Porto Alegre"/>
    <n v="38138"/>
    <s v="Rio Grande do Sul"/>
    <x v="2"/>
    <s v="Sam,Pat"/>
    <x v="2"/>
    <s v="Pat"/>
    <s v="Brasil"/>
    <s v="Pequenas Empresas"/>
    <s v="MobiliÃ¡rio"/>
    <s v="Estantes"/>
    <x v="584"/>
    <s v="Jumbo Box"/>
    <n v="0.61"/>
    <d v="2012-02-12T00:00:00"/>
  </r>
  <r>
    <n v="1879"/>
    <n v="2557"/>
    <n v="18500"/>
    <x v="458"/>
    <s v="MÃ©dia"/>
    <x v="14"/>
    <n v="1052.68"/>
    <n v="0.02"/>
    <s v="AÃ©reo Normal"/>
    <n v="-19.27"/>
    <n v="-19.27"/>
    <s v=""/>
    <x v="304"/>
    <n v="5.5"/>
    <s v="Toby Swindell"/>
    <s v="Porto Alegre"/>
    <n v="38138"/>
    <s v="Rio Grande do Sul"/>
    <x v="2"/>
    <s v="Sam,Pat"/>
    <x v="2"/>
    <s v="Pat"/>
    <s v="Brasil"/>
    <s v="Pequenas Empresas"/>
    <s v="Tecnologia"/>
    <s v="PerifÃ©ricos"/>
    <x v="424"/>
    <s v="Small Box"/>
    <n v="0.75"/>
    <d v="2012-02-12T00:00:00"/>
  </r>
  <r>
    <n v="3415"/>
    <n v="2559"/>
    <n v="18503"/>
    <x v="837"/>
    <s v="NÃ£o Especificada"/>
    <x v="6"/>
    <n v="6637.63"/>
    <n v="0.03"/>
    <s v="Transporte RodoviÃ¡rio"/>
    <n v="1487.94"/>
    <n v="1487.94"/>
    <s v=""/>
    <x v="74"/>
    <n v="17.850000000000001"/>
    <s v="Sarah Brown"/>
    <s v="Feira de Santana"/>
    <n v="98042"/>
    <s v="Bahia"/>
    <x v="1"/>
    <s v="Chris,Pat"/>
    <x v="1"/>
    <s v="Pat"/>
    <s v="Brasil"/>
    <s v="Consumidor"/>
    <s v="Tecnologia"/>
    <s v="MÃ¡quinas de EscritÃ³rio"/>
    <x v="84"/>
    <s v="Jumbo Drum"/>
    <n v="0.56000000000000005"/>
    <d v="2011-05-07T00:00:00"/>
  </r>
  <r>
    <n v="3416"/>
    <n v="2560"/>
    <n v="18503"/>
    <x v="837"/>
    <s v="NÃ£o Especificada"/>
    <x v="37"/>
    <n v="928.90549999999996"/>
    <n v="0.06"/>
    <s v="AÃ©reo Normal"/>
    <n v="-23.925000000000001"/>
    <n v="-23.925000000000001"/>
    <s v=""/>
    <x v="121"/>
    <n v="2.79"/>
    <s v="Sarah Brown"/>
    <s v="Feira de Santana"/>
    <n v="98042"/>
    <s v="Bahia"/>
    <x v="1"/>
    <s v="Chris,Pat"/>
    <x v="1"/>
    <s v="Pat"/>
    <s v="Brasil"/>
    <s v="Consumidor"/>
    <s v="Tecnologia"/>
    <s v="Telefones e ComunicaÃ§Ã£o"/>
    <x v="927"/>
    <s v="Small Box"/>
    <n v="0.57999999999999996"/>
    <d v="2011-05-07T00:00:00"/>
  </r>
  <r>
    <n v="3458"/>
    <n v="2562"/>
    <n v="18528"/>
    <x v="44"/>
    <s v="CrÃ­tica"/>
    <x v="35"/>
    <n v="136.24"/>
    <n v="0.03"/>
    <s v="AÃ©reo Normal"/>
    <n v="-96.22"/>
    <n v="-96.22"/>
    <s v=""/>
    <x v="55"/>
    <n v="7.96"/>
    <s v="Jas O'Carroll"/>
    <s v="SÃ£o Paulo"/>
    <n v="44511"/>
    <s v="SÃ£o Paulo"/>
    <x v="3"/>
    <s v="Erin"/>
    <x v="3"/>
    <m/>
    <s v="Brasil"/>
    <s v="Corporativo"/>
    <s v="Material de EscritÃ³rio"/>
    <s v="Papel"/>
    <x v="439"/>
    <s v="Small Box"/>
    <n v="0.36"/>
    <d v="2011-05-02T00:00:00"/>
  </r>
  <r>
    <n v="3464"/>
    <n v="2561"/>
    <n v="18528"/>
    <x v="44"/>
    <s v="CrÃ­tica"/>
    <x v="22"/>
    <n v="340.97"/>
    <n v="7.0000000000000007E-2"/>
    <s v="AÃ©reo Normal"/>
    <n v="-22.82"/>
    <n v="-22.82"/>
    <s v=""/>
    <x v="417"/>
    <n v="3.99"/>
    <s v="Jas O'Carroll"/>
    <s v="SÃ£o Paulo"/>
    <n v="44511"/>
    <s v="SÃ£o Paulo"/>
    <x v="3"/>
    <s v="Erin"/>
    <x v="3"/>
    <m/>
    <s v="Brasil"/>
    <s v="Corporativo"/>
    <s v="Material de EscritÃ³rio"/>
    <s v="EletrodomÃ©sticos"/>
    <x v="594"/>
    <s v="Small Box"/>
    <n v="0.57999999999999996"/>
    <d v="2011-05-01T00:00:00"/>
  </r>
  <r>
    <n v="4121"/>
    <n v="2564"/>
    <n v="18530"/>
    <x v="838"/>
    <s v="NÃ£o Especificada"/>
    <x v="16"/>
    <n v="1491.5205000000001"/>
    <n v="0"/>
    <s v="AÃ©reo Normal"/>
    <n v="286.36200000000002"/>
    <n v="286.36200000000002"/>
    <s v=""/>
    <x v="6"/>
    <n v="5.99"/>
    <s v="Grant Thornton"/>
    <s v="Recife"/>
    <n v="95037"/>
    <s v="Pernambuco"/>
    <x v="1"/>
    <s v="Chris,Pat"/>
    <x v="1"/>
    <s v="Pat"/>
    <s v="Brasil"/>
    <s v="Corporativo"/>
    <s v="Tecnologia"/>
    <s v="Telefones e ComunicaÃ§Ã£o"/>
    <x v="748"/>
    <s v="Small Box"/>
    <n v="0.57999999999999996"/>
    <d v="2011-01-02T00:00:00"/>
  </r>
  <r>
    <n v="4124"/>
    <n v="2563"/>
    <n v="18530"/>
    <x v="838"/>
    <s v="NÃ£o Especificada"/>
    <x v="1"/>
    <n v="56.13"/>
    <n v="0.02"/>
    <s v="AÃ©reo Normal"/>
    <n v="48.85"/>
    <n v="48.85"/>
    <s v=""/>
    <x v="354"/>
    <n v="14.39"/>
    <s v="Grant Thornton"/>
    <s v="Recife"/>
    <n v="92553"/>
    <s v="Pernambuco"/>
    <x v="1"/>
    <s v="Chris,Pat"/>
    <x v="1"/>
    <s v="Pat"/>
    <s v="Brasil"/>
    <s v="Corporativo"/>
    <s v="MobiliÃ¡rio"/>
    <s v="MobiliÃ¡rio de EscritÃ³rio"/>
    <x v="928"/>
    <s v="Small Box"/>
    <n v="0.47"/>
    <d v="2010-12-31T00:00:00"/>
  </r>
  <r>
    <n v="2514"/>
    <n v="2567"/>
    <n v="18532"/>
    <x v="11"/>
    <s v="NÃ£o Especificada"/>
    <x v="42"/>
    <n v="507.58"/>
    <n v="0.01"/>
    <s v="AÃ©reo Normal"/>
    <n v="-131.59"/>
    <n v="-131.59"/>
    <s v=""/>
    <x v="26"/>
    <n v="10.68"/>
    <s v="Jasper Cacioppo"/>
    <s v="SÃ£o Paulo"/>
    <n v="11010"/>
    <s v="SÃ£o Paulo"/>
    <x v="3"/>
    <s v="Erin"/>
    <x v="3"/>
    <m/>
    <s v="Brasil"/>
    <s v="EscritÃ³rio em Casa"/>
    <s v="Material de EscritÃ³rio"/>
    <s v="Armazenamento e OrganizaÃ§Ã£o"/>
    <x v="27"/>
    <s v="Small Box"/>
    <n v="0.57999999999999996"/>
    <d v="2011-10-22T00:00:00"/>
  </r>
  <r>
    <n v="2522"/>
    <n v="2566"/>
    <n v="18532"/>
    <x v="11"/>
    <s v="NÃ£o Especificada"/>
    <x v="13"/>
    <n v="230.77"/>
    <n v="0.09"/>
    <s v="AÃ©reo Normal"/>
    <n v="-146.24"/>
    <n v="-146.24"/>
    <s v=""/>
    <x v="581"/>
    <n v="7.77"/>
    <s v="Jasper Cacioppo"/>
    <s v="SÃ£o Paulo"/>
    <n v="11010"/>
    <s v="SÃ£o Paulo"/>
    <x v="3"/>
    <s v="Erin"/>
    <x v="3"/>
    <m/>
    <s v="Brasil"/>
    <s v="EscritÃ³rio em Casa"/>
    <s v="Material de EscritÃ³rio"/>
    <s v="Tesouras, rÃ©guas e aparadores"/>
    <x v="912"/>
    <s v="Small Pack"/>
    <n v="0.55000000000000004"/>
    <d v="2011-10-21T00:00:00"/>
  </r>
  <r>
    <n v="2124"/>
    <n v="2570"/>
    <n v="18534"/>
    <x v="798"/>
    <s v="Baixa"/>
    <x v="49"/>
    <n v="282.58"/>
    <n v="0.1"/>
    <s v="AÃ©reo RÃ¡pido"/>
    <n v="21.68"/>
    <n v="21.68"/>
    <s v=""/>
    <x v="294"/>
    <n v="1.99"/>
    <s v="Tracy Poddar"/>
    <s v="VitÃ³ria"/>
    <n v="4038"/>
    <s v="EspÃ­rito Santo"/>
    <x v="3"/>
    <s v="Erin"/>
    <x v="3"/>
    <m/>
    <s v="Brasil"/>
    <s v="Corporativo"/>
    <s v="Tecnologia"/>
    <s v="PerifÃ©ricos"/>
    <x v="408"/>
    <s v="Small Pack"/>
    <n v="0.52"/>
    <d v="2011-12-30T00:00:00"/>
  </r>
  <r>
    <n v="2158"/>
    <n v="2572"/>
    <n v="18562"/>
    <x v="638"/>
    <s v="CrÃ­tica"/>
    <x v="7"/>
    <n v="160.11000000000001"/>
    <n v="0.1"/>
    <s v="AÃ©reo Normal"/>
    <n v="-26.73"/>
    <n v="-26.73"/>
    <s v=""/>
    <x v="125"/>
    <n v="2.97"/>
    <s v="Noel Staavos"/>
    <s v="VitÃ³ria"/>
    <n v="3053"/>
    <s v="EspÃ­rito Santo"/>
    <x v="3"/>
    <s v="Erin"/>
    <x v="3"/>
    <m/>
    <s v="Brasil"/>
    <s v="EscritÃ³rio em Casa"/>
    <s v="Material de EscritÃ³rio"/>
    <s v="Papel"/>
    <x v="450"/>
    <s v="Wrap Bag"/>
    <n v="0.35"/>
    <d v="2011-12-22T00:00:00"/>
  </r>
  <r>
    <n v="497"/>
    <n v="2573"/>
    <n v="18592"/>
    <x v="493"/>
    <s v="CrÃ­tica"/>
    <x v="1"/>
    <n v="25.72"/>
    <n v="0.04"/>
    <s v="AÃ©reo Normal"/>
    <n v="-15.5"/>
    <n v="-15.5"/>
    <s v=""/>
    <x v="417"/>
    <n v="3.37"/>
    <s v="Nora Pelletier"/>
    <s v="Curitiba"/>
    <n v="33881"/>
    <s v="ParanÃ¡"/>
    <x v="2"/>
    <s v="Sam,Pat"/>
    <x v="2"/>
    <s v="Pat"/>
    <s v="Brasil"/>
    <s v="Corporativo"/>
    <s v="Material de EscritÃ³rio"/>
    <s v="Tesouras, rÃ©guas e aparadores"/>
    <x v="892"/>
    <s v="Small Pack"/>
    <n v="0.56999999999999995"/>
    <d v="2012-10-01T00:00:00"/>
  </r>
  <r>
    <n v="2665"/>
    <n v="2575"/>
    <n v="18593"/>
    <x v="178"/>
    <s v="Alta"/>
    <x v="36"/>
    <n v="1051.992"/>
    <n v="0.09"/>
    <s v="Transporte RodoviÃ¡rio"/>
    <n v="-1280.5999999999999"/>
    <n v="0"/>
    <s v="Returned"/>
    <x v="4"/>
    <n v="89.3"/>
    <s v="Tamara Manning"/>
    <s v="AracajÃº"/>
    <n v="83854"/>
    <s v="Sergipe"/>
    <x v="1"/>
    <s v="Chris,Pat"/>
    <x v="1"/>
    <s v="Pat"/>
    <s v="Brasil"/>
    <s v="Corporativo"/>
    <s v="MobiliÃ¡rio"/>
    <s v="Mesas"/>
    <x v="4"/>
    <s v="Jumbo Box"/>
    <n v="0.72"/>
    <d v="2011-09-24T00:00:00"/>
  </r>
  <r>
    <n v="2669"/>
    <n v="2574"/>
    <n v="18593"/>
    <x v="178"/>
    <s v="Alta"/>
    <x v="3"/>
    <n v="6572.04"/>
    <n v="0.06"/>
    <s v="AÃ©reo Normal"/>
    <n v="1579.34"/>
    <n v="0"/>
    <s v="Returned"/>
    <x v="214"/>
    <n v="7.18"/>
    <s v="Tamara Manning"/>
    <s v="AracajÃº"/>
    <n v="83854"/>
    <s v="Sergipe"/>
    <x v="1"/>
    <s v="Chris,Pat"/>
    <x v="1"/>
    <s v="Pat"/>
    <s v="Brasil"/>
    <s v="Corporativo"/>
    <s v="Tecnologia"/>
    <s v="PerifÃ©ricos"/>
    <x v="276"/>
    <s v="Small Box"/>
    <n v="0.48"/>
    <d v="2011-09-23T00:00:00"/>
  </r>
  <r>
    <n v="8180"/>
    <n v="2576"/>
    <n v="18595"/>
    <x v="747"/>
    <s v="CrÃ­tica"/>
    <x v="0"/>
    <n v="451.44"/>
    <n v="0.1"/>
    <s v="AÃ©reo Normal"/>
    <n v="-35.19"/>
    <n v="-35.19"/>
    <s v=""/>
    <x v="510"/>
    <n v="13.99"/>
    <s v="Art Foster"/>
    <s v="SÃ£o Paulo"/>
    <n v="17331"/>
    <s v="SÃ£o Paulo"/>
    <x v="3"/>
    <s v="Erin"/>
    <x v="3"/>
    <m/>
    <s v="Brasil"/>
    <s v="EscritÃ³rio em Casa"/>
    <s v="Material de EscritÃ³rio"/>
    <s v="EletrodomÃ©sticos"/>
    <x v="783"/>
    <s v="Medium Box"/>
    <n v="0.52"/>
    <d v="2009-02-02T00:00:00"/>
  </r>
  <r>
    <n v="8181"/>
    <n v="2577"/>
    <n v="18595"/>
    <x v="747"/>
    <s v="CrÃ­tica"/>
    <x v="48"/>
    <n v="138.55000000000001"/>
    <n v="0.03"/>
    <s v="AÃ©reo Normal"/>
    <n v="0.89999999999999802"/>
    <n v="0.89999999999999802"/>
    <s v=""/>
    <x v="150"/>
    <n v="2.64"/>
    <s v="Art Foster"/>
    <s v="SÃ£o Paulo"/>
    <n v="17331"/>
    <s v="SÃ£o Paulo"/>
    <x v="3"/>
    <s v="Erin"/>
    <x v="3"/>
    <m/>
    <s v="Brasil"/>
    <s v="EscritÃ³rio em Casa"/>
    <s v="Material de EscritÃ³rio"/>
    <s v="Tesouras, rÃ©guas e aparadores"/>
    <x v="913"/>
    <s v="Small Pack"/>
    <n v="0.59"/>
    <d v="2009-02-02T00:00:00"/>
  </r>
  <r>
    <n v="473"/>
    <n v="2578"/>
    <n v="18596"/>
    <x v="839"/>
    <s v="Baixa"/>
    <x v="8"/>
    <n v="4917.6899999999996"/>
    <n v="0.02"/>
    <s v="Transporte RodoviÃ¡rio"/>
    <n v="126.31"/>
    <n v="126.31"/>
    <s v=""/>
    <x v="110"/>
    <n v="30"/>
    <s v="Adam Bellavance"/>
    <s v="Salvador"/>
    <n v="59601"/>
    <s v="Bahia"/>
    <x v="1"/>
    <s v="Chris,Pat"/>
    <x v="1"/>
    <s v="Pat"/>
    <s v="Brasil"/>
    <s v="Pequenas Empresas"/>
    <s v="MobiliÃ¡rio"/>
    <s v="Cadeiras"/>
    <x v="929"/>
    <s v="Jumbo Drum"/>
    <n v="0.71"/>
    <d v="2012-10-04T00:00:00"/>
  </r>
  <r>
    <n v="474"/>
    <n v="2579"/>
    <n v="18596"/>
    <x v="839"/>
    <s v="Baixa"/>
    <x v="46"/>
    <n v="416.8"/>
    <n v="0.01"/>
    <s v="AÃ©reo Normal"/>
    <n v="223.38"/>
    <n v="223.38"/>
    <s v=""/>
    <x v="451"/>
    <n v="0.5"/>
    <s v="Adam Bellavance"/>
    <s v="Salvador"/>
    <n v="59601"/>
    <s v="Bahia"/>
    <x v="1"/>
    <s v="Chris,Pat"/>
    <x v="1"/>
    <s v="Pat"/>
    <s v="Brasil"/>
    <s v="Pequenas Empresas"/>
    <s v="Material de EscritÃ³rio"/>
    <s v="Etiquetas"/>
    <x v="930"/>
    <s v="Small Box"/>
    <n v="0.38"/>
    <d v="2012-10-04T00:00:00"/>
  </r>
  <r>
    <n v="4716"/>
    <n v="2580"/>
    <n v="18597"/>
    <x v="35"/>
    <s v="MÃ©dia"/>
    <x v="11"/>
    <n v="101.2"/>
    <n v="0.1"/>
    <s v="AÃ©reo Normal"/>
    <n v="38.58"/>
    <n v="38.58"/>
    <s v=""/>
    <x v="7"/>
    <n v="0.5"/>
    <s v="Andy Gerbode"/>
    <s v="Porto Alegre"/>
    <n v="37087"/>
    <s v="Rio Grande do Sul"/>
    <x v="2"/>
    <s v="Sam,Pat"/>
    <x v="2"/>
    <s v="Pat"/>
    <s v="Brasil"/>
    <s v="Consumidor"/>
    <s v="Material de EscritÃ³rio"/>
    <s v="Etiquetas"/>
    <x v="931"/>
    <s v="Small Box"/>
    <n v="0.36"/>
    <d v="2010-09-27T00:00:00"/>
  </r>
  <r>
    <n v="5009"/>
    <n v="2581"/>
    <n v="18598"/>
    <x v="479"/>
    <s v="CrÃ­tica"/>
    <x v="4"/>
    <n v="349.65"/>
    <n v="0.1"/>
    <s v="AÃ©reo RÃ¡pido"/>
    <n v="28.551500000000001"/>
    <n v="28.551500000000001"/>
    <s v=""/>
    <x v="188"/>
    <n v="6.46"/>
    <s v="Fred Harton"/>
    <s v="JoÃ£o Pessoa"/>
    <n v="80906"/>
    <s v="ParaÃ­ba"/>
    <x v="1"/>
    <s v="Chris,Pat"/>
    <x v="1"/>
    <s v="Pat"/>
    <s v="Brasil"/>
    <s v="EscritÃ³rio em Casa"/>
    <s v="Material de EscritÃ³rio"/>
    <s v="Capas e AcessÃ³rios"/>
    <x v="237"/>
    <s v="Small Box"/>
    <n v="0.38"/>
    <d v="2010-08-09T00:00:00"/>
  </r>
  <r>
    <n v="5017"/>
    <n v="2582"/>
    <n v="18598"/>
    <x v="479"/>
    <s v="CrÃ­tica"/>
    <x v="6"/>
    <n v="4814.12"/>
    <n v="0.03"/>
    <s v="AÃ©reo Normal"/>
    <n v="855.14"/>
    <n v="855.14"/>
    <s v=""/>
    <x v="439"/>
    <n v="21.26"/>
    <s v="Fred Harton"/>
    <s v="JoÃ£o Pessoa"/>
    <n v="80906"/>
    <s v="ParaÃ­ba"/>
    <x v="1"/>
    <s v="Chris,Pat"/>
    <x v="1"/>
    <s v="Pat"/>
    <s v="Brasil"/>
    <s v="EscritÃ³rio em Casa"/>
    <s v="MobiliÃ¡rio"/>
    <s v="MobiliÃ¡rio de EscritÃ³rio"/>
    <x v="636"/>
    <s v="Large Box"/>
    <n v="0.59"/>
    <d v="2010-08-08T00:00:00"/>
  </r>
  <r>
    <n v="4186"/>
    <n v="2583"/>
    <n v="18627"/>
    <x v="211"/>
    <s v="MÃ©dia"/>
    <x v="32"/>
    <n v="15.7"/>
    <n v="0.01"/>
    <s v="AÃ©reo Normal"/>
    <n v="0.71"/>
    <n v="0.71"/>
    <s v=""/>
    <x v="51"/>
    <n v="0.5"/>
    <s v="Phillip Flathmann"/>
    <s v="SÃ£o Paulo"/>
    <n v="11803"/>
    <s v="SÃ£o Paulo"/>
    <x v="3"/>
    <s v="Erin"/>
    <x v="3"/>
    <m/>
    <s v="Brasil"/>
    <s v="Pequenas Empresas"/>
    <s v="Material de EscritÃ³rio"/>
    <s v="Etiquetas"/>
    <x v="513"/>
    <s v="Small Box"/>
    <n v="0.38"/>
    <d v="2010-12-21T00:00:00"/>
  </r>
  <r>
    <n v="3753"/>
    <n v="2586"/>
    <n v="18688"/>
    <x v="840"/>
    <s v="NÃ£o Especificada"/>
    <x v="19"/>
    <n v="14346.73"/>
    <n v="0.04"/>
    <s v="AÃ©reo Normal"/>
    <n v="5762.5239999999903"/>
    <n v="5762.5239999999903"/>
    <s v=""/>
    <x v="222"/>
    <n v="19.989999999999998"/>
    <s v="Emily Grady"/>
    <s v="Natal"/>
    <n v="84660"/>
    <s v="Rio Grande do Norte"/>
    <x v="1"/>
    <s v="Chris,Pat"/>
    <x v="1"/>
    <s v="Pat"/>
    <s v="Brasil"/>
    <s v="EscritÃ³rio em Casa"/>
    <s v="Material de EscritÃ³rio"/>
    <s v="Capas e AcessÃ³rios"/>
    <x v="292"/>
    <s v="Small Box"/>
    <n v="0.4"/>
    <d v="2011-03-07T00:00:00"/>
  </r>
  <r>
    <n v="3754"/>
    <n v="2587"/>
    <n v="18688"/>
    <x v="840"/>
    <s v="NÃ£o Especificada"/>
    <x v="5"/>
    <n v="40.340000000000003"/>
    <n v="0.09"/>
    <s v="AÃ©reo Normal"/>
    <n v="10.59"/>
    <n v="10.59"/>
    <s v=""/>
    <x v="13"/>
    <n v="0.5"/>
    <s v="Emily Grady"/>
    <s v="Natal"/>
    <n v="84660"/>
    <s v="Rio Grande do Norte"/>
    <x v="1"/>
    <s v="Chris,Pat"/>
    <x v="1"/>
    <s v="Pat"/>
    <s v="Brasil"/>
    <s v="EscritÃ³rio em Casa"/>
    <s v="Material de EscritÃ³rio"/>
    <s v="Etiquetas"/>
    <x v="13"/>
    <s v="Small Box"/>
    <n v="0.38"/>
    <d v="2011-03-07T00:00:00"/>
  </r>
  <r>
    <n v="3760"/>
    <n v="2588"/>
    <n v="18688"/>
    <x v="840"/>
    <s v="NÃ£o Especificada"/>
    <x v="7"/>
    <n v="3951.6754999999998"/>
    <n v="0.1"/>
    <s v="AÃ©reo Normal"/>
    <n v="812.24099999999999"/>
    <n v="812.24099999999999"/>
    <s v=""/>
    <x v="12"/>
    <n v="4.2"/>
    <s v="Emily Grady"/>
    <s v="Natal"/>
    <n v="84660"/>
    <s v="Rio Grande do Norte"/>
    <x v="1"/>
    <s v="Chris,Pat"/>
    <x v="1"/>
    <s v="Pat"/>
    <s v="Brasil"/>
    <s v="EscritÃ³rio em Casa"/>
    <s v="Tecnologia"/>
    <s v="Telefones e ComunicaÃ§Ã£o"/>
    <x v="629"/>
    <s v="Small Box"/>
    <n v="0.56999999999999995"/>
    <d v="2011-03-06T00:00:00"/>
  </r>
  <r>
    <n v="6282"/>
    <n v="2589"/>
    <n v="18689"/>
    <x v="841"/>
    <s v="NÃ£o Especificada"/>
    <x v="39"/>
    <n v="281.17"/>
    <n v="0.01"/>
    <s v="AÃ©reo Normal"/>
    <n v="-78.372500000000002"/>
    <n v="0"/>
    <s v="Returned"/>
    <x v="280"/>
    <n v="6.05"/>
    <s v="Steven Roelle"/>
    <s v="Feira de Santana"/>
    <n v="98503"/>
    <s v="Bahia"/>
    <x v="1"/>
    <s v="Chris,Pat"/>
    <x v="1"/>
    <s v="Pat"/>
    <s v="Brasil"/>
    <s v="Pequenas Empresas"/>
    <s v="Material de EscritÃ³rio"/>
    <s v="Capas e AcessÃ³rios"/>
    <x v="387"/>
    <s v="Small Box"/>
    <n v="0.39"/>
    <d v="2009-12-25T00:00:00"/>
  </r>
  <r>
    <n v="6283"/>
    <n v="2590"/>
    <n v="18689"/>
    <x v="841"/>
    <s v="NÃ£o Especificada"/>
    <x v="17"/>
    <n v="194.65"/>
    <n v="0.05"/>
    <s v="AÃ©reo Normal"/>
    <n v="-3.78"/>
    <n v="0"/>
    <s v="Returned"/>
    <x v="16"/>
    <n v="9.0299999999999994"/>
    <s v="Steven Roelle"/>
    <s v="Feira de Santana"/>
    <n v="98503"/>
    <s v="Bahia"/>
    <x v="1"/>
    <s v="Chris,Pat"/>
    <x v="1"/>
    <s v="Pat"/>
    <s v="Brasil"/>
    <s v="Pequenas Empresas"/>
    <s v="Material de EscritÃ³rio"/>
    <s v="Papel"/>
    <x v="16"/>
    <s v="Small Box"/>
    <n v="0.37"/>
    <d v="2009-12-25T00:00:00"/>
  </r>
  <r>
    <n v="1213"/>
    <n v="2598"/>
    <n v="18757"/>
    <x v="842"/>
    <s v="Baixa"/>
    <x v="27"/>
    <n v="319.95999999999998"/>
    <n v="0.01"/>
    <s v="AÃ©reo RÃ¡pido"/>
    <n v="123.15"/>
    <n v="123.15"/>
    <s v=""/>
    <x v="555"/>
    <n v="1.6"/>
    <s v="Matthew Clasen"/>
    <s v="Curitiba"/>
    <n v="34787"/>
    <s v="ParanÃ¡"/>
    <x v="2"/>
    <s v="Sam,Pat"/>
    <x v="2"/>
    <s v="Pat"/>
    <s v="Brasil"/>
    <s v="Consumidor"/>
    <s v="Material de EscritÃ³rio"/>
    <s v="Papel"/>
    <x v="863"/>
    <s v="Wrap Bag"/>
    <n v="0.38"/>
    <d v="2012-05-29T00:00:00"/>
  </r>
  <r>
    <n v="5640"/>
    <n v="2599"/>
    <n v="18758"/>
    <x v="452"/>
    <s v="NÃ£o Especificada"/>
    <x v="28"/>
    <n v="2022.18"/>
    <n v="0.09"/>
    <s v="AÃ©reo RÃ¡pido"/>
    <n v="594.44000000000005"/>
    <n v="594.44000000000005"/>
    <s v=""/>
    <x v="439"/>
    <n v="21.26"/>
    <s v="Liz Pelletier"/>
    <s v="Feira de Santana"/>
    <n v="98387"/>
    <s v="Bahia"/>
    <x v="1"/>
    <s v="Chris,Pat"/>
    <x v="1"/>
    <s v="Pat"/>
    <s v="Brasil"/>
    <s v="Corporativo"/>
    <s v="MobiliÃ¡rio"/>
    <s v="MobiliÃ¡rio de EscritÃ³rio"/>
    <x v="636"/>
    <s v="Large Box"/>
    <n v="0.59"/>
    <d v="2010-04-22T00:00:00"/>
  </r>
  <r>
    <n v="3694"/>
    <n v="2601"/>
    <n v="18789"/>
    <x v="259"/>
    <s v="Alta"/>
    <x v="31"/>
    <n v="1558.18"/>
    <n v="0"/>
    <s v="AÃ©reo Normal"/>
    <n v="417.62"/>
    <n v="417.62"/>
    <s v=""/>
    <x v="137"/>
    <n v="9.18"/>
    <s v="Craig Rider"/>
    <s v="FlorianÃ³polis"/>
    <n v="40324"/>
    <s v="Santa Catarina"/>
    <x v="2"/>
    <s v="Sam,Pat"/>
    <x v="2"/>
    <s v="Pat"/>
    <s v="Brasil"/>
    <s v="Pequenas Empresas"/>
    <s v="Material de EscritÃ³rio"/>
    <s v="Papel"/>
    <x v="932"/>
    <s v="Small Box"/>
    <n v="0.4"/>
    <d v="2011-03-18T00:00:00"/>
  </r>
  <r>
    <n v="8114"/>
    <n v="2602"/>
    <n v="18790"/>
    <x v="737"/>
    <s v="Alta"/>
    <x v="25"/>
    <n v="13253.93"/>
    <n v="0.01"/>
    <s v="Transporte RodoviÃ¡rio"/>
    <n v="-1596.7457999999999"/>
    <n v="-1596.7457999999999"/>
    <s v=""/>
    <x v="187"/>
    <n v="14.7"/>
    <s v="Nicole Brennan"/>
    <s v="Recife"/>
    <n v="94521"/>
    <s v="Pernambuco"/>
    <x v="1"/>
    <s v="Chris,Pat"/>
    <x v="1"/>
    <s v="Pat"/>
    <s v="Brasil"/>
    <s v="Consumidor"/>
    <s v="Tecnologia"/>
    <s v="MÃ¡quinas de EscritÃ³rio"/>
    <x v="235"/>
    <s v="Jumbo Drum"/>
    <n v="0.55000000000000004"/>
    <d v="2009-02-13T00:00:00"/>
  </r>
  <r>
    <n v="8046"/>
    <n v="2603"/>
    <n v="18816"/>
    <x v="596"/>
    <s v="CrÃ­tica"/>
    <x v="40"/>
    <n v="580.46"/>
    <n v="0.03"/>
    <s v="AÃ©reo RÃ¡pido"/>
    <n v="108.96"/>
    <n v="108.96"/>
    <s v=""/>
    <x v="47"/>
    <n v="3.99"/>
    <s v="Jeremy Lonsdale"/>
    <s v="SÃ£o Paulo"/>
    <n v="11598"/>
    <s v="SÃ£o Paulo"/>
    <x v="3"/>
    <s v="Erin"/>
    <x v="3"/>
    <m/>
    <s v="Brasil"/>
    <s v="Corporativo"/>
    <s v="Material de EscritÃ³rio"/>
    <s v="EletrodomÃ©sticos"/>
    <x v="164"/>
    <s v="Small Box"/>
    <n v="0.56000000000000005"/>
    <d v="2009-02-26T00:00:00"/>
  </r>
  <r>
    <n v="8038"/>
    <n v="2604"/>
    <n v="18819"/>
    <x v="843"/>
    <s v="Baixa"/>
    <x v="35"/>
    <n v="1102.3"/>
    <n v="0.1"/>
    <s v="AÃ©reo Normal"/>
    <n v="98.12"/>
    <n v="98.12"/>
    <s v=""/>
    <x v="339"/>
    <n v="22.24"/>
    <s v="Dan Campbell"/>
    <s v="Recife"/>
    <n v="91745"/>
    <s v="Pernambuco"/>
    <x v="1"/>
    <s v="Chris,Pat"/>
    <x v="1"/>
    <s v="Pat"/>
    <s v="Brasil"/>
    <s v="Corporativo"/>
    <s v="MobiliÃ¡rio"/>
    <s v="MobiliÃ¡rio de EscritÃ³rio"/>
    <x v="721"/>
    <s v="Large Box"/>
    <n v="0.55000000000000004"/>
    <d v="2009-02-27T00:00:00"/>
  </r>
  <r>
    <n v="4128"/>
    <n v="2605"/>
    <n v="18822"/>
    <x v="653"/>
    <s v="Baixa"/>
    <x v="20"/>
    <n v="1950.0359999999901"/>
    <n v="0.03"/>
    <s v="AÃ©reo Normal"/>
    <n v="361.89"/>
    <n v="0"/>
    <s v="Returned"/>
    <x v="6"/>
    <n v="8.99"/>
    <s v="Cynthia Arntzen"/>
    <s v="Porto Alegre"/>
    <n v="37167"/>
    <s v="Rio Grande do Sul"/>
    <x v="2"/>
    <s v="Sam,Pat"/>
    <x v="2"/>
    <s v="Pat"/>
    <s v="Brasil"/>
    <s v="Pequenas Empresas"/>
    <s v="Tecnologia"/>
    <s v="Telefones e ComunicaÃ§Ã£o"/>
    <x v="212"/>
    <s v="Small Box"/>
    <n v="0.56000000000000005"/>
    <d v="2010-12-30T00:00:00"/>
  </r>
  <r>
    <n v="832"/>
    <n v="2608"/>
    <n v="18849"/>
    <x v="779"/>
    <s v="Alta"/>
    <x v="33"/>
    <n v="539.6"/>
    <n v="0.06"/>
    <s v="AÃ©reo Normal"/>
    <n v="-6.5"/>
    <n v="-6.5"/>
    <s v=""/>
    <x v="457"/>
    <n v="8.7799999999999994"/>
    <s v="Deanra Eno"/>
    <s v="Recife"/>
    <n v="95677"/>
    <s v="Pernambuco"/>
    <x v="1"/>
    <s v="Chris,Pat"/>
    <x v="1"/>
    <s v="Pat"/>
    <s v="Brasil"/>
    <s v="Corporativo"/>
    <s v="MobiliÃ¡rio"/>
    <s v="MobiliÃ¡rio de EscritÃ³rio"/>
    <x v="675"/>
    <s v="Small Box"/>
    <n v="0.43"/>
    <d v="2012-08-07T00:00:00"/>
  </r>
  <r>
    <n v="847"/>
    <n v="2606"/>
    <n v="18849"/>
    <x v="779"/>
    <s v="Alta"/>
    <x v="0"/>
    <n v="751.71"/>
    <n v="0.09"/>
    <s v="AÃ©reo Normal"/>
    <n v="50.83"/>
    <n v="50.83"/>
    <s v=""/>
    <x v="590"/>
    <n v="0.99"/>
    <s v="Deanra Eno"/>
    <s v="Belo Horizonte"/>
    <n v="1841"/>
    <s v="Minas Gerais"/>
    <x v="3"/>
    <s v="Erin"/>
    <x v="3"/>
    <m/>
    <s v="Brasil"/>
    <s v="Corporativo"/>
    <s v="Material de EscritÃ³rio"/>
    <s v="EletrodomÃ©sticos"/>
    <x v="933"/>
    <s v="Small Box"/>
    <n v="0.55000000000000004"/>
    <d v="2012-08-05T00:00:00"/>
  </r>
  <r>
    <n v="848"/>
    <n v="2607"/>
    <n v="18849"/>
    <x v="779"/>
    <s v="Alta"/>
    <x v="27"/>
    <n v="471.87"/>
    <n v="0.05"/>
    <s v="AÃ©reo Normal"/>
    <n v="52.27"/>
    <n v="52.27"/>
    <s v=""/>
    <x v="589"/>
    <n v="5.25"/>
    <s v="Deanra Eno"/>
    <s v="Recife"/>
    <n v="92503"/>
    <s v="Pernambuco"/>
    <x v="1"/>
    <s v="Chris,Pat"/>
    <x v="1"/>
    <s v="Pat"/>
    <s v="Brasil"/>
    <s v="Corporativo"/>
    <s v="Material de EscritÃ³rio"/>
    <s v="Envelopes"/>
    <x v="926"/>
    <s v="Small Box"/>
    <n v="0.36"/>
    <d v="2012-08-05T00:00:00"/>
  </r>
  <r>
    <n v="66"/>
    <n v="2609"/>
    <n v="18851"/>
    <x v="844"/>
    <s v="CrÃ­tica"/>
    <x v="46"/>
    <n v="204.21"/>
    <n v="0.04"/>
    <s v="AÃ©reo RÃ¡pido"/>
    <n v="-204.81"/>
    <n v="-204.81"/>
    <s v=""/>
    <x v="25"/>
    <n v="10.39"/>
    <s v="Thea Hudgings"/>
    <s v="Curitiba"/>
    <n v="32216"/>
    <s v="ParanÃ¡"/>
    <x v="2"/>
    <s v="Sam,Pat"/>
    <x v="2"/>
    <s v="Pat"/>
    <s v="Brasil"/>
    <s v="Consumidor"/>
    <s v="Material de EscritÃ³rio"/>
    <s v="Papel"/>
    <x v="460"/>
    <s v="Small Box"/>
    <n v="0.4"/>
    <d v="2012-12-17T00:00:00"/>
  </r>
  <r>
    <n v="2676"/>
    <n v="2610"/>
    <n v="18852"/>
    <x v="845"/>
    <s v="Alta"/>
    <x v="30"/>
    <n v="351.25"/>
    <n v="0.01"/>
    <s v="AÃ©reo RÃ¡pido"/>
    <n v="80.73"/>
    <n v="80.73"/>
    <s v=""/>
    <x v="238"/>
    <n v="5.97"/>
    <s v="Theresa Swint"/>
    <s v="SÃ£o Paulo"/>
    <n v="10573"/>
    <s v="SÃ£o Paulo"/>
    <x v="3"/>
    <s v="Erin"/>
    <x v="3"/>
    <m/>
    <s v="Brasil"/>
    <s v="Pequenas Empresas"/>
    <s v="Material de EscritÃ³rio"/>
    <s v="Papel"/>
    <x v="611"/>
    <s v="Small Box"/>
    <n v="0.38"/>
    <d v="2011-09-21T00:00:00"/>
  </r>
  <r>
    <n v="6147"/>
    <n v="2611"/>
    <n v="18853"/>
    <x v="846"/>
    <s v="CrÃ­tica"/>
    <x v="22"/>
    <n v="223.88"/>
    <n v="0.03"/>
    <s v="AÃ©reo Normal"/>
    <n v="55.21"/>
    <n v="55.21"/>
    <s v=""/>
    <x v="64"/>
    <n v="1.5"/>
    <s v="Gary Hwang"/>
    <s v="Curitiba"/>
    <n v="34210"/>
    <s v="ParanÃ¡"/>
    <x v="2"/>
    <s v="Sam,Pat"/>
    <x v="2"/>
    <s v="Pat"/>
    <s v="Brasil"/>
    <s v="EscritÃ³rio em Casa"/>
    <s v="Material de EscritÃ³rio"/>
    <s v="Canetas e materiais de arte"/>
    <x v="344"/>
    <s v="Wrap Bag"/>
    <n v="0.48"/>
    <d v="2010-01-19T00:00:00"/>
  </r>
  <r>
    <n v="6842"/>
    <n v="2612"/>
    <n v="18855"/>
    <x v="847"/>
    <s v="Alta"/>
    <x v="42"/>
    <n v="229.43"/>
    <n v="0.03"/>
    <s v="AÃ©reo Normal"/>
    <n v="-127.05200000000001"/>
    <n v="-127.05200000000001"/>
    <s v=""/>
    <x v="68"/>
    <n v="7.72"/>
    <s v="Ed Jacobs"/>
    <s v="Recife"/>
    <n v="95661"/>
    <s v="Pernambuco"/>
    <x v="1"/>
    <s v="Chris,Pat"/>
    <x v="1"/>
    <s v="Pat"/>
    <s v="Brasil"/>
    <s v="Pequenas Empresas"/>
    <s v="Material de EscritÃ³rio"/>
    <s v="Capas e AcessÃ³rios"/>
    <x v="77"/>
    <s v="Small Box"/>
    <n v="0.38"/>
    <d v="2009-09-18T00:00:00"/>
  </r>
  <r>
    <n v="3135"/>
    <n v="2614"/>
    <n v="18884"/>
    <x v="721"/>
    <s v="NÃ£o Especificada"/>
    <x v="13"/>
    <n v="13571.7"/>
    <n v="0"/>
    <s v="AÃ©reo Normal"/>
    <n v="3825.69"/>
    <n v="3825.69"/>
    <s v=""/>
    <x v="149"/>
    <n v="24.49"/>
    <s v="Nora Pelletier"/>
    <s v="Curitiba"/>
    <n v="32789"/>
    <s v="ParanÃ¡"/>
    <x v="2"/>
    <s v="Sam,Pat"/>
    <x v="2"/>
    <s v="Pat"/>
    <s v="Brasil"/>
    <s v="EscritÃ³rio em Casa"/>
    <s v="Tecnologia"/>
    <s v="Copiadoras e fax"/>
    <x v="175"/>
    <s v="Large Box"/>
    <n v="0.52"/>
    <d v="2011-06-26T00:00:00"/>
  </r>
  <r>
    <n v="3141"/>
    <n v="2613"/>
    <n v="18884"/>
    <x v="721"/>
    <s v="NÃ£o Especificada"/>
    <x v="38"/>
    <n v="131.27000000000001"/>
    <n v="0.1"/>
    <s v="Transporte RodoviÃ¡rio"/>
    <n v="-70.430000000000007"/>
    <n v="-70.430000000000007"/>
    <s v=""/>
    <x v="347"/>
    <n v="14.36"/>
    <s v="Nora Pelletier"/>
    <s v="Curitiba"/>
    <n v="32789"/>
    <s v="ParanÃ¡"/>
    <x v="2"/>
    <s v="Sam,Pat"/>
    <x v="2"/>
    <s v="Pat"/>
    <s v="Brasil"/>
    <s v="EscritÃ³rio em Casa"/>
    <s v="MobiliÃ¡rio"/>
    <s v="Cadeiras"/>
    <x v="654"/>
    <s v="Jumbo Drum"/>
    <n v="0.6"/>
    <d v="2011-06-25T00:00:00"/>
  </r>
  <r>
    <n v="1393"/>
    <n v="2616"/>
    <n v="18917"/>
    <x v="432"/>
    <s v="CrÃ­tica"/>
    <x v="18"/>
    <n v="28.82"/>
    <n v="0.08"/>
    <s v="AÃ©reo Normal"/>
    <n v="-8.3605"/>
    <n v="-8.3605"/>
    <s v=""/>
    <x v="1"/>
    <n v="1.49"/>
    <s v="Steve Nguyen"/>
    <s v="SÃ£o Paulo"/>
    <n v="44224"/>
    <s v="SÃ£o Paulo"/>
    <x v="3"/>
    <s v="Erin"/>
    <x v="3"/>
    <m/>
    <s v="Brasil"/>
    <s v="Pequenas Empresas"/>
    <s v="Material de EscritÃ³rio"/>
    <s v="Capas e AcessÃ³rios"/>
    <x v="934"/>
    <s v="Small Box"/>
    <n v="0.38"/>
    <d v="2012-05-05T00:00:00"/>
  </r>
  <r>
    <n v="336"/>
    <n v="2617"/>
    <n v="18918"/>
    <x v="769"/>
    <s v="NÃ£o Especificada"/>
    <x v="25"/>
    <n v="6362.94"/>
    <n v="0.1"/>
    <s v="AÃ©reo Normal"/>
    <n v="-221.78039999999999"/>
    <n v="-221.78039999999999"/>
    <s v=""/>
    <x v="591"/>
    <n v="13.99"/>
    <s v="Quincy Jones"/>
    <s v="MaceiÃ³"/>
    <n v="86442"/>
    <s v="Alagoas"/>
    <x v="1"/>
    <s v="Chris,Pat"/>
    <x v="1"/>
    <s v="Pat"/>
    <s v="Brasil"/>
    <s v="Corporativo"/>
    <s v="Tecnologia"/>
    <s v="MÃ¡quinas de EscritÃ³rio"/>
    <x v="935"/>
    <s v="Medium Box"/>
    <n v="0.36"/>
    <d v="2012-10-28T00:00:00"/>
  </r>
  <r>
    <n v="7314"/>
    <n v="2618"/>
    <n v="18919"/>
    <x v="848"/>
    <s v="Baixa"/>
    <x v="33"/>
    <n v="739.28"/>
    <n v="0"/>
    <s v="AÃ©reo Normal"/>
    <n v="43.97"/>
    <n v="0"/>
    <s v="Returned"/>
    <x v="77"/>
    <n v="8.17"/>
    <s v="Rob Williams"/>
    <s v="MaceiÃ³"/>
    <n v="85224"/>
    <s v="Alagoas"/>
    <x v="1"/>
    <s v="Chris,Pat"/>
    <x v="1"/>
    <s v="Pat"/>
    <s v="Brasil"/>
    <s v="EscritÃ³rio em Casa"/>
    <s v="Material de EscritÃ³rio"/>
    <s v="EletrodomÃ©sticos"/>
    <x v="89"/>
    <s v="Medium Box"/>
    <n v="0.5"/>
    <d v="2009-07-03T00:00:00"/>
  </r>
  <r>
    <n v="8262"/>
    <n v="2619"/>
    <n v="18945"/>
    <x v="131"/>
    <s v="MÃ©dia"/>
    <x v="22"/>
    <n v="528.54"/>
    <n v="0.06"/>
    <s v="AÃ©reo Normal"/>
    <n v="168.54"/>
    <n v="168.54"/>
    <s v=""/>
    <x v="486"/>
    <n v="1.99"/>
    <s v="John Lee"/>
    <s v="Curitiba"/>
    <n v="35473"/>
    <s v="ParanÃ¡"/>
    <x v="2"/>
    <s v="Sam,Pat"/>
    <x v="2"/>
    <s v="Pat"/>
    <s v="Brasil"/>
    <s v="Corporativo"/>
    <s v="Tecnologia"/>
    <s v="PerifÃ©ricos"/>
    <x v="743"/>
    <s v="Small Pack"/>
    <n v="0.42"/>
    <d v="2009-01-19T00:00:00"/>
  </r>
  <r>
    <n v="5586"/>
    <n v="2620"/>
    <n v="18946"/>
    <x v="199"/>
    <s v="CrÃ­tica"/>
    <x v="46"/>
    <n v="202.89"/>
    <n v="7.0000000000000007E-2"/>
    <s v="AÃ©reo Normal"/>
    <n v="-201.91"/>
    <n v="-201.91"/>
    <s v=""/>
    <x v="31"/>
    <n v="10.050000000000001"/>
    <s v="Kelly Andreada"/>
    <s v="Porto Alegre"/>
    <n v="29611"/>
    <s v="Rio Grande do Sul"/>
    <x v="2"/>
    <s v="Sam,Pat"/>
    <x v="2"/>
    <s v="Pat"/>
    <s v="Brasil"/>
    <s v="EscritÃ³rio em Casa"/>
    <s v="Material de EscritÃ³rio"/>
    <s v="Papel"/>
    <x v="924"/>
    <s v="Small Box"/>
    <n v="0.37"/>
    <d v="2010-05-04T00:00:00"/>
  </r>
  <r>
    <n v="1764"/>
    <n v="2621"/>
    <n v="18950"/>
    <x v="96"/>
    <s v="Baixa"/>
    <x v="22"/>
    <n v="3008.5"/>
    <n v="0.05"/>
    <s v="Transporte RodoviÃ¡rio"/>
    <n v="1101.9000000000001"/>
    <n v="1101.9000000000001"/>
    <s v=""/>
    <x v="252"/>
    <n v="14"/>
    <s v="Barry Gonzalez"/>
    <s v="VitÃ³ria"/>
    <n v="21234"/>
    <s v="EspÃ­rito Santo"/>
    <x v="3"/>
    <s v="Erin"/>
    <x v="3"/>
    <m/>
    <s v="Brasil"/>
    <s v="Pequenas Empresas"/>
    <s v="Tecnologia"/>
    <s v="MÃ¡quinas de EscritÃ³rio"/>
    <x v="335"/>
    <s v="Jumbo Drum"/>
    <n v="0.36"/>
    <d v="2012-03-04T00:00:00"/>
  </r>
  <r>
    <n v="3118"/>
    <n v="2623"/>
    <n v="18951"/>
    <x v="849"/>
    <s v="CrÃ­tica"/>
    <x v="17"/>
    <n v="324.3175"/>
    <n v="0.03"/>
    <s v="AÃ©reo RÃ¡pido"/>
    <n v="-169.74100000000001"/>
    <n v="-169.74100000000001"/>
    <s v=""/>
    <x v="146"/>
    <n v="5"/>
    <s v="Astrea Jones"/>
    <s v="VitÃ³ria"/>
    <n v="4005"/>
    <s v="EspÃ­rito Santo"/>
    <x v="3"/>
    <s v="Erin"/>
    <x v="3"/>
    <m/>
    <s v="Brasil"/>
    <s v="Corporativo"/>
    <s v="Tecnologia"/>
    <s v="Telefones e ComunicaÃ§Ã£o"/>
    <x v="836"/>
    <s v="Small Box"/>
    <n v="0.85"/>
    <d v="2011-07-01T00:00:00"/>
  </r>
  <r>
    <n v="3124"/>
    <n v="2622"/>
    <n v="18951"/>
    <x v="849"/>
    <s v="CrÃ­tica"/>
    <x v="48"/>
    <n v="61.5"/>
    <n v="0.09"/>
    <s v="AÃ©reo Normal"/>
    <n v="-16.27"/>
    <n v="-16.27"/>
    <s v=""/>
    <x v="125"/>
    <n v="2.97"/>
    <s v="Astrea Jones"/>
    <s v="VitÃ³ria"/>
    <n v="4401"/>
    <s v="EspÃ­rito Santo"/>
    <x v="3"/>
    <s v="Erin"/>
    <x v="3"/>
    <m/>
    <s v="Brasil"/>
    <s v="Corporativo"/>
    <s v="Material de EscritÃ³rio"/>
    <s v="Papel"/>
    <x v="450"/>
    <s v="Wrap Bag"/>
    <n v="0.35"/>
    <d v="2011-06-30T00:00:00"/>
  </r>
  <r>
    <n v="2170"/>
    <n v="2625"/>
    <n v="19040"/>
    <x v="850"/>
    <s v="Alta"/>
    <x v="17"/>
    <n v="211.97"/>
    <n v="0.06"/>
    <s v="AÃ©reo Normal"/>
    <n v="-46.83"/>
    <n v="-46.83"/>
    <s v=""/>
    <x v="287"/>
    <n v="8.99"/>
    <s v="Adam Hart"/>
    <s v="Recife"/>
    <n v="92677"/>
    <s v="Pernambuco"/>
    <x v="1"/>
    <s v="Chris,Pat"/>
    <x v="1"/>
    <s v="Pat"/>
    <s v="Brasil"/>
    <s v="Corporativo"/>
    <s v="Material de EscritÃ³rio"/>
    <s v="Canetas e materiais de arte"/>
    <x v="398"/>
    <s v="Small Pack"/>
    <n v="0.59"/>
    <d v="2011-12-20T00:00:00"/>
  </r>
  <r>
    <n v="2931"/>
    <n v="2627"/>
    <n v="19041"/>
    <x v="851"/>
    <s v="Baixa"/>
    <x v="27"/>
    <n v="1849.8"/>
    <n v="0.04"/>
    <s v="AÃ©reo Normal"/>
    <n v="530.22"/>
    <n v="530.22"/>
    <s v=""/>
    <x v="571"/>
    <n v="4.62"/>
    <s v="Grant Thornton"/>
    <s v="Recife"/>
    <n v="95037"/>
    <s v="Pernambuco"/>
    <x v="1"/>
    <s v="Chris,Pat"/>
    <x v="1"/>
    <s v="Pat"/>
    <s v="Brasil"/>
    <s v="Corporativo"/>
    <s v="Material de EscritÃ³rio"/>
    <s v="EletrodomÃ©sticos"/>
    <x v="898"/>
    <s v="Small Box"/>
    <n v="0.56000000000000005"/>
    <d v="2011-08-04T00:00:00"/>
  </r>
  <r>
    <n v="2949"/>
    <n v="2626"/>
    <n v="19041"/>
    <x v="851"/>
    <s v="Baixa"/>
    <x v="12"/>
    <n v="36.06"/>
    <n v="0.08"/>
    <s v="AÃ©reo Normal"/>
    <n v="-18.5"/>
    <n v="-18.5"/>
    <s v=""/>
    <x v="58"/>
    <n v="4.5"/>
    <s v="Grant Thornton"/>
    <s v="Recife"/>
    <n v="95037"/>
    <s v="Pernambuco"/>
    <x v="1"/>
    <s v="Chris,Pat"/>
    <x v="1"/>
    <s v="Pat"/>
    <s v="Brasil"/>
    <s v="Corporativo"/>
    <s v="Material de EscritÃ³rio"/>
    <s v="EletrodomÃ©sticos"/>
    <x v="63"/>
    <s v="Small Box"/>
    <n v="0.59"/>
    <d v="2011-07-30T00:00:00"/>
  </r>
  <r>
    <n v="8193"/>
    <n v="2632"/>
    <n v="19047"/>
    <x v="501"/>
    <s v="Alta"/>
    <x v="12"/>
    <n v="6.76"/>
    <n v="0.02"/>
    <s v="AÃ©reo Normal"/>
    <n v="-4.28"/>
    <n v="-4.28"/>
    <s v=""/>
    <x v="9"/>
    <n v="1.57"/>
    <s v="Adam Hart"/>
    <s v="Recife"/>
    <n v="92677"/>
    <s v="Pernambuco"/>
    <x v="1"/>
    <s v="Chris,Pat"/>
    <x v="1"/>
    <s v="Pat"/>
    <s v="Brasil"/>
    <s v="Corporativo"/>
    <s v="Material de EscritÃ³rio"/>
    <s v="Canetas e materiais de arte"/>
    <x v="791"/>
    <s v="Wrap Bag"/>
    <n v="0.59"/>
    <d v="2009-01-30T00:00:00"/>
  </r>
  <r>
    <n v="8198"/>
    <n v="2631"/>
    <n v="19047"/>
    <x v="501"/>
    <s v="Alta"/>
    <x v="23"/>
    <n v="67.489999999999995"/>
    <n v="0.06"/>
    <s v="AÃ©reo Normal"/>
    <n v="-22.82"/>
    <n v="-22.82"/>
    <s v=""/>
    <x v="114"/>
    <n v="14.3"/>
    <s v="Adam Hart"/>
    <s v="Recife"/>
    <n v="92677"/>
    <s v="Pernambuco"/>
    <x v="1"/>
    <s v="Chris,Pat"/>
    <x v="1"/>
    <s v="Pat"/>
    <s v="Brasil"/>
    <s v="Corporativo"/>
    <s v="Material de EscritÃ³rio"/>
    <s v="Papel"/>
    <x v="130"/>
    <s v="Small Box"/>
    <n v="0.37"/>
    <d v="2009-01-29T00:00:00"/>
  </r>
  <r>
    <n v="1065"/>
    <n v="2635"/>
    <n v="19074"/>
    <x v="852"/>
    <s v="CrÃ­tica"/>
    <x v="30"/>
    <n v="3816.59"/>
    <n v="0.01"/>
    <s v="Transporte RodoviÃ¡rio"/>
    <n v="191.47"/>
    <n v="191.47"/>
    <s v=""/>
    <x v="39"/>
    <n v="68.02"/>
    <s v="Sonia Sunley"/>
    <s v="BelÃ©m"/>
    <n v="60110"/>
    <s v="ParÃ¡"/>
    <x v="0"/>
    <s v="William,Pat"/>
    <x v="0"/>
    <s v="Pat"/>
    <s v="Brasil"/>
    <s v="Corporativo"/>
    <s v="Material de EscritÃ³rio"/>
    <s v="EletrodomÃ©sticos"/>
    <x v="40"/>
    <s v="Jumbo Drum"/>
    <n v="0.57999999999999996"/>
    <d v="2012-06-27T00:00:00"/>
  </r>
  <r>
    <n v="6787"/>
    <n v="2636"/>
    <n v="19075"/>
    <x v="853"/>
    <s v="CrÃ­tica"/>
    <x v="49"/>
    <n v="1841.6"/>
    <n v="0.01"/>
    <s v="AÃ©reo Normal"/>
    <n v="12.95"/>
    <n v="12.95"/>
    <s v=""/>
    <x v="339"/>
    <n v="6.5"/>
    <s v="Joseph Holt"/>
    <s v="FlorianÃ³polis"/>
    <n v="30265"/>
    <s v="Santa Catarina"/>
    <x v="2"/>
    <s v="Sam,Pat"/>
    <x v="2"/>
    <s v="Pat"/>
    <s v="Brasil"/>
    <s v="EscritÃ³rio em Casa"/>
    <s v="Tecnologia"/>
    <s v="PerifÃ©ricos"/>
    <x v="648"/>
    <s v="Small Box"/>
    <n v="0.73"/>
    <d v="2009-09-27T00:00:00"/>
  </r>
  <r>
    <n v="4995"/>
    <n v="2638"/>
    <n v="19104"/>
    <x v="854"/>
    <s v="Alta"/>
    <x v="10"/>
    <n v="5085.9070000000002"/>
    <n v="0.03"/>
    <s v="AÃ©reo Normal"/>
    <n v="1366.6859999999999"/>
    <n v="1366.6859999999999"/>
    <s v=""/>
    <x v="12"/>
    <n v="8.08"/>
    <s v="Quincy Jones"/>
    <s v="MaceiÃ³"/>
    <n v="86442"/>
    <s v="Alagoas"/>
    <x v="1"/>
    <s v="Chris,Pat"/>
    <x v="1"/>
    <s v="Pat"/>
    <s v="Brasil"/>
    <s v="Pequenas Empresas"/>
    <s v="Tecnologia"/>
    <s v="Telefones e ComunicaÃ§Ã£o"/>
    <x v="838"/>
    <s v="Small Box"/>
    <n v="0.56999999999999995"/>
    <d v="2010-08-12T00:00:00"/>
  </r>
  <r>
    <n v="6604"/>
    <n v="2639"/>
    <n v="19105"/>
    <x v="438"/>
    <s v="Alta"/>
    <x v="42"/>
    <n v="1370.56"/>
    <n v="0.1"/>
    <s v="AÃ©reo Normal"/>
    <n v="511.51"/>
    <n v="511.51"/>
    <s v=""/>
    <x v="193"/>
    <n v="5.97"/>
    <s v="Max Ludwig"/>
    <s v="FlorianÃ³polis"/>
    <n v="42003"/>
    <s v="Santa Catarina"/>
    <x v="2"/>
    <s v="Sam,Pat"/>
    <x v="2"/>
    <s v="Pat"/>
    <s v="Brasil"/>
    <s v="Corporativo"/>
    <s v="Material de EscritÃ³rio"/>
    <s v="Papel"/>
    <x v="859"/>
    <s v="Small Box"/>
    <n v="0.38"/>
    <d v="2009-10-30T00:00:00"/>
  </r>
  <r>
    <n v="6615"/>
    <n v="2640"/>
    <n v="19105"/>
    <x v="438"/>
    <s v="Alta"/>
    <x v="13"/>
    <n v="172.98"/>
    <n v="0.08"/>
    <s v="AÃ©reo Normal"/>
    <n v="-59.75"/>
    <n v="-59.75"/>
    <s v=""/>
    <x v="25"/>
    <n v="5.46"/>
    <s v="Max Ludwig"/>
    <s v="FlorianÃ³polis"/>
    <n v="42003"/>
    <s v="Santa Catarina"/>
    <x v="2"/>
    <s v="Sam,Pat"/>
    <x v="2"/>
    <s v="Pat"/>
    <s v="Brasil"/>
    <s v="Corporativo"/>
    <s v="Material de EscritÃ³rio"/>
    <s v="Papel"/>
    <x v="921"/>
    <s v="Small Box"/>
    <n v="0.36"/>
    <d v="2009-10-28T00:00:00"/>
  </r>
  <r>
    <n v="6709"/>
    <n v="2641"/>
    <n v="19111"/>
    <x v="256"/>
    <s v="Baixa"/>
    <x v="4"/>
    <n v="195.83"/>
    <n v="0.04"/>
    <s v="AÃ©reo Normal"/>
    <n v="10.79"/>
    <n v="10.79"/>
    <s v=""/>
    <x v="294"/>
    <n v="1.99"/>
    <s v="Bart Pistole"/>
    <s v="VitÃ³ria"/>
    <n v="20854"/>
    <s v="EspÃ­rito Santo"/>
    <x v="3"/>
    <s v="Erin"/>
    <x v="3"/>
    <m/>
    <s v="Brasil"/>
    <s v="Consumidor"/>
    <s v="Tecnologia"/>
    <s v="PerifÃ©ricos"/>
    <x v="408"/>
    <s v="Small Pack"/>
    <n v="0.52"/>
    <d v="2009-10-09T00:00:00"/>
  </r>
  <r>
    <n v="5029"/>
    <n v="2642"/>
    <n v="19136"/>
    <x v="207"/>
    <s v="NÃ£o Especificada"/>
    <x v="21"/>
    <n v="1372.9455"/>
    <n v="0"/>
    <s v="AÃ©reo Normal"/>
    <n v="429.88499999999999"/>
    <n v="429.88499999999999"/>
    <s v=""/>
    <x v="146"/>
    <n v="1.25"/>
    <s v="Michelle Moray"/>
    <s v="FlorianÃ³polis"/>
    <n v="40258"/>
    <s v="Santa Catarina"/>
    <x v="2"/>
    <s v="Sam,Pat"/>
    <x v="2"/>
    <s v="Pat"/>
    <s v="Brasil"/>
    <s v="Corporativo"/>
    <s v="Tecnologia"/>
    <s v="Telefones e ComunicaÃ§Ã£o"/>
    <x v="601"/>
    <s v="Small Pack"/>
    <n v="0.56999999999999995"/>
    <d v="2010-08-06T00:00:00"/>
  </r>
  <r>
    <n v="4293"/>
    <n v="2644"/>
    <n v="19139"/>
    <x v="855"/>
    <s v="NÃ£o Especificada"/>
    <x v="5"/>
    <n v="94.84"/>
    <n v="0.01"/>
    <s v="AÃ©reo Normal"/>
    <n v="-26.66"/>
    <n v="-26.66"/>
    <s v=""/>
    <x v="25"/>
    <n v="5.15"/>
    <s v="Helen Wasserman"/>
    <s v="VitÃ³ria"/>
    <n v="21222"/>
    <s v="EspÃ­rito Santo"/>
    <x v="3"/>
    <s v="Erin"/>
    <x v="3"/>
    <m/>
    <s v="Brasil"/>
    <s v="Corporativo"/>
    <s v="Material de EscritÃ³rio"/>
    <s v="Papel"/>
    <x v="26"/>
    <s v="Small Box"/>
    <n v="0.36"/>
    <d v="2010-12-04T00:00:00"/>
  </r>
  <r>
    <n v="6760"/>
    <n v="2645"/>
    <n v="19140"/>
    <x v="72"/>
    <s v="MÃ©dia"/>
    <x v="26"/>
    <n v="314"/>
    <n v="7.0000000000000007E-2"/>
    <s v="AÃ©reo Normal"/>
    <n v="-66.044499999999999"/>
    <n v="-66.044499999999999"/>
    <s v=""/>
    <x v="32"/>
    <n v="5.27"/>
    <s v="Ann Steele"/>
    <s v="Natal"/>
    <n v="84041"/>
    <s v="Rio Grande do Norte"/>
    <x v="1"/>
    <s v="Chris,Pat"/>
    <x v="1"/>
    <s v="Pat"/>
    <s v="Brasil"/>
    <s v="Corporativo"/>
    <s v="Material de EscritÃ³rio"/>
    <s v="Capas e AcessÃ³rios"/>
    <x v="33"/>
    <s v="Small Box"/>
    <n v="0.36"/>
    <d v="2009-10-01T00:00:00"/>
  </r>
  <r>
    <n v="6761"/>
    <n v="2646"/>
    <n v="19140"/>
    <x v="72"/>
    <s v="MÃ©dia"/>
    <x v="31"/>
    <n v="155.54"/>
    <n v="0.09"/>
    <s v="AÃ©reo Normal"/>
    <n v="15.66"/>
    <n v="15.66"/>
    <s v=""/>
    <x v="541"/>
    <n v="1.35"/>
    <s v="Ann Steele"/>
    <s v="Natal"/>
    <n v="84043"/>
    <s v="Rio Grande do Norte"/>
    <x v="1"/>
    <s v="Chris,Pat"/>
    <x v="1"/>
    <s v="Pat"/>
    <s v="Brasil"/>
    <s v="Corporativo"/>
    <s v="Material de EscritÃ³rio"/>
    <s v="ElÃ¡sticos"/>
    <x v="840"/>
    <s v="Wrap Bag"/>
    <n v="0.4"/>
    <d v="2009-10-01T00:00:00"/>
  </r>
  <r>
    <n v="275"/>
    <n v="2647"/>
    <n v="19143"/>
    <x v="856"/>
    <s v="Alta"/>
    <x v="12"/>
    <n v="2421.02"/>
    <n v="7.0000000000000007E-2"/>
    <s v="Transporte RodoviÃ¡rio"/>
    <n v="-1943.1711"/>
    <n v="-1943.1711"/>
    <s v=""/>
    <x v="592"/>
    <n v="16.059999999999999"/>
    <s v="Ed Braxton"/>
    <s v="Recife"/>
    <n v="92592"/>
    <s v="Pernambuco"/>
    <x v="1"/>
    <s v="Chris,Pat"/>
    <x v="1"/>
    <s v="Pat"/>
    <s v="Brasil"/>
    <s v="EscritÃ³rio em Casa"/>
    <s v="Tecnologia"/>
    <s v="MÃ¡quinas de EscritÃ³rio"/>
    <x v="936"/>
    <s v="Jumbo Drum"/>
    <n v="0.56000000000000005"/>
    <d v="2012-11-05T00:00:00"/>
  </r>
  <r>
    <n v="5176"/>
    <n v="2648"/>
    <n v="19174"/>
    <x v="113"/>
    <s v="MÃ©dia"/>
    <x v="19"/>
    <n v="214.62"/>
    <n v="0.05"/>
    <s v="AÃ©reo Normal"/>
    <n v="-151.42049999999901"/>
    <n v="-151.42049999999901"/>
    <s v=""/>
    <x v="255"/>
    <n v="5.41"/>
    <s v="Fred McMath"/>
    <s v="VitÃ³ria"/>
    <n v="4210"/>
    <s v="EspÃ­rito Santo"/>
    <x v="3"/>
    <s v="Erin"/>
    <x v="3"/>
    <m/>
    <s v="Brasil"/>
    <s v="Pequenas Empresas"/>
    <s v="Material de EscritÃ³rio"/>
    <s v="Capas e AcessÃ³rios"/>
    <x v="340"/>
    <s v="Small Box"/>
    <n v="0.35"/>
    <d v="2010-07-18T00:00:00"/>
  </r>
  <r>
    <n v="5177"/>
    <n v="2649"/>
    <n v="19174"/>
    <x v="113"/>
    <s v="MÃ©dia"/>
    <x v="44"/>
    <n v="5311.973"/>
    <n v="0.02"/>
    <s v="AÃ©reo Normal"/>
    <n v="1142.0820000000001"/>
    <n v="1142.0820000000001"/>
    <s v=""/>
    <x v="42"/>
    <n v="13.99"/>
    <s v="Fred McMath"/>
    <s v="Belo Horizonte"/>
    <n v="2478"/>
    <s v="Minas Gerais"/>
    <x v="3"/>
    <s v="Erin"/>
    <x v="3"/>
    <m/>
    <s v="Brasil"/>
    <s v="Pequenas Empresas"/>
    <s v="Tecnologia"/>
    <s v="Telefones e ComunicaÃ§Ã£o"/>
    <x v="43"/>
    <s v="Medium Box"/>
    <n v="0.56999999999999995"/>
    <d v="2010-07-18T00:00:00"/>
  </r>
  <r>
    <n v="5178"/>
    <n v="2651"/>
    <n v="19174"/>
    <x v="113"/>
    <s v="MÃ©dia"/>
    <x v="10"/>
    <n v="1631.04"/>
    <n v="0"/>
    <s v="AÃ©reo Normal"/>
    <n v="665.63"/>
    <n v="665.63"/>
    <s v=""/>
    <x v="307"/>
    <n v="1.99"/>
    <s v="Fred McMath"/>
    <s v="Belo Horizonte"/>
    <n v="2457"/>
    <s v="Minas Gerais"/>
    <x v="3"/>
    <s v="Erin"/>
    <x v="3"/>
    <m/>
    <s v="Brasil"/>
    <s v="Pequenas Empresas"/>
    <s v="Tecnologia"/>
    <s v="PerifÃ©ricos"/>
    <x v="427"/>
    <s v="Small Pack"/>
    <n v="0.45"/>
    <d v="2010-07-18T00:00:00"/>
  </r>
  <r>
    <n v="5186"/>
    <n v="2650"/>
    <n v="19174"/>
    <x v="113"/>
    <s v="MÃ©dia"/>
    <x v="36"/>
    <n v="1061.905"/>
    <n v="0.06"/>
    <s v="AÃ©reo Normal"/>
    <n v="152.74799999999999"/>
    <n v="152.74799999999999"/>
    <s v=""/>
    <x v="6"/>
    <n v="2.5"/>
    <s v="Fred McMath"/>
    <s v="Belo Horizonte"/>
    <n v="1453"/>
    <s v="Minas Gerais"/>
    <x v="3"/>
    <s v="Erin"/>
    <x v="3"/>
    <m/>
    <s v="Brasil"/>
    <s v="Pequenas Empresas"/>
    <s v="Tecnologia"/>
    <s v="Telefones e ComunicaÃ§Ã£o"/>
    <x v="937"/>
    <s v="Small Box"/>
    <n v="0.56000000000000005"/>
    <d v="2010-07-17T00:00:00"/>
  </r>
  <r>
    <n v="6973"/>
    <n v="2652"/>
    <n v="19175"/>
    <x v="119"/>
    <s v="Baixa"/>
    <x v="36"/>
    <n v="1133.4494999999999"/>
    <n v="0.01"/>
    <s v="AÃ©reo Normal"/>
    <n v="169.16399999999999"/>
    <n v="169.16399999999999"/>
    <s v=""/>
    <x v="6"/>
    <n v="5.31"/>
    <s v="Frank Merwin"/>
    <s v="Natal"/>
    <n v="84074"/>
    <s v="Rio Grande do Norte"/>
    <x v="1"/>
    <s v="Chris,Pat"/>
    <x v="1"/>
    <s v="Pat"/>
    <s v="Brasil"/>
    <s v="Consumidor"/>
    <s v="Tecnologia"/>
    <s v="Telefones e ComunicaÃ§Ã£o"/>
    <x v="626"/>
    <s v="Small Box"/>
    <n v="0.56999999999999995"/>
    <d v="2009-08-26T00:00:00"/>
  </r>
  <r>
    <n v="5096"/>
    <n v="2656"/>
    <n v="19205"/>
    <x v="668"/>
    <s v="MÃ©dia"/>
    <x v="42"/>
    <n v="107.97"/>
    <n v="0"/>
    <s v="AÃ©reo Normal"/>
    <n v="2.36"/>
    <n v="2.36"/>
    <s v=""/>
    <x v="233"/>
    <n v="1.86"/>
    <s v="Odella Nelson"/>
    <s v="SÃ£o Paulo"/>
    <n v="18705"/>
    <s v="SÃ£o Paulo"/>
    <x v="3"/>
    <s v="Erin"/>
    <x v="3"/>
    <m/>
    <s v="Brasil"/>
    <s v="Pequenas Empresas"/>
    <s v="Material de EscritÃ³rio"/>
    <s v="Canetas e materiais de arte"/>
    <x v="309"/>
    <s v="Wrap Bag"/>
    <n v="0.41"/>
    <d v="2010-07-28T00:00:00"/>
  </r>
  <r>
    <n v="5106"/>
    <n v="2655"/>
    <n v="19205"/>
    <x v="668"/>
    <s v="MÃ©dia"/>
    <x v="26"/>
    <n v="1291.3499999999999"/>
    <n v="0.04"/>
    <s v="AÃ©reo Normal"/>
    <n v="479.62"/>
    <n v="479.62"/>
    <s v=""/>
    <x v="512"/>
    <n v="5.86"/>
    <s v="Odella Nelson"/>
    <s v="SÃ£o Paulo"/>
    <n v="18705"/>
    <s v="SÃ£o Paulo"/>
    <x v="3"/>
    <s v="Erin"/>
    <x v="3"/>
    <m/>
    <s v="Brasil"/>
    <s v="Pequenas Empresas"/>
    <s v="Material de EscritÃ³rio"/>
    <s v="Papel"/>
    <x v="785"/>
    <s v="Small Box"/>
    <n v="0.39"/>
    <d v="2010-07-27T00:00:00"/>
  </r>
  <r>
    <n v="5743"/>
    <n v="2657"/>
    <n v="19206"/>
    <x v="857"/>
    <s v="Baixa"/>
    <x v="47"/>
    <n v="88.02"/>
    <n v="0"/>
    <s v="AÃ©reo Normal"/>
    <n v="-6.5434999999999999"/>
    <n v="-6.5434999999999999"/>
    <s v=""/>
    <x v="1"/>
    <n v="1.49"/>
    <s v="Michelle Moray"/>
    <s v="FlorianÃ³polis"/>
    <n v="40258"/>
    <s v="Santa Catarina"/>
    <x v="2"/>
    <s v="Sam,Pat"/>
    <x v="2"/>
    <s v="Pat"/>
    <s v="Brasil"/>
    <s v="Corporativo"/>
    <s v="Material de EscritÃ³rio"/>
    <s v="Capas e AcessÃ³rios"/>
    <x v="579"/>
    <s v="Small Box"/>
    <n v="0.36"/>
    <d v="2010-04-03T00:00:00"/>
  </r>
  <r>
    <n v="5753"/>
    <n v="2658"/>
    <n v="19206"/>
    <x v="857"/>
    <s v="Baixa"/>
    <x v="46"/>
    <n v="800"/>
    <n v="0.1"/>
    <s v="Transporte RodoviÃ¡rio"/>
    <n v="-210.3"/>
    <n v="-210.3"/>
    <s v=""/>
    <x v="347"/>
    <n v="14.36"/>
    <s v="Michelle Moray"/>
    <s v="FlorianÃ³polis"/>
    <n v="40258"/>
    <s v="Santa Catarina"/>
    <x v="2"/>
    <s v="Sam,Pat"/>
    <x v="2"/>
    <s v="Pat"/>
    <s v="Brasil"/>
    <s v="Corporativo"/>
    <s v="MobiliÃ¡rio"/>
    <s v="Cadeiras"/>
    <x v="654"/>
    <s v="Jumbo Drum"/>
    <n v="0.6"/>
    <d v="2010-04-01T00:00:00"/>
  </r>
  <r>
    <n v="1685"/>
    <n v="2659"/>
    <n v="19207"/>
    <x v="818"/>
    <s v="NÃ£o Especificada"/>
    <x v="3"/>
    <n v="66.02"/>
    <n v="0.1"/>
    <s v="AÃ©reo Normal"/>
    <n v="10.88"/>
    <n v="10.88"/>
    <s v=""/>
    <x v="63"/>
    <n v="0.99"/>
    <s v="Cindy Chapman"/>
    <s v="MaceiÃ³"/>
    <n v="85345"/>
    <s v="Alagoas"/>
    <x v="1"/>
    <s v="Chris,Pat"/>
    <x v="1"/>
    <s v="Pat"/>
    <s v="Brasil"/>
    <s v="Corporativo"/>
    <s v="Material de EscritÃ³rio"/>
    <s v="Etiquetas"/>
    <x v="938"/>
    <s v="Small Box"/>
    <n v="0.37"/>
    <d v="2012-03-17T00:00:00"/>
  </r>
  <r>
    <n v="1690"/>
    <n v="2660"/>
    <n v="19207"/>
    <x v="818"/>
    <s v="NÃ£o Especificada"/>
    <x v="41"/>
    <n v="15.53"/>
    <n v="0"/>
    <s v="AÃ©reo Normal"/>
    <n v="-5.92"/>
    <n v="-5.92"/>
    <s v=""/>
    <x v="80"/>
    <n v="0.7"/>
    <s v="Cindy Chapman"/>
    <s v="MaceiÃ³"/>
    <n v="85345"/>
    <s v="Alagoas"/>
    <x v="1"/>
    <s v="Chris,Pat"/>
    <x v="1"/>
    <s v="Pat"/>
    <s v="Brasil"/>
    <s v="Corporativo"/>
    <s v="Material de EscritÃ³rio"/>
    <s v="ElÃ¡sticos"/>
    <x v="92"/>
    <s v="Wrap Bag"/>
    <n v="0.81"/>
    <d v="2012-03-16T00:00:00"/>
  </r>
  <r>
    <n v="7209"/>
    <n v="2663"/>
    <n v="19232"/>
    <x v="858"/>
    <s v="Baixa"/>
    <x v="9"/>
    <n v="7157.16"/>
    <n v="0.09"/>
    <s v="Transporte RodoviÃ¡rio"/>
    <n v="1150.33"/>
    <n v="1150.33"/>
    <s v=""/>
    <x v="593"/>
    <n v="41.91"/>
    <s v="Cynthia Arntzen"/>
    <s v="Porto Alegre"/>
    <n v="37174"/>
    <s v="Rio Grande do Sul"/>
    <x v="2"/>
    <s v="Sam,Pat"/>
    <x v="2"/>
    <s v="Pat"/>
    <s v="Brasil"/>
    <s v="Pequenas Empresas"/>
    <s v="MobiliÃ¡rio"/>
    <s v="Estantes"/>
    <x v="939"/>
    <s v="Jumbo Box"/>
    <n v="0.59"/>
    <d v="2009-07-19T00:00:00"/>
  </r>
  <r>
    <n v="7222"/>
    <n v="2661"/>
    <n v="19232"/>
    <x v="858"/>
    <s v="Baixa"/>
    <x v="27"/>
    <n v="265.38"/>
    <n v="0.04"/>
    <s v="AÃ©reo Normal"/>
    <n v="-107.59"/>
    <n v="-107.59"/>
    <s v=""/>
    <x v="89"/>
    <n v="5.22"/>
    <s v="Cynthia Arntzen"/>
    <s v="Porto Alegre"/>
    <n v="37167"/>
    <s v="Rio Grande do Sul"/>
    <x v="2"/>
    <s v="Sam,Pat"/>
    <x v="2"/>
    <s v="Pat"/>
    <s v="Brasil"/>
    <s v="Pequenas Empresas"/>
    <s v="MobiliÃ¡rio"/>
    <s v="MobiliÃ¡rio de EscritÃ³rio"/>
    <x v="102"/>
    <s v="Small Box"/>
    <n v="0.6"/>
    <d v="2009-07-17T00:00:00"/>
  </r>
  <r>
    <n v="7238"/>
    <n v="2662"/>
    <n v="19232"/>
    <x v="858"/>
    <s v="Baixa"/>
    <x v="38"/>
    <n v="33.409999999999997"/>
    <n v="0.09"/>
    <s v="AÃ©reo Normal"/>
    <n v="-3.48"/>
    <n v="-3.48"/>
    <s v=""/>
    <x v="64"/>
    <n v="1.5"/>
    <s v="Cynthia Arntzen"/>
    <s v="Porto Alegre"/>
    <n v="37167"/>
    <s v="Rio Grande do Sul"/>
    <x v="2"/>
    <s v="Sam,Pat"/>
    <x v="2"/>
    <s v="Pat"/>
    <s v="Brasil"/>
    <s v="Pequenas Empresas"/>
    <s v="Material de EscritÃ³rio"/>
    <s v="Canetas e materiais de arte"/>
    <x v="344"/>
    <s v="Wrap Bag"/>
    <n v="0.48"/>
    <d v="2009-07-14T00:00:00"/>
  </r>
  <r>
    <n v="8223"/>
    <n v="2664"/>
    <n v="19234"/>
    <x v="859"/>
    <s v="Alta"/>
    <x v="4"/>
    <n v="359.65"/>
    <n v="0.01"/>
    <s v="AÃ©reo Normal"/>
    <n v="-11.15"/>
    <n v="-11.15"/>
    <s v=""/>
    <x v="418"/>
    <n v="6.75"/>
    <s v="Cynthia Delaney"/>
    <s v="JoÃ£o Pessoa"/>
    <n v="80033"/>
    <s v="ParaÃ­ba"/>
    <x v="1"/>
    <s v="Chris,Pat"/>
    <x v="1"/>
    <s v="Pat"/>
    <s v="Brasil"/>
    <s v="Corporativo"/>
    <s v="Material de EscritÃ³rio"/>
    <s v="EletrodomÃ©sticos"/>
    <x v="595"/>
    <s v="Medium Box"/>
    <n v="0.52"/>
    <d v="2009-01-24T00:00:00"/>
  </r>
  <r>
    <n v="2632"/>
    <n v="2665"/>
    <n v="19264"/>
    <x v="480"/>
    <s v="Alta"/>
    <x v="47"/>
    <n v="161.72"/>
    <n v="0.09"/>
    <s v="AÃ©reo Normal"/>
    <n v="-134.71100000000001"/>
    <n v="-134.71100000000001"/>
    <s v=""/>
    <x v="125"/>
    <n v="5.26"/>
    <s v="Ivan Liston"/>
    <s v="Recife"/>
    <n v="92253"/>
    <s v="Pernambuco"/>
    <x v="1"/>
    <s v="Chris,Pat"/>
    <x v="1"/>
    <s v="Pat"/>
    <s v="Brasil"/>
    <s v="Consumidor"/>
    <s v="Material de EscritÃ³rio"/>
    <s v="Capas e AcessÃ³rios"/>
    <x v="143"/>
    <s v="Small Box"/>
    <n v="0.38"/>
    <d v="2011-10-01T00:00:00"/>
  </r>
  <r>
    <n v="2636"/>
    <n v="2666"/>
    <n v="19264"/>
    <x v="480"/>
    <s v="Alta"/>
    <x v="3"/>
    <n v="107.75"/>
    <n v="7.0000000000000007E-2"/>
    <s v="AÃ©reo Normal"/>
    <n v="24.17"/>
    <n v="24.17"/>
    <s v=""/>
    <x v="199"/>
    <n v="1.52"/>
    <s v="Ivan Liston"/>
    <s v="Recife"/>
    <n v="92253"/>
    <s v="Pernambuco"/>
    <x v="1"/>
    <s v="Chris,Pat"/>
    <x v="1"/>
    <s v="Pat"/>
    <s v="Brasil"/>
    <s v="Consumidor"/>
    <s v="Material de EscritÃ³rio"/>
    <s v="Papel"/>
    <x v="254"/>
    <s v="Wrap Bag"/>
    <n v="0.36"/>
    <d v="2011-09-30T00:00:00"/>
  </r>
  <r>
    <n v="5700"/>
    <n v="2667"/>
    <n v="19296"/>
    <x v="331"/>
    <s v="Alta"/>
    <x v="27"/>
    <n v="75.73"/>
    <n v="0.04"/>
    <s v="AÃ©reo RÃ¡pido"/>
    <n v="-37.76"/>
    <n v="-37.76"/>
    <s v=""/>
    <x v="9"/>
    <n v="1.57"/>
    <s v="Eric Murdock"/>
    <s v="Recife"/>
    <n v="90301"/>
    <s v="Pernambuco"/>
    <x v="1"/>
    <s v="Chris,Pat"/>
    <x v="1"/>
    <s v="Pat"/>
    <s v="Brasil"/>
    <s v="EscritÃ³rio em Casa"/>
    <s v="Material de EscritÃ³rio"/>
    <s v="Canetas e materiais de arte"/>
    <x v="791"/>
    <s v="Wrap Bag"/>
    <n v="0.59"/>
    <d v="2010-04-12T00:00:00"/>
  </r>
  <r>
    <n v="7931"/>
    <n v="2668"/>
    <n v="19299"/>
    <x v="549"/>
    <s v="NÃ£o Especificada"/>
    <x v="17"/>
    <n v="29.23"/>
    <n v="0.05"/>
    <s v="AÃ©reo Normal"/>
    <n v="8.1"/>
    <n v="8.1"/>
    <s v=""/>
    <x v="7"/>
    <n v="0.5"/>
    <s v="Brendan Murry"/>
    <s v="Recife"/>
    <n v="93727"/>
    <s v="Pernambuco"/>
    <x v="1"/>
    <s v="Chris,Pat"/>
    <x v="1"/>
    <s v="Pat"/>
    <s v="Brasil"/>
    <s v="Corporativo"/>
    <s v="Material de EscritÃ³rio"/>
    <s v="Etiquetas"/>
    <x v="384"/>
    <s v="Small Box"/>
    <n v="0.36"/>
    <d v="2009-03-20T00:00:00"/>
  </r>
  <r>
    <n v="6326"/>
    <n v="2669"/>
    <n v="19300"/>
    <x v="74"/>
    <s v="CrÃ­tica"/>
    <x v="17"/>
    <n v="78.72"/>
    <n v="0.1"/>
    <s v="AÃ©reo Normal"/>
    <n v="-22.36"/>
    <n v="-22.36"/>
    <s v=""/>
    <x v="36"/>
    <n v="5.83"/>
    <s v="Denny Joy"/>
    <s v="Curitiba"/>
    <n v="33430"/>
    <s v="ParanÃ¡"/>
    <x v="2"/>
    <s v="Sam,Pat"/>
    <x v="2"/>
    <s v="Pat"/>
    <s v="Brasil"/>
    <s v="Corporativo"/>
    <s v="Material de EscritÃ³rio"/>
    <s v="Papel"/>
    <x v="37"/>
    <s v="Wrap Bag"/>
    <n v="0.36"/>
    <d v="2009-12-17T00:00:00"/>
  </r>
  <r>
    <n v="5856"/>
    <n v="2670"/>
    <n v="19329"/>
    <x v="532"/>
    <s v="NÃ£o Especificada"/>
    <x v="11"/>
    <n v="281.58999999999997"/>
    <n v="7.0000000000000007E-2"/>
    <s v="AÃ©reo Normal"/>
    <n v="-6.39"/>
    <n v="-6.39"/>
    <s v=""/>
    <x v="346"/>
    <n v="4.95"/>
    <s v="Max Engle"/>
    <s v="SÃ£o Paulo"/>
    <n v="11561"/>
    <s v="SÃ£o Paulo"/>
    <x v="3"/>
    <s v="Erin"/>
    <x v="3"/>
    <m/>
    <s v="Brasil"/>
    <s v="Corporativo"/>
    <s v="MobiliÃ¡rio"/>
    <s v="MobiliÃ¡rio de EscritÃ³rio"/>
    <x v="484"/>
    <s v="Small Box"/>
    <n v="0.41"/>
    <d v="2010-03-09T00:00:00"/>
  </r>
  <r>
    <n v="5863"/>
    <n v="2671"/>
    <n v="19329"/>
    <x v="532"/>
    <s v="NÃ£o Especificada"/>
    <x v="0"/>
    <n v="231.7525"/>
    <n v="0.03"/>
    <s v="AÃ©reo Normal"/>
    <n v="-155.947"/>
    <n v="-155.947"/>
    <s v=""/>
    <x v="324"/>
    <n v="4.99"/>
    <s v="Max Engle"/>
    <s v="SÃ£o Paulo"/>
    <n v="11561"/>
    <s v="SÃ£o Paulo"/>
    <x v="3"/>
    <s v="Erin"/>
    <x v="3"/>
    <m/>
    <s v="Brasil"/>
    <s v="Corporativo"/>
    <s v="Tecnologia"/>
    <s v="Telefones e ComunicaÃ§Ã£o"/>
    <x v="455"/>
    <s v="Small Box"/>
    <n v="0.56000000000000005"/>
    <d v="2010-03-08T00:00:00"/>
  </r>
  <r>
    <n v="1787"/>
    <n v="2672"/>
    <n v="19332"/>
    <x v="96"/>
    <s v="Alta"/>
    <x v="6"/>
    <n v="8246.86"/>
    <n v="0.06"/>
    <s v="Transporte RodoviÃ¡rio"/>
    <n v="-433.290143"/>
    <n v="-433.290143"/>
    <s v=""/>
    <x v="175"/>
    <n v="29.21"/>
    <s v="Barry Gonzalez"/>
    <s v="VitÃ³ria"/>
    <n v="21234"/>
    <s v="EspÃ­rito Santo"/>
    <x v="3"/>
    <s v="Erin"/>
    <x v="3"/>
    <m/>
    <s v="Brasil"/>
    <s v="Consumidor"/>
    <s v="MobiliÃ¡rio"/>
    <s v="Mesas"/>
    <x v="214"/>
    <s v="Jumbo Box"/>
    <n v="0.74"/>
    <d v="2012-02-29T00:00:00"/>
  </r>
  <r>
    <n v="492"/>
    <n v="2673"/>
    <n v="19361"/>
    <x v="860"/>
    <s v="Baixa"/>
    <x v="24"/>
    <n v="788.85"/>
    <n v="0.06"/>
    <s v="AÃ©reo Normal"/>
    <n v="317.53449999999998"/>
    <n v="317.53449999999998"/>
    <s v=""/>
    <x v="108"/>
    <n v="2.99"/>
    <s v="Valerie Takahito"/>
    <s v="Curitiba"/>
    <n v="33614"/>
    <s v="ParanÃ¡"/>
    <x v="2"/>
    <s v="Sam,Pat"/>
    <x v="2"/>
    <s v="Pat"/>
    <s v="Brasil"/>
    <s v="Consumidor"/>
    <s v="Material de EscritÃ³rio"/>
    <s v="Capas e AcessÃ³rios"/>
    <x v="124"/>
    <s v="Small Box"/>
    <n v="0.35"/>
    <d v="2012-10-02T00:00:00"/>
  </r>
  <r>
    <n v="503"/>
    <n v="2674"/>
    <n v="19361"/>
    <x v="860"/>
    <s v="Baixa"/>
    <x v="27"/>
    <n v="364.59"/>
    <n v="7.0000000000000007E-2"/>
    <s v="AÃ©reo Normal"/>
    <n v="-14.28"/>
    <n v="-14.28"/>
    <s v=""/>
    <x v="594"/>
    <n v="5.16"/>
    <s v="Valerie Takahito"/>
    <s v="Curitiba"/>
    <n v="33614"/>
    <s v="ParanÃ¡"/>
    <x v="2"/>
    <s v="Sam,Pat"/>
    <x v="2"/>
    <s v="Pat"/>
    <s v="Brasil"/>
    <s v="Consumidor"/>
    <s v="Material de EscritÃ³rio"/>
    <s v="Papel"/>
    <x v="940"/>
    <s v="Wrap Bag"/>
    <n v="0.38"/>
    <d v="2012-09-30T00:00:00"/>
  </r>
  <r>
    <n v="522"/>
    <n v="2675"/>
    <n v="19361"/>
    <x v="860"/>
    <s v="Baixa"/>
    <x v="24"/>
    <n v="535.57000000000005"/>
    <n v="0.05"/>
    <s v="AÃ©reo Normal"/>
    <n v="131.05000000000001"/>
    <n v="131.05000000000001"/>
    <s v=""/>
    <x v="286"/>
    <n v="8.99"/>
    <s v="Valerie Takahito"/>
    <s v="Porto Alegre"/>
    <n v="29687"/>
    <s v="Rio Grande do Sul"/>
    <x v="2"/>
    <s v="Sam,Pat"/>
    <x v="2"/>
    <s v="Pat"/>
    <s v="Brasil"/>
    <s v="Consumidor"/>
    <s v="MobiliÃ¡rio"/>
    <s v="MobiliÃ¡rio de EscritÃ³rio"/>
    <x v="397"/>
    <s v="Small Pack"/>
    <n v="0.5"/>
    <d v="2012-09-25T00:00:00"/>
  </r>
  <r>
    <n v="3071"/>
    <n v="2677"/>
    <n v="19363"/>
    <x v="758"/>
    <s v="Alta"/>
    <x v="7"/>
    <n v="248.1"/>
    <n v="0.04"/>
    <s v="AÃ©reo Normal"/>
    <n v="49.67"/>
    <n v="49.67"/>
    <s v=""/>
    <x v="25"/>
    <n v="0.96"/>
    <s v="Randy Ferguson"/>
    <s v="Porto Alegre"/>
    <n v="37421"/>
    <s v="Rio Grande do Sul"/>
    <x v="2"/>
    <s v="Sam,Pat"/>
    <x v="2"/>
    <s v="Pat"/>
    <s v="Brasil"/>
    <s v="EscritÃ³rio em Casa"/>
    <s v="Material de EscritÃ³rio"/>
    <s v="Canetas e materiais de arte"/>
    <x v="249"/>
    <s v="Wrap Bag"/>
    <n v="0.6"/>
    <d v="2011-07-07T00:00:00"/>
  </r>
  <r>
    <n v="3078"/>
    <n v="2676"/>
    <n v="19363"/>
    <x v="758"/>
    <s v="Alta"/>
    <x v="21"/>
    <n v="286.06"/>
    <n v="0.1"/>
    <s v="AÃ©reo Normal"/>
    <n v="-85.09"/>
    <n v="-85.09"/>
    <s v=""/>
    <x v="64"/>
    <n v="5.66"/>
    <s v="Randy Ferguson"/>
    <s v="Porto Alegre"/>
    <n v="37421"/>
    <s v="Rio Grande do Sul"/>
    <x v="2"/>
    <s v="Sam,Pat"/>
    <x v="2"/>
    <s v="Pat"/>
    <s v="Brasil"/>
    <s v="EscritÃ³rio em Casa"/>
    <s v="Material de EscritÃ³rio"/>
    <s v="Papel"/>
    <x v="228"/>
    <s v="Small Box"/>
    <n v="0.37"/>
    <d v="2011-07-06T00:00:00"/>
  </r>
  <r>
    <n v="7715"/>
    <n v="2679"/>
    <n v="19367"/>
    <x v="861"/>
    <s v="Alta"/>
    <x v="28"/>
    <n v="112.42"/>
    <n v="0.09"/>
    <s v="AÃ©reo Normal"/>
    <n v="7.4"/>
    <n v="7.4"/>
    <s v=""/>
    <x v="25"/>
    <n v="2.5"/>
    <s v="Amy Hunt"/>
    <s v="Porto Alegre"/>
    <n v="37664"/>
    <s v="Rio Grande do Sul"/>
    <x v="2"/>
    <s v="Sam,Pat"/>
    <x v="2"/>
    <s v="Pat"/>
    <s v="Brasil"/>
    <s v="EscritÃ³rio em Casa"/>
    <s v="Material de EscritÃ³rio"/>
    <s v="Envelopes"/>
    <x v="176"/>
    <s v="Small Box"/>
    <n v="0.36"/>
    <d v="2009-04-22T00:00:00"/>
  </r>
  <r>
    <n v="3577"/>
    <n v="2683"/>
    <n v="19424"/>
    <x v="613"/>
    <s v="NÃ£o Especificada"/>
    <x v="11"/>
    <n v="1129.0550000000001"/>
    <n v="0.05"/>
    <s v="AÃ©reo Normal"/>
    <n v="337.72500000000002"/>
    <n v="337.72500000000002"/>
    <s v=""/>
    <x v="146"/>
    <n v="1.1000000000000001"/>
    <s v="Sibella Parks"/>
    <s v="Teresina"/>
    <n v="97007"/>
    <s v="PiauÃ­"/>
    <x v="1"/>
    <s v="Chris,Pat"/>
    <x v="1"/>
    <s v="Pat"/>
    <s v="Brasil"/>
    <s v="Pequenas Empresas"/>
    <s v="Tecnologia"/>
    <s v="Telefones e ComunicaÃ§Ã£o"/>
    <x v="172"/>
    <s v="Small Box"/>
    <n v="0.55000000000000004"/>
    <d v="2011-04-10T00:00:00"/>
  </r>
  <r>
    <n v="3585"/>
    <n v="2682"/>
    <n v="19424"/>
    <x v="613"/>
    <s v="NÃ£o Especificada"/>
    <x v="13"/>
    <n v="60.68"/>
    <n v="0.09"/>
    <s v="AÃ©reo Normal"/>
    <n v="-115.71299999999999"/>
    <n v="-115.71299999999999"/>
    <s v=""/>
    <x v="223"/>
    <n v="4.7699999999999996"/>
    <s v="Sibella Parks"/>
    <s v="Teresina"/>
    <n v="97007"/>
    <s v="PiauÃ­"/>
    <x v="1"/>
    <s v="Chris,Pat"/>
    <x v="1"/>
    <s v="Pat"/>
    <s v="Brasil"/>
    <s v="Pequenas Empresas"/>
    <s v="Material de EscritÃ³rio"/>
    <s v="Capas e AcessÃ³rios"/>
    <x v="294"/>
    <s v="Small Box"/>
    <n v="0.4"/>
    <d v="2011-04-09T00:00:00"/>
  </r>
  <r>
    <n v="523"/>
    <n v="2684"/>
    <n v="19425"/>
    <x v="614"/>
    <s v="NÃ£o Especificada"/>
    <x v="20"/>
    <n v="210.24"/>
    <n v="0"/>
    <s v="AÃ©reo Normal"/>
    <n v="-31.67"/>
    <n v="-31.67"/>
    <s v=""/>
    <x v="40"/>
    <n v="3.6"/>
    <s v="Cassandra Brandow"/>
    <s v="Teresina"/>
    <n v="97301"/>
    <s v="PiauÃ­"/>
    <x v="1"/>
    <s v="Chris,Pat"/>
    <x v="1"/>
    <s v="Pat"/>
    <s v="Brasil"/>
    <s v="EscritÃ³rio em Casa"/>
    <s v="Material de EscritÃ³rio"/>
    <s v="Tesouras, rÃ©guas e aparadores"/>
    <x v="671"/>
    <s v="Small Pack"/>
    <n v="0.56000000000000005"/>
    <d v="2012-09-25T00:00:00"/>
  </r>
  <r>
    <n v="6985"/>
    <n v="2685"/>
    <n v="19429"/>
    <x v="862"/>
    <s v="NÃ£o Especificada"/>
    <x v="1"/>
    <n v="240.24"/>
    <n v="0.05"/>
    <s v="Transporte RodoviÃ¡rio"/>
    <n v="-84.93"/>
    <n v="-84.93"/>
    <s v=""/>
    <x v="49"/>
    <n v="51.94"/>
    <s v="Dean Katz"/>
    <s v="Recife"/>
    <n v="94061"/>
    <s v="Pernambuco"/>
    <x v="1"/>
    <s v="Chris,Pat"/>
    <x v="1"/>
    <s v="Pat"/>
    <s v="Brasil"/>
    <s v="EscritÃ³rio em Casa"/>
    <s v="MobiliÃ¡rio"/>
    <s v="Mesas"/>
    <x v="50"/>
    <s v="Jumbo Box"/>
    <n v="0.63"/>
    <d v="2009-08-24T00:00:00"/>
  </r>
  <r>
    <n v="4415"/>
    <n v="2686"/>
    <n v="19430"/>
    <x v="863"/>
    <s v="CrÃ­tica"/>
    <x v="33"/>
    <n v="6742.49"/>
    <n v="0.03"/>
    <s v="AÃ©reo Normal"/>
    <n v="-502.05"/>
    <n v="-502.05"/>
    <s v=""/>
    <x v="460"/>
    <n v="35"/>
    <s v="Helen Andreada"/>
    <s v="Recife"/>
    <n v="94044"/>
    <s v="Pernambuco"/>
    <x v="1"/>
    <s v="Chris,Pat"/>
    <x v="1"/>
    <s v="Pat"/>
    <s v="Brasil"/>
    <s v="Corporativo"/>
    <s v="Material de EscritÃ³rio"/>
    <s v="Armazenamento e OrganizaÃ§Ã£o"/>
    <x v="680"/>
    <s v="Large Box"/>
    <n v="0.85"/>
    <d v="2010-11-15T00:00:00"/>
  </r>
  <r>
    <n v="7239"/>
    <n v="2689"/>
    <n v="19457"/>
    <x v="858"/>
    <s v="Alta"/>
    <x v="22"/>
    <n v="5638.7979999999998"/>
    <n v="0.09"/>
    <s v="AÃ©reo RÃ¡pido"/>
    <n v="1406.0519999999999"/>
    <n v="1406.0519999999999"/>
    <s v=""/>
    <x v="11"/>
    <n v="3"/>
    <s v="Alice McCarthy"/>
    <s v="Natal"/>
    <n v="84041"/>
    <s v="Rio Grande do Norte"/>
    <x v="1"/>
    <s v="Chris,Pat"/>
    <x v="1"/>
    <s v="Pat"/>
    <s v="Brasil"/>
    <s v="Corporativo"/>
    <s v="Tecnologia"/>
    <s v="Telefones e ComunicaÃ§Ã£o"/>
    <x v="941"/>
    <s v="Small Box"/>
    <n v="0.57999999999999996"/>
    <d v="2009-07-14T00:00:00"/>
  </r>
  <r>
    <n v="7244"/>
    <n v="2688"/>
    <n v="19457"/>
    <x v="858"/>
    <s v="Alta"/>
    <x v="20"/>
    <n v="203.49"/>
    <n v="0.05"/>
    <s v="AÃ©reo Normal"/>
    <n v="90.35"/>
    <n v="90.35"/>
    <s v=""/>
    <x v="206"/>
    <n v="0.5"/>
    <s v="Alice McCarthy"/>
    <s v="Natal"/>
    <n v="84041"/>
    <s v="Rio Grande do Norte"/>
    <x v="1"/>
    <s v="Chris,Pat"/>
    <x v="1"/>
    <s v="Pat"/>
    <s v="Brasil"/>
    <s v="Corporativo"/>
    <s v="Material de EscritÃ³rio"/>
    <s v="Etiquetas"/>
    <x v="380"/>
    <s v="Small Box"/>
    <n v="0.39"/>
    <d v="2009-07-13T00:00:00"/>
  </r>
  <r>
    <n v="8176"/>
    <n v="2693"/>
    <n v="19493"/>
    <x v="864"/>
    <s v="CrÃ­tica"/>
    <x v="42"/>
    <n v="4713.25"/>
    <n v="0.1"/>
    <s v="AÃ©reo Normal"/>
    <n v="-372.48597100000001"/>
    <n v="-372.48597100000001"/>
    <s v=""/>
    <x v="595"/>
    <n v="69"/>
    <s v="Bill Overfelt"/>
    <s v="SÃ£o Paulo"/>
    <n v="44221"/>
    <s v="SÃ£o Paulo"/>
    <x v="3"/>
    <s v="Erin"/>
    <x v="3"/>
    <m/>
    <s v="Brasil"/>
    <s v="Corporativo"/>
    <s v="MobiliÃ¡rio"/>
    <s v="Mesas"/>
    <x v="942"/>
    <s v="Large Box"/>
    <n v="0.68"/>
    <d v="2009-02-03T00:00:00"/>
  </r>
  <r>
    <n v="6171"/>
    <n v="2695"/>
    <n v="19494"/>
    <x v="127"/>
    <s v="Alta"/>
    <x v="1"/>
    <n v="8.8699999999999992"/>
    <n v="0.03"/>
    <s v="AÃ©reo Normal"/>
    <n v="-6.79"/>
    <n v="-6.79"/>
    <s v=""/>
    <x v="81"/>
    <n v="3.5"/>
    <s v="Clytie Kelty"/>
    <s v="SÃ£o Paulo"/>
    <n v="18103"/>
    <s v="SÃ£o Paulo"/>
    <x v="3"/>
    <s v="Erin"/>
    <x v="3"/>
    <m/>
    <s v="Brasil"/>
    <s v="Pequenas Empresas"/>
    <s v="Material de EscritÃ³rio"/>
    <s v="Canetas e materiais de arte"/>
    <x v="93"/>
    <s v="Small Pack"/>
    <n v="0.57999999999999996"/>
    <d v="2010-01-15T00:00:00"/>
  </r>
  <r>
    <n v="6179"/>
    <n v="2694"/>
    <n v="19494"/>
    <x v="127"/>
    <s v="Alta"/>
    <x v="33"/>
    <n v="857.32"/>
    <n v="0.05"/>
    <s v="AÃ©reo Normal"/>
    <n v="195.71"/>
    <n v="195.71"/>
    <s v=""/>
    <x v="353"/>
    <n v="8.99"/>
    <s v="Clytie Kelty"/>
    <s v="SÃ£o Paulo"/>
    <n v="18103"/>
    <s v="SÃ£o Paulo"/>
    <x v="3"/>
    <s v="Erin"/>
    <x v="3"/>
    <m/>
    <s v="Brasil"/>
    <s v="Pequenas Empresas"/>
    <s v="MobiliÃ¡rio"/>
    <s v="MobiliÃ¡rio de EscritÃ³rio"/>
    <x v="943"/>
    <s v="Small Pack"/>
    <n v="0.41"/>
    <d v="2010-01-14T00:00:00"/>
  </r>
  <r>
    <n v="6469"/>
    <n v="2696"/>
    <n v="19521"/>
    <x v="230"/>
    <s v="NÃ£o Especificada"/>
    <x v="29"/>
    <n v="351.06"/>
    <n v="0.02"/>
    <s v="AÃ©reo Normal"/>
    <n v="-306.32"/>
    <n v="-306.32"/>
    <s v=""/>
    <x v="144"/>
    <n v="35"/>
    <s v="Frank Hawley"/>
    <s v="Feira de Santana"/>
    <n v="98902"/>
    <s v="Bahia"/>
    <x v="1"/>
    <s v="Chris,Pat"/>
    <x v="1"/>
    <s v="Pat"/>
    <s v="Brasil"/>
    <s v="EscritÃ³rio em Casa"/>
    <s v="Material de EscritÃ³rio"/>
    <s v="Armazenamento e OrganizaÃ§Ã£o"/>
    <x v="170"/>
    <s v="Large Box"/>
    <n v="0.85"/>
    <d v="2009-11-24T00:00:00"/>
  </r>
  <r>
    <n v="6650"/>
    <n v="2697"/>
    <n v="19522"/>
    <x v="652"/>
    <s v="MÃ©dia"/>
    <x v="21"/>
    <n v="161.80000000000001"/>
    <n v="0.06"/>
    <s v="AÃ©reo Normal"/>
    <n v="21.335000000000001"/>
    <n v="21.335000000000001"/>
    <s v=""/>
    <x v="180"/>
    <n v="1.49"/>
    <s v="Alan Haines"/>
    <s v="SÃ£o Paulo"/>
    <n v="14150"/>
    <s v="SÃ£o Paulo"/>
    <x v="3"/>
    <s v="Erin"/>
    <x v="3"/>
    <m/>
    <s v="Brasil"/>
    <s v="Consumidor"/>
    <s v="Material de EscritÃ³rio"/>
    <s v="Capas e AcessÃ³rios"/>
    <x v="221"/>
    <s v="Small Box"/>
    <n v="0.38"/>
    <d v="2009-10-21T00:00:00"/>
  </r>
  <r>
    <n v="6651"/>
    <n v="2698"/>
    <n v="19522"/>
    <x v="652"/>
    <s v="MÃ©dia"/>
    <x v="11"/>
    <n v="64.36"/>
    <n v="0.06"/>
    <s v="AÃ©reo Normal"/>
    <n v="-1.53"/>
    <n v="-1.53"/>
    <s v=""/>
    <x v="155"/>
    <n v="0.7"/>
    <s v="Alan Haines"/>
    <s v="SÃ£o Paulo"/>
    <n v="14150"/>
    <s v="SÃ£o Paulo"/>
    <x v="3"/>
    <s v="Erin"/>
    <x v="3"/>
    <m/>
    <s v="Brasil"/>
    <s v="Consumidor"/>
    <s v="Material de EscritÃ³rio"/>
    <s v="Canetas e materiais de arte"/>
    <x v="182"/>
    <s v="Wrap Bag"/>
    <n v="0.56000000000000005"/>
    <d v="2009-10-21T00:00:00"/>
  </r>
  <r>
    <n v="2295"/>
    <n v="2699"/>
    <n v="19523"/>
    <x v="865"/>
    <s v="Alta"/>
    <x v="21"/>
    <n v="155.78"/>
    <n v="0.04"/>
    <s v="AÃ©reo Normal"/>
    <n v="-10"/>
    <n v="0"/>
    <s v="Returned"/>
    <x v="596"/>
    <n v="2.2000000000000002"/>
    <s v="Jim Sink"/>
    <s v="SÃ£o Paulo"/>
    <n v="17112"/>
    <s v="SÃ£o Paulo"/>
    <x v="3"/>
    <s v="Erin"/>
    <x v="3"/>
    <m/>
    <s v="Brasil"/>
    <s v="Corporativo"/>
    <s v="Material de EscritÃ³rio"/>
    <s v="Papel"/>
    <x v="944"/>
    <s v="Wrap Bag"/>
    <n v="0.39"/>
    <d v="2011-12-01T00:00:00"/>
  </r>
  <r>
    <n v="6172"/>
    <n v="2700"/>
    <n v="19524"/>
    <x v="149"/>
    <s v="CrÃ­tica"/>
    <x v="29"/>
    <n v="92.02"/>
    <n v="7.0000000000000007E-2"/>
    <s v="AÃ©reo Normal"/>
    <n v="-24.88"/>
    <n v="-24.88"/>
    <s v=""/>
    <x v="362"/>
    <n v="4.68"/>
    <s v="Amy Cox"/>
    <s v="Recife"/>
    <n v="93277"/>
    <s v="Pernambuco"/>
    <x v="1"/>
    <s v="Chris,Pat"/>
    <x v="1"/>
    <s v="Pat"/>
    <s v="Brasil"/>
    <s v="Corporativo"/>
    <s v="Material de EscritÃ³rio"/>
    <s v="Tesouras, rÃ©guas e aparadores"/>
    <x v="511"/>
    <s v="Small Pack"/>
    <n v="0.59"/>
    <d v="2010-01-15T00:00:00"/>
  </r>
  <r>
    <n v="5990"/>
    <n v="2702"/>
    <n v="19555"/>
    <x v="205"/>
    <s v="Baixa"/>
    <x v="34"/>
    <n v="78.67"/>
    <n v="0"/>
    <s v="AÃ©reo Normal"/>
    <n v="14.1"/>
    <n v="14.1"/>
    <s v=""/>
    <x v="390"/>
    <n v="2.15"/>
    <s v="Carol Darley"/>
    <s v="JoÃ£o Pessoa"/>
    <n v="81001"/>
    <s v="ParaÃ­ba"/>
    <x v="1"/>
    <s v="Chris,Pat"/>
    <x v="1"/>
    <s v="Pat"/>
    <s v="Brasil"/>
    <s v="Pequenas Empresas"/>
    <s v="Material de EscritÃ³rio"/>
    <s v="Papel"/>
    <x v="625"/>
    <s v="Wrap Bag"/>
    <n v="0.4"/>
    <d v="2010-02-18T00:00:00"/>
  </r>
  <r>
    <n v="5999"/>
    <n v="2701"/>
    <n v="19555"/>
    <x v="205"/>
    <s v="Baixa"/>
    <x v="49"/>
    <n v="246.24"/>
    <n v="0.08"/>
    <s v="AÃ©reo Normal"/>
    <n v="-118.9"/>
    <n v="-118.9"/>
    <s v=""/>
    <x v="64"/>
    <n v="7.3"/>
    <s v="Carol Darley"/>
    <s v="JoÃ£o Pessoa"/>
    <n v="80134"/>
    <s v="ParaÃ­ba"/>
    <x v="1"/>
    <s v="Chris,Pat"/>
    <x v="1"/>
    <s v="Pat"/>
    <s v="Brasil"/>
    <s v="Pequenas Empresas"/>
    <s v="Material de EscritÃ³rio"/>
    <s v="Papel"/>
    <x v="945"/>
    <s v="Small Box"/>
    <n v="0.37"/>
    <d v="2010-02-15T00:00:00"/>
  </r>
  <r>
    <n v="3979"/>
    <n v="2705"/>
    <n v="19556"/>
    <x v="30"/>
    <s v="NÃ£o Especificada"/>
    <x v="44"/>
    <n v="3238.143"/>
    <n v="0.08"/>
    <s v="AÃ©reo Normal"/>
    <n v="727.36199999999997"/>
    <n v="727.36199999999997"/>
    <s v=""/>
    <x v="43"/>
    <n v="4.2300000000000004"/>
    <s v="Charles Crestani"/>
    <s v="Recife"/>
    <n v="95051"/>
    <s v="Pernambuco"/>
    <x v="1"/>
    <s v="Chris,Pat"/>
    <x v="1"/>
    <s v="Pat"/>
    <s v="Brasil"/>
    <s v="Consumidor"/>
    <s v="Tecnologia"/>
    <s v="Telefones e ComunicaÃ§Ã£o"/>
    <x v="44"/>
    <s v="Small Box"/>
    <n v="0.56000000000000005"/>
    <d v="2011-01-27T00:00:00"/>
  </r>
  <r>
    <n v="4034"/>
    <n v="2703"/>
    <n v="19556"/>
    <x v="30"/>
    <s v="NÃ£o Especificada"/>
    <x v="45"/>
    <n v="5785.59"/>
    <n v="7.0000000000000007E-2"/>
    <s v="Transporte RodoviÃ¡rio"/>
    <n v="-423.77"/>
    <n v="-423.77"/>
    <s v=""/>
    <x v="17"/>
    <n v="30"/>
    <s v="Charles Crestani"/>
    <s v="Recife"/>
    <n v="95051"/>
    <s v="Pernambuco"/>
    <x v="1"/>
    <s v="Chris,Pat"/>
    <x v="1"/>
    <s v="Pat"/>
    <s v="Brasil"/>
    <s v="Consumidor"/>
    <s v="MobiliÃ¡rio"/>
    <s v="Cadeiras"/>
    <x v="416"/>
    <s v="Jumbo Drum"/>
    <n v="0.78"/>
    <d v="2011-01-16T00:00:00"/>
  </r>
  <r>
    <n v="4075"/>
    <n v="2704"/>
    <n v="19556"/>
    <x v="30"/>
    <s v="NÃ£o Especificada"/>
    <x v="35"/>
    <n v="1131.93"/>
    <n v="0.09"/>
    <s v="AÃ©reo Normal"/>
    <n v="469.69"/>
    <n v="469.69"/>
    <s v=""/>
    <x v="173"/>
    <n v="4.8600000000000003"/>
    <s v="Charles Crestani"/>
    <s v="Recife"/>
    <n v="95051"/>
    <s v="Pernambuco"/>
    <x v="1"/>
    <s v="Chris,Pat"/>
    <x v="1"/>
    <s v="Pat"/>
    <s v="Brasil"/>
    <s v="Consumidor"/>
    <s v="Material de EscritÃ³rio"/>
    <s v="Papel"/>
    <x v="211"/>
    <s v="Small Box"/>
    <n v="0.36"/>
    <d v="2011-01-10T00:00:00"/>
  </r>
  <r>
    <n v="2445"/>
    <n v="2706"/>
    <n v="19557"/>
    <x v="37"/>
    <s v="Baixa"/>
    <x v="2"/>
    <n v="66.599999999999994"/>
    <n v="0.08"/>
    <s v="AÃ©reo Normal"/>
    <n v="13.99"/>
    <n v="13.99"/>
    <s v=""/>
    <x v="274"/>
    <n v="0.8"/>
    <s v="Valerie Dominguez"/>
    <s v="Curitiba"/>
    <n v="32174"/>
    <s v="ParanÃ¡"/>
    <x v="2"/>
    <s v="Sam,Pat"/>
    <x v="2"/>
    <s v="Pat"/>
    <s v="Brasil"/>
    <s v="Corporativo"/>
    <s v="Material de EscritÃ³rio"/>
    <s v="ElÃ¡sticos"/>
    <x v="378"/>
    <s v="Wrap Bag"/>
    <n v="0.39"/>
    <d v="2011-11-03T00:00:00"/>
  </r>
  <r>
    <n v="2476"/>
    <n v="2707"/>
    <n v="19557"/>
    <x v="37"/>
    <s v="Baixa"/>
    <x v="29"/>
    <n v="312.25"/>
    <n v="0.05"/>
    <s v="AÃ©reo Normal"/>
    <n v="15.56"/>
    <n v="15.56"/>
    <s v=""/>
    <x v="597"/>
    <n v="5.0999999999999996"/>
    <s v="Valerie Dominguez"/>
    <s v="Curitiba"/>
    <n v="32174"/>
    <s v="ParanÃ¡"/>
    <x v="2"/>
    <s v="Sam,Pat"/>
    <x v="2"/>
    <s v="Pat"/>
    <s v="Brasil"/>
    <s v="Corporativo"/>
    <s v="Material de EscritÃ³rio"/>
    <s v="Armazenamento e OrganizaÃ§Ã£o"/>
    <x v="946"/>
    <s v="Small Box"/>
    <n v="0.6"/>
    <d v="2011-10-30T00:00:00"/>
  </r>
  <r>
    <n v="3790"/>
    <n v="2708"/>
    <n v="19558"/>
    <x v="309"/>
    <s v="Baixa"/>
    <x v="1"/>
    <n v="7.98"/>
    <n v="0.04"/>
    <s v="AÃ©reo Normal"/>
    <n v="-3.93"/>
    <n v="-3.93"/>
    <s v=""/>
    <x v="541"/>
    <n v="1.35"/>
    <s v="Ellis Ballard"/>
    <s v="SÃ£o Paulo"/>
    <n v="7070"/>
    <s v="SÃ£o Paulo"/>
    <x v="3"/>
    <s v="Erin"/>
    <x v="3"/>
    <m/>
    <s v="Brasil"/>
    <s v="Corporativo"/>
    <s v="Material de EscritÃ³rio"/>
    <s v="ElÃ¡sticos"/>
    <x v="840"/>
    <s v="Wrap Bag"/>
    <n v="0.4"/>
    <d v="2011-02-28T00:00:00"/>
  </r>
  <r>
    <n v="5663"/>
    <n v="2711"/>
    <n v="19559"/>
    <x v="800"/>
    <s v="Alta"/>
    <x v="18"/>
    <n v="1032.0274999999999"/>
    <n v="7.0000000000000007E-2"/>
    <s v="AÃ©reo RÃ¡pido"/>
    <n v="97.397999999999996"/>
    <n v="97.397999999999996"/>
    <s v=""/>
    <x v="121"/>
    <n v="0.99"/>
    <s v="Matthew Grinstein"/>
    <s v="SÃ£o LuÃ­s"/>
    <n v="87401"/>
    <s v="MaranhÃ£o"/>
    <x v="1"/>
    <s v="Chris,Pat"/>
    <x v="1"/>
    <s v="Pat"/>
    <s v="Brasil"/>
    <s v="Pequenas Empresas"/>
    <s v="Tecnologia"/>
    <s v="Telefones e ComunicaÃ§Ã£o"/>
    <x v="826"/>
    <s v="Wrap Bag"/>
    <n v="0.55000000000000004"/>
    <d v="2010-04-18T00:00:00"/>
  </r>
  <r>
    <n v="5668"/>
    <n v="2709"/>
    <n v="19559"/>
    <x v="800"/>
    <s v="Alta"/>
    <x v="42"/>
    <n v="260.77"/>
    <n v="0.01"/>
    <s v="AÃ©reo Normal"/>
    <n v="-8.75"/>
    <n v="-8.75"/>
    <s v=""/>
    <x v="150"/>
    <n v="4.82"/>
    <s v="Matthew Grinstein"/>
    <s v="SÃ£o LuÃ­s"/>
    <n v="88101"/>
    <s v="MaranhÃ£o"/>
    <x v="1"/>
    <s v="Chris,Pat"/>
    <x v="1"/>
    <s v="Pat"/>
    <s v="Brasil"/>
    <s v="Pequenas Empresas"/>
    <s v="Material de EscritÃ³rio"/>
    <s v="Papel"/>
    <x v="177"/>
    <s v="Small Box"/>
    <n v="0.4"/>
    <d v="2010-04-17T00:00:00"/>
  </r>
  <r>
    <n v="5676"/>
    <n v="2710"/>
    <n v="19559"/>
    <x v="800"/>
    <s v="Alta"/>
    <x v="43"/>
    <n v="2445.212"/>
    <n v="0.02"/>
    <s v="AÃ©reo RÃ¡pido"/>
    <n v="275.76900000000001"/>
    <n v="275.76900000000001"/>
    <s v=""/>
    <x v="124"/>
    <n v="8.99"/>
    <s v="Matthew Grinstein"/>
    <s v="SÃ£o LuÃ­s"/>
    <n v="88101"/>
    <s v="MaranhÃ£o"/>
    <x v="1"/>
    <s v="Chris,Pat"/>
    <x v="1"/>
    <s v="Pat"/>
    <s v="Brasil"/>
    <s v="Pequenas Empresas"/>
    <s v="Tecnologia"/>
    <s v="Telefones e ComunicaÃ§Ã£o"/>
    <x v="647"/>
    <s v="Small Box"/>
    <n v="0.57999999999999996"/>
    <d v="2010-04-16T00:00:00"/>
  </r>
  <r>
    <n v="286"/>
    <n v="2713"/>
    <n v="19586"/>
    <x v="866"/>
    <s v="NÃ£o Especificada"/>
    <x v="49"/>
    <n v="70.63"/>
    <n v="0.1"/>
    <s v="AÃ©reo Normal"/>
    <n v="-66.87"/>
    <n v="-66.87"/>
    <s v=""/>
    <x v="1"/>
    <n v="2.56"/>
    <s v="Gary Hwang"/>
    <s v="Curitiba"/>
    <n v="34210"/>
    <s v="ParanÃ¡"/>
    <x v="2"/>
    <s v="Sam,Pat"/>
    <x v="2"/>
    <s v="Pat"/>
    <s v="Brasil"/>
    <s v="EscritÃ³rio em Casa"/>
    <s v="Material de EscritÃ³rio"/>
    <s v="Tesouras, rÃ©guas e aparadores"/>
    <x v="1"/>
    <s v="Small Pack"/>
    <n v="0.55000000000000004"/>
    <d v="2012-11-03T00:00:00"/>
  </r>
  <r>
    <n v="2152"/>
    <n v="2714"/>
    <n v="19616"/>
    <x v="299"/>
    <s v="Alta"/>
    <x v="12"/>
    <n v="92.31"/>
    <n v="0"/>
    <s v="AÃ©reo Normal"/>
    <n v="-28.95"/>
    <n v="0"/>
    <s v="Returned"/>
    <x v="178"/>
    <n v="6.17"/>
    <s v="Katherine Nockton"/>
    <s v="SÃ£o Paulo"/>
    <n v="43130"/>
    <s v="SÃ£o Paulo"/>
    <x v="3"/>
    <s v="Erin"/>
    <x v="3"/>
    <m/>
    <s v="Brasil"/>
    <s v="Corporativo"/>
    <s v="Material de EscritÃ³rio"/>
    <s v="Canetas e materiais de arte"/>
    <x v="219"/>
    <s v="Small Pack"/>
    <n v="0.55000000000000004"/>
    <d v="2011-12-23T00:00:00"/>
  </r>
  <r>
    <n v="2153"/>
    <n v="2715"/>
    <n v="19616"/>
    <x v="299"/>
    <s v="Alta"/>
    <x v="8"/>
    <n v="116.94"/>
    <n v="0.06"/>
    <s v="AÃ©reo RÃ¡pido"/>
    <n v="-10.01"/>
    <n v="0"/>
    <s v="Returned"/>
    <x v="120"/>
    <n v="1.25"/>
    <s v="Katherine Nockton"/>
    <s v="SÃ£o Paulo"/>
    <n v="43130"/>
    <s v="SÃ£o Paulo"/>
    <x v="3"/>
    <s v="Erin"/>
    <x v="3"/>
    <m/>
    <s v="Brasil"/>
    <s v="Corporativo"/>
    <s v="Material de EscritÃ³rio"/>
    <s v="Canetas e materiais de arte"/>
    <x v="325"/>
    <s v="Wrap Bag"/>
    <n v="0.59"/>
    <d v="2011-12-23T00:00:00"/>
  </r>
  <r>
    <n v="2753"/>
    <n v="2718"/>
    <n v="19621"/>
    <x v="867"/>
    <s v="CrÃ­tica"/>
    <x v="28"/>
    <n v="67.03"/>
    <n v="0.04"/>
    <s v="AÃ©reo Normal"/>
    <n v="-30.4"/>
    <n v="-30.4"/>
    <s v=""/>
    <x v="21"/>
    <n v="1.92"/>
    <s v="Marc Crier"/>
    <s v="Curitiba"/>
    <n v="72116"/>
    <s v="ParanÃ¡"/>
    <x v="2"/>
    <s v="Sam,Pat"/>
    <x v="2"/>
    <s v="Pat"/>
    <s v="Brasil"/>
    <s v="Corporativo"/>
    <s v="Material de EscritÃ³rio"/>
    <s v="Tesouras, rÃ©guas e aparadores"/>
    <x v="22"/>
    <s v="Wrap Bag"/>
    <n v="0.84"/>
    <d v="2011-09-08T00:00:00"/>
  </r>
  <r>
    <n v="2754"/>
    <n v="2719"/>
    <n v="19621"/>
    <x v="867"/>
    <s v="CrÃ­tica"/>
    <x v="5"/>
    <n v="140.82"/>
    <n v="0.08"/>
    <s v="AÃ©reo RÃ¡pido"/>
    <n v="-43.26"/>
    <n v="-43.26"/>
    <s v=""/>
    <x v="301"/>
    <n v="6.5"/>
    <s v="Marc Crier"/>
    <s v="Curitiba"/>
    <n v="72116"/>
    <s v="ParanÃ¡"/>
    <x v="2"/>
    <s v="Sam,Pat"/>
    <x v="2"/>
    <s v="Pat"/>
    <s v="Brasil"/>
    <s v="Corporativo"/>
    <s v="Material de EscritÃ³rio"/>
    <s v="Armazenamento e OrganizaÃ§Ã£o"/>
    <x v="419"/>
    <s v="Medium Box"/>
    <n v="0.59"/>
    <d v="2011-09-08T00:00:00"/>
  </r>
  <r>
    <n v="3425"/>
    <n v="2720"/>
    <n v="19649"/>
    <x v="868"/>
    <s v="Alta"/>
    <x v="16"/>
    <n v="375.74"/>
    <n v="0.05"/>
    <s v="AÃ©reo RÃ¡pido"/>
    <n v="-9.31"/>
    <n v="-9.31"/>
    <s v=""/>
    <x v="418"/>
    <n v="6.75"/>
    <s v="Janet Lee"/>
    <s v="Porto Alegre"/>
    <n v="28314"/>
    <s v="Rio Grande do Sul"/>
    <x v="2"/>
    <s v="Sam,Pat"/>
    <x v="2"/>
    <s v="Pat"/>
    <s v="Brasil"/>
    <s v="Consumidor"/>
    <s v="Material de EscritÃ³rio"/>
    <s v="EletrodomÃ©sticos"/>
    <x v="595"/>
    <s v="Medium Box"/>
    <n v="0.52"/>
    <d v="2011-05-06T00:00:00"/>
  </r>
  <r>
    <n v="3435"/>
    <n v="2721"/>
    <n v="19649"/>
    <x v="868"/>
    <s v="Alta"/>
    <x v="49"/>
    <n v="1095.1099999999999"/>
    <n v="0.1"/>
    <s v="Transporte RodoviÃ¡rio"/>
    <n v="-1286.43"/>
    <n v="-1286.43"/>
    <s v=""/>
    <x v="160"/>
    <n v="45.51"/>
    <s v="Janet Lee"/>
    <s v="Porto Alegre"/>
    <n v="28314"/>
    <s v="Rio Grande do Sul"/>
    <x v="2"/>
    <s v="Sam,Pat"/>
    <x v="2"/>
    <s v="Pat"/>
    <s v="Brasil"/>
    <s v="Consumidor"/>
    <s v="MobiliÃ¡rio"/>
    <s v="Mesas"/>
    <x v="191"/>
    <s v="Jumbo Box"/>
    <n v="0.65"/>
    <d v="2011-05-05T00:00:00"/>
  </r>
  <r>
    <n v="1174"/>
    <n v="2723"/>
    <n v="19652"/>
    <x v="81"/>
    <s v="CrÃ­tica"/>
    <x v="20"/>
    <n v="1829.8715"/>
    <n v="0.05"/>
    <s v="AÃ©reo Normal"/>
    <n v="367.46100000000001"/>
    <n v="367.46100000000001"/>
    <s v=""/>
    <x v="6"/>
    <n v="3.99"/>
    <s v="Tamara Manning"/>
    <s v="AracajÃº"/>
    <n v="83854"/>
    <s v="Sergipe"/>
    <x v="1"/>
    <s v="Chris,Pat"/>
    <x v="1"/>
    <s v="Pat"/>
    <s v="Brasil"/>
    <s v="Corporativo"/>
    <s v="Tecnologia"/>
    <s v="Telefones e ComunicaÃ§Ã£o"/>
    <x v="947"/>
    <s v="Small Box"/>
    <n v="0.56999999999999995"/>
    <d v="2012-06-04T00:00:00"/>
  </r>
  <r>
    <n v="1178"/>
    <n v="2722"/>
    <n v="19652"/>
    <x v="81"/>
    <s v="CrÃ­tica"/>
    <x v="9"/>
    <n v="2711.14"/>
    <n v="0.01"/>
    <s v="Transporte RodoviÃ¡rio"/>
    <n v="-307.86"/>
    <n v="-307.86"/>
    <s v=""/>
    <x v="254"/>
    <n v="42"/>
    <s v="Tamara Manning"/>
    <s v="AracajÃº"/>
    <n v="83854"/>
    <s v="Sergipe"/>
    <x v="1"/>
    <s v="Chris,Pat"/>
    <x v="1"/>
    <s v="Pat"/>
    <s v="Brasil"/>
    <s v="Corporativo"/>
    <s v="MobiliÃ¡rio"/>
    <s v="Cadeiras"/>
    <x v="338"/>
    <s v="Jumbo Drum"/>
    <n v="0.66"/>
    <d v="2012-06-03T00:00:00"/>
  </r>
  <r>
    <n v="4084"/>
    <n v="2725"/>
    <n v="19654"/>
    <x v="869"/>
    <s v="Alta"/>
    <x v="34"/>
    <n v="381.69"/>
    <n v="0.04"/>
    <s v="AÃ©reo Normal"/>
    <n v="256.18"/>
    <n v="256.18"/>
    <s v=""/>
    <x v="448"/>
    <n v="6.77"/>
    <s v="Maribeth Yedwab"/>
    <s v="FlorianÃ³polis"/>
    <n v="40214"/>
    <s v="Santa Catarina"/>
    <x v="2"/>
    <s v="Sam,Pat"/>
    <x v="2"/>
    <s v="Pat"/>
    <s v="Brasil"/>
    <s v="EscritÃ³rio em Casa"/>
    <s v="MobiliÃ¡rio"/>
    <s v="MobiliÃ¡rio de EscritÃ³rio"/>
    <x v="652"/>
    <s v="Small Box"/>
    <n v="0.44"/>
    <d v="2011-01-09T00:00:00"/>
  </r>
  <r>
    <n v="1053"/>
    <n v="2732"/>
    <n v="19718"/>
    <x v="632"/>
    <s v="Baixa"/>
    <x v="0"/>
    <n v="89.75"/>
    <n v="0.03"/>
    <s v="AÃ©reo Normal"/>
    <n v="-38.288699999999999"/>
    <n v="0"/>
    <s v="Returned"/>
    <x v="101"/>
    <n v="7.51"/>
    <s v="Victor Price"/>
    <s v="Curitiba"/>
    <n v="33411"/>
    <s v="ParanÃ¡"/>
    <x v="2"/>
    <s v="Sam,Pat"/>
    <x v="2"/>
    <s v="Pat"/>
    <s v="Brasil"/>
    <s v="Consumidor"/>
    <s v="Tecnologia"/>
    <s v="MÃ¡quinas de EscritÃ³rio"/>
    <x v="116"/>
    <s v="Medium Box"/>
    <n v="0.39"/>
    <d v="2012-06-29T00:00:00"/>
  </r>
  <r>
    <n v="5811"/>
    <n v="2733"/>
    <n v="19744"/>
    <x v="870"/>
    <s v="MÃ©dia"/>
    <x v="7"/>
    <n v="478.38"/>
    <n v="0.09"/>
    <s v="AÃ©reo Normal"/>
    <n v="-34.39"/>
    <n v="-34.39"/>
    <s v=""/>
    <x v="535"/>
    <n v="4.9800000000000004"/>
    <s v="Natalie Webber"/>
    <s v="Curitiba"/>
    <n v="32953"/>
    <s v="ParanÃ¡"/>
    <x v="2"/>
    <s v="Sam,Pat"/>
    <x v="2"/>
    <s v="Pat"/>
    <s v="Brasil"/>
    <s v="Consumidor"/>
    <s v="Material de EscritÃ³rio"/>
    <s v="EletrodomÃ©sticos"/>
    <x v="829"/>
    <s v="Small Box"/>
    <n v="0.57999999999999996"/>
    <d v="2010-03-16T00:00:00"/>
  </r>
  <r>
    <n v="53"/>
    <n v="2736"/>
    <n v="19745"/>
    <x v="871"/>
    <s v="Alta"/>
    <x v="1"/>
    <n v="63.96"/>
    <n v="0"/>
    <s v="AÃ©reo Normal"/>
    <n v="-119.36"/>
    <n v="-119.36"/>
    <s v=""/>
    <x v="244"/>
    <n v="1.99"/>
    <s v="Harold Pawlan"/>
    <s v="Natal"/>
    <n v="84010"/>
    <s v="Rio Grande do Norte"/>
    <x v="1"/>
    <s v="Chris,Pat"/>
    <x v="1"/>
    <s v="Pat"/>
    <s v="Brasil"/>
    <s v="Pequenas Empresas"/>
    <s v="Tecnologia"/>
    <s v="PerifÃ©ricos"/>
    <x v="326"/>
    <s v="Small Pack"/>
    <n v="0.5"/>
    <d v="2012-12-20T00:00:00"/>
  </r>
  <r>
    <n v="56"/>
    <n v="2734"/>
    <n v="19745"/>
    <x v="871"/>
    <s v="Alta"/>
    <x v="16"/>
    <n v="1071.77"/>
    <n v="0.09"/>
    <s v="AÃ©reo Normal"/>
    <n v="262.07"/>
    <n v="262.07"/>
    <s v=""/>
    <x v="409"/>
    <n v="4.8"/>
    <s v="Harold Pawlan"/>
    <s v="Natal"/>
    <n v="84003"/>
    <s v="Rio Grande do Norte"/>
    <x v="1"/>
    <s v="Chris,Pat"/>
    <x v="1"/>
    <s v="Pat"/>
    <s v="Brasil"/>
    <s v="Pequenas Empresas"/>
    <s v="MobiliÃ¡rio"/>
    <s v="MobiliÃ¡rio de EscritÃ³rio"/>
    <x v="582"/>
    <s v="Wrap Bag"/>
    <n v="0.68"/>
    <d v="2012-12-19T00:00:00"/>
  </r>
  <r>
    <n v="57"/>
    <n v="2735"/>
    <n v="19745"/>
    <x v="871"/>
    <s v="Alta"/>
    <x v="13"/>
    <n v="8635.61"/>
    <n v="0.03"/>
    <s v="AÃ©reo Normal"/>
    <n v="2733.04"/>
    <n v="2733.04"/>
    <s v=""/>
    <x v="214"/>
    <n v="7.18"/>
    <s v="Harold Pawlan"/>
    <s v="Natal"/>
    <n v="84010"/>
    <s v="Rio Grande do Norte"/>
    <x v="1"/>
    <s v="Chris,Pat"/>
    <x v="1"/>
    <s v="Pat"/>
    <s v="Brasil"/>
    <s v="Pequenas Empresas"/>
    <s v="Tecnologia"/>
    <s v="PerifÃ©ricos"/>
    <x v="276"/>
    <s v="Small Box"/>
    <n v="0.48"/>
    <d v="2012-12-19T00:00:00"/>
  </r>
  <r>
    <n v="58"/>
    <n v="2737"/>
    <n v="19745"/>
    <x v="871"/>
    <s v="Alta"/>
    <x v="31"/>
    <n v="833"/>
    <n v="0"/>
    <s v="AÃ©reo Normal"/>
    <n v="436.53"/>
    <n v="436.53"/>
    <s v=""/>
    <x v="236"/>
    <n v="1.39"/>
    <s v="Harold Pawlan"/>
    <s v="Natal"/>
    <n v="84010"/>
    <s v="Rio Grande do Norte"/>
    <x v="1"/>
    <s v="Chris,Pat"/>
    <x v="1"/>
    <s v="Pat"/>
    <s v="Brasil"/>
    <s v="Pequenas Empresas"/>
    <s v="Material de EscritÃ³rio"/>
    <s v="Envelopes"/>
    <x v="313"/>
    <s v="Small Box"/>
    <n v="0.38"/>
    <d v="2012-12-19T00:00:00"/>
  </r>
  <r>
    <n v="5037"/>
    <n v="2738"/>
    <n v="19748"/>
    <x v="207"/>
    <s v="NÃ£o Especificada"/>
    <x v="0"/>
    <n v="124.65"/>
    <n v="0.01"/>
    <s v="AÃ©reo Normal"/>
    <n v="13.34"/>
    <n v="13.34"/>
    <s v=""/>
    <x v="16"/>
    <n v="5.21"/>
    <s v="Maxwell Schwartz"/>
    <s v="Porto Alegre"/>
    <n v="28560"/>
    <s v="Rio Grande do Sul"/>
    <x v="2"/>
    <s v="Sam,Pat"/>
    <x v="2"/>
    <s v="Pat"/>
    <s v="Brasil"/>
    <s v="Corporativo"/>
    <s v="Material de EscritÃ³rio"/>
    <s v="Papel"/>
    <x v="658"/>
    <s v="Small Box"/>
    <n v="0.37"/>
    <d v="2010-08-05T00:00:00"/>
  </r>
  <r>
    <n v="2889"/>
    <n v="2743"/>
    <n v="19811"/>
    <x v="540"/>
    <s v="Baixa"/>
    <x v="19"/>
    <n v="450.66"/>
    <n v="0.01"/>
    <s v="AÃ©reo RÃ¡pido"/>
    <n v="-115.1"/>
    <n v="-115.1"/>
    <s v=""/>
    <x v="530"/>
    <n v="6.14"/>
    <s v="Mitch Webber"/>
    <s v="SÃ£o Paulo"/>
    <n v="14120"/>
    <s v="SÃ£o Paulo"/>
    <x v="3"/>
    <s v="Erin"/>
    <x v="3"/>
    <m/>
    <s v="Brasil"/>
    <s v="Corporativo"/>
    <s v="Material de EscritÃ³rio"/>
    <s v="Tesouras, rÃ©guas e aparadores"/>
    <x v="823"/>
    <s v="Small Pack"/>
    <n v="0.59"/>
    <d v="2011-08-13T00:00:00"/>
  </r>
  <r>
    <n v="5726"/>
    <n v="2744"/>
    <n v="19812"/>
    <x v="872"/>
    <s v="Baixa"/>
    <x v="12"/>
    <n v="1358.7760000000001"/>
    <n v="0.01"/>
    <s v="Transporte RodoviÃ¡rio"/>
    <n v="-163.19999999999999"/>
    <n v="-163.19999999999999"/>
    <s v=""/>
    <x v="361"/>
    <n v="45.7"/>
    <s v="Alex Russell"/>
    <s v="Teresina"/>
    <n v="97128"/>
    <s v="PiauÃ­"/>
    <x v="1"/>
    <s v="Chris,Pat"/>
    <x v="1"/>
    <s v="Pat"/>
    <s v="Brasil"/>
    <s v="EscritÃ³rio em Casa"/>
    <s v="MobiliÃ¡rio"/>
    <s v="Mesas"/>
    <x v="510"/>
    <s v="Jumbo Box"/>
    <n v="0.71"/>
    <d v="2010-04-07T00:00:00"/>
  </r>
  <r>
    <n v="5772"/>
    <n v="2746"/>
    <n v="19815"/>
    <x v="828"/>
    <s v="NÃ£o Especificada"/>
    <x v="22"/>
    <n v="167.07"/>
    <n v="0.03"/>
    <s v="AÃ©reo Normal"/>
    <n v="-102.36"/>
    <n v="-102.36"/>
    <s v=""/>
    <x v="18"/>
    <n v="6.07"/>
    <s v="Karen Carlisle"/>
    <s v="Recife"/>
    <n v="94110"/>
    <s v="Pernambuco"/>
    <x v="1"/>
    <s v="Chris,Pat"/>
    <x v="1"/>
    <s v="Pat"/>
    <s v="Brasil"/>
    <s v="EscritÃ³rio em Casa"/>
    <s v="Material de EscritÃ³rio"/>
    <s v="Papel"/>
    <x v="696"/>
    <s v="Small Box"/>
    <n v="0.36"/>
    <d v="2010-03-28T00:00:00"/>
  </r>
  <r>
    <n v="5431"/>
    <n v="2747"/>
    <n v="19840"/>
    <x v="170"/>
    <s v="CrÃ­tica"/>
    <x v="16"/>
    <n v="8270.57"/>
    <n v="0.08"/>
    <s v="Transporte RodoviÃ¡rio"/>
    <n v="2851.46"/>
    <n v="2851.46"/>
    <s v=""/>
    <x v="598"/>
    <n v="48.26"/>
    <s v="Dianna Vittorini"/>
    <s v="MaceiÃ³"/>
    <n v="85351"/>
    <s v="Alagoas"/>
    <x v="1"/>
    <s v="Chris,Pat"/>
    <x v="1"/>
    <s v="Pat"/>
    <s v="Brasil"/>
    <s v="Corporativo"/>
    <s v="Tecnologia"/>
    <s v="MÃ¡quinas de EscritÃ³rio"/>
    <x v="948"/>
    <s v="Jumbo Box"/>
    <n v="0.36"/>
    <d v="2010-05-27T00:00:00"/>
  </r>
  <r>
    <n v="3987"/>
    <n v="2749"/>
    <n v="19841"/>
    <x v="357"/>
    <s v="Baixa"/>
    <x v="25"/>
    <n v="1126.4880000000001"/>
    <n v="0.08"/>
    <s v="AÃ©reo Normal"/>
    <n v="-557.95299999999997"/>
    <n v="-557.95299999999997"/>
    <s v=""/>
    <x v="57"/>
    <n v="4.2"/>
    <s v="Tom Stivers"/>
    <s v="SÃ£o Paulo"/>
    <n v="12306"/>
    <s v="SÃ£o Paulo"/>
    <x v="3"/>
    <s v="Erin"/>
    <x v="3"/>
    <m/>
    <s v="Brasil"/>
    <s v="Corporativo"/>
    <s v="Tecnologia"/>
    <s v="Telefones e ComunicaÃ§Ã£o"/>
    <x v="949"/>
    <s v="Small Box"/>
    <n v="0.6"/>
    <d v="2011-01-26T00:00:00"/>
  </r>
  <r>
    <n v="4004"/>
    <n v="2748"/>
    <n v="19841"/>
    <x v="357"/>
    <s v="Baixa"/>
    <x v="30"/>
    <n v="213.06"/>
    <n v="0.03"/>
    <s v="AÃ©reo Normal"/>
    <n v="-31.74"/>
    <n v="-31.74"/>
    <s v=""/>
    <x v="535"/>
    <n v="5.81"/>
    <s v="Tom Stivers"/>
    <s v="SÃ£o Paulo"/>
    <n v="12306"/>
    <s v="SÃ£o Paulo"/>
    <x v="3"/>
    <s v="Erin"/>
    <x v="3"/>
    <m/>
    <s v="Brasil"/>
    <s v="Corporativo"/>
    <s v="Material de EscritÃ³rio"/>
    <s v="Canetas e materiais de arte"/>
    <x v="950"/>
    <s v="Small Pack"/>
    <n v="0.6"/>
    <d v="2011-01-22T00:00:00"/>
  </r>
  <r>
    <n v="4044"/>
    <n v="2750"/>
    <n v="19841"/>
    <x v="357"/>
    <s v="Baixa"/>
    <x v="27"/>
    <n v="4687.6734999999999"/>
    <n v="0.06"/>
    <s v="AÃ©reo RÃ¡pido"/>
    <n v="1304.559"/>
    <n v="1304.559"/>
    <s v=""/>
    <x v="12"/>
    <n v="8.08"/>
    <s v="Tom Stivers"/>
    <s v="FlorianÃ³polis"/>
    <n v="70458"/>
    <s v="Santa Catarina"/>
    <x v="2"/>
    <s v="Sam,Pat"/>
    <x v="2"/>
    <s v="Pat"/>
    <s v="Brasil"/>
    <s v="Corporativo"/>
    <s v="Tecnologia"/>
    <s v="Telefones e ComunicaÃ§Ã£o"/>
    <x v="186"/>
    <s v="Small Box"/>
    <n v="0.56999999999999995"/>
    <d v="2011-01-14T00:00:00"/>
  </r>
  <r>
    <n v="5092"/>
    <n v="2751"/>
    <n v="19843"/>
    <x v="873"/>
    <s v="MÃ©dia"/>
    <x v="22"/>
    <n v="4416.6509999999998"/>
    <n v="0.02"/>
    <s v="AÃ©reo Normal"/>
    <n v="1020.4109999999999"/>
    <n v="1020.4109999999999"/>
    <s v=""/>
    <x v="124"/>
    <n v="8.99"/>
    <s v="Eugene Moren"/>
    <s v="JoÃ£o Pessoa"/>
    <n v="80303"/>
    <s v="ParaÃ­ba"/>
    <x v="1"/>
    <s v="Chris,Pat"/>
    <x v="1"/>
    <s v="Pat"/>
    <s v="Brasil"/>
    <s v="EscritÃ³rio em Casa"/>
    <s v="Tecnologia"/>
    <s v="Telefones e ComunicaÃ§Ã£o"/>
    <x v="142"/>
    <s v="Small Box"/>
    <n v="0.57999999999999996"/>
    <d v="2010-07-29T00:00:00"/>
  </r>
  <r>
    <n v="1146"/>
    <n v="2752"/>
    <n v="19874"/>
    <x v="68"/>
    <s v="Alta"/>
    <x v="42"/>
    <n v="310.45999999999998"/>
    <n v="0"/>
    <s v="AÃ©reo Normal"/>
    <n v="-182.52"/>
    <n v="-182.52"/>
    <s v=""/>
    <x v="14"/>
    <n v="9.4499999999999993"/>
    <s v="Mathew Reese"/>
    <s v="SÃ£o Paulo"/>
    <n v="14701"/>
    <s v="SÃ£o Paulo"/>
    <x v="3"/>
    <s v="Erin"/>
    <x v="3"/>
    <m/>
    <s v="Brasil"/>
    <s v="Pequenas Empresas"/>
    <s v="Material de EscritÃ³rio"/>
    <s v="Armazenamento e OrganizaÃ§Ã£o"/>
    <x v="14"/>
    <s v="Small Box"/>
    <n v="0.6"/>
    <d v="2012-06-09T00:00:00"/>
  </r>
  <r>
    <n v="2585"/>
    <n v="2756"/>
    <n v="19911"/>
    <x v="874"/>
    <s v="Alta"/>
    <x v="39"/>
    <n v="5349.21"/>
    <n v="0.01"/>
    <s v="Transporte RodoviÃ¡rio"/>
    <n v="61.9"/>
    <n v="61.9"/>
    <s v=""/>
    <x v="411"/>
    <n v="28.63"/>
    <s v="Brosina Hoffman"/>
    <s v="Porto Alegre"/>
    <n v="37922"/>
    <s v="Rio Grande do Sul"/>
    <x v="2"/>
    <s v="Sam,Pat"/>
    <x v="2"/>
    <s v="Pat"/>
    <s v="Brasil"/>
    <s v="Consumidor"/>
    <s v="MobiliÃ¡rio"/>
    <s v="Cadeiras"/>
    <x v="585"/>
    <s v="Jumbo Drum"/>
    <n v="0.76"/>
    <d v="2011-10-08T00:00:00"/>
  </r>
  <r>
    <n v="2588"/>
    <n v="2755"/>
    <n v="19911"/>
    <x v="874"/>
    <s v="Alta"/>
    <x v="27"/>
    <n v="1054.7"/>
    <n v="7.0000000000000007E-2"/>
    <s v="AÃ©reo Normal"/>
    <n v="213.26"/>
    <n v="213.26"/>
    <s v=""/>
    <x v="347"/>
    <n v="5.37"/>
    <s v="Brosina Hoffman"/>
    <s v="Porto Alegre"/>
    <n v="37922"/>
    <s v="Rio Grande do Sul"/>
    <x v="2"/>
    <s v="Sam,Pat"/>
    <x v="2"/>
    <s v="Pat"/>
    <s v="Brasil"/>
    <s v="Consumidor"/>
    <s v="Material de EscritÃ³rio"/>
    <s v="EletrodomÃ©sticos"/>
    <x v="487"/>
    <s v="Medium Box"/>
    <n v="0.5"/>
    <d v="2011-10-07T00:00:00"/>
  </r>
  <r>
    <n v="2594"/>
    <n v="2757"/>
    <n v="19911"/>
    <x v="874"/>
    <s v="Alta"/>
    <x v="33"/>
    <n v="4859.37"/>
    <n v="7.0000000000000007E-2"/>
    <s v="AÃ©reo Normal"/>
    <n v="2472.3200000000002"/>
    <n v="2472.3200000000002"/>
    <s v=""/>
    <x v="15"/>
    <n v="13.99"/>
    <s v="Brosina Hoffman"/>
    <s v="Porto Alegre"/>
    <n v="37922"/>
    <s v="Rio Grande do Sul"/>
    <x v="2"/>
    <s v="Sam,Pat"/>
    <x v="2"/>
    <s v="Pat"/>
    <s v="Brasil"/>
    <s v="Consumidor"/>
    <s v="Tecnologia"/>
    <s v="MÃ¡quinas de EscritÃ³rio"/>
    <x v="15"/>
    <s v="Medium Box"/>
    <n v="0.38"/>
    <d v="2011-10-06T00:00:00"/>
  </r>
  <r>
    <n v="6462"/>
    <n v="2760"/>
    <n v="19943"/>
    <x v="628"/>
    <s v="CrÃ­tica"/>
    <x v="48"/>
    <n v="1959.92"/>
    <n v="7.0000000000000007E-2"/>
    <s v="Transporte RodoviÃ¡rio"/>
    <n v="-374.96"/>
    <n v="-374.96"/>
    <s v=""/>
    <x v="49"/>
    <n v="51.94"/>
    <s v="Benjamin Patterson"/>
    <s v="MaceiÃ³"/>
    <n v="86401"/>
    <s v="Alagoas"/>
    <x v="1"/>
    <s v="Chris,Pat"/>
    <x v="1"/>
    <s v="Pat"/>
    <s v="Brasil"/>
    <s v="Corporativo"/>
    <s v="MobiliÃ¡rio"/>
    <s v="Mesas"/>
    <x v="50"/>
    <s v="Jumbo Box"/>
    <n v="0.63"/>
    <d v="2009-11-25T00:00:00"/>
  </r>
  <r>
    <n v="4473"/>
    <n v="2762"/>
    <n v="19974"/>
    <x v="875"/>
    <s v="Alta"/>
    <x v="18"/>
    <n v="3830.84"/>
    <n v="0.1"/>
    <s v="Transporte RodoviÃ¡rio"/>
    <n v="635.33000000000004"/>
    <n v="635.33000000000004"/>
    <s v=""/>
    <x v="201"/>
    <n v="23.19"/>
    <s v="Rick Wilson"/>
    <s v="Porto Alegre"/>
    <n v="27893"/>
    <s v="Rio Grande do Sul"/>
    <x v="2"/>
    <s v="Sam,Pat"/>
    <x v="2"/>
    <s v="Pat"/>
    <s v="Brasil"/>
    <s v="Corporativo"/>
    <s v="Material de EscritÃ³rio"/>
    <s v="EletrodomÃ©sticos"/>
    <x v="256"/>
    <s v="Jumbo Drum"/>
    <n v="0.59"/>
    <d v="2010-11-05T00:00:00"/>
  </r>
  <r>
    <n v="4474"/>
    <n v="2763"/>
    <n v="19974"/>
    <x v="875"/>
    <s v="Alta"/>
    <x v="35"/>
    <n v="267.43"/>
    <n v="7.0000000000000007E-2"/>
    <s v="AÃ©reo Normal"/>
    <n v="-45.98"/>
    <n v="-45.98"/>
    <s v=""/>
    <x v="247"/>
    <n v="6.13"/>
    <s v="Rick Wilson"/>
    <s v="Porto Alegre"/>
    <n v="27893"/>
    <s v="Rio Grande do Sul"/>
    <x v="2"/>
    <s v="Sam,Pat"/>
    <x v="2"/>
    <s v="Pat"/>
    <s v="Brasil"/>
    <s v="Corporativo"/>
    <s v="Material de EscritÃ³rio"/>
    <s v="Armazenamento e OrganizaÃ§Ã£o"/>
    <x v="814"/>
    <s v="Small Box"/>
    <n v="0.56999999999999995"/>
    <d v="2010-11-05T00:00:00"/>
  </r>
  <r>
    <n v="7764"/>
    <n v="2764"/>
    <n v="19975"/>
    <x v="876"/>
    <s v="NÃ£o Especificada"/>
    <x v="22"/>
    <n v="362.17"/>
    <n v="0.08"/>
    <s v="AÃ©reo Normal"/>
    <n v="-83.96"/>
    <n v="-83.96"/>
    <s v=""/>
    <x v="82"/>
    <n v="6.96"/>
    <s v="Emily Phan"/>
    <s v="Curitiba"/>
    <n v="35756"/>
    <s v="ParanÃ¡"/>
    <x v="2"/>
    <s v="Sam,Pat"/>
    <x v="2"/>
    <s v="Pat"/>
    <s v="Brasil"/>
    <s v="Consumidor"/>
    <s v="Material de EscritÃ³rio"/>
    <s v="EletrodomÃ©sticos"/>
    <x v="951"/>
    <s v="Medium Box"/>
    <n v="0.5"/>
    <d v="2009-04-13T00:00:00"/>
  </r>
  <r>
    <n v="801"/>
    <n v="2765"/>
    <n v="20002"/>
    <x v="675"/>
    <s v="MÃ©dia"/>
    <x v="29"/>
    <n v="41.03"/>
    <n v="0.1"/>
    <s v="AÃ©reo Normal"/>
    <n v="-30.47"/>
    <n v="-30.47"/>
    <s v=""/>
    <x v="599"/>
    <n v="2.39"/>
    <s v="Dianna Vittorini"/>
    <s v="MaceiÃ³"/>
    <n v="85351"/>
    <s v="Alagoas"/>
    <x v="1"/>
    <s v="Chris,Pat"/>
    <x v="1"/>
    <s v="Pat"/>
    <s v="Brasil"/>
    <s v="Corporativo"/>
    <s v="Tecnologia"/>
    <s v="PerifÃ©ricos"/>
    <x v="952"/>
    <s v="Small Pack"/>
    <n v="0.72"/>
    <d v="2012-08-13T00:00:00"/>
  </r>
  <r>
    <n v="1939"/>
    <n v="2767"/>
    <n v="20003"/>
    <x v="523"/>
    <s v="MÃ©dia"/>
    <x v="38"/>
    <n v="141.97550000000001"/>
    <n v="0.09"/>
    <s v="AÃ©reo Normal"/>
    <n v="-88.935000000000002"/>
    <n v="-88.935000000000002"/>
    <s v=""/>
    <x v="146"/>
    <n v="0.99"/>
    <s v="Shirley Schmidt"/>
    <s v="SÃ£o Paulo"/>
    <n v="10583"/>
    <s v="SÃ£o Paulo"/>
    <x v="3"/>
    <s v="Erin"/>
    <x v="3"/>
    <m/>
    <s v="Brasil"/>
    <s v="Corporativo"/>
    <s v="Tecnologia"/>
    <s v="Telefones e ComunicaÃ§Ã£o"/>
    <x v="238"/>
    <s v="Small Pack"/>
    <n v="0.35"/>
    <d v="2012-02-01T00:00:00"/>
  </r>
  <r>
    <n v="269"/>
    <n v="2769"/>
    <n v="20032"/>
    <x v="877"/>
    <s v="MÃ©dia"/>
    <x v="34"/>
    <n v="137.38"/>
    <n v="0.06"/>
    <s v="AÃ©reo Normal"/>
    <n v="-11.39"/>
    <n v="-11.39"/>
    <s v=""/>
    <x v="398"/>
    <n v="1.99"/>
    <s v="Liz Carlisle"/>
    <s v="Porto Alegre"/>
    <n v="28601"/>
    <s v="Rio Grande do Sul"/>
    <x v="2"/>
    <s v="Sam,Pat"/>
    <x v="2"/>
    <s v="Pat"/>
    <s v="Brasil"/>
    <s v="Corporativo"/>
    <s v="Tecnologia"/>
    <s v="PerifÃ©ricos"/>
    <x v="565"/>
    <s v="Small Pack"/>
    <n v="0.45"/>
    <d v="2012-11-07T00:00:00"/>
  </r>
  <r>
    <n v="4263"/>
    <n v="2771"/>
    <n v="20036"/>
    <x v="252"/>
    <s v="NÃ£o Especificada"/>
    <x v="9"/>
    <n v="4371.92"/>
    <n v="0.03"/>
    <s v="Transporte RodoviÃ¡rio"/>
    <n v="-533.44000000000005"/>
    <n v="0"/>
    <s v="Returned"/>
    <x v="15"/>
    <n v="66.27"/>
    <s v="John Lee"/>
    <s v="Curitiba"/>
    <n v="72401"/>
    <s v="ParanÃ¡"/>
    <x v="2"/>
    <s v="Sam,Pat"/>
    <x v="2"/>
    <s v="Pat"/>
    <s v="Brasil"/>
    <s v="Corporativo"/>
    <s v="MobiliÃ¡rio"/>
    <s v="Estantes"/>
    <x v="481"/>
    <s v="Jumbo Box"/>
    <n v="0.65"/>
    <d v="2010-12-08T00:00:00"/>
  </r>
  <r>
    <n v="4269"/>
    <n v="2772"/>
    <n v="20036"/>
    <x v="252"/>
    <s v="NÃ£o Especificada"/>
    <x v="24"/>
    <n v="1745.1179999999999"/>
    <n v="0.03"/>
    <s v="AÃ©reo Normal"/>
    <n v="307.25099999999998"/>
    <n v="0"/>
    <s v="Returned"/>
    <x v="387"/>
    <n v="4.9000000000000004"/>
    <s v="John Lee"/>
    <s v="Curitiba"/>
    <n v="72401"/>
    <s v="ParanÃ¡"/>
    <x v="2"/>
    <s v="Sam,Pat"/>
    <x v="2"/>
    <s v="Pat"/>
    <s v="Brasil"/>
    <s v="Corporativo"/>
    <s v="Tecnologia"/>
    <s v="Telefones e ComunicaÃ§Ã£o"/>
    <x v="549"/>
    <s v="Small Box"/>
    <n v="0.56000000000000005"/>
    <d v="2010-12-07T00:00:00"/>
  </r>
  <r>
    <n v="4270"/>
    <n v="2774"/>
    <n v="20036"/>
    <x v="252"/>
    <s v="NÃ£o Especificada"/>
    <x v="21"/>
    <n v="1207.4000000000001"/>
    <n v="0.03"/>
    <s v="AÃ©reo Normal"/>
    <n v="-25.23"/>
    <n v="0"/>
    <s v="Returned"/>
    <x v="407"/>
    <n v="5.89"/>
    <s v="John Lee"/>
    <s v="Curitiba"/>
    <n v="35473"/>
    <s v="ParanÃ¡"/>
    <x v="2"/>
    <s v="Sam,Pat"/>
    <x v="2"/>
    <s v="Pat"/>
    <s v="Brasil"/>
    <s v="Corporativo"/>
    <s v="Tecnologia"/>
    <s v="PerifÃ©ricos"/>
    <x v="578"/>
    <s v="Small Box"/>
    <n v="0.75"/>
    <d v="2010-12-07T00:00:00"/>
  </r>
  <r>
    <n v="4284"/>
    <n v="2773"/>
    <n v="20036"/>
    <x v="252"/>
    <s v="NÃ£o Especificada"/>
    <x v="16"/>
    <n v="290.45999999999998"/>
    <n v="0.1"/>
    <s v="AÃ©reo Normal"/>
    <n v="-31.55"/>
    <n v="0"/>
    <s v="Returned"/>
    <x v="535"/>
    <n v="4.9800000000000004"/>
    <s v="John Lee"/>
    <s v="Curitiba"/>
    <n v="35473"/>
    <s v="ParanÃ¡"/>
    <x v="2"/>
    <s v="Sam,Pat"/>
    <x v="2"/>
    <s v="Pat"/>
    <s v="Brasil"/>
    <s v="Corporativo"/>
    <s v="Material de EscritÃ³rio"/>
    <s v="EletrodomÃ©sticos"/>
    <x v="829"/>
    <s v="Small Box"/>
    <n v="0.57999999999999996"/>
    <d v="2010-12-05T00:00:00"/>
  </r>
  <r>
    <n v="8296"/>
    <n v="2775"/>
    <n v="20037"/>
    <x v="878"/>
    <s v="Baixa"/>
    <x v="44"/>
    <n v="1009.42"/>
    <n v="0.02"/>
    <s v="AÃ©reo Normal"/>
    <n v="339.58"/>
    <n v="339.58"/>
    <s v=""/>
    <x v="600"/>
    <n v="8.5500000000000007"/>
    <s v="Michelle Moray"/>
    <s v="FlorianÃ³polis"/>
    <n v="40258"/>
    <s v="Santa Catarina"/>
    <x v="2"/>
    <s v="Sam,Pat"/>
    <x v="2"/>
    <s v="Pat"/>
    <s v="Brasil"/>
    <s v="Corporativo"/>
    <s v="MobiliÃ¡rio"/>
    <s v="MobiliÃ¡rio de EscritÃ³rio"/>
    <x v="953"/>
    <s v="Small Box"/>
    <n v="0.42"/>
    <d v="2009-01-15T00:00:00"/>
  </r>
  <r>
    <n v="8297"/>
    <n v="2776"/>
    <n v="20037"/>
    <x v="878"/>
    <s v="Baixa"/>
    <x v="19"/>
    <n v="15137.11"/>
    <n v="0.03"/>
    <s v="Transporte RodoviÃ¡rio"/>
    <n v="4913.16"/>
    <n v="4913.16"/>
    <s v=""/>
    <x v="601"/>
    <n v="14.7"/>
    <s v="Michelle Moray"/>
    <s v="FlorianÃ³polis"/>
    <n v="40258"/>
    <s v="Santa Catarina"/>
    <x v="2"/>
    <s v="Sam,Pat"/>
    <x v="2"/>
    <s v="Pat"/>
    <s v="Brasil"/>
    <s v="Corporativo"/>
    <s v="Tecnologia"/>
    <s v="MÃ¡quinas de EscritÃ³rio"/>
    <x v="954"/>
    <s v="Jumbo Drum"/>
    <n v="0.56999999999999995"/>
    <d v="2009-01-15T00:00:00"/>
  </r>
  <r>
    <n v="667"/>
    <n v="2779"/>
    <n v="20066"/>
    <x v="879"/>
    <s v="CrÃ­tica"/>
    <x v="48"/>
    <n v="524.25"/>
    <n v="0"/>
    <s v="AÃ©reo Normal"/>
    <n v="124.18"/>
    <n v="124.18"/>
    <s v=""/>
    <x v="137"/>
    <n v="8.74"/>
    <s v="Anna Chung"/>
    <s v="MaceiÃ³"/>
    <n v="85335"/>
    <s v="Alagoas"/>
    <x v="1"/>
    <s v="Chris,Pat"/>
    <x v="1"/>
    <s v="Pat"/>
    <s v="Brasil"/>
    <s v="EscritÃ³rio em Casa"/>
    <s v="Material de EscritÃ³rio"/>
    <s v="Papel"/>
    <x v="156"/>
    <s v="Small Box"/>
    <n v="0.4"/>
    <d v="2012-09-04T00:00:00"/>
  </r>
  <r>
    <n v="672"/>
    <n v="2778"/>
    <n v="20066"/>
    <x v="879"/>
    <s v="CrÃ­tica"/>
    <x v="12"/>
    <n v="40.79"/>
    <n v="0.02"/>
    <s v="AÃ©reo Normal"/>
    <n v="-11.69"/>
    <n v="-11.69"/>
    <s v=""/>
    <x v="298"/>
    <n v="5.72"/>
    <s v="Anna Chung"/>
    <s v="MaceiÃ³"/>
    <n v="85335"/>
    <s v="Alagoas"/>
    <x v="1"/>
    <s v="Chris,Pat"/>
    <x v="1"/>
    <s v="Pat"/>
    <s v="Brasil"/>
    <s v="EscritÃ³rio em Casa"/>
    <s v="Material de EscritÃ³rio"/>
    <s v="Envelopes"/>
    <x v="412"/>
    <s v="Small Box"/>
    <n v="0.35"/>
    <d v="2012-09-03T00:00:00"/>
  </r>
  <r>
    <n v="3785"/>
    <n v="2780"/>
    <n v="20068"/>
    <x v="880"/>
    <s v="CrÃ­tica"/>
    <x v="29"/>
    <n v="53.18"/>
    <n v="0.09"/>
    <s v="AÃ©reo Normal"/>
    <n v="-46.1265"/>
    <n v="-46.1265"/>
    <s v=""/>
    <x v="466"/>
    <n v="6.98"/>
    <s v="Carol Triggs"/>
    <s v="SÃ£o Paulo"/>
    <n v="11795"/>
    <s v="SÃ£o Paulo"/>
    <x v="3"/>
    <s v="Erin"/>
    <x v="3"/>
    <m/>
    <s v="Brasil"/>
    <s v="EscritÃ³rio em Casa"/>
    <s v="Material de EscritÃ³rio"/>
    <s v="Capas e AcessÃ³rios"/>
    <x v="689"/>
    <s v="Small Box"/>
    <n v="0.39"/>
    <d v="2011-03-01T00:00:00"/>
  </r>
  <r>
    <n v="6778"/>
    <n v="2781"/>
    <n v="20069"/>
    <x v="853"/>
    <s v="CrÃ­tica"/>
    <x v="0"/>
    <n v="247.15"/>
    <n v="7.0000000000000007E-2"/>
    <s v="AÃ©reo Normal"/>
    <n v="-88.35"/>
    <n v="-88.35"/>
    <s v=""/>
    <x v="184"/>
    <n v="18.98"/>
    <s v="Jack Garza"/>
    <s v="Curitiba"/>
    <n v="33314"/>
    <s v="ParanÃ¡"/>
    <x v="2"/>
    <s v="Sam,Pat"/>
    <x v="2"/>
    <s v="Pat"/>
    <s v="Brasil"/>
    <s v="Corporativo"/>
    <s v="MobiliÃ¡rio"/>
    <s v="MobiliÃ¡rio de EscritÃ³rio"/>
    <x v="230"/>
    <s v="Small Box"/>
    <n v="0.56999999999999995"/>
    <d v="2009-09-28T00:00:00"/>
  </r>
  <r>
    <n v="725"/>
    <n v="2783"/>
    <n v="20096"/>
    <x v="881"/>
    <s v="Baixa"/>
    <x v="44"/>
    <n v="6116.11"/>
    <n v="0.03"/>
    <s v="Transporte RodoviÃ¡rio"/>
    <n v="91.57"/>
    <n v="91.57"/>
    <s v=""/>
    <x v="175"/>
    <n v="29.21"/>
    <s v="Peter Buhler"/>
    <s v="Recife"/>
    <n v="93309"/>
    <s v="Pernambuco"/>
    <x v="1"/>
    <s v="Chris,Pat"/>
    <x v="1"/>
    <s v="Pat"/>
    <s v="Brasil"/>
    <s v="Consumidor"/>
    <s v="MobiliÃ¡rio"/>
    <s v="Mesas"/>
    <x v="214"/>
    <s v="Jumbo Box"/>
    <n v="0.74"/>
    <d v="2012-08-24T00:00:00"/>
  </r>
  <r>
    <n v="2238"/>
    <n v="2784"/>
    <n v="20098"/>
    <x v="545"/>
    <s v="MÃ©dia"/>
    <x v="41"/>
    <n v="183.32"/>
    <n v="0.04"/>
    <s v="AÃ©reo Normal"/>
    <n v="-61.100099999999998"/>
    <n v="-61.100099999999998"/>
    <s v=""/>
    <x v="83"/>
    <n v="9.4"/>
    <s v="Chuck Sachs"/>
    <s v="Belo Horizonte"/>
    <n v="1420"/>
    <s v="Minas Gerais"/>
    <x v="3"/>
    <s v="Erin"/>
    <x v="3"/>
    <m/>
    <s v="Brasil"/>
    <s v="Consumidor"/>
    <s v="Tecnologia"/>
    <s v="MÃ¡quinas de EscritÃ³rio"/>
    <x v="95"/>
    <s v="Small Box"/>
    <n v="0.49"/>
    <d v="2011-12-10T00:00:00"/>
  </r>
  <r>
    <n v="2254"/>
    <n v="2785"/>
    <n v="20098"/>
    <x v="545"/>
    <s v="MÃ©dia"/>
    <x v="34"/>
    <n v="194.11"/>
    <n v="0.03"/>
    <s v="AÃ©reo Normal"/>
    <n v="87.66"/>
    <n v="87.66"/>
    <s v=""/>
    <x v="281"/>
    <n v="8.99"/>
    <s v="Chuck Sachs"/>
    <s v="VitÃ³ria"/>
    <n v="4106"/>
    <s v="EspÃ­rito Santo"/>
    <x v="3"/>
    <s v="Erin"/>
    <x v="3"/>
    <m/>
    <s v="Brasil"/>
    <s v="Consumidor"/>
    <s v="MobiliÃ¡rio"/>
    <s v="MobiliÃ¡rio de EscritÃ³rio"/>
    <x v="389"/>
    <s v="Small Pack"/>
    <n v="0.44"/>
    <d v="2011-12-08T00:00:00"/>
  </r>
  <r>
    <n v="6011"/>
    <n v="2788"/>
    <n v="20103"/>
    <x v="205"/>
    <s v="MÃ©dia"/>
    <x v="16"/>
    <n v="726.82"/>
    <n v="0.1"/>
    <s v="AÃ©reo RÃ¡pido"/>
    <n v="-173.88"/>
    <n v="-173.88"/>
    <s v=""/>
    <x v="365"/>
    <n v="8.65"/>
    <s v="Thais Sissman"/>
    <s v="Curitiba"/>
    <n v="33952"/>
    <s v="ParanÃ¡"/>
    <x v="2"/>
    <s v="Sam,Pat"/>
    <x v="2"/>
    <s v="Pat"/>
    <s v="Brasil"/>
    <s v="Pequenas Empresas"/>
    <s v="Tecnologia"/>
    <s v="PerifÃ©ricos"/>
    <x v="515"/>
    <s v="Small Box"/>
    <n v="0.74"/>
    <d v="2010-02-13T00:00:00"/>
  </r>
  <r>
    <n v="6018"/>
    <n v="2787"/>
    <n v="20103"/>
    <x v="205"/>
    <s v="MÃ©dia"/>
    <x v="14"/>
    <n v="314.93"/>
    <n v="0"/>
    <s v="AÃ©reo Normal"/>
    <n v="-17.5044"/>
    <n v="-17.5044"/>
    <s v=""/>
    <x v="367"/>
    <n v="6.24"/>
    <s v="Thais Sissman"/>
    <s v="Curitiba"/>
    <n v="32004"/>
    <s v="ParanÃ¡"/>
    <x v="2"/>
    <s v="Sam,Pat"/>
    <x v="2"/>
    <s v="Pat"/>
    <s v="Brasil"/>
    <s v="Pequenas Empresas"/>
    <s v="Tecnologia"/>
    <s v="MÃ¡quinas de EscritÃ³rio"/>
    <x v="632"/>
    <s v="Medium Box"/>
    <n v="0.36"/>
    <d v="2010-02-12T00:00:00"/>
  </r>
  <r>
    <n v="6941"/>
    <n v="2789"/>
    <n v="20128"/>
    <x v="82"/>
    <s v="NÃ£o Especificada"/>
    <x v="46"/>
    <n v="279.43"/>
    <n v="0"/>
    <s v="AÃ©reo Normal"/>
    <n v="48.47"/>
    <n v="48.47"/>
    <s v=""/>
    <x v="282"/>
    <n v="1.99"/>
    <s v="Chuck Clark"/>
    <s v="Fortaleza"/>
    <n v="89041"/>
    <s v="CearÃ¡"/>
    <x v="1"/>
    <s v="Chris,Pat"/>
    <x v="1"/>
    <s v="Pat"/>
    <s v="Brasil"/>
    <s v="Corporativo"/>
    <s v="Tecnologia"/>
    <s v="PerifÃ©ricos"/>
    <x v="390"/>
    <s v="Small Pack"/>
    <n v="0.49"/>
    <d v="2009-09-02T00:00:00"/>
  </r>
  <r>
    <n v="6942"/>
    <n v="2790"/>
    <n v="20128"/>
    <x v="82"/>
    <s v="NÃ£o Especificada"/>
    <x v="38"/>
    <n v="515.22"/>
    <n v="0.03"/>
    <s v="AÃ©reo Normal"/>
    <n v="-152.54"/>
    <n v="-152.54"/>
    <s v=""/>
    <x v="105"/>
    <n v="19.989999999999998"/>
    <s v="Chuck Clark"/>
    <s v="Fortaleza"/>
    <n v="89041"/>
    <s v="CearÃ¡"/>
    <x v="1"/>
    <s v="Chris,Pat"/>
    <x v="1"/>
    <s v="Pat"/>
    <s v="Brasil"/>
    <s v="Corporativo"/>
    <s v="Material de EscritÃ³rio"/>
    <s v="Armazenamento e OrganizaÃ§Ã£o"/>
    <x v="120"/>
    <s v="Small Box"/>
    <n v="0.79"/>
    <d v="2009-09-02T00:00:00"/>
  </r>
  <r>
    <n v="5454"/>
    <n v="2791"/>
    <n v="20132"/>
    <x v="707"/>
    <s v="Baixa"/>
    <x v="14"/>
    <n v="8719.69"/>
    <n v="0.01"/>
    <s v="Transporte RodoviÃ¡rio"/>
    <n v="2241.71"/>
    <n v="2241.71"/>
    <s v=""/>
    <x v="602"/>
    <n v="28.06"/>
    <s v="Darrin Sayre"/>
    <s v="Recife"/>
    <n v="95351"/>
    <s v="Pernambuco"/>
    <x v="1"/>
    <s v="Chris,Pat"/>
    <x v="1"/>
    <s v="Pat"/>
    <s v="Brasil"/>
    <s v="Consumidor"/>
    <s v="Tecnologia"/>
    <s v="MÃ¡quinas de EscritÃ³rio"/>
    <x v="955"/>
    <s v="Jumbo Drum"/>
    <n v="0.56000000000000005"/>
    <d v="2010-05-24T00:00:00"/>
  </r>
  <r>
    <n v="7322"/>
    <n v="2795"/>
    <n v="20135"/>
    <x v="882"/>
    <s v="CrÃ­tica"/>
    <x v="9"/>
    <n v="9601.94"/>
    <n v="0.08"/>
    <s v="Transporte RodoviÃ¡rio"/>
    <n v="2428.59"/>
    <n v="2428.59"/>
    <s v=""/>
    <x v="319"/>
    <n v="60"/>
    <s v="Susan MacKendrick"/>
    <s v="Curitiba"/>
    <n v="32839"/>
    <s v="ParanÃ¡"/>
    <x v="2"/>
    <s v="Sam,Pat"/>
    <x v="2"/>
    <s v="Pat"/>
    <s v="Brasil"/>
    <s v="Corporativo"/>
    <s v="MobiliÃ¡rio"/>
    <s v="Mesas"/>
    <x v="444"/>
    <s v="Jumbo Drum"/>
    <m/>
    <d v="2009-07-02T00:00:00"/>
  </r>
  <r>
    <n v="7335"/>
    <n v="2794"/>
    <n v="20135"/>
    <x v="882"/>
    <s v="CrÃ­tica"/>
    <x v="21"/>
    <n v="115.24"/>
    <n v="0.03"/>
    <s v="AÃ©reo Normal"/>
    <n v="43.23"/>
    <n v="43.23"/>
    <s v=""/>
    <x v="194"/>
    <n v="0.5"/>
    <s v="Susan MacKendrick"/>
    <s v="Curitiba"/>
    <n v="34761"/>
    <s v="ParanÃ¡"/>
    <x v="2"/>
    <s v="Sam,Pat"/>
    <x v="2"/>
    <s v="Pat"/>
    <s v="Brasil"/>
    <s v="Corporativo"/>
    <s v="Material de EscritÃ³rio"/>
    <s v="Etiquetas"/>
    <x v="248"/>
    <s v="Small Box"/>
    <n v="0.39"/>
    <d v="2009-06-30T00:00:00"/>
  </r>
  <r>
    <n v="8134"/>
    <n v="2797"/>
    <n v="20162"/>
    <x v="208"/>
    <s v="MÃ©dia"/>
    <x v="39"/>
    <n v="607.41999999999996"/>
    <n v="0.03"/>
    <s v="AÃ©reo Normal"/>
    <n v="-254.13849999999999"/>
    <n v="-254.13849999999999"/>
    <s v=""/>
    <x v="603"/>
    <n v="15.09"/>
    <s v="Helen Wasserman"/>
    <s v="SÃ£o Paulo"/>
    <n v="14901"/>
    <s v="SÃ£o Paulo"/>
    <x v="3"/>
    <s v="Erin"/>
    <x v="3"/>
    <m/>
    <s v="Brasil"/>
    <s v="EscritÃ³rio em Casa"/>
    <s v="Material de EscritÃ³rio"/>
    <s v="Capas e AcessÃ³rios"/>
    <x v="956"/>
    <s v="Small Box"/>
    <n v="0.39"/>
    <d v="2009-02-09T00:00:00"/>
  </r>
  <r>
    <n v="7998"/>
    <n v="2798"/>
    <n v="20166"/>
    <x v="556"/>
    <s v="Baixa"/>
    <x v="0"/>
    <n v="973.86199999999997"/>
    <n v="0.1"/>
    <s v="AÃ©reo Normal"/>
    <n v="-693.33"/>
    <n v="-693.33"/>
    <s v=""/>
    <x v="11"/>
    <n v="8.99"/>
    <s v="Mick Crebagga"/>
    <s v="Curitiba"/>
    <n v="33311"/>
    <s v="ParanÃ¡"/>
    <x v="2"/>
    <s v="Sam,Pat"/>
    <x v="2"/>
    <s v="Pat"/>
    <s v="Brasil"/>
    <s v="Corporativo"/>
    <s v="Tecnologia"/>
    <s v="Telefones e ComunicaÃ§Ã£o"/>
    <x v="676"/>
    <s v="Small Box"/>
    <n v="0.56000000000000005"/>
    <d v="2009-03-08T00:00:00"/>
  </r>
  <r>
    <n v="4613"/>
    <n v="2799"/>
    <n v="20192"/>
    <x v="708"/>
    <s v="Baixa"/>
    <x v="44"/>
    <n v="1624.67"/>
    <n v="0.04"/>
    <s v="AÃ©reo Normal"/>
    <n v="504.35"/>
    <n v="504.35"/>
    <s v=""/>
    <x v="261"/>
    <n v="1.99"/>
    <s v="Henia Zydlo"/>
    <s v="Curitiba"/>
    <n v="33134"/>
    <s v="ParanÃ¡"/>
    <x v="2"/>
    <s v="Sam,Pat"/>
    <x v="2"/>
    <s v="Pat"/>
    <s v="Brasil"/>
    <s v="EscritÃ³rio em Casa"/>
    <s v="Tecnologia"/>
    <s v="PerifÃ©ricos"/>
    <x v="354"/>
    <s v="Small Pack"/>
    <n v="0.55000000000000004"/>
    <d v="2010-10-13T00:00:00"/>
  </r>
  <r>
    <n v="4452"/>
    <n v="2800"/>
    <n v="20193"/>
    <x v="333"/>
    <s v="MÃ©dia"/>
    <x v="3"/>
    <n v="82.12"/>
    <n v="7.0000000000000007E-2"/>
    <s v="AÃ©reo Normal"/>
    <n v="-121.5895"/>
    <n v="-121.5895"/>
    <s v=""/>
    <x v="579"/>
    <n v="6.83"/>
    <s v="Harry Greene"/>
    <s v="Olinda"/>
    <n v="82001"/>
    <s v="Pernambuco"/>
    <x v="1"/>
    <s v="Chris,Pat"/>
    <x v="1"/>
    <s v="Pat"/>
    <s v="Brasil"/>
    <s v="Corporativo"/>
    <s v="Material de EscritÃ³rio"/>
    <s v="Capas e AcessÃ³rios"/>
    <x v="908"/>
    <s v="Small Box"/>
    <n v="0.38"/>
    <d v="2010-11-09T00:00:00"/>
  </r>
  <r>
    <n v="1698"/>
    <n v="2801"/>
    <n v="20194"/>
    <x v="883"/>
    <s v="Alta"/>
    <x v="17"/>
    <n v="194.29"/>
    <n v="0.1"/>
    <s v="AÃ©reo Normal"/>
    <n v="68.89"/>
    <n v="68.89"/>
    <s v=""/>
    <x v="291"/>
    <n v="6.67"/>
    <s v="Dennis Bolton"/>
    <s v="BelÃ©m"/>
    <n v="60110"/>
    <s v="ParÃ¡"/>
    <x v="0"/>
    <s v="William,Pat"/>
    <x v="0"/>
    <s v="Pat"/>
    <s v="Brasil"/>
    <s v="Consumidor"/>
    <s v="MobiliÃ¡rio"/>
    <s v="MobiliÃ¡rio de EscritÃ³rio"/>
    <x v="404"/>
    <s v="Small Pack"/>
    <n v="0.49"/>
    <d v="2012-03-15T00:00:00"/>
  </r>
  <r>
    <n v="5056"/>
    <n v="2802"/>
    <n v="20225"/>
    <x v="668"/>
    <s v="Baixa"/>
    <x v="22"/>
    <n v="124.78"/>
    <n v="0.09"/>
    <s v="AÃ©reo Normal"/>
    <n v="-122.6705"/>
    <n v="-122.6705"/>
    <s v=""/>
    <x v="125"/>
    <n v="5.26"/>
    <s v="Kean Thornton"/>
    <s v="Recife"/>
    <n v="95969"/>
    <s v="Pernambuco"/>
    <x v="1"/>
    <s v="Chris,Pat"/>
    <x v="1"/>
    <s v="Pat"/>
    <s v="Brasil"/>
    <s v="Corporativo"/>
    <s v="Material de EscritÃ³rio"/>
    <s v="Capas e AcessÃ³rios"/>
    <x v="143"/>
    <s v="Small Box"/>
    <n v="0.38"/>
    <d v="2010-08-02T00:00:00"/>
  </r>
  <r>
    <n v="5057"/>
    <n v="2803"/>
    <n v="20225"/>
    <x v="668"/>
    <s v="Baixa"/>
    <x v="35"/>
    <n v="123.4"/>
    <n v="0.1"/>
    <s v="AÃ©reo Normal"/>
    <n v="30.5"/>
    <n v="30.5"/>
    <s v=""/>
    <x v="356"/>
    <n v="0.83"/>
    <s v="Kean Thornton"/>
    <s v="Recife"/>
    <n v="95969"/>
    <s v="Pernambuco"/>
    <x v="1"/>
    <s v="Chris,Pat"/>
    <x v="1"/>
    <s v="Pat"/>
    <s v="Brasil"/>
    <s v="Corporativo"/>
    <s v="Material de EscritÃ³rio"/>
    <s v="Canetas e materiais de arte"/>
    <x v="957"/>
    <s v="Wrap Bag"/>
    <n v="0.49"/>
    <d v="2010-08-02T00:00:00"/>
  </r>
  <r>
    <n v="6557"/>
    <n v="2804"/>
    <n v="20229"/>
    <x v="884"/>
    <s v="Baixa"/>
    <x v="26"/>
    <n v="116.06"/>
    <n v="0.1"/>
    <s v="AÃ©reo Normal"/>
    <n v="25.2"/>
    <n v="25.2"/>
    <s v=""/>
    <x v="274"/>
    <n v="0.8"/>
    <s v="Gary Hwang"/>
    <s v="Curitiba"/>
    <n v="33511"/>
    <s v="ParanÃ¡"/>
    <x v="2"/>
    <s v="Sam,Pat"/>
    <x v="2"/>
    <s v="Pat"/>
    <s v="Brasil"/>
    <s v="EscritÃ³rio em Casa"/>
    <s v="Material de EscritÃ³rio"/>
    <s v="ElÃ¡sticos"/>
    <x v="378"/>
    <s v="Wrap Bag"/>
    <n v="0.39"/>
    <d v="2009-11-06T00:00:00"/>
  </r>
  <r>
    <n v="261"/>
    <n v="2814"/>
    <n v="20292"/>
    <x v="885"/>
    <s v="MÃ©dia"/>
    <x v="38"/>
    <n v="117.13"/>
    <n v="0"/>
    <s v="AÃ©reo Normal"/>
    <n v="-70.47"/>
    <n v="-70.47"/>
    <s v=""/>
    <x v="397"/>
    <n v="4"/>
    <s v="Michael Grace"/>
    <s v="Porto Alegre"/>
    <n v="29301"/>
    <s v="Rio Grande do Sul"/>
    <x v="2"/>
    <s v="Sam,Pat"/>
    <x v="2"/>
    <s v="Pat"/>
    <s v="Brasil"/>
    <s v="Corporativo"/>
    <s v="Tecnologia"/>
    <s v="PerifÃ©ricos"/>
    <x v="563"/>
    <s v="Small Box"/>
    <n v="0.6"/>
    <d v="2012-11-09T00:00:00"/>
  </r>
  <r>
    <n v="264"/>
    <n v="2813"/>
    <n v="20292"/>
    <x v="885"/>
    <s v="MÃ©dia"/>
    <x v="2"/>
    <n v="452.39"/>
    <n v="0.08"/>
    <s v="AÃ©reo Normal"/>
    <n v="-22.83"/>
    <n v="-22.83"/>
    <s v=""/>
    <x v="77"/>
    <n v="8.17"/>
    <s v="Michael Grace"/>
    <s v="Porto Alegre"/>
    <n v="29301"/>
    <s v="Rio Grande do Sul"/>
    <x v="2"/>
    <s v="Sam,Pat"/>
    <x v="2"/>
    <s v="Pat"/>
    <s v="Brasil"/>
    <s v="Corporativo"/>
    <s v="Material de EscritÃ³rio"/>
    <s v="EletrodomÃ©sticos"/>
    <x v="89"/>
    <s v="Medium Box"/>
    <n v="0.5"/>
    <d v="2012-11-08T00:00:00"/>
  </r>
  <r>
    <n v="5207"/>
    <n v="2819"/>
    <n v="20325"/>
    <x v="886"/>
    <s v="CrÃ­tica"/>
    <x v="4"/>
    <n v="870.48"/>
    <n v="7.0000000000000007E-2"/>
    <s v="AÃ©reo Normal"/>
    <n v="104.37"/>
    <n v="104.37"/>
    <s v=""/>
    <x v="22"/>
    <n v="13.89"/>
    <s v="Sara Luxemburg"/>
    <s v="Recife"/>
    <n v="95630"/>
    <s v="Pernambuco"/>
    <x v="1"/>
    <s v="Chris,Pat"/>
    <x v="1"/>
    <s v="Pat"/>
    <s v="Brasil"/>
    <s v="Pequenas Empresas"/>
    <s v="Material de EscritÃ³rio"/>
    <s v="Canetas e materiais de arte"/>
    <x v="23"/>
    <s v="Wrap Bag"/>
    <n v="0.41"/>
    <d v="2010-07-06T00:00:00"/>
  </r>
  <r>
    <n v="5212"/>
    <n v="2818"/>
    <n v="20325"/>
    <x v="886"/>
    <s v="CrÃ­tica"/>
    <x v="44"/>
    <n v="4043.29"/>
    <n v="0.06"/>
    <s v="Transporte RodoviÃ¡rio"/>
    <n v="-34.304099999999998"/>
    <n v="-34.304099999999998"/>
    <s v=""/>
    <x v="478"/>
    <n v="56.14"/>
    <s v="Sara Luxemburg"/>
    <s v="Recife"/>
    <n v="95630"/>
    <s v="Pernambuco"/>
    <x v="1"/>
    <s v="Chris,Pat"/>
    <x v="1"/>
    <s v="Pat"/>
    <s v="Brasil"/>
    <s v="Pequenas Empresas"/>
    <s v="Tecnologia"/>
    <s v="MÃ¡quinas de EscritÃ³rio"/>
    <x v="716"/>
    <s v="Jumbo Box"/>
    <n v="0.39"/>
    <d v="2010-07-05T00:00:00"/>
  </r>
  <r>
    <n v="549"/>
    <n v="2820"/>
    <n v="20354"/>
    <x v="636"/>
    <s v="CrÃ­tica"/>
    <x v="4"/>
    <n v="76.06"/>
    <n v="0.02"/>
    <s v="AÃ©reo Normal"/>
    <n v="30.03"/>
    <n v="30.03"/>
    <s v=""/>
    <x v="253"/>
    <n v="0.49"/>
    <s v="Logan Haushalter"/>
    <s v="SÃ£o Paulo"/>
    <n v="10956"/>
    <s v="SÃ£o Paulo"/>
    <x v="3"/>
    <s v="Erin"/>
    <x v="3"/>
    <m/>
    <s v="Brasil"/>
    <s v="Corporativo"/>
    <s v="Material de EscritÃ³rio"/>
    <s v="Etiquetas"/>
    <x v="336"/>
    <s v="Small Box"/>
    <n v="0.37"/>
    <d v="2012-09-21T00:00:00"/>
  </r>
  <r>
    <n v="2465"/>
    <n v="2821"/>
    <n v="20384"/>
    <x v="887"/>
    <s v="Baixa"/>
    <x v="14"/>
    <n v="396.6"/>
    <n v="0.08"/>
    <s v="AÃ©reo Normal"/>
    <n v="-148.26"/>
    <n v="-148.26"/>
    <s v=""/>
    <x v="604"/>
    <n v="9.3699999999999992"/>
    <s v="Mitch Webber"/>
    <s v="SÃ£o Paulo"/>
    <n v="14120"/>
    <s v="SÃ£o Paulo"/>
    <x v="3"/>
    <s v="Erin"/>
    <x v="3"/>
    <m/>
    <s v="Brasil"/>
    <s v="Corporativo"/>
    <s v="Material de EscritÃ³rio"/>
    <s v="Armazenamento e OrganizaÃ§Ã£o"/>
    <x v="958"/>
    <s v="Small Box"/>
    <n v="0.56000000000000005"/>
    <d v="2011-11-01T00:00:00"/>
  </r>
  <r>
    <n v="2483"/>
    <n v="2822"/>
    <n v="20384"/>
    <x v="887"/>
    <s v="Baixa"/>
    <x v="46"/>
    <n v="6902.51"/>
    <n v="0.04"/>
    <s v="Transporte RodoviÃ¡rio"/>
    <n v="-513.79042000000004"/>
    <n v="-513.79042000000004"/>
    <s v=""/>
    <x v="182"/>
    <n v="110.2"/>
    <s v="Mitch Webber"/>
    <s v="SÃ£o Paulo"/>
    <n v="14120"/>
    <s v="SÃ£o Paulo"/>
    <x v="3"/>
    <s v="Erin"/>
    <x v="3"/>
    <m/>
    <s v="Brasil"/>
    <s v="Corporativo"/>
    <s v="MobiliÃ¡rio"/>
    <s v="Mesas"/>
    <x v="223"/>
    <s v="Jumbo Box"/>
    <n v="0.73"/>
    <d v="2011-10-29T00:00:00"/>
  </r>
  <r>
    <n v="6930"/>
    <n v="2827"/>
    <n v="20390"/>
    <x v="82"/>
    <s v="NÃ£o Especificada"/>
    <x v="44"/>
    <n v="1271.1199999999999"/>
    <n v="0.05"/>
    <s v="AÃ©reo RÃ¡pido"/>
    <n v="-62.82"/>
    <n v="-62.82"/>
    <s v=""/>
    <x v="524"/>
    <n v="7.53"/>
    <s v="Sandra Flanagan"/>
    <s v="SÃ£o Paulo"/>
    <n v="44125"/>
    <s v="SÃ£o Paulo"/>
    <x v="3"/>
    <s v="Erin"/>
    <x v="3"/>
    <m/>
    <s v="Brasil"/>
    <s v="EscritÃ³rio em Casa"/>
    <s v="Tecnologia"/>
    <s v="PerifÃ©ricos"/>
    <x v="807"/>
    <s v="Small Box"/>
    <n v="0.76"/>
    <d v="2009-09-03T00:00:00"/>
  </r>
  <r>
    <n v="6943"/>
    <n v="2828"/>
    <n v="20390"/>
    <x v="82"/>
    <s v="NÃ£o Especificada"/>
    <x v="30"/>
    <n v="58.5"/>
    <n v="0"/>
    <s v="AÃ©reo Normal"/>
    <n v="-25.26"/>
    <n v="-25.26"/>
    <s v=""/>
    <x v="21"/>
    <n v="1.92"/>
    <s v="Sandra Flanagan"/>
    <s v="SÃ£o Paulo"/>
    <n v="44125"/>
    <s v="SÃ£o Paulo"/>
    <x v="3"/>
    <s v="Erin"/>
    <x v="3"/>
    <m/>
    <s v="Brasil"/>
    <s v="EscritÃ³rio em Casa"/>
    <s v="Material de EscritÃ³rio"/>
    <s v="Tesouras, rÃ©guas e aparadores"/>
    <x v="22"/>
    <s v="Wrap Bag"/>
    <n v="0.84"/>
    <d v="2009-09-02T00:00:00"/>
  </r>
  <r>
    <n v="6237"/>
    <n v="2832"/>
    <n v="20449"/>
    <x v="510"/>
    <s v="MÃ©dia"/>
    <x v="36"/>
    <n v="1216.5"/>
    <n v="0.1"/>
    <s v="AÃ©reo Normal"/>
    <n v="162.18"/>
    <n v="162.18"/>
    <s v=""/>
    <x v="243"/>
    <n v="19.989999999999998"/>
    <s v="Nora Paige"/>
    <s v="Belo Horizonte"/>
    <n v="6415"/>
    <s v="Minas Gerais"/>
    <x v="3"/>
    <s v="Erin"/>
    <x v="3"/>
    <m/>
    <s v="Brasil"/>
    <s v="Pequenas Empresas"/>
    <s v="Material de EscritÃ³rio"/>
    <s v="Capas e AcessÃ³rios"/>
    <x v="324"/>
    <s v="Small Box"/>
    <n v="0.4"/>
    <d v="2010-01-04T00:00:00"/>
  </r>
  <r>
    <n v="113"/>
    <n v="2833"/>
    <n v="20450"/>
    <x v="888"/>
    <s v="CrÃ­tica"/>
    <x v="2"/>
    <n v="6878.55"/>
    <n v="0.03"/>
    <s v="Transporte RodoviÃ¡rio"/>
    <n v="506.71"/>
    <n v="506.71"/>
    <s v=""/>
    <x v="408"/>
    <n v="66.67"/>
    <s v="Ed Braxton"/>
    <s v="Recife"/>
    <n v="92592"/>
    <s v="Pernambuco"/>
    <x v="1"/>
    <s v="Chris,Pat"/>
    <x v="1"/>
    <s v="Pat"/>
    <s v="Brasil"/>
    <s v="EscritÃ³rio em Casa"/>
    <s v="MobiliÃ¡rio"/>
    <s v="Mesas"/>
    <x v="581"/>
    <s v="Jumbo Box"/>
    <n v="0.61"/>
    <d v="2012-12-10T00:00:00"/>
  </r>
  <r>
    <n v="1233"/>
    <n v="2834"/>
    <n v="20451"/>
    <x v="657"/>
    <s v="CrÃ­tica"/>
    <x v="0"/>
    <n v="53.72"/>
    <n v="0.1"/>
    <s v="AÃ©reo Normal"/>
    <n v="2.82"/>
    <n v="2.82"/>
    <s v=""/>
    <x v="605"/>
    <n v="2.0099999999999998"/>
    <s v="Bill Overfelt"/>
    <s v="SÃ£o Paulo"/>
    <n v="44221"/>
    <s v="SÃ£o Paulo"/>
    <x v="3"/>
    <s v="Erin"/>
    <x v="3"/>
    <m/>
    <s v="Brasil"/>
    <s v="Corporativo"/>
    <s v="Material de EscritÃ³rio"/>
    <s v="Papel"/>
    <x v="959"/>
    <s v="Wrap Bag"/>
    <n v="0.39"/>
    <d v="2012-05-27T00:00:00"/>
  </r>
  <r>
    <n v="1234"/>
    <n v="2835"/>
    <n v="20451"/>
    <x v="657"/>
    <s v="CrÃ­tica"/>
    <x v="22"/>
    <n v="1809.21"/>
    <n v="0.04"/>
    <s v="AÃ©reo Normal"/>
    <n v="454.49"/>
    <n v="454.49"/>
    <s v=""/>
    <x v="384"/>
    <n v="5.08"/>
    <s v="Bill Overfelt"/>
    <s v="SÃ£o Paulo"/>
    <n v="45406"/>
    <s v="SÃ£o Paulo"/>
    <x v="3"/>
    <s v="Erin"/>
    <x v="3"/>
    <m/>
    <s v="Brasil"/>
    <s v="Corporativo"/>
    <s v="Material de EscritÃ³rio"/>
    <s v="Armazenamento e OrganizaÃ§Ã£o"/>
    <x v="541"/>
    <s v="Small Box"/>
    <n v="0.59"/>
    <d v="2012-05-27T00:00:00"/>
  </r>
  <r>
    <n v="1235"/>
    <n v="2836"/>
    <n v="20451"/>
    <x v="657"/>
    <s v="CrÃ­tica"/>
    <x v="30"/>
    <n v="9150.09"/>
    <n v="0.1"/>
    <s v="Transporte RodoviÃ¡rio"/>
    <n v="-1331.5533660000001"/>
    <n v="-1331.5533660000001"/>
    <s v=""/>
    <x v="361"/>
    <n v="45.7"/>
    <s v="Bill Overfelt"/>
    <s v="SÃ£o Paulo"/>
    <n v="45406"/>
    <s v="SÃ£o Paulo"/>
    <x v="3"/>
    <s v="Erin"/>
    <x v="3"/>
    <m/>
    <s v="Brasil"/>
    <s v="Corporativo"/>
    <s v="MobiliÃ¡rio"/>
    <s v="Mesas"/>
    <x v="510"/>
    <s v="Jumbo Box"/>
    <n v="0.71"/>
    <d v="2012-05-27T00:00:00"/>
  </r>
  <r>
    <n v="8186"/>
    <n v="2840"/>
    <n v="20480"/>
    <x v="889"/>
    <s v="MÃ©dia"/>
    <x v="39"/>
    <n v="16147.61"/>
    <n v="0.02"/>
    <s v="AÃ©reo Normal"/>
    <n v="7604.95"/>
    <n v="0"/>
    <s v="Returned"/>
    <x v="195"/>
    <n v="19.989999999999998"/>
    <s v="Liz MacKendrick"/>
    <s v="Porto Alegre"/>
    <n v="23111"/>
    <s v="Rio Grande do Sul"/>
    <x v="2"/>
    <s v="Sam,Pat"/>
    <x v="2"/>
    <s v="Pat"/>
    <s v="Brasil"/>
    <s v="Corporativo"/>
    <s v="Material de EscritÃ³rio"/>
    <s v="Capas e AcessÃ³rios"/>
    <x v="250"/>
    <s v="Small Box"/>
    <n v="0.35"/>
    <d v="2009-02-01T00:00:00"/>
  </r>
  <r>
    <n v="3006"/>
    <n v="2843"/>
    <n v="20482"/>
    <x v="890"/>
    <s v="MÃ©dia"/>
    <x v="33"/>
    <n v="497.52"/>
    <n v="0.03"/>
    <s v="AÃ©reo Normal"/>
    <n v="92.46"/>
    <n v="92.46"/>
    <s v=""/>
    <x v="247"/>
    <n v="5.09"/>
    <s v="Steven Roelle"/>
    <s v="SÃ£o Paulo"/>
    <n v="16148"/>
    <s v="SÃ£o Paulo"/>
    <x v="3"/>
    <s v="Erin"/>
    <x v="3"/>
    <m/>
    <s v="Brasil"/>
    <s v="Pequenas Empresas"/>
    <s v="Material de EscritÃ³rio"/>
    <s v="Papel"/>
    <x v="960"/>
    <s v="Small Box"/>
    <n v="0.38"/>
    <d v="2011-07-20T00:00:00"/>
  </r>
  <r>
    <n v="3019"/>
    <n v="2842"/>
    <n v="20482"/>
    <x v="890"/>
    <s v="MÃ©dia"/>
    <x v="39"/>
    <n v="4650.07"/>
    <n v="0.04"/>
    <s v="Transporte RodoviÃ¡rio"/>
    <n v="-1143.1500000000001"/>
    <n v="-1143.1500000000001"/>
    <s v=""/>
    <x v="211"/>
    <n v="60.19"/>
    <s v="Steven Roelle"/>
    <s v="SÃ£o Paulo"/>
    <n v="16148"/>
    <s v="SÃ£o Paulo"/>
    <x v="3"/>
    <s v="Erin"/>
    <x v="3"/>
    <m/>
    <s v="Brasil"/>
    <s v="Pequenas Empresas"/>
    <s v="MobiliÃ¡rio"/>
    <s v="Estantes"/>
    <x v="961"/>
    <s v="Jumbo Box"/>
    <n v="0.71"/>
    <d v="2011-07-18T00:00:00"/>
  </r>
  <r>
    <n v="8189"/>
    <n v="2844"/>
    <n v="20484"/>
    <x v="889"/>
    <s v="CrÃ­tica"/>
    <x v="18"/>
    <n v="1122.6375"/>
    <n v="0.09"/>
    <s v="AÃ©reo Normal"/>
    <n v="17.675999999999998"/>
    <n v="17.675999999999998"/>
    <s v=""/>
    <x v="387"/>
    <n v="4.9000000000000004"/>
    <s v="Katherine Hughes"/>
    <s v="Porto Alegre"/>
    <n v="23320"/>
    <s v="Rio Grande do Sul"/>
    <x v="2"/>
    <s v="Sam,Pat"/>
    <x v="2"/>
    <s v="Pat"/>
    <s v="Brasil"/>
    <s v="Consumidor"/>
    <s v="Tecnologia"/>
    <s v="Telefones e ComunicaÃ§Ã£o"/>
    <x v="549"/>
    <s v="Small Box"/>
    <n v="0.56000000000000005"/>
    <d v="2009-01-31T00:00:00"/>
  </r>
  <r>
    <n v="3761"/>
    <n v="2845"/>
    <n v="20486"/>
    <x v="840"/>
    <s v="Alta"/>
    <x v="20"/>
    <n v="306.3"/>
    <n v="7.0000000000000007E-2"/>
    <s v="AÃ©reo Normal"/>
    <n v="18.73"/>
    <n v="0"/>
    <s v="Returned"/>
    <x v="499"/>
    <n v="4.3899999999999997"/>
    <s v="Alejandro Grove"/>
    <s v="SÃ£o Paulo"/>
    <n v="44708"/>
    <s v="SÃ£o Paulo"/>
    <x v="3"/>
    <s v="Erin"/>
    <x v="3"/>
    <m/>
    <s v="Brasil"/>
    <s v="Corporativo"/>
    <s v="Material de EscritÃ³rio"/>
    <s v="Papel"/>
    <x v="764"/>
    <s v="Wrap Bag"/>
    <n v="0.38"/>
    <d v="2011-03-06T00:00:00"/>
  </r>
  <r>
    <n v="3762"/>
    <n v="2846"/>
    <n v="20486"/>
    <x v="840"/>
    <s v="Alta"/>
    <x v="8"/>
    <n v="163.98"/>
    <n v="0.01"/>
    <s v="AÃ©reo Normal"/>
    <n v="55.73"/>
    <n v="0"/>
    <s v="Returned"/>
    <x v="52"/>
    <n v="0.7"/>
    <s v="Alejandro Grove"/>
    <s v="SÃ£o Paulo"/>
    <n v="44708"/>
    <s v="SÃ£o Paulo"/>
    <x v="3"/>
    <s v="Erin"/>
    <x v="3"/>
    <m/>
    <s v="Brasil"/>
    <s v="Corporativo"/>
    <s v="Material de EscritÃ³rio"/>
    <s v="Canetas e materiais de arte"/>
    <x v="53"/>
    <s v="Wrap Bag"/>
    <n v="0.44"/>
    <d v="2011-03-06T00:00:00"/>
  </r>
  <r>
    <n v="7272"/>
    <n v="2847"/>
    <n v="20513"/>
    <x v="565"/>
    <s v="Alta"/>
    <x v="37"/>
    <n v="42.27"/>
    <n v="0.01"/>
    <s v="AÃ©reo RÃ¡pido"/>
    <n v="4.5599999999999996"/>
    <n v="4.5599999999999996"/>
    <s v=""/>
    <x v="148"/>
    <n v="0.93"/>
    <s v="Aaron Bergman"/>
    <s v="Feira de Santana"/>
    <n v="98221"/>
    <s v="Bahia"/>
    <x v="1"/>
    <s v="Chris,Pat"/>
    <x v="1"/>
    <s v="Pat"/>
    <s v="Brasil"/>
    <s v="Corporativo"/>
    <s v="Material de EscritÃ³rio"/>
    <s v="Canetas e materiais de arte"/>
    <x v="174"/>
    <s v="Wrap Bag"/>
    <n v="0.54"/>
    <d v="2009-07-08T00:00:00"/>
  </r>
  <r>
    <n v="4791"/>
    <n v="2848"/>
    <n v="20517"/>
    <x v="206"/>
    <s v="Baixa"/>
    <x v="33"/>
    <n v="116.63"/>
    <n v="0.03"/>
    <s v="AÃ©reo Normal"/>
    <n v="6.81"/>
    <n v="6.81"/>
    <s v=""/>
    <x v="246"/>
    <n v="0.96"/>
    <s v="Trudy Brown"/>
    <s v="Porto Alegre"/>
    <n v="38301"/>
    <s v="Rio Grande do Sul"/>
    <x v="2"/>
    <s v="Sam,Pat"/>
    <x v="2"/>
    <s v="Pat"/>
    <s v="Brasil"/>
    <s v="Pequenas Empresas"/>
    <s v="Material de EscritÃ³rio"/>
    <s v="Canetas e materiais de arte"/>
    <x v="328"/>
    <s v="Wrap Bag"/>
    <n v="0.57999999999999996"/>
    <d v="2010-09-17T00:00:00"/>
  </r>
  <r>
    <n v="6736"/>
    <n v="2849"/>
    <n v="20518"/>
    <x v="891"/>
    <s v="CrÃ­tica"/>
    <x v="19"/>
    <n v="8252.3609999999899"/>
    <n v="7.0000000000000007E-2"/>
    <s v="AÃ©reo Normal"/>
    <n v="2418.5610000000001"/>
    <n v="2418.5610000000001"/>
    <s v=""/>
    <x v="221"/>
    <n v="4.2"/>
    <s v="Paul Knutson"/>
    <s v="SÃ£o Paulo"/>
    <n v="7601"/>
    <s v="SÃ£o Paulo"/>
    <x v="3"/>
    <s v="Erin"/>
    <x v="3"/>
    <m/>
    <s v="Brasil"/>
    <s v="Corporativo"/>
    <s v="Tecnologia"/>
    <s v="Telefones e ComunicaÃ§Ã£o"/>
    <x v="291"/>
    <s v="Small Box"/>
    <n v="0.59"/>
    <d v="2009-10-06T00:00:00"/>
  </r>
  <r>
    <n v="6737"/>
    <n v="2850"/>
    <n v="20518"/>
    <x v="891"/>
    <s v="CrÃ­tica"/>
    <x v="25"/>
    <n v="2205.84"/>
    <n v="0.01"/>
    <s v="Transporte RodoviÃ¡rio"/>
    <n v="-313.13040000000001"/>
    <n v="-313.13040000000001"/>
    <s v=""/>
    <x v="606"/>
    <n v="18.059999999999999"/>
    <s v="Paul Knutson"/>
    <s v="SÃ£o Paulo"/>
    <n v="8830"/>
    <s v="SÃ£o Paulo"/>
    <x v="3"/>
    <s v="Erin"/>
    <x v="3"/>
    <m/>
    <s v="Brasil"/>
    <s v="Corporativo"/>
    <s v="Tecnologia"/>
    <s v="MÃ¡quinas de EscritÃ³rio"/>
    <x v="954"/>
    <s v="Jumbo Drum"/>
    <n v="0.6"/>
    <d v="2009-10-06T00:00:00"/>
  </r>
  <r>
    <n v="7778"/>
    <n v="2851"/>
    <n v="20519"/>
    <x v="876"/>
    <s v="Alta"/>
    <x v="25"/>
    <n v="124.19"/>
    <n v="0.03"/>
    <s v="AÃ©reo Normal"/>
    <n v="-53.296199999999999"/>
    <n v="-53.296199999999999"/>
    <s v=""/>
    <x v="83"/>
    <n v="11.28"/>
    <s v="Brad Thomas"/>
    <s v="Recife"/>
    <n v="94024"/>
    <s v="Pernambuco"/>
    <x v="1"/>
    <s v="Chris,Pat"/>
    <x v="1"/>
    <s v="Pat"/>
    <s v="Brasil"/>
    <s v="EscritÃ³rio em Casa"/>
    <s v="Tecnologia"/>
    <s v="MÃ¡quinas de EscritÃ³rio"/>
    <x v="962"/>
    <s v="Medium Box"/>
    <n v="0.38"/>
    <d v="2009-04-11T00:00:00"/>
  </r>
  <r>
    <n v="8314"/>
    <n v="2855"/>
    <n v="20549"/>
    <x v="431"/>
    <s v="NÃ£o Especificada"/>
    <x v="47"/>
    <n v="1030.0899999999999"/>
    <n v="0.09"/>
    <s v="AÃ©reo Normal"/>
    <n v="-568.71"/>
    <n v="-568.71"/>
    <s v=""/>
    <x v="607"/>
    <n v="19.989999999999998"/>
    <s v="Cindy Schnelling"/>
    <s v="FlorianÃ³polis"/>
    <n v="41042"/>
    <s v="Santa Catarina"/>
    <x v="2"/>
    <s v="Sam,Pat"/>
    <x v="2"/>
    <s v="Pat"/>
    <s v="Brasil"/>
    <s v="Corporativo"/>
    <s v="Material de EscritÃ³rio"/>
    <s v="Armazenamento e OrganizaÃ§Ã£o"/>
    <x v="963"/>
    <s v="Small Box"/>
    <n v="0.67"/>
    <d v="2009-01-13T00:00:00"/>
  </r>
  <r>
    <n v="475"/>
    <n v="2857"/>
    <n v="20579"/>
    <x v="25"/>
    <s v="MÃ©dia"/>
    <x v="48"/>
    <n v="1434.086"/>
    <n v="0.1"/>
    <s v="AÃ©reo Normal"/>
    <n v="-26.245999999999999"/>
    <n v="-26.245999999999999"/>
    <s v=""/>
    <x v="240"/>
    <n v="8.99"/>
    <s v="Jim Epp"/>
    <s v="Porto Alegre"/>
    <n v="24060"/>
    <s v="Rio Grande do Sul"/>
    <x v="2"/>
    <s v="Sam,Pat"/>
    <x v="2"/>
    <s v="Pat"/>
    <s v="Brasil"/>
    <s v="Pequenas Empresas"/>
    <s v="Tecnologia"/>
    <s v="Telefones e ComunicaÃ§Ã£o"/>
    <x v="319"/>
    <s v="Small Box"/>
    <n v="0.56999999999999995"/>
    <d v="2012-10-04T00:00:00"/>
  </r>
  <r>
    <n v="1492"/>
    <n v="2859"/>
    <n v="20615"/>
    <x v="100"/>
    <s v="MÃ©dia"/>
    <x v="13"/>
    <n v="151.09"/>
    <n v="0.02"/>
    <s v="AÃ©reo RÃ¡pido"/>
    <n v="4.59"/>
    <n v="4.59"/>
    <s v=""/>
    <x v="537"/>
    <n v="3.01"/>
    <s v="Benjamin Farhat"/>
    <s v="MaceiÃ³"/>
    <n v="85338"/>
    <s v="Alagoas"/>
    <x v="1"/>
    <s v="Chris,Pat"/>
    <x v="1"/>
    <s v="Pat"/>
    <s v="Brasil"/>
    <s v="EscritÃ³rio em Casa"/>
    <s v="Material de EscritÃ³rio"/>
    <s v="Papel"/>
    <x v="832"/>
    <s v="Wrap Bag"/>
    <n v="0.36"/>
    <d v="2012-04-16T00:00:00"/>
  </r>
  <r>
    <n v="1279"/>
    <n v="2861"/>
    <n v="20642"/>
    <x v="892"/>
    <s v="Alta"/>
    <x v="26"/>
    <n v="1078.98"/>
    <n v="0.02"/>
    <s v="Transporte RodoviÃ¡rio"/>
    <n v="-1637.52"/>
    <n v="-1637.52"/>
    <s v=""/>
    <x v="33"/>
    <n v="45"/>
    <s v="Darren Koutras"/>
    <s v="Fortaleza"/>
    <n v="89431"/>
    <s v="CearÃ¡"/>
    <x v="1"/>
    <s v="Chris,Pat"/>
    <x v="1"/>
    <s v="Pat"/>
    <s v="Brasil"/>
    <s v="Consumidor"/>
    <s v="Material de EscritÃ³rio"/>
    <s v="Armazenamento e OrganizaÃ§Ã£o"/>
    <x v="372"/>
    <s v="Jumbo Drum"/>
    <n v="0.61"/>
    <d v="2012-05-19T00:00:00"/>
  </r>
  <r>
    <n v="3625"/>
    <n v="2862"/>
    <n v="20646"/>
    <x v="893"/>
    <s v="MÃ©dia"/>
    <x v="7"/>
    <n v="1204.0844999999999"/>
    <n v="0.04"/>
    <s v="AÃ©reo Normal"/>
    <n v="341.95499999999998"/>
    <n v="341.95499999999998"/>
    <s v=""/>
    <x v="146"/>
    <n v="1.1000000000000001"/>
    <s v="Lauren Leatherbury"/>
    <s v="JoÃ£o Pessoa"/>
    <n v="81301"/>
    <s v="ParaÃ­ba"/>
    <x v="1"/>
    <s v="Chris,Pat"/>
    <x v="1"/>
    <s v="Pat"/>
    <s v="Brasil"/>
    <s v="Corporativo"/>
    <s v="Tecnologia"/>
    <s v="Telefones e ComunicaÃ§Ã£o"/>
    <x v="172"/>
    <s v="Small Box"/>
    <n v="0.55000000000000004"/>
    <d v="2011-04-01T00:00:00"/>
  </r>
  <r>
    <n v="4989"/>
    <n v="2865"/>
    <n v="20679"/>
    <x v="810"/>
    <s v="MÃ©dia"/>
    <x v="46"/>
    <n v="4976.6000000000004"/>
    <n v="0.06"/>
    <s v="AÃ©reo Normal"/>
    <n v="601.88"/>
    <n v="601.88"/>
    <s v=""/>
    <x v="556"/>
    <n v="19.989999999999998"/>
    <s v="Tracy Hopkins"/>
    <s v="Recife"/>
    <n v="95746"/>
    <s v="Pernambuco"/>
    <x v="1"/>
    <s v="Chris,Pat"/>
    <x v="1"/>
    <s v="Pat"/>
    <s v="Brasil"/>
    <s v="Pequenas Empresas"/>
    <s v="Material de EscritÃ³rio"/>
    <s v="Armazenamento e OrganizaÃ§Ã£o"/>
    <x v="864"/>
    <s v="Small Box"/>
    <n v="0.66"/>
    <d v="2010-08-14T00:00:00"/>
  </r>
  <r>
    <n v="6000"/>
    <n v="2867"/>
    <n v="20704"/>
    <x v="439"/>
    <s v="Baixa"/>
    <x v="38"/>
    <n v="16.48"/>
    <n v="0.06"/>
    <s v="AÃ©reo Normal"/>
    <n v="-0.33"/>
    <n v="0"/>
    <s v="Returned"/>
    <x v="63"/>
    <n v="0.99"/>
    <s v="Justin Ellison"/>
    <s v="Porto Alegre"/>
    <n v="38654"/>
    <s v="Rio Grande do Sul"/>
    <x v="2"/>
    <s v="Sam,Pat"/>
    <x v="2"/>
    <s v="Pat"/>
    <s v="Brasil"/>
    <s v="EscritÃ³rio em Casa"/>
    <s v="Material de EscritÃ³rio"/>
    <s v="Etiquetas"/>
    <x v="69"/>
    <s v="Small Box"/>
    <n v="0.37"/>
    <d v="2010-02-15T00:00:00"/>
  </r>
  <r>
    <n v="6001"/>
    <n v="2868"/>
    <n v="20704"/>
    <x v="439"/>
    <s v="Baixa"/>
    <x v="39"/>
    <n v="15655.24"/>
    <n v="0.09"/>
    <s v="AÃ©reo Normal"/>
    <n v="4818.29"/>
    <n v="0"/>
    <s v="Returned"/>
    <x v="363"/>
    <n v="19.989999999999998"/>
    <s v="Justin Ellison"/>
    <s v="Porto Alegre"/>
    <n v="38654"/>
    <s v="Rio Grande do Sul"/>
    <x v="2"/>
    <s v="Sam,Pat"/>
    <x v="2"/>
    <s v="Pat"/>
    <s v="Brasil"/>
    <s v="EscritÃ³rio em Casa"/>
    <s v="Material de EscritÃ³rio"/>
    <s v="Armazenamento e OrganizaÃ§Ã£o"/>
    <x v="512"/>
    <s v="Small Box"/>
    <n v="0.57999999999999996"/>
    <d v="2010-02-15T00:00:00"/>
  </r>
  <r>
    <n v="6025"/>
    <n v="2866"/>
    <n v="20704"/>
    <x v="439"/>
    <s v="Baixa"/>
    <x v="23"/>
    <n v="5.63"/>
    <n v="0.03"/>
    <s v="AÃ©reo Normal"/>
    <n v="-3.55"/>
    <n v="0"/>
    <s v="Returned"/>
    <x v="131"/>
    <n v="0.7"/>
    <s v="Justin Ellison"/>
    <s v="Porto Alegre"/>
    <n v="39301"/>
    <s v="Rio Grande do Sul"/>
    <x v="2"/>
    <s v="Sam,Pat"/>
    <x v="2"/>
    <s v="Pat"/>
    <s v="Brasil"/>
    <s v="EscritÃ³rio em Casa"/>
    <s v="Material de EscritÃ³rio"/>
    <s v="ElÃ¡sticos"/>
    <x v="150"/>
    <s v="Wrap Bag"/>
    <n v="0.8"/>
    <d v="2010-02-10T00:00:00"/>
  </r>
  <r>
    <n v="7240"/>
    <n v="2869"/>
    <n v="20706"/>
    <x v="858"/>
    <s v="Alta"/>
    <x v="7"/>
    <n v="5583.27"/>
    <n v="0.04"/>
    <s v="AÃ©reo RÃ¡pido"/>
    <n v="1539.59"/>
    <n v="1539.59"/>
    <s v=""/>
    <x v="166"/>
    <n v="24.49"/>
    <s v="Jennifer Patt"/>
    <s v="Recife"/>
    <n v="93905"/>
    <s v="Pernambuco"/>
    <x v="1"/>
    <s v="Chris,Pat"/>
    <x v="1"/>
    <s v="Pat"/>
    <s v="Brasil"/>
    <s v="EscritÃ³rio em Casa"/>
    <s v="MobiliÃ¡rio"/>
    <s v="MobiliÃ¡rio de EscritÃ³rio"/>
    <x v="200"/>
    <s v="Large Box"/>
    <n v="0.59"/>
    <d v="2009-07-14T00:00:00"/>
  </r>
  <r>
    <n v="6427"/>
    <n v="2873"/>
    <n v="20710"/>
    <x v="894"/>
    <s v="Alta"/>
    <x v="2"/>
    <n v="67.400000000000006"/>
    <n v="7.0000000000000007E-2"/>
    <s v="AÃ©reo Normal"/>
    <n v="22.71"/>
    <n v="22.71"/>
    <s v=""/>
    <x v="194"/>
    <n v="0.5"/>
    <s v="Dennis Kane"/>
    <s v="SÃ£o Paulo"/>
    <n v="11722"/>
    <s v="SÃ£o Paulo"/>
    <x v="3"/>
    <s v="Erin"/>
    <x v="3"/>
    <m/>
    <s v="Brasil"/>
    <s v="Pequenas Empresas"/>
    <s v="Material de EscritÃ³rio"/>
    <s v="Etiquetas"/>
    <x v="248"/>
    <s v="Small Box"/>
    <n v="0.39"/>
    <d v="2009-12-01T00:00:00"/>
  </r>
  <r>
    <n v="6430"/>
    <n v="2872"/>
    <n v="20710"/>
    <x v="894"/>
    <s v="Alta"/>
    <x v="42"/>
    <n v="180.7"/>
    <n v="0.1"/>
    <s v="AÃ©reo Normal"/>
    <n v="-94.61"/>
    <n v="-94.61"/>
    <s v=""/>
    <x v="25"/>
    <n v="3.85"/>
    <s v="Dennis Kane"/>
    <s v="SÃ£o Paulo"/>
    <n v="11722"/>
    <s v="SÃ£o Paulo"/>
    <x v="3"/>
    <s v="Erin"/>
    <x v="3"/>
    <m/>
    <s v="Brasil"/>
    <s v="Pequenas Empresas"/>
    <s v="Tecnologia"/>
    <s v="PerifÃ©ricos"/>
    <x v="467"/>
    <s v="Small Pack"/>
    <n v="0.68"/>
    <d v="2009-11-30T00:00:00"/>
  </r>
  <r>
    <n v="8247"/>
    <n v="2874"/>
    <n v="20711"/>
    <x v="4"/>
    <s v="CrÃ­tica"/>
    <x v="38"/>
    <n v="98.66"/>
    <n v="0.1"/>
    <s v="AÃ©reo Normal"/>
    <n v="-19.52"/>
    <n v="-19.52"/>
    <s v=""/>
    <x v="16"/>
    <n v="9.0299999999999994"/>
    <s v="Chris Cortes"/>
    <s v="Belo Horizonte"/>
    <n v="1540"/>
    <s v="Minas Gerais"/>
    <x v="3"/>
    <s v="Erin"/>
    <x v="3"/>
    <m/>
    <s v="Brasil"/>
    <s v="Consumidor"/>
    <s v="Material de EscritÃ³rio"/>
    <s v="Papel"/>
    <x v="16"/>
    <s v="Small Box"/>
    <n v="0.37"/>
    <d v="2009-01-21T00:00:00"/>
  </r>
  <r>
    <n v="8253"/>
    <n v="2875"/>
    <n v="20711"/>
    <x v="4"/>
    <s v="CrÃ­tica"/>
    <x v="43"/>
    <n v="2215.96"/>
    <n v="0"/>
    <s v="Transporte RodoviÃ¡rio"/>
    <n v="-101.65949999999999"/>
    <n v="-101.65949999999999"/>
    <s v=""/>
    <x v="478"/>
    <n v="56.14"/>
    <s v="Chris Cortes"/>
    <s v="Rio de Janeiro"/>
    <n v="5403"/>
    <s v="Rio de Janeiro"/>
    <x v="3"/>
    <s v="Erin"/>
    <x v="3"/>
    <m/>
    <s v="Brasil"/>
    <s v="Consumidor"/>
    <s v="Tecnologia"/>
    <s v="MÃ¡quinas de EscritÃ³rio"/>
    <x v="716"/>
    <s v="Jumbo Box"/>
    <n v="0.39"/>
    <d v="2009-01-20T00:00:00"/>
  </r>
  <r>
    <n v="2133"/>
    <n v="2877"/>
    <n v="20737"/>
    <x v="619"/>
    <s v="MÃ©dia"/>
    <x v="5"/>
    <n v="3364.248"/>
    <n v="0.1"/>
    <s v="Transporte RodoviÃ¡rio"/>
    <n v="-693.23039500000004"/>
    <n v="-693.23039500000004"/>
    <s v=""/>
    <x v="371"/>
    <n v="61.76"/>
    <s v="Aaron Hawkins"/>
    <s v="SÃ£o Paulo"/>
    <n v="8101"/>
    <s v="SÃ£o Paulo"/>
    <x v="3"/>
    <s v="Erin"/>
    <x v="3"/>
    <m/>
    <s v="Brasil"/>
    <s v="EscritÃ³rio em Casa"/>
    <s v="MobiliÃ¡rio"/>
    <s v="Mesas"/>
    <x v="524"/>
    <s v="Jumbo Box"/>
    <n v="0.78"/>
    <d v="2011-12-27T00:00:00"/>
  </r>
  <r>
    <n v="2136"/>
    <n v="2876"/>
    <n v="20737"/>
    <x v="619"/>
    <s v="MÃ©dia"/>
    <x v="17"/>
    <n v="1410.93"/>
    <n v="0.08"/>
    <s v="Transporte RodoviÃ¡rio"/>
    <n v="-317.48"/>
    <n v="-317.48"/>
    <s v=""/>
    <x v="321"/>
    <n v="36.090000000000003"/>
    <s v="Aaron Hawkins"/>
    <s v="VitÃ³ria"/>
    <n v="3110"/>
    <s v="EspÃ­rito Santo"/>
    <x v="3"/>
    <s v="Erin"/>
    <x v="3"/>
    <m/>
    <s v="Brasil"/>
    <s v="EscritÃ³rio em Casa"/>
    <s v="MobiliÃ¡rio"/>
    <s v="Estantes"/>
    <x v="608"/>
    <s v="Jumbo Box"/>
    <n v="0.77"/>
    <d v="2011-12-26T00:00:00"/>
  </r>
  <r>
    <n v="4466"/>
    <n v="2878"/>
    <n v="20741"/>
    <x v="129"/>
    <s v="Baixa"/>
    <x v="27"/>
    <n v="1711.02"/>
    <n v="0.1"/>
    <s v="AÃ©reo Normal"/>
    <n v="139.63"/>
    <n v="139.63"/>
    <s v=""/>
    <x v="516"/>
    <n v="8.99"/>
    <s v="Frank Merwin"/>
    <s v="Natal"/>
    <n v="84074"/>
    <s v="Rio Grande do Norte"/>
    <x v="1"/>
    <s v="Chris,Pat"/>
    <x v="1"/>
    <s v="Pat"/>
    <s v="Brasil"/>
    <s v="Corporativo"/>
    <s v="Material de EscritÃ³rio"/>
    <s v="Canetas e materiais de arte"/>
    <x v="790"/>
    <s v="Small Pack"/>
    <n v="0.57999999999999996"/>
    <d v="2010-11-06T00:00:00"/>
  </r>
  <r>
    <n v="2206"/>
    <n v="2879"/>
    <n v="20743"/>
    <x v="895"/>
    <s v="Alta"/>
    <x v="33"/>
    <n v="231.21"/>
    <n v="0"/>
    <s v="AÃ©reo RÃ¡pido"/>
    <n v="-179.96"/>
    <n v="0"/>
    <s v="Returned"/>
    <x v="66"/>
    <n v="8.16"/>
    <s v="Roger Demir"/>
    <s v="AracajÃº"/>
    <n v="83701"/>
    <s v="Sergipe"/>
    <x v="1"/>
    <s v="Chris,Pat"/>
    <x v="1"/>
    <s v="Pat"/>
    <s v="Brasil"/>
    <s v="Consumidor"/>
    <s v="Material de EscritÃ³rio"/>
    <s v="Papel"/>
    <x v="964"/>
    <s v="Small Box"/>
    <n v="0.4"/>
    <d v="2011-12-16T00:00:00"/>
  </r>
  <r>
    <n v="8008"/>
    <n v="2880"/>
    <n v="20773"/>
    <x v="166"/>
    <s v="NÃ£o Especificada"/>
    <x v="21"/>
    <n v="479.96"/>
    <n v="0.08"/>
    <s v="AÃ©reo Normal"/>
    <n v="122.536"/>
    <n v="122.536"/>
    <s v=""/>
    <x v="163"/>
    <n v="2.99"/>
    <s v="Denise Monton"/>
    <s v="Curitiba"/>
    <n v="72022"/>
    <s v="ParanÃ¡"/>
    <x v="2"/>
    <s v="Sam,Pat"/>
    <x v="2"/>
    <s v="Pat"/>
    <s v="Brasil"/>
    <s v="EscritÃ³rio em Casa"/>
    <s v="Material de EscritÃ³rio"/>
    <s v="Capas e AcessÃ³rios"/>
    <x v="196"/>
    <s v="Small Box"/>
    <n v="0.38"/>
    <d v="2009-03-06T00:00:00"/>
  </r>
  <r>
    <n v="926"/>
    <n v="2886"/>
    <n v="20807"/>
    <x v="370"/>
    <s v="NÃ£o Especificada"/>
    <x v="48"/>
    <n v="466.94749999999999"/>
    <n v="0.1"/>
    <s v="AÃ©reo Normal"/>
    <n v="82.817999999999998"/>
    <n v="82.817999999999998"/>
    <s v=""/>
    <x v="146"/>
    <n v="3.3"/>
    <s v="Justin Hirsh"/>
    <s v="SÃ£o Paulo"/>
    <n v="11714"/>
    <s v="SÃ£o Paulo"/>
    <x v="3"/>
    <s v="Erin"/>
    <x v="3"/>
    <m/>
    <s v="Brasil"/>
    <s v="Consumidor"/>
    <s v="Tecnologia"/>
    <s v="Telefones e ComunicaÃ§Ã£o"/>
    <x v="822"/>
    <s v="Small Pack"/>
    <n v="0.39"/>
    <d v="2012-07-22T00:00:00"/>
  </r>
  <r>
    <n v="5060"/>
    <n v="2889"/>
    <n v="20832"/>
    <x v="896"/>
    <s v="NÃ£o Especificada"/>
    <x v="33"/>
    <n v="105.89"/>
    <n v="0.08"/>
    <s v="AÃ©reo Normal"/>
    <n v="4.13"/>
    <n v="4.13"/>
    <s v=""/>
    <x v="148"/>
    <n v="0.93"/>
    <s v="Eugene Moren"/>
    <s v="FlorianÃ³polis"/>
    <n v="40422"/>
    <s v="Santa Catarina"/>
    <x v="2"/>
    <s v="Sam,Pat"/>
    <x v="2"/>
    <s v="Pat"/>
    <s v="Brasil"/>
    <s v="EscritÃ³rio em Casa"/>
    <s v="Material de EscritÃ³rio"/>
    <s v="Canetas e materiais de arte"/>
    <x v="174"/>
    <s v="Wrap Bag"/>
    <n v="0.54"/>
    <d v="2010-08-01T00:00:00"/>
  </r>
  <r>
    <n v="5080"/>
    <n v="2888"/>
    <n v="20832"/>
    <x v="896"/>
    <s v="NÃ£o Especificada"/>
    <x v="26"/>
    <n v="88.7"/>
    <n v="0.06"/>
    <s v="AÃ©reo Normal"/>
    <n v="-20.446999999999999"/>
    <n v="-20.446999999999999"/>
    <s v=""/>
    <x v="426"/>
    <n v="1.49"/>
    <s v="Eugene Moren"/>
    <s v="FlorianÃ³polis"/>
    <n v="40422"/>
    <s v="Santa Catarina"/>
    <x v="2"/>
    <s v="Sam,Pat"/>
    <x v="2"/>
    <s v="Pat"/>
    <s v="Brasil"/>
    <s v="EscritÃ³rio em Casa"/>
    <s v="Material de EscritÃ³rio"/>
    <s v="Capas e AcessÃ³rios"/>
    <x v="615"/>
    <s v="Small Box"/>
    <n v="0.37"/>
    <d v="2010-07-30T00:00:00"/>
  </r>
  <r>
    <n v="2255"/>
    <n v="2892"/>
    <n v="20864"/>
    <x v="527"/>
    <s v="Alta"/>
    <x v="36"/>
    <n v="251.45"/>
    <n v="0.06"/>
    <s v="AÃ©reo Normal"/>
    <n v="90"/>
    <n v="0"/>
    <s v="Returned"/>
    <x v="587"/>
    <n v="4.95"/>
    <s v="Dianna Vittorini"/>
    <s v="MaceiÃ³"/>
    <n v="85351"/>
    <s v="Alagoas"/>
    <x v="1"/>
    <s v="Chris,Pat"/>
    <x v="1"/>
    <s v="Pat"/>
    <s v="Brasil"/>
    <s v="Corporativo"/>
    <s v="MobiliÃ¡rio"/>
    <s v="MobiliÃ¡rio de EscritÃ³rio"/>
    <x v="923"/>
    <s v="Small Pack"/>
    <n v="0.37"/>
    <d v="2011-12-08T00:00:00"/>
  </r>
  <r>
    <n v="4592"/>
    <n v="2893"/>
    <n v="20868"/>
    <x v="325"/>
    <s v="Baixa"/>
    <x v="29"/>
    <n v="1609.19"/>
    <n v="0.03"/>
    <s v="AÃ©reo Normal"/>
    <n v="188.91"/>
    <n v="188.91"/>
    <s v=""/>
    <x v="53"/>
    <n v="19.989999999999998"/>
    <s v="Rob Williams"/>
    <s v="MaceiÃ³"/>
    <n v="85224"/>
    <s v="Alagoas"/>
    <x v="1"/>
    <s v="Chris,Pat"/>
    <x v="1"/>
    <s v="Pat"/>
    <s v="Brasil"/>
    <s v="EscritÃ³rio em Casa"/>
    <s v="Material de EscritÃ³rio"/>
    <s v="Armazenamento e OrganizaÃ§Ã£o"/>
    <x v="55"/>
    <s v="Small Box"/>
    <n v="0.55000000000000004"/>
    <d v="2010-10-16T00:00:00"/>
  </r>
  <r>
    <n v="2466"/>
    <n v="2894"/>
    <n v="20898"/>
    <x v="37"/>
    <s v="MÃ©dia"/>
    <x v="22"/>
    <n v="1756.5929999999901"/>
    <n v="0.09"/>
    <s v="AÃ©reo Normal"/>
    <n v="298.20599999999899"/>
    <n v="298.20599999999899"/>
    <s v=""/>
    <x v="6"/>
    <n v="5.63"/>
    <s v="Dave Kipp"/>
    <s v="Recife"/>
    <n v="96003"/>
    <s v="Pernambuco"/>
    <x v="1"/>
    <s v="Chris,Pat"/>
    <x v="1"/>
    <s v="Pat"/>
    <s v="Brasil"/>
    <s v="Consumidor"/>
    <s v="Tecnologia"/>
    <s v="Telefones e ComunicaÃ§Ã£o"/>
    <x v="396"/>
    <s v="Small Box"/>
    <n v="0.56000000000000005"/>
    <d v="2011-11-01T00:00:00"/>
  </r>
  <r>
    <n v="5646"/>
    <n v="2895"/>
    <n v="20899"/>
    <x v="154"/>
    <s v="Baixa"/>
    <x v="29"/>
    <n v="495.1"/>
    <n v="0.04"/>
    <s v="AÃ©reo Normal"/>
    <n v="110.36"/>
    <n v="0"/>
    <s v="Returned"/>
    <x v="545"/>
    <n v="10.75"/>
    <s v="Arthur Prichep"/>
    <s v="SÃ£o Paulo"/>
    <n v="44105"/>
    <s v="SÃ£o Paulo"/>
    <x v="3"/>
    <s v="Erin"/>
    <x v="3"/>
    <m/>
    <s v="Brasil"/>
    <s v="EscritÃ³rio em Casa"/>
    <s v="Material de EscritÃ³rio"/>
    <s v="Papel"/>
    <x v="846"/>
    <s v="Small Box"/>
    <n v="0.36"/>
    <d v="2010-04-21T00:00:00"/>
  </r>
  <r>
    <n v="4347"/>
    <n v="2896"/>
    <n v="20900"/>
    <x v="185"/>
    <s v="Baixa"/>
    <x v="31"/>
    <n v="1978.3664999999901"/>
    <n v="0"/>
    <s v="AÃ©reo Normal"/>
    <n v="483.59699999999998"/>
    <n v="483.59699999999998"/>
    <s v=""/>
    <x v="324"/>
    <n v="4.99"/>
    <s v="Ellis Ballard"/>
    <s v="VitÃ³ria"/>
    <n v="3801"/>
    <s v="EspÃ­rito Santo"/>
    <x v="3"/>
    <s v="Erin"/>
    <x v="3"/>
    <m/>
    <s v="Brasil"/>
    <s v="Corporativo"/>
    <s v="Tecnologia"/>
    <s v="Telefones e ComunicaÃ§Ã£o"/>
    <x v="715"/>
    <s v="Small Box"/>
    <n v="0.56999999999999995"/>
    <d v="2010-11-26T00:00:00"/>
  </r>
  <r>
    <n v="7559"/>
    <n v="2897"/>
    <n v="20903"/>
    <x v="180"/>
    <s v="Alta"/>
    <x v="32"/>
    <n v="442.99"/>
    <n v="0.04"/>
    <s v="Transporte RodoviÃ¡rio"/>
    <n v="-152.76"/>
    <n v="-152.76"/>
    <s v=""/>
    <x v="111"/>
    <n v="35.840000000000003"/>
    <s v="Elizabeth Moffitt"/>
    <s v="SÃ£o Paulo"/>
    <n v="7086"/>
    <s v="SÃ£o Paulo"/>
    <x v="3"/>
    <s v="Erin"/>
    <x v="3"/>
    <m/>
    <s v="Brasil"/>
    <s v="Consumidor"/>
    <s v="MobiliÃ¡rio"/>
    <s v="Estantes"/>
    <x v="965"/>
    <s v="Jumbo Box"/>
    <n v="0.62"/>
    <d v="2009-05-21T00:00:00"/>
  </r>
  <r>
    <n v="884"/>
    <n v="2898"/>
    <n v="20932"/>
    <x v="897"/>
    <s v="Alta"/>
    <x v="39"/>
    <n v="123.26"/>
    <n v="0.02"/>
    <s v="AÃ©reo Normal"/>
    <n v="-4.7300000000000004"/>
    <n v="-4.7300000000000004"/>
    <s v=""/>
    <x v="233"/>
    <n v="1.86"/>
    <s v="Raymond Fair"/>
    <s v="Belo Horizonte"/>
    <n v="1757"/>
    <s v="Minas Gerais"/>
    <x v="3"/>
    <s v="Erin"/>
    <x v="3"/>
    <m/>
    <s v="Brasil"/>
    <s v="Pequenas Empresas"/>
    <s v="Material de EscritÃ³rio"/>
    <s v="Canetas e materiais de arte"/>
    <x v="309"/>
    <s v="Wrap Bag"/>
    <n v="0.41"/>
    <d v="2012-07-31T00:00:00"/>
  </r>
  <r>
    <n v="711"/>
    <n v="2899"/>
    <n v="20933"/>
    <x v="167"/>
    <s v="Alta"/>
    <x v="45"/>
    <n v="2079.4740000000002"/>
    <n v="0.05"/>
    <s v="AÃ©reo Normal"/>
    <n v="-81.564999999999998"/>
    <n v="-81.564999999999998"/>
    <s v=""/>
    <x v="241"/>
    <n v="5"/>
    <s v="Alan Hwang"/>
    <s v="Porto Alegre"/>
    <n v="24153"/>
    <s v="Rio Grande do Sul"/>
    <x v="2"/>
    <s v="Sam,Pat"/>
    <x v="2"/>
    <s v="Pat"/>
    <s v="Brasil"/>
    <s v="Corporativo"/>
    <s v="Tecnologia"/>
    <s v="Telefones e ComunicaÃ§Ã£o"/>
    <x v="413"/>
    <s v="Small Pack"/>
    <n v="0.8"/>
    <d v="2012-08-28T00:00:00"/>
  </r>
  <r>
    <n v="6137"/>
    <n v="2900"/>
    <n v="20934"/>
    <x v="898"/>
    <s v="CrÃ­tica"/>
    <x v="38"/>
    <n v="1253.8900000000001"/>
    <n v="0.09"/>
    <s v="Transporte RodoviÃ¡rio"/>
    <n v="-577.47989999999902"/>
    <n v="0"/>
    <s v="Returned"/>
    <x v="562"/>
    <n v="17.86"/>
    <s v="Bill Eplett"/>
    <s v="SÃ£o Paulo"/>
    <n v="13021"/>
    <s v="SÃ£o Paulo"/>
    <x v="3"/>
    <s v="Erin"/>
    <x v="3"/>
    <m/>
    <s v="Brasil"/>
    <s v="Corporativo"/>
    <s v="Tecnologia"/>
    <s v="MÃ¡quinas de EscritÃ³rio"/>
    <x v="880"/>
    <s v="Jumbo Drum"/>
    <n v="0.57999999999999996"/>
    <d v="2010-01-21T00:00:00"/>
  </r>
  <r>
    <n v="1590"/>
    <n v="2903"/>
    <n v="20964"/>
    <x v="605"/>
    <s v="CrÃ­tica"/>
    <x v="41"/>
    <n v="629.5865"/>
    <n v="0.04"/>
    <s v="AÃ©reo Normal"/>
    <n v="-120.087"/>
    <n v="-120.087"/>
    <s v=""/>
    <x v="6"/>
    <n v="8.99"/>
    <s v="Patrick Gardner"/>
    <s v="Curitiba"/>
    <n v="36608"/>
    <s v="ParanÃ¡"/>
    <x v="2"/>
    <s v="Sam,Pat"/>
    <x v="2"/>
    <s v="Pat"/>
    <s v="Brasil"/>
    <s v="Consumidor"/>
    <s v="Tecnologia"/>
    <s v="Telefones e ComunicaÃ§Ã£o"/>
    <x v="966"/>
    <s v="Small Box"/>
    <n v="0.57999999999999996"/>
    <d v="2012-04-01T00:00:00"/>
  </r>
  <r>
    <n v="6295"/>
    <n v="2904"/>
    <n v="20965"/>
    <x v="103"/>
    <s v="CrÃ­tica"/>
    <x v="39"/>
    <n v="2315.11"/>
    <n v="0.06"/>
    <s v="AÃ©reo Normal"/>
    <n v="532.21"/>
    <n v="532.21"/>
    <s v=""/>
    <x v="508"/>
    <n v="9.7100000000000009"/>
    <s v="Michelle Tran"/>
    <s v="VitÃ³ria"/>
    <n v="21501"/>
    <s v="EspÃ­rito Santo"/>
    <x v="3"/>
    <s v="Erin"/>
    <x v="3"/>
    <m/>
    <s v="Brasil"/>
    <s v="Consumidor"/>
    <s v="Material de EscritÃ³rio"/>
    <s v="Armazenamento e OrganizaÃ§Ã£o"/>
    <x v="777"/>
    <s v="Small Box"/>
    <n v="0.56999999999999995"/>
    <d v="2009-12-23T00:00:00"/>
  </r>
  <r>
    <n v="6296"/>
    <n v="2905"/>
    <n v="20965"/>
    <x v="103"/>
    <s v="CrÃ­tica"/>
    <x v="34"/>
    <n v="1264.2304999999999"/>
    <n v="7.0000000000000007E-2"/>
    <s v="AÃ©reo Normal"/>
    <n v="-444.68599999999998"/>
    <n v="-444.68599999999998"/>
    <s v=""/>
    <x v="57"/>
    <n v="4.2"/>
    <s v="Michelle Tran"/>
    <s v="VitÃ³ria"/>
    <n v="21501"/>
    <s v="EspÃ­rito Santo"/>
    <x v="3"/>
    <s v="Erin"/>
    <x v="3"/>
    <m/>
    <s v="Brasil"/>
    <s v="Consumidor"/>
    <s v="Tecnologia"/>
    <s v="Telefones e ComunicaÃ§Ã£o"/>
    <x v="562"/>
    <s v="Small Box"/>
    <n v="0.56000000000000005"/>
    <d v="2009-12-23T00:00:00"/>
  </r>
  <r>
    <n v="4736"/>
    <n v="2908"/>
    <n v="20966"/>
    <x v="899"/>
    <s v="Baixa"/>
    <x v="35"/>
    <n v="1194.06"/>
    <n v="0.04"/>
    <s v="AÃ©reo Normal"/>
    <n v="326.97000000000003"/>
    <n v="326.97000000000003"/>
    <s v=""/>
    <x v="608"/>
    <n v="14.83"/>
    <s v="Mike Gockenbach"/>
    <s v="Curitiba"/>
    <n v="33024"/>
    <s v="ParanÃ¡"/>
    <x v="2"/>
    <s v="Sam,Pat"/>
    <x v="2"/>
    <s v="Pat"/>
    <s v="Brasil"/>
    <s v="Consumidor"/>
    <s v="MobiliÃ¡rio"/>
    <s v="MobiliÃ¡rio de EscritÃ³rio"/>
    <x v="967"/>
    <s v="Small Box"/>
    <n v="0.54"/>
    <d v="2010-09-25T00:00:00"/>
  </r>
  <r>
    <n v="4760"/>
    <n v="2906"/>
    <n v="20966"/>
    <x v="899"/>
    <s v="Baixa"/>
    <x v="17"/>
    <n v="39.42"/>
    <n v="0.06"/>
    <s v="AÃ©reo Normal"/>
    <n v="7.78"/>
    <n v="7.78"/>
    <s v=""/>
    <x v="52"/>
    <n v="0.7"/>
    <s v="Mike Gockenbach"/>
    <s v="Curitiba"/>
    <n v="32404"/>
    <s v="ParanÃ¡"/>
    <x v="2"/>
    <s v="Sam,Pat"/>
    <x v="2"/>
    <s v="Pat"/>
    <s v="Brasil"/>
    <s v="Consumidor"/>
    <s v="Material de EscritÃ³rio"/>
    <s v="Canetas e materiais de arte"/>
    <x v="53"/>
    <s v="Wrap Bag"/>
    <n v="0.44"/>
    <d v="2010-09-22T00:00:00"/>
  </r>
  <r>
    <n v="4761"/>
    <n v="2907"/>
    <n v="20966"/>
    <x v="899"/>
    <s v="Baixa"/>
    <x v="44"/>
    <n v="801.44"/>
    <n v="0.01"/>
    <s v="AÃ©reo Normal"/>
    <n v="308.12"/>
    <n v="308.12"/>
    <s v=""/>
    <x v="440"/>
    <n v="1.99"/>
    <s v="Mike Gockenbach"/>
    <s v="Curitiba"/>
    <n v="33024"/>
    <s v="ParanÃ¡"/>
    <x v="2"/>
    <s v="Sam,Pat"/>
    <x v="2"/>
    <s v="Pat"/>
    <s v="Brasil"/>
    <s v="Consumidor"/>
    <s v="Tecnologia"/>
    <s v="PerifÃ©ricos"/>
    <x v="638"/>
    <s v="Small Pack"/>
    <n v="0.43"/>
    <d v="2010-09-22T00:00:00"/>
  </r>
  <r>
    <n v="3706"/>
    <n v="2910"/>
    <n v="20967"/>
    <x v="235"/>
    <s v="Alta"/>
    <x v="0"/>
    <n v="635.7405"/>
    <n v="0.03"/>
    <s v="AÃ©reo Normal"/>
    <n v="-397.529"/>
    <n v="-397.529"/>
    <s v=""/>
    <x v="12"/>
    <n v="8.08"/>
    <s v="Deborah Brumfield"/>
    <s v="Curitiba"/>
    <n v="72143"/>
    <s v="ParanÃ¡"/>
    <x v="2"/>
    <s v="Sam,Pat"/>
    <x v="2"/>
    <s v="Pat"/>
    <s v="Brasil"/>
    <s v="Pequenas Empresas"/>
    <s v="Tecnologia"/>
    <s v="Telefones e ComunicaÃ§Ã£o"/>
    <x v="186"/>
    <s v="Small Box"/>
    <n v="0.56999999999999995"/>
    <d v="2011-03-16T00:00:00"/>
  </r>
  <r>
    <n v="3713"/>
    <n v="2909"/>
    <n v="20967"/>
    <x v="235"/>
    <s v="Alta"/>
    <x v="31"/>
    <n v="28664.52"/>
    <n v="0.09"/>
    <s v="AÃ©reo Normal"/>
    <n v="13340.26"/>
    <n v="13340.26"/>
    <s v=""/>
    <x v="523"/>
    <n v="24.49"/>
    <s v="Deborah Brumfield"/>
    <s v="Curitiba"/>
    <n v="72143"/>
    <s v="ParanÃ¡"/>
    <x v="2"/>
    <s v="Sam,Pat"/>
    <x v="2"/>
    <s v="Pat"/>
    <s v="Brasil"/>
    <s v="Pequenas Empresas"/>
    <s v="Tecnologia"/>
    <s v="Copiadoras e fax"/>
    <x v="968"/>
    <s v="Large Box"/>
    <n v="0.37"/>
    <d v="2011-03-15T00:00:00"/>
  </r>
  <r>
    <n v="1623"/>
    <n v="2911"/>
    <n v="20995"/>
    <x v="900"/>
    <s v="MÃ©dia"/>
    <x v="11"/>
    <n v="5817.88"/>
    <n v="0.01"/>
    <s v="Transporte RodoviÃ¡rio"/>
    <n v="-567.14"/>
    <n v="-567.14"/>
    <s v=""/>
    <x v="15"/>
    <n v="66.27"/>
    <s v="Jill Matthias"/>
    <s v="Recife"/>
    <n v="92653"/>
    <s v="Pernambuco"/>
    <x v="1"/>
    <s v="Chris,Pat"/>
    <x v="1"/>
    <s v="Pat"/>
    <s v="Brasil"/>
    <s v="Consumidor"/>
    <s v="MobiliÃ¡rio"/>
    <s v="Estantes"/>
    <x v="481"/>
    <s v="Jumbo Box"/>
    <n v="0.65"/>
    <d v="2012-03-28T00:00:00"/>
  </r>
  <r>
    <n v="4129"/>
    <n v="2912"/>
    <n v="21024"/>
    <x v="19"/>
    <s v="MÃ©dia"/>
    <x v="20"/>
    <n v="195.49"/>
    <n v="0.05"/>
    <s v="AÃ©reo Normal"/>
    <n v="33.799999999999997"/>
    <n v="33.799999999999997"/>
    <s v=""/>
    <x v="356"/>
    <n v="1.2"/>
    <s v="Stewart Carmichael"/>
    <s v="BelÃ©m"/>
    <n v="60110"/>
    <s v="ParÃ¡"/>
    <x v="0"/>
    <s v="William,Pat"/>
    <x v="0"/>
    <s v="Pat"/>
    <s v="Brasil"/>
    <s v="Corporativo"/>
    <s v="Material de EscritÃ³rio"/>
    <s v="Canetas e materiais de arte"/>
    <x v="637"/>
    <s v="Wrap Bag"/>
    <n v="0.55000000000000004"/>
    <d v="2010-12-30T00:00:00"/>
  </r>
  <r>
    <n v="3893"/>
    <n v="2915"/>
    <n v="21057"/>
    <x v="901"/>
    <s v="Baixa"/>
    <x v="9"/>
    <n v="1103.67"/>
    <n v="0.04"/>
    <s v="AÃ©reo Normal"/>
    <n v="253.61"/>
    <n v="253.61"/>
    <s v=""/>
    <x v="48"/>
    <n v="1.99"/>
    <s v="Justin MacKendrick"/>
    <s v="SÃ£o Paulo"/>
    <n v="11550"/>
    <s v="SÃ£o Paulo"/>
    <x v="3"/>
    <s v="Erin"/>
    <x v="3"/>
    <m/>
    <s v="Brasil"/>
    <s v="Corporativo"/>
    <s v="Tecnologia"/>
    <s v="PerifÃ©ricos"/>
    <x v="49"/>
    <s v="Small Pack"/>
    <n v="0.54"/>
    <d v="2011-02-10T00:00:00"/>
  </r>
  <r>
    <n v="3521"/>
    <n v="2916"/>
    <n v="21063"/>
    <x v="902"/>
    <s v="Baixa"/>
    <x v="19"/>
    <n v="377.02"/>
    <n v="0"/>
    <s v="AÃ©reo Normal"/>
    <n v="84.66"/>
    <n v="84.66"/>
    <s v=""/>
    <x v="564"/>
    <n v="2.35"/>
    <s v="Mike Gockenbach"/>
    <s v="Curitiba"/>
    <n v="33024"/>
    <s v="ParanÃ¡"/>
    <x v="2"/>
    <s v="Sam,Pat"/>
    <x v="2"/>
    <s v="Pat"/>
    <s v="Brasil"/>
    <s v="Consumidor"/>
    <s v="Material de EscritÃ³rio"/>
    <s v="Canetas e materiais de arte"/>
    <x v="888"/>
    <s v="Wrap Bag"/>
    <n v="0.47"/>
    <d v="2011-04-19T00:00:00"/>
  </r>
  <r>
    <n v="3544"/>
    <n v="2917"/>
    <n v="21063"/>
    <x v="902"/>
    <s v="Baixa"/>
    <x v="10"/>
    <n v="7339.24"/>
    <n v="0"/>
    <s v="Transporte RodoviÃ¡rio"/>
    <n v="-279.74"/>
    <n v="-279.74"/>
    <s v=""/>
    <x v="493"/>
    <n v="51.92"/>
    <s v="Mike Gockenbach"/>
    <s v="Curitiba"/>
    <n v="33024"/>
    <s v="ParanÃ¡"/>
    <x v="2"/>
    <s v="Sam,Pat"/>
    <x v="2"/>
    <s v="Pat"/>
    <s v="Brasil"/>
    <s v="Consumidor"/>
    <s v="MobiliÃ¡rio"/>
    <s v="Mesas"/>
    <x v="754"/>
    <s v="Jumbo Box"/>
    <n v="0.69"/>
    <d v="2011-04-15T00:00:00"/>
  </r>
  <r>
    <n v="2950"/>
    <n v="2918"/>
    <n v="21089"/>
    <x v="903"/>
    <s v="MÃ©dia"/>
    <x v="32"/>
    <n v="559.75"/>
    <n v="7.0000000000000007E-2"/>
    <s v="Transporte RodoviÃ¡rio"/>
    <n v="-331.08"/>
    <n v="-331.08"/>
    <s v=""/>
    <x v="242"/>
    <n v="70.2"/>
    <s v="Vivek Grady"/>
    <s v="SÃ£o Paulo"/>
    <n v="45373"/>
    <s v="SÃ£o Paulo"/>
    <x v="3"/>
    <s v="Erin"/>
    <x v="3"/>
    <m/>
    <s v="Brasil"/>
    <s v="Corporativo"/>
    <s v="MobiliÃ¡rio"/>
    <s v="Cadeiras"/>
    <x v="323"/>
    <s v="Jumbo Drum"/>
    <n v="0.74"/>
    <d v="2011-07-30T00:00:00"/>
  </r>
  <r>
    <n v="6846"/>
    <n v="2920"/>
    <n v="21121"/>
    <x v="822"/>
    <s v="NÃ£o Especificada"/>
    <x v="31"/>
    <n v="20175.48"/>
    <n v="0"/>
    <s v="AÃ©reo Normal"/>
    <n v="9373.9614999999994"/>
    <n v="9373.9614999999994"/>
    <s v=""/>
    <x v="609"/>
    <n v="19.989999999999998"/>
    <s v="Erin Mull"/>
    <s v="Curitiba"/>
    <n v="36830"/>
    <s v="ParanÃ¡"/>
    <x v="2"/>
    <s v="Sam,Pat"/>
    <x v="2"/>
    <s v="Pat"/>
    <s v="Brasil"/>
    <s v="Corporativo"/>
    <s v="Material de EscritÃ³rio"/>
    <s v="Capas e AcessÃ³rios"/>
    <x v="969"/>
    <s v="Small Box"/>
    <n v="0.38"/>
    <d v="2009-09-17T00:00:00"/>
  </r>
  <r>
    <n v="3921"/>
    <n v="2922"/>
    <n v="21155"/>
    <x v="622"/>
    <s v="Alta"/>
    <x v="32"/>
    <n v="81.78"/>
    <n v="7.0000000000000007E-2"/>
    <s v="AÃ©reo Normal"/>
    <n v="-12.43"/>
    <n v="-12.43"/>
    <s v=""/>
    <x v="238"/>
    <n v="5.97"/>
    <s v="Muhammed Yedwab"/>
    <s v="Porto Alegre"/>
    <n v="23805"/>
    <s v="Rio Grande do Sul"/>
    <x v="2"/>
    <s v="Sam,Pat"/>
    <x v="2"/>
    <s v="Pat"/>
    <s v="Brasil"/>
    <s v="Consumidor"/>
    <s v="Material de EscritÃ³rio"/>
    <s v="Papel"/>
    <x v="611"/>
    <s v="Small Box"/>
    <n v="0.38"/>
    <d v="2011-02-06T00:00:00"/>
  </r>
  <r>
    <n v="3223"/>
    <n v="2923"/>
    <n v="21159"/>
    <x v="904"/>
    <s v="Baixa"/>
    <x v="38"/>
    <n v="20.28"/>
    <n v="0.05"/>
    <s v="AÃ©reo RÃ¡pido"/>
    <n v="-4.32"/>
    <n v="-4.32"/>
    <s v=""/>
    <x v="582"/>
    <n v="2.0299999999999998"/>
    <s v="Joni Wasserman"/>
    <s v="Recife"/>
    <n v="95376"/>
    <s v="Pernambuco"/>
    <x v="1"/>
    <s v="Chris,Pat"/>
    <x v="1"/>
    <s v="Pat"/>
    <s v="Brasil"/>
    <s v="Consumidor"/>
    <s v="Material de EscritÃ³rio"/>
    <s v="Canetas e materiais de arte"/>
    <x v="970"/>
    <s v="Wrap Bag"/>
    <n v="0.56999999999999995"/>
    <d v="2011-06-11T00:00:00"/>
  </r>
  <r>
    <n v="2670"/>
    <n v="2924"/>
    <n v="21188"/>
    <x v="905"/>
    <s v="CrÃ­tica"/>
    <x v="13"/>
    <n v="21046.74"/>
    <n v="0.04"/>
    <s v="AÃ©reo Normal"/>
    <n v="5217.2669999999998"/>
    <n v="5217.2669999999998"/>
    <s v=""/>
    <x v="135"/>
    <n v="24.49"/>
    <s v="Matthew Grinstein"/>
    <s v="SÃ£o LuÃ­s"/>
    <n v="87401"/>
    <s v="MaranhÃ£o"/>
    <x v="1"/>
    <s v="Chris,Pat"/>
    <x v="1"/>
    <s v="Pat"/>
    <s v="Brasil"/>
    <s v="Pequenas Empresas"/>
    <s v="Tecnologia"/>
    <s v="Copiadoras e fax"/>
    <x v="971"/>
    <s v="Large Box"/>
    <n v="0.54"/>
    <d v="2011-09-23T00:00:00"/>
  </r>
  <r>
    <n v="7500"/>
    <n v="2925"/>
    <n v="21190"/>
    <x v="386"/>
    <s v="MÃ©dia"/>
    <x v="9"/>
    <n v="1062.69"/>
    <n v="0.01"/>
    <s v="AÃ©reo Normal"/>
    <n v="401.8"/>
    <n v="401.8"/>
    <s v=""/>
    <x v="610"/>
    <n v="6.66"/>
    <s v="Aaron Smayling"/>
    <s v="SÃ£o Paulo"/>
    <n v="11787"/>
    <s v="SÃ£o Paulo"/>
    <x v="3"/>
    <s v="Erin"/>
    <x v="3"/>
    <m/>
    <s v="Brasil"/>
    <s v="Pequenas Empresas"/>
    <s v="Material de EscritÃ³rio"/>
    <s v="Envelopes"/>
    <x v="972"/>
    <s v="Small Box"/>
    <n v="0.4"/>
    <d v="2009-05-28T00:00:00"/>
  </r>
  <r>
    <n v="235"/>
    <n v="2926"/>
    <n v="21191"/>
    <x v="906"/>
    <s v="Alta"/>
    <x v="10"/>
    <n v="7235.83"/>
    <n v="0.01"/>
    <s v="AÃ©reo Normal"/>
    <n v="3496.37"/>
    <n v="3496.37"/>
    <s v=""/>
    <x v="34"/>
    <n v="13.99"/>
    <s v="Darren Budd"/>
    <s v="Recife"/>
    <n v="93422"/>
    <s v="Pernambuco"/>
    <x v="1"/>
    <s v="Chris,Pat"/>
    <x v="1"/>
    <s v="Pat"/>
    <s v="Brasil"/>
    <s v="EscritÃ³rio em Casa"/>
    <s v="Tecnologia"/>
    <s v="MÃ¡quinas de EscritÃ³rio"/>
    <x v="973"/>
    <s v="Medium Box"/>
    <n v="0.37"/>
    <d v="2012-11-14T00:00:00"/>
  </r>
  <r>
    <n v="36"/>
    <n v="2927"/>
    <n v="21220"/>
    <x v="907"/>
    <s v="NÃ£o Especificada"/>
    <x v="32"/>
    <n v="476.31"/>
    <n v="7.0000000000000007E-2"/>
    <s v="Transporte RodoviÃ¡rio"/>
    <n v="-258.07679999999999"/>
    <n v="-258.07679999999999"/>
    <s v=""/>
    <x v="290"/>
    <n v="26.3"/>
    <s v="Rick Hansen"/>
    <s v="FlorianÃ³polis"/>
    <n v="30135"/>
    <s v="Santa Catarina"/>
    <x v="2"/>
    <s v="Sam,Pat"/>
    <x v="2"/>
    <s v="Pat"/>
    <s v="Brasil"/>
    <s v="EscritÃ³rio em Casa"/>
    <s v="Tecnologia"/>
    <s v="MÃ¡quinas de EscritÃ³rio"/>
    <x v="920"/>
    <s v="Jumbo Drum"/>
    <n v="0.38"/>
    <d v="2012-12-25T00:00:00"/>
  </r>
  <r>
    <n v="8165"/>
    <n v="2928"/>
    <n v="21222"/>
    <x v="908"/>
    <s v="NÃ£o Especificada"/>
    <x v="49"/>
    <n v="181.39"/>
    <n v="0.1"/>
    <s v="AÃ©reo Normal"/>
    <n v="-32.4"/>
    <n v="0"/>
    <s v="Returned"/>
    <x v="349"/>
    <n v="3.63"/>
    <s v="Carol Darley"/>
    <s v="JoÃ£o Pessoa"/>
    <n v="81001"/>
    <s v="ParaÃ­ba"/>
    <x v="1"/>
    <s v="Chris,Pat"/>
    <x v="1"/>
    <s v="Pat"/>
    <s v="Brasil"/>
    <s v="EscritÃ³rio em Casa"/>
    <s v="MobiliÃ¡rio"/>
    <s v="MobiliÃ¡rio de EscritÃ³rio"/>
    <x v="602"/>
    <s v="Wrap Bag"/>
    <n v="0.51"/>
    <d v="2009-02-05T00:00:00"/>
  </r>
  <r>
    <n v="8166"/>
    <n v="2929"/>
    <n v="21222"/>
    <x v="908"/>
    <s v="NÃ£o Especificada"/>
    <x v="2"/>
    <n v="846.08150000000001"/>
    <n v="0.02"/>
    <s v="AÃ©reo Normal"/>
    <n v="-120.934"/>
    <n v="0"/>
    <s v="Returned"/>
    <x v="146"/>
    <n v="5"/>
    <s v="Carol Darley"/>
    <s v="JoÃ£o Pessoa"/>
    <n v="81001"/>
    <s v="ParaÃ­ba"/>
    <x v="1"/>
    <s v="Chris,Pat"/>
    <x v="1"/>
    <s v="Pat"/>
    <s v="Brasil"/>
    <s v="EscritÃ³rio em Casa"/>
    <s v="Tecnologia"/>
    <s v="Telefones e ComunicaÃ§Ã£o"/>
    <x v="836"/>
    <s v="Small Box"/>
    <n v="0.85"/>
    <d v="2009-02-05T00:00:00"/>
  </r>
  <r>
    <n v="4771"/>
    <n v="2932"/>
    <n v="21249"/>
    <x v="31"/>
    <s v="Baixa"/>
    <x v="35"/>
    <n v="1082.8"/>
    <n v="0.02"/>
    <s v="AÃ©reo Normal"/>
    <n v="299.35000000000002"/>
    <n v="299.35000000000002"/>
    <s v=""/>
    <x v="47"/>
    <n v="3.99"/>
    <s v="Barry Gonzalez"/>
    <s v="VitÃ³ria"/>
    <n v="21128"/>
    <s v="EspÃ­rito Santo"/>
    <x v="3"/>
    <s v="Erin"/>
    <x v="3"/>
    <m/>
    <s v="Brasil"/>
    <s v="Pequenas Empresas"/>
    <s v="Material de EscritÃ³rio"/>
    <s v="EletrodomÃ©sticos"/>
    <x v="164"/>
    <s v="Small Box"/>
    <n v="0.56000000000000005"/>
    <d v="2010-09-21T00:00:00"/>
  </r>
  <r>
    <n v="4772"/>
    <n v="2933"/>
    <n v="21249"/>
    <x v="31"/>
    <s v="Baixa"/>
    <x v="25"/>
    <n v="1260.2014999999999"/>
    <n v="0.03"/>
    <s v="AÃ©reo Normal"/>
    <n v="-522.995"/>
    <n v="-522.995"/>
    <s v=""/>
    <x v="11"/>
    <n v="8.99"/>
    <s v="Barry Gonzalez"/>
    <s v="VitÃ³ria"/>
    <n v="21128"/>
    <s v="EspÃ­rito Santo"/>
    <x v="3"/>
    <s v="Erin"/>
    <x v="3"/>
    <m/>
    <s v="Brasil"/>
    <s v="Pequenas Empresas"/>
    <s v="Tecnologia"/>
    <s v="Telefones e ComunicaÃ§Ã£o"/>
    <x v="362"/>
    <s v="Small Box"/>
    <n v="0.6"/>
    <d v="2010-09-21T00:00:00"/>
  </r>
  <r>
    <n v="1481"/>
    <n v="2934"/>
    <n v="21253"/>
    <x v="909"/>
    <s v="MÃ©dia"/>
    <x v="38"/>
    <n v="455.08"/>
    <n v="0.04"/>
    <s v="AÃ©reo Normal"/>
    <n v="27.8"/>
    <n v="27.8"/>
    <s v=""/>
    <x v="543"/>
    <n v="19.989999999999998"/>
    <s v="Jim Karlsson"/>
    <s v="Feira de Santana"/>
    <n v="98072"/>
    <s v="Bahia"/>
    <x v="1"/>
    <s v="Chris,Pat"/>
    <x v="1"/>
    <s v="Pat"/>
    <s v="Brasil"/>
    <s v="Pequenas Empresas"/>
    <s v="Material de EscritÃ³rio"/>
    <s v="Envelopes"/>
    <x v="844"/>
    <s v="Small Box"/>
    <n v="0.38"/>
    <d v="2012-04-18T00:00:00"/>
  </r>
  <r>
    <n v="7581"/>
    <n v="2937"/>
    <n v="21286"/>
    <x v="22"/>
    <s v="CrÃ­tica"/>
    <x v="30"/>
    <n v="280.39"/>
    <n v="0"/>
    <s v="AÃ©reo RÃ¡pido"/>
    <n v="9.33"/>
    <n v="0"/>
    <s v="Returned"/>
    <x v="418"/>
    <n v="6.75"/>
    <s v="Denny Ordway"/>
    <s v="Recife"/>
    <n v="95991"/>
    <s v="Pernambuco"/>
    <x v="1"/>
    <s v="Chris,Pat"/>
    <x v="1"/>
    <s v="Pat"/>
    <s v="Brasil"/>
    <s v="Pequenas Empresas"/>
    <s v="Material de EscritÃ³rio"/>
    <s v="EletrodomÃ©sticos"/>
    <x v="595"/>
    <s v="Medium Box"/>
    <n v="0.52"/>
    <d v="2009-05-17T00:00:00"/>
  </r>
  <r>
    <n v="6548"/>
    <n v="2940"/>
    <n v="21314"/>
    <x v="910"/>
    <s v="Baixa"/>
    <x v="47"/>
    <n v="3169.9920000000002"/>
    <n v="0.08"/>
    <s v="Transporte RodoviÃ¡rio"/>
    <n v="-973.3"/>
    <n v="-973.3"/>
    <s v=""/>
    <x v="132"/>
    <n v="41.64"/>
    <s v="Patrick Jones"/>
    <s v="Curitiba"/>
    <n v="36801"/>
    <s v="ParanÃ¡"/>
    <x v="2"/>
    <s v="Sam,Pat"/>
    <x v="2"/>
    <s v="Pat"/>
    <s v="Brasil"/>
    <s v="EscritÃ³rio em Casa"/>
    <s v="MobiliÃ¡rio"/>
    <s v="Mesas"/>
    <x v="151"/>
    <s v="Jumbo Box"/>
    <n v="0.75"/>
    <d v="2009-11-09T00:00:00"/>
  </r>
  <r>
    <n v="6558"/>
    <n v="2939"/>
    <n v="21314"/>
    <x v="910"/>
    <s v="Baixa"/>
    <x v="14"/>
    <n v="107.96"/>
    <n v="0.01"/>
    <s v="AÃ©reo Normal"/>
    <n v="13.24"/>
    <n v="13.24"/>
    <s v=""/>
    <x v="73"/>
    <n v="1.63"/>
    <s v="Patrick Jones"/>
    <s v="Curitiba"/>
    <n v="36801"/>
    <s v="ParanÃ¡"/>
    <x v="2"/>
    <s v="Sam,Pat"/>
    <x v="2"/>
    <s v="Pat"/>
    <s v="Brasil"/>
    <s v="EscritÃ³rio em Casa"/>
    <s v="Material de EscritÃ³rio"/>
    <s v="ElÃ¡sticos"/>
    <x v="974"/>
    <s v="Wrap Bag"/>
    <n v="0.36"/>
    <d v="2009-11-06T00:00:00"/>
  </r>
  <r>
    <n v="6575"/>
    <n v="2938"/>
    <n v="21314"/>
    <x v="910"/>
    <s v="Baixa"/>
    <x v="0"/>
    <n v="56.22"/>
    <n v="0.04"/>
    <s v="AÃ©reo Normal"/>
    <n v="-20.389500000000002"/>
    <n v="-20.389500000000002"/>
    <s v=""/>
    <x v="465"/>
    <n v="6.19"/>
    <s v="Patrick Jones"/>
    <s v="Curitiba"/>
    <n v="36801"/>
    <s v="ParanÃ¡"/>
    <x v="2"/>
    <s v="Sam,Pat"/>
    <x v="2"/>
    <s v="Pat"/>
    <s v="Brasil"/>
    <s v="EscritÃ³rio em Casa"/>
    <s v="Material de EscritÃ³rio"/>
    <s v="Capas e AcessÃ³rios"/>
    <x v="687"/>
    <s v="Small Box"/>
    <n v="0.38"/>
    <d v="2009-11-04T00:00:00"/>
  </r>
  <r>
    <n v="5208"/>
    <n v="2941"/>
    <n v="21318"/>
    <x v="617"/>
    <s v="Alta"/>
    <x v="47"/>
    <n v="1384.34"/>
    <n v="0.1"/>
    <s v="AÃ©reo Normal"/>
    <n v="562.30899999999997"/>
    <n v="562.30899999999997"/>
    <s v=""/>
    <x v="108"/>
    <n v="2.99"/>
    <s v="Lisa Hazard"/>
    <s v="SÃ£o LuÃ­s"/>
    <n v="87105"/>
    <s v="MaranhÃ£o"/>
    <x v="1"/>
    <s v="Chris,Pat"/>
    <x v="1"/>
    <s v="Pat"/>
    <s v="Brasil"/>
    <s v="EscritÃ³rio em Casa"/>
    <s v="Material de EscritÃ³rio"/>
    <s v="Capas e AcessÃ³rios"/>
    <x v="124"/>
    <s v="Small Box"/>
    <n v="0.35"/>
    <d v="2010-07-06T00:00:00"/>
  </r>
  <r>
    <n v="5598"/>
    <n v="2942"/>
    <n v="21319"/>
    <x v="338"/>
    <s v="MÃ©dia"/>
    <x v="41"/>
    <n v="167.53"/>
    <n v="0.03"/>
    <s v="AÃ©reo Normal"/>
    <n v="-40.94"/>
    <n v="-40.94"/>
    <s v=""/>
    <x v="216"/>
    <n v="7.69"/>
    <s v="Chuck Sachs"/>
    <s v="VitÃ³ria"/>
    <n v="4011"/>
    <s v="EspÃ­rito Santo"/>
    <x v="3"/>
    <s v="Erin"/>
    <x v="3"/>
    <m/>
    <s v="Brasil"/>
    <s v="Consumidor"/>
    <s v="Material de EscritÃ³rio"/>
    <s v="Armazenamento e OrganizaÃ§Ã£o"/>
    <x v="508"/>
    <s v="Small Box"/>
    <n v="0.56999999999999995"/>
    <d v="2010-05-02T00:00:00"/>
  </r>
  <r>
    <n v="5607"/>
    <n v="2943"/>
    <n v="21319"/>
    <x v="338"/>
    <s v="MÃ©dia"/>
    <x v="38"/>
    <n v="2361.1"/>
    <n v="0.01"/>
    <s v="Transporte RodoviÃ¡rio"/>
    <n v="-1042.7139999999999"/>
    <n v="-1042.7139999999999"/>
    <s v=""/>
    <x v="149"/>
    <n v="49"/>
    <s v="Chuck Sachs"/>
    <s v="Belo Horizonte"/>
    <n v="1089"/>
    <s v="Minas Gerais"/>
    <x v="3"/>
    <s v="Erin"/>
    <x v="3"/>
    <m/>
    <s v="Brasil"/>
    <s v="Consumidor"/>
    <s v="Tecnologia"/>
    <s v="Copiadoras e fax"/>
    <x v="175"/>
    <s v="Jumbo Drum"/>
    <n v="0.38"/>
    <d v="2010-04-30T00:00:00"/>
  </r>
  <r>
    <n v="5608"/>
    <n v="2944"/>
    <n v="21319"/>
    <x v="338"/>
    <s v="MÃ©dia"/>
    <x v="8"/>
    <n v="1060.3399999999999"/>
    <n v="0.04"/>
    <s v="Transporte RodoviÃ¡rio"/>
    <n v="-174.94"/>
    <n v="-174.94"/>
    <s v=""/>
    <x v="378"/>
    <n v="15.68"/>
    <s v="Chuck Sachs"/>
    <s v="VitÃ³ria"/>
    <n v="4092"/>
    <s v="EspÃ­rito Santo"/>
    <x v="3"/>
    <s v="Erin"/>
    <x v="3"/>
    <m/>
    <s v="Brasil"/>
    <s v="Consumidor"/>
    <s v="MobiliÃ¡rio"/>
    <s v="MobiliÃ¡rio de EscritÃ³rio"/>
    <x v="975"/>
    <s v="Jumbo Drum"/>
    <n v="0.62"/>
    <d v="2010-04-30T00:00:00"/>
  </r>
  <r>
    <n v="61"/>
    <n v="2946"/>
    <n v="21344"/>
    <x v="247"/>
    <s v="Baixa"/>
    <x v="33"/>
    <n v="110.79"/>
    <n v="0.05"/>
    <s v="AÃ©reo Normal"/>
    <n v="42.68"/>
    <n v="42.68"/>
    <s v=""/>
    <x v="13"/>
    <n v="0.5"/>
    <s v="Bobby Trafton"/>
    <s v="SÃ£o Paulo"/>
    <n v="7047"/>
    <s v="SÃ£o Paulo"/>
    <x v="3"/>
    <s v="Erin"/>
    <x v="3"/>
    <m/>
    <s v="Brasil"/>
    <s v="Corporativo"/>
    <s v="Material de EscritÃ³rio"/>
    <s v="Etiquetas"/>
    <x v="13"/>
    <s v="Small Box"/>
    <n v="0.38"/>
    <d v="2012-12-18T00:00:00"/>
  </r>
  <r>
    <n v="72"/>
    <n v="2947"/>
    <n v="21344"/>
    <x v="247"/>
    <s v="Baixa"/>
    <x v="10"/>
    <n v="2011.46"/>
    <n v="0.01"/>
    <s v="AÃ©reo Normal"/>
    <n v="171.07"/>
    <n v="171.07"/>
    <s v=""/>
    <x v="75"/>
    <n v="8.66"/>
    <s v="Bobby Trafton"/>
    <s v="Belo Horizonte"/>
    <n v="2370"/>
    <s v="Minas Gerais"/>
    <x v="3"/>
    <s v="Erin"/>
    <x v="3"/>
    <m/>
    <s v="Brasil"/>
    <s v="Corporativo"/>
    <s v="MobiliÃ¡rio"/>
    <s v="MobiliÃ¡rio de EscritÃ³rio"/>
    <x v="85"/>
    <s v="Medium Box"/>
    <n v="0.76"/>
    <d v="2012-12-16T00:00:00"/>
  </r>
  <r>
    <n v="81"/>
    <n v="2945"/>
    <n v="21344"/>
    <x v="247"/>
    <s v="Baixa"/>
    <x v="13"/>
    <n v="587.20000000000005"/>
    <n v="0.08"/>
    <s v="AÃ©reo Normal"/>
    <n v="134.25"/>
    <n v="134.25"/>
    <s v=""/>
    <x v="237"/>
    <n v="1.99"/>
    <s v="Bobby Trafton"/>
    <s v="SÃ£o Paulo"/>
    <n v="7109"/>
    <s v="SÃ£o Paulo"/>
    <x v="3"/>
    <s v="Erin"/>
    <x v="3"/>
    <m/>
    <s v="Brasil"/>
    <s v="Corporativo"/>
    <s v="Tecnologia"/>
    <s v="PerifÃ©ricos"/>
    <x v="776"/>
    <s v="Small Pack"/>
    <n v="0.48"/>
    <d v="2012-12-13T00:00:00"/>
  </r>
  <r>
    <n v="3248"/>
    <n v="2948"/>
    <n v="21346"/>
    <x v="904"/>
    <s v="Alta"/>
    <x v="6"/>
    <n v="400.49"/>
    <n v="0.09"/>
    <s v="AÃ©reo Normal"/>
    <n v="-237.89"/>
    <n v="0"/>
    <s v="Returned"/>
    <x v="611"/>
    <n v="9.86"/>
    <s v="Joni Wasserman"/>
    <s v="Recife"/>
    <n v="95376"/>
    <s v="Pernambuco"/>
    <x v="1"/>
    <s v="Chris,Pat"/>
    <x v="1"/>
    <s v="Pat"/>
    <s v="Brasil"/>
    <s v="Consumidor"/>
    <s v="Material de EscritÃ³rio"/>
    <s v="Papel"/>
    <x v="976"/>
    <s v="Small Box"/>
    <n v="0.4"/>
    <d v="2011-06-07T00:00:00"/>
  </r>
  <r>
    <n v="2022"/>
    <n v="2953"/>
    <n v="21382"/>
    <x v="24"/>
    <s v="CrÃ­tica"/>
    <x v="24"/>
    <n v="6435.87"/>
    <n v="0.04"/>
    <s v="Transporte RodoviÃ¡rio"/>
    <n v="935.06"/>
    <n v="935.06"/>
    <s v=""/>
    <x v="315"/>
    <n v="64.73"/>
    <s v="Andy Reiter"/>
    <s v="FlorianÃ³polis"/>
    <n v="70802"/>
    <s v="Santa Catarina"/>
    <x v="2"/>
    <s v="Sam,Pat"/>
    <x v="2"/>
    <s v="Pat"/>
    <s v="Brasil"/>
    <s v="Corporativo"/>
    <s v="MobiliÃ¡rio"/>
    <s v="Cadeiras"/>
    <x v="438"/>
    <s v="Jumbo Drum"/>
    <n v="0.56000000000000005"/>
    <d v="2012-01-14T00:00:00"/>
  </r>
  <r>
    <n v="2023"/>
    <n v="2954"/>
    <n v="21382"/>
    <x v="24"/>
    <s v="CrÃ­tica"/>
    <x v="41"/>
    <n v="312.02999999999997"/>
    <n v="0.08"/>
    <s v="AÃ©reo Normal"/>
    <n v="-66.66"/>
    <n v="-66.66"/>
    <s v=""/>
    <x v="268"/>
    <n v="5.5"/>
    <s v="Andy Reiter"/>
    <s v="FlorianÃ³polis"/>
    <n v="70802"/>
    <s v="Santa Catarina"/>
    <x v="2"/>
    <s v="Sam,Pat"/>
    <x v="2"/>
    <s v="Pat"/>
    <s v="Brasil"/>
    <s v="Corporativo"/>
    <s v="Tecnologia"/>
    <s v="PerifÃ©ricos"/>
    <x v="368"/>
    <s v="Small Box"/>
    <n v="0.51"/>
    <d v="2012-01-14T00:00:00"/>
  </r>
  <r>
    <n v="1398"/>
    <n v="2957"/>
    <n v="21410"/>
    <x v="552"/>
    <s v="CrÃ­tica"/>
    <x v="48"/>
    <n v="2101.59"/>
    <n v="0.01"/>
    <s v="AÃ©reo RÃ¡pido"/>
    <n v="554.91"/>
    <n v="554.91"/>
    <s v=""/>
    <x v="435"/>
    <n v="24.49"/>
    <s v="Lindsay Castell"/>
    <s v="Salvador"/>
    <n v="59715"/>
    <s v="Bahia"/>
    <x v="1"/>
    <s v="Chris,Pat"/>
    <x v="1"/>
    <s v="Pat"/>
    <s v="Brasil"/>
    <s v="Corporativo"/>
    <s v="Material de EscritÃ³rio"/>
    <s v="EletrodomÃ©sticos"/>
    <x v="627"/>
    <s v="Large Box"/>
    <n v="0.46"/>
    <d v="2012-05-03T00:00:00"/>
  </r>
  <r>
    <n v="3037"/>
    <n v="2958"/>
    <n v="21412"/>
    <x v="696"/>
    <s v="NÃ£o Especificada"/>
    <x v="39"/>
    <n v="137.07"/>
    <n v="0.09"/>
    <s v="AÃ©reo Normal"/>
    <n v="-199.29499999999999"/>
    <n v="-199.29499999999999"/>
    <s v=""/>
    <x v="579"/>
    <n v="6.83"/>
    <s v="Nora Pelletier"/>
    <s v="Curitiba"/>
    <n v="32789"/>
    <s v="ParanÃ¡"/>
    <x v="2"/>
    <s v="Sam,Pat"/>
    <x v="2"/>
    <s v="Pat"/>
    <s v="Brasil"/>
    <s v="EscritÃ³rio em Casa"/>
    <s v="Material de EscritÃ³rio"/>
    <s v="Capas e AcessÃ³rios"/>
    <x v="908"/>
    <s v="Small Box"/>
    <n v="0.38"/>
    <d v="2011-07-15T00:00:00"/>
  </r>
  <r>
    <n v="3042"/>
    <n v="2959"/>
    <n v="21412"/>
    <x v="696"/>
    <s v="NÃ£o Especificada"/>
    <x v="9"/>
    <n v="203.99"/>
    <n v="0.02"/>
    <s v="AÃ©reo Normal"/>
    <n v="-8.51"/>
    <n v="-8.51"/>
    <s v=""/>
    <x v="20"/>
    <n v="4.2300000000000004"/>
    <s v="Nora Pelletier"/>
    <s v="Curitiba"/>
    <n v="32789"/>
    <s v="ParanÃ¡"/>
    <x v="2"/>
    <s v="Sam,Pat"/>
    <x v="2"/>
    <s v="Pat"/>
    <s v="Brasil"/>
    <s v="EscritÃ³rio em Casa"/>
    <s v="Material de EscritÃ³rio"/>
    <s v="Papel"/>
    <x v="977"/>
    <s v="Wrap Bag"/>
    <n v="0.39"/>
    <d v="2011-07-14T00:00:00"/>
  </r>
  <r>
    <n v="3443"/>
    <n v="2963"/>
    <n v="21414"/>
    <x v="868"/>
    <s v="CrÃ­tica"/>
    <x v="27"/>
    <n v="103.6"/>
    <n v="0.09"/>
    <s v="AÃ©reo RÃ¡pido"/>
    <n v="-72.86"/>
    <n v="-72.86"/>
    <s v=""/>
    <x v="308"/>
    <n v="1.92"/>
    <s v="Harry Marie"/>
    <s v="SÃ£o Paulo"/>
    <n v="19026"/>
    <s v="SÃ£o Paulo"/>
    <x v="3"/>
    <s v="Erin"/>
    <x v="3"/>
    <m/>
    <s v="Brasil"/>
    <s v="Consumidor"/>
    <s v="Material de EscritÃ³rio"/>
    <s v="Tesouras, rÃ©guas e aparadores"/>
    <x v="429"/>
    <s v="Wrap Bag"/>
    <n v="0.82"/>
    <d v="2011-05-04T00:00:00"/>
  </r>
  <r>
    <n v="6256"/>
    <n v="2964"/>
    <n v="21442"/>
    <x v="623"/>
    <s v="Baixa"/>
    <x v="10"/>
    <n v="2962.96"/>
    <n v="0.02"/>
    <s v="Transporte RodoviÃ¡rio"/>
    <n v="-612.94000000000005"/>
    <n v="-612.94000000000005"/>
    <s v=""/>
    <x v="410"/>
    <n v="36.61"/>
    <s v="Thea Hudgings"/>
    <s v="Curitiba"/>
    <n v="32216"/>
    <s v="ParanÃ¡"/>
    <x v="2"/>
    <s v="Sam,Pat"/>
    <x v="2"/>
    <s v="Pat"/>
    <s v="Brasil"/>
    <s v="Consumidor"/>
    <s v="MobiliÃ¡rio"/>
    <s v="Estantes"/>
    <x v="584"/>
    <s v="Jumbo Box"/>
    <n v="0.61"/>
    <d v="2010-01-01T00:00:00"/>
  </r>
  <r>
    <n v="6257"/>
    <n v="2965"/>
    <n v="21442"/>
    <x v="623"/>
    <s v="Baixa"/>
    <x v="10"/>
    <n v="782.93"/>
    <n v="0.03"/>
    <s v="AÃ©reo Normal"/>
    <n v="401.07"/>
    <n v="401.07"/>
    <s v=""/>
    <x v="236"/>
    <n v="1.39"/>
    <s v="Thea Hudgings"/>
    <s v="Curitiba"/>
    <n v="32216"/>
    <s v="ParanÃ¡"/>
    <x v="2"/>
    <s v="Sam,Pat"/>
    <x v="2"/>
    <s v="Pat"/>
    <s v="Brasil"/>
    <s v="Consumidor"/>
    <s v="Material de EscritÃ³rio"/>
    <s v="Envelopes"/>
    <x v="313"/>
    <s v="Small Box"/>
    <n v="0.38"/>
    <d v="2010-01-01T00:00:00"/>
  </r>
  <r>
    <n v="3538"/>
    <n v="2966"/>
    <n v="21444"/>
    <x v="902"/>
    <s v="MÃ©dia"/>
    <x v="30"/>
    <n v="34.159999999999997"/>
    <n v="0.09"/>
    <s v="AÃ©reo Normal"/>
    <n v="-2.29"/>
    <n v="-2.29"/>
    <s v=""/>
    <x v="572"/>
    <n v="0.7"/>
    <s v="Maurice Satty"/>
    <s v="Curitiba"/>
    <n v="34639"/>
    <s v="ParanÃ¡"/>
    <x v="2"/>
    <s v="Sam,Pat"/>
    <x v="2"/>
    <s v="Pat"/>
    <s v="Brasil"/>
    <s v="Corporativo"/>
    <s v="Material de EscritÃ³rio"/>
    <s v="Canetas e materiais de arte"/>
    <x v="900"/>
    <s v="Wrap Bag"/>
    <n v="0.56999999999999995"/>
    <d v="2011-04-16T00:00:00"/>
  </r>
  <r>
    <n v="6488"/>
    <n v="2967"/>
    <n v="21445"/>
    <x v="442"/>
    <s v="Baixa"/>
    <x v="18"/>
    <n v="75.150000000000006"/>
    <n v="0.02"/>
    <s v="AÃ©reo RÃ¡pido"/>
    <n v="-63.53"/>
    <n v="-63.53"/>
    <s v=""/>
    <x v="383"/>
    <n v="6.89"/>
    <s v="Clytie Kelty"/>
    <s v="SÃ£o Paulo"/>
    <n v="18103"/>
    <s v="SÃ£o Paulo"/>
    <x v="3"/>
    <s v="Erin"/>
    <x v="3"/>
    <m/>
    <s v="Brasil"/>
    <s v="Pequenas Empresas"/>
    <s v="Material de EscritÃ³rio"/>
    <s v="EletrodomÃ©sticos"/>
    <x v="540"/>
    <s v="Small Box"/>
    <n v="0.6"/>
    <d v="2009-11-21T00:00:00"/>
  </r>
  <r>
    <n v="6489"/>
    <n v="2968"/>
    <n v="21445"/>
    <x v="442"/>
    <s v="Baixa"/>
    <x v="27"/>
    <n v="400.45"/>
    <n v="7.0000000000000007E-2"/>
    <s v="AÃ©reo Normal"/>
    <n v="-38.575800000000001"/>
    <n v="-38.575800000000001"/>
    <s v=""/>
    <x v="612"/>
    <n v="5.76"/>
    <s v="Clytie Kelty"/>
    <s v="SÃ£o Paulo"/>
    <n v="18103"/>
    <s v="SÃ£o Paulo"/>
    <x v="3"/>
    <s v="Erin"/>
    <x v="3"/>
    <m/>
    <s v="Brasil"/>
    <s v="Pequenas Empresas"/>
    <s v="Tecnologia"/>
    <s v="MÃ¡quinas de EscritÃ³rio"/>
    <x v="978"/>
    <s v="Medium Box"/>
    <n v="0.39"/>
    <d v="2009-11-21T00:00:00"/>
  </r>
  <r>
    <n v="3823"/>
    <n v="2970"/>
    <n v="21475"/>
    <x v="648"/>
    <s v="CrÃ­tica"/>
    <x v="33"/>
    <n v="538.14"/>
    <n v="0.06"/>
    <s v="AÃ©reo Normal"/>
    <n v="111.42"/>
    <n v="111.42"/>
    <s v=""/>
    <x v="188"/>
    <n v="1.99"/>
    <s v="Giulietta Dortch"/>
    <s v="Recife"/>
    <n v="94086"/>
    <s v="Pernambuco"/>
    <x v="1"/>
    <s v="Chris,Pat"/>
    <x v="1"/>
    <s v="Pat"/>
    <s v="Brasil"/>
    <s v="Consumidor"/>
    <s v="Tecnologia"/>
    <s v="PerifÃ©ricos"/>
    <x v="244"/>
    <s v="Small Pack"/>
    <n v="0.49"/>
    <d v="2011-02-22T00:00:00"/>
  </r>
  <r>
    <n v="3831"/>
    <n v="2971"/>
    <n v="21475"/>
    <x v="648"/>
    <s v="CrÃ­tica"/>
    <x v="5"/>
    <n v="4956.7839999999997"/>
    <n v="0.06"/>
    <s v="Transporte RodoviÃ¡rio"/>
    <n v="-296.06"/>
    <n v="-296.06"/>
    <s v=""/>
    <x v="613"/>
    <n v="75.23"/>
    <s v="Giulietta Dortch"/>
    <s v="Recife"/>
    <n v="94086"/>
    <s v="Pernambuco"/>
    <x v="1"/>
    <s v="Chris,Pat"/>
    <x v="1"/>
    <s v="Pat"/>
    <s v="Brasil"/>
    <s v="Consumidor"/>
    <s v="MobiliÃ¡rio"/>
    <s v="Mesas"/>
    <x v="979"/>
    <s v="Jumbo Box"/>
    <n v="0.79"/>
    <d v="2011-02-21T00:00:00"/>
  </r>
  <r>
    <n v="3325"/>
    <n v="2973"/>
    <n v="21477"/>
    <x v="279"/>
    <s v="Baixa"/>
    <x v="47"/>
    <n v="278.8"/>
    <n v="0.06"/>
    <s v="AÃ©reo Normal"/>
    <n v="77.709999999999994"/>
    <n v="77.709999999999994"/>
    <s v=""/>
    <x v="96"/>
    <n v="2"/>
    <s v="Jennifer Jackson"/>
    <s v="Porto Alegre"/>
    <n v="38637"/>
    <s v="Rio Grande do Sul"/>
    <x v="2"/>
    <s v="Sam,Pat"/>
    <x v="2"/>
    <s v="Pat"/>
    <s v="Brasil"/>
    <s v="EscritÃ³rio em Casa"/>
    <s v="Material de EscritÃ³rio"/>
    <s v="Papel"/>
    <x v="109"/>
    <s v="Wrap Bag"/>
    <n v="0.39"/>
    <d v="2011-05-23T00:00:00"/>
  </r>
  <r>
    <n v="3351"/>
    <n v="2972"/>
    <n v="21477"/>
    <x v="279"/>
    <s v="Baixa"/>
    <x v="25"/>
    <n v="189.73"/>
    <n v="0.01"/>
    <s v="AÃ©reo Normal"/>
    <n v="43.171500000000002"/>
    <n v="43.171500000000002"/>
    <s v=""/>
    <x v="179"/>
    <n v="2.99"/>
    <s v="Jennifer Jackson"/>
    <s v="Porto Alegre"/>
    <n v="39401"/>
    <s v="Rio Grande do Sul"/>
    <x v="2"/>
    <s v="Sam,Pat"/>
    <x v="2"/>
    <s v="Pat"/>
    <s v="Brasil"/>
    <s v="EscritÃ³rio em Casa"/>
    <s v="Material de EscritÃ³rio"/>
    <s v="Capas e AcessÃ³rios"/>
    <x v="220"/>
    <s v="Small Box"/>
    <n v="0.39"/>
    <d v="2011-05-21T00:00:00"/>
  </r>
  <r>
    <n v="1750"/>
    <n v="2975"/>
    <n v="21478"/>
    <x v="33"/>
    <s v="Baixa"/>
    <x v="22"/>
    <n v="1602.21"/>
    <n v="0.05"/>
    <s v="AÃ©reo Normal"/>
    <n v="728.49"/>
    <n v="728.49"/>
    <s v=""/>
    <x v="265"/>
    <n v="5.79"/>
    <s v="Keith Dawkins"/>
    <s v="Curitiba"/>
    <n v="72113"/>
    <s v="ParanÃ¡"/>
    <x v="2"/>
    <s v="Sam,Pat"/>
    <x v="2"/>
    <s v="Pat"/>
    <s v="Brasil"/>
    <s v="EscritÃ³rio em Casa"/>
    <s v="Material de EscritÃ³rio"/>
    <s v="Papel"/>
    <x v="980"/>
    <s v="Small Box"/>
    <n v="0.37"/>
    <d v="2012-03-06T00:00:00"/>
  </r>
  <r>
    <n v="1765"/>
    <n v="2974"/>
    <n v="21478"/>
    <x v="33"/>
    <s v="Baixa"/>
    <x v="48"/>
    <n v="423.07"/>
    <n v="0.01"/>
    <s v="AÃ©reo Normal"/>
    <n v="126.95"/>
    <n v="126.95"/>
    <s v=""/>
    <x v="286"/>
    <n v="8.99"/>
    <s v="Keith Dawkins"/>
    <s v="Curitiba"/>
    <n v="72113"/>
    <s v="ParanÃ¡"/>
    <x v="2"/>
    <s v="Sam,Pat"/>
    <x v="2"/>
    <s v="Pat"/>
    <s v="Brasil"/>
    <s v="EscritÃ³rio em Casa"/>
    <s v="MobiliÃ¡rio"/>
    <s v="MobiliÃ¡rio de EscritÃ³rio"/>
    <x v="397"/>
    <s v="Small Pack"/>
    <n v="0.5"/>
    <d v="2012-03-04T00:00:00"/>
  </r>
  <r>
    <n v="146"/>
    <n v="2977"/>
    <n v="21505"/>
    <x v="911"/>
    <s v="Baixa"/>
    <x v="12"/>
    <n v="912.35"/>
    <n v="7.0000000000000007E-2"/>
    <s v="Transporte RodoviÃ¡rio"/>
    <n v="-379.22"/>
    <n v="-379.22"/>
    <s v=""/>
    <x v="505"/>
    <n v="69.55"/>
    <s v="Jennifer Ferguson"/>
    <s v="SÃ£o Paulo"/>
    <n v="11542"/>
    <s v="SÃ£o Paulo"/>
    <x v="3"/>
    <s v="Erin"/>
    <x v="3"/>
    <m/>
    <s v="Brasil"/>
    <s v="EscritÃ³rio em Casa"/>
    <s v="MobiliÃ¡rio"/>
    <s v="Cadeiras"/>
    <x v="773"/>
    <s v="Jumbo Drum"/>
    <n v="0.6"/>
    <d v="2012-12-03T00:00:00"/>
  </r>
  <r>
    <n v="1019"/>
    <n v="2978"/>
    <n v="21509"/>
    <x v="912"/>
    <s v="Alta"/>
    <x v="37"/>
    <n v="47.93"/>
    <n v="0.04"/>
    <s v="AÃ©reo Normal"/>
    <n v="15.82"/>
    <n v="15.82"/>
    <s v=""/>
    <x v="51"/>
    <n v="0.5"/>
    <s v="Dennis Bolton"/>
    <s v="BelÃ©m"/>
    <n v="60110"/>
    <s v="ParÃ¡"/>
    <x v="0"/>
    <s v="William,Pat"/>
    <x v="0"/>
    <s v="Pat"/>
    <s v="Brasil"/>
    <s v="Consumidor"/>
    <s v="Material de EscritÃ³rio"/>
    <s v="Etiquetas"/>
    <x v="513"/>
    <s v="Small Box"/>
    <n v="0.38"/>
    <d v="2012-07-05T00:00:00"/>
  </r>
  <r>
    <n v="1366"/>
    <n v="2979"/>
    <n v="21510"/>
    <x v="913"/>
    <s v="Alta"/>
    <x v="48"/>
    <n v="372.09"/>
    <n v="0.04"/>
    <s v="AÃ©reo RÃ¡pido"/>
    <n v="98.28"/>
    <n v="98.28"/>
    <s v=""/>
    <x v="440"/>
    <n v="1.99"/>
    <s v="Alyssa Crouse"/>
    <s v="Teresina"/>
    <n v="97128"/>
    <s v="PiauÃ­"/>
    <x v="1"/>
    <s v="Chris,Pat"/>
    <x v="1"/>
    <s v="Pat"/>
    <s v="Brasil"/>
    <s v="Corporativo"/>
    <s v="Tecnologia"/>
    <s v="PerifÃ©ricos"/>
    <x v="638"/>
    <s v="Small Pack"/>
    <n v="0.43"/>
    <d v="2012-05-08T00:00:00"/>
  </r>
  <r>
    <n v="7159"/>
    <n v="2980"/>
    <n v="21538"/>
    <x v="226"/>
    <s v="MÃ©dia"/>
    <x v="42"/>
    <n v="87.32"/>
    <n v="0.08"/>
    <s v="AÃ©reo Normal"/>
    <n v="-1.18"/>
    <n v="-1.18"/>
    <s v=""/>
    <x v="246"/>
    <n v="0.96"/>
    <s v="Mark Packer"/>
    <s v="Belo Horizonte"/>
    <n v="1610"/>
    <s v="Minas Gerais"/>
    <x v="3"/>
    <s v="Erin"/>
    <x v="3"/>
    <m/>
    <s v="Brasil"/>
    <s v="Pequenas Empresas"/>
    <s v="Material de EscritÃ³rio"/>
    <s v="Canetas e materiais de arte"/>
    <x v="328"/>
    <s v="Wrap Bag"/>
    <n v="0.57999999999999996"/>
    <d v="2009-07-29T00:00:00"/>
  </r>
  <r>
    <n v="5199"/>
    <n v="2981"/>
    <n v="21539"/>
    <x v="743"/>
    <s v="MÃ©dia"/>
    <x v="43"/>
    <n v="388.13"/>
    <n v="0.04"/>
    <s v="AÃ©reo Normal"/>
    <n v="40.11"/>
    <n v="40.11"/>
    <s v=""/>
    <x v="213"/>
    <n v="8.32"/>
    <s v="Christy Brittain"/>
    <s v="Recife"/>
    <n v="90405"/>
    <s v="Pernambuco"/>
    <x v="1"/>
    <s v="Chris,Pat"/>
    <x v="1"/>
    <s v="Pat"/>
    <s v="Brasil"/>
    <s v="Consumidor"/>
    <s v="Material de EscritÃ³rio"/>
    <s v="Papel"/>
    <x v="981"/>
    <s v="Wrap Bag"/>
    <n v="0.39"/>
    <d v="2010-07-10T00:00:00"/>
  </r>
  <r>
    <n v="5201"/>
    <n v="2982"/>
    <n v="21539"/>
    <x v="743"/>
    <s v="MÃ©dia"/>
    <x v="33"/>
    <n v="2339.84"/>
    <n v="0.05"/>
    <s v="AÃ©reo Normal"/>
    <n v="-1730.3"/>
    <n v="-1730.3"/>
    <s v=""/>
    <x v="112"/>
    <n v="69"/>
    <s v="Christy Brittain"/>
    <s v="Recife"/>
    <n v="90405"/>
    <s v="Pernambuco"/>
    <x v="1"/>
    <s v="Chris,Pat"/>
    <x v="1"/>
    <s v="Pat"/>
    <s v="Brasil"/>
    <s v="Consumidor"/>
    <s v="MobiliÃ¡rio"/>
    <s v="Mesas"/>
    <x v="128"/>
    <s v="Large Box"/>
    <n v="0.68"/>
    <d v="2010-07-09T00:00:00"/>
  </r>
  <r>
    <n v="6701"/>
    <n v="2983"/>
    <n v="21541"/>
    <x v="914"/>
    <s v="NÃ£o Especificada"/>
    <x v="27"/>
    <n v="3044.7"/>
    <n v="0.04"/>
    <s v="Transporte RodoviÃ¡rio"/>
    <n v="-78.36"/>
    <n v="-78.36"/>
    <s v=""/>
    <x v="106"/>
    <n v="26.74"/>
    <s v="Quincy Jones"/>
    <s v="MaceiÃ³"/>
    <n v="86442"/>
    <s v="Alagoas"/>
    <x v="1"/>
    <s v="Chris,Pat"/>
    <x v="1"/>
    <s v="Pat"/>
    <s v="Brasil"/>
    <s v="Corporativo"/>
    <s v="MobiliÃ¡rio"/>
    <s v="Estantes"/>
    <x v="691"/>
    <s v="Jumbo Box"/>
    <n v="0.6"/>
    <d v="2009-10-10T00:00:00"/>
  </r>
  <r>
    <n v="1432"/>
    <n v="2987"/>
    <n v="21573"/>
    <x v="92"/>
    <s v="CrÃ­tica"/>
    <x v="42"/>
    <n v="96.23"/>
    <n v="0.05"/>
    <s v="AÃ©reo Normal"/>
    <n v="24.05"/>
    <n v="24.05"/>
    <s v=""/>
    <x v="63"/>
    <n v="0.99"/>
    <s v="Don Weiss"/>
    <s v="SÃ£o Paulo"/>
    <n v="15102"/>
    <s v="SÃ£o Paulo"/>
    <x v="3"/>
    <s v="Erin"/>
    <x v="3"/>
    <m/>
    <s v="Brasil"/>
    <s v="Corporativo"/>
    <s v="Material de EscritÃ³rio"/>
    <s v="Etiquetas"/>
    <x v="938"/>
    <s v="Small Box"/>
    <n v="0.37"/>
    <d v="2012-04-27T00:00:00"/>
  </r>
  <r>
    <n v="1433"/>
    <n v="2988"/>
    <n v="21573"/>
    <x v="92"/>
    <s v="CrÃ­tica"/>
    <x v="25"/>
    <n v="70.08"/>
    <n v="0"/>
    <s v="AÃ©reo Normal"/>
    <n v="8.02"/>
    <n v="8.02"/>
    <s v=""/>
    <x v="276"/>
    <n v="3.72"/>
    <s v="Don Weiss"/>
    <s v="SÃ£o Paulo"/>
    <n v="15102"/>
    <s v="SÃ£o Paulo"/>
    <x v="3"/>
    <s v="Erin"/>
    <x v="3"/>
    <m/>
    <s v="Brasil"/>
    <s v="Corporativo"/>
    <s v="MobiliÃ¡rio"/>
    <s v="MobiliÃ¡rio de EscritÃ³rio"/>
    <x v="765"/>
    <s v="Small Pack"/>
    <n v="0.4"/>
    <d v="2012-04-27T00:00:00"/>
  </r>
  <r>
    <n v="1434"/>
    <n v="2989"/>
    <n v="21573"/>
    <x v="92"/>
    <s v="CrÃ­tica"/>
    <x v="12"/>
    <n v="234.768"/>
    <n v="0.04"/>
    <s v="Transporte RodoviÃ¡rio"/>
    <n v="54.230849999999997"/>
    <n v="54.230849999999997"/>
    <s v=""/>
    <x v="4"/>
    <n v="89.3"/>
    <s v="Don Weiss"/>
    <s v="SÃ£o Paulo"/>
    <n v="15102"/>
    <s v="SÃ£o Paulo"/>
    <x v="3"/>
    <s v="Erin"/>
    <x v="3"/>
    <m/>
    <s v="Brasil"/>
    <s v="Corporativo"/>
    <s v="MobiliÃ¡rio"/>
    <s v="Mesas"/>
    <x v="4"/>
    <s v="Jumbo Box"/>
    <n v="0.69"/>
    <d v="2012-04-27T00:00:00"/>
  </r>
  <r>
    <n v="6165"/>
    <n v="2990"/>
    <n v="21574"/>
    <x v="192"/>
    <s v="CrÃ­tica"/>
    <x v="22"/>
    <n v="77.55"/>
    <n v="0"/>
    <s v="AÃ©reo Normal"/>
    <n v="-37.200000000000003"/>
    <n v="-37.200000000000003"/>
    <s v=""/>
    <x v="191"/>
    <n v="1.99"/>
    <s v="Eric Barreto"/>
    <s v="Belo Horizonte"/>
    <n v="1108"/>
    <s v="Minas Gerais"/>
    <x v="3"/>
    <s v="Erin"/>
    <x v="3"/>
    <m/>
    <s v="Brasil"/>
    <s v="Pequenas Empresas"/>
    <s v="Tecnologia"/>
    <s v="PerifÃ©ricos"/>
    <x v="245"/>
    <s v="Small Pack"/>
    <n v="0.55000000000000004"/>
    <d v="2010-01-16T00:00:00"/>
  </r>
  <r>
    <n v="5708"/>
    <n v="2991"/>
    <n v="21600"/>
    <x v="915"/>
    <s v="Baixa"/>
    <x v="30"/>
    <n v="169.48"/>
    <n v="0.03"/>
    <s v="AÃ©reo Normal"/>
    <n v="48.55"/>
    <n v="48.55"/>
    <s v=""/>
    <x v="453"/>
    <n v="2.27"/>
    <s v="Ashley Jarboe"/>
    <s v="FlorianÃ³polis"/>
    <n v="30297"/>
    <s v="Santa Catarina"/>
    <x v="2"/>
    <s v="Sam,Pat"/>
    <x v="2"/>
    <s v="Pat"/>
    <s v="Brasil"/>
    <s v="EscritÃ³rio em Casa"/>
    <s v="Material de EscritÃ³rio"/>
    <s v="Papel"/>
    <x v="665"/>
    <s v="Wrap Bag"/>
    <n v="0.36"/>
    <d v="2010-04-11T00:00:00"/>
  </r>
  <r>
    <n v="7306"/>
    <n v="2993"/>
    <n v="21602"/>
    <x v="509"/>
    <s v="CrÃ­tica"/>
    <x v="0"/>
    <n v="2170.61"/>
    <n v="0.01"/>
    <s v="Transporte RodoviÃ¡rio"/>
    <n v="-62.29"/>
    <n v="-62.29"/>
    <s v=""/>
    <x v="614"/>
    <n v="40.19"/>
    <s v="Jack O'Briant"/>
    <s v="Porto Alegre"/>
    <n v="39056"/>
    <s v="Rio Grande do Sul"/>
    <x v="2"/>
    <s v="Sam,Pat"/>
    <x v="2"/>
    <s v="Pat"/>
    <s v="Brasil"/>
    <s v="Pequenas Empresas"/>
    <s v="MobiliÃ¡rio"/>
    <s v="Mesas"/>
    <x v="982"/>
    <s v="Jumbo Box"/>
    <n v="0.62"/>
    <d v="2009-07-04T00:00:00"/>
  </r>
  <r>
    <n v="1544"/>
    <n v="2995"/>
    <n v="21605"/>
    <x v="916"/>
    <s v="Alta"/>
    <x v="46"/>
    <n v="1932.97"/>
    <n v="0.08"/>
    <s v="Transporte RodoviÃ¡rio"/>
    <n v="-514.94000000000005"/>
    <n v="-514.94000000000005"/>
    <s v=""/>
    <x v="157"/>
    <n v="30"/>
    <s v="Brian Dahlen"/>
    <s v="Porto Alegre"/>
    <n v="37814"/>
    <s v="Rio Grande do Sul"/>
    <x v="2"/>
    <s v="Sam,Pat"/>
    <x v="2"/>
    <s v="Pat"/>
    <s v="Brasil"/>
    <s v="Pequenas Empresas"/>
    <s v="MobiliÃ¡rio"/>
    <s v="Cadeiras"/>
    <x v="722"/>
    <s v="Jumbo Drum"/>
    <n v="0.7"/>
    <d v="2012-04-10T00:00:00"/>
  </r>
  <r>
    <n v="1545"/>
    <n v="2996"/>
    <n v="21605"/>
    <x v="916"/>
    <s v="Alta"/>
    <x v="6"/>
    <n v="476.49"/>
    <n v="0.1"/>
    <s v="AÃ©reo Normal"/>
    <n v="-18.57"/>
    <n v="-18.57"/>
    <s v=""/>
    <x v="177"/>
    <n v="5.16"/>
    <s v="Brian Dahlen"/>
    <s v="Porto Alegre"/>
    <n v="37130"/>
    <s v="Rio Grande do Sul"/>
    <x v="2"/>
    <s v="Sam,Pat"/>
    <x v="2"/>
    <s v="Pat"/>
    <s v="Brasil"/>
    <s v="Pequenas Empresas"/>
    <s v="MobiliÃ¡rio"/>
    <s v="MobiliÃ¡rio de EscritÃ³rio"/>
    <x v="218"/>
    <s v="Small Box"/>
    <n v="0.56999999999999995"/>
    <d v="2012-04-10T00:00:00"/>
  </r>
  <r>
    <n v="3998"/>
    <n v="2997"/>
    <n v="21606"/>
    <x v="543"/>
    <s v="NÃ£o Especificada"/>
    <x v="27"/>
    <n v="1374.7"/>
    <n v="0.06"/>
    <s v="AÃ©reo RÃ¡pido"/>
    <n v="-90.3"/>
    <n v="-90.3"/>
    <s v=""/>
    <x v="304"/>
    <n v="5.5"/>
    <s v="Troy Staebel"/>
    <s v="Rio de Janeiro"/>
    <n v="5401"/>
    <s v="Rio de Janeiro"/>
    <x v="3"/>
    <s v="Erin"/>
    <x v="3"/>
    <m/>
    <s v="Brasil"/>
    <s v="Pequenas Empresas"/>
    <s v="Tecnologia"/>
    <s v="PerifÃ©ricos"/>
    <x v="424"/>
    <s v="Small Box"/>
    <n v="0.75"/>
    <d v="2011-01-23T00:00:00"/>
  </r>
  <r>
    <n v="3999"/>
    <n v="2998"/>
    <n v="21606"/>
    <x v="543"/>
    <s v="NÃ£o Especificada"/>
    <x v="13"/>
    <n v="516.62"/>
    <n v="0.06"/>
    <s v="AÃ©reo Normal"/>
    <n v="138.33000000000001"/>
    <n v="138.33000000000001"/>
    <s v=""/>
    <x v="398"/>
    <n v="1.99"/>
    <s v="Troy Staebel"/>
    <s v="SÃ£o Paulo"/>
    <n v="7008"/>
    <s v="SÃ£o Paulo"/>
    <x v="3"/>
    <s v="Erin"/>
    <x v="3"/>
    <m/>
    <s v="Brasil"/>
    <s v="Pequenas Empresas"/>
    <s v="Tecnologia"/>
    <s v="PerifÃ©ricos"/>
    <x v="983"/>
    <s v="Small Pack"/>
    <n v="0.46"/>
    <d v="2011-01-23T00:00:00"/>
  </r>
  <r>
    <n v="7869"/>
    <n v="3000"/>
    <n v="21633"/>
    <x v="917"/>
    <s v="MÃ©dia"/>
    <x v="13"/>
    <n v="547.82000000000005"/>
    <n v="0.08"/>
    <s v="AÃ©reo Normal"/>
    <n v="69.63"/>
    <n v="69.63"/>
    <s v=""/>
    <x v="615"/>
    <n v="8.99"/>
    <s v="Keith Dawkins"/>
    <s v="Curitiba"/>
    <n v="72113"/>
    <s v="ParanÃ¡"/>
    <x v="2"/>
    <s v="Sam,Pat"/>
    <x v="2"/>
    <s v="Pat"/>
    <s v="Brasil"/>
    <s v="EscritÃ³rio em Casa"/>
    <s v="MobiliÃ¡rio"/>
    <s v="MobiliÃ¡rio de EscritÃ³rio"/>
    <x v="984"/>
    <s v="Small Pack"/>
    <n v="0.47"/>
    <d v="2009-03-28T00:00:00"/>
  </r>
  <r>
    <n v="313"/>
    <n v="3002"/>
    <n v="21634"/>
    <x v="472"/>
    <s v="NÃ£o Especificada"/>
    <x v="23"/>
    <n v="1946.55"/>
    <n v="7.0000000000000007E-2"/>
    <s v="AÃ©reo Normal"/>
    <n v="-4017.6164999999901"/>
    <n v="-4017.6164999999901"/>
    <s v=""/>
    <x v="504"/>
    <n v="13.99"/>
    <s v="Lindsay Shagiari"/>
    <s v="SÃ£o Paulo"/>
    <n v="45040"/>
    <s v="SÃ£o Paulo"/>
    <x v="3"/>
    <s v="Erin"/>
    <x v="3"/>
    <m/>
    <s v="Brasil"/>
    <s v="EscritÃ³rio em Casa"/>
    <s v="Tecnologia"/>
    <s v="MÃ¡quinas de EscritÃ³rio"/>
    <x v="771"/>
    <s v="Medium Box"/>
    <n v="0.38"/>
    <d v="2012-10-31T00:00:00"/>
  </r>
  <r>
    <n v="327"/>
    <n v="3001"/>
    <n v="21634"/>
    <x v="472"/>
    <s v="NÃ£o Especificada"/>
    <x v="34"/>
    <n v="1611.73"/>
    <n v="0.1"/>
    <s v="Transporte RodoviÃ¡rio"/>
    <n v="-314.61"/>
    <n v="-314.61"/>
    <s v=""/>
    <x v="39"/>
    <n v="68.02"/>
    <s v="Lindsay Shagiari"/>
    <s v="SÃ£o Paulo"/>
    <n v="45040"/>
    <s v="SÃ£o Paulo"/>
    <x v="3"/>
    <s v="Erin"/>
    <x v="3"/>
    <m/>
    <s v="Brasil"/>
    <s v="EscritÃ³rio em Casa"/>
    <s v="Material de EscritÃ³rio"/>
    <s v="EletrodomÃ©sticos"/>
    <x v="40"/>
    <s v="Jumbo Drum"/>
    <n v="0.57999999999999996"/>
    <d v="2012-10-29T00:00:00"/>
  </r>
  <r>
    <n v="6421"/>
    <n v="3003"/>
    <n v="21635"/>
    <x v="918"/>
    <s v="Baixa"/>
    <x v="1"/>
    <n v="65.31"/>
    <n v="0"/>
    <s v="AÃ©reo Normal"/>
    <n v="-34.419499999999999"/>
    <n v="-34.419499999999999"/>
    <s v=""/>
    <x v="29"/>
    <n v="12.98"/>
    <s v="Laurel Beltran"/>
    <s v="Porto Alegre"/>
    <n v="29915"/>
    <s v="Rio Grande do Sul"/>
    <x v="2"/>
    <s v="Sam,Pat"/>
    <x v="2"/>
    <s v="Pat"/>
    <s v="Brasil"/>
    <s v="Consumidor"/>
    <s v="Material de EscritÃ³rio"/>
    <s v="Capas e AcessÃ³rios"/>
    <x v="30"/>
    <s v="Small Box"/>
    <n v="0.39"/>
    <d v="2009-12-02T00:00:00"/>
  </r>
  <r>
    <n v="7030"/>
    <n v="3004"/>
    <n v="21636"/>
    <x v="570"/>
    <s v="Baixa"/>
    <x v="48"/>
    <n v="376.65"/>
    <n v="0"/>
    <s v="AÃ©reo RÃ¡pido"/>
    <n v="-52.646999999999998"/>
    <n v="-52.646999999999998"/>
    <s v=""/>
    <x v="267"/>
    <n v="15.1"/>
    <s v="Fred Wasserman"/>
    <s v="SÃ£o Paulo"/>
    <n v="17201"/>
    <s v="SÃ£o Paulo"/>
    <x v="3"/>
    <s v="Erin"/>
    <x v="3"/>
    <m/>
    <s v="Brasil"/>
    <s v="EscritÃ³rio em Casa"/>
    <s v="Material de EscritÃ³rio"/>
    <s v="Capas e AcessÃ³rios"/>
    <x v="367"/>
    <s v="Small Box"/>
    <n v="0.38"/>
    <d v="2009-08-17T00:00:00"/>
  </r>
  <r>
    <n v="7054"/>
    <n v="3005"/>
    <n v="21636"/>
    <x v="570"/>
    <s v="Baixa"/>
    <x v="0"/>
    <n v="40.06"/>
    <n v="7.0000000000000007E-2"/>
    <s v="AÃ©reo Normal"/>
    <n v="-24.44"/>
    <n v="-24.44"/>
    <s v=""/>
    <x v="25"/>
    <n v="4.6900000000000004"/>
    <s v="Fred Wasserman"/>
    <s v="SÃ£o Paulo"/>
    <n v="17201"/>
    <s v="SÃ£o Paulo"/>
    <x v="3"/>
    <s v="Erin"/>
    <x v="3"/>
    <m/>
    <s v="Brasil"/>
    <s v="EscritÃ³rio em Casa"/>
    <s v="Material de EscritÃ³rio"/>
    <s v="Armazenamento e OrganizaÃ§Ã£o"/>
    <x v="320"/>
    <s v="Small Box"/>
    <n v="0.68"/>
    <d v="2009-08-15T00:00:00"/>
  </r>
  <r>
    <n v="1487"/>
    <n v="3007"/>
    <n v="21638"/>
    <x v="311"/>
    <s v="Alta"/>
    <x v="37"/>
    <n v="418.93"/>
    <n v="0.03"/>
    <s v="AÃ©reo Normal"/>
    <n v="82.25"/>
    <n v="82.25"/>
    <s v=""/>
    <x v="137"/>
    <n v="8.74"/>
    <s v="Suzanne McNair"/>
    <s v="FlorianÃ³polis"/>
    <n v="71109"/>
    <s v="Santa Catarina"/>
    <x v="2"/>
    <s v="Sam,Pat"/>
    <x v="2"/>
    <s v="Pat"/>
    <s v="Brasil"/>
    <s v="Pequenas Empresas"/>
    <s v="Material de EscritÃ³rio"/>
    <s v="Papel"/>
    <x v="156"/>
    <s v="Small Box"/>
    <n v="0.4"/>
    <d v="2012-04-17T00:00:00"/>
  </r>
  <r>
    <n v="3940"/>
    <n v="3008"/>
    <n v="21639"/>
    <x v="640"/>
    <s v="NÃ£o Especificada"/>
    <x v="4"/>
    <n v="145.15"/>
    <n v="7.0000000000000007E-2"/>
    <s v="AÃ©reo Normal"/>
    <n v="-169.16499999999999"/>
    <n v="-169.16499999999999"/>
    <s v=""/>
    <x v="616"/>
    <n v="9.92"/>
    <s v="Tom Ashbrook"/>
    <s v="Recife"/>
    <n v="90210"/>
    <s v="Pernambuco"/>
    <x v="1"/>
    <s v="Chris,Pat"/>
    <x v="1"/>
    <s v="Pat"/>
    <s v="Brasil"/>
    <s v="EscritÃ³rio em Casa"/>
    <s v="Material de EscritÃ³rio"/>
    <s v="Capas e AcessÃ³rios"/>
    <x v="985"/>
    <s v="Small Box"/>
    <n v="0.38"/>
    <d v="2011-02-04T00:00:00"/>
  </r>
  <r>
    <n v="3946"/>
    <n v="3009"/>
    <n v="21639"/>
    <x v="640"/>
    <s v="NÃ£o Especificada"/>
    <x v="12"/>
    <n v="131.5"/>
    <n v="0.01"/>
    <s v="AÃ©reo Normal"/>
    <n v="105.9"/>
    <n v="105.9"/>
    <s v=""/>
    <x v="219"/>
    <n v="9.1999999999999993"/>
    <s v="Tom Ashbrook"/>
    <s v="Recife"/>
    <n v="90210"/>
    <s v="Pernambuco"/>
    <x v="1"/>
    <s v="Chris,Pat"/>
    <x v="1"/>
    <s v="Pat"/>
    <s v="Brasil"/>
    <s v="EscritÃ³rio em Casa"/>
    <s v="MobiliÃ¡rio"/>
    <s v="MobiliÃ¡rio de EscritÃ³rio"/>
    <x v="806"/>
    <s v="Wrap Bag"/>
    <n v="0.65"/>
    <d v="2011-02-03T00:00:00"/>
  </r>
  <r>
    <n v="3949"/>
    <n v="3010"/>
    <n v="21639"/>
    <x v="640"/>
    <s v="NÃ£o Especificada"/>
    <x v="39"/>
    <n v="7814.59"/>
    <n v="0.02"/>
    <s v="AÃ©reo Normal"/>
    <n v="3408.46"/>
    <n v="3408.46"/>
    <s v=""/>
    <x v="500"/>
    <n v="11.54"/>
    <s v="Tom Ashbrook"/>
    <s v="Recife"/>
    <n v="90210"/>
    <s v="Pernambuco"/>
    <x v="1"/>
    <s v="Chris,Pat"/>
    <x v="1"/>
    <s v="Pat"/>
    <s v="Brasil"/>
    <s v="EscritÃ³rio em Casa"/>
    <s v="MobiliÃ¡rio"/>
    <s v="MobiliÃ¡rio de EscritÃ³rio"/>
    <x v="767"/>
    <s v="Large Box"/>
    <n v="0.59"/>
    <d v="2011-02-02T00:00:00"/>
  </r>
  <r>
    <n v="3950"/>
    <n v="3011"/>
    <n v="21639"/>
    <x v="640"/>
    <s v="NÃ£o Especificada"/>
    <x v="3"/>
    <n v="158.99"/>
    <n v="7.0000000000000007E-2"/>
    <s v="AÃ©reo Normal"/>
    <n v="-197.13"/>
    <n v="-197.13"/>
    <s v=""/>
    <x v="555"/>
    <n v="9.69"/>
    <s v="Tom Ashbrook"/>
    <s v="Recife"/>
    <n v="90210"/>
    <s v="Pernambuco"/>
    <x v="1"/>
    <s v="Chris,Pat"/>
    <x v="1"/>
    <s v="Pat"/>
    <s v="Brasil"/>
    <s v="EscritÃ³rio em Casa"/>
    <s v="Material de EscritÃ³rio"/>
    <s v="Armazenamento e OrganizaÃ§Ã£o"/>
    <x v="986"/>
    <s v="Small Box"/>
    <n v="0.83"/>
    <d v="2011-02-02T00:00:00"/>
  </r>
  <r>
    <n v="408"/>
    <n v="3012"/>
    <n v="21665"/>
    <x v="759"/>
    <s v="Alta"/>
    <x v="38"/>
    <n v="474.79300000000001"/>
    <n v="0.09"/>
    <s v="AÃ©reo RÃ¡pido"/>
    <n v="-407.26400000000001"/>
    <n v="-407.26400000000001"/>
    <s v=""/>
    <x v="43"/>
    <n v="2.5"/>
    <s v="Arthur Prichep"/>
    <s v="SÃ£o Paulo"/>
    <n v="44105"/>
    <s v="SÃ£o Paulo"/>
    <x v="3"/>
    <s v="Erin"/>
    <x v="3"/>
    <m/>
    <s v="Brasil"/>
    <s v="EscritÃ³rio em Casa"/>
    <s v="Tecnologia"/>
    <s v="Telefones e ComunicaÃ§Ã£o"/>
    <x v="987"/>
    <s v="Small Box"/>
    <n v="0.57999999999999996"/>
    <d v="2012-10-16T00:00:00"/>
  </r>
  <r>
    <n v="4564"/>
    <n v="3015"/>
    <n v="21696"/>
    <x v="919"/>
    <s v="MÃ©dia"/>
    <x v="18"/>
    <n v="278.27"/>
    <n v="0.02"/>
    <s v="AÃ©reo Normal"/>
    <n v="-51.911000000000001"/>
    <n v="-51.911000000000001"/>
    <s v=""/>
    <x v="617"/>
    <n v="12.79"/>
    <s v="Marc Crier"/>
    <s v="Curitiba"/>
    <n v="72116"/>
    <s v="ParanÃ¡"/>
    <x v="2"/>
    <s v="Sam,Pat"/>
    <x v="2"/>
    <s v="Pat"/>
    <s v="Brasil"/>
    <s v="Consumidor"/>
    <s v="Material de EscritÃ³rio"/>
    <s v="Capas e AcessÃ³rios"/>
    <x v="988"/>
    <s v="Small Box"/>
    <n v="0.39"/>
    <d v="2010-10-22T00:00:00"/>
  </r>
  <r>
    <n v="4198"/>
    <n v="3016"/>
    <n v="21702"/>
    <x v="6"/>
    <s v="NÃ£o Especificada"/>
    <x v="47"/>
    <n v="5232.83"/>
    <n v="0.01"/>
    <s v="Transporte RodoviÃ¡rio"/>
    <n v="-1461.65"/>
    <n v="-1461.65"/>
    <s v=""/>
    <x v="242"/>
    <n v="70.2"/>
    <s v="Nathan Mautz"/>
    <s v="Curitiba"/>
    <n v="35209"/>
    <s v="ParanÃ¡"/>
    <x v="2"/>
    <s v="Sam,Pat"/>
    <x v="2"/>
    <s v="Pat"/>
    <s v="Brasil"/>
    <s v="EscritÃ³rio em Casa"/>
    <s v="MobiliÃ¡rio"/>
    <s v="Cadeiras"/>
    <x v="323"/>
    <s v="Jumbo Drum"/>
    <n v="0.74"/>
    <d v="2010-12-18T00:00:00"/>
  </r>
  <r>
    <n v="8014"/>
    <n v="3017"/>
    <n v="21703"/>
    <x v="920"/>
    <s v="NÃ£o Especificada"/>
    <x v="12"/>
    <n v="12.01"/>
    <n v="0"/>
    <s v="AÃ©reo Normal"/>
    <n v="-1.08"/>
    <n v="-1.08"/>
    <s v=""/>
    <x v="51"/>
    <n v="0.5"/>
    <s v="Alan Hwang"/>
    <s v="Porto Alegre"/>
    <n v="24153"/>
    <s v="Rio Grande do Sul"/>
    <x v="2"/>
    <s v="Sam,Pat"/>
    <x v="2"/>
    <s v="Pat"/>
    <s v="Brasil"/>
    <s v="Pequenas Empresas"/>
    <s v="Material de EscritÃ³rio"/>
    <s v="Etiquetas"/>
    <x v="52"/>
    <s v="Small Box"/>
    <n v="0.38"/>
    <d v="2009-03-04T00:00:00"/>
  </r>
  <r>
    <n v="8015"/>
    <n v="3018"/>
    <n v="21703"/>
    <x v="920"/>
    <s v="NÃ£o Especificada"/>
    <x v="28"/>
    <n v="1846.76"/>
    <n v="0.03"/>
    <s v="AÃ©reo Normal"/>
    <n v="3.1400000000000401"/>
    <n v="3.1400000000000401"/>
    <s v=""/>
    <x v="343"/>
    <n v="39.61"/>
    <s v="Alan Hwang"/>
    <s v="Porto Alegre"/>
    <n v="24153"/>
    <s v="Rio Grande do Sul"/>
    <x v="2"/>
    <s v="Sam,Pat"/>
    <x v="2"/>
    <s v="Pat"/>
    <s v="Brasil"/>
    <s v="Pequenas Empresas"/>
    <s v="MobiliÃ¡rio"/>
    <s v="MobiliÃ¡rio de EscritÃ³rio"/>
    <x v="479"/>
    <s v="Medium Box"/>
    <n v="0.67"/>
    <d v="2009-03-04T00:00:00"/>
  </r>
  <r>
    <n v="8025"/>
    <n v="3019"/>
    <n v="21703"/>
    <x v="920"/>
    <s v="NÃ£o Especificada"/>
    <x v="5"/>
    <n v="2211.7339999999999"/>
    <n v="0.02"/>
    <s v="AÃ©reo RÃ¡pido"/>
    <n v="80.757000000000005"/>
    <n v="80.757000000000005"/>
    <s v=""/>
    <x v="129"/>
    <n v="4.99"/>
    <s v="Alan Hwang"/>
    <s v="Porto Alegre"/>
    <n v="24153"/>
    <s v="Rio Grande do Sul"/>
    <x v="2"/>
    <s v="Sam,Pat"/>
    <x v="2"/>
    <s v="Pat"/>
    <s v="Brasil"/>
    <s v="Pequenas Empresas"/>
    <s v="Tecnologia"/>
    <s v="Telefones e ComunicaÃ§Ã£o"/>
    <x v="147"/>
    <s v="Small Box"/>
    <n v="0.59"/>
    <d v="2009-03-02T00:00:00"/>
  </r>
  <r>
    <n v="82"/>
    <n v="3021"/>
    <n v="21729"/>
    <x v="921"/>
    <s v="Baixa"/>
    <x v="18"/>
    <n v="1082.6600000000001"/>
    <n v="0.08"/>
    <s v="AÃ©reo Normal"/>
    <n v="-256.93"/>
    <n v="0"/>
    <s v="Returned"/>
    <x v="463"/>
    <n v="48.2"/>
    <s v="Xylona Price"/>
    <s v="SÃ£o Paulo"/>
    <n v="44512"/>
    <s v="SÃ£o Paulo"/>
    <x v="3"/>
    <s v="Erin"/>
    <x v="3"/>
    <m/>
    <s v="Brasil"/>
    <s v="Corporativo"/>
    <s v="MobiliÃ¡rio"/>
    <s v="MobiliÃ¡rio de EscritÃ³rio"/>
    <x v="685"/>
    <s v="Medium Box"/>
    <n v="0.74"/>
    <d v="2012-12-13T00:00:00"/>
  </r>
  <r>
    <n v="114"/>
    <n v="3020"/>
    <n v="21729"/>
    <x v="921"/>
    <s v="Baixa"/>
    <x v="9"/>
    <n v="120.98"/>
    <n v="0"/>
    <s v="AÃ©reo Normal"/>
    <n v="-92.850999999999999"/>
    <n v="0"/>
    <s v="Returned"/>
    <x v="152"/>
    <n v="5.34"/>
    <s v="Xylona Price"/>
    <s v="SÃ£o Paulo"/>
    <n v="44512"/>
    <s v="SÃ£o Paulo"/>
    <x v="3"/>
    <s v="Erin"/>
    <x v="3"/>
    <m/>
    <s v="Brasil"/>
    <s v="Corporativo"/>
    <s v="Material de EscritÃ³rio"/>
    <s v="Capas e AcessÃ³rios"/>
    <x v="206"/>
    <s v="Small Box"/>
    <n v="0.38"/>
    <d v="2012-12-10T00:00:00"/>
  </r>
  <r>
    <n v="2318"/>
    <n v="3022"/>
    <n v="21731"/>
    <x v="242"/>
    <s v="Baixa"/>
    <x v="2"/>
    <n v="1580.57"/>
    <n v="0.08"/>
    <s v="AÃ©reo Normal"/>
    <n v="-750.82"/>
    <n v="-750.82"/>
    <s v=""/>
    <x v="157"/>
    <n v="49"/>
    <s v="Liz MacKendrick"/>
    <s v="Porto Alegre"/>
    <n v="23111"/>
    <s v="Rio Grande do Sul"/>
    <x v="2"/>
    <s v="Sam,Pat"/>
    <x v="2"/>
    <s v="Pat"/>
    <s v="Brasil"/>
    <s v="Corporativo"/>
    <s v="Material de EscritÃ³rio"/>
    <s v="EletrodomÃ©sticos"/>
    <x v="185"/>
    <s v="Large Box"/>
    <n v="0.59"/>
    <d v="2011-11-26T00:00:00"/>
  </r>
  <r>
    <n v="5834"/>
    <n v="3024"/>
    <n v="21735"/>
    <x v="922"/>
    <s v="NÃ£o Especificada"/>
    <x v="18"/>
    <n v="1819.15299999999"/>
    <n v="0.02"/>
    <s v="AÃ©reo Normal"/>
    <n v="-35.497"/>
    <n v="-35.497"/>
    <s v=""/>
    <x v="124"/>
    <n v="8.99"/>
    <s v="Liz Pelletier"/>
    <s v="Feira de Santana"/>
    <n v="98387"/>
    <s v="Bahia"/>
    <x v="1"/>
    <s v="Chris,Pat"/>
    <x v="1"/>
    <s v="Pat"/>
    <s v="Brasil"/>
    <s v="Corporativo"/>
    <s v="Tecnologia"/>
    <s v="Telefones e ComunicaÃ§Ã£o"/>
    <x v="142"/>
    <s v="Small Box"/>
    <n v="0.57999999999999996"/>
    <d v="2010-03-12T00:00:00"/>
  </r>
  <r>
    <n v="5838"/>
    <n v="3023"/>
    <n v="21735"/>
    <x v="922"/>
    <s v="NÃ£o Especificada"/>
    <x v="3"/>
    <n v="239.49"/>
    <n v="0.04"/>
    <s v="AÃ©reo Normal"/>
    <n v="-159.35"/>
    <n v="-159.35"/>
    <s v=""/>
    <x v="618"/>
    <n v="12.52"/>
    <s v="Liz Pelletier"/>
    <s v="Feira de Santana"/>
    <n v="98387"/>
    <s v="Bahia"/>
    <x v="1"/>
    <s v="Chris,Pat"/>
    <x v="1"/>
    <s v="Pat"/>
    <s v="Brasil"/>
    <s v="Corporativo"/>
    <s v="MobiliÃ¡rio"/>
    <s v="MobiliÃ¡rio de EscritÃ³rio"/>
    <x v="989"/>
    <s v="Small Box"/>
    <n v="0.56999999999999995"/>
    <d v="2010-03-11T00:00:00"/>
  </r>
  <r>
    <n v="3962"/>
    <n v="3025"/>
    <n v="21760"/>
    <x v="923"/>
    <s v="NÃ£o Especificada"/>
    <x v="29"/>
    <n v="71.2"/>
    <n v="0.08"/>
    <s v="AÃ©reo Normal"/>
    <n v="1.87"/>
    <n v="1.87"/>
    <s v=""/>
    <x v="24"/>
    <n v="5.21"/>
    <s v="Nicole Brennan"/>
    <s v="Recife"/>
    <n v="94521"/>
    <s v="Pernambuco"/>
    <x v="1"/>
    <s v="Chris,Pat"/>
    <x v="1"/>
    <s v="Pat"/>
    <s v="Brasil"/>
    <s v="EscritÃ³rio em Casa"/>
    <s v="MobiliÃ¡rio"/>
    <s v="MobiliÃ¡rio de EscritÃ³rio"/>
    <x v="25"/>
    <s v="Small Box"/>
    <n v="0.56000000000000005"/>
    <d v="2011-01-31T00:00:00"/>
  </r>
  <r>
    <n v="1184"/>
    <n v="3026"/>
    <n v="21763"/>
    <x v="924"/>
    <s v="Baixa"/>
    <x v="35"/>
    <n v="1239.4445000000001"/>
    <n v="7.0000000000000007E-2"/>
    <s v="AÃ©reo Normal"/>
    <n v="165.50099999999901"/>
    <n v="165.50099999999901"/>
    <s v=""/>
    <x v="6"/>
    <n v="3.99"/>
    <s v="Adrian Barton"/>
    <s v="Teresina"/>
    <n v="97030"/>
    <s v="PiauÃ­"/>
    <x v="1"/>
    <s v="Chris,Pat"/>
    <x v="1"/>
    <s v="Pat"/>
    <s v="Brasil"/>
    <s v="Pequenas Empresas"/>
    <s v="Tecnologia"/>
    <s v="Telefones e ComunicaÃ§Ã£o"/>
    <x v="499"/>
    <s v="Small Box"/>
    <n v="0.59"/>
    <d v="2012-06-02T00:00:00"/>
  </r>
  <r>
    <n v="511"/>
    <n v="3029"/>
    <n v="21792"/>
    <x v="925"/>
    <s v="NÃ£o Especificada"/>
    <x v="2"/>
    <n v="362.76"/>
    <n v="0.09"/>
    <s v="AÃ©reo Normal"/>
    <n v="19.363"/>
    <n v="19.363"/>
    <s v=""/>
    <x v="188"/>
    <n v="6.46"/>
    <s v="Pauline Webber"/>
    <s v="SÃ£o LuÃ­s"/>
    <n v="88201"/>
    <s v="MaranhÃ£o"/>
    <x v="1"/>
    <s v="Chris,Pat"/>
    <x v="1"/>
    <s v="Pat"/>
    <s v="Brasil"/>
    <s v="Consumidor"/>
    <s v="Material de EscritÃ³rio"/>
    <s v="Capas e AcessÃ³rios"/>
    <x v="237"/>
    <s v="Small Box"/>
    <n v="0.38"/>
    <d v="2012-09-27T00:00:00"/>
  </r>
  <r>
    <n v="5327"/>
    <n v="3031"/>
    <n v="21795"/>
    <x v="926"/>
    <s v="NÃ£o Especificada"/>
    <x v="9"/>
    <n v="491.85"/>
    <n v="0.1"/>
    <s v="AÃ©reo Normal"/>
    <n v="4.54"/>
    <n v="4.54"/>
    <s v=""/>
    <x v="16"/>
    <n v="9.0299999999999994"/>
    <s v="Jessica Myrick"/>
    <s v="SÃ£o Paulo"/>
    <n v="15131"/>
    <s v="SÃ£o Paulo"/>
    <x v="3"/>
    <s v="Erin"/>
    <x v="3"/>
    <m/>
    <s v="Brasil"/>
    <s v="Pequenas Empresas"/>
    <s v="Material de EscritÃ³rio"/>
    <s v="Papel"/>
    <x v="16"/>
    <s v="Small Box"/>
    <n v="0.37"/>
    <d v="2010-06-15T00:00:00"/>
  </r>
  <r>
    <n v="5335"/>
    <n v="3030"/>
    <n v="21795"/>
    <x v="926"/>
    <s v="NÃ£o Especificada"/>
    <x v="17"/>
    <n v="278.66000000000003"/>
    <n v="0.05"/>
    <s v="AÃ©reo RÃ¡pido"/>
    <n v="-77.36"/>
    <n v="-77.36"/>
    <s v=""/>
    <x v="420"/>
    <n v="4"/>
    <s v="Jessica Myrick"/>
    <s v="SÃ£o Paulo"/>
    <n v="15131"/>
    <s v="SÃ£o Paulo"/>
    <x v="3"/>
    <s v="Erin"/>
    <x v="3"/>
    <m/>
    <s v="Brasil"/>
    <s v="Pequenas Empresas"/>
    <s v="Tecnologia"/>
    <s v="PerifÃ©ricos"/>
    <x v="599"/>
    <s v="Small Box"/>
    <n v="0.75"/>
    <d v="2010-06-14T00:00:00"/>
  </r>
  <r>
    <n v="1317"/>
    <n v="3034"/>
    <n v="21796"/>
    <x v="402"/>
    <s v="Baixa"/>
    <x v="7"/>
    <n v="607.13"/>
    <n v="0.1"/>
    <s v="AÃ©reo Normal"/>
    <n v="274.66000000000003"/>
    <n v="274.66000000000003"/>
    <s v=""/>
    <x v="293"/>
    <n v="1.39"/>
    <s v="Vivek Grady"/>
    <s v="SÃ£o Paulo"/>
    <n v="43221"/>
    <s v="SÃ£o Paulo"/>
    <x v="3"/>
    <s v="Erin"/>
    <x v="3"/>
    <m/>
    <s v="Brasil"/>
    <s v="EscritÃ³rio em Casa"/>
    <s v="Material de EscritÃ³rio"/>
    <s v="Envelopes"/>
    <x v="407"/>
    <s v="Small Box"/>
    <n v="0.38"/>
    <d v="2012-05-13T00:00:00"/>
  </r>
  <r>
    <n v="1337"/>
    <n v="3035"/>
    <n v="21796"/>
    <x v="402"/>
    <s v="Baixa"/>
    <x v="42"/>
    <n v="34.22"/>
    <n v="7.0000000000000007E-2"/>
    <s v="AÃ©reo Normal"/>
    <n v="-3.19"/>
    <n v="-3.19"/>
    <s v=""/>
    <x v="480"/>
    <n v="0.7"/>
    <s v="Vivek Grady"/>
    <s v="SÃ£o Paulo"/>
    <n v="43221"/>
    <s v="SÃ£o Paulo"/>
    <x v="3"/>
    <s v="Erin"/>
    <x v="3"/>
    <m/>
    <s v="Brasil"/>
    <s v="EscritÃ³rio em Casa"/>
    <s v="Material de EscritÃ³rio"/>
    <s v="ElÃ¡sticos"/>
    <x v="726"/>
    <s v="Wrap Bag"/>
    <n v="0.38"/>
    <d v="2012-05-11T00:00:00"/>
  </r>
  <r>
    <n v="1342"/>
    <n v="3032"/>
    <n v="21796"/>
    <x v="402"/>
    <s v="Baixa"/>
    <x v="6"/>
    <n v="4744.6400000000003"/>
    <n v="0.04"/>
    <s v="AÃ©reo Normal"/>
    <n v="1033.3800000000001"/>
    <n v="1033.3800000000001"/>
    <s v=""/>
    <x v="145"/>
    <n v="19.989999999999998"/>
    <s v="Vivek Grady"/>
    <s v="SÃ£o Paulo"/>
    <n v="45373"/>
    <s v="SÃ£o Paulo"/>
    <x v="3"/>
    <s v="Erin"/>
    <x v="3"/>
    <m/>
    <s v="Brasil"/>
    <s v="EscritÃ³rio em Casa"/>
    <s v="Tecnologia"/>
    <s v="PerifÃ©ricos"/>
    <x v="171"/>
    <s v="Small Box"/>
    <n v="0.52"/>
    <d v="2012-05-10T00:00:00"/>
  </r>
  <r>
    <n v="1385"/>
    <n v="3033"/>
    <n v="21796"/>
    <x v="402"/>
    <s v="Baixa"/>
    <x v="1"/>
    <n v="40.825499999999998"/>
    <n v="0.01"/>
    <s v="AÃ©reo Normal"/>
    <n v="-99.978999999999999"/>
    <n v="-99.978999999999999"/>
    <s v=""/>
    <x v="127"/>
    <n v="4.8099999999999996"/>
    <s v="Vivek Grady"/>
    <s v="SÃ£o Paulo"/>
    <n v="45373"/>
    <s v="SÃ£o Paulo"/>
    <x v="3"/>
    <s v="Erin"/>
    <x v="3"/>
    <m/>
    <s v="Brasil"/>
    <s v="EscritÃ³rio em Casa"/>
    <s v="Tecnologia"/>
    <s v="Telefones e ComunicaÃ§Ã£o"/>
    <x v="241"/>
    <s v="Medium Box"/>
    <n v="0.57999999999999996"/>
    <d v="2012-05-06T00:00:00"/>
  </r>
  <r>
    <n v="3513"/>
    <n v="3036"/>
    <n v="21799"/>
    <x v="927"/>
    <s v="NÃ£o Especificada"/>
    <x v="8"/>
    <n v="115.99"/>
    <n v="0.05"/>
    <s v="AÃ©reo RÃ¡pido"/>
    <n v="-53.35"/>
    <n v="-53.35"/>
    <s v=""/>
    <x v="551"/>
    <n v="2.4"/>
    <s v="Lynn Smith"/>
    <s v="Porto Alegre"/>
    <n v="23518"/>
    <s v="Rio Grande do Sul"/>
    <x v="2"/>
    <s v="Sam,Pat"/>
    <x v="2"/>
    <s v="Pat"/>
    <s v="Brasil"/>
    <s v="Corporativo"/>
    <s v="Material de EscritÃ³rio"/>
    <s v="Canetas e materiais de arte"/>
    <x v="856"/>
    <s v="Wrap Bag"/>
    <n v="0.57999999999999996"/>
    <d v="2011-04-20T00:00:00"/>
  </r>
  <r>
    <n v="251"/>
    <n v="3038"/>
    <n v="21827"/>
    <x v="928"/>
    <s v="NÃ£o Especificada"/>
    <x v="16"/>
    <n v="1351.78"/>
    <n v="0.06"/>
    <s v="AÃ©reo Normal"/>
    <n v="109.92"/>
    <n v="109.92"/>
    <s v=""/>
    <x v="567"/>
    <n v="13.22"/>
    <s v="Deanra Eno"/>
    <s v="Recife"/>
    <n v="95677"/>
    <s v="Pernambuco"/>
    <x v="1"/>
    <s v="Chris,Pat"/>
    <x v="1"/>
    <s v="Pat"/>
    <s v="Brasil"/>
    <s v="Corporativo"/>
    <s v="Material de EscritÃ³rio"/>
    <s v="EletrodomÃ©sticos"/>
    <x v="894"/>
    <s v="Small Box"/>
    <n v="0.56000000000000005"/>
    <d v="2012-11-11T00:00:00"/>
  </r>
  <r>
    <n v="257"/>
    <n v="3039"/>
    <n v="21827"/>
    <x v="928"/>
    <s v="NÃ£o Especificada"/>
    <x v="24"/>
    <n v="1560.96"/>
    <n v="7.0000000000000007E-2"/>
    <s v="AÃ©reo RÃ¡pido"/>
    <n v="-120.27"/>
    <n v="-120.27"/>
    <s v=""/>
    <x v="167"/>
    <n v="4"/>
    <s v="Deanra Eno"/>
    <s v="Recife"/>
    <n v="95677"/>
    <s v="Pernambuco"/>
    <x v="1"/>
    <s v="Chris,Pat"/>
    <x v="1"/>
    <s v="Pat"/>
    <s v="Brasil"/>
    <s v="Corporativo"/>
    <s v="Tecnologia"/>
    <s v="PerifÃ©ricos"/>
    <x v="333"/>
    <s v="Small Box"/>
    <n v="0.79"/>
    <d v="2012-11-10T00:00:00"/>
  </r>
  <r>
    <n v="8271"/>
    <n v="3040"/>
    <n v="21830"/>
    <x v="929"/>
    <s v="Baixa"/>
    <x v="36"/>
    <n v="6991.65"/>
    <n v="0.08"/>
    <s v="Transporte RodoviÃ¡rio"/>
    <n v="906.8"/>
    <n v="906.8"/>
    <s v=""/>
    <x v="165"/>
    <n v="12.06"/>
    <s v="Andy Gerbode"/>
    <s v="Porto Alegre"/>
    <n v="37087"/>
    <s v="Rio Grande do Sul"/>
    <x v="2"/>
    <s v="Sam,Pat"/>
    <x v="2"/>
    <s v="Pat"/>
    <s v="Brasil"/>
    <s v="Consumidor"/>
    <s v="Tecnologia"/>
    <s v="MÃ¡quinas de EscritÃ³rio"/>
    <x v="199"/>
    <s v="Jumbo Box"/>
    <n v="0.56000000000000005"/>
    <d v="2009-01-18T00:00:00"/>
  </r>
  <r>
    <n v="6832"/>
    <n v="3041"/>
    <n v="21831"/>
    <x v="188"/>
    <s v="NÃ£o Especificada"/>
    <x v="0"/>
    <n v="28.39"/>
    <n v="0.05"/>
    <s v="AÃ©reo Normal"/>
    <n v="3.84"/>
    <n v="3.84"/>
    <s v=""/>
    <x v="18"/>
    <n v="0.49"/>
    <s v="Pauline Webber"/>
    <s v="SÃ£o LuÃ­s"/>
    <n v="88201"/>
    <s v="MaranhÃ£o"/>
    <x v="1"/>
    <s v="Chris,Pat"/>
    <x v="1"/>
    <s v="Pat"/>
    <s v="Brasil"/>
    <s v="Consumidor"/>
    <s v="Material de EscritÃ³rio"/>
    <s v="Etiquetas"/>
    <x v="742"/>
    <s v="Small Box"/>
    <n v="0.39"/>
    <d v="2009-09-19T00:00:00"/>
  </r>
  <r>
    <n v="1555"/>
    <n v="3042"/>
    <n v="21856"/>
    <x v="457"/>
    <s v="NÃ£o Especificada"/>
    <x v="26"/>
    <n v="168.55"/>
    <n v="0.05"/>
    <s v="AÃ©reo Normal"/>
    <n v="71.77"/>
    <n v="71.77"/>
    <s v=""/>
    <x v="51"/>
    <n v="0.5"/>
    <s v="Sonia Sunley"/>
    <s v="BelÃ©m"/>
    <n v="60110"/>
    <s v="ParÃ¡"/>
    <x v="0"/>
    <s v="William,Pat"/>
    <x v="0"/>
    <s v="Pat"/>
    <s v="Brasil"/>
    <s v="Corporativo"/>
    <s v="Material de EscritÃ³rio"/>
    <s v="Etiquetas"/>
    <x v="513"/>
    <s v="Small Box"/>
    <n v="0.38"/>
    <d v="2012-04-07T00:00:00"/>
  </r>
  <r>
    <n v="1568"/>
    <n v="3043"/>
    <n v="21856"/>
    <x v="457"/>
    <s v="NÃ£o Especificada"/>
    <x v="2"/>
    <n v="77.03"/>
    <n v="0.08"/>
    <s v="AÃ©reo Normal"/>
    <n v="-47.75"/>
    <n v="-47.75"/>
    <s v=""/>
    <x v="21"/>
    <n v="1.92"/>
    <s v="Sonia Sunley"/>
    <s v="BelÃ©m"/>
    <n v="60110"/>
    <s v="ParÃ¡"/>
    <x v="0"/>
    <s v="William,Pat"/>
    <x v="0"/>
    <s v="Pat"/>
    <s v="Brasil"/>
    <s v="Corporativo"/>
    <s v="Material de EscritÃ³rio"/>
    <s v="Tesouras, rÃ©guas e aparadores"/>
    <x v="22"/>
    <s v="Wrap Bag"/>
    <n v="0.84"/>
    <d v="2012-04-05T00:00:00"/>
  </r>
  <r>
    <n v="2367"/>
    <n v="3044"/>
    <n v="21859"/>
    <x v="930"/>
    <s v="Alta"/>
    <x v="8"/>
    <n v="401.37"/>
    <n v="7.0000000000000007E-2"/>
    <s v="AÃ©reo Normal"/>
    <n v="13.31"/>
    <n v="13.31"/>
    <s v=""/>
    <x v="429"/>
    <n v="5.71"/>
    <s v="Kalyca Meade"/>
    <s v="SÃ£o Paulo"/>
    <n v="15146"/>
    <s v="SÃ£o Paulo"/>
    <x v="3"/>
    <s v="Erin"/>
    <x v="3"/>
    <m/>
    <s v="Brasil"/>
    <s v="Corporativo"/>
    <s v="MobiliÃ¡rio"/>
    <s v="MobiliÃ¡rio de EscritÃ³rio"/>
    <x v="618"/>
    <s v="Small Box"/>
    <n v="0.41"/>
    <d v="2011-11-19T00:00:00"/>
  </r>
  <r>
    <n v="1415"/>
    <n v="3045"/>
    <n v="21860"/>
    <x v="349"/>
    <s v="CrÃ­tica"/>
    <x v="29"/>
    <n v="73.7"/>
    <n v="0.06"/>
    <s v="AÃ©reo RÃ¡pido"/>
    <n v="1.42"/>
    <n v="1.42"/>
    <s v=""/>
    <x v="288"/>
    <n v="4"/>
    <s v="Larry Blacks"/>
    <s v="Porto Alegre"/>
    <n v="29651"/>
    <s v="Rio Grande do Sul"/>
    <x v="2"/>
    <s v="Sam,Pat"/>
    <x v="2"/>
    <s v="Pat"/>
    <s v="Brasil"/>
    <s v="Consumidor"/>
    <s v="MobiliÃ¡rio"/>
    <s v="MobiliÃ¡rio de EscritÃ³rio"/>
    <x v="399"/>
    <s v="Wrap Bag"/>
    <n v="0.42"/>
    <d v="2012-04-29T00:00:00"/>
  </r>
  <r>
    <n v="7016"/>
    <n v="3046"/>
    <n v="21861"/>
    <x v="186"/>
    <s v="CrÃ­tica"/>
    <x v="38"/>
    <n v="244.9"/>
    <n v="0.06"/>
    <s v="AÃ©reo Normal"/>
    <n v="-135.4"/>
    <n v="-135.4"/>
    <s v=""/>
    <x v="87"/>
    <n v="3.61"/>
    <s v="Tom Zandusky"/>
    <s v="Curitiba"/>
    <n v="33319"/>
    <s v="ParanÃ¡"/>
    <x v="2"/>
    <s v="Sam,Pat"/>
    <x v="2"/>
    <s v="Pat"/>
    <s v="Brasil"/>
    <s v="EscritÃ³rio em Casa"/>
    <s v="Tecnologia"/>
    <s v="PerifÃ©ricos"/>
    <x v="100"/>
    <s v="Small Pack"/>
    <n v="0.71"/>
    <d v="2009-08-20T00:00:00"/>
  </r>
  <r>
    <n v="4813"/>
    <n v="3048"/>
    <n v="21862"/>
    <x v="931"/>
    <s v="NÃ£o Especificada"/>
    <x v="32"/>
    <n v="19014.240000000002"/>
    <n v="0.06"/>
    <s v="AÃ©reo Normal"/>
    <n v="-10263.6597"/>
    <n v="-10263.6597"/>
    <s v=""/>
    <x v="224"/>
    <n v="24.49"/>
    <s v="Roger Demir"/>
    <s v="AracajÃº"/>
    <n v="83701"/>
    <s v="Sergipe"/>
    <x v="1"/>
    <s v="Chris,Pat"/>
    <x v="1"/>
    <s v="Pat"/>
    <s v="Brasil"/>
    <s v="Consumidor"/>
    <s v="Tecnologia"/>
    <s v="MÃ¡quinas de EscritÃ³rio"/>
    <x v="295"/>
    <s v="Large Box"/>
    <n v="0.39"/>
    <d v="2010-09-14T00:00:00"/>
  </r>
  <r>
    <n v="4818"/>
    <n v="3049"/>
    <n v="21862"/>
    <x v="931"/>
    <s v="NÃ£o Especificada"/>
    <x v="6"/>
    <n v="385.05"/>
    <n v="0"/>
    <s v="AÃ©reo Normal"/>
    <n v="56.75"/>
    <n v="56.75"/>
    <s v=""/>
    <x v="569"/>
    <n v="3.12"/>
    <s v="Roger Demir"/>
    <s v="AracajÃº"/>
    <n v="83701"/>
    <s v="Sergipe"/>
    <x v="1"/>
    <s v="Chris,Pat"/>
    <x v="1"/>
    <s v="Pat"/>
    <s v="Brasil"/>
    <s v="Consumidor"/>
    <s v="Material de EscritÃ³rio"/>
    <s v="Canetas e materiais de arte"/>
    <x v="896"/>
    <s v="Wrap Bag"/>
    <n v="0.45"/>
    <d v="2010-09-13T00:00:00"/>
  </r>
  <r>
    <n v="4822"/>
    <n v="3047"/>
    <n v="21862"/>
    <x v="931"/>
    <s v="NÃ£o Especificada"/>
    <x v="23"/>
    <n v="28.75"/>
    <n v="0.09"/>
    <s v="AÃ©reo RÃ¡pido"/>
    <n v="-14.352"/>
    <n v="-14.352"/>
    <s v=""/>
    <x v="619"/>
    <n v="7.27"/>
    <s v="Roger Demir"/>
    <s v="AracajÃº"/>
    <n v="83701"/>
    <s v="Sergipe"/>
    <x v="1"/>
    <s v="Chris,Pat"/>
    <x v="1"/>
    <s v="Pat"/>
    <s v="Brasil"/>
    <s v="Consumidor"/>
    <s v="Material de EscritÃ³rio"/>
    <s v="Capas e AcessÃ³rios"/>
    <x v="990"/>
    <s v="Small Box"/>
    <n v="0.38"/>
    <d v="2010-09-12T00:00:00"/>
  </r>
  <r>
    <n v="3988"/>
    <n v="3054"/>
    <n v="21890"/>
    <x v="34"/>
    <s v="NÃ£o Especificada"/>
    <x v="15"/>
    <n v="81.900000000000006"/>
    <n v="0.01"/>
    <s v="AÃ©reo Normal"/>
    <n v="4.0599999999999996"/>
    <n v="0"/>
    <s v="Returned"/>
    <x v="246"/>
    <n v="0.96"/>
    <s v="Amy Cox"/>
    <s v="Belo Horizonte"/>
    <n v="6360"/>
    <s v="Minas Gerais"/>
    <x v="3"/>
    <s v="Erin"/>
    <x v="3"/>
    <m/>
    <s v="Brasil"/>
    <s v="Pequenas Empresas"/>
    <s v="Material de EscritÃ³rio"/>
    <s v="Canetas e materiais de arte"/>
    <x v="328"/>
    <s v="Wrap Bag"/>
    <n v="0.57999999999999996"/>
    <d v="2011-01-26T00:00:00"/>
  </r>
  <r>
    <n v="3989"/>
    <n v="3055"/>
    <n v="21890"/>
    <x v="34"/>
    <s v="NÃ£o Especificada"/>
    <x v="21"/>
    <n v="495.5"/>
    <n v="0.06"/>
    <s v="AÃ©reo Normal"/>
    <n v="-12.67"/>
    <n v="0"/>
    <s v="Returned"/>
    <x v="298"/>
    <n v="6.97"/>
    <s v="Amy Cox"/>
    <s v="Recife"/>
    <n v="93277"/>
    <s v="Pernambuco"/>
    <x v="1"/>
    <s v="Chris,Pat"/>
    <x v="1"/>
    <s v="Pat"/>
    <s v="Brasil"/>
    <s v="Pequenas Empresas"/>
    <s v="Material de EscritÃ³rio"/>
    <s v="Envelopes"/>
    <x v="412"/>
    <s v="Small Box"/>
    <n v="0.35"/>
    <d v="2011-01-26T00:00:00"/>
  </r>
  <r>
    <n v="6529"/>
    <n v="3061"/>
    <n v="21922"/>
    <x v="574"/>
    <s v="Alta"/>
    <x v="19"/>
    <n v="157.47"/>
    <n v="0.09"/>
    <s v="AÃ©reo Normal"/>
    <n v="8.07"/>
    <n v="8.07"/>
    <s v=""/>
    <x v="421"/>
    <n v="0.98"/>
    <s v="Jason Fortune"/>
    <s v="Rio de Janeiro"/>
    <n v="25705"/>
    <s v="Rio de Janeiro"/>
    <x v="3"/>
    <s v="Erin"/>
    <x v="3"/>
    <m/>
    <s v="Brasil"/>
    <s v="Corporativo"/>
    <s v="Material de EscritÃ³rio"/>
    <s v="Canetas e materiais de arte"/>
    <x v="747"/>
    <s v="Wrap Bag"/>
    <n v="0.59"/>
    <d v="2009-11-13T00:00:00"/>
  </r>
  <r>
    <n v="6534"/>
    <n v="3059"/>
    <n v="21922"/>
    <x v="574"/>
    <s v="Alta"/>
    <x v="30"/>
    <n v="8937.3799999999992"/>
    <n v="0.01"/>
    <s v="Transporte RodoviÃ¡rio"/>
    <n v="2383.42"/>
    <n v="2383.42"/>
    <s v=""/>
    <x v="54"/>
    <n v="26"/>
    <s v="Jason Fortune"/>
    <s v="Rio de Janeiro"/>
    <n v="25705"/>
    <s v="Rio de Janeiro"/>
    <x v="3"/>
    <s v="Erin"/>
    <x v="3"/>
    <m/>
    <s v="Brasil"/>
    <s v="Corporativo"/>
    <s v="MobiliÃ¡rio"/>
    <s v="Cadeiras"/>
    <x v="288"/>
    <s v="Jumbo Drum"/>
    <n v="0.6"/>
    <d v="2009-11-12T00:00:00"/>
  </r>
  <r>
    <n v="6535"/>
    <n v="3060"/>
    <n v="21922"/>
    <x v="574"/>
    <s v="Alta"/>
    <x v="41"/>
    <n v="108.85"/>
    <n v="0.08"/>
    <s v="AÃ©reo Normal"/>
    <n v="10.58"/>
    <n v="10.58"/>
    <s v=""/>
    <x v="620"/>
    <n v="6.02"/>
    <s v="Jason Fortune"/>
    <s v="Rio de Janeiro"/>
    <n v="25705"/>
    <s v="Rio de Janeiro"/>
    <x v="3"/>
    <s v="Erin"/>
    <x v="3"/>
    <m/>
    <s v="Brasil"/>
    <s v="Corporativo"/>
    <s v="MobiliÃ¡rio"/>
    <s v="MobiliÃ¡rio de EscritÃ³rio"/>
    <x v="991"/>
    <s v="Medium Box"/>
    <n v="0.48"/>
    <d v="2009-11-12T00:00:00"/>
  </r>
  <r>
    <n v="971"/>
    <n v="3062"/>
    <n v="21925"/>
    <x v="47"/>
    <s v="NÃ£o Especificada"/>
    <x v="12"/>
    <n v="236.32"/>
    <n v="0.03"/>
    <s v="AÃ©reo Normal"/>
    <n v="-339.95"/>
    <n v="-339.95"/>
    <s v=""/>
    <x v="621"/>
    <n v="4"/>
    <s v="Patrick Jones"/>
    <s v="Curitiba"/>
    <n v="36869"/>
    <s v="ParanÃ¡"/>
    <x v="2"/>
    <s v="Sam,Pat"/>
    <x v="2"/>
    <s v="Pat"/>
    <s v="Brasil"/>
    <s v="EscritÃ³rio em Casa"/>
    <s v="Tecnologia"/>
    <s v="PerifÃ©ricos"/>
    <x v="992"/>
    <s v="Small Box"/>
    <n v="0.76"/>
    <d v="2012-07-14T00:00:00"/>
  </r>
  <r>
    <n v="2227"/>
    <n v="3063"/>
    <n v="21927"/>
    <x v="410"/>
    <s v="Alta"/>
    <x v="3"/>
    <n v="8225.24"/>
    <n v="0.06"/>
    <s v="Transporte RodoviÃ¡rio"/>
    <n v="1909.03"/>
    <n v="1909.03"/>
    <s v=""/>
    <x v="622"/>
    <n v="30"/>
    <s v="Karen Carlisle"/>
    <s v="Recife"/>
    <n v="94110"/>
    <s v="Pernambuco"/>
    <x v="1"/>
    <s v="Chris,Pat"/>
    <x v="1"/>
    <s v="Pat"/>
    <s v="Brasil"/>
    <s v="EscritÃ³rio em Casa"/>
    <s v="MobiliÃ¡rio"/>
    <s v="Cadeiras"/>
    <x v="993"/>
    <s v="Jumbo Drum"/>
    <n v="0.61"/>
    <d v="2011-12-11T00:00:00"/>
  </r>
  <r>
    <n v="3947"/>
    <n v="3064"/>
    <n v="21956"/>
    <x v="404"/>
    <s v="Alta"/>
    <x v="1"/>
    <n v="125.273"/>
    <n v="0.02"/>
    <s v="AÃ©reo Normal"/>
    <n v="-301.90599999999898"/>
    <n v="-301.90599999999898"/>
    <s v=""/>
    <x v="6"/>
    <n v="8.99"/>
    <s v="Natalie Webber"/>
    <s v="Curitiba"/>
    <n v="32953"/>
    <s v="ParanÃ¡"/>
    <x v="2"/>
    <s v="Sam,Pat"/>
    <x v="2"/>
    <s v="Pat"/>
    <s v="Brasil"/>
    <s v="Consumidor"/>
    <s v="Tecnologia"/>
    <s v="Telefones e ComunicaÃ§Ã£o"/>
    <x v="261"/>
    <s v="Small Box"/>
    <n v="0.56000000000000005"/>
    <d v="2011-02-03T00:00:00"/>
  </r>
  <r>
    <n v="7455"/>
    <n v="3065"/>
    <n v="21958"/>
    <x v="932"/>
    <s v="Alta"/>
    <x v="18"/>
    <n v="4998.03"/>
    <n v="0.09"/>
    <s v="AÃ©reo Normal"/>
    <n v="1092.94"/>
    <n v="1092.94"/>
    <s v=""/>
    <x v="30"/>
    <n v="19.989999999999998"/>
    <s v="Sally Hughsby"/>
    <s v="SÃ£o Paulo"/>
    <n v="44039"/>
    <s v="SÃ£o Paulo"/>
    <x v="3"/>
    <s v="Erin"/>
    <x v="3"/>
    <m/>
    <s v="Brasil"/>
    <s v="Consumidor"/>
    <s v="Material de EscritÃ³rio"/>
    <s v="EletrodomÃ©sticos"/>
    <x v="31"/>
    <s v="Small Box"/>
    <n v="0.56999999999999995"/>
    <d v="2009-06-06T00:00:00"/>
  </r>
  <r>
    <n v="6963"/>
    <n v="3067"/>
    <n v="21985"/>
    <x v="933"/>
    <s v="CrÃ­tica"/>
    <x v="45"/>
    <n v="947.66"/>
    <n v="0.08"/>
    <s v="Transporte RodoviÃ¡rio"/>
    <n v="-2175.09"/>
    <n v="-2175.09"/>
    <s v=""/>
    <x v="33"/>
    <n v="53.03"/>
    <s v="Lynn Smith"/>
    <s v="Porto Alegre"/>
    <n v="23518"/>
    <s v="Rio Grande do Sul"/>
    <x v="2"/>
    <s v="Sam,Pat"/>
    <x v="2"/>
    <s v="Pat"/>
    <s v="Brasil"/>
    <s v="Corporativo"/>
    <s v="Material de EscritÃ³rio"/>
    <s v="Armazenamento e OrganizaÃ§Ã£o"/>
    <x v="34"/>
    <s v="Jumbo Drum"/>
    <n v="0.78"/>
    <d v="2009-08-28T00:00:00"/>
  </r>
  <r>
    <n v="6969"/>
    <n v="3066"/>
    <n v="21985"/>
    <x v="933"/>
    <s v="CrÃ­tica"/>
    <x v="23"/>
    <n v="255.83"/>
    <n v="7.0000000000000007E-2"/>
    <s v="Transporte RodoviÃ¡rio"/>
    <n v="-132.74"/>
    <n v="-132.74"/>
    <s v=""/>
    <x v="509"/>
    <n v="28.16"/>
    <s v="Lynn Smith"/>
    <s v="Porto Alegre"/>
    <n v="23518"/>
    <s v="Rio Grande do Sul"/>
    <x v="2"/>
    <s v="Sam,Pat"/>
    <x v="2"/>
    <s v="Pat"/>
    <s v="Brasil"/>
    <s v="Corporativo"/>
    <s v="MobiliÃ¡rio"/>
    <s v="Cadeiras"/>
    <x v="778"/>
    <s v="Jumbo Drum"/>
    <n v="0.59"/>
    <d v="2009-08-27T00:00:00"/>
  </r>
  <r>
    <n v="5761"/>
    <n v="3068"/>
    <n v="21988"/>
    <x v="313"/>
    <s v="MÃ©dia"/>
    <x v="32"/>
    <n v="1337.19"/>
    <n v="0.06"/>
    <s v="Transporte RodoviÃ¡rio"/>
    <n v="-431.45"/>
    <n v="-431.45"/>
    <s v=""/>
    <x v="161"/>
    <n v="91.05"/>
    <s v="Jeremy Pistek"/>
    <s v="Recife"/>
    <n v="91360"/>
    <s v="Pernambuco"/>
    <x v="1"/>
    <s v="Chris,Pat"/>
    <x v="1"/>
    <s v="Pat"/>
    <s v="Brasil"/>
    <s v="Corporativo"/>
    <s v="Material de EscritÃ³rio"/>
    <s v="EletrodomÃ©sticos"/>
    <x v="194"/>
    <s v="Jumbo Drum"/>
    <n v="0.56999999999999995"/>
    <d v="2010-03-30T00:00:00"/>
  </r>
  <r>
    <n v="3894"/>
    <n v="3069"/>
    <n v="21989"/>
    <x v="934"/>
    <s v="Baixa"/>
    <x v="29"/>
    <n v="118.95"/>
    <n v="0.03"/>
    <s v="AÃ©reo Normal"/>
    <n v="30.8"/>
    <n v="30.8"/>
    <s v=""/>
    <x v="245"/>
    <n v="6.2"/>
    <s v="Lena Creighton"/>
    <s v="SÃ£o Paulo"/>
    <n v="15235"/>
    <s v="SÃ£o Paulo"/>
    <x v="3"/>
    <s v="Erin"/>
    <x v="3"/>
    <m/>
    <s v="Brasil"/>
    <s v="EscritÃ³rio em Casa"/>
    <s v="MobiliÃ¡rio"/>
    <s v="MobiliÃ¡rio de EscritÃ³rio"/>
    <x v="327"/>
    <s v="Wrap Bag"/>
    <n v="0.52"/>
    <d v="2011-02-10T00:00:00"/>
  </r>
  <r>
    <n v="3895"/>
    <n v="3070"/>
    <n v="21989"/>
    <x v="934"/>
    <s v="Baixa"/>
    <x v="44"/>
    <n v="3814.1709999999998"/>
    <n v="0.04"/>
    <s v="AÃ©reo Normal"/>
    <n v="1077.1289999999999"/>
    <n v="1077.1289999999999"/>
    <s v=""/>
    <x v="12"/>
    <n v="4.2"/>
    <s v="Lena Creighton"/>
    <s v="SÃ£o Paulo"/>
    <n v="15235"/>
    <s v="SÃ£o Paulo"/>
    <x v="3"/>
    <s v="Erin"/>
    <x v="3"/>
    <m/>
    <s v="Brasil"/>
    <s v="EscritÃ³rio em Casa"/>
    <s v="Tecnologia"/>
    <s v="Telefones e ComunicaÃ§Ã£o"/>
    <x v="629"/>
    <s v="Small Box"/>
    <n v="0.56999999999999995"/>
    <d v="2011-02-10T00:00:00"/>
  </r>
  <r>
    <n v="5493"/>
    <n v="3071"/>
    <n v="22020"/>
    <x v="707"/>
    <s v="CrÃ­tica"/>
    <x v="11"/>
    <n v="498.28"/>
    <n v="0.01"/>
    <s v="AÃ©reo Normal"/>
    <n v="10.18"/>
    <n v="10.18"/>
    <s v=""/>
    <x v="151"/>
    <n v="4.51"/>
    <s v="Harold Dahlen"/>
    <s v="Belo Horizonte"/>
    <n v="6795"/>
    <s v="Minas Gerais"/>
    <x v="3"/>
    <s v="Erin"/>
    <x v="3"/>
    <m/>
    <s v="Brasil"/>
    <s v="Corporativo"/>
    <s v="Material de EscritÃ³rio"/>
    <s v="Armazenamento e OrganizaÃ§Ã£o"/>
    <x v="178"/>
    <s v="Small Box"/>
    <n v="0.59"/>
    <d v="2010-05-18T00:00:00"/>
  </r>
  <r>
    <n v="2108"/>
    <n v="3073"/>
    <n v="22051"/>
    <x v="798"/>
    <s v="NÃ£o Especificada"/>
    <x v="33"/>
    <n v="209.33"/>
    <n v="0.01"/>
    <s v="AÃ©reo Normal"/>
    <n v="-160.71"/>
    <n v="-160.71"/>
    <s v=""/>
    <x v="18"/>
    <n v="7.44"/>
    <s v="Michael Moore"/>
    <s v="Curitiba"/>
    <n v="34683"/>
    <s v="ParanÃ¡"/>
    <x v="2"/>
    <s v="Sam,Pat"/>
    <x v="2"/>
    <s v="Pat"/>
    <s v="Brasil"/>
    <s v="Corporativo"/>
    <s v="Material de EscritÃ³rio"/>
    <s v="Papel"/>
    <x v="71"/>
    <s v="Small Box"/>
    <n v="0.36"/>
    <d v="2012-01-01T00:00:00"/>
  </r>
  <r>
    <n v="524"/>
    <n v="3076"/>
    <n v="22055"/>
    <x v="860"/>
    <s v="MÃ©dia"/>
    <x v="47"/>
    <n v="6147.24"/>
    <n v="0.05"/>
    <s v="Transporte RodoviÃ¡rio"/>
    <n v="632.98"/>
    <n v="632.98"/>
    <s v=""/>
    <x v="130"/>
    <n v="30"/>
    <s v="Stewart Visinsky"/>
    <s v="SÃ£o Paulo"/>
    <n v="12306"/>
    <s v="SÃ£o Paulo"/>
    <x v="3"/>
    <s v="Erin"/>
    <x v="3"/>
    <m/>
    <s v="Brasil"/>
    <s v="Corporativo"/>
    <s v="MobiliÃ¡rio"/>
    <s v="Cadeiras"/>
    <x v="282"/>
    <s v="Jumbo Drum"/>
    <n v="0.62"/>
    <d v="2012-09-25T00:00:00"/>
  </r>
  <r>
    <n v="8080"/>
    <n v="3077"/>
    <n v="22083"/>
    <x v="935"/>
    <s v="CrÃ­tica"/>
    <x v="1"/>
    <n v="16.809999999999999"/>
    <n v="0.05"/>
    <s v="AÃ©reo RÃ¡pido"/>
    <n v="-4.1399999999999997"/>
    <n v="-4.1399999999999997"/>
    <s v=""/>
    <x v="623"/>
    <n v="2.14"/>
    <s v="David Bremer"/>
    <s v="Recife"/>
    <n v="92374"/>
    <s v="Pernambuco"/>
    <x v="1"/>
    <s v="Chris,Pat"/>
    <x v="1"/>
    <s v="Pat"/>
    <s v="Brasil"/>
    <s v="Corporativo"/>
    <s v="Material de EscritÃ³rio"/>
    <s v="Papel"/>
    <x v="994"/>
    <s v="Wrap Bag"/>
    <n v="0.38"/>
    <d v="2009-02-19T00:00:00"/>
  </r>
  <r>
    <n v="1722"/>
    <n v="3078"/>
    <n v="22085"/>
    <x v="191"/>
    <s v="Baixa"/>
    <x v="7"/>
    <n v="265.61"/>
    <n v="0.1"/>
    <s v="AÃ©reo Normal"/>
    <n v="-147.82"/>
    <n v="-147.82"/>
    <s v=""/>
    <x v="31"/>
    <n v="7.37"/>
    <s v="Gary Hwang"/>
    <s v="Curitiba"/>
    <n v="33511"/>
    <s v="ParanÃ¡"/>
    <x v="2"/>
    <s v="Sam,Pat"/>
    <x v="2"/>
    <s v="Pat"/>
    <s v="Brasil"/>
    <s v="EscritÃ³rio em Casa"/>
    <s v="Material de EscritÃ³rio"/>
    <s v="Papel"/>
    <x v="428"/>
    <s v="Small Box"/>
    <n v="0.37"/>
    <d v="2012-03-11T00:00:00"/>
  </r>
  <r>
    <n v="1733"/>
    <n v="3079"/>
    <n v="22085"/>
    <x v="191"/>
    <s v="Baixa"/>
    <x v="15"/>
    <n v="485.03"/>
    <n v="7.0000000000000007E-2"/>
    <s v="AÃ©reo Normal"/>
    <n v="-88.02"/>
    <n v="-88.02"/>
    <s v=""/>
    <x v="65"/>
    <n v="9.4700000000000006"/>
    <s v="Gary Hwang"/>
    <s v="Curitiba"/>
    <n v="33511"/>
    <s v="ParanÃ¡"/>
    <x v="2"/>
    <s v="Sam,Pat"/>
    <x v="2"/>
    <s v="Pat"/>
    <s v="Brasil"/>
    <s v="EscritÃ³rio em Casa"/>
    <s v="Material de EscritÃ³rio"/>
    <s v="Armazenamento e OrganizaÃ§Ã£o"/>
    <x v="73"/>
    <s v="Small Box"/>
    <n v="0.59"/>
    <d v="2012-03-09T00:00:00"/>
  </r>
  <r>
    <n v="2207"/>
    <n v="3080"/>
    <n v="22086"/>
    <x v="895"/>
    <s v="MÃ©dia"/>
    <x v="24"/>
    <n v="2039.33"/>
    <n v="0.08"/>
    <s v="Transporte RodoviÃ¡rio"/>
    <n v="-862.44"/>
    <n v="-862.44"/>
    <s v=""/>
    <x v="158"/>
    <n v="74.349999999999994"/>
    <s v="Jamie Frazer"/>
    <s v="Curitiba"/>
    <n v="33441"/>
    <s v="ParanÃ¡"/>
    <x v="2"/>
    <s v="Sam,Pat"/>
    <x v="2"/>
    <s v="Pat"/>
    <s v="Brasil"/>
    <s v="Pequenas Empresas"/>
    <s v="MobiliÃ¡rio"/>
    <s v="Cadeiras"/>
    <x v="189"/>
    <s v="Jumbo Drum"/>
    <n v="0.56999999999999995"/>
    <d v="2011-12-16T00:00:00"/>
  </r>
  <r>
    <n v="5328"/>
    <n v="3081"/>
    <n v="22115"/>
    <x v="936"/>
    <s v="Baixa"/>
    <x v="38"/>
    <n v="751.94"/>
    <n v="0.02"/>
    <s v="Transporte RodoviÃ¡rio"/>
    <n v="-283.94189999999998"/>
    <n v="-283.94189999999998"/>
    <s v=""/>
    <x v="74"/>
    <n v="17.850000000000001"/>
    <s v="Eric Barreto"/>
    <s v="VitÃ³ria"/>
    <n v="4005"/>
    <s v="EspÃ­rito Santo"/>
    <x v="3"/>
    <s v="Erin"/>
    <x v="3"/>
    <m/>
    <s v="Brasil"/>
    <s v="Consumidor"/>
    <s v="Tecnologia"/>
    <s v="MÃ¡quinas de EscritÃ³rio"/>
    <x v="84"/>
    <s v="Jumbo Drum"/>
    <n v="0.56000000000000005"/>
    <d v="2010-06-15T00:00:00"/>
  </r>
  <r>
    <n v="4985"/>
    <n v="3083"/>
    <n v="22117"/>
    <x v="937"/>
    <s v="CrÃ­tica"/>
    <x v="38"/>
    <n v="19.170000000000002"/>
    <n v="0.1"/>
    <s v="AÃ©reo Normal"/>
    <n v="-16.420000000000002"/>
    <n v="-16.420000000000002"/>
    <s v=""/>
    <x v="421"/>
    <n v="3.97"/>
    <s v="Rick Hansen"/>
    <s v="FlorianÃ³polis"/>
    <n v="30338"/>
    <s v="Santa Catarina"/>
    <x v="2"/>
    <s v="Sam,Pat"/>
    <x v="2"/>
    <s v="Pat"/>
    <s v="Brasil"/>
    <s v="EscritÃ³rio em Casa"/>
    <s v="Material de EscritÃ³rio"/>
    <s v="Canetas e materiais de arte"/>
    <x v="781"/>
    <s v="Wrap Bag"/>
    <n v="0.56000000000000005"/>
    <d v="2010-08-15T00:00:00"/>
  </r>
  <r>
    <n v="4993"/>
    <n v="3082"/>
    <n v="22117"/>
    <x v="937"/>
    <s v="CrÃ­tica"/>
    <x v="48"/>
    <n v="581.52"/>
    <n v="0.03"/>
    <s v="AÃ©reo RÃ¡pido"/>
    <n v="175.16"/>
    <n v="175.16"/>
    <s v=""/>
    <x v="336"/>
    <n v="7.5"/>
    <s v="Rick Hansen"/>
    <s v="FlorianÃ³polis"/>
    <n v="30338"/>
    <s v="Santa Catarina"/>
    <x v="2"/>
    <s v="Sam,Pat"/>
    <x v="2"/>
    <s v="Pat"/>
    <s v="Brasil"/>
    <s v="EscritÃ³rio em Casa"/>
    <s v="Material de EscritÃ³rio"/>
    <s v="Papel"/>
    <x v="817"/>
    <s v="Small Box"/>
    <n v="0.38"/>
    <d v="2010-08-13T00:00:00"/>
  </r>
  <r>
    <n v="8272"/>
    <n v="3084"/>
    <n v="22118"/>
    <x v="938"/>
    <s v="Alta"/>
    <x v="31"/>
    <n v="2842.54"/>
    <n v="0.05"/>
    <s v="AÃ©reo Normal"/>
    <n v="1315.749"/>
    <n v="1315.749"/>
    <s v=""/>
    <x v="341"/>
    <n v="1.49"/>
    <s v="Natalie Webber"/>
    <s v="Curitiba"/>
    <n v="33142"/>
    <s v="ParanÃ¡"/>
    <x v="2"/>
    <s v="Sam,Pat"/>
    <x v="2"/>
    <s v="Pat"/>
    <s v="Brasil"/>
    <s v="Corporativo"/>
    <s v="Material de EscritÃ³rio"/>
    <s v="Capas e AcessÃ³rios"/>
    <x v="477"/>
    <s v="Small Box"/>
    <n v="0.38"/>
    <d v="2009-01-18T00:00:00"/>
  </r>
  <r>
    <n v="7160"/>
    <n v="3085"/>
    <n v="22119"/>
    <x v="515"/>
    <s v="Baixa"/>
    <x v="28"/>
    <n v="939.39"/>
    <n v="7.0000000000000007E-2"/>
    <s v="AÃ©reo Normal"/>
    <n v="-122.77"/>
    <n v="-122.77"/>
    <s v=""/>
    <x v="560"/>
    <n v="19.989999999999998"/>
    <s v="Stewart Carmichael"/>
    <s v="BelÃ©m"/>
    <n v="60110"/>
    <s v="ParÃ¡"/>
    <x v="0"/>
    <s v="William,Pat"/>
    <x v="0"/>
    <s v="Pat"/>
    <s v="Brasil"/>
    <s v="Corporativo"/>
    <s v="Material de EscritÃ³rio"/>
    <s v="EletrodomÃ©sticos"/>
    <x v="877"/>
    <s v="Small Box"/>
    <n v="0.56999999999999995"/>
    <d v="2009-07-29T00:00:00"/>
  </r>
  <r>
    <n v="8254"/>
    <n v="3086"/>
    <n v="22147"/>
    <x v="161"/>
    <s v="Baixa"/>
    <x v="11"/>
    <n v="832.14"/>
    <n v="0.04"/>
    <s v="AÃ©reo Normal"/>
    <n v="175.07"/>
    <n v="175.07"/>
    <s v=""/>
    <x v="281"/>
    <n v="8.99"/>
    <s v="Christina Anderson"/>
    <s v="Porto Alegre"/>
    <n v="37130"/>
    <s v="Rio Grande do Sul"/>
    <x v="2"/>
    <s v="Sam,Pat"/>
    <x v="2"/>
    <s v="Pat"/>
    <s v="Brasil"/>
    <s v="Corporativo"/>
    <s v="MobiliÃ¡rio"/>
    <s v="MobiliÃ¡rio de EscritÃ³rio"/>
    <x v="389"/>
    <s v="Small Pack"/>
    <n v="0.44"/>
    <d v="2009-01-20T00:00:00"/>
  </r>
  <r>
    <n v="2641"/>
    <n v="3088"/>
    <n v="22149"/>
    <x v="939"/>
    <s v="Baixa"/>
    <x v="30"/>
    <n v="48.24"/>
    <n v="0.09"/>
    <s v="AÃ©reo Normal"/>
    <n v="-1.62"/>
    <n v="-1.62"/>
    <s v=""/>
    <x v="7"/>
    <n v="1.01"/>
    <s v="Bobby Trafton"/>
    <s v="VitÃ³ria"/>
    <n v="4101"/>
    <s v="EspÃ­rito Santo"/>
    <x v="3"/>
    <s v="Erin"/>
    <x v="3"/>
    <m/>
    <s v="Brasil"/>
    <s v="Pequenas Empresas"/>
    <s v="Material de EscritÃ³rio"/>
    <s v="Canetas e materiais de arte"/>
    <x v="673"/>
    <s v="Wrap Bag"/>
    <n v="0.55000000000000004"/>
    <d v="2011-09-28T00:00:00"/>
  </r>
  <r>
    <n v="2659"/>
    <n v="3087"/>
    <n v="22149"/>
    <x v="939"/>
    <s v="Baixa"/>
    <x v="26"/>
    <n v="191.13"/>
    <n v="7.0000000000000007E-2"/>
    <s v="AÃ©reo Normal"/>
    <n v="38.11"/>
    <n v="38.11"/>
    <s v=""/>
    <x v="79"/>
    <n v="1.2"/>
    <s v="Bobby Trafton"/>
    <s v="Belo Horizonte"/>
    <n v="6010"/>
    <s v="Minas Gerais"/>
    <x v="3"/>
    <s v="Erin"/>
    <x v="3"/>
    <m/>
    <s v="Brasil"/>
    <s v="Pequenas Empresas"/>
    <s v="Material de EscritÃ³rio"/>
    <s v="Canetas e materiais de arte"/>
    <x v="91"/>
    <s v="Wrap Bag"/>
    <n v="0.44"/>
    <d v="2011-09-25T00:00:00"/>
  </r>
  <r>
    <n v="5061"/>
    <n v="3090"/>
    <n v="22151"/>
    <x v="672"/>
    <s v="Alta"/>
    <x v="28"/>
    <n v="515.37"/>
    <n v="0.04"/>
    <s v="AÃ©reo Normal"/>
    <n v="9.8175000000000008"/>
    <n v="9.8175000000000008"/>
    <s v=""/>
    <x v="29"/>
    <n v="12.98"/>
    <s v="Beth Thompson"/>
    <s v="SÃ£o Paulo"/>
    <n v="19026"/>
    <s v="SÃ£o Paulo"/>
    <x v="3"/>
    <s v="Erin"/>
    <x v="3"/>
    <m/>
    <s v="Brasil"/>
    <s v="Corporativo"/>
    <s v="Material de EscritÃ³rio"/>
    <s v="Capas e AcessÃ³rios"/>
    <x v="30"/>
    <s v="Small Box"/>
    <n v="0.39"/>
    <d v="2010-08-01T00:00:00"/>
  </r>
  <r>
    <n v="644"/>
    <n v="3093"/>
    <n v="22182"/>
    <x v="940"/>
    <s v="MÃ©dia"/>
    <x v="29"/>
    <n v="174.72"/>
    <n v="0.06"/>
    <s v="AÃ©reo Normal"/>
    <n v="-63.48"/>
    <n v="-63.48"/>
    <s v=""/>
    <x v="238"/>
    <n v="4"/>
    <s v="Cynthia Arntzen"/>
    <s v="Porto Alegre"/>
    <n v="37174"/>
    <s v="Rio Grande do Sul"/>
    <x v="2"/>
    <s v="Sam,Pat"/>
    <x v="2"/>
    <s v="Pat"/>
    <s v="Brasil"/>
    <s v="Pequenas Empresas"/>
    <s v="Tecnologia"/>
    <s v="PerifÃ©ricos"/>
    <x v="315"/>
    <s v="Small Box"/>
    <n v="0.68"/>
    <d v="2012-09-08T00:00:00"/>
  </r>
  <r>
    <n v="652"/>
    <n v="3094"/>
    <n v="22182"/>
    <x v="940"/>
    <s v="MÃ©dia"/>
    <x v="10"/>
    <n v="2271.37"/>
    <n v="0.09"/>
    <s v="AÃ©reo RÃ¡pido"/>
    <n v="528.11"/>
    <n v="528.11"/>
    <s v=""/>
    <x v="624"/>
    <n v="10.25"/>
    <s v="Cynthia Arntzen"/>
    <s v="Porto Alegre"/>
    <n v="37174"/>
    <s v="Rio Grande do Sul"/>
    <x v="2"/>
    <s v="Sam,Pat"/>
    <x v="2"/>
    <s v="Pat"/>
    <s v="Brasil"/>
    <s v="Pequenas Empresas"/>
    <s v="MobiliÃ¡rio"/>
    <s v="MobiliÃ¡rio de EscritÃ³rio"/>
    <x v="995"/>
    <s v="Large Box"/>
    <n v="0.56999999999999995"/>
    <d v="2012-09-07T00:00:00"/>
  </r>
  <r>
    <n v="659"/>
    <n v="3092"/>
    <n v="22182"/>
    <x v="940"/>
    <s v="MÃ©dia"/>
    <x v="32"/>
    <n v="55.97"/>
    <n v="0.09"/>
    <s v="AÃ©reo Normal"/>
    <n v="-19.343"/>
    <n v="-19.343"/>
    <s v=""/>
    <x v="451"/>
    <n v="7.17"/>
    <s v="Cynthia Arntzen"/>
    <s v="Porto Alegre"/>
    <n v="37174"/>
    <s v="Rio Grande do Sul"/>
    <x v="2"/>
    <s v="Sam,Pat"/>
    <x v="2"/>
    <s v="Pat"/>
    <s v="Brasil"/>
    <s v="Pequenas Empresas"/>
    <s v="Material de EscritÃ³rio"/>
    <s v="Capas e AcessÃ³rios"/>
    <x v="996"/>
    <s v="Small Box"/>
    <n v="0.38"/>
    <d v="2012-09-06T00:00:00"/>
  </r>
  <r>
    <n v="1454"/>
    <n v="3095"/>
    <n v="22183"/>
    <x v="941"/>
    <s v="MÃ©dia"/>
    <x v="14"/>
    <n v="177.22"/>
    <n v="0.06"/>
    <s v="AÃ©reo Normal"/>
    <n v="68.959999999999994"/>
    <n v="68.959999999999994"/>
    <s v=""/>
    <x v="356"/>
    <n v="1"/>
    <s v="Speros Goranitis"/>
    <s v="SÃ£o Paulo"/>
    <n v="7501"/>
    <s v="SÃ£o Paulo"/>
    <x v="3"/>
    <s v="Erin"/>
    <x v="3"/>
    <m/>
    <s v="Brasil"/>
    <s v="Corporativo"/>
    <s v="Material de EscritÃ³rio"/>
    <s v="Canetas e materiais de arte"/>
    <x v="502"/>
    <s v="Wrap Bag"/>
    <n v="0.38"/>
    <d v="2012-04-24T00:00:00"/>
  </r>
  <r>
    <n v="2678"/>
    <n v="3098"/>
    <n v="22210"/>
    <x v="845"/>
    <s v="CrÃ­tica"/>
    <x v="11"/>
    <n v="1033.44"/>
    <n v="0.1"/>
    <s v="AÃ©reo Normal"/>
    <n v="385.63"/>
    <n v="385.63"/>
    <s v=""/>
    <x v="625"/>
    <n v="4.8600000000000003"/>
    <s v="Tracy Collins"/>
    <s v="Porto Alegre"/>
    <n v="20170"/>
    <s v="Rio Grande do Sul"/>
    <x v="2"/>
    <s v="Sam,Pat"/>
    <x v="2"/>
    <s v="Pat"/>
    <s v="Brasil"/>
    <s v="Corporativo"/>
    <s v="Material de EscritÃ³rio"/>
    <s v="Papel"/>
    <x v="997"/>
    <s v="Wrap Bag"/>
    <n v="0.38"/>
    <d v="2011-09-21T00:00:00"/>
  </r>
  <r>
    <n v="2600"/>
    <n v="3099"/>
    <n v="22211"/>
    <x v="942"/>
    <s v="NÃ£o Especificada"/>
    <x v="14"/>
    <n v="943.44"/>
    <n v="0.08"/>
    <s v="AÃ©reo Normal"/>
    <n v="-89.98"/>
    <n v="-89.98"/>
    <s v=""/>
    <x v="137"/>
    <n v="19.989999999999998"/>
    <s v="Peter Fuller"/>
    <s v="FlorianÃ³polis"/>
    <n v="30318"/>
    <s v="Santa Catarina"/>
    <x v="2"/>
    <s v="Sam,Pat"/>
    <x v="2"/>
    <s v="Pat"/>
    <s v="Brasil"/>
    <s v="Consumidor"/>
    <s v="Material de EscritÃ³rio"/>
    <s v="Papel"/>
    <x v="998"/>
    <s v="Small Box"/>
    <n v="0.4"/>
    <d v="2011-10-05T00:00:00"/>
  </r>
  <r>
    <n v="2612"/>
    <n v="3100"/>
    <n v="22211"/>
    <x v="942"/>
    <s v="NÃ£o Especificada"/>
    <x v="26"/>
    <n v="14493.84"/>
    <n v="0"/>
    <s v="Transporte RodoviÃ¡rio"/>
    <n v="634.76"/>
    <n v="634.76"/>
    <s v=""/>
    <x v="381"/>
    <n v="85.63"/>
    <s v="Peter Fuller"/>
    <s v="FlorianÃ³polis"/>
    <n v="30318"/>
    <s v="Santa Catarina"/>
    <x v="2"/>
    <s v="Sam,Pat"/>
    <x v="2"/>
    <s v="Pat"/>
    <s v="Brasil"/>
    <s v="Consumidor"/>
    <s v="MobiliÃ¡rio"/>
    <s v="Mesas"/>
    <x v="536"/>
    <s v="Jumbo Box"/>
    <n v="0.74"/>
    <d v="2011-10-04T00:00:00"/>
  </r>
  <r>
    <n v="4787"/>
    <n v="3101"/>
    <n v="22212"/>
    <x v="751"/>
    <s v="MÃ©dia"/>
    <x v="36"/>
    <n v="116.22"/>
    <n v="0.01"/>
    <s v="AÃ©reo Normal"/>
    <n v="26.893999999999998"/>
    <n v="26.893999999999998"/>
    <s v=""/>
    <x v="25"/>
    <n v="1.49"/>
    <s v="Catherine Glotzbach"/>
    <s v="Teresina"/>
    <n v="97301"/>
    <s v="PiauÃ­"/>
    <x v="1"/>
    <s v="Chris,Pat"/>
    <x v="1"/>
    <s v="Pat"/>
    <s v="Brasil"/>
    <s v="EscritÃ³rio em Casa"/>
    <s v="Material de EscritÃ³rio"/>
    <s v="Capas e AcessÃ³rios"/>
    <x v="112"/>
    <s v="Small Box"/>
    <n v="0.39"/>
    <d v="2010-09-18T00:00:00"/>
  </r>
  <r>
    <n v="7400"/>
    <n v="3102"/>
    <n v="22242"/>
    <x v="722"/>
    <s v="NÃ£o Especificada"/>
    <x v="31"/>
    <n v="329.91"/>
    <n v="0.04"/>
    <s v="AÃ©reo Normal"/>
    <n v="-279.93"/>
    <n v="-279.93"/>
    <s v=""/>
    <x v="31"/>
    <n v="9.5399999999999991"/>
    <s v="Noel Staavos"/>
    <s v="Belo Horizonte"/>
    <n v="2138"/>
    <s v="Minas Gerais"/>
    <x v="3"/>
    <s v="Erin"/>
    <x v="3"/>
    <m/>
    <s v="Brasil"/>
    <s v="EscritÃ³rio em Casa"/>
    <s v="Material de EscritÃ³rio"/>
    <s v="Papel"/>
    <x v="257"/>
    <s v="Small Box"/>
    <n v="0.37"/>
    <d v="2009-06-17T00:00:00"/>
  </r>
  <r>
    <n v="8289"/>
    <n v="3103"/>
    <n v="22243"/>
    <x v="407"/>
    <s v="CrÃ­tica"/>
    <x v="29"/>
    <n v="24.76"/>
    <n v="0.09"/>
    <s v="AÃ©reo Normal"/>
    <n v="-1.82"/>
    <n v="-1.82"/>
    <s v=""/>
    <x v="7"/>
    <n v="0.7"/>
    <s v="Amy Hunt"/>
    <s v="Porto Alegre"/>
    <n v="37918"/>
    <s v="Rio Grande do Sul"/>
    <x v="2"/>
    <s v="Sam,Pat"/>
    <x v="2"/>
    <s v="Pat"/>
    <s v="Brasil"/>
    <s v="Consumidor"/>
    <s v="Material de EscritÃ³rio"/>
    <s v="Canetas e materiais de arte"/>
    <x v="163"/>
    <s v="Wrap Bag"/>
    <n v="0.56000000000000005"/>
    <d v="2009-01-16T00:00:00"/>
  </r>
  <r>
    <n v="2303"/>
    <n v="3107"/>
    <n v="22304"/>
    <x v="943"/>
    <s v="Baixa"/>
    <x v="4"/>
    <n v="40.24"/>
    <n v="0.1"/>
    <s v="AÃ©reo Normal"/>
    <n v="-3.73"/>
    <n v="-3.73"/>
    <s v=""/>
    <x v="155"/>
    <n v="0.7"/>
    <s v="Joseph Airdo"/>
    <s v="Curitiba"/>
    <n v="32725"/>
    <s v="ParanÃ¡"/>
    <x v="2"/>
    <s v="Sam,Pat"/>
    <x v="2"/>
    <s v="Pat"/>
    <s v="Brasil"/>
    <s v="Consumidor"/>
    <s v="Material de EscritÃ³rio"/>
    <s v="Canetas e materiais de arte"/>
    <x v="182"/>
    <s v="Wrap Bag"/>
    <n v="0.56000000000000005"/>
    <d v="2011-11-29T00:00:00"/>
  </r>
  <r>
    <n v="5513"/>
    <n v="3108"/>
    <n v="22338"/>
    <x v="524"/>
    <s v="MÃ©dia"/>
    <x v="49"/>
    <n v="200.08"/>
    <n v="0.05"/>
    <s v="AÃ©reo Normal"/>
    <n v="-62.97"/>
    <n v="-62.97"/>
    <s v=""/>
    <x v="66"/>
    <n v="5.0599999999999996"/>
    <s v="Bill Tyler"/>
    <s v="VitÃ³ria"/>
    <n v="4401"/>
    <s v="EspÃ­rito Santo"/>
    <x v="3"/>
    <s v="Erin"/>
    <x v="3"/>
    <m/>
    <s v="Brasil"/>
    <s v="Consumidor"/>
    <s v="Material de EscritÃ³rio"/>
    <s v="Papel"/>
    <x v="865"/>
    <s v="Small Box"/>
    <n v="0.37"/>
    <d v="2010-05-15T00:00:00"/>
  </r>
  <r>
    <n v="5514"/>
    <n v="3109"/>
    <n v="22338"/>
    <x v="524"/>
    <s v="MÃ©dia"/>
    <x v="4"/>
    <n v="790.24"/>
    <n v="0.09"/>
    <s v="AÃ©reo Normal"/>
    <n v="-213.18"/>
    <n v="-213.18"/>
    <s v=""/>
    <x v="547"/>
    <n v="9.02"/>
    <s v="Bill Tyler"/>
    <s v="SÃ£o Paulo"/>
    <n v="7111"/>
    <s v="SÃ£o Paulo"/>
    <x v="3"/>
    <s v="Erin"/>
    <x v="3"/>
    <m/>
    <s v="Brasil"/>
    <s v="Consumidor"/>
    <s v="Tecnologia"/>
    <s v="PerifÃ©ricos"/>
    <x v="848"/>
    <s v="Small Box"/>
    <n v="0.75"/>
    <d v="2010-05-15T00:00:00"/>
  </r>
  <r>
    <n v="7824"/>
    <n v="3114"/>
    <n v="22371"/>
    <x v="703"/>
    <s v="Alta"/>
    <x v="34"/>
    <n v="70.55"/>
    <n v="0"/>
    <s v="AÃ©reo Normal"/>
    <n v="-66.170999999999907"/>
    <n v="-66.170999999999907"/>
    <s v=""/>
    <x v="24"/>
    <n v="11.51"/>
    <s v="Phillip Flathmann"/>
    <s v="SÃ£o Paulo"/>
    <n v="11803"/>
    <s v="SÃ£o Paulo"/>
    <x v="3"/>
    <s v="Erin"/>
    <x v="3"/>
    <m/>
    <s v="Brasil"/>
    <s v="Pequenas Empresas"/>
    <s v="Material de EscritÃ³rio"/>
    <s v="Capas e AcessÃ³rios"/>
    <x v="772"/>
    <s v="Small Box"/>
    <n v="0.36"/>
    <d v="2009-04-05T00:00:00"/>
  </r>
  <r>
    <n v="3595"/>
    <n v="3116"/>
    <n v="22375"/>
    <x v="944"/>
    <s v="NÃ£o Especificada"/>
    <x v="27"/>
    <n v="816.11"/>
    <n v="0.04"/>
    <s v="AÃ©reo Normal"/>
    <n v="66.14"/>
    <n v="66.14"/>
    <s v=""/>
    <x v="16"/>
    <n v="9.5399999999999991"/>
    <s v="Christine Abelman"/>
    <s v="Feira de Santana"/>
    <n v="98387"/>
    <s v="Bahia"/>
    <x v="1"/>
    <s v="Chris,Pat"/>
    <x v="1"/>
    <s v="Pat"/>
    <s v="Brasil"/>
    <s v="Corporativo"/>
    <s v="Material de EscritÃ³rio"/>
    <s v="Papel"/>
    <x v="286"/>
    <s v="Small Box"/>
    <n v="0.37"/>
    <d v="2011-04-08T00:00:00"/>
  </r>
  <r>
    <n v="7501"/>
    <n v="3117"/>
    <n v="22402"/>
    <x v="811"/>
    <s v="CrÃ­tica"/>
    <x v="22"/>
    <n v="1194.3399999999999"/>
    <n v="0.04"/>
    <s v="AÃ©reo Normal"/>
    <n v="497.11399999999998"/>
    <n v="0"/>
    <s v="Returned"/>
    <x v="108"/>
    <n v="2.99"/>
    <s v="Brad Thomas"/>
    <s v="Recife"/>
    <n v="94024"/>
    <s v="Pernambuco"/>
    <x v="1"/>
    <s v="Chris,Pat"/>
    <x v="1"/>
    <s v="Pat"/>
    <s v="Brasil"/>
    <s v="EscritÃ³rio em Casa"/>
    <s v="Material de EscritÃ³rio"/>
    <s v="Capas e AcessÃ³rios"/>
    <x v="124"/>
    <s v="Small Box"/>
    <n v="0.35"/>
    <d v="2009-05-28T00:00:00"/>
  </r>
  <r>
    <n v="7502"/>
    <n v="3118"/>
    <n v="22402"/>
    <x v="811"/>
    <s v="CrÃ­tica"/>
    <x v="23"/>
    <n v="51.832999999999998"/>
    <n v="0.01"/>
    <s v="AÃ©reo Normal"/>
    <n v="-235.89500000000001"/>
    <n v="0"/>
    <s v="Returned"/>
    <x v="241"/>
    <n v="5"/>
    <s v="Brad Thomas"/>
    <s v="Recife"/>
    <n v="93635"/>
    <s v="Pernambuco"/>
    <x v="1"/>
    <s v="Chris,Pat"/>
    <x v="1"/>
    <s v="Pat"/>
    <s v="Brasil"/>
    <s v="EscritÃ³rio em Casa"/>
    <s v="Tecnologia"/>
    <s v="Telefones e ComunicaÃ§Ã£o"/>
    <x v="886"/>
    <s v="Small Pack"/>
    <n v="0.83"/>
    <d v="2009-05-28T00:00:00"/>
  </r>
  <r>
    <n v="4368"/>
    <n v="3119"/>
    <n v="22404"/>
    <x v="561"/>
    <s v="Baixa"/>
    <x v="44"/>
    <n v="7264.64"/>
    <n v="0.06"/>
    <s v="AÃ©reo Normal"/>
    <n v="1845.68"/>
    <n v="1845.68"/>
    <s v=""/>
    <x v="59"/>
    <n v="18.059999999999999"/>
    <s v="Joseph Holt"/>
    <s v="FlorianÃ³polis"/>
    <n v="30265"/>
    <s v="Santa Catarina"/>
    <x v="2"/>
    <s v="Sam,Pat"/>
    <x v="2"/>
    <s v="Pat"/>
    <s v="Brasil"/>
    <s v="EscritÃ³rio em Casa"/>
    <s v="MobiliÃ¡rio"/>
    <s v="Cadeiras"/>
    <x v="64"/>
    <s v="Large Box"/>
    <n v="0.56999999999999995"/>
    <d v="2010-11-23T00:00:00"/>
  </r>
  <r>
    <n v="6501"/>
    <n v="3122"/>
    <n v="22407"/>
    <x v="442"/>
    <s v="NÃ£o Especificada"/>
    <x v="5"/>
    <n v="526.82000000000005"/>
    <n v="0.06"/>
    <s v="AÃ©reo RÃ¡pido"/>
    <n v="32.340000000000003"/>
    <n v="32.340000000000003"/>
    <s v=""/>
    <x v="272"/>
    <n v="8.99"/>
    <s v="Sung Shariari"/>
    <s v="FlorianÃ³polis"/>
    <n v="70560"/>
    <s v="Santa Catarina"/>
    <x v="2"/>
    <s v="Sam,Pat"/>
    <x v="2"/>
    <s v="Pat"/>
    <s v="Brasil"/>
    <s v="Corporativo"/>
    <s v="Material de EscritÃ³rio"/>
    <s v="Canetas e materiais de arte"/>
    <x v="374"/>
    <s v="Small Pack"/>
    <n v="0.56000000000000005"/>
    <d v="2009-11-19T00:00:00"/>
  </r>
  <r>
    <n v="6505"/>
    <n v="3120"/>
    <n v="22407"/>
    <x v="442"/>
    <s v="NÃ£o Especificada"/>
    <x v="28"/>
    <n v="676.44"/>
    <n v="7.0000000000000007E-2"/>
    <s v="AÃ©reo Normal"/>
    <n v="48.756"/>
    <n v="48.756"/>
    <s v=""/>
    <x v="414"/>
    <n v="14.72"/>
    <s v="Sung Shariari"/>
    <s v="FlorianÃ³polis"/>
    <n v="70560"/>
    <s v="Santa Catarina"/>
    <x v="2"/>
    <s v="Sam,Pat"/>
    <x v="2"/>
    <s v="Pat"/>
    <s v="Brasil"/>
    <s v="Corporativo"/>
    <s v="Material de EscritÃ³rio"/>
    <s v="Capas e AcessÃ³rios"/>
    <x v="589"/>
    <s v="Small Box"/>
    <n v="0.37"/>
    <d v="2009-11-18T00:00:00"/>
  </r>
  <r>
    <n v="6507"/>
    <n v="3121"/>
    <n v="22407"/>
    <x v="442"/>
    <s v="NÃ£o Especificada"/>
    <x v="17"/>
    <n v="128.02000000000001"/>
    <n v="0.02"/>
    <s v="AÃ©reo Normal"/>
    <n v="-7.9"/>
    <n v="-7.9"/>
    <s v=""/>
    <x v="247"/>
    <n v="6.47"/>
    <s v="Sung Shariari"/>
    <s v="FlorianÃ³polis"/>
    <n v="70560"/>
    <s v="Santa Catarina"/>
    <x v="2"/>
    <s v="Sam,Pat"/>
    <x v="2"/>
    <s v="Pat"/>
    <s v="Brasil"/>
    <s v="Corporativo"/>
    <s v="Material de EscritÃ³rio"/>
    <s v="Papel"/>
    <x v="329"/>
    <s v="Small Box"/>
    <n v="0.38"/>
    <d v="2009-11-17T00:00:00"/>
  </r>
  <r>
    <n v="172"/>
    <n v="3123"/>
    <n v="22432"/>
    <x v="945"/>
    <s v="NÃ£o Especificada"/>
    <x v="45"/>
    <n v="2728.42"/>
    <n v="0.06"/>
    <s v="AÃ©reo Normal"/>
    <n v="664.15"/>
    <n v="664.15"/>
    <s v=""/>
    <x v="157"/>
    <n v="19.989999999999998"/>
    <s v="Ionia McGrath"/>
    <s v="Curitiba"/>
    <n v="35211"/>
    <s v="ParanÃ¡"/>
    <x v="2"/>
    <s v="Sam,Pat"/>
    <x v="2"/>
    <s v="Pat"/>
    <s v="Brasil"/>
    <s v="Pequenas Empresas"/>
    <s v="Material de EscritÃ³rio"/>
    <s v="Envelopes"/>
    <x v="558"/>
    <s v="Small Box"/>
    <n v="0.38"/>
    <d v="2012-11-29T00:00:00"/>
  </r>
  <r>
    <n v="3768"/>
    <n v="3124"/>
    <n v="22433"/>
    <x v="946"/>
    <s v="CrÃ­tica"/>
    <x v="21"/>
    <n v="797.98"/>
    <n v="0.05"/>
    <s v="AÃ©reo Normal"/>
    <n v="237.47399999999999"/>
    <n v="237.47399999999999"/>
    <s v=""/>
    <x v="127"/>
    <n v="0.99"/>
    <s v="Bryan Spruell"/>
    <s v="Recife"/>
    <n v="92704"/>
    <s v="Pernambuco"/>
    <x v="1"/>
    <s v="Chris,Pat"/>
    <x v="1"/>
    <s v="Pat"/>
    <s v="Brasil"/>
    <s v="EscritÃ³rio em Casa"/>
    <s v="Tecnologia"/>
    <s v="Telefones e ComunicaÃ§Ã£o"/>
    <x v="761"/>
    <s v="Wrap Bag"/>
    <n v="0.56999999999999995"/>
    <d v="2011-03-05T00:00:00"/>
  </r>
  <r>
    <n v="927"/>
    <n v="3127"/>
    <n v="22465"/>
    <x v="370"/>
    <s v="NÃ£o Especificada"/>
    <x v="32"/>
    <n v="1121.78"/>
    <n v="0.04"/>
    <s v="Transporte RodoviÃ¡rio"/>
    <n v="-454.8"/>
    <n v="-454.8"/>
    <s v=""/>
    <x v="522"/>
    <n v="50"/>
    <s v="Thea Hendricks"/>
    <s v="Recife"/>
    <n v="92277"/>
    <s v="Pernambuco"/>
    <x v="1"/>
    <s v="Chris,Pat"/>
    <x v="1"/>
    <s v="Pat"/>
    <s v="Brasil"/>
    <s v="EscritÃ³rio em Casa"/>
    <s v="MobiliÃ¡rio"/>
    <s v="Cadeiras"/>
    <x v="802"/>
    <s v="Jumbo Drum"/>
    <n v="0.77"/>
    <d v="2012-07-22T00:00:00"/>
  </r>
  <r>
    <n v="1573"/>
    <n v="3128"/>
    <n v="22466"/>
    <x v="569"/>
    <s v="Baixa"/>
    <x v="42"/>
    <n v="5404.18"/>
    <n v="7.0000000000000007E-2"/>
    <s v="Transporte RodoviÃ¡rio"/>
    <n v="241.06"/>
    <n v="241.06"/>
    <s v=""/>
    <x v="479"/>
    <n v="30"/>
    <s v="Tamara Willingham"/>
    <s v="Recife"/>
    <n v="92277"/>
    <s v="Pernambuco"/>
    <x v="1"/>
    <s v="Chris,Pat"/>
    <x v="1"/>
    <s v="Pat"/>
    <s v="Brasil"/>
    <s v="Corporativo"/>
    <s v="MobiliÃ¡rio"/>
    <s v="Cadeiras"/>
    <x v="717"/>
    <s v="Jumbo Drum"/>
    <n v="0.69"/>
    <d v="2012-04-04T00:00:00"/>
  </r>
  <r>
    <n v="1574"/>
    <n v="3129"/>
    <n v="22466"/>
    <x v="569"/>
    <s v="Baixa"/>
    <x v="47"/>
    <n v="430.19"/>
    <n v="0.02"/>
    <s v="AÃ©reo Normal"/>
    <n v="181.26"/>
    <n v="181.26"/>
    <s v=""/>
    <x v="326"/>
    <n v="1.79"/>
    <s v="Tamara Willingham"/>
    <s v="Recife"/>
    <n v="92277"/>
    <s v="Pernambuco"/>
    <x v="1"/>
    <s v="Chris,Pat"/>
    <x v="1"/>
    <s v="Pat"/>
    <s v="Brasil"/>
    <s v="Corporativo"/>
    <s v="Material de EscritÃ³rio"/>
    <s v="Papel"/>
    <x v="457"/>
    <s v="Wrap Bag"/>
    <n v="0.38"/>
    <d v="2012-04-04T00:00:00"/>
  </r>
  <r>
    <n v="5342"/>
    <n v="3132"/>
    <n v="22468"/>
    <x v="10"/>
    <s v="NÃ£o Especificada"/>
    <x v="36"/>
    <n v="163.75"/>
    <n v="0"/>
    <s v="AÃ©reo Normal"/>
    <n v="23.61"/>
    <n v="23.61"/>
    <s v=""/>
    <x v="346"/>
    <n v="4.95"/>
    <s v="Steve Nguyen"/>
    <s v="SÃ£o Paulo"/>
    <n v="44136"/>
    <s v="SÃ£o Paulo"/>
    <x v="3"/>
    <s v="Erin"/>
    <x v="3"/>
    <m/>
    <s v="Brasil"/>
    <s v="Pequenas Empresas"/>
    <s v="MobiliÃ¡rio"/>
    <s v="MobiliÃ¡rio de EscritÃ³rio"/>
    <x v="484"/>
    <s v="Small Box"/>
    <n v="0.41"/>
    <d v="2010-06-12T00:00:00"/>
  </r>
  <r>
    <n v="5347"/>
    <n v="3131"/>
    <n v="22468"/>
    <x v="10"/>
    <s v="NÃ£o Especificada"/>
    <x v="41"/>
    <n v="65.099999999999994"/>
    <n v="0.03"/>
    <s v="AÃ©reo Normal"/>
    <n v="13.31"/>
    <n v="13.31"/>
    <s v=""/>
    <x v="40"/>
    <n v="1.46"/>
    <s v="Steve Nguyen"/>
    <s v="SÃ£o Paulo"/>
    <n v="44224"/>
    <s v="SÃ£o Paulo"/>
    <x v="3"/>
    <s v="Erin"/>
    <x v="3"/>
    <m/>
    <s v="Brasil"/>
    <s v="Pequenas Empresas"/>
    <s v="Material de EscritÃ³rio"/>
    <s v="Papel"/>
    <x v="999"/>
    <s v="Wrap Bag"/>
    <n v="0.39"/>
    <d v="2010-06-11T00:00:00"/>
  </r>
  <r>
    <n v="5354"/>
    <n v="3130"/>
    <n v="22468"/>
    <x v="10"/>
    <s v="NÃ£o Especificada"/>
    <x v="18"/>
    <n v="323.11"/>
    <n v="0"/>
    <s v="AÃ©reo Normal"/>
    <n v="41.522500000000001"/>
    <n v="41.522500000000001"/>
    <s v=""/>
    <x v="33"/>
    <n v="8.83"/>
    <s v="Steve Nguyen"/>
    <s v="SÃ£o Paulo"/>
    <n v="44224"/>
    <s v="SÃ£o Paulo"/>
    <x v="3"/>
    <s v="Erin"/>
    <x v="3"/>
    <m/>
    <s v="Brasil"/>
    <s v="Pequenas Empresas"/>
    <s v="Material de EscritÃ³rio"/>
    <s v="Capas e AcessÃ³rios"/>
    <x v="1000"/>
    <s v="Small Box"/>
    <n v="0.37"/>
    <d v="2010-06-10T00:00:00"/>
  </r>
  <r>
    <n v="1416"/>
    <n v="3136"/>
    <n v="22497"/>
    <x v="349"/>
    <s v="MÃ©dia"/>
    <x v="11"/>
    <n v="3259.25"/>
    <n v="0.04"/>
    <s v="Transporte RodoviÃ¡rio"/>
    <n v="580.33000000000004"/>
    <n v="580.33000000000004"/>
    <s v=""/>
    <x v="252"/>
    <n v="28"/>
    <s v="Brendan Murry"/>
    <s v="Recife"/>
    <n v="93727"/>
    <s v="Pernambuco"/>
    <x v="1"/>
    <s v="Chris,Pat"/>
    <x v="1"/>
    <s v="Pat"/>
    <s v="Brasil"/>
    <s v="Corporativo"/>
    <s v="Tecnologia"/>
    <s v="MÃ¡quinas de EscritÃ³rio"/>
    <x v="659"/>
    <s v="Jumbo Drum"/>
    <n v="0.38"/>
    <d v="2012-04-29T00:00:00"/>
  </r>
  <r>
    <n v="4444"/>
    <n v="3137"/>
    <n v="22498"/>
    <x v="312"/>
    <s v="CrÃ­tica"/>
    <x v="28"/>
    <n v="34.94"/>
    <n v="0.05"/>
    <s v="AÃ©reo Normal"/>
    <n v="-30.7"/>
    <n v="-30.7"/>
    <s v=""/>
    <x v="576"/>
    <n v="1.99"/>
    <s v="Sarah Brown"/>
    <s v="SÃ£o Paulo"/>
    <n v="14043"/>
    <s v="SÃ£o Paulo"/>
    <x v="3"/>
    <s v="Erin"/>
    <x v="3"/>
    <m/>
    <s v="Brasil"/>
    <s v="Consumidor"/>
    <s v="Tecnologia"/>
    <s v="PerifÃ©ricos"/>
    <x v="905"/>
    <s v="Small Pack"/>
    <n v="0.51"/>
    <d v="2010-11-10T00:00:00"/>
  </r>
  <r>
    <n v="5569"/>
    <n v="3139"/>
    <n v="22529"/>
    <x v="435"/>
    <s v="MÃ©dia"/>
    <x v="9"/>
    <n v="1623.09"/>
    <n v="0.02"/>
    <s v="AÃ©reo Normal"/>
    <n v="245.88"/>
    <n v="245.88"/>
    <s v=""/>
    <x v="567"/>
    <n v="13.22"/>
    <s v="Vivian Mathis"/>
    <s v="VitÃ³ria"/>
    <n v="20832"/>
    <s v="EspÃ­rito Santo"/>
    <x v="3"/>
    <s v="Erin"/>
    <x v="3"/>
    <m/>
    <s v="Brasil"/>
    <s v="EscritÃ³rio em Casa"/>
    <s v="Material de EscritÃ³rio"/>
    <s v="EletrodomÃ©sticos"/>
    <x v="894"/>
    <s v="Small Box"/>
    <n v="0.56000000000000005"/>
    <d v="2010-05-07T00:00:00"/>
  </r>
  <r>
    <n v="3007"/>
    <n v="3141"/>
    <n v="22534"/>
    <x v="890"/>
    <s v="MÃ©dia"/>
    <x v="12"/>
    <n v="279.33"/>
    <n v="0"/>
    <s v="AÃ©reo Normal"/>
    <n v="-44.18"/>
    <n v="-44.18"/>
    <s v=""/>
    <x v="543"/>
    <n v="19.989999999999998"/>
    <s v="Kelly Williams"/>
    <s v="BelÃ©m"/>
    <n v="60110"/>
    <s v="ParÃ¡"/>
    <x v="0"/>
    <s v="William,Pat"/>
    <x v="0"/>
    <s v="Pat"/>
    <s v="Brasil"/>
    <s v="Corporativo"/>
    <s v="Material de EscritÃ³rio"/>
    <s v="Envelopes"/>
    <x v="844"/>
    <s v="Small Box"/>
    <n v="0.38"/>
    <d v="2011-07-20T00:00:00"/>
  </r>
  <r>
    <n v="4005"/>
    <n v="3142"/>
    <n v="22561"/>
    <x v="947"/>
    <s v="CrÃ­tica"/>
    <x v="25"/>
    <n v="128.62"/>
    <n v="7.0000000000000007E-2"/>
    <s v="AÃ©reo Normal"/>
    <n v="-27.78"/>
    <n v="-27.78"/>
    <s v=""/>
    <x v="133"/>
    <n v="8.99"/>
    <s v="David Wiener"/>
    <s v="Belo Horizonte"/>
    <n v="19901"/>
    <s v="Minas Gerais"/>
    <x v="3"/>
    <s v="Erin"/>
    <x v="3"/>
    <m/>
    <s v="Brasil"/>
    <s v="Consumidor"/>
    <s v="MobiliÃ¡rio"/>
    <s v="MobiliÃ¡rio de EscritÃ³rio"/>
    <x v="152"/>
    <s v="Small Pack"/>
    <n v="0.47"/>
    <d v="2011-01-22T00:00:00"/>
  </r>
  <r>
    <n v="4006"/>
    <n v="3143"/>
    <n v="22561"/>
    <x v="947"/>
    <s v="CrÃ­tica"/>
    <x v="31"/>
    <n v="424"/>
    <n v="0.03"/>
    <s v="AÃ©reo Normal"/>
    <n v="-19.77"/>
    <n v="-19.77"/>
    <s v=""/>
    <x v="251"/>
    <n v="3.5"/>
    <s v="David Wiener"/>
    <s v="Belo Horizonte"/>
    <n v="19711"/>
    <s v="Minas Gerais"/>
    <x v="3"/>
    <s v="Erin"/>
    <x v="3"/>
    <m/>
    <s v="Brasil"/>
    <s v="Consumidor"/>
    <s v="Material de EscritÃ³rio"/>
    <s v="EletrodomÃ©sticos"/>
    <x v="334"/>
    <s v="Small Box"/>
    <n v="0.57999999999999996"/>
    <d v="2011-01-22T00:00:00"/>
  </r>
  <r>
    <n v="4007"/>
    <n v="3144"/>
    <n v="22561"/>
    <x v="947"/>
    <s v="CrÃ­tica"/>
    <x v="38"/>
    <n v="504.79"/>
    <n v="0.03"/>
    <s v="AÃ©reo RÃ¡pido"/>
    <n v="-245.09"/>
    <n v="-245.09"/>
    <s v=""/>
    <x v="145"/>
    <n v="19.989999999999998"/>
    <s v="David Wiener"/>
    <s v="Belo Horizonte"/>
    <n v="19711"/>
    <s v="Minas Gerais"/>
    <x v="3"/>
    <s v="Erin"/>
    <x v="3"/>
    <m/>
    <s v="Brasil"/>
    <s v="Consumidor"/>
    <s v="Tecnologia"/>
    <s v="PerifÃ©ricos"/>
    <x v="869"/>
    <s v="Small Box"/>
    <n v="0.5"/>
    <d v="2011-01-22T00:00:00"/>
  </r>
  <r>
    <n v="7860"/>
    <n v="3145"/>
    <n v="22562"/>
    <x v="917"/>
    <s v="MÃ©dia"/>
    <x v="6"/>
    <n v="9304.2000000000007"/>
    <n v="0.08"/>
    <s v="Transporte RodoviÃ¡rio"/>
    <n v="1981.17"/>
    <n v="1981.17"/>
    <s v=""/>
    <x v="498"/>
    <n v="14.7"/>
    <s v="Jennifer Ferguson"/>
    <s v="SÃ£o Paulo"/>
    <n v="11542"/>
    <s v="SÃ£o Paulo"/>
    <x v="3"/>
    <s v="Erin"/>
    <x v="3"/>
    <m/>
    <s v="Brasil"/>
    <s v="EscritÃ³rio em Casa"/>
    <s v="Tecnologia"/>
    <s v="MÃ¡quinas de EscritÃ³rio"/>
    <x v="763"/>
    <s v="Jumbo Drum"/>
    <n v="0.59"/>
    <d v="2009-03-29T00:00:00"/>
  </r>
  <r>
    <n v="7861"/>
    <n v="3146"/>
    <n v="22562"/>
    <x v="917"/>
    <s v="MÃ©dia"/>
    <x v="42"/>
    <n v="1685.05"/>
    <n v="0.1"/>
    <s v="AÃ©reo Normal"/>
    <n v="518.07000000000005"/>
    <n v="518.07000000000005"/>
    <s v=""/>
    <x v="173"/>
    <n v="13.88"/>
    <s v="Jennifer Ferguson"/>
    <s v="SÃ£o Paulo"/>
    <n v="11542"/>
    <s v="SÃ£o Paulo"/>
    <x v="3"/>
    <s v="Erin"/>
    <x v="3"/>
    <m/>
    <s v="Brasil"/>
    <s v="EscritÃ³rio em Casa"/>
    <s v="Material de EscritÃ³rio"/>
    <s v="Papel"/>
    <x v="490"/>
    <s v="Small Box"/>
    <n v="0.36"/>
    <d v="2009-03-29T00:00:00"/>
  </r>
  <r>
    <n v="7870"/>
    <n v="3147"/>
    <n v="22562"/>
    <x v="917"/>
    <s v="MÃ©dia"/>
    <x v="12"/>
    <n v="57.48"/>
    <n v="0"/>
    <s v="AÃ©reo Normal"/>
    <n v="-28.09"/>
    <n v="-28.09"/>
    <s v=""/>
    <x v="519"/>
    <n v="8.34"/>
    <s v="Jennifer Ferguson"/>
    <s v="SÃ£o Paulo"/>
    <n v="11542"/>
    <s v="SÃ£o Paulo"/>
    <x v="3"/>
    <s v="Erin"/>
    <x v="3"/>
    <m/>
    <s v="Brasil"/>
    <s v="EscritÃ³rio em Casa"/>
    <s v="Material de EscritÃ³rio"/>
    <s v="Armazenamento e OrganizaÃ§Ã£o"/>
    <x v="795"/>
    <s v="Small Box"/>
    <n v="0.59"/>
    <d v="2009-03-28T00:00:00"/>
  </r>
  <r>
    <n v="1256"/>
    <n v="3148"/>
    <n v="22563"/>
    <x v="85"/>
    <s v="CrÃ­tica"/>
    <x v="46"/>
    <n v="251.51"/>
    <n v="0.06"/>
    <s v="AÃ©reo Normal"/>
    <n v="-9.7799999999999994"/>
    <n v="-9.7799999999999994"/>
    <s v=""/>
    <x v="300"/>
    <n v="3.68"/>
    <s v="Laurel Workman"/>
    <s v="Salvador"/>
    <n v="59715"/>
    <s v="Bahia"/>
    <x v="1"/>
    <s v="Chris,Pat"/>
    <x v="1"/>
    <s v="Pat"/>
    <s v="Brasil"/>
    <s v="EscritÃ³rio em Casa"/>
    <s v="MobiliÃ¡rio"/>
    <s v="MobiliÃ¡rio de EscritÃ³rio"/>
    <x v="415"/>
    <s v="Wrap Bag"/>
    <n v="0.52"/>
    <d v="2012-05-23T00:00:00"/>
  </r>
  <r>
    <n v="5232"/>
    <n v="3149"/>
    <n v="22626"/>
    <x v="624"/>
    <s v="CrÃ­tica"/>
    <x v="30"/>
    <n v="90.93"/>
    <n v="0.02"/>
    <s v="AÃ©reo Normal"/>
    <n v="14.19"/>
    <n v="14.19"/>
    <s v=""/>
    <x v="122"/>
    <n v="2.04"/>
    <s v="John Lucas"/>
    <s v="SÃ£o Paulo"/>
    <n v="45424"/>
    <s v="SÃ£o Paulo"/>
    <x v="3"/>
    <s v="Erin"/>
    <x v="3"/>
    <m/>
    <s v="Brasil"/>
    <s v="Pequenas Empresas"/>
    <s v="Material de EscritÃ³rio"/>
    <s v="Papel"/>
    <x v="661"/>
    <s v="Wrap Bag"/>
    <n v="0.36"/>
    <d v="2010-07-01T00:00:00"/>
  </r>
  <r>
    <n v="5233"/>
    <n v="3150"/>
    <n v="22626"/>
    <x v="624"/>
    <s v="CrÃ­tica"/>
    <x v="44"/>
    <n v="6170.9120000000003"/>
    <n v="0.04"/>
    <s v="Transporte RodoviÃ¡rio"/>
    <n v="-528.65312500000005"/>
    <n v="-528.65312500000005"/>
    <s v=""/>
    <x v="472"/>
    <n v="69.64"/>
    <s v="John Lucas"/>
    <s v="SÃ£o Paulo"/>
    <n v="45424"/>
    <s v="SÃ£o Paulo"/>
    <x v="3"/>
    <s v="Erin"/>
    <x v="3"/>
    <m/>
    <s v="Brasil"/>
    <s v="Pequenas Empresas"/>
    <s v="MobiliÃ¡rio"/>
    <s v="Mesas"/>
    <x v="702"/>
    <s v="Jumbo Box"/>
    <n v="0.77"/>
    <d v="2010-07-01T00:00:00"/>
  </r>
  <r>
    <n v="5723"/>
    <n v="3151"/>
    <n v="22627"/>
    <x v="663"/>
    <s v="Baixa"/>
    <x v="22"/>
    <n v="1934.6"/>
    <n v="0.09"/>
    <s v="AÃ©reo Normal"/>
    <n v="614.03"/>
    <n v="0"/>
    <s v="Returned"/>
    <x v="553"/>
    <n v="14.48"/>
    <s v="Bill Shonely"/>
    <s v="VitÃ³ria"/>
    <n v="4401"/>
    <s v="EspÃ­rito Santo"/>
    <x v="3"/>
    <s v="Erin"/>
    <x v="3"/>
    <m/>
    <s v="Brasil"/>
    <s v="Pequenas Empresas"/>
    <s v="MobiliÃ¡rio"/>
    <s v="MobiliÃ¡rio de EscritÃ³rio"/>
    <x v="858"/>
    <s v="Small Box"/>
    <n v="0.46"/>
    <d v="2010-04-08T00:00:00"/>
  </r>
  <r>
    <n v="5745"/>
    <n v="3152"/>
    <n v="22627"/>
    <x v="663"/>
    <s v="Baixa"/>
    <x v="6"/>
    <n v="6803"/>
    <n v="0.03"/>
    <s v="Transporte RodoviÃ¡rio"/>
    <n v="-1061.68"/>
    <n v="0"/>
    <s v="Returned"/>
    <x v="15"/>
    <n v="66.27"/>
    <s v="Bill Shonely"/>
    <s v="Recife"/>
    <n v="95240"/>
    <s v="Pernambuco"/>
    <x v="1"/>
    <s v="Chris,Pat"/>
    <x v="1"/>
    <s v="Pat"/>
    <s v="Brasil"/>
    <s v="Pequenas Empresas"/>
    <s v="MobiliÃ¡rio"/>
    <s v="Estantes"/>
    <x v="481"/>
    <s v="Jumbo Box"/>
    <n v="0.65"/>
    <d v="2010-04-03T00:00:00"/>
  </r>
  <r>
    <n v="6593"/>
    <n v="3153"/>
    <n v="22628"/>
    <x v="222"/>
    <s v="MÃ©dia"/>
    <x v="14"/>
    <n v="2951.7"/>
    <n v="0.02"/>
    <s v="Transporte RodoviÃ¡rio"/>
    <n v="-1111.45"/>
    <n v="-1111.45"/>
    <s v=""/>
    <x v="158"/>
    <n v="74.349999999999994"/>
    <s v="Lynn Smith"/>
    <s v="Porto Alegre"/>
    <n v="22124"/>
    <s v="Rio Grande do Sul"/>
    <x v="2"/>
    <s v="Sam,Pat"/>
    <x v="2"/>
    <s v="Pat"/>
    <s v="Brasil"/>
    <s v="Corporativo"/>
    <s v="MobiliÃ¡rio"/>
    <s v="Cadeiras"/>
    <x v="189"/>
    <s v="Jumbo Drum"/>
    <n v="0.56999999999999995"/>
    <d v="2009-11-01T00:00:00"/>
  </r>
  <r>
    <n v="5653"/>
    <n v="3154"/>
    <n v="22629"/>
    <x v="800"/>
    <s v="Baixa"/>
    <x v="38"/>
    <n v="365.93"/>
    <n v="0.05"/>
    <s v="AÃ©reo Normal"/>
    <n v="-243.02"/>
    <n v="-243.02"/>
    <s v=""/>
    <x v="167"/>
    <n v="14.52"/>
    <s v="Sonia Sunley"/>
    <s v="BelÃ©m"/>
    <n v="60110"/>
    <s v="ParÃ¡"/>
    <x v="0"/>
    <s v="William,Pat"/>
    <x v="0"/>
    <s v="Pat"/>
    <s v="Brasil"/>
    <s v="Pequenas Empresas"/>
    <s v="Tecnologia"/>
    <s v="PerifÃ©ricos"/>
    <x v="333"/>
    <s v="Small Box"/>
    <n v="0.65"/>
    <d v="2010-04-20T00:00:00"/>
  </r>
  <r>
    <n v="4706"/>
    <n v="3158"/>
    <n v="22661"/>
    <x v="35"/>
    <s v="NÃ£o Especificada"/>
    <x v="41"/>
    <n v="18.260000000000002"/>
    <n v="0.05"/>
    <s v="AÃ©reo Normal"/>
    <n v="-3.89"/>
    <n v="0"/>
    <s v="Returned"/>
    <x v="9"/>
    <n v="0.7"/>
    <s v="Dianna Vittorini"/>
    <s v="MaceiÃ³"/>
    <n v="85351"/>
    <s v="Alagoas"/>
    <x v="1"/>
    <s v="Chris,Pat"/>
    <x v="1"/>
    <s v="Pat"/>
    <s v="Brasil"/>
    <s v="Corporativo"/>
    <s v="Material de EscritÃ³rio"/>
    <s v="Canetas e materiais de arte"/>
    <x v="9"/>
    <s v="Wrap Bag"/>
    <n v="0.6"/>
    <d v="2010-09-29T00:00:00"/>
  </r>
  <r>
    <n v="1482"/>
    <n v="3161"/>
    <n v="22688"/>
    <x v="909"/>
    <s v="MÃ©dia"/>
    <x v="47"/>
    <n v="2044.2755"/>
    <n v="0.1"/>
    <s v="AÃ©reo Normal"/>
    <n v="334.53"/>
    <n v="334.53"/>
    <s v=""/>
    <x v="6"/>
    <n v="5.63"/>
    <s v="Maureen Fritzler"/>
    <s v="SÃ£o Paulo"/>
    <n v="15239"/>
    <s v="SÃ£o Paulo"/>
    <x v="3"/>
    <s v="Erin"/>
    <x v="3"/>
    <m/>
    <s v="Brasil"/>
    <s v="Corporativo"/>
    <s v="Tecnologia"/>
    <s v="Telefones e ComunicaÃ§Ã£o"/>
    <x v="396"/>
    <s v="Small Box"/>
    <n v="0.56000000000000005"/>
    <d v="2012-04-18T00:00:00"/>
  </r>
  <r>
    <n v="2572"/>
    <n v="3162"/>
    <n v="22689"/>
    <x v="709"/>
    <s v="Baixa"/>
    <x v="33"/>
    <n v="2405"/>
    <n v="0.1"/>
    <s v="AÃ©reo Normal"/>
    <n v="696.17"/>
    <n v="696.17"/>
    <s v=""/>
    <x v="626"/>
    <n v="0.99"/>
    <s v="Benjamin Farhat"/>
    <s v="MaceiÃ³"/>
    <n v="85338"/>
    <s v="Alagoas"/>
    <x v="1"/>
    <s v="Chris,Pat"/>
    <x v="1"/>
    <s v="Pat"/>
    <s v="Brasil"/>
    <s v="EscritÃ³rio em Casa"/>
    <s v="Material de EscritÃ³rio"/>
    <s v="EletrodomÃ©sticos"/>
    <x v="1001"/>
    <s v="Small Box"/>
    <n v="0.57999999999999996"/>
    <d v="2011-10-11T00:00:00"/>
  </r>
  <r>
    <n v="3101"/>
    <n v="3164"/>
    <n v="22727"/>
    <x v="948"/>
    <s v="NÃ£o Especificada"/>
    <x v="45"/>
    <n v="296.82"/>
    <n v="7.0000000000000007E-2"/>
    <s v="AÃ©reo Normal"/>
    <n v="-120.37"/>
    <n v="-120.37"/>
    <s v=""/>
    <x v="31"/>
    <n v="6.65"/>
    <s v="Lycoris Saunders"/>
    <s v="Porto Alegre"/>
    <n v="28540"/>
    <s v="Rio Grande do Sul"/>
    <x v="2"/>
    <s v="Sam,Pat"/>
    <x v="2"/>
    <s v="Pat"/>
    <s v="Brasil"/>
    <s v="Corporativo"/>
    <s v="Material de EscritÃ³rio"/>
    <s v="Papel"/>
    <x v="452"/>
    <s v="Small Box"/>
    <n v="0.36"/>
    <d v="2011-07-03T00:00:00"/>
  </r>
  <r>
    <n v="94"/>
    <n v="3165"/>
    <n v="22752"/>
    <x v="888"/>
    <s v="Baixa"/>
    <x v="1"/>
    <n v="238.76"/>
    <n v="0.1"/>
    <s v="AÃ©reo Normal"/>
    <n v="-235.21"/>
    <n v="-235.21"/>
    <s v=""/>
    <x v="110"/>
    <n v="35"/>
    <s v="Barry Weirich"/>
    <s v="Recife"/>
    <n v="94404"/>
    <s v="Pernambuco"/>
    <x v="1"/>
    <s v="Chris,Pat"/>
    <x v="1"/>
    <s v="Pat"/>
    <s v="Brasil"/>
    <s v="Corporativo"/>
    <s v="Material de EscritÃ³rio"/>
    <s v="Armazenamento e OrganizaÃ§Ã£o"/>
    <x v="1002"/>
    <s v="Large Box"/>
    <n v="0.82"/>
    <d v="2012-12-12T00:00:00"/>
  </r>
  <r>
    <n v="7843"/>
    <n v="3167"/>
    <n v="22755"/>
    <x v="195"/>
    <s v="MÃ©dia"/>
    <x v="45"/>
    <n v="240.6"/>
    <n v="0.04"/>
    <s v="AÃ©reo Normal"/>
    <n v="3.4509999999999899"/>
    <n v="3.4509999999999899"/>
    <s v=""/>
    <x v="285"/>
    <n v="2.99"/>
    <s v="Fred Harton"/>
    <s v="JoÃ£o Pessoa"/>
    <n v="80022"/>
    <s v="ParaÃ­ba"/>
    <x v="1"/>
    <s v="Chris,Pat"/>
    <x v="1"/>
    <s v="Pat"/>
    <s v="Brasil"/>
    <s v="EscritÃ³rio em Casa"/>
    <s v="Material de EscritÃ³rio"/>
    <s v="Capas e AcessÃ³rios"/>
    <x v="446"/>
    <s v="Small Box"/>
    <n v="0.38"/>
    <d v="2009-04-01T00:00:00"/>
  </r>
  <r>
    <n v="7844"/>
    <n v="3168"/>
    <n v="22755"/>
    <x v="195"/>
    <s v="MÃ©dia"/>
    <x v="38"/>
    <n v="236.87799999999999"/>
    <n v="0.06"/>
    <s v="AÃ©reo Normal"/>
    <n v="-275.25299999999999"/>
    <n v="-275.25299999999999"/>
    <s v=""/>
    <x v="241"/>
    <n v="5"/>
    <s v="Fred Harton"/>
    <s v="JoÃ£o Pessoa"/>
    <n v="80022"/>
    <s v="ParaÃ­ba"/>
    <x v="1"/>
    <s v="Chris,Pat"/>
    <x v="1"/>
    <s v="Pat"/>
    <s v="Brasil"/>
    <s v="EscritÃ³rio em Casa"/>
    <s v="Tecnologia"/>
    <s v="Telefones e ComunicaÃ§Ã£o"/>
    <x v="413"/>
    <s v="Small Pack"/>
    <n v="0.8"/>
    <d v="2009-04-01T00:00:00"/>
  </r>
  <r>
    <n v="7850"/>
    <n v="3166"/>
    <n v="22755"/>
    <x v="195"/>
    <s v="MÃ©dia"/>
    <x v="44"/>
    <n v="187.84"/>
    <n v="0"/>
    <s v="AÃ©reo Normal"/>
    <n v="-95.047499999999999"/>
    <n v="-95.047499999999999"/>
    <s v=""/>
    <x v="113"/>
    <n v="5.68"/>
    <s v="Fred Harton"/>
    <s v="JoÃ£o Pessoa"/>
    <n v="80906"/>
    <s v="ParaÃ­ba"/>
    <x v="1"/>
    <s v="Chris,Pat"/>
    <x v="1"/>
    <s v="Pat"/>
    <s v="Brasil"/>
    <s v="EscritÃ³rio em Casa"/>
    <s v="Material de EscritÃ³rio"/>
    <s v="Capas e AcessÃ³rios"/>
    <x v="810"/>
    <s v="Small Box"/>
    <n v="0.36"/>
    <d v="2009-03-31T00:00:00"/>
  </r>
  <r>
    <n v="3606"/>
    <n v="3169"/>
    <n v="22787"/>
    <x v="807"/>
    <s v="MÃ©dia"/>
    <x v="44"/>
    <n v="46.44"/>
    <n v="0.06"/>
    <s v="AÃ©reo RÃ¡pido"/>
    <n v="-16.3"/>
    <n v="0"/>
    <s v="Returned"/>
    <x v="80"/>
    <n v="0.7"/>
    <s v="Ricardo Block"/>
    <s v="AracajÃº"/>
    <n v="83501"/>
    <s v="Sergipe"/>
    <x v="1"/>
    <s v="Chris,Pat"/>
    <x v="1"/>
    <s v="Pat"/>
    <s v="Brasil"/>
    <s v="Corporativo"/>
    <s v="Material de EscritÃ³rio"/>
    <s v="ElÃ¡sticos"/>
    <x v="92"/>
    <s v="Wrap Bag"/>
    <n v="0.81"/>
    <d v="2011-04-05T00:00:00"/>
  </r>
  <r>
    <n v="200"/>
    <n v="3170"/>
    <n v="22817"/>
    <x v="949"/>
    <s v="CrÃ­tica"/>
    <x v="15"/>
    <n v="6785.86"/>
    <n v="0.05"/>
    <s v="Transporte RodoviÃ¡rio"/>
    <n v="-740.07"/>
    <n v="-740.07"/>
    <s v=""/>
    <x v="469"/>
    <n v="62.74"/>
    <s v="Andrew Roberts"/>
    <s v="Feira de Santana"/>
    <n v="98052"/>
    <s v="Bahia"/>
    <x v="1"/>
    <s v="Chris,Pat"/>
    <x v="1"/>
    <s v="Pat"/>
    <s v="Brasil"/>
    <s v="EscritÃ³rio em Casa"/>
    <s v="MobiliÃ¡rio"/>
    <s v="Mesas"/>
    <x v="698"/>
    <s v="Jumbo Box"/>
    <n v="0.75"/>
    <d v="2012-11-23T00:00:00"/>
  </r>
  <r>
    <n v="7517"/>
    <n v="3172"/>
    <n v="22818"/>
    <x v="67"/>
    <s v="Baixa"/>
    <x v="36"/>
    <n v="360.24"/>
    <n v="0.08"/>
    <s v="AÃ©reo Normal"/>
    <n v="-53.82"/>
    <n v="-53.82"/>
    <s v=""/>
    <x v="238"/>
    <n v="4"/>
    <s v="Mitch Gastineau"/>
    <s v="SÃ£o LuÃ­s"/>
    <n v="88001"/>
    <s v="MaranhÃ£o"/>
    <x v="1"/>
    <s v="Chris,Pat"/>
    <x v="1"/>
    <s v="Pat"/>
    <s v="Brasil"/>
    <s v="Pequenas Empresas"/>
    <s v="Tecnologia"/>
    <s v="PerifÃ©ricos"/>
    <x v="315"/>
    <s v="Small Box"/>
    <n v="0.68"/>
    <d v="2009-05-26T00:00:00"/>
  </r>
  <r>
    <n v="7533"/>
    <n v="3171"/>
    <n v="22818"/>
    <x v="67"/>
    <s v="CrÃ­tica"/>
    <x v="31"/>
    <n v="6277.75"/>
    <n v="0.1"/>
    <s v="Transporte RodoviÃ¡rio"/>
    <n v="-592.42999999999995"/>
    <n v="-592.42999999999995"/>
    <s v=""/>
    <x v="17"/>
    <n v="30"/>
    <s v="Mitch Gastineau"/>
    <s v="SÃ£o LuÃ­s"/>
    <n v="88001"/>
    <s v="MaranhÃ£o"/>
    <x v="1"/>
    <s v="Chris,Pat"/>
    <x v="1"/>
    <s v="Pat"/>
    <s v="Brasil"/>
    <s v="Pequenas Empresas"/>
    <s v="MobiliÃ¡rio"/>
    <s v="Cadeiras"/>
    <x v="416"/>
    <s v="Jumbo Drum"/>
    <n v="0.78"/>
    <d v="2009-05-24T00:00:00"/>
  </r>
  <r>
    <n v="245"/>
    <n v="3173"/>
    <n v="22819"/>
    <x v="534"/>
    <s v="Alta"/>
    <x v="23"/>
    <n v="6.77"/>
    <n v="0.06"/>
    <s v="AÃ©reo Normal"/>
    <n v="-3.66"/>
    <n v="-3.66"/>
    <s v=""/>
    <x v="308"/>
    <n v="4.28"/>
    <s v="Patrick Jones"/>
    <s v="Curitiba"/>
    <n v="36869"/>
    <s v="ParanÃ¡"/>
    <x v="2"/>
    <s v="Sam,Pat"/>
    <x v="2"/>
    <s v="Pat"/>
    <s v="Brasil"/>
    <s v="EscritÃ³rio em Casa"/>
    <s v="Material de EscritÃ³rio"/>
    <s v="Canetas e materiais de arte"/>
    <x v="740"/>
    <s v="Wrap Bag"/>
    <n v="0.44"/>
    <d v="2012-11-12T00:00:00"/>
  </r>
  <r>
    <n v="4958"/>
    <n v="3175"/>
    <n v="22820"/>
    <x v="812"/>
    <s v="Alta"/>
    <x v="43"/>
    <n v="144.84"/>
    <n v="0"/>
    <s v="AÃ©reo Normal"/>
    <n v="21.49"/>
    <n v="0"/>
    <s v="Returned"/>
    <x v="627"/>
    <n v="2.82"/>
    <s v="Craig Yedwab"/>
    <s v="VitÃ³ria"/>
    <n v="4072"/>
    <s v="EspÃ­rito Santo"/>
    <x v="3"/>
    <s v="Erin"/>
    <x v="3"/>
    <m/>
    <s v="Brasil"/>
    <s v="Consumidor"/>
    <s v="Material de EscritÃ³rio"/>
    <s v="ElÃ¡sticos"/>
    <x v="1003"/>
    <s v="Wrap Bag"/>
    <n v="0.4"/>
    <d v="2010-08-20T00:00:00"/>
  </r>
  <r>
    <n v="4966"/>
    <n v="3174"/>
    <n v="22820"/>
    <x v="812"/>
    <s v="Alta"/>
    <x v="20"/>
    <n v="209.12"/>
    <n v="0.05"/>
    <s v="AÃ©reo Normal"/>
    <n v="-116.21"/>
    <n v="0"/>
    <s v="Returned"/>
    <x v="25"/>
    <n v="4.38"/>
    <s v="Craig Yedwab"/>
    <s v="Rio de Janeiro"/>
    <n v="5701"/>
    <s v="Rio de Janeiro"/>
    <x v="3"/>
    <s v="Erin"/>
    <x v="3"/>
    <m/>
    <s v="Brasil"/>
    <s v="Consumidor"/>
    <s v="Tecnologia"/>
    <s v="PerifÃ©ricos"/>
    <x v="226"/>
    <s v="Small Pack"/>
    <n v="0.75"/>
    <d v="2010-08-19T00:00:00"/>
  </r>
  <r>
    <n v="2222"/>
    <n v="3177"/>
    <n v="22848"/>
    <x v="410"/>
    <s v="NÃ£o Especificada"/>
    <x v="45"/>
    <n v="5921.74"/>
    <n v="0.02"/>
    <s v="Transporte RodoviÃ¡rio"/>
    <n v="-287.62"/>
    <n v="-287.62"/>
    <s v=""/>
    <x v="17"/>
    <n v="30"/>
    <s v="Nicole Brennan"/>
    <s v="Recife"/>
    <n v="94521"/>
    <s v="Pernambuco"/>
    <x v="1"/>
    <s v="Chris,Pat"/>
    <x v="1"/>
    <s v="Pat"/>
    <s v="Brasil"/>
    <s v="EscritÃ³rio em Casa"/>
    <s v="MobiliÃ¡rio"/>
    <s v="Cadeiras"/>
    <x v="416"/>
    <s v="Jumbo Drum"/>
    <n v="0.78"/>
    <d v="2011-12-12T00:00:00"/>
  </r>
  <r>
    <n v="2223"/>
    <n v="3178"/>
    <n v="22848"/>
    <x v="410"/>
    <s v="NÃ£o Especificada"/>
    <x v="32"/>
    <n v="68.16"/>
    <n v="0.09"/>
    <s v="AÃ©reo Normal"/>
    <n v="-52.44"/>
    <n v="-52.44"/>
    <s v=""/>
    <x v="90"/>
    <n v="6.5"/>
    <s v="Nicole Brennan"/>
    <s v="Recife"/>
    <n v="94521"/>
    <s v="Pernambuco"/>
    <x v="1"/>
    <s v="Chris,Pat"/>
    <x v="1"/>
    <s v="Pat"/>
    <s v="Brasil"/>
    <s v="EscritÃ³rio em Casa"/>
    <s v="Tecnologia"/>
    <s v="PerifÃ©ricos"/>
    <x v="103"/>
    <s v="Small Box"/>
    <n v="0.48"/>
    <d v="2011-12-12T00:00:00"/>
  </r>
  <r>
    <n v="2228"/>
    <n v="3176"/>
    <n v="22848"/>
    <x v="410"/>
    <s v="NÃ£o Especificada"/>
    <x v="28"/>
    <n v="140.37"/>
    <n v="0.01"/>
    <s v="AÃ©reo Normal"/>
    <n v="-893.39"/>
    <n v="-893.39"/>
    <s v=""/>
    <x v="78"/>
    <n v="49"/>
    <s v="Nicole Brennan"/>
    <s v="Recife"/>
    <n v="94521"/>
    <s v="Pernambuco"/>
    <x v="1"/>
    <s v="Chris,Pat"/>
    <x v="1"/>
    <s v="Pat"/>
    <s v="Brasil"/>
    <s v="EscritÃ³rio em Casa"/>
    <s v="Material de EscritÃ³rio"/>
    <s v="EletrodomÃ©sticos"/>
    <x v="90"/>
    <s v="Large Box"/>
    <n v="0.6"/>
    <d v="2011-12-11T00:00:00"/>
  </r>
  <r>
    <n v="3465"/>
    <n v="3183"/>
    <n v="22850"/>
    <x v="44"/>
    <s v="MÃ©dia"/>
    <x v="32"/>
    <n v="105.13"/>
    <n v="0.08"/>
    <s v="AÃ©reo Normal"/>
    <n v="-103.23"/>
    <n v="-103.23"/>
    <s v=""/>
    <x v="420"/>
    <n v="4"/>
    <s v="Allen Armold"/>
    <s v="Recife"/>
    <n v="93277"/>
    <s v="Pernambuco"/>
    <x v="1"/>
    <s v="Chris,Pat"/>
    <x v="1"/>
    <s v="Pat"/>
    <s v="Brasil"/>
    <s v="EscritÃ³rio em Casa"/>
    <s v="Tecnologia"/>
    <s v="PerifÃ©ricos"/>
    <x v="599"/>
    <s v="Small Box"/>
    <n v="0.75"/>
    <d v="2011-05-01T00:00:00"/>
  </r>
  <r>
    <n v="8021"/>
    <n v="3185"/>
    <n v="22851"/>
    <x v="950"/>
    <s v="CrÃ­tica"/>
    <x v="37"/>
    <n v="32.369999999999997"/>
    <n v="0"/>
    <s v="AÃ©reo Normal"/>
    <n v="-48.55"/>
    <n v="-48.55"/>
    <s v=""/>
    <x v="1"/>
    <n v="5.33"/>
    <s v="Denise Monton"/>
    <s v="Curitiba"/>
    <n v="72022"/>
    <s v="ParanÃ¡"/>
    <x v="2"/>
    <s v="Sam,Pat"/>
    <x v="2"/>
    <s v="Pat"/>
    <s v="Brasil"/>
    <s v="EscritÃ³rio em Casa"/>
    <s v="MobiliÃ¡rio"/>
    <s v="MobiliÃ¡rio de EscritÃ³rio"/>
    <x v="345"/>
    <s v="Small Box"/>
    <n v="0.43"/>
    <d v="2009-03-03T00:00:00"/>
  </r>
  <r>
    <n v="8026"/>
    <n v="3184"/>
    <n v="22851"/>
    <x v="950"/>
    <s v="CrÃ­tica"/>
    <x v="16"/>
    <n v="667.36"/>
    <n v="0.09"/>
    <s v="AÃ©reo Normal"/>
    <n v="218.89"/>
    <n v="218.89"/>
    <s v=""/>
    <x v="117"/>
    <n v="1.99"/>
    <s v="Denise Monton"/>
    <s v="Curitiba"/>
    <n v="72022"/>
    <s v="ParanÃ¡"/>
    <x v="2"/>
    <s v="Sam,Pat"/>
    <x v="2"/>
    <s v="Pat"/>
    <s v="Brasil"/>
    <s v="EscritÃ³rio em Casa"/>
    <s v="Tecnologia"/>
    <s v="PerifÃ©ricos"/>
    <x v="133"/>
    <s v="Small Pack"/>
    <n v="0.4"/>
    <d v="2009-03-02T00:00:00"/>
  </r>
  <r>
    <n v="8027"/>
    <n v="3186"/>
    <n v="22851"/>
    <x v="950"/>
    <s v="CrÃ­tica"/>
    <x v="39"/>
    <n v="1409.0874999999901"/>
    <n v="0.06"/>
    <s v="AÃ©reo RÃ¡pido"/>
    <n v="233.559"/>
    <n v="233.559"/>
    <s v=""/>
    <x v="324"/>
    <n v="4.99"/>
    <s v="Denise Monton"/>
    <s v="Curitiba"/>
    <n v="72022"/>
    <s v="ParanÃ¡"/>
    <x v="2"/>
    <s v="Sam,Pat"/>
    <x v="2"/>
    <s v="Pat"/>
    <s v="Brasil"/>
    <s v="EscritÃ³rio em Casa"/>
    <s v="Tecnologia"/>
    <s v="Telefones e ComunicaÃ§Ã£o"/>
    <x v="455"/>
    <s v="Small Box"/>
    <n v="0.56000000000000005"/>
    <d v="2009-03-02T00:00:00"/>
  </r>
  <r>
    <n v="5400"/>
    <n v="3187"/>
    <n v="22880"/>
    <x v="682"/>
    <s v="MÃ©dia"/>
    <x v="37"/>
    <n v="24.96"/>
    <n v="0.01"/>
    <s v="AÃ©reo Normal"/>
    <n v="-20.68"/>
    <n v="-20.68"/>
    <s v=""/>
    <x v="576"/>
    <n v="1.99"/>
    <s v="Bradley Talbott"/>
    <s v="VitÃ³ria"/>
    <n v="4101"/>
    <s v="EspÃ­rito Santo"/>
    <x v="3"/>
    <s v="Erin"/>
    <x v="3"/>
    <m/>
    <s v="Brasil"/>
    <s v="Pequenas Empresas"/>
    <s v="Tecnologia"/>
    <s v="PerifÃ©ricos"/>
    <x v="905"/>
    <s v="Small Pack"/>
    <n v="0.51"/>
    <d v="2010-06-02T00:00:00"/>
  </r>
  <r>
    <n v="4808"/>
    <n v="3189"/>
    <n v="22882"/>
    <x v="405"/>
    <s v="CrÃ­tica"/>
    <x v="17"/>
    <n v="71.239999999999995"/>
    <n v="0.03"/>
    <s v="AÃ©reo Normal"/>
    <n v="2.78"/>
    <n v="2.78"/>
    <s v=""/>
    <x v="628"/>
    <n v="3.1"/>
    <s v="Luke Schmidt"/>
    <s v="Porto Alegre"/>
    <n v="29577"/>
    <s v="Rio Grande do Sul"/>
    <x v="2"/>
    <s v="Sam,Pat"/>
    <x v="2"/>
    <s v="Pat"/>
    <s v="Brasil"/>
    <s v="EscritÃ³rio em Casa"/>
    <s v="Material de EscritÃ³rio"/>
    <s v="Papel"/>
    <x v="1004"/>
    <s v="Wrap Bag"/>
    <n v="0.36"/>
    <d v="2010-09-15T00:00:00"/>
  </r>
  <r>
    <n v="4398"/>
    <n v="3191"/>
    <n v="22887"/>
    <x v="173"/>
    <s v="NÃ£o Especificada"/>
    <x v="20"/>
    <n v="9107.27"/>
    <n v="7.0000000000000007E-2"/>
    <s v="AÃ©reo Normal"/>
    <n v="2463.36"/>
    <n v="2463.36"/>
    <s v=""/>
    <x v="153"/>
    <n v="24.49"/>
    <s v="Eugene Moren"/>
    <s v="FlorianÃ³polis"/>
    <n v="40422"/>
    <s v="Santa Catarina"/>
    <x v="2"/>
    <s v="Sam,Pat"/>
    <x v="2"/>
    <s v="Pat"/>
    <s v="Brasil"/>
    <s v="EscritÃ³rio em Casa"/>
    <s v="MobiliÃ¡rio"/>
    <s v="Cadeiras"/>
    <x v="180"/>
    <s v="Large Box"/>
    <m/>
    <d v="2010-11-19T00:00:00"/>
  </r>
  <r>
    <n v="4574"/>
    <n v="3192"/>
    <n v="22912"/>
    <x v="28"/>
    <s v="Baixa"/>
    <x v="22"/>
    <n v="10168.23"/>
    <n v="0.03"/>
    <s v="AÃ©reo RÃ¡pido"/>
    <n v="4141.8035"/>
    <n v="4141.8035"/>
    <s v=""/>
    <x v="222"/>
    <n v="19.989999999999998"/>
    <s v="Juliana Krohn"/>
    <s v="Recife"/>
    <n v="94110"/>
    <s v="Pernambuco"/>
    <x v="1"/>
    <s v="Chris,Pat"/>
    <x v="1"/>
    <s v="Pat"/>
    <s v="Brasil"/>
    <s v="Corporativo"/>
    <s v="Material de EscritÃ³rio"/>
    <s v="Capas e AcessÃ³rios"/>
    <x v="292"/>
    <s v="Small Box"/>
    <n v="0.4"/>
    <d v="2010-10-20T01:01:33"/>
  </r>
  <r>
    <n v="5248"/>
    <n v="3194"/>
    <n v="22913"/>
    <x v="568"/>
    <s v="CrÃ­tica"/>
    <x v="4"/>
    <n v="6568.0240000000003"/>
    <n v="0.06"/>
    <s v="Transporte RodoviÃ¡rio"/>
    <n v="1715.9"/>
    <n v="1715.9"/>
    <s v=""/>
    <x v="614"/>
    <n v="40.19"/>
    <s v="Giulietta Dortch"/>
    <s v="Recife"/>
    <n v="92592"/>
    <s v="Pernambuco"/>
    <x v="1"/>
    <s v="Chris,Pat"/>
    <x v="1"/>
    <s v="Pat"/>
    <s v="Brasil"/>
    <s v="Corporativo"/>
    <s v="MobiliÃ¡rio"/>
    <s v="Mesas"/>
    <x v="982"/>
    <s v="Jumbo Box"/>
    <n v="0.62"/>
    <d v="2010-06-28T00:00:00"/>
  </r>
  <r>
    <n v="5261"/>
    <n v="3193"/>
    <n v="22913"/>
    <x v="568"/>
    <s v="CrÃ­tica"/>
    <x v="46"/>
    <n v="176.77"/>
    <n v="0.06"/>
    <s v="AÃ©reo RÃ¡pido"/>
    <n v="-41.6"/>
    <n v="-41.6"/>
    <s v=""/>
    <x v="18"/>
    <n v="4.72"/>
    <s v="Giulietta Dortch"/>
    <s v="Recife"/>
    <n v="94086"/>
    <s v="Pernambuco"/>
    <x v="1"/>
    <s v="Chris,Pat"/>
    <x v="1"/>
    <s v="Pat"/>
    <s v="Brasil"/>
    <s v="Corporativo"/>
    <s v="Material de EscritÃ³rio"/>
    <s v="Papel"/>
    <x v="88"/>
    <s v="Small Box"/>
    <n v="0.36"/>
    <d v="2010-06-26T00:00:00"/>
  </r>
  <r>
    <n v="5262"/>
    <n v="3195"/>
    <n v="22913"/>
    <x v="568"/>
    <s v="CrÃ­tica"/>
    <x v="31"/>
    <n v="1579.028"/>
    <n v="0.02"/>
    <s v="AÃ©reo Normal"/>
    <n v="624.97799999999995"/>
    <n v="624.97799999999995"/>
    <s v=""/>
    <x v="146"/>
    <n v="5.99"/>
    <s v="Giulietta Dortch"/>
    <s v="Recife"/>
    <n v="92592"/>
    <s v="Pernambuco"/>
    <x v="1"/>
    <s v="Chris,Pat"/>
    <x v="1"/>
    <s v="Pat"/>
    <s v="Brasil"/>
    <s v="Corporativo"/>
    <s v="Tecnologia"/>
    <s v="Telefones e ComunicaÃ§Ã£o"/>
    <x v="837"/>
    <s v="Wrap Bag"/>
    <n v="0.38"/>
    <d v="2010-06-26T00:00:00"/>
  </r>
  <r>
    <n v="2024"/>
    <n v="3196"/>
    <n v="22914"/>
    <x v="390"/>
    <s v="CrÃ­tica"/>
    <x v="14"/>
    <n v="336.65"/>
    <n v="7.0000000000000007E-2"/>
    <s v="AÃ©reo Normal"/>
    <n v="-71.05"/>
    <n v="-71.05"/>
    <s v=""/>
    <x v="82"/>
    <n v="6.96"/>
    <s v="Adam Hart"/>
    <s v="Recife"/>
    <n v="92677"/>
    <s v="Pernambuco"/>
    <x v="1"/>
    <s v="Chris,Pat"/>
    <x v="1"/>
    <s v="Pat"/>
    <s v="Brasil"/>
    <s v="Corporativo"/>
    <s v="Material de EscritÃ³rio"/>
    <s v="EletrodomÃ©sticos"/>
    <x v="951"/>
    <s v="Medium Box"/>
    <n v="0.5"/>
    <d v="2012-01-14T00:00:00"/>
  </r>
  <r>
    <n v="1925"/>
    <n v="3197"/>
    <n v="22916"/>
    <x v="499"/>
    <s v="MÃ©dia"/>
    <x v="43"/>
    <n v="122.02"/>
    <n v="0.04"/>
    <s v="AÃ©reo Normal"/>
    <n v="-115"/>
    <n v="-115"/>
    <s v=""/>
    <x v="31"/>
    <n v="10.050000000000001"/>
    <s v="Pete Takahito"/>
    <s v="SÃ£o Paulo"/>
    <n v="15234"/>
    <s v="SÃ£o Paulo"/>
    <x v="3"/>
    <s v="Erin"/>
    <x v="3"/>
    <m/>
    <s v="Brasil"/>
    <s v="Corporativo"/>
    <s v="Material de EscritÃ³rio"/>
    <s v="Papel"/>
    <x v="924"/>
    <s v="Small Box"/>
    <n v="0.37"/>
    <d v="2012-02-03T00:00:00"/>
  </r>
  <r>
    <n v="8016"/>
    <n v="3198"/>
    <n v="22917"/>
    <x v="950"/>
    <s v="MÃ©dia"/>
    <x v="23"/>
    <n v="3550.28"/>
    <n v="0.06"/>
    <s v="AÃ©reo RÃ¡pido"/>
    <n v="-11769.17"/>
    <n v="-11769.17"/>
    <s v=""/>
    <x v="544"/>
    <n v="24.49"/>
    <s v="Nathan Mautz"/>
    <s v="Curitiba"/>
    <n v="35244"/>
    <s v="ParanÃ¡"/>
    <x v="2"/>
    <s v="Sam,Pat"/>
    <x v="2"/>
    <s v="Pat"/>
    <s v="Brasil"/>
    <s v="Corporativo"/>
    <s v="Tecnologia"/>
    <s v="Copiadoras e fax"/>
    <x v="845"/>
    <s v="Large Box"/>
    <n v="0.37"/>
    <d v="2009-03-04T00:00:00"/>
  </r>
  <r>
    <n v="7217"/>
    <n v="3199"/>
    <n v="22919"/>
    <x v="626"/>
    <s v="CrÃ­tica"/>
    <x v="24"/>
    <n v="98.77"/>
    <n v="7.0000000000000007E-2"/>
    <s v="AÃ©reo Normal"/>
    <n v="41.33"/>
    <n v="41.33"/>
    <s v=""/>
    <x v="113"/>
    <n v="0.5"/>
    <s v="Irene Maddox"/>
    <s v="Curitiba"/>
    <n v="32137"/>
    <s v="ParanÃ¡"/>
    <x v="2"/>
    <s v="Sam,Pat"/>
    <x v="2"/>
    <s v="Pat"/>
    <s v="Brasil"/>
    <s v="Consumidor"/>
    <s v="Material de EscritÃ³rio"/>
    <s v="Etiquetas"/>
    <x v="308"/>
    <s v="Small Box"/>
    <n v="0.36"/>
    <d v="2009-07-18T00:00:00"/>
  </r>
  <r>
    <n v="1399"/>
    <n v="3202"/>
    <n v="22951"/>
    <x v="432"/>
    <s v="MÃ©dia"/>
    <x v="4"/>
    <n v="1304.0274999999999"/>
    <n v="0.1"/>
    <s v="AÃ©reo Normal"/>
    <n v="34.362000000000002"/>
    <n v="34.362000000000002"/>
    <s v=""/>
    <x v="6"/>
    <n v="8.99"/>
    <s v="Lena Creighton"/>
    <s v="SÃ£o Paulo"/>
    <n v="15235"/>
    <s v="SÃ£o Paulo"/>
    <x v="3"/>
    <s v="Erin"/>
    <x v="3"/>
    <m/>
    <s v="Brasil"/>
    <s v="Corporativo"/>
    <s v="Tecnologia"/>
    <s v="Telefones e ComunicaÃ§Ã£o"/>
    <x v="1005"/>
    <s v="Small Box"/>
    <n v="0.6"/>
    <d v="2012-05-03T00:00:00"/>
  </r>
  <r>
    <n v="7835"/>
    <n v="3203"/>
    <n v="22978"/>
    <x v="181"/>
    <s v="MÃ©dia"/>
    <x v="9"/>
    <n v="1801.95"/>
    <n v="0.03"/>
    <s v="Transporte RodoviÃ¡rio"/>
    <n v="-182.07"/>
    <n v="-182.07"/>
    <s v=""/>
    <x v="266"/>
    <n v="32.409999999999997"/>
    <s v="Anthony Garverick"/>
    <s v="Porto Alegre"/>
    <n v="28227"/>
    <s v="Rio Grande do Sul"/>
    <x v="2"/>
    <s v="Sam,Pat"/>
    <x v="2"/>
    <s v="Pat"/>
    <s v="Brasil"/>
    <s v="Pequenas Empresas"/>
    <s v="MobiliÃ¡rio"/>
    <s v="Cadeiras"/>
    <x v="366"/>
    <s v="Jumbo Drum"/>
    <n v="0.56000000000000005"/>
    <d v="2009-04-03T00:00:00"/>
  </r>
  <r>
    <n v="494"/>
    <n v="3205"/>
    <n v="22980"/>
    <x v="25"/>
    <s v="NÃ£o Especificada"/>
    <x v="17"/>
    <n v="56.05"/>
    <n v="0.06"/>
    <s v="AÃ©reo Normal"/>
    <n v="-27.73"/>
    <n v="-27.73"/>
    <s v=""/>
    <x v="18"/>
    <n v="5.49"/>
    <s v="Rob Haberlin"/>
    <s v="SÃ£o Paulo"/>
    <n v="15122"/>
    <s v="SÃ£o Paulo"/>
    <x v="3"/>
    <s v="Erin"/>
    <x v="3"/>
    <m/>
    <s v="Brasil"/>
    <s v="Consumidor"/>
    <s v="Material de EscritÃ³rio"/>
    <s v="Papel"/>
    <x v="201"/>
    <s v="Small Box"/>
    <n v="0.38"/>
    <d v="2012-10-02T00:00:00"/>
  </r>
  <r>
    <n v="5289"/>
    <n v="3208"/>
    <n v="23011"/>
    <x v="936"/>
    <s v="Baixa"/>
    <x v="23"/>
    <n v="12.2"/>
    <n v="0.01"/>
    <s v="AÃ©reo Normal"/>
    <n v="-33.93"/>
    <n v="-33.93"/>
    <s v=""/>
    <x v="138"/>
    <n v="1.99"/>
    <s v="Kelly Williams"/>
    <s v="BelÃ©m"/>
    <n v="60110"/>
    <s v="ParÃ¡"/>
    <x v="0"/>
    <s v="William,Pat"/>
    <x v="0"/>
    <s v="Pat"/>
    <s v="Brasil"/>
    <s v="Corporativo"/>
    <s v="Tecnologia"/>
    <s v="PerifÃ©ricos"/>
    <x v="158"/>
    <s v="Small Pack"/>
    <n v="0.41"/>
    <d v="2010-06-22T00:00:00"/>
  </r>
  <r>
    <n v="5107"/>
    <n v="3209"/>
    <n v="23041"/>
    <x v="951"/>
    <s v="Baixa"/>
    <x v="24"/>
    <n v="173.7"/>
    <n v="0.02"/>
    <s v="AÃ©reo Normal"/>
    <n v="-31.590499999999999"/>
    <n v="-31.590499999999999"/>
    <s v=""/>
    <x v="375"/>
    <n v="6.16"/>
    <s v="Tracy Zic"/>
    <s v="Curitiba"/>
    <n v="33404"/>
    <s v="ParanÃ¡"/>
    <x v="2"/>
    <s v="Sam,Pat"/>
    <x v="2"/>
    <s v="Pat"/>
    <s v="Brasil"/>
    <s v="Consumidor"/>
    <s v="Material de EscritÃ³rio"/>
    <s v="Capas e AcessÃ³rios"/>
    <x v="528"/>
    <s v="Small Box"/>
    <n v="0.35"/>
    <d v="2010-07-27T00:00:00"/>
  </r>
  <r>
    <n v="5108"/>
    <n v="3211"/>
    <n v="23041"/>
    <x v="951"/>
    <s v="Baixa"/>
    <x v="17"/>
    <n v="2642.95"/>
    <n v="0.08"/>
    <s v="Transporte RodoviÃ¡rio"/>
    <n v="-474.49"/>
    <n v="-474.49"/>
    <s v=""/>
    <x v="469"/>
    <n v="62.74"/>
    <s v="Tracy Zic"/>
    <s v="Curitiba"/>
    <n v="33404"/>
    <s v="ParanÃ¡"/>
    <x v="2"/>
    <s v="Sam,Pat"/>
    <x v="2"/>
    <s v="Pat"/>
    <s v="Brasil"/>
    <s v="Consumidor"/>
    <s v="MobiliÃ¡rio"/>
    <s v="Mesas"/>
    <x v="698"/>
    <s v="Jumbo Box"/>
    <n v="0.75"/>
    <d v="2010-07-27T00:00:00"/>
  </r>
  <r>
    <n v="5146"/>
    <n v="3210"/>
    <n v="23041"/>
    <x v="951"/>
    <s v="Baixa"/>
    <x v="38"/>
    <n v="1811.25"/>
    <n v="0.08"/>
    <s v="AÃ©reo Normal"/>
    <n v="203.43899999999999"/>
    <n v="203.43899999999999"/>
    <s v=""/>
    <x v="629"/>
    <n v="19.989999999999998"/>
    <s v="Tracy Zic"/>
    <s v="Curitiba"/>
    <n v="33404"/>
    <s v="ParanÃ¡"/>
    <x v="2"/>
    <s v="Sam,Pat"/>
    <x v="2"/>
    <s v="Pat"/>
    <s v="Brasil"/>
    <s v="Consumidor"/>
    <s v="Material de EscritÃ³rio"/>
    <s v="Capas e AcessÃ³rios"/>
    <x v="1006"/>
    <s v="Small Box"/>
    <n v="0.4"/>
    <d v="2010-07-22T00:00:00"/>
  </r>
  <r>
    <n v="7690"/>
    <n v="3212"/>
    <n v="23042"/>
    <x v="620"/>
    <s v="MÃ©dia"/>
    <x v="28"/>
    <n v="8048.45"/>
    <n v="0.04"/>
    <s v="AÃ©reo Normal"/>
    <n v="1947.67"/>
    <n v="1947.67"/>
    <s v=""/>
    <x v="363"/>
    <n v="19.989999999999998"/>
    <s v="Nicole Brennan"/>
    <s v="Recife"/>
    <n v="94521"/>
    <s v="Pernambuco"/>
    <x v="1"/>
    <s v="Chris,Pat"/>
    <x v="1"/>
    <s v="Pat"/>
    <s v="Brasil"/>
    <s v="EscritÃ³rio em Casa"/>
    <s v="Material de EscritÃ³rio"/>
    <s v="Armazenamento e OrganizaÃ§Ã£o"/>
    <x v="512"/>
    <s v="Small Box"/>
    <n v="0.57999999999999996"/>
    <d v="2009-04-27T00:00:00"/>
  </r>
  <r>
    <n v="4652"/>
    <n v="3213"/>
    <n v="23046"/>
    <x v="708"/>
    <s v="CrÃ­tica"/>
    <x v="22"/>
    <n v="292.75"/>
    <n v="0.08"/>
    <s v="AÃ©reo Normal"/>
    <n v="93.33"/>
    <n v="93.33"/>
    <s v=""/>
    <x v="605"/>
    <n v="2.0099999999999998"/>
    <s v="Adam Shillingsburg"/>
    <s v="Teresina"/>
    <n v="97526"/>
    <s v="PiauÃ­"/>
    <x v="1"/>
    <s v="Chris,Pat"/>
    <x v="1"/>
    <s v="Pat"/>
    <s v="Brasil"/>
    <s v="Corporativo"/>
    <s v="Material de EscritÃ³rio"/>
    <s v="Papel"/>
    <x v="959"/>
    <s v="Wrap Bag"/>
    <n v="0.39"/>
    <d v="2010-10-08T00:00:00"/>
  </r>
  <r>
    <n v="2690"/>
    <n v="3215"/>
    <n v="23078"/>
    <x v="358"/>
    <s v="MÃ©dia"/>
    <x v="34"/>
    <n v="342.27"/>
    <n v="0.09"/>
    <s v="AÃ©reo Normal"/>
    <n v="-17.68"/>
    <n v="-17.68"/>
    <s v=""/>
    <x v="171"/>
    <n v="19.989999999999998"/>
    <s v="Jay Fine"/>
    <s v="Belo Horizonte"/>
    <n v="2445"/>
    <s v="Minas Gerais"/>
    <x v="3"/>
    <s v="Erin"/>
    <x v="3"/>
    <m/>
    <s v="Brasil"/>
    <s v="Consumidor"/>
    <s v="Material de EscritÃ³rio"/>
    <s v="Papel"/>
    <x v="225"/>
    <s v="Small Box"/>
    <n v="0.36"/>
    <d v="2011-09-17T00:00:00"/>
  </r>
  <r>
    <n v="2691"/>
    <n v="3217"/>
    <n v="23078"/>
    <x v="358"/>
    <s v="MÃ©dia"/>
    <x v="33"/>
    <n v="577.95000000000005"/>
    <n v="7.0000000000000007E-2"/>
    <s v="AÃ©reo Normal"/>
    <n v="-86.43"/>
    <n v="-86.43"/>
    <s v=""/>
    <x v="490"/>
    <n v="7.42"/>
    <s v="Jay Fine"/>
    <s v="VitÃ³ria"/>
    <n v="4106"/>
    <s v="EspÃ­rito Santo"/>
    <x v="3"/>
    <s v="Erin"/>
    <x v="3"/>
    <m/>
    <s v="Brasil"/>
    <s v="Consumidor"/>
    <s v="Material de EscritÃ³rio"/>
    <s v="Tesouras, rÃ©guas e aparadores"/>
    <x v="751"/>
    <s v="Small Pack"/>
    <n v="0.56000000000000005"/>
    <d v="2011-09-17T00:00:00"/>
  </r>
  <r>
    <n v="2707"/>
    <n v="3216"/>
    <n v="23078"/>
    <x v="358"/>
    <s v="MÃ©dia"/>
    <x v="43"/>
    <n v="168.95"/>
    <n v="0.1"/>
    <s v="AÃ©reo Normal"/>
    <n v="-15.9"/>
    <n v="-15.9"/>
    <s v=""/>
    <x v="275"/>
    <n v="5.76"/>
    <s v="Jay Fine"/>
    <s v="Belo Horizonte"/>
    <n v="6360"/>
    <s v="Minas Gerais"/>
    <x v="3"/>
    <s v="Erin"/>
    <x v="3"/>
    <m/>
    <s v="Brasil"/>
    <s v="Consumidor"/>
    <s v="Material de EscritÃ³rio"/>
    <s v="Envelopes"/>
    <x v="381"/>
    <s v="Small Box"/>
    <n v="0.35"/>
    <d v="2011-09-15T00:00:00"/>
  </r>
  <r>
    <n v="3564"/>
    <n v="3219"/>
    <n v="23104"/>
    <x v="613"/>
    <s v="MÃ©dia"/>
    <x v="4"/>
    <n v="142.80000000000001"/>
    <n v="0.01"/>
    <s v="AÃ©reo Normal"/>
    <n v="-25"/>
    <n v="-25"/>
    <s v=""/>
    <x v="45"/>
    <n v="3.37"/>
    <s v="Trudy Brown"/>
    <s v="Porto Alegre"/>
    <n v="37604"/>
    <s v="Rio Grande do Sul"/>
    <x v="2"/>
    <s v="Sam,Pat"/>
    <x v="2"/>
    <s v="Pat"/>
    <s v="Brasil"/>
    <s v="Pequenas Empresas"/>
    <s v="Material de EscritÃ³rio"/>
    <s v="ElÃ¡sticos"/>
    <x v="46"/>
    <s v="Wrap Bag"/>
    <n v="0.54"/>
    <d v="2011-04-12T00:00:00"/>
  </r>
  <r>
    <n v="3578"/>
    <n v="3218"/>
    <n v="23104"/>
    <x v="613"/>
    <s v="MÃ©dia"/>
    <x v="12"/>
    <n v="30.92"/>
    <n v="0.02"/>
    <s v="AÃ©reo RÃ¡pido"/>
    <n v="28.64"/>
    <n v="28.64"/>
    <s v=""/>
    <x v="555"/>
    <n v="2.83"/>
    <s v="Trudy Brown"/>
    <s v="Porto Alegre"/>
    <n v="38301"/>
    <s v="Rio Grande do Sul"/>
    <x v="2"/>
    <s v="Sam,Pat"/>
    <x v="2"/>
    <s v="Pat"/>
    <s v="Brasil"/>
    <s v="Pequenas Empresas"/>
    <s v="MobiliÃ¡rio"/>
    <s v="MobiliÃ¡rio de EscritÃ³rio"/>
    <x v="1007"/>
    <s v="Small Pack"/>
    <n v="0.37"/>
    <d v="2011-04-10T00:00:00"/>
  </r>
  <r>
    <n v="4565"/>
    <n v="3220"/>
    <n v="23106"/>
    <x v="310"/>
    <s v="MÃ©dia"/>
    <x v="44"/>
    <n v="25313.34"/>
    <n v="0.05"/>
    <s v="Transporte RodoviÃ¡rio"/>
    <n v="8612.11"/>
    <n v="8612.11"/>
    <s v=""/>
    <x v="592"/>
    <n v="16.059999999999999"/>
    <s v="Liz MacKendrick"/>
    <s v="Porto Alegre"/>
    <n v="23111"/>
    <s v="Rio Grande do Sul"/>
    <x v="2"/>
    <s v="Sam,Pat"/>
    <x v="2"/>
    <s v="Pat"/>
    <s v="Brasil"/>
    <s v="Corporativo"/>
    <s v="Tecnologia"/>
    <s v="MÃ¡quinas de EscritÃ³rio"/>
    <x v="936"/>
    <s v="Jumbo Drum"/>
    <n v="0.56000000000000005"/>
    <d v="2010-10-22T00:00:00"/>
  </r>
  <r>
    <n v="3205"/>
    <n v="3221"/>
    <n v="23107"/>
    <x v="266"/>
    <s v="MÃ©dia"/>
    <x v="25"/>
    <n v="43.29"/>
    <n v="7.0000000000000007E-2"/>
    <s v="AÃ©reo Normal"/>
    <n v="-39.122999999999998"/>
    <n v="-39.122999999999998"/>
    <s v=""/>
    <x v="234"/>
    <n v="7.57"/>
    <s v="Lori Olson"/>
    <s v="Curitiba"/>
    <n v="35904"/>
    <s v="ParanÃ¡"/>
    <x v="2"/>
    <s v="Sam,Pat"/>
    <x v="2"/>
    <s v="Pat"/>
    <s v="Brasil"/>
    <s v="Consumidor"/>
    <s v="Material de EscritÃ³rio"/>
    <s v="Capas e AcessÃ³rios"/>
    <x v="1008"/>
    <s v="Small Box"/>
    <n v="0.36"/>
    <d v="2011-06-14T00:00:00"/>
  </r>
  <r>
    <n v="6794"/>
    <n v="3222"/>
    <n v="23136"/>
    <x v="232"/>
    <s v="NÃ£o Especificada"/>
    <x v="7"/>
    <n v="9312.52"/>
    <n v="0.01"/>
    <s v="AÃ©reo Normal"/>
    <n v="3039.37"/>
    <n v="3039.37"/>
    <s v=""/>
    <x v="59"/>
    <n v="18.059999999999999"/>
    <s v="Barry Blumstein"/>
    <s v="JoÃ£o Pessoa"/>
    <n v="80538"/>
    <s v="ParaÃ­ba"/>
    <x v="1"/>
    <s v="Chris,Pat"/>
    <x v="1"/>
    <s v="Pat"/>
    <s v="Brasil"/>
    <s v="Pequenas Empresas"/>
    <s v="MobiliÃ¡rio"/>
    <s v="Cadeiras"/>
    <x v="64"/>
    <s v="Large Box"/>
    <n v="0.56999999999999995"/>
    <d v="2009-09-26T00:00:00"/>
  </r>
  <r>
    <n v="6795"/>
    <n v="3223"/>
    <n v="23136"/>
    <x v="232"/>
    <s v="NÃ£o Especificada"/>
    <x v="27"/>
    <n v="220.47"/>
    <n v="0.04"/>
    <s v="AÃ©reo Normal"/>
    <n v="-135.16"/>
    <n v="-135.16"/>
    <s v=""/>
    <x v="18"/>
    <n v="4.62"/>
    <s v="Barry Blumstein"/>
    <s v="JoÃ£o Pessoa"/>
    <n v="80538"/>
    <s v="ParaÃ­ba"/>
    <x v="1"/>
    <s v="Chris,Pat"/>
    <x v="1"/>
    <s v="Pat"/>
    <s v="Brasil"/>
    <s v="Pequenas Empresas"/>
    <s v="Tecnologia"/>
    <s v="PerifÃ©ricos"/>
    <x v="18"/>
    <s v="Small Pack"/>
    <n v="0.64"/>
    <d v="2009-09-26T00:00:00"/>
  </r>
  <r>
    <n v="1889"/>
    <n v="3224"/>
    <n v="23140"/>
    <x v="952"/>
    <s v="Alta"/>
    <x v="43"/>
    <n v="1713.8"/>
    <n v="0.05"/>
    <s v="AÃ©reo Normal"/>
    <n v="1125.29"/>
    <n v="1125.29"/>
    <s v=""/>
    <x v="441"/>
    <n v="8.99"/>
    <s v="MaryBeth Skach"/>
    <s v="Porto Alegre"/>
    <n v="28115"/>
    <s v="Rio Grande do Sul"/>
    <x v="2"/>
    <s v="Sam,Pat"/>
    <x v="2"/>
    <s v="Pat"/>
    <s v="Brasil"/>
    <s v="EscritÃ³rio em Casa"/>
    <s v="MobiliÃ¡rio"/>
    <s v="MobiliÃ¡rio de EscritÃ³rio"/>
    <x v="641"/>
    <s v="Small Pack"/>
    <n v="0.35"/>
    <d v="2012-02-10T00:00:00"/>
  </r>
  <r>
    <n v="1902"/>
    <n v="3225"/>
    <n v="23140"/>
    <x v="952"/>
    <s v="Alta"/>
    <x v="48"/>
    <n v="116.69"/>
    <n v="0.02"/>
    <s v="AÃ©reo Normal"/>
    <n v="11.69"/>
    <n v="11.69"/>
    <s v=""/>
    <x v="564"/>
    <n v="2.35"/>
    <s v="MaryBeth Skach"/>
    <s v="Porto Alegre"/>
    <n v="28115"/>
    <s v="Rio Grande do Sul"/>
    <x v="2"/>
    <s v="Sam,Pat"/>
    <x v="2"/>
    <s v="Pat"/>
    <s v="Brasil"/>
    <s v="EscritÃ³rio em Casa"/>
    <s v="Material de EscritÃ³rio"/>
    <s v="Canetas e materiais de arte"/>
    <x v="888"/>
    <s v="Wrap Bag"/>
    <n v="0.47"/>
    <d v="2012-02-08T00:00:00"/>
  </r>
  <r>
    <n v="4762"/>
    <n v="3226"/>
    <n v="23168"/>
    <x v="206"/>
    <s v="Baixa"/>
    <x v="6"/>
    <n v="23949.51"/>
    <n v="0"/>
    <s v="AÃ©reo RÃ¡pido"/>
    <n v="-1312.84"/>
    <n v="0"/>
    <s v="Returned"/>
    <x v="515"/>
    <n v="24.49"/>
    <s v="Darren Budd"/>
    <s v="Recife"/>
    <n v="93422"/>
    <s v="Pernambuco"/>
    <x v="1"/>
    <s v="Chris,Pat"/>
    <x v="1"/>
    <s v="Pat"/>
    <s v="Brasil"/>
    <s v="EscritÃ³rio em Casa"/>
    <s v="Tecnologia"/>
    <s v="Copiadoras e fax"/>
    <x v="788"/>
    <s v="Large Box"/>
    <n v="0.36"/>
    <d v="2010-09-22T00:00:00"/>
  </r>
  <r>
    <n v="3142"/>
    <n v="3227"/>
    <n v="23169"/>
    <x v="563"/>
    <s v="CrÃ­tica"/>
    <x v="15"/>
    <n v="172.7"/>
    <n v="7.0000000000000007E-2"/>
    <s v="AÃ©reo Normal"/>
    <n v="-42.97"/>
    <n v="-42.97"/>
    <s v=""/>
    <x v="31"/>
    <n v="5.1100000000000003"/>
    <s v="Karl Brown"/>
    <s v="Rio de Janeiro"/>
    <n v="5401"/>
    <s v="Rio de Janeiro"/>
    <x v="3"/>
    <s v="Erin"/>
    <x v="3"/>
    <m/>
    <s v="Brasil"/>
    <s v="EscritÃ³rio em Casa"/>
    <s v="Material de EscritÃ³rio"/>
    <s v="Papel"/>
    <x v="780"/>
    <s v="Small Box"/>
    <n v="0.37"/>
    <d v="2011-06-25T00:00:00"/>
  </r>
  <r>
    <n v="3143"/>
    <n v="3228"/>
    <n v="23169"/>
    <x v="563"/>
    <s v="CrÃ­tica"/>
    <x v="35"/>
    <n v="1683.57"/>
    <n v="0.1"/>
    <s v="AÃ©reo Normal"/>
    <n v="346.54"/>
    <n v="346.54"/>
    <s v=""/>
    <x v="76"/>
    <n v="7.18"/>
    <s v="Karl Brown"/>
    <s v="Rio de Janeiro"/>
    <n v="2840"/>
    <s v="Rio de Janeiro"/>
    <x v="3"/>
    <s v="Erin"/>
    <x v="3"/>
    <m/>
    <s v="Brasil"/>
    <s v="EscritÃ³rio em Casa"/>
    <s v="Tecnologia"/>
    <s v="PerifÃ©ricos"/>
    <x v="855"/>
    <s v="Small Box"/>
    <n v="0.48"/>
    <d v="2011-06-25T00:00:00"/>
  </r>
  <r>
    <n v="7541"/>
    <n v="3229"/>
    <n v="23170"/>
    <x v="953"/>
    <s v="NÃ£o Especificada"/>
    <x v="28"/>
    <n v="4252.8900000000003"/>
    <n v="0.06"/>
    <s v="AÃ©reo RÃ¡pido"/>
    <n v="969.42"/>
    <n v="969.42"/>
    <s v=""/>
    <x v="59"/>
    <n v="18.059999999999999"/>
    <s v="Tim Brockman"/>
    <s v="AracajÃº"/>
    <n v="83301"/>
    <s v="Sergipe"/>
    <x v="1"/>
    <s v="Chris,Pat"/>
    <x v="1"/>
    <s v="Pat"/>
    <s v="Brasil"/>
    <s v="Consumidor"/>
    <s v="MobiliÃ¡rio"/>
    <s v="Cadeiras"/>
    <x v="64"/>
    <s v="Large Box"/>
    <n v="0.56999999999999995"/>
    <d v="2009-05-23T00:00:00"/>
  </r>
  <r>
    <n v="1417"/>
    <n v="3230"/>
    <n v="23172"/>
    <x v="303"/>
    <s v="Baixa"/>
    <x v="37"/>
    <n v="1191.73"/>
    <n v="7.0000000000000007E-2"/>
    <s v="AÃ©reo Normal"/>
    <n v="147.6"/>
    <n v="147.6"/>
    <s v=""/>
    <x v="630"/>
    <n v="13.99"/>
    <s v="Alex Russell"/>
    <s v="Teresina"/>
    <n v="97128"/>
    <s v="PiauÃ­"/>
    <x v="1"/>
    <s v="Chris,Pat"/>
    <x v="1"/>
    <s v="Pat"/>
    <s v="Brasil"/>
    <s v="EscritÃ³rio em Casa"/>
    <s v="Tecnologia"/>
    <s v="MÃ¡quinas de EscritÃ³rio"/>
    <x v="1009"/>
    <s v="Medium Box"/>
    <n v="0.38"/>
    <d v="2012-04-29T00:00:00"/>
  </r>
  <r>
    <n v="7525"/>
    <n v="3235"/>
    <n v="23205"/>
    <x v="649"/>
    <s v="Alta"/>
    <x v="34"/>
    <n v="319.62"/>
    <n v="0.08"/>
    <s v="AÃ©reo RÃ¡pido"/>
    <n v="-16.64"/>
    <n v="-16.64"/>
    <s v=""/>
    <x v="92"/>
    <n v="7.2"/>
    <s v="Stuart Calhoun"/>
    <s v="SÃ£o Paulo"/>
    <n v="43026"/>
    <s v="SÃ£o Paulo"/>
    <x v="3"/>
    <s v="Erin"/>
    <x v="3"/>
    <m/>
    <s v="Brasil"/>
    <s v="Consumidor"/>
    <s v="Material de EscritÃ³rio"/>
    <s v="EletrodomÃ©sticos"/>
    <x v="779"/>
    <s v="Small Box"/>
    <n v="0.6"/>
    <d v="2009-05-25T00:00:00"/>
  </r>
  <r>
    <n v="7526"/>
    <n v="3236"/>
    <n v="23205"/>
    <x v="649"/>
    <s v="Alta"/>
    <x v="46"/>
    <n v="263.39"/>
    <n v="0.08"/>
    <s v="AÃ©reo RÃ¡pido"/>
    <n v="-59.73"/>
    <n v="-59.73"/>
    <s v=""/>
    <x v="262"/>
    <n v="2.83"/>
    <s v="Stuart Calhoun"/>
    <s v="SÃ£o Paulo"/>
    <n v="43026"/>
    <s v="SÃ£o Paulo"/>
    <x v="3"/>
    <s v="Erin"/>
    <x v="3"/>
    <m/>
    <s v="Brasil"/>
    <s v="Consumidor"/>
    <s v="Tecnologia"/>
    <s v="PerifÃ©ricos"/>
    <x v="357"/>
    <s v="Small Pack"/>
    <n v="0.77"/>
    <d v="2009-05-25T00:00:00"/>
  </r>
  <r>
    <n v="7527"/>
    <n v="3237"/>
    <n v="23205"/>
    <x v="649"/>
    <s v="Alta"/>
    <x v="2"/>
    <n v="7208.8"/>
    <n v="0.02"/>
    <s v="Transporte RodoviÃ¡rio"/>
    <n v="-633.441237"/>
    <n v="-633.441237"/>
    <s v=""/>
    <x v="469"/>
    <n v="62.74"/>
    <s v="Stuart Calhoun"/>
    <s v="SÃ£o Paulo"/>
    <n v="43026"/>
    <s v="SÃ£o Paulo"/>
    <x v="3"/>
    <s v="Erin"/>
    <x v="3"/>
    <m/>
    <s v="Brasil"/>
    <s v="Consumidor"/>
    <s v="MobiliÃ¡rio"/>
    <s v="Mesas"/>
    <x v="698"/>
    <s v="Jumbo Box"/>
    <n v="0.75"/>
    <d v="2009-05-25T00:00:00"/>
  </r>
  <r>
    <n v="5669"/>
    <n v="3239"/>
    <n v="23232"/>
    <x v="59"/>
    <s v="Alta"/>
    <x v="5"/>
    <n v="614.15"/>
    <n v="0.03"/>
    <s v="AÃ©reo RÃ¡pido"/>
    <n v="-54.37"/>
    <n v="-54.37"/>
    <s v=""/>
    <x v="219"/>
    <n v="7.12"/>
    <s v="Penelope Sewall"/>
    <s v="Curitiba"/>
    <n v="33023"/>
    <s v="ParanÃ¡"/>
    <x v="2"/>
    <s v="Sam,Pat"/>
    <x v="2"/>
    <s v="Pat"/>
    <s v="Brasil"/>
    <s v="EscritÃ³rio em Casa"/>
    <s v="Tecnologia"/>
    <s v="PerifÃ©ricos"/>
    <x v="679"/>
    <s v="Small Box"/>
    <n v="0.67"/>
    <d v="2010-04-17T00:00:00"/>
  </r>
  <r>
    <n v="5670"/>
    <n v="3240"/>
    <n v="23232"/>
    <x v="59"/>
    <s v="Alta"/>
    <x v="42"/>
    <n v="154.24"/>
    <n v="0.03"/>
    <s v="AÃ©reo Normal"/>
    <n v="68.88"/>
    <n v="68.88"/>
    <s v=""/>
    <x v="18"/>
    <n v="0.49"/>
    <s v="Penelope Sewall"/>
    <s v="Guapirama"/>
    <n v="33023"/>
    <s v="ParanÃ¡"/>
    <x v="2"/>
    <s v="Sam,Pat"/>
    <x v="2"/>
    <s v="Pat"/>
    <s v="Brasil"/>
    <s v="EscritÃ³rio em Casa"/>
    <s v="Material de EscritÃ³rio"/>
    <s v="Etiquetas"/>
    <x v="742"/>
    <s v="Small Box"/>
    <n v="0.39"/>
    <d v="2010-04-17T00:00:00"/>
  </r>
  <r>
    <n v="5677"/>
    <n v="3241"/>
    <n v="23232"/>
    <x v="59"/>
    <s v="Alta"/>
    <x v="28"/>
    <n v="140.31"/>
    <n v="0.06"/>
    <s v="AÃ©reo Normal"/>
    <n v="-94.11"/>
    <n v="-94.11"/>
    <s v=""/>
    <x v="31"/>
    <n v="8.74"/>
    <s v="Penelope Sewall"/>
    <s v="Guapirama"/>
    <n v="33023"/>
    <s v="ParanÃ¡"/>
    <x v="2"/>
    <s v="Sam,Pat"/>
    <x v="2"/>
    <s v="Pat"/>
    <s v="Brasil"/>
    <s v="EscritÃ³rio em Casa"/>
    <s v="Material de EscritÃ³rio"/>
    <s v="Papel"/>
    <x v="32"/>
    <s v="Small Box"/>
    <n v="0.36"/>
    <d v="2010-04-16T00:00:00"/>
  </r>
  <r>
    <n v="3072"/>
    <n v="3242"/>
    <n v="23235"/>
    <x v="758"/>
    <s v="Alta"/>
    <x v="0"/>
    <n v="17.43"/>
    <n v="0.02"/>
    <s v="AÃ©reo Normal"/>
    <n v="2.4500000000000002"/>
    <n v="2.4500000000000002"/>
    <s v=""/>
    <x v="7"/>
    <n v="0.5"/>
    <s v="Darren Budd"/>
    <s v="Recife"/>
    <n v="93422"/>
    <s v="Pernambuco"/>
    <x v="1"/>
    <s v="Chris,Pat"/>
    <x v="1"/>
    <s v="Pat"/>
    <s v="Brasil"/>
    <s v="EscritÃ³rio em Casa"/>
    <s v="MobiliÃ¡rio"/>
    <s v="Mesas"/>
    <x v="430"/>
    <s v="Jumbo Box"/>
    <n v="0.71"/>
    <d v="2011-07-07T00:00:00"/>
  </r>
  <r>
    <n v="5751"/>
    <n v="3243"/>
    <n v="23238"/>
    <x v="954"/>
    <s v="NÃ£o Especificada"/>
    <x v="16"/>
    <n v="2976.19"/>
    <n v="0.05"/>
    <s v="Transporte RodoviÃ¡rio"/>
    <n v="-44.517899999999997"/>
    <n v="-44.517899999999997"/>
    <s v=""/>
    <x v="43"/>
    <n v="56.14"/>
    <s v="Bradley Drucker"/>
    <s v="Recife"/>
    <n v="90069"/>
    <s v="Pernambuco"/>
    <x v="1"/>
    <s v="Chris,Pat"/>
    <x v="1"/>
    <s v="Pat"/>
    <s v="Brasil"/>
    <s v="Pequenas Empresas"/>
    <s v="Tecnologia"/>
    <s v="MÃ¡quinas de EscritÃ³rio"/>
    <x v="99"/>
    <s v="Jumbo Drum"/>
    <n v="0.4"/>
    <d v="2010-04-02T00:00:00"/>
  </r>
  <r>
    <n v="2005"/>
    <n v="3246"/>
    <n v="23268"/>
    <x v="535"/>
    <s v="Alta"/>
    <x v="38"/>
    <n v="255.31"/>
    <n v="0.02"/>
    <s v="AÃ©reo Normal"/>
    <n v="41.41"/>
    <n v="41.41"/>
    <s v=""/>
    <x v="265"/>
    <n v="5.79"/>
    <s v="Pierre Wener"/>
    <s v="VitÃ³ria"/>
    <n v="4005"/>
    <s v="EspÃ­rito Santo"/>
    <x v="3"/>
    <s v="Erin"/>
    <x v="3"/>
    <m/>
    <s v="Brasil"/>
    <s v="EscritÃ³rio em Casa"/>
    <s v="Material de EscritÃ³rio"/>
    <s v="Papel"/>
    <x v="980"/>
    <s v="Small Box"/>
    <n v="0.37"/>
    <d v="2012-01-18T00:00:00"/>
  </r>
  <r>
    <n v="2006"/>
    <n v="3247"/>
    <n v="23268"/>
    <x v="535"/>
    <s v="Alta"/>
    <x v="18"/>
    <n v="50.85"/>
    <n v="0.09"/>
    <s v="AÃ©reo RÃ¡pido"/>
    <n v="-6.81"/>
    <n v="-6.81"/>
    <s v=""/>
    <x v="596"/>
    <n v="2.2000000000000002"/>
    <s v="Pierre Wener"/>
    <s v="SÃ£o Paulo"/>
    <n v="7940"/>
    <s v="SÃ£o Paulo"/>
    <x v="3"/>
    <s v="Erin"/>
    <x v="3"/>
    <m/>
    <s v="Brasil"/>
    <s v="EscritÃ³rio em Casa"/>
    <s v="Material de EscritÃ³rio"/>
    <s v="Papel"/>
    <x v="944"/>
    <s v="Wrap Bag"/>
    <n v="0.39"/>
    <d v="2012-01-18T00:00:00"/>
  </r>
  <r>
    <n v="3695"/>
    <n v="3249"/>
    <n v="23270"/>
    <x v="121"/>
    <s v="Baixa"/>
    <x v="8"/>
    <n v="6659.7415000000001"/>
    <n v="0.05"/>
    <s v="AÃ©reo RÃ¡pido"/>
    <n v="1647.7469999999901"/>
    <n v="1647.7469999999901"/>
    <s v=""/>
    <x v="57"/>
    <n v="3.99"/>
    <s v="Mick Crebagga"/>
    <s v="Guapirama"/>
    <n v="33311"/>
    <s v="ParanÃ¡"/>
    <x v="2"/>
    <s v="Sam,Pat"/>
    <x v="2"/>
    <s v="Pat"/>
    <s v="Brasil"/>
    <s v="EscritÃ³rio em Casa"/>
    <s v="Tecnologia"/>
    <s v="Telefones e ComunicaÃ§Ã£o"/>
    <x v="1010"/>
    <s v="Small Box"/>
    <n v="0.59"/>
    <d v="2011-03-18T00:00:00"/>
  </r>
  <r>
    <n v="3699"/>
    <n v="3248"/>
    <n v="23270"/>
    <x v="121"/>
    <s v="Baixa"/>
    <x v="28"/>
    <n v="1460.42"/>
    <n v="0.04"/>
    <s v="Transporte RodoviÃ¡rio"/>
    <n v="-441.44"/>
    <n v="-441.44"/>
    <s v=""/>
    <x v="482"/>
    <n v="60"/>
    <s v="Mick Crebagga"/>
    <s v="Guapirama"/>
    <n v="33311"/>
    <s v="ParanÃ¡"/>
    <x v="2"/>
    <s v="Sam,Pat"/>
    <x v="2"/>
    <s v="Pat"/>
    <s v="Brasil"/>
    <s v="EscritÃ³rio em Casa"/>
    <s v="Material de EscritÃ³rio"/>
    <s v="EletrodomÃ©sticos"/>
    <x v="729"/>
    <s v="Jumbo Drum"/>
    <n v="0.41"/>
    <d v="2011-03-17T00:00:00"/>
  </r>
  <r>
    <n v="4478"/>
    <n v="3250"/>
    <n v="23271"/>
    <x v="875"/>
    <s v="Alta"/>
    <x v="23"/>
    <n v="794.58"/>
    <n v="0.09"/>
    <s v="Transporte RodoviÃ¡rio"/>
    <n v="-1748.3433"/>
    <n v="-1748.3433"/>
    <s v=""/>
    <x v="631"/>
    <n v="55.3"/>
    <s v="Ann Blume"/>
    <s v="Belo Horizonte"/>
    <n v="1580"/>
    <s v="Minas Gerais"/>
    <x v="3"/>
    <s v="Erin"/>
    <x v="3"/>
    <m/>
    <s v="Brasil"/>
    <s v="Pequenas Empresas"/>
    <s v="Tecnologia"/>
    <s v="MÃ¡quinas de EscritÃ³rio"/>
    <x v="1011"/>
    <s v="Jumbo Drum"/>
    <n v="0.4"/>
    <d v="2010-11-04T00:00:00"/>
  </r>
  <r>
    <n v="1025"/>
    <n v="3251"/>
    <n v="23297"/>
    <x v="267"/>
    <s v="CrÃ­tica"/>
    <x v="28"/>
    <n v="498.68"/>
    <n v="0.06"/>
    <s v="AÃ©reo Normal"/>
    <n v="79.52"/>
    <n v="79.52"/>
    <s v=""/>
    <x v="347"/>
    <n v="5.37"/>
    <s v="Adam Hart"/>
    <s v="Recife"/>
    <n v="92530"/>
    <s v="Pernambuco"/>
    <x v="1"/>
    <s v="Chris,Pat"/>
    <x v="1"/>
    <s v="Pat"/>
    <s v="Brasil"/>
    <s v="Corporativo"/>
    <s v="Material de EscritÃ³rio"/>
    <s v="EletrodomÃ©sticos"/>
    <x v="487"/>
    <s v="Medium Box"/>
    <n v="0.5"/>
    <d v="2012-07-04T00:00:00"/>
  </r>
  <r>
    <n v="1026"/>
    <n v="3252"/>
    <n v="23297"/>
    <x v="267"/>
    <s v="CrÃ­tica"/>
    <x v="20"/>
    <n v="5208.78"/>
    <n v="0.05"/>
    <s v="AÃ©reo Normal"/>
    <n v="1547.78"/>
    <n v="1547.78"/>
    <s v=""/>
    <x v="513"/>
    <n v="7.07"/>
    <s v="Adam Hart"/>
    <s v="Recife"/>
    <n v="92530"/>
    <s v="Pernambuco"/>
    <x v="1"/>
    <s v="Chris,Pat"/>
    <x v="1"/>
    <s v="Pat"/>
    <s v="Brasil"/>
    <s v="Corporativo"/>
    <s v="Material de EscritÃ³rio"/>
    <s v="Armazenamento e OrganizaÃ§Ã£o"/>
    <x v="786"/>
    <s v="Small Box"/>
    <n v="0.59"/>
    <d v="2012-07-04T00:00:00"/>
  </r>
  <r>
    <n v="3514"/>
    <n v="3253"/>
    <n v="23301"/>
    <x v="690"/>
    <s v="Alta"/>
    <x v="32"/>
    <n v="28.46"/>
    <n v="0.02"/>
    <s v="AÃ©reo Normal"/>
    <n v="-27.13"/>
    <n v="-27.13"/>
    <s v=""/>
    <x v="25"/>
    <n v="3.85"/>
    <s v="Adam Hart"/>
    <s v="Recife"/>
    <n v="92530"/>
    <s v="Pernambuco"/>
    <x v="1"/>
    <s v="Chris,Pat"/>
    <x v="1"/>
    <s v="Pat"/>
    <s v="Brasil"/>
    <s v="Corporativo"/>
    <s v="Tecnologia"/>
    <s v="PerifÃ©ricos"/>
    <x v="467"/>
    <s v="Small Pack"/>
    <n v="0.68"/>
    <d v="2011-04-20T00:00:00"/>
  </r>
  <r>
    <n v="3515"/>
    <n v="3254"/>
    <n v="23301"/>
    <x v="690"/>
    <s v="Alta"/>
    <x v="12"/>
    <n v="23.44"/>
    <n v="0.05"/>
    <s v="AÃ©reo Normal"/>
    <n v="-10.58"/>
    <n v="-10.58"/>
    <s v=""/>
    <x v="25"/>
    <n v="5.2"/>
    <s v="Adam Hart"/>
    <s v="Recife"/>
    <n v="92530"/>
    <s v="Pernambuco"/>
    <x v="1"/>
    <s v="Chris,Pat"/>
    <x v="1"/>
    <s v="Pat"/>
    <s v="Brasil"/>
    <s v="Corporativo"/>
    <s v="Material de EscritÃ³rio"/>
    <s v="Papel"/>
    <x v="352"/>
    <s v="Small Box"/>
    <n v="0.36"/>
    <d v="2011-04-20T00:00:00"/>
  </r>
  <r>
    <n v="7374"/>
    <n v="3255"/>
    <n v="23303"/>
    <x v="955"/>
    <s v="NÃ£o Especificada"/>
    <x v="33"/>
    <n v="238.49"/>
    <n v="0.09"/>
    <s v="AÃ©reo Normal"/>
    <n v="-110.56"/>
    <n v="-110.56"/>
    <s v=""/>
    <x v="31"/>
    <n v="6.22"/>
    <s v="Ralph Arnett"/>
    <s v="VitÃ³ria"/>
    <n v="21221"/>
    <s v="EspÃ­rito Santo"/>
    <x v="3"/>
    <s v="Erin"/>
    <x v="3"/>
    <m/>
    <s v="Brasil"/>
    <s v="Consumidor"/>
    <s v="Material de EscritÃ³rio"/>
    <s v="Papel"/>
    <x v="600"/>
    <s v="Small Box"/>
    <n v="0.37"/>
    <d v="2009-06-22T00:00:00"/>
  </r>
  <r>
    <n v="4796"/>
    <n v="3256"/>
    <n v="23328"/>
    <x v="206"/>
    <s v="Alta"/>
    <x v="33"/>
    <n v="5740.32"/>
    <n v="0.03"/>
    <s v="Transporte RodoviÃ¡rio"/>
    <n v="1285.74"/>
    <n v="1285.74"/>
    <s v=""/>
    <x v="74"/>
    <n v="17.850000000000001"/>
    <s v="Resi Polking"/>
    <s v="AracajÃº"/>
    <n v="83605"/>
    <s v="Sergipe"/>
    <x v="1"/>
    <s v="Chris,Pat"/>
    <x v="1"/>
    <s v="Pat"/>
    <s v="Brasil"/>
    <s v="Pequenas Empresas"/>
    <s v="Tecnologia"/>
    <s v="MÃ¡quinas de EscritÃ³rio"/>
    <x v="84"/>
    <s v="Jumbo Drum"/>
    <n v="0.56000000000000005"/>
    <d v="2010-09-16T00:00:00"/>
  </r>
  <r>
    <n v="4020"/>
    <n v="3257"/>
    <n v="23329"/>
    <x v="357"/>
    <s v="Baixa"/>
    <x v="32"/>
    <n v="31.118499999999901"/>
    <n v="0.05"/>
    <s v="AÃ©reo Normal"/>
    <n v="-46.904000000000003"/>
    <n v="-46.904000000000003"/>
    <s v=""/>
    <x v="3"/>
    <n v="5.03"/>
    <s v="Maris LaWare"/>
    <s v="Recife"/>
    <n v="91104"/>
    <s v="Pernambuco"/>
    <x v="1"/>
    <s v="Chris,Pat"/>
    <x v="1"/>
    <s v="Pat"/>
    <s v="Brasil"/>
    <s v="EscritÃ³rio em Casa"/>
    <s v="Tecnologia"/>
    <s v="Telefones e ComunicaÃ§Ã£o"/>
    <x v="3"/>
    <s v="Medium Box"/>
    <n v="0.6"/>
    <d v="2011-01-19T00:00:00"/>
  </r>
  <r>
    <n v="4130"/>
    <n v="3258"/>
    <n v="23329"/>
    <x v="357"/>
    <s v="Baixa"/>
    <x v="26"/>
    <n v="4829.4534999999996"/>
    <n v="0.05"/>
    <s v="AÃ©reo Normal"/>
    <n v="1235.1510000000001"/>
    <n v="1235.1510000000001"/>
    <s v=""/>
    <x v="12"/>
    <n v="8.99"/>
    <s v="Maris LaWare"/>
    <s v="Recife"/>
    <n v="91104"/>
    <s v="Pernambuco"/>
    <x v="1"/>
    <s v="Chris,Pat"/>
    <x v="1"/>
    <s v="Pat"/>
    <s v="Brasil"/>
    <s v="EscritÃ³rio em Casa"/>
    <s v="Tecnologia"/>
    <s v="Telefones e ComunicaÃ§Ã£o"/>
    <x v="12"/>
    <s v="Small Box"/>
    <n v="0.55000000000000004"/>
    <d v="2010-12-30T00:00:00"/>
  </r>
  <r>
    <n v="7615"/>
    <n v="3262"/>
    <n v="23360"/>
    <x v="956"/>
    <s v="Baixa"/>
    <x v="14"/>
    <n v="512.97"/>
    <n v="0.01"/>
    <s v="AÃ©reo RÃ¡pido"/>
    <n v="261.29000000000002"/>
    <n v="261.29000000000002"/>
    <s v=""/>
    <x v="293"/>
    <n v="1.39"/>
    <s v="Jocasta Rupert"/>
    <s v="Porto Alegre"/>
    <n v="20190"/>
    <s v="Rio Grande do Sul"/>
    <x v="2"/>
    <s v="Sam,Pat"/>
    <x v="2"/>
    <s v="Pat"/>
    <s v="Brasil"/>
    <s v="Consumidor"/>
    <s v="Material de EscritÃ³rio"/>
    <s v="Envelopes"/>
    <x v="407"/>
    <s v="Small Box"/>
    <n v="0.38"/>
    <d v="2009-05-11T00:00:00"/>
  </r>
  <r>
    <n v="5220"/>
    <n v="3263"/>
    <n v="23361"/>
    <x v="886"/>
    <s v="CrÃ­tica"/>
    <x v="1"/>
    <n v="3.23"/>
    <n v="0.06"/>
    <s v="AÃ©reo Normal"/>
    <n v="-2.73"/>
    <n v="-2.73"/>
    <s v=""/>
    <x v="80"/>
    <n v="0.7"/>
    <s v="Benjamin Patterson"/>
    <s v="MaceiÃ³"/>
    <n v="86401"/>
    <s v="Alagoas"/>
    <x v="1"/>
    <s v="Chris,Pat"/>
    <x v="1"/>
    <s v="Pat"/>
    <s v="Brasil"/>
    <s v="Corporativo"/>
    <s v="Material de EscritÃ³rio"/>
    <s v="ElÃ¡sticos"/>
    <x v="92"/>
    <s v="Wrap Bag"/>
    <n v="0.81"/>
    <d v="2010-07-04T00:00:00"/>
  </r>
  <r>
    <n v="5221"/>
    <n v="3264"/>
    <n v="23361"/>
    <x v="886"/>
    <s v="CrÃ­tica"/>
    <x v="49"/>
    <n v="2861.66"/>
    <n v="0.04"/>
    <s v="AÃ©reo Normal"/>
    <n v="-921.68"/>
    <n v="-921.68"/>
    <s v=""/>
    <x v="76"/>
    <n v="35"/>
    <s v="Benjamin Patterson"/>
    <s v="MaceiÃ³"/>
    <n v="86401"/>
    <s v="Alagoas"/>
    <x v="1"/>
    <s v="Chris,Pat"/>
    <x v="1"/>
    <s v="Pat"/>
    <s v="Brasil"/>
    <s v="Corporativo"/>
    <s v="Material de EscritÃ³rio"/>
    <s v="Armazenamento e OrganizaÃ§Ã£o"/>
    <x v="630"/>
    <s v="Large Box"/>
    <n v="0.81"/>
    <d v="2010-07-04T00:00:00"/>
  </r>
  <r>
    <n v="5225"/>
    <n v="3265"/>
    <n v="23361"/>
    <x v="886"/>
    <s v="CrÃ­tica"/>
    <x v="25"/>
    <n v="373.27749999999997"/>
    <n v="7.0000000000000007E-2"/>
    <s v="AÃ©reo Normal"/>
    <n v="-204.93"/>
    <n v="-204.93"/>
    <s v=""/>
    <x v="6"/>
    <n v="5.26"/>
    <s v="Benjamin Patterson"/>
    <s v="MaceiÃ³"/>
    <n v="86401"/>
    <s v="Alagoas"/>
    <x v="1"/>
    <s v="Chris,Pat"/>
    <x v="1"/>
    <s v="Pat"/>
    <s v="Brasil"/>
    <s v="Corporativo"/>
    <s v="Tecnologia"/>
    <s v="Telefones e ComunicaÃ§Ã£o"/>
    <x v="167"/>
    <s v="Small Box"/>
    <n v="0.56000000000000005"/>
    <d v="2010-07-03T00:00:00"/>
  </r>
  <r>
    <n v="4903"/>
    <n v="3266"/>
    <n v="23362"/>
    <x v="957"/>
    <s v="MÃ©dia"/>
    <x v="45"/>
    <n v="852.05"/>
    <n v="0.1"/>
    <s v="AÃ©reo Normal"/>
    <n v="-20.6"/>
    <n v="-20.6"/>
    <s v=""/>
    <x v="238"/>
    <n v="10.49"/>
    <s v="Randy Bradley"/>
    <s v="FlorianÃ³polis"/>
    <n v="30721"/>
    <s v="Santa Catarina"/>
    <x v="2"/>
    <s v="Sam,Pat"/>
    <x v="2"/>
    <s v="Pat"/>
    <s v="Brasil"/>
    <s v="Pequenas Empresas"/>
    <s v="MobiliÃ¡rio"/>
    <s v="MobiliÃ¡rio de EscritÃ³rio"/>
    <x v="363"/>
    <s v="Small Box"/>
    <n v="0.49"/>
    <d v="2010-08-29T00:00:00"/>
  </r>
  <r>
    <n v="1169"/>
    <n v="3267"/>
    <n v="23363"/>
    <x v="958"/>
    <s v="Baixa"/>
    <x v="6"/>
    <n v="241.81"/>
    <n v="0.02"/>
    <s v="AÃ©reo Normal"/>
    <n v="-94.828999999999994"/>
    <n v="-94.828999999999994"/>
    <s v=""/>
    <x v="113"/>
    <n v="4.97"/>
    <s v="Robert Dilbeck"/>
    <s v="Porto Alegre"/>
    <n v="37042"/>
    <s v="Rio Grande do Sul"/>
    <x v="2"/>
    <s v="Sam,Pat"/>
    <x v="2"/>
    <s v="Pat"/>
    <s v="Brasil"/>
    <s v="Corporativo"/>
    <s v="Material de EscritÃ³rio"/>
    <s v="Capas e AcessÃ³rios"/>
    <x v="1012"/>
    <s v="Small Box"/>
    <n v="0.38"/>
    <d v="2012-06-05T00:00:00"/>
  </r>
  <r>
    <n v="4383"/>
    <n v="3268"/>
    <n v="23366"/>
    <x v="456"/>
    <s v="NÃ£o Especificada"/>
    <x v="40"/>
    <n v="136.1"/>
    <n v="0.06"/>
    <s v="AÃ©reo Normal"/>
    <n v="-3.78"/>
    <n v="-3.78"/>
    <s v=""/>
    <x v="632"/>
    <n v="7.94"/>
    <s v="Tim Taslimi"/>
    <s v="Recife"/>
    <n v="94704"/>
    <s v="Pernambuco"/>
    <x v="1"/>
    <s v="Chris,Pat"/>
    <x v="1"/>
    <s v="Pat"/>
    <s v="Brasil"/>
    <s v="Corporativo"/>
    <s v="MobiliÃ¡rio"/>
    <s v="MobiliÃ¡rio de EscritÃ³rio"/>
    <x v="1013"/>
    <s v="Small Pack"/>
    <n v="0.52"/>
    <d v="2010-11-21T00:00:00"/>
  </r>
  <r>
    <n v="4399"/>
    <n v="3269"/>
    <n v="23366"/>
    <x v="456"/>
    <s v="NÃ£o Especificada"/>
    <x v="38"/>
    <n v="297.85000000000002"/>
    <n v="0.04"/>
    <s v="AÃ©reo Normal"/>
    <n v="-69.89"/>
    <n v="-69.89"/>
    <s v=""/>
    <x v="633"/>
    <n v="19.989999999999998"/>
    <s v="Tim Taslimi"/>
    <s v="Recife"/>
    <n v="94704"/>
    <s v="Pernambuco"/>
    <x v="1"/>
    <s v="Chris,Pat"/>
    <x v="1"/>
    <s v="Pat"/>
    <s v="Brasil"/>
    <s v="Corporativo"/>
    <s v="Material de EscritÃ³rio"/>
    <s v="Armazenamento e OrganizaÃ§Ã£o"/>
    <x v="1014"/>
    <s v="Small Box"/>
    <n v="0.59"/>
    <d v="2010-11-19T00:00:00"/>
  </r>
  <r>
    <n v="7023"/>
    <n v="3270"/>
    <n v="23392"/>
    <x v="959"/>
    <s v="MÃ©dia"/>
    <x v="4"/>
    <n v="4276.0959999999995"/>
    <n v="0"/>
    <s v="AÃ©reo Normal"/>
    <n v="-505.98447900000002"/>
    <n v="-505.98447900000002"/>
    <s v=""/>
    <x v="351"/>
    <n v="69"/>
    <s v="Jennifer Ferguson"/>
    <s v="SÃ£o Paulo"/>
    <n v="11542"/>
    <s v="SÃ£o Paulo"/>
    <x v="3"/>
    <s v="Erin"/>
    <x v="3"/>
    <m/>
    <s v="Brasil"/>
    <s v="EscritÃ³rio em Casa"/>
    <s v="MobiliÃ¡rio"/>
    <s v="Mesas"/>
    <x v="493"/>
    <s v="Large Box"/>
    <n v="0.79"/>
    <d v="2009-08-18T00:00:00"/>
  </r>
  <r>
    <n v="5609"/>
    <n v="3271"/>
    <n v="23394"/>
    <x v="338"/>
    <s v="Alta"/>
    <x v="45"/>
    <n v="101.57"/>
    <n v="0.01"/>
    <s v="AÃ©reo Normal"/>
    <n v="-5.9915000000000003"/>
    <n v="-5.9915000000000003"/>
    <s v=""/>
    <x v="1"/>
    <n v="1.49"/>
    <s v="Kean Nguyen"/>
    <s v="SÃ£o Paulo"/>
    <n v="44052"/>
    <s v="SÃ£o Paulo"/>
    <x v="3"/>
    <s v="Erin"/>
    <x v="3"/>
    <m/>
    <s v="Brasil"/>
    <s v="Pequenas Empresas"/>
    <s v="Material de EscritÃ³rio"/>
    <s v="Capas e AcessÃ³rios"/>
    <x v="934"/>
    <s v="Small Box"/>
    <n v="0.38"/>
    <d v="2010-04-30T00:00:00"/>
  </r>
  <r>
    <n v="328"/>
    <n v="3272"/>
    <n v="23395"/>
    <x v="769"/>
    <s v="MÃ©dia"/>
    <x v="42"/>
    <n v="1296.46"/>
    <n v="0.01"/>
    <s v="AÃ©reo Normal"/>
    <n v="376.47"/>
    <n v="376.47"/>
    <s v=""/>
    <x v="48"/>
    <n v="1.99"/>
    <s v="Janet Martin"/>
    <s v="Recife"/>
    <n v="92253"/>
    <s v="Pernambuco"/>
    <x v="1"/>
    <s v="Chris,Pat"/>
    <x v="1"/>
    <s v="Pat"/>
    <s v="Brasil"/>
    <s v="Corporativo"/>
    <s v="Tecnologia"/>
    <s v="PerifÃ©ricos"/>
    <x v="49"/>
    <s v="Small Pack"/>
    <n v="0.54"/>
    <d v="2012-10-29T00:00:00"/>
  </r>
  <r>
    <n v="5298"/>
    <n v="3273"/>
    <n v="23396"/>
    <x v="960"/>
    <s v="Baixa"/>
    <x v="14"/>
    <n v="11481.03"/>
    <n v="0.08"/>
    <s v="Transporte RodoviÃ¡rio"/>
    <n v="2799.65"/>
    <n v="2799.65"/>
    <s v=""/>
    <x v="165"/>
    <n v="12.06"/>
    <s v="Quincy Jones"/>
    <s v="MaceiÃ³"/>
    <n v="86442"/>
    <s v="Alagoas"/>
    <x v="1"/>
    <s v="Chris,Pat"/>
    <x v="1"/>
    <s v="Pat"/>
    <s v="Brasil"/>
    <s v="EscritÃ³rio em Casa"/>
    <s v="Tecnologia"/>
    <s v="MÃ¡quinas de EscritÃ³rio"/>
    <x v="199"/>
    <s v="Jumbo Box"/>
    <n v="0.56000000000000005"/>
    <d v="2010-06-20T00:00:00"/>
  </r>
  <r>
    <n v="7967"/>
    <n v="3274"/>
    <n v="23398"/>
    <x v="961"/>
    <s v="MÃ©dia"/>
    <x v="36"/>
    <n v="123.1"/>
    <n v="0.06"/>
    <s v="AÃ©reo Normal"/>
    <n v="-75.44"/>
    <n v="-75.44"/>
    <s v=""/>
    <x v="31"/>
    <n v="7.37"/>
    <s v="Carol Adams"/>
    <s v="VitÃ³ria"/>
    <n v="21136"/>
    <s v="EspÃ­rito Santo"/>
    <x v="3"/>
    <s v="Erin"/>
    <x v="3"/>
    <m/>
    <s v="Brasil"/>
    <s v="Corporativo"/>
    <s v="Material de EscritÃ³rio"/>
    <s v="Papel"/>
    <x v="428"/>
    <s v="Small Box"/>
    <n v="0.37"/>
    <d v="2009-03-14T00:00:00"/>
  </r>
  <r>
    <n v="4140"/>
    <n v="3275"/>
    <n v="23399"/>
    <x v="962"/>
    <s v="Alta"/>
    <x v="18"/>
    <n v="209.3"/>
    <n v="0.01"/>
    <s v="AÃ©reo RÃ¡pido"/>
    <n v="7.86"/>
    <n v="7.86"/>
    <s v=""/>
    <x v="151"/>
    <n v="4.51"/>
    <s v="Randy Bradley"/>
    <s v="FlorianÃ³polis"/>
    <n v="30721"/>
    <s v="Santa Catarina"/>
    <x v="2"/>
    <s v="Sam,Pat"/>
    <x v="2"/>
    <s v="Pat"/>
    <s v="Brasil"/>
    <s v="Pequenas Empresas"/>
    <s v="Material de EscritÃ³rio"/>
    <s v="Armazenamento e OrganizaÃ§Ã£o"/>
    <x v="178"/>
    <s v="Small Box"/>
    <n v="0.59"/>
    <d v="2010-12-29T00:00:00"/>
  </r>
  <r>
    <n v="2869"/>
    <n v="3279"/>
    <n v="23427"/>
    <x v="540"/>
    <s v="Baixa"/>
    <x v="35"/>
    <n v="2684.98"/>
    <n v="0.03"/>
    <s v="AÃ©reo Normal"/>
    <n v="1115.1405"/>
    <n v="1115.1405"/>
    <s v=""/>
    <x v="211"/>
    <n v="9.07"/>
    <s v="Cindy Chapman"/>
    <s v="MaceiÃ³"/>
    <n v="85345"/>
    <s v="Alagoas"/>
    <x v="1"/>
    <s v="Chris,Pat"/>
    <x v="1"/>
    <s v="Pat"/>
    <s v="Brasil"/>
    <s v="Corporativo"/>
    <s v="Material de EscritÃ³rio"/>
    <s v="Capas e AcessÃ³rios"/>
    <x v="663"/>
    <s v="Small Box"/>
    <n v="0.35"/>
    <d v="2011-08-17T00:00:00"/>
  </r>
  <r>
    <n v="2878"/>
    <n v="3278"/>
    <n v="23427"/>
    <x v="540"/>
    <s v="Baixa"/>
    <x v="14"/>
    <n v="442.76"/>
    <n v="0.09"/>
    <s v="AÃ©reo Normal"/>
    <n v="-17.111999999999998"/>
    <n v="-17.111999999999998"/>
    <s v=""/>
    <x v="412"/>
    <n v="8.4"/>
    <s v="Cindy Chapman"/>
    <s v="MaceiÃ³"/>
    <n v="85345"/>
    <s v="Alagoas"/>
    <x v="1"/>
    <s v="Chris,Pat"/>
    <x v="1"/>
    <s v="Pat"/>
    <s v="Brasil"/>
    <s v="Corporativo"/>
    <s v="Material de EscritÃ³rio"/>
    <s v="Capas e AcessÃ³rios"/>
    <x v="586"/>
    <s v="Small Box"/>
    <n v="0.39"/>
    <d v="2011-08-15T00:00:00"/>
  </r>
  <r>
    <n v="320"/>
    <n v="3280"/>
    <n v="23428"/>
    <x v="472"/>
    <s v="Alta"/>
    <x v="7"/>
    <n v="980.95"/>
    <n v="0.02"/>
    <s v="AÃ©reo Normal"/>
    <n v="234.68"/>
    <n v="234.68"/>
    <s v=""/>
    <x v="41"/>
    <n v="8.18"/>
    <s v="Alan Shonely"/>
    <s v="Belo Horizonte"/>
    <n v="2331"/>
    <s v="Minas Gerais"/>
    <x v="3"/>
    <s v="Erin"/>
    <x v="3"/>
    <m/>
    <s v="Brasil"/>
    <s v="Pequenas Empresas"/>
    <s v="Material de EscritÃ³rio"/>
    <s v="Papel"/>
    <x v="690"/>
    <s v="Small Box"/>
    <n v="0.39"/>
    <d v="2012-10-30T00:00:00"/>
  </r>
  <r>
    <n v="7927"/>
    <n v="3282"/>
    <n v="23429"/>
    <x v="790"/>
    <s v="CrÃ­tica"/>
    <x v="36"/>
    <n v="1063.3499999999999"/>
    <n v="7.0000000000000007E-2"/>
    <s v="AÃ©reo RÃ¡pido"/>
    <n v="107.08199999999999"/>
    <n v="107.08199999999999"/>
    <s v=""/>
    <x v="6"/>
    <n v="5.26"/>
    <s v="Beth Thompson"/>
    <s v="SÃ£o Paulo"/>
    <n v="19026"/>
    <s v="SÃ£o Paulo"/>
    <x v="3"/>
    <s v="Erin"/>
    <x v="3"/>
    <m/>
    <s v="Brasil"/>
    <s v="Corporativo"/>
    <s v="Tecnologia"/>
    <s v="Telefones e ComunicaÃ§Ã£o"/>
    <x v="167"/>
    <s v="Small Box"/>
    <n v="0.56000000000000005"/>
    <d v="2009-03-21T00:00:00"/>
  </r>
  <r>
    <n v="7938"/>
    <n v="3281"/>
    <n v="23429"/>
    <x v="790"/>
    <s v="CrÃ­tica"/>
    <x v="9"/>
    <n v="154.61000000000001"/>
    <n v="0.06"/>
    <s v="AÃ©reo Normal"/>
    <n v="-82.822999999999993"/>
    <n v="-82.822999999999993"/>
    <s v=""/>
    <x v="285"/>
    <n v="5.63"/>
    <s v="Beth Thompson"/>
    <s v="SÃ£o Paulo"/>
    <n v="19026"/>
    <s v="SÃ£o Paulo"/>
    <x v="3"/>
    <s v="Erin"/>
    <x v="3"/>
    <m/>
    <s v="Brasil"/>
    <s v="Corporativo"/>
    <s v="Material de EscritÃ³rio"/>
    <s v="Capas e AcessÃ³rios"/>
    <x v="395"/>
    <s v="Small Box"/>
    <n v="0.39"/>
    <d v="2009-03-19T00:00:00"/>
  </r>
  <r>
    <n v="8356"/>
    <n v="3283"/>
    <n v="23488"/>
    <x v="406"/>
    <s v="Alta"/>
    <x v="13"/>
    <n v="101.77"/>
    <n v="0.03"/>
    <s v="AÃ©reo Normal"/>
    <n v="-73.19"/>
    <n v="0"/>
    <s v="Returned"/>
    <x v="421"/>
    <n v="3.97"/>
    <s v="Julia Barnett"/>
    <s v="Recife"/>
    <n v="92672"/>
    <s v="Pernambuco"/>
    <x v="1"/>
    <s v="Chris,Pat"/>
    <x v="1"/>
    <s v="Pat"/>
    <s v="Brasil"/>
    <s v="EscritÃ³rio em Casa"/>
    <s v="Material de EscritÃ³rio"/>
    <s v="Canetas e materiais de arte"/>
    <x v="781"/>
    <s v="Wrap Bag"/>
    <n v="0.56000000000000005"/>
    <d v="2009-01-08T00:00:00"/>
  </r>
  <r>
    <n v="3557"/>
    <n v="3287"/>
    <n v="23522"/>
    <x v="369"/>
    <s v="CrÃ­tica"/>
    <x v="28"/>
    <n v="1077.8084999999901"/>
    <n v="0.06"/>
    <s v="AÃ©reo RÃ¡pido"/>
    <n v="17.253"/>
    <n v="17.253"/>
    <s v=""/>
    <x v="6"/>
    <n v="8.99"/>
    <s v="Alan Shonely"/>
    <s v="SÃ£o Paulo"/>
    <n v="8701"/>
    <s v="SÃ£o Paulo"/>
    <x v="3"/>
    <s v="Erin"/>
    <x v="3"/>
    <m/>
    <s v="Brasil"/>
    <s v="Pequenas Empresas"/>
    <s v="Tecnologia"/>
    <s v="Telefones e ComunicaÃ§Ã£o"/>
    <x v="261"/>
    <s v="Small Box"/>
    <n v="0.56000000000000005"/>
    <d v="2011-04-13T00:00:00"/>
  </r>
  <r>
    <n v="3558"/>
    <n v="3289"/>
    <n v="23522"/>
    <x v="369"/>
    <s v="CrÃ­tica"/>
    <x v="49"/>
    <n v="233.38"/>
    <n v="0.1"/>
    <s v="AÃ©reo Normal"/>
    <n v="-180.17"/>
    <n v="-180.17"/>
    <s v=""/>
    <x v="31"/>
    <n v="8.73"/>
    <s v="Alan Shonely"/>
    <s v="SÃ£o Paulo"/>
    <n v="7481"/>
    <s v="SÃ£o Paulo"/>
    <x v="3"/>
    <s v="Erin"/>
    <x v="3"/>
    <m/>
    <s v="Brasil"/>
    <s v="Pequenas Empresas"/>
    <s v="Material de EscritÃ³rio"/>
    <s v="Papel"/>
    <x v="356"/>
    <s v="Small Box"/>
    <n v="0.37"/>
    <d v="2011-04-13T00:00:00"/>
  </r>
  <r>
    <n v="3565"/>
    <n v="3286"/>
    <n v="23522"/>
    <x v="369"/>
    <s v="CrÃ­tica"/>
    <x v="34"/>
    <n v="180.43"/>
    <n v="0.02"/>
    <s v="AÃ©reo Normal"/>
    <n v="-44.86"/>
    <n v="-44.86"/>
    <s v=""/>
    <x v="634"/>
    <n v="11.17"/>
    <s v="Alan Shonely"/>
    <s v="Rio de Janeiro"/>
    <n v="5201"/>
    <s v="Rio de Janeiro"/>
    <x v="3"/>
    <s v="Erin"/>
    <x v="3"/>
    <m/>
    <s v="Brasil"/>
    <s v="Pequenas Empresas"/>
    <s v="MobiliÃ¡rio"/>
    <s v="MobiliÃ¡rio de EscritÃ³rio"/>
    <x v="1015"/>
    <s v="Large Box"/>
    <n v="0.6"/>
    <d v="2011-04-12T00:00:00"/>
  </r>
  <r>
    <n v="3566"/>
    <n v="3288"/>
    <n v="23522"/>
    <x v="369"/>
    <s v="CrÃ­tica"/>
    <x v="36"/>
    <n v="2899.98"/>
    <n v="0.1"/>
    <s v="AÃ©reo Normal"/>
    <n v="666.01"/>
    <n v="666.01"/>
    <s v=""/>
    <x v="635"/>
    <n v="5.5"/>
    <s v="Alan Shonely"/>
    <s v="SÃ£o Paulo"/>
    <n v="7470"/>
    <s v="SÃ£o Paulo"/>
    <x v="3"/>
    <s v="Erin"/>
    <x v="3"/>
    <m/>
    <s v="Brasil"/>
    <s v="Pequenas Empresas"/>
    <s v="Tecnologia"/>
    <s v="PerifÃ©ricos"/>
    <x v="1016"/>
    <s v="Small Box"/>
    <n v="0.49"/>
    <d v="2011-04-12T00:00:00"/>
  </r>
  <r>
    <n v="95"/>
    <n v="3292"/>
    <n v="23555"/>
    <x v="378"/>
    <s v="Alta"/>
    <x v="13"/>
    <n v="104.7"/>
    <n v="0.09"/>
    <s v="AÃ©reo Normal"/>
    <n v="42.16"/>
    <n v="42.16"/>
    <s v=""/>
    <x v="51"/>
    <n v="0.5"/>
    <s v="Adam Hart"/>
    <s v="Recife"/>
    <n v="92630"/>
    <s v="Pernambuco"/>
    <x v="1"/>
    <s v="Chris,Pat"/>
    <x v="1"/>
    <s v="Pat"/>
    <s v="Brasil"/>
    <s v="Corporativo"/>
    <s v="Material de EscritÃ³rio"/>
    <s v="Etiquetas"/>
    <x v="149"/>
    <s v="Small Box"/>
    <n v="0.38"/>
    <d v="2012-12-12T00:00:00"/>
  </r>
  <r>
    <n v="96"/>
    <n v="3293"/>
    <n v="23555"/>
    <x v="378"/>
    <s v="Alta"/>
    <x v="38"/>
    <n v="284.45249999999999"/>
    <n v="0.06"/>
    <s v="AÃ©reo Normal"/>
    <n v="-254.78200000000001"/>
    <n v="-254.78200000000001"/>
    <s v=""/>
    <x v="6"/>
    <n v="8.99"/>
    <s v="Adam Hart"/>
    <s v="Recife"/>
    <n v="92630"/>
    <s v="Pernambuco"/>
    <x v="1"/>
    <s v="Chris,Pat"/>
    <x v="1"/>
    <s v="Pat"/>
    <s v="Brasil"/>
    <s v="Corporativo"/>
    <s v="Tecnologia"/>
    <s v="Telefones e ComunicaÃ§Ã£o"/>
    <x v="966"/>
    <s v="Small Box"/>
    <n v="0.57999999999999996"/>
    <d v="2012-12-12T00:00:00"/>
  </r>
  <r>
    <n v="4076"/>
    <n v="3294"/>
    <n v="23556"/>
    <x v="869"/>
    <s v="MÃ©dia"/>
    <x v="20"/>
    <n v="11747.97"/>
    <n v="0.05"/>
    <s v="AÃ©reo RÃ¡pido"/>
    <n v="3302.03"/>
    <n v="3302.03"/>
    <s v=""/>
    <x v="30"/>
    <n v="19.989999999999998"/>
    <s v="Patrick Gardner"/>
    <s v="Guapirama"/>
    <n v="36608"/>
    <s v="ParanÃ¡"/>
    <x v="2"/>
    <s v="Sam,Pat"/>
    <x v="2"/>
    <s v="Pat"/>
    <s v="Brasil"/>
    <s v="Consumidor"/>
    <s v="Material de EscritÃ³rio"/>
    <s v="EletrodomÃ©sticos"/>
    <x v="31"/>
    <s v="Small Box"/>
    <n v="0.56999999999999995"/>
    <d v="2011-01-10T00:00:00"/>
  </r>
  <r>
    <n v="3277"/>
    <n v="3295"/>
    <n v="23557"/>
    <x v="701"/>
    <s v="NÃ£o Especificada"/>
    <x v="25"/>
    <n v="1011.16"/>
    <n v="0.02"/>
    <s v="AÃ©reo Normal"/>
    <n v="547.96"/>
    <n v="0"/>
    <s v="Returned"/>
    <x v="166"/>
    <n v="24.49"/>
    <s v="Keith Dawkins"/>
    <s v="Guapirama"/>
    <n v="72450"/>
    <s v="ParanÃ¡"/>
    <x v="2"/>
    <s v="Sam,Pat"/>
    <x v="2"/>
    <s v="Pat"/>
    <s v="Brasil"/>
    <s v="EscritÃ³rio em Casa"/>
    <s v="MobiliÃ¡rio"/>
    <s v="MobiliÃ¡rio de EscritÃ³rio"/>
    <x v="200"/>
    <s v="Large Box"/>
    <n v="0.59"/>
    <d v="2011-06-01T00:00:00"/>
  </r>
  <r>
    <n v="2882"/>
    <n v="3297"/>
    <n v="23558"/>
    <x v="106"/>
    <s v="Baixa"/>
    <x v="30"/>
    <n v="579.71"/>
    <n v="0.03"/>
    <s v="Transporte RodoviÃ¡rio"/>
    <n v="24.296399999999998"/>
    <n v="24.296399999999998"/>
    <s v=""/>
    <x v="160"/>
    <n v="45.51"/>
    <s v="Julie Prescott"/>
    <s v="Rio de Janeiro"/>
    <n v="26101"/>
    <s v="Rio de Janeiro"/>
    <x v="3"/>
    <s v="Erin"/>
    <x v="3"/>
    <m/>
    <s v="Brasil"/>
    <s v="EscritÃ³rio em Casa"/>
    <s v="MobiliÃ¡rio"/>
    <s v="Mesas"/>
    <x v="191"/>
    <s v="Jumbo Box"/>
    <n v="0.65"/>
    <d v="2011-08-14T00:00:00"/>
  </r>
  <r>
    <n v="2899"/>
    <n v="3296"/>
    <n v="23558"/>
    <x v="106"/>
    <s v="Baixa"/>
    <x v="32"/>
    <n v="25.82"/>
    <n v="0.01"/>
    <s v="AÃ©reo Normal"/>
    <n v="-10.19"/>
    <n v="-10.19"/>
    <s v=""/>
    <x v="18"/>
    <n v="4.72"/>
    <s v="Julie Prescott"/>
    <s v="Rio de Janeiro"/>
    <n v="26101"/>
    <s v="Rio de Janeiro"/>
    <x v="3"/>
    <s v="Erin"/>
    <x v="3"/>
    <m/>
    <s v="Brasil"/>
    <s v="EscritÃ³rio em Casa"/>
    <s v="Material de EscritÃ³rio"/>
    <s v="Papel"/>
    <x v="88"/>
    <s v="Small Box"/>
    <n v="0.36"/>
    <d v="2011-08-11T00:00:00"/>
  </r>
  <r>
    <n v="5121"/>
    <n v="3298"/>
    <n v="23559"/>
    <x v="723"/>
    <s v="Baixa"/>
    <x v="18"/>
    <n v="425.67"/>
    <n v="0.03"/>
    <s v="AÃ©reo RÃ¡pido"/>
    <n v="166.5745"/>
    <n v="0"/>
    <s v="Returned"/>
    <x v="485"/>
    <n v="1.49"/>
    <s v="Cynthia Arntzen"/>
    <s v="Porto Alegre"/>
    <n v="37174"/>
    <s v="Rio Grande do Sul"/>
    <x v="2"/>
    <s v="Sam,Pat"/>
    <x v="2"/>
    <s v="Pat"/>
    <s v="Brasil"/>
    <s v="EscritÃ³rio em Casa"/>
    <s v="Material de EscritÃ³rio"/>
    <s v="Capas e AcessÃ³rios"/>
    <x v="736"/>
    <s v="Small Box"/>
    <n v="0.38"/>
    <d v="2010-07-25T00:00:00"/>
  </r>
  <r>
    <n v="5140"/>
    <n v="3299"/>
    <n v="23559"/>
    <x v="723"/>
    <s v="Baixa"/>
    <x v="29"/>
    <n v="173.44"/>
    <n v="0.02"/>
    <s v="AÃ©reo Normal"/>
    <n v="-34.625999999999998"/>
    <n v="0"/>
    <s v="Returned"/>
    <x v="428"/>
    <n v="8.51"/>
    <s v="Cynthia Arntzen"/>
    <s v="Porto Alegre"/>
    <n v="37174"/>
    <s v="Rio Grande do Sul"/>
    <x v="2"/>
    <s v="Sam,Pat"/>
    <x v="2"/>
    <s v="Pat"/>
    <s v="Brasil"/>
    <s v="EscritÃ³rio em Casa"/>
    <s v="Tecnologia"/>
    <s v="MÃ¡quinas de EscritÃ³rio"/>
    <x v="617"/>
    <s v="Medium Box"/>
    <n v="0.4"/>
    <d v="2010-07-23T00:00:00"/>
  </r>
  <r>
    <n v="299"/>
    <n v="3301"/>
    <n v="23585"/>
    <x v="963"/>
    <s v="CrÃ­tica"/>
    <x v="21"/>
    <n v="192.78"/>
    <n v="0.06"/>
    <s v="AÃ©reo Normal"/>
    <n v="4.59"/>
    <n v="4.59"/>
    <s v=""/>
    <x v="85"/>
    <n v="1.6"/>
    <s v="Catherine Glotzbach"/>
    <s v="Teresina"/>
    <n v="97301"/>
    <s v="PiauÃ­"/>
    <x v="1"/>
    <s v="Chris,Pat"/>
    <x v="1"/>
    <s v="Pat"/>
    <s v="Brasil"/>
    <s v="EscritÃ³rio em Casa"/>
    <s v="Material de EscritÃ³rio"/>
    <s v="Canetas e materiais de arte"/>
    <x v="1017"/>
    <s v="Wrap Bag"/>
    <n v="0.57999999999999996"/>
    <d v="2012-11-01T00:00:00"/>
  </r>
  <r>
    <n v="6159"/>
    <n v="3302"/>
    <n v="23586"/>
    <x v="149"/>
    <s v="MÃ©dia"/>
    <x v="46"/>
    <n v="210.9"/>
    <n v="0.03"/>
    <s v="AÃ©reo Normal"/>
    <n v="-62.46"/>
    <n v="-62.46"/>
    <s v=""/>
    <x v="31"/>
    <n v="5.74"/>
    <s v="Anthony Garverick"/>
    <s v="Porto Alegre"/>
    <n v="28227"/>
    <s v="Rio Grande do Sul"/>
    <x v="2"/>
    <s v="Sam,Pat"/>
    <x v="2"/>
    <s v="Pat"/>
    <s v="Brasil"/>
    <s v="Pequenas Empresas"/>
    <s v="Material de EscritÃ³rio"/>
    <s v="Papel"/>
    <x v="731"/>
    <s v="Small Box"/>
    <n v="0.37"/>
    <d v="2010-01-17T00:00:00"/>
  </r>
  <r>
    <n v="713"/>
    <n v="3303"/>
    <n v="23616"/>
    <x v="424"/>
    <s v="NÃ£o Especificada"/>
    <x v="26"/>
    <n v="9262.35"/>
    <n v="0.09"/>
    <s v="AÃ©reo Normal"/>
    <n v="2787.59"/>
    <n v="0"/>
    <s v="Returned"/>
    <x v="636"/>
    <n v="24.49"/>
    <s v="Becky Martin"/>
    <s v="Rio de Janeiro"/>
    <n v="5451"/>
    <s v="Rio de Janeiro"/>
    <x v="3"/>
    <s v="Erin"/>
    <x v="3"/>
    <m/>
    <s v="Brasil"/>
    <s v="EscritÃ³rio em Casa"/>
    <s v="Tecnologia"/>
    <s v="Copiadoras e fax"/>
    <x v="1018"/>
    <s v="Large Box"/>
    <n v="0.46"/>
    <d v="2012-08-28T00:00:00"/>
  </r>
  <r>
    <n v="3417"/>
    <n v="3304"/>
    <n v="23617"/>
    <x v="837"/>
    <s v="NÃ£o Especificada"/>
    <x v="0"/>
    <n v="247.34"/>
    <n v="0.04"/>
    <s v="AÃ©reo RÃ¡pido"/>
    <n v="63.605499999999999"/>
    <n v="63.605499999999999"/>
    <s v=""/>
    <x v="108"/>
    <n v="2.99"/>
    <s v="Christy Brittain"/>
    <s v="Recife"/>
    <n v="90405"/>
    <s v="Pernambuco"/>
    <x v="1"/>
    <s v="Chris,Pat"/>
    <x v="1"/>
    <s v="Pat"/>
    <s v="Brasil"/>
    <s v="Consumidor"/>
    <s v="Material de EscritÃ³rio"/>
    <s v="Capas e AcessÃ³rios"/>
    <x v="124"/>
    <s v="Small Box"/>
    <n v="0.35"/>
    <d v="2011-05-07T00:00:00"/>
  </r>
  <r>
    <n v="173"/>
    <n v="3305"/>
    <n v="23618"/>
    <x v="964"/>
    <s v="MÃ©dia"/>
    <x v="45"/>
    <n v="2601.7904999999901"/>
    <n v="0.02"/>
    <s v="AÃ©reo Normal"/>
    <n v="748.197"/>
    <n v="748.197"/>
    <s v=""/>
    <x v="6"/>
    <n v="5.26"/>
    <s v="Jill Stevenson"/>
    <s v="Guapirama"/>
    <n v="32720"/>
    <s v="ParanÃ¡"/>
    <x v="2"/>
    <s v="Sam,Pat"/>
    <x v="2"/>
    <s v="Pat"/>
    <s v="Brasil"/>
    <s v="Consumidor"/>
    <s v="Tecnologia"/>
    <s v="Telefones e ComunicaÃ§Ã£o"/>
    <x v="167"/>
    <s v="Small Box"/>
    <n v="0.56000000000000005"/>
    <d v="2012-11-29T00:00:00"/>
  </r>
  <r>
    <n v="38"/>
    <n v="3308"/>
    <n v="23619"/>
    <x v="367"/>
    <s v="MÃ©dia"/>
    <x v="10"/>
    <n v="2611.8035"/>
    <n v="0.06"/>
    <s v="AÃ©reo Normal"/>
    <n v="644.81399999999996"/>
    <n v="0"/>
    <s v="Returned"/>
    <x v="6"/>
    <n v="5.92"/>
    <s v="Nora Paige"/>
    <s v="Belo Horizonte"/>
    <n v="2358"/>
    <s v="Minas Gerais"/>
    <x v="3"/>
    <s v="Erin"/>
    <x v="3"/>
    <m/>
    <s v="Brasil"/>
    <s v="Pequenas Empresas"/>
    <s v="Tecnologia"/>
    <s v="Telefones e ComunicaÃ§Ã£o"/>
    <x v="494"/>
    <s v="Small Box"/>
    <n v="0.55000000000000004"/>
    <d v="2012-12-24T00:00:00"/>
  </r>
  <r>
    <n v="40"/>
    <n v="3307"/>
    <n v="23619"/>
    <x v="367"/>
    <s v="MÃ©dia"/>
    <x v="45"/>
    <n v="285.91000000000003"/>
    <n v="0.02"/>
    <s v="AÃ©reo Normal"/>
    <n v="-104.99"/>
    <n v="0"/>
    <s v="Returned"/>
    <x v="89"/>
    <n v="5.22"/>
    <s v="Nora Paige"/>
    <s v="Belo Horizonte"/>
    <n v="2492"/>
    <s v="Minas Gerais"/>
    <x v="3"/>
    <s v="Erin"/>
    <x v="3"/>
    <m/>
    <s v="Brasil"/>
    <s v="Pequenas Empresas"/>
    <s v="MobiliÃ¡rio"/>
    <s v="MobiliÃ¡rio de EscritÃ³rio"/>
    <x v="102"/>
    <s v="Small Box"/>
    <n v="0.6"/>
    <d v="2012-12-23T00:00:00"/>
  </r>
  <r>
    <n v="44"/>
    <n v="3306"/>
    <n v="23619"/>
    <x v="367"/>
    <s v="MÃ©dia"/>
    <x v="25"/>
    <n v="1043.1199999999999"/>
    <n v="0.06"/>
    <s v="AÃ©reo Normal"/>
    <n v="-52.495799999999903"/>
    <n v="0"/>
    <s v="Returned"/>
    <x v="15"/>
    <n v="13.99"/>
    <s v="Nora Paige"/>
    <s v="Belo Horizonte"/>
    <n v="6770"/>
    <s v="Minas Gerais"/>
    <x v="3"/>
    <s v="Erin"/>
    <x v="3"/>
    <m/>
    <s v="Brasil"/>
    <s v="Pequenas Empresas"/>
    <s v="Tecnologia"/>
    <s v="MÃ¡quinas de EscritÃ³rio"/>
    <x v="15"/>
    <s v="Medium Box"/>
    <n v="0.38"/>
    <d v="2012-12-22T00:00:00"/>
  </r>
  <r>
    <n v="525"/>
    <n v="3309"/>
    <n v="23648"/>
    <x v="614"/>
    <s v="CrÃ­tica"/>
    <x v="21"/>
    <n v="6768.16"/>
    <n v="0.03"/>
    <s v="AÃ©reo Normal"/>
    <n v="907.49"/>
    <n v="907.49"/>
    <s v=""/>
    <x v="139"/>
    <n v="6.5"/>
    <s v="Liz Carlisle"/>
    <s v="Porto Alegre"/>
    <n v="28601"/>
    <s v="Rio Grande do Sul"/>
    <x v="2"/>
    <s v="Sam,Pat"/>
    <x v="2"/>
    <s v="Pat"/>
    <s v="Brasil"/>
    <s v="Corporativo"/>
    <s v="Tecnologia"/>
    <s v="PerifÃ©ricos"/>
    <x v="159"/>
    <s v="Small Box"/>
    <n v="0.74"/>
    <d v="2012-09-25T00:00:00"/>
  </r>
  <r>
    <n v="526"/>
    <n v="3310"/>
    <n v="23648"/>
    <x v="614"/>
    <s v="CrÃ­tica"/>
    <x v="32"/>
    <n v="10.65"/>
    <n v="0.1"/>
    <s v="AÃ©reo Normal"/>
    <n v="-0.64"/>
    <n v="-0.64"/>
    <s v=""/>
    <x v="194"/>
    <n v="0.5"/>
    <s v="Liz Carlisle"/>
    <s v="Porto Alegre"/>
    <n v="28601"/>
    <s v="Rio Grande do Sul"/>
    <x v="2"/>
    <s v="Sam,Pat"/>
    <x v="2"/>
    <s v="Pat"/>
    <s v="Brasil"/>
    <s v="Corporativo"/>
    <s v="Material de EscritÃ³rio"/>
    <s v="Etiquetas"/>
    <x v="248"/>
    <s v="Small Box"/>
    <n v="0.39"/>
    <d v="2012-09-25T00:00:00"/>
  </r>
  <r>
    <n v="6952"/>
    <n v="3313"/>
    <n v="23652"/>
    <x v="965"/>
    <s v="NÃ£o Especificada"/>
    <x v="15"/>
    <n v="305.48"/>
    <n v="0.1"/>
    <s v="AÃ©reo Normal"/>
    <n v="47.14"/>
    <n v="47.14"/>
    <s v=""/>
    <x v="306"/>
    <n v="2.36"/>
    <s v="Sara Luxemburg"/>
    <s v="Recife"/>
    <n v="95630"/>
    <s v="Pernambuco"/>
    <x v="1"/>
    <s v="Chris,Pat"/>
    <x v="1"/>
    <s v="Pat"/>
    <s v="Brasil"/>
    <s v="Pequenas Empresas"/>
    <s v="Material de EscritÃ³rio"/>
    <s v="Canetas e materiais de arte"/>
    <x v="426"/>
    <s v="Wrap Bag"/>
    <n v="0.55000000000000004"/>
    <d v="2009-08-30T00:00:00"/>
  </r>
  <r>
    <n v="4461"/>
    <n v="3314"/>
    <n v="23680"/>
    <x v="966"/>
    <s v="NÃ£o Especificada"/>
    <x v="34"/>
    <n v="2029.4960000000001"/>
    <n v="0.1"/>
    <s v="Transporte RodoviÃ¡rio"/>
    <n v="251.64"/>
    <n v="251.64"/>
    <s v=""/>
    <x v="406"/>
    <n v="43.57"/>
    <s v="Ivan Liston"/>
    <s v="Recife"/>
    <n v="92253"/>
    <s v="Pernambuco"/>
    <x v="1"/>
    <s v="Chris,Pat"/>
    <x v="1"/>
    <s v="Pat"/>
    <s v="Brasil"/>
    <s v="Consumidor"/>
    <s v="MobiliÃ¡rio"/>
    <s v="Mesas"/>
    <x v="577"/>
    <s v="Jumbo Box"/>
    <n v="0.63"/>
    <d v="2010-11-07T00:00:00"/>
  </r>
  <r>
    <n v="1268"/>
    <n v="3315"/>
    <n v="23681"/>
    <x v="892"/>
    <s v="Alta"/>
    <x v="8"/>
    <n v="4182.5200000000004"/>
    <n v="0"/>
    <s v="AÃ©reo RÃ¡pido"/>
    <n v="-785.36"/>
    <n v="-785.36"/>
    <s v=""/>
    <x v="387"/>
    <n v="35"/>
    <s v="Jenna Caffey"/>
    <s v="SÃ£o Paulo"/>
    <n v="17602"/>
    <s v="SÃ£o Paulo"/>
    <x v="3"/>
    <s v="Erin"/>
    <x v="3"/>
    <m/>
    <s v="Brasil"/>
    <s v="Consumidor"/>
    <s v="Material de EscritÃ³rio"/>
    <s v="Armazenamento e OrganizaÃ§Ã£o"/>
    <x v="655"/>
    <s v="Large Box"/>
    <m/>
    <d v="2012-05-21T00:00:00"/>
  </r>
  <r>
    <n v="1043"/>
    <n v="3316"/>
    <n v="23685"/>
    <x v="814"/>
    <s v="NÃ£o Especificada"/>
    <x v="6"/>
    <n v="7928.5619999999899"/>
    <n v="0.08"/>
    <s v="AÃ©reo Normal"/>
    <n v="2229.48"/>
    <n v="2229.48"/>
    <s v=""/>
    <x v="11"/>
    <n v="5"/>
    <s v="Cynthia Delaney"/>
    <s v="JoÃ£o Pessoa"/>
    <n v="80033"/>
    <s v="ParaÃ­ba"/>
    <x v="1"/>
    <s v="Chris,Pat"/>
    <x v="1"/>
    <s v="Pat"/>
    <s v="Brasil"/>
    <s v="Corporativo"/>
    <s v="Tecnologia"/>
    <s v="Telefones e ComunicaÃ§Ã£o"/>
    <x v="1019"/>
    <s v="Small Box"/>
    <n v="0.59"/>
    <d v="2012-06-30T00:00:00"/>
  </r>
  <r>
    <n v="5109"/>
    <n v="3318"/>
    <n v="23719"/>
    <x v="748"/>
    <s v="CrÃ­tica"/>
    <x v="30"/>
    <n v="122.74"/>
    <n v="0.08"/>
    <s v="AÃ©reo Normal"/>
    <n v="-28.13"/>
    <n v="-28.13"/>
    <s v=""/>
    <x v="20"/>
    <n v="5.47"/>
    <s v="Brian Stugart"/>
    <s v="Recife"/>
    <n v="95336"/>
    <s v="Pernambuco"/>
    <x v="1"/>
    <s v="Chris,Pat"/>
    <x v="1"/>
    <s v="Pat"/>
    <s v="Brasil"/>
    <s v="Consumidor"/>
    <s v="Material de EscritÃ³rio"/>
    <s v="Papel"/>
    <x v="755"/>
    <s v="Small Box"/>
    <n v="0.35"/>
    <d v="2010-07-27T00:00:00"/>
  </r>
  <r>
    <n v="122"/>
    <n v="3320"/>
    <n v="23745"/>
    <x v="967"/>
    <s v="Baixa"/>
    <x v="26"/>
    <n v="10941.23"/>
    <n v="0"/>
    <s v="Transporte RodoviÃ¡rio"/>
    <n v="1687.07"/>
    <n v="1687.07"/>
    <s v=""/>
    <x v="100"/>
    <n v="32.479999999999997"/>
    <s v="Duane Noonan"/>
    <s v="JoÃ£o Pessoa"/>
    <n v="80004"/>
    <s v="ParaÃ­ba"/>
    <x v="1"/>
    <s v="Chris,Pat"/>
    <x v="1"/>
    <s v="Pat"/>
    <s v="Brasil"/>
    <s v="Corporativo"/>
    <s v="MobiliÃ¡rio"/>
    <s v="Mesas"/>
    <x v="115"/>
    <s v="Jumbo Box"/>
    <n v="0.68"/>
    <d v="2012-12-09T00:00:00"/>
  </r>
  <r>
    <n v="134"/>
    <n v="3319"/>
    <n v="23745"/>
    <x v="967"/>
    <s v="Baixa"/>
    <x v="40"/>
    <n v="715.8"/>
    <n v="0.06"/>
    <s v="AÃ©reo Normal"/>
    <n v="-279.12"/>
    <n v="-279.12"/>
    <s v=""/>
    <x v="637"/>
    <n v="52.2"/>
    <s v="Duane Noonan"/>
    <s v="JoÃ£o Pessoa"/>
    <n v="80004"/>
    <s v="ParaÃ­ba"/>
    <x v="1"/>
    <s v="Chris,Pat"/>
    <x v="1"/>
    <s v="Pat"/>
    <s v="Brasil"/>
    <s v="Corporativo"/>
    <s v="MobiliÃ¡rio"/>
    <s v="MobiliÃ¡rio de EscritÃ³rio"/>
    <x v="1020"/>
    <s v="Medium Box"/>
    <n v="0.72"/>
    <d v="2012-12-05T00:00:00"/>
  </r>
  <r>
    <n v="4215"/>
    <n v="3321"/>
    <n v="23746"/>
    <x v="968"/>
    <s v="Alta"/>
    <x v="17"/>
    <n v="408.23"/>
    <n v="0.06"/>
    <s v="AÃ©reo Normal"/>
    <n v="52.38"/>
    <n v="52.38"/>
    <s v=""/>
    <x v="202"/>
    <n v="1.99"/>
    <s v="Emily Grady"/>
    <s v="Natal"/>
    <n v="84663"/>
    <s v="Rio Grande do Norte"/>
    <x v="1"/>
    <s v="Chris,Pat"/>
    <x v="1"/>
    <s v="Pat"/>
    <s v="Brasil"/>
    <s v="EscritÃ³rio em Casa"/>
    <s v="Tecnologia"/>
    <s v="PerifÃ©ricos"/>
    <x v="260"/>
    <s v="Small Pack"/>
    <n v="0.42"/>
    <d v="2010-12-16T00:00:00"/>
  </r>
  <r>
    <n v="7939"/>
    <n v="3323"/>
    <n v="23751"/>
    <x v="549"/>
    <s v="MÃ©dia"/>
    <x v="21"/>
    <n v="10364.36"/>
    <n v="0.01"/>
    <s v="Transporte RodoviÃ¡rio"/>
    <n v="1049.03"/>
    <n v="1049.03"/>
    <s v=""/>
    <x v="126"/>
    <n v="64.66"/>
    <s v="Ricardo Block"/>
    <s v="MaceiÃ³"/>
    <n v="85224"/>
    <s v="Alagoas"/>
    <x v="1"/>
    <s v="Chris,Pat"/>
    <x v="1"/>
    <s v="Pat"/>
    <s v="Brasil"/>
    <s v="Corporativo"/>
    <s v="MobiliÃ¡rio"/>
    <s v="Estantes"/>
    <x v="144"/>
    <s v="Jumbo Box"/>
    <n v="0.62"/>
    <d v="2009-03-19T00:00:00"/>
  </r>
  <r>
    <n v="185"/>
    <n v="3324"/>
    <n v="23777"/>
    <x v="391"/>
    <s v="NÃ£o Especificada"/>
    <x v="48"/>
    <n v="487.7"/>
    <n v="0.06"/>
    <s v="AÃ©reo Normal"/>
    <n v="-67.540000000000006"/>
    <n v="-67.540000000000006"/>
    <s v=""/>
    <x v="118"/>
    <n v="6.72"/>
    <s v="Emily Phan"/>
    <s v="Guapirama"/>
    <n v="35756"/>
    <s v="ParanÃ¡"/>
    <x v="2"/>
    <s v="Sam,Pat"/>
    <x v="2"/>
    <s v="Pat"/>
    <s v="Brasil"/>
    <s v="Consumidor"/>
    <s v="Material de EscritÃ³rio"/>
    <s v="Armazenamento e OrganizaÃ§Ã£o"/>
    <x v="135"/>
    <s v="Small Box"/>
    <n v="0.75"/>
    <d v="2012-11-27T00:00:00"/>
  </r>
  <r>
    <n v="7223"/>
    <n v="3325"/>
    <n v="23778"/>
    <x v="969"/>
    <s v="Baixa"/>
    <x v="37"/>
    <n v="105.94"/>
    <n v="0.06"/>
    <s v="AÃ©reo Normal"/>
    <n v="-566"/>
    <n v="-566"/>
    <s v=""/>
    <x v="78"/>
    <n v="49"/>
    <s v="Carlos Meador"/>
    <s v="Recife"/>
    <n v="91767"/>
    <s v="Pernambuco"/>
    <x v="1"/>
    <s v="Chris,Pat"/>
    <x v="1"/>
    <s v="Pat"/>
    <s v="Brasil"/>
    <s v="Corporativo"/>
    <s v="Material de EscritÃ³rio"/>
    <s v="EletrodomÃ©sticos"/>
    <x v="90"/>
    <s v="Large Box"/>
    <n v="0.6"/>
    <d v="2009-07-17T00:00:00"/>
  </r>
  <r>
    <n v="2454"/>
    <n v="3326"/>
    <n v="23781"/>
    <x v="970"/>
    <s v="CrÃ­tica"/>
    <x v="14"/>
    <n v="200.24"/>
    <n v="0"/>
    <s v="AÃ©reo Normal"/>
    <n v="-59.85"/>
    <n v="-59.85"/>
    <s v=""/>
    <x v="31"/>
    <n v="5.84"/>
    <s v="Ashley Jarboe"/>
    <s v="FlorianÃ³polis"/>
    <n v="30297"/>
    <s v="Santa Catarina"/>
    <x v="2"/>
    <s v="Sam,Pat"/>
    <x v="2"/>
    <s v="Pat"/>
    <s v="Brasil"/>
    <s v="EscritÃ³rio em Casa"/>
    <s v="Material de EscritÃ³rio"/>
    <s v="Papel"/>
    <x v="1021"/>
    <s v="Small Box"/>
    <n v="0.37"/>
    <d v="2011-11-02T00:00:00"/>
  </r>
  <r>
    <n v="6173"/>
    <n v="3328"/>
    <n v="23782"/>
    <x v="95"/>
    <s v="Baixa"/>
    <x v="25"/>
    <n v="169.75"/>
    <n v="0.09"/>
    <s v="AÃ©reo Normal"/>
    <n v="-194.85"/>
    <n v="-194.85"/>
    <s v=""/>
    <x v="528"/>
    <n v="35"/>
    <s v="Justin MacKendrick"/>
    <s v="SÃ£o Paulo"/>
    <n v="11801"/>
    <s v="SÃ£o Paulo"/>
    <x v="3"/>
    <s v="Erin"/>
    <x v="3"/>
    <m/>
    <s v="Brasil"/>
    <s v="Corporativo"/>
    <s v="Material de EscritÃ³rio"/>
    <s v="Armazenamento e OrganizaÃ§Ã£o"/>
    <x v="816"/>
    <s v="Large Box"/>
    <n v="0.84"/>
    <d v="2010-01-15T00:00:00"/>
  </r>
  <r>
    <n v="6206"/>
    <n v="3327"/>
    <n v="23782"/>
    <x v="95"/>
    <s v="Baixa"/>
    <x v="6"/>
    <n v="21390.44"/>
    <n v="0.09"/>
    <s v="Transporte RodoviÃ¡rio"/>
    <n v="5365.43"/>
    <n v="5365.43"/>
    <s v=""/>
    <x v="54"/>
    <n v="26"/>
    <s v="Justin MacKendrick"/>
    <s v="SÃ£o Paulo"/>
    <n v="11801"/>
    <s v="SÃ£o Paulo"/>
    <x v="3"/>
    <s v="Erin"/>
    <x v="3"/>
    <m/>
    <s v="Brasil"/>
    <s v="Corporativo"/>
    <s v="MobiliÃ¡rio"/>
    <s v="Cadeiras"/>
    <x v="288"/>
    <s v="Jumbo Drum"/>
    <n v="0.6"/>
    <d v="2010-01-10T00:00:00"/>
  </r>
  <r>
    <n v="8111"/>
    <n v="3329"/>
    <n v="23808"/>
    <x v="971"/>
    <s v="Baixa"/>
    <x v="14"/>
    <n v="630.14"/>
    <n v="0.04"/>
    <s v="AÃ©reo Normal"/>
    <n v="108"/>
    <n v="108"/>
    <s v=""/>
    <x v="238"/>
    <n v="8.68"/>
    <s v="Ed Braxton"/>
    <s v="Recife"/>
    <n v="92592"/>
    <s v="Pernambuco"/>
    <x v="1"/>
    <s v="Chris,Pat"/>
    <x v="1"/>
    <s v="Pat"/>
    <s v="Brasil"/>
    <s v="Consumidor"/>
    <s v="Material de EscritÃ³rio"/>
    <s v="Papel"/>
    <x v="573"/>
    <s v="Small Box"/>
    <n v="0.37"/>
    <d v="2009-02-14T00:00:00"/>
  </r>
  <r>
    <n v="8135"/>
    <n v="3330"/>
    <n v="23808"/>
    <x v="971"/>
    <s v="Baixa"/>
    <x v="9"/>
    <n v="2813.8484999999901"/>
    <n v="0.08"/>
    <s v="AÃ©reo Normal"/>
    <n v="377.154"/>
    <n v="377.154"/>
    <s v=""/>
    <x v="12"/>
    <n v="7.69"/>
    <s v="Ed Braxton"/>
    <s v="Recife"/>
    <n v="92592"/>
    <s v="Pernambuco"/>
    <x v="1"/>
    <s v="Chris,Pat"/>
    <x v="1"/>
    <s v="Pat"/>
    <s v="Brasil"/>
    <s v="Consumidor"/>
    <s v="Tecnologia"/>
    <s v="Telefones e ComunicaÃ§Ã£o"/>
    <x v="347"/>
    <s v="Small Box"/>
    <n v="0.57999999999999996"/>
    <d v="2009-02-09T00:00:00"/>
  </r>
  <r>
    <n v="1165"/>
    <n v="3331"/>
    <n v="23809"/>
    <x v="972"/>
    <s v="NÃ£o Especificada"/>
    <x v="25"/>
    <n v="86.61"/>
    <n v="0.1"/>
    <s v="AÃ©reo Normal"/>
    <n v="15.691000000000001"/>
    <n v="15.691000000000001"/>
    <s v=""/>
    <x v="259"/>
    <n v="1.49"/>
    <s v="Nora Price"/>
    <s v="Porto Alegre"/>
    <n v="22153"/>
    <s v="Rio Grande do Sul"/>
    <x v="2"/>
    <s v="Sam,Pat"/>
    <x v="2"/>
    <s v="Pat"/>
    <s v="Brasil"/>
    <s v="EscritÃ³rio em Casa"/>
    <s v="Material de EscritÃ³rio"/>
    <s v="Capas e AcessÃ³rios"/>
    <x v="351"/>
    <s v="Small Box"/>
    <n v="0.35"/>
    <d v="2012-06-06T00:00:00"/>
  </r>
  <r>
    <n v="904"/>
    <n v="3332"/>
    <n v="23812"/>
    <x v="618"/>
    <s v="CrÃ­tica"/>
    <x v="46"/>
    <n v="5845.82"/>
    <n v="0.1"/>
    <s v="Transporte RodoviÃ¡rio"/>
    <n v="2227.89"/>
    <n v="2227.89"/>
    <s v=""/>
    <x v="531"/>
    <n v="15.59"/>
    <s v="Toby Grace"/>
    <s v="FlorianÃ³polis"/>
    <n v="31313"/>
    <s v="Santa Catarina"/>
    <x v="2"/>
    <s v="Sam,Pat"/>
    <x v="2"/>
    <s v="Pat"/>
    <s v="Brasil"/>
    <s v="EscritÃ³rio em Casa"/>
    <s v="Tecnologia"/>
    <s v="MÃ¡quinas de EscritÃ³rio"/>
    <x v="824"/>
    <s v="Jumbo Drum"/>
    <n v="0.36"/>
    <d v="2012-07-27T00:00:00"/>
  </r>
  <r>
    <n v="4745"/>
    <n v="3333"/>
    <n v="23842"/>
    <x v="751"/>
    <s v="Baixa"/>
    <x v="28"/>
    <n v="127.16"/>
    <n v="0.1"/>
    <s v="AÃ©reo Normal"/>
    <n v="-74.03"/>
    <n v="-74.03"/>
    <s v=""/>
    <x v="64"/>
    <n v="6.92"/>
    <s v="Yoseph Carroll"/>
    <s v="Feira de Santana"/>
    <n v="98373"/>
    <s v="Bahia"/>
    <x v="1"/>
    <s v="Chris,Pat"/>
    <x v="1"/>
    <s v="Pat"/>
    <s v="Brasil"/>
    <s v="Consumidor"/>
    <s v="Material de EscritÃ³rio"/>
    <s v="Papel"/>
    <x v="355"/>
    <s v="Small Box"/>
    <n v="0.37"/>
    <d v="2010-09-24T00:00:00"/>
  </r>
  <r>
    <n v="7241"/>
    <n v="3339"/>
    <n v="23877"/>
    <x v="858"/>
    <s v="NÃ£o Especificada"/>
    <x v="44"/>
    <n v="381.36"/>
    <n v="0"/>
    <s v="AÃ©reo RÃ¡pido"/>
    <n v="128.03"/>
    <n v="128.03"/>
    <s v=""/>
    <x v="138"/>
    <n v="1.99"/>
    <s v="Nicole Brennan"/>
    <s v="Recife"/>
    <n v="92627"/>
    <s v="Pernambuco"/>
    <x v="1"/>
    <s v="Chris,Pat"/>
    <x v="1"/>
    <s v="Pat"/>
    <s v="Brasil"/>
    <s v="EscritÃ³rio em Casa"/>
    <s v="Tecnologia"/>
    <s v="PerifÃ©ricos"/>
    <x v="158"/>
    <s v="Small Pack"/>
    <n v="0.41"/>
    <d v="2009-07-14T00:00:00"/>
  </r>
  <r>
    <n v="7252"/>
    <n v="3338"/>
    <n v="23877"/>
    <x v="858"/>
    <s v="NÃ£o Especificada"/>
    <x v="42"/>
    <n v="1624.5964999999901"/>
    <n v="7.0000000000000007E-2"/>
    <s v="AÃ©reo Normal"/>
    <n v="109.836"/>
    <n v="109.836"/>
    <s v=""/>
    <x v="6"/>
    <n v="8.8000000000000007"/>
    <s v="Nicole Brennan"/>
    <s v="Recife"/>
    <n v="94521"/>
    <s v="Pernambuco"/>
    <x v="1"/>
    <s v="Chris,Pat"/>
    <x v="1"/>
    <s v="Pat"/>
    <s v="Brasil"/>
    <s v="EscritÃ³rio em Casa"/>
    <s v="Tecnologia"/>
    <s v="Telefones e ComunicaÃ§Ã£o"/>
    <x v="1022"/>
    <s v="Small Box"/>
    <n v="0.57999999999999996"/>
    <d v="2009-07-12T00:00:00"/>
  </r>
  <r>
    <n v="4773"/>
    <n v="3340"/>
    <n v="23906"/>
    <x v="973"/>
    <s v="CrÃ­tica"/>
    <x v="11"/>
    <n v="321.02"/>
    <n v="0.1"/>
    <s v="AÃ©reo RÃ¡pido"/>
    <n v="-11.88"/>
    <n v="-11.88"/>
    <s v=""/>
    <x v="251"/>
    <n v="3.5"/>
    <s v="Alyssa Crouse"/>
    <s v="Teresina"/>
    <n v="97035"/>
    <s v="PiauÃ­"/>
    <x v="1"/>
    <s v="Chris,Pat"/>
    <x v="1"/>
    <s v="Pat"/>
    <s v="Brasil"/>
    <s v="Corporativo"/>
    <s v="Material de EscritÃ³rio"/>
    <s v="EletrodomÃ©sticos"/>
    <x v="334"/>
    <s v="Small Box"/>
    <n v="0.57999999999999996"/>
    <d v="2010-09-21T00:00:00"/>
  </r>
  <r>
    <n v="1185"/>
    <n v="3342"/>
    <n v="23911"/>
    <x v="974"/>
    <s v="CrÃ­tica"/>
    <x v="24"/>
    <n v="2580.67"/>
    <n v="0.1"/>
    <s v="Transporte RodoviÃ¡rio"/>
    <n v="-1050.77"/>
    <n v="-1050.77"/>
    <s v=""/>
    <x v="242"/>
    <n v="70.2"/>
    <s v="Christopher Conant"/>
    <s v="Feira de Santana"/>
    <n v="98408"/>
    <s v="Bahia"/>
    <x v="1"/>
    <s v="Chris,Pat"/>
    <x v="1"/>
    <s v="Pat"/>
    <s v="Brasil"/>
    <s v="EscritÃ³rio em Casa"/>
    <s v="MobiliÃ¡rio"/>
    <s v="Cadeiras"/>
    <x v="323"/>
    <s v="Jumbo Drum"/>
    <n v="0.74"/>
    <d v="2012-06-02T00:00:00"/>
  </r>
  <r>
    <n v="1186"/>
    <n v="3343"/>
    <n v="23911"/>
    <x v="974"/>
    <s v="CrÃ­tica"/>
    <x v="36"/>
    <n v="955.46"/>
    <n v="0.03"/>
    <s v="AÃ©reo Normal"/>
    <n v="-79.05"/>
    <n v="-79.05"/>
    <s v=""/>
    <x v="339"/>
    <n v="6.5"/>
    <s v="Christopher Conant"/>
    <s v="Feira de Santana"/>
    <n v="98408"/>
    <s v="Bahia"/>
    <x v="1"/>
    <s v="Chris,Pat"/>
    <x v="1"/>
    <s v="Pat"/>
    <s v="Brasil"/>
    <s v="EscritÃ³rio em Casa"/>
    <s v="Tecnologia"/>
    <s v="PerifÃ©ricos"/>
    <x v="648"/>
    <s v="Small Box"/>
    <n v="0.73"/>
    <d v="2012-06-02T00:00:00"/>
  </r>
  <r>
    <n v="1187"/>
    <n v="3344"/>
    <n v="23911"/>
    <x v="974"/>
    <s v="CrÃ­tica"/>
    <x v="12"/>
    <n v="121.26"/>
    <n v="0"/>
    <s v="AÃ©reo Normal"/>
    <n v="-12.52"/>
    <n v="-12.52"/>
    <s v=""/>
    <x v="336"/>
    <n v="7.5"/>
    <s v="Christopher Conant"/>
    <s v="Feira de Santana"/>
    <n v="98408"/>
    <s v="Bahia"/>
    <x v="1"/>
    <s v="Chris,Pat"/>
    <x v="1"/>
    <s v="Pat"/>
    <s v="Brasil"/>
    <s v="EscritÃ³rio em Casa"/>
    <s v="Material de EscritÃ³rio"/>
    <s v="Papel"/>
    <x v="817"/>
    <s v="Small Box"/>
    <n v="0.38"/>
    <d v="2012-06-02T00:00:00"/>
  </r>
  <r>
    <n v="6318"/>
    <n v="3345"/>
    <n v="23936"/>
    <x v="742"/>
    <s v="MÃ©dia"/>
    <x v="15"/>
    <n v="71.39"/>
    <n v="0.09"/>
    <s v="AÃ©reo Normal"/>
    <n v="-39.33"/>
    <n v="-39.33"/>
    <s v=""/>
    <x v="551"/>
    <n v="2.4"/>
    <s v="Darrin Van Huff"/>
    <s v="FlorianÃ³polis"/>
    <n v="42420"/>
    <s v="Santa Catarina"/>
    <x v="2"/>
    <s v="Sam,Pat"/>
    <x v="2"/>
    <s v="Pat"/>
    <s v="Brasil"/>
    <s v="EscritÃ³rio em Casa"/>
    <s v="Material de EscritÃ³rio"/>
    <s v="Canetas e materiais de arte"/>
    <x v="856"/>
    <s v="Wrap Bag"/>
    <n v="0.57999999999999996"/>
    <d v="2009-12-19T00:00:00"/>
  </r>
  <r>
    <n v="3144"/>
    <n v="3348"/>
    <n v="23943"/>
    <x v="563"/>
    <s v="CrÃ­tica"/>
    <x v="4"/>
    <n v="376.53"/>
    <n v="0.03"/>
    <s v="AÃ©reo Normal"/>
    <n v="3.44"/>
    <n v="3.44"/>
    <s v=""/>
    <x v="226"/>
    <n v="5.45"/>
    <s v="Cindy Stewart"/>
    <s v="MaceiÃ³"/>
    <n v="86301"/>
    <s v="Alagoas"/>
    <x v="1"/>
    <s v="Chris,Pat"/>
    <x v="1"/>
    <s v="Pat"/>
    <s v="Brasil"/>
    <s v="Corporativo"/>
    <s v="Material de EscritÃ³rio"/>
    <s v="Canetas e materiais de arte"/>
    <x v="298"/>
    <s v="Small Pack"/>
    <n v="0.55000000000000004"/>
    <d v="2011-06-25T00:00:00"/>
  </r>
  <r>
    <n v="3755"/>
    <n v="3349"/>
    <n v="23968"/>
    <x v="975"/>
    <s v="CrÃ­tica"/>
    <x v="36"/>
    <n v="127.48"/>
    <n v="0.05"/>
    <s v="AÃ©reo Normal"/>
    <n v="-41.99"/>
    <n v="-41.99"/>
    <s v=""/>
    <x v="31"/>
    <n v="5.84"/>
    <s v="Tracy Poddar"/>
    <s v="SÃ£o Paulo"/>
    <n v="7621"/>
    <s v="SÃ£o Paulo"/>
    <x v="3"/>
    <s v="Erin"/>
    <x v="3"/>
    <m/>
    <s v="Brasil"/>
    <s v="Corporativo"/>
    <s v="Material de EscritÃ³rio"/>
    <s v="Papel"/>
    <x v="1021"/>
    <s v="Small Box"/>
    <n v="0.37"/>
    <d v="2011-03-07T00:00:00"/>
  </r>
  <r>
    <n v="6590"/>
    <n v="3351"/>
    <n v="24003"/>
    <x v="976"/>
    <s v="CrÃ­tica"/>
    <x v="19"/>
    <n v="87.44"/>
    <n v="0.06"/>
    <s v="AÃ©reo Normal"/>
    <n v="1.33"/>
    <n v="1.33"/>
    <s v=""/>
    <x v="155"/>
    <n v="0.7"/>
    <s v="Dan Campbell"/>
    <s v="Belo Horizonte"/>
    <n v="6405"/>
    <s v="Minas Gerais"/>
    <x v="3"/>
    <s v="Erin"/>
    <x v="3"/>
    <m/>
    <s v="Brasil"/>
    <s v="Corporativo"/>
    <s v="Material de EscritÃ³rio"/>
    <s v="Canetas e materiais de arte"/>
    <x v="182"/>
    <s v="Wrap Bag"/>
    <n v="0.56000000000000005"/>
    <d v="2009-11-02T00:00:00"/>
  </r>
  <r>
    <n v="6591"/>
    <n v="3354"/>
    <n v="24003"/>
    <x v="976"/>
    <s v="CrÃ­tica"/>
    <x v="32"/>
    <n v="129.78649999999999"/>
    <n v="0.05"/>
    <s v="AÃ©reo RÃ¡pido"/>
    <n v="-116.512"/>
    <n v="-116.512"/>
    <s v=""/>
    <x v="146"/>
    <n v="5.99"/>
    <s v="Dan Campbell"/>
    <s v="VitÃ³ria"/>
    <n v="4240"/>
    <s v="EspÃ­rito Santo"/>
    <x v="3"/>
    <s v="Erin"/>
    <x v="3"/>
    <m/>
    <s v="Brasil"/>
    <s v="Corporativo"/>
    <s v="Tecnologia"/>
    <s v="Telefones e ComunicaÃ§Ã£o"/>
    <x v="837"/>
    <s v="Wrap Bag"/>
    <n v="0.38"/>
    <d v="2009-11-02T00:00:00"/>
  </r>
  <r>
    <n v="6594"/>
    <n v="3352"/>
    <n v="24003"/>
    <x v="976"/>
    <s v="CrÃ­tica"/>
    <x v="31"/>
    <n v="1318.49"/>
    <n v="0.02"/>
    <s v="AÃ©reo Normal"/>
    <n v="4.6900000000000004"/>
    <n v="4.6900000000000004"/>
    <s v=""/>
    <x v="495"/>
    <n v="8.7899999999999991"/>
    <s v="Dan Campbell"/>
    <s v="Belo Horizonte"/>
    <n v="6810"/>
    <s v="Minas Gerais"/>
    <x v="3"/>
    <s v="Erin"/>
    <x v="3"/>
    <m/>
    <s v="Brasil"/>
    <s v="Corporativo"/>
    <s v="Material de EscritÃ³rio"/>
    <s v="Armazenamento e OrganizaÃ§Ã£o"/>
    <x v="758"/>
    <s v="Small Box"/>
    <n v="0.66"/>
    <d v="2009-11-01T00:00:00"/>
  </r>
  <r>
    <n v="6598"/>
    <n v="3353"/>
    <n v="24003"/>
    <x v="976"/>
    <s v="CrÃ­tica"/>
    <x v="29"/>
    <n v="11.89"/>
    <n v="0.06"/>
    <s v="AÃ©reo Normal"/>
    <n v="-6.12"/>
    <n v="-6.12"/>
    <s v=""/>
    <x v="80"/>
    <n v="0.7"/>
    <s v="Dan Campbell"/>
    <s v="Recife"/>
    <n v="91745"/>
    <s v="Pernambuco"/>
    <x v="1"/>
    <s v="Chris,Pat"/>
    <x v="1"/>
    <s v="Pat"/>
    <s v="Brasil"/>
    <s v="Corporativo"/>
    <s v="Material de EscritÃ³rio"/>
    <s v="ElÃ¡sticos"/>
    <x v="92"/>
    <s v="Wrap Bag"/>
    <n v="0.81"/>
    <d v="2009-10-31T00:00:00"/>
  </r>
  <r>
    <n v="4112"/>
    <n v="3358"/>
    <n v="24033"/>
    <x v="562"/>
    <s v="Alta"/>
    <x v="31"/>
    <n v="1227.18"/>
    <n v="0"/>
    <s v="Transporte RodoviÃ¡rio"/>
    <n v="-252.53"/>
    <n v="-252.53"/>
    <s v=""/>
    <x v="378"/>
    <n v="15.68"/>
    <s v="Steven Ward"/>
    <s v="Guapirama"/>
    <n v="33334"/>
    <s v="ParanÃ¡"/>
    <x v="2"/>
    <s v="Sam,Pat"/>
    <x v="2"/>
    <s v="Pat"/>
    <s v="Brasil"/>
    <s v="Consumidor"/>
    <s v="MobiliÃ¡rio"/>
    <s v="MobiliÃ¡rio de EscritÃ³rio"/>
    <x v="975"/>
    <s v="Jumbo Drum"/>
    <n v="0.62"/>
    <d v="2011-01-04T00:00:00"/>
  </r>
  <r>
    <n v="1503"/>
    <n v="3363"/>
    <n v="24066"/>
    <x v="482"/>
    <s v="Alta"/>
    <x v="14"/>
    <n v="4278.6099999999997"/>
    <n v="7.0000000000000007E-2"/>
    <s v="Transporte RodoviÃ¡rio"/>
    <n v="-955.56"/>
    <n v="0"/>
    <s v="Returned"/>
    <x v="15"/>
    <n v="66.27"/>
    <s v="Gary Hwang"/>
    <s v="Guapirama"/>
    <n v="33511"/>
    <s v="ParanÃ¡"/>
    <x v="2"/>
    <s v="Sam,Pat"/>
    <x v="2"/>
    <s v="Pat"/>
    <s v="Brasil"/>
    <s v="EscritÃ³rio em Casa"/>
    <s v="MobiliÃ¡rio"/>
    <s v="Estantes"/>
    <x v="481"/>
    <s v="Jumbo Box"/>
    <n v="0.65"/>
    <d v="2012-04-15T00:00:00"/>
  </r>
  <r>
    <n v="726"/>
    <n v="3364"/>
    <n v="24067"/>
    <x v="977"/>
    <s v="Alta"/>
    <x v="14"/>
    <n v="128.25"/>
    <n v="7.0000000000000007E-2"/>
    <s v="AÃ©reo RÃ¡pido"/>
    <n v="-95.311999999999998"/>
    <n v="-95.311999999999998"/>
    <s v=""/>
    <x v="125"/>
    <n v="5.26"/>
    <s v="Frank Atkinson"/>
    <s v="Belo Horizonte"/>
    <n v="1749"/>
    <s v="Minas Gerais"/>
    <x v="3"/>
    <s v="Erin"/>
    <x v="3"/>
    <m/>
    <s v="Brasil"/>
    <s v="Corporativo"/>
    <s v="Material de EscritÃ³rio"/>
    <s v="Capas e AcessÃ³rios"/>
    <x v="143"/>
    <s v="Small Box"/>
    <n v="0.38"/>
    <d v="2012-08-24T00:00:00"/>
  </r>
  <r>
    <n v="5141"/>
    <n v="3367"/>
    <n v="24069"/>
    <x v="113"/>
    <s v="Baixa"/>
    <x v="24"/>
    <n v="7981.2"/>
    <n v="0.02"/>
    <s v="Transporte RodoviÃ¡rio"/>
    <n v="-592.52049999999997"/>
    <n v="-592.52049999999997"/>
    <s v=""/>
    <x v="381"/>
    <n v="85.63"/>
    <s v="Anne Pryor"/>
    <s v="SÃ£o Paulo"/>
    <n v="12180"/>
    <s v="SÃ£o Paulo"/>
    <x v="3"/>
    <s v="Erin"/>
    <x v="3"/>
    <m/>
    <s v="Brasil"/>
    <s v="EscritÃ³rio em Casa"/>
    <s v="MobiliÃ¡rio"/>
    <s v="Mesas"/>
    <x v="536"/>
    <s v="Jumbo Box"/>
    <n v="0.74"/>
    <d v="2010-07-23T00:00:00"/>
  </r>
  <r>
    <n v="3707"/>
    <n v="3368"/>
    <n v="24070"/>
    <x v="235"/>
    <s v="Alta"/>
    <x v="49"/>
    <n v="170.42"/>
    <n v="0.1"/>
    <s v="AÃ©reo Normal"/>
    <n v="-98.313499999999905"/>
    <n v="-98.313499999999905"/>
    <s v=""/>
    <x v="113"/>
    <n v="4.97"/>
    <s v="Sonia Sunley"/>
    <s v="BelÃ©m"/>
    <n v="60110"/>
    <s v="ParÃ¡"/>
    <x v="0"/>
    <s v="William,Pat"/>
    <x v="0"/>
    <s v="Pat"/>
    <s v="Brasil"/>
    <s v="Corporativo"/>
    <s v="Material de EscritÃ³rio"/>
    <s v="Capas e AcessÃ³rios"/>
    <x v="1012"/>
    <s v="Small Box"/>
    <n v="0.38"/>
    <d v="2011-03-16T00:00:00"/>
  </r>
  <r>
    <n v="3708"/>
    <n v="3369"/>
    <n v="24070"/>
    <x v="235"/>
    <s v="Alta"/>
    <x v="12"/>
    <n v="431.29"/>
    <n v="0.1"/>
    <s v="AÃ©reo Normal"/>
    <n v="-164.59"/>
    <n v="-164.59"/>
    <s v=""/>
    <x v="489"/>
    <n v="24.49"/>
    <s v="Sonia Sunley"/>
    <s v="BelÃ©m"/>
    <n v="60110"/>
    <s v="ParÃ¡"/>
    <x v="0"/>
    <s v="William,Pat"/>
    <x v="0"/>
    <s v="Pat"/>
    <s v="Brasil"/>
    <s v="Corporativo"/>
    <s v="MobiliÃ¡rio"/>
    <s v="Cadeiras"/>
    <x v="749"/>
    <s v="Large Box"/>
    <n v="0.56999999999999995"/>
    <d v="2011-03-16T00:00:00"/>
  </r>
  <r>
    <n v="3709"/>
    <n v="3370"/>
    <n v="24070"/>
    <x v="235"/>
    <s v="Alta"/>
    <x v="10"/>
    <n v="294.26"/>
    <n v="0"/>
    <s v="AÃ©reo RÃ¡pido"/>
    <n v="88.8"/>
    <n v="88.8"/>
    <s v=""/>
    <x v="28"/>
    <n v="0.7"/>
    <s v="Sonia Sunley"/>
    <s v="BelÃ©m"/>
    <n v="60110"/>
    <s v="ParÃ¡"/>
    <x v="0"/>
    <s v="William,Pat"/>
    <x v="0"/>
    <s v="Pat"/>
    <s v="Brasil"/>
    <s v="Corporativo"/>
    <s v="Material de EscritÃ³rio"/>
    <s v="Canetas e materiais de arte"/>
    <x v="29"/>
    <s v="Wrap Bag"/>
    <n v="0.6"/>
    <d v="2011-03-16T00:00:00"/>
  </r>
  <r>
    <n v="1476"/>
    <n v="3375"/>
    <n v="24098"/>
    <x v="909"/>
    <s v="CrÃ­tica"/>
    <x v="17"/>
    <n v="80.59"/>
    <n v="0.05"/>
    <s v="AÃ©reo Normal"/>
    <n v="-20.49"/>
    <n v="-20.49"/>
    <s v=""/>
    <x v="36"/>
    <n v="5.83"/>
    <s v="Erin Mull"/>
    <s v="Guapirama"/>
    <n v="36830"/>
    <s v="ParanÃ¡"/>
    <x v="2"/>
    <s v="Sam,Pat"/>
    <x v="2"/>
    <s v="Pat"/>
    <s v="Brasil"/>
    <s v="Pequenas Empresas"/>
    <s v="Material de EscritÃ³rio"/>
    <s v="Papel"/>
    <x v="37"/>
    <s v="Wrap Bag"/>
    <n v="0.36"/>
    <d v="2012-04-19T00:00:00"/>
  </r>
  <r>
    <n v="1483"/>
    <n v="3374"/>
    <n v="24098"/>
    <x v="909"/>
    <s v="CrÃ­tica"/>
    <x v="8"/>
    <n v="199.58"/>
    <n v="0.05"/>
    <s v="AÃ©reo Normal"/>
    <n v="46.308"/>
    <n v="46.308"/>
    <s v=""/>
    <x v="413"/>
    <n v="1.49"/>
    <s v="Erin Mull"/>
    <s v="Guapirama"/>
    <n v="36830"/>
    <s v="ParanÃ¡"/>
    <x v="2"/>
    <s v="Sam,Pat"/>
    <x v="2"/>
    <s v="Pat"/>
    <s v="Brasil"/>
    <s v="Pequenas Empresas"/>
    <s v="Material de EscritÃ³rio"/>
    <s v="Capas e AcessÃ³rios"/>
    <x v="860"/>
    <s v="Small Box"/>
    <n v="0.36"/>
    <d v="2012-04-18T00:00:00"/>
  </r>
  <r>
    <n v="1484"/>
    <n v="3376"/>
    <n v="24098"/>
    <x v="909"/>
    <s v="CrÃ­tica"/>
    <x v="46"/>
    <n v="4158.0725000000002"/>
    <n v="0.02"/>
    <s v="AÃ©reo Normal"/>
    <n v="836.14499999999998"/>
    <n v="836.14499999999998"/>
    <s v=""/>
    <x v="124"/>
    <n v="8.99"/>
    <s v="Erin Mull"/>
    <s v="Guapirama"/>
    <n v="36830"/>
    <s v="ParanÃ¡"/>
    <x v="2"/>
    <s v="Sam,Pat"/>
    <x v="2"/>
    <s v="Pat"/>
    <s v="Brasil"/>
    <s v="Pequenas Empresas"/>
    <s v="Tecnologia"/>
    <s v="Telefones e ComunicaÃ§Ã£o"/>
    <x v="142"/>
    <s v="Small Box"/>
    <n v="0.57999999999999996"/>
    <d v="2012-04-18T00:00:00"/>
  </r>
  <r>
    <n v="3352"/>
    <n v="3377"/>
    <n v="24099"/>
    <x v="978"/>
    <s v="NÃ£o Especificada"/>
    <x v="0"/>
    <n v="205.24"/>
    <n v="0.01"/>
    <s v="AÃ©reo Normal"/>
    <n v="-135.51"/>
    <n v="-135.51"/>
    <s v=""/>
    <x v="137"/>
    <n v="6.5"/>
    <s v="Max Engle"/>
    <s v="SÃ£o Paulo"/>
    <n v="11561"/>
    <s v="SÃ£o Paulo"/>
    <x v="3"/>
    <s v="Erin"/>
    <x v="3"/>
    <m/>
    <s v="Brasil"/>
    <s v="Corporativo"/>
    <s v="Tecnologia"/>
    <s v="PerifÃ©ricos"/>
    <x v="610"/>
    <s v="Small Box"/>
    <n v="0.79"/>
    <d v="2011-05-21T00:00:00"/>
  </r>
  <r>
    <n v="3353"/>
    <n v="3378"/>
    <n v="24099"/>
    <x v="978"/>
    <s v="NÃ£o Especificada"/>
    <x v="49"/>
    <n v="825.82"/>
    <n v="0"/>
    <s v="AÃ©reo Normal"/>
    <n v="-1049.26"/>
    <n v="-1049.26"/>
    <s v=""/>
    <x v="528"/>
    <n v="35"/>
    <s v="Max Engle"/>
    <s v="SÃ£o Paulo"/>
    <n v="11561"/>
    <s v="SÃ£o Paulo"/>
    <x v="3"/>
    <s v="Erin"/>
    <x v="3"/>
    <m/>
    <s v="Brasil"/>
    <s v="Corporativo"/>
    <s v="Material de EscritÃ³rio"/>
    <s v="Armazenamento e OrganizaÃ§Ã£o"/>
    <x v="816"/>
    <s v="Large Box"/>
    <n v="0.84"/>
    <d v="2011-05-21T00:00:00"/>
  </r>
  <r>
    <n v="4318"/>
    <n v="3379"/>
    <n v="24102"/>
    <x v="555"/>
    <s v="CrÃ­tica"/>
    <x v="31"/>
    <n v="1844.26"/>
    <n v="0.03"/>
    <s v="AÃ©reo Normal"/>
    <n v="47.58"/>
    <n v="47.58"/>
    <s v=""/>
    <x v="447"/>
    <n v="12.9"/>
    <s v="Fred McMath"/>
    <s v="VitÃ³ria"/>
    <n v="4401"/>
    <s v="EspÃ­rito Santo"/>
    <x v="3"/>
    <s v="Erin"/>
    <x v="3"/>
    <m/>
    <s v="Brasil"/>
    <s v="Pequenas Empresas"/>
    <s v="Material de EscritÃ³rio"/>
    <s v="Armazenamento e OrganizaÃ§Ã£o"/>
    <x v="651"/>
    <s v="Small Box"/>
    <n v="0.56999999999999995"/>
    <d v="2010-12-01T00:00:00"/>
  </r>
  <r>
    <n v="3951"/>
    <n v="3389"/>
    <n v="24160"/>
    <x v="404"/>
    <s v="MÃ©dia"/>
    <x v="21"/>
    <n v="3644.596"/>
    <n v="0.06"/>
    <s v="AÃ©reo Normal"/>
    <n v="1104.318"/>
    <n v="1104.318"/>
    <s v=""/>
    <x v="387"/>
    <n v="4.9000000000000004"/>
    <s v="Amy Hunt"/>
    <s v="Porto Alegre"/>
    <n v="37918"/>
    <s v="Rio Grande do Sul"/>
    <x v="2"/>
    <s v="Sam,Pat"/>
    <x v="2"/>
    <s v="Pat"/>
    <s v="Brasil"/>
    <s v="EscritÃ³rio em Casa"/>
    <s v="Tecnologia"/>
    <s v="Telefones e ComunicaÃ§Ã£o"/>
    <x v="549"/>
    <s v="Small Box"/>
    <n v="0.56000000000000005"/>
    <d v="2011-02-02T00:00:00"/>
  </r>
  <r>
    <n v="6986"/>
    <n v="3390"/>
    <n v="24162"/>
    <x v="979"/>
    <s v="NÃ£o Especificada"/>
    <x v="23"/>
    <n v="10.94"/>
    <n v="0.08"/>
    <s v="AÃ©reo Normal"/>
    <n v="-4.3499999999999996"/>
    <n v="-4.3499999999999996"/>
    <s v=""/>
    <x v="325"/>
    <n v="2.0299999999999998"/>
    <s v="Sean Braxton"/>
    <s v="Guapirama"/>
    <n v="33021"/>
    <s v="ParanÃ¡"/>
    <x v="2"/>
    <s v="Sam,Pat"/>
    <x v="2"/>
    <s v="Pat"/>
    <s v="Brasil"/>
    <s v="Pequenas Empresas"/>
    <s v="Material de EscritÃ³rio"/>
    <s v="Papel"/>
    <x v="456"/>
    <s v="Wrap Bag"/>
    <n v="0.37"/>
    <d v="2009-08-24T00:00:00"/>
  </r>
  <r>
    <n v="6996"/>
    <n v="3391"/>
    <n v="24162"/>
    <x v="979"/>
    <s v="NÃ£o Especificada"/>
    <x v="40"/>
    <n v="1755.3"/>
    <n v="0.04"/>
    <s v="Transporte RodoviÃ¡rio"/>
    <n v="-7.00999999999999"/>
    <n v="-7.00999999999999"/>
    <s v=""/>
    <x v="15"/>
    <n v="16.010000000000002"/>
    <s v="Sean Braxton"/>
    <s v="Guapirama"/>
    <n v="33021"/>
    <s v="ParanÃ¡"/>
    <x v="2"/>
    <s v="Sam,Pat"/>
    <x v="2"/>
    <s v="Pat"/>
    <s v="Brasil"/>
    <s v="Pequenas Empresas"/>
    <s v="MobiliÃ¡rio"/>
    <s v="Mesas"/>
    <x v="394"/>
    <s v="Jumbo Box"/>
    <n v="0.7"/>
    <d v="2009-08-23T00:00:00"/>
  </r>
  <r>
    <n v="7955"/>
    <n v="3392"/>
    <n v="24193"/>
    <x v="443"/>
    <s v="NÃ£o Especificada"/>
    <x v="45"/>
    <n v="9539.6"/>
    <n v="0.02"/>
    <s v="Transporte RodoviÃ¡rio"/>
    <n v="-163.63"/>
    <n v="-163.63"/>
    <s v=""/>
    <x v="404"/>
    <n v="55.96"/>
    <s v="Beth Fritzler"/>
    <s v="Porto Alegre"/>
    <n v="37814"/>
    <s v="Rio Grande do Sul"/>
    <x v="2"/>
    <s v="Sam,Pat"/>
    <x v="2"/>
    <s v="Pat"/>
    <s v="Brasil"/>
    <s v="Pequenas Empresas"/>
    <s v="MobiliÃ¡rio"/>
    <s v="Estantes"/>
    <x v="1023"/>
    <s v="Jumbo Box"/>
    <n v="0.75"/>
    <d v="2009-03-16T00:00:00"/>
  </r>
  <r>
    <n v="7956"/>
    <n v="3394"/>
    <n v="24193"/>
    <x v="443"/>
    <s v="NÃ£o Especificada"/>
    <x v="36"/>
    <n v="1426.5125"/>
    <n v="0.04"/>
    <s v="AÃ©reo Normal"/>
    <n v="-175.17500000000001"/>
    <n v="-175.17500000000001"/>
    <s v=""/>
    <x v="121"/>
    <n v="0.99"/>
    <s v="Beth Fritzler"/>
    <s v="Porto Alegre"/>
    <n v="37814"/>
    <s v="Rio Grande do Sul"/>
    <x v="2"/>
    <s v="Sam,Pat"/>
    <x v="2"/>
    <s v="Pat"/>
    <s v="Brasil"/>
    <s v="Pequenas Empresas"/>
    <s v="Tecnologia"/>
    <s v="Telefones e ComunicaÃ§Ã£o"/>
    <x v="371"/>
    <s v="Wrap Bag"/>
    <n v="0.85"/>
    <d v="2009-03-16T00:00:00"/>
  </r>
  <r>
    <n v="7963"/>
    <n v="3393"/>
    <n v="24193"/>
    <x v="443"/>
    <s v="NÃ£o Especificada"/>
    <x v="4"/>
    <n v="109.86"/>
    <n v="0.02"/>
    <s v="AÃ©reo Normal"/>
    <n v="-63.87"/>
    <n v="-63.87"/>
    <s v=""/>
    <x v="85"/>
    <n v="5.17"/>
    <s v="Beth Fritzler"/>
    <s v="Porto Alegre"/>
    <n v="37814"/>
    <s v="Rio Grande do Sul"/>
    <x v="2"/>
    <s v="Sam,Pat"/>
    <x v="2"/>
    <s v="Pat"/>
    <s v="Brasil"/>
    <s v="Pequenas Empresas"/>
    <s v="Material de EscritÃ³rio"/>
    <s v="Papel"/>
    <x v="1024"/>
    <s v="Small Box"/>
    <n v="0.4"/>
    <d v="2009-03-15T00:00:00"/>
  </r>
  <r>
    <n v="7401"/>
    <n v="3399"/>
    <n v="24199"/>
    <x v="980"/>
    <s v="CrÃ­tica"/>
    <x v="48"/>
    <n v="706.53"/>
    <n v="0"/>
    <s v="AÃ©reo Normal"/>
    <n v="-314.42"/>
    <n v="-314.42"/>
    <s v=""/>
    <x v="392"/>
    <n v="19.989999999999998"/>
    <s v="Randy Bradley"/>
    <s v="FlorianÃ³polis"/>
    <n v="30721"/>
    <s v="Santa Catarina"/>
    <x v="2"/>
    <s v="Sam,Pat"/>
    <x v="2"/>
    <s v="Pat"/>
    <s v="Brasil"/>
    <s v="Pequenas Empresas"/>
    <s v="Tecnologia"/>
    <s v="PerifÃ©ricos"/>
    <x v="555"/>
    <s v="Small Box"/>
    <n v="0.77"/>
    <d v="2009-06-17T00:00:00"/>
  </r>
  <r>
    <n v="4971"/>
    <n v="3400"/>
    <n v="24227"/>
    <x v="101"/>
    <s v="MÃ©dia"/>
    <x v="4"/>
    <n v="1840.8534999999999"/>
    <n v="0.01"/>
    <s v="AÃ©reo Normal"/>
    <n v="424.63799999999998"/>
    <n v="424.63799999999998"/>
    <s v=""/>
    <x v="121"/>
    <n v="2.79"/>
    <s v="Karen Seio"/>
    <s v="Guapirama"/>
    <n v="35630"/>
    <s v="ParanÃ¡"/>
    <x v="2"/>
    <s v="Sam,Pat"/>
    <x v="2"/>
    <s v="Pat"/>
    <s v="Brasil"/>
    <s v="Consumidor"/>
    <s v="Tecnologia"/>
    <s v="Telefones e ComunicaÃ§Ã£o"/>
    <x v="927"/>
    <s v="Small Box"/>
    <n v="0.57999999999999996"/>
    <d v="2010-08-18T00:00:00"/>
  </r>
  <r>
    <n v="7201"/>
    <n v="3401"/>
    <n v="24228"/>
    <x v="626"/>
    <s v="Baixa"/>
    <x v="42"/>
    <n v="60.64"/>
    <n v="0.05"/>
    <s v="AÃ©reo Normal"/>
    <n v="-66.62"/>
    <n v="-66.62"/>
    <s v=""/>
    <x v="10"/>
    <n v="2.58"/>
    <s v="Anne Pryor"/>
    <s v="SÃ£o Paulo"/>
    <n v="12180"/>
    <s v="SÃ£o Paulo"/>
    <x v="3"/>
    <s v="Erin"/>
    <x v="3"/>
    <m/>
    <s v="Brasil"/>
    <s v="EscritÃ³rio em Casa"/>
    <s v="Material de EscritÃ³rio"/>
    <s v="ElÃ¡sticos"/>
    <x v="10"/>
    <s v="Wrap Bag"/>
    <n v="0.82"/>
    <d v="2009-07-21T00:00:00"/>
  </r>
  <r>
    <n v="7095"/>
    <n v="3402"/>
    <n v="24231"/>
    <x v="981"/>
    <s v="NÃ£o Especificada"/>
    <x v="10"/>
    <n v="2482.0340000000001"/>
    <n v="0.08"/>
    <s v="AÃ©reo Normal"/>
    <n v="421.89299999999997"/>
    <n v="421.89299999999997"/>
    <s v=""/>
    <x v="6"/>
    <n v="5.92"/>
    <s v="Dennis Kane"/>
    <s v="SÃ£o Paulo"/>
    <n v="11722"/>
    <s v="SÃ£o Paulo"/>
    <x v="3"/>
    <s v="Erin"/>
    <x v="3"/>
    <m/>
    <s v="Brasil"/>
    <s v="Pequenas Empresas"/>
    <s v="Tecnologia"/>
    <s v="Telefones e ComunicaÃ§Ã£o"/>
    <x v="1025"/>
    <s v="Small Box"/>
    <n v="0.57999999999999996"/>
    <d v="2009-08-07T00:00:00"/>
  </r>
  <r>
    <n v="4669"/>
    <n v="3403"/>
    <n v="24260"/>
    <x v="982"/>
    <s v="NÃ£o Especificada"/>
    <x v="10"/>
    <n v="548.29999999999995"/>
    <n v="0.09"/>
    <s v="AÃ©reo RÃ¡pido"/>
    <n v="-47.92"/>
    <n v="-47.92"/>
    <s v=""/>
    <x v="535"/>
    <n v="4.9800000000000004"/>
    <s v="Roger Barcio"/>
    <s v="AracajÃº"/>
    <n v="83701"/>
    <s v="Sergipe"/>
    <x v="1"/>
    <s v="Chris,Pat"/>
    <x v="1"/>
    <s v="Pat"/>
    <s v="Brasil"/>
    <s v="Corporativo"/>
    <s v="Material de EscritÃ³rio"/>
    <s v="EletrodomÃ©sticos"/>
    <x v="829"/>
    <s v="Small Box"/>
    <n v="0.57999999999999996"/>
    <d v="2010-10-04T00:00:00"/>
  </r>
  <r>
    <n v="563"/>
    <n v="3404"/>
    <n v="24261"/>
    <x v="983"/>
    <s v="CrÃ­tica"/>
    <x v="9"/>
    <n v="946.27"/>
    <n v="0.06"/>
    <s v="AÃ©reo Normal"/>
    <n v="66.38"/>
    <n v="66.38"/>
    <s v=""/>
    <x v="540"/>
    <n v="8.74"/>
    <s v="Sung Pak"/>
    <s v="AracajÃº"/>
    <n v="83201"/>
    <s v="Sergipe"/>
    <x v="1"/>
    <s v="Chris,Pat"/>
    <x v="1"/>
    <s v="Pat"/>
    <s v="Brasil"/>
    <s v="Pequenas Empresas"/>
    <s v="Material de EscritÃ³rio"/>
    <s v="Armazenamento e OrganizaÃ§Ã£o"/>
    <x v="1026"/>
    <s v="Small Box"/>
    <n v="0.61"/>
    <d v="2012-09-19T00:00:00"/>
  </r>
  <r>
    <n v="542"/>
    <n v="3405"/>
    <n v="24263"/>
    <x v="221"/>
    <s v="Baixa"/>
    <x v="48"/>
    <n v="512.80999999999995"/>
    <n v="0.1"/>
    <s v="Transporte RodoviÃ¡rio"/>
    <n v="-177.07"/>
    <n v="-177.07"/>
    <s v=""/>
    <x v="638"/>
    <n v="19.190000000000001"/>
    <s v="Rob Haberlin"/>
    <s v="SÃ£o Paulo"/>
    <n v="15122"/>
    <s v="SÃ£o Paulo"/>
    <x v="3"/>
    <s v="Erin"/>
    <x v="3"/>
    <m/>
    <s v="Brasil"/>
    <s v="Consumidor"/>
    <s v="MobiliÃ¡rio"/>
    <s v="Cadeiras"/>
    <x v="1027"/>
    <s v="Jumbo Drum"/>
    <n v="0.57999999999999996"/>
    <d v="2012-09-22T00:00:00"/>
  </r>
  <r>
    <n v="2633"/>
    <n v="3407"/>
    <n v="24326"/>
    <x v="480"/>
    <s v="CrÃ­tica"/>
    <x v="11"/>
    <n v="1596.86"/>
    <n v="0.05"/>
    <s v="AÃ©reo Normal"/>
    <n v="418.6"/>
    <n v="418.6"/>
    <s v=""/>
    <x v="468"/>
    <n v="3.5"/>
    <s v="Cindy Schnelling"/>
    <s v="FlorianÃ³polis"/>
    <n v="41042"/>
    <s v="Santa Catarina"/>
    <x v="2"/>
    <s v="Sam,Pat"/>
    <x v="2"/>
    <s v="Pat"/>
    <s v="Brasil"/>
    <s v="Corporativo"/>
    <s v="Material de EscritÃ³rio"/>
    <s v="EletrodomÃ©sticos"/>
    <x v="697"/>
    <s v="Small Box"/>
    <n v="0.59"/>
    <d v="2011-10-01T00:00:00"/>
  </r>
  <r>
    <n v="2637"/>
    <n v="3408"/>
    <n v="24326"/>
    <x v="480"/>
    <s v="CrÃ­tica"/>
    <x v="40"/>
    <n v="78.36"/>
    <n v="0.06"/>
    <s v="AÃ©reo Normal"/>
    <n v="8.52"/>
    <n v="8.52"/>
    <s v=""/>
    <x v="64"/>
    <n v="1.5"/>
    <s v="Cindy Schnelling"/>
    <s v="FlorianÃ³polis"/>
    <n v="41042"/>
    <s v="Santa Catarina"/>
    <x v="2"/>
    <s v="Sam,Pat"/>
    <x v="2"/>
    <s v="Pat"/>
    <s v="Brasil"/>
    <s v="Corporativo"/>
    <s v="Material de EscritÃ³rio"/>
    <s v="Canetas e materiais de arte"/>
    <x v="344"/>
    <s v="Wrap Bag"/>
    <n v="0.48"/>
    <d v="2011-09-30T00:00:00"/>
  </r>
  <r>
    <n v="5553"/>
    <n v="3409"/>
    <n v="24352"/>
    <x v="151"/>
    <s v="CrÃ­tica"/>
    <x v="46"/>
    <n v="103.48"/>
    <n v="0.03"/>
    <s v="AÃ©reo Normal"/>
    <n v="20.53"/>
    <n v="20.53"/>
    <s v=""/>
    <x v="21"/>
    <n v="1.1399999999999999"/>
    <s v="Toby Swindell"/>
    <s v="Porto Alegre"/>
    <n v="38138"/>
    <s v="Rio Grande do Sul"/>
    <x v="2"/>
    <s v="Sam,Pat"/>
    <x v="2"/>
    <s v="Pat"/>
    <s v="Brasil"/>
    <s v="Pequenas Empresas"/>
    <s v="Material de EscritÃ³rio"/>
    <s v="Papel"/>
    <x v="1028"/>
    <s v="Wrap Bag"/>
    <n v="0.4"/>
    <d v="2010-05-10T00:00:00"/>
  </r>
  <r>
    <n v="5528"/>
    <n v="3410"/>
    <n v="24356"/>
    <x v="546"/>
    <s v="MÃ©dia"/>
    <x v="11"/>
    <n v="12612.66"/>
    <n v="0.06"/>
    <s v="Transporte RodoviÃ¡rio"/>
    <n v="3325.03"/>
    <n v="3325.03"/>
    <s v=""/>
    <x v="396"/>
    <n v="39"/>
    <s v="Barry Gonzalez"/>
    <s v="VitÃ³ria"/>
    <n v="21128"/>
    <s v="EspÃ­rito Santo"/>
    <x v="3"/>
    <s v="Erin"/>
    <x v="3"/>
    <m/>
    <s v="Brasil"/>
    <s v="Consumidor"/>
    <s v="MobiliÃ¡rio"/>
    <s v="Cadeiras"/>
    <x v="561"/>
    <s v="Jumbo Drum"/>
    <n v="0.55000000000000004"/>
    <d v="2010-05-13T00:00:00"/>
  </r>
  <r>
    <n v="3636"/>
    <n v="3412"/>
    <n v="24384"/>
    <x v="984"/>
    <s v="MÃ©dia"/>
    <x v="21"/>
    <n v="205.11"/>
    <n v="0.06"/>
    <s v="AÃ©reo Normal"/>
    <n v="95.52"/>
    <n v="95.52"/>
    <s v=""/>
    <x v="113"/>
    <n v="0.5"/>
    <s v="Linda Southworth"/>
    <s v="Guapirama"/>
    <n v="32765"/>
    <s v="ParanÃ¡"/>
    <x v="2"/>
    <s v="Sam,Pat"/>
    <x v="2"/>
    <s v="Pat"/>
    <s v="Brasil"/>
    <s v="Consumidor"/>
    <s v="Material de EscritÃ³rio"/>
    <s v="Etiquetas"/>
    <x v="308"/>
    <s v="Small Box"/>
    <n v="0.36"/>
    <d v="2011-03-28T00:00:00"/>
  </r>
  <r>
    <n v="3637"/>
    <n v="3413"/>
    <n v="24384"/>
    <x v="984"/>
    <s v="MÃ©dia"/>
    <x v="24"/>
    <n v="3981.23"/>
    <n v="7.0000000000000007E-2"/>
    <s v="AÃ©reo Normal"/>
    <n v="294.94"/>
    <n v="294.94"/>
    <s v=""/>
    <x v="279"/>
    <n v="19.989999999999998"/>
    <s v="Linda Southworth"/>
    <s v="Guapirama"/>
    <n v="32765"/>
    <s v="ParanÃ¡"/>
    <x v="2"/>
    <s v="Sam,Pat"/>
    <x v="2"/>
    <s v="Pat"/>
    <s v="Brasil"/>
    <s v="Consumidor"/>
    <s v="Material de EscritÃ³rio"/>
    <s v="Armazenamento e OrganizaÃ§Ã£o"/>
    <x v="386"/>
    <s v="Small Box"/>
    <n v="0.71"/>
    <d v="2011-03-28T00:00:00"/>
  </r>
  <r>
    <n v="3638"/>
    <n v="3414"/>
    <n v="24384"/>
    <x v="984"/>
    <s v="MÃ©dia"/>
    <x v="28"/>
    <n v="2458.2424999999998"/>
    <n v="0.1"/>
    <s v="AÃ©reo Normal"/>
    <n v="110.538"/>
    <n v="110.538"/>
    <s v=""/>
    <x v="124"/>
    <n v="8.99"/>
    <s v="Linda Southworth"/>
    <s v="Guapirama"/>
    <n v="32765"/>
    <s v="ParanÃ¡"/>
    <x v="2"/>
    <s v="Sam,Pat"/>
    <x v="2"/>
    <s v="Pat"/>
    <s v="Brasil"/>
    <s v="Consumidor"/>
    <s v="Tecnologia"/>
    <s v="Telefones e ComunicaÃ§Ã£o"/>
    <x v="647"/>
    <s v="Small Box"/>
    <n v="0.57999999999999996"/>
    <d v="2011-03-28T00:00:00"/>
  </r>
  <r>
    <n v="1155"/>
    <n v="3421"/>
    <n v="24390"/>
    <x v="755"/>
    <s v="Baixa"/>
    <x v="1"/>
    <n v="107.67"/>
    <n v="0.1"/>
    <s v="AÃ©reo RÃ¡pido"/>
    <n v="-234.66"/>
    <n v="-234.66"/>
    <s v=""/>
    <x v="339"/>
    <n v="6.5"/>
    <s v="Katherine Nockton"/>
    <s v="SÃ£o Paulo"/>
    <n v="43130"/>
    <s v="SÃ£o Paulo"/>
    <x v="3"/>
    <s v="Erin"/>
    <x v="3"/>
    <m/>
    <s v="Brasil"/>
    <s v="EscritÃ³rio em Casa"/>
    <s v="Tecnologia"/>
    <s v="PerifÃ©ricos"/>
    <x v="648"/>
    <s v="Small Box"/>
    <n v="0.73"/>
    <d v="2012-06-08T00:00:00"/>
  </r>
  <r>
    <n v="7992"/>
    <n v="3422"/>
    <n v="24391"/>
    <x v="985"/>
    <s v="Baixa"/>
    <x v="18"/>
    <n v="3236.8"/>
    <n v="0.08"/>
    <s v="Transporte RodoviÃ¡rio"/>
    <n v="501.69"/>
    <n v="501.69"/>
    <s v=""/>
    <x v="338"/>
    <n v="23.78"/>
    <s v="Raymond Book"/>
    <s v="Feira de Santana"/>
    <n v="98226"/>
    <s v="Bahia"/>
    <x v="1"/>
    <s v="Chris,Pat"/>
    <x v="1"/>
    <s v="Pat"/>
    <s v="Brasil"/>
    <s v="Consumidor"/>
    <s v="MobiliÃ¡rio"/>
    <s v="Mesas"/>
    <x v="472"/>
    <s v="Jumbo Box"/>
    <n v="0.6"/>
    <d v="2009-03-10T00:00:00"/>
  </r>
  <r>
    <n v="2113"/>
    <n v="3423"/>
    <n v="24422"/>
    <x v="986"/>
    <s v="CrÃ­tica"/>
    <x v="28"/>
    <n v="3467.28"/>
    <n v="0.06"/>
    <s v="Transporte RodoviÃ¡rio"/>
    <n v="-433.290143"/>
    <n v="-433.290143"/>
    <s v=""/>
    <x v="175"/>
    <n v="29.21"/>
    <s v="Craig Yedwab"/>
    <s v="VitÃ³ria"/>
    <n v="4011"/>
    <s v="EspÃ­rito Santo"/>
    <x v="3"/>
    <s v="Erin"/>
    <x v="3"/>
    <m/>
    <s v="Brasil"/>
    <s v="Corporativo"/>
    <s v="MobiliÃ¡rio"/>
    <s v="Mesas"/>
    <x v="214"/>
    <s v="Jumbo Box"/>
    <n v="0.76"/>
    <d v="2011-12-31T00:00:00"/>
  </r>
  <r>
    <n v="1903"/>
    <n v="3424"/>
    <n v="24448"/>
    <x v="182"/>
    <s v="Alta"/>
    <x v="6"/>
    <n v="11036.16"/>
    <n v="0.05"/>
    <s v="Transporte RodoviÃ¡rio"/>
    <n v="1187.8"/>
    <n v="1187.8"/>
    <s v=""/>
    <x v="639"/>
    <n v="59.24"/>
    <s v="Roy Skaria"/>
    <s v="Guapirama"/>
    <n v="32601"/>
    <s v="ParanÃ¡"/>
    <x v="2"/>
    <s v="Sam,Pat"/>
    <x v="2"/>
    <s v="Pat"/>
    <s v="Brasil"/>
    <s v="Corporativo"/>
    <s v="MobiliÃ¡rio"/>
    <s v="Mesas"/>
    <x v="1029"/>
    <s v="Jumbo Box"/>
    <n v="0.61"/>
    <d v="2012-02-08T00:00:00"/>
  </r>
  <r>
    <n v="7639"/>
    <n v="3429"/>
    <n v="24452"/>
    <x v="115"/>
    <s v="Alta"/>
    <x v="43"/>
    <n v="115.71"/>
    <n v="0.08"/>
    <s v="AÃ©reo Normal"/>
    <n v="-91.61"/>
    <n v="-91.61"/>
    <s v=""/>
    <x v="31"/>
    <n v="8.4"/>
    <s v="Valerie Takahito"/>
    <s v="Guapirama"/>
    <n v="33614"/>
    <s v="ParanÃ¡"/>
    <x v="2"/>
    <s v="Sam,Pat"/>
    <x v="2"/>
    <s v="Pat"/>
    <s v="Brasil"/>
    <s v="Consumidor"/>
    <s v="Material de EscritÃ³rio"/>
    <s v="Papel"/>
    <x v="285"/>
    <s v="Small Box"/>
    <n v="0.37"/>
    <d v="2009-05-07T00:00:00"/>
  </r>
  <r>
    <n v="6376"/>
    <n v="3431"/>
    <n v="24455"/>
    <x v="987"/>
    <s v="NÃ£o Especificada"/>
    <x v="7"/>
    <n v="152.59"/>
    <n v="7.0000000000000007E-2"/>
    <s v="AÃ©reo Normal"/>
    <n v="27.38"/>
    <n v="27.38"/>
    <s v=""/>
    <x v="125"/>
    <n v="0.83"/>
    <s v="Fred Wasserman"/>
    <s v="SÃ£o Paulo"/>
    <n v="17201"/>
    <s v="SÃ£o Paulo"/>
    <x v="3"/>
    <s v="Erin"/>
    <x v="3"/>
    <m/>
    <s v="Brasil"/>
    <s v="EscritÃ³rio em Casa"/>
    <s v="Material de EscritÃ³rio"/>
    <s v="Canetas e materiais de arte"/>
    <x v="681"/>
    <s v="Wrap Bag"/>
    <n v="0.51"/>
    <d v="2009-12-09T00:00:00"/>
  </r>
  <r>
    <n v="6388"/>
    <n v="3430"/>
    <n v="24455"/>
    <x v="987"/>
    <s v="NÃ£o Especificada"/>
    <x v="34"/>
    <n v="169.11"/>
    <n v="0"/>
    <s v="AÃ©reo Normal"/>
    <n v="-10.59"/>
    <n v="-10.59"/>
    <s v=""/>
    <x v="237"/>
    <n v="1.99"/>
    <s v="Fred Wasserman"/>
    <s v="SÃ£o Paulo"/>
    <n v="17201"/>
    <s v="SÃ£o Paulo"/>
    <x v="3"/>
    <s v="Erin"/>
    <x v="3"/>
    <m/>
    <s v="Brasil"/>
    <s v="EscritÃ³rio em Casa"/>
    <s v="Tecnologia"/>
    <s v="PerifÃ©ricos"/>
    <x v="776"/>
    <s v="Small Pack"/>
    <n v="0.48"/>
    <d v="2009-12-08T00:00:00"/>
  </r>
  <r>
    <n v="8211"/>
    <n v="3436"/>
    <n v="24544"/>
    <x v="804"/>
    <s v="Alta"/>
    <x v="42"/>
    <n v="4587.3"/>
    <n v="0.08"/>
    <s v="AÃ©reo RÃ¡pido"/>
    <n v="1771.15"/>
    <n v="1771.15"/>
    <s v=""/>
    <x v="15"/>
    <n v="13.99"/>
    <s v="Tanja Norvell"/>
    <s v="Guapirama"/>
    <n v="33710"/>
    <s v="ParanÃ¡"/>
    <x v="2"/>
    <s v="Sam,Pat"/>
    <x v="2"/>
    <s v="Pat"/>
    <s v="Brasil"/>
    <s v="Corporativo"/>
    <s v="Tecnologia"/>
    <s v="MÃ¡quinas de EscritÃ³rio"/>
    <x v="15"/>
    <s v="Medium Box"/>
    <n v="0.38"/>
    <d v="2009-01-27T00:00:00"/>
  </r>
  <r>
    <n v="8212"/>
    <n v="3437"/>
    <n v="24544"/>
    <x v="804"/>
    <s v="Alta"/>
    <x v="5"/>
    <n v="403.71"/>
    <n v="0.03"/>
    <s v="Transporte RodoviÃ¡rio"/>
    <n v="-97.47"/>
    <n v="-97.47"/>
    <s v=""/>
    <x v="347"/>
    <n v="14.36"/>
    <s v="Tanja Norvell"/>
    <s v="Guapirama"/>
    <n v="32771"/>
    <s v="ParanÃ¡"/>
    <x v="2"/>
    <s v="Sam,Pat"/>
    <x v="2"/>
    <s v="Pat"/>
    <s v="Brasil"/>
    <s v="Corporativo"/>
    <s v="MobiliÃ¡rio"/>
    <s v="Cadeiras"/>
    <x v="654"/>
    <s v="Jumbo Drum"/>
    <n v="0.6"/>
    <d v="2009-01-27T00:00:00"/>
  </r>
  <r>
    <n v="8213"/>
    <n v="3438"/>
    <n v="24544"/>
    <x v="804"/>
    <s v="Alta"/>
    <x v="33"/>
    <n v="1243.45"/>
    <n v="0.1"/>
    <s v="AÃ©reo Normal"/>
    <n v="-1212.55"/>
    <n v="-1212.55"/>
    <s v=""/>
    <x v="578"/>
    <n v="35"/>
    <s v="Tanja Norvell"/>
    <s v="Guapirama"/>
    <n v="32771"/>
    <s v="ParanÃ¡"/>
    <x v="2"/>
    <s v="Sam,Pat"/>
    <x v="2"/>
    <s v="Pat"/>
    <s v="Brasil"/>
    <s v="Corporativo"/>
    <s v="Material de EscritÃ³rio"/>
    <s v="Armazenamento e OrganizaÃ§Ã£o"/>
    <x v="907"/>
    <s v="Large Box"/>
    <n v="0.81"/>
    <d v="2009-01-27T00:00:00"/>
  </r>
  <r>
    <n v="3714"/>
    <n v="3440"/>
    <n v="24548"/>
    <x v="988"/>
    <s v="Alta"/>
    <x v="46"/>
    <n v="269.3"/>
    <n v="0.04"/>
    <s v="AÃ©reo RÃ¡pido"/>
    <n v="22.38"/>
    <n v="22.38"/>
    <s v=""/>
    <x v="346"/>
    <n v="4.95"/>
    <s v="Deanra Eno"/>
    <s v="Recife"/>
    <n v="95677"/>
    <s v="Pernambuco"/>
    <x v="1"/>
    <s v="Chris,Pat"/>
    <x v="1"/>
    <s v="Pat"/>
    <s v="Brasil"/>
    <s v="Corporativo"/>
    <s v="MobiliÃ¡rio"/>
    <s v="MobiliÃ¡rio de EscritÃ³rio"/>
    <x v="484"/>
    <s v="Small Box"/>
    <n v="0.41"/>
    <d v="2011-03-15T00:00:00"/>
  </r>
  <r>
    <n v="5909"/>
    <n v="3443"/>
    <n v="24577"/>
    <x v="57"/>
    <s v="MÃ©dia"/>
    <x v="34"/>
    <n v="180.79"/>
    <n v="0.05"/>
    <s v="AÃ©reo Normal"/>
    <n v="20.09"/>
    <n v="20.09"/>
    <s v=""/>
    <x v="41"/>
    <n v="5.47"/>
    <s v="Steve Chapman"/>
    <s v="Guapirama"/>
    <n v="72032"/>
    <s v="ParanÃ¡"/>
    <x v="2"/>
    <s v="Sam,Pat"/>
    <x v="2"/>
    <s v="Pat"/>
    <s v="Brasil"/>
    <s v="Corporativo"/>
    <s v="Material de EscritÃ³rio"/>
    <s v="Papel"/>
    <x v="236"/>
    <s v="Small Box"/>
    <n v="0.39"/>
    <d v="2010-03-02T00:00:00"/>
  </r>
  <r>
    <n v="2893"/>
    <n v="3449"/>
    <n v="24583"/>
    <x v="106"/>
    <s v="CrÃ­tica"/>
    <x v="30"/>
    <n v="42.29"/>
    <n v="0.06"/>
    <s v="AÃ©reo Normal"/>
    <n v="-85.272499999999994"/>
    <n v="-85.272499999999994"/>
    <s v=""/>
    <x v="140"/>
    <n v="6.05"/>
    <s v="Becky Pak"/>
    <s v="Teresina"/>
    <n v="97045"/>
    <s v="PiauÃ­"/>
    <x v="1"/>
    <s v="Chris,Pat"/>
    <x v="1"/>
    <s v="Pat"/>
    <s v="Brasil"/>
    <s v="Corporativo"/>
    <s v="Material de EscritÃ³rio"/>
    <s v="Capas e AcessÃ³rios"/>
    <x v="160"/>
    <s v="Small Box"/>
    <n v="0.37"/>
    <d v="2011-08-12T00:00:00"/>
  </r>
  <r>
    <n v="785"/>
    <n v="3450"/>
    <n v="24608"/>
    <x v="168"/>
    <s v="MÃ©dia"/>
    <x v="31"/>
    <n v="197.36"/>
    <n v="7.0000000000000007E-2"/>
    <s v="AÃ©reo Normal"/>
    <n v="-43.5045"/>
    <n v="-43.5045"/>
    <s v=""/>
    <x v="539"/>
    <n v="2.99"/>
    <s v="Quincy Jones"/>
    <s v="MaceiÃ³"/>
    <n v="86442"/>
    <s v="Alagoas"/>
    <x v="1"/>
    <s v="Chris,Pat"/>
    <x v="1"/>
    <s v="Pat"/>
    <s v="Brasil"/>
    <s v="EscritÃ³rio em Casa"/>
    <s v="Material de EscritÃ³rio"/>
    <s v="Capas e AcessÃ³rios"/>
    <x v="1030"/>
    <s v="Small Box"/>
    <n v="0.37"/>
    <d v="2012-08-15T00:00:00"/>
  </r>
  <r>
    <n v="6140"/>
    <n v="3451"/>
    <n v="24610"/>
    <x v="989"/>
    <s v="NÃ£o Especificada"/>
    <x v="32"/>
    <n v="883.31"/>
    <n v="0.01"/>
    <s v="Transporte RodoviÃ¡rio"/>
    <n v="-79.959999999999994"/>
    <n v="-79.959999999999994"/>
    <s v=""/>
    <x v="404"/>
    <n v="23.76"/>
    <s v="Dean Katz"/>
    <s v="Recife"/>
    <n v="94061"/>
    <s v="Pernambuco"/>
    <x v="1"/>
    <s v="Chris,Pat"/>
    <x v="1"/>
    <s v="Pat"/>
    <s v="Brasil"/>
    <s v="EscritÃ³rio em Casa"/>
    <s v="MobiliÃ¡rio"/>
    <s v="Cadeiras"/>
    <x v="575"/>
    <s v="Jumbo Drum"/>
    <n v="0.57999999999999996"/>
    <d v="2010-01-20T00:00:00"/>
  </r>
  <r>
    <n v="911"/>
    <n v="3452"/>
    <n v="24613"/>
    <x v="548"/>
    <s v="Baixa"/>
    <x v="48"/>
    <n v="9695.84"/>
    <n v="0"/>
    <s v="AÃ©reo Normal"/>
    <n v="2752.11"/>
    <n v="2752.11"/>
    <s v=""/>
    <x v="523"/>
    <n v="24.49"/>
    <s v="Jasper Cacioppo"/>
    <s v="SÃ£o Paulo"/>
    <n v="11520"/>
    <s v="SÃ£o Paulo"/>
    <x v="3"/>
    <s v="Erin"/>
    <x v="3"/>
    <m/>
    <s v="Brasil"/>
    <s v="EscritÃ³rio em Casa"/>
    <s v="Tecnologia"/>
    <s v="Copiadoras e fax"/>
    <x v="968"/>
    <s v="Large Box"/>
    <n v="0.37"/>
    <d v="2012-07-25T00:00:00"/>
  </r>
  <r>
    <n v="912"/>
    <n v="3453"/>
    <n v="24613"/>
    <x v="548"/>
    <s v="Baixa"/>
    <x v="49"/>
    <n v="246.79"/>
    <n v="0.01"/>
    <s v="AÃ©reo Normal"/>
    <n v="-90.08"/>
    <n v="-90.08"/>
    <s v=""/>
    <x v="31"/>
    <n v="6.6"/>
    <s v="Jasper Cacioppo"/>
    <s v="SÃ£o Paulo"/>
    <n v="11520"/>
    <s v="SÃ£o Paulo"/>
    <x v="3"/>
    <s v="Erin"/>
    <x v="3"/>
    <m/>
    <s v="Brasil"/>
    <s v="EscritÃ³rio em Casa"/>
    <s v="Material de EscritÃ³rio"/>
    <s v="Papel"/>
    <x v="293"/>
    <s v="Small Box"/>
    <n v="0.37"/>
    <d v="2012-07-25T00:00:00"/>
  </r>
  <r>
    <n v="913"/>
    <n v="3454"/>
    <n v="24613"/>
    <x v="548"/>
    <s v="Baixa"/>
    <x v="33"/>
    <n v="777.78"/>
    <n v="0.01"/>
    <s v="AÃ©reo Normal"/>
    <n v="237.75"/>
    <n v="237.75"/>
    <s v=""/>
    <x v="27"/>
    <n v="4.0999999999999996"/>
    <s v="Jasper Cacioppo"/>
    <s v="SÃ£o Paulo"/>
    <n v="11520"/>
    <s v="SÃ£o Paulo"/>
    <x v="3"/>
    <s v="Erin"/>
    <x v="3"/>
    <m/>
    <s v="Brasil"/>
    <s v="EscritÃ³rio em Casa"/>
    <s v="Material de EscritÃ³rio"/>
    <s v="Canetas e materiais de arte"/>
    <x v="28"/>
    <s v="Wrap Bag"/>
    <n v="0.44"/>
    <d v="2012-07-25T00:00:00"/>
  </r>
  <r>
    <n v="6442"/>
    <n v="3455"/>
    <n v="24614"/>
    <x v="566"/>
    <s v="Baixa"/>
    <x v="22"/>
    <n v="1644.59"/>
    <n v="0.09"/>
    <s v="AÃ©reo Normal"/>
    <n v="-52.92"/>
    <n v="-52.92"/>
    <s v=""/>
    <x v="339"/>
    <n v="6.5"/>
    <s v="Ionia McGrath"/>
    <s v="Guapirama"/>
    <n v="35601"/>
    <s v="ParanÃ¡"/>
    <x v="2"/>
    <s v="Sam,Pat"/>
    <x v="2"/>
    <s v="Pat"/>
    <s v="Brasil"/>
    <s v="EscritÃ³rio em Casa"/>
    <s v="Tecnologia"/>
    <s v="PerifÃ©ricos"/>
    <x v="648"/>
    <s v="Small Box"/>
    <n v="0.73"/>
    <d v="2009-11-28T00:00:00"/>
  </r>
  <r>
    <n v="1405"/>
    <n v="3457"/>
    <n v="24643"/>
    <x v="990"/>
    <s v="MÃ©dia"/>
    <x v="14"/>
    <n v="2368.1679999999901"/>
    <n v="0"/>
    <s v="AÃ©reo Normal"/>
    <n v="1181.2950000000001"/>
    <n v="1181.2950000000001"/>
    <s v=""/>
    <x v="121"/>
    <n v="1.25"/>
    <s v="Ben Ferrer"/>
    <s v="SÃ£o Paulo"/>
    <n v="43229"/>
    <s v="SÃ£o Paulo"/>
    <x v="3"/>
    <s v="Erin"/>
    <x v="3"/>
    <m/>
    <s v="Brasil"/>
    <s v="Corporativo"/>
    <s v="Tecnologia"/>
    <s v="Telefones e ComunicaÃ§Ã£o"/>
    <x v="259"/>
    <s v="Small Pack"/>
    <n v="0.39"/>
    <d v="2012-05-01T00:00:00"/>
  </r>
  <r>
    <n v="7152"/>
    <n v="3458"/>
    <n v="24644"/>
    <x v="991"/>
    <s v="CrÃ­tica"/>
    <x v="47"/>
    <n v="2550.12"/>
    <n v="0.01"/>
    <s v="AÃ©reo RÃ¡pido"/>
    <n v="882.45"/>
    <n v="882.45"/>
    <s v=""/>
    <x v="169"/>
    <n v="4.5"/>
    <s v="Tony Molinari"/>
    <s v="SÃ£o Paulo"/>
    <n v="7060"/>
    <s v="SÃ£o Paulo"/>
    <x v="3"/>
    <s v="Erin"/>
    <x v="3"/>
    <m/>
    <s v="Brasil"/>
    <s v="Corporativo"/>
    <s v="Material de EscritÃ³rio"/>
    <s v="EletrodomÃ©sticos"/>
    <x v="204"/>
    <s v="Small Box"/>
    <n v="0.56000000000000005"/>
    <d v="2009-07-30T00:00:00"/>
  </r>
  <r>
    <n v="7161"/>
    <n v="3459"/>
    <n v="24644"/>
    <x v="991"/>
    <s v="CrÃ­tica"/>
    <x v="6"/>
    <n v="5897.47"/>
    <n v="0"/>
    <s v="Transporte RodoviÃ¡rio"/>
    <n v="-1764.29"/>
    <n v="-1764.29"/>
    <s v=""/>
    <x v="242"/>
    <n v="70.2"/>
    <s v="Tony Molinari"/>
    <s v="VitÃ³ria"/>
    <n v="4073"/>
    <s v="EspÃ­rito Santo"/>
    <x v="3"/>
    <s v="Erin"/>
    <x v="3"/>
    <m/>
    <s v="Brasil"/>
    <s v="Corporativo"/>
    <s v="MobiliÃ¡rio"/>
    <s v="Cadeiras"/>
    <x v="323"/>
    <s v="Jumbo Drum"/>
    <n v="0.74"/>
    <d v="2009-07-29T00:00:00"/>
  </r>
  <r>
    <n v="3531"/>
    <n v="3461"/>
    <n v="24646"/>
    <x v="902"/>
    <s v="NÃ£o Especificada"/>
    <x v="24"/>
    <n v="61.18"/>
    <n v="0"/>
    <s v="AÃ©reo Normal"/>
    <n v="6.85"/>
    <n v="6.85"/>
    <s v=""/>
    <x v="7"/>
    <n v="0.7"/>
    <s v="Trudy Brown"/>
    <s v="Porto Alegre"/>
    <n v="37604"/>
    <s v="Rio Grande do Sul"/>
    <x v="2"/>
    <s v="Sam,Pat"/>
    <x v="2"/>
    <s v="Pat"/>
    <s v="Brasil"/>
    <s v="Pequenas Empresas"/>
    <s v="Material de EscritÃ³rio"/>
    <s v="Canetas e materiais de arte"/>
    <x v="7"/>
    <s v="Wrap Bag"/>
    <n v="0.56000000000000005"/>
    <d v="2011-04-17T00:00:00"/>
  </r>
  <r>
    <n v="3539"/>
    <n v="3460"/>
    <n v="24646"/>
    <x v="902"/>
    <s v="NÃ£o Especificada"/>
    <x v="6"/>
    <n v="662.51"/>
    <n v="0.09"/>
    <s v="AÃ©reo Normal"/>
    <n v="293.32"/>
    <n v="293.32"/>
    <s v=""/>
    <x v="293"/>
    <n v="1.39"/>
    <s v="Trudy Brown"/>
    <s v="Porto Alegre"/>
    <n v="37604"/>
    <s v="Rio Grande do Sul"/>
    <x v="2"/>
    <s v="Sam,Pat"/>
    <x v="2"/>
    <s v="Pat"/>
    <s v="Brasil"/>
    <s v="Pequenas Empresas"/>
    <s v="Material de EscritÃ³rio"/>
    <s v="Envelopes"/>
    <x v="407"/>
    <s v="Small Box"/>
    <n v="0.38"/>
    <d v="2011-04-16T00:00:00"/>
  </r>
  <r>
    <n v="7456"/>
    <n v="3462"/>
    <n v="24647"/>
    <x v="490"/>
    <s v="NÃ£o Especificada"/>
    <x v="12"/>
    <n v="3029.97"/>
    <n v="0"/>
    <s v="AÃ©reo Normal"/>
    <n v="-1819.99649999999"/>
    <n v="-1819.99649999999"/>
    <s v=""/>
    <x v="591"/>
    <n v="13.99"/>
    <s v="Mitch Webber"/>
    <s v="SÃ£o Paulo"/>
    <n v="11572"/>
    <s v="SÃ£o Paulo"/>
    <x v="3"/>
    <s v="Erin"/>
    <x v="3"/>
    <m/>
    <s v="Brasil"/>
    <s v="Corporativo"/>
    <s v="Tecnologia"/>
    <s v="MÃ¡quinas de EscritÃ³rio"/>
    <x v="935"/>
    <s v="Medium Box"/>
    <n v="0.36"/>
    <d v="2009-06-06T00:00:00"/>
  </r>
  <r>
    <n v="7463"/>
    <n v="3463"/>
    <n v="24647"/>
    <x v="490"/>
    <s v="NÃ£o Especificada"/>
    <x v="20"/>
    <n v="241.04"/>
    <n v="0.05"/>
    <s v="AÃ©reo RÃ¡pido"/>
    <n v="-28.2"/>
    <n v="-28.2"/>
    <s v=""/>
    <x v="31"/>
    <n v="5.14"/>
    <s v="Mitch Webber"/>
    <s v="SÃ£o Paulo"/>
    <n v="11572"/>
    <s v="SÃ£o Paulo"/>
    <x v="3"/>
    <s v="Erin"/>
    <x v="3"/>
    <m/>
    <s v="Brasil"/>
    <s v="Corporativo"/>
    <s v="Material de EscritÃ³rio"/>
    <s v="Papel"/>
    <x v="87"/>
    <s v="Small Box"/>
    <n v="0.37"/>
    <d v="2009-06-05T00:00:00"/>
  </r>
  <r>
    <n v="1669"/>
    <n v="3464"/>
    <n v="24672"/>
    <x v="606"/>
    <s v="MÃ©dia"/>
    <x v="38"/>
    <n v="44.17"/>
    <n v="0.02"/>
    <s v="AÃ©reo Normal"/>
    <n v="23.41"/>
    <n v="23.41"/>
    <s v=""/>
    <x v="288"/>
    <n v="4"/>
    <s v="Stuart Van"/>
    <s v="SÃ£o Paulo"/>
    <n v="11967"/>
    <s v="SÃ£o Paulo"/>
    <x v="3"/>
    <s v="Erin"/>
    <x v="3"/>
    <m/>
    <s v="Brasil"/>
    <s v="Consumidor"/>
    <s v="MobiliÃ¡rio"/>
    <s v="MobiliÃ¡rio de EscritÃ³rio"/>
    <x v="399"/>
    <s v="Wrap Bag"/>
    <n v="0.42"/>
    <d v="2012-03-20T00:00:00"/>
  </r>
  <r>
    <n v="1672"/>
    <n v="3465"/>
    <n v="24672"/>
    <x v="606"/>
    <s v="MÃ©dia"/>
    <x v="11"/>
    <n v="192.92"/>
    <n v="0.09"/>
    <s v="AÃ©reo Normal"/>
    <n v="74.58"/>
    <n v="74.58"/>
    <s v=""/>
    <x v="389"/>
    <n v="0.95"/>
    <s v="Stuart Van"/>
    <s v="SÃ£o Paulo"/>
    <n v="11967"/>
    <s v="SÃ£o Paulo"/>
    <x v="3"/>
    <s v="Erin"/>
    <x v="3"/>
    <m/>
    <s v="Brasil"/>
    <s v="Consumidor"/>
    <s v="Material de EscritÃ³rio"/>
    <s v="Papel"/>
    <x v="552"/>
    <s v="Wrap Bag"/>
    <n v="0.36"/>
    <d v="2012-03-19T00:00:00"/>
  </r>
  <r>
    <n v="1673"/>
    <n v="3466"/>
    <n v="24672"/>
    <x v="606"/>
    <s v="MÃ©dia"/>
    <x v="11"/>
    <n v="10532.94"/>
    <n v="0.06"/>
    <s v="AÃ©reo Normal"/>
    <n v="406.37"/>
    <n v="406.37"/>
    <s v=""/>
    <x v="445"/>
    <n v="35"/>
    <s v="Stuart Van"/>
    <s v="SÃ£o Paulo"/>
    <n v="11967"/>
    <s v="SÃ£o Paulo"/>
    <x v="3"/>
    <s v="Erin"/>
    <x v="3"/>
    <m/>
    <s v="Brasil"/>
    <s v="Consumidor"/>
    <s v="Material de EscritÃ³rio"/>
    <s v="Armazenamento e OrganizaÃ§Ã£o"/>
    <x v="646"/>
    <s v="Large Box"/>
    <n v="0.8"/>
    <d v="2012-03-19T00:00:00"/>
  </r>
  <r>
    <n v="1744"/>
    <n v="3467"/>
    <n v="24677"/>
    <x v="150"/>
    <s v="Baixa"/>
    <x v="21"/>
    <n v="364.4"/>
    <n v="0.05"/>
    <s v="AÃ©reo Normal"/>
    <n v="51.08"/>
    <n v="51.08"/>
    <s v=""/>
    <x v="282"/>
    <n v="1.99"/>
    <s v="Joni Wasserman"/>
    <s v="Recife"/>
    <n v="95376"/>
    <s v="Pernambuco"/>
    <x v="1"/>
    <s v="Chris,Pat"/>
    <x v="1"/>
    <s v="Pat"/>
    <s v="Brasil"/>
    <s v="Consumidor"/>
    <s v="Tecnologia"/>
    <s v="PerifÃ©ricos"/>
    <x v="390"/>
    <s v="Small Pack"/>
    <n v="0.49"/>
    <d v="2012-03-07T00:00:00"/>
  </r>
  <r>
    <n v="3409"/>
    <n v="3468"/>
    <n v="24679"/>
    <x v="992"/>
    <s v="NÃ£o Especificada"/>
    <x v="25"/>
    <n v="33.99"/>
    <n v="0.09"/>
    <s v="AÃ©reo Normal"/>
    <n v="-25.86"/>
    <n v="-25.86"/>
    <s v=""/>
    <x v="599"/>
    <n v="2.39"/>
    <s v="Janet Molinari"/>
    <s v="SÃ£o Paulo"/>
    <n v="44112"/>
    <s v="SÃ£o Paulo"/>
    <x v="3"/>
    <s v="Erin"/>
    <x v="3"/>
    <m/>
    <s v="Brasil"/>
    <s v="Corporativo"/>
    <s v="Tecnologia"/>
    <s v="PerifÃ©ricos"/>
    <x v="952"/>
    <s v="Small Pack"/>
    <n v="0.72"/>
    <d v="2011-05-08T00:00:00"/>
  </r>
  <r>
    <n v="2692"/>
    <n v="3469"/>
    <n v="24705"/>
    <x v="358"/>
    <s v="CrÃ­tica"/>
    <x v="20"/>
    <n v="260.51"/>
    <n v="0.03"/>
    <s v="AÃ©reo Normal"/>
    <n v="-127.5235"/>
    <n v="-127.5235"/>
    <s v=""/>
    <x v="68"/>
    <n v="7.72"/>
    <s v="Annie Thurman"/>
    <s v="Natal"/>
    <n v="84047"/>
    <s v="Rio Grande do Norte"/>
    <x v="1"/>
    <s v="Chris,Pat"/>
    <x v="1"/>
    <s v="Pat"/>
    <s v="Brasil"/>
    <s v="Consumidor"/>
    <s v="Material de EscritÃ³rio"/>
    <s v="Capas e AcessÃ³rios"/>
    <x v="77"/>
    <s v="Small Box"/>
    <n v="0.38"/>
    <d v="2011-09-17T00:00:00"/>
  </r>
  <r>
    <n v="2693"/>
    <n v="3470"/>
    <n v="24705"/>
    <x v="358"/>
    <s v="CrÃ­tica"/>
    <x v="5"/>
    <n v="466.28"/>
    <n v="0"/>
    <s v="AÃ©reo Normal"/>
    <n v="92.7"/>
    <n v="92.7"/>
    <s v=""/>
    <x v="244"/>
    <n v="1.99"/>
    <s v="Annie Thurman"/>
    <s v="Natal"/>
    <n v="84047"/>
    <s v="Rio Grande do Norte"/>
    <x v="1"/>
    <s v="Chris,Pat"/>
    <x v="1"/>
    <s v="Pat"/>
    <s v="Brasil"/>
    <s v="Consumidor"/>
    <s v="Tecnologia"/>
    <s v="PerifÃ©ricos"/>
    <x v="326"/>
    <s v="Small Pack"/>
    <n v="0.5"/>
    <d v="2011-09-17T00:00:00"/>
  </r>
  <r>
    <n v="1716"/>
    <n v="3472"/>
    <n v="24707"/>
    <x v="423"/>
    <s v="MÃ©dia"/>
    <x v="12"/>
    <n v="4.9400000000000004"/>
    <n v="0.1"/>
    <s v="AÃ©reo Normal"/>
    <n v="-1.76"/>
    <n v="0"/>
    <s v="Returned"/>
    <x v="640"/>
    <n v="0.7"/>
    <s v="Don Weiss"/>
    <s v="SÃ£o Paulo"/>
    <n v="18018"/>
    <s v="SÃ£o Paulo"/>
    <x v="3"/>
    <s v="Erin"/>
    <x v="3"/>
    <m/>
    <s v="Brasil"/>
    <s v="Corporativo"/>
    <s v="Material de EscritÃ³rio"/>
    <s v="ElÃ¡sticos"/>
    <x v="1031"/>
    <s v="Wrap Bag"/>
    <n v="0.37"/>
    <d v="2012-03-12T00:00:00"/>
  </r>
  <r>
    <n v="1723"/>
    <n v="3471"/>
    <n v="24707"/>
    <x v="423"/>
    <s v="MÃ©dia"/>
    <x v="18"/>
    <n v="1961.39"/>
    <n v="0"/>
    <s v="AÃ©reo Normal"/>
    <n v="761.04"/>
    <n v="0"/>
    <s v="Returned"/>
    <x v="166"/>
    <n v="24.49"/>
    <s v="Don Weiss"/>
    <s v="SÃ£o Paulo"/>
    <n v="18018"/>
    <s v="SÃ£o Paulo"/>
    <x v="3"/>
    <s v="Erin"/>
    <x v="3"/>
    <m/>
    <s v="Brasil"/>
    <s v="Corporativo"/>
    <s v="MobiliÃ¡rio"/>
    <s v="MobiliÃ¡rio de EscritÃ³rio"/>
    <x v="200"/>
    <s v="Large Box"/>
    <n v="0.59"/>
    <d v="2012-03-11T00:00:00"/>
  </r>
  <r>
    <n v="6377"/>
    <n v="3474"/>
    <n v="24737"/>
    <x v="987"/>
    <s v="Alta"/>
    <x v="12"/>
    <n v="549.91999999999996"/>
    <n v="0.09"/>
    <s v="Transporte RodoviÃ¡rio"/>
    <n v="-210.97"/>
    <n v="-210.97"/>
    <s v=""/>
    <x v="479"/>
    <n v="26.2"/>
    <s v="Sonia Sunley"/>
    <s v="BelÃ©m"/>
    <n v="60110"/>
    <s v="ParÃ¡"/>
    <x v="0"/>
    <s v="William,Pat"/>
    <x v="0"/>
    <s v="Pat"/>
    <s v="Brasil"/>
    <s v="Pequenas Empresas"/>
    <s v="MobiliÃ¡rio"/>
    <s v="Cadeiras"/>
    <x v="1032"/>
    <s v="Jumbo Drum"/>
    <n v="0.59"/>
    <d v="2009-12-09T00:00:00"/>
  </r>
  <r>
    <n v="6397"/>
    <n v="3475"/>
    <n v="24737"/>
    <x v="987"/>
    <s v="Alta"/>
    <x v="2"/>
    <n v="182.09"/>
    <n v="0"/>
    <s v="AÃ©reo Normal"/>
    <n v="-28.15"/>
    <n v="-28.15"/>
    <s v=""/>
    <x v="31"/>
    <n v="5.19"/>
    <s v="Sonia Sunley"/>
    <s v="BelÃ©m"/>
    <n v="60110"/>
    <s v="ParÃ¡"/>
    <x v="0"/>
    <s v="William,Pat"/>
    <x v="0"/>
    <s v="Pat"/>
    <s v="Brasil"/>
    <s v="Pequenas Empresas"/>
    <s v="Material de EscritÃ³rio"/>
    <s v="Papel"/>
    <x v="1033"/>
    <s v="Small Box"/>
    <n v="0.37"/>
    <d v="2009-12-07T00:00:00"/>
  </r>
  <r>
    <n v="6199"/>
    <n v="3476"/>
    <n v="24740"/>
    <x v="95"/>
    <s v="MÃ©dia"/>
    <x v="41"/>
    <n v="1091.47"/>
    <n v="0.04"/>
    <s v="AÃ©reo Normal"/>
    <n v="160.47999999999999"/>
    <n v="160.47999999999999"/>
    <s v=""/>
    <x v="343"/>
    <n v="39.61"/>
    <s v="Logan Haushalter"/>
    <s v="SÃ£o Paulo"/>
    <n v="10956"/>
    <s v="SÃ£o Paulo"/>
    <x v="3"/>
    <s v="Erin"/>
    <x v="3"/>
    <m/>
    <s v="Brasil"/>
    <s v="Corporativo"/>
    <s v="MobiliÃ¡rio"/>
    <s v="MobiliÃ¡rio de EscritÃ³rio"/>
    <x v="479"/>
    <s v="Medium Box"/>
    <n v="0.67"/>
    <d v="2010-01-11T00:00:00"/>
  </r>
  <r>
    <n v="6207"/>
    <n v="3477"/>
    <n v="24740"/>
    <x v="95"/>
    <s v="MÃ©dia"/>
    <x v="44"/>
    <n v="112.59"/>
    <n v="0.09"/>
    <s v="AÃ©reo RÃ¡pido"/>
    <n v="-126.7"/>
    <n v="-126.7"/>
    <s v=""/>
    <x v="421"/>
    <n v="5"/>
    <s v="Logan Haushalter"/>
    <s v="SÃ£o Paulo"/>
    <n v="10956"/>
    <s v="SÃ£o Paulo"/>
    <x v="3"/>
    <s v="Erin"/>
    <x v="3"/>
    <m/>
    <s v="Brasil"/>
    <s v="Corporativo"/>
    <s v="Material de EscritÃ³rio"/>
    <s v="Canetas e materiais de arte"/>
    <x v="1034"/>
    <s v="Wrap Bag"/>
    <n v="0.56000000000000005"/>
    <d v="2010-01-10T00:00:00"/>
  </r>
  <r>
    <n v="1828"/>
    <n v="3480"/>
    <n v="24775"/>
    <x v="62"/>
    <s v="CrÃ­tica"/>
    <x v="5"/>
    <n v="1616.66"/>
    <n v="0"/>
    <s v="Transporte RodoviÃ¡rio"/>
    <n v="112.58"/>
    <n v="112.58"/>
    <s v=""/>
    <x v="111"/>
    <n v="56.22"/>
    <s v="Tracy Blumstein"/>
    <s v="Porto Alegre"/>
    <n v="29203"/>
    <s v="Rio Grande do Sul"/>
    <x v="2"/>
    <s v="Sam,Pat"/>
    <x v="2"/>
    <s v="Pat"/>
    <s v="Brasil"/>
    <s v="EscritÃ³rio em Casa"/>
    <s v="MobiliÃ¡rio"/>
    <s v="Estantes"/>
    <x v="127"/>
    <s v="Jumbo Box"/>
    <n v="0.6"/>
    <d v="2012-02-19T00:00:00"/>
  </r>
  <r>
    <n v="1835"/>
    <n v="3481"/>
    <n v="24775"/>
    <x v="62"/>
    <s v="CrÃ­tica"/>
    <x v="0"/>
    <n v="96.21"/>
    <n v="0.06"/>
    <s v="AÃ©reo Normal"/>
    <n v="-19.34"/>
    <n v="-19.34"/>
    <s v=""/>
    <x v="94"/>
    <n v="57.4"/>
    <s v="Tracy Blumstein"/>
    <s v="Porto Alegre"/>
    <n v="29203"/>
    <s v="Rio Grande do Sul"/>
    <x v="2"/>
    <s v="Sam,Pat"/>
    <x v="2"/>
    <s v="Pat"/>
    <s v="Brasil"/>
    <s v="EscritÃ³rio em Casa"/>
    <s v="MobiliÃ¡rio"/>
    <s v="MobiliÃ¡rio de EscritÃ³rio"/>
    <x v="107"/>
    <s v="Small Box"/>
    <n v="0.48"/>
    <d v="2012-02-18T00:00:00"/>
  </r>
  <r>
    <n v="224"/>
    <n v="3482"/>
    <n v="24801"/>
    <x v="677"/>
    <s v="Alta"/>
    <x v="12"/>
    <n v="18.91"/>
    <n v="0"/>
    <s v="AÃ©reo Normal"/>
    <n v="-16.353000000000002"/>
    <n v="-16.353000000000002"/>
    <s v=""/>
    <x v="212"/>
    <n v="7.01"/>
    <s v="Lisa Hazard"/>
    <s v="SÃ£o LuÃ­s"/>
    <n v="88220"/>
    <s v="MaranhÃ£o"/>
    <x v="1"/>
    <s v="Chris,Pat"/>
    <x v="1"/>
    <s v="Pat"/>
    <s v="Brasil"/>
    <s v="EscritÃ³rio em Casa"/>
    <s v="Material de EscritÃ³rio"/>
    <s v="Capas e AcessÃ³rios"/>
    <x v="274"/>
    <s v="Small Box"/>
    <n v="0.37"/>
    <d v="2012-11-16T00:00:00"/>
  </r>
  <r>
    <n v="225"/>
    <n v="3483"/>
    <n v="24801"/>
    <x v="677"/>
    <s v="Alta"/>
    <x v="25"/>
    <n v="685.7"/>
    <n v="0.01"/>
    <s v="AÃ©reo Normal"/>
    <n v="350.94"/>
    <n v="350.94"/>
    <s v=""/>
    <x v="641"/>
    <n v="20.79"/>
    <s v="Lisa Hazard"/>
    <s v="SÃ£o LuÃ­s"/>
    <n v="88220"/>
    <s v="MaranhÃ£o"/>
    <x v="1"/>
    <s v="Chris,Pat"/>
    <x v="1"/>
    <s v="Pat"/>
    <s v="Brasil"/>
    <s v="EscritÃ³rio em Casa"/>
    <s v="MobiliÃ¡rio"/>
    <s v="MobiliÃ¡rio de EscritÃ³rio"/>
    <x v="1035"/>
    <s v="Large Box"/>
    <n v="0.59"/>
    <d v="2012-11-16T00:00:00"/>
  </r>
  <r>
    <n v="226"/>
    <n v="3484"/>
    <n v="24801"/>
    <x v="677"/>
    <s v="Alta"/>
    <x v="17"/>
    <n v="1024.165"/>
    <n v="0.02"/>
    <s v="AÃ©reo Normal"/>
    <n v="-105.699"/>
    <n v="-105.699"/>
    <s v=""/>
    <x v="43"/>
    <n v="5.99"/>
    <s v="Lisa Hazard"/>
    <s v="SÃ£o LuÃ­s"/>
    <n v="88220"/>
    <s v="MaranhÃ£o"/>
    <x v="1"/>
    <s v="Chris,Pat"/>
    <x v="1"/>
    <s v="Pat"/>
    <s v="Brasil"/>
    <s v="EscritÃ³rio em Casa"/>
    <s v="Tecnologia"/>
    <s v="Telefones e ComunicaÃ§Ã£o"/>
    <x v="718"/>
    <s v="Small Box"/>
    <n v="0.56999999999999995"/>
    <d v="2012-11-16T00:00:00"/>
  </r>
  <r>
    <n v="8220"/>
    <n v="3485"/>
    <n v="24802"/>
    <x v="581"/>
    <s v="MÃ©dia"/>
    <x v="43"/>
    <n v="1383.2"/>
    <n v="0.01"/>
    <s v="AÃ©reo Normal"/>
    <n v="-23.44"/>
    <n v="-23.44"/>
    <s v=""/>
    <x v="167"/>
    <n v="12.14"/>
    <s v="Victoria Brennan"/>
    <s v="Feira de Santana"/>
    <n v="98444"/>
    <s v="Bahia"/>
    <x v="1"/>
    <s v="Chris,Pat"/>
    <x v="1"/>
    <s v="Pat"/>
    <s v="Brasil"/>
    <s v="Pequenas Empresas"/>
    <s v="Tecnologia"/>
    <s v="PerifÃ©ricos"/>
    <x v="202"/>
    <s v="Small Box"/>
    <n v="0.67"/>
    <d v="2009-01-25T00:00:00"/>
  </r>
  <r>
    <n v="3294"/>
    <n v="3486"/>
    <n v="24804"/>
    <x v="573"/>
    <s v="NÃ£o Especificada"/>
    <x v="28"/>
    <n v="211.42"/>
    <n v="0"/>
    <s v="AÃ©reo Normal"/>
    <n v="-113.52"/>
    <n v="-113.52"/>
    <s v=""/>
    <x v="14"/>
    <n v="9.4499999999999993"/>
    <s v="Roland Murray"/>
    <s v="Fortaleza"/>
    <n v="89031"/>
    <s v="CearÃ¡"/>
    <x v="1"/>
    <s v="Chris,Pat"/>
    <x v="1"/>
    <s v="Pat"/>
    <s v="Brasil"/>
    <s v="EscritÃ³rio em Casa"/>
    <s v="Material de EscritÃ³rio"/>
    <s v="Armazenamento e OrganizaÃ§Ã£o"/>
    <x v="14"/>
    <s v="Small Box"/>
    <n v="0.6"/>
    <d v="2011-05-29T00:00:00"/>
  </r>
  <r>
    <n v="1670"/>
    <n v="3489"/>
    <n v="24865"/>
    <x v="27"/>
    <s v="Alta"/>
    <x v="6"/>
    <n v="175.23"/>
    <n v="0.04"/>
    <s v="AÃ©reo Normal"/>
    <n v="-13.35"/>
    <n v="-13.35"/>
    <s v=""/>
    <x v="51"/>
    <n v="2.5"/>
    <s v="Valerie Takahito"/>
    <s v="Guapirama"/>
    <n v="33614"/>
    <s v="ParanÃ¡"/>
    <x v="2"/>
    <s v="Sam,Pat"/>
    <x v="2"/>
    <s v="Pat"/>
    <s v="Brasil"/>
    <s v="Consumidor"/>
    <s v="Material de EscritÃ³rio"/>
    <s v="Envelopes"/>
    <x v="918"/>
    <s v="Small Box"/>
    <n v="0.39"/>
    <d v="2012-03-20T00:00:00"/>
  </r>
  <r>
    <n v="7660"/>
    <n v="3492"/>
    <n v="24870"/>
    <x v="834"/>
    <s v="Baixa"/>
    <x v="45"/>
    <n v="6448.69"/>
    <n v="0"/>
    <s v="AÃ©reo Normal"/>
    <n v="1663.35"/>
    <n v="1663.35"/>
    <s v=""/>
    <x v="565"/>
    <n v="19.989999999999998"/>
    <s v="Jim Epp"/>
    <s v="Porto Alegre"/>
    <n v="24060"/>
    <s v="Rio Grande do Sul"/>
    <x v="2"/>
    <s v="Sam,Pat"/>
    <x v="2"/>
    <s v="Pat"/>
    <s v="Brasil"/>
    <s v="Pequenas Empresas"/>
    <s v="Material de EscritÃ³rio"/>
    <s v="Armazenamento e OrganizaÃ§Ã£o"/>
    <x v="890"/>
    <s v="Small Box"/>
    <n v="0.56000000000000005"/>
    <d v="2009-05-03T00:00:00"/>
  </r>
  <r>
    <n v="7694"/>
    <n v="3491"/>
    <n v="24870"/>
    <x v="834"/>
    <s v="Baixa"/>
    <x v="39"/>
    <n v="1396.58"/>
    <n v="0.03"/>
    <s v="AÃ©reo Normal"/>
    <n v="600.72"/>
    <n v="600.72"/>
    <s v=""/>
    <x v="312"/>
    <n v="1.99"/>
    <s v="Jim Epp"/>
    <s v="Porto Alegre"/>
    <n v="24060"/>
    <s v="Rio Grande do Sul"/>
    <x v="2"/>
    <s v="Sam,Pat"/>
    <x v="2"/>
    <s v="Pat"/>
    <s v="Brasil"/>
    <s v="Pequenas Empresas"/>
    <s v="Tecnologia"/>
    <s v="PerifÃ©ricos"/>
    <x v="434"/>
    <s v="Small Pack"/>
    <n v="0.43"/>
    <d v="2009-04-26T00:00:00"/>
  </r>
  <r>
    <n v="5420"/>
    <n v="3495"/>
    <n v="24902"/>
    <x v="427"/>
    <s v="Alta"/>
    <x v="27"/>
    <n v="224.58"/>
    <n v="0.03"/>
    <s v="AÃ©reo Normal"/>
    <n v="46.31"/>
    <n v="0"/>
    <s v="Returned"/>
    <x v="122"/>
    <n v="2.04"/>
    <s v="Mike Gockenbach"/>
    <s v="Guapirama"/>
    <n v="33024"/>
    <s v="ParanÃ¡"/>
    <x v="2"/>
    <s v="Sam,Pat"/>
    <x v="2"/>
    <s v="Pat"/>
    <s v="Brasil"/>
    <s v="Consumidor"/>
    <s v="Material de EscritÃ³rio"/>
    <s v="Papel"/>
    <x v="661"/>
    <s v="Wrap Bag"/>
    <n v="0.36"/>
    <d v="2010-05-28T00:00:00"/>
  </r>
  <r>
    <n v="2418"/>
    <n v="3497"/>
    <n v="24931"/>
    <x v="198"/>
    <s v="Baixa"/>
    <x v="29"/>
    <n v="149.63999999999999"/>
    <n v="0.05"/>
    <s v="AÃ©reo Normal"/>
    <n v="13.77"/>
    <n v="13.77"/>
    <s v=""/>
    <x v="488"/>
    <n v="5.08"/>
    <s v="MaryBeth Skach"/>
    <s v="Porto Alegre"/>
    <n v="28115"/>
    <s v="Rio Grande do Sul"/>
    <x v="2"/>
    <s v="Sam,Pat"/>
    <x v="2"/>
    <s v="Pat"/>
    <s v="Brasil"/>
    <s v="EscritÃ³rio em Casa"/>
    <s v="Material de EscritÃ³rio"/>
    <s v="Capas e AcessÃ³rios"/>
    <x v="1036"/>
    <s v="Small Box"/>
    <n v="0.36"/>
    <d v="2011-11-11T00:00:00"/>
  </r>
  <r>
    <n v="6080"/>
    <n v="3504"/>
    <n v="24961"/>
    <x v="49"/>
    <s v="Baixa"/>
    <x v="34"/>
    <n v="487.59"/>
    <n v="0.04"/>
    <s v="Transporte RodoviÃ¡rio"/>
    <n v="-205.29"/>
    <n v="-205.29"/>
    <s v=""/>
    <x v="410"/>
    <n v="36.61"/>
    <s v="Ken Black"/>
    <s v="Guapirama"/>
    <n v="72756"/>
    <s v="ParanÃ¡"/>
    <x v="2"/>
    <s v="Sam,Pat"/>
    <x v="2"/>
    <s v="Pat"/>
    <s v="Brasil"/>
    <s v="Consumidor"/>
    <s v="MobiliÃ¡rio"/>
    <s v="Estantes"/>
    <x v="584"/>
    <s v="Jumbo Box"/>
    <n v="0.61"/>
    <d v="2010-02-02T00:00:00"/>
  </r>
  <r>
    <n v="2192"/>
    <n v="3507"/>
    <n v="24966"/>
    <x v="993"/>
    <s v="MÃ©dia"/>
    <x v="20"/>
    <n v="4152.12"/>
    <n v="0"/>
    <s v="AÃ©reo Normal"/>
    <n v="817.98"/>
    <n v="817.98"/>
    <s v=""/>
    <x v="183"/>
    <n v="19.989999999999998"/>
    <s v="Deborah Brumfield"/>
    <s v="Guapirama"/>
    <n v="72143"/>
    <s v="ParanÃ¡"/>
    <x v="2"/>
    <s v="Sam,Pat"/>
    <x v="2"/>
    <s v="Pat"/>
    <s v="Brasil"/>
    <s v="Corporativo"/>
    <s v="Material de EscritÃ³rio"/>
    <s v="Armazenamento e OrganizaÃ§Ã£o"/>
    <x v="229"/>
    <s v="Small Box"/>
    <n v="0.59"/>
    <d v="2011-12-18T00:00:00"/>
  </r>
  <r>
    <n v="5832"/>
    <n v="3508"/>
    <n v="24993"/>
    <x v="994"/>
    <s v="Alta"/>
    <x v="49"/>
    <n v="1561.2204999999999"/>
    <n v="0.09"/>
    <s v="AÃ©reo Normal"/>
    <n v="-226.82"/>
    <n v="-226.82"/>
    <s v=""/>
    <x v="241"/>
    <n v="2.5"/>
    <s v="Beth Fritzler"/>
    <s v="Porto Alegre"/>
    <n v="37814"/>
    <s v="Rio Grande do Sul"/>
    <x v="2"/>
    <s v="Sam,Pat"/>
    <x v="2"/>
    <s v="Pat"/>
    <s v="Brasil"/>
    <s v="Pequenas Empresas"/>
    <s v="Tecnologia"/>
    <s v="Telefones e ComunicaÃ§Ã£o"/>
    <x v="503"/>
    <s v="Small Pack"/>
    <n v="0.83"/>
    <d v="2010-03-13T00:00:00"/>
  </r>
  <r>
    <n v="2649"/>
    <n v="3510"/>
    <n v="24996"/>
    <x v="995"/>
    <s v="CrÃ­tica"/>
    <x v="1"/>
    <n v="143.667"/>
    <n v="0.09"/>
    <s v="AÃ©reo Normal"/>
    <n v="-363.55"/>
    <n v="-363.55"/>
    <s v=""/>
    <x v="121"/>
    <n v="1.25"/>
    <s v="Roy Phan"/>
    <s v="Feira de Santana"/>
    <n v="98146"/>
    <s v="Bahia"/>
    <x v="1"/>
    <s v="Chris,Pat"/>
    <x v="1"/>
    <s v="Pat"/>
    <s v="Brasil"/>
    <s v="Consumidor"/>
    <s v="Tecnologia"/>
    <s v="Telefones e ComunicaÃ§Ã£o"/>
    <x v="259"/>
    <s v="Small Pack"/>
    <n v="0.39"/>
    <d v="2011-09-27T00:00:00"/>
  </r>
  <r>
    <n v="2653"/>
    <n v="3509"/>
    <n v="24996"/>
    <x v="995"/>
    <s v="CrÃ­tica"/>
    <x v="49"/>
    <n v="1793.24"/>
    <n v="0.01"/>
    <s v="AÃ©reo Normal"/>
    <n v="739.36"/>
    <n v="739.36"/>
    <s v=""/>
    <x v="642"/>
    <n v="5.0999999999999996"/>
    <s v="Roy Phan"/>
    <s v="Feira de Santana"/>
    <n v="98146"/>
    <s v="Bahia"/>
    <x v="1"/>
    <s v="Chris,Pat"/>
    <x v="1"/>
    <s v="Pat"/>
    <s v="Brasil"/>
    <s v="Consumidor"/>
    <s v="Material de EscritÃ³rio"/>
    <s v="EletrodomÃ©sticos"/>
    <x v="1037"/>
    <s v="Medium Box"/>
    <n v="0.46"/>
    <d v="2011-09-26T00:00:00"/>
  </r>
  <r>
    <n v="6323"/>
    <n v="3511"/>
    <n v="25027"/>
    <x v="74"/>
    <s v="MÃ©dia"/>
    <x v="16"/>
    <n v="3585.91"/>
    <n v="0.06"/>
    <s v="Transporte RodoviÃ¡rio"/>
    <n v="-178.54"/>
    <n v="-178.54"/>
    <s v=""/>
    <x v="289"/>
    <n v="43.75"/>
    <s v="Mick Brown"/>
    <s v="Recife"/>
    <n v="92236"/>
    <s v="Pernambuco"/>
    <x v="1"/>
    <s v="Chris,Pat"/>
    <x v="1"/>
    <s v="Pat"/>
    <s v="Brasil"/>
    <s v="Consumidor"/>
    <s v="MobiliÃ¡rio"/>
    <s v="Mesas"/>
    <x v="400"/>
    <s v="Jumbo Box"/>
    <n v="0.65"/>
    <d v="2009-12-18T00:00:00"/>
  </r>
  <r>
    <n v="4099"/>
    <n v="3513"/>
    <n v="25028"/>
    <x v="996"/>
    <s v="CrÃ­tica"/>
    <x v="18"/>
    <n v="552.08000000000004"/>
    <n v="0"/>
    <s v="AÃ©reo RÃ¡pido"/>
    <n v="203.24"/>
    <n v="203.24"/>
    <s v=""/>
    <x v="273"/>
    <n v="5.08"/>
    <s v="Anthony Jacobs"/>
    <s v="Natal"/>
    <n v="84107"/>
    <s v="Rio Grande do Norte"/>
    <x v="1"/>
    <s v="Chris,Pat"/>
    <x v="1"/>
    <s v="Pat"/>
    <s v="Brasil"/>
    <s v="EscritÃ³rio em Casa"/>
    <s v="Material de EscritÃ³rio"/>
    <s v="Papel"/>
    <x v="375"/>
    <s v="Wrap Bag"/>
    <n v="0.38"/>
    <d v="2011-01-07T00:00:00"/>
  </r>
  <r>
    <n v="4102"/>
    <n v="3512"/>
    <n v="25028"/>
    <x v="996"/>
    <s v="CrÃ­tica"/>
    <x v="38"/>
    <n v="477.39"/>
    <n v="0.02"/>
    <s v="Transporte RodoviÃ¡rio"/>
    <n v="-211.36"/>
    <n v="-211.36"/>
    <s v=""/>
    <x v="643"/>
    <n v="55.81"/>
    <s v="Anthony Jacobs"/>
    <s v="Natal"/>
    <n v="84107"/>
    <s v="Rio Grande do Norte"/>
    <x v="1"/>
    <s v="Chris,Pat"/>
    <x v="1"/>
    <s v="Pat"/>
    <s v="Brasil"/>
    <s v="EscritÃ³rio em Casa"/>
    <s v="MobiliÃ¡rio"/>
    <s v="Estantes"/>
    <x v="1038"/>
    <s v="Jumbo Box"/>
    <n v="0.6"/>
    <d v="2011-01-06T00:00:00"/>
  </r>
  <r>
    <n v="7193"/>
    <n v="3517"/>
    <n v="25060"/>
    <x v="330"/>
    <s v="NÃ£o Especificada"/>
    <x v="0"/>
    <n v="7767.02"/>
    <n v="0.03"/>
    <s v="AÃ©reo Normal"/>
    <n v="2070.6170000000002"/>
    <n v="2070.6170000000002"/>
    <s v=""/>
    <x v="264"/>
    <n v="19.989999999999998"/>
    <s v="Brosina Hoffman"/>
    <s v="Porto Alegre"/>
    <n v="37922"/>
    <s v="Rio Grande do Sul"/>
    <x v="2"/>
    <s v="Sam,Pat"/>
    <x v="2"/>
    <s v="Pat"/>
    <s v="Brasil"/>
    <s v="Consumidor"/>
    <s v="Material de EscritÃ³rio"/>
    <s v="Capas e AcessÃ³rios"/>
    <x v="361"/>
    <s v="Small Box"/>
    <n v="0.35"/>
    <d v="2009-07-22T00:00:00"/>
  </r>
  <r>
    <n v="7194"/>
    <n v="3518"/>
    <n v="25060"/>
    <x v="330"/>
    <s v="NÃ£o Especificada"/>
    <x v="23"/>
    <n v="1893.93"/>
    <n v="7.0000000000000007E-2"/>
    <s v="Transporte RodoviÃ¡rio"/>
    <n v="-4654.7349000000004"/>
    <n v="-4654.7349000000004"/>
    <s v=""/>
    <x v="187"/>
    <n v="14.7"/>
    <s v="Brosina Hoffman"/>
    <s v="Porto Alegre"/>
    <n v="37922"/>
    <s v="Rio Grande do Sul"/>
    <x v="2"/>
    <s v="Sam,Pat"/>
    <x v="2"/>
    <s v="Pat"/>
    <s v="Brasil"/>
    <s v="Consumidor"/>
    <s v="Tecnologia"/>
    <s v="MÃ¡quinas de EscritÃ³rio"/>
    <x v="235"/>
    <s v="Jumbo Drum"/>
    <n v="0.55000000000000004"/>
    <d v="2009-07-22T00:00:00"/>
  </r>
  <r>
    <n v="4489"/>
    <n v="3520"/>
    <n v="25062"/>
    <x v="129"/>
    <s v="CrÃ­tica"/>
    <x v="38"/>
    <n v="78.790000000000006"/>
    <n v="0.03"/>
    <s v="AÃ©reo Normal"/>
    <n v="-21.29"/>
    <n v="-21.29"/>
    <s v=""/>
    <x v="418"/>
    <n v="6.75"/>
    <s v="Sally Hughsby"/>
    <s v="SÃ£o Paulo"/>
    <n v="44039"/>
    <s v="SÃ£o Paulo"/>
    <x v="3"/>
    <s v="Erin"/>
    <x v="3"/>
    <m/>
    <s v="Brasil"/>
    <s v="Consumidor"/>
    <s v="Material de EscritÃ³rio"/>
    <s v="EletrodomÃ©sticos"/>
    <x v="595"/>
    <s v="Medium Box"/>
    <n v="0.52"/>
    <d v="2010-11-01T00:00:00"/>
  </r>
  <r>
    <n v="4490"/>
    <n v="3521"/>
    <n v="25062"/>
    <x v="129"/>
    <s v="CrÃ­tica"/>
    <x v="29"/>
    <n v="3928.25"/>
    <n v="0.04"/>
    <s v="AÃ©reo Normal"/>
    <n v="1343.2465"/>
    <n v="1343.2465"/>
    <s v=""/>
    <x v="195"/>
    <n v="19.989999999999998"/>
    <s v="Sally Hughsby"/>
    <s v="SÃ£o Paulo"/>
    <n v="44039"/>
    <s v="SÃ£o Paulo"/>
    <x v="3"/>
    <s v="Erin"/>
    <x v="3"/>
    <m/>
    <s v="Brasil"/>
    <s v="Consumidor"/>
    <s v="Material de EscritÃ³rio"/>
    <s v="Capas e AcessÃ³rios"/>
    <x v="250"/>
    <s v="Small Box"/>
    <n v="0.35"/>
    <d v="2010-11-01T00:00:00"/>
  </r>
  <r>
    <n v="7338"/>
    <n v="3522"/>
    <n v="25063"/>
    <x v="148"/>
    <s v="NÃ£o Especificada"/>
    <x v="4"/>
    <n v="711.875"/>
    <n v="0.04"/>
    <s v="AÃ©reo Normal"/>
    <n v="217.33199999999999"/>
    <n v="217.33199999999999"/>
    <s v=""/>
    <x v="146"/>
    <n v="3.3"/>
    <s v="Emily Grady"/>
    <s v="Natal"/>
    <n v="84663"/>
    <s v="Rio Grande do Norte"/>
    <x v="1"/>
    <s v="Chris,Pat"/>
    <x v="1"/>
    <s v="Pat"/>
    <s v="Brasil"/>
    <s v="EscritÃ³rio em Casa"/>
    <s v="Tecnologia"/>
    <s v="Telefones e ComunicaÃ§Ã£o"/>
    <x v="822"/>
    <s v="Small Pack"/>
    <n v="0.39"/>
    <d v="2009-06-29T00:00:00"/>
  </r>
  <r>
    <n v="5969"/>
    <n v="3523"/>
    <n v="25091"/>
    <x v="997"/>
    <s v="MÃ©dia"/>
    <x v="32"/>
    <n v="156.97"/>
    <n v="0.01"/>
    <s v="AÃ©reo Normal"/>
    <n v="-25.426500000000001"/>
    <n v="-25.426500000000001"/>
    <s v=""/>
    <x v="414"/>
    <n v="14.72"/>
    <s v="Lena Creighton"/>
    <s v="SÃ£o Paulo"/>
    <n v="15235"/>
    <s v="SÃ£o Paulo"/>
    <x v="3"/>
    <s v="Erin"/>
    <x v="3"/>
    <m/>
    <s v="Brasil"/>
    <s v="Corporativo"/>
    <s v="Material de EscritÃ³rio"/>
    <s v="Capas e AcessÃ³rios"/>
    <x v="589"/>
    <s v="Small Box"/>
    <n v="0.37"/>
    <d v="2010-02-22T00:00:00"/>
  </r>
  <r>
    <n v="4302"/>
    <n v="3524"/>
    <n v="25092"/>
    <x v="126"/>
    <s v="Alta"/>
    <x v="0"/>
    <n v="141.27000000000001"/>
    <n v="0.08"/>
    <s v="AÃ©reo RÃ¡pido"/>
    <n v="28.1435"/>
    <n v="28.1435"/>
    <s v=""/>
    <x v="287"/>
    <n v="2.99"/>
    <s v="Katrina Willman"/>
    <s v="Belo Horizonte"/>
    <n v="1028"/>
    <s v="Minas Gerais"/>
    <x v="3"/>
    <s v="Erin"/>
    <x v="3"/>
    <m/>
    <s v="Brasil"/>
    <s v="Consumidor"/>
    <s v="Material de EscritÃ³rio"/>
    <s v="Capas e AcessÃ³rios"/>
    <x v="1039"/>
    <s v="Small Box"/>
    <n v="0.37"/>
    <d v="2010-12-03T00:00:00"/>
  </r>
  <r>
    <n v="4303"/>
    <n v="3525"/>
    <n v="25092"/>
    <x v="126"/>
    <s v="Alta"/>
    <x v="29"/>
    <n v="16.02"/>
    <n v="0.09"/>
    <s v="AÃ©reo Normal"/>
    <n v="-2.82"/>
    <n v="-2.82"/>
    <s v=""/>
    <x v="372"/>
    <n v="0.75"/>
    <s v="Katrina Willman"/>
    <s v="Belo Horizonte"/>
    <n v="2186"/>
    <s v="Minas Gerais"/>
    <x v="3"/>
    <s v="Erin"/>
    <x v="3"/>
    <m/>
    <s v="Brasil"/>
    <s v="Consumidor"/>
    <s v="Material de EscritÃ³rio"/>
    <s v="ElÃ¡sticos"/>
    <x v="525"/>
    <s v="Wrap Bag"/>
    <n v="0.52"/>
    <d v="2010-12-03T00:00:00"/>
  </r>
  <r>
    <n v="4304"/>
    <n v="3526"/>
    <n v="25092"/>
    <x v="126"/>
    <s v="Alta"/>
    <x v="8"/>
    <n v="242.8"/>
    <n v="7.0000000000000007E-2"/>
    <s v="AÃ©reo Normal"/>
    <n v="95.91"/>
    <n v="95.91"/>
    <s v=""/>
    <x v="356"/>
    <n v="1"/>
    <s v="Katrina Willman"/>
    <s v="Rio de Janeiro"/>
    <n v="5701"/>
    <s v="Rio de Janeiro"/>
    <x v="3"/>
    <s v="Erin"/>
    <x v="3"/>
    <m/>
    <s v="Brasil"/>
    <s v="Consumidor"/>
    <s v="Material de EscritÃ³rio"/>
    <s v="Canetas e materiais de arte"/>
    <x v="502"/>
    <s v="Wrap Bag"/>
    <n v="0.38"/>
    <d v="2010-12-03T00:00:00"/>
  </r>
  <r>
    <n v="8146"/>
    <n v="3531"/>
    <n v="25120"/>
    <x v="717"/>
    <s v="MÃ©dia"/>
    <x v="17"/>
    <n v="71.86"/>
    <n v="0.1"/>
    <s v="AÃ©reo Normal"/>
    <n v="-35.520000000000003"/>
    <n v="-35.520000000000003"/>
    <s v=""/>
    <x v="64"/>
    <n v="6.93"/>
    <s v="Michael Grace"/>
    <s v="Porto Alegre"/>
    <n v="29301"/>
    <s v="Rio Grande do Sul"/>
    <x v="2"/>
    <s v="Sam,Pat"/>
    <x v="2"/>
    <s v="Pat"/>
    <s v="Brasil"/>
    <s v="Corporativo"/>
    <s v="Material de EscritÃ³rio"/>
    <s v="Papel"/>
    <x v="403"/>
    <s v="Small Box"/>
    <n v="0.37"/>
    <d v="2009-02-07T00:00:00"/>
  </r>
  <r>
    <n v="8155"/>
    <n v="3529"/>
    <n v="25120"/>
    <x v="717"/>
    <s v="MÃ©dia"/>
    <x v="6"/>
    <n v="237.15"/>
    <n v="0"/>
    <s v="AÃ©reo Normal"/>
    <n v="123.02"/>
    <n v="123.02"/>
    <s v=""/>
    <x v="113"/>
    <n v="0.5"/>
    <s v="Michael Grace"/>
    <s v="Porto Alegre"/>
    <n v="29301"/>
    <s v="Rio Grande do Sul"/>
    <x v="2"/>
    <s v="Sam,Pat"/>
    <x v="2"/>
    <s v="Pat"/>
    <s v="Brasil"/>
    <s v="Corporativo"/>
    <s v="Material de EscritÃ³rio"/>
    <s v="Etiquetas"/>
    <x v="129"/>
    <s v="Small Box"/>
    <n v="0.36"/>
    <d v="2009-02-06T00:00:00"/>
  </r>
  <r>
    <n v="8167"/>
    <n v="3530"/>
    <n v="25120"/>
    <x v="717"/>
    <s v="MÃ©dia"/>
    <x v="35"/>
    <n v="179.22"/>
    <n v="0.01"/>
    <s v="AÃ©reo Normal"/>
    <n v="-139.9"/>
    <n v="-139.9"/>
    <s v=""/>
    <x v="20"/>
    <n v="11.15"/>
    <s v="Michael Grace"/>
    <s v="Porto Alegre"/>
    <n v="29301"/>
    <s v="Rio Grande do Sul"/>
    <x v="2"/>
    <s v="Sam,Pat"/>
    <x v="2"/>
    <s v="Pat"/>
    <s v="Brasil"/>
    <s v="Corporativo"/>
    <s v="Material de EscritÃ³rio"/>
    <s v="Papel"/>
    <x v="603"/>
    <s v="Small Box"/>
    <n v="0.37"/>
    <d v="2009-02-05T00:00:00"/>
  </r>
  <r>
    <n v="404"/>
    <n v="3532"/>
    <n v="25152"/>
    <x v="759"/>
    <s v="CrÃ­tica"/>
    <x v="13"/>
    <n v="195.21"/>
    <n v="7.0000000000000007E-2"/>
    <s v="AÃ©reo Normal"/>
    <n v="16.399999999999999"/>
    <n v="0"/>
    <s v="Returned"/>
    <x v="564"/>
    <n v="2.35"/>
    <s v="Matt Connell"/>
    <s v="SÃ£o Paulo"/>
    <n v="44646"/>
    <s v="SÃ£o Paulo"/>
    <x v="3"/>
    <s v="Erin"/>
    <x v="3"/>
    <m/>
    <s v="Brasil"/>
    <s v="Corporativo"/>
    <s v="Material de EscritÃ³rio"/>
    <s v="Canetas e materiais de arte"/>
    <x v="888"/>
    <s v="Wrap Bag"/>
    <n v="0.47"/>
    <d v="2012-10-17T00:00:00"/>
  </r>
  <r>
    <n v="6108"/>
    <n v="3534"/>
    <n v="25155"/>
    <x v="898"/>
    <s v="Baixa"/>
    <x v="10"/>
    <n v="1038.99"/>
    <n v="0"/>
    <s v="AÃ©reo Normal"/>
    <n v="-180.45"/>
    <n v="-180.45"/>
    <s v=""/>
    <x v="644"/>
    <n v="14.87"/>
    <s v="John Dryer"/>
    <s v="FlorianÃ³polis"/>
    <n v="30907"/>
    <s v="Santa Catarina"/>
    <x v="2"/>
    <s v="Sam,Pat"/>
    <x v="2"/>
    <s v="Pat"/>
    <s v="Brasil"/>
    <s v="Corporativo"/>
    <s v="MobiliÃ¡rio"/>
    <s v="MobiliÃ¡rio de EscritÃ³rio"/>
    <x v="1040"/>
    <s v="Large Box"/>
    <n v="0.56999999999999995"/>
    <d v="2010-01-27T00:00:00"/>
  </r>
  <r>
    <n v="6109"/>
    <n v="3535"/>
    <n v="25155"/>
    <x v="898"/>
    <s v="Baixa"/>
    <x v="30"/>
    <n v="114.01"/>
    <n v="0.08"/>
    <s v="AÃ©reo Normal"/>
    <n v="6.99"/>
    <n v="6.99"/>
    <s v=""/>
    <x v="628"/>
    <n v="3.1"/>
    <s v="John Dryer"/>
    <s v="FlorianÃ³polis"/>
    <n v="30907"/>
    <s v="Santa Catarina"/>
    <x v="2"/>
    <s v="Sam,Pat"/>
    <x v="2"/>
    <s v="Pat"/>
    <s v="Brasil"/>
    <s v="Corporativo"/>
    <s v="Material de EscritÃ³rio"/>
    <s v="Papel"/>
    <x v="1004"/>
    <s v="Wrap Bag"/>
    <n v="0.36"/>
    <d v="2010-01-27T00:00:00"/>
  </r>
  <r>
    <n v="6118"/>
    <n v="3536"/>
    <n v="25155"/>
    <x v="898"/>
    <s v="Baixa"/>
    <x v="12"/>
    <n v="30.37"/>
    <n v="0.01"/>
    <s v="AÃ©reo RÃ¡pido"/>
    <n v="-1.74"/>
    <n v="-1.74"/>
    <s v=""/>
    <x v="18"/>
    <n v="5.49"/>
    <s v="John Dryer"/>
    <s v="FlorianÃ³polis"/>
    <n v="30907"/>
    <s v="Santa Catarina"/>
    <x v="2"/>
    <s v="Sam,Pat"/>
    <x v="2"/>
    <s v="Pat"/>
    <s v="Brasil"/>
    <s v="Corporativo"/>
    <s v="Material de EscritÃ³rio"/>
    <s v="Papel"/>
    <x v="201"/>
    <s v="Small Box"/>
    <n v="0.38"/>
    <d v="2010-01-25T00:00:00"/>
  </r>
  <r>
    <n v="5432"/>
    <n v="3537"/>
    <n v="25157"/>
    <x v="251"/>
    <s v="NÃ£o Especificada"/>
    <x v="4"/>
    <n v="545.38"/>
    <n v="0.02"/>
    <s v="AÃ©reo Normal"/>
    <n v="89.6"/>
    <n v="0"/>
    <s v="Returned"/>
    <x v="41"/>
    <n v="8.18"/>
    <s v="Tony Molinari"/>
    <s v="Recife"/>
    <n v="94533"/>
    <s v="Pernambuco"/>
    <x v="1"/>
    <s v="Chris,Pat"/>
    <x v="1"/>
    <s v="Pat"/>
    <s v="Brasil"/>
    <s v="Corporativo"/>
    <s v="Material de EscritÃ³rio"/>
    <s v="Papel"/>
    <x v="690"/>
    <s v="Small Box"/>
    <n v="0.39"/>
    <d v="2010-05-27T00:00:00"/>
  </r>
  <r>
    <n v="5441"/>
    <n v="3538"/>
    <n v="25157"/>
    <x v="251"/>
    <s v="NÃ£o Especificada"/>
    <x v="26"/>
    <n v="271.77999999999997"/>
    <n v="7.0000000000000007E-2"/>
    <s v="AÃ©reo Normal"/>
    <n v="52.74"/>
    <n v="0"/>
    <s v="Returned"/>
    <x v="356"/>
    <n v="1.2"/>
    <s v="Tony Molinari"/>
    <s v="Rio de Janeiro"/>
    <n v="5701"/>
    <s v="Rio de Janeiro"/>
    <x v="3"/>
    <s v="Erin"/>
    <x v="3"/>
    <m/>
    <s v="Brasil"/>
    <s v="Corporativo"/>
    <s v="Material de EscritÃ³rio"/>
    <s v="Canetas e materiais de arte"/>
    <x v="637"/>
    <s v="Wrap Bag"/>
    <n v="0.55000000000000004"/>
    <d v="2010-05-26T00:00:00"/>
  </r>
  <r>
    <n v="4105"/>
    <n v="3539"/>
    <n v="25188"/>
    <x v="263"/>
    <s v="MÃ©dia"/>
    <x v="28"/>
    <n v="1564.1614999999999"/>
    <n v="0"/>
    <s v="AÃ©reo Normal"/>
    <n v="682.47899999999902"/>
    <n v="682.47899999999902"/>
    <s v=""/>
    <x v="121"/>
    <n v="2.5"/>
    <s v="Valerie Mitchum"/>
    <s v="VitÃ³ria"/>
    <n v="21222"/>
    <s v="EspÃ­rito Santo"/>
    <x v="3"/>
    <s v="Erin"/>
    <x v="3"/>
    <m/>
    <s v="Brasil"/>
    <s v="EscritÃ³rio em Casa"/>
    <s v="Tecnologia"/>
    <s v="Telefones e ComunicaÃ§Ã£o"/>
    <x v="1041"/>
    <s v="Small Box"/>
    <n v="0.35"/>
    <d v="2011-01-05T00:00:00"/>
  </r>
  <r>
    <n v="3631"/>
    <n v="3540"/>
    <n v="25191"/>
    <x v="893"/>
    <s v="MÃ©dia"/>
    <x v="8"/>
    <n v="4091.15199999999"/>
    <n v="0.05"/>
    <s v="AÃ©reo Normal"/>
    <n v="1303.92"/>
    <n v="1303.92"/>
    <s v=""/>
    <x v="43"/>
    <n v="2.5"/>
    <s v="Sibella Parks"/>
    <s v="Teresina"/>
    <n v="97005"/>
    <s v="PiauÃ­"/>
    <x v="1"/>
    <s v="Chris,Pat"/>
    <x v="1"/>
    <s v="Pat"/>
    <s v="Brasil"/>
    <s v="Pequenas Empresas"/>
    <s v="Tecnologia"/>
    <s v="Telefones e ComunicaÃ§Ã£o"/>
    <x v="322"/>
    <s v="Small Box"/>
    <n v="0.55000000000000004"/>
    <d v="2011-03-30T00:00:00"/>
  </r>
  <r>
    <n v="265"/>
    <n v="3543"/>
    <n v="25249"/>
    <x v="593"/>
    <s v="MÃ©dia"/>
    <x v="20"/>
    <n v="926.85"/>
    <n v="0.09"/>
    <s v="AÃ©reo Normal"/>
    <n v="382.94200000000001"/>
    <n v="382.94200000000001"/>
    <s v=""/>
    <x v="485"/>
    <n v="1.49"/>
    <s v="Vivian Mathis"/>
    <s v="VitÃ³ria"/>
    <n v="20832"/>
    <s v="EspÃ­rito Santo"/>
    <x v="3"/>
    <s v="Erin"/>
    <x v="3"/>
    <m/>
    <s v="Brasil"/>
    <s v="Consumidor"/>
    <s v="Material de EscritÃ³rio"/>
    <s v="Capas e AcessÃ³rios"/>
    <x v="736"/>
    <s v="Small Box"/>
    <n v="0.38"/>
    <d v="2012-11-08T00:00:00"/>
  </r>
  <r>
    <n v="3326"/>
    <n v="3545"/>
    <n v="25280"/>
    <x v="279"/>
    <s v="NÃ£o Especificada"/>
    <x v="48"/>
    <n v="179.26"/>
    <n v="0.01"/>
    <s v="AÃ©reo Normal"/>
    <n v="36.779499999999999"/>
    <n v="36.779499999999999"/>
    <s v=""/>
    <x v="163"/>
    <n v="2.99"/>
    <s v="Stefania Perrino"/>
    <s v="Rio de Janeiro"/>
    <n v="5451"/>
    <s v="Rio de Janeiro"/>
    <x v="3"/>
    <s v="Erin"/>
    <x v="3"/>
    <m/>
    <s v="Brasil"/>
    <s v="Corporativo"/>
    <s v="Material de EscritÃ³rio"/>
    <s v="Capas e AcessÃ³rios"/>
    <x v="196"/>
    <s v="Small Box"/>
    <n v="0.38"/>
    <d v="2011-05-23T00:00:00"/>
  </r>
  <r>
    <n v="3332"/>
    <n v="3546"/>
    <n v="25280"/>
    <x v="279"/>
    <s v="NÃ£o Especificada"/>
    <x v="26"/>
    <n v="202.64"/>
    <n v="0.03"/>
    <s v="AÃ©reo Normal"/>
    <n v="28.75"/>
    <n v="28.75"/>
    <s v=""/>
    <x v="152"/>
    <n v="1.17"/>
    <s v="Stefania Perrino"/>
    <s v="Belo Horizonte"/>
    <n v="1095"/>
    <s v="Minas Gerais"/>
    <x v="3"/>
    <s v="Erin"/>
    <x v="3"/>
    <m/>
    <s v="Brasil"/>
    <s v="Corporativo"/>
    <s v="Material de EscritÃ³rio"/>
    <s v="Canetas e materiais de arte"/>
    <x v="870"/>
    <s v="Wrap Bag"/>
    <n v="0.56999999999999995"/>
    <d v="2011-05-22T00:00:00"/>
  </r>
  <r>
    <n v="737"/>
    <n v="3547"/>
    <n v="25313"/>
    <x v="307"/>
    <s v="CrÃ­tica"/>
    <x v="36"/>
    <n v="418.7"/>
    <n v="0.05"/>
    <s v="AÃ©reo Normal"/>
    <n v="22.88"/>
    <n v="22.88"/>
    <s v=""/>
    <x v="210"/>
    <n v="5.53"/>
    <s v="Karl Brown"/>
    <s v="Rio de Janeiro"/>
    <n v="5701"/>
    <s v="Rio de Janeiro"/>
    <x v="3"/>
    <s v="Erin"/>
    <x v="3"/>
    <m/>
    <s v="Brasil"/>
    <s v="Corporativo"/>
    <s v="Material de EscritÃ³rio"/>
    <s v="Canetas e materiais de arte"/>
    <x v="271"/>
    <s v="Small Pack"/>
    <n v="0.59"/>
    <d v="2012-08-23T00:00:00"/>
  </r>
  <r>
    <n v="1799"/>
    <n v="3548"/>
    <n v="25314"/>
    <x v="692"/>
    <s v="Alta"/>
    <x v="27"/>
    <n v="7679.5119999999897"/>
    <n v="0"/>
    <s v="AÃ©reo Normal"/>
    <n v="2307.42"/>
    <n v="2307.42"/>
    <s v=""/>
    <x v="11"/>
    <n v="5"/>
    <s v="Nick Crebassa"/>
    <s v="FlorianÃ³polis"/>
    <n v="70364"/>
    <s v="Santa Catarina"/>
    <x v="2"/>
    <s v="Sam,Pat"/>
    <x v="2"/>
    <s v="Pat"/>
    <s v="Brasil"/>
    <s v="Corporativo"/>
    <s v="Tecnologia"/>
    <s v="Telefones e ComunicaÃ§Ã£o"/>
    <x v="1019"/>
    <s v="Small Box"/>
    <n v="0.59"/>
    <d v="2012-02-26T00:00:00"/>
  </r>
  <r>
    <n v="2346"/>
    <n v="3553"/>
    <n v="25318"/>
    <x v="998"/>
    <s v="CrÃ­tica"/>
    <x v="23"/>
    <n v="3.2"/>
    <n v="0.09"/>
    <s v="AÃ©reo Normal"/>
    <n v="-3.1625000000000001"/>
    <n v="-3.1625000000000001"/>
    <s v=""/>
    <x v="426"/>
    <n v="1.49"/>
    <s v="Ken Dana"/>
    <s v="Salvador"/>
    <n v="59715"/>
    <s v="Bahia"/>
    <x v="1"/>
    <s v="Chris,Pat"/>
    <x v="1"/>
    <s v="Pat"/>
    <s v="Brasil"/>
    <s v="Pequenas Empresas"/>
    <s v="Material de EscritÃ³rio"/>
    <s v="Capas e AcessÃ³rios"/>
    <x v="615"/>
    <s v="Small Box"/>
    <n v="0.37"/>
    <d v="2011-11-21T00:00:00"/>
  </r>
  <r>
    <n v="1338"/>
    <n v="3555"/>
    <n v="25348"/>
    <x v="674"/>
    <s v="CrÃ­tica"/>
    <x v="0"/>
    <n v="343.36"/>
    <n v="0.08"/>
    <s v="AÃ©reo Normal"/>
    <n v="-41.27"/>
    <n v="-41.27"/>
    <s v=""/>
    <x v="567"/>
    <n v="13.22"/>
    <s v="Ryan Crowe"/>
    <s v="Guapirama"/>
    <n v="33160"/>
    <s v="ParanÃ¡"/>
    <x v="2"/>
    <s v="Sam,Pat"/>
    <x v="2"/>
    <s v="Pat"/>
    <s v="Brasil"/>
    <s v="Pequenas Empresas"/>
    <s v="Material de EscritÃ³rio"/>
    <s v="EletrodomÃ©sticos"/>
    <x v="894"/>
    <s v="Small Box"/>
    <n v="0.56000000000000005"/>
    <d v="2012-05-11T00:00:00"/>
  </r>
  <r>
    <n v="1339"/>
    <n v="3556"/>
    <n v="25348"/>
    <x v="674"/>
    <s v="CrÃ­tica"/>
    <x v="25"/>
    <n v="309.22149999999999"/>
    <n v="0.09"/>
    <s v="AÃ©reo Normal"/>
    <n v="-68.299000000000007"/>
    <n v="-68.299000000000007"/>
    <s v=""/>
    <x v="241"/>
    <n v="1.25"/>
    <s v="Ryan Crowe"/>
    <s v="Ibaiti"/>
    <n v="33160"/>
    <s v="ParanÃ¡"/>
    <x v="2"/>
    <s v="Sam,Pat"/>
    <x v="2"/>
    <s v="Pat"/>
    <s v="Brasil"/>
    <s v="Pequenas Empresas"/>
    <s v="Tecnologia"/>
    <s v="Telefones e ComunicaÃ§Ã£o"/>
    <x v="321"/>
    <s v="Small Pack"/>
    <n v="0.35"/>
    <d v="2012-05-11T00:00:00"/>
  </r>
  <r>
    <n v="4285"/>
    <n v="3557"/>
    <n v="25350"/>
    <x v="855"/>
    <s v="NÃ£o Especificada"/>
    <x v="14"/>
    <n v="2477.9899999999998"/>
    <n v="0"/>
    <s v="AÃ©reo Normal"/>
    <n v="747.68"/>
    <n v="747.68"/>
    <s v=""/>
    <x v="76"/>
    <n v="4.5"/>
    <s v="Troy Blackwell"/>
    <s v="Ibaiti"/>
    <n v="33461"/>
    <s v="ParanÃ¡"/>
    <x v="2"/>
    <s v="Sam,Pat"/>
    <x v="2"/>
    <s v="Pat"/>
    <s v="Brasil"/>
    <s v="EscritÃ³rio em Casa"/>
    <s v="Material de EscritÃ³rio"/>
    <s v="EletrodomÃ©sticos"/>
    <x v="86"/>
    <s v="Small Box"/>
    <n v="0.59"/>
    <d v="2010-12-05T00:00:00"/>
  </r>
  <r>
    <n v="4286"/>
    <n v="3558"/>
    <n v="25350"/>
    <x v="855"/>
    <s v="NÃ£o Especificada"/>
    <x v="3"/>
    <n v="48.83"/>
    <n v="0.06"/>
    <s v="AÃ©reo Normal"/>
    <n v="1"/>
    <n v="1"/>
    <s v=""/>
    <x v="572"/>
    <n v="0.7"/>
    <s v="Troy Blackwell"/>
    <s v="Ibaiti"/>
    <n v="33461"/>
    <s v="ParanÃ¡"/>
    <x v="2"/>
    <s v="Sam,Pat"/>
    <x v="2"/>
    <s v="Pat"/>
    <s v="Brasil"/>
    <s v="EscritÃ³rio em Casa"/>
    <s v="Material de EscritÃ³rio"/>
    <s v="Canetas e materiais de arte"/>
    <x v="900"/>
    <s v="Wrap Bag"/>
    <n v="0.56999999999999995"/>
    <d v="2010-12-05T00:00:00"/>
  </r>
  <r>
    <n v="2173"/>
    <n v="3561"/>
    <n v="25378"/>
    <x v="999"/>
    <s v="NÃ£o Especificada"/>
    <x v="10"/>
    <n v="3713.0124999999998"/>
    <n v="0.09"/>
    <s v="AÃ©reo Normal"/>
    <n v="803.601"/>
    <n v="803.601"/>
    <s v=""/>
    <x v="387"/>
    <n v="7.69"/>
    <s v="Tim Taslimi"/>
    <s v="Recife"/>
    <n v="94704"/>
    <s v="Pernambuco"/>
    <x v="1"/>
    <s v="Chris,Pat"/>
    <x v="1"/>
    <s v="Pat"/>
    <s v="Brasil"/>
    <s v="Corporativo"/>
    <s v="Tecnologia"/>
    <s v="Telefones e ComunicaÃ§Ã£o"/>
    <x v="1042"/>
    <s v="Small Box"/>
    <n v="0.56999999999999995"/>
    <d v="2011-12-20T00:00:00"/>
  </r>
  <r>
    <n v="3244"/>
    <n v="3562"/>
    <n v="25412"/>
    <x v="337"/>
    <s v="NÃ£o Especificada"/>
    <x v="43"/>
    <n v="129.77000000000001"/>
    <n v="0.01"/>
    <s v="AÃ©reo Normal"/>
    <n v="-99.42"/>
    <n v="-99.42"/>
    <s v=""/>
    <x v="31"/>
    <n v="9.68"/>
    <s v="Katrina Edelman"/>
    <s v="Natal"/>
    <n v="84015"/>
    <s v="Rio Grande do Norte"/>
    <x v="1"/>
    <s v="Chris,Pat"/>
    <x v="1"/>
    <s v="Pat"/>
    <s v="Brasil"/>
    <s v="Corporativo"/>
    <s v="Material de EscritÃ³rio"/>
    <s v="Papel"/>
    <x v="871"/>
    <s v="Small Box"/>
    <n v="0.36"/>
    <d v="2011-06-08T00:00:00"/>
  </r>
  <r>
    <n v="8156"/>
    <n v="3563"/>
    <n v="25440"/>
    <x v="1000"/>
    <s v="Alta"/>
    <x v="14"/>
    <n v="6589.3040000000001"/>
    <n v="0.02"/>
    <s v="Transporte RodoviÃ¡rio"/>
    <n v="912.48"/>
    <n v="912.48"/>
    <s v=""/>
    <x v="408"/>
    <n v="66.67"/>
    <s v="Kelly Andreada"/>
    <s v="Porto Alegre"/>
    <n v="29611"/>
    <s v="Rio Grande do Sul"/>
    <x v="2"/>
    <s v="Sam,Pat"/>
    <x v="2"/>
    <s v="Pat"/>
    <s v="Brasil"/>
    <s v="EscritÃ³rio em Casa"/>
    <s v="MobiliÃ¡rio"/>
    <s v="Mesas"/>
    <x v="581"/>
    <s v="Jumbo Box"/>
    <n v="0.65"/>
    <d v="2009-02-06T00:00:00"/>
  </r>
  <r>
    <n v="2077"/>
    <n v="3564"/>
    <n v="25442"/>
    <x v="301"/>
    <s v="Alta"/>
    <x v="46"/>
    <n v="1666"/>
    <n v="0.08"/>
    <s v="AÃ©reo Normal"/>
    <n v="742.96"/>
    <n v="742.96"/>
    <s v=""/>
    <x v="114"/>
    <n v="4.8499999999999996"/>
    <s v="George Zrebassa"/>
    <s v="Belo Horizonte"/>
    <n v="6408"/>
    <s v="Minas Gerais"/>
    <x v="3"/>
    <s v="Erin"/>
    <x v="3"/>
    <m/>
    <s v="Brasil"/>
    <s v="EscritÃ³rio em Casa"/>
    <s v="Material de EscritÃ³rio"/>
    <s v="Papel"/>
    <x v="1043"/>
    <s v="Small Box"/>
    <n v="0.37"/>
    <d v="2012-01-07T00:00:00"/>
  </r>
  <r>
    <n v="2078"/>
    <n v="3565"/>
    <n v="25442"/>
    <x v="301"/>
    <s v="Alta"/>
    <x v="47"/>
    <n v="453.98"/>
    <n v="0.02"/>
    <s v="AÃ©reo Normal"/>
    <n v="67.599999999999994"/>
    <n v="67.599999999999994"/>
    <s v=""/>
    <x v="192"/>
    <n v="5.01"/>
    <s v="George Zrebassa"/>
    <s v="Belo Horizonte"/>
    <n v="1832"/>
    <s v="Minas Gerais"/>
    <x v="3"/>
    <s v="Erin"/>
    <x v="3"/>
    <m/>
    <s v="Brasil"/>
    <s v="EscritÃ³rio em Casa"/>
    <s v="Material de EscritÃ³rio"/>
    <s v="Papel"/>
    <x v="650"/>
    <s v="Small Box"/>
    <n v="0.36"/>
    <d v="2012-01-07T00:00:00"/>
  </r>
  <r>
    <n v="543"/>
    <n v="3566"/>
    <n v="25443"/>
    <x v="237"/>
    <s v="MÃ©dia"/>
    <x v="22"/>
    <n v="570.24"/>
    <n v="0.01"/>
    <s v="AÃ©reo Normal"/>
    <n v="-57.828899999999997"/>
    <n v="-57.828899999999997"/>
    <s v=""/>
    <x v="83"/>
    <n v="11.28"/>
    <s v="Rick Wilson"/>
    <s v="Porto Alegre"/>
    <n v="27893"/>
    <s v="Rio Grande do Sul"/>
    <x v="2"/>
    <s v="Sam,Pat"/>
    <x v="2"/>
    <s v="Pat"/>
    <s v="Brasil"/>
    <s v="Corporativo"/>
    <s v="Tecnologia"/>
    <s v="MÃ¡quinas de EscritÃ³rio"/>
    <x v="962"/>
    <s v="Medium Box"/>
    <n v="0.38"/>
    <d v="2012-09-22T00:00:00"/>
  </r>
  <r>
    <n v="7509"/>
    <n v="3567"/>
    <n v="25445"/>
    <x v="239"/>
    <s v="Baixa"/>
    <x v="10"/>
    <n v="1444"/>
    <n v="0.08"/>
    <s v="AÃ©reo Normal"/>
    <n v="617.0575"/>
    <n v="617.0575"/>
    <s v=""/>
    <x v="436"/>
    <n v="2.99"/>
    <s v="Tracy Hopkins"/>
    <s v="Recife"/>
    <n v="95746"/>
    <s v="Pernambuco"/>
    <x v="1"/>
    <s v="Chris,Pat"/>
    <x v="1"/>
    <s v="Pat"/>
    <s v="Brasil"/>
    <s v="Pequenas Empresas"/>
    <s v="Material de EscritÃ³rio"/>
    <s v="Capas e AcessÃ³rios"/>
    <x v="628"/>
    <s v="Small Box"/>
    <n v="0.35"/>
    <d v="2009-05-27T00:00:00"/>
  </r>
  <r>
    <n v="1243"/>
    <n v="3569"/>
    <n v="25447"/>
    <x v="693"/>
    <s v="NÃ£o Especificada"/>
    <x v="43"/>
    <n v="4428.5600000000004"/>
    <n v="0.03"/>
    <s v="Transporte RodoviÃ¡rio"/>
    <n v="213.62"/>
    <n v="213.62"/>
    <s v=""/>
    <x v="91"/>
    <n v="54.12"/>
    <s v="Randy Ferguson"/>
    <s v="Porto Alegre"/>
    <n v="37421"/>
    <s v="Rio Grande do Sul"/>
    <x v="2"/>
    <s v="Sam,Pat"/>
    <x v="2"/>
    <s v="Pat"/>
    <s v="Brasil"/>
    <s v="Corporativo"/>
    <s v="MobiliÃ¡rio"/>
    <s v="Mesas"/>
    <x v="104"/>
    <s v="Jumbo Box"/>
    <n v="0.76"/>
    <d v="2012-05-26T00:00:00"/>
  </r>
  <r>
    <n v="1253"/>
    <n v="3568"/>
    <n v="25447"/>
    <x v="693"/>
    <s v="NÃ£o Especificada"/>
    <x v="16"/>
    <n v="536.21"/>
    <n v="0.09"/>
    <s v="AÃ©reo Normal"/>
    <n v="106.98"/>
    <n v="106.98"/>
    <s v=""/>
    <x v="281"/>
    <n v="8.99"/>
    <s v="Randy Ferguson"/>
    <s v="Porto Alegre"/>
    <n v="37421"/>
    <s v="Rio Grande do Sul"/>
    <x v="2"/>
    <s v="Sam,Pat"/>
    <x v="2"/>
    <s v="Pat"/>
    <s v="Brasil"/>
    <s v="Corporativo"/>
    <s v="MobiliÃ¡rio"/>
    <s v="MobiliÃ¡rio de EscritÃ³rio"/>
    <x v="389"/>
    <s v="Small Pack"/>
    <n v="0.44"/>
    <d v="2012-05-24T00:00:00"/>
  </r>
  <r>
    <n v="7546"/>
    <n v="3570"/>
    <n v="25472"/>
    <x v="953"/>
    <s v="Alta"/>
    <x v="47"/>
    <n v="194.02"/>
    <n v="0.03"/>
    <s v="AÃ©reo Normal"/>
    <n v="80.349999999999994"/>
    <n v="80.349999999999994"/>
    <s v=""/>
    <x v="18"/>
    <n v="0.8"/>
    <s v="Bill Shonely"/>
    <s v="SÃ£o Paulo"/>
    <n v="8360"/>
    <s v="SÃ£o Paulo"/>
    <x v="3"/>
    <s v="Erin"/>
    <x v="3"/>
    <m/>
    <s v="Brasil"/>
    <s v="Pequenas Empresas"/>
    <s v="Material de EscritÃ³rio"/>
    <s v="Papel"/>
    <x v="166"/>
    <s v="Wrap Bag"/>
    <n v="0.36"/>
    <d v="2009-05-22T00:00:00"/>
  </r>
  <r>
    <n v="476"/>
    <n v="3574"/>
    <n v="25476"/>
    <x v="839"/>
    <s v="NÃ£o Especificada"/>
    <x v="24"/>
    <n v="676.69"/>
    <n v="0.09"/>
    <s v="AÃ©reo Normal"/>
    <n v="138.1"/>
    <n v="138.1"/>
    <s v=""/>
    <x v="312"/>
    <n v="1.99"/>
    <s v="Cyra Reiten"/>
    <s v="Recife"/>
    <n v="91745"/>
    <s v="Pernambuco"/>
    <x v="1"/>
    <s v="Chris,Pat"/>
    <x v="1"/>
    <s v="Pat"/>
    <s v="Brasil"/>
    <s v="Consumidor"/>
    <s v="Tecnologia"/>
    <s v="PerifÃ©ricos"/>
    <x v="434"/>
    <s v="Small Pack"/>
    <n v="0.43"/>
    <d v="2012-10-04T00:00:00"/>
  </r>
  <r>
    <n v="487"/>
    <n v="3575"/>
    <n v="25476"/>
    <x v="839"/>
    <s v="NÃ£o Especificada"/>
    <x v="32"/>
    <n v="13698.96"/>
    <n v="0.05"/>
    <s v="AÃ©reo Normal"/>
    <n v="-9078.94"/>
    <n v="-9078.94"/>
    <s v=""/>
    <x v="544"/>
    <n v="24.49"/>
    <s v="Cyra Reiten"/>
    <s v="Recife"/>
    <n v="91745"/>
    <s v="Pernambuco"/>
    <x v="1"/>
    <s v="Chris,Pat"/>
    <x v="1"/>
    <s v="Pat"/>
    <s v="Brasil"/>
    <s v="Consumidor"/>
    <s v="Tecnologia"/>
    <s v="Copiadoras e fax"/>
    <x v="845"/>
    <s v="Large Box"/>
    <n v="0.37"/>
    <d v="2012-10-03T00:00:00"/>
  </r>
  <r>
    <n v="1442"/>
    <n v="3577"/>
    <n v="25478"/>
    <x v="303"/>
    <s v="CrÃ­tica"/>
    <x v="31"/>
    <n v="286.76"/>
    <n v="0.09"/>
    <s v="AÃ©reo Normal"/>
    <n v="77.2"/>
    <n v="0"/>
    <s v="Returned"/>
    <x v="56"/>
    <n v="1.82"/>
    <s v="Jim Kriz"/>
    <s v="SÃ£o Paulo"/>
    <n v="45014"/>
    <s v="SÃ£o Paulo"/>
    <x v="3"/>
    <s v="Erin"/>
    <x v="3"/>
    <m/>
    <s v="Brasil"/>
    <s v="Consumidor"/>
    <s v="Material de EscritÃ³rio"/>
    <s v="ElÃ¡sticos"/>
    <x v="60"/>
    <s v="Wrap Bag"/>
    <n v="0.35"/>
    <d v="2012-04-26T00:00:00"/>
  </r>
  <r>
    <n v="1455"/>
    <n v="3576"/>
    <n v="25478"/>
    <x v="303"/>
    <s v="CrÃ­tica"/>
    <x v="26"/>
    <n v="4725.0905000000002"/>
    <n v="0.01"/>
    <s v="AÃ©reo Normal"/>
    <n v="1578.6989999999901"/>
    <n v="0"/>
    <s v="Returned"/>
    <x v="43"/>
    <n v="2.5"/>
    <s v="Jim Kriz"/>
    <s v="SÃ£o Paulo"/>
    <n v="45324"/>
    <s v="SÃ£o Paulo"/>
    <x v="3"/>
    <s v="Erin"/>
    <x v="3"/>
    <m/>
    <s v="Brasil"/>
    <s v="Consumidor"/>
    <s v="Tecnologia"/>
    <s v="Telefones e ComunicaÃ§Ã£o"/>
    <x v="1044"/>
    <s v="Small Box"/>
    <n v="0.56999999999999995"/>
    <d v="2012-04-24T00:00:00"/>
  </r>
  <r>
    <n v="3474"/>
    <n v="3578"/>
    <n v="25479"/>
    <x v="559"/>
    <s v="CrÃ­tica"/>
    <x v="12"/>
    <n v="210.5025"/>
    <n v="0.04"/>
    <s v="AÃ©reo Normal"/>
    <n v="-315.32600000000002"/>
    <n v="0"/>
    <s v="Returned"/>
    <x v="121"/>
    <n v="1.25"/>
    <s v="Bill Eplett"/>
    <s v="SÃ£o Paulo"/>
    <n v="13021"/>
    <s v="SÃ£o Paulo"/>
    <x v="3"/>
    <s v="Erin"/>
    <x v="3"/>
    <m/>
    <s v="Brasil"/>
    <s v="Corporativo"/>
    <s v="Tecnologia"/>
    <s v="Telefones e ComunicaÃ§Ã£o"/>
    <x v="259"/>
    <s v="Small Pack"/>
    <n v="0.39"/>
    <d v="2011-04-28T00:00:00"/>
  </r>
  <r>
    <n v="7110"/>
    <n v="3579"/>
    <n v="25507"/>
    <x v="306"/>
    <s v="NÃ£o Especificada"/>
    <x v="34"/>
    <n v="555.20000000000005"/>
    <n v="0.06"/>
    <s v="AÃ©reo Normal"/>
    <n v="-267.86"/>
    <n v="-267.86"/>
    <s v=""/>
    <x v="391"/>
    <n v="35"/>
    <s v="Ed Braxton"/>
    <s v="MaceiÃ³"/>
    <n v="85705"/>
    <s v="Alagoas"/>
    <x v="1"/>
    <s v="Chris,Pat"/>
    <x v="1"/>
    <s v="Pat"/>
    <s v="Brasil"/>
    <s v="EscritÃ³rio em Casa"/>
    <s v="Material de EscritÃ³rio"/>
    <s v="Armazenamento e OrganizaÃ§Ã£o"/>
    <x v="554"/>
    <s v="Large Box"/>
    <n v="0.8"/>
    <d v="2009-08-06T00:00:00"/>
  </r>
  <r>
    <n v="7534"/>
    <n v="3580"/>
    <n v="25509"/>
    <x v="67"/>
    <s v="CrÃ­tica"/>
    <x v="27"/>
    <n v="212.28"/>
    <n v="0.06"/>
    <s v="AÃ©reo Normal"/>
    <n v="-103.224"/>
    <n v="-103.224"/>
    <s v=""/>
    <x v="18"/>
    <n v="4.95"/>
    <s v="Quincy Jones"/>
    <s v="MaceiÃ³"/>
    <n v="86442"/>
    <s v="Alagoas"/>
    <x v="1"/>
    <s v="Chris,Pat"/>
    <x v="1"/>
    <s v="Pat"/>
    <s v="Brasil"/>
    <s v="Corporativo"/>
    <s v="Material de EscritÃ³rio"/>
    <s v="Capas e AcessÃ³rios"/>
    <x v="739"/>
    <s v="Small Box"/>
    <n v="0.37"/>
    <d v="2009-05-24T00:00:00"/>
  </r>
  <r>
    <n v="3000"/>
    <n v="3581"/>
    <n v="25536"/>
    <x v="734"/>
    <s v="Baixa"/>
    <x v="36"/>
    <n v="193.25"/>
    <n v="0.03"/>
    <s v="AÃ©reo Normal"/>
    <n v="71.55"/>
    <n v="71.55"/>
    <s v=""/>
    <x v="98"/>
    <n v="1.0900000000000001"/>
    <s v="Amy Cox"/>
    <s v="Rio de Janeiro"/>
    <n v="5451"/>
    <s v="Rio de Janeiro"/>
    <x v="3"/>
    <s v="Erin"/>
    <x v="3"/>
    <m/>
    <s v="Brasil"/>
    <s v="Pequenas Empresas"/>
    <s v="Material de EscritÃ³rio"/>
    <s v="Canetas e materiais de arte"/>
    <x v="113"/>
    <s v="Wrap Bag"/>
    <n v="0.43"/>
    <d v="2011-07-22T00:00:00"/>
  </r>
  <r>
    <n v="8298"/>
    <n v="3582"/>
    <n v="25541"/>
    <x v="688"/>
    <s v="Baixa"/>
    <x v="31"/>
    <n v="297.76"/>
    <n v="7.0000000000000007E-2"/>
    <s v="AÃ©reo Normal"/>
    <n v="-111.34"/>
    <n v="-111.34"/>
    <s v=""/>
    <x v="25"/>
    <n v="5.79"/>
    <s v="Mike Gockenbach"/>
    <s v="Ibaiti"/>
    <n v="33024"/>
    <s v="ParanÃ¡"/>
    <x v="2"/>
    <s v="Sam,Pat"/>
    <x v="2"/>
    <s v="Pat"/>
    <s v="Brasil"/>
    <s v="Consumidor"/>
    <s v="Material de EscritÃ³rio"/>
    <s v="Papel"/>
    <x v="349"/>
    <s v="Small Box"/>
    <n v="0.36"/>
    <d v="2009-01-15T00:00:00"/>
  </r>
  <r>
    <n v="755"/>
    <n v="3585"/>
    <n v="25571"/>
    <x v="257"/>
    <s v="CrÃ­tica"/>
    <x v="8"/>
    <n v="3749"/>
    <n v="0.08"/>
    <s v="AÃ©reo Normal"/>
    <n v="-1032.1300000000001"/>
    <n v="-1032.1300000000001"/>
    <s v=""/>
    <x v="546"/>
    <n v="35"/>
    <s v="Cathy Armstrong"/>
    <s v="JoÃ£o Pessoa"/>
    <n v="81007"/>
    <s v="ParaÃ­ba"/>
    <x v="1"/>
    <s v="Chris,Pat"/>
    <x v="1"/>
    <s v="Pat"/>
    <s v="Brasil"/>
    <s v="Consumidor"/>
    <s v="Material de EscritÃ³rio"/>
    <s v="Armazenamento e OrganizaÃ§Ã£o"/>
    <x v="847"/>
    <s v="Large Box"/>
    <n v="0.83"/>
    <d v="2012-08-20T00:00:00"/>
  </r>
  <r>
    <n v="7973"/>
    <n v="3587"/>
    <n v="25574"/>
    <x v="647"/>
    <s v="NÃ£o Especificada"/>
    <x v="42"/>
    <n v="1526.67"/>
    <n v="0.01"/>
    <s v="AÃ©reo RÃ¡pido"/>
    <n v="118.82"/>
    <n v="118.82"/>
    <s v=""/>
    <x v="87"/>
    <n v="3.61"/>
    <s v="Rob Beeghly"/>
    <s v="FlorianÃ³polis"/>
    <n v="70003"/>
    <s v="Santa Catarina"/>
    <x v="2"/>
    <s v="Sam,Pat"/>
    <x v="2"/>
    <s v="Pat"/>
    <s v="Brasil"/>
    <s v="Consumidor"/>
    <s v="Tecnologia"/>
    <s v="PerifÃ©ricos"/>
    <x v="100"/>
    <s v="Small Pack"/>
    <n v="0.71"/>
    <d v="2009-03-13T00:00:00"/>
  </r>
  <r>
    <n v="7982"/>
    <n v="3586"/>
    <n v="25574"/>
    <x v="647"/>
    <s v="NÃ£o Especificada"/>
    <x v="6"/>
    <n v="5074.07"/>
    <n v="0"/>
    <s v="Transporte RodoviÃ¡rio"/>
    <n v="-1390.53"/>
    <n v="-1390.53"/>
    <s v=""/>
    <x v="111"/>
    <n v="57.38"/>
    <s v="Rob Beeghly"/>
    <s v="FlorianÃ³polis"/>
    <n v="70003"/>
    <s v="Santa Catarina"/>
    <x v="2"/>
    <s v="Sam,Pat"/>
    <x v="2"/>
    <s v="Pat"/>
    <s v="Brasil"/>
    <s v="Consumidor"/>
    <s v="MobiliÃ¡rio"/>
    <s v="Estantes"/>
    <x v="227"/>
    <s v="Jumbo Box"/>
    <n v="0.78"/>
    <d v="2009-03-12T00:00:00"/>
  </r>
  <r>
    <n v="8374"/>
    <n v="3588"/>
    <n v="25601"/>
    <x v="23"/>
    <s v="MÃ©dia"/>
    <x v="27"/>
    <n v="257.41000000000003"/>
    <n v="0.09"/>
    <s v="AÃ©reo Normal"/>
    <n v="-131.08000000000001"/>
    <n v="-131.08000000000001"/>
    <s v=""/>
    <x v="25"/>
    <n v="4.6900000000000004"/>
    <s v="Valerie Dominguez"/>
    <s v="Ibaiti"/>
    <n v="32174"/>
    <s v="ParanÃ¡"/>
    <x v="2"/>
    <s v="Sam,Pat"/>
    <x v="2"/>
    <s v="Pat"/>
    <s v="Brasil"/>
    <s v="Corporativo"/>
    <s v="Material de EscritÃ³rio"/>
    <s v="Armazenamento e OrganizaÃ§Ã£o"/>
    <x v="320"/>
    <s v="Small Box"/>
    <n v="0.68"/>
    <d v="2009-01-06T00:00:00"/>
  </r>
  <r>
    <n v="3756"/>
    <n v="3589"/>
    <n v="25603"/>
    <x v="840"/>
    <s v="Baixa"/>
    <x v="3"/>
    <n v="862.64"/>
    <n v="0.04"/>
    <s v="AÃ©reo Normal"/>
    <n v="122.11"/>
    <n v="122.11"/>
    <s v=""/>
    <x v="520"/>
    <n v="14.72"/>
    <s v="Alyssa Crouse"/>
    <s v="Teresina"/>
    <n v="97128"/>
    <s v="PiauÃ­"/>
    <x v="1"/>
    <s v="Chris,Pat"/>
    <x v="1"/>
    <s v="Pat"/>
    <s v="Brasil"/>
    <s v="Corporativo"/>
    <s v="Material de EscritÃ³rio"/>
    <s v="Envelopes"/>
    <x v="796"/>
    <s v="Small Box"/>
    <n v="0.4"/>
    <d v="2011-03-07T00:00:00"/>
  </r>
  <r>
    <n v="1796"/>
    <n v="3595"/>
    <n v="25637"/>
    <x v="1001"/>
    <s v="NÃ£o Especificada"/>
    <x v="40"/>
    <n v="2409.424"/>
    <n v="0.1"/>
    <s v="Transporte RodoviÃ¡rio"/>
    <n v="50.95"/>
    <n v="50.95"/>
    <s v=""/>
    <x v="408"/>
    <n v="66.67"/>
    <s v="Erin Mull"/>
    <s v="Ibaiti"/>
    <n v="35020"/>
    <s v="ParanÃ¡"/>
    <x v="2"/>
    <s v="Sam,Pat"/>
    <x v="2"/>
    <s v="Pat"/>
    <s v="Brasil"/>
    <s v="Pequenas Empresas"/>
    <s v="MobiliÃ¡rio"/>
    <s v="Mesas"/>
    <x v="581"/>
    <s v="Jumbo Box"/>
    <n v="0.61"/>
    <d v="2012-02-27T00:00:00"/>
  </r>
  <r>
    <n v="673"/>
    <n v="3599"/>
    <n v="25666"/>
    <x v="879"/>
    <s v="CrÃ­tica"/>
    <x v="49"/>
    <n v="5072.34"/>
    <n v="0.06"/>
    <s v="AÃ©reo Normal"/>
    <n v="369.46"/>
    <n v="369.46"/>
    <s v=""/>
    <x v="318"/>
    <n v="19.989999999999998"/>
    <s v="Hunter Lopez"/>
    <s v="Belo Horizonte"/>
    <n v="1545"/>
    <s v="Minas Gerais"/>
    <x v="3"/>
    <s v="Erin"/>
    <x v="3"/>
    <m/>
    <s v="Brasil"/>
    <s v="Consumidor"/>
    <s v="Material de EscritÃ³rio"/>
    <s v="Armazenamento e OrganizaÃ§Ã£o"/>
    <x v="442"/>
    <s v="Small Box"/>
    <n v="0.73"/>
    <d v="2012-09-03T00:00:00"/>
  </r>
  <r>
    <n v="680"/>
    <n v="3598"/>
    <n v="25666"/>
    <x v="879"/>
    <s v="CrÃ­tica"/>
    <x v="3"/>
    <n v="260.08"/>
    <n v="0.1"/>
    <s v="AÃ©reo Normal"/>
    <n v="-37.85"/>
    <n v="-37.85"/>
    <s v=""/>
    <x v="518"/>
    <n v="4.8099999999999996"/>
    <s v="Hunter Lopez"/>
    <s v="Rio de Janeiro"/>
    <n v="5201"/>
    <s v="Rio de Janeiro"/>
    <x v="3"/>
    <s v="Erin"/>
    <x v="3"/>
    <m/>
    <s v="Brasil"/>
    <s v="Consumidor"/>
    <s v="Material de EscritÃ³rio"/>
    <s v="Armazenamento e OrganizaÃ§Ã£o"/>
    <x v="793"/>
    <s v="Small Box"/>
    <n v="0.57999999999999996"/>
    <d v="2012-09-02T00:00:00"/>
  </r>
  <r>
    <n v="4036"/>
    <n v="3600"/>
    <n v="25669"/>
    <x v="1002"/>
    <s v="CrÃ­tica"/>
    <x v="40"/>
    <n v="45.63"/>
    <n v="0.02"/>
    <s v="AÃ©reo Normal"/>
    <n v="15.42"/>
    <n v="15.42"/>
    <s v=""/>
    <x v="51"/>
    <n v="0.5"/>
    <s v="Ann Blume"/>
    <s v="Belo Horizonte"/>
    <n v="2540"/>
    <s v="Minas Gerais"/>
    <x v="3"/>
    <s v="Erin"/>
    <x v="3"/>
    <m/>
    <s v="Brasil"/>
    <s v="Pequenas Empresas"/>
    <s v="Material de EscritÃ³rio"/>
    <s v="Etiquetas"/>
    <x v="513"/>
    <s v="Small Box"/>
    <n v="0.38"/>
    <d v="2011-01-16T00:00:00"/>
  </r>
  <r>
    <n v="1550"/>
    <n v="3606"/>
    <n v="25793"/>
    <x v="294"/>
    <s v="Baixa"/>
    <x v="15"/>
    <n v="3436.7710000000002"/>
    <n v="0.04"/>
    <s v="AÃ©reo Normal"/>
    <n v="520.00199999999995"/>
    <n v="520.00199999999995"/>
    <s v=""/>
    <x v="124"/>
    <n v="8.99"/>
    <s v="James Galang"/>
    <s v="Porto Alegre"/>
    <n v="22204"/>
    <s v="Rio Grande do Sul"/>
    <x v="2"/>
    <s v="Sam,Pat"/>
    <x v="2"/>
    <s v="Pat"/>
    <s v="Brasil"/>
    <s v="Consumidor"/>
    <s v="Tecnologia"/>
    <s v="Telefones e ComunicaÃ§Ã£o"/>
    <x v="142"/>
    <s v="Small Box"/>
    <n v="0.57999999999999996"/>
    <d v="2012-04-09T00:00:00"/>
  </r>
  <r>
    <n v="674"/>
    <n v="3607"/>
    <n v="25797"/>
    <x v="1003"/>
    <s v="NÃ£o Especificada"/>
    <x v="9"/>
    <n v="925.43"/>
    <n v="0"/>
    <s v="AÃ©reo Normal"/>
    <n v="368.86"/>
    <n v="368.86"/>
    <s v=""/>
    <x v="119"/>
    <n v="1.99"/>
    <s v="Roland Fjeld"/>
    <s v="Recife"/>
    <n v="92020"/>
    <s v="Pernambuco"/>
    <x v="1"/>
    <s v="Chris,Pat"/>
    <x v="1"/>
    <s v="Pat"/>
    <s v="Brasil"/>
    <s v="Corporativo"/>
    <s v="Tecnologia"/>
    <s v="PerifÃ©ricos"/>
    <x v="136"/>
    <s v="Small Pack"/>
    <n v="0.42"/>
    <d v="2012-09-03T00:00:00"/>
  </r>
  <r>
    <n v="3797"/>
    <n v="3608"/>
    <n v="25799"/>
    <x v="829"/>
    <s v="Baixa"/>
    <x v="39"/>
    <n v="136.5"/>
    <n v="0.05"/>
    <s v="AÃ©reo Normal"/>
    <n v="-216.66"/>
    <n v="0"/>
    <s v="Returned"/>
    <x v="566"/>
    <n v="7.49"/>
    <s v="Saphhira Shifley"/>
    <s v="Porto Alegre"/>
    <n v="29801"/>
    <s v="Rio Grande do Sul"/>
    <x v="2"/>
    <s v="Sam,Pat"/>
    <x v="2"/>
    <s v="Pat"/>
    <s v="Brasil"/>
    <s v="Corporativo"/>
    <s v="Material de EscritÃ³rio"/>
    <s v="Canetas e materiais de arte"/>
    <x v="891"/>
    <s v="Wrap Bag"/>
    <n v="0.54"/>
    <d v="2011-02-27T00:00:00"/>
  </r>
  <r>
    <n v="6909"/>
    <n v="3612"/>
    <n v="25824"/>
    <x v="616"/>
    <s v="MÃ©dia"/>
    <x v="0"/>
    <n v="507.56049999999999"/>
    <n v="0.04"/>
    <s v="AÃ©reo Normal"/>
    <n v="-258.22500000000002"/>
    <n v="-258.22500000000002"/>
    <s v=""/>
    <x v="387"/>
    <n v="4.9000000000000004"/>
    <s v="Christine Abelman"/>
    <s v="Feira de Santana"/>
    <n v="99207"/>
    <s v="Bahia"/>
    <x v="1"/>
    <s v="Chris,Pat"/>
    <x v="1"/>
    <s v="Pat"/>
    <s v="Brasil"/>
    <s v="Corporativo"/>
    <s v="Tecnologia"/>
    <s v="Telefones e ComunicaÃ§Ã£o"/>
    <x v="549"/>
    <s v="Small Box"/>
    <n v="0.56000000000000005"/>
    <d v="2009-09-06T00:00:00"/>
  </r>
  <r>
    <n v="6916"/>
    <n v="3609"/>
    <n v="25824"/>
    <x v="616"/>
    <s v="MÃ©dia"/>
    <x v="38"/>
    <n v="25.27"/>
    <n v="0.01"/>
    <s v="AÃ©reo Normal"/>
    <n v="-19.93"/>
    <n v="-19.93"/>
    <s v=""/>
    <x v="86"/>
    <n v="5.13"/>
    <s v="Christine Abelman"/>
    <s v="Feira de Santana"/>
    <n v="98387"/>
    <s v="Bahia"/>
    <x v="1"/>
    <s v="Chris,Pat"/>
    <x v="1"/>
    <s v="Pat"/>
    <s v="Brasil"/>
    <s v="Corporativo"/>
    <s v="Material de EscritÃ³rio"/>
    <s v="EletrodomÃ©sticos"/>
    <x v="656"/>
    <s v="Small Box"/>
    <n v="0.59"/>
    <d v="2009-09-05T00:00:00"/>
  </r>
  <r>
    <n v="6917"/>
    <n v="3610"/>
    <n v="25824"/>
    <x v="616"/>
    <s v="MÃ©dia"/>
    <x v="11"/>
    <n v="14410.78"/>
    <n v="0.02"/>
    <s v="AÃ©reo Normal"/>
    <n v="6365.5820000000003"/>
    <n v="6365.5820000000003"/>
    <s v=""/>
    <x v="629"/>
    <n v="19.989999999999998"/>
    <s v="Christine Abelman"/>
    <s v="Feira de Santana"/>
    <n v="98387"/>
    <s v="Bahia"/>
    <x v="1"/>
    <s v="Chris,Pat"/>
    <x v="1"/>
    <s v="Pat"/>
    <s v="Brasil"/>
    <s v="Corporativo"/>
    <s v="Material de EscritÃ³rio"/>
    <s v="Capas e AcessÃ³rios"/>
    <x v="1006"/>
    <s v="Small Box"/>
    <n v="0.4"/>
    <d v="2009-09-05T00:00:00"/>
  </r>
  <r>
    <n v="6918"/>
    <n v="3611"/>
    <n v="25824"/>
    <x v="616"/>
    <s v="MÃ©dia"/>
    <x v="33"/>
    <n v="15341.46"/>
    <n v="0"/>
    <s v="Transporte RodoviÃ¡rio"/>
    <n v="394.52"/>
    <n v="394.52"/>
    <s v=""/>
    <x v="381"/>
    <n v="85.63"/>
    <s v="Christine Abelman"/>
    <s v="Feira de Santana"/>
    <n v="98387"/>
    <s v="Bahia"/>
    <x v="1"/>
    <s v="Chris,Pat"/>
    <x v="1"/>
    <s v="Pat"/>
    <s v="Brasil"/>
    <s v="Corporativo"/>
    <s v="MobiliÃ¡rio"/>
    <s v="Mesas"/>
    <x v="536"/>
    <s v="Jumbo Box"/>
    <n v="0.74"/>
    <d v="2009-09-05T00:00:00"/>
  </r>
  <r>
    <n v="4357"/>
    <n v="3615"/>
    <n v="25828"/>
    <x v="65"/>
    <s v="NÃ£o Especificada"/>
    <x v="44"/>
    <n v="241.43"/>
    <n v="0.01"/>
    <s v="AÃ©reo Normal"/>
    <n v="-65.8"/>
    <n v="0"/>
    <s v="Returned"/>
    <x v="473"/>
    <n v="4.42"/>
    <s v="Michael Oakman"/>
    <s v="Ibaiti"/>
    <n v="33971"/>
    <s v="ParanÃ¡"/>
    <x v="2"/>
    <s v="Sam,Pat"/>
    <x v="2"/>
    <s v="Pat"/>
    <s v="Brasil"/>
    <s v="Pequenas Empresas"/>
    <s v="Material de EscritÃ³rio"/>
    <s v="Tesouras, rÃ©guas e aparadores"/>
    <x v="1045"/>
    <s v="Small Pack"/>
    <n v="0.57999999999999996"/>
    <d v="2010-11-25T00:00:00"/>
  </r>
  <r>
    <n v="4365"/>
    <n v="3616"/>
    <n v="25828"/>
    <x v="65"/>
    <s v="NÃ£o Especificada"/>
    <x v="13"/>
    <n v="163.04"/>
    <n v="0.08"/>
    <s v="AÃ©reo Normal"/>
    <n v="58"/>
    <n v="0"/>
    <s v="Returned"/>
    <x v="356"/>
    <n v="1"/>
    <s v="Michael Oakman"/>
    <s v="Porto Alegre"/>
    <n v="39560"/>
    <s v="Rio Grande do Sul"/>
    <x v="2"/>
    <s v="Sam,Pat"/>
    <x v="2"/>
    <s v="Pat"/>
    <s v="Brasil"/>
    <s v="Pequenas Empresas"/>
    <s v="Material de EscritÃ³rio"/>
    <s v="Canetas e materiais de arte"/>
    <x v="502"/>
    <s v="Wrap Bag"/>
    <n v="0.38"/>
    <d v="2010-11-24T00:00:00"/>
  </r>
  <r>
    <n v="4369"/>
    <n v="3617"/>
    <n v="25828"/>
    <x v="65"/>
    <s v="NÃ£o Especificada"/>
    <x v="42"/>
    <n v="9041.26"/>
    <n v="0.01"/>
    <s v="Transporte RodoviÃ¡rio"/>
    <n v="-383.03"/>
    <n v="0"/>
    <s v="Returned"/>
    <x v="371"/>
    <n v="61.76"/>
    <s v="Michael Oakman"/>
    <s v="Porto Alegre"/>
    <n v="39560"/>
    <s v="Rio Grande do Sul"/>
    <x v="2"/>
    <s v="Sam,Pat"/>
    <x v="2"/>
    <s v="Pat"/>
    <s v="Brasil"/>
    <s v="Pequenas Empresas"/>
    <s v="MobiliÃ¡rio"/>
    <s v="Mesas"/>
    <x v="524"/>
    <s v="Jumbo Box"/>
    <n v="0.78"/>
    <d v="2010-11-23T00:00:00"/>
  </r>
  <r>
    <n v="6855"/>
    <n v="3620"/>
    <n v="25831"/>
    <x v="425"/>
    <s v="MÃ©dia"/>
    <x v="0"/>
    <n v="250.376"/>
    <n v="0.01"/>
    <s v="AÃ©reo Normal"/>
    <n v="-131.846"/>
    <n v="-131.846"/>
    <s v=""/>
    <x v="324"/>
    <n v="4.99"/>
    <s v="Tracy Blumstein"/>
    <s v="Porto Alegre"/>
    <n v="29203"/>
    <s v="Rio Grande do Sul"/>
    <x v="2"/>
    <s v="Sam,Pat"/>
    <x v="2"/>
    <s v="Pat"/>
    <s v="Brasil"/>
    <s v="EscritÃ³rio em Casa"/>
    <s v="Tecnologia"/>
    <s v="Telefones e ComunicaÃ§Ã£o"/>
    <x v="455"/>
    <s v="Small Box"/>
    <n v="0.56000000000000005"/>
    <d v="2009-09-16T00:00:00"/>
  </r>
  <r>
    <n v="6200"/>
    <n v="3622"/>
    <n v="25860"/>
    <x v="1004"/>
    <s v="Baixa"/>
    <x v="3"/>
    <n v="1288.7784999999999"/>
    <n v="7.0000000000000007E-2"/>
    <s v="AÃ©reo Normal"/>
    <n v="-185.88900000000001"/>
    <n v="-185.88900000000001"/>
    <s v=""/>
    <x v="6"/>
    <n v="19.989999999999998"/>
    <s v="Elpida Rittenbach"/>
    <s v="Belo Horizonte"/>
    <n v="19805"/>
    <s v="Minas Gerais"/>
    <x v="3"/>
    <s v="Erin"/>
    <x v="3"/>
    <m/>
    <s v="Brasil"/>
    <s v="Consumidor"/>
    <s v="Tecnologia"/>
    <s v="Telefones e ComunicaÃ§Ã£o"/>
    <x v="766"/>
    <s v="Small Box"/>
    <n v="0.59"/>
    <d v="2010-01-11T00:00:00"/>
  </r>
  <r>
    <n v="6238"/>
    <n v="3621"/>
    <n v="25860"/>
    <x v="1004"/>
    <s v="Baixa"/>
    <x v="29"/>
    <n v="740.2"/>
    <n v="0.05"/>
    <s v="AÃ©reo RÃ¡pido"/>
    <n v="239.94"/>
    <n v="239.94"/>
    <s v=""/>
    <x v="645"/>
    <n v="5.01"/>
    <s v="Elpida Rittenbach"/>
    <s v="Belo Horizonte"/>
    <n v="19805"/>
    <s v="Minas Gerais"/>
    <x v="3"/>
    <s v="Erin"/>
    <x v="3"/>
    <m/>
    <s v="Brasil"/>
    <s v="Consumidor"/>
    <s v="Material de EscritÃ³rio"/>
    <s v="Envelopes"/>
    <x v="1046"/>
    <s v="Small Box"/>
    <n v="0.38"/>
    <d v="2010-01-04T00:00:00"/>
  </r>
  <r>
    <n v="828"/>
    <n v="3623"/>
    <n v="25861"/>
    <x v="749"/>
    <s v="Alta"/>
    <x v="21"/>
    <n v="23775.56"/>
    <n v="0.03"/>
    <s v="Transporte RodoviÃ¡rio"/>
    <n v="7080.99"/>
    <n v="7080.99"/>
    <s v=""/>
    <x v="164"/>
    <n v="14.7"/>
    <s v="Brooke Gillingham"/>
    <s v="Teresina"/>
    <n v="97206"/>
    <s v="PiauÃ­"/>
    <x v="1"/>
    <s v="Chris,Pat"/>
    <x v="1"/>
    <s v="Pat"/>
    <s v="Brasil"/>
    <s v="Pequenas Empresas"/>
    <s v="Tecnologia"/>
    <s v="MÃ¡quinas de EscritÃ³rio"/>
    <x v="197"/>
    <s v="Jumbo Drum"/>
    <n v="0.59"/>
    <d v="2012-08-08T00:00:00"/>
  </r>
  <r>
    <n v="5355"/>
    <n v="3625"/>
    <n v="25889"/>
    <x v="428"/>
    <s v="Baixa"/>
    <x v="3"/>
    <n v="321.63"/>
    <n v="0.04"/>
    <s v="AÃ©reo Normal"/>
    <n v="73.7"/>
    <n v="73.7"/>
    <s v=""/>
    <x v="69"/>
    <n v="5"/>
    <s v="Chris McAfee"/>
    <s v="Recife"/>
    <n v="90604"/>
    <s v="Pernambuco"/>
    <x v="1"/>
    <s v="Chris,Pat"/>
    <x v="1"/>
    <s v="Pat"/>
    <s v="Brasil"/>
    <s v="Consumidor"/>
    <s v="MobiliÃ¡rio"/>
    <s v="MobiliÃ¡rio de EscritÃ³rio"/>
    <x v="78"/>
    <s v="Small Pack"/>
    <n v="0.49"/>
    <d v="2010-06-10T00:00:00"/>
  </r>
  <r>
    <n v="6479"/>
    <n v="3628"/>
    <n v="25926"/>
    <x v="202"/>
    <s v="Alta"/>
    <x v="3"/>
    <n v="331.54"/>
    <n v="0.05"/>
    <s v="AÃ©reo Normal"/>
    <n v="9.4094999999999995"/>
    <n v="9.4094999999999995"/>
    <s v=""/>
    <x v="619"/>
    <n v="7.27"/>
    <s v="Michelle Moray"/>
    <s v="FlorianÃ³polis"/>
    <n v="40475"/>
    <s v="Santa Catarina"/>
    <x v="2"/>
    <s v="Sam,Pat"/>
    <x v="2"/>
    <s v="Pat"/>
    <s v="Brasil"/>
    <s v="Corporativo"/>
    <s v="Material de EscritÃ³rio"/>
    <s v="Capas e AcessÃ³rios"/>
    <x v="990"/>
    <s v="Small Box"/>
    <n v="0.38"/>
    <d v="2009-11-22T00:00:00"/>
  </r>
  <r>
    <n v="6490"/>
    <n v="3627"/>
    <n v="25926"/>
    <x v="202"/>
    <s v="Alta"/>
    <x v="28"/>
    <n v="3300.2159999999999"/>
    <n v="0.1"/>
    <s v="Transporte RodoviÃ¡rio"/>
    <n v="-855.03"/>
    <n v="-855.03"/>
    <s v=""/>
    <x v="472"/>
    <n v="69.64"/>
    <s v="Michelle Moray"/>
    <s v="FlorianÃ³polis"/>
    <n v="40258"/>
    <s v="Santa Catarina"/>
    <x v="2"/>
    <s v="Sam,Pat"/>
    <x v="2"/>
    <s v="Pat"/>
    <s v="Brasil"/>
    <s v="Corporativo"/>
    <s v="MobiliÃ¡rio"/>
    <s v="Mesas"/>
    <x v="702"/>
    <s v="Jumbo Box"/>
    <n v="0.77"/>
    <d v="2009-11-21T00:00:00"/>
  </r>
  <r>
    <n v="7705"/>
    <n v="3630"/>
    <n v="25927"/>
    <x v="538"/>
    <s v="MÃ©dia"/>
    <x v="27"/>
    <n v="945.9"/>
    <n v="0.08"/>
    <s v="AÃ©reo Normal"/>
    <n v="105.7"/>
    <n v="105.7"/>
    <s v=""/>
    <x v="210"/>
    <n v="5.53"/>
    <s v="Rick Duston"/>
    <s v="Belo Horizonte"/>
    <n v="6708"/>
    <s v="Minas Gerais"/>
    <x v="3"/>
    <s v="Erin"/>
    <x v="3"/>
    <m/>
    <s v="Brasil"/>
    <s v="Corporativo"/>
    <s v="Material de EscritÃ³rio"/>
    <s v="Canetas e materiais de arte"/>
    <x v="271"/>
    <s v="Small Pack"/>
    <n v="0.59"/>
    <d v="2009-04-24T00:00:00"/>
  </r>
  <r>
    <n v="7716"/>
    <n v="3629"/>
    <n v="25927"/>
    <x v="538"/>
    <s v="MÃ©dia"/>
    <x v="18"/>
    <n v="422.83"/>
    <n v="0.02"/>
    <s v="AÃ©reo Normal"/>
    <n v="-21.06"/>
    <n v="-21.06"/>
    <s v=""/>
    <x v="434"/>
    <n v="6.64"/>
    <s v="Rick Duston"/>
    <s v="SÃ£o Paulo"/>
    <n v="7601"/>
    <s v="SÃ£o Paulo"/>
    <x v="3"/>
    <s v="Erin"/>
    <x v="3"/>
    <m/>
    <s v="Brasil"/>
    <s v="Corporativo"/>
    <s v="Material de EscritÃ³rio"/>
    <s v="Armazenamento e OrganizaÃ§Ã£o"/>
    <x v="624"/>
    <s v="Small Box"/>
    <n v="0.7"/>
    <d v="2009-04-22T00:00:00"/>
  </r>
  <r>
    <n v="4867"/>
    <n v="3631"/>
    <n v="25952"/>
    <x v="80"/>
    <s v="Alta"/>
    <x v="31"/>
    <n v="2864.1005"/>
    <n v="0.03"/>
    <s v="AÃ©reo Normal"/>
    <n v="697.82399999999996"/>
    <n v="0"/>
    <s v="Returned"/>
    <x v="6"/>
    <n v="8.99"/>
    <s v="Ed Braxton"/>
    <s v="MaceiÃ³"/>
    <n v="85705"/>
    <s v="Alagoas"/>
    <x v="1"/>
    <s v="Chris,Pat"/>
    <x v="1"/>
    <s v="Pat"/>
    <s v="Brasil"/>
    <s v="EscritÃ³rio em Casa"/>
    <s v="Tecnologia"/>
    <s v="Telefones e ComunicaÃ§Ã£o"/>
    <x v="19"/>
    <s v="Small Box"/>
    <n v="0.55000000000000004"/>
    <d v="2010-09-05T00:00:00"/>
  </r>
  <r>
    <n v="6779"/>
    <n v="3632"/>
    <n v="25953"/>
    <x v="633"/>
    <s v="CrÃ­tica"/>
    <x v="15"/>
    <n v="258.54000000000002"/>
    <n v="0.1"/>
    <s v="AÃ©reo Normal"/>
    <n v="-16.3"/>
    <n v="-16.3"/>
    <s v=""/>
    <x v="646"/>
    <n v="4.82"/>
    <s v="Liz Carlisle"/>
    <s v="Porto Alegre"/>
    <n v="27260"/>
    <s v="Rio Grande do Sul"/>
    <x v="2"/>
    <s v="Sam,Pat"/>
    <x v="2"/>
    <s v="Pat"/>
    <s v="Brasil"/>
    <s v="Corporativo"/>
    <s v="Material de EscritÃ³rio"/>
    <s v="Canetas e materiais de arte"/>
    <x v="1047"/>
    <s v="Wrap Bag"/>
    <n v="0.47"/>
    <d v="2009-09-28T00:00:00"/>
  </r>
  <r>
    <n v="6780"/>
    <n v="3633"/>
    <n v="25953"/>
    <x v="633"/>
    <s v="CrÃ­tica"/>
    <x v="36"/>
    <n v="1972.884"/>
    <n v="0.04"/>
    <s v="AÃ©reo Normal"/>
    <n v="140.91299999999899"/>
    <n v="140.91299999999899"/>
    <s v=""/>
    <x v="12"/>
    <n v="7.69"/>
    <s v="Liz Carlisle"/>
    <s v="Porto Alegre"/>
    <n v="27260"/>
    <s v="Rio Grande do Sul"/>
    <x v="2"/>
    <s v="Sam,Pat"/>
    <x v="2"/>
    <s v="Pat"/>
    <s v="Brasil"/>
    <s v="Corporativo"/>
    <s v="Tecnologia"/>
    <s v="Telefones e ComunicaÃ§Ã£o"/>
    <x v="347"/>
    <s v="Small Box"/>
    <n v="0.57999999999999996"/>
    <d v="2009-09-28T00:00:00"/>
  </r>
  <r>
    <n v="3428"/>
    <n v="3634"/>
    <n v="25955"/>
    <x v="868"/>
    <s v="NÃ£o Especificada"/>
    <x v="17"/>
    <n v="170.35"/>
    <n v="0.03"/>
    <s v="AÃ©reo Normal"/>
    <n v="-39.92"/>
    <n v="-39.92"/>
    <s v=""/>
    <x v="519"/>
    <n v="8.34"/>
    <s v="Janet Martin"/>
    <s v="SÃ£o Paulo"/>
    <n v="7042"/>
    <s v="SÃ£o Paulo"/>
    <x v="3"/>
    <s v="Erin"/>
    <x v="3"/>
    <m/>
    <s v="Brasil"/>
    <s v="Corporativo"/>
    <s v="Material de EscritÃ³rio"/>
    <s v="Armazenamento e OrganizaÃ§Ã£o"/>
    <x v="795"/>
    <s v="Small Box"/>
    <n v="0.59"/>
    <d v="2011-05-06T00:00:00"/>
  </r>
  <r>
    <n v="661"/>
    <n v="3636"/>
    <n v="25985"/>
    <x v="879"/>
    <s v="Baixa"/>
    <x v="35"/>
    <n v="80.790000000000006"/>
    <n v="0.1"/>
    <s v="AÃ©reo Normal"/>
    <n v="25.18"/>
    <n v="25.18"/>
    <s v=""/>
    <x v="647"/>
    <n v="0.71"/>
    <s v="Tony Sayre"/>
    <s v="SÃ£o Paulo"/>
    <n v="11703"/>
    <s v="SÃ£o Paulo"/>
    <x v="3"/>
    <s v="Erin"/>
    <x v="3"/>
    <m/>
    <s v="Brasil"/>
    <s v="Pequenas Empresas"/>
    <s v="Material de EscritÃ³rio"/>
    <s v="ElÃ¡sticos"/>
    <x v="1048"/>
    <s v="Wrap Bag"/>
    <n v="0.39"/>
    <d v="2012-09-06T00:00:00"/>
  </r>
  <r>
    <n v="668"/>
    <n v="3635"/>
    <n v="25985"/>
    <x v="879"/>
    <s v="Baixa"/>
    <x v="31"/>
    <n v="230.63"/>
    <n v="0.1"/>
    <s v="AÃ©reo Normal"/>
    <n v="-39.71"/>
    <n v="-39.71"/>
    <s v=""/>
    <x v="113"/>
    <n v="3.05"/>
    <s v="Tony Sayre"/>
    <s v="SÃ£o Paulo"/>
    <n v="11703"/>
    <s v="SÃ£o Paulo"/>
    <x v="3"/>
    <s v="Erin"/>
    <x v="3"/>
    <m/>
    <s v="Brasil"/>
    <s v="Pequenas Empresas"/>
    <s v="MobiliÃ¡rio"/>
    <s v="MobiliÃ¡rio de EscritÃ³rio"/>
    <x v="1049"/>
    <s v="Small Pack"/>
    <n v="0.52"/>
    <d v="2012-09-04T00:00:00"/>
  </r>
  <r>
    <n v="1075"/>
    <n v="3637"/>
    <n v="25986"/>
    <x v="1005"/>
    <s v="MÃ©dia"/>
    <x v="10"/>
    <n v="278.07"/>
    <n v="0.08"/>
    <s v="AÃ©reo Normal"/>
    <n v="-71.45"/>
    <n v="-71.45"/>
    <s v=""/>
    <x v="55"/>
    <n v="4.96"/>
    <s v="Barry Pond"/>
    <s v="Recife"/>
    <n v="90260"/>
    <s v="Pernambuco"/>
    <x v="1"/>
    <s v="Chris,Pat"/>
    <x v="1"/>
    <s v="Pat"/>
    <s v="Brasil"/>
    <s v="Consumidor"/>
    <s v="Material de EscritÃ³rio"/>
    <s v="Papel"/>
    <x v="231"/>
    <s v="Small Box"/>
    <n v="0.36"/>
    <d v="2012-06-23T00:00:00"/>
  </r>
  <r>
    <n v="586"/>
    <n v="3640"/>
    <n v="26021"/>
    <x v="1006"/>
    <s v="CrÃ­tica"/>
    <x v="30"/>
    <n v="328.62700000000001"/>
    <n v="0"/>
    <s v="AÃ©reo Normal"/>
    <n v="-7.766"/>
    <n v="-7.766"/>
    <s v=""/>
    <x v="127"/>
    <n v="4.8099999999999996"/>
    <s v="Nicole Brennan"/>
    <s v="Recife"/>
    <n v="92627"/>
    <s v="Pernambuco"/>
    <x v="1"/>
    <s v="Chris,Pat"/>
    <x v="1"/>
    <s v="Pat"/>
    <s v="Brasil"/>
    <s v="Consumidor"/>
    <s v="Tecnologia"/>
    <s v="Telefones e ComunicaÃ§Ã£o"/>
    <x v="241"/>
    <s v="Medium Box"/>
    <n v="0.57999999999999996"/>
    <d v="2012-09-16T00:00:00"/>
  </r>
  <r>
    <n v="1974"/>
    <n v="3645"/>
    <n v="26053"/>
    <x v="1007"/>
    <s v="Baixa"/>
    <x v="10"/>
    <n v="878.75"/>
    <n v="7.0000000000000007E-2"/>
    <s v="AÃ©reo RÃ¡pido"/>
    <n v="70.459999999999994"/>
    <n v="70.459999999999994"/>
    <s v=""/>
    <x v="16"/>
    <n v="9.0299999999999994"/>
    <s v="Cynthia Delaney"/>
    <s v="JoÃ£o Pessoa"/>
    <n v="80033"/>
    <s v="ParaÃ­ba"/>
    <x v="1"/>
    <s v="Chris,Pat"/>
    <x v="1"/>
    <s v="Pat"/>
    <s v="Brasil"/>
    <s v="Corporativo"/>
    <s v="Material de EscritÃ³rio"/>
    <s v="Papel"/>
    <x v="16"/>
    <s v="Small Box"/>
    <n v="0.37"/>
    <d v="2012-01-24T00:00:00"/>
  </r>
  <r>
    <n v="6005"/>
    <n v="3646"/>
    <n v="26054"/>
    <x v="560"/>
    <s v="CrÃ­tica"/>
    <x v="26"/>
    <n v="396.78"/>
    <n v="0.09"/>
    <s v="AÃ©reo Normal"/>
    <n v="-321.20999999999998"/>
    <n v="-321.20999999999998"/>
    <s v=""/>
    <x v="471"/>
    <n v="10.16"/>
    <s v="Resi Polking"/>
    <s v="AracajÃº"/>
    <n v="83605"/>
    <s v="Sergipe"/>
    <x v="1"/>
    <s v="Chris,Pat"/>
    <x v="1"/>
    <s v="Pat"/>
    <s v="Brasil"/>
    <s v="Pequenas Empresas"/>
    <s v="MobiliÃ¡rio"/>
    <s v="MobiliÃ¡rio de EscritÃ³rio"/>
    <x v="700"/>
    <s v="Large Box"/>
    <n v="0.59"/>
    <d v="2010-02-14T00:00:00"/>
  </r>
  <r>
    <n v="192"/>
    <n v="3647"/>
    <n v="26055"/>
    <x v="531"/>
    <s v="NÃ£o Especificada"/>
    <x v="6"/>
    <n v="6733.52"/>
    <n v="0.04"/>
    <s v="AÃ©reo Normal"/>
    <n v="246"/>
    <n v="246"/>
    <s v=""/>
    <x v="139"/>
    <n v="4"/>
    <s v="Julia Barnett"/>
    <s v="Recife"/>
    <n v="92672"/>
    <s v="Pernambuco"/>
    <x v="1"/>
    <s v="Chris,Pat"/>
    <x v="1"/>
    <s v="Pat"/>
    <s v="Brasil"/>
    <s v="EscritÃ³rio em Casa"/>
    <s v="Tecnologia"/>
    <s v="PerifÃ©ricos"/>
    <x v="159"/>
    <s v="Small Box"/>
    <n v="0.79"/>
    <d v="2012-11-26T00:00:00"/>
  </r>
  <r>
    <n v="378"/>
    <n v="3648"/>
    <n v="26084"/>
    <x v="725"/>
    <s v="Baixa"/>
    <x v="22"/>
    <n v="228.82"/>
    <n v="0.03"/>
    <s v="AÃ©reo RÃ¡pido"/>
    <n v="-107"/>
    <n v="-107"/>
    <s v=""/>
    <x v="64"/>
    <n v="7.3"/>
    <s v="Patrick Ryan"/>
    <s v="FlorianÃ³polis"/>
    <n v="30605"/>
    <s v="Santa Catarina"/>
    <x v="2"/>
    <s v="Sam,Pat"/>
    <x v="2"/>
    <s v="Pat"/>
    <s v="Brasil"/>
    <s v="Corporativo"/>
    <s v="Material de EscritÃ³rio"/>
    <s v="Papel"/>
    <x v="945"/>
    <s v="Small Box"/>
    <n v="0.37"/>
    <d v="2012-10-21T00:00:00"/>
  </r>
  <r>
    <n v="2492"/>
    <n v="3650"/>
    <n v="26144"/>
    <x v="680"/>
    <s v="Alta"/>
    <x v="9"/>
    <n v="75.739999999999995"/>
    <n v="0.1"/>
    <s v="AÃ©reo Normal"/>
    <n v="13.23"/>
    <n v="13.23"/>
    <s v=""/>
    <x v="7"/>
    <n v="0.99"/>
    <s v="Lindsay Castell"/>
    <s v="Porto Alegre"/>
    <n v="28352"/>
    <s v="Rio Grande do Sul"/>
    <x v="2"/>
    <s v="Sam,Pat"/>
    <x v="2"/>
    <s v="Pat"/>
    <s v="Brasil"/>
    <s v="Pequenas Empresas"/>
    <s v="Material de EscritÃ³rio"/>
    <s v="Etiquetas"/>
    <x v="506"/>
    <s v="Small Box"/>
    <n v="0.36"/>
    <d v="2011-10-27T00:00:00"/>
  </r>
  <r>
    <n v="6658"/>
    <n v="3655"/>
    <n v="26146"/>
    <x v="550"/>
    <s v="Baixa"/>
    <x v="19"/>
    <n v="595.4"/>
    <n v="0.03"/>
    <s v="AÃ©reo Normal"/>
    <n v="-148.85"/>
    <n v="-148.85"/>
    <s v=""/>
    <x v="277"/>
    <n v="7.95"/>
    <s v="John Dryer"/>
    <s v="FlorianÃ³polis"/>
    <n v="30907"/>
    <s v="Santa Catarina"/>
    <x v="2"/>
    <s v="Sam,Pat"/>
    <x v="2"/>
    <s v="Pat"/>
    <s v="Brasil"/>
    <s v="Corporativo"/>
    <s v="Material de EscritÃ³rio"/>
    <s v="Canetas e materiais de arte"/>
    <x v="1050"/>
    <s v="Small Pack"/>
    <n v="0.57999999999999996"/>
    <d v="2009-10-20T00:00:00"/>
  </r>
  <r>
    <n v="6666"/>
    <n v="3654"/>
    <n v="26146"/>
    <x v="550"/>
    <s v="Baixa"/>
    <x v="37"/>
    <n v="1351.76"/>
    <n v="0.03"/>
    <s v="AÃ©reo Normal"/>
    <n v="107.31"/>
    <n v="107.31"/>
    <s v=""/>
    <x v="648"/>
    <n v="18.93"/>
    <s v="John Dryer"/>
    <s v="FlorianÃ³polis"/>
    <n v="30907"/>
    <s v="Santa Catarina"/>
    <x v="2"/>
    <s v="Sam,Pat"/>
    <x v="2"/>
    <s v="Pat"/>
    <s v="Brasil"/>
    <s v="Corporativo"/>
    <s v="Material de EscritÃ³rio"/>
    <s v="EletrodomÃ©sticos"/>
    <x v="1051"/>
    <s v="Small Box"/>
    <n v="0.57999999999999996"/>
    <d v="2009-10-18T00:00:00"/>
  </r>
  <r>
    <n v="2347"/>
    <n v="3656"/>
    <n v="26176"/>
    <x v="998"/>
    <s v="Alta"/>
    <x v="18"/>
    <n v="94.32"/>
    <n v="0.06"/>
    <s v="AÃ©reo Normal"/>
    <n v="-66.87"/>
    <n v="-66.87"/>
    <s v=""/>
    <x v="31"/>
    <n v="8.19"/>
    <s v="Gary McGarr"/>
    <s v="Ibaiti"/>
    <n v="33055"/>
    <s v="ParanÃ¡"/>
    <x v="2"/>
    <s v="Sam,Pat"/>
    <x v="2"/>
    <s v="Pat"/>
    <s v="Brasil"/>
    <s v="EscritÃ³rio em Casa"/>
    <s v="Material de EscritÃ³rio"/>
    <s v="Papel"/>
    <x v="281"/>
    <s v="Small Box"/>
    <n v="0.37"/>
    <d v="2011-11-21T00:00:00"/>
  </r>
  <r>
    <n v="2355"/>
    <n v="3657"/>
    <n v="26176"/>
    <x v="998"/>
    <s v="Alta"/>
    <x v="14"/>
    <n v="554.42949999999996"/>
    <n v="0.03"/>
    <s v="AÃ©reo Normal"/>
    <n v="34.010999999999903"/>
    <n v="34.010999999999903"/>
    <s v=""/>
    <x v="127"/>
    <n v="4.8099999999999996"/>
    <s v="Gary McGarr"/>
    <s v="Ibaiti"/>
    <n v="33055"/>
    <s v="ParanÃ¡"/>
    <x v="2"/>
    <s v="Sam,Pat"/>
    <x v="2"/>
    <s v="Pat"/>
    <s v="Brasil"/>
    <s v="EscritÃ³rio em Casa"/>
    <s v="Tecnologia"/>
    <s v="Telefones e ComunicaÃ§Ã£o"/>
    <x v="241"/>
    <s v="Medium Box"/>
    <n v="0.57999999999999996"/>
    <d v="2011-11-20T00:00:00"/>
  </r>
  <r>
    <n v="2348"/>
    <n v="3660"/>
    <n v="26214"/>
    <x v="1008"/>
    <s v="MÃ©dia"/>
    <x v="36"/>
    <n v="305.68"/>
    <n v="0.1"/>
    <s v="AÃ©reo RÃ¡pido"/>
    <n v="128.16999999999999"/>
    <n v="128.16999999999999"/>
    <s v=""/>
    <x v="104"/>
    <n v="1.39"/>
    <s v="Beth Fritzler"/>
    <s v="Porto Alegre"/>
    <n v="37814"/>
    <s v="Rio Grande do Sul"/>
    <x v="2"/>
    <s v="Sam,Pat"/>
    <x v="2"/>
    <s v="Pat"/>
    <s v="Brasil"/>
    <s v="Pequenas Empresas"/>
    <s v="Material de EscritÃ³rio"/>
    <s v="Envelopes"/>
    <x v="119"/>
    <s v="Small Box"/>
    <n v="0.4"/>
    <d v="2011-11-21T00:00:00"/>
  </r>
  <r>
    <n v="2349"/>
    <n v="3661"/>
    <n v="26214"/>
    <x v="1008"/>
    <s v="MÃ©dia"/>
    <x v="7"/>
    <n v="1901.29"/>
    <n v="0.08"/>
    <s v="AÃ©reo Normal"/>
    <n v="870.8"/>
    <n v="870.8"/>
    <s v=""/>
    <x v="448"/>
    <n v="6.77"/>
    <s v="Beth Fritzler"/>
    <s v="Porto Alegre"/>
    <n v="37814"/>
    <s v="Rio Grande do Sul"/>
    <x v="2"/>
    <s v="Sam,Pat"/>
    <x v="2"/>
    <s v="Pat"/>
    <s v="Brasil"/>
    <s v="Pequenas Empresas"/>
    <s v="MobiliÃ¡rio"/>
    <s v="MobiliÃ¡rio de EscritÃ³rio"/>
    <x v="652"/>
    <s v="Small Box"/>
    <n v="0.44"/>
    <d v="2011-11-21T00:00:00"/>
  </r>
  <r>
    <n v="3008"/>
    <n v="3664"/>
    <n v="26243"/>
    <x v="277"/>
    <s v="Baixa"/>
    <x v="8"/>
    <n v="71.319999999999993"/>
    <n v="0.08"/>
    <s v="AÃ©reo Normal"/>
    <n v="-4.9000000000000004"/>
    <n v="-4.9000000000000004"/>
    <s v=""/>
    <x v="227"/>
    <n v="1"/>
    <s v="Eleni McCrary"/>
    <s v="Belo Horizonte"/>
    <n v="6611"/>
    <s v="Minas Gerais"/>
    <x v="3"/>
    <s v="Erin"/>
    <x v="3"/>
    <m/>
    <s v="Brasil"/>
    <s v="Corporativo"/>
    <s v="Material de EscritÃ³rio"/>
    <s v="Canetas e materiais de arte"/>
    <x v="299"/>
    <s v="Wrap Bag"/>
    <n v="0.4"/>
    <d v="2011-07-20T00:00:00"/>
  </r>
  <r>
    <n v="1120"/>
    <n v="3667"/>
    <n v="26274"/>
    <x v="393"/>
    <s v="NÃ£o Especificada"/>
    <x v="7"/>
    <n v="377.83"/>
    <n v="0.06"/>
    <s v="AÃ©reo Normal"/>
    <n v="122.06"/>
    <n v="122.06"/>
    <s v=""/>
    <x v="390"/>
    <n v="2.15"/>
    <s v="Alan Schoenberger"/>
    <s v="Recife"/>
    <n v="92563"/>
    <s v="Pernambuco"/>
    <x v="1"/>
    <s v="Chris,Pat"/>
    <x v="1"/>
    <s v="Pat"/>
    <s v="Brasil"/>
    <s v="Corporativo"/>
    <s v="Material de EscritÃ³rio"/>
    <s v="Papel"/>
    <x v="625"/>
    <s v="Wrap Bag"/>
    <n v="0.4"/>
    <d v="2012-06-13T00:00:00"/>
  </r>
  <r>
    <n v="4783"/>
    <n v="3669"/>
    <n v="26276"/>
    <x v="931"/>
    <s v="Baixa"/>
    <x v="24"/>
    <n v="3685.38"/>
    <n v="0"/>
    <s v="AÃ©reo RÃ¡pido"/>
    <n v="1040.6199999999999"/>
    <n v="1040.6199999999999"/>
    <s v=""/>
    <x v="538"/>
    <n v="13.99"/>
    <s v="Janet Martin"/>
    <s v="Belo Horizonte"/>
    <n v="2457"/>
    <s v="Minas Gerais"/>
    <x v="3"/>
    <s v="Erin"/>
    <x v="3"/>
    <m/>
    <s v="Brasil"/>
    <s v="Corporativo"/>
    <s v="MobiliÃ¡rio"/>
    <s v="MobiliÃ¡rio de EscritÃ³rio"/>
    <x v="1052"/>
    <s v="Medium Box"/>
    <n v="0.75"/>
    <d v="2010-09-19T00:00:00"/>
  </r>
  <r>
    <n v="4797"/>
    <n v="3668"/>
    <n v="26276"/>
    <x v="931"/>
    <s v="Baixa"/>
    <x v="36"/>
    <n v="20329.8"/>
    <n v="0"/>
    <s v="AÃ©reo Normal"/>
    <n v="9224.1"/>
    <n v="9224.1"/>
    <s v=""/>
    <x v="591"/>
    <n v="13.99"/>
    <s v="Janet Martin"/>
    <s v="SÃ£o Paulo"/>
    <n v="8401"/>
    <s v="SÃ£o Paulo"/>
    <x v="3"/>
    <s v="Erin"/>
    <x v="3"/>
    <m/>
    <s v="Brasil"/>
    <s v="Corporativo"/>
    <s v="Tecnologia"/>
    <s v="MÃ¡quinas de EscritÃ³rio"/>
    <x v="935"/>
    <s v="Medium Box"/>
    <n v="0.36"/>
    <d v="2010-09-16T00:00:00"/>
  </r>
  <r>
    <n v="3129"/>
    <n v="3670"/>
    <n v="26277"/>
    <x v="1009"/>
    <s v="MÃ©dia"/>
    <x v="30"/>
    <n v="877.81"/>
    <n v="0.02"/>
    <s v="AÃ©reo Normal"/>
    <n v="-44.4"/>
    <n v="-44.4"/>
    <s v=""/>
    <x v="400"/>
    <n v="19.989999999999998"/>
    <s v="Art Miller"/>
    <s v="JoÃ£o Pessoa"/>
    <n v="80122"/>
    <s v="ParaÃ­ba"/>
    <x v="1"/>
    <s v="Chris,Pat"/>
    <x v="1"/>
    <s v="Pat"/>
    <s v="Brasil"/>
    <s v="Corporativo"/>
    <s v="Tecnologia"/>
    <s v="PerifÃ©ricos"/>
    <x v="567"/>
    <s v="Small Box"/>
    <n v="0.45"/>
    <d v="2011-06-28T00:00:00"/>
  </r>
  <r>
    <n v="4295"/>
    <n v="3673"/>
    <n v="26305"/>
    <x v="1010"/>
    <s v="MÃ©dia"/>
    <x v="31"/>
    <n v="1118.21"/>
    <n v="7.0000000000000007E-2"/>
    <s v="AÃ©reo Normal"/>
    <n v="-122.7855"/>
    <n v="-122.7855"/>
    <s v=""/>
    <x v="267"/>
    <n v="15.1"/>
    <s v="Max Jones"/>
    <s v="SÃ£o Paulo"/>
    <n v="18504"/>
    <s v="SÃ£o Paulo"/>
    <x v="3"/>
    <s v="Erin"/>
    <x v="3"/>
    <m/>
    <s v="Brasil"/>
    <s v="EscritÃ³rio em Casa"/>
    <s v="Material de EscritÃ³rio"/>
    <s v="Capas e AcessÃ³rios"/>
    <x v="367"/>
    <s v="Small Box"/>
    <n v="0.38"/>
    <d v="2010-12-04T00:00:00"/>
  </r>
  <r>
    <n v="4305"/>
    <n v="3674"/>
    <n v="26305"/>
    <x v="1010"/>
    <s v="MÃ©dia"/>
    <x v="37"/>
    <n v="3503.56"/>
    <n v="0.01"/>
    <s v="Transporte RodoviÃ¡rio"/>
    <n v="-633.441237"/>
    <n v="-633.441237"/>
    <s v=""/>
    <x v="469"/>
    <n v="62.74"/>
    <s v="Max Jones"/>
    <s v="SÃ£o Paulo"/>
    <n v="18504"/>
    <s v="SÃ£o Paulo"/>
    <x v="3"/>
    <s v="Erin"/>
    <x v="3"/>
    <m/>
    <s v="Brasil"/>
    <s v="EscritÃ³rio em Casa"/>
    <s v="MobiliÃ¡rio"/>
    <s v="Mesas"/>
    <x v="698"/>
    <s v="Jumbo Box"/>
    <n v="0.75"/>
    <d v="2010-12-03T00:00:00"/>
  </r>
  <r>
    <n v="282"/>
    <n v="3676"/>
    <n v="26306"/>
    <x v="816"/>
    <s v="Baixa"/>
    <x v="5"/>
    <n v="2567.64"/>
    <n v="0"/>
    <s v="AÃ©reo Normal"/>
    <n v="-505.98447900000002"/>
    <n v="-505.98447900000002"/>
    <s v=""/>
    <x v="351"/>
    <n v="69"/>
    <s v="Brendan Murry"/>
    <s v="SÃ£o Paulo"/>
    <n v="7042"/>
    <s v="SÃ£o Paulo"/>
    <x v="3"/>
    <s v="Erin"/>
    <x v="3"/>
    <m/>
    <s v="Brasil"/>
    <s v="Corporativo"/>
    <s v="MobiliÃ¡rio"/>
    <s v="Mesas"/>
    <x v="493"/>
    <s v="Large Box"/>
    <n v="0.79"/>
    <d v="2012-11-04T00:00:00"/>
  </r>
  <r>
    <n v="287"/>
    <n v="3675"/>
    <n v="26306"/>
    <x v="816"/>
    <s v="Baixa"/>
    <x v="33"/>
    <n v="7725.66"/>
    <n v="0.05"/>
    <s v="Transporte RodoviÃ¡rio"/>
    <n v="-737.41"/>
    <n v="-737.41"/>
    <s v=""/>
    <x v="404"/>
    <n v="55.96"/>
    <s v="Brendan Murry"/>
    <s v="Recife"/>
    <n v="93727"/>
    <s v="Pernambuco"/>
    <x v="1"/>
    <s v="Chris,Pat"/>
    <x v="1"/>
    <s v="Pat"/>
    <s v="Brasil"/>
    <s v="Corporativo"/>
    <s v="MobiliÃ¡rio"/>
    <s v="Estantes"/>
    <x v="1023"/>
    <s v="Jumbo Box"/>
    <n v="0.75"/>
    <d v="2012-11-03T00:00:00"/>
  </r>
  <r>
    <n v="1820"/>
    <n v="3677"/>
    <n v="26309"/>
    <x v="352"/>
    <s v="Baixa"/>
    <x v="8"/>
    <n v="128.13"/>
    <n v="0.09"/>
    <s v="AÃ©reo Normal"/>
    <n v="32.53"/>
    <n v="32.53"/>
    <s v=""/>
    <x v="63"/>
    <n v="0.99"/>
    <s v="Alan Dominguez"/>
    <s v="Feira de Santana"/>
    <n v="98052"/>
    <s v="Bahia"/>
    <x v="1"/>
    <s v="Chris,Pat"/>
    <x v="1"/>
    <s v="Pat"/>
    <s v="Brasil"/>
    <s v="Corporativo"/>
    <s v="Material de EscritÃ³rio"/>
    <s v="Etiquetas"/>
    <x v="69"/>
    <s v="Small Box"/>
    <n v="0.37"/>
    <d v="2012-02-21T00:00:00"/>
  </r>
  <r>
    <n v="885"/>
    <n v="3678"/>
    <n v="26310"/>
    <x v="897"/>
    <s v="NÃ£o Especificada"/>
    <x v="38"/>
    <n v="77.41"/>
    <n v="0.05"/>
    <s v="AÃ©reo Normal"/>
    <n v="9.35"/>
    <n v="9.35"/>
    <s v=""/>
    <x v="293"/>
    <n v="1.39"/>
    <s v="Neil French"/>
    <s v="FlorianÃ³polis"/>
    <n v="70802"/>
    <s v="Santa Catarina"/>
    <x v="2"/>
    <s v="Sam,Pat"/>
    <x v="2"/>
    <s v="Pat"/>
    <s v="Brasil"/>
    <s v="Corporativo"/>
    <s v="Material de EscritÃ³rio"/>
    <s v="Envelopes"/>
    <x v="407"/>
    <s v="Small Box"/>
    <n v="0.38"/>
    <d v="2012-07-31T00:00:00"/>
  </r>
  <r>
    <n v="892"/>
    <n v="3679"/>
    <n v="26310"/>
    <x v="897"/>
    <s v="NÃ£o Especificada"/>
    <x v="36"/>
    <n v="112.67"/>
    <n v="0.09"/>
    <s v="AÃ©reo Normal"/>
    <n v="-37.85"/>
    <n v="-37.85"/>
    <s v=""/>
    <x v="25"/>
    <n v="5.14"/>
    <s v="Neil French"/>
    <s v="FlorianÃ³polis"/>
    <n v="70802"/>
    <s v="Santa Catarina"/>
    <x v="2"/>
    <s v="Sam,Pat"/>
    <x v="2"/>
    <s v="Pat"/>
    <s v="Brasil"/>
    <s v="Corporativo"/>
    <s v="Material de EscritÃ³rio"/>
    <s v="Papel"/>
    <x v="1053"/>
    <s v="Small Box"/>
    <n v="0.36"/>
    <d v="2012-07-30T00:00:00"/>
  </r>
  <r>
    <n v="1223"/>
    <n v="3680"/>
    <n v="26336"/>
    <x v="1011"/>
    <s v="Alta"/>
    <x v="33"/>
    <n v="1516.82"/>
    <n v="0.1"/>
    <s v="AÃ©reo Normal"/>
    <n v="-83.28"/>
    <n v="-83.28"/>
    <s v=""/>
    <x v="92"/>
    <n v="6.5"/>
    <s v="Benjamin Farhat"/>
    <s v="MaceiÃ³"/>
    <n v="85338"/>
    <s v="Alagoas"/>
    <x v="1"/>
    <s v="Chris,Pat"/>
    <x v="1"/>
    <s v="Pat"/>
    <s v="Brasil"/>
    <s v="EscritÃ³rio em Casa"/>
    <s v="Tecnologia"/>
    <s v="PerifÃ©ricos"/>
    <x v="622"/>
    <s v="Small Box"/>
    <n v="0.74"/>
    <d v="2012-05-28T00:00:00"/>
  </r>
  <r>
    <n v="1236"/>
    <n v="3681"/>
    <n v="26336"/>
    <x v="1011"/>
    <s v="Alta"/>
    <x v="45"/>
    <n v="2752.68"/>
    <n v="0.04"/>
    <s v="AÃ©reo Normal"/>
    <n v="430.32"/>
    <n v="430.32"/>
    <s v=""/>
    <x v="649"/>
    <n v="12.78"/>
    <s v="Benjamin Farhat"/>
    <s v="MaceiÃ³"/>
    <n v="85338"/>
    <s v="Alagoas"/>
    <x v="1"/>
    <s v="Chris,Pat"/>
    <x v="1"/>
    <s v="Pat"/>
    <s v="Brasil"/>
    <s v="EscritÃ³rio em Casa"/>
    <s v="Material de EscritÃ³rio"/>
    <s v="Armazenamento e OrganizaÃ§Ã£o"/>
    <x v="1054"/>
    <s v="Small Box"/>
    <n v="0.57999999999999996"/>
    <d v="2012-05-27T00:00:00"/>
  </r>
  <r>
    <n v="6543"/>
    <n v="3682"/>
    <n v="26337"/>
    <x v="1012"/>
    <s v="CrÃ­tica"/>
    <x v="45"/>
    <n v="153.27000000000001"/>
    <n v="0.08"/>
    <s v="AÃ©reo Normal"/>
    <n v="60.29"/>
    <n v="60.29"/>
    <s v=""/>
    <x v="51"/>
    <n v="0.5"/>
    <s v="Henry Goldwyn"/>
    <s v="Ibaiti"/>
    <n v="33065"/>
    <s v="ParanÃ¡"/>
    <x v="2"/>
    <s v="Sam,Pat"/>
    <x v="2"/>
    <s v="Pat"/>
    <s v="Brasil"/>
    <s v="Pequenas Empresas"/>
    <s v="Material de EscritÃ³rio"/>
    <s v="Etiquetas"/>
    <x v="513"/>
    <s v="Small Box"/>
    <n v="0.38"/>
    <d v="2009-11-10T00:00:00"/>
  </r>
  <r>
    <n v="5082"/>
    <n v="3683"/>
    <n v="26341"/>
    <x v="1013"/>
    <s v="CrÃ­tica"/>
    <x v="34"/>
    <n v="1095.27"/>
    <n v="0.03"/>
    <s v="Transporte RodoviÃ¡rio"/>
    <n v="-281.22379999999998"/>
    <n v="-281.22379999999998"/>
    <s v=""/>
    <x v="49"/>
    <n v="51.94"/>
    <s v="Karen Ferguson"/>
    <s v="SÃ£o Paulo"/>
    <n v="11741"/>
    <s v="SÃ£o Paulo"/>
    <x v="3"/>
    <s v="Erin"/>
    <x v="3"/>
    <m/>
    <s v="Brasil"/>
    <s v="Corporativo"/>
    <s v="MobiliÃ¡rio"/>
    <s v="Mesas"/>
    <x v="50"/>
    <s v="Jumbo Box"/>
    <n v="0.63"/>
    <d v="2010-07-30T00:00:00"/>
  </r>
  <r>
    <n v="5122"/>
    <n v="3691"/>
    <n v="26373"/>
    <x v="1014"/>
    <s v="MÃ©dia"/>
    <x v="25"/>
    <n v="285.08"/>
    <n v="0.08"/>
    <s v="AÃ©reo Normal"/>
    <n v="2.30000000000001"/>
    <n v="2.30000000000001"/>
    <s v=""/>
    <x v="92"/>
    <n v="5.33"/>
    <s v="Anna Andreadi"/>
    <s v="BelÃ©m"/>
    <n v="60110"/>
    <s v="ParÃ¡"/>
    <x v="0"/>
    <s v="William,Pat"/>
    <x v="0"/>
    <s v="Pat"/>
    <s v="Brasil"/>
    <s v="Pequenas Empresas"/>
    <s v="Material de EscritÃ³rio"/>
    <s v="EletrodomÃ©sticos"/>
    <x v="443"/>
    <s v="Small Box"/>
    <n v="0.56999999999999995"/>
    <d v="2010-07-25T00:00:00"/>
  </r>
  <r>
    <n v="6559"/>
    <n v="3692"/>
    <n v="26374"/>
    <x v="350"/>
    <s v="NÃ£o Especificada"/>
    <x v="38"/>
    <n v="90.941499999999905"/>
    <n v="0.05"/>
    <s v="AÃ©reo Normal"/>
    <n v="-109.417"/>
    <n v="-109.417"/>
    <s v=""/>
    <x v="127"/>
    <n v="3.3"/>
    <s v="Art Miller"/>
    <s v="JoÃ£o Pessoa"/>
    <n v="80122"/>
    <s v="ParaÃ­ba"/>
    <x v="1"/>
    <s v="Chris,Pat"/>
    <x v="1"/>
    <s v="Pat"/>
    <s v="Brasil"/>
    <s v="Corporativo"/>
    <s v="Tecnologia"/>
    <s v="Telefones e ComunicaÃ§Ã£o"/>
    <x v="303"/>
    <s v="Small Pack"/>
    <n v="0.81"/>
    <d v="2009-11-06T00:00:00"/>
  </r>
  <r>
    <n v="4600"/>
    <n v="3693"/>
    <n v="26401"/>
    <x v="0"/>
    <s v="MÃ©dia"/>
    <x v="23"/>
    <n v="415"/>
    <n v="7.0000000000000007E-2"/>
    <s v="AÃ©reo Normal"/>
    <n v="-199.3065"/>
    <n v="-199.3065"/>
    <s v=""/>
    <x v="195"/>
    <n v="19.989999999999998"/>
    <s v="Dave Poirier"/>
    <s v="VitÃ³ria"/>
    <n v="4330"/>
    <s v="EspÃ­rito Santo"/>
    <x v="3"/>
    <s v="Erin"/>
    <x v="3"/>
    <m/>
    <s v="Brasil"/>
    <s v="Pequenas Empresas"/>
    <s v="Material de EscritÃ³rio"/>
    <s v="Capas e AcessÃ³rios"/>
    <x v="250"/>
    <s v="Small Box"/>
    <n v="0.35"/>
    <d v="2010-10-15T00:00:00"/>
  </r>
  <r>
    <n v="1082"/>
    <n v="3695"/>
    <n v="26407"/>
    <x v="408"/>
    <s v="CrÃ­tica"/>
    <x v="20"/>
    <n v="9522.1200000000008"/>
    <n v="0.04"/>
    <s v="AÃ©reo Normal"/>
    <n v="171.3"/>
    <n v="171.3"/>
    <s v=""/>
    <x v="445"/>
    <n v="35"/>
    <s v="Karen Ferguson"/>
    <s v="SÃ£o Paulo"/>
    <n v="11741"/>
    <s v="SÃ£o Paulo"/>
    <x v="3"/>
    <s v="Erin"/>
    <x v="3"/>
    <m/>
    <s v="Brasil"/>
    <s v="EscritÃ³rio em Casa"/>
    <s v="Material de EscritÃ³rio"/>
    <s v="Armazenamento e OrganizaÃ§Ã£o"/>
    <x v="646"/>
    <s v="Large Box"/>
    <n v="0.8"/>
    <d v="2012-06-21T00:00:00"/>
  </r>
  <r>
    <n v="1085"/>
    <n v="3696"/>
    <n v="26407"/>
    <x v="408"/>
    <s v="CrÃ­tica"/>
    <x v="48"/>
    <n v="1985.6935000000001"/>
    <n v="0.1"/>
    <s v="AÃ©reo Normal"/>
    <n v="35.649000000000001"/>
    <n v="35.649000000000001"/>
    <s v=""/>
    <x v="124"/>
    <n v="8.99"/>
    <s v="Karen Ferguson"/>
    <s v="SÃ£o Paulo"/>
    <n v="11741"/>
    <s v="SÃ£o Paulo"/>
    <x v="3"/>
    <s v="Erin"/>
    <x v="3"/>
    <m/>
    <s v="Brasil"/>
    <s v="EscritÃ³rio em Casa"/>
    <s v="Tecnologia"/>
    <s v="Telefones e ComunicaÃ§Ã£o"/>
    <x v="1055"/>
    <s v="Small Box"/>
    <n v="0.55000000000000004"/>
    <d v="2012-06-20T00:00:00"/>
  </r>
  <r>
    <n v="6212"/>
    <n v="3698"/>
    <n v="26432"/>
    <x v="1015"/>
    <s v="Baixa"/>
    <x v="10"/>
    <n v="27820.34"/>
    <n v="0.08"/>
    <s v="AÃ©reo Normal"/>
    <n v="11630.146000000001"/>
    <n v="11630.146000000001"/>
    <s v=""/>
    <x v="523"/>
    <n v="24.49"/>
    <s v="Logan Haushalter"/>
    <s v="SÃ£o Paulo"/>
    <n v="10956"/>
    <s v="SÃ£o Paulo"/>
    <x v="3"/>
    <s v="Erin"/>
    <x v="3"/>
    <m/>
    <s v="Brasil"/>
    <s v="Corporativo"/>
    <s v="Tecnologia"/>
    <s v="Copiadoras e fax"/>
    <x v="968"/>
    <s v="Large Box"/>
    <n v="0.37"/>
    <d v="2010-01-08T00:00:00"/>
  </r>
  <r>
    <n v="6226"/>
    <n v="3697"/>
    <n v="26432"/>
    <x v="1015"/>
    <s v="Baixa"/>
    <x v="11"/>
    <n v="1420.89"/>
    <n v="0.06"/>
    <s v="AÃ©reo Normal"/>
    <n v="389.67"/>
    <n v="389.67"/>
    <s v=""/>
    <x v="650"/>
    <n v="4.5"/>
    <s v="Logan Haushalter"/>
    <s v="SÃ£o Paulo"/>
    <n v="10956"/>
    <s v="SÃ£o Paulo"/>
    <x v="3"/>
    <s v="Erin"/>
    <x v="3"/>
    <m/>
    <s v="Brasil"/>
    <s v="Corporativo"/>
    <s v="Material de EscritÃ³rio"/>
    <s v="EletrodomÃ©sticos"/>
    <x v="1056"/>
    <s v="Small Box"/>
    <n v="0.56000000000000005"/>
    <d v="2010-01-06T00:00:00"/>
  </r>
  <r>
    <n v="6239"/>
    <n v="3699"/>
    <n v="26432"/>
    <x v="1015"/>
    <s v="Baixa"/>
    <x v="41"/>
    <n v="45.18"/>
    <n v="0.1"/>
    <s v="AÃ©reo RÃ¡pido"/>
    <n v="-10.77"/>
    <n v="-10.77"/>
    <s v=""/>
    <x v="125"/>
    <n v="2.97"/>
    <s v="Logan Haushalter"/>
    <s v="SÃ£o Paulo"/>
    <n v="10956"/>
    <s v="SÃ£o Paulo"/>
    <x v="3"/>
    <s v="Erin"/>
    <x v="3"/>
    <m/>
    <s v="Brasil"/>
    <s v="Corporativo"/>
    <s v="Material de EscritÃ³rio"/>
    <s v="Papel"/>
    <x v="450"/>
    <s v="Wrap Bag"/>
    <n v="0.35"/>
    <d v="2010-01-04T00:00:00"/>
  </r>
  <r>
    <n v="2299"/>
    <n v="3701"/>
    <n v="26437"/>
    <x v="1016"/>
    <s v="CrÃ­tica"/>
    <x v="10"/>
    <n v="254.51"/>
    <n v="0.08"/>
    <s v="AÃ©reo Normal"/>
    <n v="49.05"/>
    <n v="49.05"/>
    <s v=""/>
    <x v="28"/>
    <n v="0.7"/>
    <s v="Sara Luxemburg"/>
    <s v="Recife"/>
    <n v="95630"/>
    <s v="Pernambuco"/>
    <x v="1"/>
    <s v="Chris,Pat"/>
    <x v="1"/>
    <s v="Pat"/>
    <s v="Brasil"/>
    <s v="Corporativo"/>
    <s v="Material de EscritÃ³rio"/>
    <s v="Canetas e materiais de arte"/>
    <x v="29"/>
    <s v="Wrap Bag"/>
    <n v="0.6"/>
    <d v="2011-11-30T00:00:00"/>
  </r>
  <r>
    <n v="2304"/>
    <n v="3700"/>
    <n v="26437"/>
    <x v="1016"/>
    <s v="CrÃ­tica"/>
    <x v="32"/>
    <n v="52.43"/>
    <n v="0.03"/>
    <s v="AÃ©reo RÃ¡pido"/>
    <n v="-12.98"/>
    <n v="-12.98"/>
    <s v=""/>
    <x v="328"/>
    <n v="6.22"/>
    <s v="Sara Luxemburg"/>
    <s v="Recife"/>
    <n v="95630"/>
    <s v="Pernambuco"/>
    <x v="1"/>
    <s v="Chris,Pat"/>
    <x v="1"/>
    <s v="Pat"/>
    <s v="Brasil"/>
    <s v="Corporativo"/>
    <s v="MobiliÃ¡rio"/>
    <s v="MobiliÃ¡rio de EscritÃ³rio"/>
    <x v="459"/>
    <s v="Small Box"/>
    <n v="0.55000000000000004"/>
    <d v="2011-11-29T00:00:00"/>
  </r>
  <r>
    <n v="2694"/>
    <n v="3704"/>
    <n v="26439"/>
    <x v="358"/>
    <s v="MÃ©dia"/>
    <x v="3"/>
    <n v="1176.944"/>
    <n v="0.1"/>
    <s v="AÃ©reo Normal"/>
    <n v="53.649000000000001"/>
    <n v="53.649000000000001"/>
    <s v=""/>
    <x v="6"/>
    <n v="4.99"/>
    <s v="Justin Deggeller"/>
    <s v="Porto Alegre"/>
    <n v="27288"/>
    <s v="Rio Grande do Sul"/>
    <x v="2"/>
    <s v="Sam,Pat"/>
    <x v="2"/>
    <s v="Pat"/>
    <s v="Brasil"/>
    <s v="Corporativo"/>
    <s v="Tecnologia"/>
    <s v="Telefones e ComunicaÃ§Ã£o"/>
    <x v="1057"/>
    <s v="Small Box"/>
    <n v="0.57999999999999996"/>
    <d v="2011-09-17T00:00:00"/>
  </r>
  <r>
    <n v="2700"/>
    <n v="3702"/>
    <n v="26439"/>
    <x v="358"/>
    <s v="MÃ©dia"/>
    <x v="39"/>
    <n v="1230.83"/>
    <n v="0"/>
    <s v="AÃ©reo Normal"/>
    <n v="75.5"/>
    <n v="75.5"/>
    <s v=""/>
    <x v="137"/>
    <n v="6.5"/>
    <s v="Justin Deggeller"/>
    <s v="Porto Alegre"/>
    <n v="27288"/>
    <s v="Rio Grande do Sul"/>
    <x v="2"/>
    <s v="Sam,Pat"/>
    <x v="2"/>
    <s v="Pat"/>
    <s v="Brasil"/>
    <s v="Corporativo"/>
    <s v="Tecnologia"/>
    <s v="PerifÃ©ricos"/>
    <x v="267"/>
    <s v="Small Box"/>
    <n v="0.64"/>
    <d v="2011-09-16T00:00:00"/>
  </r>
  <r>
    <n v="2708"/>
    <n v="3703"/>
    <n v="26439"/>
    <x v="358"/>
    <s v="MÃ©dia"/>
    <x v="11"/>
    <n v="169.93"/>
    <n v="0.04"/>
    <s v="AÃ©reo Normal"/>
    <n v="-114.35"/>
    <n v="-114.35"/>
    <s v=""/>
    <x v="85"/>
    <n v="5.74"/>
    <s v="Justin Deggeller"/>
    <s v="Porto Alegre"/>
    <n v="27288"/>
    <s v="Rio Grande do Sul"/>
    <x v="2"/>
    <s v="Sam,Pat"/>
    <x v="2"/>
    <s v="Pat"/>
    <s v="Brasil"/>
    <s v="Corporativo"/>
    <s v="Material de EscritÃ³rio"/>
    <s v="Papel"/>
    <x v="1058"/>
    <s v="Small Box"/>
    <n v="0.4"/>
    <d v="2011-09-15T00:00:00"/>
  </r>
  <r>
    <n v="2224"/>
    <n v="3706"/>
    <n v="26464"/>
    <x v="1017"/>
    <s v="Alta"/>
    <x v="2"/>
    <n v="1280.6500000000001"/>
    <n v="0.06"/>
    <s v="AÃ©reo Normal"/>
    <n v="75.36"/>
    <n v="75.36"/>
    <s v=""/>
    <x v="339"/>
    <n v="22.24"/>
    <s v="Tamara Willingham"/>
    <s v="Recife"/>
    <n v="92277"/>
    <s v="Pernambuco"/>
    <x v="1"/>
    <s v="Chris,Pat"/>
    <x v="1"/>
    <s v="Pat"/>
    <s v="Brasil"/>
    <s v="Corporativo"/>
    <s v="MobiliÃ¡rio"/>
    <s v="MobiliÃ¡rio de EscritÃ³rio"/>
    <x v="721"/>
    <s v="Large Box"/>
    <n v="0.55000000000000004"/>
    <d v="2011-12-12T00:00:00"/>
  </r>
  <r>
    <n v="2229"/>
    <n v="3705"/>
    <n v="26464"/>
    <x v="1017"/>
    <s v="Alta"/>
    <x v="16"/>
    <n v="268.58"/>
    <n v="0.03"/>
    <s v="AÃ©reo Normal"/>
    <n v="-26.33"/>
    <n v="-26.33"/>
    <s v=""/>
    <x v="58"/>
    <n v="4.5"/>
    <s v="Tamara Willingham"/>
    <s v="Recife"/>
    <n v="92277"/>
    <s v="Pernambuco"/>
    <x v="1"/>
    <s v="Chris,Pat"/>
    <x v="1"/>
    <s v="Pat"/>
    <s v="Brasil"/>
    <s v="Corporativo"/>
    <s v="Material de EscritÃ³rio"/>
    <s v="EletrodomÃ©sticos"/>
    <x v="63"/>
    <s v="Small Box"/>
    <n v="0.59"/>
    <d v="2011-12-11T00:00:00"/>
  </r>
  <r>
    <n v="7429"/>
    <n v="3707"/>
    <n v="26466"/>
    <x v="315"/>
    <s v="CrÃ­tica"/>
    <x v="13"/>
    <n v="909.721"/>
    <n v="0.01"/>
    <s v="AÃ©reo Normal"/>
    <n v="287.99099999999999"/>
    <n v="287.99099999999999"/>
    <s v=""/>
    <x v="146"/>
    <n v="5.99"/>
    <s v="Rick Wilson"/>
    <s v="Porto Alegre"/>
    <n v="27893"/>
    <s v="Rio Grande do Sul"/>
    <x v="2"/>
    <s v="Sam,Pat"/>
    <x v="2"/>
    <s v="Pat"/>
    <s v="Brasil"/>
    <s v="Corporativo"/>
    <s v="Tecnologia"/>
    <s v="Telefones e ComunicaÃ§Ã£o"/>
    <x v="837"/>
    <s v="Wrap Bag"/>
    <n v="0.38"/>
    <d v="2009-06-12T00:00:00"/>
  </r>
  <r>
    <n v="879"/>
    <n v="3708"/>
    <n v="26469"/>
    <x v="776"/>
    <s v="MÃ©dia"/>
    <x v="32"/>
    <n v="7406.49"/>
    <n v="0.03"/>
    <s v="AÃ©reo Normal"/>
    <n v="701.21600000000001"/>
    <n v="701.21600000000001"/>
    <s v=""/>
    <x v="651"/>
    <n v="19.989999999999998"/>
    <s v="Arthur Prichep"/>
    <s v="SÃ£o Paulo"/>
    <n v="44106"/>
    <s v="SÃ£o Paulo"/>
    <x v="3"/>
    <s v="Erin"/>
    <x v="3"/>
    <m/>
    <s v="Brasil"/>
    <s v="EscritÃ³rio em Casa"/>
    <s v="Material de EscritÃ³rio"/>
    <s v="Capas e AcessÃ³rios"/>
    <x v="1059"/>
    <s v="Small Box"/>
    <n v="0.36"/>
    <d v="2012-08-01T00:00:00"/>
  </r>
  <r>
    <n v="886"/>
    <n v="3709"/>
    <n v="26469"/>
    <x v="776"/>
    <s v="MÃ©dia"/>
    <x v="31"/>
    <n v="350.01"/>
    <n v="0.04"/>
    <s v="AÃ©reo Normal"/>
    <n v="-133.43"/>
    <n v="-133.43"/>
    <s v=""/>
    <x v="64"/>
    <n v="6.93"/>
    <s v="Arthur Prichep"/>
    <s v="SÃ£o Paulo"/>
    <n v="44106"/>
    <s v="SÃ£o Paulo"/>
    <x v="3"/>
    <s v="Erin"/>
    <x v="3"/>
    <m/>
    <s v="Brasil"/>
    <s v="EscritÃ³rio em Casa"/>
    <s v="Material de EscritÃ³rio"/>
    <s v="Papel"/>
    <x v="403"/>
    <s v="Small Box"/>
    <n v="0.37"/>
    <d v="2012-07-31T00:00:00"/>
  </r>
  <r>
    <n v="7923"/>
    <n v="3710"/>
    <n v="26470"/>
    <x v="441"/>
    <s v="Alta"/>
    <x v="7"/>
    <n v="18081.759999999998"/>
    <n v="0.03"/>
    <s v="AÃ©reo Normal"/>
    <n v="8822.2775000000001"/>
    <n v="8822.2775000000001"/>
    <s v=""/>
    <x v="195"/>
    <n v="19.989999999999998"/>
    <s v="Harold Ryan"/>
    <s v="SÃ£o Paulo"/>
    <n v="43081"/>
    <s v="SÃ£o Paulo"/>
    <x v="3"/>
    <s v="Erin"/>
    <x v="3"/>
    <m/>
    <s v="Brasil"/>
    <s v="EscritÃ³rio em Casa"/>
    <s v="Material de EscritÃ³rio"/>
    <s v="Capas e AcessÃ³rios"/>
    <x v="250"/>
    <s v="Small Box"/>
    <n v="0.35"/>
    <d v="2009-03-22T00:00:00"/>
  </r>
  <r>
    <n v="3502"/>
    <n v="3712"/>
    <n v="26503"/>
    <x v="1018"/>
    <s v="MÃ©dia"/>
    <x v="26"/>
    <n v="671.78"/>
    <n v="0.1"/>
    <s v="AÃ©reo Normal"/>
    <n v="297.23"/>
    <n v="297.23"/>
    <s v=""/>
    <x v="236"/>
    <n v="1.39"/>
    <s v="Thais Sissman"/>
    <s v="Ibaiti"/>
    <n v="33952"/>
    <s v="ParanÃ¡"/>
    <x v="2"/>
    <s v="Sam,Pat"/>
    <x v="2"/>
    <s v="Pat"/>
    <s v="Brasil"/>
    <s v="Pequenas Empresas"/>
    <s v="Material de EscritÃ³rio"/>
    <s v="Envelopes"/>
    <x v="313"/>
    <s v="Small Box"/>
    <n v="0.38"/>
    <d v="2011-04-23T00:00:00"/>
  </r>
  <r>
    <n v="3506"/>
    <n v="3713"/>
    <n v="26503"/>
    <x v="1018"/>
    <s v="MÃ©dia"/>
    <x v="40"/>
    <n v="262.08999999999997"/>
    <n v="0.01"/>
    <s v="AÃ©reo Normal"/>
    <n v="58.69"/>
    <n v="58.69"/>
    <s v=""/>
    <x v="238"/>
    <n v="10.49"/>
    <s v="Thais Sissman"/>
    <s v="Ibaiti"/>
    <n v="33952"/>
    <s v="ParanÃ¡"/>
    <x v="2"/>
    <s v="Sam,Pat"/>
    <x v="2"/>
    <s v="Pat"/>
    <s v="Brasil"/>
    <s v="Pequenas Empresas"/>
    <s v="MobiliÃ¡rio"/>
    <s v="MobiliÃ¡rio de EscritÃ³rio"/>
    <x v="363"/>
    <s v="Small Box"/>
    <n v="0.49"/>
    <d v="2011-04-22T00:00:00"/>
  </r>
  <r>
    <n v="3956"/>
    <n v="3714"/>
    <n v="26529"/>
    <x v="1019"/>
    <s v="Baixa"/>
    <x v="30"/>
    <n v="201.72"/>
    <n v="0.05"/>
    <s v="AÃ©reo Normal"/>
    <n v="-81.61"/>
    <n v="-81.61"/>
    <s v=""/>
    <x v="192"/>
    <n v="11.25"/>
    <s v="Pauline Webber"/>
    <s v="SÃ£o LuÃ­s"/>
    <n v="88201"/>
    <s v="MaranhÃ£o"/>
    <x v="1"/>
    <s v="Chris,Pat"/>
    <x v="1"/>
    <s v="Pat"/>
    <s v="Brasil"/>
    <s v="Consumidor"/>
    <s v="Material de EscritÃ³rio"/>
    <s v="Papel"/>
    <x v="246"/>
    <s v="Small Box"/>
    <n v="0.36"/>
    <d v="2011-02-01T00:00:00"/>
  </r>
  <r>
    <n v="3957"/>
    <n v="3715"/>
    <n v="26529"/>
    <x v="1019"/>
    <s v="Baixa"/>
    <x v="7"/>
    <n v="12125.14"/>
    <n v="0.08"/>
    <s v="Transporte RodoviÃ¡rio"/>
    <n v="3376.03"/>
    <n v="3376.03"/>
    <s v=""/>
    <x v="601"/>
    <n v="14.7"/>
    <s v="Pauline Webber"/>
    <s v="FlorianÃ³polis"/>
    <n v="31088"/>
    <s v="Santa Catarina"/>
    <x v="2"/>
    <s v="Sam,Pat"/>
    <x v="2"/>
    <s v="Pat"/>
    <s v="Brasil"/>
    <s v="Consumidor"/>
    <s v="Tecnologia"/>
    <s v="MÃ¡quinas de EscritÃ³rio"/>
    <x v="954"/>
    <s v="Jumbo Drum"/>
    <n v="0.56999999999999995"/>
    <d v="2011-02-01T00:00:00"/>
  </r>
  <r>
    <n v="6644"/>
    <n v="3718"/>
    <n v="26565"/>
    <x v="610"/>
    <s v="MÃ©dia"/>
    <x v="19"/>
    <n v="21337.27"/>
    <n v="0.02"/>
    <s v="AÃ©reo Normal"/>
    <n v="7606"/>
    <n v="7606"/>
    <s v=""/>
    <x v="363"/>
    <n v="19.989999999999998"/>
    <s v="Cathy Prescott"/>
    <s v="SÃ£o Paulo"/>
    <n v="43952"/>
    <s v="SÃ£o Paulo"/>
    <x v="3"/>
    <s v="Erin"/>
    <x v="3"/>
    <m/>
    <s v="Brasil"/>
    <s v="Corporativo"/>
    <s v="Material de EscritÃ³rio"/>
    <s v="Armazenamento e OrganizaÃ§Ã£o"/>
    <x v="512"/>
    <s v="Small Box"/>
    <n v="0.57999999999999996"/>
    <d v="2009-10-22T00:00:00"/>
  </r>
  <r>
    <n v="6605"/>
    <n v="3723"/>
    <n v="26627"/>
    <x v="884"/>
    <s v="MÃ©dia"/>
    <x v="16"/>
    <n v="38.369999999999997"/>
    <n v="0.1"/>
    <s v="AÃ©reo Normal"/>
    <n v="-13.88"/>
    <n v="-13.88"/>
    <s v=""/>
    <x v="652"/>
    <n v="1.29"/>
    <s v="Larry Tron"/>
    <s v="Natal"/>
    <n v="84117"/>
    <s v="Rio Grande do Norte"/>
    <x v="1"/>
    <s v="Chris,Pat"/>
    <x v="1"/>
    <s v="Pat"/>
    <s v="Brasil"/>
    <s v="EscritÃ³rio em Casa"/>
    <s v="Material de EscritÃ³rio"/>
    <s v="Canetas e materiais de arte"/>
    <x v="1060"/>
    <s v="Wrap Bag"/>
    <n v="0.42"/>
    <d v="2009-10-30T00:00:00"/>
  </r>
  <r>
    <n v="7253"/>
    <n v="3725"/>
    <n v="26629"/>
    <x v="1020"/>
    <s v="Alta"/>
    <x v="46"/>
    <n v="89.89"/>
    <n v="0.06"/>
    <s v="AÃ©reo Normal"/>
    <n v="-8.16"/>
    <n v="-8.16"/>
    <s v=""/>
    <x v="120"/>
    <n v="1.25"/>
    <s v="Muhammed Yedwab"/>
    <s v="Porto Alegre"/>
    <n v="23805"/>
    <s v="Rio Grande do Sul"/>
    <x v="2"/>
    <s v="Sam,Pat"/>
    <x v="2"/>
    <s v="Pat"/>
    <s v="Brasil"/>
    <s v="Consumidor"/>
    <s v="Material de EscritÃ³rio"/>
    <s v="Canetas e materiais de arte"/>
    <x v="325"/>
    <s v="Wrap Bag"/>
    <n v="0.59"/>
    <d v="2009-07-12T00:00:00"/>
  </r>
  <r>
    <n v="7258"/>
    <n v="3724"/>
    <n v="26629"/>
    <x v="1020"/>
    <s v="Alta"/>
    <x v="39"/>
    <n v="21956.03"/>
    <n v="0.1"/>
    <s v="AÃ©reo Normal"/>
    <n v="5903.0860000000002"/>
    <n v="5903.0860000000002"/>
    <s v=""/>
    <x v="523"/>
    <n v="24.49"/>
    <s v="Muhammed Yedwab"/>
    <s v="Porto Alegre"/>
    <n v="23805"/>
    <s v="Rio Grande do Sul"/>
    <x v="2"/>
    <s v="Sam,Pat"/>
    <x v="2"/>
    <s v="Pat"/>
    <s v="Brasil"/>
    <s v="Consumidor"/>
    <s v="Tecnologia"/>
    <s v="Copiadoras e fax"/>
    <x v="805"/>
    <s v="Large Box"/>
    <n v="0.5"/>
    <d v="2009-07-11T00:00:00"/>
  </r>
  <r>
    <n v="4329"/>
    <n v="3726"/>
    <n v="26630"/>
    <x v="1021"/>
    <s v="Alta"/>
    <x v="29"/>
    <n v="65.67"/>
    <n v="0.02"/>
    <s v="AÃ©reo Normal"/>
    <n v="-35.200000000000003"/>
    <n v="-35.200000000000003"/>
    <s v=""/>
    <x v="31"/>
    <n v="7.37"/>
    <s v="Logan Haushalter"/>
    <s v="SÃ£o Paulo"/>
    <n v="10956"/>
    <s v="SÃ£o Paulo"/>
    <x v="3"/>
    <s v="Erin"/>
    <x v="3"/>
    <m/>
    <s v="Brasil"/>
    <s v="Corporativo"/>
    <s v="Material de EscritÃ³rio"/>
    <s v="Papel"/>
    <x v="428"/>
    <s v="Small Box"/>
    <n v="0.37"/>
    <d v="2010-11-29T00:00:00"/>
  </r>
  <r>
    <n v="4491"/>
    <n v="3727"/>
    <n v="26631"/>
    <x v="1022"/>
    <s v="CrÃ­tica"/>
    <x v="11"/>
    <n v="231.65"/>
    <n v="0"/>
    <s v="AÃ©reo Normal"/>
    <n v="-241.28"/>
    <n v="-241.28"/>
    <s v=""/>
    <x v="25"/>
    <n v="10.39"/>
    <s v="Jeremy Pistek"/>
    <s v="Recife"/>
    <n v="91360"/>
    <s v="Pernambuco"/>
    <x v="1"/>
    <s v="Chris,Pat"/>
    <x v="1"/>
    <s v="Pat"/>
    <s v="Brasil"/>
    <s v="Corporativo"/>
    <s v="Material de EscritÃ³rio"/>
    <s v="Papel"/>
    <x v="460"/>
    <s v="Small Box"/>
    <n v="0.4"/>
    <d v="2010-11-01T00:00:00"/>
  </r>
  <r>
    <n v="498"/>
    <n v="3728"/>
    <n v="26657"/>
    <x v="783"/>
    <s v="MÃ©dia"/>
    <x v="9"/>
    <n v="1107.6400000000001"/>
    <n v="0.06"/>
    <s v="AÃ©reo Normal"/>
    <n v="333.17450000000002"/>
    <n v="333.17450000000002"/>
    <s v=""/>
    <x v="92"/>
    <n v="7.47"/>
    <s v="Troy Blackwell"/>
    <s v="Ibaiti"/>
    <n v="33461"/>
    <s v="ParanÃ¡"/>
    <x v="2"/>
    <s v="Sam,Pat"/>
    <x v="2"/>
    <s v="Pat"/>
    <s v="Brasil"/>
    <s v="EscritÃ³rio em Casa"/>
    <s v="Material de EscritÃ³rio"/>
    <s v="Capas e AcessÃ³rios"/>
    <x v="1061"/>
    <s v="Small Box"/>
    <n v="0.37"/>
    <d v="2012-10-01T00:00:00"/>
  </r>
  <r>
    <n v="2159"/>
    <n v="3729"/>
    <n v="26658"/>
    <x v="299"/>
    <s v="Alta"/>
    <x v="30"/>
    <n v="72.75"/>
    <n v="0.05"/>
    <s v="AÃ©reo Normal"/>
    <n v="-57.890999999999998"/>
    <n v="-57.890999999999998"/>
    <s v=""/>
    <x v="125"/>
    <n v="5.26"/>
    <s v="Tom Prescott"/>
    <s v="VitÃ³ria"/>
    <n v="3110"/>
    <s v="EspÃ­rito Santo"/>
    <x v="3"/>
    <s v="Erin"/>
    <x v="3"/>
    <m/>
    <s v="Brasil"/>
    <s v="Pequenas Empresas"/>
    <s v="Material de EscritÃ³rio"/>
    <s v="Capas e AcessÃ³rios"/>
    <x v="143"/>
    <s v="Small Box"/>
    <n v="0.38"/>
    <d v="2011-12-22T00:00:00"/>
  </r>
  <r>
    <n v="1676"/>
    <n v="3730"/>
    <n v="26660"/>
    <x v="1023"/>
    <s v="MÃ©dia"/>
    <x v="23"/>
    <n v="10.23"/>
    <n v="0.1"/>
    <s v="AÃ©reo Normal"/>
    <n v="-4.22"/>
    <n v="-4.22"/>
    <s v=""/>
    <x v="605"/>
    <n v="2.0099999999999998"/>
    <s v="Carol Triggs"/>
    <s v="SÃ£o Paulo"/>
    <n v="11795"/>
    <s v="SÃ£o Paulo"/>
    <x v="3"/>
    <s v="Erin"/>
    <x v="3"/>
    <m/>
    <s v="Brasil"/>
    <s v="EscritÃ³rio em Casa"/>
    <s v="Material de EscritÃ³rio"/>
    <s v="Papel"/>
    <x v="959"/>
    <s v="Wrap Bag"/>
    <n v="0.39"/>
    <d v="2012-03-18T00:00:00"/>
  </r>
  <r>
    <n v="4959"/>
    <n v="3732"/>
    <n v="26688"/>
    <x v="669"/>
    <s v="MÃ©dia"/>
    <x v="24"/>
    <n v="424.13"/>
    <n v="0.06"/>
    <s v="AÃ©reo Normal"/>
    <n v="57.17"/>
    <n v="57.17"/>
    <s v=""/>
    <x v="653"/>
    <n v="3.99"/>
    <s v="Laurel Workman"/>
    <s v="Salvador"/>
    <n v="59715"/>
    <s v="Bahia"/>
    <x v="1"/>
    <s v="Chris,Pat"/>
    <x v="1"/>
    <s v="Pat"/>
    <s v="Brasil"/>
    <s v="EscritÃ³rio em Casa"/>
    <s v="Material de EscritÃ³rio"/>
    <s v="EletrodomÃ©sticos"/>
    <x v="1062"/>
    <s v="Small Box"/>
    <n v="0.56999999999999995"/>
    <d v="2010-08-20T00:00:00"/>
  </r>
  <r>
    <n v="4967"/>
    <n v="3733"/>
    <n v="26688"/>
    <x v="669"/>
    <s v="MÃ©dia"/>
    <x v="25"/>
    <n v="69.400000000000006"/>
    <n v="0.09"/>
    <s v="AÃ©reo Normal"/>
    <n v="12.02"/>
    <n v="12.02"/>
    <s v=""/>
    <x v="98"/>
    <n v="1.0900000000000001"/>
    <s v="Laurel Workman"/>
    <s v="Salvador"/>
    <n v="59715"/>
    <s v="Bahia"/>
    <x v="1"/>
    <s v="Chris,Pat"/>
    <x v="1"/>
    <s v="Pat"/>
    <s v="Brasil"/>
    <s v="EscritÃ³rio em Casa"/>
    <s v="Material de EscritÃ³rio"/>
    <s v="Canetas e materiais de arte"/>
    <x v="113"/>
    <s v="Wrap Bag"/>
    <n v="0.43"/>
    <d v="2010-08-19T00:00:00"/>
  </r>
  <r>
    <n v="6757"/>
    <n v="3734"/>
    <n v="26689"/>
    <x v="1024"/>
    <s v="Alta"/>
    <x v="1"/>
    <n v="198.44"/>
    <n v="0.01"/>
    <s v="AÃ©reo Normal"/>
    <n v="-87.46"/>
    <n v="-87.46"/>
    <s v=""/>
    <x v="441"/>
    <n v="8.99"/>
    <s v="Tamara Willingham"/>
    <s v="Recife"/>
    <n v="92277"/>
    <s v="Pernambuco"/>
    <x v="1"/>
    <s v="Chris,Pat"/>
    <x v="1"/>
    <s v="Pat"/>
    <s v="Brasil"/>
    <s v="Corporativo"/>
    <s v="MobiliÃ¡rio"/>
    <s v="MobiliÃ¡rio de EscritÃ³rio"/>
    <x v="641"/>
    <s v="Small Pack"/>
    <n v="0.35"/>
    <d v="2009-10-02T00:00:00"/>
  </r>
  <r>
    <n v="4943"/>
    <n v="3736"/>
    <n v="26693"/>
    <x v="1025"/>
    <s v="MÃ©dia"/>
    <x v="21"/>
    <n v="2094.9779999999901"/>
    <n v="0.06"/>
    <s v="AÃ©reo RÃ¡pido"/>
    <n v="697.29300000000001"/>
    <n v="697.29300000000001"/>
    <s v=""/>
    <x v="241"/>
    <n v="1.25"/>
    <s v="William Brown"/>
    <s v="FlorianÃ³polis"/>
    <n v="30144"/>
    <s v="Santa Catarina"/>
    <x v="2"/>
    <s v="Sam,Pat"/>
    <x v="2"/>
    <s v="Pat"/>
    <s v="Brasil"/>
    <s v="Corporativo"/>
    <s v="Tecnologia"/>
    <s v="Telefones e ComunicaÃ§Ã£o"/>
    <x v="1063"/>
    <s v="Small Pack"/>
    <n v="0.55000000000000004"/>
    <d v="2010-08-23T00:00:00"/>
  </r>
  <r>
    <n v="5365"/>
    <n v="3737"/>
    <n v="26695"/>
    <x v="706"/>
    <s v="NÃ£o Especificada"/>
    <x v="27"/>
    <n v="367.11"/>
    <n v="0.01"/>
    <s v="AÃ©reo Normal"/>
    <n v="163.41999999999999"/>
    <n v="163.41999999999999"/>
    <s v=""/>
    <x v="150"/>
    <n v="1.43"/>
    <s v="Justin Deggeller"/>
    <s v="Ibaiti"/>
    <n v="36330"/>
    <s v="ParanÃ¡"/>
    <x v="2"/>
    <s v="Sam,Pat"/>
    <x v="2"/>
    <s v="Pat"/>
    <s v="Brasil"/>
    <s v="Corporativo"/>
    <s v="Material de EscritÃ³rio"/>
    <s v="Papel"/>
    <x v="1064"/>
    <s v="Wrap Bag"/>
    <n v="0.35"/>
    <d v="2010-06-08T00:00:00"/>
  </r>
  <r>
    <n v="3752"/>
    <n v="3738"/>
    <n v="26723"/>
    <x v="946"/>
    <s v="Baixa"/>
    <x v="34"/>
    <n v="441.804499999999"/>
    <n v="0.03"/>
    <s v="AÃ©reo Normal"/>
    <n v="-201.48699999999999"/>
    <n v="-201.48699999999999"/>
    <s v=""/>
    <x v="6"/>
    <n v="7.69"/>
    <s v="Roy Phan"/>
    <s v="Feira de Santana"/>
    <n v="98146"/>
    <s v="Bahia"/>
    <x v="1"/>
    <s v="Chris,Pat"/>
    <x v="1"/>
    <s v="Pat"/>
    <s v="Brasil"/>
    <s v="Consumidor"/>
    <s v="Tecnologia"/>
    <s v="Telefones e ComunicaÃ§Ã£o"/>
    <x v="54"/>
    <s v="Small Box"/>
    <n v="0.59"/>
    <d v="2011-03-08T00:00:00"/>
  </r>
  <r>
    <n v="8140"/>
    <n v="3739"/>
    <n v="26724"/>
    <x v="1000"/>
    <s v="CrÃ­tica"/>
    <x v="1"/>
    <n v="1838.18"/>
    <n v="0.09"/>
    <s v="AÃ©reo Normal"/>
    <n v="-2531.4825000000001"/>
    <n v="-2531.4825000000001"/>
    <s v=""/>
    <x v="591"/>
    <n v="13.99"/>
    <s v="Bobby Elias"/>
    <s v="SÃ£o Paulo"/>
    <n v="7201"/>
    <s v="SÃ£o Paulo"/>
    <x v="3"/>
    <s v="Erin"/>
    <x v="3"/>
    <m/>
    <s v="Brasil"/>
    <s v="Pequenas Empresas"/>
    <s v="Tecnologia"/>
    <s v="MÃ¡quinas de EscritÃ³rio"/>
    <x v="935"/>
    <s v="Medium Box"/>
    <n v="0.36"/>
    <d v="2009-02-08T00:00:00"/>
  </r>
  <r>
    <n v="7528"/>
    <n v="3746"/>
    <n v="26758"/>
    <x v="582"/>
    <s v="NÃ£o Especificada"/>
    <x v="6"/>
    <n v="3519.12"/>
    <n v="0.09"/>
    <s v="AÃ©reo RÃ¡pido"/>
    <n v="315.33"/>
    <n v="315.33"/>
    <s v=""/>
    <x v="621"/>
    <n v="4"/>
    <s v="Justin Ellison"/>
    <s v="Porto Alegre"/>
    <n v="38654"/>
    <s v="Rio Grande do Sul"/>
    <x v="2"/>
    <s v="Sam,Pat"/>
    <x v="2"/>
    <s v="Pat"/>
    <s v="Brasil"/>
    <s v="EscritÃ³rio em Casa"/>
    <s v="Tecnologia"/>
    <s v="PerifÃ©ricos"/>
    <x v="992"/>
    <s v="Small Box"/>
    <n v="0.76"/>
    <d v="2009-05-25T00:00:00"/>
  </r>
  <r>
    <n v="7529"/>
    <n v="3747"/>
    <n v="26758"/>
    <x v="582"/>
    <s v="NÃ£o Especificada"/>
    <x v="11"/>
    <n v="108.33"/>
    <n v="0"/>
    <s v="AÃ©reo Normal"/>
    <n v="17"/>
    <n v="17"/>
    <s v=""/>
    <x v="7"/>
    <n v="0.7"/>
    <s v="Justin Ellison"/>
    <s v="Porto Alegre"/>
    <n v="38654"/>
    <s v="Rio Grande do Sul"/>
    <x v="2"/>
    <s v="Sam,Pat"/>
    <x v="2"/>
    <s v="Pat"/>
    <s v="Brasil"/>
    <s v="EscritÃ³rio em Casa"/>
    <s v="Material de EscritÃ³rio"/>
    <s v="Canetas e materiais de arte"/>
    <x v="7"/>
    <s v="Wrap Bag"/>
    <n v="0.56000000000000005"/>
    <d v="2009-05-25T00:00:00"/>
  </r>
  <r>
    <n v="5130"/>
    <n v="3749"/>
    <n v="26784"/>
    <x v="1026"/>
    <s v="CrÃ­tica"/>
    <x v="40"/>
    <n v="1466.95"/>
    <n v="0.02"/>
    <s v="Transporte RodoviÃ¡rio"/>
    <n v="-64.14"/>
    <n v="0"/>
    <s v="Returned"/>
    <x v="211"/>
    <n v="30"/>
    <s v="Christy Brittain"/>
    <s v="SÃ£o Paulo"/>
    <n v="7067"/>
    <s v="SÃ£o Paulo"/>
    <x v="3"/>
    <s v="Erin"/>
    <x v="3"/>
    <m/>
    <s v="Brasil"/>
    <s v="Consumidor"/>
    <s v="MobiliÃ¡rio"/>
    <s v="Cadeiras"/>
    <x v="272"/>
    <s v="Jumbo Drum"/>
    <n v="0.64"/>
    <d v="2010-07-24T00:00:00"/>
  </r>
  <r>
    <n v="5131"/>
    <n v="3750"/>
    <n v="26784"/>
    <x v="1026"/>
    <s v="CrÃ­tica"/>
    <x v="22"/>
    <n v="440.23"/>
    <n v="0.09"/>
    <s v="AÃ©reo Normal"/>
    <n v="-37.9407"/>
    <n v="0"/>
    <s v="Returned"/>
    <x v="101"/>
    <n v="7.51"/>
    <s v="Christy Brittain"/>
    <s v="SÃ£o Paulo"/>
    <n v="7506"/>
    <s v="SÃ£o Paulo"/>
    <x v="3"/>
    <s v="Erin"/>
    <x v="3"/>
    <m/>
    <s v="Brasil"/>
    <s v="Consumidor"/>
    <s v="Tecnologia"/>
    <s v="MÃ¡quinas de EscritÃ³rio"/>
    <x v="116"/>
    <s v="Medium Box"/>
    <n v="0.39"/>
    <d v="2010-07-24T00:00:00"/>
  </r>
  <r>
    <n v="5724"/>
    <n v="3751"/>
    <n v="26786"/>
    <x v="360"/>
    <s v="MÃ©dia"/>
    <x v="13"/>
    <n v="296.94"/>
    <n v="0.08"/>
    <s v="AÃ©reo Normal"/>
    <n v="-25.41"/>
    <n v="-25.41"/>
    <s v=""/>
    <x v="417"/>
    <n v="3.99"/>
    <s v="Evan Henry"/>
    <s v="Recife"/>
    <n v="91941"/>
    <s v="Pernambuco"/>
    <x v="1"/>
    <s v="Chris,Pat"/>
    <x v="1"/>
    <s v="Pat"/>
    <s v="Brasil"/>
    <s v="Corporativo"/>
    <s v="Material de EscritÃ³rio"/>
    <s v="EletrodomÃ©sticos"/>
    <x v="594"/>
    <s v="Small Box"/>
    <n v="0.57999999999999996"/>
    <d v="2010-04-08T00:00:00"/>
  </r>
  <r>
    <n v="2679"/>
    <n v="3752"/>
    <n v="26787"/>
    <x v="845"/>
    <s v="Alta"/>
    <x v="16"/>
    <n v="1119.9100000000001"/>
    <n v="0.08"/>
    <s v="AÃ©reo RÃ¡pido"/>
    <n v="434.71"/>
    <n v="434.71"/>
    <s v=""/>
    <x v="265"/>
    <n v="5.79"/>
    <s v="Jamie Frazer"/>
    <s v="Ibaiti"/>
    <n v="33441"/>
    <s v="ParanÃ¡"/>
    <x v="2"/>
    <s v="Sam,Pat"/>
    <x v="2"/>
    <s v="Pat"/>
    <s v="Brasil"/>
    <s v="Pequenas Empresas"/>
    <s v="Material de EscritÃ³rio"/>
    <s v="Papel"/>
    <x v="980"/>
    <s v="Small Box"/>
    <n v="0.37"/>
    <d v="2011-09-21T00:00:00"/>
  </r>
  <r>
    <n v="2056"/>
    <n v="3755"/>
    <n v="26818"/>
    <x v="328"/>
    <s v="NÃ£o Especificada"/>
    <x v="38"/>
    <n v="78.39"/>
    <n v="0.01"/>
    <s v="AÃ©reo RÃ¡pido"/>
    <n v="-5.16"/>
    <n v="-5.16"/>
    <s v=""/>
    <x v="535"/>
    <n v="4.9800000000000004"/>
    <s v="Dionis Lloyd"/>
    <s v="SÃ£o Paulo"/>
    <n v="10573"/>
    <s v="SÃ£o Paulo"/>
    <x v="3"/>
    <s v="Erin"/>
    <x v="3"/>
    <m/>
    <s v="Brasil"/>
    <s v="Pequenas Empresas"/>
    <s v="Material de EscritÃ³rio"/>
    <s v="EletrodomÃ©sticos"/>
    <x v="829"/>
    <s v="Small Box"/>
    <n v="0.57999999999999996"/>
    <d v="2012-01-10T00:00:00"/>
  </r>
  <r>
    <n v="2060"/>
    <n v="3754"/>
    <n v="26818"/>
    <x v="328"/>
    <s v="NÃ£o Especificada"/>
    <x v="3"/>
    <n v="202.84"/>
    <n v="0.05"/>
    <s v="AÃ©reo Normal"/>
    <n v="-19.481000000000002"/>
    <n v="-19.481000000000002"/>
    <s v=""/>
    <x v="382"/>
    <n v="5.6"/>
    <s v="Dionis Lloyd"/>
    <s v="SÃ£o Paulo"/>
    <n v="11725"/>
    <s v="SÃ£o Paulo"/>
    <x v="3"/>
    <s v="Erin"/>
    <x v="3"/>
    <m/>
    <s v="Brasil"/>
    <s v="Pequenas Empresas"/>
    <s v="Material de EscritÃ³rio"/>
    <s v="Capas e AcessÃ³rios"/>
    <x v="537"/>
    <s v="Small Box"/>
    <n v="0.36"/>
    <d v="2012-01-09T00:00:00"/>
  </r>
  <r>
    <n v="2061"/>
    <n v="3756"/>
    <n v="26818"/>
    <x v="328"/>
    <s v="NÃ£o Especificada"/>
    <x v="49"/>
    <n v="251.34"/>
    <n v="0.1"/>
    <s v="AÃ©reo Normal"/>
    <n v="-162.196"/>
    <n v="-162.196"/>
    <s v=""/>
    <x v="68"/>
    <n v="7.72"/>
    <s v="Dionis Lloyd"/>
    <s v="SÃ£o Paulo"/>
    <n v="10573"/>
    <s v="SÃ£o Paulo"/>
    <x v="3"/>
    <s v="Erin"/>
    <x v="3"/>
    <m/>
    <s v="Brasil"/>
    <s v="Pequenas Empresas"/>
    <s v="Material de EscritÃ³rio"/>
    <s v="Capas e AcessÃ³rios"/>
    <x v="77"/>
    <s v="Small Box"/>
    <n v="0.38"/>
    <d v="2012-01-09T00:00:00"/>
  </r>
  <r>
    <n v="5864"/>
    <n v="3758"/>
    <n v="26852"/>
    <x v="1027"/>
    <s v="CrÃ­tica"/>
    <x v="1"/>
    <n v="15.81"/>
    <n v="0.06"/>
    <s v="AÃ©reo Normal"/>
    <n v="-9.8800000000000008"/>
    <n v="0"/>
    <s v="Returned"/>
    <x v="18"/>
    <n v="6.07"/>
    <s v="Jim Kriz"/>
    <s v="SÃ£o Paulo"/>
    <n v="45014"/>
    <s v="SÃ£o Paulo"/>
    <x v="3"/>
    <s v="Erin"/>
    <x v="3"/>
    <m/>
    <s v="Brasil"/>
    <s v="Consumidor"/>
    <s v="Material de EscritÃ³rio"/>
    <s v="Papel"/>
    <x v="696"/>
    <s v="Small Box"/>
    <n v="0.36"/>
    <d v="2010-03-08T00:00:00"/>
  </r>
  <r>
    <n v="7117"/>
    <n v="3762"/>
    <n v="26881"/>
    <x v="715"/>
    <s v="Baixa"/>
    <x v="2"/>
    <n v="10692.97"/>
    <n v="0.05"/>
    <s v="Transporte RodoviÃ¡rio"/>
    <n v="-410.39"/>
    <n v="0"/>
    <s v="Returned"/>
    <x v="654"/>
    <n v="110.2"/>
    <s v="Ken Dana"/>
    <s v="Salvador"/>
    <n v="59715"/>
    <s v="Bahia"/>
    <x v="1"/>
    <s v="Chris,Pat"/>
    <x v="1"/>
    <s v="Pat"/>
    <s v="Brasil"/>
    <s v="Pequenas Empresas"/>
    <s v="MobiliÃ¡rio"/>
    <s v="Mesas"/>
    <x v="1065"/>
    <s v="Jumbo Box"/>
    <n v="0.67"/>
    <d v="2009-08-05T00:00:00"/>
  </r>
  <r>
    <n v="3373"/>
    <n v="3763"/>
    <n v="26887"/>
    <x v="780"/>
    <s v="CrÃ­tica"/>
    <x v="39"/>
    <n v="1637.78"/>
    <n v="0.08"/>
    <s v="AÃ©reo RÃ¡pido"/>
    <n v="461.65"/>
    <n v="461.65"/>
    <s v=""/>
    <x v="571"/>
    <n v="4.62"/>
    <s v="Adam Bellavance"/>
    <s v="Salvador"/>
    <n v="59601"/>
    <s v="Bahia"/>
    <x v="1"/>
    <s v="Chris,Pat"/>
    <x v="1"/>
    <s v="Pat"/>
    <s v="Brasil"/>
    <s v="Pequenas Empresas"/>
    <s v="Material de EscritÃ³rio"/>
    <s v="EletrodomÃ©sticos"/>
    <x v="898"/>
    <s v="Small Box"/>
    <n v="0.56000000000000005"/>
    <d v="2011-05-16T00:00:00"/>
  </r>
  <r>
    <n v="3376"/>
    <n v="3764"/>
    <n v="26887"/>
    <x v="780"/>
    <s v="CrÃ­tica"/>
    <x v="3"/>
    <n v="193.84"/>
    <n v="7.0000000000000007E-2"/>
    <s v="AÃ©reo RÃ¡pido"/>
    <n v="-117.1045"/>
    <n v="-117.1045"/>
    <s v=""/>
    <x v="305"/>
    <n v="8.94"/>
    <s v="Adam Bellavance"/>
    <s v="Salvador"/>
    <n v="59601"/>
    <s v="Bahia"/>
    <x v="1"/>
    <s v="Chris,Pat"/>
    <x v="1"/>
    <s v="Pat"/>
    <s v="Brasil"/>
    <s v="Pequenas Empresas"/>
    <s v="Material de EscritÃ³rio"/>
    <s v="Capas e AcessÃ³rios"/>
    <x v="425"/>
    <s v="Small Box"/>
    <n v="0.4"/>
    <d v="2011-05-15T00:00:00"/>
  </r>
  <r>
    <n v="1386"/>
    <n v="3766"/>
    <n v="26912"/>
    <x v="1028"/>
    <s v="Baixa"/>
    <x v="24"/>
    <n v="1090.1099999999999"/>
    <n v="0.08"/>
    <s v="AÃ©reo Normal"/>
    <n v="55.87"/>
    <n v="55.87"/>
    <s v=""/>
    <x v="230"/>
    <n v="5.5"/>
    <s v="Noel Staavos"/>
    <s v="Belo Horizonte"/>
    <n v="1463"/>
    <s v="Minas Gerais"/>
    <x v="3"/>
    <s v="Erin"/>
    <x v="3"/>
    <m/>
    <s v="Brasil"/>
    <s v="EscritÃ³rio em Casa"/>
    <s v="Tecnologia"/>
    <s v="PerifÃ©ricos"/>
    <x v="305"/>
    <s v="Small Box"/>
    <n v="0.62"/>
    <d v="2012-05-06T00:00:00"/>
  </r>
  <r>
    <n v="1406"/>
    <n v="3765"/>
    <n v="26912"/>
    <x v="1028"/>
    <s v="Baixa"/>
    <x v="43"/>
    <n v="3136.2024999999999"/>
    <n v="7.0000000000000007E-2"/>
    <s v="AÃ©reo Normal"/>
    <n v="439.77599999999899"/>
    <n v="439.77599999999899"/>
    <s v=""/>
    <x v="11"/>
    <n v="5.26"/>
    <s v="Noel Staavos"/>
    <s v="SÃ£o Paulo"/>
    <n v="7740"/>
    <s v="SÃ£o Paulo"/>
    <x v="3"/>
    <s v="Erin"/>
    <x v="3"/>
    <m/>
    <s v="Brasil"/>
    <s v="EscritÃ³rio em Casa"/>
    <s v="Tecnologia"/>
    <s v="Telefones e ComunicaÃ§Ã£o"/>
    <x v="239"/>
    <s v="Small Box"/>
    <n v="0.56000000000000005"/>
    <d v="2012-05-01T00:00:00"/>
  </r>
  <r>
    <n v="6762"/>
    <n v="3767"/>
    <n v="26913"/>
    <x v="1024"/>
    <s v="Alta"/>
    <x v="41"/>
    <n v="642.91449999999998"/>
    <n v="0.01"/>
    <s v="AÃ©reo Normal"/>
    <n v="-118.8"/>
    <n v="-118.8"/>
    <s v=""/>
    <x v="6"/>
    <n v="8.99"/>
    <s v="Amy Hunt"/>
    <s v="Porto Alegre"/>
    <n v="37918"/>
    <s v="Rio Grande do Sul"/>
    <x v="2"/>
    <s v="Sam,Pat"/>
    <x v="2"/>
    <s v="Pat"/>
    <s v="Brasil"/>
    <s v="Consumidor"/>
    <s v="Tecnologia"/>
    <s v="Telefones e ComunicaÃ§Ã£o"/>
    <x v="1005"/>
    <s v="Small Box"/>
    <n v="0.6"/>
    <d v="2009-10-01T00:00:00"/>
  </r>
  <r>
    <n v="97"/>
    <n v="3769"/>
    <n v="26919"/>
    <x v="595"/>
    <s v="Baixa"/>
    <x v="40"/>
    <n v="3534.56"/>
    <n v="0.03"/>
    <s v="AÃ©reo Normal"/>
    <n v="763.32"/>
    <n v="763.32"/>
    <s v=""/>
    <x v="399"/>
    <n v="24.49"/>
    <s v="Mick Crebagga"/>
    <s v="Ibaiti"/>
    <n v="33917"/>
    <s v="ParanÃ¡"/>
    <x v="2"/>
    <s v="Sam,Pat"/>
    <x v="2"/>
    <s v="Pat"/>
    <s v="Brasil"/>
    <s v="EscritÃ³rio em Casa"/>
    <s v="Material de EscritÃ³rio"/>
    <s v="EletrodomÃ©sticos"/>
    <x v="566"/>
    <s v="Large Box"/>
    <n v="0.52"/>
    <d v="2012-12-12T00:00:00"/>
  </r>
  <r>
    <n v="98"/>
    <n v="3770"/>
    <n v="26919"/>
    <x v="595"/>
    <s v="Baixa"/>
    <x v="46"/>
    <n v="155.27000000000001"/>
    <n v="0.1"/>
    <s v="AÃ©reo Normal"/>
    <n v="-151.55000000000001"/>
    <n v="-151.55000000000001"/>
    <s v=""/>
    <x v="18"/>
    <n v="7.54"/>
    <s v="Mick Crebagga"/>
    <s v="Ibaiti"/>
    <n v="33917"/>
    <s v="ParanÃ¡"/>
    <x v="2"/>
    <s v="Sam,Pat"/>
    <x v="2"/>
    <s v="Pat"/>
    <s v="Brasil"/>
    <s v="EscritÃ³rio em Casa"/>
    <s v="Material de EscritÃ³rio"/>
    <s v="Papel"/>
    <x v="1066"/>
    <s v="Small Box"/>
    <n v="0.38"/>
    <d v="2012-12-12T00:00:00"/>
  </r>
  <r>
    <n v="6544"/>
    <n v="3771"/>
    <n v="26944"/>
    <x v="1012"/>
    <s v="CrÃ­tica"/>
    <x v="0"/>
    <n v="453.87"/>
    <n v="0.02"/>
    <s v="AÃ©reo Normal"/>
    <n v="-217.69"/>
    <n v="-217.69"/>
    <s v=""/>
    <x v="167"/>
    <n v="14.52"/>
    <s v="Eva Jacobs"/>
    <s v="JoÃ£o Pessoa"/>
    <n v="80020"/>
    <s v="ParaÃ­ba"/>
    <x v="1"/>
    <s v="Chris,Pat"/>
    <x v="1"/>
    <s v="Pat"/>
    <s v="Brasil"/>
    <s v="EscritÃ³rio em Casa"/>
    <s v="Tecnologia"/>
    <s v="PerifÃ©ricos"/>
    <x v="333"/>
    <s v="Small Box"/>
    <n v="0.65"/>
    <d v="2009-11-10T00:00:00"/>
  </r>
  <r>
    <n v="8168"/>
    <n v="3772"/>
    <n v="26945"/>
    <x v="36"/>
    <s v="CrÃ­tica"/>
    <x v="13"/>
    <n v="221.33"/>
    <n v="0"/>
    <s v="AÃ©reo Normal"/>
    <n v="77.33"/>
    <n v="77.33"/>
    <s v=""/>
    <x v="20"/>
    <n v="1.77"/>
    <s v="Mick Crebagga"/>
    <s v="Ibaiti"/>
    <n v="33917"/>
    <s v="ParanÃ¡"/>
    <x v="2"/>
    <s v="Sam,Pat"/>
    <x v="2"/>
    <s v="Pat"/>
    <s v="Brasil"/>
    <s v="EscritÃ³rio em Casa"/>
    <s v="Material de EscritÃ³rio"/>
    <s v="Papel"/>
    <x v="750"/>
    <s v="Wrap Bag"/>
    <n v="0.37"/>
    <d v="2009-02-05T00:00:00"/>
  </r>
  <r>
    <n v="5374"/>
    <n v="3773"/>
    <n v="26947"/>
    <x v="411"/>
    <s v="Alta"/>
    <x v="32"/>
    <n v="467.15"/>
    <n v="0.01"/>
    <s v="Transporte RodoviÃ¡rio"/>
    <n v="-212.34"/>
    <n v="-212.34"/>
    <s v=""/>
    <x v="116"/>
    <n v="60"/>
    <s v="Bruce Money"/>
    <s v="Natal"/>
    <n v="84057"/>
    <s v="Rio Grande do Norte"/>
    <x v="1"/>
    <s v="Chris,Pat"/>
    <x v="1"/>
    <s v="Pat"/>
    <s v="Brasil"/>
    <s v="Corporativo"/>
    <s v="MobiliÃ¡rio"/>
    <s v="Mesas"/>
    <x v="132"/>
    <s v="Jumbo Drum"/>
    <n v="0.59"/>
    <d v="2010-06-07T00:00:00"/>
  </r>
  <r>
    <n v="2336"/>
    <n v="3774"/>
    <n v="26948"/>
    <x v="385"/>
    <s v="Alta"/>
    <x v="24"/>
    <n v="203.55"/>
    <n v="0.03"/>
    <s v="AÃ©reo RÃ¡pido"/>
    <n v="38.6"/>
    <n v="38.6"/>
    <s v=""/>
    <x v="390"/>
    <n v="2.25"/>
    <s v="Matt Collister"/>
    <s v="VitÃ³ria"/>
    <n v="20715"/>
    <s v="EspÃ­rito Santo"/>
    <x v="3"/>
    <s v="Erin"/>
    <x v="3"/>
    <m/>
    <s v="Brasil"/>
    <s v="EscritÃ³rio em Casa"/>
    <s v="Material de EscritÃ³rio"/>
    <s v="Canetas e materiais de arte"/>
    <x v="553"/>
    <s v="Wrap Bag"/>
    <n v="0.52"/>
    <d v="2011-11-23T00:00:00"/>
  </r>
  <r>
    <n v="2337"/>
    <n v="3775"/>
    <n v="26948"/>
    <x v="385"/>
    <s v="Alta"/>
    <x v="39"/>
    <n v="273.89"/>
    <n v="0.05"/>
    <s v="AÃ©reo Normal"/>
    <n v="-160.40199999999999"/>
    <n v="-160.40199999999999"/>
    <s v=""/>
    <x v="68"/>
    <n v="7.72"/>
    <s v="Matt Collister"/>
    <s v="FlorianÃ³polis"/>
    <n v="30337"/>
    <s v="Santa Catarina"/>
    <x v="2"/>
    <s v="Sam,Pat"/>
    <x v="2"/>
    <s v="Pat"/>
    <s v="Brasil"/>
    <s v="EscritÃ³rio em Casa"/>
    <s v="Material de EscritÃ³rio"/>
    <s v="Capas e AcessÃ³rios"/>
    <x v="77"/>
    <s v="Small Box"/>
    <n v="0.38"/>
    <d v="2011-11-23T00:00:00"/>
  </r>
  <r>
    <n v="7031"/>
    <n v="3776"/>
    <n v="26949"/>
    <x v="762"/>
    <s v="CrÃ­tica"/>
    <x v="10"/>
    <n v="460.69"/>
    <n v="0.06"/>
    <s v="AÃ©reo Normal"/>
    <n v="-103.48"/>
    <n v="-103.48"/>
    <s v=""/>
    <x v="276"/>
    <n v="7.29"/>
    <s v="Aaron Hawkins"/>
    <s v="SÃ£o Paulo"/>
    <n v="7203"/>
    <s v="SÃ£o Paulo"/>
    <x v="3"/>
    <s v="Erin"/>
    <x v="3"/>
    <m/>
    <s v="Brasil"/>
    <s v="EscritÃ³rio em Casa"/>
    <s v="MobiliÃ¡rio"/>
    <s v="MobiliÃ¡rio de EscritÃ³rio"/>
    <x v="382"/>
    <s v="Small Pack"/>
    <n v="0.45"/>
    <d v="2009-08-17T00:00:00"/>
  </r>
  <r>
    <n v="5717"/>
    <n v="3777"/>
    <n v="26951"/>
    <x v="1029"/>
    <s v="NÃ£o Especificada"/>
    <x v="12"/>
    <n v="451.81"/>
    <n v="0.05"/>
    <s v="AÃ©reo Normal"/>
    <n v="-318.59399999999999"/>
    <n v="-318.59399999999999"/>
    <s v=""/>
    <x v="15"/>
    <n v="13.99"/>
    <s v="Kean Takahito"/>
    <s v="FlorianÃ³polis"/>
    <n v="30269"/>
    <s v="Santa Catarina"/>
    <x v="2"/>
    <s v="Sam,Pat"/>
    <x v="2"/>
    <s v="Pat"/>
    <s v="Brasil"/>
    <s v="EscritÃ³rio em Casa"/>
    <s v="Tecnologia"/>
    <s v="MÃ¡quinas de EscritÃ³rio"/>
    <x v="15"/>
    <s v="Medium Box"/>
    <n v="0.38"/>
    <d v="2010-04-09T00:00:00"/>
  </r>
  <r>
    <n v="3333"/>
    <n v="3779"/>
    <n v="26976"/>
    <x v="978"/>
    <s v="NÃ£o Especificada"/>
    <x v="9"/>
    <n v="1417.21"/>
    <n v="7.0000000000000007E-2"/>
    <s v="AÃ©reo Normal"/>
    <n v="63.88"/>
    <n v="63.88"/>
    <s v=""/>
    <x v="379"/>
    <n v="18.45"/>
    <s v="Thea Hendricks"/>
    <s v="Recife"/>
    <n v="92277"/>
    <s v="Pernambuco"/>
    <x v="1"/>
    <s v="Chris,Pat"/>
    <x v="1"/>
    <s v="Pat"/>
    <s v="Brasil"/>
    <s v="EscritÃ³rio em Casa"/>
    <s v="MobiliÃ¡rio"/>
    <s v="MobiliÃ¡rio de EscritÃ³rio"/>
    <x v="533"/>
    <s v="Medium Box"/>
    <n v="0.65"/>
    <d v="2011-05-22T00:00:00"/>
  </r>
  <r>
    <n v="3354"/>
    <n v="3778"/>
    <n v="26976"/>
    <x v="978"/>
    <s v="NÃ£o Especificada"/>
    <x v="21"/>
    <n v="729.75"/>
    <n v="0.02"/>
    <s v="AÃ©reo Normal"/>
    <n v="375.25"/>
    <n v="375.25"/>
    <s v=""/>
    <x v="293"/>
    <n v="1.39"/>
    <s v="Thea Hendricks"/>
    <s v="Recife"/>
    <n v="92277"/>
    <s v="Pernambuco"/>
    <x v="1"/>
    <s v="Chris,Pat"/>
    <x v="1"/>
    <s v="Pat"/>
    <s v="Brasil"/>
    <s v="EscritÃ³rio em Casa"/>
    <s v="Material de EscritÃ³rio"/>
    <s v="Envelopes"/>
    <x v="407"/>
    <s v="Small Box"/>
    <n v="0.38"/>
    <d v="2011-05-21T00:00:00"/>
  </r>
  <r>
    <n v="3355"/>
    <n v="3780"/>
    <n v="26976"/>
    <x v="978"/>
    <s v="NÃ£o Especificada"/>
    <x v="41"/>
    <n v="1154.9375"/>
    <n v="0.04"/>
    <s v="AÃ©reo RÃ¡pido"/>
    <n v="-176.05500000000001"/>
    <n v="-176.05500000000001"/>
    <s v=""/>
    <x v="12"/>
    <n v="8.99"/>
    <s v="Thea Hendricks"/>
    <s v="Recife"/>
    <n v="92277"/>
    <s v="Pernambuco"/>
    <x v="1"/>
    <s v="Chris,Pat"/>
    <x v="1"/>
    <s v="Pat"/>
    <s v="Brasil"/>
    <s v="EscritÃ³rio em Casa"/>
    <s v="Tecnologia"/>
    <s v="Telefones e ComunicaÃ§Ã£o"/>
    <x v="798"/>
    <s v="Small Box"/>
    <n v="0.56999999999999995"/>
    <d v="2011-05-21T00:00:00"/>
  </r>
  <r>
    <n v="1605"/>
    <n v="3785"/>
    <n v="26979"/>
    <x v="569"/>
    <s v="MÃ©dia"/>
    <x v="27"/>
    <n v="337.01"/>
    <n v="0.05"/>
    <s v="AÃ©reo Normal"/>
    <n v="147.19999999999999"/>
    <n v="147.19999999999999"/>
    <s v=""/>
    <x v="301"/>
    <n v="1.25"/>
    <s v="Tom Boeckenhauer"/>
    <s v="Teresina"/>
    <n v="97405"/>
    <s v="PiauÃ­"/>
    <x v="1"/>
    <s v="Chris,Pat"/>
    <x v="1"/>
    <s v="Pat"/>
    <s v="Brasil"/>
    <s v="Corporativo"/>
    <s v="Material de EscritÃ³rio"/>
    <s v="Papel"/>
    <x v="1067"/>
    <s v="Wrap Bag"/>
    <n v="0.35"/>
    <d v="2012-03-30T00:00:00"/>
  </r>
  <r>
    <n v="1606"/>
    <n v="3786"/>
    <n v="26979"/>
    <x v="569"/>
    <s v="MÃ©dia"/>
    <x v="31"/>
    <n v="6093.2420000000002"/>
    <n v="0.09"/>
    <s v="AÃ©reo Normal"/>
    <n v="1174.38299999999"/>
    <n v="1174.38299999999"/>
    <s v=""/>
    <x v="124"/>
    <n v="8.08"/>
    <s v="Tom Boeckenhauer"/>
    <s v="Teresina"/>
    <n v="97405"/>
    <s v="PiauÃ­"/>
    <x v="1"/>
    <s v="Chris,Pat"/>
    <x v="1"/>
    <s v="Pat"/>
    <s v="Brasil"/>
    <s v="Corporativo"/>
    <s v="Tecnologia"/>
    <s v="Telefones e ComunicaÃ§Ã£o"/>
    <x v="883"/>
    <s v="Small Box"/>
    <n v="0.6"/>
    <d v="2012-03-30T00:00:00"/>
  </r>
  <r>
    <n v="1418"/>
    <n v="3789"/>
    <n v="26982"/>
    <x v="349"/>
    <s v="NÃ£o Especificada"/>
    <x v="11"/>
    <n v="1984.61"/>
    <n v="0.05"/>
    <s v="AÃ©reo RÃ¡pido"/>
    <n v="585.03"/>
    <n v="0"/>
    <s v="Returned"/>
    <x v="114"/>
    <n v="14.3"/>
    <s v="Clytie Kelty"/>
    <s v="SÃ£o Paulo"/>
    <n v="18103"/>
    <s v="SÃ£o Paulo"/>
    <x v="3"/>
    <s v="Erin"/>
    <x v="3"/>
    <m/>
    <s v="Brasil"/>
    <s v="Pequenas Empresas"/>
    <s v="Material de EscritÃ³rio"/>
    <s v="Papel"/>
    <x v="130"/>
    <s v="Small Box"/>
    <n v="0.37"/>
    <d v="2012-04-29T00:00:00"/>
  </r>
  <r>
    <n v="4131"/>
    <n v="3790"/>
    <n v="27011"/>
    <x v="30"/>
    <s v="MÃ©dia"/>
    <x v="38"/>
    <n v="53.66"/>
    <n v="0.09"/>
    <s v="AÃ©reo Normal"/>
    <n v="5.69"/>
    <n v="5.69"/>
    <s v=""/>
    <x v="655"/>
    <n v="1.39"/>
    <s v="Anne Pryor"/>
    <s v="SÃ£o Paulo"/>
    <n v="12180"/>
    <s v="SÃ£o Paulo"/>
    <x v="3"/>
    <s v="Erin"/>
    <x v="3"/>
    <m/>
    <s v="Brasil"/>
    <s v="EscritÃ³rio em Casa"/>
    <s v="Material de EscritÃ³rio"/>
    <s v="Envelopes"/>
    <x v="1068"/>
    <s v="Small Box"/>
    <n v="0.35"/>
    <d v="2010-12-30T00:00:00"/>
  </r>
  <r>
    <n v="7268"/>
    <n v="3791"/>
    <n v="27013"/>
    <x v="243"/>
    <s v="Baixa"/>
    <x v="9"/>
    <n v="2232.15"/>
    <n v="0.05"/>
    <s v="AÃ©reo Normal"/>
    <n v="-746.44"/>
    <n v="-746.44"/>
    <s v=""/>
    <x v="76"/>
    <n v="35"/>
    <s v="Fred Harton"/>
    <s v="JoÃ£o Pessoa"/>
    <n v="80022"/>
    <s v="ParaÃ­ba"/>
    <x v="1"/>
    <s v="Chris,Pat"/>
    <x v="1"/>
    <s v="Pat"/>
    <s v="Brasil"/>
    <s v="EscritÃ³rio em Casa"/>
    <s v="Material de EscritÃ³rio"/>
    <s v="Armazenamento e OrganizaÃ§Ã£o"/>
    <x v="630"/>
    <s v="Large Box"/>
    <n v="0.81"/>
    <d v="2009-07-09T00:00:00"/>
  </r>
  <r>
    <n v="7300"/>
    <n v="3792"/>
    <n v="27013"/>
    <x v="243"/>
    <s v="Baixa"/>
    <x v="2"/>
    <n v="7007.19"/>
    <n v="0.05"/>
    <s v="AÃ©reo Normal"/>
    <n v="-274.95"/>
    <n v="-274.95"/>
    <s v=""/>
    <x v="445"/>
    <n v="35"/>
    <s v="Fred Harton"/>
    <s v="JoÃ£o Pessoa"/>
    <n v="80022"/>
    <s v="ParaÃ­ba"/>
    <x v="1"/>
    <s v="Chris,Pat"/>
    <x v="1"/>
    <s v="Pat"/>
    <s v="Brasil"/>
    <s v="EscritÃ³rio em Casa"/>
    <s v="Material de EscritÃ³rio"/>
    <s v="Armazenamento e OrganizaÃ§Ã£o"/>
    <x v="646"/>
    <s v="Large Box"/>
    <n v="0.8"/>
    <d v="2009-07-05T00:00:00"/>
  </r>
  <r>
    <n v="802"/>
    <n v="3797"/>
    <n v="27078"/>
    <x v="675"/>
    <s v="NÃ£o Especificada"/>
    <x v="35"/>
    <n v="152.44"/>
    <n v="0.03"/>
    <s v="AÃ©reo Normal"/>
    <n v="-40.76"/>
    <n v="-40.76"/>
    <s v=""/>
    <x v="31"/>
    <n v="5.86"/>
    <s v="Nathan Mautz"/>
    <s v="Ibaiti"/>
    <n v="35244"/>
    <s v="ParanÃ¡"/>
    <x v="2"/>
    <s v="Sam,Pat"/>
    <x v="2"/>
    <s v="Pat"/>
    <s v="Brasil"/>
    <s v="Corporativo"/>
    <s v="Material de EscritÃ³rio"/>
    <s v="Papel"/>
    <x v="264"/>
    <s v="Small Box"/>
    <n v="0.36"/>
    <d v="2012-08-13T00:00:00"/>
  </r>
  <r>
    <n v="2278"/>
    <n v="3800"/>
    <n v="27106"/>
    <x v="1030"/>
    <s v="Alta"/>
    <x v="23"/>
    <n v="13.96"/>
    <n v="0.06"/>
    <s v="AÃ©reo Normal"/>
    <n v="-4.7035"/>
    <n v="-4.7035"/>
    <s v=""/>
    <x v="163"/>
    <n v="2.99"/>
    <s v="Lena Creighton"/>
    <s v="SÃ£o Paulo"/>
    <n v="15235"/>
    <s v="SÃ£o Paulo"/>
    <x v="3"/>
    <s v="Erin"/>
    <x v="3"/>
    <m/>
    <s v="Brasil"/>
    <s v="EscritÃ³rio em Casa"/>
    <s v="Material de EscritÃ³rio"/>
    <s v="Capas e AcessÃ³rios"/>
    <x v="196"/>
    <s v="Small Box"/>
    <n v="0.38"/>
    <d v="2011-12-03T00:00:00"/>
  </r>
  <r>
    <n v="2279"/>
    <n v="3802"/>
    <n v="27106"/>
    <x v="1030"/>
    <s v="Alta"/>
    <x v="13"/>
    <n v="3524.55"/>
    <n v="0.08"/>
    <s v="Transporte RodoviÃ¡rio"/>
    <n v="-570.17999999999995"/>
    <n v="-570.17999999999995"/>
    <s v=""/>
    <x v="17"/>
    <n v="30"/>
    <s v="Lena Creighton"/>
    <s v="SÃ£o Paulo"/>
    <n v="19143"/>
    <s v="SÃ£o Paulo"/>
    <x v="3"/>
    <s v="Erin"/>
    <x v="3"/>
    <m/>
    <s v="Brasil"/>
    <s v="EscritÃ³rio em Casa"/>
    <s v="MobiliÃ¡rio"/>
    <s v="Cadeiras"/>
    <x v="416"/>
    <s v="Jumbo Drum"/>
    <n v="0.78"/>
    <d v="2011-12-03T00:00:00"/>
  </r>
  <r>
    <n v="2280"/>
    <n v="3803"/>
    <n v="27106"/>
    <x v="1030"/>
    <s v="Alta"/>
    <x v="8"/>
    <n v="890.61"/>
    <n v="0.05"/>
    <s v="AÃ©reo Normal"/>
    <n v="297.11"/>
    <n v="297.11"/>
    <s v=""/>
    <x v="353"/>
    <n v="3.63"/>
    <s v="Lena Creighton"/>
    <s v="SÃ£o Paulo"/>
    <n v="19143"/>
    <s v="SÃ£o Paulo"/>
    <x v="3"/>
    <s v="Erin"/>
    <x v="3"/>
    <m/>
    <s v="Brasil"/>
    <s v="EscritÃ³rio em Casa"/>
    <s v="MobiliÃ¡rio"/>
    <s v="MobiliÃ¡rio de EscritÃ³rio"/>
    <x v="831"/>
    <s v="Small Pack"/>
    <n v="0.52"/>
    <d v="2011-12-03T00:00:00"/>
  </r>
  <r>
    <n v="2281"/>
    <n v="3804"/>
    <n v="27106"/>
    <x v="1030"/>
    <s v="Alta"/>
    <x v="17"/>
    <n v="64.19"/>
    <n v="0.08"/>
    <s v="AÃ©reo Normal"/>
    <n v="3.77"/>
    <n v="3.77"/>
    <s v=""/>
    <x v="64"/>
    <n v="1.5"/>
    <s v="Lena Creighton"/>
    <s v="SÃ£o Paulo"/>
    <n v="19143"/>
    <s v="SÃ£o Paulo"/>
    <x v="3"/>
    <s v="Erin"/>
    <x v="3"/>
    <m/>
    <s v="Brasil"/>
    <s v="EscritÃ³rio em Casa"/>
    <s v="Material de EscritÃ³rio"/>
    <s v="Canetas e materiais de arte"/>
    <x v="344"/>
    <s v="Wrap Bag"/>
    <n v="0.48"/>
    <d v="2011-12-03T00:00:00"/>
  </r>
  <r>
    <n v="2296"/>
    <n v="3801"/>
    <n v="27106"/>
    <x v="1030"/>
    <s v="Alta"/>
    <x v="31"/>
    <n v="531.48"/>
    <n v="0.08"/>
    <s v="AÃ©reo Normal"/>
    <n v="232.58"/>
    <n v="232.58"/>
    <s v=""/>
    <x v="656"/>
    <n v="1.39"/>
    <s v="Lena Creighton"/>
    <s v="SÃ£o Paulo"/>
    <n v="15235"/>
    <s v="SÃ£o Paulo"/>
    <x v="3"/>
    <s v="Erin"/>
    <x v="3"/>
    <m/>
    <s v="Brasil"/>
    <s v="EscritÃ³rio em Casa"/>
    <s v="Material de EscritÃ³rio"/>
    <s v="Envelopes"/>
    <x v="1069"/>
    <s v="Small Box"/>
    <n v="0.39"/>
    <d v="2011-12-01T00:00:00"/>
  </r>
  <r>
    <n v="2103"/>
    <n v="3809"/>
    <n v="27137"/>
    <x v="340"/>
    <s v="Alta"/>
    <x v="1"/>
    <n v="60.5625"/>
    <n v="0.02"/>
    <s v="AÃ©reo Normal"/>
    <n v="-165.53899999999999"/>
    <n v="0"/>
    <s v="Returned"/>
    <x v="146"/>
    <n v="1.1000000000000001"/>
    <s v="Alyssa Tate"/>
    <s v="Belo Horizonte"/>
    <n v="1880"/>
    <s v="Minas Gerais"/>
    <x v="3"/>
    <s v="Erin"/>
    <x v="3"/>
    <m/>
    <s v="Brasil"/>
    <s v="Pequenas Empresas"/>
    <s v="Tecnologia"/>
    <s v="Telefones e ComunicaÃ§Ã£o"/>
    <x v="172"/>
    <s v="Small Box"/>
    <n v="0.55000000000000004"/>
    <d v="2012-01-02T00:00:00"/>
  </r>
  <r>
    <n v="1192"/>
    <n v="3810"/>
    <n v="27138"/>
    <x v="1031"/>
    <s v="Alta"/>
    <x v="42"/>
    <n v="2976.21"/>
    <n v="7.0000000000000007E-2"/>
    <s v="Transporte RodoviÃ¡rio"/>
    <n v="-277.63"/>
    <n v="-277.63"/>
    <s v=""/>
    <x v="111"/>
    <n v="35.840000000000003"/>
    <s v="Cari Sayre"/>
    <s v="Natal"/>
    <n v="84604"/>
    <s v="Rio Grande do Norte"/>
    <x v="1"/>
    <s v="Chris,Pat"/>
    <x v="1"/>
    <s v="Pat"/>
    <s v="Brasil"/>
    <s v="EscritÃ³rio em Casa"/>
    <s v="MobiliÃ¡rio"/>
    <s v="Estantes"/>
    <x v="965"/>
    <s v="Jumbo Box"/>
    <n v="0.62"/>
    <d v="2012-06-01T00:00:00"/>
  </r>
  <r>
    <n v="1193"/>
    <n v="3811"/>
    <n v="27138"/>
    <x v="1031"/>
    <s v="Alta"/>
    <x v="11"/>
    <n v="1894.1654999999901"/>
    <n v="0.1"/>
    <s v="AÃ©reo Normal"/>
    <n v="134.72999999999999"/>
    <n v="134.72999999999999"/>
    <s v=""/>
    <x v="6"/>
    <n v="8.99"/>
    <s v="Cari Sayre"/>
    <s v="Natal"/>
    <n v="84604"/>
    <s v="Rio Grande do Norte"/>
    <x v="1"/>
    <s v="Chris,Pat"/>
    <x v="1"/>
    <s v="Pat"/>
    <s v="Brasil"/>
    <s v="EscritÃ³rio em Casa"/>
    <s v="Tecnologia"/>
    <s v="Telefones e ComunicaÃ§Ã£o"/>
    <x v="966"/>
    <s v="Small Box"/>
    <n v="0.57999999999999996"/>
    <d v="2012-06-01T00:00:00"/>
  </r>
  <r>
    <n v="6059"/>
    <n v="3812"/>
    <n v="27141"/>
    <x v="93"/>
    <s v="NÃ£o Especificada"/>
    <x v="16"/>
    <n v="495.8"/>
    <n v="0.03"/>
    <s v="AÃ©reo Normal"/>
    <n v="107.82"/>
    <n v="107.82"/>
    <s v=""/>
    <x v="657"/>
    <n v="6.38"/>
    <s v="Patrick Ryan"/>
    <s v="FlorianÃ³polis"/>
    <n v="30605"/>
    <s v="Santa Catarina"/>
    <x v="2"/>
    <s v="Sam,Pat"/>
    <x v="2"/>
    <s v="Pat"/>
    <s v="Brasil"/>
    <s v="Corporativo"/>
    <s v="MobiliÃ¡rio"/>
    <s v="MobiliÃ¡rio de EscritÃ³rio"/>
    <x v="1070"/>
    <s v="Small Box"/>
    <n v="0.56000000000000005"/>
    <d v="2010-02-05T00:00:00"/>
  </r>
  <r>
    <n v="6060"/>
    <n v="3813"/>
    <n v="27141"/>
    <x v="93"/>
    <s v="NÃ£o Especificada"/>
    <x v="9"/>
    <n v="1645.51"/>
    <n v="0.06"/>
    <s v="AÃ©reo Normal"/>
    <n v="300.33999999999997"/>
    <n v="300.33999999999997"/>
    <s v=""/>
    <x v="508"/>
    <n v="9.7100000000000009"/>
    <s v="Patrick Ryan"/>
    <s v="FlorianÃ³polis"/>
    <n v="30605"/>
    <s v="Santa Catarina"/>
    <x v="2"/>
    <s v="Sam,Pat"/>
    <x v="2"/>
    <s v="Pat"/>
    <s v="Brasil"/>
    <s v="Corporativo"/>
    <s v="Material de EscritÃ³rio"/>
    <s v="Armazenamento e OrganizaÃ§Ã£o"/>
    <x v="777"/>
    <s v="Small Box"/>
    <n v="0.56999999999999995"/>
    <d v="2010-02-05T00:00:00"/>
  </r>
  <r>
    <n v="2733"/>
    <n v="3814"/>
    <n v="27169"/>
    <x v="12"/>
    <s v="NÃ£o Especificada"/>
    <x v="48"/>
    <n v="109.9"/>
    <n v="0.01"/>
    <s v="AÃ©reo Normal"/>
    <n v="-28.945499999999999"/>
    <n v="-28.945499999999999"/>
    <s v=""/>
    <x v="32"/>
    <n v="5.27"/>
    <s v="Helen Andreada"/>
    <s v="Recife"/>
    <n v="94044"/>
    <s v="Pernambuco"/>
    <x v="1"/>
    <s v="Chris,Pat"/>
    <x v="1"/>
    <s v="Pat"/>
    <s v="Brasil"/>
    <s v="Corporativo"/>
    <s v="Material de EscritÃ³rio"/>
    <s v="Capas e AcessÃ³rios"/>
    <x v="33"/>
    <s v="Small Box"/>
    <n v="0.36"/>
    <d v="2011-09-12T00:00:00"/>
  </r>
  <r>
    <n v="5461"/>
    <n v="3818"/>
    <n v="27205"/>
    <x v="604"/>
    <s v="NÃ£o Especificada"/>
    <x v="40"/>
    <n v="87.11"/>
    <n v="0.08"/>
    <s v="AÃ©reo Normal"/>
    <n v="-43.65"/>
    <n v="-43.65"/>
    <s v=""/>
    <x v="20"/>
    <n v="3.52"/>
    <s v="Jason Fortune"/>
    <s v="Rio de Janeiro"/>
    <n v="25705"/>
    <s v="Rio de Janeiro"/>
    <x v="3"/>
    <s v="Erin"/>
    <x v="3"/>
    <m/>
    <s v="Brasil"/>
    <s v="Corporativo"/>
    <s v="Tecnologia"/>
    <s v="PerifÃ©ricos"/>
    <x v="1071"/>
    <s v="Small Pack"/>
    <n v="0.68"/>
    <d v="2010-05-23T00:00:00"/>
  </r>
  <r>
    <n v="4960"/>
    <n v="3819"/>
    <n v="27232"/>
    <x v="669"/>
    <s v="NÃ£o Especificada"/>
    <x v="36"/>
    <n v="639.29999999999995"/>
    <n v="0.05"/>
    <s v="AÃ©reo Normal"/>
    <n v="30.21"/>
    <n v="30.21"/>
    <s v=""/>
    <x v="586"/>
    <n v="7.73"/>
    <s v="Ralph Arnett"/>
    <s v="VitÃ³ria"/>
    <n v="21221"/>
    <s v="EspÃ­rito Santo"/>
    <x v="3"/>
    <s v="Erin"/>
    <x v="3"/>
    <m/>
    <s v="Brasil"/>
    <s v="Consumidor"/>
    <s v="Material de EscritÃ³rio"/>
    <s v="Canetas e materiais de arte"/>
    <x v="1072"/>
    <s v="Small Box"/>
    <n v="0.59"/>
    <d v="2010-08-20T00:00:00"/>
  </r>
  <r>
    <n v="1369"/>
    <n v="3824"/>
    <n v="27265"/>
    <x v="402"/>
    <s v="CrÃ­tica"/>
    <x v="19"/>
    <n v="401.39"/>
    <n v="0.03"/>
    <s v="AÃ©reo RÃ¡pido"/>
    <n v="161.94999999999999"/>
    <n v="161.94999999999999"/>
    <s v=""/>
    <x v="150"/>
    <n v="0.96"/>
    <s v="Christina Anderson"/>
    <s v="Porto Alegre"/>
    <n v="37211"/>
    <s v="Rio Grande do Sul"/>
    <x v="2"/>
    <s v="Sam,Pat"/>
    <x v="2"/>
    <s v="Pat"/>
    <s v="Brasil"/>
    <s v="Corporativo"/>
    <s v="MobiliÃ¡rio"/>
    <s v="MobiliÃ¡rio de EscritÃ³rio"/>
    <x v="364"/>
    <s v="Wrap Bag"/>
    <n v="0.43"/>
    <d v="2012-05-08T00:00:00"/>
  </r>
  <r>
    <n v="1375"/>
    <n v="3823"/>
    <n v="27265"/>
    <x v="402"/>
    <s v="CrÃ­tica"/>
    <x v="49"/>
    <n v="5587.2"/>
    <n v="0.05"/>
    <s v="AÃ©reo RÃ¡pido"/>
    <n v="2254.16"/>
    <n v="2254.16"/>
    <s v=""/>
    <x v="220"/>
    <n v="19.989999999999998"/>
    <s v="Christina Anderson"/>
    <s v="Porto Alegre"/>
    <n v="37211"/>
    <s v="Rio Grande do Sul"/>
    <x v="2"/>
    <s v="Sam,Pat"/>
    <x v="2"/>
    <s v="Pat"/>
    <s v="Brasil"/>
    <s v="Corporativo"/>
    <s v="Material de EscritÃ³rio"/>
    <s v="Envelopes"/>
    <x v="289"/>
    <s v="Small Box"/>
    <n v="0.39"/>
    <d v="2012-05-07T00:00:00"/>
  </r>
  <r>
    <n v="1387"/>
    <n v="3822"/>
    <n v="27265"/>
    <x v="402"/>
    <s v="CrÃ­tica"/>
    <x v="19"/>
    <n v="14981.74"/>
    <n v="0.02"/>
    <s v="AÃ©reo Normal"/>
    <n v="-1791.5"/>
    <n v="-1791.5"/>
    <s v=""/>
    <x v="296"/>
    <n v="11.64"/>
    <s v="Christina Anderson"/>
    <s v="Porto Alegre"/>
    <n v="37130"/>
    <s v="Rio Grande do Sul"/>
    <x v="2"/>
    <s v="Sam,Pat"/>
    <x v="2"/>
    <s v="Pat"/>
    <s v="Brasil"/>
    <s v="Corporativo"/>
    <s v="Tecnologia"/>
    <s v="Copiadoras e fax"/>
    <x v="410"/>
    <s v="Large Box"/>
    <n v="0.5"/>
    <d v="2012-05-06T00:00:00"/>
  </r>
  <r>
    <n v="2709"/>
    <n v="3826"/>
    <n v="27271"/>
    <x v="806"/>
    <s v="NÃ£o Especificada"/>
    <x v="34"/>
    <n v="301.57"/>
    <n v="0"/>
    <s v="Transporte RodoviÃ¡rio"/>
    <n v="-77.31"/>
    <n v="-77.31"/>
    <s v=""/>
    <x v="638"/>
    <n v="19.190000000000001"/>
    <s v="Speros Goranitis"/>
    <s v="VitÃ³ria"/>
    <n v="3431"/>
    <s v="EspÃ­rito Santo"/>
    <x v="3"/>
    <s v="Erin"/>
    <x v="3"/>
    <m/>
    <s v="Brasil"/>
    <s v="Corporativo"/>
    <s v="MobiliÃ¡rio"/>
    <s v="Cadeiras"/>
    <x v="1027"/>
    <s v="Jumbo Drum"/>
    <n v="0.57999999999999996"/>
    <d v="2011-09-15T00:00:00"/>
  </r>
  <r>
    <n v="833"/>
    <n v="3829"/>
    <n v="27299"/>
    <x v="779"/>
    <s v="CrÃ­tica"/>
    <x v="7"/>
    <n v="802.16"/>
    <n v="0.1"/>
    <s v="AÃ©reo Normal"/>
    <n v="-293.45"/>
    <n v="-293.45"/>
    <s v=""/>
    <x v="644"/>
    <n v="14.87"/>
    <s v="Liz Willingham"/>
    <s v="SÃ£o Paulo"/>
    <n v="44236"/>
    <s v="SÃ£o Paulo"/>
    <x v="3"/>
    <s v="Erin"/>
    <x v="3"/>
    <m/>
    <s v="Brasil"/>
    <s v="Corporativo"/>
    <s v="MobiliÃ¡rio"/>
    <s v="MobiliÃ¡rio de EscritÃ³rio"/>
    <x v="1040"/>
    <s v="Large Box"/>
    <n v="0.56999999999999995"/>
    <d v="2012-08-07T00:00:00"/>
  </r>
  <r>
    <n v="499"/>
    <n v="3830"/>
    <n v="27300"/>
    <x v="493"/>
    <s v="NÃ£o Especificada"/>
    <x v="31"/>
    <n v="3333.1"/>
    <n v="0.1"/>
    <s v="AÃ©reo Normal"/>
    <n v="-85.03"/>
    <n v="-85.03"/>
    <s v=""/>
    <x v="167"/>
    <n v="4"/>
    <s v="Stephanie Ulpright"/>
    <s v="SÃ£o Paulo"/>
    <n v="44312"/>
    <s v="SÃ£o Paulo"/>
    <x v="3"/>
    <s v="Erin"/>
    <x v="3"/>
    <m/>
    <s v="Brasil"/>
    <s v="Consumidor"/>
    <s v="Tecnologia"/>
    <s v="PerifÃ©ricos"/>
    <x v="333"/>
    <s v="Small Box"/>
    <n v="0.79"/>
    <d v="2012-10-01T00:00:00"/>
  </r>
  <r>
    <n v="504"/>
    <n v="3831"/>
    <n v="27300"/>
    <x v="493"/>
    <s v="NÃ£o Especificada"/>
    <x v="15"/>
    <n v="55.68"/>
    <n v="0.04"/>
    <s v="AÃ©reo Normal"/>
    <n v="0.26"/>
    <n v="0.26"/>
    <s v=""/>
    <x v="572"/>
    <n v="0.7"/>
    <s v="Stephanie Ulpright"/>
    <s v="SÃ£o Paulo"/>
    <n v="44312"/>
    <s v="SÃ£o Paulo"/>
    <x v="3"/>
    <s v="Erin"/>
    <x v="3"/>
    <m/>
    <s v="Brasil"/>
    <s v="Consumidor"/>
    <s v="Material de EscritÃ³rio"/>
    <s v="Canetas e materiais de arte"/>
    <x v="900"/>
    <s v="Wrap Bag"/>
    <n v="0.56999999999999995"/>
    <d v="2012-09-30T00:00:00"/>
  </r>
  <r>
    <n v="620"/>
    <n v="3832"/>
    <n v="27302"/>
    <x v="284"/>
    <s v="Baixa"/>
    <x v="48"/>
    <n v="237.54"/>
    <n v="0.04"/>
    <s v="AÃ©reo Normal"/>
    <n v="29.76"/>
    <n v="29.76"/>
    <s v=""/>
    <x v="457"/>
    <n v="8.7799999999999994"/>
    <s v="Maya Herman"/>
    <s v="FlorianÃ³polis"/>
    <n v="30161"/>
    <s v="Santa Catarina"/>
    <x v="2"/>
    <s v="Sam,Pat"/>
    <x v="2"/>
    <s v="Pat"/>
    <s v="Brasil"/>
    <s v="Corporativo"/>
    <s v="MobiliÃ¡rio"/>
    <s v="MobiliÃ¡rio de EscritÃ³rio"/>
    <x v="675"/>
    <s v="Small Box"/>
    <n v="0.43"/>
    <d v="2012-09-12T00:00:00"/>
  </r>
  <r>
    <n v="621"/>
    <n v="3833"/>
    <n v="27302"/>
    <x v="284"/>
    <s v="Baixa"/>
    <x v="12"/>
    <n v="143.5"/>
    <n v="0.08"/>
    <s v="AÃ©reo Normal"/>
    <n v="-27.51"/>
    <n v="-27.51"/>
    <s v=""/>
    <x v="193"/>
    <n v="5.81"/>
    <s v="Maya Herman"/>
    <s v="FlorianÃ³polis"/>
    <n v="30161"/>
    <s v="Santa Catarina"/>
    <x v="2"/>
    <s v="Sam,Pat"/>
    <x v="2"/>
    <s v="Pat"/>
    <s v="Brasil"/>
    <s v="Corporativo"/>
    <s v="Material de EscritÃ³rio"/>
    <s v="Papel"/>
    <x v="247"/>
    <s v="Small Box"/>
    <n v="0.38"/>
    <d v="2012-09-12T00:00:00"/>
  </r>
  <r>
    <n v="4467"/>
    <n v="3836"/>
    <n v="27335"/>
    <x v="966"/>
    <s v="Baixa"/>
    <x v="3"/>
    <n v="67.47"/>
    <n v="0.03"/>
    <s v="AÃ©reo Normal"/>
    <n v="-100.6"/>
    <n v="-100.6"/>
    <s v=""/>
    <x v="658"/>
    <n v="6.35"/>
    <s v="Karl Brown"/>
    <s v="Belo Horizonte"/>
    <n v="2110"/>
    <s v="Minas Gerais"/>
    <x v="3"/>
    <s v="Erin"/>
    <x v="3"/>
    <m/>
    <s v="Brasil"/>
    <s v="Corporativo"/>
    <s v="Material de EscritÃ³rio"/>
    <s v="Envelopes"/>
    <x v="1073"/>
    <s v="Small Box"/>
    <n v="0.36"/>
    <d v="2010-11-06T00:00:00"/>
  </r>
  <r>
    <n v="2529"/>
    <n v="3837"/>
    <n v="27363"/>
    <x v="609"/>
    <s v="MÃ©dia"/>
    <x v="0"/>
    <n v="646.14"/>
    <n v="7.0000000000000007E-2"/>
    <s v="AÃ©reo Normal"/>
    <n v="-265.62"/>
    <n v="-265.62"/>
    <s v=""/>
    <x v="443"/>
    <n v="35"/>
    <s v="Deborah Brumfield"/>
    <s v="Recife"/>
    <n v="91761"/>
    <s v="Pernambuco"/>
    <x v="1"/>
    <s v="Chris,Pat"/>
    <x v="1"/>
    <s v="Pat"/>
    <s v="Brasil"/>
    <s v="Pequenas Empresas"/>
    <s v="Material de EscritÃ³rio"/>
    <s v="Armazenamento e OrganizaÃ§Ã£o"/>
    <x v="643"/>
    <s v="Large Box"/>
    <n v="0.82"/>
    <d v="2011-10-20T00:00:00"/>
  </r>
  <r>
    <n v="2533"/>
    <n v="3838"/>
    <n v="27363"/>
    <x v="609"/>
    <s v="MÃ©dia"/>
    <x v="48"/>
    <n v="323.26"/>
    <n v="0.06"/>
    <s v="AÃ©reo Normal"/>
    <n v="98.34"/>
    <n v="98.34"/>
    <s v=""/>
    <x v="291"/>
    <n v="6.67"/>
    <s v="Deborah Brumfield"/>
    <s v="Ibaiti"/>
    <n v="72143"/>
    <s v="ParanÃ¡"/>
    <x v="2"/>
    <s v="Sam,Pat"/>
    <x v="2"/>
    <s v="Pat"/>
    <s v="Brasil"/>
    <s v="Pequenas Empresas"/>
    <s v="MobiliÃ¡rio"/>
    <s v="MobiliÃ¡rio de EscritÃ³rio"/>
    <x v="404"/>
    <s v="Small Pack"/>
    <n v="0.49"/>
    <d v="2011-10-19T00:00:00"/>
  </r>
  <r>
    <n v="3334"/>
    <n v="3839"/>
    <n v="27364"/>
    <x v="978"/>
    <s v="MÃ©dia"/>
    <x v="16"/>
    <n v="74.069999999999993"/>
    <n v="0.04"/>
    <s v="AÃ©reo Normal"/>
    <n v="4.3689999999999998"/>
    <n v="4.3689999999999998"/>
    <s v=""/>
    <x v="7"/>
    <n v="1.49"/>
    <s v="Joseph Airdo"/>
    <s v="Ibaiti"/>
    <n v="32725"/>
    <s v="ParanÃ¡"/>
    <x v="2"/>
    <s v="Sam,Pat"/>
    <x v="2"/>
    <s v="Pat"/>
    <s v="Brasil"/>
    <s v="Corporativo"/>
    <s v="Material de EscritÃ³rio"/>
    <s v="Capas e AcessÃ³rios"/>
    <x v="316"/>
    <s v="Small Box"/>
    <n v="0.36"/>
    <d v="2011-05-22T00:00:00"/>
  </r>
  <r>
    <n v="3335"/>
    <n v="3840"/>
    <n v="27364"/>
    <x v="978"/>
    <s v="MÃ©dia"/>
    <x v="13"/>
    <n v="1529.0564999999999"/>
    <n v="0.06"/>
    <s v="AÃ©reo Normal"/>
    <n v="201.726"/>
    <n v="201.726"/>
    <s v=""/>
    <x v="6"/>
    <n v="3.99"/>
    <s v="Joseph Airdo"/>
    <s v="Ibaiti"/>
    <n v="32725"/>
    <s v="ParanÃ¡"/>
    <x v="2"/>
    <s v="Sam,Pat"/>
    <x v="2"/>
    <s v="Pat"/>
    <s v="Brasil"/>
    <s v="Corporativo"/>
    <s v="Tecnologia"/>
    <s v="Telefones e ComunicaÃ§Ã£o"/>
    <x v="499"/>
    <s v="Small Box"/>
    <n v="0.59"/>
    <d v="2011-05-22T00:00:00"/>
  </r>
  <r>
    <n v="5910"/>
    <n v="3844"/>
    <n v="27426"/>
    <x v="1032"/>
    <s v="Baixa"/>
    <x v="46"/>
    <n v="416.99"/>
    <n v="0.02"/>
    <s v="AÃ©reo RÃ¡pido"/>
    <n v="-93.62"/>
    <n v="-93.62"/>
    <s v=""/>
    <x v="659"/>
    <n v="4.59"/>
    <s v="William Brown"/>
    <s v="FlorianÃ³polis"/>
    <n v="30144"/>
    <s v="Santa Catarina"/>
    <x v="2"/>
    <s v="Sam,Pat"/>
    <x v="2"/>
    <s v="Pat"/>
    <s v="Brasil"/>
    <s v="EscritÃ³rio em Casa"/>
    <s v="Material de EscritÃ³rio"/>
    <s v="Tesouras, rÃ©guas e aparadores"/>
    <x v="1074"/>
    <s v="Wrap Bag"/>
    <n v="0.82"/>
    <d v="2010-03-02T00:00:00"/>
  </r>
  <r>
    <n v="5945"/>
    <n v="3843"/>
    <n v="27426"/>
    <x v="1032"/>
    <s v="Baixa"/>
    <x v="7"/>
    <n v="438.66"/>
    <n v="0.01"/>
    <s v="AÃ©reo Normal"/>
    <n v="58.86"/>
    <n v="58.86"/>
    <s v=""/>
    <x v="367"/>
    <n v="4.78"/>
    <s v="William Brown"/>
    <s v="FlorianÃ³polis"/>
    <n v="30144"/>
    <s v="Santa Catarina"/>
    <x v="2"/>
    <s v="Sam,Pat"/>
    <x v="2"/>
    <s v="Pat"/>
    <s v="Brasil"/>
    <s v="EscritÃ³rio em Casa"/>
    <s v="Material de EscritÃ³rio"/>
    <s v="Papel"/>
    <x v="1075"/>
    <s v="Small Box"/>
    <n v="0.4"/>
    <d v="2010-02-25T00:00:00"/>
  </r>
  <r>
    <n v="3958"/>
    <n v="3845"/>
    <n v="27430"/>
    <x v="496"/>
    <s v="Alta"/>
    <x v="40"/>
    <n v="82.64"/>
    <n v="0.1"/>
    <s v="AÃ©reo Normal"/>
    <n v="0.35"/>
    <n v="0.35"/>
    <s v=""/>
    <x v="564"/>
    <n v="2.35"/>
    <s v="Anthony Garverick"/>
    <s v="SÃ£o Paulo"/>
    <n v="7101"/>
    <s v="SÃ£o Paulo"/>
    <x v="3"/>
    <s v="Erin"/>
    <x v="3"/>
    <m/>
    <s v="Brasil"/>
    <s v="Pequenas Empresas"/>
    <s v="Material de EscritÃ³rio"/>
    <s v="Canetas e materiais de arte"/>
    <x v="888"/>
    <s v="Wrap Bag"/>
    <n v="0.47"/>
    <d v="2011-02-01T00:00:00"/>
  </r>
  <r>
    <n v="3959"/>
    <n v="3846"/>
    <n v="27430"/>
    <x v="496"/>
    <s v="Alta"/>
    <x v="12"/>
    <n v="315.27"/>
    <n v="0.08"/>
    <s v="AÃ©reo Normal"/>
    <n v="278.60000000000002"/>
    <n v="278.60000000000002"/>
    <s v=""/>
    <x v="357"/>
    <n v="13.99"/>
    <s v="Anthony Garverick"/>
    <s v="Belo Horizonte"/>
    <n v="2766"/>
    <s v="Minas Gerais"/>
    <x v="3"/>
    <s v="Erin"/>
    <x v="3"/>
    <m/>
    <s v="Brasil"/>
    <s v="Pequenas Empresas"/>
    <s v="MobiliÃ¡rio"/>
    <s v="MobiliÃ¡rio de EscritÃ³rio"/>
    <x v="504"/>
    <s v="Medium Box"/>
    <n v="0.65"/>
    <d v="2011-02-01T00:00:00"/>
  </r>
  <r>
    <n v="7601"/>
    <n v="3849"/>
    <n v="27460"/>
    <x v="1033"/>
    <s v="NÃ£o Especificada"/>
    <x v="42"/>
    <n v="196.58"/>
    <n v="0.04"/>
    <s v="AÃ©reo Normal"/>
    <n v="-102.16"/>
    <n v="-102.16"/>
    <s v=""/>
    <x v="25"/>
    <n v="4.38"/>
    <s v="Evan Bailliet"/>
    <s v="Ibaiti"/>
    <n v="33433"/>
    <s v="ParanÃ¡"/>
    <x v="2"/>
    <s v="Sam,Pat"/>
    <x v="2"/>
    <s v="Pat"/>
    <s v="Brasil"/>
    <s v="Corporativo"/>
    <s v="Tecnologia"/>
    <s v="PerifÃ©ricos"/>
    <x v="226"/>
    <s v="Small Pack"/>
    <n v="0.75"/>
    <d v="2009-05-14T00:00:00"/>
  </r>
  <r>
    <n v="7604"/>
    <n v="3848"/>
    <n v="27460"/>
    <x v="1033"/>
    <s v="NÃ£o Especificada"/>
    <x v="25"/>
    <n v="855.03"/>
    <n v="0.08"/>
    <s v="AÃ©reo Normal"/>
    <n v="-1.68"/>
    <n v="-1.68"/>
    <s v=""/>
    <x v="172"/>
    <n v="12.65"/>
    <s v="Evan Bailliet"/>
    <s v="Ibaiti"/>
    <n v="33433"/>
    <s v="ParanÃ¡"/>
    <x v="2"/>
    <s v="Sam,Pat"/>
    <x v="2"/>
    <s v="Pat"/>
    <s v="Brasil"/>
    <s v="Corporativo"/>
    <s v="MobiliÃ¡rio"/>
    <s v="Cadeiras"/>
    <x v="210"/>
    <s v="Medium Box"/>
    <m/>
    <d v="2009-05-13T00:00:00"/>
  </r>
  <r>
    <n v="5938"/>
    <n v="3850"/>
    <n v="27461"/>
    <x v="55"/>
    <s v="CrÃ­tica"/>
    <x v="47"/>
    <n v="121.92"/>
    <n v="0.09"/>
    <s v="AÃ©reo RÃ¡pido"/>
    <n v="51.23"/>
    <n v="51.23"/>
    <s v=""/>
    <x v="7"/>
    <n v="0.5"/>
    <s v="Candace McMahon"/>
    <s v="Rio de Janeiro"/>
    <n v="26501"/>
    <s v="Rio de Janeiro"/>
    <x v="3"/>
    <s v="Erin"/>
    <x v="3"/>
    <m/>
    <s v="Brasil"/>
    <s v="Corporativo"/>
    <s v="Material de EscritÃ³rio"/>
    <s v="Etiquetas"/>
    <x v="1076"/>
    <s v="Small Box"/>
    <n v="0.39"/>
    <d v="2010-02-26T00:00:00"/>
  </r>
  <r>
    <n v="5939"/>
    <n v="3851"/>
    <n v="27461"/>
    <x v="55"/>
    <s v="CrÃ­tica"/>
    <x v="2"/>
    <n v="1096.17"/>
    <n v="0.01"/>
    <s v="AÃ©reo Normal"/>
    <n v="110.78"/>
    <n v="110.78"/>
    <s v=""/>
    <x v="171"/>
    <n v="19.989999999999998"/>
    <s v="Candace McMahon"/>
    <s v="Rio de Janeiro"/>
    <n v="26501"/>
    <s v="Rio de Janeiro"/>
    <x v="3"/>
    <s v="Erin"/>
    <x v="3"/>
    <m/>
    <s v="Brasil"/>
    <s v="Corporativo"/>
    <s v="Material de EscritÃ³rio"/>
    <s v="Papel"/>
    <x v="225"/>
    <s v="Small Box"/>
    <n v="0.36"/>
    <d v="2010-02-26T00:00:00"/>
  </r>
  <r>
    <n v="6519"/>
    <n v="3852"/>
    <n v="27463"/>
    <x v="1034"/>
    <s v="MÃ©dia"/>
    <x v="42"/>
    <n v="835.11"/>
    <n v="0"/>
    <s v="AÃ©reo Normal"/>
    <n v="213.79"/>
    <n v="213.79"/>
    <s v=""/>
    <x v="286"/>
    <n v="8.99"/>
    <s v="Tonja Turnell"/>
    <s v="Feira de Santana"/>
    <n v="98632"/>
    <s v="Bahia"/>
    <x v="1"/>
    <s v="Chris,Pat"/>
    <x v="1"/>
    <s v="Pat"/>
    <s v="Brasil"/>
    <s v="Consumidor"/>
    <s v="MobiliÃ¡rio"/>
    <s v="MobiliÃ¡rio de EscritÃ³rio"/>
    <x v="397"/>
    <s v="Small Pack"/>
    <n v="0.5"/>
    <d v="2009-11-15T00:00:00"/>
  </r>
  <r>
    <n v="6525"/>
    <n v="3853"/>
    <n v="27463"/>
    <x v="1034"/>
    <s v="MÃ©dia"/>
    <x v="17"/>
    <n v="54.52"/>
    <n v="0.01"/>
    <s v="AÃ©reo Normal"/>
    <n v="-20.57"/>
    <n v="-20.57"/>
    <s v=""/>
    <x v="18"/>
    <n v="4.72"/>
    <s v="Tonja Turnell"/>
    <s v="Feira de Santana"/>
    <n v="98632"/>
    <s v="Bahia"/>
    <x v="1"/>
    <s v="Chris,Pat"/>
    <x v="1"/>
    <s v="Pat"/>
    <s v="Brasil"/>
    <s v="Consumidor"/>
    <s v="Material de EscritÃ³rio"/>
    <s v="Papel"/>
    <x v="88"/>
    <s v="Small Box"/>
    <n v="0.36"/>
    <d v="2009-11-14T00:00:00"/>
  </r>
  <r>
    <n v="7782"/>
    <n v="3855"/>
    <n v="27491"/>
    <x v="492"/>
    <s v="NÃ£o Especificada"/>
    <x v="41"/>
    <n v="985.01"/>
    <n v="0.04"/>
    <s v="AÃ©reo Normal"/>
    <n v="186.05"/>
    <n v="186.05"/>
    <s v=""/>
    <x v="292"/>
    <n v="19.989999999999998"/>
    <s v="Roy Collins"/>
    <s v="Porto Alegre"/>
    <n v="38017"/>
    <s v="Rio Grande do Sul"/>
    <x v="2"/>
    <s v="Sam,Pat"/>
    <x v="2"/>
    <s v="Pat"/>
    <s v="Brasil"/>
    <s v="Corporativo"/>
    <s v="Material de EscritÃ³rio"/>
    <s v="Envelopes"/>
    <x v="405"/>
    <s v="Small Box"/>
    <n v="0.4"/>
    <d v="2009-04-11T00:00:00"/>
  </r>
  <r>
    <n v="7783"/>
    <n v="3857"/>
    <n v="27491"/>
    <x v="492"/>
    <s v="NÃ£o Especificada"/>
    <x v="1"/>
    <n v="75.23"/>
    <n v="0.09"/>
    <s v="AÃ©reo Normal"/>
    <n v="-51.5"/>
    <n v="-51.5"/>
    <s v=""/>
    <x v="586"/>
    <n v="7.73"/>
    <s v="Roy Collins"/>
    <s v="Porto Alegre"/>
    <n v="38017"/>
    <s v="Rio Grande do Sul"/>
    <x v="2"/>
    <s v="Sam,Pat"/>
    <x v="2"/>
    <s v="Pat"/>
    <s v="Brasil"/>
    <s v="Corporativo"/>
    <s v="Material de EscritÃ³rio"/>
    <s v="Canetas e materiais de arte"/>
    <x v="1072"/>
    <s v="Small Box"/>
    <n v="0.59"/>
    <d v="2009-04-11T00:00:00"/>
  </r>
  <r>
    <n v="7794"/>
    <n v="3856"/>
    <n v="27491"/>
    <x v="492"/>
    <s v="NÃ£o Especificada"/>
    <x v="49"/>
    <n v="350.71"/>
    <n v="0.02"/>
    <s v="AÃ©reo Normal"/>
    <n v="-15.3"/>
    <n v="-15.3"/>
    <s v=""/>
    <x v="620"/>
    <n v="6.02"/>
    <s v="Roy Collins"/>
    <s v="Porto Alegre"/>
    <n v="38017"/>
    <s v="Rio Grande do Sul"/>
    <x v="2"/>
    <s v="Sam,Pat"/>
    <x v="2"/>
    <s v="Pat"/>
    <s v="Brasil"/>
    <s v="Corporativo"/>
    <s v="MobiliÃ¡rio"/>
    <s v="MobiliÃ¡rio de EscritÃ³rio"/>
    <x v="991"/>
    <s v="Medium Box"/>
    <n v="0.48"/>
    <d v="2009-04-10T00:00:00"/>
  </r>
  <r>
    <n v="6068"/>
    <n v="3858"/>
    <n v="27524"/>
    <x v="473"/>
    <s v="NÃ£o Especificada"/>
    <x v="31"/>
    <n v="343.94"/>
    <n v="0.02"/>
    <s v="AÃ©reo Normal"/>
    <n v="-157.4"/>
    <n v="-157.4"/>
    <s v=""/>
    <x v="31"/>
    <n v="7.37"/>
    <s v="Jay Fine"/>
    <s v="Recife"/>
    <n v="95823"/>
    <s v="Pernambuco"/>
    <x v="1"/>
    <s v="Chris,Pat"/>
    <x v="1"/>
    <s v="Pat"/>
    <s v="Brasil"/>
    <s v="Consumidor"/>
    <s v="Material de EscritÃ³rio"/>
    <s v="Papel"/>
    <x v="428"/>
    <s v="Small Box"/>
    <n v="0.37"/>
    <d v="2010-02-03T00:00:00"/>
  </r>
  <r>
    <n v="4306"/>
    <n v="3859"/>
    <n v="27527"/>
    <x v="555"/>
    <s v="MÃ©dia"/>
    <x v="11"/>
    <n v="376.58"/>
    <n v="0.09"/>
    <s v="AÃ©reo Normal"/>
    <n v="1.33"/>
    <n v="1.33"/>
    <s v=""/>
    <x v="660"/>
    <n v="5.4"/>
    <s v="Rob Haberlin"/>
    <s v="SÃ£o Paulo"/>
    <n v="15122"/>
    <s v="SÃ£o Paulo"/>
    <x v="3"/>
    <s v="Erin"/>
    <x v="3"/>
    <m/>
    <s v="Brasil"/>
    <s v="Consumidor"/>
    <s v="MobiliÃ¡rio"/>
    <s v="MobiliÃ¡rio de EscritÃ³rio"/>
    <x v="1077"/>
    <s v="Small Pack"/>
    <n v="0.51"/>
    <d v="2010-12-03T00:00:00"/>
  </r>
  <r>
    <n v="3727"/>
    <n v="3862"/>
    <n v="27554"/>
    <x v="1035"/>
    <s v="CrÃ­tica"/>
    <x v="45"/>
    <n v="12685.544"/>
    <n v="0.02"/>
    <s v="Transporte RodoviÃ¡rio"/>
    <n v="3985.11"/>
    <n v="3985.11"/>
    <s v=""/>
    <x v="614"/>
    <n v="40.19"/>
    <s v="Benjamin Venier"/>
    <s v="Recife"/>
    <n v="93727"/>
    <s v="Pernambuco"/>
    <x v="1"/>
    <s v="Chris,Pat"/>
    <x v="1"/>
    <s v="Pat"/>
    <s v="Brasil"/>
    <s v="Pequenas Empresas"/>
    <s v="MobiliÃ¡rio"/>
    <s v="Mesas"/>
    <x v="982"/>
    <s v="Jumbo Box"/>
    <n v="0.62"/>
    <d v="2011-03-12T00:00:00"/>
  </r>
  <r>
    <n v="1873"/>
    <n v="3864"/>
    <n v="27557"/>
    <x v="952"/>
    <s v="Baixa"/>
    <x v="43"/>
    <n v="56.13"/>
    <n v="0.02"/>
    <s v="AÃ©reo Normal"/>
    <n v="-58.47"/>
    <n v="-58.47"/>
    <s v=""/>
    <x v="7"/>
    <n v="5.33"/>
    <s v="Robert Marley"/>
    <s v="SÃ£o Paulo"/>
    <n v="45042"/>
    <s v="SÃ£o Paulo"/>
    <x v="3"/>
    <s v="Erin"/>
    <x v="3"/>
    <m/>
    <s v="Brasil"/>
    <s v="Corporativo"/>
    <s v="Material de EscritÃ³rio"/>
    <s v="Etiquetas"/>
    <x v="1078"/>
    <s v="Small Box"/>
    <n v="0.36"/>
    <d v="2012-02-13T00:00:00"/>
  </r>
  <r>
    <n v="3066"/>
    <n v="3865"/>
    <n v="27558"/>
    <x v="1036"/>
    <s v="NÃ£o Especificada"/>
    <x v="24"/>
    <n v="423.24"/>
    <n v="0.1"/>
    <s v="AÃ©reo Normal"/>
    <n v="128.83449999999999"/>
    <n v="128.83449999999999"/>
    <s v=""/>
    <x v="287"/>
    <n v="2.99"/>
    <s v="Cindy Chapman"/>
    <s v="MaceiÃ³"/>
    <n v="85345"/>
    <s v="Alagoas"/>
    <x v="1"/>
    <s v="Chris,Pat"/>
    <x v="1"/>
    <s v="Pat"/>
    <s v="Brasil"/>
    <s v="Consumidor"/>
    <s v="Material de EscritÃ³rio"/>
    <s v="Capas e AcessÃ³rios"/>
    <x v="1039"/>
    <s v="Small Box"/>
    <n v="0.37"/>
    <d v="2011-07-08T00:00:00"/>
  </r>
  <r>
    <n v="2470"/>
    <n v="3866"/>
    <n v="27559"/>
    <x v="37"/>
    <s v="Alta"/>
    <x v="39"/>
    <n v="465.9"/>
    <n v="0.05"/>
    <s v="AÃ©reo Normal"/>
    <n v="79.34"/>
    <n v="79.34"/>
    <s v=""/>
    <x v="247"/>
    <n v="4.8600000000000003"/>
    <s v="Aaron Hawkins"/>
    <s v="Belo Horizonte"/>
    <n v="2724"/>
    <s v="Minas Gerais"/>
    <x v="3"/>
    <s v="Erin"/>
    <x v="3"/>
    <m/>
    <s v="Brasil"/>
    <s v="EscritÃ³rio em Casa"/>
    <s v="Material de EscritÃ³rio"/>
    <s v="Papel"/>
    <x v="1079"/>
    <s v="Small Box"/>
    <n v="0.38"/>
    <d v="2011-10-31T00:00:00"/>
  </r>
  <r>
    <n v="880"/>
    <n v="3870"/>
    <n v="27616"/>
    <x v="776"/>
    <s v="Baixa"/>
    <x v="12"/>
    <n v="614.14"/>
    <n v="0.09"/>
    <s v="AÃ©reo Normal"/>
    <n v="-735.27"/>
    <n v="-735.27"/>
    <s v=""/>
    <x v="636"/>
    <n v="24.49"/>
    <s v="Susan Pistek"/>
    <s v="FlorianÃ³polis"/>
    <n v="70117"/>
    <s v="Santa Catarina"/>
    <x v="2"/>
    <s v="Sam,Pat"/>
    <x v="2"/>
    <s v="Pat"/>
    <s v="Brasil"/>
    <s v="EscritÃ³rio em Casa"/>
    <s v="Tecnologia"/>
    <s v="Copiadoras e fax"/>
    <x v="1018"/>
    <s v="Large Box"/>
    <n v="0.46"/>
    <d v="2012-08-01T00:00:00"/>
  </r>
  <r>
    <n v="3916"/>
    <n v="3871"/>
    <n v="27622"/>
    <x v="635"/>
    <s v="MÃ©dia"/>
    <x v="32"/>
    <n v="1280.73"/>
    <n v="0.09"/>
    <s v="Transporte RodoviÃ¡rio"/>
    <n v="-774.89068799999995"/>
    <n v="-774.89068799999995"/>
    <s v=""/>
    <x v="406"/>
    <n v="43.57"/>
    <s v="Michelle Tran"/>
    <s v="VitÃ³ria"/>
    <n v="21501"/>
    <s v="EspÃ­rito Santo"/>
    <x v="3"/>
    <s v="Erin"/>
    <x v="3"/>
    <m/>
    <s v="Brasil"/>
    <s v="Consumidor"/>
    <s v="MobiliÃ¡rio"/>
    <s v="Mesas"/>
    <x v="577"/>
    <s v="Jumbo Box"/>
    <n v="0.63"/>
    <d v="2011-02-07T00:00:00"/>
  </r>
  <r>
    <n v="4730"/>
    <n v="3872"/>
    <n v="27654"/>
    <x v="336"/>
    <s v="Alta"/>
    <x v="40"/>
    <n v="94.83"/>
    <n v="0.02"/>
    <s v="AÃ©reo Normal"/>
    <n v="29.87"/>
    <n v="29.87"/>
    <s v=""/>
    <x v="36"/>
    <n v="1.39"/>
    <s v="Lindsay Shagiari"/>
    <s v="SÃ£o Paulo"/>
    <n v="45040"/>
    <s v="SÃ£o Paulo"/>
    <x v="3"/>
    <s v="Erin"/>
    <x v="3"/>
    <m/>
    <s v="Brasil"/>
    <s v="EscritÃ³rio em Casa"/>
    <s v="Material de EscritÃ³rio"/>
    <s v="Envelopes"/>
    <x v="820"/>
    <s v="Small Box"/>
    <n v="0.36"/>
    <d v="2010-09-26T00:00:00"/>
  </r>
  <r>
    <n v="2756"/>
    <n v="3877"/>
    <n v="27684"/>
    <x v="1037"/>
    <s v="Baixa"/>
    <x v="23"/>
    <n v="13.04"/>
    <n v="0.06"/>
    <s v="AÃ©reo Normal"/>
    <n v="-6.62"/>
    <n v="-6.62"/>
    <s v=""/>
    <x v="550"/>
    <n v="2.89"/>
    <s v="John Lucas"/>
    <s v="SÃ£o Paulo"/>
    <n v="45424"/>
    <s v="SÃ£o Paulo"/>
    <x v="3"/>
    <s v="Erin"/>
    <x v="3"/>
    <m/>
    <s v="Brasil"/>
    <s v="Corporativo"/>
    <s v="Material de EscritÃ³rio"/>
    <s v="Canetas e materiais de arte"/>
    <x v="854"/>
    <s v="Small Pack"/>
    <n v="0.6"/>
    <d v="2011-09-07T00:00:00"/>
  </r>
  <r>
    <n v="5633"/>
    <n v="3878"/>
    <n v="27687"/>
    <x v="666"/>
    <s v="MÃ©dia"/>
    <x v="39"/>
    <n v="251.3"/>
    <n v="0.1"/>
    <s v="AÃ©reo Normal"/>
    <n v="-112.723"/>
    <n v="-112.723"/>
    <s v=""/>
    <x v="280"/>
    <n v="6.05"/>
    <s v="Maribeth Yedwab"/>
    <s v="FlorianÃ³polis"/>
    <n v="40214"/>
    <s v="Santa Catarina"/>
    <x v="2"/>
    <s v="Sam,Pat"/>
    <x v="2"/>
    <s v="Pat"/>
    <s v="Brasil"/>
    <s v="EscritÃ³rio em Casa"/>
    <s v="Material de EscritÃ³rio"/>
    <s v="Capas e AcessÃ³rios"/>
    <x v="387"/>
    <s v="Small Box"/>
    <n v="0.39"/>
    <d v="2010-04-24T00:00:00"/>
  </r>
  <r>
    <n v="5839"/>
    <n v="3879"/>
    <n v="27712"/>
    <x v="462"/>
    <s v="Baixa"/>
    <x v="28"/>
    <n v="246.63"/>
    <n v="0.08"/>
    <s v="AÃ©reo Normal"/>
    <n v="31.54"/>
    <n v="0"/>
    <s v="Returned"/>
    <x v="247"/>
    <n v="4.8600000000000003"/>
    <s v="Speros Goranitis"/>
    <s v="Recife"/>
    <n v="94704"/>
    <s v="Pernambuco"/>
    <x v="1"/>
    <s v="Chris,Pat"/>
    <x v="1"/>
    <s v="Pat"/>
    <s v="Brasil"/>
    <s v="Corporativo"/>
    <s v="Material de EscritÃ³rio"/>
    <s v="Papel"/>
    <x v="1079"/>
    <s v="Small Box"/>
    <n v="0.38"/>
    <d v="2010-03-11T00:00:00"/>
  </r>
  <r>
    <n v="2680"/>
    <n v="3880"/>
    <n v="27715"/>
    <x v="845"/>
    <s v="Alta"/>
    <x v="40"/>
    <n v="94.52"/>
    <n v="0.06"/>
    <s v="AÃ©reo Normal"/>
    <n v="-36.225000000000001"/>
    <n v="-36.225000000000001"/>
    <s v=""/>
    <x v="661"/>
    <n v="6.28"/>
    <s v="Darrin Sayre"/>
    <s v="Recife"/>
    <n v="95351"/>
    <s v="Pernambuco"/>
    <x v="1"/>
    <s v="Chris,Pat"/>
    <x v="1"/>
    <s v="Pat"/>
    <s v="Brasil"/>
    <s v="Consumidor"/>
    <s v="Material de EscritÃ³rio"/>
    <s v="Capas e AcessÃ³rios"/>
    <x v="1080"/>
    <s v="Small Box"/>
    <n v="0.4"/>
    <d v="2011-09-21T00:00:00"/>
  </r>
  <r>
    <n v="2484"/>
    <n v="3881"/>
    <n v="27717"/>
    <x v="680"/>
    <s v="CrÃ­tica"/>
    <x v="36"/>
    <n v="75.19"/>
    <n v="0.05"/>
    <s v="AÃ©reo Normal"/>
    <n v="-93.67"/>
    <n v="-93.67"/>
    <s v=""/>
    <x v="232"/>
    <n v="7.5"/>
    <s v="Tracy Collins"/>
    <s v="Ibaiti"/>
    <n v="33156"/>
    <s v="ParanÃ¡"/>
    <x v="2"/>
    <s v="Sam,Pat"/>
    <x v="2"/>
    <s v="Pat"/>
    <s v="Brasil"/>
    <s v="Corporativo"/>
    <s v="Material de EscritÃ³rio"/>
    <s v="Etiquetas"/>
    <x v="307"/>
    <s v="Small Box"/>
    <n v="0.37"/>
    <d v="2011-10-29T00:00:00"/>
  </r>
  <r>
    <n v="5048"/>
    <n v="3882"/>
    <n v="27744"/>
    <x v="1038"/>
    <s v="CrÃ­tica"/>
    <x v="35"/>
    <n v="106.69"/>
    <n v="0.01"/>
    <s v="AÃ©reo Normal"/>
    <n v="-76.601500000000001"/>
    <n v="0"/>
    <s v="Returned"/>
    <x v="557"/>
    <n v="5.83"/>
    <s v="Pete Kriz"/>
    <s v="Recife"/>
    <n v="93309"/>
    <s v="Pernambuco"/>
    <x v="1"/>
    <s v="Chris,Pat"/>
    <x v="1"/>
    <s v="Pat"/>
    <s v="Brasil"/>
    <s v="Corporativo"/>
    <s v="Material de EscritÃ³rio"/>
    <s v="Capas e AcessÃ³rios"/>
    <x v="867"/>
    <s v="Small Box"/>
    <n v="0.36"/>
    <d v="2010-08-04T00:00:00"/>
  </r>
  <r>
    <n v="4746"/>
    <n v="3883"/>
    <n v="27745"/>
    <x v="973"/>
    <s v="Baixa"/>
    <x v="7"/>
    <n v="6126.93"/>
    <n v="0.01"/>
    <s v="Transporte RodoviÃ¡rio"/>
    <n v="-1704.89"/>
    <n v="-1704.89"/>
    <s v=""/>
    <x v="50"/>
    <n v="80.2"/>
    <s v="Brad Thomas"/>
    <s v="Recife"/>
    <n v="93635"/>
    <s v="Pernambuco"/>
    <x v="1"/>
    <s v="Chris,Pat"/>
    <x v="1"/>
    <s v="Pat"/>
    <s v="Brasil"/>
    <s v="EscritÃ³rio em Casa"/>
    <s v="MobiliÃ¡rio"/>
    <s v="Mesas"/>
    <x v="51"/>
    <s v="Jumbo Box"/>
    <n v="0.71"/>
    <d v="2010-09-24T00:00:00"/>
  </r>
  <r>
    <n v="4287"/>
    <n v="3884"/>
    <n v="27746"/>
    <x v="125"/>
    <s v="CrÃ­tica"/>
    <x v="12"/>
    <n v="87.09"/>
    <n v="0.1"/>
    <s v="AÃ©reo Normal"/>
    <n v="-42.73"/>
    <n v="-42.73"/>
    <s v=""/>
    <x v="502"/>
    <n v="7.87"/>
    <s v="Jenna Caffey"/>
    <s v="Teresina"/>
    <n v="97601"/>
    <s v="PiauÃ­"/>
    <x v="1"/>
    <s v="Chris,Pat"/>
    <x v="1"/>
    <s v="Pat"/>
    <s v="Brasil"/>
    <s v="Consumidor"/>
    <s v="MobiliÃ¡rio"/>
    <s v="MobiliÃ¡rio de EscritÃ³rio"/>
    <x v="769"/>
    <s v="Small Box"/>
    <n v="0.54"/>
    <d v="2010-12-05T00:00:00"/>
  </r>
  <r>
    <n v="4288"/>
    <n v="3885"/>
    <n v="27746"/>
    <x v="125"/>
    <s v="CrÃ­tica"/>
    <x v="8"/>
    <n v="196.1"/>
    <n v="7.0000000000000007E-2"/>
    <s v="AÃ©reo Normal"/>
    <n v="71.650000000000006"/>
    <n v="71.650000000000006"/>
    <s v=""/>
    <x v="537"/>
    <n v="0.88"/>
    <s v="Jenna Caffey"/>
    <s v="Teresina"/>
    <n v="97601"/>
    <s v="PiauÃ­"/>
    <x v="1"/>
    <s v="Chris,Pat"/>
    <x v="1"/>
    <s v="Pat"/>
    <s v="Brasil"/>
    <s v="Consumidor"/>
    <s v="Material de EscritÃ³rio"/>
    <s v="Papel"/>
    <x v="911"/>
    <s v="Wrap Bag"/>
    <n v="0.39"/>
    <d v="2010-12-05T00:00:00"/>
  </r>
  <r>
    <n v="4296"/>
    <n v="3886"/>
    <n v="27746"/>
    <x v="125"/>
    <s v="CrÃ­tica"/>
    <x v="12"/>
    <n v="1540.77"/>
    <n v="0.04"/>
    <s v="AÃ©reo Normal"/>
    <n v="-1572.64"/>
    <n v="-1572.64"/>
    <s v=""/>
    <x v="515"/>
    <n v="24.49"/>
    <s v="Jenna Caffey"/>
    <s v="SÃ£o Paulo"/>
    <n v="17602"/>
    <s v="SÃ£o Paulo"/>
    <x v="3"/>
    <s v="Erin"/>
    <x v="3"/>
    <m/>
    <s v="Brasil"/>
    <s v="Consumidor"/>
    <s v="Tecnologia"/>
    <s v="Copiadoras e fax"/>
    <x v="788"/>
    <s v="Large Box"/>
    <n v="0.36"/>
    <d v="2010-12-04T00:00:00"/>
  </r>
  <r>
    <n v="365"/>
    <n v="3887"/>
    <n v="27750"/>
    <x v="1039"/>
    <s v="Baixa"/>
    <x v="40"/>
    <n v="769.17"/>
    <n v="0"/>
    <s v="Transporte RodoviÃ¡rio"/>
    <n v="-212.01"/>
    <n v="0"/>
    <s v="Returned"/>
    <x v="410"/>
    <n v="36.61"/>
    <s v="John Murray"/>
    <s v="AracajÃº"/>
    <n v="83843"/>
    <s v="Sergipe"/>
    <x v="1"/>
    <s v="Chris,Pat"/>
    <x v="1"/>
    <s v="Pat"/>
    <s v="Brasil"/>
    <s v="Pequenas Empresas"/>
    <s v="MobiliÃ¡rio"/>
    <s v="Estantes"/>
    <x v="584"/>
    <s v="Jumbo Box"/>
    <n v="0.61"/>
    <d v="2012-10-23T00:00:00"/>
  </r>
  <r>
    <n v="395"/>
    <n v="3888"/>
    <n v="27750"/>
    <x v="1039"/>
    <s v="Baixa"/>
    <x v="43"/>
    <n v="7370.84"/>
    <n v="0.09"/>
    <s v="Transporte RodoviÃ¡rio"/>
    <n v="999.86500000000001"/>
    <n v="0"/>
    <s v="Returned"/>
    <x v="149"/>
    <n v="49"/>
    <s v="John Murray"/>
    <s v="AracajÃº"/>
    <n v="83843"/>
    <s v="Sergipe"/>
    <x v="1"/>
    <s v="Chris,Pat"/>
    <x v="1"/>
    <s v="Pat"/>
    <s v="Brasil"/>
    <s v="Pequenas Empresas"/>
    <s v="Tecnologia"/>
    <s v="Copiadoras e fax"/>
    <x v="175"/>
    <s v="Jumbo Drum"/>
    <n v="0.38"/>
    <d v="2012-10-19T00:00:00"/>
  </r>
  <r>
    <n v="5563"/>
    <n v="3889"/>
    <n v="27776"/>
    <x v="199"/>
    <s v="Baixa"/>
    <x v="7"/>
    <n v="226.68"/>
    <n v="0.04"/>
    <s v="AÃ©reo RÃ¡pido"/>
    <n v="-159.35"/>
    <n v="-159.35"/>
    <s v=""/>
    <x v="18"/>
    <n v="7.28"/>
    <s v="Liz Price"/>
    <s v="FlorianÃ³polis"/>
    <n v="41075"/>
    <s v="Santa Catarina"/>
    <x v="2"/>
    <s v="Sam,Pat"/>
    <x v="2"/>
    <s v="Pat"/>
    <s v="Brasil"/>
    <s v="Corporativo"/>
    <s v="Material de EscritÃ³rio"/>
    <s v="Papel"/>
    <x v="644"/>
    <s v="Small Box"/>
    <n v="0.38"/>
    <d v="2010-05-08T00:00:00"/>
  </r>
  <r>
    <n v="2774"/>
    <n v="3890"/>
    <n v="27778"/>
    <x v="486"/>
    <s v="CrÃ­tica"/>
    <x v="17"/>
    <n v="6350.29"/>
    <n v="0.02"/>
    <s v="AÃ©reo Normal"/>
    <n v="-735.97"/>
    <n v="-735.97"/>
    <s v=""/>
    <x v="523"/>
    <n v="24.49"/>
    <s v="Roy Skaria"/>
    <s v="Ibaiti"/>
    <n v="32601"/>
    <s v="ParanÃ¡"/>
    <x v="2"/>
    <s v="Sam,Pat"/>
    <x v="2"/>
    <s v="Pat"/>
    <s v="Brasil"/>
    <s v="Corporativo"/>
    <s v="Tecnologia"/>
    <s v="Copiadoras e fax"/>
    <x v="805"/>
    <s v="Large Box"/>
    <n v="0.5"/>
    <d v="2011-09-04T00:00:00"/>
  </r>
  <r>
    <n v="379"/>
    <n v="3893"/>
    <n v="27780"/>
    <x v="50"/>
    <s v="CrÃ­tica"/>
    <x v="43"/>
    <n v="56.41"/>
    <n v="0.02"/>
    <s v="AÃ©reo Normal"/>
    <n v="11.92"/>
    <n v="11.92"/>
    <s v=""/>
    <x v="63"/>
    <n v="0.99"/>
    <s v="Matthew Grinstein"/>
    <s v="SÃ£o LuÃ­s"/>
    <n v="87401"/>
    <s v="MaranhÃ£o"/>
    <x v="1"/>
    <s v="Chris,Pat"/>
    <x v="1"/>
    <s v="Pat"/>
    <s v="Brasil"/>
    <s v="Pequenas Empresas"/>
    <s v="Material de EscritÃ³rio"/>
    <s v="Etiquetas"/>
    <x v="69"/>
    <s v="Small Box"/>
    <n v="0.37"/>
    <d v="2012-10-21T00:00:00"/>
  </r>
  <r>
    <n v="380"/>
    <n v="3895"/>
    <n v="27780"/>
    <x v="50"/>
    <s v="CrÃ­tica"/>
    <x v="33"/>
    <n v="1678.34"/>
    <n v="0.05"/>
    <s v="AÃ©reo Normal"/>
    <n v="670.11"/>
    <n v="670.11"/>
    <s v=""/>
    <x v="516"/>
    <n v="1.99"/>
    <s v="Matthew Grinstein"/>
    <s v="SÃ£o LuÃ­s"/>
    <n v="88240"/>
    <s v="MaranhÃ£o"/>
    <x v="1"/>
    <s v="Chris,Pat"/>
    <x v="1"/>
    <s v="Pat"/>
    <s v="Brasil"/>
    <s v="Pequenas Empresas"/>
    <s v="Tecnologia"/>
    <s v="PerifÃ©ricos"/>
    <x v="884"/>
    <s v="Small Pack"/>
    <n v="0.44"/>
    <d v="2012-10-21T00:00:00"/>
  </r>
  <r>
    <n v="383"/>
    <n v="3894"/>
    <n v="27780"/>
    <x v="50"/>
    <s v="CrÃ­tica"/>
    <x v="33"/>
    <n v="147.71"/>
    <n v="0"/>
    <s v="AÃ©reo Normal"/>
    <n v="-30.25"/>
    <n v="-30.25"/>
    <s v=""/>
    <x v="314"/>
    <n v="1.32"/>
    <s v="Matthew Grinstein"/>
    <s v="SÃ£o LuÃ­s"/>
    <n v="87401"/>
    <s v="MaranhÃ£o"/>
    <x v="1"/>
    <s v="Chris,Pat"/>
    <x v="1"/>
    <s v="Pat"/>
    <s v="Brasil"/>
    <s v="Pequenas Empresas"/>
    <s v="Material de EscritÃ³rio"/>
    <s v="Tesouras, rÃ©guas e aparadores"/>
    <x v="437"/>
    <s v="Wrap Bag"/>
    <n v="0.83"/>
    <d v="2012-10-20T00:00:00"/>
  </r>
  <r>
    <n v="6101"/>
    <n v="3898"/>
    <n v="27810"/>
    <x v="8"/>
    <s v="Alta"/>
    <x v="46"/>
    <n v="216.51"/>
    <n v="0.02"/>
    <s v="AÃ©reo RÃ¡pido"/>
    <n v="109.29"/>
    <n v="109.29"/>
    <s v=""/>
    <x v="206"/>
    <n v="0.5"/>
    <s v="Julia Dunbar"/>
    <s v="FlorianÃ³polis"/>
    <n v="30188"/>
    <s v="Santa Catarina"/>
    <x v="2"/>
    <s v="Sam,Pat"/>
    <x v="2"/>
    <s v="Pat"/>
    <s v="Brasil"/>
    <s v="Consumidor"/>
    <s v="Material de EscritÃ³rio"/>
    <s v="Etiquetas"/>
    <x v="380"/>
    <s v="Small Box"/>
    <n v="0.39"/>
    <d v="2010-01-30T00:00:00"/>
  </r>
  <r>
    <n v="3763"/>
    <n v="3899"/>
    <n v="27811"/>
    <x v="975"/>
    <s v="NÃ£o Especificada"/>
    <x v="42"/>
    <n v="197.59"/>
    <n v="0.09"/>
    <s v="AÃ©reo Normal"/>
    <n v="-73.622999999999905"/>
    <n v="-73.622999999999905"/>
    <s v=""/>
    <x v="475"/>
    <n v="5.48"/>
    <s v="Odella Nelson"/>
    <s v="SÃ£o Paulo"/>
    <n v="43213"/>
    <s v="SÃ£o Paulo"/>
    <x v="3"/>
    <s v="Erin"/>
    <x v="3"/>
    <m/>
    <s v="Brasil"/>
    <s v="Pequenas Empresas"/>
    <s v="Material de EscritÃ³rio"/>
    <s v="Capas e AcessÃ³rios"/>
    <x v="710"/>
    <s v="Small Box"/>
    <n v="0.37"/>
    <d v="2011-03-06T00:00:00"/>
  </r>
  <r>
    <n v="3769"/>
    <n v="3900"/>
    <n v="27811"/>
    <x v="975"/>
    <s v="NÃ£o Especificada"/>
    <x v="32"/>
    <n v="73.900000000000006"/>
    <n v="0.06"/>
    <s v="AÃ©reo Normal"/>
    <n v="-39.640499999999903"/>
    <n v="-39.640499999999903"/>
    <s v=""/>
    <x v="83"/>
    <n v="13.18"/>
    <s v="Odella Nelson"/>
    <s v="SÃ£o Paulo"/>
    <n v="18705"/>
    <s v="SÃ£o Paulo"/>
    <x v="3"/>
    <s v="Erin"/>
    <x v="3"/>
    <m/>
    <s v="Brasil"/>
    <s v="Pequenas Empresas"/>
    <s v="Material de EscritÃ³rio"/>
    <s v="Capas e AcessÃ³rios"/>
    <x v="162"/>
    <s v="Small Box"/>
    <n v="0.37"/>
    <d v="2011-03-05T00:00:00"/>
  </r>
  <r>
    <n v="8306"/>
    <n v="3901"/>
    <n v="27813"/>
    <x v="431"/>
    <s v="MÃ©dia"/>
    <x v="17"/>
    <n v="401.14"/>
    <n v="0.1"/>
    <s v="AÃ©reo Normal"/>
    <n v="-131.03"/>
    <n v="-131.03"/>
    <s v=""/>
    <x v="92"/>
    <n v="6.5"/>
    <s v="Liz Price"/>
    <s v="FlorianÃ³polis"/>
    <n v="41075"/>
    <s v="Santa Catarina"/>
    <x v="2"/>
    <s v="Sam,Pat"/>
    <x v="2"/>
    <s v="Pat"/>
    <s v="Brasil"/>
    <s v="Consumidor"/>
    <s v="Tecnologia"/>
    <s v="PerifÃ©ricos"/>
    <x v="622"/>
    <s v="Small Box"/>
    <n v="0.74"/>
    <d v="2009-01-14T00:00:00"/>
  </r>
  <r>
    <n v="573"/>
    <n v="3903"/>
    <n v="27841"/>
    <x v="254"/>
    <s v="Alta"/>
    <x v="22"/>
    <n v="67.849999999999994"/>
    <n v="0.05"/>
    <s v="AÃ©reo Normal"/>
    <n v="1.05"/>
    <n v="1.05"/>
    <s v=""/>
    <x v="572"/>
    <n v="0.7"/>
    <s v="Caroline Jumper"/>
    <s v="SÃ£o Paulo"/>
    <n v="10605"/>
    <s v="SÃ£o Paulo"/>
    <x v="3"/>
    <s v="Erin"/>
    <x v="3"/>
    <m/>
    <s v="Brasil"/>
    <s v="Corporativo"/>
    <s v="Material de EscritÃ³rio"/>
    <s v="Canetas e materiais de arte"/>
    <x v="900"/>
    <s v="Wrap Bag"/>
    <n v="0.56999999999999995"/>
    <d v="2012-09-18T00:00:00"/>
  </r>
  <r>
    <n v="4855"/>
    <n v="3904"/>
    <n v="27843"/>
    <x v="537"/>
    <s v="MÃ©dia"/>
    <x v="2"/>
    <n v="139.61000000000001"/>
    <n v="0.01"/>
    <s v="AÃ©reo Normal"/>
    <n v="-92.04"/>
    <n v="-92.04"/>
    <s v=""/>
    <x v="141"/>
    <n v="4.93"/>
    <s v="Lisa Hazard"/>
    <s v="SÃ£o LuÃ­s"/>
    <n v="88220"/>
    <s v="MaranhÃ£o"/>
    <x v="1"/>
    <s v="Chris,Pat"/>
    <x v="1"/>
    <s v="Pat"/>
    <s v="Brasil"/>
    <s v="EscritÃ³rio em Casa"/>
    <s v="Tecnologia"/>
    <s v="PerifÃ©ricos"/>
    <x v="161"/>
    <s v="Small Pack"/>
    <n v="0.66"/>
    <d v="2010-09-07T00:00:00"/>
  </r>
  <r>
    <n v="3080"/>
    <n v="3905"/>
    <n v="27844"/>
    <x v="849"/>
    <s v="Baixa"/>
    <x v="23"/>
    <n v="11.08"/>
    <n v="0.09"/>
    <s v="AÃ©reo Normal"/>
    <n v="-9.6944999999999997"/>
    <n v="-9.6944999999999997"/>
    <s v=""/>
    <x v="311"/>
    <n v="5.59"/>
    <s v="Rose O'Brian"/>
    <s v="Teresina"/>
    <n v="97321"/>
    <s v="PiauÃ­"/>
    <x v="1"/>
    <s v="Chris,Pat"/>
    <x v="1"/>
    <s v="Pat"/>
    <s v="Brasil"/>
    <s v="EscritÃ³rio em Casa"/>
    <s v="Material de EscritÃ³rio"/>
    <s v="Capas e AcessÃ³rios"/>
    <x v="433"/>
    <s v="Small Box"/>
    <n v="0.4"/>
    <d v="2011-07-06T00:00:00"/>
  </r>
  <r>
    <n v="3044"/>
    <n v="3907"/>
    <n v="27845"/>
    <x v="696"/>
    <s v="NÃ£o Especificada"/>
    <x v="49"/>
    <n v="220.45"/>
    <n v="0.1"/>
    <s v="AÃ©reo Normal"/>
    <n v="101.4"/>
    <n v="101.4"/>
    <s v=""/>
    <x v="206"/>
    <n v="0.5"/>
    <s v="Craig Molinari"/>
    <s v="Porto Alegre"/>
    <n v="37211"/>
    <s v="Rio Grande do Sul"/>
    <x v="2"/>
    <s v="Sam,Pat"/>
    <x v="2"/>
    <s v="Pat"/>
    <s v="Brasil"/>
    <s v="Pequenas Empresas"/>
    <s v="Material de EscritÃ³rio"/>
    <s v="Etiquetas"/>
    <x v="380"/>
    <s v="Small Box"/>
    <n v="0.39"/>
    <d v="2011-07-14T00:00:00"/>
  </r>
  <r>
    <n v="2551"/>
    <n v="3908"/>
    <n v="27872"/>
    <x v="1040"/>
    <s v="NÃ£o Especificada"/>
    <x v="16"/>
    <n v="388.71"/>
    <n v="0.01"/>
    <s v="AÃ©reo Normal"/>
    <n v="36.430999999999997"/>
    <n v="36.430999999999997"/>
    <s v=""/>
    <x v="619"/>
    <n v="7.27"/>
    <s v="Shaun Chance"/>
    <s v="AracajÃº"/>
    <n v="83814"/>
    <s v="Sergipe"/>
    <x v="1"/>
    <s v="Chris,Pat"/>
    <x v="1"/>
    <s v="Pat"/>
    <s v="Brasil"/>
    <s v="Corporativo"/>
    <s v="Material de EscritÃ³rio"/>
    <s v="Capas e AcessÃ³rios"/>
    <x v="990"/>
    <s v="Small Box"/>
    <n v="0.38"/>
    <d v="2011-10-15T00:00:00"/>
  </r>
  <r>
    <n v="5759"/>
    <n v="3909"/>
    <n v="27875"/>
    <x v="1041"/>
    <s v="Baixa"/>
    <x v="38"/>
    <n v="64.97"/>
    <n v="0.1"/>
    <s v="AÃ©reo Normal"/>
    <n v="-190.3"/>
    <n v="-190.3"/>
    <s v=""/>
    <x v="662"/>
    <n v="49"/>
    <s v="Muhammed Yedwab"/>
    <s v="Porto Alegre"/>
    <n v="23701"/>
    <s v="Rio Grande do Sul"/>
    <x v="2"/>
    <s v="Sam,Pat"/>
    <x v="2"/>
    <s v="Pat"/>
    <s v="Brasil"/>
    <s v="Consumidor"/>
    <s v="Material de EscritÃ³rio"/>
    <s v="EletrodomÃ©sticos"/>
    <x v="1081"/>
    <s v="Large Box"/>
    <n v="0.59"/>
    <d v="2010-03-31T00:00:00"/>
  </r>
  <r>
    <n v="5925"/>
    <n v="3912"/>
    <n v="27879"/>
    <x v="55"/>
    <s v="MÃ©dia"/>
    <x v="14"/>
    <n v="301.60000000000002"/>
    <n v="0.01"/>
    <s v="AÃ©reo RÃ¡pido"/>
    <n v="-24.93"/>
    <n v="-24.93"/>
    <s v=""/>
    <x v="328"/>
    <n v="6.22"/>
    <s v="Anemone Ratner"/>
    <s v="Porto Alegre"/>
    <n v="23834"/>
    <s v="Rio Grande do Sul"/>
    <x v="2"/>
    <s v="Sam,Pat"/>
    <x v="2"/>
    <s v="Pat"/>
    <s v="Brasil"/>
    <s v="Pequenas Empresas"/>
    <s v="MobiliÃ¡rio"/>
    <s v="MobiliÃ¡rio de EscritÃ³rio"/>
    <x v="459"/>
    <s v="Small Box"/>
    <n v="0.55000000000000004"/>
    <d v="2010-02-28T00:00:00"/>
  </r>
  <r>
    <n v="5934"/>
    <n v="3911"/>
    <n v="27879"/>
    <x v="55"/>
    <s v="MÃ©dia"/>
    <x v="21"/>
    <n v="669.01"/>
    <n v="0.08"/>
    <s v="AÃ©reo Normal"/>
    <n v="299.35000000000002"/>
    <n v="299.35000000000002"/>
    <s v=""/>
    <x v="104"/>
    <n v="1.39"/>
    <s v="Anemone Ratner"/>
    <s v="Porto Alegre"/>
    <n v="23834"/>
    <s v="Rio Grande do Sul"/>
    <x v="2"/>
    <s v="Sam,Pat"/>
    <x v="2"/>
    <s v="Pat"/>
    <s v="Brasil"/>
    <s v="Pequenas Empresas"/>
    <s v="Material de EscritÃ³rio"/>
    <s v="Envelopes"/>
    <x v="119"/>
    <s v="Small Box"/>
    <n v="0.4"/>
    <d v="2010-02-27T00:00:00"/>
  </r>
  <r>
    <n v="2777"/>
    <n v="3913"/>
    <n v="27904"/>
    <x v="157"/>
    <s v="Alta"/>
    <x v="34"/>
    <n v="460.58949999999999"/>
    <n v="0.02"/>
    <s v="AÃ©reo Normal"/>
    <n v="-171.20399999999901"/>
    <n v="-171.20399999999901"/>
    <s v=""/>
    <x v="6"/>
    <n v="8.99"/>
    <s v="Anthony O'Donnell"/>
    <s v="JoÃ£o Pessoa"/>
    <n v="80027"/>
    <s v="ParaÃ­ba"/>
    <x v="1"/>
    <s v="Chris,Pat"/>
    <x v="1"/>
    <s v="Pat"/>
    <s v="Brasil"/>
    <s v="Consumidor"/>
    <s v="Tecnologia"/>
    <s v="Telefones e ComunicaÃ§Ã£o"/>
    <x v="212"/>
    <s v="Small Box"/>
    <n v="0.56000000000000005"/>
    <d v="2011-09-04T00:00:00"/>
  </r>
  <r>
    <n v="3060"/>
    <n v="3916"/>
    <n v="27936"/>
    <x v="1036"/>
    <s v="Alta"/>
    <x v="3"/>
    <n v="1028.1600000000001"/>
    <n v="7.0000000000000007E-2"/>
    <s v="AÃ©reo Normal"/>
    <n v="405.16199999999998"/>
    <n v="405.16199999999998"/>
    <s v=""/>
    <x v="241"/>
    <n v="1.25"/>
    <s v="Irene Maddox"/>
    <s v="Jandaia do Sul"/>
    <n v="32137"/>
    <s v="ParanÃ¡"/>
    <x v="2"/>
    <s v="Sam,Pat"/>
    <x v="2"/>
    <s v="Pat"/>
    <s v="Brasil"/>
    <s v="Consumidor"/>
    <s v="Tecnologia"/>
    <s v="Telefones e ComunicaÃ§Ã£o"/>
    <x v="321"/>
    <s v="Small Pack"/>
    <n v="0.35"/>
    <d v="2011-07-09T00:00:00"/>
  </r>
  <r>
    <n v="3061"/>
    <n v="3917"/>
    <n v="27936"/>
    <x v="1036"/>
    <s v="Alta"/>
    <x v="12"/>
    <n v="9172.32"/>
    <n v="0.06"/>
    <s v="Transporte RodoviÃ¡rio"/>
    <n v="-8570.4483"/>
    <n v="-8570.4483"/>
    <s v=""/>
    <x v="181"/>
    <n v="8.73"/>
    <s v="Irene Maddox"/>
    <s v="Recife"/>
    <n v="92262"/>
    <s v="Pernambuco"/>
    <x v="1"/>
    <s v="Chris,Pat"/>
    <x v="1"/>
    <s v="Pat"/>
    <s v="Brasil"/>
    <s v="Consumidor"/>
    <s v="Tecnologia"/>
    <s v="MÃ¡quinas de EscritÃ³rio"/>
    <x v="222"/>
    <s v="Jumbo Box"/>
    <n v="0.56999999999999995"/>
    <d v="2011-07-09T00:00:00"/>
  </r>
  <r>
    <n v="7646"/>
    <n v="3918"/>
    <n v="27938"/>
    <x v="1042"/>
    <s v="MÃ©dia"/>
    <x v="47"/>
    <n v="1233.51"/>
    <n v="0.05"/>
    <s v="AÃ©reo Normal"/>
    <n v="308.67"/>
    <n v="308.67"/>
    <s v=""/>
    <x v="137"/>
    <n v="9.18"/>
    <s v="Noel Staavos"/>
    <s v="VitÃ³ria"/>
    <n v="4106"/>
    <s v="EspÃ­rito Santo"/>
    <x v="3"/>
    <s v="Erin"/>
    <x v="3"/>
    <m/>
    <s v="Brasil"/>
    <s v="EscritÃ³rio em Casa"/>
    <s v="Material de EscritÃ³rio"/>
    <s v="Papel"/>
    <x v="932"/>
    <s v="Small Box"/>
    <n v="0.4"/>
    <d v="2009-05-05T00:00:00"/>
  </r>
  <r>
    <n v="1530"/>
    <n v="3919"/>
    <n v="27939"/>
    <x v="214"/>
    <s v="MÃ©dia"/>
    <x v="34"/>
    <n v="60.17"/>
    <n v="0"/>
    <s v="AÃ©reo Normal"/>
    <n v="-18.239999999999998"/>
    <n v="-18.239999999999998"/>
    <s v=""/>
    <x v="64"/>
    <n v="5.66"/>
    <s v="Bruce Money"/>
    <s v="Natal"/>
    <n v="84062"/>
    <s v="Rio Grande do Norte"/>
    <x v="1"/>
    <s v="Chris,Pat"/>
    <x v="1"/>
    <s v="Pat"/>
    <s v="Brasil"/>
    <s v="Corporativo"/>
    <s v="Material de EscritÃ³rio"/>
    <s v="Papel"/>
    <x v="228"/>
    <s v="Small Box"/>
    <n v="0.37"/>
    <d v="2012-04-12T00:00:00"/>
  </r>
  <r>
    <n v="5329"/>
    <n v="3920"/>
    <n v="27969"/>
    <x v="428"/>
    <s v="Baixa"/>
    <x v="27"/>
    <n v="5677.87"/>
    <n v="0.04"/>
    <s v="Transporte RodoviÃ¡rio"/>
    <n v="-824.09"/>
    <n v="-824.09"/>
    <s v=""/>
    <x v="17"/>
    <n v="54.74"/>
    <s v="Ed Braxton"/>
    <s v="MaceiÃ³"/>
    <n v="85705"/>
    <s v="Alagoas"/>
    <x v="1"/>
    <s v="Chris,Pat"/>
    <x v="1"/>
    <s v="Pat"/>
    <s v="Brasil"/>
    <s v="EscritÃ³rio em Casa"/>
    <s v="MobiliÃ¡rio"/>
    <s v="Estantes"/>
    <x v="17"/>
    <s v="Jumbo Box"/>
    <n v="0.69"/>
    <d v="2010-06-15T00:00:00"/>
  </r>
  <r>
    <n v="5339"/>
    <n v="3922"/>
    <n v="27969"/>
    <x v="428"/>
    <s v="Baixa"/>
    <x v="46"/>
    <n v="687.47"/>
    <n v="0.1"/>
    <s v="Transporte RodoviÃ¡rio"/>
    <n v="-1533.15"/>
    <n v="-1533.15"/>
    <s v=""/>
    <x v="33"/>
    <n v="53.03"/>
    <s v="Ed Braxton"/>
    <s v="MaceiÃ³"/>
    <n v="85705"/>
    <s v="Alagoas"/>
    <x v="1"/>
    <s v="Chris,Pat"/>
    <x v="1"/>
    <s v="Pat"/>
    <s v="Brasil"/>
    <s v="EscritÃ³rio em Casa"/>
    <s v="Material de EscritÃ³rio"/>
    <s v="Armazenamento e OrganizaÃ§Ã£o"/>
    <x v="34"/>
    <s v="Jumbo Drum"/>
    <n v="0.78"/>
    <d v="2010-06-13T00:00:00"/>
  </r>
  <r>
    <n v="5343"/>
    <n v="3921"/>
    <n v="27969"/>
    <x v="428"/>
    <s v="Baixa"/>
    <x v="29"/>
    <n v="732.72"/>
    <n v="0.03"/>
    <s v="AÃ©reo Normal"/>
    <n v="8.5999999999999908"/>
    <n v="8.5999999999999908"/>
    <s v=""/>
    <x v="663"/>
    <n v="6.13"/>
    <s v="Ed Braxton"/>
    <s v="MaceiÃ³"/>
    <n v="85705"/>
    <s v="Alagoas"/>
    <x v="1"/>
    <s v="Chris,Pat"/>
    <x v="1"/>
    <s v="Pat"/>
    <s v="Brasil"/>
    <s v="EscritÃ³rio em Casa"/>
    <s v="Tecnologia"/>
    <s v="PerifÃ©ricos"/>
    <x v="470"/>
    <s v="Small Box"/>
    <n v="0.45"/>
    <d v="2010-06-12T00:00:00"/>
  </r>
  <r>
    <n v="4647"/>
    <n v="3925"/>
    <n v="27974"/>
    <x v="505"/>
    <s v="Alta"/>
    <x v="42"/>
    <n v="813.41"/>
    <n v="0.09"/>
    <s v="AÃ©reo RÃ¡pido"/>
    <n v="284.64999999999998"/>
    <n v="284.64999999999998"/>
    <s v=""/>
    <x v="117"/>
    <n v="1.99"/>
    <s v="Art Foster"/>
    <s v="JoÃ£o Pessoa"/>
    <n v="80232"/>
    <s v="ParaÃ­ba"/>
    <x v="1"/>
    <s v="Chris,Pat"/>
    <x v="1"/>
    <s v="Pat"/>
    <s v="Brasil"/>
    <s v="EscritÃ³rio em Casa"/>
    <s v="Tecnologia"/>
    <s v="PerifÃ©ricos"/>
    <x v="133"/>
    <s v="Small Pack"/>
    <n v="0.4"/>
    <d v="2010-10-09T00:00:00"/>
  </r>
  <r>
    <n v="4653"/>
    <n v="3923"/>
    <n v="27974"/>
    <x v="505"/>
    <s v="Alta"/>
    <x v="44"/>
    <n v="897.42"/>
    <n v="0.08"/>
    <s v="AÃ©reo Normal"/>
    <n v="127.17"/>
    <n v="127.17"/>
    <s v=""/>
    <x v="664"/>
    <n v="5.3"/>
    <s v="Art Foster"/>
    <s v="SÃ£o Paulo"/>
    <n v="17331"/>
    <s v="SÃ£o Paulo"/>
    <x v="3"/>
    <s v="Erin"/>
    <x v="3"/>
    <m/>
    <s v="Brasil"/>
    <s v="EscritÃ³rio em Casa"/>
    <s v="MobiliÃ¡rio"/>
    <s v="Cadeiras"/>
    <x v="1082"/>
    <s v="Medium Box"/>
    <m/>
    <d v="2010-10-08T00:00:00"/>
  </r>
  <r>
    <n v="4654"/>
    <n v="3924"/>
    <n v="27974"/>
    <x v="505"/>
    <s v="Alta"/>
    <x v="15"/>
    <n v="306.02"/>
    <n v="0.08"/>
    <s v="AÃ©reo Normal"/>
    <n v="-6.7"/>
    <n v="-6.7"/>
    <s v=""/>
    <x v="245"/>
    <n v="6.2"/>
    <s v="Art Foster"/>
    <s v="SÃ£o Paulo"/>
    <n v="17331"/>
    <s v="SÃ£o Paulo"/>
    <x v="3"/>
    <s v="Erin"/>
    <x v="3"/>
    <m/>
    <s v="Brasil"/>
    <s v="EscritÃ³rio em Casa"/>
    <s v="MobiliÃ¡rio"/>
    <s v="MobiliÃ¡rio de EscritÃ³rio"/>
    <x v="327"/>
    <s v="Wrap Bag"/>
    <n v="0.52"/>
    <d v="2010-10-08T00:00:00"/>
  </r>
  <r>
    <n v="7407"/>
    <n v="3927"/>
    <n v="28001"/>
    <x v="1043"/>
    <s v="CrÃ­tica"/>
    <x v="24"/>
    <n v="4201.08"/>
    <n v="0.01"/>
    <s v="AÃ©reo Normal"/>
    <n v="1162.76"/>
    <n v="1162.76"/>
    <s v=""/>
    <x v="500"/>
    <n v="11.54"/>
    <s v="Dianna Arnett"/>
    <s v="VitÃ³ria"/>
    <n v="3054"/>
    <s v="EspÃ­rito Santo"/>
    <x v="3"/>
    <s v="Erin"/>
    <x v="3"/>
    <m/>
    <s v="Brasil"/>
    <s v="EscritÃ³rio em Casa"/>
    <s v="MobiliÃ¡rio"/>
    <s v="MobiliÃ¡rio de EscritÃ³rio"/>
    <x v="767"/>
    <s v="Large Box"/>
    <n v="0.59"/>
    <d v="2009-06-16T00:00:00"/>
  </r>
  <r>
    <n v="7414"/>
    <n v="3926"/>
    <n v="28001"/>
    <x v="1043"/>
    <s v="CrÃ­tica"/>
    <x v="7"/>
    <n v="8958.4599999999991"/>
    <n v="0.02"/>
    <s v="AÃ©reo Normal"/>
    <n v="2593.14"/>
    <n v="2593.14"/>
    <s v=""/>
    <x v="320"/>
    <n v="21.21"/>
    <s v="Dianna Arnett"/>
    <s v="Rio de Janeiro"/>
    <n v="5201"/>
    <s v="Rio de Janeiro"/>
    <x v="3"/>
    <s v="Erin"/>
    <x v="3"/>
    <m/>
    <s v="Brasil"/>
    <s v="EscritÃ³rio em Casa"/>
    <s v="MobiliÃ¡rio"/>
    <s v="MobiliÃ¡rio de EscritÃ³rio"/>
    <x v="445"/>
    <s v="Large Box"/>
    <n v="0.59"/>
    <d v="2009-06-14T00:00:00"/>
  </r>
  <r>
    <n v="6688"/>
    <n v="3928"/>
    <n v="28002"/>
    <x v="1044"/>
    <s v="CrÃ­tica"/>
    <x v="38"/>
    <n v="43.55"/>
    <n v="0.1"/>
    <s v="AÃ©reo Normal"/>
    <n v="-3.64"/>
    <n v="-3.64"/>
    <s v=""/>
    <x v="390"/>
    <n v="2.15"/>
    <s v="Jason Klamczynski"/>
    <s v="VitÃ³ria"/>
    <n v="20601"/>
    <s v="EspÃ­rito Santo"/>
    <x v="3"/>
    <s v="Erin"/>
    <x v="3"/>
    <m/>
    <s v="Brasil"/>
    <s v="EscritÃ³rio em Casa"/>
    <s v="Material de EscritÃ³rio"/>
    <s v="Papel"/>
    <x v="625"/>
    <s v="Wrap Bag"/>
    <n v="0.4"/>
    <d v="2009-10-12T00:00:00"/>
  </r>
  <r>
    <n v="5718"/>
    <n v="3930"/>
    <n v="28007"/>
    <x v="1029"/>
    <s v="NÃ£o Especificada"/>
    <x v="3"/>
    <n v="128.97"/>
    <n v="0.03"/>
    <s v="AÃ©reo Normal"/>
    <n v="-1045.25"/>
    <n v="-1045.25"/>
    <s v=""/>
    <x v="662"/>
    <n v="49"/>
    <s v="Deborah Brumfield"/>
    <s v="Recife"/>
    <n v="91761"/>
    <s v="Pernambuco"/>
    <x v="1"/>
    <s v="Chris,Pat"/>
    <x v="1"/>
    <s v="Pat"/>
    <s v="Brasil"/>
    <s v="Pequenas Empresas"/>
    <s v="Material de EscritÃ³rio"/>
    <s v="EletrodomÃ©sticos"/>
    <x v="1081"/>
    <s v="Large Box"/>
    <n v="0.59"/>
    <d v="2010-04-09T00:00:00"/>
  </r>
  <r>
    <n v="5719"/>
    <n v="3931"/>
    <n v="28007"/>
    <x v="1029"/>
    <s v="NÃ£o Especificada"/>
    <x v="28"/>
    <n v="238.77"/>
    <n v="0.02"/>
    <s v="AÃ©reo Normal"/>
    <n v="-78.81"/>
    <n v="-78.81"/>
    <s v=""/>
    <x v="277"/>
    <n v="7.95"/>
    <s v="Deborah Brumfield"/>
    <s v="Recife"/>
    <n v="91761"/>
    <s v="Pernambuco"/>
    <x v="1"/>
    <s v="Chris,Pat"/>
    <x v="1"/>
    <s v="Pat"/>
    <s v="Brasil"/>
    <s v="Pequenas Empresas"/>
    <s v="Material de EscritÃ³rio"/>
    <s v="Canetas e materiais de arte"/>
    <x v="1050"/>
    <s v="Small Pack"/>
    <n v="0.57999999999999996"/>
    <d v="2010-04-09T00:00:00"/>
  </r>
  <r>
    <n v="5720"/>
    <n v="3932"/>
    <n v="28007"/>
    <x v="1029"/>
    <s v="NÃ£o Especificada"/>
    <x v="28"/>
    <n v="257.33999999999997"/>
    <n v="0.04"/>
    <s v="AÃ©reo Normal"/>
    <n v="12.82"/>
    <n v="12.82"/>
    <s v=""/>
    <x v="23"/>
    <n v="3.14"/>
    <s v="Deborah Brumfield"/>
    <s v="Recife"/>
    <n v="91761"/>
    <s v="Pernambuco"/>
    <x v="1"/>
    <s v="Chris,Pat"/>
    <x v="1"/>
    <s v="Pat"/>
    <s v="Brasil"/>
    <s v="Pequenas Empresas"/>
    <s v="Material de EscritÃ³rio"/>
    <s v="Tesouras, rÃ©guas e aparadores"/>
    <x v="24"/>
    <s v="Small Pack"/>
    <n v="0.6"/>
    <d v="2010-04-09T00:00:00"/>
  </r>
  <r>
    <n v="6351"/>
    <n v="3937"/>
    <n v="28037"/>
    <x v="1045"/>
    <s v="Alta"/>
    <x v="42"/>
    <n v="203.53"/>
    <n v="0.06"/>
    <s v="AÃ©reo Normal"/>
    <n v="-101.28"/>
    <n v="0"/>
    <s v="Returned"/>
    <x v="64"/>
    <n v="6.93"/>
    <s v="Maxwell Schwartz"/>
    <s v="Porto Alegre"/>
    <n v="27604"/>
    <s v="Rio Grande do Sul"/>
    <x v="2"/>
    <s v="Sam,Pat"/>
    <x v="2"/>
    <s v="Pat"/>
    <s v="Brasil"/>
    <s v="Corporativo"/>
    <s v="Material de EscritÃ³rio"/>
    <s v="Papel"/>
    <x v="403"/>
    <s v="Small Box"/>
    <n v="0.37"/>
    <d v="2009-12-13T00:00:00"/>
  </r>
  <r>
    <n v="4877"/>
    <n v="3938"/>
    <n v="28064"/>
    <x v="1046"/>
    <s v="MÃ©dia"/>
    <x v="27"/>
    <n v="856.45"/>
    <n v="0.03"/>
    <s v="AÃ©reo Normal"/>
    <n v="265.10000000000002"/>
    <n v="265.10000000000002"/>
    <s v=""/>
    <x v="27"/>
    <n v="4.0999999999999996"/>
    <s v="Arthur Prichep"/>
    <s v="SÃ£o Paulo"/>
    <n v="44106"/>
    <s v="SÃ£o Paulo"/>
    <x v="3"/>
    <s v="Erin"/>
    <x v="3"/>
    <m/>
    <s v="Brasil"/>
    <s v="EscritÃ³rio em Casa"/>
    <s v="Material de EscritÃ³rio"/>
    <s v="Canetas e materiais de arte"/>
    <x v="28"/>
    <s v="Wrap Bag"/>
    <n v="0.44"/>
    <d v="2010-09-02T00:00:00"/>
  </r>
  <r>
    <n v="4878"/>
    <n v="3939"/>
    <n v="28064"/>
    <x v="1046"/>
    <s v="MÃ©dia"/>
    <x v="23"/>
    <n v="6.75"/>
    <n v="0.08"/>
    <s v="AÃ©reo Normal"/>
    <n v="-2.31"/>
    <n v="-2.31"/>
    <s v=""/>
    <x v="356"/>
    <n v="1"/>
    <s v="Arthur Prichep"/>
    <s v="SÃ£o Paulo"/>
    <n v="44106"/>
    <s v="SÃ£o Paulo"/>
    <x v="3"/>
    <s v="Erin"/>
    <x v="3"/>
    <m/>
    <s v="Brasil"/>
    <s v="EscritÃ³rio em Casa"/>
    <s v="Material de EscritÃ³rio"/>
    <s v="Canetas e materiais de arte"/>
    <x v="502"/>
    <s v="Wrap Bag"/>
    <n v="0.38"/>
    <d v="2010-09-02T00:00:00"/>
  </r>
  <r>
    <n v="7518"/>
    <n v="3941"/>
    <n v="28069"/>
    <x v="953"/>
    <s v="Baixa"/>
    <x v="23"/>
    <n v="10.17"/>
    <n v="0.02"/>
    <s v="AÃ©reo RÃ¡pido"/>
    <n v="-4.09"/>
    <n v="-4.09"/>
    <s v=""/>
    <x v="122"/>
    <n v="2.04"/>
    <s v="Cyma Kinney"/>
    <s v="Feira de Santana"/>
    <n v="99362"/>
    <s v="Bahia"/>
    <x v="1"/>
    <s v="Chris,Pat"/>
    <x v="1"/>
    <s v="Pat"/>
    <s v="Brasil"/>
    <s v="Pequenas Empresas"/>
    <s v="Material de EscritÃ³rio"/>
    <s v="Papel"/>
    <x v="661"/>
    <s v="Wrap Bag"/>
    <n v="0.36"/>
    <d v="2009-05-26T00:00:00"/>
  </r>
  <r>
    <n v="7530"/>
    <n v="3942"/>
    <n v="28069"/>
    <x v="953"/>
    <s v="Baixa"/>
    <x v="32"/>
    <n v="23.58"/>
    <n v="0.09"/>
    <s v="AÃ©reo Normal"/>
    <n v="-2.87"/>
    <n v="-2.87"/>
    <s v=""/>
    <x v="356"/>
    <n v="0.83"/>
    <s v="Cyma Kinney"/>
    <s v="Feira de Santana"/>
    <n v="99362"/>
    <s v="Bahia"/>
    <x v="1"/>
    <s v="Chris,Pat"/>
    <x v="1"/>
    <s v="Pat"/>
    <s v="Brasil"/>
    <s v="Pequenas Empresas"/>
    <s v="Material de EscritÃ³rio"/>
    <s v="Canetas e materiais de arte"/>
    <x v="957"/>
    <s v="Wrap Bag"/>
    <n v="0.49"/>
    <d v="2009-05-25T00:00:00"/>
  </r>
  <r>
    <n v="7585"/>
    <n v="3943"/>
    <n v="28097"/>
    <x v="289"/>
    <s v="MÃ©dia"/>
    <x v="27"/>
    <n v="2438.6999999999998"/>
    <n v="0"/>
    <s v="AÃ©reo Normal"/>
    <n v="-1413.18"/>
    <n v="-1413.18"/>
    <s v=""/>
    <x v="637"/>
    <n v="52.2"/>
    <s v="Claire Good"/>
    <s v="Teresina"/>
    <n v="97224"/>
    <s v="PiauÃ­"/>
    <x v="1"/>
    <s v="Chris,Pat"/>
    <x v="1"/>
    <s v="Pat"/>
    <s v="Brasil"/>
    <s v="EscritÃ³rio em Casa"/>
    <s v="MobiliÃ¡rio"/>
    <s v="MobiliÃ¡rio de EscritÃ³rio"/>
    <x v="1020"/>
    <s v="Medium Box"/>
    <n v="0.72"/>
    <d v="2009-05-16T00:00:00"/>
  </r>
  <r>
    <n v="1964"/>
    <n v="3944"/>
    <n v="28129"/>
    <x v="1047"/>
    <s v="MÃ©dia"/>
    <x v="38"/>
    <n v="107.41"/>
    <n v="0.05"/>
    <s v="AÃ©reo Normal"/>
    <n v="0.189999999999997"/>
    <n v="0.189999999999997"/>
    <s v=""/>
    <x v="238"/>
    <n v="5.86"/>
    <s v="Nora Paige"/>
    <s v="Recife"/>
    <n v="93422"/>
    <s v="Pernambuco"/>
    <x v="1"/>
    <s v="Chris,Pat"/>
    <x v="1"/>
    <s v="Pat"/>
    <s v="Brasil"/>
    <s v="Pequenas Empresas"/>
    <s v="Material de EscritÃ³rio"/>
    <s v="Papel"/>
    <x v="723"/>
    <s v="Small Box"/>
    <n v="0.38"/>
    <d v="2012-01-27T00:00:00"/>
  </r>
  <r>
    <n v="7402"/>
    <n v="3950"/>
    <n v="28161"/>
    <x v="722"/>
    <s v="NÃ£o Especificada"/>
    <x v="5"/>
    <n v="5028.3100000000004"/>
    <n v="0.06"/>
    <s v="Transporte RodoviÃ¡rio"/>
    <n v="664.88"/>
    <n v="664.88"/>
    <s v=""/>
    <x v="622"/>
    <n v="30"/>
    <s v="Chuck Sachs"/>
    <s v="VitÃ³ria"/>
    <n v="3079"/>
    <s v="EspÃ­rito Santo"/>
    <x v="3"/>
    <s v="Erin"/>
    <x v="3"/>
    <m/>
    <s v="Brasil"/>
    <s v="Consumidor"/>
    <s v="MobiliÃ¡rio"/>
    <s v="Cadeiras"/>
    <x v="993"/>
    <s v="Jumbo Drum"/>
    <n v="0.61"/>
    <d v="2009-06-17T00:00:00"/>
  </r>
  <r>
    <n v="7403"/>
    <n v="3951"/>
    <n v="28161"/>
    <x v="722"/>
    <s v="NÃ£o Especificada"/>
    <x v="7"/>
    <n v="1085.6099999999999"/>
    <n v="0.04"/>
    <s v="AÃ©reo Normal"/>
    <n v="-33.32"/>
    <n v="-33.32"/>
    <s v=""/>
    <x v="420"/>
    <n v="4"/>
    <s v="Chuck Sachs"/>
    <s v="SÃ£o Paulo"/>
    <n v="7901"/>
    <s v="SÃ£o Paulo"/>
    <x v="3"/>
    <s v="Erin"/>
    <x v="3"/>
    <m/>
    <s v="Brasil"/>
    <s v="Consumidor"/>
    <s v="Tecnologia"/>
    <s v="PerifÃ©ricos"/>
    <x v="599"/>
    <s v="Small Box"/>
    <n v="0.75"/>
    <d v="2009-06-17T00:00:00"/>
  </r>
  <r>
    <n v="7408"/>
    <n v="3949"/>
    <n v="28161"/>
    <x v="722"/>
    <s v="NÃ£o Especificada"/>
    <x v="17"/>
    <n v="784.08"/>
    <n v="0.02"/>
    <s v="Transporte RodoviÃ¡rio"/>
    <n v="-222.77"/>
    <n v="-222.77"/>
    <s v=""/>
    <x v="106"/>
    <n v="46.74"/>
    <s v="Chuck Sachs"/>
    <s v="SÃ£o Paulo"/>
    <n v="7016"/>
    <s v="SÃ£o Paulo"/>
    <x v="3"/>
    <s v="Erin"/>
    <x v="3"/>
    <m/>
    <s v="Brasil"/>
    <s v="Consumidor"/>
    <s v="MobiliÃ¡rio"/>
    <s v="Estantes"/>
    <x v="121"/>
    <s v="Jumbo Box"/>
    <n v="0.56000000000000005"/>
    <d v="2009-06-16T00:00:00"/>
  </r>
  <r>
    <n v="1895"/>
    <n v="3953"/>
    <n v="28198"/>
    <x v="952"/>
    <s v="MÃ©dia"/>
    <x v="31"/>
    <n v="7703.9664999999904"/>
    <n v="0"/>
    <s v="AÃ©reo Normal"/>
    <n v="2446.4969999999998"/>
    <n v="2446.4969999999998"/>
    <s v=""/>
    <x v="129"/>
    <n v="8.99"/>
    <s v="Georgia Rosenberg"/>
    <s v="Porto Alegre"/>
    <n v="22304"/>
    <s v="Rio Grande do Sul"/>
    <x v="2"/>
    <s v="Sam,Pat"/>
    <x v="2"/>
    <s v="Pat"/>
    <s v="Brasil"/>
    <s v="Consumidor"/>
    <s v="Tecnologia"/>
    <s v="Telefones e ComunicaÃ§Ã£o"/>
    <x v="692"/>
    <s v="Small Box"/>
    <n v="0.56999999999999995"/>
    <d v="2012-02-09T00:00:00"/>
  </r>
  <r>
    <n v="55"/>
    <n v="3954"/>
    <n v="28224"/>
    <x v="1048"/>
    <s v="CrÃ­tica"/>
    <x v="16"/>
    <n v="163.41"/>
    <n v="7.0000000000000007E-2"/>
    <s v="AÃ©reo Normal"/>
    <n v="-91.275499999999994"/>
    <n v="-91.275499999999994"/>
    <s v=""/>
    <x v="665"/>
    <n v="6.97"/>
    <s v="Kean Thornton"/>
    <s v="Recife"/>
    <n v="95969"/>
    <s v="Pernambuco"/>
    <x v="1"/>
    <s v="Chris,Pat"/>
    <x v="1"/>
    <s v="Pat"/>
    <s v="Brasil"/>
    <s v="Corporativo"/>
    <s v="Material de EscritÃ³rio"/>
    <s v="Capas e AcessÃ³rios"/>
    <x v="1083"/>
    <s v="Small Box"/>
    <n v="0.36"/>
    <d v="2012-12-20T00:00:00"/>
  </r>
  <r>
    <n v="8224"/>
    <n v="3955"/>
    <n v="28225"/>
    <x v="446"/>
    <s v="CrÃ­tica"/>
    <x v="37"/>
    <n v="1160.5899999999999"/>
    <n v="0.01"/>
    <s v="AÃ©reo Normal"/>
    <n v="-330.14"/>
    <n v="-330.14"/>
    <s v=""/>
    <x v="76"/>
    <n v="35"/>
    <s v="Guy Phonely"/>
    <s v="SÃ£o Paulo"/>
    <n v="44035"/>
    <s v="SÃ£o Paulo"/>
    <x v="3"/>
    <s v="Erin"/>
    <x v="3"/>
    <m/>
    <s v="Brasil"/>
    <s v="Corporativo"/>
    <s v="Material de EscritÃ³rio"/>
    <s v="Armazenamento e OrganizaÃ§Ã£o"/>
    <x v="873"/>
    <s v="Large Box"/>
    <n v="0.83"/>
    <d v="2009-01-24T00:00:00"/>
  </r>
  <r>
    <n v="984"/>
    <n v="3957"/>
    <n v="28228"/>
    <x v="705"/>
    <s v="NÃ£o Especificada"/>
    <x v="38"/>
    <n v="346.23"/>
    <n v="0"/>
    <s v="AÃ©reo Normal"/>
    <n v="8.4600000000000009"/>
    <n v="8.4600000000000009"/>
    <s v=""/>
    <x v="157"/>
    <n v="19.989999999999998"/>
    <s v="Meg Tillman"/>
    <s v="Jandaia do Sul"/>
    <n v="34639"/>
    <s v="ParanÃ¡"/>
    <x v="2"/>
    <s v="Sam,Pat"/>
    <x v="2"/>
    <s v="Pat"/>
    <s v="Brasil"/>
    <s v="Pequenas Empresas"/>
    <s v="Material de EscritÃ³rio"/>
    <s v="Envelopes"/>
    <x v="558"/>
    <s v="Small Box"/>
    <n v="0.38"/>
    <d v="2012-07-12T00:00:00"/>
  </r>
  <r>
    <n v="8056"/>
    <n v="3958"/>
    <n v="28256"/>
    <x v="1049"/>
    <s v="Alta"/>
    <x v="36"/>
    <n v="467.4"/>
    <n v="0.01"/>
    <s v="Transporte RodoviÃ¡rio"/>
    <n v="-851.09"/>
    <n v="-851.09"/>
    <s v=""/>
    <x v="33"/>
    <n v="53.03"/>
    <s v="Brian Moss"/>
    <s v="FlorianÃ³polis"/>
    <n v="41011"/>
    <s v="Santa Catarina"/>
    <x v="2"/>
    <s v="Sam,Pat"/>
    <x v="2"/>
    <s v="Pat"/>
    <s v="Brasil"/>
    <s v="Corporativo"/>
    <s v="Material de EscritÃ³rio"/>
    <s v="Armazenamento e OrganizaÃ§Ã£o"/>
    <x v="34"/>
    <s v="Jumbo Drum"/>
    <n v="0.78"/>
    <d v="2009-02-23T00:00:00"/>
  </r>
  <r>
    <n v="7969"/>
    <n v="3960"/>
    <n v="28258"/>
    <x v="961"/>
    <s v="CrÃ­tica"/>
    <x v="16"/>
    <n v="2493.2399999999998"/>
    <n v="0.03"/>
    <s v="AÃ©reo Normal"/>
    <n v="293.66000000000003"/>
    <n v="293.66000000000003"/>
    <s v=""/>
    <x v="145"/>
    <n v="19.989999999999998"/>
    <s v="Denny Blanton"/>
    <s v="SÃ£o Paulo"/>
    <n v="43017"/>
    <s v="SÃ£o Paulo"/>
    <x v="3"/>
    <s v="Erin"/>
    <x v="3"/>
    <m/>
    <s v="Brasil"/>
    <s v="EscritÃ³rio em Casa"/>
    <s v="Tecnologia"/>
    <s v="PerifÃ©ricos"/>
    <x v="171"/>
    <s v="Small Box"/>
    <n v="0.52"/>
    <d v="2009-03-14T00:00:00"/>
  </r>
  <r>
    <n v="7974"/>
    <n v="3959"/>
    <n v="28258"/>
    <x v="961"/>
    <s v="CrÃ­tica"/>
    <x v="1"/>
    <n v="201.178"/>
    <n v="7.0000000000000007E-2"/>
    <s v="AÃ©reo Normal"/>
    <n v="-604.40599999999995"/>
    <n v="-604.40599999999995"/>
    <s v=""/>
    <x v="12"/>
    <n v="2.5"/>
    <s v="Denny Blanton"/>
    <s v="SÃ£o Paulo"/>
    <n v="43015"/>
    <s v="SÃ£o Paulo"/>
    <x v="3"/>
    <s v="Erin"/>
    <x v="3"/>
    <m/>
    <s v="Brasil"/>
    <s v="EscritÃ³rio em Casa"/>
    <s v="Tecnologia"/>
    <s v="Telefones e ComunicaÃ§Ã£o"/>
    <x v="606"/>
    <s v="Small Box"/>
    <n v="0.6"/>
    <d v="2009-03-13T00:00:00"/>
  </r>
  <r>
    <n v="6560"/>
    <n v="3961"/>
    <n v="28259"/>
    <x v="220"/>
    <s v="Alta"/>
    <x v="35"/>
    <n v="249.24"/>
    <n v="0.06"/>
    <s v="AÃ©reo Normal"/>
    <n v="-92.1"/>
    <n v="-92.1"/>
    <s v=""/>
    <x v="95"/>
    <n v="6.5"/>
    <s v="Thea Hudgings"/>
    <s v="Jandaia do Sul"/>
    <n v="32216"/>
    <s v="ParanÃ¡"/>
    <x v="2"/>
    <s v="Sam,Pat"/>
    <x v="2"/>
    <s v="Pat"/>
    <s v="Brasil"/>
    <s v="Consumidor"/>
    <s v="Tecnologia"/>
    <s v="PerifÃ©ricos"/>
    <x v="108"/>
    <s v="Small Box"/>
    <n v="0.64"/>
    <d v="2009-11-06T00:00:00"/>
  </r>
  <r>
    <n v="4123"/>
    <n v="3962"/>
    <n v="28262"/>
    <x v="838"/>
    <s v="MÃ©dia"/>
    <x v="2"/>
    <n v="299.11"/>
    <n v="0.05"/>
    <s v="AÃ©reo Normal"/>
    <n v="40.03"/>
    <n v="40.03"/>
    <s v=""/>
    <x v="192"/>
    <n v="5.01"/>
    <s v="Brooke Gillingham"/>
    <s v="Teresina"/>
    <n v="97206"/>
    <s v="PiauÃ­"/>
    <x v="1"/>
    <s v="Chris,Pat"/>
    <x v="1"/>
    <s v="Pat"/>
    <s v="Brasil"/>
    <s v="Pequenas Empresas"/>
    <s v="Material de EscritÃ³rio"/>
    <s v="Papel"/>
    <x v="650"/>
    <s v="Small Box"/>
    <n v="0.36"/>
    <d v="2011-01-01T00:00:00"/>
  </r>
  <r>
    <n v="8011"/>
    <n v="3966"/>
    <n v="28291"/>
    <x v="556"/>
    <s v="CrÃ­tica"/>
    <x v="18"/>
    <n v="3950.6"/>
    <n v="0.02"/>
    <s v="Transporte RodoviÃ¡rio"/>
    <n v="-477.66"/>
    <n v="0"/>
    <s v="Returned"/>
    <x v="99"/>
    <n v="57"/>
    <s v="Carl Weiss"/>
    <s v="Porto Alegre"/>
    <n v="39701"/>
    <s v="Rio Grande do Sul"/>
    <x v="2"/>
    <s v="Sam,Pat"/>
    <x v="2"/>
    <s v="Pat"/>
    <s v="Brasil"/>
    <s v="Consumidor"/>
    <s v="MobiliÃ¡rio"/>
    <s v="Cadeiras"/>
    <x v="539"/>
    <s v="Jumbo Drum"/>
    <n v="0.78"/>
    <d v="2009-03-05T00:00:00"/>
  </r>
  <r>
    <n v="1257"/>
    <n v="3967"/>
    <n v="28294"/>
    <x v="842"/>
    <s v="Alta"/>
    <x v="26"/>
    <n v="63.47"/>
    <n v="0"/>
    <s v="AÃ©reo Normal"/>
    <n v="-19.920000000000002"/>
    <n v="-19.920000000000002"/>
    <s v=""/>
    <x v="80"/>
    <n v="0.7"/>
    <s v="Lindsay Castell"/>
    <s v="Porto Alegre"/>
    <n v="28352"/>
    <s v="Rio Grande do Sul"/>
    <x v="2"/>
    <s v="Sam,Pat"/>
    <x v="2"/>
    <s v="Pat"/>
    <s v="Brasil"/>
    <s v="Corporativo"/>
    <s v="Material de EscritÃ³rio"/>
    <s v="ElÃ¡sticos"/>
    <x v="92"/>
    <s v="Wrap Bag"/>
    <n v="0.81"/>
    <d v="2012-05-23T00:00:00"/>
  </r>
  <r>
    <n v="5064"/>
    <n v="3968"/>
    <n v="28321"/>
    <x v="1050"/>
    <s v="MÃ©dia"/>
    <x v="9"/>
    <n v="90.5"/>
    <n v="0.03"/>
    <s v="AÃ©reo Normal"/>
    <n v="24.71"/>
    <n v="24.71"/>
    <s v=""/>
    <x v="63"/>
    <n v="0.99"/>
    <s v="Steve Nguyen"/>
    <s v="SÃ£o Paulo"/>
    <n v="44136"/>
    <s v="SÃ£o Paulo"/>
    <x v="3"/>
    <s v="Erin"/>
    <x v="3"/>
    <m/>
    <s v="Brasil"/>
    <s v="Consumidor"/>
    <s v="Material de EscritÃ³rio"/>
    <s v="Etiquetas"/>
    <x v="938"/>
    <s v="Small Box"/>
    <n v="0.37"/>
    <d v="2010-08-01T00:00:00"/>
  </r>
  <r>
    <n v="7845"/>
    <n v="3970"/>
    <n v="28354"/>
    <x v="917"/>
    <s v="Baixa"/>
    <x v="20"/>
    <n v="507.66"/>
    <n v="0.1"/>
    <s v="AÃ©reo Normal"/>
    <n v="106.71"/>
    <n v="106.71"/>
    <s v=""/>
    <x v="90"/>
    <n v="4"/>
    <s v="Dave Kipp"/>
    <s v="Recife"/>
    <n v="92374"/>
    <s v="Pernambuco"/>
    <x v="1"/>
    <s v="Chris,Pat"/>
    <x v="1"/>
    <s v="Pat"/>
    <s v="Brasil"/>
    <s v="Corporativo"/>
    <s v="Tecnologia"/>
    <s v="PerifÃ©ricos"/>
    <x v="103"/>
    <s v="Small Box"/>
    <n v="0.37"/>
    <d v="2009-04-01T00:00:00"/>
  </r>
  <r>
    <n v="5467"/>
    <n v="3971"/>
    <n v="28357"/>
    <x v="604"/>
    <s v="NÃ£o Especificada"/>
    <x v="31"/>
    <n v="390.46"/>
    <n v="0.02"/>
    <s v="AÃ©reo Normal"/>
    <n v="-171.166"/>
    <n v="-171.166"/>
    <s v=""/>
    <x v="68"/>
    <n v="7.72"/>
    <s v="Daniel Byrd"/>
    <s v="Fortaleza"/>
    <n v="89502"/>
    <s v="CearÃ¡"/>
    <x v="1"/>
    <s v="Chris,Pat"/>
    <x v="1"/>
    <s v="Pat"/>
    <s v="Brasil"/>
    <s v="EscritÃ³rio em Casa"/>
    <s v="Material de EscritÃ³rio"/>
    <s v="Capas e AcessÃ³rios"/>
    <x v="77"/>
    <s v="Small Box"/>
    <n v="0.38"/>
    <d v="2010-05-22T00:00:00"/>
  </r>
  <r>
    <n v="5468"/>
    <n v="3972"/>
    <n v="28357"/>
    <x v="604"/>
    <s v="NÃ£o Especificada"/>
    <x v="27"/>
    <n v="113.43"/>
    <n v="0.02"/>
    <s v="AÃ©reo Normal"/>
    <n v="24.27"/>
    <n v="24.27"/>
    <s v=""/>
    <x v="666"/>
    <n v="1.02"/>
    <s v="Daniel Byrd"/>
    <s v="Fortaleza"/>
    <n v="89502"/>
    <s v="CearÃ¡"/>
    <x v="1"/>
    <s v="Chris,Pat"/>
    <x v="1"/>
    <s v="Pat"/>
    <s v="Brasil"/>
    <s v="EscritÃ³rio em Casa"/>
    <s v="Material de EscritÃ³rio"/>
    <s v="ElÃ¡sticos"/>
    <x v="1084"/>
    <s v="Wrap Bag"/>
    <n v="0.38"/>
    <d v="2010-05-22T00:00:00"/>
  </r>
  <r>
    <n v="1044"/>
    <n v="3973"/>
    <n v="28387"/>
    <x v="814"/>
    <s v="NÃ£o Especificada"/>
    <x v="11"/>
    <n v="3212.97"/>
    <n v="0.03"/>
    <s v="AÃ©reo Normal"/>
    <n v="1125.42"/>
    <n v="0"/>
    <s v="Returned"/>
    <x v="543"/>
    <n v="19.989999999999998"/>
    <s v="Maureen Gastineau"/>
    <s v="Recife"/>
    <n v="91711"/>
    <s v="Pernambuco"/>
    <x v="1"/>
    <s v="Chris,Pat"/>
    <x v="1"/>
    <s v="Pat"/>
    <s v="Brasil"/>
    <s v="Consumidor"/>
    <s v="Material de EscritÃ³rio"/>
    <s v="Envelopes"/>
    <x v="844"/>
    <s v="Small Box"/>
    <n v="0.38"/>
    <d v="2012-06-30T00:00:00"/>
  </r>
  <r>
    <n v="1045"/>
    <n v="3974"/>
    <n v="28387"/>
    <x v="814"/>
    <s v="NÃ£o Especificada"/>
    <x v="37"/>
    <n v="292.95"/>
    <n v="0.06"/>
    <s v="AÃ©reo Normal"/>
    <n v="60.36"/>
    <n v="0"/>
    <s v="Returned"/>
    <x v="41"/>
    <n v="5.47"/>
    <s v="Maureen Gastineau"/>
    <s v="Recife"/>
    <n v="91711"/>
    <s v="Pernambuco"/>
    <x v="1"/>
    <s v="Chris,Pat"/>
    <x v="1"/>
    <s v="Pat"/>
    <s v="Brasil"/>
    <s v="Consumidor"/>
    <s v="Material de EscritÃ³rio"/>
    <s v="Papel"/>
    <x v="236"/>
    <s v="Small Box"/>
    <n v="0.39"/>
    <d v="2012-06-30T00:00:00"/>
  </r>
  <r>
    <n v="1896"/>
    <n v="3978"/>
    <n v="28390"/>
    <x v="470"/>
    <s v="Alta"/>
    <x v="21"/>
    <n v="809.77"/>
    <n v="0.1"/>
    <s v="AÃ©reo Normal"/>
    <n v="83.48"/>
    <n v="83.48"/>
    <s v=""/>
    <x v="354"/>
    <n v="6.68"/>
    <s v="Chad McGuire"/>
    <s v="VitÃ³ria"/>
    <n v="21136"/>
    <s v="EspÃ­rito Santo"/>
    <x v="3"/>
    <s v="Erin"/>
    <x v="3"/>
    <m/>
    <s v="Brasil"/>
    <s v="Pequenas Empresas"/>
    <s v="MobiliÃ¡rio"/>
    <s v="MobiliÃ¡rio de EscritÃ³rio"/>
    <x v="497"/>
    <s v="Small Box"/>
    <n v="0.53"/>
    <d v="2012-02-09T00:00:00"/>
  </r>
  <r>
    <n v="6578"/>
    <n v="3979"/>
    <n v="28419"/>
    <x v="976"/>
    <s v="Baixa"/>
    <x v="29"/>
    <n v="133.85"/>
    <n v="0.03"/>
    <s v="AÃ©reo RÃ¡pido"/>
    <n v="-5.28"/>
    <n v="0"/>
    <s v="Returned"/>
    <x v="151"/>
    <n v="4.51"/>
    <s v="Rachel Payne"/>
    <s v="Jandaia do Sul"/>
    <n v="32503"/>
    <s v="ParanÃ¡"/>
    <x v="2"/>
    <s v="Sam,Pat"/>
    <x v="2"/>
    <s v="Pat"/>
    <s v="Brasil"/>
    <s v="Consumidor"/>
    <s v="Material de EscritÃ³rio"/>
    <s v="Armazenamento e OrganizaÃ§Ã£o"/>
    <x v="178"/>
    <s v="Small Box"/>
    <n v="0.59"/>
    <d v="2009-11-04T00:00:00"/>
  </r>
  <r>
    <n v="24"/>
    <n v="3984"/>
    <n v="28453"/>
    <x v="292"/>
    <s v="CrÃ­tica"/>
    <x v="2"/>
    <n v="560.03"/>
    <n v="0.04"/>
    <s v="AÃ©reo Normal"/>
    <n v="-139.87"/>
    <n v="-139.87"/>
    <s v=""/>
    <x v="525"/>
    <n v="13.99"/>
    <s v="Lycoris Saunders"/>
    <s v="Porto Alegre"/>
    <n v="28540"/>
    <s v="Rio Grande do Sul"/>
    <x v="2"/>
    <s v="Sam,Pat"/>
    <x v="2"/>
    <s v="Pat"/>
    <s v="Brasil"/>
    <s v="EscritÃ³rio em Casa"/>
    <s v="Material de EscritÃ³rio"/>
    <s v="EletrodomÃ©sticos"/>
    <x v="808"/>
    <s v="Medium Box"/>
    <n v="0.52"/>
    <d v="2012-12-28T00:00:00"/>
  </r>
  <r>
    <n v="834"/>
    <n v="3985"/>
    <n v="28454"/>
    <x v="1051"/>
    <s v="MÃ©dia"/>
    <x v="16"/>
    <n v="157.4"/>
    <n v="7.0000000000000007E-2"/>
    <s v="AÃ©reo Normal"/>
    <n v="-84"/>
    <n v="-84"/>
    <s v=""/>
    <x v="31"/>
    <n v="6.74"/>
    <s v="Sean O'Donnell"/>
    <s v="SÃ£o Paulo"/>
    <n v="44870"/>
    <s v="SÃ£o Paulo"/>
    <x v="3"/>
    <s v="Erin"/>
    <x v="3"/>
    <m/>
    <s v="Brasil"/>
    <s v="Corporativo"/>
    <s v="Material de EscritÃ³rio"/>
    <s v="Papel"/>
    <x v="379"/>
    <s v="Small Box"/>
    <n v="0.37"/>
    <d v="2012-08-07T00:00:00"/>
  </r>
  <r>
    <n v="5406"/>
    <n v="3986"/>
    <n v="28455"/>
    <x v="682"/>
    <s v="MÃ©dia"/>
    <x v="40"/>
    <n v="254.12"/>
    <n v="0.06"/>
    <s v="AÃ©reo Normal"/>
    <n v="-64.97"/>
    <n v="0"/>
    <s v="Returned"/>
    <x v="397"/>
    <n v="5.99"/>
    <s v="Jack O'Briant"/>
    <s v="Porto Alegre"/>
    <n v="39056"/>
    <s v="Rio Grande do Sul"/>
    <x v="2"/>
    <s v="Sam,Pat"/>
    <x v="2"/>
    <s v="Pat"/>
    <s v="Brasil"/>
    <s v="Pequenas Empresas"/>
    <s v="Tecnologia"/>
    <s v="PerifÃ©ricos"/>
    <x v="563"/>
    <s v="Small Box"/>
    <n v="0.65"/>
    <d v="2010-06-01T00:00:00"/>
  </r>
  <r>
    <n v="5409"/>
    <n v="3987"/>
    <n v="28455"/>
    <x v="682"/>
    <s v="MÃ©dia"/>
    <x v="11"/>
    <n v="767.04"/>
    <n v="0.02"/>
    <s v="AÃ©reo Normal"/>
    <n v="238.84"/>
    <n v="0"/>
    <s v="Returned"/>
    <x v="237"/>
    <n v="1.99"/>
    <s v="Jack O'Briant"/>
    <s v="Porto Alegre"/>
    <n v="39056"/>
    <s v="Rio Grande do Sul"/>
    <x v="2"/>
    <s v="Sam,Pat"/>
    <x v="2"/>
    <s v="Pat"/>
    <s v="Brasil"/>
    <s v="Pequenas Empresas"/>
    <s v="Tecnologia"/>
    <s v="PerifÃ©ricos"/>
    <x v="776"/>
    <s v="Small Pack"/>
    <n v="0.48"/>
    <d v="2010-05-31T00:00:00"/>
  </r>
  <r>
    <n v="2043"/>
    <n v="3991"/>
    <n v="28485"/>
    <x v="24"/>
    <s v="Alta"/>
    <x v="40"/>
    <n v="49.18"/>
    <n v="7.0000000000000007E-2"/>
    <s v="AÃ©reo Normal"/>
    <n v="0.57999999999999996"/>
    <n v="0.57999999999999996"/>
    <s v=""/>
    <x v="85"/>
    <n v="0.94"/>
    <s v="Giulietta Dortch"/>
    <s v="Recife"/>
    <n v="92592"/>
    <s v="Pernambuco"/>
    <x v="1"/>
    <s v="Chris,Pat"/>
    <x v="1"/>
    <s v="Pat"/>
    <s v="Brasil"/>
    <s v="Consumidor"/>
    <s v="Material de EscritÃ³rio"/>
    <s v="Canetas e materiais de arte"/>
    <x v="607"/>
    <s v="Wrap Bag"/>
    <n v="0.56000000000000005"/>
    <d v="2012-01-12T00:00:00"/>
  </r>
  <r>
    <n v="5612"/>
    <n v="3994"/>
    <n v="28512"/>
    <x v="1052"/>
    <s v="MÃ©dia"/>
    <x v="17"/>
    <n v="185.59"/>
    <n v="0.1"/>
    <s v="AÃ©reo Normal"/>
    <n v="12.01"/>
    <n v="12.01"/>
    <s v=""/>
    <x v="238"/>
    <n v="5.77"/>
    <s v="Lindsay Castell"/>
    <s v="Porto Alegre"/>
    <n v="28352"/>
    <s v="Rio Grande do Sul"/>
    <x v="2"/>
    <s v="Sam,Pat"/>
    <x v="2"/>
    <s v="Pat"/>
    <s v="Brasil"/>
    <s v="Corporativo"/>
    <s v="Material de EscritÃ³rio"/>
    <s v="Papel"/>
    <x v="712"/>
    <s v="Small Box"/>
    <n v="0.38"/>
    <d v="2010-04-29T00:00:00"/>
  </r>
  <r>
    <n v="5613"/>
    <n v="3995"/>
    <n v="28512"/>
    <x v="1052"/>
    <s v="MÃ©dia"/>
    <x v="43"/>
    <n v="7168.15"/>
    <n v="0.05"/>
    <s v="AÃ©reo Normal"/>
    <n v="1593.61"/>
    <n v="1593.61"/>
    <s v=""/>
    <x v="363"/>
    <n v="19.989999999999998"/>
    <s v="Lindsay Castell"/>
    <s v="Porto Alegre"/>
    <n v="28352"/>
    <s v="Rio Grande do Sul"/>
    <x v="2"/>
    <s v="Sam,Pat"/>
    <x v="2"/>
    <s v="Pat"/>
    <s v="Brasil"/>
    <s v="Corporativo"/>
    <s v="Material de EscritÃ³rio"/>
    <s v="Armazenamento e OrganizaÃ§Ã£o"/>
    <x v="512"/>
    <s v="Small Box"/>
    <n v="0.57999999999999996"/>
    <d v="2010-04-29T00:00:00"/>
  </r>
  <r>
    <n v="5614"/>
    <n v="3993"/>
    <n v="28512"/>
    <x v="1052"/>
    <s v="MÃ©dia"/>
    <x v="41"/>
    <n v="323.91000000000003"/>
    <n v="0.09"/>
    <s v="AÃ©reo Normal"/>
    <n v="-96.53"/>
    <n v="-96.53"/>
    <s v=""/>
    <x v="297"/>
    <n v="4"/>
    <s v="Lindsay Castell"/>
    <s v="Porto Alegre"/>
    <n v="28352"/>
    <s v="Rio Grande do Sul"/>
    <x v="2"/>
    <s v="Sam,Pat"/>
    <x v="2"/>
    <s v="Pat"/>
    <s v="Brasil"/>
    <s v="Corporativo"/>
    <s v="Tecnologia"/>
    <s v="PerifÃ©ricos"/>
    <x v="411"/>
    <s v="Small Box"/>
    <n v="0.75"/>
    <d v="2010-04-28T00:00:00"/>
  </r>
  <r>
    <n v="5227"/>
    <n v="3996"/>
    <n v="28515"/>
    <x v="1053"/>
    <s v="Alta"/>
    <x v="10"/>
    <n v="379.78"/>
    <n v="0.1"/>
    <s v="AÃ©reo Normal"/>
    <n v="-71.59"/>
    <n v="-71.59"/>
    <s v=""/>
    <x v="260"/>
    <n v="2.38"/>
    <s v="Frank Atkinson"/>
    <s v="VitÃ³ria"/>
    <n v="4005"/>
    <s v="EspÃ­rito Santo"/>
    <x v="3"/>
    <s v="Erin"/>
    <x v="3"/>
    <m/>
    <s v="Brasil"/>
    <s v="Corporativo"/>
    <s v="Tecnologia"/>
    <s v="PerifÃ©ricos"/>
    <x v="353"/>
    <s v="Small Pack"/>
    <n v="0.74"/>
    <d v="2010-07-02T00:00:00"/>
  </r>
  <r>
    <n v="5234"/>
    <n v="3997"/>
    <n v="28515"/>
    <x v="1053"/>
    <s v="Alta"/>
    <x v="22"/>
    <n v="750.86"/>
    <n v="0"/>
    <s v="AÃ©reo Normal"/>
    <n v="302.12400000000002"/>
    <n v="302.12400000000002"/>
    <s v=""/>
    <x v="287"/>
    <n v="2.99"/>
    <s v="Frank Atkinson"/>
    <s v="Belo Horizonte"/>
    <n v="6320"/>
    <s v="Minas Gerais"/>
    <x v="3"/>
    <s v="Erin"/>
    <x v="3"/>
    <m/>
    <s v="Brasil"/>
    <s v="Corporativo"/>
    <s v="Material de EscritÃ³rio"/>
    <s v="Capas e AcessÃ³rios"/>
    <x v="885"/>
    <s v="Small Box"/>
    <n v="0.36"/>
    <d v="2010-07-01T00:00:00"/>
  </r>
  <r>
    <n v="5275"/>
    <n v="3998"/>
    <n v="28519"/>
    <x v="1054"/>
    <s v="Alta"/>
    <x v="32"/>
    <n v="268.710499999999"/>
    <n v="0.09"/>
    <s v="AÃ©reo Normal"/>
    <n v="-337.65599999999898"/>
    <n v="-337.65599999999898"/>
    <s v=""/>
    <x v="121"/>
    <n v="0.99"/>
    <s v="Trudy Bell"/>
    <s v="Teresina"/>
    <n v="97420"/>
    <s v="PiauÃ­"/>
    <x v="1"/>
    <s v="Chris,Pat"/>
    <x v="1"/>
    <s v="Pat"/>
    <s v="Brasil"/>
    <s v="Consumidor"/>
    <s v="Tecnologia"/>
    <s v="Telefones e ComunicaÃ§Ã£o"/>
    <x v="826"/>
    <s v="Wrap Bag"/>
    <n v="0.55000000000000004"/>
    <d v="2010-06-24T00:00:00"/>
  </r>
  <r>
    <n v="704"/>
    <n v="3999"/>
    <n v="28544"/>
    <x v="424"/>
    <s v="CrÃ­tica"/>
    <x v="4"/>
    <n v="68.5"/>
    <n v="7.0000000000000007E-2"/>
    <s v="AÃ©reo Normal"/>
    <n v="2.6859999999999999"/>
    <n v="0"/>
    <s v="Returned"/>
    <x v="120"/>
    <n v="1.49"/>
    <s v="Annie Thurman"/>
    <s v="Natal"/>
    <n v="84047"/>
    <s v="Rio Grande do Norte"/>
    <x v="1"/>
    <s v="Chris,Pat"/>
    <x v="1"/>
    <s v="Pat"/>
    <s v="Brasil"/>
    <s v="Consumidor"/>
    <s v="Material de EscritÃ³rio"/>
    <s v="Capas e AcessÃ³rios"/>
    <x v="183"/>
    <s v="Small Box"/>
    <n v="0.36"/>
    <d v="2012-08-29T00:00:00"/>
  </r>
  <r>
    <n v="2830"/>
    <n v="4000"/>
    <n v="28545"/>
    <x v="1055"/>
    <s v="Alta"/>
    <x v="5"/>
    <n v="5296.19"/>
    <n v="0.1"/>
    <s v="AÃ©reo Normal"/>
    <n v="1164.05"/>
    <n v="1164.05"/>
    <s v=""/>
    <x v="30"/>
    <n v="19.989999999999998"/>
    <s v="Kelly Andreada"/>
    <s v="Porto Alegre"/>
    <n v="29611"/>
    <s v="Rio Grande do Sul"/>
    <x v="2"/>
    <s v="Sam,Pat"/>
    <x v="2"/>
    <s v="Pat"/>
    <s v="Brasil"/>
    <s v="EscritÃ³rio em Casa"/>
    <s v="Material de EscritÃ³rio"/>
    <s v="EletrodomÃ©sticos"/>
    <x v="31"/>
    <s v="Small Box"/>
    <n v="0.56999999999999995"/>
    <d v="2011-08-24T00:00:00"/>
  </r>
  <r>
    <n v="3664"/>
    <n v="4001"/>
    <n v="28550"/>
    <x v="512"/>
    <s v="NÃ£o Especificada"/>
    <x v="21"/>
    <n v="21532.26"/>
    <n v="0.09"/>
    <s v="Transporte RodoviÃ¡rio"/>
    <n v="8323.39"/>
    <n v="8323.39"/>
    <s v=""/>
    <x v="491"/>
    <n v="69.3"/>
    <s v="Cindy Schnelling"/>
    <s v="FlorianÃ³polis"/>
    <n v="41042"/>
    <s v="Santa Catarina"/>
    <x v="2"/>
    <s v="Sam,Pat"/>
    <x v="2"/>
    <s v="Pat"/>
    <s v="Brasil"/>
    <s v="Corporativo"/>
    <s v="Tecnologia"/>
    <s v="MÃ¡quinas de EscritÃ³rio"/>
    <x v="752"/>
    <s v="Jumbo Drum"/>
    <n v="0.37"/>
    <d v="2011-03-23T00:00:00"/>
  </r>
  <r>
    <n v="3675"/>
    <n v="4002"/>
    <n v="28550"/>
    <x v="512"/>
    <s v="NÃ£o Especificada"/>
    <x v="23"/>
    <n v="7.64"/>
    <n v="0.1"/>
    <s v="AÃ©reo Normal"/>
    <n v="-6.6"/>
    <n v="-6.6"/>
    <s v=""/>
    <x v="537"/>
    <n v="3.01"/>
    <s v="Cindy Schnelling"/>
    <s v="FlorianÃ³polis"/>
    <n v="41042"/>
    <s v="Santa Catarina"/>
    <x v="2"/>
    <s v="Sam,Pat"/>
    <x v="2"/>
    <s v="Pat"/>
    <s v="Brasil"/>
    <s v="Corporativo"/>
    <s v="Material de EscritÃ³rio"/>
    <s v="Papel"/>
    <x v="832"/>
    <s v="Wrap Bag"/>
    <n v="0.36"/>
    <d v="2011-03-21T00:00:00"/>
  </r>
  <r>
    <n v="2245"/>
    <n v="4003"/>
    <n v="28581"/>
    <x v="1056"/>
    <s v="MÃ©dia"/>
    <x v="23"/>
    <n v="36.4"/>
    <n v="0.06"/>
    <s v="AÃ©reo Normal"/>
    <n v="-41.561"/>
    <n v="-41.561"/>
    <s v=""/>
    <x v="29"/>
    <n v="12.98"/>
    <s v="Carol Triggs"/>
    <s v="SÃ£o Paulo"/>
    <n v="11795"/>
    <s v="SÃ£o Paulo"/>
    <x v="3"/>
    <s v="Erin"/>
    <x v="3"/>
    <m/>
    <s v="Brasil"/>
    <s v="EscritÃ³rio em Casa"/>
    <s v="Material de EscritÃ³rio"/>
    <s v="Capas e AcessÃ³rios"/>
    <x v="30"/>
    <s v="Small Box"/>
    <n v="0.39"/>
    <d v="2011-12-09T00:00:00"/>
  </r>
  <r>
    <n v="2246"/>
    <n v="4004"/>
    <n v="28581"/>
    <x v="1056"/>
    <s v="MÃ©dia"/>
    <x v="49"/>
    <n v="176.35"/>
    <n v="0.04"/>
    <s v="AÃ©reo Normal"/>
    <n v="73.05"/>
    <n v="73.05"/>
    <s v=""/>
    <x v="18"/>
    <n v="0.8"/>
    <s v="Carol Triggs"/>
    <s v="SÃ£o Paulo"/>
    <n v="11795"/>
    <s v="SÃ£o Paulo"/>
    <x v="3"/>
    <s v="Erin"/>
    <x v="3"/>
    <m/>
    <s v="Brasil"/>
    <s v="EscritÃ³rio em Casa"/>
    <s v="Material de EscritÃ³rio"/>
    <s v="Papel"/>
    <x v="166"/>
    <s v="Wrap Bag"/>
    <n v="0.36"/>
    <d v="2011-12-09T00:00:00"/>
  </r>
  <r>
    <n v="6530"/>
    <n v="4007"/>
    <n v="28583"/>
    <x v="1057"/>
    <s v="CrÃ­tica"/>
    <x v="16"/>
    <n v="5811.72"/>
    <n v="0.03"/>
    <s v="AÃ©reo Normal"/>
    <n v="2431.5949999999998"/>
    <n v="2431.5949999999998"/>
    <s v=""/>
    <x v="667"/>
    <n v="15.01"/>
    <s v="Jim Epp"/>
    <s v="Porto Alegre"/>
    <n v="22015"/>
    <s v="Rio Grande do Sul"/>
    <x v="2"/>
    <s v="Sam,Pat"/>
    <x v="2"/>
    <s v="Pat"/>
    <s v="Brasil"/>
    <s v="Pequenas Empresas"/>
    <s v="Material de EscritÃ³rio"/>
    <s v="Capas e AcessÃ³rios"/>
    <x v="1085"/>
    <s v="Small Box"/>
    <n v="0.38"/>
    <d v="2009-11-13T00:00:00"/>
  </r>
  <r>
    <n v="4"/>
    <n v="4008"/>
    <n v="28611"/>
    <x v="1058"/>
    <s v="Baixa"/>
    <x v="14"/>
    <n v="15337.58"/>
    <n v="0.1"/>
    <s v="AÃ©reo Normal"/>
    <n v="6670.4089999999997"/>
    <n v="6670.4089999999997"/>
    <s v=""/>
    <x v="333"/>
    <n v="19.989999999999998"/>
    <s v="Alan Haines"/>
    <s v="SÃ£o Paulo"/>
    <n v="14150"/>
    <s v="SÃ£o Paulo"/>
    <x v="3"/>
    <s v="Erin"/>
    <x v="3"/>
    <m/>
    <s v="Brasil"/>
    <s v="Consumidor"/>
    <s v="Material de EscritÃ³rio"/>
    <s v="Capas e AcessÃ³rios"/>
    <x v="465"/>
    <s v="Small Box"/>
    <n v="0.37"/>
    <d v="2012-12-30T00:00:00"/>
  </r>
  <r>
    <n v="16"/>
    <n v="4009"/>
    <n v="28611"/>
    <x v="1058"/>
    <s v="Baixa"/>
    <x v="8"/>
    <n v="3883.4714999999901"/>
    <n v="0.1"/>
    <s v="AÃ©reo Normal"/>
    <n v="707.16599999999903"/>
    <n v="707.16599999999903"/>
    <s v=""/>
    <x v="43"/>
    <n v="8.99"/>
    <s v="Alan Haines"/>
    <s v="SÃ£o Paulo"/>
    <n v="14150"/>
    <s v="SÃ£o Paulo"/>
    <x v="3"/>
    <s v="Erin"/>
    <x v="3"/>
    <m/>
    <s v="Brasil"/>
    <s v="Consumidor"/>
    <s v="Tecnologia"/>
    <s v="Telefones e ComunicaÃ§Ã£o"/>
    <x v="1086"/>
    <s v="Small Box"/>
    <n v="0.57999999999999996"/>
    <d v="2012-12-29T00:00:00"/>
  </r>
  <r>
    <n v="6652"/>
    <n v="4010"/>
    <n v="28614"/>
    <x v="1059"/>
    <s v="CrÃ­tica"/>
    <x v="31"/>
    <n v="7827.51"/>
    <n v="0.05"/>
    <s v="AÃ©reo Normal"/>
    <n v="2992.8"/>
    <n v="2992.8"/>
    <s v=""/>
    <x v="635"/>
    <n v="5.5"/>
    <s v="Tanja Norvell"/>
    <s v="Jandaia do Sul"/>
    <n v="32771"/>
    <s v="ParanÃ¡"/>
    <x v="2"/>
    <s v="Sam,Pat"/>
    <x v="2"/>
    <s v="Pat"/>
    <s v="Brasil"/>
    <s v="Consumidor"/>
    <s v="Tecnologia"/>
    <s v="PerifÃ©ricos"/>
    <x v="1016"/>
    <s v="Small Box"/>
    <n v="0.49"/>
    <d v="2009-10-21T00:00:00"/>
  </r>
  <r>
    <n v="2559"/>
    <n v="4011"/>
    <n v="28641"/>
    <x v="317"/>
    <s v="NÃ£o Especificada"/>
    <x v="22"/>
    <n v="278.64999999999998"/>
    <n v="0.05"/>
    <s v="AÃ©reo RÃ¡pido"/>
    <n v="-36.340000000000003"/>
    <n v="-36.340000000000003"/>
    <s v=""/>
    <x v="260"/>
    <n v="2.38"/>
    <s v="Liz Pelletier"/>
    <s v="Porto Alegre"/>
    <n v="28079"/>
    <s v="Rio Grande do Sul"/>
    <x v="2"/>
    <s v="Sam,Pat"/>
    <x v="2"/>
    <s v="Pat"/>
    <s v="Brasil"/>
    <s v="EscritÃ³rio em Casa"/>
    <s v="Tecnologia"/>
    <s v="PerifÃ©ricos"/>
    <x v="353"/>
    <s v="Small Pack"/>
    <n v="0.74"/>
    <d v="2011-10-13T00:00:00"/>
  </r>
  <r>
    <n v="5615"/>
    <n v="4014"/>
    <n v="28643"/>
    <x v="1052"/>
    <s v="NÃ£o Especificada"/>
    <x v="48"/>
    <n v="659.5"/>
    <n v="0.09"/>
    <s v="AÃ©reo Normal"/>
    <n v="248.982"/>
    <n v="248.982"/>
    <s v=""/>
    <x v="496"/>
    <n v="2.99"/>
    <s v="Thomas Thornton"/>
    <s v="Recife"/>
    <n v="95501"/>
    <s v="Pernambuco"/>
    <x v="1"/>
    <s v="Chris,Pat"/>
    <x v="1"/>
    <s v="Pat"/>
    <s v="Brasil"/>
    <s v="Consumidor"/>
    <s v="Material de EscritÃ³rio"/>
    <s v="Capas e AcessÃ³rios"/>
    <x v="760"/>
    <s v="Small Box"/>
    <n v="0.35"/>
    <d v="2010-04-28T00:00:00"/>
  </r>
  <r>
    <n v="7964"/>
    <n v="4015"/>
    <n v="28647"/>
    <x v="443"/>
    <s v="CrÃ­tica"/>
    <x v="39"/>
    <n v="5679.59"/>
    <n v="0.09"/>
    <s v="AÃ©reo RÃ¡pido"/>
    <n v="-1763.7476999999999"/>
    <n v="-1763.7476999999999"/>
    <s v=""/>
    <x v="595"/>
    <n v="69"/>
    <s v="Carol Triggs"/>
    <s v="SÃ£o Paulo"/>
    <n v="11795"/>
    <s v="SÃ£o Paulo"/>
    <x v="3"/>
    <s v="Erin"/>
    <x v="3"/>
    <m/>
    <s v="Brasil"/>
    <s v="Corporativo"/>
    <s v="MobiliÃ¡rio"/>
    <s v="Mesas"/>
    <x v="942"/>
    <s v="Large Box"/>
    <n v="0.68"/>
    <d v="2009-03-15T00:00:00"/>
  </r>
  <r>
    <n v="2873"/>
    <n v="4016"/>
    <n v="28674"/>
    <x v="105"/>
    <s v="Alta"/>
    <x v="2"/>
    <n v="161.96"/>
    <n v="0"/>
    <s v="AÃ©reo Normal"/>
    <n v="-51.12"/>
    <n v="-51.12"/>
    <s v=""/>
    <x v="55"/>
    <n v="5.67"/>
    <s v="Susan Gilcrest"/>
    <s v="FlorianÃ³polis"/>
    <n v="30501"/>
    <s v="Santa Catarina"/>
    <x v="2"/>
    <s v="Sam,Pat"/>
    <x v="2"/>
    <s v="Pat"/>
    <s v="Brasil"/>
    <s v="EscritÃ³rio em Casa"/>
    <s v="Material de EscritÃ³rio"/>
    <s v="Papel"/>
    <x v="198"/>
    <s v="Small Box"/>
    <n v="0.36"/>
    <d v="2011-08-16T00:00:00"/>
  </r>
  <r>
    <n v="7720"/>
    <n v="4018"/>
    <n v="28736"/>
    <x v="1060"/>
    <s v="Alta"/>
    <x v="2"/>
    <n v="1029.29"/>
    <n v="0.06"/>
    <s v="AÃ©reo Normal"/>
    <n v="109.16"/>
    <n v="109.16"/>
    <s v=""/>
    <x v="171"/>
    <n v="17.48"/>
    <s v="Lindsay Castell"/>
    <s v="SÃ£o Paulo"/>
    <n v="10550"/>
    <s v="SÃ£o Paulo"/>
    <x v="3"/>
    <s v="Erin"/>
    <x v="3"/>
    <m/>
    <s v="Brasil"/>
    <s v="Pequenas Empresas"/>
    <s v="Material de EscritÃ³rio"/>
    <s v="Papel"/>
    <x v="209"/>
    <s v="Small Box"/>
    <n v="0.36"/>
    <d v="2009-04-21T00:00:00"/>
  </r>
  <r>
    <n v="2601"/>
    <n v="4019"/>
    <n v="28737"/>
    <x v="942"/>
    <s v="CrÃ­tica"/>
    <x v="31"/>
    <n v="413.37"/>
    <n v="0.04"/>
    <s v="AÃ©reo Normal"/>
    <n v="-224.41"/>
    <n v="-224.41"/>
    <s v=""/>
    <x v="581"/>
    <n v="7.77"/>
    <s v="Brad Thomas"/>
    <s v="Recife"/>
    <n v="93635"/>
    <s v="Pernambuco"/>
    <x v="1"/>
    <s v="Chris,Pat"/>
    <x v="1"/>
    <s v="Pat"/>
    <s v="Brasil"/>
    <s v="EscritÃ³rio em Casa"/>
    <s v="Material de EscritÃ³rio"/>
    <s v="Tesouras, rÃ©guas e aparadores"/>
    <x v="912"/>
    <s v="Small Pack"/>
    <n v="0.55000000000000004"/>
    <d v="2011-10-05T00:00:00"/>
  </r>
  <r>
    <n v="2602"/>
    <n v="4020"/>
    <n v="28737"/>
    <x v="942"/>
    <s v="CrÃ­tica"/>
    <x v="30"/>
    <n v="1721.6410000000001"/>
    <n v="0.04"/>
    <s v="AÃ©reo Normal"/>
    <n v="242.44200000000001"/>
    <n v="242.44200000000001"/>
    <s v=""/>
    <x v="43"/>
    <n v="4.2300000000000004"/>
    <s v="Brad Thomas"/>
    <s v="Recife"/>
    <n v="93635"/>
    <s v="Pernambuco"/>
    <x v="1"/>
    <s v="Chris,Pat"/>
    <x v="1"/>
    <s v="Pat"/>
    <s v="Brasil"/>
    <s v="EscritÃ³rio em Casa"/>
    <s v="Tecnologia"/>
    <s v="Telefones e ComunicaÃ§Ã£o"/>
    <x v="44"/>
    <s v="Small Box"/>
    <n v="0.56000000000000005"/>
    <d v="2011-10-05T00:00:00"/>
  </r>
  <r>
    <n v="808"/>
    <n v="4021"/>
    <n v="28738"/>
    <x v="474"/>
    <s v="MÃ©dia"/>
    <x v="1"/>
    <n v="23.54"/>
    <n v="0.03"/>
    <s v="AÃ©reo Normal"/>
    <n v="-14.467000000000001"/>
    <n v="-14.467000000000001"/>
    <s v=""/>
    <x v="465"/>
    <n v="6.19"/>
    <s v="Nora Price"/>
    <s v="Porto Alegre"/>
    <n v="22153"/>
    <s v="Rio Grande do Sul"/>
    <x v="2"/>
    <s v="Sam,Pat"/>
    <x v="2"/>
    <s v="Pat"/>
    <s v="Brasil"/>
    <s v="Pequenas Empresas"/>
    <s v="Material de EscritÃ³rio"/>
    <s v="Capas e AcessÃ³rios"/>
    <x v="687"/>
    <s v="Small Box"/>
    <n v="0.38"/>
    <d v="2012-08-12T00:00:00"/>
  </r>
  <r>
    <n v="815"/>
    <n v="4022"/>
    <n v="28738"/>
    <x v="474"/>
    <s v="MÃ©dia"/>
    <x v="17"/>
    <n v="1539.83"/>
    <n v="0.08"/>
    <s v="AÃ©reo Normal"/>
    <n v="34.85"/>
    <n v="34.85"/>
    <s v=""/>
    <x v="229"/>
    <n v="19.989999999999998"/>
    <s v="Nora Price"/>
    <s v="Porto Alegre"/>
    <n v="22153"/>
    <s v="Rio Grande do Sul"/>
    <x v="2"/>
    <s v="Sam,Pat"/>
    <x v="2"/>
    <s v="Pat"/>
    <s v="Brasil"/>
    <s v="Pequenas Empresas"/>
    <s v="Material de EscritÃ³rio"/>
    <s v="Armazenamento e OrganizaÃ§Ã£o"/>
    <x v="304"/>
    <s v="Small Box"/>
    <n v="0.59"/>
    <d v="2012-08-11T00:00:00"/>
  </r>
  <r>
    <n v="3786"/>
    <n v="4023"/>
    <n v="28741"/>
    <x v="880"/>
    <s v="NÃ£o Especificada"/>
    <x v="37"/>
    <n v="70.13"/>
    <n v="0.02"/>
    <s v="AÃ©reo Normal"/>
    <n v="21.51"/>
    <n v="21.51"/>
    <s v=""/>
    <x v="389"/>
    <n v="0.95"/>
    <s v="Craig Molinari"/>
    <s v="Jandaia do Sul"/>
    <n v="32168"/>
    <s v="ParanÃ¡"/>
    <x v="2"/>
    <s v="Sam,Pat"/>
    <x v="2"/>
    <s v="Pat"/>
    <s v="Brasil"/>
    <s v="Pequenas Empresas"/>
    <s v="Material de EscritÃ³rio"/>
    <s v="Papel"/>
    <x v="552"/>
    <s v="Wrap Bag"/>
    <n v="0.36"/>
    <d v="2011-03-01T00:00:00"/>
  </r>
  <r>
    <n v="3787"/>
    <n v="4024"/>
    <n v="28741"/>
    <x v="880"/>
    <s v="NÃ£o Especificada"/>
    <x v="38"/>
    <n v="59.76"/>
    <n v="0.04"/>
    <s v="AÃ©reo Normal"/>
    <n v="-10.34"/>
    <n v="-10.34"/>
    <s v=""/>
    <x v="417"/>
    <n v="3.37"/>
    <s v="Craig Molinari"/>
    <s v="Jandaia do Sul"/>
    <n v="32168"/>
    <s v="ParanÃ¡"/>
    <x v="2"/>
    <s v="Sam,Pat"/>
    <x v="2"/>
    <s v="Pat"/>
    <s v="Brasil"/>
    <s v="Pequenas Empresas"/>
    <s v="Material de EscritÃ³rio"/>
    <s v="Tesouras, rÃ©guas e aparadores"/>
    <x v="892"/>
    <s v="Small Pack"/>
    <n v="0.56999999999999995"/>
    <d v="2011-03-01T00:00:00"/>
  </r>
  <r>
    <n v="1388"/>
    <n v="4026"/>
    <n v="28742"/>
    <x v="990"/>
    <s v="Baixa"/>
    <x v="25"/>
    <n v="2171.4639999999999"/>
    <n v="0.04"/>
    <s v="Transporte RodoviÃ¡rio"/>
    <n v="-209.56"/>
    <n v="-209.56"/>
    <s v=""/>
    <x v="381"/>
    <n v="85.63"/>
    <s v="Rick Hansen"/>
    <s v="FlorianÃ³polis"/>
    <n v="30338"/>
    <s v="Santa Catarina"/>
    <x v="2"/>
    <s v="Sam,Pat"/>
    <x v="2"/>
    <s v="Pat"/>
    <s v="Brasil"/>
    <s v="Corporativo"/>
    <s v="MobiliÃ¡rio"/>
    <s v="Mesas"/>
    <x v="536"/>
    <s v="Jumbo Box"/>
    <n v="0.74"/>
    <d v="2012-05-06T00:00:00"/>
  </r>
  <r>
    <n v="1419"/>
    <n v="4025"/>
    <n v="28742"/>
    <x v="990"/>
    <s v="Baixa"/>
    <x v="44"/>
    <n v="587.91999999999996"/>
    <n v="0.09"/>
    <s v="AÃ©reo Normal"/>
    <n v="-7.92"/>
    <n v="-7.92"/>
    <s v=""/>
    <x v="549"/>
    <n v="6.25"/>
    <s v="Rick Hansen"/>
    <s v="FlorianÃ³polis"/>
    <n v="30338"/>
    <s v="Santa Catarina"/>
    <x v="2"/>
    <s v="Sam,Pat"/>
    <x v="2"/>
    <s v="Pat"/>
    <s v="Brasil"/>
    <s v="Corporativo"/>
    <s v="Material de EscritÃ³rio"/>
    <s v="Armazenamento e OrganizaÃ§Ã£o"/>
    <x v="853"/>
    <s v="Small Box"/>
    <n v="0.57999999999999996"/>
    <d v="2012-04-29T00:00:00"/>
  </r>
  <r>
    <n v="4912"/>
    <n v="4027"/>
    <n v="28769"/>
    <x v="45"/>
    <s v="Baixa"/>
    <x v="0"/>
    <n v="195.75"/>
    <n v="0.02"/>
    <s v="AÃ©reo Normal"/>
    <n v="-31.24"/>
    <n v="-31.24"/>
    <s v=""/>
    <x v="540"/>
    <n v="1.99"/>
    <s v="Mike Gockenbach"/>
    <s v="Jandaia do Sul"/>
    <n v="33024"/>
    <s v="ParanÃ¡"/>
    <x v="2"/>
    <s v="Sam,Pat"/>
    <x v="2"/>
    <s v="Pat"/>
    <s v="Brasil"/>
    <s v="Consumidor"/>
    <s v="Tecnologia"/>
    <s v="PerifÃ©ricos"/>
    <x v="839"/>
    <s v="Small Pack"/>
    <n v="0.41"/>
    <d v="2010-08-28T00:00:00"/>
  </r>
  <r>
    <n v="8141"/>
    <n v="4029"/>
    <n v="28772"/>
    <x v="1000"/>
    <s v="Alta"/>
    <x v="32"/>
    <n v="705.68700000000001"/>
    <n v="0.03"/>
    <s v="AÃ©reo RÃ¡pido"/>
    <n v="-803.077"/>
    <n v="-803.077"/>
    <s v=""/>
    <x v="11"/>
    <n v="8.99"/>
    <s v="Nick Zandusky"/>
    <s v="FlorianÃ³polis"/>
    <n v="30458"/>
    <s v="Santa Catarina"/>
    <x v="2"/>
    <s v="Sam,Pat"/>
    <x v="2"/>
    <s v="Pat"/>
    <s v="Brasil"/>
    <s v="Pequenas Empresas"/>
    <s v="Tecnologia"/>
    <s v="Telefones e ComunicaÃ§Ã£o"/>
    <x v="362"/>
    <s v="Small Box"/>
    <n v="0.6"/>
    <d v="2009-02-08T00:00:00"/>
  </r>
  <r>
    <n v="8147"/>
    <n v="4028"/>
    <n v="28772"/>
    <x v="1000"/>
    <s v="Alta"/>
    <x v="48"/>
    <n v="950.46399999999903"/>
    <n v="0.02"/>
    <s v="AÃ©reo Normal"/>
    <n v="-763.8"/>
    <n v="-763.8"/>
    <s v=""/>
    <x v="112"/>
    <n v="69"/>
    <s v="Nick Zandusky"/>
    <s v="FlorianÃ³polis"/>
    <n v="30458"/>
    <s v="Santa Catarina"/>
    <x v="2"/>
    <s v="Sam,Pat"/>
    <x v="2"/>
    <s v="Pat"/>
    <s v="Brasil"/>
    <s v="Pequenas Empresas"/>
    <s v="MobiliÃ¡rio"/>
    <s v="Mesas"/>
    <x v="128"/>
    <s v="Large Box"/>
    <n v="0.68"/>
    <d v="2009-02-07T00:00:00"/>
  </r>
  <r>
    <n v="3852"/>
    <n v="4030"/>
    <n v="28773"/>
    <x v="934"/>
    <s v="Baixa"/>
    <x v="10"/>
    <n v="2174.4189999999999"/>
    <n v="0.05"/>
    <s v="AÃ©reo Normal"/>
    <n v="-211.69499999999999"/>
    <n v="-211.69499999999999"/>
    <s v=""/>
    <x v="241"/>
    <n v="5"/>
    <s v="Mitch Gastineau"/>
    <s v="SÃ£o LuÃ­s"/>
    <n v="88001"/>
    <s v="MaranhÃ£o"/>
    <x v="1"/>
    <s v="Chris,Pat"/>
    <x v="1"/>
    <s v="Pat"/>
    <s v="Brasil"/>
    <s v="Pequenas Empresas"/>
    <s v="Tecnologia"/>
    <s v="Telefones e ComunicaÃ§Ã£o"/>
    <x v="886"/>
    <s v="Small Pack"/>
    <n v="0.83"/>
    <d v="2011-02-17T00:00:00"/>
  </r>
  <r>
    <n v="8396"/>
    <n v="4031"/>
    <n v="28774"/>
    <x v="694"/>
    <s v="Alta"/>
    <x v="46"/>
    <n v="180.36"/>
    <n v="0.1"/>
    <s v="AÃ©reo Normal"/>
    <n v="-111.8"/>
    <n v="-111.8"/>
    <s v=""/>
    <x v="25"/>
    <n v="4.6900000000000004"/>
    <s v="Jessica Myrick"/>
    <s v="SÃ£o Paulo"/>
    <n v="15131"/>
    <s v="SÃ£o Paulo"/>
    <x v="3"/>
    <s v="Erin"/>
    <x v="3"/>
    <m/>
    <s v="Brasil"/>
    <s v="Pequenas Empresas"/>
    <s v="Material de EscritÃ³rio"/>
    <s v="Armazenamento e OrganizaÃ§Ã£o"/>
    <x v="320"/>
    <s v="Small Box"/>
    <n v="0.68"/>
    <d v="2009-01-02T00:00:00"/>
  </r>
  <r>
    <n v="3626"/>
    <n v="4038"/>
    <n v="28807"/>
    <x v="1061"/>
    <s v="Alta"/>
    <x v="29"/>
    <n v="59.35"/>
    <n v="0.02"/>
    <s v="AÃ©reo RÃ¡pido"/>
    <n v="-42.61"/>
    <n v="-42.61"/>
    <s v=""/>
    <x v="18"/>
    <n v="8.33"/>
    <s v="Patrick Bzostek"/>
    <s v="Recife"/>
    <n v="94526"/>
    <s v="Pernambuco"/>
    <x v="1"/>
    <s v="Chris,Pat"/>
    <x v="1"/>
    <s v="Pat"/>
    <s v="Brasil"/>
    <s v="Consumidor"/>
    <s v="Material de EscritÃ³rio"/>
    <s v="Papel"/>
    <x v="82"/>
    <s v="Small Box"/>
    <n v="0.38"/>
    <d v="2011-04-01T00:00:00"/>
  </r>
  <r>
    <n v="4731"/>
    <n v="4040"/>
    <n v="28832"/>
    <x v="336"/>
    <s v="MÃ©dia"/>
    <x v="45"/>
    <n v="98.64"/>
    <n v="0.03"/>
    <s v="AÃ©reo Normal"/>
    <n v="-9.3610000000000007"/>
    <n v="-9.3610000000000007"/>
    <s v=""/>
    <x v="1"/>
    <n v="1.49"/>
    <s v="Dave Kipp"/>
    <s v="Recife"/>
    <n v="92374"/>
    <s v="Pernambuco"/>
    <x v="1"/>
    <s v="Chris,Pat"/>
    <x v="1"/>
    <s v="Pat"/>
    <s v="Brasil"/>
    <s v="Corporativo"/>
    <s v="Material de EscritÃ³rio"/>
    <s v="Capas e AcessÃ³rios"/>
    <x v="934"/>
    <s v="Small Box"/>
    <n v="0.38"/>
    <d v="2010-09-26T00:00:00"/>
  </r>
  <r>
    <n v="4737"/>
    <n v="4039"/>
    <n v="28832"/>
    <x v="336"/>
    <s v="MÃ©dia"/>
    <x v="6"/>
    <n v="1500.84"/>
    <n v="0.1"/>
    <s v="AÃ©reo RÃ¡pido"/>
    <n v="91.56"/>
    <n v="91.56"/>
    <s v=""/>
    <x v="520"/>
    <n v="14.72"/>
    <s v="Dave Kipp"/>
    <s v="Recife"/>
    <n v="91730"/>
    <s v="Pernambuco"/>
    <x v="1"/>
    <s v="Chris,Pat"/>
    <x v="1"/>
    <s v="Pat"/>
    <s v="Brasil"/>
    <s v="Corporativo"/>
    <s v="Material de EscritÃ³rio"/>
    <s v="Envelopes"/>
    <x v="796"/>
    <s v="Small Box"/>
    <n v="0.4"/>
    <d v="2010-09-25T00:00:00"/>
  </r>
  <r>
    <n v="1583"/>
    <n v="4041"/>
    <n v="28835"/>
    <x v="1062"/>
    <s v="NÃ£o Especificada"/>
    <x v="23"/>
    <n v="184.18"/>
    <n v="0.08"/>
    <s v="AÃ©reo Normal"/>
    <n v="-112.44"/>
    <n v="-112.44"/>
    <s v=""/>
    <x v="53"/>
    <n v="19.989999999999998"/>
    <s v="Phillip Flathmann"/>
    <s v="SÃ£o Paulo"/>
    <n v="11803"/>
    <s v="SÃ£o Paulo"/>
    <x v="3"/>
    <s v="Erin"/>
    <x v="3"/>
    <m/>
    <s v="Brasil"/>
    <s v="Pequenas Empresas"/>
    <s v="Material de EscritÃ³rio"/>
    <s v="Armazenamento e OrganizaÃ§Ã£o"/>
    <x v="55"/>
    <s v="Small Box"/>
    <n v="0.55000000000000004"/>
    <d v="2012-04-02T00:00:00"/>
  </r>
  <r>
    <n v="2988"/>
    <n v="4047"/>
    <n v="28867"/>
    <x v="734"/>
    <s v="MÃ©dia"/>
    <x v="2"/>
    <n v="2169.7525000000001"/>
    <n v="0.02"/>
    <s v="AÃ©reo Normal"/>
    <n v="374.75099999999998"/>
    <n v="374.75099999999998"/>
    <s v=""/>
    <x v="387"/>
    <n v="8.99"/>
    <s v="Maxwell Schwartz"/>
    <s v="Porto Alegre"/>
    <n v="27604"/>
    <s v="Rio Grande do Sul"/>
    <x v="2"/>
    <s v="Sam,Pat"/>
    <x v="2"/>
    <s v="Pat"/>
    <s v="Brasil"/>
    <s v="Corporativo"/>
    <s v="Tecnologia"/>
    <s v="Telefones e ComunicaÃ§Ã£o"/>
    <x v="703"/>
    <s v="Small Box"/>
    <n v="0.56999999999999995"/>
    <d v="2011-07-24T00:00:00"/>
  </r>
  <r>
    <n v="2993"/>
    <n v="4045"/>
    <n v="28867"/>
    <x v="734"/>
    <s v="MÃ©dia"/>
    <x v="27"/>
    <n v="866.73"/>
    <n v="0.1"/>
    <s v="AÃ©reo Normal"/>
    <n v="-199.98"/>
    <n v="-199.98"/>
    <s v=""/>
    <x v="109"/>
    <n v="6.5"/>
    <s v="Maxwell Schwartz"/>
    <s v="Porto Alegre"/>
    <n v="27604"/>
    <s v="Rio Grande do Sul"/>
    <x v="2"/>
    <s v="Sam,Pat"/>
    <x v="2"/>
    <s v="Pat"/>
    <s v="Brasil"/>
    <s v="Corporativo"/>
    <s v="Tecnologia"/>
    <s v="PerifÃ©ricos"/>
    <x v="125"/>
    <s v="Small Box"/>
    <n v="0.78"/>
    <d v="2011-07-23T00:00:00"/>
  </r>
  <r>
    <n v="2994"/>
    <n v="4046"/>
    <n v="28867"/>
    <x v="734"/>
    <s v="MÃ©dia"/>
    <x v="0"/>
    <n v="642.41999999999996"/>
    <n v="0.03"/>
    <s v="AÃ©reo Normal"/>
    <n v="80.010000000000005"/>
    <n v="80.010000000000005"/>
    <s v=""/>
    <x v="401"/>
    <n v="19.989999999999998"/>
    <s v="Maxwell Schwartz"/>
    <s v="Porto Alegre"/>
    <n v="27604"/>
    <s v="Rio Grande do Sul"/>
    <x v="2"/>
    <s v="Sam,Pat"/>
    <x v="2"/>
    <s v="Pat"/>
    <s v="Brasil"/>
    <s v="Corporativo"/>
    <s v="Material de EscritÃ³rio"/>
    <s v="Papel"/>
    <x v="1087"/>
    <s v="Small Box"/>
    <n v="0.37"/>
    <d v="2011-07-23T00:00:00"/>
  </r>
  <r>
    <n v="2419"/>
    <n v="4049"/>
    <n v="28870"/>
    <x v="384"/>
    <s v="Alta"/>
    <x v="15"/>
    <n v="1154.8900000000001"/>
    <n v="0.03"/>
    <s v="AÃ©reo Normal"/>
    <n v="66.36"/>
    <n v="66.36"/>
    <s v=""/>
    <x v="92"/>
    <n v="6.5"/>
    <s v="Cindy Schnelling"/>
    <s v="FlorianÃ³polis"/>
    <n v="41042"/>
    <s v="Santa Catarina"/>
    <x v="2"/>
    <s v="Sam,Pat"/>
    <x v="2"/>
    <s v="Pat"/>
    <s v="Brasil"/>
    <s v="Corporativo"/>
    <s v="Tecnologia"/>
    <s v="PerifÃ©ricos"/>
    <x v="639"/>
    <s v="Small Box"/>
    <n v="0.64"/>
    <d v="2011-11-11T00:00:00"/>
  </r>
  <r>
    <n v="1107"/>
    <n v="4055"/>
    <n v="28899"/>
    <x v="713"/>
    <s v="Baixa"/>
    <x v="15"/>
    <n v="4488.2635"/>
    <n v="0.06"/>
    <s v="AÃ©reo Normal"/>
    <n v="750.54600000000005"/>
    <n v="750.54600000000005"/>
    <s v=""/>
    <x v="11"/>
    <n v="5"/>
    <s v="Janet Lee"/>
    <s v="Porto Alegre"/>
    <n v="28307"/>
    <s v="Rio Grande do Sul"/>
    <x v="2"/>
    <s v="Sam,Pat"/>
    <x v="2"/>
    <s v="Pat"/>
    <s v="Brasil"/>
    <s v="Consumidor"/>
    <s v="Tecnologia"/>
    <s v="Telefones e ComunicaÃ§Ã£o"/>
    <x v="1019"/>
    <s v="Small Box"/>
    <n v="0.59"/>
    <d v="2012-06-16T00:00:00"/>
  </r>
  <r>
    <n v="5599"/>
    <n v="4057"/>
    <n v="28928"/>
    <x v="731"/>
    <s v="Baixa"/>
    <x v="12"/>
    <n v="185.16"/>
    <n v="0.02"/>
    <s v="AÃ©reo Normal"/>
    <n v="-49.34"/>
    <n v="0"/>
    <s v="Returned"/>
    <x v="93"/>
    <n v="3.99"/>
    <s v="Nora Pelletier"/>
    <s v="Jandaia do Sul"/>
    <n v="32789"/>
    <s v="ParanÃ¡"/>
    <x v="2"/>
    <s v="Sam,Pat"/>
    <x v="2"/>
    <s v="Pat"/>
    <s v="Brasil"/>
    <s v="Corporativo"/>
    <s v="Material de EscritÃ³rio"/>
    <s v="EletrodomÃ©sticos"/>
    <x v="106"/>
    <s v="Small Box"/>
    <n v="0.56999999999999995"/>
    <d v="2010-05-02T00:00:00"/>
  </r>
  <r>
    <n v="5600"/>
    <n v="4059"/>
    <n v="28928"/>
    <x v="731"/>
    <s v="Baixa"/>
    <x v="6"/>
    <n v="1397.383"/>
    <n v="0.01"/>
    <s v="AÃ©reo Normal"/>
    <n v="-135.86099999999999"/>
    <n v="0"/>
    <s v="Returned"/>
    <x v="146"/>
    <n v="5"/>
    <s v="Nora Pelletier"/>
    <s v="Jandaia do Sul"/>
    <n v="32789"/>
    <s v="ParanÃ¡"/>
    <x v="2"/>
    <s v="Sam,Pat"/>
    <x v="2"/>
    <s v="Pat"/>
    <s v="Brasil"/>
    <s v="Corporativo"/>
    <s v="Tecnologia"/>
    <s v="Telefones e ComunicaÃ§Ã£o"/>
    <x v="801"/>
    <s v="Wrap Bag"/>
    <n v="0.82"/>
    <d v="2010-05-02T00:00:00"/>
  </r>
  <r>
    <n v="5610"/>
    <n v="4058"/>
    <n v="28928"/>
    <x v="731"/>
    <s v="Baixa"/>
    <x v="35"/>
    <n v="5144.9399999999996"/>
    <n v="0.09"/>
    <s v="AÃ©reo Normal"/>
    <n v="729.06"/>
    <n v="0"/>
    <s v="Returned"/>
    <x v="668"/>
    <n v="11.25"/>
    <s v="Nora Pelletier"/>
    <s v="Jandaia do Sul"/>
    <n v="32789"/>
    <s v="ParanÃ¡"/>
    <x v="2"/>
    <s v="Sam,Pat"/>
    <x v="2"/>
    <s v="Pat"/>
    <s v="Brasil"/>
    <s v="Corporativo"/>
    <s v="Tecnologia"/>
    <s v="PerifÃ©ricos"/>
    <x v="1088"/>
    <s v="Small Box"/>
    <n v="0.51"/>
    <d v="2010-04-30T00:00:00"/>
  </r>
  <r>
    <n v="425"/>
    <n v="4061"/>
    <n v="28929"/>
    <x v="1063"/>
    <s v="MÃ©dia"/>
    <x v="6"/>
    <n v="723.17"/>
    <n v="0.09"/>
    <s v="AÃ©reo Normal"/>
    <n v="-154.11000000000001"/>
    <n v="-154.11000000000001"/>
    <s v=""/>
    <x v="585"/>
    <n v="12.39"/>
    <s v="Saphhira Shifley"/>
    <s v="Porto Alegre"/>
    <n v="29624"/>
    <s v="Rio Grande do Sul"/>
    <x v="2"/>
    <s v="Sam,Pat"/>
    <x v="2"/>
    <s v="Pat"/>
    <s v="Brasil"/>
    <s v="Corporativo"/>
    <s v="Material de EscritÃ³rio"/>
    <s v="Envelopes"/>
    <x v="1089"/>
    <s v="Small Box"/>
    <n v="0.35"/>
    <d v="2012-10-11T00:00:00"/>
  </r>
  <r>
    <n v="431"/>
    <n v="4060"/>
    <n v="28929"/>
    <x v="1063"/>
    <s v="MÃ©dia"/>
    <x v="11"/>
    <n v="230.97"/>
    <n v="0.08"/>
    <s v="AÃ©reo Normal"/>
    <n v="-173.73"/>
    <n v="-173.73"/>
    <s v=""/>
    <x v="31"/>
    <n v="8.19"/>
    <s v="Saphhira Shifley"/>
    <s v="Porto Alegre"/>
    <n v="29801"/>
    <s v="Rio Grande do Sul"/>
    <x v="2"/>
    <s v="Sam,Pat"/>
    <x v="2"/>
    <s v="Pat"/>
    <s v="Brasil"/>
    <s v="Corporativo"/>
    <s v="Material de EscritÃ³rio"/>
    <s v="Papel"/>
    <x v="281"/>
    <s v="Small Box"/>
    <n v="0.37"/>
    <d v="2012-10-10T00:00:00"/>
  </r>
  <r>
    <n v="7266"/>
    <n v="4064"/>
    <n v="28933"/>
    <x v="1064"/>
    <s v="CrÃ­tica"/>
    <x v="23"/>
    <n v="11.16"/>
    <n v="0.01"/>
    <s v="AÃ©reo Normal"/>
    <n v="-7.25"/>
    <n v="-7.25"/>
    <s v=""/>
    <x v="28"/>
    <n v="5.3"/>
    <s v="Shirley Jackson"/>
    <s v="Recife"/>
    <n v="92024"/>
    <s v="Pernambuco"/>
    <x v="1"/>
    <s v="Chris,Pat"/>
    <x v="1"/>
    <s v="Pat"/>
    <s v="Brasil"/>
    <s v="Corporativo"/>
    <s v="Material de EscritÃ³rio"/>
    <s v="Envelopes"/>
    <x v="339"/>
    <s v="Small Box"/>
    <n v="0.35"/>
    <d v="2009-07-10T00:00:00"/>
  </r>
  <r>
    <n v="7267"/>
    <n v="4065"/>
    <n v="28933"/>
    <x v="1064"/>
    <s v="CrÃ­tica"/>
    <x v="39"/>
    <n v="156.19999999999999"/>
    <n v="0.03"/>
    <s v="AÃ©reo Normal"/>
    <n v="43"/>
    <n v="43"/>
    <s v=""/>
    <x v="125"/>
    <n v="0.7"/>
    <s v="Shirley Jackson"/>
    <s v="Recife"/>
    <n v="92024"/>
    <s v="Pernambuco"/>
    <x v="1"/>
    <s v="Chris,Pat"/>
    <x v="1"/>
    <s v="Pat"/>
    <s v="Brasil"/>
    <s v="Corporativo"/>
    <s v="Material de EscritÃ³rio"/>
    <s v="Canetas e materiais de arte"/>
    <x v="417"/>
    <s v="Wrap Bag"/>
    <n v="0.52"/>
    <d v="2009-07-10T00:00:00"/>
  </r>
  <r>
    <n v="167"/>
    <n v="4067"/>
    <n v="28934"/>
    <x v="945"/>
    <s v="MÃ©dia"/>
    <x v="2"/>
    <n v="4000.35"/>
    <n v="7.0000000000000007E-2"/>
    <s v="Transporte RodoviÃ¡rio"/>
    <n v="303.39"/>
    <n v="303.39"/>
    <s v=""/>
    <x v="130"/>
    <n v="30"/>
    <s v="Stephanie Phelps"/>
    <s v="Feira de Santana"/>
    <n v="98503"/>
    <s v="Bahia"/>
    <x v="1"/>
    <s v="Chris,Pat"/>
    <x v="1"/>
    <s v="Pat"/>
    <s v="Brasil"/>
    <s v="Consumidor"/>
    <s v="MobiliÃ¡rio"/>
    <s v="Cadeiras"/>
    <x v="282"/>
    <s v="Jumbo Drum"/>
    <n v="0.62"/>
    <d v="2012-11-30T00:00:00"/>
  </r>
  <r>
    <n v="168"/>
    <n v="4068"/>
    <n v="28934"/>
    <x v="945"/>
    <s v="MÃ©dia"/>
    <x v="2"/>
    <n v="3356.92"/>
    <n v="0"/>
    <s v="AÃ©reo RÃ¡pido"/>
    <n v="1555.9"/>
    <n v="1555.9"/>
    <s v=""/>
    <x v="290"/>
    <n v="7.11"/>
    <s v="Stephanie Phelps"/>
    <s v="Feira de Santana"/>
    <n v="98503"/>
    <s v="Bahia"/>
    <x v="1"/>
    <s v="Chris,Pat"/>
    <x v="1"/>
    <s v="Pat"/>
    <s v="Brasil"/>
    <s v="Consumidor"/>
    <s v="Tecnologia"/>
    <s v="MÃ¡quinas de EscritÃ³rio"/>
    <x v="402"/>
    <s v="Medium Box"/>
    <n v="0.36"/>
    <d v="2012-11-30T00:00:00"/>
  </r>
  <r>
    <n v="174"/>
    <n v="4066"/>
    <n v="28934"/>
    <x v="945"/>
    <s v="MÃ©dia"/>
    <x v="40"/>
    <n v="1272.3499999999999"/>
    <n v="0"/>
    <s v="AÃ©reo Normal"/>
    <n v="297.57"/>
    <n v="297.57"/>
    <s v=""/>
    <x v="111"/>
    <n v="7.18"/>
    <s v="Stephanie Phelps"/>
    <s v="Feira de Santana"/>
    <n v="98034"/>
    <s v="Bahia"/>
    <x v="1"/>
    <s v="Chris,Pat"/>
    <x v="1"/>
    <s v="Pat"/>
    <s v="Brasil"/>
    <s v="Consumidor"/>
    <s v="Tecnologia"/>
    <s v="PerifÃ©ricos"/>
    <x v="803"/>
    <s v="Small Box"/>
    <n v="0.4"/>
    <d v="2012-11-29T00:00:00"/>
  </r>
  <r>
    <n v="2266"/>
    <n v="4069"/>
    <n v="28963"/>
    <x v="1065"/>
    <s v="NÃ£o Especificada"/>
    <x v="11"/>
    <n v="6072.1875"/>
    <n v="0.09"/>
    <s v="AÃ©reo Normal"/>
    <n v="1372.086"/>
    <n v="1372.086"/>
    <s v=""/>
    <x v="11"/>
    <n v="2.5"/>
    <s v="Joel Eaton"/>
    <s v="Porto Alegre"/>
    <n v="39212"/>
    <s v="Rio Grande do Sul"/>
    <x v="2"/>
    <s v="Sam,Pat"/>
    <x v="2"/>
    <s v="Pat"/>
    <s v="Brasil"/>
    <s v="EscritÃ³rio em Casa"/>
    <s v="Tecnologia"/>
    <s v="Telefones e ComunicaÃ§Ã£o"/>
    <x v="708"/>
    <s v="Small Box"/>
    <n v="0.59"/>
    <d v="2011-12-06T00:00:00"/>
  </r>
  <r>
    <n v="2684"/>
    <n v="4070"/>
    <n v="28992"/>
    <x v="845"/>
    <s v="CrÃ­tica"/>
    <x v="7"/>
    <n v="6863.95"/>
    <n v="0.1"/>
    <s v="AÃ©reo RÃ¡pido"/>
    <n v="1662.92"/>
    <n v="1662.92"/>
    <s v=""/>
    <x v="53"/>
    <n v="19.989999999999998"/>
    <s v="Craig Yedwab"/>
    <s v="SÃ£o Paulo"/>
    <n v="8046"/>
    <s v="SÃ£o Paulo"/>
    <x v="3"/>
    <s v="Erin"/>
    <x v="3"/>
    <m/>
    <s v="Brasil"/>
    <s v="Consumidor"/>
    <s v="Material de EscritÃ³rio"/>
    <s v="Armazenamento e OrganizaÃ§Ã£o"/>
    <x v="55"/>
    <s v="Small Box"/>
    <n v="0.55000000000000004"/>
    <d v="2011-09-20T00:00:00"/>
  </r>
  <r>
    <n v="8327"/>
    <n v="4073"/>
    <n v="28999"/>
    <x v="878"/>
    <s v="Alta"/>
    <x v="20"/>
    <n v="1177.5"/>
    <n v="0.02"/>
    <s v="AÃ©reo Normal"/>
    <n v="420.05"/>
    <n v="420.05"/>
    <s v=""/>
    <x v="307"/>
    <n v="1.99"/>
    <s v="Giulietta Dortch"/>
    <s v="Rio de Janeiro"/>
    <n v="5451"/>
    <s v="Rio de Janeiro"/>
    <x v="3"/>
    <s v="Erin"/>
    <x v="3"/>
    <m/>
    <s v="Brasil"/>
    <s v="Corporativo"/>
    <s v="Tecnologia"/>
    <s v="PerifÃ©ricos"/>
    <x v="427"/>
    <s v="Small Pack"/>
    <n v="0.45"/>
    <d v="2009-01-11T00:00:00"/>
  </r>
  <r>
    <n v="3917"/>
    <n v="4074"/>
    <n v="29028"/>
    <x v="622"/>
    <s v="CrÃ­tica"/>
    <x v="27"/>
    <n v="17131.36"/>
    <n v="0.08"/>
    <s v="Transporte RodoviÃ¡rio"/>
    <n v="4722.7700000000004"/>
    <n v="4722.7700000000004"/>
    <s v=""/>
    <x v="598"/>
    <n v="14.7"/>
    <s v="Marc Crier"/>
    <s v="Jandaia do Sul"/>
    <n v="72116"/>
    <s v="ParanÃ¡"/>
    <x v="2"/>
    <s v="Sam,Pat"/>
    <x v="2"/>
    <s v="Pat"/>
    <s v="Brasil"/>
    <s v="Corporativo"/>
    <s v="Tecnologia"/>
    <s v="MÃ¡quinas de EscritÃ³rio"/>
    <x v="1090"/>
    <s v="Jumbo Drum"/>
    <n v="0.59"/>
    <d v="2011-02-07T00:00:00"/>
  </r>
  <r>
    <n v="6232"/>
    <n v="4076"/>
    <n v="29058"/>
    <x v="510"/>
    <s v="Alta"/>
    <x v="27"/>
    <n v="287.61"/>
    <n v="0.02"/>
    <s v="AÃ©reo Normal"/>
    <n v="-101.5"/>
    <n v="-101.5"/>
    <s v=""/>
    <x v="31"/>
    <n v="6.35"/>
    <s v="Valerie Takahito"/>
    <s v="Jandaia do Sul"/>
    <n v="33614"/>
    <s v="ParanÃ¡"/>
    <x v="2"/>
    <s v="Sam,Pat"/>
    <x v="2"/>
    <s v="Pat"/>
    <s v="Brasil"/>
    <s v="Consumidor"/>
    <s v="Material de EscritÃ³rio"/>
    <s v="Papel"/>
    <x v="488"/>
    <s v="Small Box"/>
    <n v="0.37"/>
    <d v="2010-01-05T00:00:00"/>
  </r>
  <r>
    <n v="6233"/>
    <n v="4079"/>
    <n v="29058"/>
    <x v="510"/>
    <s v="Alta"/>
    <x v="22"/>
    <n v="28389.14"/>
    <n v="7.0000000000000007E-2"/>
    <s v="Transporte RodoviÃ¡rio"/>
    <n v="7132.18"/>
    <n v="7132.18"/>
    <s v=""/>
    <x v="198"/>
    <n v="44.55"/>
    <s v="Valerie Takahito"/>
    <s v="Teresina"/>
    <n v="97060"/>
    <s v="PiauÃ­"/>
    <x v="1"/>
    <s v="Chris,Pat"/>
    <x v="1"/>
    <s v="Pat"/>
    <s v="Brasil"/>
    <s v="Consumidor"/>
    <s v="MobiliÃ¡rio"/>
    <s v="Estantes"/>
    <x v="253"/>
    <s v="Jumbo Box"/>
    <n v="0.62"/>
    <d v="2010-01-05T00:00:00"/>
  </r>
  <r>
    <n v="6240"/>
    <n v="4077"/>
    <n v="29058"/>
    <x v="510"/>
    <s v="Alta"/>
    <x v="3"/>
    <n v="128.52000000000001"/>
    <n v="0.06"/>
    <s v="AÃ©reo Normal"/>
    <n v="42.8"/>
    <n v="42.8"/>
    <s v=""/>
    <x v="356"/>
    <n v="1"/>
    <s v="Valerie Takahito"/>
    <s v="Jandaia do Sul"/>
    <n v="33614"/>
    <s v="ParanÃ¡"/>
    <x v="2"/>
    <s v="Sam,Pat"/>
    <x v="2"/>
    <s v="Pat"/>
    <s v="Brasil"/>
    <s v="Consumidor"/>
    <s v="Material de EscritÃ³rio"/>
    <s v="Canetas e materiais de arte"/>
    <x v="502"/>
    <s v="Wrap Bag"/>
    <n v="0.38"/>
    <d v="2010-01-04T00:00:00"/>
  </r>
  <r>
    <n v="6246"/>
    <n v="4078"/>
    <n v="29058"/>
    <x v="510"/>
    <s v="Alta"/>
    <x v="7"/>
    <n v="1011.67"/>
    <n v="0.04"/>
    <s v="AÃ©reo Normal"/>
    <n v="-74.64"/>
    <n v="-74.64"/>
    <s v=""/>
    <x v="495"/>
    <n v="8.7899999999999991"/>
    <s v="Valerie Takahito"/>
    <s v="Jandaia do Sul"/>
    <n v="33614"/>
    <s v="ParanÃ¡"/>
    <x v="2"/>
    <s v="Sam,Pat"/>
    <x v="2"/>
    <s v="Pat"/>
    <s v="Brasil"/>
    <s v="Consumidor"/>
    <s v="Material de EscritÃ³rio"/>
    <s v="Armazenamento e OrganizaÃ§Ã£o"/>
    <x v="758"/>
    <s v="Small Box"/>
    <n v="0.66"/>
    <d v="2010-01-03T00:00:00"/>
  </r>
  <r>
    <n v="2012"/>
    <n v="4080"/>
    <n v="29090"/>
    <x v="535"/>
    <s v="MÃ©dia"/>
    <x v="4"/>
    <n v="99.1"/>
    <n v="0.02"/>
    <s v="AÃ©reo Normal"/>
    <n v="28.42"/>
    <n v="28.42"/>
    <s v=""/>
    <x v="152"/>
    <n v="0.99"/>
    <s v="Muhammed Lee"/>
    <s v="Recife"/>
    <n v="92804"/>
    <s v="Pernambuco"/>
    <x v="1"/>
    <s v="Chris,Pat"/>
    <x v="1"/>
    <s v="Pat"/>
    <s v="Brasil"/>
    <s v="Consumidor"/>
    <s v="Material de EscritÃ³rio"/>
    <s v="Etiquetas"/>
    <x v="388"/>
    <s v="Small Box"/>
    <n v="0.39"/>
    <d v="2012-01-17T00:00:00"/>
  </r>
  <r>
    <n v="2015"/>
    <n v="4081"/>
    <n v="29090"/>
    <x v="535"/>
    <s v="MÃ©dia"/>
    <x v="49"/>
    <n v="380.34"/>
    <n v="0.02"/>
    <s v="AÃ©reo Normal"/>
    <n v="-108.2"/>
    <n v="-108.2"/>
    <s v=""/>
    <x v="550"/>
    <n v="6.91"/>
    <s v="Muhammed Lee"/>
    <s v="Recife"/>
    <n v="92804"/>
    <s v="Pernambuco"/>
    <x v="1"/>
    <s v="Chris,Pat"/>
    <x v="1"/>
    <s v="Pat"/>
    <s v="Brasil"/>
    <s v="Consumidor"/>
    <s v="Material de EscritÃ³rio"/>
    <s v="Armazenamento e OrganizaÃ§Ã£o"/>
    <x v="1091"/>
    <s v="Small Box"/>
    <n v="0.57999999999999996"/>
    <d v="2012-01-16T00:00:00"/>
  </r>
  <r>
    <n v="5496"/>
    <n v="4084"/>
    <n v="29120"/>
    <x v="1066"/>
    <s v="Baixa"/>
    <x v="24"/>
    <n v="1556.08"/>
    <n v="0.05"/>
    <s v="Transporte RodoviÃ¡rio"/>
    <n v="-41.77"/>
    <n v="-41.77"/>
    <s v=""/>
    <x v="106"/>
    <n v="26.74"/>
    <s v="James Galang"/>
    <s v="Porto Alegre"/>
    <n v="22204"/>
    <s v="Rio Grande do Sul"/>
    <x v="2"/>
    <s v="Sam,Pat"/>
    <x v="2"/>
    <s v="Pat"/>
    <s v="Brasil"/>
    <s v="Consumidor"/>
    <s v="MobiliÃ¡rio"/>
    <s v="Estantes"/>
    <x v="691"/>
    <s v="Jumbo Box"/>
    <n v="0.6"/>
    <d v="2010-05-17T00:00:00"/>
  </r>
  <r>
    <n v="5521"/>
    <n v="4083"/>
    <n v="29120"/>
    <x v="1066"/>
    <s v="Baixa"/>
    <x v="27"/>
    <n v="1677.27"/>
    <n v="0.08"/>
    <s v="AÃ©reo Normal"/>
    <n v="528.79349999999999"/>
    <n v="528.79349999999999"/>
    <s v=""/>
    <x v="92"/>
    <n v="7.47"/>
    <s v="James Galang"/>
    <s v="Porto Alegre"/>
    <n v="22204"/>
    <s v="Rio Grande do Sul"/>
    <x v="2"/>
    <s v="Sam,Pat"/>
    <x v="2"/>
    <s v="Pat"/>
    <s v="Brasil"/>
    <s v="Consumidor"/>
    <s v="Material de EscritÃ³rio"/>
    <s v="Capas e AcessÃ³rios"/>
    <x v="1061"/>
    <s v="Small Box"/>
    <n v="0.37"/>
    <d v="2010-05-14T00:00:00"/>
  </r>
  <r>
    <n v="7838"/>
    <n v="4086"/>
    <n v="29127"/>
    <x v="1067"/>
    <s v="CrÃ­tica"/>
    <x v="43"/>
    <n v="31.13"/>
    <n v="0.06"/>
    <s v="AÃ©reo Normal"/>
    <n v="-0.81"/>
    <n v="-0.81"/>
    <s v=""/>
    <x v="9"/>
    <n v="1"/>
    <s v="Thea Hudgings"/>
    <s v="Jandaia do Sul"/>
    <n v="33458"/>
    <s v="ParanÃ¡"/>
    <x v="2"/>
    <s v="Sam,Pat"/>
    <x v="2"/>
    <s v="Pat"/>
    <s v="Brasil"/>
    <s v="Consumidor"/>
    <s v="Material de EscritÃ³rio"/>
    <s v="Canetas e materiais de arte"/>
    <x v="849"/>
    <s v="Wrap Bag"/>
    <n v="0.35"/>
    <d v="2009-04-02T00:00:00"/>
  </r>
  <r>
    <n v="2974"/>
    <n v="4087"/>
    <n v="29152"/>
    <x v="339"/>
    <s v="Baixa"/>
    <x v="12"/>
    <n v="58.63"/>
    <n v="0"/>
    <s v="AÃ©reo Normal"/>
    <n v="-40.86"/>
    <n v="-40.86"/>
    <s v=""/>
    <x v="398"/>
    <n v="1.99"/>
    <s v="Ashley Jarboe"/>
    <s v="FlorianÃ³polis"/>
    <n v="30297"/>
    <s v="Santa Catarina"/>
    <x v="2"/>
    <s v="Sam,Pat"/>
    <x v="2"/>
    <s v="Pat"/>
    <s v="Brasil"/>
    <s v="Pequenas Empresas"/>
    <s v="Tecnologia"/>
    <s v="PerifÃ©ricos"/>
    <x v="565"/>
    <s v="Small Pack"/>
    <n v="0.45"/>
    <d v="2011-07-27T00:00:00"/>
  </r>
  <r>
    <n v="2995"/>
    <n v="4088"/>
    <n v="29152"/>
    <x v="339"/>
    <s v="Baixa"/>
    <x v="37"/>
    <n v="94.99"/>
    <n v="0.06"/>
    <s v="AÃ©reo Normal"/>
    <n v="-106.29"/>
    <n v="-106.29"/>
    <s v=""/>
    <x v="555"/>
    <n v="9.69"/>
    <s v="Ashley Jarboe"/>
    <s v="FlorianÃ³polis"/>
    <n v="30297"/>
    <s v="Santa Catarina"/>
    <x v="2"/>
    <s v="Sam,Pat"/>
    <x v="2"/>
    <s v="Pat"/>
    <s v="Brasil"/>
    <s v="Pequenas Empresas"/>
    <s v="Material de EscritÃ³rio"/>
    <s v="Armazenamento e OrganizaÃ§Ã£o"/>
    <x v="986"/>
    <s v="Small Box"/>
    <n v="0.83"/>
    <d v="2011-07-23T00:00:00"/>
  </r>
  <r>
    <n v="5920"/>
    <n v="4089"/>
    <n v="29156"/>
    <x v="577"/>
    <s v="Baixa"/>
    <x v="17"/>
    <n v="208.77"/>
    <n v="7.0000000000000007E-2"/>
    <s v="AÃ©reo Normal"/>
    <n v="-76.58"/>
    <n v="-76.58"/>
    <s v=""/>
    <x v="109"/>
    <n v="4"/>
    <s v="Denise Monton"/>
    <s v="Jandaia do Sul"/>
    <n v="72022"/>
    <s v="ParanÃ¡"/>
    <x v="2"/>
    <s v="Sam,Pat"/>
    <x v="2"/>
    <s v="Pat"/>
    <s v="Brasil"/>
    <s v="EscritÃ³rio em Casa"/>
    <s v="Tecnologia"/>
    <s v="PerifÃ©ricos"/>
    <x v="125"/>
    <s v="Small Box"/>
    <n v="0.77"/>
    <d v="2010-03-01T00:00:00"/>
  </r>
  <r>
    <n v="7098"/>
    <n v="4096"/>
    <n v="29187"/>
    <x v="1068"/>
    <s v="Baixa"/>
    <x v="44"/>
    <n v="26095.13"/>
    <n v="0.03"/>
    <s v="Transporte RodoviÃ¡rio"/>
    <n v="12606.81"/>
    <n v="12606.81"/>
    <s v=""/>
    <x v="631"/>
    <n v="55.3"/>
    <s v="Rick Wilson"/>
    <s v="Teresina"/>
    <n v="97071"/>
    <s v="PiauÃ­"/>
    <x v="1"/>
    <s v="Chris,Pat"/>
    <x v="1"/>
    <s v="Pat"/>
    <s v="Brasil"/>
    <s v="Consumidor"/>
    <s v="Tecnologia"/>
    <s v="MÃ¡quinas de EscritÃ³rio"/>
    <x v="1011"/>
    <s v="Jumbo Drum"/>
    <n v="0.4"/>
    <d v="2009-08-07T00:00:00"/>
  </r>
  <r>
    <n v="7099"/>
    <n v="4097"/>
    <n v="29187"/>
    <x v="1068"/>
    <s v="Baixa"/>
    <x v="17"/>
    <n v="75.58"/>
    <n v="0"/>
    <s v="AÃ©reo Normal"/>
    <n v="-43.26"/>
    <n v="-43.26"/>
    <s v=""/>
    <x v="31"/>
    <n v="8.19"/>
    <s v="Rick Wilson"/>
    <s v="Teresina"/>
    <n v="97071"/>
    <s v="PiauÃ­"/>
    <x v="1"/>
    <s v="Chris,Pat"/>
    <x v="1"/>
    <s v="Pat"/>
    <s v="Brasil"/>
    <s v="Consumidor"/>
    <s v="Material de EscritÃ³rio"/>
    <s v="Papel"/>
    <x v="281"/>
    <s v="Small Box"/>
    <n v="0.37"/>
    <d v="2009-08-07T00:00:00"/>
  </r>
  <r>
    <n v="7120"/>
    <n v="4094"/>
    <n v="29187"/>
    <x v="1068"/>
    <s v="Baixa"/>
    <x v="38"/>
    <n v="142.30000000000001"/>
    <n v="0.03"/>
    <s v="AÃ©reo Normal"/>
    <n v="-24.1845"/>
    <n v="-24.1845"/>
    <s v=""/>
    <x v="29"/>
    <n v="12.98"/>
    <s v="Rick Wilson"/>
    <s v="Teresina"/>
    <n v="97071"/>
    <s v="PiauÃ­"/>
    <x v="1"/>
    <s v="Chris,Pat"/>
    <x v="1"/>
    <s v="Pat"/>
    <s v="Brasil"/>
    <s v="Consumidor"/>
    <s v="Material de EscritÃ³rio"/>
    <s v="Capas e AcessÃ³rios"/>
    <x v="30"/>
    <s v="Small Box"/>
    <n v="0.39"/>
    <d v="2009-08-04T00:00:00"/>
  </r>
  <r>
    <n v="7121"/>
    <n v="4095"/>
    <n v="29187"/>
    <x v="1068"/>
    <s v="Baixa"/>
    <x v="34"/>
    <n v="21.93"/>
    <n v="0.09"/>
    <s v="AÃ©reo Normal"/>
    <n v="-37.789000000000001"/>
    <n v="-37.789000000000001"/>
    <s v=""/>
    <x v="140"/>
    <n v="6.05"/>
    <s v="Rick Wilson"/>
    <s v="Teresina"/>
    <n v="97071"/>
    <s v="PiauÃ­"/>
    <x v="1"/>
    <s v="Chris,Pat"/>
    <x v="1"/>
    <s v="Pat"/>
    <s v="Brasil"/>
    <s v="Consumidor"/>
    <s v="Material de EscritÃ³rio"/>
    <s v="Capas e AcessÃ³rios"/>
    <x v="160"/>
    <s v="Small Box"/>
    <n v="0.37"/>
    <d v="2009-08-04T00:00:00"/>
  </r>
  <r>
    <n v="7122"/>
    <n v="4098"/>
    <n v="29187"/>
    <x v="1068"/>
    <s v="Baixa"/>
    <x v="8"/>
    <n v="477.53"/>
    <n v="0.03"/>
    <s v="AÃ©reo Normal"/>
    <n v="51.17"/>
    <n v="51.17"/>
    <s v=""/>
    <x v="417"/>
    <n v="3.37"/>
    <s v="Rick Wilson"/>
    <s v="Teresina"/>
    <n v="97071"/>
    <s v="PiauÃ­"/>
    <x v="1"/>
    <s v="Chris,Pat"/>
    <x v="1"/>
    <s v="Pat"/>
    <s v="Brasil"/>
    <s v="Consumidor"/>
    <s v="Material de EscritÃ³rio"/>
    <s v="Tesouras, rÃ©guas e aparadores"/>
    <x v="892"/>
    <s v="Small Pack"/>
    <n v="0.56999999999999995"/>
    <d v="2009-08-04T00:00:00"/>
  </r>
  <r>
    <n v="1054"/>
    <n v="4099"/>
    <n v="29191"/>
    <x v="1069"/>
    <s v="MÃ©dia"/>
    <x v="2"/>
    <n v="7201.89"/>
    <n v="0.09"/>
    <s v="Transporte RodoviÃ¡rio"/>
    <n v="-650.11"/>
    <n v="-650.11"/>
    <s v=""/>
    <x v="91"/>
    <n v="54.12"/>
    <s v="Penelope Sewall"/>
    <s v="Jandaia do Sul"/>
    <n v="33023"/>
    <s v="ParanÃ¡"/>
    <x v="2"/>
    <s v="Sam,Pat"/>
    <x v="2"/>
    <s v="Pat"/>
    <s v="Brasil"/>
    <s v="EscritÃ³rio em Casa"/>
    <s v="MobiliÃ¡rio"/>
    <s v="Mesas"/>
    <x v="104"/>
    <s v="Jumbo Box"/>
    <n v="0.76"/>
    <d v="2012-06-29T00:00:00"/>
  </r>
  <r>
    <n v="5"/>
    <n v="4100"/>
    <n v="29216"/>
    <x v="681"/>
    <s v="CrÃ­tica"/>
    <x v="6"/>
    <n v="1936.45"/>
    <n v="0.1"/>
    <s v="AÃ©reo Normal"/>
    <n v="307.17"/>
    <n v="307.17"/>
    <s v=""/>
    <x v="454"/>
    <n v="4"/>
    <s v="Jennifer Jackson"/>
    <s v="Porto Alegre"/>
    <n v="38637"/>
    <s v="Rio Grande do Sul"/>
    <x v="2"/>
    <s v="Sam,Pat"/>
    <x v="2"/>
    <s v="Pat"/>
    <s v="Brasil"/>
    <s v="EscritÃ³rio em Casa"/>
    <s v="Tecnologia"/>
    <s v="PerifÃ©ricos"/>
    <x v="666"/>
    <s v="Small Box"/>
    <n v="0.64"/>
    <d v="2012-12-30T00:00:00"/>
  </r>
  <r>
    <n v="6"/>
    <n v="4101"/>
    <n v="29216"/>
    <x v="681"/>
    <s v="CrÃ­tica"/>
    <x v="30"/>
    <n v="3711.04"/>
    <n v="0.04"/>
    <s v="Transporte RodoviÃ¡rio"/>
    <n v="-773.78"/>
    <n v="-773.78"/>
    <s v=""/>
    <x v="472"/>
    <n v="69.64"/>
    <s v="Jennifer Jackson"/>
    <s v="Porto Alegre"/>
    <n v="38637"/>
    <s v="Rio Grande do Sul"/>
    <x v="2"/>
    <s v="Sam,Pat"/>
    <x v="2"/>
    <s v="Pat"/>
    <s v="Brasil"/>
    <s v="EscritÃ³rio em Casa"/>
    <s v="MobiliÃ¡rio"/>
    <s v="Mesas"/>
    <x v="702"/>
    <s v="Jumbo Box"/>
    <n v="0.77"/>
    <d v="2012-12-30T00:00:00"/>
  </r>
  <r>
    <n v="1198"/>
    <n v="4104"/>
    <n v="29218"/>
    <x v="958"/>
    <s v="Baixa"/>
    <x v="37"/>
    <n v="2252.9760000000001"/>
    <n v="0.02"/>
    <s v="AÃ©reo Normal"/>
    <n v="-54.362000000000002"/>
    <n v="-54.362000000000002"/>
    <s v=""/>
    <x v="11"/>
    <n v="8.99"/>
    <s v="Andrew Roberts"/>
    <s v="Feira de Santana"/>
    <n v="98059"/>
    <s v="Bahia"/>
    <x v="1"/>
    <s v="Chris,Pat"/>
    <x v="1"/>
    <s v="Pat"/>
    <s v="Brasil"/>
    <s v="EscritÃ³rio em Casa"/>
    <s v="Tecnologia"/>
    <s v="Telefones e ComunicaÃ§Ã£o"/>
    <x v="474"/>
    <s v="Small Box"/>
    <n v="0.57999999999999996"/>
    <d v="2012-05-31T00:00:00"/>
  </r>
  <r>
    <n v="1214"/>
    <n v="4102"/>
    <n v="29218"/>
    <x v="958"/>
    <s v="Baixa"/>
    <x v="36"/>
    <n v="1823.02"/>
    <n v="0.04"/>
    <s v="AÃ©reo RÃ¡pido"/>
    <n v="80.8"/>
    <n v="80.8"/>
    <s v=""/>
    <x v="343"/>
    <n v="39.61"/>
    <s v="Andrew Roberts"/>
    <s v="Feira de Santana"/>
    <n v="98052"/>
    <s v="Bahia"/>
    <x v="1"/>
    <s v="Chris,Pat"/>
    <x v="1"/>
    <s v="Pat"/>
    <s v="Brasil"/>
    <s v="EscritÃ³rio em Casa"/>
    <s v="MobiliÃ¡rio"/>
    <s v="MobiliÃ¡rio de EscritÃ³rio"/>
    <x v="479"/>
    <s v="Medium Box"/>
    <n v="0.67"/>
    <d v="2012-05-29T00:00:00"/>
  </r>
  <r>
    <n v="1215"/>
    <n v="4103"/>
    <n v="29218"/>
    <x v="958"/>
    <s v="Baixa"/>
    <x v="2"/>
    <n v="74.02"/>
    <n v="0.04"/>
    <s v="AÃ©reo Normal"/>
    <n v="8.1300000000000008"/>
    <n v="8.1300000000000008"/>
    <s v=""/>
    <x v="7"/>
    <n v="0.7"/>
    <s v="Andrew Roberts"/>
    <s v="Feira de Santana"/>
    <n v="98052"/>
    <s v="Bahia"/>
    <x v="1"/>
    <s v="Chris,Pat"/>
    <x v="1"/>
    <s v="Pat"/>
    <s v="Brasil"/>
    <s v="EscritÃ³rio em Casa"/>
    <s v="Material de EscritÃ³rio"/>
    <s v="Canetas e materiais de arte"/>
    <x v="7"/>
    <s v="Wrap Bag"/>
    <n v="0.56000000000000005"/>
    <d v="2012-05-29T00:00:00"/>
  </r>
  <r>
    <n v="17"/>
    <n v="4106"/>
    <n v="29220"/>
    <x v="681"/>
    <s v="MÃ©dia"/>
    <x v="49"/>
    <n v="12690.33"/>
    <n v="0.08"/>
    <s v="AÃ©reo RÃ¡pido"/>
    <n v="5045.3024999999998"/>
    <n v="5045.3024999999998"/>
    <s v=""/>
    <x v="629"/>
    <n v="19.989999999999998"/>
    <s v="Logan Haushalter"/>
    <s v="SÃ£o Paulo"/>
    <n v="10801"/>
    <s v="SÃ£o Paulo"/>
    <x v="3"/>
    <s v="Erin"/>
    <x v="3"/>
    <m/>
    <s v="Brasil"/>
    <s v="Corporativo"/>
    <s v="Material de EscritÃ³rio"/>
    <s v="Capas e AcessÃ³rios"/>
    <x v="1006"/>
    <s v="Small Box"/>
    <n v="0.4"/>
    <d v="2012-12-29T00:00:00"/>
  </r>
  <r>
    <n v="1194"/>
    <n v="4107"/>
    <n v="29221"/>
    <x v="958"/>
    <s v="Alta"/>
    <x v="7"/>
    <n v="325.33"/>
    <n v="0"/>
    <s v="AÃ©reo Normal"/>
    <n v="-41.75"/>
    <n v="-41.75"/>
    <s v=""/>
    <x v="36"/>
    <n v="5.83"/>
    <s v="Jay Fine"/>
    <s v="Recife"/>
    <n v="95823"/>
    <s v="Pernambuco"/>
    <x v="1"/>
    <s v="Chris,Pat"/>
    <x v="1"/>
    <s v="Pat"/>
    <s v="Brasil"/>
    <s v="Consumidor"/>
    <s v="Material de EscritÃ³rio"/>
    <s v="Papel"/>
    <x v="37"/>
    <s v="Wrap Bag"/>
    <n v="0.36"/>
    <d v="2012-06-01T00:00:00"/>
  </r>
  <r>
    <n v="1983"/>
    <n v="4108"/>
    <n v="29223"/>
    <x v="361"/>
    <s v="Alta"/>
    <x v="10"/>
    <n v="24701.119999999999"/>
    <n v="0.04"/>
    <s v="Transporte RodoviÃ¡rio"/>
    <n v="8022.94"/>
    <n v="8022.94"/>
    <s v=""/>
    <x v="54"/>
    <n v="26"/>
    <s v="Greg Tran"/>
    <s v="VitÃ³ria"/>
    <n v="21146"/>
    <s v="EspÃ­rito Santo"/>
    <x v="3"/>
    <s v="Erin"/>
    <x v="3"/>
    <m/>
    <s v="Brasil"/>
    <s v="EscritÃ³rio em Casa"/>
    <s v="MobiliÃ¡rio"/>
    <s v="Cadeiras"/>
    <x v="288"/>
    <s v="Jumbo Drum"/>
    <n v="0.6"/>
    <d v="2012-01-22T00:00:00"/>
  </r>
  <r>
    <n v="3186"/>
    <n v="4110"/>
    <n v="29249"/>
    <x v="1070"/>
    <s v="Baixa"/>
    <x v="26"/>
    <n v="302.69"/>
    <n v="0.05"/>
    <s v="AÃ©reo RÃ¡pido"/>
    <n v="125.65"/>
    <n v="125.65"/>
    <s v=""/>
    <x v="376"/>
    <n v="1.02"/>
    <s v="Joy Daniels"/>
    <s v="Jandaia do Sul"/>
    <n v="32780"/>
    <s v="ParanÃ¡"/>
    <x v="2"/>
    <s v="Sam,Pat"/>
    <x v="2"/>
    <s v="Pat"/>
    <s v="Brasil"/>
    <s v="Corporativo"/>
    <s v="Material de EscritÃ³rio"/>
    <s v="Papel"/>
    <x v="530"/>
    <s v="Wrap Bag"/>
    <n v="0.39"/>
    <d v="2011-06-18T00:00:00"/>
  </r>
  <r>
    <n v="3193"/>
    <n v="4109"/>
    <n v="29249"/>
    <x v="1070"/>
    <s v="Baixa"/>
    <x v="40"/>
    <n v="3156.6"/>
    <n v="0.1"/>
    <s v="AÃ©reo Normal"/>
    <n v="454.26"/>
    <n v="454.26"/>
    <s v=""/>
    <x v="153"/>
    <n v="24.49"/>
    <s v="Joy Daniels"/>
    <s v="Jandaia do Sul"/>
    <n v="32780"/>
    <s v="ParanÃ¡"/>
    <x v="2"/>
    <s v="Sam,Pat"/>
    <x v="2"/>
    <s v="Pat"/>
    <s v="Brasil"/>
    <s v="Corporativo"/>
    <s v="MobiliÃ¡rio"/>
    <s v="Cadeiras"/>
    <x v="180"/>
    <s v="Large Box"/>
    <m/>
    <d v="2011-06-17T00:00:00"/>
  </r>
  <r>
    <n v="2259"/>
    <n v="4112"/>
    <n v="29255"/>
    <x v="60"/>
    <s v="Baixa"/>
    <x v="41"/>
    <n v="617.21899999999903"/>
    <n v="0.03"/>
    <s v="AÃ©reo RÃ¡pido"/>
    <n v="-136.09199999999899"/>
    <n v="-136.09199999999899"/>
    <s v=""/>
    <x v="6"/>
    <n v="8.99"/>
    <s v="Sally Hughsby"/>
    <s v="SÃ£o Paulo"/>
    <n v="44133"/>
    <s v="SÃ£o Paulo"/>
    <x v="3"/>
    <s v="Erin"/>
    <x v="3"/>
    <m/>
    <s v="Brasil"/>
    <s v="Consumidor"/>
    <s v="Tecnologia"/>
    <s v="Telefones e ComunicaÃ§Ã£o"/>
    <x v="543"/>
    <s v="Small Box"/>
    <n v="0.57999999999999996"/>
    <d v="2011-12-07T00:00:00"/>
  </r>
  <r>
    <n v="1615"/>
    <n v="4113"/>
    <n v="29280"/>
    <x v="569"/>
    <s v="MÃ©dia"/>
    <x v="36"/>
    <n v="238.35"/>
    <n v="0"/>
    <s v="AÃ©reo Normal"/>
    <n v="-64.510000000000005"/>
    <n v="-64.510000000000005"/>
    <s v=""/>
    <x v="277"/>
    <n v="7.95"/>
    <s v="Bill Shonely"/>
    <s v="VitÃ³ria"/>
    <n v="3038"/>
    <s v="EspÃ­rito Santo"/>
    <x v="3"/>
    <s v="Erin"/>
    <x v="3"/>
    <m/>
    <s v="Brasil"/>
    <s v="Pequenas Empresas"/>
    <s v="Material de EscritÃ³rio"/>
    <s v="Canetas e materiais de arte"/>
    <x v="1050"/>
    <s v="Small Pack"/>
    <n v="0.57999999999999996"/>
    <d v="2012-03-29T00:00:00"/>
  </r>
  <r>
    <n v="1616"/>
    <n v="4114"/>
    <n v="29280"/>
    <x v="569"/>
    <s v="MÃ©dia"/>
    <x v="14"/>
    <n v="856.34"/>
    <n v="0.06"/>
    <s v="AÃ©reo Normal"/>
    <n v="248.91"/>
    <n v="248.91"/>
    <s v=""/>
    <x v="669"/>
    <n v="1.99"/>
    <s v="Bill Shonely"/>
    <s v="VitÃ³ria"/>
    <n v="4901"/>
    <s v="EspÃ­rito Santo"/>
    <x v="3"/>
    <s v="Erin"/>
    <x v="3"/>
    <m/>
    <s v="Brasil"/>
    <s v="Pequenas Empresas"/>
    <s v="Tecnologia"/>
    <s v="PerifÃ©ricos"/>
    <x v="1092"/>
    <s v="Small Pack"/>
    <n v="0.51"/>
    <d v="2012-03-29T00:00:00"/>
  </r>
  <r>
    <n v="169"/>
    <n v="4115"/>
    <n v="29282"/>
    <x v="945"/>
    <s v="MÃ©dia"/>
    <x v="32"/>
    <n v="34.270000000000003"/>
    <n v="0.1"/>
    <s v="AÃ©reo Normal"/>
    <n v="-26.44"/>
    <n v="-26.44"/>
    <s v=""/>
    <x v="31"/>
    <n v="9.5399999999999991"/>
    <s v="Scot Wooten"/>
    <s v="Jandaia do Sul"/>
    <n v="72956"/>
    <s v="ParanÃ¡"/>
    <x v="2"/>
    <s v="Sam,Pat"/>
    <x v="2"/>
    <s v="Pat"/>
    <s v="Brasil"/>
    <s v="Corporativo"/>
    <s v="Material de EscritÃ³rio"/>
    <s v="Papel"/>
    <x v="257"/>
    <s v="Small Box"/>
    <n v="0.37"/>
    <d v="2012-11-30T00:00:00"/>
  </r>
  <r>
    <n v="7770"/>
    <n v="4116"/>
    <n v="29284"/>
    <x v="876"/>
    <s v="MÃ©dia"/>
    <x v="28"/>
    <n v="6449.0559999999996"/>
    <n v="0.01"/>
    <s v="Transporte RodoviÃ¡rio"/>
    <n v="1116.02"/>
    <n v="1116.02"/>
    <s v=""/>
    <x v="309"/>
    <n v="42.52"/>
    <s v="David Kendrick"/>
    <s v="Recife"/>
    <n v="95070"/>
    <s v="Pernambuco"/>
    <x v="1"/>
    <s v="Chris,Pat"/>
    <x v="1"/>
    <s v="Pat"/>
    <s v="Brasil"/>
    <s v="EscritÃ³rio em Casa"/>
    <s v="MobiliÃ¡rio"/>
    <s v="Mesas"/>
    <x v="430"/>
    <s v="Jumbo Box"/>
    <n v="0.71"/>
    <d v="2009-04-12T00:00:00"/>
  </r>
  <r>
    <n v="7154"/>
    <n v="4117"/>
    <n v="29286"/>
    <x v="991"/>
    <s v="CrÃ­tica"/>
    <x v="32"/>
    <n v="13070.2"/>
    <n v="7.0000000000000007E-2"/>
    <s v="Transporte RodoviÃ¡rio"/>
    <n v="-6923.5991999999997"/>
    <n v="-6923.5991999999997"/>
    <s v=""/>
    <x v="181"/>
    <n v="8.73"/>
    <s v="Alan Dominguez"/>
    <s v="Feira de Santana"/>
    <n v="98052"/>
    <s v="Bahia"/>
    <x v="1"/>
    <s v="Chris,Pat"/>
    <x v="1"/>
    <s v="Pat"/>
    <s v="Brasil"/>
    <s v="Corporativo"/>
    <s v="Tecnologia"/>
    <s v="MÃ¡quinas de EscritÃ³rio"/>
    <x v="222"/>
    <s v="Jumbo Box"/>
    <n v="0.56999999999999995"/>
    <d v="2009-07-30T00:00:00"/>
  </r>
  <r>
    <n v="2613"/>
    <n v="4120"/>
    <n v="29317"/>
    <x v="227"/>
    <s v="NÃ£o Especificada"/>
    <x v="47"/>
    <n v="7789.63"/>
    <n v="0.08"/>
    <s v="Transporte RodoviÃ¡rio"/>
    <n v="1774.53"/>
    <n v="1774.53"/>
    <s v=""/>
    <x v="404"/>
    <n v="23.76"/>
    <s v="Becky Pak"/>
    <s v="Teresina"/>
    <n v="97045"/>
    <s v="PiauÃ­"/>
    <x v="1"/>
    <s v="Chris,Pat"/>
    <x v="1"/>
    <s v="Pat"/>
    <s v="Brasil"/>
    <s v="Corporativo"/>
    <s v="MobiliÃ¡rio"/>
    <s v="Cadeiras"/>
    <x v="575"/>
    <s v="Jumbo Drum"/>
    <n v="0.57999999999999996"/>
    <d v="2011-10-04T00:00:00"/>
  </r>
  <r>
    <n v="2616"/>
    <n v="4121"/>
    <n v="29317"/>
    <x v="227"/>
    <s v="NÃ£o Especificada"/>
    <x v="28"/>
    <n v="15703.82"/>
    <n v="0.06"/>
    <s v="Transporte RodoviÃ¡rio"/>
    <n v="3055.72"/>
    <n v="3055.72"/>
    <s v=""/>
    <x v="592"/>
    <n v="16.059999999999999"/>
    <s v="Becky Pak"/>
    <s v="Teresina"/>
    <n v="97045"/>
    <s v="PiauÃ­"/>
    <x v="1"/>
    <s v="Chris,Pat"/>
    <x v="1"/>
    <s v="Pat"/>
    <s v="Brasil"/>
    <s v="Corporativo"/>
    <s v="Tecnologia"/>
    <s v="MÃ¡quinas de EscritÃ³rio"/>
    <x v="936"/>
    <s v="Jumbo Drum"/>
    <n v="0.56000000000000005"/>
    <d v="2011-10-03T00:00:00"/>
  </r>
  <r>
    <n v="2623"/>
    <n v="4122"/>
    <n v="29317"/>
    <x v="227"/>
    <s v="NÃ£o Especificada"/>
    <x v="42"/>
    <n v="140.69"/>
    <n v="0.06"/>
    <s v="AÃ©reo Normal"/>
    <n v="-14.54"/>
    <n v="-14.54"/>
    <s v=""/>
    <x v="131"/>
    <n v="0.7"/>
    <s v="Becky Pak"/>
    <s v="Teresina"/>
    <n v="97045"/>
    <s v="PiauÃ­"/>
    <x v="1"/>
    <s v="Chris,Pat"/>
    <x v="1"/>
    <s v="Pat"/>
    <s v="Brasil"/>
    <s v="Corporativo"/>
    <s v="Material de EscritÃ³rio"/>
    <s v="ElÃ¡sticos"/>
    <x v="713"/>
    <s v="Wrap Bag"/>
    <n v="0.85"/>
    <d v="2011-10-02T00:00:00"/>
  </r>
  <r>
    <n v="7017"/>
    <n v="4127"/>
    <n v="29346"/>
    <x v="959"/>
    <s v="Baixa"/>
    <x v="1"/>
    <n v="29.06"/>
    <n v="0.1"/>
    <s v="AÃ©reo Normal"/>
    <n v="-16.149999999999999"/>
    <n v="-16.149999999999999"/>
    <s v=""/>
    <x v="298"/>
    <n v="6.97"/>
    <s v="Janet Martin"/>
    <s v="VitÃ³ria"/>
    <n v="4901"/>
    <s v="EspÃ­rito Santo"/>
    <x v="3"/>
    <s v="Erin"/>
    <x v="3"/>
    <m/>
    <s v="Brasil"/>
    <s v="Corporativo"/>
    <s v="Material de EscritÃ³rio"/>
    <s v="Envelopes"/>
    <x v="412"/>
    <s v="Small Box"/>
    <n v="0.35"/>
    <d v="2009-08-20T00:00:00"/>
  </r>
  <r>
    <n v="792"/>
    <n v="4128"/>
    <n v="29347"/>
    <x v="675"/>
    <s v="MÃ©dia"/>
    <x v="31"/>
    <n v="2040.39"/>
    <n v="7.0000000000000007E-2"/>
    <s v="AÃ©reo Normal"/>
    <n v="221.09"/>
    <n v="221.09"/>
    <s v=""/>
    <x v="171"/>
    <n v="19.989999999999998"/>
    <s v="Tanja Norvell"/>
    <s v="Jandaia do Sul"/>
    <n v="32771"/>
    <s v="ParanÃ¡"/>
    <x v="2"/>
    <s v="Sam,Pat"/>
    <x v="2"/>
    <s v="Pat"/>
    <s v="Brasil"/>
    <s v="Corporativo"/>
    <s v="Material de EscritÃ³rio"/>
    <s v="Papel"/>
    <x v="225"/>
    <s v="Small Box"/>
    <n v="0.36"/>
    <d v="2012-08-14T00:00:00"/>
  </r>
  <r>
    <n v="5344"/>
    <n v="4129"/>
    <n v="29349"/>
    <x v="10"/>
    <s v="Alta"/>
    <x v="6"/>
    <n v="2526.54"/>
    <n v="0.04"/>
    <s v="AÃ©reo Normal"/>
    <n v="772.11"/>
    <n v="772.11"/>
    <s v=""/>
    <x v="6"/>
    <n v="2.5"/>
    <s v="Bobby Trafton"/>
    <s v="VitÃ³ria"/>
    <n v="4330"/>
    <s v="EspÃ­rito Santo"/>
    <x v="3"/>
    <s v="Erin"/>
    <x v="3"/>
    <m/>
    <s v="Brasil"/>
    <s v="Pequenas Empresas"/>
    <s v="Tecnologia"/>
    <s v="Telefones e ComunicaÃ§Ã£o"/>
    <x v="548"/>
    <s v="Small Box"/>
    <n v="0.55000000000000004"/>
    <d v="2010-06-12T00:00:00"/>
  </r>
  <r>
    <n v="5345"/>
    <n v="4130"/>
    <n v="29349"/>
    <x v="10"/>
    <s v="Alta"/>
    <x v="22"/>
    <n v="162.38999999999999"/>
    <n v="0.1"/>
    <s v="AÃ©reo Normal"/>
    <n v="-101.68"/>
    <n v="-101.68"/>
    <s v=""/>
    <x v="66"/>
    <n v="5.57"/>
    <s v="Bobby Trafton"/>
    <s v="SÃ£o Paulo"/>
    <n v="7480"/>
    <s v="SÃ£o Paulo"/>
    <x v="3"/>
    <s v="Erin"/>
    <x v="3"/>
    <m/>
    <s v="Brasil"/>
    <s v="Pequenas Empresas"/>
    <s v="Material de EscritÃ³rio"/>
    <s v="Papel"/>
    <x v="134"/>
    <s v="Small Box"/>
    <n v="0.4"/>
    <d v="2010-06-12T00:00:00"/>
  </r>
  <r>
    <n v="6964"/>
    <n v="4132"/>
    <n v="29350"/>
    <x v="820"/>
    <s v="Alta"/>
    <x v="17"/>
    <n v="150.33000000000001"/>
    <n v="0.1"/>
    <s v="AÃ©reo Normal"/>
    <n v="-47.88"/>
    <n v="-47.88"/>
    <s v=""/>
    <x v="506"/>
    <n v="4.53"/>
    <s v="Eric Barreto"/>
    <s v="VitÃ³ria"/>
    <n v="3060"/>
    <s v="EspÃ­rito Santo"/>
    <x v="3"/>
    <s v="Erin"/>
    <x v="3"/>
    <m/>
    <s v="Brasil"/>
    <s v="Consumidor"/>
    <s v="Material de EscritÃ³rio"/>
    <s v="Armazenamento e OrganizaÃ§Ã£o"/>
    <x v="774"/>
    <s v="Small Box"/>
    <n v="0.81"/>
    <d v="2009-08-28T00:00:00"/>
  </r>
  <r>
    <n v="6971"/>
    <n v="4131"/>
    <n v="29350"/>
    <x v="820"/>
    <s v="Alta"/>
    <x v="26"/>
    <n v="2519.5500000000002"/>
    <n v="0.05"/>
    <s v="AÃ©reo Normal"/>
    <n v="592.52650000000006"/>
    <n v="592.52650000000006"/>
    <s v=""/>
    <x v="670"/>
    <n v="16.11"/>
    <s v="Eric Barreto"/>
    <s v="SÃ£o Paulo"/>
    <n v="7407"/>
    <s v="SÃ£o Paulo"/>
    <x v="3"/>
    <s v="Erin"/>
    <x v="3"/>
    <m/>
    <s v="Brasil"/>
    <s v="Consumidor"/>
    <s v="Material de EscritÃ³rio"/>
    <s v="Capas e AcessÃ³rios"/>
    <x v="1093"/>
    <s v="Small Box"/>
    <n v="0.39"/>
    <d v="2009-08-27T00:00:00"/>
  </r>
  <r>
    <n v="6976"/>
    <n v="4133"/>
    <n v="29350"/>
    <x v="820"/>
    <s v="Alta"/>
    <x v="6"/>
    <n v="1634.17"/>
    <n v="0.05"/>
    <s v="AÃ©reo RÃ¡pido"/>
    <n v="232.8"/>
    <n v="232.8"/>
    <s v=""/>
    <x v="22"/>
    <n v="13.89"/>
    <s v="Eric Barreto"/>
    <s v="SÃ£o Paulo"/>
    <n v="7079"/>
    <s v="SÃ£o Paulo"/>
    <x v="3"/>
    <s v="Erin"/>
    <x v="3"/>
    <m/>
    <s v="Brasil"/>
    <s v="Consumidor"/>
    <s v="Material de EscritÃ³rio"/>
    <s v="Canetas e materiais de arte"/>
    <x v="23"/>
    <s v="Wrap Bag"/>
    <n v="0.41"/>
    <d v="2009-08-26T00:00:00"/>
  </r>
  <r>
    <n v="2603"/>
    <n v="4134"/>
    <n v="29351"/>
    <x v="942"/>
    <s v="MÃ©dia"/>
    <x v="30"/>
    <n v="5122.6099999999997"/>
    <n v="0.05"/>
    <s v="AÃ©reo Normal"/>
    <n v="1784.0394999999901"/>
    <n v="1784.0394999999901"/>
    <s v=""/>
    <x v="222"/>
    <n v="19.989999999999998"/>
    <s v="Sanjit Jacobs"/>
    <s v="VitÃ³ria"/>
    <n v="20707"/>
    <s v="EspÃ­rito Santo"/>
    <x v="3"/>
    <s v="Erin"/>
    <x v="3"/>
    <m/>
    <s v="Brasil"/>
    <s v="Consumidor"/>
    <s v="Material de EscritÃ³rio"/>
    <s v="Capas e AcessÃ³rios"/>
    <x v="292"/>
    <s v="Small Box"/>
    <n v="0.4"/>
    <d v="2011-10-05T00:00:00"/>
  </r>
  <r>
    <n v="803"/>
    <n v="4135"/>
    <n v="29376"/>
    <x v="1071"/>
    <s v="CrÃ­tica"/>
    <x v="28"/>
    <n v="2850.31"/>
    <n v="0.09"/>
    <s v="AÃ©reo Normal"/>
    <n v="569.08000000000004"/>
    <n v="0"/>
    <s v="Returned"/>
    <x v="513"/>
    <n v="7.07"/>
    <s v="Karen Seio"/>
    <s v="Jandaia do Sul"/>
    <n v="35630"/>
    <s v="ParanÃ¡"/>
    <x v="2"/>
    <s v="Sam,Pat"/>
    <x v="2"/>
    <s v="Pat"/>
    <s v="Brasil"/>
    <s v="Consumidor"/>
    <s v="Material de EscritÃ³rio"/>
    <s v="Armazenamento e OrganizaÃ§Ã£o"/>
    <x v="786"/>
    <s v="Small Box"/>
    <n v="0.59"/>
    <d v="2012-08-13T00:00:00"/>
  </r>
  <r>
    <n v="2356"/>
    <n v="4139"/>
    <n v="29383"/>
    <x v="930"/>
    <s v="MÃ©dia"/>
    <x v="28"/>
    <n v="157.13"/>
    <n v="7.0000000000000007E-2"/>
    <s v="AÃ©reo Normal"/>
    <n v="-46.89"/>
    <n v="-46.89"/>
    <s v=""/>
    <x v="260"/>
    <n v="2.38"/>
    <s v="Jas O'Carroll"/>
    <s v="SÃ£o Paulo"/>
    <n v="44094"/>
    <s v="SÃ£o Paulo"/>
    <x v="3"/>
    <s v="Erin"/>
    <x v="3"/>
    <m/>
    <s v="Brasil"/>
    <s v="Corporativo"/>
    <s v="Tecnologia"/>
    <s v="PerifÃ©ricos"/>
    <x v="353"/>
    <s v="Small Pack"/>
    <n v="0.74"/>
    <d v="2011-11-20T00:00:00"/>
  </r>
  <r>
    <n v="2357"/>
    <n v="4141"/>
    <n v="29383"/>
    <x v="930"/>
    <s v="MÃ©dia"/>
    <x v="13"/>
    <n v="2738.7849999999999"/>
    <n v="7.0000000000000007E-2"/>
    <s v="AÃ©reo Normal"/>
    <n v="556.83000000000004"/>
    <n v="556.83000000000004"/>
    <s v=""/>
    <x v="43"/>
    <n v="2.5"/>
    <s v="Jas O'Carroll"/>
    <s v="SÃ£o Paulo"/>
    <n v="44094"/>
    <s v="SÃ£o Paulo"/>
    <x v="3"/>
    <s v="Erin"/>
    <x v="3"/>
    <m/>
    <s v="Brasil"/>
    <s v="Corporativo"/>
    <s v="Tecnologia"/>
    <s v="Telefones e ComunicaÃ§Ã£o"/>
    <x v="987"/>
    <s v="Small Box"/>
    <n v="0.57999999999999996"/>
    <d v="2011-11-20T00:00:00"/>
  </r>
  <r>
    <n v="2368"/>
    <n v="4140"/>
    <n v="29383"/>
    <x v="930"/>
    <s v="MÃ©dia"/>
    <x v="9"/>
    <n v="195.11"/>
    <n v="0.04"/>
    <s v="AÃ©reo Normal"/>
    <n v="-129.41999999999999"/>
    <n v="-129.41999999999999"/>
    <s v=""/>
    <x v="31"/>
    <n v="8.73"/>
    <s v="Jas O'Carroll"/>
    <s v="SÃ£o Paulo"/>
    <n v="44094"/>
    <s v="SÃ£o Paulo"/>
    <x v="3"/>
    <s v="Erin"/>
    <x v="3"/>
    <m/>
    <s v="Brasil"/>
    <s v="Corporativo"/>
    <s v="Material de EscritÃ³rio"/>
    <s v="Papel"/>
    <x v="356"/>
    <s v="Small Box"/>
    <n v="0.37"/>
    <d v="2011-11-19T00:00:00"/>
  </r>
  <r>
    <n v="2369"/>
    <n v="4142"/>
    <n v="29383"/>
    <x v="930"/>
    <s v="MÃ©dia"/>
    <x v="14"/>
    <n v="217.42"/>
    <n v="0.09"/>
    <s v="AÃ©reo Normal"/>
    <n v="16.97"/>
    <n v="16.97"/>
    <s v=""/>
    <x v="288"/>
    <n v="4"/>
    <s v="Jas O'Carroll"/>
    <s v="SÃ£o Paulo"/>
    <n v="44511"/>
    <s v="SÃ£o Paulo"/>
    <x v="3"/>
    <s v="Erin"/>
    <x v="3"/>
    <m/>
    <s v="Brasil"/>
    <s v="Corporativo"/>
    <s v="MobiliÃ¡rio"/>
    <s v="MobiliÃ¡rio de EscritÃ³rio"/>
    <x v="399"/>
    <s v="Wrap Bag"/>
    <n v="0.42"/>
    <d v="2011-11-19T00:00:00"/>
  </r>
  <r>
    <n v="1845"/>
    <n v="4153"/>
    <n v="29473"/>
    <x v="1072"/>
    <s v="MÃ©dia"/>
    <x v="42"/>
    <n v="206.28649999999999"/>
    <n v="0.05"/>
    <s v="AÃ©reo Normal"/>
    <n v="-111.98"/>
    <n v="-111.98"/>
    <s v=""/>
    <x v="3"/>
    <n v="5.03"/>
    <s v="Katrina Willman"/>
    <s v="VitÃ³ria"/>
    <n v="4092"/>
    <s v="EspÃ­rito Santo"/>
    <x v="3"/>
    <s v="Erin"/>
    <x v="3"/>
    <m/>
    <s v="Brasil"/>
    <s v="Consumidor"/>
    <s v="Tecnologia"/>
    <s v="Telefones e ComunicaÃ§Ã£o"/>
    <x v="3"/>
    <s v="Medium Box"/>
    <n v="0.6"/>
    <d v="2012-02-17T00:00:00"/>
  </r>
  <r>
    <n v="1851"/>
    <n v="4152"/>
    <n v="29473"/>
    <x v="1072"/>
    <s v="MÃ©dia"/>
    <x v="47"/>
    <n v="13367.82"/>
    <n v="0"/>
    <s v="Transporte RodoviÃ¡rio"/>
    <n v="-774.89068799999995"/>
    <n v="-774.89068799999995"/>
    <s v=""/>
    <x v="406"/>
    <n v="29.2"/>
    <s v="Katrina Willman"/>
    <s v="SÃ£o Paulo"/>
    <n v="7050"/>
    <s v="SÃ£o Paulo"/>
    <x v="3"/>
    <s v="Erin"/>
    <x v="3"/>
    <m/>
    <s v="Brasil"/>
    <s v="Consumidor"/>
    <s v="MobiliÃ¡rio"/>
    <s v="Mesas"/>
    <x v="577"/>
    <s v="Jumbo Box"/>
    <n v="0.66"/>
    <d v="2012-02-16T00:00:00"/>
  </r>
  <r>
    <n v="5701"/>
    <n v="4156"/>
    <n v="29478"/>
    <x v="1073"/>
    <s v="Alta"/>
    <x v="5"/>
    <n v="272.89249999999998"/>
    <n v="0.01"/>
    <s v="AÃ©reo Normal"/>
    <n v="19.611000000000001"/>
    <n v="19.611000000000001"/>
    <s v=""/>
    <x v="127"/>
    <n v="0.99"/>
    <s v="Russell D'Ascenzo"/>
    <s v="Jandaia do Sul"/>
    <n v="34759"/>
    <s v="ParanÃ¡"/>
    <x v="2"/>
    <s v="Sam,Pat"/>
    <x v="2"/>
    <s v="Pat"/>
    <s v="Brasil"/>
    <s v="Consumidor"/>
    <s v="Tecnologia"/>
    <s v="Telefones e ComunicaÃ§Ã£o"/>
    <x v="761"/>
    <s v="Wrap Bag"/>
    <n v="0.56999999999999995"/>
    <d v="2010-04-12T00:00:00"/>
  </r>
  <r>
    <n v="4738"/>
    <n v="4157"/>
    <n v="29504"/>
    <x v="176"/>
    <s v="NÃ£o Especificada"/>
    <x v="28"/>
    <n v="1485.06"/>
    <n v="0.04"/>
    <s v="Transporte RodoviÃ¡rio"/>
    <n v="25.32"/>
    <n v="25.32"/>
    <s v=""/>
    <x v="106"/>
    <n v="26.85"/>
    <s v="Richard Bierner"/>
    <s v="Porto Alegre"/>
    <n v="22980"/>
    <s v="Rio Grande do Sul"/>
    <x v="2"/>
    <s v="Sam,Pat"/>
    <x v="2"/>
    <s v="Pat"/>
    <s v="Brasil"/>
    <s v="Pequenas Empresas"/>
    <s v="MobiliÃ¡rio"/>
    <s v="Estantes"/>
    <x v="1094"/>
    <s v="Jumbo Box"/>
    <m/>
    <d v="2010-09-25T00:00:00"/>
  </r>
  <r>
    <n v="4751"/>
    <n v="4158"/>
    <n v="29504"/>
    <x v="176"/>
    <s v="NÃ£o Especificada"/>
    <x v="20"/>
    <n v="1211.18"/>
    <n v="0.1"/>
    <s v="AÃ©reo Normal"/>
    <n v="208.4"/>
    <n v="208.4"/>
    <s v=""/>
    <x v="217"/>
    <n v="13.26"/>
    <s v="Richard Bierner"/>
    <s v="Porto Alegre"/>
    <n v="22980"/>
    <s v="Rio Grande do Sul"/>
    <x v="2"/>
    <s v="Sam,Pat"/>
    <x v="2"/>
    <s v="Pat"/>
    <s v="Brasil"/>
    <s v="Pequenas Empresas"/>
    <s v="Material de EscritÃ³rio"/>
    <s v="Papel"/>
    <x v="279"/>
    <s v="Small Box"/>
    <n v="0.36"/>
    <d v="2010-09-23T00:00:00"/>
  </r>
  <r>
    <n v="25"/>
    <n v="4159"/>
    <n v="29505"/>
    <x v="1058"/>
    <s v="MÃ©dia"/>
    <x v="35"/>
    <n v="45.21"/>
    <n v="0.02"/>
    <s v="AÃ©reo RÃ¡pido"/>
    <n v="4.6100000000000003"/>
    <n v="0"/>
    <s v="Returned"/>
    <x v="155"/>
    <n v="0.7"/>
    <s v="Brad Thomas"/>
    <s v="Recife"/>
    <n v="95032"/>
    <s v="Pernambuco"/>
    <x v="1"/>
    <s v="Chris,Pat"/>
    <x v="1"/>
    <s v="Pat"/>
    <s v="Brasil"/>
    <s v="EscritÃ³rio em Casa"/>
    <s v="Material de EscritÃ³rio"/>
    <s v="Canetas e materiais de arte"/>
    <x v="317"/>
    <s v="Wrap Bag"/>
    <n v="0.56000000000000005"/>
    <d v="2012-12-28T00:00:00"/>
  </r>
  <r>
    <n v="3198"/>
    <n v="4160"/>
    <n v="29506"/>
    <x v="1074"/>
    <s v="CrÃ­tica"/>
    <x v="6"/>
    <n v="221.13"/>
    <n v="0.01"/>
    <s v="AÃ©reo Normal"/>
    <n v="59.703999999999901"/>
    <n v="0"/>
    <s v="Returned"/>
    <x v="561"/>
    <n v="1.49"/>
    <s v="Scott Cohen"/>
    <s v="VitÃ³ria"/>
    <n v="21220"/>
    <s v="EspÃ­rito Santo"/>
    <x v="3"/>
    <s v="Erin"/>
    <x v="3"/>
    <m/>
    <s v="Brasil"/>
    <s v="Consumidor"/>
    <s v="Material de EscritÃ³rio"/>
    <s v="Capas e AcessÃ³rios"/>
    <x v="879"/>
    <s v="Small Box"/>
    <n v="0.35"/>
    <d v="2011-06-16T00:00:00"/>
  </r>
  <r>
    <n v="3200"/>
    <n v="4161"/>
    <n v="29506"/>
    <x v="1074"/>
    <s v="CrÃ­tica"/>
    <x v="34"/>
    <n v="16.350000000000001"/>
    <n v="0.05"/>
    <s v="AÃ©reo Normal"/>
    <n v="-5.6234999999999999"/>
    <n v="0"/>
    <s v="Returned"/>
    <x v="426"/>
    <n v="1.49"/>
    <s v="Scott Cohen"/>
    <s v="VitÃ³ria"/>
    <n v="21220"/>
    <s v="EspÃ­rito Santo"/>
    <x v="3"/>
    <s v="Erin"/>
    <x v="3"/>
    <m/>
    <s v="Brasil"/>
    <s v="Consumidor"/>
    <s v="Material de EscritÃ³rio"/>
    <s v="Capas e AcessÃ³rios"/>
    <x v="615"/>
    <s v="Small Box"/>
    <n v="0.37"/>
    <d v="2011-06-15T00:00:00"/>
  </r>
  <r>
    <n v="1866"/>
    <n v="4163"/>
    <n v="29507"/>
    <x v="271"/>
    <s v="Baixa"/>
    <x v="7"/>
    <n v="1274.9490000000001"/>
    <n v="0.05"/>
    <s v="AÃ©reo Normal"/>
    <n v="416.988"/>
    <n v="416.988"/>
    <s v=""/>
    <x v="146"/>
    <n v="1.1000000000000001"/>
    <s v="Sally Hughsby"/>
    <s v="SÃ£o Paulo"/>
    <n v="44133"/>
    <s v="SÃ£o Paulo"/>
    <x v="3"/>
    <s v="Erin"/>
    <x v="3"/>
    <m/>
    <s v="Brasil"/>
    <s v="Consumidor"/>
    <s v="Tecnologia"/>
    <s v="Telefones e ComunicaÃ§Ã£o"/>
    <x v="172"/>
    <s v="Small Box"/>
    <n v="0.55000000000000004"/>
    <d v="2012-02-14T00:00:00"/>
  </r>
  <r>
    <n v="1886"/>
    <n v="4162"/>
    <n v="29507"/>
    <x v="271"/>
    <s v="Baixa"/>
    <x v="18"/>
    <n v="3049.6320000000001"/>
    <n v="0.04"/>
    <s v="Transporte RodoviÃ¡rio"/>
    <n v="-679.04436599999997"/>
    <n v="-679.04436599999997"/>
    <s v=""/>
    <x v="99"/>
    <n v="35.67"/>
    <s v="Sally Hughsby"/>
    <s v="SÃ£o Paulo"/>
    <n v="44133"/>
    <s v="SÃ£o Paulo"/>
    <x v="3"/>
    <s v="Erin"/>
    <x v="3"/>
    <m/>
    <s v="Brasil"/>
    <s v="Consumidor"/>
    <s v="MobiliÃ¡rio"/>
    <s v="Mesas"/>
    <x v="114"/>
    <s v="Jumbo Box"/>
    <n v="0.66"/>
    <d v="2012-02-11T00:00:00"/>
  </r>
  <r>
    <n v="635"/>
    <n v="4165"/>
    <n v="29536"/>
    <x v="1075"/>
    <s v="MÃ©dia"/>
    <x v="38"/>
    <n v="495.32"/>
    <n v="0.05"/>
    <s v="Transporte RodoviÃ¡rio"/>
    <n v="-72.73"/>
    <n v="-72.73"/>
    <s v=""/>
    <x v="111"/>
    <n v="15.66"/>
    <s v="Raymond Book"/>
    <s v="Feira de Santana"/>
    <n v="98011"/>
    <s v="Bahia"/>
    <x v="1"/>
    <s v="Chris,Pat"/>
    <x v="1"/>
    <s v="Pat"/>
    <s v="Brasil"/>
    <s v="Consumidor"/>
    <s v="Material de EscritÃ³rio"/>
    <s v="EletrodomÃ©sticos"/>
    <x v="337"/>
    <s v="Jumbo Drum"/>
    <n v="0.56999999999999995"/>
    <d v="2012-09-09T00:00:00"/>
  </r>
  <r>
    <n v="636"/>
    <n v="4166"/>
    <n v="29536"/>
    <x v="1075"/>
    <s v="MÃ©dia"/>
    <x v="41"/>
    <n v="2483.5300000000002"/>
    <n v="7.0000000000000007E-2"/>
    <s v="Transporte RodoviÃ¡rio"/>
    <n v="-176.77"/>
    <n v="-176.77"/>
    <s v=""/>
    <x v="126"/>
    <n v="64.66"/>
    <s v="Raymond Book"/>
    <s v="Feira de Santana"/>
    <n v="98011"/>
    <s v="Bahia"/>
    <x v="1"/>
    <s v="Chris,Pat"/>
    <x v="1"/>
    <s v="Pat"/>
    <s v="Brasil"/>
    <s v="Consumidor"/>
    <s v="MobiliÃ¡rio"/>
    <s v="Estantes"/>
    <x v="144"/>
    <s v="Jumbo Box"/>
    <n v="0.62"/>
    <d v="2012-09-09T00:00:00"/>
  </r>
  <r>
    <n v="637"/>
    <n v="4167"/>
    <n v="29536"/>
    <x v="1075"/>
    <s v="MÃ©dia"/>
    <x v="2"/>
    <n v="967.41"/>
    <n v="0.03"/>
    <s v="AÃ©reo Normal"/>
    <n v="26.64"/>
    <n v="26.64"/>
    <s v=""/>
    <x v="336"/>
    <n v="19.989999999999998"/>
    <s v="Raymond Book"/>
    <s v="Feira de Santana"/>
    <n v="98011"/>
    <s v="Bahia"/>
    <x v="1"/>
    <s v="Chris,Pat"/>
    <x v="1"/>
    <s v="Pat"/>
    <s v="Brasil"/>
    <s v="Consumidor"/>
    <s v="Material de EscritÃ³rio"/>
    <s v="Papel"/>
    <x v="469"/>
    <s v="Small Box"/>
    <n v="0.38"/>
    <d v="2012-09-09T00:00:00"/>
  </r>
  <r>
    <n v="3497"/>
    <n v="4169"/>
    <n v="29539"/>
    <x v="381"/>
    <s v="Alta"/>
    <x v="4"/>
    <n v="223.2"/>
    <n v="0.1"/>
    <s v="AÃ©reo Normal"/>
    <n v="78.739999999999995"/>
    <n v="78.739999999999995"/>
    <s v=""/>
    <x v="275"/>
    <n v="1.39"/>
    <s v="Neil French"/>
    <s v="FlorianÃ³polis"/>
    <n v="70802"/>
    <s v="Santa Catarina"/>
    <x v="2"/>
    <s v="Sam,Pat"/>
    <x v="2"/>
    <s v="Pat"/>
    <s v="Brasil"/>
    <s v="Corporativo"/>
    <s v="Material de EscritÃ³rio"/>
    <s v="Envelopes"/>
    <x v="381"/>
    <s v="Small Box"/>
    <n v="0.39"/>
    <d v="2011-04-24T00:00:00"/>
  </r>
  <r>
    <n v="3089"/>
    <n v="4171"/>
    <n v="29569"/>
    <x v="948"/>
    <s v="Alta"/>
    <x v="13"/>
    <n v="520.13"/>
    <n v="0.1"/>
    <s v="AÃ©reo Normal"/>
    <n v="127.55"/>
    <n v="127.55"/>
    <s v=""/>
    <x v="16"/>
    <n v="5.21"/>
    <s v="Raymond Book"/>
    <s v="Feira de Santana"/>
    <n v="98011"/>
    <s v="Bahia"/>
    <x v="1"/>
    <s v="Chris,Pat"/>
    <x v="1"/>
    <s v="Pat"/>
    <s v="Brasil"/>
    <s v="Consumidor"/>
    <s v="Material de EscritÃ³rio"/>
    <s v="Papel"/>
    <x v="658"/>
    <s v="Small Box"/>
    <n v="0.37"/>
    <d v="2011-07-05T00:00:00"/>
  </r>
  <r>
    <n v="3094"/>
    <n v="4170"/>
    <n v="29569"/>
    <x v="948"/>
    <s v="Alta"/>
    <x v="6"/>
    <n v="27720.98"/>
    <n v="7.0000000000000007E-2"/>
    <s v="AÃ©reo Normal"/>
    <n v="11984.395"/>
    <n v="11984.395"/>
    <s v=""/>
    <x v="523"/>
    <n v="24.49"/>
    <s v="Raymond Book"/>
    <s v="Feira de Santana"/>
    <n v="98011"/>
    <s v="Bahia"/>
    <x v="1"/>
    <s v="Chris,Pat"/>
    <x v="1"/>
    <s v="Pat"/>
    <s v="Brasil"/>
    <s v="Consumidor"/>
    <s v="Tecnologia"/>
    <s v="Copiadoras e fax"/>
    <x v="968"/>
    <s v="Large Box"/>
    <n v="0.37"/>
    <d v="2011-07-04T00:00:00"/>
  </r>
  <r>
    <n v="5391"/>
    <n v="4172"/>
    <n v="29572"/>
    <x v="1076"/>
    <s v="NÃ£o Especificada"/>
    <x v="43"/>
    <n v="2657.56"/>
    <n v="0.1"/>
    <s v="Transporte RodoviÃ¡rio"/>
    <n v="126.27855"/>
    <n v="126.27855"/>
    <s v=""/>
    <x v="15"/>
    <n v="16.010000000000002"/>
    <s v="Sally Hughsby"/>
    <s v="SÃ£o Paulo"/>
    <n v="44133"/>
    <s v="SÃ£o Paulo"/>
    <x v="3"/>
    <s v="Erin"/>
    <x v="3"/>
    <m/>
    <s v="Brasil"/>
    <s v="EscritÃ³rio em Casa"/>
    <s v="MobiliÃ¡rio"/>
    <s v="Mesas"/>
    <x v="394"/>
    <s v="Jumbo Box"/>
    <n v="0.7"/>
    <d v="2010-06-04T00:00:00"/>
  </r>
  <r>
    <n v="1699"/>
    <n v="4174"/>
    <n v="29607"/>
    <x v="883"/>
    <s v="MÃ©dia"/>
    <x v="28"/>
    <n v="240.74"/>
    <n v="0.05"/>
    <s v="AÃ©reo Normal"/>
    <n v="21.05"/>
    <n v="21.05"/>
    <s v=""/>
    <x v="247"/>
    <n v="5.09"/>
    <s v="Ken Brennan"/>
    <s v="SÃ£o Paulo"/>
    <n v="15228"/>
    <s v="SÃ£o Paulo"/>
    <x v="3"/>
    <s v="Erin"/>
    <x v="3"/>
    <m/>
    <s v="Brasil"/>
    <s v="EscritÃ³rio em Casa"/>
    <s v="Material de EscritÃ³rio"/>
    <s v="Papel"/>
    <x v="960"/>
    <s v="Small Box"/>
    <n v="0.38"/>
    <d v="2012-03-15T00:00:00"/>
  </r>
  <r>
    <n v="7368"/>
    <n v="4175"/>
    <n v="29633"/>
    <x v="223"/>
    <s v="CrÃ­tica"/>
    <x v="41"/>
    <n v="96.01"/>
    <n v="0.01"/>
    <s v="AÃ©reo Normal"/>
    <n v="-43.24"/>
    <n v="-43.24"/>
    <s v=""/>
    <x v="301"/>
    <n v="6.5"/>
    <s v="Scott Cohen"/>
    <s v="VitÃ³ria"/>
    <n v="21220"/>
    <s v="EspÃ­rito Santo"/>
    <x v="3"/>
    <s v="Erin"/>
    <x v="3"/>
    <m/>
    <s v="Brasil"/>
    <s v="Consumidor"/>
    <s v="Material de EscritÃ³rio"/>
    <s v="Armazenamento e OrganizaÃ§Ã£o"/>
    <x v="419"/>
    <s v="Medium Box"/>
    <n v="0.59"/>
    <d v="2009-06-23T00:00:00"/>
  </r>
  <r>
    <n v="7510"/>
    <n v="4176"/>
    <n v="29637"/>
    <x v="239"/>
    <s v="Alta"/>
    <x v="20"/>
    <n v="598.19000000000005"/>
    <n v="0.09"/>
    <s v="AÃ©reo Normal"/>
    <n v="-6.6120000000000099"/>
    <n v="-6.6120000000000099"/>
    <s v=""/>
    <x v="428"/>
    <n v="8.51"/>
    <s v="Bruce Degenhardt"/>
    <s v="MaceiÃ³"/>
    <n v="85204"/>
    <s v="Alagoas"/>
    <x v="1"/>
    <s v="Chris,Pat"/>
    <x v="1"/>
    <s v="Pat"/>
    <s v="Brasil"/>
    <s v="EscritÃ³rio em Casa"/>
    <s v="Tecnologia"/>
    <s v="MÃ¡quinas de EscritÃ³rio"/>
    <x v="617"/>
    <s v="Medium Box"/>
    <n v="0.4"/>
    <d v="2009-05-27T00:00:00"/>
  </r>
  <r>
    <n v="3522"/>
    <n v="4177"/>
    <n v="29639"/>
    <x v="1077"/>
    <s v="CrÃ­tica"/>
    <x v="34"/>
    <n v="22.37"/>
    <n v="0.04"/>
    <s v="AÃ©reo Normal"/>
    <n v="-14.09"/>
    <n v="-14.09"/>
    <s v=""/>
    <x v="551"/>
    <n v="2.4"/>
    <s v="Patrick Ryan"/>
    <s v="FlorianÃ³polis"/>
    <n v="30605"/>
    <s v="Santa Catarina"/>
    <x v="2"/>
    <s v="Sam,Pat"/>
    <x v="2"/>
    <s v="Pat"/>
    <s v="Brasil"/>
    <s v="Corporativo"/>
    <s v="Material de EscritÃ³rio"/>
    <s v="Canetas e materiais de arte"/>
    <x v="856"/>
    <s v="Wrap Bag"/>
    <n v="0.57999999999999996"/>
    <d v="2011-04-19T00:00:00"/>
  </r>
  <r>
    <n v="2109"/>
    <n v="4178"/>
    <n v="29666"/>
    <x v="798"/>
    <s v="NÃ£o Especificada"/>
    <x v="21"/>
    <n v="362.75"/>
    <n v="0.08"/>
    <s v="AÃ©reo Normal"/>
    <n v="-54.47"/>
    <n v="-54.47"/>
    <s v=""/>
    <x v="260"/>
    <n v="2.38"/>
    <s v="Dave Poirier"/>
    <s v="Rio de Janeiro"/>
    <n v="5201"/>
    <s v="Rio de Janeiro"/>
    <x v="3"/>
    <s v="Erin"/>
    <x v="3"/>
    <m/>
    <s v="Brasil"/>
    <s v="Pequenas Empresas"/>
    <s v="Tecnologia"/>
    <s v="PerifÃ©ricos"/>
    <x v="353"/>
    <s v="Small Pack"/>
    <n v="0.74"/>
    <d v="2012-01-01T00:00:00"/>
  </r>
  <r>
    <n v="2115"/>
    <n v="4179"/>
    <n v="29666"/>
    <x v="798"/>
    <s v="NÃ£o Especificada"/>
    <x v="13"/>
    <n v="155.86000000000001"/>
    <n v="0.09"/>
    <s v="AÃ©reo Normal"/>
    <n v="-152.59"/>
    <n v="-152.59"/>
    <s v=""/>
    <x v="66"/>
    <n v="8.16"/>
    <s v="Dave Poirier"/>
    <s v="VitÃ³ria"/>
    <n v="3079"/>
    <s v="EspÃ­rito Santo"/>
    <x v="3"/>
    <s v="Erin"/>
    <x v="3"/>
    <m/>
    <s v="Brasil"/>
    <s v="Pequenas Empresas"/>
    <s v="Material de EscritÃ³rio"/>
    <s v="Papel"/>
    <x v="964"/>
    <s v="Small Box"/>
    <n v="0.4"/>
    <d v="2011-12-31T00:00:00"/>
  </r>
  <r>
    <n v="7178"/>
    <n v="4180"/>
    <n v="29667"/>
    <x v="515"/>
    <s v="NÃ£o Especificada"/>
    <x v="18"/>
    <n v="215.31"/>
    <n v="0.09"/>
    <s v="AÃ©reo Normal"/>
    <n v="-51.75"/>
    <n v="-51.75"/>
    <s v=""/>
    <x v="239"/>
    <n v="10.91"/>
    <s v="Astrea Jones"/>
    <s v="Belo Horizonte"/>
    <n v="6824"/>
    <s v="Minas Gerais"/>
    <x v="3"/>
    <s v="Erin"/>
    <x v="3"/>
    <m/>
    <s v="Brasil"/>
    <s v="Corporativo"/>
    <s v="Material de EscritÃ³rio"/>
    <s v="Capas e AcessÃ³rios"/>
    <x v="916"/>
    <s v="Small Box"/>
    <n v="0.36"/>
    <d v="2009-07-25T00:00:00"/>
  </r>
  <r>
    <n v="5728"/>
    <n v="4182"/>
    <n v="29700"/>
    <x v="1078"/>
    <s v="MÃ©dia"/>
    <x v="29"/>
    <n v="30.35"/>
    <n v="0.01"/>
    <s v="AÃ©reo Normal"/>
    <n v="5.0199999999999996"/>
    <n v="5.0199999999999996"/>
    <s v=""/>
    <x v="63"/>
    <n v="0.99"/>
    <s v="Eric Barreto"/>
    <s v="VitÃ³ria"/>
    <n v="3053"/>
    <s v="EspÃ­rito Santo"/>
    <x v="3"/>
    <s v="Erin"/>
    <x v="3"/>
    <m/>
    <s v="Brasil"/>
    <s v="Consumidor"/>
    <s v="Material de EscritÃ³rio"/>
    <s v="Etiquetas"/>
    <x v="69"/>
    <s v="Small Box"/>
    <n v="0.37"/>
    <d v="2010-04-07T00:00:00"/>
  </r>
  <r>
    <n v="5314"/>
    <n v="4183"/>
    <n v="29730"/>
    <x v="634"/>
    <s v="CrÃ­tica"/>
    <x v="24"/>
    <n v="3072.86"/>
    <n v="0.08"/>
    <s v="Transporte RodoviÃ¡rio"/>
    <n v="-364.87336599999998"/>
    <n v="-364.87336599999998"/>
    <s v=""/>
    <x v="15"/>
    <n v="39.25"/>
    <s v="Ken Brennan"/>
    <s v="SÃ£o Paulo"/>
    <n v="15228"/>
    <s v="SÃ£o Paulo"/>
    <x v="3"/>
    <s v="Erin"/>
    <x v="3"/>
    <m/>
    <s v="Brasil"/>
    <s v="Consumidor"/>
    <s v="MobiliÃ¡rio"/>
    <s v="Mesas"/>
    <x v="394"/>
    <s v="Jumbo Box"/>
    <n v="0.75"/>
    <d v="2010-06-18T00:00:00"/>
  </r>
  <r>
    <n v="1017"/>
    <n v="4185"/>
    <n v="29761"/>
    <x v="912"/>
    <s v="MÃ©dia"/>
    <x v="8"/>
    <n v="1085.4000000000001"/>
    <n v="0.02"/>
    <s v="AÃ©reo Normal"/>
    <n v="262.32"/>
    <n v="262.32"/>
    <s v=""/>
    <x v="347"/>
    <n v="5.37"/>
    <s v="Ken Dana"/>
    <s v="Salvador"/>
    <n v="59750"/>
    <s v="Bahia"/>
    <x v="1"/>
    <s v="Chris,Pat"/>
    <x v="1"/>
    <s v="Pat"/>
    <s v="Brasil"/>
    <s v="Corporativo"/>
    <s v="Material de EscritÃ³rio"/>
    <s v="EletrodomÃ©sticos"/>
    <x v="487"/>
    <s v="Medium Box"/>
    <n v="0.5"/>
    <d v="2012-07-06T00:00:00"/>
  </r>
  <r>
    <n v="1021"/>
    <n v="4186"/>
    <n v="29761"/>
    <x v="912"/>
    <s v="MÃ©dia"/>
    <x v="36"/>
    <n v="123.67"/>
    <n v="0.03"/>
    <s v="AÃ©reo Normal"/>
    <n v="-34.17"/>
    <n v="-34.17"/>
    <s v=""/>
    <x v="89"/>
    <n v="5.22"/>
    <s v="Ken Dana"/>
    <s v="Salvador"/>
    <n v="59750"/>
    <s v="Bahia"/>
    <x v="1"/>
    <s v="Chris,Pat"/>
    <x v="1"/>
    <s v="Pat"/>
    <s v="Brasil"/>
    <s v="Corporativo"/>
    <s v="MobiliÃ¡rio"/>
    <s v="MobiliÃ¡rio de EscritÃ³rio"/>
    <x v="102"/>
    <s v="Small Box"/>
    <n v="0.6"/>
    <d v="2012-07-05T00:00:00"/>
  </r>
  <r>
    <n v="1027"/>
    <n v="4184"/>
    <n v="29761"/>
    <x v="912"/>
    <s v="MÃ©dia"/>
    <x v="10"/>
    <n v="1463.105"/>
    <n v="0.06"/>
    <s v="AÃ©reo Normal"/>
    <n v="446.99400000000003"/>
    <n v="446.99400000000003"/>
    <s v=""/>
    <x v="146"/>
    <n v="1.25"/>
    <s v="Ken Dana"/>
    <s v="Salvador"/>
    <n v="59715"/>
    <s v="Bahia"/>
    <x v="1"/>
    <s v="Chris,Pat"/>
    <x v="1"/>
    <s v="Pat"/>
    <s v="Brasil"/>
    <s v="Corporativo"/>
    <s v="Tecnologia"/>
    <s v="Telefones e ComunicaÃ§Ã£o"/>
    <x v="601"/>
    <s v="Small Pack"/>
    <n v="0.56999999999999995"/>
    <d v="2012-07-04T00:00:00"/>
  </r>
  <r>
    <n v="920"/>
    <n v="4189"/>
    <n v="29764"/>
    <x v="1079"/>
    <s v="CrÃ­tica"/>
    <x v="17"/>
    <n v="165.09"/>
    <n v="0"/>
    <s v="AÃ©reo RÃ¡pido"/>
    <n v="-8.5904999999999898"/>
    <n v="-8.5904999999999898"/>
    <s v=""/>
    <x v="412"/>
    <n v="8.4"/>
    <s v="Barry Gonzalez"/>
    <s v="VitÃ³ria"/>
    <n v="21128"/>
    <s v="EspÃ­rito Santo"/>
    <x v="3"/>
    <s v="Erin"/>
    <x v="3"/>
    <m/>
    <s v="Brasil"/>
    <s v="Pequenas Empresas"/>
    <s v="Material de EscritÃ³rio"/>
    <s v="Capas e AcessÃ³rios"/>
    <x v="586"/>
    <s v="Small Box"/>
    <n v="0.39"/>
    <d v="2012-07-23T00:00:00"/>
  </r>
  <r>
    <n v="7924"/>
    <n v="4190"/>
    <n v="29766"/>
    <x v="441"/>
    <s v="MÃ©dia"/>
    <x v="37"/>
    <n v="89061.05"/>
    <n v="0"/>
    <s v="AÃ©reo Normal"/>
    <n v="27220.69"/>
    <n v="27220.69"/>
    <s v=""/>
    <x v="224"/>
    <n v="24.49"/>
    <s v="Emily Phan"/>
    <s v="Jandaia do Sul"/>
    <n v="35756"/>
    <s v="ParanÃ¡"/>
    <x v="2"/>
    <s v="Sam,Pat"/>
    <x v="2"/>
    <s v="Pat"/>
    <s v="Brasil"/>
    <s v="Consumidor"/>
    <s v="Tecnologia"/>
    <s v="MÃ¡quinas de EscritÃ³rio"/>
    <x v="295"/>
    <s v="Large Box"/>
    <n v="0.39"/>
    <d v="2009-03-22T00:00:00"/>
  </r>
  <r>
    <n v="7928"/>
    <n v="4191"/>
    <n v="29766"/>
    <x v="441"/>
    <s v="MÃ©dia"/>
    <x v="47"/>
    <n v="6636.6639999999998"/>
    <n v="0.08"/>
    <s v="AÃ©reo Normal"/>
    <n v="1623.6989999999901"/>
    <n v="1623.6989999999901"/>
    <s v=""/>
    <x v="11"/>
    <n v="8.99"/>
    <s v="Emily Phan"/>
    <s v="Jandaia do Sul"/>
    <n v="35756"/>
    <s v="ParanÃ¡"/>
    <x v="2"/>
    <s v="Sam,Pat"/>
    <x v="2"/>
    <s v="Pat"/>
    <s v="Brasil"/>
    <s v="Consumidor"/>
    <s v="Tecnologia"/>
    <s v="Telefones e ComunicaÃ§Ã£o"/>
    <x v="676"/>
    <s v="Small Box"/>
    <n v="0.56000000000000005"/>
    <d v="2009-03-21T00:00:00"/>
  </r>
  <r>
    <n v="3922"/>
    <n v="4192"/>
    <n v="29767"/>
    <x v="622"/>
    <s v="Alta"/>
    <x v="10"/>
    <n v="4153.0600000000004"/>
    <n v="0.06"/>
    <s v="AÃ©reo Normal"/>
    <n v="1499.41"/>
    <n v="1499.41"/>
    <s v=""/>
    <x v="203"/>
    <n v="0.99"/>
    <s v="Eva Jacobs"/>
    <s v="JoÃ£o Pessoa"/>
    <n v="80020"/>
    <s v="ParaÃ­ba"/>
    <x v="1"/>
    <s v="Chris,Pat"/>
    <x v="1"/>
    <s v="Pat"/>
    <s v="Brasil"/>
    <s v="EscritÃ³rio em Casa"/>
    <s v="Material de EscritÃ³rio"/>
    <s v="EletrodomÃ©sticos"/>
    <x v="262"/>
    <s v="Small Box"/>
    <n v="0.56000000000000005"/>
    <d v="2011-02-06T00:00:00"/>
  </r>
  <r>
    <n v="5250"/>
    <n v="4195"/>
    <n v="29797"/>
    <x v="1080"/>
    <s v="Alta"/>
    <x v="31"/>
    <n v="742.05"/>
    <n v="0.05"/>
    <s v="AÃ©reo Normal"/>
    <n v="-337.98"/>
    <n v="-337.98"/>
    <s v=""/>
    <x v="671"/>
    <n v="13.56"/>
    <s v="Mark Packer"/>
    <s v="Belo Horizonte"/>
    <n v="1721"/>
    <s v="Minas Gerais"/>
    <x v="3"/>
    <s v="Erin"/>
    <x v="3"/>
    <m/>
    <s v="Brasil"/>
    <s v="Pequenas Empresas"/>
    <s v="MobiliÃ¡rio"/>
    <s v="MobiliÃ¡rio de EscritÃ³rio"/>
    <x v="1095"/>
    <s v="Large Box"/>
    <n v="0.57999999999999996"/>
    <d v="2010-06-28T00:00:00"/>
  </r>
  <r>
    <n v="6799"/>
    <n v="4196"/>
    <n v="29826"/>
    <x v="286"/>
    <s v="CrÃ­tica"/>
    <x v="29"/>
    <n v="157.63"/>
    <n v="0.06"/>
    <s v="AÃ©reo Normal"/>
    <n v="-78.13"/>
    <n v="-78.13"/>
    <s v=""/>
    <x v="428"/>
    <n v="4"/>
    <s v="Cathy Armstrong"/>
    <s v="JoÃ£o Pessoa"/>
    <n v="81007"/>
    <s v="ParaÃ­ba"/>
    <x v="1"/>
    <s v="Chris,Pat"/>
    <x v="1"/>
    <s v="Pat"/>
    <s v="Brasil"/>
    <s v="Consumidor"/>
    <s v="Tecnologia"/>
    <s v="PerifÃ©ricos"/>
    <x v="694"/>
    <s v="Small Box"/>
    <n v="0.79"/>
    <d v="2009-09-25T00:00:00"/>
  </r>
  <r>
    <n v="3038"/>
    <n v="4197"/>
    <n v="29827"/>
    <x v="217"/>
    <s v="CrÃ­tica"/>
    <x v="44"/>
    <n v="926.65"/>
    <n v="0.01"/>
    <s v="AÃ©reo Normal"/>
    <n v="-75.38"/>
    <n v="-75.38"/>
    <s v=""/>
    <x v="407"/>
    <n v="5.89"/>
    <s v="Raymond Book"/>
    <s v="Feira de Santana"/>
    <n v="98310"/>
    <s v="Bahia"/>
    <x v="1"/>
    <s v="Chris,Pat"/>
    <x v="1"/>
    <s v="Pat"/>
    <s v="Brasil"/>
    <s v="Consumidor"/>
    <s v="Tecnologia"/>
    <s v="PerifÃ©ricos"/>
    <x v="578"/>
    <s v="Small Box"/>
    <n v="0.75"/>
    <d v="2011-07-15T00:00:00"/>
  </r>
  <r>
    <n v="1607"/>
    <n v="4198"/>
    <n v="29831"/>
    <x v="576"/>
    <s v="CrÃ­tica"/>
    <x v="13"/>
    <n v="2175.2199999999998"/>
    <n v="0"/>
    <s v="Transporte RodoviÃ¡rio"/>
    <n v="-520.54999999999995"/>
    <n v="-520.54999999999995"/>
    <s v=""/>
    <x v="482"/>
    <n v="60"/>
    <s v="Sara Luxemburg"/>
    <s v="Recife"/>
    <n v="95630"/>
    <s v="Pernambuco"/>
    <x v="1"/>
    <s v="Chris,Pat"/>
    <x v="1"/>
    <s v="Pat"/>
    <s v="Brasil"/>
    <s v="Pequenas Empresas"/>
    <s v="Material de EscritÃ³rio"/>
    <s v="EletrodomÃ©sticos"/>
    <x v="729"/>
    <s v="Jumbo Drum"/>
    <n v="0.41"/>
    <d v="2012-03-30T00:00:00"/>
  </r>
  <r>
    <n v="6398"/>
    <n v="4204"/>
    <n v="29889"/>
    <x v="738"/>
    <s v="NÃ£o Especificada"/>
    <x v="21"/>
    <n v="243.5"/>
    <n v="0.09"/>
    <s v="AÃ©reo Normal"/>
    <n v="23.87"/>
    <n v="23.87"/>
    <s v=""/>
    <x v="25"/>
    <n v="1.67"/>
    <s v="Odella Nelson"/>
    <s v="SÃ£o Paulo"/>
    <n v="43213"/>
    <s v="SÃ£o Paulo"/>
    <x v="3"/>
    <s v="Erin"/>
    <x v="3"/>
    <m/>
    <s v="Brasil"/>
    <s v="Pequenas Empresas"/>
    <s v="Material de EscritÃ³rio"/>
    <s v="Canetas e materiais de arte"/>
    <x v="1096"/>
    <s v="Wrap Bag"/>
    <n v="0.51"/>
    <d v="2009-12-07T00:00:00"/>
  </r>
  <r>
    <n v="1103"/>
    <n v="4205"/>
    <n v="29893"/>
    <x v="1081"/>
    <s v="MÃ©dia"/>
    <x v="4"/>
    <n v="5452.9"/>
    <n v="7.0000000000000007E-2"/>
    <s v="Transporte RodoviÃ¡rio"/>
    <n v="426.67"/>
    <n v="426.67"/>
    <s v=""/>
    <x v="532"/>
    <n v="28.66"/>
    <s v="Michael Paige"/>
    <s v="VitÃ³ria"/>
    <n v="4038"/>
    <s v="EspÃ­rito Santo"/>
    <x v="3"/>
    <s v="Erin"/>
    <x v="3"/>
    <m/>
    <s v="Brasil"/>
    <s v="Pequenas Empresas"/>
    <s v="Material de EscritÃ³rio"/>
    <s v="Armazenamento e OrganizaÃ§Ã£o"/>
    <x v="825"/>
    <s v="Jumbo Drum"/>
    <n v="0.72"/>
    <d v="2012-06-17T00:00:00"/>
  </r>
  <r>
    <n v="4800"/>
    <n v="4206"/>
    <n v="29894"/>
    <x v="597"/>
    <s v="Baixa"/>
    <x v="27"/>
    <n v="606.98"/>
    <n v="0.05"/>
    <s v="AÃ©reo Normal"/>
    <n v="21.08"/>
    <n v="21.08"/>
    <s v=""/>
    <x v="97"/>
    <n v="6.85"/>
    <s v="Matt Connell"/>
    <s v="SÃ£o Paulo"/>
    <n v="44646"/>
    <s v="SÃ£o Paulo"/>
    <x v="3"/>
    <s v="Erin"/>
    <x v="3"/>
    <m/>
    <s v="Brasil"/>
    <s v="Corporativo"/>
    <s v="MobiliÃ¡rio"/>
    <s v="MobiliÃ¡rio de EscritÃ³rio"/>
    <x v="111"/>
    <s v="Wrap Bag"/>
    <n v="0.54"/>
    <d v="2010-09-16T00:00:00"/>
  </r>
  <r>
    <n v="4801"/>
    <n v="4207"/>
    <n v="29894"/>
    <x v="597"/>
    <s v="Baixa"/>
    <x v="10"/>
    <n v="301.62"/>
    <n v="0.09"/>
    <s v="AÃ©reo Normal"/>
    <n v="-162.54"/>
    <n v="-162.54"/>
    <s v=""/>
    <x v="64"/>
    <n v="6.92"/>
    <s v="Matt Connell"/>
    <s v="SÃ£o Paulo"/>
    <n v="44646"/>
    <s v="SÃ£o Paulo"/>
    <x v="3"/>
    <s v="Erin"/>
    <x v="3"/>
    <m/>
    <s v="Brasil"/>
    <s v="Corporativo"/>
    <s v="Material de EscritÃ³rio"/>
    <s v="Papel"/>
    <x v="355"/>
    <s v="Small Box"/>
    <n v="0.37"/>
    <d v="2010-09-16T00:00:00"/>
  </r>
  <r>
    <n v="1651"/>
    <n v="4210"/>
    <n v="29926"/>
    <x v="544"/>
    <s v="MÃ©dia"/>
    <x v="29"/>
    <n v="20.21"/>
    <n v="0"/>
    <s v="AÃ©reo Normal"/>
    <n v="-5.1404999999999896"/>
    <n v="-5.1404999999999896"/>
    <s v=""/>
    <x v="1"/>
    <n v="1.49"/>
    <s v="Roy Phan"/>
    <s v="Feira de Santana"/>
    <n v="98146"/>
    <s v="Bahia"/>
    <x v="1"/>
    <s v="Chris,Pat"/>
    <x v="1"/>
    <s v="Pat"/>
    <s v="Brasil"/>
    <s v="Corporativo"/>
    <s v="Material de EscritÃ³rio"/>
    <s v="Capas e AcessÃ³rios"/>
    <x v="934"/>
    <s v="Small Box"/>
    <n v="0.38"/>
    <d v="2012-03-24T00:00:00"/>
  </r>
  <r>
    <n v="5825"/>
    <n v="4214"/>
    <n v="29957"/>
    <x v="454"/>
    <s v="CrÃ­tica"/>
    <x v="9"/>
    <n v="2555.37"/>
    <n v="0.08"/>
    <s v="Transporte RodoviÃ¡rio"/>
    <n v="-824.91"/>
    <n v="-824.91"/>
    <s v=""/>
    <x v="403"/>
    <n v="58.2"/>
    <s v="Dave Brooks"/>
    <s v="Jandaia do Sul"/>
    <n v="71854"/>
    <s v="ParanÃ¡"/>
    <x v="2"/>
    <s v="Sam,Pat"/>
    <x v="2"/>
    <s v="Pat"/>
    <s v="Brasil"/>
    <s v="Corporativo"/>
    <s v="MobiliÃ¡rio"/>
    <s v="Cadeiras"/>
    <x v="574"/>
    <s v="Jumbo Drum"/>
    <n v="0.57999999999999996"/>
    <d v="2010-03-14T00:00:00"/>
  </r>
  <r>
    <n v="5826"/>
    <n v="4215"/>
    <n v="29957"/>
    <x v="454"/>
    <s v="CrÃ­tica"/>
    <x v="42"/>
    <n v="1447.62"/>
    <n v="7.0000000000000007E-2"/>
    <s v="AÃ©reo Normal"/>
    <n v="576.39"/>
    <n v="576.39"/>
    <s v=""/>
    <x v="265"/>
    <n v="7.23"/>
    <s v="Dave Brooks"/>
    <s v="Rio de Janeiro"/>
    <n v="26003"/>
    <s v="Rio de Janeiro"/>
    <x v="3"/>
    <s v="Erin"/>
    <x v="3"/>
    <m/>
    <s v="Brasil"/>
    <s v="Corporativo"/>
    <s v="Material de EscritÃ³rio"/>
    <s v="Papel"/>
    <x v="365"/>
    <s v="Small Box"/>
    <n v="0.37"/>
    <d v="2010-03-14T00:00:00"/>
  </r>
  <r>
    <n v="4093"/>
    <n v="4217"/>
    <n v="29958"/>
    <x v="469"/>
    <s v="Alta"/>
    <x v="46"/>
    <n v="14861.07"/>
    <n v="0.1"/>
    <s v="Transporte RodoviÃ¡rio"/>
    <n v="3408.29"/>
    <n v="3408.29"/>
    <s v=""/>
    <x v="54"/>
    <n v="26"/>
    <s v="Barry Gonzalez"/>
    <s v="VitÃ³ria"/>
    <n v="21128"/>
    <s v="EspÃ­rito Santo"/>
    <x v="3"/>
    <s v="Erin"/>
    <x v="3"/>
    <m/>
    <s v="Brasil"/>
    <s v="Consumidor"/>
    <s v="MobiliÃ¡rio"/>
    <s v="Cadeiras"/>
    <x v="288"/>
    <s v="Jumbo Drum"/>
    <n v="0.6"/>
    <d v="2011-01-08T00:00:00"/>
  </r>
  <r>
    <n v="4100"/>
    <n v="4216"/>
    <n v="29958"/>
    <x v="469"/>
    <s v="Alta"/>
    <x v="26"/>
    <n v="307.57"/>
    <n v="0"/>
    <s v="AÃ©reo Normal"/>
    <n v="-72.3005"/>
    <n v="-72.3005"/>
    <s v=""/>
    <x v="107"/>
    <n v="5.19"/>
    <s v="Barry Gonzalez"/>
    <s v="VitÃ³ria"/>
    <n v="21128"/>
    <s v="EspÃ­rito Santo"/>
    <x v="3"/>
    <s v="Erin"/>
    <x v="3"/>
    <m/>
    <s v="Brasil"/>
    <s v="Consumidor"/>
    <s v="Material de EscritÃ³rio"/>
    <s v="Capas e AcessÃ³rios"/>
    <x v="122"/>
    <s v="Small Box"/>
    <n v="0.38"/>
    <d v="2011-01-07T00:00:00"/>
  </r>
  <r>
    <n v="980"/>
    <n v="4218"/>
    <n v="29985"/>
    <x v="705"/>
    <s v="CrÃ­tica"/>
    <x v="1"/>
    <n v="24.51"/>
    <n v="0.06"/>
    <s v="AÃ©reo Normal"/>
    <n v="-18.262"/>
    <n v="-18.262"/>
    <s v=""/>
    <x v="305"/>
    <n v="8.94"/>
    <s v="Guy Phonely"/>
    <s v="SÃ£o Paulo"/>
    <n v="44035"/>
    <s v="SÃ£o Paulo"/>
    <x v="3"/>
    <s v="Erin"/>
    <x v="3"/>
    <m/>
    <s v="Brasil"/>
    <s v="Corporativo"/>
    <s v="Material de EscritÃ³rio"/>
    <s v="Capas e AcessÃ³rios"/>
    <x v="425"/>
    <s v="Small Box"/>
    <n v="0.4"/>
    <d v="2012-07-13T00:00:00"/>
  </r>
  <r>
    <n v="7415"/>
    <n v="4221"/>
    <n v="29988"/>
    <x v="511"/>
    <s v="Alta"/>
    <x v="40"/>
    <n v="5177.3999999999996"/>
    <n v="0.06"/>
    <s v="Transporte RodoviÃ¡rio"/>
    <n v="287.5"/>
    <n v="287.5"/>
    <s v=""/>
    <x v="149"/>
    <n v="49"/>
    <s v="Adam Shillingsburg"/>
    <s v="Teresina"/>
    <n v="97526"/>
    <s v="PiauÃ­"/>
    <x v="1"/>
    <s v="Chris,Pat"/>
    <x v="1"/>
    <s v="Pat"/>
    <s v="Brasil"/>
    <s v="Corporativo"/>
    <s v="Tecnologia"/>
    <s v="Copiadoras e fax"/>
    <x v="175"/>
    <s v="Jumbo Drum"/>
    <n v="0.38"/>
    <d v="2009-06-14T00:00:00"/>
  </r>
  <r>
    <n v="452"/>
    <n v="4222"/>
    <n v="29991"/>
    <x v="246"/>
    <s v="Baixa"/>
    <x v="7"/>
    <n v="123.11"/>
    <n v="0.06"/>
    <s v="AÃ©reo Normal"/>
    <n v="48.93"/>
    <n v="0"/>
    <s v="Returned"/>
    <x v="253"/>
    <n v="0.49"/>
    <s v="Ryan Crowe"/>
    <s v="Jandaia do Sul"/>
    <n v="33160"/>
    <s v="ParanÃ¡"/>
    <x v="2"/>
    <s v="Sam,Pat"/>
    <x v="2"/>
    <s v="Pat"/>
    <s v="Brasil"/>
    <s v="Pequenas Empresas"/>
    <s v="Material de EscritÃ³rio"/>
    <s v="Etiquetas"/>
    <x v="336"/>
    <s v="Small Box"/>
    <n v="0.37"/>
    <d v="2012-10-07T00:00:00"/>
  </r>
  <r>
    <n v="4555"/>
    <n v="4226"/>
    <n v="30023"/>
    <x v="1082"/>
    <s v="Baixa"/>
    <x v="18"/>
    <n v="157.33000000000001"/>
    <n v="0.1"/>
    <s v="AÃ©reo Normal"/>
    <n v="-76.34"/>
    <n v="-76.34"/>
    <s v=""/>
    <x v="672"/>
    <n v="8.6"/>
    <s v="Giulietta Dortch"/>
    <s v="Belo Horizonte"/>
    <n v="6770"/>
    <s v="Minas Gerais"/>
    <x v="3"/>
    <s v="Erin"/>
    <x v="3"/>
    <m/>
    <s v="Brasil"/>
    <s v="Consumidor"/>
    <s v="Material de EscritÃ³rio"/>
    <s v="Armazenamento e OrganizaÃ§Ã£o"/>
    <x v="1097"/>
    <s v="Small Box"/>
    <n v="0.56999999999999995"/>
    <d v="2010-10-24T00:00:00"/>
  </r>
  <r>
    <n v="4578"/>
    <n v="4225"/>
    <n v="30023"/>
    <x v="1082"/>
    <s v="Baixa"/>
    <x v="20"/>
    <n v="16193.16"/>
    <n v="0.02"/>
    <s v="Transporte RodoviÃ¡rio"/>
    <n v="6463.34"/>
    <n v="6463.34"/>
    <s v=""/>
    <x v="149"/>
    <n v="49"/>
    <s v="Giulietta Dortch"/>
    <s v="SÃ£o Paulo"/>
    <n v="7644"/>
    <s v="SÃ£o Paulo"/>
    <x v="3"/>
    <s v="Erin"/>
    <x v="3"/>
    <m/>
    <s v="Brasil"/>
    <s v="Consumidor"/>
    <s v="Tecnologia"/>
    <s v="Copiadoras e fax"/>
    <x v="175"/>
    <s v="Jumbo Drum"/>
    <n v="0.38"/>
    <d v="2010-10-19T00:00:00"/>
  </r>
  <r>
    <n v="4586"/>
    <n v="4227"/>
    <n v="30023"/>
    <x v="1082"/>
    <s v="Baixa"/>
    <x v="9"/>
    <n v="10253.75"/>
    <n v="0.1"/>
    <s v="Transporte RodoviÃ¡rio"/>
    <n v="3256.81"/>
    <n v="3256.81"/>
    <s v=""/>
    <x v="598"/>
    <n v="48.26"/>
    <s v="Giulietta Dortch"/>
    <s v="Belo Horizonte"/>
    <n v="1867"/>
    <s v="Minas Gerais"/>
    <x v="3"/>
    <s v="Erin"/>
    <x v="3"/>
    <m/>
    <s v="Brasil"/>
    <s v="Consumidor"/>
    <s v="Tecnologia"/>
    <s v="MÃ¡quinas de EscritÃ³rio"/>
    <x v="948"/>
    <s v="Jumbo Box"/>
    <n v="0.36"/>
    <d v="2010-10-17T00:00:00"/>
  </r>
  <r>
    <n v="4601"/>
    <n v="4228"/>
    <n v="30023"/>
    <x v="1082"/>
    <s v="Baixa"/>
    <x v="49"/>
    <n v="840.24"/>
    <n v="0"/>
    <s v="AÃ©reo Normal"/>
    <n v="19.73"/>
    <n v="19.73"/>
    <s v=""/>
    <x v="287"/>
    <n v="8.99"/>
    <s v="Giulietta Dortch"/>
    <s v="VitÃ³ria"/>
    <n v="4901"/>
    <s v="EspÃ­rito Santo"/>
    <x v="3"/>
    <s v="Erin"/>
    <x v="3"/>
    <m/>
    <s v="Brasil"/>
    <s v="Consumidor"/>
    <s v="Material de EscritÃ³rio"/>
    <s v="Canetas e materiais de arte"/>
    <x v="398"/>
    <s v="Small Pack"/>
    <n v="0.59"/>
    <d v="2010-10-15T00:00:00"/>
  </r>
  <r>
    <n v="1662"/>
    <n v="4230"/>
    <n v="30051"/>
    <x v="1083"/>
    <s v="NÃ£o Especificada"/>
    <x v="8"/>
    <n v="243.06"/>
    <n v="0.02"/>
    <s v="AÃ©reo Normal"/>
    <n v="-1.57"/>
    <n v="-1.57"/>
    <s v=""/>
    <x v="331"/>
    <n v="2.27"/>
    <s v="Catherine Glotzbach"/>
    <s v="Teresina"/>
    <n v="97301"/>
    <s v="PiauÃ­"/>
    <x v="1"/>
    <s v="Chris,Pat"/>
    <x v="1"/>
    <s v="Pat"/>
    <s v="Brasil"/>
    <s v="EscritÃ³rio em Casa"/>
    <s v="Material de EscritÃ³rio"/>
    <s v="Canetas e materiais de arte"/>
    <x v="463"/>
    <s v="Wrap Bag"/>
    <n v="0.56000000000000005"/>
    <d v="2012-03-21T00:00:00"/>
  </r>
  <r>
    <n v="8177"/>
    <n v="4231"/>
    <n v="30053"/>
    <x v="1084"/>
    <s v="CrÃ­tica"/>
    <x v="7"/>
    <n v="3279.01"/>
    <n v="0.06"/>
    <s v="Transporte RodoviÃ¡rio"/>
    <n v="349.22"/>
    <n v="349.22"/>
    <s v=""/>
    <x v="350"/>
    <n v="33.6"/>
    <s v="Marc Crier"/>
    <s v="Jandaia do Sul"/>
    <n v="72116"/>
    <s v="ParanÃ¡"/>
    <x v="2"/>
    <s v="Sam,Pat"/>
    <x v="2"/>
    <s v="Pat"/>
    <s v="Brasil"/>
    <s v="Consumidor"/>
    <s v="Tecnologia"/>
    <s v="MÃ¡quinas de EscritÃ³rio"/>
    <x v="492"/>
    <s v="Jumbo Drum"/>
    <n v="0.37"/>
    <d v="2009-02-03T00:00:00"/>
  </r>
  <r>
    <n v="675"/>
    <n v="4232"/>
    <n v="30054"/>
    <x v="1003"/>
    <s v="NÃ£o Especificada"/>
    <x v="22"/>
    <n v="311.19"/>
    <n v="0.03"/>
    <s v="AÃ©reo Normal"/>
    <n v="-9.18"/>
    <n v="-9.18"/>
    <s v=""/>
    <x v="174"/>
    <n v="4.93"/>
    <s v="Alejandro Grove"/>
    <s v="SÃ£o Paulo"/>
    <n v="44708"/>
    <s v="SÃ£o Paulo"/>
    <x v="3"/>
    <s v="Erin"/>
    <x v="3"/>
    <m/>
    <s v="Brasil"/>
    <s v="Corporativo"/>
    <s v="MobiliÃ¡rio"/>
    <s v="MobiliÃ¡rio de EscritÃ³rio"/>
    <x v="213"/>
    <s v="Small Box"/>
    <n v="0.56999999999999995"/>
    <d v="2012-09-03T00:00:00"/>
  </r>
  <r>
    <n v="2179"/>
    <n v="4233"/>
    <n v="30081"/>
    <x v="993"/>
    <s v="Alta"/>
    <x v="2"/>
    <n v="213.49"/>
    <n v="0.05"/>
    <s v="AÃ©reo Normal"/>
    <n v="-136.44749999999999"/>
    <n v="-136.44749999999999"/>
    <s v=""/>
    <x v="305"/>
    <n v="8.94"/>
    <s v="Denise Monton"/>
    <s v="Jandaia do Sul"/>
    <n v="72022"/>
    <s v="ParanÃ¡"/>
    <x v="2"/>
    <s v="Sam,Pat"/>
    <x v="2"/>
    <s v="Pat"/>
    <s v="Brasil"/>
    <s v="EscritÃ³rio em Casa"/>
    <s v="Material de EscritÃ³rio"/>
    <s v="Capas e AcessÃ³rios"/>
    <x v="425"/>
    <s v="Small Box"/>
    <n v="0.4"/>
    <d v="2011-12-19T00:00:00"/>
  </r>
  <r>
    <n v="8343"/>
    <n v="4234"/>
    <n v="30083"/>
    <x v="273"/>
    <s v="NÃ£o Especificada"/>
    <x v="3"/>
    <n v="324.27999999999997"/>
    <n v="7.0000000000000007E-2"/>
    <s v="AÃ©reo Normal"/>
    <n v="20.43"/>
    <n v="20.43"/>
    <s v=""/>
    <x v="295"/>
    <n v="3.5"/>
    <s v="Luke Schmidt"/>
    <s v="Porto Alegre"/>
    <n v="29577"/>
    <s v="Rio Grande do Sul"/>
    <x v="2"/>
    <s v="Sam,Pat"/>
    <x v="2"/>
    <s v="Pat"/>
    <s v="Brasil"/>
    <s v="EscritÃ³rio em Casa"/>
    <s v="Material de EscritÃ³rio"/>
    <s v="EletrodomÃ©sticos"/>
    <x v="409"/>
    <s v="Small Box"/>
    <n v="0.57999999999999996"/>
    <d v="2009-01-09T00:00:00"/>
  </r>
  <r>
    <n v="4944"/>
    <n v="4235"/>
    <n v="30114"/>
    <x v="101"/>
    <s v="Baixa"/>
    <x v="25"/>
    <n v="4667.28"/>
    <n v="0.09"/>
    <s v="AÃ©reo RÃ¡pido"/>
    <n v="-362.88"/>
    <n v="-362.88"/>
    <s v=""/>
    <x v="135"/>
    <n v="24.49"/>
    <s v="Caroline Jumper"/>
    <s v="SÃ£o Paulo"/>
    <n v="10605"/>
    <s v="SÃ£o Paulo"/>
    <x v="3"/>
    <s v="Erin"/>
    <x v="3"/>
    <m/>
    <s v="Brasil"/>
    <s v="Corporativo"/>
    <s v="Tecnologia"/>
    <s v="Copiadoras e fax"/>
    <x v="154"/>
    <s v="Large Box"/>
    <n v="0.41"/>
    <d v="2010-08-23T00:00:00"/>
  </r>
  <r>
    <n v="2901"/>
    <n v="4236"/>
    <n v="30144"/>
    <x v="1085"/>
    <s v="Baixa"/>
    <x v="16"/>
    <n v="5503.39"/>
    <n v="0.08"/>
    <s v="Transporte RodoviÃ¡rio"/>
    <n v="-528.65312500000005"/>
    <n v="-528.65312500000005"/>
    <s v=""/>
    <x v="472"/>
    <n v="69.64"/>
    <s v="Joe Kamberova"/>
    <s v="SÃ£o Paulo"/>
    <n v="19057"/>
    <s v="SÃ£o Paulo"/>
    <x v="3"/>
    <s v="Erin"/>
    <x v="3"/>
    <m/>
    <s v="Brasil"/>
    <s v="Pequenas Empresas"/>
    <s v="MobiliÃ¡rio"/>
    <s v="Mesas"/>
    <x v="702"/>
    <s v="Jumbo Box"/>
    <n v="0.77"/>
    <d v="2011-08-11T00:00:00"/>
  </r>
  <r>
    <n v="4668"/>
    <n v="4241"/>
    <n v="30150"/>
    <x v="1086"/>
    <s v="CrÃ­tica"/>
    <x v="14"/>
    <n v="443.46"/>
    <n v="0.06"/>
    <s v="AÃ©reo Normal"/>
    <n v="193.12"/>
    <n v="193.12"/>
    <s v=""/>
    <x v="236"/>
    <n v="1.39"/>
    <s v="Aaron Hawkins"/>
    <s v="SÃ£o Paulo"/>
    <n v="8109"/>
    <s v="SÃ£o Paulo"/>
    <x v="3"/>
    <s v="Erin"/>
    <x v="3"/>
    <m/>
    <s v="Brasil"/>
    <s v="EscritÃ³rio em Casa"/>
    <s v="Material de EscritÃ³rio"/>
    <s v="Envelopes"/>
    <x v="313"/>
    <s v="Small Box"/>
    <n v="0.38"/>
    <d v="2010-10-05T00:00:00"/>
  </r>
  <r>
    <n v="3963"/>
    <n v="4242"/>
    <n v="30151"/>
    <x v="483"/>
    <s v="NÃ£o Especificada"/>
    <x v="42"/>
    <n v="792.76"/>
    <n v="0.02"/>
    <s v="AÃ©reo Normal"/>
    <n v="33.370999999999903"/>
    <n v="33.370999999999903"/>
    <s v=""/>
    <x v="29"/>
    <n v="12.98"/>
    <s v="Karl Brown"/>
    <s v="SÃ£o Paulo"/>
    <n v="7712"/>
    <s v="SÃ£o Paulo"/>
    <x v="3"/>
    <s v="Erin"/>
    <x v="3"/>
    <m/>
    <s v="Brasil"/>
    <s v="EscritÃ³rio em Casa"/>
    <s v="Material de EscritÃ³rio"/>
    <s v="Capas e AcessÃ³rios"/>
    <x v="30"/>
    <s v="Small Box"/>
    <n v="0.39"/>
    <d v="2011-01-31T00:00:00"/>
  </r>
  <r>
    <n v="7695"/>
    <n v="4243"/>
    <n v="30176"/>
    <x v="1087"/>
    <s v="Baixa"/>
    <x v="14"/>
    <n v="2504.41"/>
    <n v="0.01"/>
    <s v="AÃ©reo Normal"/>
    <n v="-547.89"/>
    <n v="0"/>
    <s v="Returned"/>
    <x v="463"/>
    <n v="48.2"/>
    <s v="Amy Hunt"/>
    <s v="Porto Alegre"/>
    <n v="37918"/>
    <s v="Rio Grande do Sul"/>
    <x v="2"/>
    <s v="Sam,Pat"/>
    <x v="2"/>
    <s v="Pat"/>
    <s v="Brasil"/>
    <s v="EscritÃ³rio em Casa"/>
    <s v="MobiliÃ¡rio"/>
    <s v="MobiliÃ¡rio de EscritÃ³rio"/>
    <x v="685"/>
    <s v="Medium Box"/>
    <n v="0.74"/>
    <d v="2009-04-26T00:00:00"/>
  </r>
  <r>
    <n v="961"/>
    <n v="4244"/>
    <n v="30208"/>
    <x v="548"/>
    <s v="Baixa"/>
    <x v="6"/>
    <n v="1752.0964999999901"/>
    <n v="0.1"/>
    <s v="AÃ©reo Normal"/>
    <n v="356.346"/>
    <n v="356.346"/>
    <s v=""/>
    <x v="324"/>
    <n v="4.99"/>
    <s v="Lindsay Shagiari"/>
    <s v="SÃ£o Paulo"/>
    <n v="45040"/>
    <s v="SÃ£o Paulo"/>
    <x v="3"/>
    <s v="Erin"/>
    <x v="3"/>
    <m/>
    <s v="Brasil"/>
    <s v="EscritÃ³rio em Casa"/>
    <s v="Tecnologia"/>
    <s v="Telefones e ComunicaÃ§Ã£o"/>
    <x v="715"/>
    <s v="Small Box"/>
    <n v="0.56999999999999995"/>
    <d v="2012-07-16T00:00:00"/>
  </r>
  <r>
    <n v="5366"/>
    <n v="4245"/>
    <n v="30211"/>
    <x v="1088"/>
    <s v="MÃ©dia"/>
    <x v="36"/>
    <n v="141.96"/>
    <n v="0.05"/>
    <s v="AÃ©reo Normal"/>
    <n v="38.43"/>
    <n v="38.43"/>
    <s v=""/>
    <x v="483"/>
    <n v="1.71"/>
    <s v="Sibella Parks"/>
    <s v="Teresina"/>
    <n v="97005"/>
    <s v="PiauÃ­"/>
    <x v="1"/>
    <s v="Chris,Pat"/>
    <x v="1"/>
    <s v="Pat"/>
    <s v="Brasil"/>
    <s v="Pequenas Empresas"/>
    <s v="Material de EscritÃ³rio"/>
    <s v="Papel"/>
    <x v="732"/>
    <s v="Wrap Bag"/>
    <n v="0.4"/>
    <d v="2010-06-08T00:00:00"/>
  </r>
  <r>
    <n v="6695"/>
    <n v="4246"/>
    <n v="30214"/>
    <x v="256"/>
    <s v="Baixa"/>
    <x v="39"/>
    <n v="375.61"/>
    <n v="0.1"/>
    <s v="AÃ©reo RÃ¡pido"/>
    <n v="-21.263499999999901"/>
    <n v="-21.263499999999901"/>
    <s v=""/>
    <x v="673"/>
    <n v="5.75"/>
    <s v="Keith Dawkins"/>
    <s v="Jandaia do Sul"/>
    <n v="72450"/>
    <s v="ParanÃ¡"/>
    <x v="2"/>
    <s v="Sam,Pat"/>
    <x v="2"/>
    <s v="Pat"/>
    <s v="Brasil"/>
    <s v="EscritÃ³rio em Casa"/>
    <s v="Material de EscritÃ³rio"/>
    <s v="Capas e AcessÃ³rios"/>
    <x v="1098"/>
    <s v="Small Box"/>
    <n v="0.39"/>
    <d v="2009-10-11T00:00:00"/>
  </r>
  <r>
    <n v="8033"/>
    <n v="4247"/>
    <n v="30215"/>
    <x v="832"/>
    <s v="MÃ©dia"/>
    <x v="3"/>
    <n v="3637.7280000000001"/>
    <n v="0.06"/>
    <s v="AÃ©reo Normal"/>
    <n v="349.47"/>
    <n v="349.47"/>
    <s v=""/>
    <x v="57"/>
    <n v="8.99"/>
    <s v="Cathy Hwang"/>
    <s v="VitÃ³ria"/>
    <n v="4210"/>
    <s v="EspÃ­rito Santo"/>
    <x v="3"/>
    <s v="Erin"/>
    <x v="3"/>
    <m/>
    <s v="Brasil"/>
    <s v="EscritÃ³rio em Casa"/>
    <s v="Tecnologia"/>
    <s v="Telefones e ComunicaÃ§Ã£o"/>
    <x v="123"/>
    <s v="Small Box"/>
    <n v="0.6"/>
    <d v="2009-02-28T00:00:00"/>
  </r>
  <r>
    <n v="8039"/>
    <n v="4248"/>
    <n v="30215"/>
    <x v="832"/>
    <s v="MÃ©dia"/>
    <x v="28"/>
    <n v="125.84"/>
    <n v="0.1"/>
    <s v="AÃ©reo Normal"/>
    <n v="18.420000000000002"/>
    <n v="18.420000000000002"/>
    <s v=""/>
    <x v="96"/>
    <n v="2"/>
    <s v="Cathy Hwang"/>
    <s v="Belo Horizonte"/>
    <n v="6111"/>
    <s v="Minas Gerais"/>
    <x v="3"/>
    <s v="Erin"/>
    <x v="3"/>
    <m/>
    <s v="Brasil"/>
    <s v="EscritÃ³rio em Casa"/>
    <s v="Material de EscritÃ³rio"/>
    <s v="Papel"/>
    <x v="109"/>
    <s v="Wrap Bag"/>
    <n v="0.39"/>
    <d v="2009-02-27T00:00:00"/>
  </r>
  <r>
    <n v="2802"/>
    <n v="4251"/>
    <n v="30276"/>
    <x v="825"/>
    <s v="Baixa"/>
    <x v="21"/>
    <n v="1453.704"/>
    <n v="0"/>
    <s v="AÃ©reo Normal"/>
    <n v="549.83699999999999"/>
    <n v="549.83699999999999"/>
    <s v=""/>
    <x v="146"/>
    <n v="1.1000000000000001"/>
    <s v="Carlos Meador"/>
    <s v="SÃ£o Paulo"/>
    <n v="8021"/>
    <s v="SÃ£o Paulo"/>
    <x v="3"/>
    <s v="Erin"/>
    <x v="3"/>
    <m/>
    <s v="Brasil"/>
    <s v="Corporativo"/>
    <s v="Tecnologia"/>
    <s v="Telefones e ComunicaÃ§Ã£o"/>
    <x v="172"/>
    <s v="Small Box"/>
    <n v="0.55000000000000004"/>
    <d v="2011-08-30T00:00:00"/>
  </r>
  <r>
    <n v="2803"/>
    <n v="4252"/>
    <n v="30276"/>
    <x v="825"/>
    <s v="Baixa"/>
    <x v="20"/>
    <n v="7656.3040000000001"/>
    <n v="0.1"/>
    <s v="Transporte RodoviÃ¡rio"/>
    <n v="-715.77820599999995"/>
    <n v="-715.77820599999995"/>
    <s v=""/>
    <x v="91"/>
    <n v="54.12"/>
    <s v="Carlos Meador"/>
    <s v="SÃ£o Paulo"/>
    <n v="7031"/>
    <s v="SÃ£o Paulo"/>
    <x v="3"/>
    <s v="Erin"/>
    <x v="3"/>
    <m/>
    <s v="Brasil"/>
    <s v="Corporativo"/>
    <s v="MobiliÃ¡rio"/>
    <s v="Mesas"/>
    <x v="104"/>
    <s v="Jumbo Box"/>
    <n v="0.76"/>
    <d v="2011-08-30T00:00:00"/>
  </r>
  <r>
    <n v="6713"/>
    <n v="4253"/>
    <n v="30278"/>
    <x v="72"/>
    <s v="Baixa"/>
    <x v="31"/>
    <n v="2860.93"/>
    <n v="0.03"/>
    <s v="AÃ©reo Normal"/>
    <n v="832.61699999999996"/>
    <n v="832.61699999999996"/>
    <s v=""/>
    <x v="6"/>
    <n v="5.26"/>
    <s v="Ionia McGrath"/>
    <s v="Jandaia do Sul"/>
    <n v="35601"/>
    <s v="ParanÃ¡"/>
    <x v="2"/>
    <s v="Sam,Pat"/>
    <x v="2"/>
    <s v="Pat"/>
    <s v="Brasil"/>
    <s v="EscritÃ³rio em Casa"/>
    <s v="Tecnologia"/>
    <s v="Telefones e ComunicaÃ§Ã£o"/>
    <x v="167"/>
    <s v="Small Box"/>
    <n v="0.56000000000000005"/>
    <d v="2009-10-09T00:00:00"/>
  </r>
  <r>
    <n v="2256"/>
    <n v="4255"/>
    <n v="30279"/>
    <x v="1056"/>
    <s v="CrÃ­tica"/>
    <x v="33"/>
    <n v="19539.939999999999"/>
    <n v="0.06"/>
    <s v="Transporte RodoviÃ¡rio"/>
    <n v="4914.24"/>
    <n v="4914.24"/>
    <s v=""/>
    <x v="674"/>
    <n v="16.63"/>
    <s v="Ellis Ballard"/>
    <s v="SÃ£o Paulo"/>
    <n v="8052"/>
    <s v="SÃ£o Paulo"/>
    <x v="3"/>
    <s v="Erin"/>
    <x v="3"/>
    <m/>
    <s v="Brasil"/>
    <s v="Corporativo"/>
    <s v="Tecnologia"/>
    <s v="MÃ¡quinas de EscritÃ³rio"/>
    <x v="1099"/>
    <s v="Jumbo Box"/>
    <n v="0.59"/>
    <d v="2011-12-08T00:00:00"/>
  </r>
  <r>
    <n v="2260"/>
    <n v="4254"/>
    <n v="30279"/>
    <x v="1056"/>
    <s v="CrÃ­tica"/>
    <x v="16"/>
    <n v="1412.98"/>
    <n v="0.1"/>
    <s v="AÃ©reo Normal"/>
    <n v="324.95999999999998"/>
    <n v="324.95999999999998"/>
    <s v=""/>
    <x v="169"/>
    <n v="4.5"/>
    <s v="Ellis Ballard"/>
    <s v="SÃ£o Paulo"/>
    <n v="7506"/>
    <s v="SÃ£o Paulo"/>
    <x v="3"/>
    <s v="Erin"/>
    <x v="3"/>
    <m/>
    <s v="Brasil"/>
    <s v="Corporativo"/>
    <s v="Material de EscritÃ³rio"/>
    <s v="EletrodomÃ©sticos"/>
    <x v="204"/>
    <s v="Small Box"/>
    <n v="0.56000000000000005"/>
    <d v="2011-12-07T00:00:00"/>
  </r>
  <r>
    <n v="6097"/>
    <n v="4258"/>
    <n v="30336"/>
    <x v="373"/>
    <s v="MÃ©dia"/>
    <x v="9"/>
    <n v="5155.07"/>
    <n v="0.06"/>
    <s v="AÃ©reo Normal"/>
    <n v="368.79"/>
    <n v="368.79"/>
    <s v=""/>
    <x v="279"/>
    <n v="19.989999999999998"/>
    <s v="Caroline Jumper"/>
    <s v="SÃ£o Paulo"/>
    <n v="10701"/>
    <s v="SÃ£o Paulo"/>
    <x v="3"/>
    <s v="Erin"/>
    <x v="3"/>
    <m/>
    <s v="Brasil"/>
    <s v="Corporativo"/>
    <s v="Material de EscritÃ³rio"/>
    <s v="Armazenamento e OrganizaÃ§Ã£o"/>
    <x v="386"/>
    <s v="Small Box"/>
    <n v="0.71"/>
    <d v="2010-01-31T00:00:00"/>
  </r>
  <r>
    <n v="1258"/>
    <n v="4263"/>
    <n v="30343"/>
    <x v="821"/>
    <s v="CrÃ­tica"/>
    <x v="9"/>
    <n v="130.28"/>
    <n v="0.08"/>
    <s v="AÃ©reo Normal"/>
    <n v="56.97"/>
    <n v="56.97"/>
    <s v=""/>
    <x v="113"/>
    <n v="0.5"/>
    <s v="Brian DeCherney"/>
    <s v="Natal"/>
    <n v="84404"/>
    <s v="Rio Grande do Norte"/>
    <x v="1"/>
    <s v="Chris,Pat"/>
    <x v="1"/>
    <s v="Pat"/>
    <s v="Brasil"/>
    <s v="Corporativo"/>
    <s v="Material de EscritÃ³rio"/>
    <s v="Etiquetas"/>
    <x v="653"/>
    <s v="Small Box"/>
    <n v="0.36"/>
    <d v="2012-05-23T00:00:00"/>
  </r>
  <r>
    <n v="1259"/>
    <n v="4264"/>
    <n v="30343"/>
    <x v="821"/>
    <s v="CrÃ­tica"/>
    <x v="34"/>
    <n v="41343.21"/>
    <n v="0.09"/>
    <s v="AÃ©reo Normal"/>
    <n v="3852.19"/>
    <n v="3852.19"/>
    <s v=""/>
    <x v="224"/>
    <n v="24.49"/>
    <s v="Craig Carreira"/>
    <s v="Porto Alegre"/>
    <n v="27502"/>
    <s v="Rio Grande do Sul"/>
    <x v="2"/>
    <s v="Sam,Pat"/>
    <x v="2"/>
    <s v="Pat"/>
    <s v="Brasil"/>
    <s v="Corporativo"/>
    <s v="Tecnologia"/>
    <s v="MÃ¡quinas de EscritÃ³rio"/>
    <x v="295"/>
    <s v="Large Box"/>
    <n v="0.39"/>
    <d v="2012-05-23T00:00:00"/>
  </r>
  <r>
    <n v="1263"/>
    <n v="4262"/>
    <n v="30343"/>
    <x v="821"/>
    <s v="CrÃ­tica"/>
    <x v="10"/>
    <n v="1556.42"/>
    <n v="0"/>
    <s v="AÃ©reo Normal"/>
    <n v="-60.98"/>
    <n v="-60.98"/>
    <s v=""/>
    <x v="365"/>
    <n v="8.65"/>
    <s v="Brian DeCherney"/>
    <s v="Natal"/>
    <n v="84107"/>
    <s v="Rio Grande do Norte"/>
    <x v="1"/>
    <s v="Chris,Pat"/>
    <x v="1"/>
    <s v="Pat"/>
    <s v="Brasil"/>
    <s v="Corporativo"/>
    <s v="Tecnologia"/>
    <s v="PerifÃ©ricos"/>
    <x v="515"/>
    <s v="Small Box"/>
    <n v="0.74"/>
    <d v="2012-05-22T00:00:00"/>
  </r>
  <r>
    <n v="3654"/>
    <n v="4265"/>
    <n v="30369"/>
    <x v="53"/>
    <s v="CrÃ­tica"/>
    <x v="37"/>
    <n v="76.81"/>
    <n v="0"/>
    <s v="AÃ©reo Normal"/>
    <n v="-55.77"/>
    <n v="-55.77"/>
    <s v=""/>
    <x v="18"/>
    <n v="7.54"/>
    <s v="Denny Blanton"/>
    <s v="SÃ£o Paulo"/>
    <n v="43017"/>
    <s v="SÃ£o Paulo"/>
    <x v="3"/>
    <s v="Erin"/>
    <x v="3"/>
    <m/>
    <s v="Brasil"/>
    <s v="EscritÃ³rio em Casa"/>
    <s v="Material de EscritÃ³rio"/>
    <s v="Papel"/>
    <x v="1066"/>
    <s v="Small Box"/>
    <n v="0.38"/>
    <d v="2011-03-25T00:00:00"/>
  </r>
  <r>
    <n v="3655"/>
    <n v="4266"/>
    <n v="30369"/>
    <x v="53"/>
    <s v="CrÃ­tica"/>
    <x v="24"/>
    <n v="174.22"/>
    <n v="0.03"/>
    <s v="AÃ©reo Normal"/>
    <n v="-1.23"/>
    <n v="-1.23"/>
    <s v=""/>
    <x v="150"/>
    <n v="2.64"/>
    <s v="Denny Blanton"/>
    <s v="SÃ£o Paulo"/>
    <n v="43017"/>
    <s v="SÃ£o Paulo"/>
    <x v="3"/>
    <s v="Erin"/>
    <x v="3"/>
    <m/>
    <s v="Brasil"/>
    <s v="EscritÃ³rio em Casa"/>
    <s v="Material de EscritÃ³rio"/>
    <s v="Tesouras, rÃ©guas e aparadores"/>
    <x v="913"/>
    <s v="Small Pack"/>
    <n v="0.59"/>
    <d v="2011-03-25T00:00:00"/>
  </r>
  <r>
    <n v="5793"/>
    <n v="4268"/>
    <n v="30374"/>
    <x v="761"/>
    <s v="CrÃ­tica"/>
    <x v="40"/>
    <n v="709.54"/>
    <n v="7.0000000000000007E-2"/>
    <s v="AÃ©reo Normal"/>
    <n v="131.44"/>
    <n v="131.44"/>
    <s v=""/>
    <x v="93"/>
    <n v="3.99"/>
    <s v="Michelle Moray"/>
    <s v="FlorianÃ³polis"/>
    <n v="40475"/>
    <s v="Santa Catarina"/>
    <x v="2"/>
    <s v="Sam,Pat"/>
    <x v="2"/>
    <s v="Pat"/>
    <s v="Brasil"/>
    <s v="Corporativo"/>
    <s v="Material de EscritÃ³rio"/>
    <s v="EletrodomÃ©sticos"/>
    <x v="106"/>
    <s v="Small Box"/>
    <n v="0.56999999999999995"/>
    <d v="2010-03-22T00:00:00"/>
  </r>
  <r>
    <n v="5794"/>
    <n v="4269"/>
    <n v="30374"/>
    <x v="761"/>
    <s v="CrÃ­tica"/>
    <x v="8"/>
    <n v="1220.08"/>
    <n v="0"/>
    <s v="AÃ©reo Normal"/>
    <n v="515.64"/>
    <n v="515.64"/>
    <s v=""/>
    <x v="117"/>
    <n v="1.99"/>
    <s v="Michelle Moray"/>
    <s v="FlorianÃ³polis"/>
    <n v="40475"/>
    <s v="Santa Catarina"/>
    <x v="2"/>
    <s v="Sam,Pat"/>
    <x v="2"/>
    <s v="Pat"/>
    <s v="Brasil"/>
    <s v="Corporativo"/>
    <s v="Tecnologia"/>
    <s v="PerifÃ©ricos"/>
    <x v="133"/>
    <s v="Small Pack"/>
    <n v="0.4"/>
    <d v="2010-03-22T00:00:00"/>
  </r>
  <r>
    <n v="1376"/>
    <n v="4270"/>
    <n v="30375"/>
    <x v="432"/>
    <s v="Baixa"/>
    <x v="28"/>
    <n v="71.45"/>
    <n v="0.03"/>
    <s v="AÃ©reo Normal"/>
    <n v="-92.954499999999996"/>
    <n v="-92.954499999999996"/>
    <s v=""/>
    <x v="189"/>
    <n v="6.27"/>
    <s v="Christina Anderson"/>
    <s v="Porto Alegre"/>
    <n v="37211"/>
    <s v="Rio Grande do Sul"/>
    <x v="2"/>
    <s v="Sam,Pat"/>
    <x v="2"/>
    <s v="Pat"/>
    <s v="Brasil"/>
    <s v="Corporativo"/>
    <s v="Material de EscritÃ³rio"/>
    <s v="Capas e AcessÃ³rios"/>
    <x v="240"/>
    <s v="Small Box"/>
    <n v="0.4"/>
    <d v="2012-05-07T00:00:00"/>
  </r>
  <r>
    <n v="384"/>
    <n v="4271"/>
    <n v="30401"/>
    <x v="641"/>
    <s v="MÃ©dia"/>
    <x v="33"/>
    <n v="239.4"/>
    <n v="7.0000000000000007E-2"/>
    <s v="AÃ©reo Normal"/>
    <n v="-57.37"/>
    <n v="-57.37"/>
    <s v=""/>
    <x v="25"/>
    <n v="5.15"/>
    <s v="Tom Boeckenhauer"/>
    <s v="Teresina"/>
    <n v="97405"/>
    <s v="PiauÃ­"/>
    <x v="1"/>
    <s v="Chris,Pat"/>
    <x v="1"/>
    <s v="Pat"/>
    <s v="Brasil"/>
    <s v="Corporativo"/>
    <s v="Material de EscritÃ³rio"/>
    <s v="Papel"/>
    <x v="26"/>
    <s v="Small Box"/>
    <n v="0.36"/>
    <d v="2012-10-20T00:00:00"/>
  </r>
  <r>
    <n v="986"/>
    <n v="4272"/>
    <n v="30403"/>
    <x v="823"/>
    <s v="Alta"/>
    <x v="7"/>
    <n v="305.01"/>
    <n v="0.05"/>
    <s v="AÃ©reo RÃ¡pido"/>
    <n v="-160.816"/>
    <n v="0"/>
    <s v="Returned"/>
    <x v="68"/>
    <n v="7.72"/>
    <s v="Emily Grady"/>
    <s v="Natal"/>
    <n v="84663"/>
    <s v="Rio Grande do Norte"/>
    <x v="1"/>
    <s v="Chris,Pat"/>
    <x v="1"/>
    <s v="Pat"/>
    <s v="Brasil"/>
    <s v="EscritÃ³rio em Casa"/>
    <s v="Material de EscritÃ³rio"/>
    <s v="Capas e AcessÃ³rios"/>
    <x v="77"/>
    <s v="Small Box"/>
    <n v="0.38"/>
    <d v="2012-07-12T00:00:00"/>
  </r>
  <r>
    <n v="996"/>
    <n v="4273"/>
    <n v="30403"/>
    <x v="823"/>
    <s v="Alta"/>
    <x v="4"/>
    <n v="3583.52"/>
    <n v="0.09"/>
    <s v="AÃ©reo Normal"/>
    <n v="221.71"/>
    <n v="0"/>
    <s v="Returned"/>
    <x v="556"/>
    <n v="19.989999999999998"/>
    <s v="Emily Grady"/>
    <s v="Natal"/>
    <n v="84663"/>
    <s v="Rio Grande do Norte"/>
    <x v="1"/>
    <s v="Chris,Pat"/>
    <x v="1"/>
    <s v="Pat"/>
    <s v="Brasil"/>
    <s v="EscritÃ³rio em Casa"/>
    <s v="Material de EscritÃ³rio"/>
    <s v="Armazenamento e OrganizaÃ§Ã£o"/>
    <x v="864"/>
    <s v="Small Box"/>
    <n v="0.66"/>
    <d v="2012-07-11T00:00:00"/>
  </r>
  <r>
    <n v="1400"/>
    <n v="4274"/>
    <n v="30405"/>
    <x v="349"/>
    <s v="Baixa"/>
    <x v="25"/>
    <n v="2789.03"/>
    <n v="0.05"/>
    <s v="Transporte RodoviÃ¡rio"/>
    <n v="-303.44"/>
    <n v="-303.44"/>
    <s v=""/>
    <x v="309"/>
    <n v="42.52"/>
    <s v="Justin Ellison"/>
    <s v="Porto Alegre"/>
    <n v="39208"/>
    <s v="Rio Grande do Sul"/>
    <x v="2"/>
    <s v="Sam,Pat"/>
    <x v="2"/>
    <s v="Pat"/>
    <s v="Brasil"/>
    <s v="EscritÃ³rio em Casa"/>
    <s v="MobiliÃ¡rio"/>
    <s v="Mesas"/>
    <x v="430"/>
    <s v="Jumbo Box"/>
    <n v="0.71"/>
    <d v="2012-05-03T00:00:00"/>
  </r>
  <r>
    <n v="7745"/>
    <n v="4275"/>
    <n v="30407"/>
    <x v="183"/>
    <s v="Baixa"/>
    <x v="7"/>
    <n v="17853.64"/>
    <n v="0.02"/>
    <s v="AÃ©reo Normal"/>
    <n v="6227.33"/>
    <n v="6227.33"/>
    <s v=""/>
    <x v="363"/>
    <n v="19.989999999999998"/>
    <s v="Patrick Ryan"/>
    <s v="FlorianÃ³polis"/>
    <n v="30605"/>
    <s v="Santa Catarina"/>
    <x v="2"/>
    <s v="Sam,Pat"/>
    <x v="2"/>
    <s v="Pat"/>
    <s v="Brasil"/>
    <s v="Corporativo"/>
    <s v="Material de EscritÃ³rio"/>
    <s v="Armazenamento e OrganizaÃ§Ã£o"/>
    <x v="512"/>
    <s v="Small Box"/>
    <n v="0.57999999999999996"/>
    <d v="2009-04-17T00:00:00"/>
  </r>
  <r>
    <n v="29"/>
    <n v="4279"/>
    <n v="30469"/>
    <x v="571"/>
    <s v="NÃ£o Especificada"/>
    <x v="6"/>
    <n v="304.26"/>
    <n v="0.1"/>
    <s v="AÃ©reo Normal"/>
    <n v="28.93"/>
    <n v="0"/>
    <s v="Returned"/>
    <x v="564"/>
    <n v="2.35"/>
    <s v="Cindy Chapman"/>
    <s v="MaceiÃ³"/>
    <n v="85023"/>
    <s v="Alagoas"/>
    <x v="1"/>
    <s v="Chris,Pat"/>
    <x v="1"/>
    <s v="Pat"/>
    <s v="Brasil"/>
    <s v="Corporativo"/>
    <s v="Material de EscritÃ³rio"/>
    <s v="Canetas e materiais de arte"/>
    <x v="888"/>
    <s v="Wrap Bag"/>
    <n v="0.47"/>
    <d v="2012-12-27T00:00:00"/>
  </r>
  <r>
    <n v="3906"/>
    <n v="4280"/>
    <n v="30497"/>
    <x v="635"/>
    <s v="CrÃ­tica"/>
    <x v="20"/>
    <n v="706.91"/>
    <n v="0.03"/>
    <s v="AÃ©reo RÃ¡pido"/>
    <n v="85.68"/>
    <n v="85.68"/>
    <s v=""/>
    <x v="33"/>
    <n v="8.83"/>
    <s v="Steve Chapman"/>
    <s v="Jandaia do Sul"/>
    <n v="72032"/>
    <s v="ParanÃ¡"/>
    <x v="2"/>
    <s v="Sam,Pat"/>
    <x v="2"/>
    <s v="Pat"/>
    <s v="Brasil"/>
    <s v="Corporativo"/>
    <s v="Material de EscritÃ³rio"/>
    <s v="Capas e AcessÃ³rios"/>
    <x v="1000"/>
    <s v="Small Box"/>
    <n v="0.37"/>
    <d v="2011-02-08T00:00:00"/>
  </r>
  <r>
    <n v="3907"/>
    <n v="4281"/>
    <n v="30497"/>
    <x v="635"/>
    <s v="CrÃ­tica"/>
    <x v="42"/>
    <n v="190.06"/>
    <n v="0.06"/>
    <s v="AÃ©reo Normal"/>
    <n v="-61.9"/>
    <n v="-61.9"/>
    <s v=""/>
    <x v="25"/>
    <n v="5.35"/>
    <s v="Steve Chapman"/>
    <s v="Loanda"/>
    <n v="72032"/>
    <s v="ParanÃ¡"/>
    <x v="2"/>
    <s v="Sam,Pat"/>
    <x v="2"/>
    <s v="Pat"/>
    <s v="Brasil"/>
    <s v="Corporativo"/>
    <s v="Material de EscritÃ³rio"/>
    <s v="Papel"/>
    <x v="669"/>
    <s v="Small Box"/>
    <n v="0.4"/>
    <d v="2011-02-08T00:00:00"/>
  </r>
  <r>
    <n v="8040"/>
    <n v="4288"/>
    <n v="30564"/>
    <x v="832"/>
    <s v="CrÃ­tica"/>
    <x v="28"/>
    <n v="606.39850000000001"/>
    <n v="0.09"/>
    <s v="AÃ©reo Normal"/>
    <n v="126.125999999999"/>
    <n v="126.125999999999"/>
    <s v=""/>
    <x v="146"/>
    <n v="5.99"/>
    <s v="Darrin Van Huff"/>
    <s v="FlorianÃ³polis"/>
    <n v="42420"/>
    <s v="Santa Catarina"/>
    <x v="2"/>
    <s v="Sam,Pat"/>
    <x v="2"/>
    <s v="Pat"/>
    <s v="Brasil"/>
    <s v="EscritÃ³rio em Casa"/>
    <s v="Tecnologia"/>
    <s v="Telefones e ComunicaÃ§Ã£o"/>
    <x v="837"/>
    <s v="Wrap Bag"/>
    <n v="0.38"/>
    <d v="2009-02-27T00:00:00"/>
  </r>
  <r>
    <n v="2962"/>
    <n v="4289"/>
    <n v="30565"/>
    <x v="851"/>
    <s v="MÃ©dia"/>
    <x v="46"/>
    <n v="1785.02"/>
    <n v="0.04"/>
    <s v="AÃ©reo RÃ¡pido"/>
    <n v="52.66"/>
    <n v="52.66"/>
    <s v=""/>
    <x v="205"/>
    <n v="4"/>
    <s v="Roy Collins"/>
    <s v="Porto Alegre"/>
    <n v="38401"/>
    <s v="Rio Grande do Sul"/>
    <x v="2"/>
    <s v="Sam,Pat"/>
    <x v="2"/>
    <s v="Pat"/>
    <s v="Brasil"/>
    <s v="Corporativo"/>
    <s v="Tecnologia"/>
    <s v="PerifÃ©ricos"/>
    <x v="265"/>
    <s v="Small Box"/>
    <n v="0.74"/>
    <d v="2011-07-28T00:00:00"/>
  </r>
  <r>
    <n v="3103"/>
    <n v="4290"/>
    <n v="30566"/>
    <x v="1089"/>
    <s v="Baixa"/>
    <x v="20"/>
    <n v="225.45"/>
    <n v="0.02"/>
    <s v="AÃ©reo Normal"/>
    <n v="-193.39"/>
    <n v="-193.39"/>
    <s v=""/>
    <x v="31"/>
    <n v="9.5399999999999991"/>
    <s v="Barry Blumstein"/>
    <s v="JoÃ£o Pessoa"/>
    <n v="80538"/>
    <s v="ParaÃ­ba"/>
    <x v="1"/>
    <s v="Chris,Pat"/>
    <x v="1"/>
    <s v="Pat"/>
    <s v="Brasil"/>
    <s v="Pequenas Empresas"/>
    <s v="Material de EscritÃ³rio"/>
    <s v="Papel"/>
    <x v="257"/>
    <s v="Small Box"/>
    <n v="0.37"/>
    <d v="2011-07-03T00:00:00"/>
  </r>
  <r>
    <n v="8290"/>
    <n v="4293"/>
    <n v="30567"/>
    <x v="477"/>
    <s v="NÃ£o Especificada"/>
    <x v="12"/>
    <n v="38.71"/>
    <n v="0.01"/>
    <s v="AÃ©reo RÃ¡pido"/>
    <n v="23"/>
    <n v="23"/>
    <s v=""/>
    <x v="276"/>
    <n v="7.29"/>
    <s v="Toby Swindell"/>
    <s v="Porto Alegre"/>
    <n v="37075"/>
    <s v="Rio Grande do Sul"/>
    <x v="2"/>
    <s v="Sam,Pat"/>
    <x v="2"/>
    <s v="Pat"/>
    <s v="Brasil"/>
    <s v="Pequenas Empresas"/>
    <s v="MobiliÃ¡rio"/>
    <s v="MobiliÃ¡rio de EscritÃ³rio"/>
    <x v="382"/>
    <s v="Small Pack"/>
    <n v="0.45"/>
    <d v="2009-01-16T00:00:00"/>
  </r>
  <r>
    <n v="8299"/>
    <n v="4292"/>
    <n v="30567"/>
    <x v="477"/>
    <s v="NÃ£o Especificada"/>
    <x v="34"/>
    <n v="733.55"/>
    <n v="7.0000000000000007E-2"/>
    <s v="AÃ©reo Normal"/>
    <n v="103.13"/>
    <n v="103.13"/>
    <s v=""/>
    <x v="292"/>
    <n v="19.989999999999998"/>
    <s v="Toby Swindell"/>
    <s v="Porto Alegre"/>
    <n v="37075"/>
    <s v="Rio Grande do Sul"/>
    <x v="2"/>
    <s v="Sam,Pat"/>
    <x v="2"/>
    <s v="Pat"/>
    <s v="Brasil"/>
    <s v="Pequenas Empresas"/>
    <s v="Material de EscritÃ³rio"/>
    <s v="Envelopes"/>
    <x v="405"/>
    <s v="Small Box"/>
    <n v="0.4"/>
    <d v="2009-01-15T00:00:00"/>
  </r>
  <r>
    <n v="8300"/>
    <n v="4294"/>
    <n v="30567"/>
    <x v="477"/>
    <s v="NÃ£o Especificada"/>
    <x v="18"/>
    <n v="62.6"/>
    <n v="0.02"/>
    <s v="AÃ©reo Normal"/>
    <n v="7.32"/>
    <n v="7.32"/>
    <s v=""/>
    <x v="85"/>
    <n v="0.94"/>
    <s v="Toby Swindell"/>
    <s v="Porto Alegre"/>
    <n v="37075"/>
    <s v="Rio Grande do Sul"/>
    <x v="2"/>
    <s v="Sam,Pat"/>
    <x v="2"/>
    <s v="Pat"/>
    <s v="Brasil"/>
    <s v="Pequenas Empresas"/>
    <s v="Material de EscritÃ³rio"/>
    <s v="Canetas e materiais de arte"/>
    <x v="607"/>
    <s v="Wrap Bag"/>
    <n v="0.56000000000000005"/>
    <d v="2009-01-15T00:00:00"/>
  </r>
  <r>
    <n v="8308"/>
    <n v="4291"/>
    <n v="30567"/>
    <x v="477"/>
    <s v="NÃ£o Especificada"/>
    <x v="18"/>
    <n v="2690.84"/>
    <n v="0.1"/>
    <s v="Transporte RodoviÃ¡rio"/>
    <n v="-368.02"/>
    <n v="-368.02"/>
    <s v=""/>
    <x v="39"/>
    <n v="68.02"/>
    <s v="Toby Swindell"/>
    <s v="Porto Alegre"/>
    <n v="38138"/>
    <s v="Rio Grande do Sul"/>
    <x v="2"/>
    <s v="Sam,Pat"/>
    <x v="2"/>
    <s v="Pat"/>
    <s v="Brasil"/>
    <s v="Pequenas Empresas"/>
    <s v="Material de EscritÃ³rio"/>
    <s v="EletrodomÃ©sticos"/>
    <x v="40"/>
    <s v="Jumbo Drum"/>
    <n v="0.57999999999999996"/>
    <d v="2009-01-14T00:00:00"/>
  </r>
  <r>
    <n v="2963"/>
    <n v="4296"/>
    <n v="30593"/>
    <x v="752"/>
    <s v="CrÃ­tica"/>
    <x v="7"/>
    <n v="1408.34"/>
    <n v="0.06"/>
    <s v="AÃ©reo Normal"/>
    <n v="176.63"/>
    <n v="176.63"/>
    <s v=""/>
    <x v="272"/>
    <n v="8.99"/>
    <s v="Jim Karlsson"/>
    <s v="Rio de Janeiro"/>
    <n v="25801"/>
    <s v="Rio de Janeiro"/>
    <x v="3"/>
    <s v="Erin"/>
    <x v="3"/>
    <m/>
    <s v="Brasil"/>
    <s v="Pequenas Empresas"/>
    <s v="Material de EscritÃ³rio"/>
    <s v="Canetas e materiais de arte"/>
    <x v="374"/>
    <s v="Small Pack"/>
    <n v="0.56000000000000005"/>
    <d v="2011-07-28T00:00:00"/>
  </r>
  <r>
    <n v="2975"/>
    <n v="4295"/>
    <n v="30593"/>
    <x v="752"/>
    <s v="CrÃ­tica"/>
    <x v="28"/>
    <n v="97.65"/>
    <n v="0.04"/>
    <s v="AÃ©reo RÃ¡pido"/>
    <n v="-90.07"/>
    <n v="-90.07"/>
    <s v=""/>
    <x v="539"/>
    <n v="6.92"/>
    <s v="Jim Karlsson"/>
    <s v="Rio de Janeiro"/>
    <n v="25801"/>
    <s v="Rio de Janeiro"/>
    <x v="3"/>
    <s v="Erin"/>
    <x v="3"/>
    <m/>
    <s v="Brasil"/>
    <s v="Pequenas Empresas"/>
    <s v="MobiliÃ¡rio"/>
    <s v="MobiliÃ¡rio de EscritÃ³rio"/>
    <x v="835"/>
    <s v="Small Box"/>
    <n v="0.49"/>
    <d v="2011-07-27T00:00:00"/>
  </r>
  <r>
    <n v="1880"/>
    <n v="4299"/>
    <n v="30599"/>
    <x v="589"/>
    <s v="NÃ£o Especificada"/>
    <x v="3"/>
    <n v="105.93"/>
    <n v="0.05"/>
    <s v="AÃ©reo Normal"/>
    <n v="33.47"/>
    <n v="33.47"/>
    <s v=""/>
    <x v="537"/>
    <n v="0.88"/>
    <s v="Michael Kennedy"/>
    <s v="Rio de Janeiro"/>
    <n v="5701"/>
    <s v="Rio de Janeiro"/>
    <x v="3"/>
    <s v="Erin"/>
    <x v="3"/>
    <m/>
    <s v="Brasil"/>
    <s v="Corporativo"/>
    <s v="Material de EscritÃ³rio"/>
    <s v="Papel"/>
    <x v="911"/>
    <s v="Wrap Bag"/>
    <n v="0.39"/>
    <d v="2012-02-12T00:00:00"/>
  </r>
  <r>
    <n v="6028"/>
    <n v="4301"/>
    <n v="30625"/>
    <x v="417"/>
    <s v="CrÃ­tica"/>
    <x v="4"/>
    <n v="2429.09"/>
    <n v="0.06"/>
    <s v="AÃ©reo RÃ¡pido"/>
    <n v="-20.67"/>
    <n v="-20.67"/>
    <s v=""/>
    <x v="123"/>
    <n v="10.119999999999999"/>
    <s v="Pauline Johnson"/>
    <s v="Porto Alegre"/>
    <n v="22601"/>
    <s v="Rio Grande do Sul"/>
    <x v="2"/>
    <s v="Sam,Pat"/>
    <x v="2"/>
    <s v="Pat"/>
    <s v="Brasil"/>
    <s v="Corporativo"/>
    <s v="MobiliÃ¡rio"/>
    <s v="MobiliÃ¡rio de EscritÃ³rio"/>
    <x v="140"/>
    <s v="Large Box"/>
    <n v="0.79"/>
    <d v="2010-02-10T00:00:00"/>
  </r>
  <r>
    <n v="6036"/>
    <n v="4300"/>
    <n v="30625"/>
    <x v="417"/>
    <s v="CrÃ­tica"/>
    <x v="11"/>
    <n v="478.94"/>
    <n v="0.04"/>
    <s v="AÃ©reo Normal"/>
    <n v="10.557"/>
    <n v="10.557"/>
    <s v=""/>
    <x v="451"/>
    <n v="7.17"/>
    <s v="Pauline Johnson"/>
    <s v="Porto Alegre"/>
    <n v="22601"/>
    <s v="Rio Grande do Sul"/>
    <x v="2"/>
    <s v="Sam,Pat"/>
    <x v="2"/>
    <s v="Pat"/>
    <s v="Brasil"/>
    <s v="Corporativo"/>
    <s v="Material de EscritÃ³rio"/>
    <s v="Capas e AcessÃ³rios"/>
    <x v="996"/>
    <s v="Small Box"/>
    <n v="0.38"/>
    <d v="2010-02-08T00:00:00"/>
  </r>
  <r>
    <n v="3485"/>
    <n v="4302"/>
    <n v="30626"/>
    <x v="1090"/>
    <s v="CrÃ­tica"/>
    <x v="3"/>
    <n v="220.82"/>
    <n v="0.1"/>
    <s v="AÃ©reo RÃ¡pido"/>
    <n v="77.680000000000007"/>
    <n v="77.680000000000007"/>
    <s v=""/>
    <x v="98"/>
    <n v="1.0900000000000001"/>
    <s v="Nathan Mautz"/>
    <s v="Loanda"/>
    <n v="35244"/>
    <s v="ParanÃ¡"/>
    <x v="2"/>
    <s v="Sam,Pat"/>
    <x v="2"/>
    <s v="Pat"/>
    <s v="Brasil"/>
    <s v="Corporativo"/>
    <s v="Material de EscritÃ³rio"/>
    <s v="Canetas e materiais de arte"/>
    <x v="113"/>
    <s v="Wrap Bag"/>
    <n v="0.43"/>
    <d v="2011-04-26T00:00:00"/>
  </r>
  <r>
    <n v="3389"/>
    <n v="4304"/>
    <n v="30657"/>
    <x v="1091"/>
    <s v="Alta"/>
    <x v="34"/>
    <n v="179.66"/>
    <n v="0.01"/>
    <s v="AÃ©reo Normal"/>
    <n v="-1.72999999999998"/>
    <n v="-1.72999999999998"/>
    <s v=""/>
    <x v="440"/>
    <n v="1.99"/>
    <s v="Paul Stevenson"/>
    <s v="Porto Alegre"/>
    <n v="27587"/>
    <s v="Rio Grande do Sul"/>
    <x v="2"/>
    <s v="Sam,Pat"/>
    <x v="2"/>
    <s v="Pat"/>
    <s v="Brasil"/>
    <s v="Corporativo"/>
    <s v="Tecnologia"/>
    <s v="PerifÃ©ricos"/>
    <x v="638"/>
    <s v="Small Pack"/>
    <n v="0.43"/>
    <d v="2011-05-12T00:00:00"/>
  </r>
  <r>
    <n v="3393"/>
    <n v="4303"/>
    <n v="30657"/>
    <x v="1091"/>
    <s v="Alta"/>
    <x v="0"/>
    <n v="273.38"/>
    <n v="0.06"/>
    <s v="AÃ©reo RÃ¡pido"/>
    <n v="-170.91"/>
    <n v="-170.91"/>
    <s v=""/>
    <x v="454"/>
    <n v="16.71"/>
    <s v="Paul Stevenson"/>
    <s v="Porto Alegre"/>
    <n v="27587"/>
    <s v="Rio Grande do Sul"/>
    <x v="2"/>
    <s v="Sam,Pat"/>
    <x v="2"/>
    <s v="Pat"/>
    <s v="Brasil"/>
    <s v="Corporativo"/>
    <s v="Tecnologia"/>
    <s v="PerifÃ©ricos"/>
    <x v="666"/>
    <s v="Small Box"/>
    <n v="0.66"/>
    <d v="2011-05-11T00:00:00"/>
  </r>
  <r>
    <n v="477"/>
    <n v="4309"/>
    <n v="30720"/>
    <x v="1092"/>
    <s v="Baixa"/>
    <x v="38"/>
    <n v="32.770000000000003"/>
    <n v="7.0000000000000007E-2"/>
    <s v="AÃ©reo Normal"/>
    <n v="-17.192499999999999"/>
    <n v="-17.192499999999999"/>
    <s v=""/>
    <x v="248"/>
    <n v="5.01"/>
    <s v="Bill Shonely"/>
    <s v="Recife"/>
    <n v="90805"/>
    <s v="Pernambuco"/>
    <x v="1"/>
    <s v="Chris,Pat"/>
    <x v="1"/>
    <s v="Pat"/>
    <s v="Brasil"/>
    <s v="Pequenas Empresas"/>
    <s v="Material de EscritÃ³rio"/>
    <s v="Capas e AcessÃ³rios"/>
    <x v="330"/>
    <s v="Small Box"/>
    <n v="0.39"/>
    <d v="2012-10-04T00:00:00"/>
  </r>
  <r>
    <n v="478"/>
    <n v="4310"/>
    <n v="30720"/>
    <x v="1092"/>
    <s v="Baixa"/>
    <x v="11"/>
    <n v="1701.53"/>
    <n v="0.01"/>
    <s v="AÃ©reo RÃ¡pido"/>
    <n v="735.99"/>
    <n v="735.99"/>
    <s v=""/>
    <x v="516"/>
    <n v="1.99"/>
    <s v="Bill Shonely"/>
    <s v="Recife"/>
    <n v="90805"/>
    <s v="Pernambuco"/>
    <x v="1"/>
    <s v="Chris,Pat"/>
    <x v="1"/>
    <s v="Pat"/>
    <s v="Brasil"/>
    <s v="Pequenas Empresas"/>
    <s v="Tecnologia"/>
    <s v="PerifÃ©ricos"/>
    <x v="884"/>
    <s v="Small Pack"/>
    <n v="0.44"/>
    <d v="2012-10-04T00:00:00"/>
  </r>
  <r>
    <n v="495"/>
    <n v="4311"/>
    <n v="30720"/>
    <x v="1092"/>
    <s v="Baixa"/>
    <x v="15"/>
    <n v="2398.9"/>
    <n v="0.09"/>
    <s v="AÃ©reo RÃ¡pido"/>
    <n v="656.95"/>
    <n v="656.95"/>
    <s v=""/>
    <x v="675"/>
    <n v="18.13"/>
    <s v="Bill Shonely"/>
    <s v="VitÃ³ria"/>
    <n v="4901"/>
    <s v="EspÃ­rito Santo"/>
    <x v="3"/>
    <s v="Erin"/>
    <x v="3"/>
    <m/>
    <s v="Brasil"/>
    <s v="Pequenas Empresas"/>
    <s v="MobiliÃ¡rio"/>
    <s v="MobiliÃ¡rio de EscritÃ³rio"/>
    <x v="1100"/>
    <s v="Large Box"/>
    <n v="0.56000000000000005"/>
    <d v="2012-10-02T00:00:00"/>
  </r>
  <r>
    <n v="6264"/>
    <n v="4312"/>
    <n v="30725"/>
    <x v="607"/>
    <s v="MÃ©dia"/>
    <x v="33"/>
    <n v="16468.55"/>
    <n v="0.08"/>
    <s v="Transporte RodoviÃ¡rio"/>
    <n v="5638.75"/>
    <n v="5638.75"/>
    <s v=""/>
    <x v="149"/>
    <n v="49"/>
    <s v="Dennis Kane"/>
    <s v="SÃ£o Paulo"/>
    <n v="14225"/>
    <s v="SÃ£o Paulo"/>
    <x v="3"/>
    <s v="Erin"/>
    <x v="3"/>
    <m/>
    <s v="Brasil"/>
    <s v="Pequenas Empresas"/>
    <s v="Tecnologia"/>
    <s v="Copiadoras e fax"/>
    <x v="175"/>
    <s v="Jumbo Drum"/>
    <n v="0.38"/>
    <d v="2009-12-29T00:00:00"/>
  </r>
  <r>
    <n v="6455"/>
    <n v="4313"/>
    <n v="30726"/>
    <x v="79"/>
    <s v="MÃ©dia"/>
    <x v="44"/>
    <n v="725.15"/>
    <n v="0.05"/>
    <s v="AÃ©reo Normal"/>
    <n v="140.57"/>
    <n v="140.57"/>
    <s v=""/>
    <x v="653"/>
    <n v="3.99"/>
    <s v="Harold Ryan"/>
    <s v="SÃ£o Paulo"/>
    <n v="44145"/>
    <s v="SÃ£o Paulo"/>
    <x v="3"/>
    <s v="Erin"/>
    <x v="3"/>
    <m/>
    <s v="Brasil"/>
    <s v="EscritÃ³rio em Casa"/>
    <s v="Material de EscritÃ³rio"/>
    <s v="EletrodomÃ©sticos"/>
    <x v="1062"/>
    <s v="Small Box"/>
    <n v="0.56999999999999995"/>
    <d v="2009-11-26T00:00:00"/>
  </r>
  <r>
    <n v="905"/>
    <n v="4314"/>
    <n v="30727"/>
    <x v="320"/>
    <s v="MÃ©dia"/>
    <x v="9"/>
    <n v="1166.29"/>
    <n v="7.0000000000000007E-2"/>
    <s v="AÃ©reo RÃ¡pido"/>
    <n v="302.86"/>
    <n v="302.86"/>
    <s v=""/>
    <x v="676"/>
    <n v="4.5"/>
    <s v="Kean Nguyen"/>
    <s v="SÃ£o Paulo"/>
    <n v="44903"/>
    <s v="SÃ£o Paulo"/>
    <x v="3"/>
    <s v="Erin"/>
    <x v="3"/>
    <m/>
    <s v="Brasil"/>
    <s v="Pequenas Empresas"/>
    <s v="Material de EscritÃ³rio"/>
    <s v="EletrodomÃ©sticos"/>
    <x v="1101"/>
    <s v="Small Box"/>
    <n v="0.56000000000000005"/>
    <d v="2012-07-27T00:00:00"/>
  </r>
  <r>
    <n v="4330"/>
    <n v="4315"/>
    <n v="30754"/>
    <x v="316"/>
    <s v="Baixa"/>
    <x v="28"/>
    <n v="4108.17"/>
    <n v="0.09"/>
    <s v="AÃ©reo Normal"/>
    <n v="-505.98447900000002"/>
    <n v="-505.98447900000002"/>
    <s v=""/>
    <x v="351"/>
    <n v="69"/>
    <s v="David Flashing"/>
    <s v="VitÃ³ria"/>
    <n v="3038"/>
    <s v="EspÃ­rito Santo"/>
    <x v="3"/>
    <s v="Erin"/>
    <x v="3"/>
    <m/>
    <s v="Brasil"/>
    <s v="EscritÃ³rio em Casa"/>
    <s v="MobiliÃ¡rio"/>
    <s v="Mesas"/>
    <x v="493"/>
    <s v="Large Box"/>
    <n v="0.79"/>
    <d v="2010-11-29T00:00:00"/>
  </r>
  <r>
    <n v="4149"/>
    <n v="4317"/>
    <n v="30757"/>
    <x v="357"/>
    <s v="MÃ©dia"/>
    <x v="8"/>
    <n v="457.51"/>
    <n v="0.1"/>
    <s v="AÃ©reo Normal"/>
    <n v="-183.75"/>
    <n v="-183.75"/>
    <s v=""/>
    <x v="277"/>
    <n v="7.95"/>
    <s v="Claire Good"/>
    <s v="Teresina"/>
    <n v="97224"/>
    <s v="PiauÃ­"/>
    <x v="1"/>
    <s v="Chris,Pat"/>
    <x v="1"/>
    <s v="Pat"/>
    <s v="Brasil"/>
    <s v="EscritÃ³rio em Casa"/>
    <s v="Material de EscritÃ³rio"/>
    <s v="Canetas e materiais de arte"/>
    <x v="1050"/>
    <s v="Small Pack"/>
    <n v="0.57999999999999996"/>
    <d v="2010-12-27T00:00:00"/>
  </r>
  <r>
    <n v="4156"/>
    <n v="4316"/>
    <n v="30757"/>
    <x v="357"/>
    <s v="MÃ©dia"/>
    <x v="38"/>
    <n v="21.32"/>
    <n v="0.08"/>
    <s v="AÃ©reo RÃ¡pido"/>
    <n v="2.2000000000000002"/>
    <n v="2.2000000000000002"/>
    <s v=""/>
    <x v="677"/>
    <n v="0.85"/>
    <s v="Claire Good"/>
    <s v="Teresina"/>
    <n v="97224"/>
    <s v="PiauÃ­"/>
    <x v="1"/>
    <s v="Chris,Pat"/>
    <x v="1"/>
    <s v="Pat"/>
    <s v="Brasil"/>
    <s v="EscritÃ³rio em Casa"/>
    <s v="Material de EscritÃ³rio"/>
    <s v="Canetas e materiais de arte"/>
    <x v="1102"/>
    <s v="Wrap Bag"/>
    <n v="0.48"/>
    <d v="2010-12-26T00:00:00"/>
  </r>
  <r>
    <n v="7621"/>
    <n v="4318"/>
    <n v="30759"/>
    <x v="1093"/>
    <s v="NÃ£o Especificada"/>
    <x v="1"/>
    <n v="64.790000000000006"/>
    <n v="0.03"/>
    <s v="AÃ©reo Normal"/>
    <n v="-41.32"/>
    <n v="-41.32"/>
    <s v=""/>
    <x v="502"/>
    <n v="7.87"/>
    <s v="Brad Thomas"/>
    <s v="Recife"/>
    <n v="95032"/>
    <s v="Pernambuco"/>
    <x v="1"/>
    <s v="Chris,Pat"/>
    <x v="1"/>
    <s v="Pat"/>
    <s v="Brasil"/>
    <s v="Corporativo"/>
    <s v="MobiliÃ¡rio"/>
    <s v="MobiliÃ¡rio de EscritÃ³rio"/>
    <x v="769"/>
    <s v="Small Box"/>
    <n v="0.54"/>
    <d v="2009-05-10T00:00:00"/>
  </r>
  <r>
    <n v="1349"/>
    <n v="4319"/>
    <n v="30784"/>
    <x v="9"/>
    <s v="MÃ©dia"/>
    <x v="17"/>
    <n v="707.3"/>
    <n v="0.06"/>
    <s v="Transporte RodoviÃ¡rio"/>
    <n v="-127.94"/>
    <n v="-127.94"/>
    <s v=""/>
    <x v="106"/>
    <n v="26.74"/>
    <s v="Tom Stivers"/>
    <s v="SÃ£o Paulo"/>
    <n v="12306"/>
    <s v="SÃ£o Paulo"/>
    <x v="3"/>
    <s v="Erin"/>
    <x v="3"/>
    <m/>
    <s v="Brasil"/>
    <s v="Pequenas Empresas"/>
    <s v="MobiliÃ¡rio"/>
    <s v="Estantes"/>
    <x v="691"/>
    <s v="Jumbo Box"/>
    <n v="0.6"/>
    <d v="2012-05-09T00:00:00"/>
  </r>
  <r>
    <n v="1370"/>
    <n v="4320"/>
    <n v="30784"/>
    <x v="9"/>
    <s v="MÃ©dia"/>
    <x v="10"/>
    <n v="335.64"/>
    <n v="0.02"/>
    <s v="AÃ©reo Normal"/>
    <n v="80.13"/>
    <n v="80.13"/>
    <s v=""/>
    <x v="575"/>
    <n v="1.56"/>
    <s v="Tom Stivers"/>
    <s v="SÃ£o Paulo"/>
    <n v="12306"/>
    <s v="SÃ£o Paulo"/>
    <x v="3"/>
    <s v="Erin"/>
    <x v="3"/>
    <m/>
    <s v="Brasil"/>
    <s v="Pequenas Empresas"/>
    <s v="Material de EscritÃ³rio"/>
    <s v="Canetas e materiais de arte"/>
    <x v="904"/>
    <s v="Wrap Bag"/>
    <n v="0.52"/>
    <d v="2012-05-08T00:00:00"/>
  </r>
  <r>
    <n v="958"/>
    <n v="4324"/>
    <n v="30786"/>
    <x v="548"/>
    <s v="MÃ©dia"/>
    <x v="32"/>
    <n v="72.72"/>
    <n v="0.06"/>
    <s v="AÃ©reo Normal"/>
    <n v="-36.61"/>
    <n v="-36.61"/>
    <s v=""/>
    <x v="26"/>
    <n v="10.68"/>
    <s v="Quincy Jones"/>
    <s v="SÃ£o LuÃ­s"/>
    <n v="88201"/>
    <s v="MaranhÃ£o"/>
    <x v="1"/>
    <s v="Chris,Pat"/>
    <x v="1"/>
    <s v="Pat"/>
    <s v="Brasil"/>
    <s v="Pequenas Empresas"/>
    <s v="Material de EscritÃ³rio"/>
    <s v="Armazenamento e OrganizaÃ§Ã£o"/>
    <x v="27"/>
    <s v="Small Box"/>
    <n v="0.57999999999999996"/>
    <d v="2012-07-17T00:00:00"/>
  </r>
  <r>
    <n v="962"/>
    <n v="4323"/>
    <n v="30786"/>
    <x v="548"/>
    <s v="MÃ©dia"/>
    <x v="3"/>
    <n v="65.91"/>
    <n v="0.01"/>
    <s v="AÃ©reo Normal"/>
    <n v="0.76"/>
    <n v="0.76"/>
    <s v=""/>
    <x v="120"/>
    <n v="1.34"/>
    <s v="Quincy Jones"/>
    <s v="SÃ£o LuÃ­s"/>
    <n v="88201"/>
    <s v="MaranhÃ£o"/>
    <x v="1"/>
    <s v="Chris,Pat"/>
    <x v="1"/>
    <s v="Pat"/>
    <s v="Brasil"/>
    <s v="Pequenas Empresas"/>
    <s v="Material de EscritÃ³rio"/>
    <s v="Canetas e materiais de arte"/>
    <x v="137"/>
    <s v="Wrap Bag"/>
    <n v="0.45"/>
    <d v="2012-07-16T00:00:00"/>
  </r>
  <r>
    <n v="3450"/>
    <n v="4327"/>
    <n v="30848"/>
    <x v="158"/>
    <s v="MÃ©dia"/>
    <x v="37"/>
    <n v="4324.29"/>
    <n v="0.09"/>
    <s v="Transporte RodoviÃ¡rio"/>
    <n v="298.83"/>
    <n v="298.83"/>
    <s v=""/>
    <x v="614"/>
    <n v="40.19"/>
    <s v="Speros Goranitis"/>
    <s v="Recife"/>
    <n v="94704"/>
    <s v="Pernambuco"/>
    <x v="1"/>
    <s v="Chris,Pat"/>
    <x v="1"/>
    <s v="Pat"/>
    <s v="Brasil"/>
    <s v="Corporativo"/>
    <s v="MobiliÃ¡rio"/>
    <s v="Mesas"/>
    <x v="982"/>
    <s v="Jumbo Box"/>
    <n v="0.62"/>
    <d v="2011-05-03T00:00:00"/>
  </r>
  <r>
    <n v="4739"/>
    <n v="4328"/>
    <n v="30851"/>
    <x v="625"/>
    <s v="Baixa"/>
    <x v="48"/>
    <n v="336.29"/>
    <n v="0.08"/>
    <s v="AÃ©reo Normal"/>
    <n v="-52.14"/>
    <n v="-52.14"/>
    <s v=""/>
    <x v="287"/>
    <n v="8.99"/>
    <s v="Emily Phan"/>
    <s v="Loanda"/>
    <n v="35756"/>
    <s v="ParanÃ¡"/>
    <x v="2"/>
    <s v="Sam,Pat"/>
    <x v="2"/>
    <s v="Pat"/>
    <s v="Brasil"/>
    <s v="Consumidor"/>
    <s v="Material de EscritÃ³rio"/>
    <s v="Canetas e materiais de arte"/>
    <x v="398"/>
    <s v="Small Pack"/>
    <n v="0.59"/>
    <d v="2010-09-25T00:00:00"/>
  </r>
  <r>
    <n v="7591"/>
    <n v="4329"/>
    <n v="30852"/>
    <x v="464"/>
    <s v="CrÃ­tica"/>
    <x v="44"/>
    <n v="2827.1424999999999"/>
    <n v="0.01"/>
    <s v="AÃ©reo Normal"/>
    <n v="713.88"/>
    <n v="713.88"/>
    <s v=""/>
    <x v="387"/>
    <n v="4.9000000000000004"/>
    <s v="Andrew Allen"/>
    <s v="JoÃ£o Pessoa"/>
    <n v="80525"/>
    <s v="ParaÃ­ba"/>
    <x v="1"/>
    <s v="Chris,Pat"/>
    <x v="1"/>
    <s v="Pat"/>
    <s v="Brasil"/>
    <s v="Corporativo"/>
    <s v="Tecnologia"/>
    <s v="Telefones e ComunicaÃ§Ã£o"/>
    <x v="549"/>
    <s v="Small Box"/>
    <n v="0.56000000000000005"/>
    <d v="2009-05-15T00:00:00"/>
  </r>
  <r>
    <n v="2951"/>
    <n v="4330"/>
    <n v="30853"/>
    <x v="1094"/>
    <s v="MÃ©dia"/>
    <x v="48"/>
    <n v="41.52"/>
    <n v="0.06"/>
    <s v="AÃ©reo Normal"/>
    <n v="-85.17"/>
    <n v="-85.17"/>
    <s v=""/>
    <x v="327"/>
    <n v="7.09"/>
    <s v="Meg Tillman"/>
    <s v="Loanda"/>
    <n v="34639"/>
    <s v="ParanÃ¡"/>
    <x v="2"/>
    <s v="Sam,Pat"/>
    <x v="2"/>
    <s v="Pat"/>
    <s v="Brasil"/>
    <s v="Pequenas Empresas"/>
    <s v="Material de EscritÃ³rio"/>
    <s v="Papel"/>
    <x v="588"/>
    <s v="Wrap Bag"/>
    <n v="0.38"/>
    <d v="2011-07-30T00:00:00"/>
  </r>
  <r>
    <n v="2952"/>
    <n v="4331"/>
    <n v="30853"/>
    <x v="1094"/>
    <s v="MÃ©dia"/>
    <x v="47"/>
    <n v="254.02"/>
    <n v="0.04"/>
    <s v="AÃ©reo Normal"/>
    <n v="123.14"/>
    <n v="123.14"/>
    <s v=""/>
    <x v="206"/>
    <n v="0.5"/>
    <s v="Meg Tillman"/>
    <s v="Porto Alegre"/>
    <n v="29662"/>
    <s v="Rio Grande do Sul"/>
    <x v="2"/>
    <s v="Sam,Pat"/>
    <x v="2"/>
    <s v="Pat"/>
    <s v="Brasil"/>
    <s v="Pequenas Empresas"/>
    <s v="Material de EscritÃ³rio"/>
    <s v="Etiquetas"/>
    <x v="266"/>
    <s v="Small Box"/>
    <n v="0.39"/>
    <d v="2011-07-30T00:00:00"/>
  </r>
  <r>
    <n v="4695"/>
    <n v="4333"/>
    <n v="30884"/>
    <x v="35"/>
    <s v="Baixa"/>
    <x v="0"/>
    <n v="763.44799999999998"/>
    <n v="0.05"/>
    <s v="Transporte RodoviÃ¡rio"/>
    <n v="-352.95903499999997"/>
    <n v="-352.95903499999997"/>
    <s v=""/>
    <x v="50"/>
    <n v="80.2"/>
    <s v="Carlos Meador"/>
    <s v="VitÃ³ria"/>
    <n v="4101"/>
    <s v="EspÃ­rito Santo"/>
    <x v="3"/>
    <s v="Erin"/>
    <x v="3"/>
    <m/>
    <s v="Brasil"/>
    <s v="Corporativo"/>
    <s v="MobiliÃ¡rio"/>
    <s v="Mesas"/>
    <x v="51"/>
    <s v="Jumbo Box"/>
    <n v="0.71"/>
    <d v="2010-10-01T00:00:00"/>
  </r>
  <r>
    <n v="5290"/>
    <n v="4334"/>
    <n v="30885"/>
    <x v="418"/>
    <s v="Alta"/>
    <x v="4"/>
    <n v="234.24"/>
    <n v="0.09"/>
    <s v="AÃ©reo Normal"/>
    <n v="-151.80000000000001"/>
    <n v="-151.80000000000001"/>
    <s v=""/>
    <x v="14"/>
    <n v="9.4499999999999993"/>
    <s v="Victoria Pisteka"/>
    <s v="Recife"/>
    <n v="92231"/>
    <s v="Pernambuco"/>
    <x v="1"/>
    <s v="Chris,Pat"/>
    <x v="1"/>
    <s v="Pat"/>
    <s v="Brasil"/>
    <s v="Corporativo"/>
    <s v="Material de EscritÃ³rio"/>
    <s v="Armazenamento e OrganizaÃ§Ã£o"/>
    <x v="14"/>
    <s v="Small Box"/>
    <n v="0.6"/>
    <d v="2010-06-22T00:00:00"/>
  </r>
  <r>
    <n v="1289"/>
    <n v="4335"/>
    <n v="30886"/>
    <x v="265"/>
    <s v="Baixa"/>
    <x v="9"/>
    <n v="5320.57"/>
    <n v="0.02"/>
    <s v="AÃ©reo Normal"/>
    <n v="534.29"/>
    <n v="534.29"/>
    <s v=""/>
    <x v="279"/>
    <n v="19.989999999999998"/>
    <s v="Linda Southworth"/>
    <s v="Loanda"/>
    <n v="32905"/>
    <s v="ParanÃ¡"/>
    <x v="2"/>
    <s v="Sam,Pat"/>
    <x v="2"/>
    <s v="Pat"/>
    <s v="Brasil"/>
    <s v="Consumidor"/>
    <s v="Material de EscritÃ³rio"/>
    <s v="Armazenamento e OrganizaÃ§Ã£o"/>
    <x v="386"/>
    <s v="Small Box"/>
    <n v="0.71"/>
    <d v="2012-05-17T00:00:00"/>
  </r>
  <r>
    <n v="5205"/>
    <n v="4336"/>
    <n v="30887"/>
    <x v="1095"/>
    <s v="CrÃ­tica"/>
    <x v="21"/>
    <n v="4357.1170000000002"/>
    <n v="7.0000000000000007E-2"/>
    <s v="AÃ©reo Normal"/>
    <n v="1192.9769999999901"/>
    <n v="1192.9769999999901"/>
    <s v=""/>
    <x v="43"/>
    <n v="5.92"/>
    <s v="Brad Thomas"/>
    <s v="Recife"/>
    <n v="95032"/>
    <s v="Pernambuco"/>
    <x v="1"/>
    <s v="Chris,Pat"/>
    <x v="1"/>
    <s v="Pat"/>
    <s v="Brasil"/>
    <s v="EscritÃ³rio em Casa"/>
    <s v="Tecnologia"/>
    <s v="Telefones e ComunicaÃ§Ã£o"/>
    <x v="453"/>
    <s v="Small Box"/>
    <n v="0.57999999999999996"/>
    <d v="2010-07-07T00:00:00"/>
  </r>
  <r>
    <n v="530"/>
    <n v="4338"/>
    <n v="30913"/>
    <x v="237"/>
    <s v="MÃ©dia"/>
    <x v="49"/>
    <n v="795.52"/>
    <n v="0.08"/>
    <s v="AÃ©reo Normal"/>
    <n v="290.64"/>
    <n v="290.64"/>
    <s v=""/>
    <x v="440"/>
    <n v="1.99"/>
    <s v="Roy Phan"/>
    <s v="Feira de Santana"/>
    <n v="98198"/>
    <s v="Bahia"/>
    <x v="1"/>
    <s v="Chris,Pat"/>
    <x v="1"/>
    <s v="Pat"/>
    <s v="Brasil"/>
    <s v="Corporativo"/>
    <s v="Tecnologia"/>
    <s v="PerifÃ©ricos"/>
    <x v="638"/>
    <s v="Small Pack"/>
    <n v="0.43"/>
    <d v="2012-09-24T00:00:00"/>
  </r>
  <r>
    <n v="531"/>
    <n v="4339"/>
    <n v="30913"/>
    <x v="237"/>
    <s v="MÃ©dia"/>
    <x v="21"/>
    <n v="126.36"/>
    <n v="0.02"/>
    <s v="AÃ©reo Normal"/>
    <n v="50.26"/>
    <n v="50.26"/>
    <s v=""/>
    <x v="13"/>
    <n v="0.5"/>
    <s v="Roy Phan"/>
    <s v="Feira de Santana"/>
    <n v="98198"/>
    <s v="Bahia"/>
    <x v="1"/>
    <s v="Chris,Pat"/>
    <x v="1"/>
    <s v="Pat"/>
    <s v="Brasil"/>
    <s v="Corporativo"/>
    <s v="Material de EscritÃ³rio"/>
    <s v="Etiquetas"/>
    <x v="13"/>
    <s v="Small Box"/>
    <n v="0.38"/>
    <d v="2012-09-24T00:00:00"/>
  </r>
  <r>
    <n v="532"/>
    <n v="4340"/>
    <n v="30913"/>
    <x v="237"/>
    <s v="MÃ©dia"/>
    <x v="4"/>
    <n v="496.62"/>
    <n v="7.0000000000000007E-2"/>
    <s v="AÃ©reo RÃ¡pido"/>
    <n v="49.86"/>
    <n v="49.86"/>
    <s v=""/>
    <x v="238"/>
    <n v="10.49"/>
    <s v="Roy Phan"/>
    <s v="Feira de Santana"/>
    <n v="98198"/>
    <s v="Bahia"/>
    <x v="1"/>
    <s v="Chris,Pat"/>
    <x v="1"/>
    <s v="Pat"/>
    <s v="Brasil"/>
    <s v="Corporativo"/>
    <s v="MobiliÃ¡rio"/>
    <s v="MobiliÃ¡rio de EscritÃ³rio"/>
    <x v="363"/>
    <s v="Small Box"/>
    <n v="0.49"/>
    <d v="2012-09-24T00:00:00"/>
  </r>
  <r>
    <n v="536"/>
    <n v="4337"/>
    <n v="30913"/>
    <x v="237"/>
    <s v="MÃ©dia"/>
    <x v="3"/>
    <n v="143.1"/>
    <n v="0.01"/>
    <s v="AÃ©reo Normal"/>
    <n v="36.7455"/>
    <n v="36.7455"/>
    <s v=""/>
    <x v="25"/>
    <n v="1.49"/>
    <s v="Roy Phan"/>
    <s v="Feira de Santana"/>
    <n v="98146"/>
    <s v="Bahia"/>
    <x v="1"/>
    <s v="Chris,Pat"/>
    <x v="1"/>
    <s v="Pat"/>
    <s v="Brasil"/>
    <s v="Corporativo"/>
    <s v="Material de EscritÃ³rio"/>
    <s v="Capas e AcessÃ³rios"/>
    <x v="112"/>
    <s v="Small Box"/>
    <n v="0.39"/>
    <d v="2012-09-23T00:00:00"/>
  </r>
  <r>
    <n v="8248"/>
    <n v="4342"/>
    <n v="30915"/>
    <x v="161"/>
    <s v="Baixa"/>
    <x v="16"/>
    <n v="2836.0504999999998"/>
    <n v="0.01"/>
    <s v="AÃ©reo Normal"/>
    <n v="561.13199999999995"/>
    <n v="561.13199999999995"/>
    <s v=""/>
    <x v="12"/>
    <n v="8.99"/>
    <s v="Xylona Price"/>
    <s v="SÃ£o Paulo"/>
    <n v="44512"/>
    <s v="SÃ£o Paulo"/>
    <x v="3"/>
    <s v="Erin"/>
    <x v="3"/>
    <m/>
    <s v="Brasil"/>
    <s v="Corporativo"/>
    <s v="Tecnologia"/>
    <s v="Telefones e ComunicaÃ§Ã£o"/>
    <x v="728"/>
    <s v="Small Box"/>
    <n v="0.59"/>
    <d v="2009-01-21T00:00:00"/>
  </r>
  <r>
    <n v="8291"/>
    <n v="4341"/>
    <n v="30915"/>
    <x v="161"/>
    <s v="Baixa"/>
    <x v="28"/>
    <n v="62.78"/>
    <n v="0.04"/>
    <s v="AÃ©reo RÃ¡pido"/>
    <n v="-17.75"/>
    <n v="-17.75"/>
    <s v=""/>
    <x v="582"/>
    <n v="2.0299999999999998"/>
    <s v="Xylona Price"/>
    <s v="SÃ£o Paulo"/>
    <n v="44512"/>
    <s v="SÃ£o Paulo"/>
    <x v="3"/>
    <s v="Erin"/>
    <x v="3"/>
    <m/>
    <s v="Brasil"/>
    <s v="Corporativo"/>
    <s v="Material de EscritÃ³rio"/>
    <s v="Canetas e materiais de arte"/>
    <x v="970"/>
    <s v="Wrap Bag"/>
    <n v="0.56999999999999995"/>
    <d v="2009-01-16T00:00:00"/>
  </r>
  <r>
    <n v="4475"/>
    <n v="4344"/>
    <n v="30917"/>
    <x v="1022"/>
    <s v="Baixa"/>
    <x v="34"/>
    <n v="753.8"/>
    <n v="0.06"/>
    <s v="AÃ©reo Normal"/>
    <n v="-32.303100000000001"/>
    <n v="-32.303100000000001"/>
    <s v=""/>
    <x v="630"/>
    <n v="13.99"/>
    <s v="Marc Crier"/>
    <s v="Loanda"/>
    <n v="72116"/>
    <s v="ParanÃ¡"/>
    <x v="2"/>
    <s v="Sam,Pat"/>
    <x v="2"/>
    <s v="Pat"/>
    <s v="Brasil"/>
    <s v="Corporativo"/>
    <s v="Tecnologia"/>
    <s v="MÃ¡quinas de EscritÃ³rio"/>
    <x v="1009"/>
    <s v="Medium Box"/>
    <n v="0.38"/>
    <d v="2010-11-05T00:00:00"/>
  </r>
  <r>
    <n v="4479"/>
    <n v="4343"/>
    <n v="30917"/>
    <x v="1022"/>
    <s v="Baixa"/>
    <x v="41"/>
    <n v="86.79"/>
    <n v="0.06"/>
    <s v="AÃ©reo Normal"/>
    <n v="-45.6"/>
    <n v="-45.6"/>
    <s v=""/>
    <x v="262"/>
    <n v="2.83"/>
    <s v="Marc Crier"/>
    <s v="Loanda"/>
    <n v="72116"/>
    <s v="ParanÃ¡"/>
    <x v="2"/>
    <s v="Sam,Pat"/>
    <x v="2"/>
    <s v="Pat"/>
    <s v="Brasil"/>
    <s v="Corporativo"/>
    <s v="Tecnologia"/>
    <s v="PerifÃ©ricos"/>
    <x v="357"/>
    <s v="Small Pack"/>
    <n v="0.77"/>
    <d v="2010-11-03T00:00:00"/>
  </r>
  <r>
    <n v="3153"/>
    <n v="4345"/>
    <n v="30944"/>
    <x v="1096"/>
    <s v="CrÃ­tica"/>
    <x v="46"/>
    <n v="546.01"/>
    <n v="0.01"/>
    <s v="AÃ©reo Normal"/>
    <n v="133.56049999999999"/>
    <n v="133.56049999999999"/>
    <s v=""/>
    <x v="488"/>
    <n v="5.08"/>
    <s v="Saphhira Shifley"/>
    <s v="Porto Alegre"/>
    <n v="29624"/>
    <s v="Rio Grande do Sul"/>
    <x v="2"/>
    <s v="Sam,Pat"/>
    <x v="2"/>
    <s v="Pat"/>
    <s v="Brasil"/>
    <s v="Consumidor"/>
    <s v="Material de EscritÃ³rio"/>
    <s v="Capas e AcessÃ³rios"/>
    <x v="1036"/>
    <s v="Small Box"/>
    <n v="0.36"/>
    <d v="2011-06-23T00:00:00"/>
  </r>
  <r>
    <n v="358"/>
    <n v="4348"/>
    <n v="30976"/>
    <x v="326"/>
    <s v="Alta"/>
    <x v="17"/>
    <n v="403.88"/>
    <n v="7.0000000000000007E-2"/>
    <s v="AÃ©reo Normal"/>
    <n v="48.03"/>
    <n v="48.03"/>
    <s v=""/>
    <x v="202"/>
    <n v="1.99"/>
    <s v="Jack O'Briant"/>
    <s v="Porto Alegre"/>
    <n v="39056"/>
    <s v="Rio Grande do Sul"/>
    <x v="2"/>
    <s v="Sam,Pat"/>
    <x v="2"/>
    <s v="Pat"/>
    <s v="Brasil"/>
    <s v="Pequenas Empresas"/>
    <s v="Tecnologia"/>
    <s v="PerifÃ©ricos"/>
    <x v="260"/>
    <s v="Small Pack"/>
    <n v="0.42"/>
    <d v="2012-10-24T00:00:00"/>
  </r>
  <r>
    <n v="4802"/>
    <n v="4351"/>
    <n v="31040"/>
    <x v="111"/>
    <s v="NÃ£o Especificada"/>
    <x v="3"/>
    <n v="872.97"/>
    <n v="0.1"/>
    <s v="AÃ©reo Normal"/>
    <n v="-22.63"/>
    <n v="-22.63"/>
    <s v=""/>
    <x v="219"/>
    <n v="4"/>
    <s v="Caroline Jumper"/>
    <s v="SÃ£o Paulo"/>
    <n v="10701"/>
    <s v="SÃ£o Paulo"/>
    <x v="3"/>
    <s v="Erin"/>
    <x v="3"/>
    <m/>
    <s v="Brasil"/>
    <s v="Corporativo"/>
    <s v="Tecnologia"/>
    <s v="PerifÃ©ricos"/>
    <x v="287"/>
    <s v="Small Box"/>
    <n v="0.7"/>
    <d v="2010-09-16T00:00:00"/>
  </r>
  <r>
    <n v="4803"/>
    <n v="4352"/>
    <n v="31040"/>
    <x v="111"/>
    <s v="NÃ£o Especificada"/>
    <x v="36"/>
    <n v="545.71"/>
    <n v="0.1"/>
    <s v="AÃ©reo Normal"/>
    <n v="-35.47"/>
    <n v="-35.47"/>
    <s v=""/>
    <x v="434"/>
    <n v="6.64"/>
    <s v="Caroline Jumper"/>
    <s v="SÃ£o Paulo"/>
    <n v="10701"/>
    <s v="SÃ£o Paulo"/>
    <x v="3"/>
    <s v="Erin"/>
    <x v="3"/>
    <m/>
    <s v="Brasil"/>
    <s v="Corporativo"/>
    <s v="Material de EscritÃ³rio"/>
    <s v="Armazenamento e OrganizaÃ§Ã£o"/>
    <x v="624"/>
    <s v="Small Box"/>
    <n v="0.7"/>
    <d v="2010-09-16T00:00:00"/>
  </r>
  <r>
    <n v="213"/>
    <n v="4353"/>
    <n v="31042"/>
    <x v="770"/>
    <s v="MÃ©dia"/>
    <x v="2"/>
    <n v="3227.38"/>
    <n v="0.05"/>
    <s v="Transporte RodoviÃ¡rio"/>
    <n v="192.31"/>
    <n v="192.31"/>
    <s v=""/>
    <x v="211"/>
    <n v="30"/>
    <s v="Tracy Zic"/>
    <s v="Loanda"/>
    <n v="33411"/>
    <s v="ParanÃ¡"/>
    <x v="2"/>
    <s v="Sam,Pat"/>
    <x v="2"/>
    <s v="Pat"/>
    <s v="Brasil"/>
    <s v="Consumidor"/>
    <s v="MobiliÃ¡rio"/>
    <s v="Cadeiras"/>
    <x v="272"/>
    <s v="Jumbo Drum"/>
    <n v="0.64"/>
    <d v="2012-11-20T00:00:00"/>
  </r>
  <r>
    <n v="214"/>
    <n v="4354"/>
    <n v="31042"/>
    <x v="770"/>
    <s v="MÃ©dia"/>
    <x v="10"/>
    <n v="134.52000000000001"/>
    <n v="0.03"/>
    <s v="AÃ©reo Normal"/>
    <n v="-6.04"/>
    <n v="-6.04"/>
    <s v=""/>
    <x v="120"/>
    <n v="1.2"/>
    <s v="Tracy Zic"/>
    <s v="Loanda"/>
    <n v="33411"/>
    <s v="ParanÃ¡"/>
    <x v="2"/>
    <s v="Sam,Pat"/>
    <x v="2"/>
    <s v="Pat"/>
    <s v="Brasil"/>
    <s v="Consumidor"/>
    <s v="Material de EscritÃ³rio"/>
    <s v="Canetas e materiais de arte"/>
    <x v="137"/>
    <s v="Wrap Bag"/>
    <n v="0.57999999999999996"/>
    <d v="2012-11-20T00:00:00"/>
  </r>
  <r>
    <n v="7229"/>
    <n v="4355"/>
    <n v="31043"/>
    <x v="1097"/>
    <s v="Alta"/>
    <x v="19"/>
    <n v="772.42"/>
    <n v="0.02"/>
    <s v="AÃ©reo Normal"/>
    <n v="299.33"/>
    <n v="299.33"/>
    <s v=""/>
    <x v="239"/>
    <n v="1.99"/>
    <s v="Bobby Odegard"/>
    <s v="Fortaleza"/>
    <n v="89701"/>
    <s v="CearÃ¡"/>
    <x v="1"/>
    <s v="Chris,Pat"/>
    <x v="1"/>
    <s v="Pat"/>
    <s v="Brasil"/>
    <s v="Corporativo"/>
    <s v="Tecnologia"/>
    <s v="PerifÃ©ricos"/>
    <x v="318"/>
    <s v="Small Pack"/>
    <n v="0.42"/>
    <d v="2009-07-16T00:00:00"/>
  </r>
  <r>
    <n v="7230"/>
    <n v="4356"/>
    <n v="31043"/>
    <x v="1097"/>
    <s v="Alta"/>
    <x v="12"/>
    <n v="221.4675"/>
    <n v="0"/>
    <s v="AÃ©reo Normal"/>
    <n v="-302.22500000000002"/>
    <n v="-302.22500000000002"/>
    <s v=""/>
    <x v="121"/>
    <n v="3.3"/>
    <s v="Bobby Odegard"/>
    <s v="Fortaleza"/>
    <n v="89701"/>
    <s v="CearÃ¡"/>
    <x v="1"/>
    <s v="Chris,Pat"/>
    <x v="1"/>
    <s v="Pat"/>
    <s v="Brasil"/>
    <s v="Corporativo"/>
    <s v="Tecnologia"/>
    <s v="Telefones e ComunicaÃ§Ã£o"/>
    <x v="138"/>
    <s v="Small Pack"/>
    <n v="0.37"/>
    <d v="2009-07-16T00:00:00"/>
  </r>
  <r>
    <n v="4297"/>
    <n v="4359"/>
    <n v="31072"/>
    <x v="134"/>
    <s v="Baixa"/>
    <x v="32"/>
    <n v="701.16"/>
    <n v="0.08"/>
    <s v="AÃ©reo Normal"/>
    <n v="4.5559999999999601"/>
    <n v="4.5559999999999601"/>
    <s v=""/>
    <x v="402"/>
    <n v="19.989999999999998"/>
    <s v="Sean O'Donnell"/>
    <s v="SÃ£o Paulo"/>
    <n v="44870"/>
    <s v="SÃ£o Paulo"/>
    <x v="3"/>
    <s v="Erin"/>
    <x v="3"/>
    <m/>
    <s v="Brasil"/>
    <s v="Corporativo"/>
    <s v="Material de EscritÃ³rio"/>
    <s v="Capas e AcessÃ³rios"/>
    <x v="572"/>
    <s v="Small Box"/>
    <n v="0.39"/>
    <d v="2010-12-04T00:00:00"/>
  </r>
  <r>
    <n v="5099"/>
    <n v="4360"/>
    <n v="31073"/>
    <x v="748"/>
    <s v="MÃ©dia"/>
    <x v="33"/>
    <n v="1818.76"/>
    <n v="0.02"/>
    <s v="AÃ©reo Normal"/>
    <n v="843.12"/>
    <n v="0"/>
    <s v="Returned"/>
    <x v="448"/>
    <n v="6.77"/>
    <s v="Arthur Prichep"/>
    <s v="SÃ£o Paulo"/>
    <n v="44106"/>
    <s v="SÃ£o Paulo"/>
    <x v="3"/>
    <s v="Erin"/>
    <x v="3"/>
    <m/>
    <s v="Brasil"/>
    <s v="EscritÃ³rio em Casa"/>
    <s v="MobiliÃ¡rio"/>
    <s v="MobiliÃ¡rio de EscritÃ³rio"/>
    <x v="652"/>
    <s v="Small Box"/>
    <n v="0.44"/>
    <d v="2010-07-28T00:00:00"/>
  </r>
  <r>
    <n v="5123"/>
    <n v="4361"/>
    <n v="31073"/>
    <x v="748"/>
    <s v="MÃ©dia"/>
    <x v="2"/>
    <n v="4322.26"/>
    <n v="7.0000000000000007E-2"/>
    <s v="AÃ©reo Normal"/>
    <n v="-618.95000000000005"/>
    <n v="0"/>
    <s v="Returned"/>
    <x v="460"/>
    <n v="35"/>
    <s v="Arthur Prichep"/>
    <s v="SÃ£o Paulo"/>
    <n v="44106"/>
    <s v="SÃ£o Paulo"/>
    <x v="3"/>
    <s v="Erin"/>
    <x v="3"/>
    <m/>
    <s v="Brasil"/>
    <s v="EscritÃ³rio em Casa"/>
    <s v="Material de EscritÃ³rio"/>
    <s v="Armazenamento e OrganizaÃ§Ã£o"/>
    <x v="680"/>
    <s v="Large Box"/>
    <n v="0.85"/>
    <d v="2010-07-25T00:00:00"/>
  </r>
  <r>
    <n v="8127"/>
    <n v="4363"/>
    <n v="31078"/>
    <x v="519"/>
    <s v="CrÃ­tica"/>
    <x v="25"/>
    <n v="104.46"/>
    <n v="0.01"/>
    <s v="AÃ©reo Normal"/>
    <n v="-36.766199999999998"/>
    <n v="-36.766199999999998"/>
    <s v=""/>
    <x v="101"/>
    <n v="7.51"/>
    <s v="Evan Bailliet"/>
    <s v="Loanda"/>
    <n v="33433"/>
    <s v="ParanÃ¡"/>
    <x v="2"/>
    <s v="Sam,Pat"/>
    <x v="2"/>
    <s v="Pat"/>
    <s v="Brasil"/>
    <s v="Corporativo"/>
    <s v="Tecnologia"/>
    <s v="MÃ¡quinas de EscritÃ³rio"/>
    <x v="116"/>
    <s v="Medium Box"/>
    <n v="0.39"/>
    <d v="2009-02-11T00:00:00"/>
  </r>
  <r>
    <n v="1812"/>
    <n v="4367"/>
    <n v="31106"/>
    <x v="712"/>
    <s v="Baixa"/>
    <x v="27"/>
    <n v="4697.0320000000002"/>
    <n v="0"/>
    <s v="AÃ©reo Normal"/>
    <n v="1263.0059999999901"/>
    <n v="1263.0059999999901"/>
    <s v=""/>
    <x v="12"/>
    <n v="5.63"/>
    <s v="Nick Crebassa"/>
    <s v="FlorianÃ³polis"/>
    <n v="70065"/>
    <s v="Santa Catarina"/>
    <x v="2"/>
    <s v="Sam,Pat"/>
    <x v="2"/>
    <s v="Pat"/>
    <s v="Brasil"/>
    <s v="Corporativo"/>
    <s v="Tecnologia"/>
    <s v="Telefones e ComunicaÃ§Ã£o"/>
    <x v="667"/>
    <s v="Small Box"/>
    <n v="0.6"/>
    <d v="2012-02-23T00:00:00"/>
  </r>
  <r>
    <n v="1821"/>
    <n v="4365"/>
    <n v="31106"/>
    <x v="712"/>
    <s v="Baixa"/>
    <x v="25"/>
    <n v="187.33"/>
    <n v="0.03"/>
    <s v="AÃ©reo Normal"/>
    <n v="66.47"/>
    <n v="66.47"/>
    <s v=""/>
    <x v="678"/>
    <n v="9.8699999999999992"/>
    <s v="Nick Crebassa"/>
    <s v="FlorianÃ³polis"/>
    <n v="70364"/>
    <s v="Santa Catarina"/>
    <x v="2"/>
    <s v="Sam,Pat"/>
    <x v="2"/>
    <s v="Pat"/>
    <s v="Brasil"/>
    <s v="Corporativo"/>
    <s v="MobiliÃ¡rio"/>
    <s v="MobiliÃ¡rio de EscritÃ³rio"/>
    <x v="1103"/>
    <s v="Small Box"/>
    <n v="0.57999999999999996"/>
    <d v="2012-02-21T00:00:00"/>
  </r>
  <r>
    <n v="1836"/>
    <n v="4366"/>
    <n v="31106"/>
    <x v="712"/>
    <s v="Baixa"/>
    <x v="45"/>
    <n v="259.17"/>
    <n v="0.01"/>
    <s v="AÃ©reo Normal"/>
    <n v="-57.33"/>
    <n v="-57.33"/>
    <s v=""/>
    <x v="40"/>
    <n v="3.6"/>
    <s v="Nick Crebassa"/>
    <s v="FlorianÃ³polis"/>
    <n v="70364"/>
    <s v="Santa Catarina"/>
    <x v="2"/>
    <s v="Sam,Pat"/>
    <x v="2"/>
    <s v="Pat"/>
    <s v="Brasil"/>
    <s v="Corporativo"/>
    <s v="Material de EscritÃ³rio"/>
    <s v="Tesouras, rÃ©guas e aparadores"/>
    <x v="671"/>
    <s v="Small Pack"/>
    <n v="0.56000000000000005"/>
    <d v="2012-02-18T00:00:00"/>
  </r>
  <r>
    <n v="1852"/>
    <n v="4364"/>
    <n v="31106"/>
    <x v="712"/>
    <s v="Baixa"/>
    <x v="11"/>
    <n v="101.9"/>
    <n v="0"/>
    <s v="AÃ©reo Normal"/>
    <n v="40.520000000000003"/>
    <n v="40.520000000000003"/>
    <s v=""/>
    <x v="194"/>
    <n v="0.5"/>
    <s v="Nick Crebassa"/>
    <s v="FlorianÃ³polis"/>
    <n v="70364"/>
    <s v="Santa Catarina"/>
    <x v="2"/>
    <s v="Sam,Pat"/>
    <x v="2"/>
    <s v="Pat"/>
    <s v="Brasil"/>
    <s v="Corporativo"/>
    <s v="Material de EscritÃ³rio"/>
    <s v="Etiquetas"/>
    <x v="248"/>
    <s v="Small Box"/>
    <n v="0.39"/>
    <d v="2012-02-16T00:00:00"/>
  </r>
  <r>
    <n v="2467"/>
    <n v="4368"/>
    <n v="31109"/>
    <x v="1098"/>
    <s v="Baixa"/>
    <x v="19"/>
    <n v="1515"/>
    <n v="0.08"/>
    <s v="AÃ©reo Normal"/>
    <n v="219.03649999999999"/>
    <n v="219.03649999999999"/>
    <s v=""/>
    <x v="423"/>
    <n v="12.62"/>
    <s v="Sung Pak"/>
    <s v="AracajÃº"/>
    <n v="83201"/>
    <s v="Sergipe"/>
    <x v="1"/>
    <s v="Chris,Pat"/>
    <x v="1"/>
    <s v="Pat"/>
    <s v="Brasil"/>
    <s v="Pequenas Empresas"/>
    <s v="Material de EscritÃ³rio"/>
    <s v="Capas e AcessÃ³rios"/>
    <x v="609"/>
    <s v="Small Box"/>
    <n v="0.37"/>
    <d v="2011-11-01T00:00:00"/>
  </r>
  <r>
    <n v="8227"/>
    <n v="4370"/>
    <n v="31138"/>
    <x v="1099"/>
    <s v="Alta"/>
    <x v="11"/>
    <n v="1251.18"/>
    <n v="0.05"/>
    <s v="Transporte RodoviÃ¡rio"/>
    <n v="-1756.4404"/>
    <n v="-1756.4404"/>
    <s v=""/>
    <x v="160"/>
    <n v="45.51"/>
    <s v="Arthur Prichep"/>
    <s v="SÃ£o Paulo"/>
    <n v="44106"/>
    <s v="SÃ£o Paulo"/>
    <x v="3"/>
    <s v="Erin"/>
    <x v="3"/>
    <m/>
    <s v="Brasil"/>
    <s v="Pequenas Empresas"/>
    <s v="MobiliÃ¡rio"/>
    <s v="Mesas"/>
    <x v="191"/>
    <s v="Jumbo Box"/>
    <n v="0.65"/>
    <d v="2009-01-23T00:00:00"/>
  </r>
  <r>
    <n v="3952"/>
    <n v="4371"/>
    <n v="31140"/>
    <x v="404"/>
    <s v="CrÃ­tica"/>
    <x v="32"/>
    <n v="13.42"/>
    <n v="0.03"/>
    <s v="AÃ©reo Normal"/>
    <n v="-1.26"/>
    <n v="-1.26"/>
    <s v=""/>
    <x v="63"/>
    <n v="0.99"/>
    <s v="Susan Pistek"/>
    <s v="FlorianÃ³polis"/>
    <n v="70117"/>
    <s v="Santa Catarina"/>
    <x v="2"/>
    <s v="Sam,Pat"/>
    <x v="2"/>
    <s v="Pat"/>
    <s v="Brasil"/>
    <s v="EscritÃ³rio em Casa"/>
    <s v="Material de EscritÃ³rio"/>
    <s v="Etiquetas"/>
    <x v="69"/>
    <s v="Small Box"/>
    <n v="0.37"/>
    <d v="2011-02-02T00:00:00"/>
  </r>
  <r>
    <n v="1953"/>
    <n v="4373"/>
    <n v="31170"/>
    <x v="302"/>
    <s v="MÃ©dia"/>
    <x v="46"/>
    <n v="320.57"/>
    <n v="0.09"/>
    <s v="AÃ©reo Normal"/>
    <n v="27.95"/>
    <n v="27.95"/>
    <s v=""/>
    <x v="679"/>
    <n v="1.99"/>
    <s v="Suzanne McNair"/>
    <s v="FlorianÃ³polis"/>
    <n v="71109"/>
    <s v="Santa Catarina"/>
    <x v="2"/>
    <s v="Sam,Pat"/>
    <x v="2"/>
    <s v="Pat"/>
    <s v="Brasil"/>
    <s v="Corporativo"/>
    <s v="Tecnologia"/>
    <s v="PerifÃ©ricos"/>
    <x v="1104"/>
    <s v="Small Pack"/>
    <n v="0.55000000000000004"/>
    <d v="2012-01-29T00:00:00"/>
  </r>
  <r>
    <n v="719"/>
    <n v="4375"/>
    <n v="31173"/>
    <x v="257"/>
    <s v="Baixa"/>
    <x v="4"/>
    <n v="169.35400000000001"/>
    <n v="0.09"/>
    <s v="AÃ©reo RÃ¡pido"/>
    <n v="-84.138999999999996"/>
    <n v="-84.138999999999996"/>
    <s v=""/>
    <x v="3"/>
    <n v="5.03"/>
    <s v="Sally Hughsby"/>
    <s v="SÃ£o Paulo"/>
    <n v="44133"/>
    <s v="SÃ£o Paulo"/>
    <x v="3"/>
    <s v="Erin"/>
    <x v="3"/>
    <m/>
    <s v="Brasil"/>
    <s v="Consumidor"/>
    <s v="Tecnologia"/>
    <s v="Telefones e ComunicaÃ§Ã£o"/>
    <x v="3"/>
    <s v="Medium Box"/>
    <n v="0.6"/>
    <d v="2012-08-25T00:00:00"/>
  </r>
  <r>
    <n v="7862"/>
    <n v="4377"/>
    <n v="31174"/>
    <x v="245"/>
    <s v="NÃ£o Especificada"/>
    <x v="13"/>
    <n v="225.25"/>
    <n v="0.03"/>
    <s v="AÃ©reo Normal"/>
    <n v="-7.59"/>
    <n v="-7.59"/>
    <s v=""/>
    <x v="231"/>
    <n v="4.71"/>
    <s v="Muhammed Yedwab"/>
    <s v="Porto Alegre"/>
    <n v="23701"/>
    <s v="Rio Grande do Sul"/>
    <x v="2"/>
    <s v="Sam,Pat"/>
    <x v="2"/>
    <s v="Pat"/>
    <s v="Brasil"/>
    <s v="Consumidor"/>
    <s v="Material de EscritÃ³rio"/>
    <s v="Capas e AcessÃ³rios"/>
    <x v="306"/>
    <s v="Small Box"/>
    <n v="0.35"/>
    <d v="2009-03-29T00:00:00"/>
  </r>
  <r>
    <n v="7889"/>
    <n v="4376"/>
    <n v="31174"/>
    <x v="245"/>
    <s v="NÃ£o Especificada"/>
    <x v="28"/>
    <n v="4520.6000000000004"/>
    <n v="7.0000000000000007E-2"/>
    <s v="AÃ©reo Normal"/>
    <n v="1944.38"/>
    <n v="1944.38"/>
    <s v=""/>
    <x v="680"/>
    <n v="11.79"/>
    <s v="Muhammed Yedwab"/>
    <s v="Porto Alegre"/>
    <n v="23701"/>
    <s v="Rio Grande do Sul"/>
    <x v="2"/>
    <s v="Sam,Pat"/>
    <x v="2"/>
    <s v="Pat"/>
    <s v="Brasil"/>
    <s v="Consumidor"/>
    <s v="Material de EscritÃ³rio"/>
    <s v="EletrodomÃ©sticos"/>
    <x v="1105"/>
    <s v="Medium Box"/>
    <n v="0.42"/>
    <d v="2009-03-26T00:00:00"/>
  </r>
  <r>
    <n v="6774"/>
    <n v="4378"/>
    <n v="31175"/>
    <x v="853"/>
    <s v="CrÃ­tica"/>
    <x v="2"/>
    <n v="539.66"/>
    <n v="0"/>
    <s v="AÃ©reo RÃ¡pido"/>
    <n v="147.08000000000001"/>
    <n v="147.08000000000001"/>
    <s v=""/>
    <x v="238"/>
    <n v="5.97"/>
    <s v="William Brown"/>
    <s v="FlorianÃ³polis"/>
    <n v="30144"/>
    <s v="Santa Catarina"/>
    <x v="2"/>
    <s v="Sam,Pat"/>
    <x v="2"/>
    <s v="Pat"/>
    <s v="Brasil"/>
    <s v="Corporativo"/>
    <s v="Material de EscritÃ³rio"/>
    <s v="Papel"/>
    <x v="611"/>
    <s v="Small Box"/>
    <n v="0.38"/>
    <d v="2009-09-29T00:00:00"/>
  </r>
  <r>
    <n v="4926"/>
    <n v="4379"/>
    <n v="31204"/>
    <x v="1025"/>
    <s v="Baixa"/>
    <x v="18"/>
    <n v="215.52"/>
    <n v="0.02"/>
    <s v="AÃ©reo Normal"/>
    <n v="75.83"/>
    <n v="75.83"/>
    <s v=""/>
    <x v="69"/>
    <n v="5"/>
    <s v="Christopher Martinez"/>
    <s v="JoÃ£o Pessoa"/>
    <n v="80229"/>
    <s v="ParaÃ­ba"/>
    <x v="1"/>
    <s v="Chris,Pat"/>
    <x v="1"/>
    <s v="Pat"/>
    <s v="Brasil"/>
    <s v="Pequenas Empresas"/>
    <s v="MobiliÃ¡rio"/>
    <s v="MobiliÃ¡rio de EscritÃ³rio"/>
    <x v="78"/>
    <s v="Small Pack"/>
    <n v="0.49"/>
    <d v="2010-08-26T00:00:00"/>
  </r>
  <r>
    <n v="4955"/>
    <n v="4380"/>
    <n v="31204"/>
    <x v="1025"/>
    <s v="Baixa"/>
    <x v="34"/>
    <n v="10.46"/>
    <n v="0"/>
    <s v="AÃ©reo Normal"/>
    <n v="-0.89"/>
    <n v="-0.89"/>
    <s v=""/>
    <x v="480"/>
    <n v="0.7"/>
    <s v="Christopher Martinez"/>
    <s v="JoÃ£o Pessoa"/>
    <n v="80229"/>
    <s v="ParaÃ­ba"/>
    <x v="1"/>
    <s v="Chris,Pat"/>
    <x v="1"/>
    <s v="Pat"/>
    <s v="Brasil"/>
    <s v="Pequenas Empresas"/>
    <s v="Material de EscritÃ³rio"/>
    <s v="ElÃ¡sticos"/>
    <x v="726"/>
    <s v="Wrap Bag"/>
    <n v="0.38"/>
    <d v="2010-08-21T00:00:00"/>
  </r>
  <r>
    <n v="684"/>
    <n v="4381"/>
    <n v="31232"/>
    <x v="687"/>
    <s v="Alta"/>
    <x v="29"/>
    <n v="2643.15"/>
    <n v="0.01"/>
    <s v="Transporte RodoviÃ¡rio"/>
    <n v="-715.11440000000005"/>
    <n v="0"/>
    <s v="Returned"/>
    <x v="371"/>
    <n v="61.76"/>
    <s v="Eleni McCrary"/>
    <s v="Rio de Janeiro"/>
    <n v="5401"/>
    <s v="Rio de Janeiro"/>
    <x v="3"/>
    <s v="Erin"/>
    <x v="3"/>
    <m/>
    <s v="Brasil"/>
    <s v="EscritÃ³rio em Casa"/>
    <s v="MobiliÃ¡rio"/>
    <s v="Mesas"/>
    <x v="524"/>
    <s v="Jumbo Box"/>
    <n v="0.78"/>
    <d v="2012-09-01T00:00:00"/>
  </r>
  <r>
    <n v="2617"/>
    <n v="4385"/>
    <n v="31233"/>
    <x v="1100"/>
    <s v="Baixa"/>
    <x v="36"/>
    <n v="4245.93"/>
    <n v="0"/>
    <s v="AÃ©reo Normal"/>
    <n v="-626.45000000000005"/>
    <n v="-626.45000000000005"/>
    <s v=""/>
    <x v="351"/>
    <n v="69"/>
    <s v="Brad Thomas"/>
    <s v="Recife"/>
    <n v="95032"/>
    <s v="Pernambuco"/>
    <x v="1"/>
    <s v="Chris,Pat"/>
    <x v="1"/>
    <s v="Pat"/>
    <s v="Brasil"/>
    <s v="EscritÃ³rio em Casa"/>
    <s v="MobiliÃ¡rio"/>
    <s v="Mesas"/>
    <x v="493"/>
    <s v="Large Box"/>
    <n v="0.79"/>
    <d v="2011-10-03T00:00:00"/>
  </r>
  <r>
    <n v="2643"/>
    <n v="4382"/>
    <n v="31233"/>
    <x v="1100"/>
    <s v="Baixa"/>
    <x v="7"/>
    <n v="1298.29"/>
    <n v="0.06"/>
    <s v="AÃ©reo Normal"/>
    <n v="542.33000000000004"/>
    <n v="542.33000000000004"/>
    <s v=""/>
    <x v="119"/>
    <n v="1.99"/>
    <s v="Brad Thomas"/>
    <s v="Recife"/>
    <n v="95032"/>
    <s v="Pernambuco"/>
    <x v="1"/>
    <s v="Chris,Pat"/>
    <x v="1"/>
    <s v="Pat"/>
    <s v="Brasil"/>
    <s v="EscritÃ³rio em Casa"/>
    <s v="Tecnologia"/>
    <s v="PerifÃ©ricos"/>
    <x v="136"/>
    <s v="Small Pack"/>
    <n v="0.42"/>
    <d v="2011-09-28T00:00:00"/>
  </r>
  <r>
    <n v="2644"/>
    <n v="4384"/>
    <n v="31233"/>
    <x v="1100"/>
    <s v="Baixa"/>
    <x v="44"/>
    <n v="590.32000000000005"/>
    <n v="0.06"/>
    <s v="AÃ©reo Normal"/>
    <n v="-91.31"/>
    <n v="-91.31"/>
    <s v=""/>
    <x v="416"/>
    <n v="8.99"/>
    <s v="Brad Thomas"/>
    <s v="Recife"/>
    <n v="95032"/>
    <s v="Pernambuco"/>
    <x v="1"/>
    <s v="Chris,Pat"/>
    <x v="1"/>
    <s v="Pat"/>
    <s v="Brasil"/>
    <s v="EscritÃ³rio em Casa"/>
    <s v="Material de EscritÃ³rio"/>
    <s v="Canetas e materiais de arte"/>
    <x v="593"/>
    <s v="Small Pack"/>
    <n v="0.56000000000000005"/>
    <d v="2011-09-28T00:00:00"/>
  </r>
  <r>
    <n v="2654"/>
    <n v="4383"/>
    <n v="31233"/>
    <x v="1100"/>
    <s v="Baixa"/>
    <x v="12"/>
    <n v="19.34"/>
    <n v="0.06"/>
    <s v="AÃ©reo Normal"/>
    <n v="-11.36"/>
    <n v="-11.36"/>
    <s v=""/>
    <x v="18"/>
    <n v="5.0199999999999996"/>
    <s v="Brad Thomas"/>
    <s v="Recife"/>
    <n v="95032"/>
    <s v="Pernambuco"/>
    <x v="1"/>
    <s v="Chris,Pat"/>
    <x v="1"/>
    <s v="Pat"/>
    <s v="Brasil"/>
    <s v="EscritÃ³rio em Casa"/>
    <s v="Material de EscritÃ³rio"/>
    <s v="Papel"/>
    <x v="1106"/>
    <s v="Small Box"/>
    <n v="0.38"/>
    <d v="2011-09-26T00:00:00"/>
  </r>
  <r>
    <n v="2955"/>
    <n v="4386"/>
    <n v="31237"/>
    <x v="1101"/>
    <s v="NÃ£o Especificada"/>
    <x v="37"/>
    <n v="589.78"/>
    <n v="0"/>
    <s v="AÃ©reo Normal"/>
    <n v="225.2585"/>
    <n v="225.2585"/>
    <s v=""/>
    <x v="437"/>
    <n v="2.99"/>
    <s v="Frank Olsen"/>
    <s v="Teresina"/>
    <n v="97420"/>
    <s v="PiauÃ­"/>
    <x v="1"/>
    <s v="Chris,Pat"/>
    <x v="1"/>
    <s v="Pat"/>
    <s v="Brasil"/>
    <s v="Pequenas Empresas"/>
    <s v="Material de EscritÃ³rio"/>
    <s v="Capas e AcessÃ³rios"/>
    <x v="634"/>
    <s v="Small Box"/>
    <n v="0.36"/>
    <d v="2011-07-29T00:00:00"/>
  </r>
  <r>
    <n v="4879"/>
    <n v="4388"/>
    <n v="31239"/>
    <x v="45"/>
    <s v="Baixa"/>
    <x v="28"/>
    <n v="677.9"/>
    <n v="0.05"/>
    <s v="AÃ©reo Normal"/>
    <n v="196.36"/>
    <n v="196.36"/>
    <s v=""/>
    <x v="307"/>
    <n v="1.99"/>
    <s v="Eleni McCrary"/>
    <s v="Rio de Janeiro"/>
    <n v="5401"/>
    <s v="Rio de Janeiro"/>
    <x v="3"/>
    <s v="Erin"/>
    <x v="3"/>
    <m/>
    <s v="Brasil"/>
    <s v="Corporativo"/>
    <s v="Tecnologia"/>
    <s v="PerifÃ©ricos"/>
    <x v="427"/>
    <s v="Small Pack"/>
    <n v="0.45"/>
    <d v="2010-09-02T00:00:00"/>
  </r>
  <r>
    <n v="479"/>
    <n v="4389"/>
    <n v="31266"/>
    <x v="1102"/>
    <s v="Alta"/>
    <x v="48"/>
    <n v="6573.75"/>
    <n v="0.04"/>
    <s v="Transporte RodoviÃ¡rio"/>
    <n v="1197.05"/>
    <n v="1197.05"/>
    <s v=""/>
    <x v="165"/>
    <n v="12.06"/>
    <s v="Rob Haberlin"/>
    <s v="SÃ£o Paulo"/>
    <n v="15122"/>
    <s v="SÃ£o Paulo"/>
    <x v="3"/>
    <s v="Erin"/>
    <x v="3"/>
    <m/>
    <s v="Brasil"/>
    <s v="Corporativo"/>
    <s v="Tecnologia"/>
    <s v="MÃ¡quinas de EscritÃ³rio"/>
    <x v="199"/>
    <s v="Jumbo Box"/>
    <n v="0.56000000000000005"/>
    <d v="2012-10-04T00:00:00"/>
  </r>
  <r>
    <n v="3479"/>
    <n v="4393"/>
    <n v="31271"/>
    <x v="445"/>
    <s v="Baixa"/>
    <x v="32"/>
    <n v="43.29"/>
    <n v="0.03"/>
    <s v="AÃ©reo Normal"/>
    <n v="-0.36000000000000598"/>
    <n v="-0.36000000000000598"/>
    <s v=""/>
    <x v="471"/>
    <n v="10.16"/>
    <s v="Clay Cheatham"/>
    <s v="Feira de Santana"/>
    <n v="98661"/>
    <s v="Bahia"/>
    <x v="1"/>
    <s v="Chris,Pat"/>
    <x v="1"/>
    <s v="Pat"/>
    <s v="Brasil"/>
    <s v="Pequenas Empresas"/>
    <s v="MobiliÃ¡rio"/>
    <s v="MobiliÃ¡rio de EscritÃ³rio"/>
    <x v="700"/>
    <s v="Large Box"/>
    <n v="0.59"/>
    <d v="2011-04-27T00:00:00"/>
  </r>
  <r>
    <n v="864"/>
    <n v="4397"/>
    <n v="31302"/>
    <x v="153"/>
    <s v="Alta"/>
    <x v="7"/>
    <n v="4648.6400000000003"/>
    <n v="0.04"/>
    <s v="AÃ©reo Normal"/>
    <n v="1777.67"/>
    <n v="1777.67"/>
    <s v=""/>
    <x v="494"/>
    <n v="1.99"/>
    <s v="Jim Epp"/>
    <s v="Porto Alegre"/>
    <n v="22015"/>
    <s v="Rio Grande do Sul"/>
    <x v="2"/>
    <s v="Sam,Pat"/>
    <x v="2"/>
    <s v="Pat"/>
    <s v="Brasil"/>
    <s v="Pequenas Empresas"/>
    <s v="Tecnologia"/>
    <s v="PerifÃ©ricos"/>
    <x v="757"/>
    <s v="Small Pack"/>
    <n v="0.49"/>
    <d v="2012-08-03T00:00:00"/>
  </r>
  <r>
    <n v="3669"/>
    <n v="4398"/>
    <n v="31303"/>
    <x v="512"/>
    <s v="Baixa"/>
    <x v="31"/>
    <n v="306.13"/>
    <n v="0.09"/>
    <s v="AÃ©reo RÃ¡pido"/>
    <n v="87.600999999999999"/>
    <n v="0"/>
    <s v="Returned"/>
    <x v="25"/>
    <n v="1.49"/>
    <s v="Dianna Arnett"/>
    <s v="VitÃ³ria"/>
    <n v="4070"/>
    <s v="EspÃ­rito Santo"/>
    <x v="3"/>
    <s v="Erin"/>
    <x v="3"/>
    <m/>
    <s v="Brasil"/>
    <s v="EscritÃ³rio em Casa"/>
    <s v="Material de EscritÃ³rio"/>
    <s v="Capas e AcessÃ³rios"/>
    <x v="112"/>
    <s v="Small Box"/>
    <n v="0.39"/>
    <d v="2011-03-22T00:00:00"/>
  </r>
  <r>
    <n v="5401"/>
    <n v="4399"/>
    <n v="31330"/>
    <x v="264"/>
    <s v="Alta"/>
    <x v="1"/>
    <n v="13.5"/>
    <n v="0.04"/>
    <s v="AÃ©reo Normal"/>
    <n v="-7.9"/>
    <n v="-7.9"/>
    <s v=""/>
    <x v="25"/>
    <n v="1.67"/>
    <s v="Paul Stevenson"/>
    <s v="Porto Alegre"/>
    <n v="27587"/>
    <s v="Rio Grande do Sul"/>
    <x v="2"/>
    <s v="Sam,Pat"/>
    <x v="2"/>
    <s v="Pat"/>
    <s v="Brasil"/>
    <s v="Corporativo"/>
    <s v="Material de EscritÃ³rio"/>
    <s v="Canetas e materiais de arte"/>
    <x v="1096"/>
    <s v="Wrap Bag"/>
    <n v="0.51"/>
    <d v="2010-06-02T00:00:00"/>
  </r>
  <r>
    <n v="5402"/>
    <n v="4400"/>
    <n v="31330"/>
    <x v="264"/>
    <s v="Alta"/>
    <x v="39"/>
    <n v="540.64"/>
    <n v="0.02"/>
    <s v="AÃ©reo Normal"/>
    <n v="13.89"/>
    <n v="13.89"/>
    <s v=""/>
    <x v="342"/>
    <n v="5.5"/>
    <s v="Paul Stevenson"/>
    <s v="Porto Alegre"/>
    <n v="27587"/>
    <s v="Rio Grande do Sul"/>
    <x v="2"/>
    <s v="Sam,Pat"/>
    <x v="2"/>
    <s v="Pat"/>
    <s v="Brasil"/>
    <s v="Corporativo"/>
    <s v="Material de EscritÃ³rio"/>
    <s v="Armazenamento e OrganizaÃ§Ã£o"/>
    <x v="478"/>
    <s v="Small Box"/>
    <n v="0.56999999999999995"/>
    <d v="2010-06-02T00:00:00"/>
  </r>
  <r>
    <n v="5531"/>
    <n v="4402"/>
    <n v="31392"/>
    <x v="262"/>
    <s v="Baixa"/>
    <x v="24"/>
    <n v="128.86000000000001"/>
    <n v="0.1"/>
    <s v="AÃ©reo Normal"/>
    <n v="-42.81"/>
    <n v="-42.81"/>
    <s v=""/>
    <x v="31"/>
    <n v="5.16"/>
    <s v="George Zrebassa"/>
    <s v="VitÃ³ria"/>
    <n v="4330"/>
    <s v="EspÃ­rito Santo"/>
    <x v="3"/>
    <s v="Erin"/>
    <x v="3"/>
    <m/>
    <s v="Brasil"/>
    <s v="EscritÃ³rio em Casa"/>
    <s v="Material de EscritÃ³rio"/>
    <s v="Papel"/>
    <x v="1107"/>
    <s v="Small Box"/>
    <n v="0.37"/>
    <d v="2010-05-13T00:00:00"/>
  </r>
  <r>
    <n v="5554"/>
    <n v="4403"/>
    <n v="31392"/>
    <x v="262"/>
    <s v="Baixa"/>
    <x v="21"/>
    <n v="3249.09"/>
    <n v="0.1"/>
    <s v="AÃ©reo Normal"/>
    <n v="-1326.29"/>
    <n v="-1326.29"/>
    <s v=""/>
    <x v="529"/>
    <n v="35"/>
    <s v="George Zrebassa"/>
    <s v="Rio de Janeiro"/>
    <n v="5401"/>
    <s v="Rio de Janeiro"/>
    <x v="3"/>
    <s v="Erin"/>
    <x v="3"/>
    <m/>
    <s v="Brasil"/>
    <s v="EscritÃ³rio em Casa"/>
    <s v="Material de EscritÃ³rio"/>
    <s v="Armazenamento e OrganizaÃ§Ã£o"/>
    <x v="818"/>
    <s v="Large Box"/>
    <n v="0.83"/>
    <d v="2010-05-10T00:00:00"/>
  </r>
  <r>
    <n v="2435"/>
    <n v="4406"/>
    <n v="31399"/>
    <x v="1103"/>
    <s v="NÃ£o Especificada"/>
    <x v="29"/>
    <n v="337.203499999999"/>
    <n v="0.09"/>
    <s v="AÃ©reo Normal"/>
    <n v="-120.934"/>
    <n v="-120.934"/>
    <s v=""/>
    <x v="324"/>
    <n v="4.99"/>
    <s v="Adrian Shami"/>
    <s v="Feira de Santana"/>
    <n v="98373"/>
    <s v="Bahia"/>
    <x v="1"/>
    <s v="Chris,Pat"/>
    <x v="1"/>
    <s v="Pat"/>
    <s v="Brasil"/>
    <s v="Consumidor"/>
    <s v="Tecnologia"/>
    <s v="Telefones e ComunicaÃ§Ã£o"/>
    <x v="455"/>
    <s v="Small Box"/>
    <n v="0.56000000000000005"/>
    <d v="2011-11-06T00:00:00"/>
  </r>
  <r>
    <n v="222"/>
    <n v="4408"/>
    <n v="31456"/>
    <x v="677"/>
    <s v="Alta"/>
    <x v="17"/>
    <n v="225.09"/>
    <n v="0.02"/>
    <s v="AÃ©reo Normal"/>
    <n v="64.140999999999906"/>
    <n v="64.140999999999906"/>
    <s v=""/>
    <x v="287"/>
    <n v="2.99"/>
    <s v="Lena Creighton"/>
    <s v="SÃ£o Paulo"/>
    <n v="19143"/>
    <s v="SÃ£o Paulo"/>
    <x v="3"/>
    <s v="Erin"/>
    <x v="3"/>
    <m/>
    <s v="Brasil"/>
    <s v="EscritÃ³rio em Casa"/>
    <s v="Material de EscritÃ³rio"/>
    <s v="Capas e AcessÃ³rios"/>
    <x v="885"/>
    <s v="Small Box"/>
    <n v="0.36"/>
    <d v="2012-11-17T00:00:00"/>
  </r>
  <r>
    <n v="714"/>
    <n v="4409"/>
    <n v="31460"/>
    <x v="167"/>
    <s v="Alta"/>
    <x v="29"/>
    <n v="990.67"/>
    <n v="0.08"/>
    <s v="AÃ©reo Normal"/>
    <n v="-365.32"/>
    <n v="-365.32"/>
    <s v=""/>
    <x v="110"/>
    <n v="35"/>
    <s v="Benjamin Patterson"/>
    <s v="MaceiÃ³"/>
    <n v="86401"/>
    <s v="Alagoas"/>
    <x v="1"/>
    <s v="Chris,Pat"/>
    <x v="1"/>
    <s v="Pat"/>
    <s v="Brasil"/>
    <s v="Corporativo"/>
    <s v="Material de EscritÃ³rio"/>
    <s v="Armazenamento e OrganizaÃ§Ã£o"/>
    <x v="1002"/>
    <s v="Large Box"/>
    <n v="0.82"/>
    <d v="2012-08-28T00:00:00"/>
  </r>
  <r>
    <n v="3126"/>
    <n v="4410"/>
    <n v="31461"/>
    <x v="1009"/>
    <s v="MÃ©dia"/>
    <x v="2"/>
    <n v="1463.42"/>
    <n v="0.08"/>
    <s v="AÃ©reo Normal"/>
    <n v="350.82"/>
    <n v="350.82"/>
    <s v=""/>
    <x v="93"/>
    <n v="3.99"/>
    <s v="Adam Hart"/>
    <s v="Recife"/>
    <n v="92630"/>
    <s v="Pernambuco"/>
    <x v="1"/>
    <s v="Chris,Pat"/>
    <x v="1"/>
    <s v="Pat"/>
    <s v="Brasil"/>
    <s v="Corporativo"/>
    <s v="Material de EscritÃ³rio"/>
    <s v="EletrodomÃ©sticos"/>
    <x v="106"/>
    <s v="Small Box"/>
    <n v="0.56999999999999995"/>
    <d v="2011-06-29T00:00:00"/>
  </r>
  <r>
    <n v="6667"/>
    <n v="4414"/>
    <n v="31493"/>
    <x v="450"/>
    <s v="Alta"/>
    <x v="34"/>
    <n v="112.47"/>
    <n v="0"/>
    <s v="AÃ©reo RÃ¡pido"/>
    <n v="46.74"/>
    <n v="46.74"/>
    <s v=""/>
    <x v="681"/>
    <n v="6.02"/>
    <s v="Gary McGarr"/>
    <s v="Loanda"/>
    <n v="33055"/>
    <s v="ParanÃ¡"/>
    <x v="2"/>
    <s v="Sam,Pat"/>
    <x v="2"/>
    <s v="Pat"/>
    <s v="Brasil"/>
    <s v="EscritÃ³rio em Casa"/>
    <s v="MobiliÃ¡rio"/>
    <s v="MobiliÃ¡rio de EscritÃ³rio"/>
    <x v="1108"/>
    <s v="Small Pack"/>
    <n v="0.43"/>
    <d v="2009-10-18T00:00:00"/>
  </r>
  <r>
    <n v="2305"/>
    <n v="4417"/>
    <n v="31520"/>
    <x v="1016"/>
    <s v="Alta"/>
    <x v="3"/>
    <n v="138.71"/>
    <n v="0.09"/>
    <s v="AÃ©reo Normal"/>
    <n v="-33.159999999999997"/>
    <n v="-33.159999999999997"/>
    <s v=""/>
    <x v="682"/>
    <n v="5.57"/>
    <s v="Rob Beeghly"/>
    <s v="FlorianÃ³polis"/>
    <n v="70003"/>
    <s v="Santa Catarina"/>
    <x v="2"/>
    <s v="Sam,Pat"/>
    <x v="2"/>
    <s v="Pat"/>
    <s v="Brasil"/>
    <s v="Consumidor"/>
    <s v="MobiliÃ¡rio"/>
    <s v="MobiliÃ¡rio de EscritÃ³rio"/>
    <x v="1109"/>
    <s v="Small Box"/>
    <n v="0.41"/>
    <d v="2011-11-29T00:00:00"/>
  </r>
  <r>
    <n v="5433"/>
    <n v="4418"/>
    <n v="31522"/>
    <x v="251"/>
    <s v="MÃ©dia"/>
    <x v="18"/>
    <n v="302.39999999999998"/>
    <n v="0.04"/>
    <s v="AÃ©reo Normal"/>
    <n v="134.21"/>
    <n v="134.21"/>
    <s v=""/>
    <x v="353"/>
    <n v="3.63"/>
    <s v="Max Jones"/>
    <s v="SÃ£o Paulo"/>
    <n v="18504"/>
    <s v="SÃ£o Paulo"/>
    <x v="3"/>
    <s v="Erin"/>
    <x v="3"/>
    <m/>
    <s v="Brasil"/>
    <s v="EscritÃ³rio em Casa"/>
    <s v="MobiliÃ¡rio"/>
    <s v="MobiliÃ¡rio de EscritÃ³rio"/>
    <x v="831"/>
    <s v="Small Pack"/>
    <n v="0.52"/>
    <d v="2010-05-27T00:00:00"/>
  </r>
  <r>
    <n v="5434"/>
    <n v="4419"/>
    <n v="31522"/>
    <x v="251"/>
    <s v="MÃ©dia"/>
    <x v="8"/>
    <n v="1083.3699999999999"/>
    <n v="0.03"/>
    <s v="Transporte RodoviÃ¡rio"/>
    <n v="-226.41"/>
    <n v="-226.41"/>
    <s v=""/>
    <x v="347"/>
    <n v="14.36"/>
    <s v="Max Jones"/>
    <s v="SÃ£o Paulo"/>
    <n v="16801"/>
    <s v="SÃ£o Paulo"/>
    <x v="3"/>
    <s v="Erin"/>
    <x v="3"/>
    <m/>
    <s v="Brasil"/>
    <s v="EscritÃ³rio em Casa"/>
    <s v="MobiliÃ¡rio"/>
    <s v="Cadeiras"/>
    <x v="654"/>
    <s v="Jumbo Drum"/>
    <n v="0.6"/>
    <d v="2010-05-27T00:00:00"/>
  </r>
  <r>
    <n v="3130"/>
    <n v="4422"/>
    <n v="31524"/>
    <x v="466"/>
    <s v="Baixa"/>
    <x v="17"/>
    <n v="1025.8800000000001"/>
    <n v="0.08"/>
    <s v="Transporte RodoviÃ¡rio"/>
    <n v="-211.33"/>
    <n v="-211.33"/>
    <s v=""/>
    <x v="683"/>
    <n v="42"/>
    <s v="Ed Jacobs"/>
    <s v="Recife"/>
    <n v="95661"/>
    <s v="Pernambuco"/>
    <x v="1"/>
    <s v="Chris,Pat"/>
    <x v="1"/>
    <s v="Pat"/>
    <s v="Brasil"/>
    <s v="Pequenas Empresas"/>
    <s v="MobiliÃ¡rio"/>
    <s v="Cadeiras"/>
    <x v="1110"/>
    <s v="Jumbo Drum"/>
    <n v="0.61"/>
    <d v="2011-06-28T00:00:00"/>
  </r>
  <r>
    <n v="2079"/>
    <n v="4427"/>
    <n v="31555"/>
    <x v="419"/>
    <s v="CrÃ­tica"/>
    <x v="38"/>
    <n v="500.5"/>
    <n v="0.02"/>
    <s v="Transporte RodoviÃ¡rio"/>
    <n v="-153.31139999999999"/>
    <n v="-153.31139999999999"/>
    <s v=""/>
    <x v="252"/>
    <n v="28"/>
    <s v="Jill Fjeld"/>
    <s v="Loanda"/>
    <n v="33403"/>
    <s v="ParanÃ¡"/>
    <x v="2"/>
    <s v="Sam,Pat"/>
    <x v="2"/>
    <s v="Pat"/>
    <s v="Brasil"/>
    <s v="EscritÃ³rio em Casa"/>
    <s v="Tecnologia"/>
    <s v="MÃ¡quinas de EscritÃ³rio"/>
    <x v="659"/>
    <s v="Jumbo Drum"/>
    <n v="0.38"/>
    <d v="2012-01-07T00:00:00"/>
  </r>
  <r>
    <n v="2097"/>
    <n v="4426"/>
    <n v="31555"/>
    <x v="419"/>
    <s v="CrÃ­tica"/>
    <x v="39"/>
    <n v="3531.75"/>
    <n v="0"/>
    <s v="AÃ©reo Normal"/>
    <n v="572.26"/>
    <n v="572.26"/>
    <s v=""/>
    <x v="641"/>
    <n v="20.79"/>
    <s v="Jill Fjeld"/>
    <s v="Loanda"/>
    <n v="33403"/>
    <s v="ParanÃ¡"/>
    <x v="2"/>
    <s v="Sam,Pat"/>
    <x v="2"/>
    <s v="Pat"/>
    <s v="Brasil"/>
    <s v="EscritÃ³rio em Casa"/>
    <s v="MobiliÃ¡rio"/>
    <s v="MobiliÃ¡rio de EscritÃ³rio"/>
    <x v="1035"/>
    <s v="Large Box"/>
    <n v="0.59"/>
    <d v="2012-01-04T00:00:00"/>
  </r>
  <r>
    <n v="2964"/>
    <n v="4428"/>
    <n v="31556"/>
    <x v="1094"/>
    <s v="CrÃ­tica"/>
    <x v="44"/>
    <n v="269.35000000000002"/>
    <n v="7.0000000000000007E-2"/>
    <s v="AÃ©reo Normal"/>
    <n v="-14.99"/>
    <n v="-14.99"/>
    <s v=""/>
    <x v="300"/>
    <n v="3.68"/>
    <s v="Kelly Collister"/>
    <s v="Porto Alegre"/>
    <n v="28601"/>
    <s v="Rio Grande do Sul"/>
    <x v="2"/>
    <s v="Sam,Pat"/>
    <x v="2"/>
    <s v="Pat"/>
    <s v="Brasil"/>
    <s v="Consumidor"/>
    <s v="MobiliÃ¡rio"/>
    <s v="MobiliÃ¡rio de EscritÃ³rio"/>
    <x v="415"/>
    <s v="Wrap Bag"/>
    <n v="0.52"/>
    <d v="2011-07-28T00:00:00"/>
  </r>
  <r>
    <n v="1608"/>
    <n v="4432"/>
    <n v="31586"/>
    <x v="291"/>
    <s v="Baixa"/>
    <x v="16"/>
    <n v="4390.0289999999904"/>
    <n v="0"/>
    <s v="AÃ©reo RÃ¡pido"/>
    <n v="1007.487"/>
    <n v="1007.487"/>
    <s v=""/>
    <x v="11"/>
    <n v="5.26"/>
    <s v="Amy Hunt"/>
    <s v="Porto Alegre"/>
    <n v="37918"/>
    <s v="Rio Grande do Sul"/>
    <x v="2"/>
    <s v="Sam,Pat"/>
    <x v="2"/>
    <s v="Pat"/>
    <s v="Brasil"/>
    <s v="EscritÃ³rio em Casa"/>
    <s v="Tecnologia"/>
    <s v="Telefones e ComunicaÃ§Ã£o"/>
    <x v="239"/>
    <s v="Small Box"/>
    <n v="0.56000000000000005"/>
    <d v="2012-03-30T00:00:00"/>
  </r>
  <r>
    <n v="1641"/>
    <n v="4431"/>
    <n v="31586"/>
    <x v="291"/>
    <s v="Baixa"/>
    <x v="35"/>
    <n v="963.45"/>
    <n v="0.05"/>
    <s v="AÃ©reo RÃ¡pido"/>
    <n v="94.03"/>
    <n v="94.03"/>
    <s v=""/>
    <x v="454"/>
    <n v="4"/>
    <s v="Amy Hunt"/>
    <s v="Porto Alegre"/>
    <n v="37918"/>
    <s v="Rio Grande do Sul"/>
    <x v="2"/>
    <s v="Sam,Pat"/>
    <x v="2"/>
    <s v="Pat"/>
    <s v="Brasil"/>
    <s v="EscritÃ³rio em Casa"/>
    <s v="Tecnologia"/>
    <s v="PerifÃ©ricos"/>
    <x v="666"/>
    <s v="Small Box"/>
    <n v="0.64"/>
    <d v="2012-03-25T00:00:00"/>
  </r>
  <r>
    <n v="5375"/>
    <n v="4434"/>
    <n v="31590"/>
    <x v="1104"/>
    <s v="CrÃ­tica"/>
    <x v="15"/>
    <n v="2854.76"/>
    <n v="0.06"/>
    <s v="AÃ©reo Normal"/>
    <n v="61.13"/>
    <n v="61.13"/>
    <s v=""/>
    <x v="484"/>
    <n v="8.64"/>
    <s v="Luke Foster"/>
    <s v="Recife"/>
    <n v="95928"/>
    <s v="Pernambuco"/>
    <x v="1"/>
    <s v="Chris,Pat"/>
    <x v="1"/>
    <s v="Pat"/>
    <s v="Brasil"/>
    <s v="Corporativo"/>
    <s v="Material de EscritÃ³rio"/>
    <s v="Armazenamento e OrganizaÃ§Ã£o"/>
    <x v="733"/>
    <s v="Small Box"/>
    <n v="0.78"/>
    <d v="2010-06-07T00:00:00"/>
  </r>
  <r>
    <n v="5379"/>
    <n v="4433"/>
    <n v="31590"/>
    <x v="1104"/>
    <s v="CrÃ­tica"/>
    <x v="38"/>
    <n v="43.49"/>
    <n v="0.06"/>
    <s v="AÃ©reo Normal"/>
    <n v="-21.44"/>
    <n v="-21.44"/>
    <s v=""/>
    <x v="294"/>
    <n v="1.99"/>
    <s v="Luke Foster"/>
    <s v="Recife"/>
    <n v="95928"/>
    <s v="Pernambuco"/>
    <x v="1"/>
    <s v="Chris,Pat"/>
    <x v="1"/>
    <s v="Pat"/>
    <s v="Brasil"/>
    <s v="Corporativo"/>
    <s v="Tecnologia"/>
    <s v="PerifÃ©ricos"/>
    <x v="408"/>
    <s v="Small Pack"/>
    <n v="0.52"/>
    <d v="2010-06-06T00:00:00"/>
  </r>
  <r>
    <n v="4904"/>
    <n v="4435"/>
    <n v="31616"/>
    <x v="45"/>
    <s v="CrÃ­tica"/>
    <x v="45"/>
    <n v="182.7"/>
    <n v="0.08"/>
    <s v="AÃ©reo Normal"/>
    <n v="-156.41149999999999"/>
    <n v="-156.41149999999999"/>
    <s v=""/>
    <x v="255"/>
    <n v="5.41"/>
    <s v="Sanjit Jacobs"/>
    <s v="VitÃ³ria"/>
    <n v="20707"/>
    <s v="EspÃ­rito Santo"/>
    <x v="3"/>
    <s v="Erin"/>
    <x v="3"/>
    <m/>
    <s v="Brasil"/>
    <s v="Consumidor"/>
    <s v="Material de EscritÃ³rio"/>
    <s v="Capas e AcessÃ³rios"/>
    <x v="340"/>
    <s v="Small Box"/>
    <n v="0.35"/>
    <d v="2010-08-29T00:00:00"/>
  </r>
  <r>
    <n v="4905"/>
    <n v="4436"/>
    <n v="31616"/>
    <x v="45"/>
    <s v="CrÃ­tica"/>
    <x v="6"/>
    <n v="141.08000000000001"/>
    <n v="0.04"/>
    <s v="AÃ©reo Normal"/>
    <n v="36.96"/>
    <n v="36.96"/>
    <s v=""/>
    <x v="63"/>
    <n v="0.99"/>
    <s v="Sanjit Jacobs"/>
    <s v="VitÃ³ria"/>
    <n v="20707"/>
    <s v="EspÃ­rito Santo"/>
    <x v="3"/>
    <s v="Erin"/>
    <x v="3"/>
    <m/>
    <s v="Brasil"/>
    <s v="Consumidor"/>
    <s v="Material de EscritÃ³rio"/>
    <s v="Etiquetas"/>
    <x v="69"/>
    <s v="Small Box"/>
    <n v="0.37"/>
    <d v="2010-08-29T00:00:00"/>
  </r>
  <r>
    <n v="6807"/>
    <n v="4438"/>
    <n v="31619"/>
    <x v="1105"/>
    <s v="Baixa"/>
    <x v="41"/>
    <n v="114.87"/>
    <n v="0.1"/>
    <s v="AÃ©reo Normal"/>
    <n v="-21.03"/>
    <n v="-21.03"/>
    <s v=""/>
    <x v="417"/>
    <n v="3.99"/>
    <s v="Pete Kriz"/>
    <s v="Recife"/>
    <n v="93309"/>
    <s v="Pernambuco"/>
    <x v="1"/>
    <s v="Chris,Pat"/>
    <x v="1"/>
    <s v="Pat"/>
    <s v="Brasil"/>
    <s v="Corporativo"/>
    <s v="Material de EscritÃ³rio"/>
    <s v="EletrodomÃ©sticos"/>
    <x v="594"/>
    <s v="Small Box"/>
    <n v="0.57999999999999996"/>
    <d v="2009-09-24T00:00:00"/>
  </r>
  <r>
    <n v="6834"/>
    <n v="4439"/>
    <n v="31619"/>
    <x v="1105"/>
    <s v="Baixa"/>
    <x v="29"/>
    <n v="383.23"/>
    <n v="0.01"/>
    <s v="AÃ©reo Normal"/>
    <n v="146.51"/>
    <n v="146.51"/>
    <s v=""/>
    <x v="219"/>
    <n v="9.1999999999999993"/>
    <s v="Pete Kriz"/>
    <s v="Recife"/>
    <n v="93309"/>
    <s v="Pernambuco"/>
    <x v="1"/>
    <s v="Chris,Pat"/>
    <x v="1"/>
    <s v="Pat"/>
    <s v="Brasil"/>
    <s v="Corporativo"/>
    <s v="MobiliÃ¡rio"/>
    <s v="MobiliÃ¡rio de EscritÃ³rio"/>
    <x v="806"/>
    <s v="Wrap Bag"/>
    <n v="0.65"/>
    <d v="2009-09-19T00:00:00"/>
  </r>
  <r>
    <n v="2890"/>
    <n v="4440"/>
    <n v="31620"/>
    <x v="374"/>
    <s v="CrÃ­tica"/>
    <x v="28"/>
    <n v="1108.366"/>
    <n v="0.05"/>
    <s v="AÃ©reo Normal"/>
    <n v="178.30799999999999"/>
    <n v="178.30799999999999"/>
    <s v=""/>
    <x v="6"/>
    <n v="2.5"/>
    <s v="Maribeth Yedwab"/>
    <s v="FlorianÃ³polis"/>
    <n v="40214"/>
    <s v="Santa Catarina"/>
    <x v="2"/>
    <s v="Sam,Pat"/>
    <x v="2"/>
    <s v="Pat"/>
    <s v="Brasil"/>
    <s v="EscritÃ³rio em Casa"/>
    <s v="Tecnologia"/>
    <s v="Telefones e ComunicaÃ§Ã£o"/>
    <x v="548"/>
    <s v="Small Box"/>
    <n v="0.55000000000000004"/>
    <d v="2011-08-13T00:00:00"/>
  </r>
  <r>
    <n v="2843"/>
    <n v="4442"/>
    <n v="31648"/>
    <x v="38"/>
    <s v="Alta"/>
    <x v="17"/>
    <n v="74.040000000000006"/>
    <n v="0.03"/>
    <s v="AÃ©reo Normal"/>
    <n v="-37.04"/>
    <n v="-37.04"/>
    <s v=""/>
    <x v="64"/>
    <n v="7.3"/>
    <s v="Greg Hansen"/>
    <s v="Porto Alegre"/>
    <n v="28031"/>
    <s v="Rio Grande do Sul"/>
    <x v="2"/>
    <s v="Sam,Pat"/>
    <x v="2"/>
    <s v="Pat"/>
    <s v="Brasil"/>
    <s v="EscritÃ³rio em Casa"/>
    <s v="Material de EscritÃ³rio"/>
    <s v="Papel"/>
    <x v="945"/>
    <s v="Small Box"/>
    <n v="0.37"/>
    <d v="2011-08-22T00:00:00"/>
  </r>
  <r>
    <n v="2852"/>
    <n v="4441"/>
    <n v="31648"/>
    <x v="38"/>
    <s v="Alta"/>
    <x v="34"/>
    <n v="68.94"/>
    <n v="0"/>
    <s v="AÃ©reo Normal"/>
    <n v="-32.630000000000003"/>
    <n v="-32.630000000000003"/>
    <s v=""/>
    <x v="260"/>
    <n v="2.38"/>
    <s v="Greg Hansen"/>
    <s v="Porto Alegre"/>
    <n v="28031"/>
    <s v="Rio Grande do Sul"/>
    <x v="2"/>
    <s v="Sam,Pat"/>
    <x v="2"/>
    <s v="Pat"/>
    <s v="Brasil"/>
    <s v="EscritÃ³rio em Casa"/>
    <s v="Tecnologia"/>
    <s v="PerifÃ©ricos"/>
    <x v="353"/>
    <s v="Small Pack"/>
    <n v="0.74"/>
    <d v="2011-08-20T00:00:00"/>
  </r>
  <r>
    <n v="4996"/>
    <n v="4443"/>
    <n v="31650"/>
    <x v="1106"/>
    <s v="NÃ£o Especificada"/>
    <x v="36"/>
    <n v="1504.97"/>
    <n v="0.02"/>
    <s v="AÃ©reo Normal"/>
    <n v="-0.30999999999997302"/>
    <n v="-0.30999999999997302"/>
    <s v=""/>
    <x v="621"/>
    <n v="4"/>
    <s v="Elizabeth Moffitt"/>
    <s v="VitÃ³ria"/>
    <n v="3839"/>
    <s v="EspÃ­rito Santo"/>
    <x v="3"/>
    <s v="Erin"/>
    <x v="3"/>
    <m/>
    <s v="Brasil"/>
    <s v="Consumidor"/>
    <s v="Tecnologia"/>
    <s v="PerifÃ©ricos"/>
    <x v="992"/>
    <s v="Small Box"/>
    <n v="0.76"/>
    <d v="2010-08-12T00:00:00"/>
  </r>
  <r>
    <n v="267"/>
    <n v="4444"/>
    <n v="31681"/>
    <x v="1107"/>
    <s v="NÃ£o Especificada"/>
    <x v="39"/>
    <n v="212.12"/>
    <n v="0.02"/>
    <s v="AÃ©reo Normal"/>
    <n v="-93.78"/>
    <n v="-93.78"/>
    <s v=""/>
    <x v="66"/>
    <n v="5.66"/>
    <s v="Steve Chapman"/>
    <s v="Loanda"/>
    <n v="72032"/>
    <s v="ParanÃ¡"/>
    <x v="2"/>
    <s v="Sam,Pat"/>
    <x v="2"/>
    <s v="Pat"/>
    <s v="Brasil"/>
    <s v="Corporativo"/>
    <s v="Material de EscritÃ³rio"/>
    <s v="Papel"/>
    <x v="1111"/>
    <s v="Small Box"/>
    <n v="0.4"/>
    <d v="2012-11-08T00:00:00"/>
  </r>
  <r>
    <n v="5806"/>
    <n v="4445"/>
    <n v="31682"/>
    <x v="922"/>
    <s v="Baixa"/>
    <x v="8"/>
    <n v="3186.77"/>
    <n v="0.09"/>
    <s v="AÃ©reo Normal"/>
    <n v="455.42"/>
    <n v="0"/>
    <s v="Returned"/>
    <x v="316"/>
    <n v="19.95"/>
    <s v="Carlos Meador"/>
    <s v="Belo Horizonte"/>
    <n v="2032"/>
    <s v="Minas Gerais"/>
    <x v="3"/>
    <s v="Erin"/>
    <x v="3"/>
    <m/>
    <s v="Brasil"/>
    <s v="Corporativo"/>
    <s v="Material de EscritÃ³rio"/>
    <s v="EletrodomÃ©sticos"/>
    <x v="440"/>
    <s v="Large Box"/>
    <n v="0.54"/>
    <d v="2010-03-18T00:00:00"/>
  </r>
  <r>
    <n v="3365"/>
    <n v="4448"/>
    <n v="31687"/>
    <x v="43"/>
    <s v="Alta"/>
    <x v="21"/>
    <n v="123.06"/>
    <n v="7.0000000000000007E-2"/>
    <s v="AÃ©reo Normal"/>
    <n v="3.5"/>
    <n v="3.5"/>
    <s v=""/>
    <x v="120"/>
    <n v="1.34"/>
    <s v="Arianne Irving"/>
    <s v="Porto Alegre"/>
    <n v="38109"/>
    <s v="Rio Grande do Sul"/>
    <x v="2"/>
    <s v="Sam,Pat"/>
    <x v="2"/>
    <s v="Pat"/>
    <s v="Brasil"/>
    <s v="Corporativo"/>
    <s v="Material de EscritÃ³rio"/>
    <s v="Canetas e materiais de arte"/>
    <x v="137"/>
    <s v="Wrap Bag"/>
    <n v="0.45"/>
    <d v="2011-05-19T00:00:00"/>
  </r>
  <r>
    <n v="8328"/>
    <n v="4449"/>
    <n v="31715"/>
    <x v="485"/>
    <s v="NÃ£o Especificada"/>
    <x v="4"/>
    <n v="64.11"/>
    <n v="0.09"/>
    <s v="AÃ©reo Normal"/>
    <n v="-4.09"/>
    <n v="-4.09"/>
    <s v=""/>
    <x v="120"/>
    <n v="0.97"/>
    <s v="Mark Haberlin"/>
    <s v="VitÃ³ria"/>
    <n v="4330"/>
    <s v="EspÃ­rito Santo"/>
    <x v="3"/>
    <s v="Erin"/>
    <x v="3"/>
    <m/>
    <s v="Brasil"/>
    <s v="Pequenas Empresas"/>
    <s v="Material de EscritÃ³rio"/>
    <s v="Canetas e materiais de arte"/>
    <x v="1112"/>
    <s v="Wrap Bag"/>
    <n v="0.59"/>
    <d v="2009-01-11T00:00:00"/>
  </r>
  <r>
    <n v="8340"/>
    <n v="4450"/>
    <n v="31715"/>
    <x v="485"/>
    <s v="NÃ£o Especificada"/>
    <x v="41"/>
    <n v="68.5"/>
    <n v="0.01"/>
    <s v="AÃ©reo Normal"/>
    <n v="-53.854500000000002"/>
    <n v="-53.854500000000002"/>
    <s v=""/>
    <x v="234"/>
    <n v="7.57"/>
    <s v="Mark Haberlin"/>
    <s v="Recife"/>
    <n v="91104"/>
    <s v="Pernambuco"/>
    <x v="1"/>
    <s v="Chris,Pat"/>
    <x v="1"/>
    <s v="Pat"/>
    <s v="Brasil"/>
    <s v="Pequenas Empresas"/>
    <s v="Material de EscritÃ³rio"/>
    <s v="Capas e AcessÃ³rios"/>
    <x v="1008"/>
    <s v="Small Box"/>
    <n v="0.36"/>
    <d v="2009-01-10T00:00:00"/>
  </r>
  <r>
    <n v="8344"/>
    <n v="4451"/>
    <n v="31715"/>
    <x v="485"/>
    <s v="NÃ£o Especificada"/>
    <x v="21"/>
    <n v="145.19"/>
    <n v="0.05"/>
    <s v="AÃ©reo Normal"/>
    <n v="-116.87"/>
    <n v="-116.87"/>
    <s v=""/>
    <x v="421"/>
    <n v="3.97"/>
    <s v="Mark Haberlin"/>
    <s v="Recife"/>
    <n v="91104"/>
    <s v="Pernambuco"/>
    <x v="1"/>
    <s v="Chris,Pat"/>
    <x v="1"/>
    <s v="Pat"/>
    <s v="Brasil"/>
    <s v="Pequenas Empresas"/>
    <s v="Material de EscritÃ³rio"/>
    <s v="Canetas e materiais de arte"/>
    <x v="604"/>
    <s v="Wrap Bag"/>
    <n v="0.56000000000000005"/>
    <d v="2009-01-09T00:00:00"/>
  </r>
  <r>
    <n v="4298"/>
    <n v="4453"/>
    <n v="31718"/>
    <x v="1021"/>
    <s v="Baixa"/>
    <x v="28"/>
    <n v="1017.28849999999"/>
    <n v="0.1"/>
    <s v="AÃ©reo Normal"/>
    <n v="-115.301999999999"/>
    <n v="-115.301999999999"/>
    <s v=""/>
    <x v="6"/>
    <n v="8.99"/>
    <s v="Nona Balk"/>
    <s v="Loanda"/>
    <n v="36203"/>
    <s v="ParanÃ¡"/>
    <x v="2"/>
    <s v="Sam,Pat"/>
    <x v="2"/>
    <s v="Pat"/>
    <s v="Brasil"/>
    <s v="Corporativo"/>
    <s v="Tecnologia"/>
    <s v="Telefones e ComunicaÃ§Ã£o"/>
    <x v="1005"/>
    <s v="Small Box"/>
    <n v="0.6"/>
    <d v="2010-12-04T00:00:00"/>
  </r>
  <r>
    <n v="4319"/>
    <n v="4452"/>
    <n v="31718"/>
    <x v="1021"/>
    <s v="Baixa"/>
    <x v="4"/>
    <n v="1390.6934999999901"/>
    <n v="0.03"/>
    <s v="AÃ©reo Normal"/>
    <n v="168.46199999999999"/>
    <n v="168.46199999999999"/>
    <s v=""/>
    <x v="6"/>
    <n v="7.69"/>
    <s v="Nona Balk"/>
    <s v="Loanda"/>
    <n v="36203"/>
    <s v="ParanÃ¡"/>
    <x v="2"/>
    <s v="Sam,Pat"/>
    <x v="2"/>
    <s v="Pat"/>
    <s v="Brasil"/>
    <s v="Corporativo"/>
    <s v="Tecnologia"/>
    <s v="Telefones e ComunicaÃ§Ã£o"/>
    <x v="54"/>
    <s v="Small Box"/>
    <n v="0.59"/>
    <d v="2010-12-01T00:00:00"/>
  </r>
  <r>
    <n v="629"/>
    <n v="4454"/>
    <n v="31744"/>
    <x v="627"/>
    <s v="MÃ©dia"/>
    <x v="40"/>
    <n v="86.69"/>
    <n v="0"/>
    <s v="AÃ©reo Normal"/>
    <n v="-43.48"/>
    <n v="-43.48"/>
    <s v=""/>
    <x v="31"/>
    <n v="7.37"/>
    <s v="Rachel Payne"/>
    <s v="Loanda"/>
    <n v="32503"/>
    <s v="ParanÃ¡"/>
    <x v="2"/>
    <s v="Sam,Pat"/>
    <x v="2"/>
    <s v="Pat"/>
    <s v="Brasil"/>
    <s v="Consumidor"/>
    <s v="Material de EscritÃ³rio"/>
    <s v="Papel"/>
    <x v="428"/>
    <s v="Small Box"/>
    <n v="0.37"/>
    <d v="2012-09-10T00:00:00"/>
  </r>
  <r>
    <n v="2524"/>
    <n v="4456"/>
    <n v="31777"/>
    <x v="671"/>
    <s v="NÃ£o Especificada"/>
    <x v="46"/>
    <n v="6483.42"/>
    <n v="7.0000000000000007E-2"/>
    <s v="Transporte RodoviÃ¡rio"/>
    <n v="1590.95"/>
    <n v="1590.95"/>
    <s v=""/>
    <x v="404"/>
    <n v="23.76"/>
    <s v="Logan Currie"/>
    <s v="Loanda"/>
    <n v="72801"/>
    <s v="ParanÃ¡"/>
    <x v="2"/>
    <s v="Sam,Pat"/>
    <x v="2"/>
    <s v="Pat"/>
    <s v="Brasil"/>
    <s v="Pequenas Empresas"/>
    <s v="MobiliÃ¡rio"/>
    <s v="Cadeiras"/>
    <x v="575"/>
    <s v="Jumbo Drum"/>
    <n v="0.57999999999999996"/>
    <d v="2011-10-21T00:00:00"/>
  </r>
  <r>
    <n v="2534"/>
    <n v="4457"/>
    <n v="31777"/>
    <x v="671"/>
    <s v="NÃ£o Especificada"/>
    <x v="17"/>
    <n v="137.77000000000001"/>
    <n v="0.01"/>
    <s v="AÃ©reo Normal"/>
    <n v="1.85"/>
    <n v="1.85"/>
    <s v=""/>
    <x v="247"/>
    <n v="6.47"/>
    <s v="Logan Currie"/>
    <s v="Loanda"/>
    <n v="72801"/>
    <s v="ParanÃ¡"/>
    <x v="2"/>
    <s v="Sam,Pat"/>
    <x v="2"/>
    <s v="Pat"/>
    <s v="Brasil"/>
    <s v="Pequenas Empresas"/>
    <s v="Material de EscritÃ³rio"/>
    <s v="Papel"/>
    <x v="329"/>
    <s v="Small Box"/>
    <n v="0.38"/>
    <d v="2011-10-19T00:00:00"/>
  </r>
  <r>
    <n v="6098"/>
    <n v="4458"/>
    <n v="31780"/>
    <x v="373"/>
    <s v="MÃ©dia"/>
    <x v="30"/>
    <n v="734.25"/>
    <n v="0.08"/>
    <s v="AÃ©reo RÃ¡pido"/>
    <n v="160.58000000000001"/>
    <n v="160.58000000000001"/>
    <s v=""/>
    <x v="571"/>
    <n v="4.62"/>
    <s v="Max Ludwig"/>
    <s v="FlorianÃ³polis"/>
    <n v="42003"/>
    <s v="Santa Catarina"/>
    <x v="2"/>
    <s v="Sam,Pat"/>
    <x v="2"/>
    <s v="Pat"/>
    <s v="Brasil"/>
    <s v="Corporativo"/>
    <s v="Material de EscritÃ³rio"/>
    <s v="EletrodomÃ©sticos"/>
    <x v="898"/>
    <s v="Small Box"/>
    <n v="0.56000000000000005"/>
    <d v="2010-01-31T00:00:00"/>
  </r>
  <r>
    <n v="5083"/>
    <n v="4461"/>
    <n v="31809"/>
    <x v="1013"/>
    <s v="Alta"/>
    <x v="23"/>
    <n v="15"/>
    <n v="0.1"/>
    <s v="AÃ©reo Normal"/>
    <n v="-13.74"/>
    <n v="-13.74"/>
    <s v=""/>
    <x v="275"/>
    <n v="5.76"/>
    <s v="Lauren Leatherbury"/>
    <s v="SÃ£o LuÃ­s"/>
    <n v="87105"/>
    <s v="MaranhÃ£o"/>
    <x v="1"/>
    <s v="Chris,Pat"/>
    <x v="1"/>
    <s v="Pat"/>
    <s v="Brasil"/>
    <s v="Corporativo"/>
    <s v="Material de EscritÃ³rio"/>
    <s v="Envelopes"/>
    <x v="381"/>
    <s v="Small Box"/>
    <n v="0.35"/>
    <d v="2010-07-30T00:00:00"/>
  </r>
  <r>
    <n v="7560"/>
    <n v="4462"/>
    <n v="31810"/>
    <x v="953"/>
    <s v="CrÃ­tica"/>
    <x v="6"/>
    <n v="355.55"/>
    <n v="0.03"/>
    <s v="AÃ©reo Normal"/>
    <n v="-166.74"/>
    <n v="-166.74"/>
    <s v=""/>
    <x v="20"/>
    <n v="7.98"/>
    <s v="Lisa Ryan"/>
    <s v="Salvador"/>
    <n v="59750"/>
    <s v="Bahia"/>
    <x v="1"/>
    <s v="Chris,Pat"/>
    <x v="1"/>
    <s v="Pat"/>
    <s v="Brasil"/>
    <s v="EscritÃ³rio em Casa"/>
    <s v="MobiliÃ¡rio"/>
    <s v="MobiliÃ¡rio de EscritÃ³rio"/>
    <x v="21"/>
    <s v="Wrap Bag"/>
    <n v="0.42"/>
    <d v="2009-05-21T00:00:00"/>
  </r>
  <r>
    <n v="2939"/>
    <n v="4463"/>
    <n v="31812"/>
    <x v="1108"/>
    <s v="Alta"/>
    <x v="18"/>
    <n v="593.62"/>
    <n v="0.02"/>
    <s v="AÃ©reo Normal"/>
    <n v="25.19"/>
    <n v="25.19"/>
    <s v=""/>
    <x v="171"/>
    <n v="19.989999999999998"/>
    <s v="Laura Armstrong"/>
    <s v="SÃ£o Paulo"/>
    <n v="44903"/>
    <s v="SÃ£o Paulo"/>
    <x v="3"/>
    <s v="Erin"/>
    <x v="3"/>
    <m/>
    <s v="Brasil"/>
    <s v="Pequenas Empresas"/>
    <s v="Material de EscritÃ³rio"/>
    <s v="Papel"/>
    <x v="225"/>
    <s v="Small Box"/>
    <n v="0.36"/>
    <d v="2011-08-02T00:00:00"/>
  </r>
  <r>
    <n v="2940"/>
    <n v="4464"/>
    <n v="31812"/>
    <x v="1108"/>
    <s v="Alta"/>
    <x v="42"/>
    <n v="38.520000000000003"/>
    <n v="0.06"/>
    <s v="AÃ©reo Normal"/>
    <n v="-17.34"/>
    <n v="-17.34"/>
    <s v=""/>
    <x v="80"/>
    <n v="0.7"/>
    <s v="Laura Armstrong"/>
    <s v="SÃ£o Paulo"/>
    <n v="43302"/>
    <s v="SÃ£o Paulo"/>
    <x v="3"/>
    <s v="Erin"/>
    <x v="3"/>
    <m/>
    <s v="Brasil"/>
    <s v="Pequenas Empresas"/>
    <s v="Material de EscritÃ³rio"/>
    <s v="ElÃ¡sticos"/>
    <x v="92"/>
    <s v="Wrap Bag"/>
    <n v="0.81"/>
    <d v="2011-08-02T00:00:00"/>
  </r>
  <r>
    <n v="5188"/>
    <n v="4465"/>
    <n v="31842"/>
    <x v="113"/>
    <s v="MÃ©dia"/>
    <x v="29"/>
    <n v="157.26"/>
    <n v="0.06"/>
    <s v="AÃ©reo Normal"/>
    <n v="-18.84"/>
    <n v="-18.84"/>
    <s v=""/>
    <x v="398"/>
    <n v="1.99"/>
    <s v="Joy Daniels"/>
    <s v="Loanda"/>
    <n v="32780"/>
    <s v="ParanÃ¡"/>
    <x v="2"/>
    <s v="Sam,Pat"/>
    <x v="2"/>
    <s v="Pat"/>
    <s v="Brasil"/>
    <s v="Corporativo"/>
    <s v="Tecnologia"/>
    <s v="PerifÃ©ricos"/>
    <x v="565"/>
    <s v="Small Pack"/>
    <n v="0.45"/>
    <d v="2010-07-17T00:00:00"/>
  </r>
  <r>
    <n v="3111"/>
    <n v="4466"/>
    <n v="31844"/>
    <x v="1109"/>
    <s v="NÃ£o Especificada"/>
    <x v="18"/>
    <n v="2085.9299999999998"/>
    <n v="0.09"/>
    <s v="Transporte RodoviÃ¡rio"/>
    <n v="-517.73"/>
    <n v="0"/>
    <s v="Returned"/>
    <x v="15"/>
    <n v="66.27"/>
    <s v="Harold Pawlan"/>
    <s v="Natal"/>
    <n v="84010"/>
    <s v="Rio Grande do Norte"/>
    <x v="1"/>
    <s v="Chris,Pat"/>
    <x v="1"/>
    <s v="Pat"/>
    <s v="Brasil"/>
    <s v="Pequenas Empresas"/>
    <s v="MobiliÃ¡rio"/>
    <s v="Estantes"/>
    <x v="481"/>
    <s v="Jumbo Box"/>
    <n v="0.65"/>
    <d v="2011-07-02T00:00:00"/>
  </r>
  <r>
    <n v="329"/>
    <n v="4468"/>
    <n v="31845"/>
    <x v="1110"/>
    <s v="Baixa"/>
    <x v="41"/>
    <n v="114.55"/>
    <n v="0.05"/>
    <s v="AÃ©reo Normal"/>
    <n v="28.61"/>
    <n v="28.61"/>
    <s v=""/>
    <x v="570"/>
    <n v="2.06"/>
    <s v="Damala Kotsonis"/>
    <s v="Belo Horizonte"/>
    <n v="6111"/>
    <s v="Minas Gerais"/>
    <x v="3"/>
    <s v="Erin"/>
    <x v="3"/>
    <m/>
    <s v="Brasil"/>
    <s v="Corporativo"/>
    <s v="Material de EscritÃ³rio"/>
    <s v="Papel"/>
    <x v="897"/>
    <s v="Wrap Bag"/>
    <n v="0.39"/>
    <d v="2012-10-29T00:00:00"/>
  </r>
  <r>
    <n v="373"/>
    <n v="4467"/>
    <n v="31845"/>
    <x v="1110"/>
    <s v="Baixa"/>
    <x v="49"/>
    <n v="3645.12"/>
    <n v="0.04"/>
    <s v="Transporte RodoviÃ¡rio"/>
    <n v="807.29"/>
    <n v="807.29"/>
    <s v=""/>
    <x v="111"/>
    <n v="15.66"/>
    <s v="Damala Kotsonis"/>
    <s v="Belo Horizonte"/>
    <n v="2210"/>
    <s v="Minas Gerais"/>
    <x v="3"/>
    <s v="Erin"/>
    <x v="3"/>
    <m/>
    <s v="Brasil"/>
    <s v="Corporativo"/>
    <s v="Material de EscritÃ³rio"/>
    <s v="EletrodomÃ©sticos"/>
    <x v="337"/>
    <s v="Jumbo Drum"/>
    <n v="0.56999999999999995"/>
    <d v="2012-10-22T00:00:00"/>
  </r>
  <r>
    <n v="2879"/>
    <n v="4469"/>
    <n v="31846"/>
    <x v="541"/>
    <s v="CrÃ­tica"/>
    <x v="25"/>
    <n v="261.17"/>
    <n v="0.03"/>
    <s v="Transporte RodoviÃ¡rio"/>
    <n v="-78.84"/>
    <n v="-78.84"/>
    <s v=""/>
    <x v="638"/>
    <n v="19.190000000000001"/>
    <s v="Jennifer Ferguson"/>
    <s v="SÃ£o Paulo"/>
    <n v="11542"/>
    <s v="SÃ£o Paulo"/>
    <x v="3"/>
    <s v="Erin"/>
    <x v="3"/>
    <m/>
    <s v="Brasil"/>
    <s v="EscritÃ³rio em Casa"/>
    <s v="MobiliÃ¡rio"/>
    <s v="Cadeiras"/>
    <x v="1027"/>
    <s v="Jumbo Drum"/>
    <n v="0.57999999999999996"/>
    <d v="2011-08-15T00:00:00"/>
  </r>
  <r>
    <n v="6303"/>
    <n v="4470"/>
    <n v="31847"/>
    <x v="32"/>
    <s v="Baixa"/>
    <x v="6"/>
    <n v="1692.28"/>
    <n v="0.1"/>
    <s v="AÃ©reo Normal"/>
    <n v="61"/>
    <n v="61"/>
    <s v=""/>
    <x v="219"/>
    <n v="4"/>
    <s v="Amy Hunt"/>
    <s v="Porto Alegre"/>
    <n v="37918"/>
    <s v="Rio Grande do Sul"/>
    <x v="2"/>
    <s v="Sam,Pat"/>
    <x v="2"/>
    <s v="Pat"/>
    <s v="Brasil"/>
    <s v="Pequenas Empresas"/>
    <s v="Tecnologia"/>
    <s v="PerifÃ©ricos"/>
    <x v="287"/>
    <s v="Small Box"/>
    <n v="0.7"/>
    <d v="2009-12-22T00:00:00"/>
  </r>
  <r>
    <n v="3410"/>
    <n v="4479"/>
    <n v="31876"/>
    <x v="992"/>
    <s v="Alta"/>
    <x v="34"/>
    <n v="741.49"/>
    <n v="0.08"/>
    <s v="AÃ©reo Normal"/>
    <n v="-360.18"/>
    <n v="-360.18"/>
    <s v=""/>
    <x v="387"/>
    <n v="35"/>
    <s v="Brian Moss"/>
    <s v="FlorianÃ³polis"/>
    <n v="41011"/>
    <s v="Santa Catarina"/>
    <x v="2"/>
    <s v="Sam,Pat"/>
    <x v="2"/>
    <s v="Pat"/>
    <s v="Brasil"/>
    <s v="Corporativo"/>
    <s v="Material de EscritÃ³rio"/>
    <s v="Armazenamento e OrganizaÃ§Ã£o"/>
    <x v="655"/>
    <s v="Large Box"/>
    <m/>
    <d v="2011-05-08T00:00:00"/>
  </r>
  <r>
    <n v="2180"/>
    <n v="4482"/>
    <n v="31878"/>
    <x v="999"/>
    <s v="MÃ©dia"/>
    <x v="8"/>
    <n v="5678.5524999999998"/>
    <n v="0.01"/>
    <s v="AÃ©reo Normal"/>
    <n v="1727.7750000000001"/>
    <n v="1727.7750000000001"/>
    <s v=""/>
    <x v="124"/>
    <n v="8.99"/>
    <s v="Lisa Hazard"/>
    <s v="SÃ£o LuÃ­s"/>
    <n v="88220"/>
    <s v="MaranhÃ£o"/>
    <x v="1"/>
    <s v="Chris,Pat"/>
    <x v="1"/>
    <s v="Pat"/>
    <s v="Brasil"/>
    <s v="EscritÃ³rio em Casa"/>
    <s v="Tecnologia"/>
    <s v="Telefones e ComunicaÃ§Ã£o"/>
    <x v="1055"/>
    <s v="Small Box"/>
    <n v="0.55000000000000004"/>
    <d v="2011-12-19T00:00:00"/>
  </r>
  <r>
    <n v="2193"/>
    <n v="4481"/>
    <n v="31878"/>
    <x v="999"/>
    <s v="MÃ©dia"/>
    <x v="18"/>
    <n v="138.94999999999999"/>
    <n v="0.04"/>
    <s v="AÃ©reo Normal"/>
    <n v="9.6300000000000008"/>
    <n v="9.6300000000000008"/>
    <s v=""/>
    <x v="499"/>
    <n v="4.3899999999999997"/>
    <s v="Lisa Hazard"/>
    <s v="SÃ£o LuÃ­s"/>
    <n v="88220"/>
    <s v="MaranhÃ£o"/>
    <x v="1"/>
    <s v="Chris,Pat"/>
    <x v="1"/>
    <s v="Pat"/>
    <s v="Brasil"/>
    <s v="EscritÃ³rio em Casa"/>
    <s v="Material de EscritÃ³rio"/>
    <s v="Papel"/>
    <x v="764"/>
    <s v="Wrap Bag"/>
    <n v="0.38"/>
    <d v="2011-12-18T00:00:00"/>
  </r>
  <r>
    <n v="5462"/>
    <n v="4483"/>
    <n v="31907"/>
    <x v="1111"/>
    <s v="Baixa"/>
    <x v="39"/>
    <n v="331.53"/>
    <n v="0"/>
    <s v="AÃ©reo Normal"/>
    <n v="-35.97"/>
    <n v="0"/>
    <s v="Returned"/>
    <x v="5"/>
    <n v="3.62"/>
    <s v="Sanjit Jacobs"/>
    <s v="VitÃ³ria"/>
    <n v="20707"/>
    <s v="EspÃ­rito Santo"/>
    <x v="3"/>
    <s v="Erin"/>
    <x v="3"/>
    <m/>
    <s v="Brasil"/>
    <s v="Consumidor"/>
    <s v="Tecnologia"/>
    <s v="PerifÃ©ricos"/>
    <x v="1113"/>
    <s v="Small Pack"/>
    <n v="0.61"/>
    <d v="2010-05-23T00:00:00"/>
  </r>
  <r>
    <n v="6606"/>
    <n v="4484"/>
    <n v="31910"/>
    <x v="222"/>
    <s v="MÃ©dia"/>
    <x v="0"/>
    <n v="187.63749999999999"/>
    <n v="0.03"/>
    <s v="AÃ©reo Normal"/>
    <n v="-190.02500000000001"/>
    <n v="-190.02500000000001"/>
    <s v=""/>
    <x v="146"/>
    <n v="5"/>
    <s v="Craig Molinari"/>
    <s v="Loanda"/>
    <n v="32168"/>
    <s v="ParanÃ¡"/>
    <x v="2"/>
    <s v="Sam,Pat"/>
    <x v="2"/>
    <s v="Pat"/>
    <s v="Brasil"/>
    <s v="Pequenas Empresas"/>
    <s v="Tecnologia"/>
    <s v="Telefones e ComunicaÃ§Ã£o"/>
    <x v="836"/>
    <s v="Small Box"/>
    <n v="0.85"/>
    <d v="2009-10-30T00:00:00"/>
  </r>
  <r>
    <n v="3133"/>
    <n v="4487"/>
    <n v="31939"/>
    <x v="448"/>
    <s v="Alta"/>
    <x v="37"/>
    <n v="1506.8374999999901"/>
    <n v="7.0000000000000007E-2"/>
    <s v="AÃ©reo Normal"/>
    <n v="-75.009"/>
    <n v="-75.009"/>
    <s v=""/>
    <x v="34"/>
    <n v="4.2"/>
    <s v="Ashley Jarboe"/>
    <s v="MaceiÃ³"/>
    <n v="85234"/>
    <s v="Alagoas"/>
    <x v="1"/>
    <s v="Chris,Pat"/>
    <x v="1"/>
    <s v="Pat"/>
    <s v="Brasil"/>
    <s v="Pequenas Empresas"/>
    <s v="Tecnologia"/>
    <s v="Telefones e ComunicaÃ§Ã£o"/>
    <x v="35"/>
    <s v="Small Box"/>
    <n v="0.59"/>
    <d v="2011-06-27T00:00:00"/>
  </r>
  <r>
    <n v="3382"/>
    <n v="4491"/>
    <n v="31973"/>
    <x v="460"/>
    <s v="NÃ£o Especificada"/>
    <x v="48"/>
    <n v="124.89"/>
    <n v="7.0000000000000007E-2"/>
    <s v="AÃ©reo Normal"/>
    <n v="-111.17"/>
    <n v="-111.17"/>
    <s v=""/>
    <x v="20"/>
    <n v="11.15"/>
    <s v="Richard Bierner"/>
    <s v="Porto Alegre"/>
    <n v="22980"/>
    <s v="Rio Grande do Sul"/>
    <x v="2"/>
    <s v="Sam,Pat"/>
    <x v="2"/>
    <s v="Pat"/>
    <s v="Brasil"/>
    <s v="Pequenas Empresas"/>
    <s v="Material de EscritÃ³rio"/>
    <s v="Papel"/>
    <x v="603"/>
    <s v="Small Box"/>
    <n v="0.37"/>
    <d v="2011-05-14T00:00:00"/>
  </r>
  <r>
    <n v="3386"/>
    <n v="4490"/>
    <n v="31973"/>
    <x v="460"/>
    <s v="NÃ£o Especificada"/>
    <x v="5"/>
    <n v="404.54"/>
    <n v="0.03"/>
    <s v="AÃ©reo Normal"/>
    <n v="43.99"/>
    <n v="43.99"/>
    <s v=""/>
    <x v="664"/>
    <n v="5.3"/>
    <s v="Richard Bierner"/>
    <s v="Porto Alegre"/>
    <n v="22980"/>
    <s v="Rio Grande do Sul"/>
    <x v="2"/>
    <s v="Sam,Pat"/>
    <x v="2"/>
    <s v="Pat"/>
    <s v="Brasil"/>
    <s v="Pequenas Empresas"/>
    <s v="MobiliÃ¡rio"/>
    <s v="Cadeiras"/>
    <x v="1082"/>
    <s v="Medium Box"/>
    <m/>
    <d v="2011-05-13T00:00:00"/>
  </r>
  <r>
    <n v="2455"/>
    <n v="4494"/>
    <n v="32001"/>
    <x v="1098"/>
    <s v="Baixa"/>
    <x v="35"/>
    <n v="494.84"/>
    <n v="7.0000000000000007E-2"/>
    <s v="AÃ©reo Normal"/>
    <n v="205.13"/>
    <n v="205.13"/>
    <s v=""/>
    <x v="353"/>
    <n v="3.63"/>
    <s v="Chad McGuire"/>
    <s v="VitÃ³ria"/>
    <n v="21136"/>
    <s v="EspÃ­rito Santo"/>
    <x v="3"/>
    <s v="Erin"/>
    <x v="3"/>
    <m/>
    <s v="Brasil"/>
    <s v="Pequenas Empresas"/>
    <s v="MobiliÃ¡rio"/>
    <s v="MobiliÃ¡rio de EscritÃ³rio"/>
    <x v="831"/>
    <s v="Small Pack"/>
    <n v="0.52"/>
    <d v="2011-11-02T00:00:00"/>
  </r>
  <r>
    <n v="2479"/>
    <n v="4495"/>
    <n v="32001"/>
    <x v="1098"/>
    <s v="Baixa"/>
    <x v="41"/>
    <n v="3443.21"/>
    <n v="0"/>
    <s v="AÃ©reo Normal"/>
    <n v="794.2"/>
    <n v="794.2"/>
    <s v=""/>
    <x v="315"/>
    <n v="13.99"/>
    <s v="Chad McGuire"/>
    <s v="VitÃ³ria"/>
    <n v="21136"/>
    <s v="EspÃ­rito Santo"/>
    <x v="3"/>
    <s v="Erin"/>
    <x v="3"/>
    <m/>
    <s v="Brasil"/>
    <s v="Pequenas Empresas"/>
    <s v="Tecnologia"/>
    <s v="MÃ¡quinas de EscritÃ³rio"/>
    <x v="1114"/>
    <s v="Medium Box"/>
    <n v="0.39"/>
    <d v="2011-10-30T00:00:00"/>
  </r>
  <r>
    <n v="5132"/>
    <n v="4496"/>
    <n v="32002"/>
    <x v="951"/>
    <s v="Baixa"/>
    <x v="11"/>
    <n v="1196.2"/>
    <n v="0.03"/>
    <s v="AÃ©reo Normal"/>
    <n v="-73.77"/>
    <n v="-73.77"/>
    <s v=""/>
    <x v="137"/>
    <n v="6.5"/>
    <s v="Jim Kriz"/>
    <s v="SÃ£o Paulo"/>
    <n v="45014"/>
    <s v="SÃ£o Paulo"/>
    <x v="3"/>
    <s v="Erin"/>
    <x v="3"/>
    <m/>
    <s v="Brasil"/>
    <s v="Consumidor"/>
    <s v="Tecnologia"/>
    <s v="PerifÃ©ricos"/>
    <x v="610"/>
    <s v="Small Box"/>
    <n v="0.79"/>
    <d v="2010-07-24T00:00:00"/>
  </r>
  <r>
    <n v="5163"/>
    <n v="4497"/>
    <n v="32002"/>
    <x v="951"/>
    <s v="Baixa"/>
    <x v="25"/>
    <n v="98.55"/>
    <n v="7.0000000000000007E-2"/>
    <s v="AÃ©reo Normal"/>
    <n v="23.16"/>
    <n v="23.16"/>
    <s v=""/>
    <x v="457"/>
    <n v="8.7799999999999994"/>
    <s v="Jim Kriz"/>
    <s v="SÃ£o Paulo"/>
    <n v="45014"/>
    <s v="SÃ£o Paulo"/>
    <x v="3"/>
    <s v="Erin"/>
    <x v="3"/>
    <m/>
    <s v="Brasil"/>
    <s v="Consumidor"/>
    <s v="MobiliÃ¡rio"/>
    <s v="MobiliÃ¡rio de EscritÃ³rio"/>
    <x v="675"/>
    <s v="Small Box"/>
    <n v="0.43"/>
    <d v="2010-07-20T00:00:00"/>
  </r>
  <r>
    <n v="3900"/>
    <n v="4498"/>
    <n v="32007"/>
    <x v="622"/>
    <s v="Baixa"/>
    <x v="7"/>
    <n v="17448.75"/>
    <n v="0.06"/>
    <s v="Transporte RodoviÃ¡rio"/>
    <n v="9.9300000000000601"/>
    <n v="9.9300000000000601"/>
    <s v=""/>
    <x v="613"/>
    <n v="75.23"/>
    <s v="Tonja Turnell"/>
    <s v="Feira de Santana"/>
    <n v="98037"/>
    <s v="Bahia"/>
    <x v="1"/>
    <s v="Chris,Pat"/>
    <x v="1"/>
    <s v="Pat"/>
    <s v="Brasil"/>
    <s v="Consumidor"/>
    <s v="MobiliÃ¡rio"/>
    <s v="Mesas"/>
    <x v="979"/>
    <s v="Jumbo Box"/>
    <n v="0.79"/>
    <d v="2011-02-09T00:00:00"/>
  </r>
  <r>
    <n v="7391"/>
    <n v="4503"/>
    <n v="32038"/>
    <x v="17"/>
    <s v="Baixa"/>
    <x v="2"/>
    <n v="342.4"/>
    <n v="0"/>
    <s v="AÃ©reo RÃ¡pido"/>
    <n v="-14.06"/>
    <n v="-14.06"/>
    <s v=""/>
    <x v="82"/>
    <n v="6.96"/>
    <s v="Stuart Van"/>
    <s v="SÃ£o Paulo"/>
    <n v="11967"/>
    <s v="SÃ£o Paulo"/>
    <x v="3"/>
    <s v="Erin"/>
    <x v="3"/>
    <m/>
    <s v="Brasil"/>
    <s v="Consumidor"/>
    <s v="Material de EscritÃ³rio"/>
    <s v="EletrodomÃ©sticos"/>
    <x v="951"/>
    <s v="Medium Box"/>
    <n v="0.5"/>
    <d v="2009-06-19T00:00:00"/>
  </r>
  <r>
    <n v="2282"/>
    <n v="4504"/>
    <n v="32065"/>
    <x v="724"/>
    <s v="MÃ©dia"/>
    <x v="16"/>
    <n v="450.28"/>
    <n v="0.09"/>
    <s v="AÃ©reo Normal"/>
    <n v="-12.3453"/>
    <n v="-12.3453"/>
    <s v=""/>
    <x v="428"/>
    <n v="8.51"/>
    <s v="Laurel Elliston"/>
    <s v="SÃ£o Paulo"/>
    <n v="11758"/>
    <s v="SÃ£o Paulo"/>
    <x v="3"/>
    <s v="Erin"/>
    <x v="3"/>
    <m/>
    <s v="Brasil"/>
    <s v="Corporativo"/>
    <s v="Tecnologia"/>
    <s v="MÃ¡quinas de EscritÃ³rio"/>
    <x v="617"/>
    <s v="Medium Box"/>
    <n v="0.4"/>
    <d v="2011-12-03T00:00:00"/>
  </r>
  <r>
    <n v="2350"/>
    <n v="4507"/>
    <n v="32069"/>
    <x v="998"/>
    <s v="NÃ£o Especificada"/>
    <x v="30"/>
    <n v="114.94"/>
    <n v="0.09"/>
    <s v="AÃ©reo Normal"/>
    <n v="-102.24"/>
    <n v="-102.24"/>
    <s v=""/>
    <x v="31"/>
    <n v="9.68"/>
    <s v="Gene McClure"/>
    <s v="Loanda"/>
    <n v="32707"/>
    <s v="ParanÃ¡"/>
    <x v="2"/>
    <s v="Sam,Pat"/>
    <x v="2"/>
    <s v="Pat"/>
    <s v="Brasil"/>
    <s v="Consumidor"/>
    <s v="Material de EscritÃ³rio"/>
    <s v="Papel"/>
    <x v="871"/>
    <s v="Small Box"/>
    <n v="0.36"/>
    <d v="2011-11-21T00:00:00"/>
  </r>
  <r>
    <n v="2370"/>
    <n v="4506"/>
    <n v="32069"/>
    <x v="998"/>
    <s v="NÃ£o Especificada"/>
    <x v="34"/>
    <n v="1100"/>
    <n v="7.0000000000000007E-2"/>
    <s v="Transporte RodoviÃ¡rio"/>
    <n v="-240.31139999999999"/>
    <n v="-240.31139999999999"/>
    <s v=""/>
    <x v="74"/>
    <n v="17.850000000000001"/>
    <s v="Gene McClure"/>
    <s v="VitÃ³ria"/>
    <n v="20746"/>
    <s v="EspÃ­rito Santo"/>
    <x v="3"/>
    <s v="Erin"/>
    <x v="3"/>
    <m/>
    <s v="Brasil"/>
    <s v="Consumidor"/>
    <s v="Tecnologia"/>
    <s v="MÃ¡quinas de EscritÃ³rio"/>
    <x v="84"/>
    <s v="Jumbo Drum"/>
    <n v="0.56000000000000005"/>
    <d v="2011-11-19T00:00:00"/>
  </r>
  <r>
    <n v="7224"/>
    <n v="4508"/>
    <n v="32070"/>
    <x v="626"/>
    <s v="MÃ©dia"/>
    <x v="31"/>
    <n v="86.7"/>
    <n v="7.0000000000000007E-2"/>
    <s v="AÃ©reo Normal"/>
    <n v="-185.34"/>
    <n v="-185.34"/>
    <s v=""/>
    <x v="155"/>
    <n v="4.8600000000000003"/>
    <s v="Patrick Jones"/>
    <s v="Loanda"/>
    <n v="36869"/>
    <s v="ParanÃ¡"/>
    <x v="2"/>
    <s v="Sam,Pat"/>
    <x v="2"/>
    <s v="Pat"/>
    <s v="Brasil"/>
    <s v="EscritÃ³rio em Casa"/>
    <s v="MobiliÃ¡rio"/>
    <s v="MobiliÃ¡rio de EscritÃ³rio"/>
    <x v="580"/>
    <s v="Small Box"/>
    <n v="0.41"/>
    <d v="2009-07-17T00:00:00"/>
  </r>
  <r>
    <n v="5580"/>
    <n v="4509"/>
    <n v="32099"/>
    <x v="241"/>
    <s v="NÃ£o Especificada"/>
    <x v="7"/>
    <n v="506.73"/>
    <n v="0.08"/>
    <s v="AÃ©reo Normal"/>
    <n v="25.58"/>
    <n v="25.58"/>
    <s v=""/>
    <x v="247"/>
    <n v="6.47"/>
    <s v="Emily Burns"/>
    <s v="Recife"/>
    <n v="90640"/>
    <s v="Pernambuco"/>
    <x v="1"/>
    <s v="Chris,Pat"/>
    <x v="1"/>
    <s v="Pat"/>
    <s v="Brasil"/>
    <s v="EscritÃ³rio em Casa"/>
    <s v="Material de EscritÃ³rio"/>
    <s v="Papel"/>
    <x v="329"/>
    <s v="Small Box"/>
    <n v="0.38"/>
    <d v="2010-05-05T00:00:00"/>
  </r>
  <r>
    <n v="1248"/>
    <n v="4510"/>
    <n v="32100"/>
    <x v="693"/>
    <s v="MÃ©dia"/>
    <x v="13"/>
    <n v="1104.28"/>
    <n v="0.08"/>
    <s v="AÃ©reo Normal"/>
    <n v="359.75"/>
    <n v="359.75"/>
    <s v=""/>
    <x v="92"/>
    <n v="1.99"/>
    <s v="Liz Carlisle"/>
    <s v="Porto Alegre"/>
    <n v="27260"/>
    <s v="Rio Grande do Sul"/>
    <x v="2"/>
    <s v="Sam,Pat"/>
    <x v="2"/>
    <s v="Pat"/>
    <s v="Brasil"/>
    <s v="Corporativo"/>
    <s v="Tecnologia"/>
    <s v="PerifÃ©ricos"/>
    <x v="283"/>
    <s v="Small Pack"/>
    <n v="0.44"/>
    <d v="2012-05-25T00:00:00"/>
  </r>
  <r>
    <n v="6261"/>
    <n v="4511"/>
    <n v="32101"/>
    <x v="1112"/>
    <s v="Baixa"/>
    <x v="10"/>
    <n v="14567.15"/>
    <n v="0.04"/>
    <s v="Transporte RodoviÃ¡rio"/>
    <n v="3799.59"/>
    <n v="3799.59"/>
    <s v=""/>
    <x v="225"/>
    <n v="48.8"/>
    <s v="Liz MacKendrick"/>
    <s v="Porto Alegre"/>
    <n v="23111"/>
    <s v="Rio Grande do Sul"/>
    <x v="2"/>
    <s v="Sam,Pat"/>
    <x v="2"/>
    <s v="Pat"/>
    <s v="Brasil"/>
    <s v="Corporativo"/>
    <s v="MobiliÃ¡rio"/>
    <s v="Cadeiras"/>
    <x v="296"/>
    <s v="Jumbo Drum"/>
    <n v="0.56000000000000005"/>
    <d v="2009-12-30T00:00:00"/>
  </r>
  <r>
    <n v="73"/>
    <n v="4512"/>
    <n v="32102"/>
    <x v="1113"/>
    <s v="MÃ©dia"/>
    <x v="1"/>
    <n v="19.809999999999999"/>
    <n v="0.02"/>
    <s v="AÃ©reo Normal"/>
    <n v="-10.39"/>
    <n v="-10.39"/>
    <s v=""/>
    <x v="31"/>
    <n v="6.22"/>
    <s v="Vivek Sundaresam"/>
    <s v="VitÃ³ria"/>
    <n v="21215"/>
    <s v="EspÃ­rito Santo"/>
    <x v="3"/>
    <s v="Erin"/>
    <x v="3"/>
    <m/>
    <s v="Brasil"/>
    <s v="EscritÃ³rio em Casa"/>
    <s v="Material de EscritÃ³rio"/>
    <s v="Papel"/>
    <x v="600"/>
    <s v="Small Box"/>
    <n v="0.37"/>
    <d v="2012-12-16T00:00:00"/>
  </r>
  <r>
    <n v="3095"/>
    <n v="4514"/>
    <n v="32129"/>
    <x v="1109"/>
    <s v="CrÃ­tica"/>
    <x v="32"/>
    <n v="8467.68"/>
    <n v="0.01"/>
    <s v="Transporte RodoviÃ¡rio"/>
    <n v="-3669.0509999999999"/>
    <n v="-3669.0509999999999"/>
    <s v=""/>
    <x v="187"/>
    <n v="14.7"/>
    <s v="Dave Kipp"/>
    <s v="Recife"/>
    <n v="96003"/>
    <s v="Pernambuco"/>
    <x v="1"/>
    <s v="Chris,Pat"/>
    <x v="1"/>
    <s v="Pat"/>
    <s v="Brasil"/>
    <s v="Consumidor"/>
    <s v="Tecnologia"/>
    <s v="MÃ¡quinas de EscritÃ³rio"/>
    <x v="235"/>
    <s v="Jumbo Drum"/>
    <n v="0.55000000000000004"/>
    <d v="2011-07-04T00:00:00"/>
  </r>
  <r>
    <n v="3104"/>
    <n v="4513"/>
    <n v="32129"/>
    <x v="1109"/>
    <s v="CrÃ­tica"/>
    <x v="28"/>
    <n v="129.27000000000001"/>
    <n v="7.0000000000000007E-2"/>
    <s v="AÃ©reo Normal"/>
    <n v="-105.15"/>
    <n v="-105.15"/>
    <s v=""/>
    <x v="31"/>
    <n v="8.74"/>
    <s v="Dave Kipp"/>
    <s v="Recife"/>
    <n v="91730"/>
    <s v="Pernambuco"/>
    <x v="1"/>
    <s v="Chris,Pat"/>
    <x v="1"/>
    <s v="Pat"/>
    <s v="Brasil"/>
    <s v="Consumidor"/>
    <s v="Material de EscritÃ³rio"/>
    <s v="Papel"/>
    <x v="32"/>
    <s v="Small Box"/>
    <n v="0.36"/>
    <d v="2011-07-03T00:00:00"/>
  </r>
  <r>
    <n v="6069"/>
    <n v="4518"/>
    <n v="32164"/>
    <x v="833"/>
    <s v="NÃ£o Especificada"/>
    <x v="40"/>
    <n v="77.010000000000005"/>
    <n v="0.02"/>
    <s v="AÃ©reo Normal"/>
    <n v="-19.04"/>
    <n v="-19.04"/>
    <s v=""/>
    <x v="55"/>
    <n v="4.96"/>
    <s v="Erica Smith"/>
    <s v="Feira de Santana"/>
    <n v="99362"/>
    <s v="Bahia"/>
    <x v="1"/>
    <s v="Chris,Pat"/>
    <x v="1"/>
    <s v="Pat"/>
    <s v="Brasil"/>
    <s v="Pequenas Empresas"/>
    <s v="Material de EscritÃ³rio"/>
    <s v="Papel"/>
    <x v="231"/>
    <s v="Small Box"/>
    <n v="0.36"/>
    <d v="2010-02-03T00:00:00"/>
  </r>
  <r>
    <n v="6070"/>
    <n v="4519"/>
    <n v="32164"/>
    <x v="833"/>
    <s v="NÃ£o Especificada"/>
    <x v="20"/>
    <n v="111.83"/>
    <n v="7.0000000000000007E-2"/>
    <s v="AÃ©reo Normal"/>
    <n v="-92.16"/>
    <n v="-92.16"/>
    <s v=""/>
    <x v="421"/>
    <n v="3.97"/>
    <s v="Erica Smith"/>
    <s v="Feira de Santana"/>
    <n v="99362"/>
    <s v="Bahia"/>
    <x v="1"/>
    <s v="Chris,Pat"/>
    <x v="1"/>
    <s v="Pat"/>
    <s v="Brasil"/>
    <s v="Pequenas Empresas"/>
    <s v="Material de EscritÃ³rio"/>
    <s v="Canetas e materiais de arte"/>
    <x v="604"/>
    <s v="Wrap Bag"/>
    <n v="0.56000000000000005"/>
    <d v="2010-02-03T00:00:00"/>
  </r>
  <r>
    <n v="6071"/>
    <n v="4520"/>
    <n v="32164"/>
    <x v="833"/>
    <s v="NÃ£o Especificada"/>
    <x v="3"/>
    <n v="6552.9"/>
    <n v="0.1"/>
    <s v="Transporte RodoviÃ¡rio"/>
    <n v="-461.45"/>
    <n v="-461.45"/>
    <s v=""/>
    <x v="91"/>
    <n v="54.12"/>
    <s v="Erica Smith"/>
    <s v="Feira de Santana"/>
    <n v="99362"/>
    <s v="Bahia"/>
    <x v="1"/>
    <s v="Chris,Pat"/>
    <x v="1"/>
    <s v="Pat"/>
    <s v="Brasil"/>
    <s v="Pequenas Empresas"/>
    <s v="MobiliÃ¡rio"/>
    <s v="Mesas"/>
    <x v="104"/>
    <s v="Jumbo Box"/>
    <n v="0.76"/>
    <d v="2010-02-03T00:00:00"/>
  </r>
  <r>
    <n v="410"/>
    <n v="4521"/>
    <n v="32165"/>
    <x v="108"/>
    <s v="NÃ£o Especificada"/>
    <x v="26"/>
    <n v="3413.69"/>
    <n v="0.06"/>
    <s v="AÃ©reo Normal"/>
    <n v="175.24"/>
    <n v="175.24"/>
    <s v=""/>
    <x v="167"/>
    <n v="14.52"/>
    <s v="John Murray"/>
    <s v="AracajÃº"/>
    <n v="83843"/>
    <s v="Sergipe"/>
    <x v="1"/>
    <s v="Chris,Pat"/>
    <x v="1"/>
    <s v="Pat"/>
    <s v="Brasil"/>
    <s v="Pequenas Empresas"/>
    <s v="Tecnologia"/>
    <s v="PerifÃ©ricos"/>
    <x v="333"/>
    <s v="Small Box"/>
    <n v="0.65"/>
    <d v="2012-10-16T00:00:00"/>
  </r>
  <r>
    <n v="411"/>
    <n v="4522"/>
    <n v="32165"/>
    <x v="108"/>
    <s v="NÃ£o Especificada"/>
    <x v="39"/>
    <n v="2939.6824999999999"/>
    <n v="0.02"/>
    <s v="AÃ©reo Normal"/>
    <n v="192.06"/>
    <n v="192.06"/>
    <s v=""/>
    <x v="121"/>
    <n v="0.99"/>
    <s v="John Murray"/>
    <s v="AracajÃº"/>
    <n v="83843"/>
    <s v="Sergipe"/>
    <x v="1"/>
    <s v="Chris,Pat"/>
    <x v="1"/>
    <s v="Pat"/>
    <s v="Brasil"/>
    <s v="Pequenas Empresas"/>
    <s v="Tecnologia"/>
    <s v="Telefones e ComunicaÃ§Ã£o"/>
    <x v="371"/>
    <s v="Wrap Bag"/>
    <n v="0.85"/>
    <d v="2012-10-15T00:00:00"/>
  </r>
  <r>
    <n v="1837"/>
    <n v="4523"/>
    <n v="32192"/>
    <x v="643"/>
    <s v="NÃ£o Especificada"/>
    <x v="32"/>
    <n v="159.256"/>
    <n v="0.03"/>
    <s v="AÃ©reo Normal"/>
    <n v="-171.17099999999999"/>
    <n v="-171.17099999999999"/>
    <s v=""/>
    <x v="324"/>
    <n v="2.5"/>
    <s v="Brooke Gillingham"/>
    <s v="Teresina"/>
    <n v="97756"/>
    <s v="PiauÃ­"/>
    <x v="1"/>
    <s v="Chris,Pat"/>
    <x v="1"/>
    <s v="Pat"/>
    <s v="Brasil"/>
    <s v="Pequenas Empresas"/>
    <s v="Tecnologia"/>
    <s v="Telefones e ComunicaÃ§Ã£o"/>
    <x v="1115"/>
    <s v="Small Box"/>
    <n v="0.56000000000000005"/>
    <d v="2012-02-18T00:00:00"/>
  </r>
  <r>
    <n v="4470"/>
    <n v="4531"/>
    <n v="32228"/>
    <x v="744"/>
    <s v="CrÃ­tica"/>
    <x v="44"/>
    <n v="209.63"/>
    <n v="0.01"/>
    <s v="AÃ©reo Normal"/>
    <n v="43.53"/>
    <n v="43.53"/>
    <s v=""/>
    <x v="356"/>
    <n v="1.2"/>
    <s v="Andrew Roberts"/>
    <s v="Feira de Santana"/>
    <n v="98059"/>
    <s v="Bahia"/>
    <x v="1"/>
    <s v="Chris,Pat"/>
    <x v="1"/>
    <s v="Pat"/>
    <s v="Brasil"/>
    <s v="EscritÃ³rio em Casa"/>
    <s v="Material de EscritÃ³rio"/>
    <s v="Canetas e materiais de arte"/>
    <x v="637"/>
    <s v="Wrap Bag"/>
    <n v="0.55000000000000004"/>
    <d v="2010-11-06T00:00:00"/>
  </r>
  <r>
    <n v="6561"/>
    <n v="4537"/>
    <n v="32291"/>
    <x v="350"/>
    <s v="MÃ©dia"/>
    <x v="32"/>
    <n v="68.03"/>
    <n v="0.02"/>
    <s v="AÃ©reo Normal"/>
    <n v="-29.42"/>
    <n v="-29.42"/>
    <s v=""/>
    <x v="506"/>
    <n v="4.53"/>
    <s v="Doug O'Connell"/>
    <s v="Recife"/>
    <n v="93030"/>
    <s v="Pernambuco"/>
    <x v="1"/>
    <s v="Chris,Pat"/>
    <x v="1"/>
    <s v="Pat"/>
    <s v="Brasil"/>
    <s v="Pequenas Empresas"/>
    <s v="Material de EscritÃ³rio"/>
    <s v="Armazenamento e OrganizaÃ§Ã£o"/>
    <x v="774"/>
    <s v="Small Box"/>
    <n v="0.81"/>
    <d v="2009-11-06T00:00:00"/>
  </r>
  <r>
    <n v="6567"/>
    <n v="4536"/>
    <n v="32291"/>
    <x v="350"/>
    <s v="MÃ©dia"/>
    <x v="37"/>
    <n v="183.22"/>
    <n v="0.01"/>
    <s v="AÃ©reo Normal"/>
    <n v="-100.89"/>
    <n v="-100.89"/>
    <s v=""/>
    <x v="588"/>
    <n v="14.37"/>
    <s v="Doug O'Connell"/>
    <s v="Recife"/>
    <n v="93030"/>
    <s v="Pernambuco"/>
    <x v="1"/>
    <s v="Chris,Pat"/>
    <x v="1"/>
    <s v="Pat"/>
    <s v="Brasil"/>
    <s v="Pequenas Empresas"/>
    <s v="MobiliÃ¡rio"/>
    <s v="MobiliÃ¡rio de EscritÃ³rio"/>
    <x v="925"/>
    <s v="Large Box"/>
    <n v="0.73"/>
    <d v="2009-11-05T00:00:00"/>
  </r>
  <r>
    <n v="1814"/>
    <n v="4538"/>
    <n v="32292"/>
    <x v="1072"/>
    <s v="Baixa"/>
    <x v="19"/>
    <n v="5008.7609999999904"/>
    <n v="0.04"/>
    <s v="AÃ©reo Normal"/>
    <n v="1601.64"/>
    <n v="1601.64"/>
    <s v=""/>
    <x v="43"/>
    <n v="5.99"/>
    <s v="Ben Peterman"/>
    <s v="VitÃ³ria"/>
    <n v="3246"/>
    <s v="EspÃ­rito Santo"/>
    <x v="3"/>
    <s v="Erin"/>
    <x v="3"/>
    <m/>
    <s v="Brasil"/>
    <s v="Corporativo"/>
    <s v="Tecnologia"/>
    <s v="Telefones e ComunicaÃ§Ã£o"/>
    <x v="718"/>
    <s v="Small Box"/>
    <n v="0.56999999999999995"/>
    <d v="2012-02-22T00:00:00"/>
  </r>
  <r>
    <n v="1846"/>
    <n v="4539"/>
    <n v="32292"/>
    <x v="1072"/>
    <s v="Baixa"/>
    <x v="23"/>
    <n v="13.53"/>
    <n v="7.0000000000000007E-2"/>
    <s v="AÃ©reo Normal"/>
    <n v="-6.73"/>
    <n v="-6.73"/>
    <s v=""/>
    <x v="306"/>
    <n v="2.36"/>
    <s v="Ben Peterman"/>
    <s v="Rio de Janeiro"/>
    <n v="2878"/>
    <s v="Rio de Janeiro"/>
    <x v="3"/>
    <s v="Erin"/>
    <x v="3"/>
    <m/>
    <s v="Brasil"/>
    <s v="Corporativo"/>
    <s v="Material de EscritÃ³rio"/>
    <s v="Canetas e materiais de arte"/>
    <x v="426"/>
    <s v="Wrap Bag"/>
    <n v="0.55000000000000004"/>
    <d v="2012-02-17T00:00:00"/>
  </r>
  <r>
    <n v="5124"/>
    <n v="4543"/>
    <n v="32323"/>
    <x v="1026"/>
    <s v="Alta"/>
    <x v="39"/>
    <n v="259.71749999999997"/>
    <n v="0.02"/>
    <s v="AÃ©reo Normal"/>
    <n v="-118.48099999999999"/>
    <n v="-118.48099999999999"/>
    <s v=""/>
    <x v="3"/>
    <n v="5.03"/>
    <s v="Lena Radford"/>
    <s v="SÃ£o Paulo"/>
    <n v="44017"/>
    <s v="SÃ£o Paulo"/>
    <x v="3"/>
    <s v="Erin"/>
    <x v="3"/>
    <m/>
    <s v="Brasil"/>
    <s v="Pequenas Empresas"/>
    <s v="Tecnologia"/>
    <s v="Telefones e ComunicaÃ§Ã£o"/>
    <x v="3"/>
    <s v="Medium Box"/>
    <n v="0.6"/>
    <d v="2010-07-25T00:00:00"/>
  </r>
  <r>
    <n v="5133"/>
    <n v="4541"/>
    <n v="32323"/>
    <x v="1026"/>
    <s v="Alta"/>
    <x v="12"/>
    <n v="28.75"/>
    <n v="0.01"/>
    <s v="AÃ©reo Normal"/>
    <n v="-31.43"/>
    <n v="-31.43"/>
    <s v=""/>
    <x v="5"/>
    <n v="3.62"/>
    <s v="Lena Radford"/>
    <s v="SÃ£o Paulo"/>
    <n v="44017"/>
    <s v="SÃ£o Paulo"/>
    <x v="3"/>
    <s v="Erin"/>
    <x v="3"/>
    <m/>
    <s v="Brasil"/>
    <s v="Pequenas Empresas"/>
    <s v="Tecnologia"/>
    <s v="PerifÃ©ricos"/>
    <x v="1113"/>
    <s v="Small Pack"/>
    <n v="0.61"/>
    <d v="2010-07-24T00:00:00"/>
  </r>
  <r>
    <n v="5142"/>
    <n v="4542"/>
    <n v="32323"/>
    <x v="1026"/>
    <s v="Alta"/>
    <x v="12"/>
    <n v="75.81"/>
    <n v="0.06"/>
    <s v="AÃ©reo Normal"/>
    <n v="-21.13"/>
    <n v="-21.13"/>
    <s v=""/>
    <x v="41"/>
    <n v="8.18"/>
    <s v="Lena Radford"/>
    <s v="SÃ£o Paulo"/>
    <n v="44017"/>
    <s v="SÃ£o Paulo"/>
    <x v="3"/>
    <s v="Erin"/>
    <x v="3"/>
    <m/>
    <s v="Brasil"/>
    <s v="Pequenas Empresas"/>
    <s v="Material de EscritÃ³rio"/>
    <s v="Papel"/>
    <x v="690"/>
    <s v="Small Box"/>
    <n v="0.39"/>
    <d v="2010-07-23T00:00:00"/>
  </r>
  <r>
    <n v="292"/>
    <n v="4544"/>
    <n v="32325"/>
    <x v="866"/>
    <s v="CrÃ­tica"/>
    <x v="45"/>
    <n v="1103.73"/>
    <n v="0"/>
    <s v="AÃ©reo Normal"/>
    <n v="189.28"/>
    <n v="189.28"/>
    <s v=""/>
    <x v="162"/>
    <n v="7.58"/>
    <s v="Darren Powers"/>
    <s v="AracajÃº"/>
    <n v="83616"/>
    <s v="Sergipe"/>
    <x v="1"/>
    <s v="Chris,Pat"/>
    <x v="1"/>
    <s v="Pat"/>
    <s v="Brasil"/>
    <s v="Corporativo"/>
    <s v="MobiliÃ¡rio"/>
    <s v="MobiliÃ¡rio de EscritÃ³rio"/>
    <x v="207"/>
    <s v="Small Box"/>
    <n v="0.51"/>
    <d v="2012-11-02T00:00:00"/>
  </r>
  <r>
    <n v="4492"/>
    <n v="4545"/>
    <n v="32326"/>
    <x v="1114"/>
    <s v="Alta"/>
    <x v="31"/>
    <n v="929.81"/>
    <n v="0.09"/>
    <s v="AÃ©reo Normal"/>
    <n v="-188.41"/>
    <n v="-188.41"/>
    <s v=""/>
    <x v="634"/>
    <n v="11.17"/>
    <s v="Jason Klamczynski"/>
    <s v="SÃ£o Paulo"/>
    <n v="11598"/>
    <s v="SÃ£o Paulo"/>
    <x v="3"/>
    <s v="Erin"/>
    <x v="3"/>
    <m/>
    <s v="Brasil"/>
    <s v="Pequenas Empresas"/>
    <s v="MobiliÃ¡rio"/>
    <s v="MobiliÃ¡rio de EscritÃ³rio"/>
    <x v="1015"/>
    <s v="Large Box"/>
    <n v="0.6"/>
    <d v="2010-11-01T00:00:00"/>
  </r>
  <r>
    <n v="7542"/>
    <n v="4547"/>
    <n v="32355"/>
    <x v="180"/>
    <s v="NÃ£o Especificada"/>
    <x v="20"/>
    <n v="211.86"/>
    <n v="0.01"/>
    <s v="AÃ©reo Normal"/>
    <n v="-239.315"/>
    <n v="-239.315"/>
    <s v=""/>
    <x v="616"/>
    <n v="9.92"/>
    <s v="Daniel Byrd"/>
    <s v="Fortaleza"/>
    <n v="89502"/>
    <s v="CearÃ¡"/>
    <x v="1"/>
    <s v="Chris,Pat"/>
    <x v="1"/>
    <s v="Pat"/>
    <s v="Brasil"/>
    <s v="EscritÃ³rio em Casa"/>
    <s v="Material de EscritÃ³rio"/>
    <s v="Capas e AcessÃ³rios"/>
    <x v="985"/>
    <s v="Small Box"/>
    <n v="0.38"/>
    <d v="2009-05-23T00:00:00"/>
  </r>
  <r>
    <n v="7547"/>
    <n v="4548"/>
    <n v="32355"/>
    <x v="180"/>
    <s v="NÃ£o Especificada"/>
    <x v="31"/>
    <n v="355.03"/>
    <n v="0"/>
    <s v="AÃ©reo Normal"/>
    <n v="-33.31"/>
    <n v="-33.31"/>
    <s v=""/>
    <x v="31"/>
    <n v="5.1100000000000003"/>
    <s v="Daniel Byrd"/>
    <s v="Fortaleza"/>
    <n v="89502"/>
    <s v="CearÃ¡"/>
    <x v="1"/>
    <s v="Chris,Pat"/>
    <x v="1"/>
    <s v="Pat"/>
    <s v="Brasil"/>
    <s v="EscritÃ³rio em Casa"/>
    <s v="Material de EscritÃ³rio"/>
    <s v="Papel"/>
    <x v="780"/>
    <s v="Small Box"/>
    <n v="0.37"/>
    <d v="2009-05-22T00:00:00"/>
  </r>
  <r>
    <n v="424"/>
    <n v="4550"/>
    <n v="32356"/>
    <x v="1115"/>
    <s v="NÃ£o Especificada"/>
    <x v="26"/>
    <n v="5238.192"/>
    <n v="0.08"/>
    <s v="Transporte RodoviÃ¡rio"/>
    <n v="-503.77"/>
    <n v="-503.77"/>
    <s v=""/>
    <x v="493"/>
    <n v="46.2"/>
    <s v="Maribeth Yedwab"/>
    <s v="FlorianÃ³polis"/>
    <n v="40214"/>
    <s v="Santa Catarina"/>
    <x v="2"/>
    <s v="Sam,Pat"/>
    <x v="2"/>
    <s v="Pat"/>
    <s v="Brasil"/>
    <s v="EscritÃ³rio em Casa"/>
    <s v="MobiliÃ¡rio"/>
    <s v="Mesas"/>
    <x v="754"/>
    <s v="Jumbo Box"/>
    <n v="0.69"/>
    <d v="2012-10-12T00:00:00"/>
  </r>
  <r>
    <n v="426"/>
    <n v="4549"/>
    <n v="32356"/>
    <x v="1115"/>
    <s v="NÃ£o Especificada"/>
    <x v="40"/>
    <n v="768.41"/>
    <n v="0.1"/>
    <s v="AÃ©reo Normal"/>
    <n v="60.375500000000002"/>
    <n v="60.375500000000002"/>
    <s v=""/>
    <x v="243"/>
    <n v="19.989999999999998"/>
    <s v="Maribeth Yedwab"/>
    <s v="FlorianÃ³polis"/>
    <n v="40214"/>
    <s v="Santa Catarina"/>
    <x v="2"/>
    <s v="Sam,Pat"/>
    <x v="2"/>
    <s v="Pat"/>
    <s v="Brasil"/>
    <s v="EscritÃ³rio em Casa"/>
    <s v="Material de EscritÃ³rio"/>
    <s v="Capas e AcessÃ³rios"/>
    <x v="324"/>
    <s v="Small Box"/>
    <n v="0.4"/>
    <d v="2012-10-11T00:00:00"/>
  </r>
  <r>
    <n v="1474"/>
    <n v="4551"/>
    <n v="32386"/>
    <x v="66"/>
    <s v="CrÃ­tica"/>
    <x v="23"/>
    <n v="1996.16"/>
    <n v="0"/>
    <s v="AÃ©reo Normal"/>
    <n v="-3974.4558000000002"/>
    <n v="-3974.4558000000002"/>
    <s v=""/>
    <x v="504"/>
    <n v="13.99"/>
    <s v="Christopher Conant"/>
    <s v="Feira de Santana"/>
    <n v="98408"/>
    <s v="Bahia"/>
    <x v="1"/>
    <s v="Chris,Pat"/>
    <x v="1"/>
    <s v="Pat"/>
    <s v="Brasil"/>
    <s v="EscritÃ³rio em Casa"/>
    <s v="Tecnologia"/>
    <s v="MÃ¡quinas de EscritÃ³rio"/>
    <x v="771"/>
    <s v="Medium Box"/>
    <n v="0.38"/>
    <d v="2012-04-20T00:00:00"/>
  </r>
  <r>
    <n v="4482"/>
    <n v="4553"/>
    <n v="32389"/>
    <x v="1114"/>
    <s v="MÃ©dia"/>
    <x v="3"/>
    <n v="934.07"/>
    <n v="7.0000000000000007E-2"/>
    <s v="AÃ©reo Normal"/>
    <n v="-7.5"/>
    <n v="-7.5"/>
    <s v=""/>
    <x v="542"/>
    <n v="10.25"/>
    <s v="Dave Poirier"/>
    <s v="Belo Horizonte"/>
    <n v="1463"/>
    <s v="Minas Gerais"/>
    <x v="3"/>
    <s v="Erin"/>
    <x v="3"/>
    <m/>
    <s v="Brasil"/>
    <s v="Pequenas Empresas"/>
    <s v="Tecnologia"/>
    <s v="PerifÃ©ricos"/>
    <x v="842"/>
    <s v="Small Box"/>
    <n v="0.55000000000000004"/>
    <d v="2010-11-02T00:00:00"/>
  </r>
  <r>
    <n v="4493"/>
    <n v="4552"/>
    <n v="32389"/>
    <x v="1114"/>
    <s v="MÃ©dia"/>
    <x v="34"/>
    <n v="121.624"/>
    <n v="0"/>
    <s v="Transporte RodoviÃ¡rio"/>
    <n v="11.65095"/>
    <n v="11.65095"/>
    <s v=""/>
    <x v="501"/>
    <n v="27.75"/>
    <s v="Dave Poirier"/>
    <s v="Rio de Janeiro"/>
    <n v="5439"/>
    <s v="Rio de Janeiro"/>
    <x v="3"/>
    <s v="Erin"/>
    <x v="3"/>
    <m/>
    <s v="Brasil"/>
    <s v="Pequenas Empresas"/>
    <s v="MobiliÃ¡rio"/>
    <s v="Mesas"/>
    <x v="768"/>
    <s v="Jumbo Box"/>
    <n v="0.76"/>
    <d v="2010-11-01T00:00:00"/>
  </r>
  <r>
    <n v="4494"/>
    <n v="4554"/>
    <n v="32389"/>
    <x v="1114"/>
    <s v="MÃ©dia"/>
    <x v="23"/>
    <n v="65.466999999999999"/>
    <n v="0.06"/>
    <s v="AÃ©reo RÃ¡pido"/>
    <n v="-257.411"/>
    <n v="-257.411"/>
    <s v=""/>
    <x v="6"/>
    <n v="8.8000000000000007"/>
    <s v="Dave Poirier"/>
    <s v="Rio de Janeiro"/>
    <n v="2895"/>
    <s v="Rio de Janeiro"/>
    <x v="3"/>
    <s v="Erin"/>
    <x v="3"/>
    <m/>
    <s v="Brasil"/>
    <s v="Pequenas Empresas"/>
    <s v="Tecnologia"/>
    <s v="Telefones e ComunicaÃ§Ã£o"/>
    <x v="1022"/>
    <s v="Small Box"/>
    <n v="0.57999999999999996"/>
    <d v="2010-11-01T00:00:00"/>
  </r>
  <r>
    <n v="7147"/>
    <n v="4556"/>
    <n v="32420"/>
    <x v="1116"/>
    <s v="MÃ©dia"/>
    <x v="44"/>
    <n v="175.08"/>
    <n v="7.0000000000000007E-2"/>
    <s v="AÃ©reo Normal"/>
    <n v="-168.72"/>
    <n v="-168.72"/>
    <s v=""/>
    <x v="527"/>
    <n v="5.14"/>
    <s v="Christy Brittain"/>
    <s v="Belo Horizonte"/>
    <n v="1520"/>
    <s v="Minas Gerais"/>
    <x v="3"/>
    <s v="Erin"/>
    <x v="3"/>
    <m/>
    <s v="Brasil"/>
    <s v="Consumidor"/>
    <s v="Tecnologia"/>
    <s v="PerifÃ©ricos"/>
    <x v="815"/>
    <s v="Small Pack"/>
    <n v="0.79"/>
    <d v="2009-07-31T00:00:00"/>
  </r>
  <r>
    <n v="7148"/>
    <n v="4557"/>
    <n v="32420"/>
    <x v="1116"/>
    <s v="MÃ©dia"/>
    <x v="36"/>
    <n v="5369.46"/>
    <n v="7.0000000000000007E-2"/>
    <s v="Transporte RodoviÃ¡rio"/>
    <n v="-439.62"/>
    <n v="-439.62"/>
    <s v=""/>
    <x v="99"/>
    <n v="57"/>
    <s v="Christy Brittain"/>
    <s v="VitÃ³ria"/>
    <n v="4072"/>
    <s v="EspÃ­rito Santo"/>
    <x v="3"/>
    <s v="Erin"/>
    <x v="3"/>
    <m/>
    <s v="Brasil"/>
    <s v="Consumidor"/>
    <s v="MobiliÃ¡rio"/>
    <s v="Cadeiras"/>
    <x v="539"/>
    <s v="Jumbo Drum"/>
    <n v="0.78"/>
    <d v="2009-07-31T00:00:00"/>
  </r>
  <r>
    <n v="115"/>
    <n v="4558"/>
    <n v="32449"/>
    <x v="247"/>
    <s v="CrÃ­tica"/>
    <x v="33"/>
    <n v="277.58"/>
    <n v="0.08"/>
    <s v="AÃ©reo Normal"/>
    <n v="-276.88"/>
    <n v="-276.88"/>
    <s v=""/>
    <x v="20"/>
    <n v="11.15"/>
    <s v="Ann Steele"/>
    <s v="Natal"/>
    <n v="84043"/>
    <s v="Rio Grande do Norte"/>
    <x v="1"/>
    <s v="Chris,Pat"/>
    <x v="1"/>
    <s v="Pat"/>
    <s v="Brasil"/>
    <s v="Corporativo"/>
    <s v="Material de EscritÃ³rio"/>
    <s v="Papel"/>
    <x v="603"/>
    <s v="Small Box"/>
    <n v="0.37"/>
    <d v="2012-12-10T00:00:00"/>
  </r>
  <r>
    <n v="116"/>
    <n v="4559"/>
    <n v="32449"/>
    <x v="247"/>
    <s v="CrÃ­tica"/>
    <x v="40"/>
    <n v="4887.1400000000003"/>
    <n v="0.08"/>
    <s v="Transporte RodoviÃ¡rio"/>
    <n v="-694.33"/>
    <n v="-694.33"/>
    <s v=""/>
    <x v="654"/>
    <n v="110.2"/>
    <s v="Ann Steele"/>
    <s v="Natal"/>
    <n v="84043"/>
    <s v="Rio Grande do Norte"/>
    <x v="1"/>
    <s v="Chris,Pat"/>
    <x v="1"/>
    <s v="Pat"/>
    <s v="Brasil"/>
    <s v="Corporativo"/>
    <s v="MobiliÃ¡rio"/>
    <s v="Mesas"/>
    <x v="1065"/>
    <s v="Jumbo Box"/>
    <n v="0.67"/>
    <d v="2012-12-10T00:00:00"/>
  </r>
  <r>
    <n v="117"/>
    <n v="4560"/>
    <n v="32449"/>
    <x v="247"/>
    <s v="CrÃ­tica"/>
    <x v="21"/>
    <n v="7195.2584999999999"/>
    <n v="0.09"/>
    <s v="AÃ©reo RÃ¡pido"/>
    <n v="1698.1559999999999"/>
    <n v="1698.1559999999999"/>
    <s v=""/>
    <x v="221"/>
    <n v="8.08"/>
    <s v="Ann Steele"/>
    <s v="Natal"/>
    <n v="84043"/>
    <s v="Rio Grande do Norte"/>
    <x v="1"/>
    <s v="Chris,Pat"/>
    <x v="1"/>
    <s v="Pat"/>
    <s v="Brasil"/>
    <s v="Corporativo"/>
    <s v="Tecnologia"/>
    <s v="Telefones e ComunicaÃ§Ã£o"/>
    <x v="498"/>
    <s v="Small Box"/>
    <n v="0.59"/>
    <d v="2012-12-10T00:00:00"/>
  </r>
  <r>
    <n v="2181"/>
    <n v="4561"/>
    <n v="32450"/>
    <x v="850"/>
    <s v="MÃ©dia"/>
    <x v="11"/>
    <n v="2638.79"/>
    <n v="0.1"/>
    <s v="Transporte RodoviÃ¡rio"/>
    <n v="54.230849999999997"/>
    <n v="54.230849999999997"/>
    <s v=""/>
    <x v="4"/>
    <n v="89.3"/>
    <s v="Barry Gonzalez"/>
    <s v="VitÃ³ria"/>
    <n v="21208"/>
    <s v="EspÃ­rito Santo"/>
    <x v="3"/>
    <s v="Erin"/>
    <x v="3"/>
    <m/>
    <s v="Brasil"/>
    <s v="Pequenas Empresas"/>
    <s v="MobiliÃ¡rio"/>
    <s v="Mesas"/>
    <x v="4"/>
    <s v="Jumbo Box"/>
    <n v="0.69"/>
    <d v="2011-12-19T00:00:00"/>
  </r>
  <r>
    <n v="3627"/>
    <n v="4564"/>
    <n v="32454"/>
    <x v="1061"/>
    <s v="CrÃ­tica"/>
    <x v="40"/>
    <n v="83.89"/>
    <n v="0.05"/>
    <s v="AÃ©reo Normal"/>
    <n v="-29.589500000000001"/>
    <n v="-29.589500000000001"/>
    <s v=""/>
    <x v="475"/>
    <n v="5.48"/>
    <s v="Ryan Akin"/>
    <s v="SÃ£o Paulo"/>
    <n v="44070"/>
    <s v="SÃ£o Paulo"/>
    <x v="3"/>
    <s v="Erin"/>
    <x v="3"/>
    <m/>
    <s v="Brasil"/>
    <s v="Consumidor"/>
    <s v="Material de EscritÃ³rio"/>
    <s v="Capas e AcessÃ³rios"/>
    <x v="710"/>
    <s v="Small Box"/>
    <n v="0.37"/>
    <d v="2011-04-01T00:00:00"/>
  </r>
  <r>
    <n v="4747"/>
    <n v="4565"/>
    <n v="32455"/>
    <x v="176"/>
    <s v="Alta"/>
    <x v="27"/>
    <n v="4620.53"/>
    <n v="0"/>
    <s v="AÃ©reo Normal"/>
    <n v="1025.23"/>
    <n v="1025.23"/>
    <s v=""/>
    <x v="145"/>
    <n v="19.989999999999998"/>
    <s v="Peter Fuller"/>
    <s v="FlorianÃ³polis"/>
    <n v="30318"/>
    <s v="Santa Catarina"/>
    <x v="2"/>
    <s v="Sam,Pat"/>
    <x v="2"/>
    <s v="Pat"/>
    <s v="Brasil"/>
    <s v="Corporativo"/>
    <s v="Tecnologia"/>
    <s v="PerifÃ©ricos"/>
    <x v="171"/>
    <s v="Small Box"/>
    <n v="0.52"/>
    <d v="2010-09-24T00:00:00"/>
  </r>
  <r>
    <n v="3932"/>
    <n v="4566"/>
    <n v="32484"/>
    <x v="1117"/>
    <s v="NÃ£o Especificada"/>
    <x v="29"/>
    <n v="2502.67"/>
    <n v="0.1"/>
    <s v="Transporte RodoviÃ¡rio"/>
    <n v="-198.8"/>
    <n v="-198.8"/>
    <s v=""/>
    <x v="315"/>
    <n v="64.73"/>
    <s v="William Brown"/>
    <s v="FlorianÃ³polis"/>
    <n v="30144"/>
    <s v="Santa Catarina"/>
    <x v="2"/>
    <s v="Sam,Pat"/>
    <x v="2"/>
    <s v="Pat"/>
    <s v="Brasil"/>
    <s v="Corporativo"/>
    <s v="MobiliÃ¡rio"/>
    <s v="Cadeiras"/>
    <x v="438"/>
    <s v="Jumbo Drum"/>
    <n v="0.56000000000000005"/>
    <d v="2011-02-05T00:00:00"/>
  </r>
  <r>
    <n v="1911"/>
    <n v="4567"/>
    <n v="32513"/>
    <x v="499"/>
    <s v="Baixa"/>
    <x v="3"/>
    <n v="3982.21"/>
    <n v="0.03"/>
    <s v="AÃ©reo Normal"/>
    <n v="1413.941"/>
    <n v="1413.941"/>
    <s v=""/>
    <x v="684"/>
    <n v="19.989999999999998"/>
    <s v="Andrew Allen"/>
    <s v="JoÃ£o Pessoa"/>
    <n v="80525"/>
    <s v="ParaÃ­ba"/>
    <x v="1"/>
    <s v="Chris,Pat"/>
    <x v="1"/>
    <s v="Pat"/>
    <s v="Brasil"/>
    <s v="Corporativo"/>
    <s v="Material de EscritÃ³rio"/>
    <s v="Capas e AcessÃ³rios"/>
    <x v="1116"/>
    <s v="Small Box"/>
    <n v="0.4"/>
    <d v="2012-02-07T00:00:00"/>
  </r>
  <r>
    <n v="1912"/>
    <n v="4568"/>
    <n v="32513"/>
    <x v="499"/>
    <s v="Baixa"/>
    <x v="47"/>
    <n v="66.55"/>
    <n v="0.01"/>
    <s v="AÃ©reo Normal"/>
    <n v="-15.13"/>
    <n v="-15.13"/>
    <s v=""/>
    <x v="652"/>
    <n v="1.29"/>
    <s v="Andrew Allen"/>
    <s v="JoÃ£o Pessoa"/>
    <n v="80817"/>
    <s v="ParaÃ­ba"/>
    <x v="1"/>
    <s v="Chris,Pat"/>
    <x v="1"/>
    <s v="Pat"/>
    <s v="Brasil"/>
    <s v="Corporativo"/>
    <s v="Material de EscritÃ³rio"/>
    <s v="Canetas e materiais de arte"/>
    <x v="1060"/>
    <s v="Wrap Bag"/>
    <n v="0.42"/>
    <d v="2012-02-07T00:00:00"/>
  </r>
  <r>
    <n v="4543"/>
    <n v="4569"/>
    <n v="32516"/>
    <x v="642"/>
    <s v="CrÃ­tica"/>
    <x v="5"/>
    <n v="43.96"/>
    <n v="0.03"/>
    <s v="AÃ©reo Normal"/>
    <n v="-0.24149999999999999"/>
    <n v="-0.24149999999999999"/>
    <s v=""/>
    <x v="120"/>
    <n v="1.49"/>
    <s v="Robert Marley"/>
    <s v="SÃ£o Paulo"/>
    <n v="45042"/>
    <s v="SÃ£o Paulo"/>
    <x v="3"/>
    <s v="Erin"/>
    <x v="3"/>
    <m/>
    <s v="Brasil"/>
    <s v="Corporativo"/>
    <s v="Material de EscritÃ³rio"/>
    <s v="Capas e AcessÃ³rios"/>
    <x v="1117"/>
    <s v="Small Box"/>
    <n v="0.39"/>
    <d v="2010-10-26T00:00:00"/>
  </r>
  <r>
    <n v="4544"/>
    <n v="4570"/>
    <n v="32516"/>
    <x v="642"/>
    <s v="CrÃ­tica"/>
    <x v="25"/>
    <n v="60.19"/>
    <n v="0.01"/>
    <s v="AÃ©reo Normal"/>
    <n v="6.44"/>
    <n v="6.44"/>
    <s v=""/>
    <x v="552"/>
    <n v="2.5"/>
    <s v="Robert Marley"/>
    <s v="SÃ£o Paulo"/>
    <n v="45042"/>
    <s v="SÃ£o Paulo"/>
    <x v="3"/>
    <s v="Erin"/>
    <x v="3"/>
    <m/>
    <s v="Brasil"/>
    <s v="Corporativo"/>
    <s v="Material de EscritÃ³rio"/>
    <s v="Envelopes"/>
    <x v="857"/>
    <s v="Small Box"/>
    <n v="0.38"/>
    <d v="2010-10-26T00:00:00"/>
  </r>
  <r>
    <n v="4617"/>
    <n v="4571"/>
    <n v="32519"/>
    <x v="437"/>
    <s v="Baixa"/>
    <x v="34"/>
    <n v="85.36"/>
    <n v="0.09"/>
    <s v="AÃ©reo Normal"/>
    <n v="-23.82"/>
    <n v="-23.82"/>
    <s v=""/>
    <x v="58"/>
    <n v="4.5"/>
    <s v="Jill Stevenson"/>
    <s v="Loanda"/>
    <n v="33445"/>
    <s v="ParanÃ¡"/>
    <x v="2"/>
    <s v="Sam,Pat"/>
    <x v="2"/>
    <s v="Pat"/>
    <s v="Brasil"/>
    <s v="Consumidor"/>
    <s v="Material de EscritÃ³rio"/>
    <s v="EletrodomÃ©sticos"/>
    <x v="63"/>
    <s v="Small Box"/>
    <n v="0.59"/>
    <d v="2010-10-13T00:00:00"/>
  </r>
  <r>
    <n v="3680"/>
    <n v="4572"/>
    <n v="32546"/>
    <x v="238"/>
    <s v="CrÃ­tica"/>
    <x v="0"/>
    <n v="156.09"/>
    <n v="0"/>
    <s v="AÃ©reo Normal"/>
    <n v="-34.844999999999999"/>
    <n v="-34.844999999999999"/>
    <s v=""/>
    <x v="267"/>
    <n v="15.1"/>
    <s v="Greg Tran"/>
    <s v="VitÃ³ria"/>
    <n v="20901"/>
    <s v="EspÃ­rito Santo"/>
    <x v="3"/>
    <s v="Erin"/>
    <x v="3"/>
    <m/>
    <s v="Brasil"/>
    <s v="EscritÃ³rio em Casa"/>
    <s v="Material de EscritÃ³rio"/>
    <s v="Capas e AcessÃ³rios"/>
    <x v="367"/>
    <s v="Small Box"/>
    <n v="0.38"/>
    <d v="2011-03-20T00:00:00"/>
  </r>
  <r>
    <n v="3688"/>
    <n v="4573"/>
    <n v="32546"/>
    <x v="238"/>
    <s v="CrÃ­tica"/>
    <x v="26"/>
    <n v="1294.0229999999999"/>
    <n v="0.1"/>
    <s v="AÃ©reo Normal"/>
    <n v="607.25699999999995"/>
    <n v="607.25699999999995"/>
    <s v=""/>
    <x v="146"/>
    <n v="1.25"/>
    <s v="Greg Tran"/>
    <s v="VitÃ³ria"/>
    <n v="20901"/>
    <s v="EspÃ­rito Santo"/>
    <x v="3"/>
    <s v="Erin"/>
    <x v="3"/>
    <m/>
    <s v="Brasil"/>
    <s v="EscritÃ³rio em Casa"/>
    <s v="Tecnologia"/>
    <s v="Telefones e ComunicaÃ§Ã£o"/>
    <x v="1118"/>
    <s v="Small Pack"/>
    <n v="0.36"/>
    <d v="2011-03-19T00:00:00"/>
  </r>
  <r>
    <n v="1254"/>
    <n v="4577"/>
    <n v="32608"/>
    <x v="842"/>
    <s v="Alta"/>
    <x v="28"/>
    <n v="1361.91"/>
    <n v="0.05"/>
    <s v="AÃ©reo Normal"/>
    <n v="312.52"/>
    <n v="312.52"/>
    <s v=""/>
    <x v="88"/>
    <n v="3.5"/>
    <s v="Xylona Price"/>
    <s v="SÃ£o Paulo"/>
    <n v="43402"/>
    <s v="SÃ£o Paulo"/>
    <x v="3"/>
    <s v="Erin"/>
    <x v="3"/>
    <m/>
    <s v="Brasil"/>
    <s v="Corporativo"/>
    <s v="Material de EscritÃ³rio"/>
    <s v="EletrodomÃ©sticos"/>
    <x v="101"/>
    <s v="Small Box"/>
    <n v="0.59"/>
    <d v="2012-05-24T00:00:00"/>
  </r>
  <r>
    <n v="757"/>
    <n v="4578"/>
    <n v="32610"/>
    <x v="881"/>
    <s v="NÃ£o Especificada"/>
    <x v="26"/>
    <n v="316.99"/>
    <n v="0.04"/>
    <s v="AÃ©reo Normal"/>
    <n v="-276.54000000000002"/>
    <n v="-276.54000000000002"/>
    <s v=""/>
    <x v="473"/>
    <n v="8.3699999999999992"/>
    <s v="Yoseph Carroll"/>
    <s v="Feira de Santana"/>
    <n v="98373"/>
    <s v="Bahia"/>
    <x v="1"/>
    <s v="Chris,Pat"/>
    <x v="1"/>
    <s v="Pat"/>
    <s v="Brasil"/>
    <s v="Consumidor"/>
    <s v="Material de EscritÃ³rio"/>
    <s v="Tesouras, rÃ©guas e aparadores"/>
    <x v="705"/>
    <s v="Small Pack"/>
    <n v="0.57999999999999996"/>
    <d v="2012-08-20T00:00:00"/>
  </r>
  <r>
    <n v="758"/>
    <n v="4579"/>
    <n v="32610"/>
    <x v="881"/>
    <s v="NÃ£o Especificada"/>
    <x v="28"/>
    <n v="1991.89849999999"/>
    <n v="7.0000000000000007E-2"/>
    <s v="AÃ©reo Normal"/>
    <n v="88.361999999999995"/>
    <n v="88.361999999999995"/>
    <s v=""/>
    <x v="12"/>
    <n v="7.69"/>
    <s v="Yoseph Carroll"/>
    <s v="Feira de Santana"/>
    <n v="98373"/>
    <s v="Bahia"/>
    <x v="1"/>
    <s v="Chris,Pat"/>
    <x v="1"/>
    <s v="Pat"/>
    <s v="Brasil"/>
    <s v="Consumidor"/>
    <s v="Tecnologia"/>
    <s v="Telefones e ComunicaÃ§Ã£o"/>
    <x v="347"/>
    <s v="Small Box"/>
    <n v="0.57999999999999996"/>
    <d v="2012-08-20T00:00:00"/>
  </r>
  <r>
    <n v="2154"/>
    <n v="4584"/>
    <n v="32613"/>
    <x v="1118"/>
    <s v="Baixa"/>
    <x v="42"/>
    <n v="1359.74"/>
    <n v="0.01"/>
    <s v="AÃ©reo RÃ¡pido"/>
    <n v="202.33"/>
    <n v="202.33"/>
    <s v=""/>
    <x v="516"/>
    <n v="8.99"/>
    <s v="Michael Chen"/>
    <s v="SÃ£o Paulo"/>
    <n v="14304"/>
    <s v="SÃ£o Paulo"/>
    <x v="3"/>
    <s v="Erin"/>
    <x v="3"/>
    <m/>
    <s v="Brasil"/>
    <s v="Consumidor"/>
    <s v="Material de EscritÃ³rio"/>
    <s v="Canetas e materiais de arte"/>
    <x v="790"/>
    <s v="Small Pack"/>
    <n v="0.57999999999999996"/>
    <d v="2011-12-23T00:00:00"/>
  </r>
  <r>
    <n v="2194"/>
    <n v="4585"/>
    <n v="32613"/>
    <x v="1118"/>
    <s v="Baixa"/>
    <x v="39"/>
    <n v="5228.2"/>
    <n v="0"/>
    <s v="AÃ©reo Normal"/>
    <n v="-691.52"/>
    <n v="-691.52"/>
    <s v=""/>
    <x v="685"/>
    <n v="35"/>
    <s v="Michael Chen"/>
    <s v="SÃ£o Paulo"/>
    <n v="14304"/>
    <s v="SÃ£o Paulo"/>
    <x v="3"/>
    <s v="Erin"/>
    <x v="3"/>
    <m/>
    <s v="Brasil"/>
    <s v="Consumidor"/>
    <s v="Material de EscritÃ³rio"/>
    <s v="Armazenamento e OrganizaÃ§Ã£o"/>
    <x v="1119"/>
    <s v="Large Box"/>
    <n v="0.84"/>
    <d v="2011-12-18T00:00:00"/>
  </r>
  <r>
    <n v="2195"/>
    <n v="4586"/>
    <n v="32613"/>
    <x v="1118"/>
    <s v="Baixa"/>
    <x v="7"/>
    <n v="7174.9435000000003"/>
    <n v="0.02"/>
    <s v="AÃ©reo RÃ¡pido"/>
    <n v="2373.2370000000001"/>
    <n v="2373.2370000000001"/>
    <s v=""/>
    <x v="57"/>
    <n v="3.99"/>
    <s v="Michael Chen"/>
    <s v="SÃ£o Paulo"/>
    <n v="14304"/>
    <s v="SÃ£o Paulo"/>
    <x v="3"/>
    <s v="Erin"/>
    <x v="3"/>
    <m/>
    <s v="Brasil"/>
    <s v="Consumidor"/>
    <s v="Tecnologia"/>
    <s v="Telefones e ComunicaÃ§Ã£o"/>
    <x v="62"/>
    <s v="Small Box"/>
    <n v="0.57999999999999996"/>
    <d v="2011-12-18T00:00:00"/>
  </r>
  <r>
    <n v="581"/>
    <n v="4587"/>
    <n v="32640"/>
    <x v="221"/>
    <s v="Alta"/>
    <x v="43"/>
    <n v="126.69"/>
    <n v="0.04"/>
    <s v="AÃ©reo Normal"/>
    <n v="-35.558"/>
    <n v="-35.558"/>
    <s v=""/>
    <x v="475"/>
    <n v="5.48"/>
    <s v="Peter McVee"/>
    <s v="SÃ£o Paulo"/>
    <n v="8865"/>
    <s v="SÃ£o Paulo"/>
    <x v="3"/>
    <s v="Erin"/>
    <x v="3"/>
    <m/>
    <s v="Brasil"/>
    <s v="Pequenas Empresas"/>
    <s v="Material de EscritÃ³rio"/>
    <s v="Capas e AcessÃ³rios"/>
    <x v="710"/>
    <s v="Small Box"/>
    <n v="0.37"/>
    <d v="2012-09-17T00:00:00"/>
  </r>
  <r>
    <n v="582"/>
    <n v="4588"/>
    <n v="32640"/>
    <x v="221"/>
    <s v="Alta"/>
    <x v="40"/>
    <n v="162.11000000000001"/>
    <n v="0.04"/>
    <s v="AÃ©reo RÃ¡pido"/>
    <n v="3.91"/>
    <n v="3.91"/>
    <s v=""/>
    <x v="247"/>
    <n v="6.47"/>
    <s v="Peter McVee"/>
    <s v="SÃ£o Paulo"/>
    <n v="7076"/>
    <s v="SÃ£o Paulo"/>
    <x v="3"/>
    <s v="Erin"/>
    <x v="3"/>
    <m/>
    <s v="Brasil"/>
    <s v="Pequenas Empresas"/>
    <s v="Material de EscritÃ³rio"/>
    <s v="Papel"/>
    <x v="329"/>
    <s v="Small Box"/>
    <n v="0.38"/>
    <d v="2012-09-17T00:00:00"/>
  </r>
  <r>
    <n v="5795"/>
    <n v="4589"/>
    <n v="32641"/>
    <x v="761"/>
    <s v="Alta"/>
    <x v="43"/>
    <n v="167.53"/>
    <n v="0.05"/>
    <s v="AÃ©reo Normal"/>
    <n v="-9.5679999999999996"/>
    <n v="-9.5679999999999996"/>
    <s v=""/>
    <x v="382"/>
    <n v="5.6"/>
    <s v="Fred Harton"/>
    <s v="JoÃ£o Pessoa"/>
    <n v="80219"/>
    <s v="ParaÃ­ba"/>
    <x v="1"/>
    <s v="Chris,Pat"/>
    <x v="1"/>
    <s v="Pat"/>
    <s v="Brasil"/>
    <s v="EscritÃ³rio em Casa"/>
    <s v="Material de EscritÃ³rio"/>
    <s v="Capas e AcessÃ³rios"/>
    <x v="537"/>
    <s v="Small Box"/>
    <n v="0.36"/>
    <d v="2010-03-22T00:00:00"/>
  </r>
  <r>
    <n v="2358"/>
    <n v="4591"/>
    <n v="32647"/>
    <x v="930"/>
    <s v="Alta"/>
    <x v="46"/>
    <n v="671.75"/>
    <n v="7.0000000000000007E-2"/>
    <s v="AÃ©reo Normal"/>
    <n v="-56.83"/>
    <n v="-56.83"/>
    <s v=""/>
    <x v="109"/>
    <n v="4"/>
    <s v="Rick Bensley"/>
    <s v="Loanda"/>
    <n v="33566"/>
    <s v="ParanÃ¡"/>
    <x v="2"/>
    <s v="Sam,Pat"/>
    <x v="2"/>
    <s v="Pat"/>
    <s v="Brasil"/>
    <s v="Consumidor"/>
    <s v="Tecnologia"/>
    <s v="PerifÃ©ricos"/>
    <x v="125"/>
    <s v="Small Box"/>
    <n v="0.77"/>
    <d v="2011-11-20T00:00:00"/>
  </r>
  <r>
    <n v="2359"/>
    <n v="4592"/>
    <n v="32647"/>
    <x v="930"/>
    <s v="Alta"/>
    <x v="15"/>
    <n v="9541.0400000000009"/>
    <n v="0.06"/>
    <s v="Transporte RodoviÃ¡rio"/>
    <n v="348.84"/>
    <n v="348.84"/>
    <s v=""/>
    <x v="614"/>
    <n v="84.84"/>
    <s v="Rick Bensley"/>
    <s v="Loanda"/>
    <n v="33566"/>
    <s v="ParanÃ¡"/>
    <x v="2"/>
    <s v="Sam,Pat"/>
    <x v="2"/>
    <s v="Pat"/>
    <s v="Brasil"/>
    <s v="Consumidor"/>
    <s v="MobiliÃ¡rio"/>
    <s v="Mesas"/>
    <x v="982"/>
    <s v="Jumbo Box"/>
    <n v="0.66"/>
    <d v="2011-11-20T00:00:00"/>
  </r>
  <r>
    <n v="6579"/>
    <n v="4593"/>
    <n v="32675"/>
    <x v="740"/>
    <s v="Alta"/>
    <x v="28"/>
    <n v="6865.19"/>
    <n v="0.09"/>
    <s v="Transporte RodoviÃ¡rio"/>
    <n v="1541.68"/>
    <n v="1541.68"/>
    <s v=""/>
    <x v="319"/>
    <n v="60"/>
    <s v="Jonathan Doherty"/>
    <s v="Porto Alegre"/>
    <n v="27534"/>
    <s v="Rio Grande do Sul"/>
    <x v="2"/>
    <s v="Sam,Pat"/>
    <x v="2"/>
    <s v="Pat"/>
    <s v="Brasil"/>
    <s v="Corporativo"/>
    <s v="MobiliÃ¡rio"/>
    <s v="Mesas"/>
    <x v="444"/>
    <s v="Jumbo Drum"/>
    <m/>
    <d v="2009-11-04T00:00:00"/>
  </r>
  <r>
    <n v="6508"/>
    <n v="4596"/>
    <n v="32710"/>
    <x v="308"/>
    <s v="Alta"/>
    <x v="27"/>
    <n v="540.33000000000004"/>
    <n v="0.04"/>
    <s v="AÃ©reo Normal"/>
    <n v="-59.06"/>
    <n v="-59.06"/>
    <s v=""/>
    <x v="19"/>
    <n v="6.27"/>
    <s v="John Lee"/>
    <s v="Loanda"/>
    <n v="72401"/>
    <s v="ParanÃ¡"/>
    <x v="2"/>
    <s v="Sam,Pat"/>
    <x v="2"/>
    <s v="Pat"/>
    <s v="Brasil"/>
    <s v="Corporativo"/>
    <s v="Material de EscritÃ³rio"/>
    <s v="Armazenamento e OrganizaÃ§Ã£o"/>
    <x v="20"/>
    <s v="Medium Box"/>
    <n v="0.56999999999999995"/>
    <d v="2009-11-17T00:00:00"/>
  </r>
  <r>
    <n v="8061"/>
    <n v="4598"/>
    <n v="32741"/>
    <x v="1119"/>
    <s v="Baixa"/>
    <x v="37"/>
    <n v="136.24"/>
    <n v="7.0000000000000007E-2"/>
    <s v="AÃ©reo Normal"/>
    <n v="-81.77"/>
    <n v="-81.77"/>
    <s v=""/>
    <x v="14"/>
    <n v="9.4499999999999993"/>
    <s v="Bill Eplett"/>
    <s v="SÃ£o Paulo"/>
    <n v="13021"/>
    <s v="SÃ£o Paulo"/>
    <x v="3"/>
    <s v="Erin"/>
    <x v="3"/>
    <m/>
    <s v="Brasil"/>
    <s v="Corporativo"/>
    <s v="Material de EscritÃ³rio"/>
    <s v="Armazenamento e OrganizaÃ§Ã£o"/>
    <x v="14"/>
    <s v="Small Box"/>
    <n v="0.6"/>
    <d v="2009-02-22T00:00:00"/>
  </r>
  <r>
    <n v="8228"/>
    <n v="4602"/>
    <n v="32800"/>
    <x v="1099"/>
    <s v="NÃ£o Especificada"/>
    <x v="47"/>
    <n v="751.94"/>
    <n v="7.0000000000000007E-2"/>
    <s v="AÃ©reo Normal"/>
    <n v="69.08"/>
    <n v="69.08"/>
    <s v=""/>
    <x v="238"/>
    <n v="8.68"/>
    <s v="Larry Tron"/>
    <s v="Natal"/>
    <n v="84117"/>
    <s v="Rio Grande do Norte"/>
    <x v="1"/>
    <s v="Chris,Pat"/>
    <x v="1"/>
    <s v="Pat"/>
    <s v="Brasil"/>
    <s v="EscritÃ³rio em Casa"/>
    <s v="Material de EscritÃ³rio"/>
    <s v="Papel"/>
    <x v="573"/>
    <s v="Small Box"/>
    <n v="0.37"/>
    <d v="2009-01-23T00:00:00"/>
  </r>
  <r>
    <n v="8238"/>
    <n v="4600"/>
    <n v="32800"/>
    <x v="1099"/>
    <s v="NÃ£o Especificada"/>
    <x v="22"/>
    <n v="11336.37"/>
    <n v="0.04"/>
    <s v="Transporte RodoviÃ¡rio"/>
    <n v="1161.75"/>
    <n v="1161.75"/>
    <s v=""/>
    <x v="459"/>
    <n v="58.92"/>
    <s v="Larry Tron"/>
    <s v="Natal"/>
    <n v="84117"/>
    <s v="Rio Grande do Norte"/>
    <x v="1"/>
    <s v="Chris,Pat"/>
    <x v="1"/>
    <s v="Pat"/>
    <s v="Brasil"/>
    <s v="EscritÃ³rio em Casa"/>
    <s v="MobiliÃ¡rio"/>
    <s v="Cadeiras"/>
    <x v="678"/>
    <s v="Jumbo Drum"/>
    <n v="0.64"/>
    <d v="2009-01-22T00:00:00"/>
  </r>
  <r>
    <n v="8239"/>
    <n v="4601"/>
    <n v="32800"/>
    <x v="1099"/>
    <s v="NÃ£o Especificada"/>
    <x v="36"/>
    <n v="354.13"/>
    <n v="0.09"/>
    <s v="AÃ©reo Normal"/>
    <n v="8.7899999999999991"/>
    <n v="8.7899999999999991"/>
    <s v=""/>
    <x v="238"/>
    <n v="8.68"/>
    <s v="Larry Tron"/>
    <s v="Natal"/>
    <n v="84117"/>
    <s v="Rio Grande do Norte"/>
    <x v="1"/>
    <s v="Chris,Pat"/>
    <x v="1"/>
    <s v="Pat"/>
    <s v="Brasil"/>
    <s v="EscritÃ³rio em Casa"/>
    <s v="Material de EscritÃ³rio"/>
    <s v="Papel"/>
    <x v="573"/>
    <s v="Small Box"/>
    <n v="0.37"/>
    <d v="2009-01-22T00:00:00"/>
  </r>
  <r>
    <n v="627"/>
    <n v="4606"/>
    <n v="32804"/>
    <x v="627"/>
    <s v="MÃ©dia"/>
    <x v="28"/>
    <n v="89.51"/>
    <n v="0.02"/>
    <s v="AÃ©reo Normal"/>
    <n v="-61.984999999999999"/>
    <n v="-61.984999999999999"/>
    <s v=""/>
    <x v="125"/>
    <n v="5.26"/>
    <s v="Lycoris Saunders"/>
    <s v="Porto Alegre"/>
    <n v="28081"/>
    <s v="Rio Grande do Sul"/>
    <x v="2"/>
    <s v="Sam,Pat"/>
    <x v="2"/>
    <s v="Pat"/>
    <s v="Brasil"/>
    <s v="Corporativo"/>
    <s v="Material de EscritÃ³rio"/>
    <s v="Capas e AcessÃ³rios"/>
    <x v="143"/>
    <s v="Small Box"/>
    <n v="0.38"/>
    <d v="2012-09-11T00:00:00"/>
  </r>
  <r>
    <n v="630"/>
    <n v="4605"/>
    <n v="32804"/>
    <x v="627"/>
    <s v="MÃ©dia"/>
    <x v="19"/>
    <n v="174.81"/>
    <n v="7.0000000000000007E-2"/>
    <s v="AÃ©reo Normal"/>
    <n v="74.819999999999993"/>
    <n v="74.819999999999993"/>
    <s v=""/>
    <x v="232"/>
    <n v="0.5"/>
    <s v="Lycoris Saunders"/>
    <s v="Porto Alegre"/>
    <n v="28540"/>
    <s v="Rio Grande do Sul"/>
    <x v="2"/>
    <s v="Sam,Pat"/>
    <x v="2"/>
    <s v="Pat"/>
    <s v="Brasil"/>
    <s v="Corporativo"/>
    <s v="Material de EscritÃ³rio"/>
    <s v="Etiquetas"/>
    <x v="418"/>
    <s v="Small Box"/>
    <n v="0.37"/>
    <d v="2012-09-10T00:00:00"/>
  </r>
  <r>
    <n v="3154"/>
    <n v="4609"/>
    <n v="32806"/>
    <x v="1120"/>
    <s v="Alta"/>
    <x v="22"/>
    <n v="221.23"/>
    <n v="0.02"/>
    <s v="AÃ©reo Normal"/>
    <n v="-45.29"/>
    <n v="-45.29"/>
    <s v=""/>
    <x v="64"/>
    <n v="5.2"/>
    <s v="Lycoris Saunders"/>
    <s v="Porto Alegre"/>
    <n v="28081"/>
    <s v="Rio Grande do Sul"/>
    <x v="2"/>
    <s v="Sam,Pat"/>
    <x v="2"/>
    <s v="Pat"/>
    <s v="Brasil"/>
    <s v="EscritÃ³rio em Casa"/>
    <s v="Material de EscritÃ³rio"/>
    <s v="Papel"/>
    <x v="590"/>
    <s v="Small Box"/>
    <n v="0.37"/>
    <d v="2011-06-23T00:00:00"/>
  </r>
  <r>
    <n v="3162"/>
    <n v="4608"/>
    <n v="32806"/>
    <x v="1120"/>
    <s v="Alta"/>
    <x v="10"/>
    <n v="175.99"/>
    <n v="0.1"/>
    <s v="AÃ©reo RÃ¡pido"/>
    <n v="77.3"/>
    <n v="77.3"/>
    <s v=""/>
    <x v="51"/>
    <n v="0.5"/>
    <s v="Lycoris Saunders"/>
    <s v="Porto Alegre"/>
    <n v="28081"/>
    <s v="Rio Grande do Sul"/>
    <x v="2"/>
    <s v="Sam,Pat"/>
    <x v="2"/>
    <s v="Pat"/>
    <s v="Brasil"/>
    <s v="EscritÃ³rio em Casa"/>
    <s v="Material de EscritÃ³rio"/>
    <s v="Etiquetas"/>
    <x v="513"/>
    <s v="Small Box"/>
    <n v="0.38"/>
    <d v="2011-06-22T00:00:00"/>
  </r>
  <r>
    <n v="8273"/>
    <n v="4612"/>
    <n v="32868"/>
    <x v="131"/>
    <s v="NÃ£o Especificada"/>
    <x v="33"/>
    <n v="1101.28"/>
    <n v="0.05"/>
    <s v="AÃ©reo Normal"/>
    <n v="200.53"/>
    <n v="200.53"/>
    <s v=""/>
    <x v="178"/>
    <n v="6.17"/>
    <s v="Randy Ferguson"/>
    <s v="Porto Alegre"/>
    <n v="37042"/>
    <s v="Rio Grande do Sul"/>
    <x v="2"/>
    <s v="Sam,Pat"/>
    <x v="2"/>
    <s v="Pat"/>
    <s v="Brasil"/>
    <s v="EscritÃ³rio em Casa"/>
    <s v="Material de EscritÃ³rio"/>
    <s v="Canetas e materiais de arte"/>
    <x v="219"/>
    <s v="Small Pack"/>
    <n v="0.55000000000000004"/>
    <d v="2009-01-18T00:00:00"/>
  </r>
  <r>
    <n v="337"/>
    <n v="4617"/>
    <n v="32871"/>
    <x v="771"/>
    <s v="Alta"/>
    <x v="29"/>
    <n v="107.92"/>
    <n v="0.04"/>
    <s v="AÃ©reo Normal"/>
    <n v="-57.65"/>
    <n v="-57.65"/>
    <s v=""/>
    <x v="95"/>
    <n v="6.5"/>
    <s v="Jim Karlsson"/>
    <s v="Rio de Janeiro"/>
    <n v="25801"/>
    <s v="Rio de Janeiro"/>
    <x v="3"/>
    <s v="Erin"/>
    <x v="3"/>
    <m/>
    <s v="Brasil"/>
    <s v="Pequenas Empresas"/>
    <s v="Tecnologia"/>
    <s v="PerifÃ©ricos"/>
    <x v="108"/>
    <s v="Small Box"/>
    <n v="0.64"/>
    <d v="2012-10-28T00:00:00"/>
  </r>
  <r>
    <n v="338"/>
    <n v="4618"/>
    <n v="32871"/>
    <x v="771"/>
    <s v="Alta"/>
    <x v="18"/>
    <n v="2151.08"/>
    <n v="0.03"/>
    <s v="Transporte RodoviÃ¡rio"/>
    <n v="179.05"/>
    <n v="179.05"/>
    <s v=""/>
    <x v="74"/>
    <n v="17.850000000000001"/>
    <s v="Jim Karlsson"/>
    <s v="Rio de Janeiro"/>
    <n v="25801"/>
    <s v="Rio de Janeiro"/>
    <x v="3"/>
    <s v="Erin"/>
    <x v="3"/>
    <m/>
    <s v="Brasil"/>
    <s v="Pequenas Empresas"/>
    <s v="Tecnologia"/>
    <s v="MÃ¡quinas de EscritÃ³rio"/>
    <x v="84"/>
    <s v="Jumbo Drum"/>
    <n v="0.56000000000000005"/>
    <d v="2012-10-28T00:00:00"/>
  </r>
  <r>
    <n v="1754"/>
    <n v="4622"/>
    <n v="32902"/>
    <x v="276"/>
    <s v="Alta"/>
    <x v="3"/>
    <n v="1638.67"/>
    <n v="0.05"/>
    <s v="Transporte RodoviÃ¡rio"/>
    <n v="-527.83000000000004"/>
    <n v="-527.83000000000004"/>
    <s v=""/>
    <x v="482"/>
    <n v="60"/>
    <s v="Corey Lock"/>
    <s v="Recife"/>
    <n v="92691"/>
    <s v="Pernambuco"/>
    <x v="1"/>
    <s v="Chris,Pat"/>
    <x v="1"/>
    <s v="Pat"/>
    <s v="Brasil"/>
    <s v="EscritÃ³rio em Casa"/>
    <s v="Material de EscritÃ³rio"/>
    <s v="EletrodomÃ©sticos"/>
    <x v="729"/>
    <s v="Jumbo Drum"/>
    <n v="0.41"/>
    <d v="2012-03-05T00:00:00"/>
  </r>
  <r>
    <n v="1755"/>
    <n v="4623"/>
    <n v="32902"/>
    <x v="276"/>
    <s v="Alta"/>
    <x v="34"/>
    <n v="64.099999999999994"/>
    <n v="0.03"/>
    <s v="AÃ©reo Normal"/>
    <n v="-48.28"/>
    <n v="-48.28"/>
    <s v=""/>
    <x v="473"/>
    <n v="8.3699999999999992"/>
    <s v="Corey Lock"/>
    <s v="Recife"/>
    <n v="92691"/>
    <s v="Pernambuco"/>
    <x v="1"/>
    <s v="Chris,Pat"/>
    <x v="1"/>
    <s v="Pat"/>
    <s v="Brasil"/>
    <s v="EscritÃ³rio em Casa"/>
    <s v="Material de EscritÃ³rio"/>
    <s v="Tesouras, rÃ©guas e aparadores"/>
    <x v="705"/>
    <s v="Small Pack"/>
    <n v="0.57999999999999996"/>
    <d v="2012-03-05T00:00:00"/>
  </r>
  <r>
    <n v="1767"/>
    <n v="4621"/>
    <n v="32902"/>
    <x v="276"/>
    <s v="Alta"/>
    <x v="20"/>
    <n v="145.47999999999999"/>
    <n v="0.03"/>
    <s v="AÃ©reo RÃ¡pido"/>
    <n v="32.43"/>
    <n v="32.43"/>
    <s v=""/>
    <x v="79"/>
    <n v="1.2"/>
    <s v="Corey Lock"/>
    <s v="SÃ£o Paulo"/>
    <n v="7010"/>
    <s v="SÃ£o Paulo"/>
    <x v="3"/>
    <s v="Erin"/>
    <x v="3"/>
    <m/>
    <s v="Brasil"/>
    <s v="EscritÃ³rio em Casa"/>
    <s v="Material de EscritÃ³rio"/>
    <s v="Canetas e materiais de arte"/>
    <x v="91"/>
    <s v="Wrap Bag"/>
    <n v="0.44"/>
    <d v="2012-03-04T00:00:00"/>
  </r>
  <r>
    <n v="873"/>
    <n v="4624"/>
    <n v="32903"/>
    <x v="1121"/>
    <s v="Baixa"/>
    <x v="42"/>
    <n v="454.58"/>
    <n v="7.0000000000000007E-2"/>
    <s v="AÃ©reo Normal"/>
    <n v="-118.75"/>
    <n v="-118.75"/>
    <s v=""/>
    <x v="332"/>
    <n v="8.7799999999999994"/>
    <s v="Daniel Lacy"/>
    <s v="SÃ£o Paulo"/>
    <n v="11575"/>
    <s v="SÃ£o Paulo"/>
    <x v="3"/>
    <s v="Erin"/>
    <x v="3"/>
    <m/>
    <s v="Brasil"/>
    <s v="Pequenas Empresas"/>
    <s v="Material de EscritÃ³rio"/>
    <s v="Armazenamento e OrganizaÃ§Ã£o"/>
    <x v="464"/>
    <s v="Small Box"/>
    <n v="0.56999999999999995"/>
    <d v="2012-08-02T00:00:00"/>
  </r>
  <r>
    <n v="3418"/>
    <n v="4626"/>
    <n v="32929"/>
    <x v="197"/>
    <s v="Baixa"/>
    <x v="37"/>
    <n v="152.13999999999999"/>
    <n v="0.09"/>
    <s v="AÃ©reo Normal"/>
    <n v="-26.87"/>
    <n v="-26.87"/>
    <s v=""/>
    <x v="518"/>
    <n v="4.8099999999999996"/>
    <s v="Liz MacKendrick"/>
    <s v="Porto Alegre"/>
    <n v="23111"/>
    <s v="Rio Grande do Sul"/>
    <x v="2"/>
    <s v="Sam,Pat"/>
    <x v="2"/>
    <s v="Pat"/>
    <s v="Brasil"/>
    <s v="Corporativo"/>
    <s v="Material de EscritÃ³rio"/>
    <s v="Armazenamento e OrganizaÃ§Ã£o"/>
    <x v="793"/>
    <s v="Small Box"/>
    <n v="0.57999999999999996"/>
    <d v="2011-05-07T00:00:00"/>
  </r>
  <r>
    <n v="3430"/>
    <n v="4625"/>
    <n v="32929"/>
    <x v="197"/>
    <s v="Baixa"/>
    <x v="34"/>
    <n v="44.56"/>
    <n v="0.05"/>
    <s v="AÃ©reo Normal"/>
    <n v="4.8099999999999996"/>
    <n v="4.8099999999999996"/>
    <s v=""/>
    <x v="40"/>
    <n v="1.39"/>
    <s v="Liz MacKendrick"/>
    <s v="Porto Alegre"/>
    <n v="23111"/>
    <s v="Rio Grande do Sul"/>
    <x v="2"/>
    <s v="Sam,Pat"/>
    <x v="2"/>
    <s v="Pat"/>
    <s v="Brasil"/>
    <s v="Corporativo"/>
    <s v="Material de EscritÃ³rio"/>
    <s v="Envelopes"/>
    <x v="41"/>
    <s v="Small Box"/>
    <n v="0.38"/>
    <d v="2011-05-06T00:00:00"/>
  </r>
  <r>
    <n v="5971"/>
    <n v="4627"/>
    <n v="32931"/>
    <x v="1122"/>
    <s v="Baixa"/>
    <x v="42"/>
    <n v="86.1"/>
    <n v="0.06"/>
    <s v="AÃ©reo Normal"/>
    <n v="32.700000000000003"/>
    <n v="0"/>
    <s v="Returned"/>
    <x v="7"/>
    <n v="0.5"/>
    <s v="Shaun Chance"/>
    <s v="AracajÃº"/>
    <n v="83814"/>
    <s v="Sergipe"/>
    <x v="1"/>
    <s v="Chris,Pat"/>
    <x v="1"/>
    <s v="Pat"/>
    <s v="Brasil"/>
    <s v="Corporativo"/>
    <s v="Material de EscritÃ³rio"/>
    <s v="Etiquetas"/>
    <x v="1120"/>
    <s v="Small Box"/>
    <n v="0.36"/>
    <d v="2010-02-22T00:00:00"/>
  </r>
  <r>
    <n v="5981"/>
    <n v="4628"/>
    <n v="32931"/>
    <x v="1122"/>
    <s v="Baixa"/>
    <x v="16"/>
    <n v="298.11"/>
    <n v="0.08"/>
    <s v="AÃ©reo Normal"/>
    <n v="-60.79"/>
    <n v="0"/>
    <s v="Returned"/>
    <x v="19"/>
    <n v="6.27"/>
    <s v="Shaun Chance"/>
    <s v="AracajÃº"/>
    <n v="83814"/>
    <s v="Sergipe"/>
    <x v="1"/>
    <s v="Chris,Pat"/>
    <x v="1"/>
    <s v="Pat"/>
    <s v="Brasil"/>
    <s v="Corporativo"/>
    <s v="Material de EscritÃ³rio"/>
    <s v="Armazenamento e OrganizaÃ§Ã£o"/>
    <x v="20"/>
    <s v="Medium Box"/>
    <n v="0.56999999999999995"/>
    <d v="2010-02-20T00:00:00"/>
  </r>
  <r>
    <n v="6182"/>
    <n v="4629"/>
    <n v="32932"/>
    <x v="288"/>
    <s v="Baixa"/>
    <x v="19"/>
    <n v="29884.6"/>
    <n v="0.05"/>
    <s v="AÃ©reo Normal"/>
    <n v="12748.86"/>
    <n v="12748.86"/>
    <s v=""/>
    <x v="523"/>
    <n v="24.49"/>
    <s v="Karen Carlisle"/>
    <s v="Recife"/>
    <n v="94110"/>
    <s v="Pernambuco"/>
    <x v="1"/>
    <s v="Chris,Pat"/>
    <x v="1"/>
    <s v="Pat"/>
    <s v="Brasil"/>
    <s v="Corporativo"/>
    <s v="Tecnologia"/>
    <s v="Copiadoras e fax"/>
    <x v="852"/>
    <s v="Large Box"/>
    <n v="0.44"/>
    <d v="2010-01-13T00:00:00"/>
  </r>
  <r>
    <n v="3812"/>
    <n v="4630"/>
    <n v="32965"/>
    <x v="829"/>
    <s v="Alta"/>
    <x v="1"/>
    <n v="11.15"/>
    <n v="0.04"/>
    <s v="AÃ©reo Normal"/>
    <n v="-5.54"/>
    <n v="-5.54"/>
    <s v=""/>
    <x v="125"/>
    <n v="2.97"/>
    <s v="Michael Paige"/>
    <s v="VitÃ³ria"/>
    <n v="4401"/>
    <s v="EspÃ­rito Santo"/>
    <x v="3"/>
    <s v="Erin"/>
    <x v="3"/>
    <m/>
    <s v="Brasil"/>
    <s v="Pequenas Empresas"/>
    <s v="Material de EscritÃ³rio"/>
    <s v="Papel"/>
    <x v="450"/>
    <s v="Wrap Bag"/>
    <n v="0.35"/>
    <d v="2011-02-25T00:00:00"/>
  </r>
  <r>
    <n v="3813"/>
    <n v="4631"/>
    <n v="32965"/>
    <x v="829"/>
    <s v="Alta"/>
    <x v="16"/>
    <n v="2427.25"/>
    <n v="0.1"/>
    <s v="AÃ©reo Normal"/>
    <n v="227.67"/>
    <n v="227.67"/>
    <s v=""/>
    <x v="145"/>
    <n v="19.989999999999998"/>
    <s v="Michael Paige"/>
    <s v="SÃ£o Paulo"/>
    <n v="7003"/>
    <s v="SÃ£o Paulo"/>
    <x v="3"/>
    <s v="Erin"/>
    <x v="3"/>
    <m/>
    <s v="Brasil"/>
    <s v="Pequenas Empresas"/>
    <s v="Tecnologia"/>
    <s v="PerifÃ©ricos"/>
    <x v="171"/>
    <s v="Small Box"/>
    <n v="0.52"/>
    <d v="2011-02-25T00:00:00"/>
  </r>
  <r>
    <n v="1933"/>
    <n v="4632"/>
    <n v="32966"/>
    <x v="1047"/>
    <s v="Baixa"/>
    <x v="32"/>
    <n v="1035.2"/>
    <n v="0.08"/>
    <s v="Transporte RodoviÃ¡rio"/>
    <n v="-668.0643"/>
    <n v="0"/>
    <s v="Returned"/>
    <x v="602"/>
    <n v="28.06"/>
    <s v="Steven Cartwright"/>
    <s v="Loanda"/>
    <n v="34239"/>
    <s v="ParanÃ¡"/>
    <x v="2"/>
    <s v="Sam,Pat"/>
    <x v="2"/>
    <s v="Pat"/>
    <s v="Brasil"/>
    <s v="EscritÃ³rio em Casa"/>
    <s v="Tecnologia"/>
    <s v="MÃ¡quinas de EscritÃ³rio"/>
    <x v="955"/>
    <s v="Jumbo Drum"/>
    <n v="0.56000000000000005"/>
    <d v="2012-02-02T00:00:00"/>
  </r>
  <r>
    <n v="1950"/>
    <n v="4633"/>
    <n v="32966"/>
    <x v="1047"/>
    <s v="Baixa"/>
    <x v="27"/>
    <n v="74.17"/>
    <n v="0.01"/>
    <s v="AÃ©reo Normal"/>
    <n v="-13.4"/>
    <n v="0"/>
    <s v="Returned"/>
    <x v="652"/>
    <n v="1.29"/>
    <s v="Steven Cartwright"/>
    <s v="Loanda"/>
    <n v="34239"/>
    <s v="ParanÃ¡"/>
    <x v="2"/>
    <s v="Sam,Pat"/>
    <x v="2"/>
    <s v="Pat"/>
    <s v="Brasil"/>
    <s v="EscritÃ³rio em Casa"/>
    <s v="Material de EscritÃ³rio"/>
    <s v="Canetas e materiais de arte"/>
    <x v="1060"/>
    <s v="Wrap Bag"/>
    <n v="0.42"/>
    <d v="2012-01-30T00:00:00"/>
  </r>
  <r>
    <n v="587"/>
    <n v="4634"/>
    <n v="32994"/>
    <x v="254"/>
    <s v="CrÃ­tica"/>
    <x v="20"/>
    <n v="226.41"/>
    <n v="0.05"/>
    <s v="AÃ©reo Normal"/>
    <n v="-164.89"/>
    <n v="-164.89"/>
    <s v=""/>
    <x v="31"/>
    <n v="8.73"/>
    <s v="Tonja Turnell"/>
    <s v="Feira de Santana"/>
    <n v="98037"/>
    <s v="Bahia"/>
    <x v="1"/>
    <s v="Chris,Pat"/>
    <x v="1"/>
    <s v="Pat"/>
    <s v="Brasil"/>
    <s v="Consumidor"/>
    <s v="Material de EscritÃ³rio"/>
    <s v="Papel"/>
    <x v="356"/>
    <s v="Small Box"/>
    <n v="0.37"/>
    <d v="2012-09-16T00:00:00"/>
  </r>
  <r>
    <n v="4191"/>
    <n v="4635"/>
    <n v="32996"/>
    <x v="6"/>
    <s v="CrÃ­tica"/>
    <x v="5"/>
    <n v="262.29000000000002"/>
    <n v="0.09"/>
    <s v="AÃ©reo Normal"/>
    <n v="7.26"/>
    <n v="0"/>
    <s v="Returned"/>
    <x v="686"/>
    <n v="5.03"/>
    <s v="Janet Lee"/>
    <s v="Porto Alegre"/>
    <n v="28307"/>
    <s v="Rio Grande do Sul"/>
    <x v="2"/>
    <s v="Sam,Pat"/>
    <x v="2"/>
    <s v="Pat"/>
    <s v="Brasil"/>
    <s v="Consumidor"/>
    <s v="MobiliÃ¡rio"/>
    <s v="MobiliÃ¡rio de EscritÃ³rio"/>
    <x v="1121"/>
    <s v="Small Box"/>
    <n v="0.54"/>
    <d v="2010-12-20T00:00:00"/>
  </r>
  <r>
    <n v="4195"/>
    <n v="4636"/>
    <n v="32996"/>
    <x v="6"/>
    <s v="CrÃ­tica"/>
    <x v="1"/>
    <n v="116.31399999999999"/>
    <n v="0.04"/>
    <s v="AÃ©reo Normal"/>
    <n v="-300.85000000000002"/>
    <n v="0"/>
    <s v="Returned"/>
    <x v="6"/>
    <n v="3.9"/>
    <s v="Janet Lee"/>
    <s v="Porto Alegre"/>
    <n v="28307"/>
    <s v="Rio Grande do Sul"/>
    <x v="2"/>
    <s v="Sam,Pat"/>
    <x v="2"/>
    <s v="Pat"/>
    <s v="Brasil"/>
    <s v="Consumidor"/>
    <s v="Tecnologia"/>
    <s v="Telefones e ComunicaÃ§Ã£o"/>
    <x v="1122"/>
    <s v="Small Box"/>
    <n v="0.55000000000000004"/>
    <d v="2010-12-19T00:00:00"/>
  </r>
  <r>
    <n v="7734"/>
    <n v="4638"/>
    <n v="32999"/>
    <x v="481"/>
    <s v="Baixa"/>
    <x v="18"/>
    <n v="1386.65"/>
    <n v="0.09"/>
    <s v="Transporte RodoviÃ¡rio"/>
    <n v="-193.58"/>
    <n v="-193.58"/>
    <s v=""/>
    <x v="111"/>
    <n v="35.840000000000003"/>
    <s v="David Flashing"/>
    <s v="Belo Horizonte"/>
    <n v="6776"/>
    <s v="Minas Gerais"/>
    <x v="3"/>
    <s v="Erin"/>
    <x v="3"/>
    <m/>
    <s v="Brasil"/>
    <s v="EscritÃ³rio em Casa"/>
    <s v="MobiliÃ¡rio"/>
    <s v="Estantes"/>
    <x v="965"/>
    <s v="Jumbo Box"/>
    <n v="0.62"/>
    <d v="2009-04-19T00:00:00"/>
  </r>
  <r>
    <n v="8199"/>
    <n v="4639"/>
    <n v="33025"/>
    <x v="859"/>
    <s v="Baixa"/>
    <x v="38"/>
    <n v="318.31"/>
    <n v="0.08"/>
    <s v="AÃ©reo Normal"/>
    <n v="-19.059999999999999"/>
    <n v="-19.059999999999999"/>
    <s v=""/>
    <x v="626"/>
    <n v="0.99"/>
    <s v="Debra Catini"/>
    <s v="SÃ£o Paulo"/>
    <n v="7002"/>
    <s v="SÃ£o Paulo"/>
    <x v="3"/>
    <s v="Erin"/>
    <x v="3"/>
    <m/>
    <s v="Brasil"/>
    <s v="Pequenas Empresas"/>
    <s v="Material de EscritÃ³rio"/>
    <s v="EletrodomÃ©sticos"/>
    <x v="1001"/>
    <s v="Small Box"/>
    <n v="0.57999999999999996"/>
    <d v="2009-01-29T00:00:00"/>
  </r>
  <r>
    <n v="1188"/>
    <n v="4640"/>
    <n v="33029"/>
    <x v="1123"/>
    <s v="Alta"/>
    <x v="33"/>
    <n v="16028.26"/>
    <n v="0.02"/>
    <s v="Transporte RodoviÃ¡rio"/>
    <n v="-1008.73058"/>
    <n v="-1008.73058"/>
    <s v=""/>
    <x v="613"/>
    <n v="75.23"/>
    <s v="Scott Cohen"/>
    <s v="VitÃ³ria"/>
    <n v="21220"/>
    <s v="EspÃ­rito Santo"/>
    <x v="3"/>
    <s v="Erin"/>
    <x v="3"/>
    <m/>
    <s v="Brasil"/>
    <s v="Consumidor"/>
    <s v="MobiliÃ¡rio"/>
    <s v="Mesas"/>
    <x v="979"/>
    <s v="Jumbo Box"/>
    <n v="0.79"/>
    <d v="2012-06-02T00:00:00"/>
  </r>
  <r>
    <n v="1195"/>
    <n v="4641"/>
    <n v="33029"/>
    <x v="1123"/>
    <s v="Alta"/>
    <x v="34"/>
    <n v="738.25049999999999"/>
    <n v="0.1"/>
    <s v="AÃ©reo Normal"/>
    <n v="-286.363"/>
    <n v="-286.363"/>
    <s v=""/>
    <x v="43"/>
    <n v="2.5"/>
    <s v="Scott Cohen"/>
    <s v="VitÃ³ria"/>
    <n v="21220"/>
    <s v="EspÃ­rito Santo"/>
    <x v="3"/>
    <s v="Erin"/>
    <x v="3"/>
    <m/>
    <s v="Brasil"/>
    <s v="Consumidor"/>
    <s v="Tecnologia"/>
    <s v="Telefones e ComunicaÃ§Ã£o"/>
    <x v="350"/>
    <s v="Small Box"/>
    <n v="0.56999999999999995"/>
    <d v="2012-06-01T00:00:00"/>
  </r>
  <r>
    <n v="718"/>
    <n v="4642"/>
    <n v="33031"/>
    <x v="1124"/>
    <s v="Alta"/>
    <x v="4"/>
    <n v="550.67999999999995"/>
    <n v="0.08"/>
    <s v="Transporte RodoviÃ¡rio"/>
    <n v="-134.63"/>
    <n v="-134.63"/>
    <s v=""/>
    <x v="378"/>
    <n v="15.68"/>
    <s v="Tony Sayre"/>
    <s v="SÃ£o Paulo"/>
    <n v="11703"/>
    <s v="SÃ£o Paulo"/>
    <x v="3"/>
    <s v="Erin"/>
    <x v="3"/>
    <m/>
    <s v="Brasil"/>
    <s v="EscritÃ³rio em Casa"/>
    <s v="MobiliÃ¡rio"/>
    <s v="MobiliÃ¡rio de EscritÃ³rio"/>
    <x v="975"/>
    <s v="Jumbo Drum"/>
    <n v="0.62"/>
    <d v="2012-08-26T00:00:00"/>
  </r>
  <r>
    <n v="721"/>
    <n v="4643"/>
    <n v="33031"/>
    <x v="1124"/>
    <s v="Alta"/>
    <x v="43"/>
    <n v="120.96"/>
    <n v="0.02"/>
    <s v="AÃ©reo Normal"/>
    <n v="-53.69"/>
    <n v="-53.69"/>
    <s v=""/>
    <x v="31"/>
    <n v="6.65"/>
    <s v="Tony Sayre"/>
    <s v="SÃ£o Paulo"/>
    <n v="11703"/>
    <s v="SÃ£o Paulo"/>
    <x v="3"/>
    <s v="Erin"/>
    <x v="3"/>
    <m/>
    <s v="Brasil"/>
    <s v="EscritÃ³rio em Casa"/>
    <s v="Material de EscritÃ³rio"/>
    <s v="Papel"/>
    <x v="452"/>
    <s v="Small Box"/>
    <n v="0.36"/>
    <d v="2012-08-25T00:00:00"/>
  </r>
  <r>
    <n v="5982"/>
    <n v="4644"/>
    <n v="33060"/>
    <x v="997"/>
    <s v="Alta"/>
    <x v="12"/>
    <n v="15.88"/>
    <n v="0.05"/>
    <s v="AÃ©reo Normal"/>
    <n v="-11.04"/>
    <n v="-11.04"/>
    <s v=""/>
    <x v="584"/>
    <n v="4.6900000000000004"/>
    <s v="Keith Dawkins"/>
    <s v="Loanda"/>
    <n v="72450"/>
    <s v="ParanÃ¡"/>
    <x v="2"/>
    <s v="Sam,Pat"/>
    <x v="2"/>
    <s v="Pat"/>
    <s v="Brasil"/>
    <s v="EscritÃ³rio em Casa"/>
    <s v="Material de EscritÃ³rio"/>
    <s v="Capas e AcessÃ³rios"/>
    <x v="917"/>
    <s v="Small Box"/>
    <n v="0.35"/>
    <d v="2010-02-20T00:00:00"/>
  </r>
  <r>
    <n v="3024"/>
    <n v="4645"/>
    <n v="33061"/>
    <x v="2"/>
    <s v="Alta"/>
    <x v="10"/>
    <n v="5318.89"/>
    <n v="0.06"/>
    <s v="AÃ©reo Normal"/>
    <n v="525.15"/>
    <n v="525.15"/>
    <s v=""/>
    <x v="484"/>
    <n v="8.64"/>
    <s v="Valerie Mitchum"/>
    <s v="VitÃ³ria"/>
    <n v="21113"/>
    <s v="EspÃ­rito Santo"/>
    <x v="3"/>
    <s v="Erin"/>
    <x v="3"/>
    <m/>
    <s v="Brasil"/>
    <s v="EscritÃ³rio em Casa"/>
    <s v="Material de EscritÃ³rio"/>
    <s v="Armazenamento e OrganizaÃ§Ã£o"/>
    <x v="733"/>
    <s v="Small Box"/>
    <n v="0.78"/>
    <d v="2011-07-17T00:00:00"/>
  </r>
  <r>
    <n v="7111"/>
    <n v="4646"/>
    <n v="33090"/>
    <x v="306"/>
    <s v="MÃ©dia"/>
    <x v="2"/>
    <n v="1033.93"/>
    <n v="0"/>
    <s v="AÃ©reo Normal"/>
    <n v="63.41"/>
    <n v="63.41"/>
    <s v=""/>
    <x v="447"/>
    <n v="12.9"/>
    <s v="Deanra Eno"/>
    <s v="Rio de Janeiro"/>
    <n v="5403"/>
    <s v="Rio de Janeiro"/>
    <x v="3"/>
    <s v="Erin"/>
    <x v="3"/>
    <m/>
    <s v="Brasil"/>
    <s v="Corporativo"/>
    <s v="Material de EscritÃ³rio"/>
    <s v="Armazenamento e OrganizaÃ§Ã£o"/>
    <x v="651"/>
    <s v="Small Box"/>
    <n v="0.56999999999999995"/>
    <d v="2009-08-06T00:00:00"/>
  </r>
  <r>
    <n v="8089"/>
    <n v="4648"/>
    <n v="33095"/>
    <x v="1119"/>
    <s v="NÃ£o Especificada"/>
    <x v="14"/>
    <n v="4846.74"/>
    <n v="0.01"/>
    <s v="AÃ©reo Normal"/>
    <n v="1689.93"/>
    <n v="1689.93"/>
    <s v=""/>
    <x v="635"/>
    <n v="5.5"/>
    <s v="Mick Brown"/>
    <s v="Recife"/>
    <n v="92236"/>
    <s v="Pernambuco"/>
    <x v="1"/>
    <s v="Chris,Pat"/>
    <x v="1"/>
    <s v="Pat"/>
    <s v="Brasil"/>
    <s v="Consumidor"/>
    <s v="Tecnologia"/>
    <s v="PerifÃ©ricos"/>
    <x v="1016"/>
    <s v="Small Box"/>
    <n v="0.49"/>
    <d v="2009-02-17T00:00:00"/>
  </r>
  <r>
    <n v="8095"/>
    <n v="4649"/>
    <n v="33095"/>
    <x v="1119"/>
    <s v="NÃ£o Especificada"/>
    <x v="20"/>
    <n v="2548.3000000000002"/>
    <n v="0.1"/>
    <s v="AÃ©reo Normal"/>
    <n v="875.57"/>
    <n v="875.57"/>
    <s v=""/>
    <x v="687"/>
    <n v="19.989999999999998"/>
    <s v="Mick Brown"/>
    <s v="Recife"/>
    <n v="92236"/>
    <s v="Pernambuco"/>
    <x v="1"/>
    <s v="Chris,Pat"/>
    <x v="1"/>
    <s v="Pat"/>
    <s v="Brasil"/>
    <s v="Consumidor"/>
    <s v="MobiliÃ¡rio"/>
    <s v="MobiliÃ¡rio de EscritÃ³rio"/>
    <x v="1123"/>
    <s v="Small Box"/>
    <n v="0.43"/>
    <d v="2009-02-16T00:00:00"/>
  </r>
  <r>
    <n v="2396"/>
    <n v="4653"/>
    <n v="33126"/>
    <x v="355"/>
    <s v="CrÃ­tica"/>
    <x v="9"/>
    <n v="175.76"/>
    <n v="0.06"/>
    <s v="AÃ©reo Normal"/>
    <n v="80.36"/>
    <n v="80.36"/>
    <s v=""/>
    <x v="206"/>
    <n v="0.5"/>
    <s v="Deborah Brumfield"/>
    <s v="Recife"/>
    <n v="91761"/>
    <s v="Pernambuco"/>
    <x v="1"/>
    <s v="Chris,Pat"/>
    <x v="1"/>
    <s v="Pat"/>
    <s v="Brasil"/>
    <s v="Pequenas Empresas"/>
    <s v="Material de EscritÃ³rio"/>
    <s v="Etiquetas"/>
    <x v="380"/>
    <s v="Small Box"/>
    <n v="0.39"/>
    <d v="2011-11-14T00:00:00"/>
  </r>
  <r>
    <n v="2401"/>
    <n v="4652"/>
    <n v="33126"/>
    <x v="355"/>
    <s v="CrÃ­tica"/>
    <x v="6"/>
    <n v="5979.84"/>
    <n v="0.01"/>
    <s v="AÃ©reo RÃ¡pido"/>
    <n v="1779.01"/>
    <n v="1779.01"/>
    <s v=""/>
    <x v="172"/>
    <n v="12.65"/>
    <s v="Deborah Brumfield"/>
    <s v="Recife"/>
    <n v="91761"/>
    <s v="Pernambuco"/>
    <x v="1"/>
    <s v="Chris,Pat"/>
    <x v="1"/>
    <s v="Pat"/>
    <s v="Brasil"/>
    <s v="Pequenas Empresas"/>
    <s v="MobiliÃ¡rio"/>
    <s v="Cadeiras"/>
    <x v="210"/>
    <s v="Medium Box"/>
    <m/>
    <d v="2011-11-13T00:00:00"/>
  </r>
  <r>
    <n v="4372"/>
    <n v="4654"/>
    <n v="33152"/>
    <x v="1125"/>
    <s v="CrÃ­tica"/>
    <x v="36"/>
    <n v="2569.6264999999999"/>
    <n v="0"/>
    <s v="AÃ©reo Normal"/>
    <n v="398.00700000000001"/>
    <n v="398.00700000000001"/>
    <s v=""/>
    <x v="124"/>
    <n v="8.99"/>
    <s v="Caroline Jumper"/>
    <s v="SÃ£o Paulo"/>
    <n v="10701"/>
    <s v="SÃ£o Paulo"/>
    <x v="3"/>
    <s v="Erin"/>
    <x v="3"/>
    <m/>
    <s v="Brasil"/>
    <s v="Corporativo"/>
    <s v="Tecnologia"/>
    <s v="Telefones e ComunicaÃ§Ã£o"/>
    <x v="1055"/>
    <s v="Small Box"/>
    <n v="0.55000000000000004"/>
    <d v="2010-11-23T00:00:00"/>
  </r>
  <r>
    <n v="5032"/>
    <n v="4655"/>
    <n v="33154"/>
    <x v="1038"/>
    <s v="CrÃ­tica"/>
    <x v="25"/>
    <n v="368.02449999999999"/>
    <n v="0.09"/>
    <s v="AÃ©reo Normal"/>
    <n v="-218.81199999999899"/>
    <n v="-218.81199999999899"/>
    <s v=""/>
    <x v="6"/>
    <n v="4.2"/>
    <s v="Harold Dahlen"/>
    <s v="SÃ£o Paulo"/>
    <n v="8816"/>
    <s v="SÃ£o Paulo"/>
    <x v="3"/>
    <s v="Erin"/>
    <x v="3"/>
    <m/>
    <s v="Brasil"/>
    <s v="Corporativo"/>
    <s v="Tecnologia"/>
    <s v="Telefones e ComunicaÃ§Ã£o"/>
    <x v="850"/>
    <s v="Small Box"/>
    <n v="0.59"/>
    <d v="2010-08-06T00:00:00"/>
  </r>
  <r>
    <n v="1856"/>
    <n v="4657"/>
    <n v="33184"/>
    <x v="1126"/>
    <s v="NÃ£o Especificada"/>
    <x v="46"/>
    <n v="402.49"/>
    <n v="0"/>
    <s v="AÃ©reo Normal"/>
    <n v="41.794499999999999"/>
    <n v="41.794499999999999"/>
    <s v=""/>
    <x v="82"/>
    <n v="5.63"/>
    <s v="Dennis Pardue"/>
    <s v="Porto Alegre"/>
    <n v="28205"/>
    <s v="Rio Grande do Sul"/>
    <x v="2"/>
    <s v="Sam,Pat"/>
    <x v="2"/>
    <s v="Pat"/>
    <s v="Brasil"/>
    <s v="Pequenas Empresas"/>
    <s v="Material de EscritÃ³rio"/>
    <s v="Capas e AcessÃ³rios"/>
    <x v="94"/>
    <s v="Small Box"/>
    <n v="0.4"/>
    <d v="2012-02-15T00:00:00"/>
  </r>
  <r>
    <n v="1857"/>
    <n v="4658"/>
    <n v="33184"/>
    <x v="1126"/>
    <s v="NÃ£o Especificada"/>
    <x v="23"/>
    <n v="1754.29"/>
    <n v="0.09"/>
    <s v="AÃ©reo Normal"/>
    <n v="-961.50350000000003"/>
    <n v="-961.50350000000003"/>
    <s v=""/>
    <x v="651"/>
    <n v="19.989999999999998"/>
    <s v="Dennis Pardue"/>
    <s v="Porto Alegre"/>
    <n v="28205"/>
    <s v="Rio Grande do Sul"/>
    <x v="2"/>
    <s v="Sam,Pat"/>
    <x v="2"/>
    <s v="Pat"/>
    <s v="Brasil"/>
    <s v="Pequenas Empresas"/>
    <s v="Material de EscritÃ³rio"/>
    <s v="Capas e AcessÃ³rios"/>
    <x v="1059"/>
    <s v="Small Box"/>
    <n v="0.36"/>
    <d v="2012-02-15T00:00:00"/>
  </r>
  <r>
    <n v="6447"/>
    <n v="4660"/>
    <n v="33189"/>
    <x v="202"/>
    <s v="Baixa"/>
    <x v="12"/>
    <n v="87.21"/>
    <n v="0.02"/>
    <s v="AÃ©reo Normal"/>
    <n v="-96.54"/>
    <n v="-96.54"/>
    <s v=""/>
    <x v="420"/>
    <n v="4"/>
    <s v="Roger Demir"/>
    <s v="AracajÃº"/>
    <n v="83701"/>
    <s v="Sergipe"/>
    <x v="1"/>
    <s v="Chris,Pat"/>
    <x v="1"/>
    <s v="Pat"/>
    <s v="Brasil"/>
    <s v="Consumidor"/>
    <s v="Tecnologia"/>
    <s v="PerifÃ©ricos"/>
    <x v="599"/>
    <s v="Small Box"/>
    <n v="0.75"/>
    <d v="2009-11-27T00:00:00"/>
  </r>
  <r>
    <n v="6471"/>
    <n v="4661"/>
    <n v="33189"/>
    <x v="202"/>
    <s v="Baixa"/>
    <x v="38"/>
    <n v="50.19"/>
    <n v="0.08"/>
    <s v="AÃ©reo Normal"/>
    <n v="0.149999999999998"/>
    <n v="0.149999999999998"/>
    <s v=""/>
    <x v="570"/>
    <n v="2.06"/>
    <s v="Roger Demir"/>
    <s v="AracajÃº"/>
    <n v="83701"/>
    <s v="Sergipe"/>
    <x v="1"/>
    <s v="Chris,Pat"/>
    <x v="1"/>
    <s v="Pat"/>
    <s v="Brasil"/>
    <s v="Consumidor"/>
    <s v="Material de EscritÃ³rio"/>
    <s v="Papel"/>
    <x v="897"/>
    <s v="Wrap Bag"/>
    <n v="0.39"/>
    <d v="2009-11-24T00:00:00"/>
  </r>
  <r>
    <n v="7975"/>
    <n v="4662"/>
    <n v="33217"/>
    <x v="647"/>
    <s v="Alta"/>
    <x v="28"/>
    <n v="1388.91"/>
    <n v="0.1"/>
    <s v="AÃ©reo Normal"/>
    <n v="-229.87"/>
    <n v="-229.87"/>
    <s v=""/>
    <x v="167"/>
    <n v="4"/>
    <s v="Dennis Kane"/>
    <s v="SÃ£o Paulo"/>
    <n v="14225"/>
    <s v="SÃ£o Paulo"/>
    <x v="3"/>
    <s v="Erin"/>
    <x v="3"/>
    <m/>
    <s v="Brasil"/>
    <s v="Pequenas Empresas"/>
    <s v="Tecnologia"/>
    <s v="PerifÃ©ricos"/>
    <x v="333"/>
    <s v="Small Box"/>
    <n v="0.79"/>
    <d v="2009-03-13T00:00:00"/>
  </r>
  <r>
    <n v="7976"/>
    <n v="4663"/>
    <n v="33217"/>
    <x v="647"/>
    <s v="Alta"/>
    <x v="20"/>
    <n v="1806.65"/>
    <n v="0.05"/>
    <s v="AÃ©reo Normal"/>
    <n v="599.04"/>
    <n v="599.04"/>
    <s v=""/>
    <x v="373"/>
    <n v="10.17"/>
    <s v="Dennis Kane"/>
    <s v="SÃ£o Paulo"/>
    <n v="14225"/>
    <s v="SÃ£o Paulo"/>
    <x v="3"/>
    <s v="Erin"/>
    <x v="3"/>
    <m/>
    <s v="Brasil"/>
    <s v="Pequenas Empresas"/>
    <s v="Tecnologia"/>
    <s v="MÃ¡quinas de EscritÃ³rio"/>
    <x v="526"/>
    <s v="Medium Box"/>
    <n v="0.37"/>
    <d v="2009-03-13T00:00:00"/>
  </r>
  <r>
    <n v="6213"/>
    <n v="4664"/>
    <n v="33218"/>
    <x v="1127"/>
    <s v="NÃ£o Especificada"/>
    <x v="16"/>
    <n v="113.8"/>
    <n v="7.0000000000000007E-2"/>
    <s v="AÃ©reo Normal"/>
    <n v="-84.076499999999996"/>
    <n v="-84.076499999999996"/>
    <s v=""/>
    <x v="159"/>
    <n v="5.42"/>
    <s v="Eric Hoffmann"/>
    <s v="Loanda"/>
    <n v="32712"/>
    <s v="ParanÃ¡"/>
    <x v="2"/>
    <s v="Sam,Pat"/>
    <x v="2"/>
    <s v="Pat"/>
    <s v="Brasil"/>
    <s v="Pequenas Empresas"/>
    <s v="Material de EscritÃ³rio"/>
    <s v="Capas e AcessÃ³rios"/>
    <x v="190"/>
    <s v="Small Box"/>
    <n v="0.37"/>
    <d v="2010-01-08T00:00:00"/>
  </r>
  <r>
    <n v="6221"/>
    <n v="4665"/>
    <n v="33218"/>
    <x v="1127"/>
    <s v="NÃ£o Especificada"/>
    <x v="13"/>
    <n v="480.13"/>
    <n v="0.04"/>
    <s v="AÃ©reo Normal"/>
    <n v="53.67"/>
    <n v="53.67"/>
    <s v=""/>
    <x v="688"/>
    <n v="7.74"/>
    <s v="Eric Hoffmann"/>
    <s v="Loanda"/>
    <n v="32712"/>
    <s v="ParanÃ¡"/>
    <x v="2"/>
    <s v="Sam,Pat"/>
    <x v="2"/>
    <s v="Pat"/>
    <s v="Brasil"/>
    <s v="Pequenas Empresas"/>
    <s v="MobiliÃ¡rio"/>
    <s v="MobiliÃ¡rio de EscritÃ³rio"/>
    <x v="1124"/>
    <s v="Small Box"/>
    <n v="0.5"/>
    <d v="2010-01-07T00:00:00"/>
  </r>
  <r>
    <n v="7741"/>
    <n v="4668"/>
    <n v="33220"/>
    <x v="1128"/>
    <s v="NÃ£o Especificada"/>
    <x v="47"/>
    <n v="736.96"/>
    <n v="0.1"/>
    <s v="AÃ©reo Normal"/>
    <n v="-34.29"/>
    <n v="-34.29"/>
    <s v=""/>
    <x v="238"/>
    <n v="10.49"/>
    <s v="Carl Weiss"/>
    <s v="Porto Alegre"/>
    <n v="39701"/>
    <s v="Rio Grande do Sul"/>
    <x v="2"/>
    <s v="Sam,Pat"/>
    <x v="2"/>
    <s v="Pat"/>
    <s v="Brasil"/>
    <s v="Consumidor"/>
    <s v="MobiliÃ¡rio"/>
    <s v="MobiliÃ¡rio de EscritÃ³rio"/>
    <x v="363"/>
    <s v="Small Box"/>
    <n v="0.49"/>
    <d v="2009-04-18T00:00:00"/>
  </r>
  <r>
    <n v="7755"/>
    <n v="4667"/>
    <n v="33220"/>
    <x v="1128"/>
    <s v="NÃ£o Especificada"/>
    <x v="19"/>
    <n v="3291.13"/>
    <n v="0.09"/>
    <s v="AÃ©reo Normal"/>
    <n v="925.95"/>
    <n v="925.95"/>
    <s v=""/>
    <x v="88"/>
    <n v="3.5"/>
    <s v="Carl Weiss"/>
    <s v="Porto Alegre"/>
    <n v="39701"/>
    <s v="Rio Grande do Sul"/>
    <x v="2"/>
    <s v="Sam,Pat"/>
    <x v="2"/>
    <s v="Pat"/>
    <s v="Brasil"/>
    <s v="Consumidor"/>
    <s v="Material de EscritÃ³rio"/>
    <s v="EletrodomÃ©sticos"/>
    <x v="101"/>
    <s v="Small Box"/>
    <n v="0.59"/>
    <d v="2009-04-15T00:00:00"/>
  </r>
  <r>
    <n v="1083"/>
    <n v="4669"/>
    <n v="33222"/>
    <x v="408"/>
    <s v="MÃ©dia"/>
    <x v="43"/>
    <n v="420.76"/>
    <n v="0.05"/>
    <s v="AÃ©reo Normal"/>
    <n v="-56.212000000000003"/>
    <n v="-56.212000000000003"/>
    <s v=""/>
    <x v="267"/>
    <n v="15.1"/>
    <s v="Nicole Brennan"/>
    <s v="Recife"/>
    <n v="92627"/>
    <s v="Pernambuco"/>
    <x v="1"/>
    <s v="Chris,Pat"/>
    <x v="1"/>
    <s v="Pat"/>
    <s v="Brasil"/>
    <s v="EscritÃ³rio em Casa"/>
    <s v="Material de EscritÃ³rio"/>
    <s v="Capas e AcessÃ³rios"/>
    <x v="367"/>
    <s v="Small Box"/>
    <n v="0.38"/>
    <d v="2012-06-21T00:00:00"/>
  </r>
  <r>
    <n v="1084"/>
    <n v="4671"/>
    <n v="33222"/>
    <x v="408"/>
    <s v="MÃ©dia"/>
    <x v="10"/>
    <n v="145.66"/>
    <n v="0.02"/>
    <s v="AÃ©reo Normal"/>
    <n v="28.89"/>
    <n v="28.89"/>
    <s v=""/>
    <x v="7"/>
    <n v="0.7"/>
    <s v="Nicole Brennan"/>
    <s v="Recife"/>
    <n v="92627"/>
    <s v="Pernambuco"/>
    <x v="1"/>
    <s v="Chris,Pat"/>
    <x v="1"/>
    <s v="Pat"/>
    <s v="Brasil"/>
    <s v="EscritÃ³rio em Casa"/>
    <s v="Material de EscritÃ³rio"/>
    <s v="Canetas e materiais de arte"/>
    <x v="163"/>
    <s v="Wrap Bag"/>
    <n v="0.56000000000000005"/>
    <d v="2012-06-21T00:00:00"/>
  </r>
  <r>
    <n v="1086"/>
    <n v="4670"/>
    <n v="33222"/>
    <x v="408"/>
    <s v="MÃ©dia"/>
    <x v="14"/>
    <n v="1676.46"/>
    <n v="0.1"/>
    <s v="Transporte RodoviÃ¡rio"/>
    <n v="-626.08000000000004"/>
    <n v="-626.08000000000004"/>
    <s v=""/>
    <x v="157"/>
    <n v="30"/>
    <s v="Nicole Brennan"/>
    <s v="Recife"/>
    <n v="92627"/>
    <s v="Pernambuco"/>
    <x v="1"/>
    <s v="Chris,Pat"/>
    <x v="1"/>
    <s v="Pat"/>
    <s v="Brasil"/>
    <s v="EscritÃ³rio em Casa"/>
    <s v="MobiliÃ¡rio"/>
    <s v="Cadeiras"/>
    <x v="722"/>
    <s v="Jumbo Drum"/>
    <n v="0.7"/>
    <d v="2012-06-20T00:00:00"/>
  </r>
  <r>
    <n v="2288"/>
    <n v="4673"/>
    <n v="33253"/>
    <x v="865"/>
    <s v="NÃ£o Especificada"/>
    <x v="0"/>
    <n v="24.2"/>
    <n v="0.08"/>
    <s v="AÃ©reo Normal"/>
    <n v="-5.2"/>
    <n v="-5.2"/>
    <s v=""/>
    <x v="152"/>
    <n v="1.17"/>
    <s v="Katherine Murray"/>
    <s v="SÃ£o Paulo"/>
    <n v="7055"/>
    <s v="SÃ£o Paulo"/>
    <x v="3"/>
    <s v="Erin"/>
    <x v="3"/>
    <m/>
    <s v="Brasil"/>
    <s v="EscritÃ³rio em Casa"/>
    <s v="Material de EscritÃ³rio"/>
    <s v="Canetas e materiais de arte"/>
    <x v="870"/>
    <s v="Wrap Bag"/>
    <n v="0.56999999999999995"/>
    <d v="2011-12-02T00:00:00"/>
  </r>
  <r>
    <n v="2289"/>
    <n v="4674"/>
    <n v="33253"/>
    <x v="865"/>
    <s v="NÃ£o Especificada"/>
    <x v="30"/>
    <n v="524.21199999999999"/>
    <n v="0.04"/>
    <s v="AÃ©reo Normal"/>
    <n v="127.854"/>
    <n v="127.854"/>
    <s v=""/>
    <x v="146"/>
    <n v="3.3"/>
    <s v="Katherine Murray"/>
    <s v="VitÃ³ria"/>
    <n v="4092"/>
    <s v="EspÃ­rito Santo"/>
    <x v="3"/>
    <s v="Erin"/>
    <x v="3"/>
    <m/>
    <s v="Brasil"/>
    <s v="EscritÃ³rio em Casa"/>
    <s v="Tecnologia"/>
    <s v="Telefones e ComunicaÃ§Ã£o"/>
    <x v="822"/>
    <s v="Small Pack"/>
    <n v="0.39"/>
    <d v="2011-12-02T00:00:00"/>
  </r>
  <r>
    <n v="2437"/>
    <n v="4675"/>
    <n v="33254"/>
    <x v="1129"/>
    <s v="NÃ£o Especificada"/>
    <x v="41"/>
    <n v="466.35"/>
    <n v="0.01"/>
    <s v="AÃ©reo Normal"/>
    <n v="159.25"/>
    <n v="159.25"/>
    <s v=""/>
    <x v="219"/>
    <n v="9.1999999999999993"/>
    <s v="Keith Dawkins"/>
    <s v="Loanda"/>
    <n v="72450"/>
    <s v="ParanÃ¡"/>
    <x v="2"/>
    <s v="Sam,Pat"/>
    <x v="2"/>
    <s v="Pat"/>
    <s v="Brasil"/>
    <s v="EscritÃ³rio em Casa"/>
    <s v="MobiliÃ¡rio"/>
    <s v="MobiliÃ¡rio de EscritÃ³rio"/>
    <x v="806"/>
    <s v="Wrap Bag"/>
    <n v="0.65"/>
    <d v="2011-11-05T00:00:00"/>
  </r>
  <r>
    <n v="5800"/>
    <n v="4677"/>
    <n v="33283"/>
    <x v="478"/>
    <s v="MÃ©dia"/>
    <x v="10"/>
    <n v="10462.540000000001"/>
    <n v="0.02"/>
    <s v="Transporte RodoviÃ¡rio"/>
    <n v="-1402.68"/>
    <n v="0"/>
    <s v="Returned"/>
    <x v="472"/>
    <n v="69.64"/>
    <s v="Frank Hawley"/>
    <s v="Feira de Santana"/>
    <n v="98902"/>
    <s v="Bahia"/>
    <x v="1"/>
    <s v="Chris,Pat"/>
    <x v="1"/>
    <s v="Pat"/>
    <s v="Brasil"/>
    <s v="EscritÃ³rio em Casa"/>
    <s v="MobiliÃ¡rio"/>
    <s v="Mesas"/>
    <x v="702"/>
    <s v="Jumbo Box"/>
    <n v="0.77"/>
    <d v="2010-03-20T00:00:00"/>
  </r>
  <r>
    <n v="1999"/>
    <n v="4679"/>
    <n v="33285"/>
    <x v="409"/>
    <s v="Alta"/>
    <x v="38"/>
    <n v="66.92"/>
    <n v="0.01"/>
    <s v="AÃ©reo Normal"/>
    <n v="-23.29"/>
    <n v="-23.29"/>
    <s v=""/>
    <x v="247"/>
    <n v="6.13"/>
    <s v="Michael Oakman"/>
    <s v="Loanda"/>
    <n v="33971"/>
    <s v="ParanÃ¡"/>
    <x v="2"/>
    <s v="Sam,Pat"/>
    <x v="2"/>
    <s v="Pat"/>
    <s v="Brasil"/>
    <s v="Pequenas Empresas"/>
    <s v="Material de EscritÃ³rio"/>
    <s v="Armazenamento e OrganizaÃ§Ã£o"/>
    <x v="814"/>
    <s v="Small Box"/>
    <n v="0.56999999999999995"/>
    <d v="2012-01-20T00:00:00"/>
  </r>
  <r>
    <n v="7605"/>
    <n v="4681"/>
    <n v="33317"/>
    <x v="956"/>
    <s v="Alta"/>
    <x v="44"/>
    <n v="203.35"/>
    <n v="0.08"/>
    <s v="AÃ©reo Normal"/>
    <n v="-1605.73"/>
    <n v="0"/>
    <s v="Returned"/>
    <x v="78"/>
    <n v="49"/>
    <s v="Jay Fine"/>
    <s v="Recife"/>
    <n v="95823"/>
    <s v="Pernambuco"/>
    <x v="1"/>
    <s v="Chris,Pat"/>
    <x v="1"/>
    <s v="Pat"/>
    <s v="Brasil"/>
    <s v="Consumidor"/>
    <s v="Material de EscritÃ³rio"/>
    <s v="EletrodomÃ©sticos"/>
    <x v="90"/>
    <s v="Large Box"/>
    <n v="0.6"/>
    <d v="2009-05-13T00:00:00"/>
  </r>
  <r>
    <n v="7606"/>
    <n v="4684"/>
    <n v="33317"/>
    <x v="956"/>
    <s v="Alta"/>
    <x v="37"/>
    <n v="602.42049999999995"/>
    <n v="0.09"/>
    <s v="AÃ©reo Normal"/>
    <n v="10.979999999999899"/>
    <n v="0"/>
    <s v="Returned"/>
    <x v="241"/>
    <n v="1.25"/>
    <s v="Jay Fine"/>
    <s v="Recife"/>
    <n v="95823"/>
    <s v="Pernambuco"/>
    <x v="1"/>
    <s v="Chris,Pat"/>
    <x v="1"/>
    <s v="Pat"/>
    <s v="Brasil"/>
    <s v="Consumidor"/>
    <s v="Tecnologia"/>
    <s v="Telefones e ComunicaÃ§Ã£o"/>
    <x v="1063"/>
    <s v="Small Pack"/>
    <n v="0.55000000000000004"/>
    <d v="2009-05-13T00:00:00"/>
  </r>
  <r>
    <n v="7612"/>
    <n v="4682"/>
    <n v="33317"/>
    <x v="956"/>
    <s v="Alta"/>
    <x v="43"/>
    <n v="44.52"/>
    <n v="0.03"/>
    <s v="AÃ©reo Normal"/>
    <n v="-90.585499999999996"/>
    <n v="0"/>
    <s v="Returned"/>
    <x v="140"/>
    <n v="6.05"/>
    <s v="Jay Fine"/>
    <s v="Recife"/>
    <n v="95823"/>
    <s v="Pernambuco"/>
    <x v="1"/>
    <s v="Chris,Pat"/>
    <x v="1"/>
    <s v="Pat"/>
    <s v="Brasil"/>
    <s v="Consumidor"/>
    <s v="Material de EscritÃ³rio"/>
    <s v="Capas e AcessÃ³rios"/>
    <x v="160"/>
    <s v="Small Box"/>
    <n v="0.37"/>
    <d v="2009-05-12T00:00:00"/>
  </r>
  <r>
    <n v="7616"/>
    <n v="4683"/>
    <n v="33317"/>
    <x v="956"/>
    <s v="Alta"/>
    <x v="38"/>
    <n v="58.9"/>
    <n v="0.03"/>
    <s v="AÃ©reo Normal"/>
    <n v="-36.9"/>
    <n v="0"/>
    <s v="Returned"/>
    <x v="14"/>
    <n v="9.4499999999999993"/>
    <s v="Jay Fine"/>
    <s v="Recife"/>
    <n v="95823"/>
    <s v="Pernambuco"/>
    <x v="1"/>
    <s v="Chris,Pat"/>
    <x v="1"/>
    <s v="Pat"/>
    <s v="Brasil"/>
    <s v="Consumidor"/>
    <s v="Material de EscritÃ³rio"/>
    <s v="Armazenamento e OrganizaÃ§Ã£o"/>
    <x v="14"/>
    <s v="Small Box"/>
    <n v="0.6"/>
    <d v="2009-05-11T00:00:00"/>
  </r>
  <r>
    <n v="7855"/>
    <n v="4685"/>
    <n v="33319"/>
    <x v="917"/>
    <s v="NÃ£o Especificada"/>
    <x v="41"/>
    <n v="1736.26"/>
    <n v="0.01"/>
    <s v="Transporte RodoviÃ¡rio"/>
    <n v="-505.76"/>
    <n v="-505.76"/>
    <s v=""/>
    <x v="60"/>
    <n v="60.2"/>
    <s v="Don Weiss"/>
    <s v="SÃ£o Paulo"/>
    <n v="18018"/>
    <s v="SÃ£o Paulo"/>
    <x v="3"/>
    <s v="Erin"/>
    <x v="3"/>
    <m/>
    <s v="Brasil"/>
    <s v="Corporativo"/>
    <s v="MobiliÃ¡rio"/>
    <s v="Cadeiras"/>
    <x v="65"/>
    <s v="Jumbo Drum"/>
    <n v="0.77"/>
    <d v="2009-03-30T00:00:00"/>
  </r>
  <r>
    <n v="7202"/>
    <n v="4686"/>
    <n v="33350"/>
    <x v="1130"/>
    <s v="NÃ£o Especificada"/>
    <x v="23"/>
    <n v="1786.04"/>
    <n v="0.1"/>
    <s v="AÃ©reo Normal"/>
    <n v="-924.99099999999999"/>
    <n v="-924.99099999999999"/>
    <s v=""/>
    <x v="651"/>
    <n v="19.989999999999998"/>
    <s v="Kelly Andreada"/>
    <s v="Porto Alegre"/>
    <n v="29651"/>
    <s v="Rio Grande do Sul"/>
    <x v="2"/>
    <s v="Sam,Pat"/>
    <x v="2"/>
    <s v="Pat"/>
    <s v="Brasil"/>
    <s v="EscritÃ³rio em Casa"/>
    <s v="Material de EscritÃ³rio"/>
    <s v="Capas e AcessÃ³rios"/>
    <x v="1059"/>
    <s v="Small Box"/>
    <n v="0.36"/>
    <d v="2009-07-21T00:00:00"/>
  </r>
  <r>
    <n v="1892"/>
    <n v="4690"/>
    <n v="33414"/>
    <x v="589"/>
    <s v="NÃ£o Especificada"/>
    <x v="29"/>
    <n v="37.22"/>
    <n v="0.03"/>
    <s v="AÃ©reo Normal"/>
    <n v="-2.76"/>
    <n v="-2.76"/>
    <s v=""/>
    <x v="152"/>
    <n v="1.17"/>
    <s v="Phillina Ober"/>
    <s v="Porto Alegre"/>
    <n v="22601"/>
    <s v="Rio Grande do Sul"/>
    <x v="2"/>
    <s v="Sam,Pat"/>
    <x v="2"/>
    <s v="Pat"/>
    <s v="Brasil"/>
    <s v="Pequenas Empresas"/>
    <s v="Material de EscritÃ³rio"/>
    <s v="Canetas e materiais de arte"/>
    <x v="870"/>
    <s v="Wrap Bag"/>
    <n v="0.56999999999999995"/>
    <d v="2012-02-10T00:00:00"/>
  </r>
  <r>
    <n v="836"/>
    <n v="4693"/>
    <n v="33445"/>
    <x v="1131"/>
    <s v="Baixa"/>
    <x v="43"/>
    <n v="1776.96"/>
    <n v="7.0000000000000007E-2"/>
    <s v="Transporte RodoviÃ¡rio"/>
    <n v="-197.06"/>
    <n v="-197.06"/>
    <s v=""/>
    <x v="111"/>
    <n v="35.840000000000003"/>
    <s v="Juliana Krohn"/>
    <s v="Recife"/>
    <n v="94110"/>
    <s v="Pernambuco"/>
    <x v="1"/>
    <s v="Chris,Pat"/>
    <x v="1"/>
    <s v="Pat"/>
    <s v="Brasil"/>
    <s v="Pequenas Empresas"/>
    <s v="MobiliÃ¡rio"/>
    <s v="Estantes"/>
    <x v="965"/>
    <s v="Jumbo Box"/>
    <n v="0.62"/>
    <d v="2012-08-07T00:00:00"/>
  </r>
  <r>
    <n v="837"/>
    <n v="4694"/>
    <n v="33445"/>
    <x v="1131"/>
    <s v="Baixa"/>
    <x v="19"/>
    <n v="3642.14"/>
    <n v="0.01"/>
    <s v="Transporte RodoviÃ¡rio"/>
    <n v="103.11"/>
    <n v="103.11"/>
    <s v=""/>
    <x v="106"/>
    <n v="26.74"/>
    <s v="Juliana Krohn"/>
    <s v="Recife"/>
    <n v="94110"/>
    <s v="Pernambuco"/>
    <x v="1"/>
    <s v="Chris,Pat"/>
    <x v="1"/>
    <s v="Pat"/>
    <s v="Brasil"/>
    <s v="Pequenas Empresas"/>
    <s v="MobiliÃ¡rio"/>
    <s v="Estantes"/>
    <x v="691"/>
    <s v="Jumbo Box"/>
    <n v="0.6"/>
    <d v="2012-08-07T00:00:00"/>
  </r>
  <r>
    <n v="857"/>
    <n v="4695"/>
    <n v="33445"/>
    <x v="1131"/>
    <s v="Baixa"/>
    <x v="48"/>
    <n v="2982.5"/>
    <n v="0.05"/>
    <s v="AÃ©reo Normal"/>
    <n v="-589.58000000000004"/>
    <n v="-589.58000000000004"/>
    <s v=""/>
    <x v="689"/>
    <n v="69"/>
    <s v="Juliana Krohn"/>
    <s v="Recife"/>
    <n v="94110"/>
    <s v="Pernambuco"/>
    <x v="1"/>
    <s v="Chris,Pat"/>
    <x v="1"/>
    <s v="Pat"/>
    <s v="Brasil"/>
    <s v="Pequenas Empresas"/>
    <s v="MobiliÃ¡rio"/>
    <s v="Mesas"/>
    <x v="1125"/>
    <s v="Large Box"/>
    <n v="0.72"/>
    <d v="2012-08-04T00:00:00"/>
  </r>
  <r>
    <n v="4113"/>
    <n v="4696"/>
    <n v="33473"/>
    <x v="63"/>
    <s v="Baixa"/>
    <x v="31"/>
    <n v="600.22"/>
    <n v="0.08"/>
    <s v="AÃ©reo Normal"/>
    <n v="27.86"/>
    <n v="27.86"/>
    <s v=""/>
    <x v="23"/>
    <n v="3.14"/>
    <s v="Michelle Moray"/>
    <s v="FlorianÃ³polis"/>
    <n v="40475"/>
    <s v="Santa Catarina"/>
    <x v="2"/>
    <s v="Sam,Pat"/>
    <x v="2"/>
    <s v="Pat"/>
    <s v="Brasil"/>
    <s v="Corporativo"/>
    <s v="Material de EscritÃ³rio"/>
    <s v="Tesouras, rÃ©guas e aparadores"/>
    <x v="24"/>
    <s v="Small Pack"/>
    <n v="0.6"/>
    <d v="2011-01-04T00:00:00"/>
  </r>
  <r>
    <n v="5320"/>
    <n v="4698"/>
    <n v="33478"/>
    <x v="1132"/>
    <s v="Alta"/>
    <x v="24"/>
    <n v="125.9"/>
    <n v="0.04"/>
    <s v="AÃ©reo RÃ¡pido"/>
    <n v="5.85"/>
    <n v="5.85"/>
    <s v=""/>
    <x v="302"/>
    <n v="3.04"/>
    <s v="Natalie DeCherney"/>
    <s v="VitÃ³ria"/>
    <n v="21040"/>
    <s v="EspÃ­rito Santo"/>
    <x v="3"/>
    <s v="Erin"/>
    <x v="3"/>
    <m/>
    <s v="Brasil"/>
    <s v="Consumidor"/>
    <s v="Material de EscritÃ³rio"/>
    <s v="Papel"/>
    <x v="421"/>
    <s v="Wrap Bag"/>
    <n v="0.36"/>
    <d v="2010-06-16T00:00:00"/>
  </r>
  <r>
    <n v="556"/>
    <n v="4699"/>
    <n v="33479"/>
    <x v="193"/>
    <s v="CrÃ­tica"/>
    <x v="31"/>
    <n v="762.2"/>
    <n v="7.0000000000000007E-2"/>
    <s v="AÃ©reo Normal"/>
    <n v="16.566499999999898"/>
    <n v="16.566499999999898"/>
    <s v=""/>
    <x v="412"/>
    <n v="8.4"/>
    <s v="Penelope Sewall"/>
    <s v="AracajÃº"/>
    <n v="83701"/>
    <s v="Sergipe"/>
    <x v="1"/>
    <s v="Chris,Pat"/>
    <x v="1"/>
    <s v="Pat"/>
    <s v="Brasil"/>
    <s v="EscritÃ³rio em Casa"/>
    <s v="Material de EscritÃ³rio"/>
    <s v="Capas e AcessÃ³rios"/>
    <x v="586"/>
    <s v="Small Box"/>
    <n v="0.39"/>
    <d v="2012-09-20T00:00:00"/>
  </r>
  <r>
    <n v="557"/>
    <n v="4700"/>
    <n v="33479"/>
    <x v="193"/>
    <s v="CrÃ­tica"/>
    <x v="15"/>
    <n v="235.45"/>
    <n v="0.06"/>
    <s v="AÃ©reo Normal"/>
    <n v="-8.82"/>
    <n v="-8.82"/>
    <s v=""/>
    <x v="594"/>
    <n v="5.16"/>
    <s v="Penelope Sewall"/>
    <s v="AracajÃº"/>
    <n v="83701"/>
    <s v="Sergipe"/>
    <x v="1"/>
    <s v="Chris,Pat"/>
    <x v="1"/>
    <s v="Pat"/>
    <s v="Brasil"/>
    <s v="EscritÃ³rio em Casa"/>
    <s v="Material de EscritÃ³rio"/>
    <s v="Papel"/>
    <x v="940"/>
    <s v="Wrap Bag"/>
    <n v="0.38"/>
    <d v="2012-09-20T00:00:00"/>
  </r>
  <r>
    <n v="558"/>
    <n v="4701"/>
    <n v="33479"/>
    <x v="193"/>
    <s v="CrÃ­tica"/>
    <x v="4"/>
    <n v="161.87"/>
    <n v="0.04"/>
    <s v="AÃ©reo Normal"/>
    <n v="-31.27"/>
    <n v="-31.27"/>
    <s v=""/>
    <x v="31"/>
    <n v="5.1100000000000003"/>
    <s v="Penelope Sewall"/>
    <s v="Loanda"/>
    <n v="33023"/>
    <s v="ParanÃ¡"/>
    <x v="2"/>
    <s v="Sam,Pat"/>
    <x v="2"/>
    <s v="Pat"/>
    <s v="Brasil"/>
    <s v="EscritÃ³rio em Casa"/>
    <s v="Material de EscritÃ³rio"/>
    <s v="Papel"/>
    <x v="780"/>
    <s v="Small Box"/>
    <n v="0.37"/>
    <d v="2012-09-20T00:00:00"/>
  </r>
  <r>
    <n v="2283"/>
    <n v="4704"/>
    <n v="33510"/>
    <x v="724"/>
    <s v="Alta"/>
    <x v="8"/>
    <n v="267.06"/>
    <n v="0.03"/>
    <s v="AÃ©reo Normal"/>
    <n v="-96.95"/>
    <n v="0"/>
    <s v="Returned"/>
    <x v="89"/>
    <n v="5.22"/>
    <s v="Vivek Grady"/>
    <s v="SÃ£o Paulo"/>
    <n v="43221"/>
    <s v="SÃ£o Paulo"/>
    <x v="3"/>
    <s v="Erin"/>
    <x v="3"/>
    <m/>
    <s v="Brasil"/>
    <s v="Corporativo"/>
    <s v="MobiliÃ¡rio"/>
    <s v="MobiliÃ¡rio de EscritÃ³rio"/>
    <x v="102"/>
    <s v="Small Box"/>
    <n v="0.6"/>
    <d v="2011-12-03T00:00:00"/>
  </r>
  <r>
    <n v="2290"/>
    <n v="4705"/>
    <n v="33510"/>
    <x v="724"/>
    <s v="Alta"/>
    <x v="41"/>
    <n v="449.79"/>
    <n v="0.06"/>
    <s v="AÃ©reo Normal"/>
    <n v="13.21"/>
    <n v="0"/>
    <s v="Returned"/>
    <x v="171"/>
    <n v="17.48"/>
    <s v="Vivek Grady"/>
    <s v="SÃ£o Paulo"/>
    <n v="43221"/>
    <s v="SÃ£o Paulo"/>
    <x v="3"/>
    <s v="Erin"/>
    <x v="3"/>
    <m/>
    <s v="Brasil"/>
    <s v="Corporativo"/>
    <s v="Material de EscritÃ³rio"/>
    <s v="Papel"/>
    <x v="209"/>
    <s v="Small Box"/>
    <n v="0.36"/>
    <d v="2011-12-02T00:00:00"/>
  </r>
  <r>
    <n v="4986"/>
    <n v="4706"/>
    <n v="33537"/>
    <x v="1133"/>
    <s v="MÃ©dia"/>
    <x v="2"/>
    <n v="45.38"/>
    <n v="7.0000000000000007E-2"/>
    <s v="AÃ©reo Normal"/>
    <n v="-1.97"/>
    <n v="-1.97"/>
    <s v=""/>
    <x v="155"/>
    <n v="0.7"/>
    <s v="Mick Crebagga"/>
    <s v="Loanda"/>
    <n v="33917"/>
    <s v="ParanÃ¡"/>
    <x v="2"/>
    <s v="Sam,Pat"/>
    <x v="2"/>
    <s v="Pat"/>
    <s v="Brasil"/>
    <s v="Corporativo"/>
    <s v="Material de EscritÃ³rio"/>
    <s v="Canetas e materiais de arte"/>
    <x v="182"/>
    <s v="Wrap Bag"/>
    <n v="0.56000000000000005"/>
    <d v="2010-08-15T00:00:00"/>
  </r>
  <r>
    <n v="4990"/>
    <n v="4707"/>
    <n v="33537"/>
    <x v="1133"/>
    <s v="MÃ©dia"/>
    <x v="29"/>
    <n v="163.31049999999999"/>
    <n v="0.02"/>
    <s v="AÃ©reo Normal"/>
    <n v="-105.09399999999999"/>
    <n v="-105.09399999999999"/>
    <s v=""/>
    <x v="127"/>
    <n v="3.3"/>
    <s v="Mick Crebagga"/>
    <s v="Loanda"/>
    <n v="33917"/>
    <s v="ParanÃ¡"/>
    <x v="2"/>
    <s v="Sam,Pat"/>
    <x v="2"/>
    <s v="Pat"/>
    <s v="Brasil"/>
    <s v="Corporativo"/>
    <s v="Tecnologia"/>
    <s v="Telefones e ComunicaÃ§Ã£o"/>
    <x v="303"/>
    <s v="Small Pack"/>
    <n v="0.81"/>
    <d v="2010-08-14T00:00:00"/>
  </r>
  <r>
    <n v="3236"/>
    <n v="4708"/>
    <n v="33540"/>
    <x v="337"/>
    <s v="Baixa"/>
    <x v="24"/>
    <n v="190.99"/>
    <n v="0.1"/>
    <s v="AÃ©reo Normal"/>
    <n v="-27.15"/>
    <n v="-27.15"/>
    <s v=""/>
    <x v="646"/>
    <n v="4.82"/>
    <s v="Barry Gonzalez"/>
    <s v="VitÃ³ria"/>
    <n v="21208"/>
    <s v="EspÃ­rito Santo"/>
    <x v="3"/>
    <s v="Erin"/>
    <x v="3"/>
    <m/>
    <s v="Brasil"/>
    <s v="Consumidor"/>
    <s v="Material de EscritÃ³rio"/>
    <s v="Canetas e materiais de arte"/>
    <x v="1047"/>
    <s v="Wrap Bag"/>
    <n v="0.47"/>
    <d v="2011-06-10T00:00:00"/>
  </r>
  <r>
    <n v="1093"/>
    <n v="4709"/>
    <n v="33541"/>
    <x v="408"/>
    <s v="CrÃ­tica"/>
    <x v="27"/>
    <n v="512.78"/>
    <n v="0.08"/>
    <s v="AÃ©reo Normal"/>
    <n v="16.14"/>
    <n v="0"/>
    <s v="Returned"/>
    <x v="681"/>
    <n v="6.02"/>
    <s v="John Lucas"/>
    <s v="SÃ£o Paulo"/>
    <n v="45424"/>
    <s v="SÃ£o Paulo"/>
    <x v="3"/>
    <s v="Erin"/>
    <x v="3"/>
    <m/>
    <s v="Brasil"/>
    <s v="Pequenas Empresas"/>
    <s v="MobiliÃ¡rio"/>
    <s v="MobiliÃ¡rio de EscritÃ³rio"/>
    <x v="1108"/>
    <s v="Small Pack"/>
    <n v="0.43"/>
    <d v="2012-06-19T00:00:00"/>
  </r>
  <r>
    <n v="929"/>
    <n v="4710"/>
    <n v="33568"/>
    <x v="370"/>
    <s v="MÃ©dia"/>
    <x v="17"/>
    <n v="628.73"/>
    <n v="0.02"/>
    <s v="AÃ©reo Normal"/>
    <n v="-181.87"/>
    <n v="-181.87"/>
    <s v=""/>
    <x v="637"/>
    <n v="52.2"/>
    <s v="Frank Olsen"/>
    <s v="Teresina"/>
    <n v="97420"/>
    <s v="PiauÃ­"/>
    <x v="1"/>
    <s v="Chris,Pat"/>
    <x v="1"/>
    <s v="Pat"/>
    <s v="Brasil"/>
    <s v="Pequenas Empresas"/>
    <s v="MobiliÃ¡rio"/>
    <s v="MobiliÃ¡rio de EscritÃ³rio"/>
    <x v="1020"/>
    <s v="Medium Box"/>
    <n v="0.72"/>
    <d v="2012-07-22T00:00:00"/>
  </r>
  <r>
    <n v="930"/>
    <n v="4711"/>
    <n v="33568"/>
    <x v="370"/>
    <s v="MÃ©dia"/>
    <x v="3"/>
    <n v="385.81"/>
    <n v="0.01"/>
    <s v="AÃ©reo RÃ¡pido"/>
    <n v="7.35"/>
    <n v="7.35"/>
    <s v=""/>
    <x v="449"/>
    <n v="5.8"/>
    <s v="Frank Olsen"/>
    <s v="Teresina"/>
    <n v="97420"/>
    <s v="PiauÃ­"/>
    <x v="1"/>
    <s v="Chris,Pat"/>
    <x v="1"/>
    <s v="Pat"/>
    <s v="Brasil"/>
    <s v="Pequenas Empresas"/>
    <s v="Material de EscritÃ³rio"/>
    <s v="Armazenamento e OrganizaÃ§Ã£o"/>
    <x v="1126"/>
    <s v="Small Box"/>
    <n v="0.6"/>
    <d v="2012-07-22T00:00:00"/>
  </r>
  <r>
    <n v="6948"/>
    <n v="4712"/>
    <n v="33569"/>
    <x v="1134"/>
    <s v="Baixa"/>
    <x v="29"/>
    <n v="123.92"/>
    <n v="0.09"/>
    <s v="AÃ©reo Normal"/>
    <n v="45.83"/>
    <n v="45.83"/>
    <s v=""/>
    <x v="283"/>
    <n v="5.3"/>
    <s v="Matthew Clasen"/>
    <s v="Loanda"/>
    <n v="34787"/>
    <s v="ParanÃ¡"/>
    <x v="2"/>
    <s v="Sam,Pat"/>
    <x v="2"/>
    <s v="Pat"/>
    <s v="Brasil"/>
    <s v="Consumidor"/>
    <s v="MobiliÃ¡rio"/>
    <s v="MobiliÃ¡rio de EscritÃ³rio"/>
    <x v="391"/>
    <s v="Wrap Bag"/>
    <n v="0.46"/>
    <d v="2009-09-01T00:00:00"/>
  </r>
  <r>
    <n v="2556"/>
    <n v="4716"/>
    <n v="33571"/>
    <x v="567"/>
    <s v="MÃ©dia"/>
    <x v="23"/>
    <n v="7.15"/>
    <n v="0.03"/>
    <s v="AÃ©reo Normal"/>
    <n v="-2.5499999999999998"/>
    <n v="-2.5499999999999998"/>
    <s v=""/>
    <x v="349"/>
    <n v="2.0299999999999998"/>
    <s v="Steven Ward"/>
    <s v="Loanda"/>
    <n v="33334"/>
    <s v="ParanÃ¡"/>
    <x v="2"/>
    <s v="Sam,Pat"/>
    <x v="2"/>
    <s v="Pat"/>
    <s v="Brasil"/>
    <s v="Consumidor"/>
    <s v="MobiliÃ¡rio"/>
    <s v="MobiliÃ¡rio de EscritÃ³rio"/>
    <x v="491"/>
    <s v="Wrap Bag"/>
    <n v="0.51"/>
    <d v="2011-10-14T00:00:00"/>
  </r>
  <r>
    <n v="4671"/>
    <n v="4717"/>
    <n v="33573"/>
    <x v="1086"/>
    <s v="CrÃ­tica"/>
    <x v="5"/>
    <n v="2272.56"/>
    <n v="0.06"/>
    <s v="Transporte RodoviÃ¡rio"/>
    <n v="111.0474"/>
    <n v="111.0474"/>
    <s v=""/>
    <x v="15"/>
    <n v="16.010000000000002"/>
    <s v="Vivek Grady"/>
    <s v="SÃ£o Paulo"/>
    <n v="43221"/>
    <s v="SÃ£o Paulo"/>
    <x v="3"/>
    <s v="Erin"/>
    <x v="3"/>
    <m/>
    <s v="Brasil"/>
    <s v="Corporativo"/>
    <s v="MobiliÃ¡rio"/>
    <s v="Mesas"/>
    <x v="394"/>
    <s v="Jumbo Box"/>
    <n v="0.7"/>
    <d v="2010-10-04T00:00:00"/>
  </r>
  <r>
    <n v="2853"/>
    <n v="4719"/>
    <n v="33604"/>
    <x v="495"/>
    <s v="Alta"/>
    <x v="17"/>
    <n v="59.62"/>
    <n v="0.04"/>
    <s v="AÃ©reo Normal"/>
    <n v="-56.304000000000002"/>
    <n v="-56.304000000000002"/>
    <s v=""/>
    <x v="35"/>
    <n v="7.78"/>
    <s v="Yana Sorensen"/>
    <s v="Recife"/>
    <n v="94533"/>
    <s v="Pernambuco"/>
    <x v="1"/>
    <s v="Chris,Pat"/>
    <x v="1"/>
    <s v="Pat"/>
    <s v="Brasil"/>
    <s v="Corporativo"/>
    <s v="Material de EscritÃ³rio"/>
    <s v="Capas e AcessÃ³rios"/>
    <x v="36"/>
    <s v="Small Box"/>
    <n v="0.37"/>
    <d v="2011-08-20T00:00:00"/>
  </r>
  <r>
    <n v="1569"/>
    <n v="4720"/>
    <n v="33605"/>
    <x v="1135"/>
    <s v="CrÃ­tica"/>
    <x v="8"/>
    <n v="153.01"/>
    <n v="0.04"/>
    <s v="AÃ©reo Normal"/>
    <n v="-218.53450000000001"/>
    <n v="-218.53450000000001"/>
    <s v=""/>
    <x v="579"/>
    <n v="6.83"/>
    <s v="John Lee"/>
    <s v="Loanda"/>
    <n v="72401"/>
    <s v="ParanÃ¡"/>
    <x v="2"/>
    <s v="Sam,Pat"/>
    <x v="2"/>
    <s v="Pat"/>
    <s v="Brasil"/>
    <s v="Corporativo"/>
    <s v="Material de EscritÃ³rio"/>
    <s v="Capas e AcessÃ³rios"/>
    <x v="908"/>
    <s v="Small Box"/>
    <n v="0.38"/>
    <d v="2012-04-05T00:00:00"/>
  </r>
  <r>
    <n v="1773"/>
    <n v="4721"/>
    <n v="33606"/>
    <x v="459"/>
    <s v="Alta"/>
    <x v="6"/>
    <n v="410.03"/>
    <n v="0.05"/>
    <s v="AÃ©reo Normal"/>
    <n v="-138.38999999999999"/>
    <n v="-138.38999999999999"/>
    <s v=""/>
    <x v="303"/>
    <n v="8.5399999999999991"/>
    <s v="Theresa Swint"/>
    <s v="SÃ£o Paulo"/>
    <n v="10573"/>
    <s v="SÃ£o Paulo"/>
    <x v="3"/>
    <s v="Erin"/>
    <x v="3"/>
    <m/>
    <s v="Brasil"/>
    <s v="Pequenas Empresas"/>
    <s v="MobiliÃ¡rio"/>
    <s v="MobiliÃ¡rio de EscritÃ³rio"/>
    <x v="423"/>
    <s v="Small Pack"/>
    <n v="0.43"/>
    <d v="2012-03-03T00:00:00"/>
  </r>
  <r>
    <n v="4880"/>
    <n v="4723"/>
    <n v="33634"/>
    <x v="817"/>
    <s v="NÃ£o Especificada"/>
    <x v="47"/>
    <n v="271.33999999999997"/>
    <n v="0.05"/>
    <s v="AÃ©reo Normal"/>
    <n v="-151.91999999999999"/>
    <n v="-151.91999999999999"/>
    <s v=""/>
    <x v="31"/>
    <n v="7.86"/>
    <s v="Brooke Gillingham"/>
    <s v="Teresina"/>
    <n v="97756"/>
    <s v="PiauÃ­"/>
    <x v="1"/>
    <s v="Chris,Pat"/>
    <x v="1"/>
    <s v="Pat"/>
    <s v="Brasil"/>
    <s v="Pequenas Empresas"/>
    <s v="Material de EscritÃ³rio"/>
    <s v="Papel"/>
    <x v="500"/>
    <s v="Small Box"/>
    <n v="0.37"/>
    <d v="2010-09-02T00:00:00"/>
  </r>
  <r>
    <n v="7247"/>
    <n v="4724"/>
    <n v="33635"/>
    <x v="858"/>
    <s v="Alta"/>
    <x v="38"/>
    <n v="477.76"/>
    <n v="0.04"/>
    <s v="Transporte RodoviÃ¡rio"/>
    <n v="-173.09520000000001"/>
    <n v="-173.09520000000001"/>
    <s v=""/>
    <x v="252"/>
    <n v="28"/>
    <s v="Darrin Martin"/>
    <s v="SÃ£o Paulo"/>
    <n v="16602"/>
    <s v="SÃ£o Paulo"/>
    <x v="3"/>
    <s v="Erin"/>
    <x v="3"/>
    <m/>
    <s v="Brasil"/>
    <s v="Pequenas Empresas"/>
    <s v="Tecnologia"/>
    <s v="MÃ¡quinas de EscritÃ³rio"/>
    <x v="659"/>
    <s v="Jumbo Drum"/>
    <n v="0.38"/>
    <d v="2009-07-13T00:00:00"/>
  </r>
  <r>
    <n v="7248"/>
    <n v="4725"/>
    <n v="33635"/>
    <x v="858"/>
    <s v="Alta"/>
    <x v="32"/>
    <n v="112.18"/>
    <n v="7.0000000000000007E-2"/>
    <s v="AÃ©reo Normal"/>
    <n v="-96.16"/>
    <n v="-96.16"/>
    <s v=""/>
    <x v="528"/>
    <n v="35"/>
    <s v="Darrin Martin"/>
    <s v="SÃ£o Paulo"/>
    <n v="16602"/>
    <s v="SÃ£o Paulo"/>
    <x v="3"/>
    <s v="Erin"/>
    <x v="3"/>
    <m/>
    <s v="Brasil"/>
    <s v="Pequenas Empresas"/>
    <s v="Material de EscritÃ³rio"/>
    <s v="Armazenamento e OrganizaÃ§Ã£o"/>
    <x v="816"/>
    <s v="Large Box"/>
    <n v="0.84"/>
    <d v="2009-07-13T00:00:00"/>
  </r>
  <r>
    <n v="193"/>
    <n v="4726"/>
    <n v="33637"/>
    <x v="1136"/>
    <s v="Baixa"/>
    <x v="44"/>
    <n v="192.21"/>
    <n v="7.0000000000000007E-2"/>
    <s v="AÃ©reo Normal"/>
    <n v="-61.36"/>
    <n v="0"/>
    <s v="Returned"/>
    <x v="197"/>
    <n v="5.26"/>
    <s v="Michael Oakman"/>
    <s v="Loanda"/>
    <n v="33971"/>
    <s v="ParanÃ¡"/>
    <x v="2"/>
    <s v="Sam,Pat"/>
    <x v="2"/>
    <s v="Pat"/>
    <s v="Brasil"/>
    <s v="Pequenas Empresas"/>
    <s v="MobiliÃ¡rio"/>
    <s v="MobiliÃ¡rio de EscritÃ³rio"/>
    <x v="252"/>
    <s v="Small Pack"/>
    <n v="0.42"/>
    <d v="2012-11-26T00:00:00"/>
  </r>
  <r>
    <n v="949"/>
    <n v="4728"/>
    <n v="33666"/>
    <x v="548"/>
    <s v="NÃ£o Especificada"/>
    <x v="30"/>
    <n v="3801.27"/>
    <n v="0.02"/>
    <s v="AÃ©reo Normal"/>
    <n v="-861.30330000000004"/>
    <n v="-861.30330000000004"/>
    <s v=""/>
    <x v="351"/>
    <n v="69"/>
    <s v="Theresa Swint"/>
    <s v="SÃ£o Paulo"/>
    <n v="10573"/>
    <s v="SÃ£o Paulo"/>
    <x v="3"/>
    <s v="Erin"/>
    <x v="3"/>
    <m/>
    <s v="Brasil"/>
    <s v="EscritÃ³rio em Casa"/>
    <s v="MobiliÃ¡rio"/>
    <s v="Mesas"/>
    <x v="493"/>
    <s v="Large Box"/>
    <n v="0.79"/>
    <d v="2012-07-18T00:00:00"/>
  </r>
  <r>
    <n v="1421"/>
    <n v="4729"/>
    <n v="33670"/>
    <x v="1028"/>
    <s v="Alta"/>
    <x v="31"/>
    <n v="207.54"/>
    <n v="0.03"/>
    <s v="AÃ©reo Normal"/>
    <n v="24.21"/>
    <n v="24.21"/>
    <s v=""/>
    <x v="152"/>
    <n v="1.23"/>
    <s v="Mick Crebagga"/>
    <s v="Loanda"/>
    <n v="34982"/>
    <s v="ParanÃ¡"/>
    <x v="2"/>
    <s v="Sam,Pat"/>
    <x v="2"/>
    <s v="Pat"/>
    <s v="Brasil"/>
    <s v="EscritÃ³rio em Casa"/>
    <s v="Material de EscritÃ³rio"/>
    <s v="Canetas e materiais de arte"/>
    <x v="1127"/>
    <s v="Wrap Bag"/>
    <n v="0.55000000000000004"/>
    <d v="2012-04-29T00:00:00"/>
  </r>
  <r>
    <n v="1426"/>
    <n v="4730"/>
    <n v="33670"/>
    <x v="1028"/>
    <s v="Alta"/>
    <x v="32"/>
    <n v="17.329999999999998"/>
    <n v="0.06"/>
    <s v="AÃ©reo Normal"/>
    <n v="-16.579999999999998"/>
    <n v="-16.579999999999998"/>
    <s v=""/>
    <x v="421"/>
    <n v="5"/>
    <s v="Mick Crebagga"/>
    <s v="Loanda"/>
    <n v="34982"/>
    <s v="ParanÃ¡"/>
    <x v="2"/>
    <s v="Sam,Pat"/>
    <x v="2"/>
    <s v="Pat"/>
    <s v="Brasil"/>
    <s v="EscritÃ³rio em Casa"/>
    <s v="Material de EscritÃ³rio"/>
    <s v="Canetas e materiais de arte"/>
    <x v="1034"/>
    <s v="Wrap Bag"/>
    <n v="0.56000000000000005"/>
    <d v="2012-04-28T00:00:00"/>
  </r>
  <r>
    <n v="7627"/>
    <n v="4731"/>
    <n v="33696"/>
    <x v="115"/>
    <s v="Alta"/>
    <x v="1"/>
    <n v="57.73"/>
    <n v="0.06"/>
    <s v="AÃ©reo Normal"/>
    <n v="-101.41"/>
    <n v="-101.41"/>
    <s v=""/>
    <x v="420"/>
    <n v="4"/>
    <s v="Bradley Drucker"/>
    <s v="Recife"/>
    <n v="90069"/>
    <s v="Pernambuco"/>
    <x v="1"/>
    <s v="Chris,Pat"/>
    <x v="1"/>
    <s v="Pat"/>
    <s v="Brasil"/>
    <s v="Pequenas Empresas"/>
    <s v="Tecnologia"/>
    <s v="PerifÃ©ricos"/>
    <x v="599"/>
    <s v="Small Box"/>
    <n v="0.75"/>
    <d v="2009-05-09T00:00:00"/>
  </r>
  <r>
    <n v="7137"/>
    <n v="4732"/>
    <n v="33699"/>
    <x v="1137"/>
    <s v="Baixa"/>
    <x v="43"/>
    <n v="290.07"/>
    <n v="7.0000000000000007E-2"/>
    <s v="AÃ©reo Normal"/>
    <n v="-114.2"/>
    <n v="-114.2"/>
    <s v=""/>
    <x v="488"/>
    <n v="7.04"/>
    <s v="Troy Staebel"/>
    <s v="Belo Horizonte"/>
    <n v="1001"/>
    <s v="Minas Gerais"/>
    <x v="3"/>
    <s v="Erin"/>
    <x v="3"/>
    <m/>
    <s v="Brasil"/>
    <s v="Pequenas Empresas"/>
    <s v="Material de EscritÃ³rio"/>
    <s v="Armazenamento e OrganizaÃ§Ã£o"/>
    <x v="746"/>
    <s v="Small Box"/>
    <n v="0.81"/>
    <d v="2009-08-02T00:00:00"/>
  </r>
  <r>
    <n v="7149"/>
    <n v="4734"/>
    <n v="33699"/>
    <x v="1137"/>
    <s v="Baixa"/>
    <x v="42"/>
    <n v="196.81"/>
    <n v="0.06"/>
    <s v="AÃ©reo Normal"/>
    <n v="70.39"/>
    <n v="70.39"/>
    <s v=""/>
    <x v="690"/>
    <n v="1.34"/>
    <s v="Troy Staebel"/>
    <s v="Belo Horizonte"/>
    <n v="1890"/>
    <s v="Minas Gerais"/>
    <x v="3"/>
    <s v="Erin"/>
    <x v="3"/>
    <m/>
    <s v="Brasil"/>
    <s v="Pequenas Empresas"/>
    <s v="Material de EscritÃ³rio"/>
    <s v="Papel"/>
    <x v="1128"/>
    <s v="Wrap Bag"/>
    <n v="0.36"/>
    <d v="2009-07-31T00:00:00"/>
  </r>
  <r>
    <n v="7155"/>
    <n v="4733"/>
    <n v="33699"/>
    <x v="1137"/>
    <s v="Baixa"/>
    <x v="37"/>
    <n v="1619.51"/>
    <n v="0.05"/>
    <s v="Transporte RodoviÃ¡rio"/>
    <n v="-722.23"/>
    <n v="-722.23"/>
    <s v=""/>
    <x v="242"/>
    <n v="70.2"/>
    <s v="Troy Staebel"/>
    <s v="SÃ£o Paulo"/>
    <n v="7024"/>
    <s v="SÃ£o Paulo"/>
    <x v="3"/>
    <s v="Erin"/>
    <x v="3"/>
    <m/>
    <s v="Brasil"/>
    <s v="Pequenas Empresas"/>
    <s v="MobiliÃ¡rio"/>
    <s v="Cadeiras"/>
    <x v="323"/>
    <s v="Jumbo Drum"/>
    <n v="0.74"/>
    <d v="2009-07-30T00:00:00"/>
  </r>
  <r>
    <n v="3573"/>
    <n v="4735"/>
    <n v="33700"/>
    <x v="944"/>
    <s v="Baixa"/>
    <x v="49"/>
    <n v="260.13"/>
    <n v="0"/>
    <s v="AÃ©reo Normal"/>
    <n v="-133.97999999999999"/>
    <n v="-133.97999999999999"/>
    <s v=""/>
    <x v="31"/>
    <n v="8.19"/>
    <s v="Chuck Clark"/>
    <s v="Fortaleza"/>
    <n v="89041"/>
    <s v="CearÃ¡"/>
    <x v="1"/>
    <s v="Chris,Pat"/>
    <x v="1"/>
    <s v="Pat"/>
    <s v="Brasil"/>
    <s v="Corporativo"/>
    <s v="Material de EscritÃ³rio"/>
    <s v="Papel"/>
    <x v="281"/>
    <s v="Small Box"/>
    <n v="0.37"/>
    <d v="2011-04-11T00:00:00"/>
  </r>
  <r>
    <n v="6753"/>
    <n v="4736"/>
    <n v="33701"/>
    <x v="775"/>
    <s v="MÃ©dia"/>
    <x v="44"/>
    <n v="2333.06"/>
    <n v="0.08"/>
    <s v="AÃ©reo RÃ¡pido"/>
    <n v="473.39049999999997"/>
    <n v="473.39049999999997"/>
    <s v=""/>
    <x v="243"/>
    <n v="19.989999999999998"/>
    <s v="Carl Weiss"/>
    <s v="Porto Alegre"/>
    <n v="39701"/>
    <s v="Rio Grande do Sul"/>
    <x v="2"/>
    <s v="Sam,Pat"/>
    <x v="2"/>
    <s v="Pat"/>
    <s v="Brasil"/>
    <s v="Consumidor"/>
    <s v="Material de EscritÃ³rio"/>
    <s v="Capas e AcessÃ³rios"/>
    <x v="324"/>
    <s v="Small Box"/>
    <n v="0.4"/>
    <d v="2009-10-03T00:00:00"/>
  </r>
  <r>
    <n v="676"/>
    <n v="4737"/>
    <n v="33702"/>
    <x v="879"/>
    <s v="NÃ£o Especificada"/>
    <x v="18"/>
    <n v="56.26"/>
    <n v="0"/>
    <s v="AÃ©reo RÃ¡pido"/>
    <n v="28.11"/>
    <n v="28.11"/>
    <s v=""/>
    <x v="13"/>
    <n v="0.5"/>
    <s v="Adam Hart"/>
    <s v="Recife"/>
    <n v="92630"/>
    <s v="Pernambuco"/>
    <x v="1"/>
    <s v="Chris,Pat"/>
    <x v="1"/>
    <s v="Pat"/>
    <s v="Brasil"/>
    <s v="Corporativo"/>
    <s v="Material de EscritÃ³rio"/>
    <s v="Etiquetas"/>
    <x v="13"/>
    <s v="Small Box"/>
    <n v="0.38"/>
    <d v="2012-09-03T00:00:00"/>
  </r>
  <r>
    <n v="559"/>
    <n v="4741"/>
    <n v="33729"/>
    <x v="636"/>
    <s v="NÃ£o Especificada"/>
    <x v="2"/>
    <n v="6995.56"/>
    <n v="7.0000000000000007E-2"/>
    <s v="AÃ©reo Normal"/>
    <n v="-286.58"/>
    <n v="-286.58"/>
    <s v=""/>
    <x v="445"/>
    <n v="35"/>
    <s v="Anthony Rawles"/>
    <s v="JoÃ£o Pessoa"/>
    <n v="80817"/>
    <s v="ParaÃ­ba"/>
    <x v="1"/>
    <s v="Chris,Pat"/>
    <x v="1"/>
    <s v="Pat"/>
    <s v="Brasil"/>
    <s v="Pequenas Empresas"/>
    <s v="Material de EscritÃ³rio"/>
    <s v="Armazenamento e OrganizaÃ§Ã£o"/>
    <x v="646"/>
    <s v="Large Box"/>
    <n v="0.8"/>
    <d v="2012-09-20T00:00:00"/>
  </r>
  <r>
    <n v="432"/>
    <n v="4744"/>
    <n v="33731"/>
    <x v="215"/>
    <s v="Alta"/>
    <x v="40"/>
    <n v="138.88"/>
    <n v="0.05"/>
    <s v="AÃ©reo Normal"/>
    <n v="-23.99"/>
    <n v="-23.99"/>
    <s v=""/>
    <x v="335"/>
    <n v="5.03"/>
    <s v="Jonathan Doherty"/>
    <s v="Porto Alegre"/>
    <n v="27405"/>
    <s v="Rio Grande do Sul"/>
    <x v="2"/>
    <s v="Sam,Pat"/>
    <x v="2"/>
    <s v="Pat"/>
    <s v="Brasil"/>
    <s v="Corporativo"/>
    <s v="Material de EscritÃ³rio"/>
    <s v="Armazenamento e OrganizaÃ§Ã£o"/>
    <x v="468"/>
    <s v="Small Box"/>
    <n v="0.59"/>
    <d v="2012-10-10T00:00:00"/>
  </r>
  <r>
    <n v="435"/>
    <n v="4742"/>
    <n v="33731"/>
    <x v="215"/>
    <s v="Alta"/>
    <x v="15"/>
    <n v="8213.3700000000008"/>
    <n v="0.02"/>
    <s v="Transporte RodoviÃ¡rio"/>
    <n v="1148.8800000000001"/>
    <n v="1148.8800000000001"/>
    <s v=""/>
    <x v="505"/>
    <n v="69.55"/>
    <s v="Jonathan Doherty"/>
    <s v="Porto Alegre"/>
    <n v="27534"/>
    <s v="Rio Grande do Sul"/>
    <x v="2"/>
    <s v="Sam,Pat"/>
    <x v="2"/>
    <s v="Pat"/>
    <s v="Brasil"/>
    <s v="Corporativo"/>
    <s v="MobiliÃ¡rio"/>
    <s v="Cadeiras"/>
    <x v="773"/>
    <s v="Jumbo Drum"/>
    <n v="0.6"/>
    <d v="2012-10-09T00:00:00"/>
  </r>
  <r>
    <n v="445"/>
    <n v="4743"/>
    <n v="33731"/>
    <x v="215"/>
    <s v="Alta"/>
    <x v="46"/>
    <n v="109.01"/>
    <n v="0.09"/>
    <s v="AÃ©reo Normal"/>
    <n v="8.4499999999999993"/>
    <n v="8.4499999999999993"/>
    <s v=""/>
    <x v="73"/>
    <n v="1.63"/>
    <s v="Jonathan Doherty"/>
    <s v="Porto Alegre"/>
    <n v="27534"/>
    <s v="Rio Grande do Sul"/>
    <x v="2"/>
    <s v="Sam,Pat"/>
    <x v="2"/>
    <s v="Pat"/>
    <s v="Brasil"/>
    <s v="Corporativo"/>
    <s v="Material de EscritÃ³rio"/>
    <s v="ElÃ¡sticos"/>
    <x v="974"/>
    <s v="Wrap Bag"/>
    <n v="0.36"/>
    <d v="2012-10-08T00:00:00"/>
  </r>
  <r>
    <n v="849"/>
    <n v="4747"/>
    <n v="33761"/>
    <x v="75"/>
    <s v="Alta"/>
    <x v="45"/>
    <n v="463.93"/>
    <n v="0.06"/>
    <s v="AÃ©reo Normal"/>
    <n v="29.96"/>
    <n v="29.96"/>
    <s v=""/>
    <x v="550"/>
    <n v="2.89"/>
    <s v="Pierre Wener"/>
    <s v="SÃ£o Paulo"/>
    <n v="7110"/>
    <s v="SÃ£o Paulo"/>
    <x v="3"/>
    <s v="Erin"/>
    <x v="3"/>
    <m/>
    <s v="Brasil"/>
    <s v="EscritÃ³rio em Casa"/>
    <s v="Material de EscritÃ³rio"/>
    <s v="Canetas e materiais de arte"/>
    <x v="854"/>
    <s v="Small Pack"/>
    <n v="0.6"/>
    <d v="2012-08-05T00:00:00"/>
  </r>
  <r>
    <n v="3884"/>
    <n v="4750"/>
    <n v="33764"/>
    <x v="934"/>
    <s v="CrÃ­tica"/>
    <x v="32"/>
    <n v="539.82000000000005"/>
    <n v="0"/>
    <s v="AÃ©reo Normal"/>
    <n v="-64.78"/>
    <n v="-64.78"/>
    <s v=""/>
    <x v="183"/>
    <n v="19.989999999999998"/>
    <s v="Tony Sayre"/>
    <s v="Feira de Santana"/>
    <n v="98502"/>
    <s v="Bahia"/>
    <x v="1"/>
    <s v="Chris,Pat"/>
    <x v="1"/>
    <s v="Pat"/>
    <s v="Brasil"/>
    <s v="Pequenas Empresas"/>
    <s v="Material de EscritÃ³rio"/>
    <s v="Armazenamento e OrganizaÃ§Ã£o"/>
    <x v="229"/>
    <s v="Small Box"/>
    <n v="0.59"/>
    <d v="2011-02-12T00:00:00"/>
  </r>
  <r>
    <n v="3888"/>
    <n v="4749"/>
    <n v="33764"/>
    <x v="934"/>
    <s v="CrÃ­tica"/>
    <x v="42"/>
    <n v="226.15"/>
    <n v="0.01"/>
    <s v="AÃ©reo Normal"/>
    <n v="35.979999999999997"/>
    <n v="35.979999999999997"/>
    <s v=""/>
    <x v="564"/>
    <n v="2.35"/>
    <s v="Tony Sayre"/>
    <s v="SÃ£o Paulo"/>
    <n v="11703"/>
    <s v="SÃ£o Paulo"/>
    <x v="3"/>
    <s v="Erin"/>
    <x v="3"/>
    <m/>
    <s v="Brasil"/>
    <s v="Pequenas Empresas"/>
    <s v="Material de EscritÃ³rio"/>
    <s v="Canetas e materiais de arte"/>
    <x v="888"/>
    <s v="Wrap Bag"/>
    <n v="0.47"/>
    <d v="2011-02-11T00:00:00"/>
  </r>
  <r>
    <n v="3889"/>
    <n v="4751"/>
    <n v="33764"/>
    <x v="934"/>
    <s v="CrÃ­tica"/>
    <x v="0"/>
    <n v="1029.8855000000001"/>
    <n v="0.06"/>
    <s v="AÃ©reo RÃ¡pido"/>
    <n v="-620.82899999999995"/>
    <n v="-620.82899999999995"/>
    <s v=""/>
    <x v="11"/>
    <n v="8.99"/>
    <s v="Tony Sayre"/>
    <s v="Feira de Santana"/>
    <n v="98502"/>
    <s v="Bahia"/>
    <x v="1"/>
    <s v="Chris,Pat"/>
    <x v="1"/>
    <s v="Pat"/>
    <s v="Brasil"/>
    <s v="Pequenas Empresas"/>
    <s v="Tecnologia"/>
    <s v="Telefones e ComunicaÃ§Ã£o"/>
    <x v="676"/>
    <s v="Small Box"/>
    <n v="0.56000000000000005"/>
    <d v="2011-02-11T00:00:00"/>
  </r>
  <r>
    <n v="1062"/>
    <n v="4752"/>
    <n v="33793"/>
    <x v="398"/>
    <s v="CrÃ­tica"/>
    <x v="30"/>
    <n v="267.58"/>
    <n v="0.03"/>
    <s v="AÃ©reo Normal"/>
    <n v="-137.74700000000001"/>
    <n v="-137.74700000000001"/>
    <s v=""/>
    <x v="603"/>
    <n v="15.09"/>
    <s v="Joel Eaton"/>
    <s v="Porto Alegre"/>
    <n v="39301"/>
    <s v="Rio Grande do Sul"/>
    <x v="2"/>
    <s v="Sam,Pat"/>
    <x v="2"/>
    <s v="Pat"/>
    <s v="Brasil"/>
    <s v="EscritÃ³rio em Casa"/>
    <s v="Material de EscritÃ³rio"/>
    <s v="Capas e AcessÃ³rios"/>
    <x v="956"/>
    <s v="Small Box"/>
    <n v="0.39"/>
    <d v="2012-06-28T00:00:00"/>
  </r>
  <r>
    <n v="3817"/>
    <n v="4753"/>
    <n v="33794"/>
    <x v="615"/>
    <s v="CrÃ­tica"/>
    <x v="43"/>
    <n v="92.77"/>
    <n v="0.06"/>
    <s v="AÃ©reo Normal"/>
    <n v="-17.91"/>
    <n v="-17.91"/>
    <s v=""/>
    <x v="113"/>
    <n v="3.05"/>
    <s v="Ryan Crowe"/>
    <s v="Loanda"/>
    <n v="33160"/>
    <s v="ParanÃ¡"/>
    <x v="2"/>
    <s v="Sam,Pat"/>
    <x v="2"/>
    <s v="Pat"/>
    <s v="Brasil"/>
    <s v="Pequenas Empresas"/>
    <s v="MobiliÃ¡rio"/>
    <s v="MobiliÃ¡rio de EscritÃ³rio"/>
    <x v="1049"/>
    <s v="Small Pack"/>
    <n v="0.52"/>
    <d v="2011-02-24T00:00:00"/>
  </r>
  <r>
    <n v="8315"/>
    <n v="4757"/>
    <n v="33797"/>
    <x v="929"/>
    <s v="NÃ£o Especificada"/>
    <x v="13"/>
    <n v="138.16999999999999"/>
    <n v="0.05"/>
    <s v="AÃ©reo RÃ¡pido"/>
    <n v="-103.78"/>
    <n v="-103.78"/>
    <s v=""/>
    <x v="691"/>
    <n v="6.6"/>
    <s v="Bradley Drucker"/>
    <s v="SÃ£o Paulo"/>
    <n v="7506"/>
    <s v="SÃ£o Paulo"/>
    <x v="3"/>
    <s v="Erin"/>
    <x v="3"/>
    <m/>
    <s v="Brasil"/>
    <s v="Pequenas Empresas"/>
    <s v="MobiliÃ¡rio"/>
    <s v="MobiliÃ¡rio de EscritÃ³rio"/>
    <x v="1129"/>
    <s v="Small Box"/>
    <n v="0.49"/>
    <d v="2009-01-13T00:00:00"/>
  </r>
  <r>
    <n v="8321"/>
    <n v="4755"/>
    <n v="33797"/>
    <x v="929"/>
    <s v="NÃ£o Especificada"/>
    <x v="21"/>
    <n v="574.5"/>
    <n v="0.02"/>
    <s v="AÃ©reo Normal"/>
    <n v="-449.04"/>
    <n v="-449.04"/>
    <s v=""/>
    <x v="588"/>
    <n v="14.37"/>
    <s v="Bradley Drucker"/>
    <s v="Belo Horizonte"/>
    <n v="1915"/>
    <s v="Minas Gerais"/>
    <x v="3"/>
    <s v="Erin"/>
    <x v="3"/>
    <m/>
    <s v="Brasil"/>
    <s v="Pequenas Empresas"/>
    <s v="MobiliÃ¡rio"/>
    <s v="MobiliÃ¡rio de EscritÃ³rio"/>
    <x v="925"/>
    <s v="Large Box"/>
    <n v="0.73"/>
    <d v="2009-01-12T00:00:00"/>
  </r>
  <r>
    <n v="8322"/>
    <n v="4756"/>
    <n v="33797"/>
    <x v="929"/>
    <s v="NÃ£o Especificada"/>
    <x v="43"/>
    <n v="262.94"/>
    <n v="0.06"/>
    <s v="AÃ©reo Normal"/>
    <n v="-22.37"/>
    <n v="-22.37"/>
    <s v=""/>
    <x v="418"/>
    <n v="6.75"/>
    <s v="Bradley Drucker"/>
    <s v="Belo Horizonte"/>
    <n v="2341"/>
    <s v="Minas Gerais"/>
    <x v="3"/>
    <s v="Erin"/>
    <x v="3"/>
    <m/>
    <s v="Brasil"/>
    <s v="Pequenas Empresas"/>
    <s v="Material de EscritÃ³rio"/>
    <s v="EletrodomÃ©sticos"/>
    <x v="595"/>
    <s v="Medium Box"/>
    <n v="0.52"/>
    <d v="2009-01-12T00:00:00"/>
  </r>
  <r>
    <n v="8329"/>
    <n v="4754"/>
    <n v="33797"/>
    <x v="929"/>
    <s v="NÃ£o Especificada"/>
    <x v="28"/>
    <n v="4531.34"/>
    <n v="0.08"/>
    <s v="Transporte RodoviÃ¡rio"/>
    <n v="653.67999999999995"/>
    <n v="653.67999999999995"/>
    <s v=""/>
    <x v="601"/>
    <n v="14.7"/>
    <s v="Bradley Drucker"/>
    <s v="Belo Horizonte"/>
    <n v="2019"/>
    <s v="Minas Gerais"/>
    <x v="3"/>
    <s v="Erin"/>
    <x v="3"/>
    <m/>
    <s v="Brasil"/>
    <s v="Pequenas Empresas"/>
    <s v="Tecnologia"/>
    <s v="MÃ¡quinas de EscritÃ³rio"/>
    <x v="954"/>
    <s v="Jumbo Drum"/>
    <n v="0.56999999999999995"/>
    <d v="2009-01-11T00:00:00"/>
  </r>
  <r>
    <n v="8330"/>
    <n v="4758"/>
    <n v="33797"/>
    <x v="929"/>
    <s v="NÃ£o Especificada"/>
    <x v="43"/>
    <n v="216.87"/>
    <n v="0.03"/>
    <s v="AÃ©reo Normal"/>
    <n v="30.53"/>
    <n v="30.53"/>
    <s v=""/>
    <x v="192"/>
    <n v="5.01"/>
    <s v="Bradley Drucker"/>
    <s v="SÃ£o Paulo"/>
    <n v="8601"/>
    <s v="SÃ£o Paulo"/>
    <x v="3"/>
    <s v="Erin"/>
    <x v="3"/>
    <m/>
    <s v="Brasil"/>
    <s v="Pequenas Empresas"/>
    <s v="Material de EscritÃ³rio"/>
    <s v="Papel"/>
    <x v="650"/>
    <s v="Small Box"/>
    <n v="0.36"/>
    <d v="2009-01-11T00:00:00"/>
  </r>
  <r>
    <n v="3780"/>
    <n v="4759"/>
    <n v="33824"/>
    <x v="789"/>
    <s v="CrÃ­tica"/>
    <x v="36"/>
    <n v="50.99"/>
    <n v="0.06"/>
    <s v="AÃ©reo Normal"/>
    <n v="-3.8"/>
    <n v="-3.8"/>
    <s v=""/>
    <x v="120"/>
    <n v="1.34"/>
    <s v="Katrina Edelman"/>
    <s v="Natal"/>
    <n v="84015"/>
    <s v="Rio Grande do Norte"/>
    <x v="1"/>
    <s v="Chris,Pat"/>
    <x v="1"/>
    <s v="Pat"/>
    <s v="Brasil"/>
    <s v="Corporativo"/>
    <s v="Material de EscritÃ³rio"/>
    <s v="Canetas e materiais de arte"/>
    <x v="137"/>
    <s v="Wrap Bag"/>
    <n v="0.45"/>
    <d v="2011-03-03T00:00:00"/>
  </r>
  <r>
    <n v="4170"/>
    <n v="4760"/>
    <n v="33826"/>
    <x v="1138"/>
    <s v="Baixa"/>
    <x v="37"/>
    <n v="185.83"/>
    <n v="0.03"/>
    <s v="AÃ©reo Normal"/>
    <n v="58.16"/>
    <n v="58.16"/>
    <s v=""/>
    <x v="69"/>
    <n v="5"/>
    <s v="Ashley Jarboe"/>
    <s v="MaceiÃ³"/>
    <n v="85234"/>
    <s v="Alagoas"/>
    <x v="1"/>
    <s v="Chris,Pat"/>
    <x v="1"/>
    <s v="Pat"/>
    <s v="Brasil"/>
    <s v="Pequenas Empresas"/>
    <s v="MobiliÃ¡rio"/>
    <s v="MobiliÃ¡rio de EscritÃ³rio"/>
    <x v="78"/>
    <s v="Small Pack"/>
    <n v="0.49"/>
    <d v="2010-12-23T00:00:00"/>
  </r>
  <r>
    <n v="5611"/>
    <n v="4761"/>
    <n v="33857"/>
    <x v="338"/>
    <s v="CrÃ­tica"/>
    <x v="43"/>
    <n v="130.16"/>
    <n v="0"/>
    <s v="AÃ©reo Normal"/>
    <n v="28.87"/>
    <n v="28.87"/>
    <s v=""/>
    <x v="563"/>
    <n v="2.17"/>
    <s v="Troy Blackwell"/>
    <s v="Loanda"/>
    <n v="33461"/>
    <s v="ParanÃ¡"/>
    <x v="2"/>
    <s v="Sam,Pat"/>
    <x v="2"/>
    <s v="Pat"/>
    <s v="Brasil"/>
    <s v="EscritÃ³rio em Casa"/>
    <s v="Material de EscritÃ³rio"/>
    <s v="Papel"/>
    <x v="881"/>
    <s v="Wrap Bag"/>
    <n v="0.38"/>
    <d v="2010-04-30T00:00:00"/>
  </r>
  <r>
    <n v="5285"/>
    <n v="4762"/>
    <n v="33862"/>
    <x v="1054"/>
    <s v="NÃ£o Especificada"/>
    <x v="35"/>
    <n v="125.57"/>
    <n v="0.03"/>
    <s v="AÃ©reo Normal"/>
    <n v="-45.16"/>
    <n v="-45.16"/>
    <s v=""/>
    <x v="28"/>
    <n v="5.3"/>
    <s v="Vivek Gonzalez"/>
    <s v="VitÃ³ria"/>
    <n v="20906"/>
    <s v="EspÃ­rito Santo"/>
    <x v="3"/>
    <s v="Erin"/>
    <x v="3"/>
    <m/>
    <s v="Brasil"/>
    <s v="Consumidor"/>
    <s v="Material de EscritÃ³rio"/>
    <s v="Envelopes"/>
    <x v="339"/>
    <s v="Small Box"/>
    <n v="0.35"/>
    <d v="2010-06-23T00:00:00"/>
  </r>
  <r>
    <n v="5725"/>
    <n v="4776"/>
    <n v="33921"/>
    <x v="857"/>
    <s v="Baixa"/>
    <x v="44"/>
    <n v="1794.03"/>
    <n v="0.05"/>
    <s v="Transporte RodoviÃ¡rio"/>
    <n v="196.21"/>
    <n v="0"/>
    <s v="Returned"/>
    <x v="339"/>
    <n v="14.19"/>
    <s v="Daniel Lacy"/>
    <s v="SÃ£o Paulo"/>
    <n v="11575"/>
    <s v="SÃ£o Paulo"/>
    <x v="3"/>
    <s v="Erin"/>
    <x v="3"/>
    <m/>
    <s v="Brasil"/>
    <s v="Pequenas Empresas"/>
    <s v="MobiliÃ¡rio"/>
    <s v="Cadeiras"/>
    <x v="485"/>
    <s v="Jumbo Drum"/>
    <n v="0.56000000000000005"/>
    <d v="2010-04-08T00:00:00"/>
  </r>
  <r>
    <n v="8331"/>
    <n v="4778"/>
    <n v="33923"/>
    <x v="204"/>
    <s v="Baixa"/>
    <x v="20"/>
    <n v="1961.79149999999"/>
    <n v="0.05"/>
    <s v="AÃ©reo Normal"/>
    <n v="425.75400000000002"/>
    <n v="425.75400000000002"/>
    <s v=""/>
    <x v="6"/>
    <n v="5.99"/>
    <s v="Benjamin Venier"/>
    <s v="Recife"/>
    <n v="93727"/>
    <s v="Pernambuco"/>
    <x v="1"/>
    <s v="Chris,Pat"/>
    <x v="1"/>
    <s v="Pat"/>
    <s v="Brasil"/>
    <s v="Pequenas Empresas"/>
    <s v="Tecnologia"/>
    <s v="Telefones e ComunicaÃ§Ã£o"/>
    <x v="748"/>
    <s v="Small Box"/>
    <n v="0.57999999999999996"/>
    <d v="2009-01-11T00:00:00"/>
  </r>
  <r>
    <n v="385"/>
    <n v="4779"/>
    <n v="33924"/>
    <x v="641"/>
    <s v="NÃ£o Especificada"/>
    <x v="40"/>
    <n v="6168.07"/>
    <n v="0.05"/>
    <s v="Transporte RodoviÃ¡rio"/>
    <n v="1542"/>
    <n v="1542"/>
    <s v=""/>
    <x v="54"/>
    <n v="28.14"/>
    <s v="Ivan Liston"/>
    <s v="Recife"/>
    <n v="92253"/>
    <s v="Pernambuco"/>
    <x v="1"/>
    <s v="Chris,Pat"/>
    <x v="1"/>
    <s v="Pat"/>
    <s v="Brasil"/>
    <s v="Consumidor"/>
    <s v="Tecnologia"/>
    <s v="MÃ¡quinas de EscritÃ³rio"/>
    <x v="56"/>
    <s v="Jumbo Drum"/>
    <n v="0.38"/>
    <d v="2012-10-20T00:00:00"/>
  </r>
  <r>
    <n v="3419"/>
    <n v="4780"/>
    <n v="33925"/>
    <x v="343"/>
    <s v="Baixa"/>
    <x v="26"/>
    <n v="1488.86"/>
    <n v="0.03"/>
    <s v="AÃ©reo Normal"/>
    <n v="-95.05"/>
    <n v="-95.05"/>
    <s v=""/>
    <x v="137"/>
    <n v="19.989999999999998"/>
    <s v="Catherine Glotzbach"/>
    <s v="Teresina"/>
    <n v="97477"/>
    <s v="PiauÃ­"/>
    <x v="1"/>
    <s v="Chris,Pat"/>
    <x v="1"/>
    <s v="Pat"/>
    <s v="Brasil"/>
    <s v="EscritÃ³rio em Casa"/>
    <s v="Material de EscritÃ³rio"/>
    <s v="Papel"/>
    <x v="998"/>
    <s v="Small Box"/>
    <n v="0.4"/>
    <d v="2011-05-07T00:00:00"/>
  </r>
  <r>
    <n v="1991"/>
    <n v="4781"/>
    <n v="33956"/>
    <x v="409"/>
    <s v="Baixa"/>
    <x v="37"/>
    <n v="109.58"/>
    <n v="0"/>
    <s v="AÃ©reo Normal"/>
    <n v="31.32"/>
    <n v="31.32"/>
    <s v=""/>
    <x v="288"/>
    <n v="4"/>
    <s v="Aaron Smayling"/>
    <s v="SÃ£o Paulo"/>
    <n v="11787"/>
    <s v="SÃ£o Paulo"/>
    <x v="3"/>
    <s v="Erin"/>
    <x v="3"/>
    <m/>
    <s v="Brasil"/>
    <s v="Pequenas Empresas"/>
    <s v="MobiliÃ¡rio"/>
    <s v="MobiliÃ¡rio de EscritÃ³rio"/>
    <x v="399"/>
    <s v="Wrap Bag"/>
    <n v="0.42"/>
    <d v="2012-01-21T00:00:00"/>
  </r>
  <r>
    <n v="3941"/>
    <n v="4782"/>
    <n v="33958"/>
    <x v="640"/>
    <s v="CrÃ­tica"/>
    <x v="15"/>
    <n v="462.36599999999999"/>
    <n v="0.1"/>
    <s v="AÃ©reo Normal"/>
    <n v="-120.054"/>
    <n v="-120.054"/>
    <s v=""/>
    <x v="127"/>
    <n v="3.3"/>
    <s v="Mark Haberlin"/>
    <s v="Belo Horizonte"/>
    <n v="2532"/>
    <s v="Minas Gerais"/>
    <x v="3"/>
    <s v="Erin"/>
    <x v="3"/>
    <m/>
    <s v="Brasil"/>
    <s v="Pequenas Empresas"/>
    <s v="Tecnologia"/>
    <s v="Telefones e ComunicaÃ§Ã£o"/>
    <x v="303"/>
    <s v="Small Pack"/>
    <n v="0.81"/>
    <d v="2011-02-04T00:00:00"/>
  </r>
  <r>
    <n v="3942"/>
    <n v="4783"/>
    <n v="33958"/>
    <x v="640"/>
    <s v="CrÃ­tica"/>
    <x v="18"/>
    <n v="336.48"/>
    <n v="0.09"/>
    <s v="AÃ©reo Normal"/>
    <n v="5.56"/>
    <n v="5.56"/>
    <s v=""/>
    <x v="577"/>
    <n v="5.37"/>
    <s v="Mark Haberlin"/>
    <s v="Belo Horizonte"/>
    <n v="2026"/>
    <s v="Minas Gerais"/>
    <x v="3"/>
    <s v="Erin"/>
    <x v="3"/>
    <m/>
    <s v="Brasil"/>
    <s v="Pequenas Empresas"/>
    <s v="Material de EscritÃ³rio"/>
    <s v="Canetas e materiais de arte"/>
    <x v="906"/>
    <s v="Small Box"/>
    <n v="0.56000000000000005"/>
    <d v="2011-02-04T00:00:00"/>
  </r>
  <r>
    <n v="7142"/>
    <n v="4784"/>
    <n v="33959"/>
    <x v="1068"/>
    <s v="CrÃ­tica"/>
    <x v="3"/>
    <n v="367.53"/>
    <n v="0.03"/>
    <s v="Transporte RodoviÃ¡rio"/>
    <n v="11.65095"/>
    <n v="11.65095"/>
    <s v=""/>
    <x v="501"/>
    <n v="27.75"/>
    <s v="Ben Peterman"/>
    <s v="VitÃ³ria"/>
    <n v="4401"/>
    <s v="EspÃ­rito Santo"/>
    <x v="3"/>
    <s v="Erin"/>
    <x v="3"/>
    <m/>
    <s v="Brasil"/>
    <s v="Corporativo"/>
    <s v="MobiliÃ¡rio"/>
    <s v="Mesas"/>
    <x v="768"/>
    <s v="Jumbo Box"/>
    <n v="0.76"/>
    <d v="2009-08-01T00:00:00"/>
  </r>
  <r>
    <n v="2496"/>
    <n v="4785"/>
    <n v="33987"/>
    <x v="887"/>
    <s v="Alta"/>
    <x v="36"/>
    <n v="1616.87"/>
    <n v="0.1"/>
    <s v="Transporte RodoviÃ¡rio"/>
    <n v="-189.55"/>
    <n v="-189.55"/>
    <s v=""/>
    <x v="364"/>
    <n v="30"/>
    <s v="Sara Luxemburg"/>
    <s v="Rio de Janeiro"/>
    <n v="5439"/>
    <s v="Rio de Janeiro"/>
    <x v="3"/>
    <s v="Erin"/>
    <x v="3"/>
    <m/>
    <s v="Brasil"/>
    <s v="Pequenas Empresas"/>
    <s v="MobiliÃ¡rio"/>
    <s v="Cadeiras"/>
    <x v="1130"/>
    <s v="Jumbo Drum"/>
    <n v="0.61"/>
    <d v="2011-10-26T00:00:00"/>
  </r>
  <r>
    <n v="2497"/>
    <n v="4786"/>
    <n v="33987"/>
    <x v="887"/>
    <s v="Alta"/>
    <x v="15"/>
    <n v="1521.1344999999999"/>
    <n v="7.0000000000000007E-2"/>
    <s v="AÃ©reo Normal"/>
    <n v="270.60300000000001"/>
    <n v="270.60300000000001"/>
    <s v=""/>
    <x v="6"/>
    <n v="3.99"/>
    <s v="Sara Luxemburg"/>
    <s v="Recife"/>
    <n v="95630"/>
    <s v="Pernambuco"/>
    <x v="1"/>
    <s v="Chris,Pat"/>
    <x v="1"/>
    <s v="Pat"/>
    <s v="Brasil"/>
    <s v="Pequenas Empresas"/>
    <s v="Tecnologia"/>
    <s v="Telefones e ComunicaÃ§Ã£o"/>
    <x v="499"/>
    <s v="Small Box"/>
    <n v="0.59"/>
    <d v="2011-10-26T00:00:00"/>
  </r>
  <r>
    <n v="8332"/>
    <n v="4787"/>
    <n v="33988"/>
    <x v="878"/>
    <s v="MÃ©dia"/>
    <x v="14"/>
    <n v="164.78"/>
    <n v="0"/>
    <s v="AÃ©reo Normal"/>
    <n v="-128.47"/>
    <n v="-128.47"/>
    <s v=""/>
    <x v="527"/>
    <n v="5.14"/>
    <s v="Rob Haberlin"/>
    <s v="SÃ£o Paulo"/>
    <n v="15122"/>
    <s v="SÃ£o Paulo"/>
    <x v="3"/>
    <s v="Erin"/>
    <x v="3"/>
    <m/>
    <s v="Brasil"/>
    <s v="Consumidor"/>
    <s v="Tecnologia"/>
    <s v="PerifÃ©ricos"/>
    <x v="815"/>
    <s v="Small Pack"/>
    <n v="0.79"/>
    <d v="2009-01-11T00:00:00"/>
  </r>
  <r>
    <n v="277"/>
    <n v="4790"/>
    <n v="34022"/>
    <x v="1139"/>
    <s v="NÃ£o Especificada"/>
    <x v="0"/>
    <n v="43.9"/>
    <n v="0.06"/>
    <s v="AÃ©reo Normal"/>
    <n v="12.74"/>
    <n v="12.74"/>
    <s v=""/>
    <x v="62"/>
    <n v="4.95"/>
    <s v="Jason Klamczynski"/>
    <s v="SÃ£o Paulo"/>
    <n v="11598"/>
    <s v="SÃ£o Paulo"/>
    <x v="3"/>
    <s v="Erin"/>
    <x v="3"/>
    <m/>
    <s v="Brasil"/>
    <s v="Pequenas Empresas"/>
    <s v="MobiliÃ¡rio"/>
    <s v="MobiliÃ¡rio de EscritÃ³rio"/>
    <x v="67"/>
    <s v="Small Pack"/>
    <n v="0.37"/>
    <d v="2012-11-05T00:00:00"/>
  </r>
  <r>
    <n v="288"/>
    <n v="4791"/>
    <n v="34022"/>
    <x v="1139"/>
    <s v="NÃ£o Especificada"/>
    <x v="31"/>
    <n v="236.28"/>
    <n v="0.05"/>
    <s v="AÃ©reo Normal"/>
    <n v="-34.06"/>
    <n v="-34.06"/>
    <s v=""/>
    <x v="113"/>
    <n v="3.05"/>
    <s v="Jason Klamczynski"/>
    <s v="SÃ£o Paulo"/>
    <n v="11598"/>
    <s v="SÃ£o Paulo"/>
    <x v="3"/>
    <s v="Erin"/>
    <x v="3"/>
    <m/>
    <s v="Brasil"/>
    <s v="Pequenas Empresas"/>
    <s v="MobiliÃ¡rio"/>
    <s v="MobiliÃ¡rio de EscritÃ³rio"/>
    <x v="1049"/>
    <s v="Small Pack"/>
    <n v="0.52"/>
    <d v="2012-11-03T00:00:00"/>
  </r>
  <r>
    <n v="1919"/>
    <n v="4796"/>
    <n v="34083"/>
    <x v="785"/>
    <s v="NÃ£o Especificada"/>
    <x v="13"/>
    <n v="1415.1479999999999"/>
    <n v="0.02"/>
    <s v="AÃ©reo RÃ¡pido"/>
    <n v="-64.944000000000003"/>
    <n v="-64.944000000000003"/>
    <s v=""/>
    <x v="241"/>
    <n v="5"/>
    <s v="Barry Blumstein"/>
    <s v="JoÃ£o Pessoa"/>
    <n v="80538"/>
    <s v="ParaÃ­ba"/>
    <x v="1"/>
    <s v="Chris,Pat"/>
    <x v="1"/>
    <s v="Pat"/>
    <s v="Brasil"/>
    <s v="Pequenas Empresas"/>
    <s v="Tecnologia"/>
    <s v="Telefones e ComunicaÃ§Ã£o"/>
    <x v="413"/>
    <s v="Small Pack"/>
    <n v="0.8"/>
    <d v="2012-02-05T00:00:00"/>
  </r>
  <r>
    <n v="7167"/>
    <n v="4798"/>
    <n v="34087"/>
    <x v="515"/>
    <s v="Baixa"/>
    <x v="42"/>
    <n v="3077.7310000000002"/>
    <n v="0.05"/>
    <s v="AÃ©reo Normal"/>
    <n v="745.47899999999902"/>
    <n v="745.47899999999902"/>
    <s v=""/>
    <x v="43"/>
    <n v="5.26"/>
    <s v="Jim Sink"/>
    <s v="SÃ£o Paulo"/>
    <n v="17112"/>
    <s v="SÃ£o Paulo"/>
    <x v="3"/>
    <s v="Erin"/>
    <x v="3"/>
    <m/>
    <s v="Brasil"/>
    <s v="Corporativo"/>
    <s v="Tecnologia"/>
    <s v="Telefones e ComunicaÃ§Ã£o"/>
    <x v="61"/>
    <s v="Small Box"/>
    <n v="0.56999999999999995"/>
    <d v="2009-07-28T00:00:00"/>
  </r>
  <r>
    <n v="2782"/>
    <n v="4799"/>
    <n v="34112"/>
    <x v="1140"/>
    <s v="CrÃ­tica"/>
    <x v="37"/>
    <n v="315.79199999999997"/>
    <n v="0.1"/>
    <s v="AÃ©reo Normal"/>
    <n v="-105.765"/>
    <n v="-105.765"/>
    <s v=""/>
    <x v="492"/>
    <n v="8.59"/>
    <s v="Dennis Pardue"/>
    <s v="Porto Alegre"/>
    <n v="28205"/>
    <s v="Rio Grande do Sul"/>
    <x v="2"/>
    <s v="Sam,Pat"/>
    <x v="2"/>
    <s v="Pat"/>
    <s v="Brasil"/>
    <s v="Pequenas Empresas"/>
    <s v="Tecnologia"/>
    <s v="Telefones e ComunicaÃ§Ã£o"/>
    <x v="753"/>
    <s v="Medium Box"/>
    <n v="0.56000000000000005"/>
    <d v="2011-09-03T00:00:00"/>
  </r>
  <r>
    <n v="1897"/>
    <n v="4800"/>
    <n v="34117"/>
    <x v="470"/>
    <s v="Alta"/>
    <x v="45"/>
    <n v="299.94"/>
    <n v="0.06"/>
    <s v="AÃ©reo Normal"/>
    <n v="38.742999999999903"/>
    <n v="0"/>
    <s v="Returned"/>
    <x v="455"/>
    <n v="2.99"/>
    <s v="Tony Sayre"/>
    <s v="Feira de Santana"/>
    <n v="98502"/>
    <s v="Bahia"/>
    <x v="1"/>
    <s v="Chris,Pat"/>
    <x v="1"/>
    <s v="Pat"/>
    <s v="Brasil"/>
    <s v="Pequenas Empresas"/>
    <s v="Material de EscritÃ³rio"/>
    <s v="Capas e AcessÃ³rios"/>
    <x v="668"/>
    <s v="Small Box"/>
    <n v="0.35"/>
    <d v="2012-02-09T00:00:00"/>
  </r>
  <r>
    <n v="743"/>
    <n v="4801"/>
    <n v="34148"/>
    <x v="307"/>
    <s v="CrÃ­tica"/>
    <x v="22"/>
    <n v="136.79"/>
    <n v="0.06"/>
    <s v="AÃ©reo Normal"/>
    <n v="42.71"/>
    <n v="42.71"/>
    <s v=""/>
    <x v="152"/>
    <n v="0.99"/>
    <s v="Theresa Swint"/>
    <s v="SÃ£o Paulo"/>
    <n v="10573"/>
    <s v="SÃ£o Paulo"/>
    <x v="3"/>
    <s v="Erin"/>
    <x v="3"/>
    <m/>
    <s v="Brasil"/>
    <s v="Pequenas Empresas"/>
    <s v="Material de EscritÃ³rio"/>
    <s v="Etiquetas"/>
    <x v="388"/>
    <s v="Small Box"/>
    <n v="0.39"/>
    <d v="2012-08-22T00:00:00"/>
  </r>
  <r>
    <n v="2744"/>
    <n v="4802"/>
    <n v="34151"/>
    <x v="1141"/>
    <s v="NÃ£o Especificada"/>
    <x v="2"/>
    <n v="4097.1445000000003"/>
    <n v="0.1"/>
    <s v="AÃ©reo Normal"/>
    <n v="501.54300000000001"/>
    <n v="501.54300000000001"/>
    <s v=""/>
    <x v="11"/>
    <n v="8.99"/>
    <s v="Craig Yedwab"/>
    <s v="MaceiÃ³"/>
    <n v="85254"/>
    <s v="Alagoas"/>
    <x v="1"/>
    <s v="Chris,Pat"/>
    <x v="1"/>
    <s v="Pat"/>
    <s v="Brasil"/>
    <s v="Corporativo"/>
    <s v="Tecnologia"/>
    <s v="Telefones e ComunicaÃ§Ã£o"/>
    <x v="676"/>
    <s v="Small Box"/>
    <n v="0.56000000000000005"/>
    <d v="2011-09-10T00:00:00"/>
  </r>
  <r>
    <n v="2439"/>
    <n v="4806"/>
    <n v="34179"/>
    <x v="3"/>
    <s v="NÃ£o Especificada"/>
    <x v="24"/>
    <n v="293.27"/>
    <n v="7.0000000000000007E-2"/>
    <s v="AÃ©reo Normal"/>
    <n v="44.56"/>
    <n v="44.56"/>
    <s v=""/>
    <x v="188"/>
    <n v="1.99"/>
    <s v="Brian DeCherney"/>
    <s v="Natal"/>
    <n v="84404"/>
    <s v="Rio Grande do Norte"/>
    <x v="1"/>
    <s v="Chris,Pat"/>
    <x v="1"/>
    <s v="Pat"/>
    <s v="Brasil"/>
    <s v="Corporativo"/>
    <s v="Tecnologia"/>
    <s v="PerifÃ©ricos"/>
    <x v="244"/>
    <s v="Small Pack"/>
    <n v="0.49"/>
    <d v="2011-11-04T00:00:00"/>
  </r>
  <r>
    <n v="2783"/>
    <n v="4807"/>
    <n v="34180"/>
    <x v="157"/>
    <s v="Alta"/>
    <x v="1"/>
    <n v="27"/>
    <n v="0.02"/>
    <s v="AÃ©reo RÃ¡pido"/>
    <n v="-4.9000000000000004"/>
    <n v="-4.9000000000000004"/>
    <s v=""/>
    <x v="55"/>
    <n v="8.09"/>
    <s v="Marc Crier"/>
    <s v="Loanda"/>
    <n v="72762"/>
    <s v="ParanÃ¡"/>
    <x v="2"/>
    <s v="Sam,Pat"/>
    <x v="2"/>
    <s v="Pat"/>
    <s v="Brasil"/>
    <s v="Corporativo"/>
    <s v="Material de EscritÃ³rio"/>
    <s v="Papel"/>
    <x v="217"/>
    <s v="Small Box"/>
    <n v="0.36"/>
    <d v="2011-09-03T00:00:00"/>
  </r>
  <r>
    <n v="396"/>
    <n v="4808"/>
    <n v="34182"/>
    <x v="1142"/>
    <s v="CrÃ­tica"/>
    <x v="42"/>
    <n v="336.34"/>
    <n v="0.05"/>
    <s v="AÃ©reo Normal"/>
    <n v="-89.9"/>
    <n v="-89.9"/>
    <s v=""/>
    <x v="632"/>
    <n v="7.94"/>
    <s v="Karen Ferguson"/>
    <s v="SÃ£o Paulo"/>
    <n v="11741"/>
    <s v="SÃ£o Paulo"/>
    <x v="3"/>
    <s v="Erin"/>
    <x v="3"/>
    <m/>
    <s v="Brasil"/>
    <s v="EscritÃ³rio em Casa"/>
    <s v="MobiliÃ¡rio"/>
    <s v="MobiliÃ¡rio de EscritÃ³rio"/>
    <x v="1013"/>
    <s v="Small Pack"/>
    <n v="0.52"/>
    <d v="2012-10-19T00:00:00"/>
  </r>
  <r>
    <n v="3880"/>
    <n v="4814"/>
    <n v="34243"/>
    <x v="382"/>
    <s v="Alta"/>
    <x v="17"/>
    <n v="89.04"/>
    <n v="0.08"/>
    <s v="AÃ©reo Normal"/>
    <n v="-16.489999999999998"/>
    <n v="-16.489999999999998"/>
    <s v=""/>
    <x v="303"/>
    <n v="8.5399999999999991"/>
    <s v="Tom Ashbrook"/>
    <s v="Recife"/>
    <n v="94513"/>
    <s v="Pernambuco"/>
    <x v="1"/>
    <s v="Chris,Pat"/>
    <x v="1"/>
    <s v="Pat"/>
    <s v="Brasil"/>
    <s v="EscritÃ³rio em Casa"/>
    <s v="MobiliÃ¡rio"/>
    <s v="MobiliÃ¡rio de EscritÃ³rio"/>
    <x v="423"/>
    <s v="Small Pack"/>
    <n v="0.43"/>
    <d v="2011-02-13T00:00:00"/>
  </r>
  <r>
    <n v="3881"/>
    <n v="4816"/>
    <n v="34243"/>
    <x v="382"/>
    <s v="Alta"/>
    <x v="44"/>
    <n v="1264.1300000000001"/>
    <n v="0.02"/>
    <s v="AÃ©reo Normal"/>
    <n v="-1087.3599999999999"/>
    <n v="-1087.3599999999999"/>
    <s v=""/>
    <x v="144"/>
    <n v="35"/>
    <s v="Tom Ashbrook"/>
    <s v="Recife"/>
    <n v="94513"/>
    <s v="Pernambuco"/>
    <x v="1"/>
    <s v="Chris,Pat"/>
    <x v="1"/>
    <s v="Pat"/>
    <s v="Brasil"/>
    <s v="EscritÃ³rio em Casa"/>
    <s v="Material de EscritÃ³rio"/>
    <s v="Armazenamento e OrganizaÃ§Ã£o"/>
    <x v="170"/>
    <s v="Large Box"/>
    <n v="0.85"/>
    <d v="2011-02-13T00:00:00"/>
  </r>
  <r>
    <n v="3885"/>
    <n v="4815"/>
    <n v="34243"/>
    <x v="382"/>
    <s v="Alta"/>
    <x v="47"/>
    <n v="297.33999999999997"/>
    <n v="0.04"/>
    <s v="AÃ©reo RÃ¡pido"/>
    <n v="-270.95999999999998"/>
    <n v="-270.95999999999998"/>
    <s v=""/>
    <x v="20"/>
    <n v="11.15"/>
    <s v="Tom Ashbrook"/>
    <s v="Recife"/>
    <n v="94513"/>
    <s v="Pernambuco"/>
    <x v="1"/>
    <s v="Chris,Pat"/>
    <x v="1"/>
    <s v="Pat"/>
    <s v="Brasil"/>
    <s v="EscritÃ³rio em Casa"/>
    <s v="Material de EscritÃ³rio"/>
    <s v="Papel"/>
    <x v="603"/>
    <s v="Small Box"/>
    <n v="0.37"/>
    <d v="2011-02-12T00:00:00"/>
  </r>
  <r>
    <n v="6038"/>
    <n v="4819"/>
    <n v="34245"/>
    <x v="1143"/>
    <s v="MÃ©dia"/>
    <x v="8"/>
    <n v="189.22"/>
    <n v="0.05"/>
    <s v="AÃ©reo Normal"/>
    <n v="-92.42"/>
    <n v="-92.42"/>
    <s v=""/>
    <x v="85"/>
    <n v="4.79"/>
    <s v="Grace Kelly"/>
    <s v="Natal"/>
    <n v="84003"/>
    <s v="Rio Grande do Norte"/>
    <x v="1"/>
    <s v="Chris,Pat"/>
    <x v="1"/>
    <s v="Pat"/>
    <s v="Brasil"/>
    <s v="Consumidor"/>
    <s v="Material de EscritÃ³rio"/>
    <s v="Papel"/>
    <x v="1131"/>
    <s v="Small Box"/>
    <n v="0.4"/>
    <d v="2010-02-08T00:00:00"/>
  </r>
  <r>
    <n v="7293"/>
    <n v="4824"/>
    <n v="34275"/>
    <x v="509"/>
    <s v="Baixa"/>
    <x v="12"/>
    <n v="6041.01"/>
    <n v="0.04"/>
    <s v="Transporte RodoviÃ¡rio"/>
    <n v="-4793.0039999999999"/>
    <n v="-4793.0039999999999"/>
    <s v=""/>
    <x v="187"/>
    <n v="14.7"/>
    <s v="Greg Matthias"/>
    <s v="JoÃ£o Pessoa"/>
    <n v="80525"/>
    <s v="ParaÃ­ba"/>
    <x v="1"/>
    <s v="Chris,Pat"/>
    <x v="1"/>
    <s v="Pat"/>
    <s v="Brasil"/>
    <s v="Pequenas Empresas"/>
    <s v="Tecnologia"/>
    <s v="MÃ¡quinas de EscritÃ³rio"/>
    <x v="235"/>
    <s v="Jumbo Drum"/>
    <n v="0.55000000000000004"/>
    <d v="2009-07-06T00:00:00"/>
  </r>
  <r>
    <n v="1609"/>
    <n v="4825"/>
    <n v="34279"/>
    <x v="569"/>
    <s v="NÃ£o Especificada"/>
    <x v="12"/>
    <n v="840.55200000000002"/>
    <n v="0.1"/>
    <s v="Transporte RodoviÃ¡rio"/>
    <n v="7.5500000000000096"/>
    <n v="7.5500000000000096"/>
    <s v=""/>
    <x v="319"/>
    <n v="60"/>
    <s v="Joni Wasserman"/>
    <s v="Recife"/>
    <n v="95376"/>
    <s v="Pernambuco"/>
    <x v="1"/>
    <s v="Chris,Pat"/>
    <x v="1"/>
    <s v="Pat"/>
    <s v="Brasil"/>
    <s v="Consumidor"/>
    <s v="MobiliÃ¡rio"/>
    <s v="Mesas"/>
    <x v="444"/>
    <s v="Jumbo Drum"/>
    <m/>
    <d v="2012-03-30T00:00:00"/>
  </r>
  <r>
    <n v="647"/>
    <n v="4826"/>
    <n v="34309"/>
    <x v="137"/>
    <s v="Alta"/>
    <x v="48"/>
    <n v="75.77"/>
    <n v="0"/>
    <s v="AÃ©reo Normal"/>
    <n v="-56.62"/>
    <n v="-56.62"/>
    <s v=""/>
    <x v="368"/>
    <n v="5.15"/>
    <s v="Fred McMath"/>
    <s v="SÃ£o Paulo"/>
    <n v="7801"/>
    <s v="SÃ£o Paulo"/>
    <x v="3"/>
    <s v="Erin"/>
    <x v="3"/>
    <m/>
    <s v="Brasil"/>
    <s v="Pequenas Empresas"/>
    <s v="Material de EscritÃ³rio"/>
    <s v="EletrodomÃ©sticos"/>
    <x v="518"/>
    <s v="Small Box"/>
    <n v="0.59"/>
    <d v="2012-09-08T00:00:00"/>
  </r>
  <r>
    <n v="6902"/>
    <n v="4828"/>
    <n v="34311"/>
    <x v="1144"/>
    <s v="Alta"/>
    <x v="46"/>
    <n v="232.85"/>
    <n v="0.03"/>
    <s v="AÃ©reo Normal"/>
    <n v="-262.62"/>
    <n v="-262.62"/>
    <s v=""/>
    <x v="555"/>
    <n v="9.69"/>
    <s v="Mike Pelletier"/>
    <s v="AracajÃº"/>
    <n v="83843"/>
    <s v="Sergipe"/>
    <x v="1"/>
    <s v="Chris,Pat"/>
    <x v="1"/>
    <s v="Pat"/>
    <s v="Brasil"/>
    <s v="Corporativo"/>
    <s v="Material de EscritÃ³rio"/>
    <s v="Armazenamento e OrganizaÃ§Ã£o"/>
    <x v="986"/>
    <s v="Small Box"/>
    <n v="0.83"/>
    <d v="2009-09-07T00:00:00"/>
  </r>
  <r>
    <n v="6910"/>
    <n v="4827"/>
    <n v="34311"/>
    <x v="1144"/>
    <s v="Alta"/>
    <x v="33"/>
    <n v="132.79"/>
    <n v="0.05"/>
    <s v="AÃ©reo Normal"/>
    <n v="-100.24"/>
    <n v="-100.24"/>
    <s v=""/>
    <x v="421"/>
    <n v="3.97"/>
    <s v="Mike Pelletier"/>
    <s v="AracajÃº"/>
    <n v="83843"/>
    <s v="Sergipe"/>
    <x v="1"/>
    <s v="Chris,Pat"/>
    <x v="1"/>
    <s v="Pat"/>
    <s v="Brasil"/>
    <s v="Corporativo"/>
    <s v="Material de EscritÃ³rio"/>
    <s v="Canetas e materiais de arte"/>
    <x v="781"/>
    <s v="Wrap Bag"/>
    <n v="0.56000000000000005"/>
    <d v="2009-09-06T00:00:00"/>
  </r>
  <r>
    <n v="5515"/>
    <n v="4829"/>
    <n v="34337"/>
    <x v="524"/>
    <s v="MÃ©dia"/>
    <x v="49"/>
    <n v="3610.85"/>
    <n v="0.04"/>
    <s v="AÃ©reo RÃ¡pido"/>
    <n v="2235.37"/>
    <n v="2235.37"/>
    <s v=""/>
    <x v="441"/>
    <n v="8.99"/>
    <s v="Bill Eplett"/>
    <s v="SÃ£o Paulo"/>
    <n v="13021"/>
    <s v="SÃ£o Paulo"/>
    <x v="3"/>
    <s v="Erin"/>
    <x v="3"/>
    <m/>
    <s v="Brasil"/>
    <s v="Corporativo"/>
    <s v="MobiliÃ¡rio"/>
    <s v="MobiliÃ¡rio de EscritÃ³rio"/>
    <x v="641"/>
    <s v="Small Pack"/>
    <n v="0.35"/>
    <d v="2010-05-15T00:00:00"/>
  </r>
  <r>
    <n v="5214"/>
    <n v="4830"/>
    <n v="34338"/>
    <x v="1053"/>
    <s v="Baixa"/>
    <x v="2"/>
    <n v="1050.1600000000001"/>
    <n v="0.04"/>
    <s v="AÃ©reo RÃ¡pido"/>
    <n v="265.08999999999997"/>
    <n v="0"/>
    <s v="Returned"/>
    <x v="217"/>
    <n v="13.26"/>
    <s v="Sonia Cooley"/>
    <s v="Teresina"/>
    <n v="97330"/>
    <s v="PiauÃ­"/>
    <x v="1"/>
    <s v="Chris,Pat"/>
    <x v="1"/>
    <s v="Pat"/>
    <s v="Brasil"/>
    <s v="Corporativo"/>
    <s v="Material de EscritÃ³rio"/>
    <s v="Papel"/>
    <x v="279"/>
    <s v="Small Box"/>
    <n v="0.36"/>
    <d v="2010-07-05T00:00:00"/>
  </r>
  <r>
    <n v="5746"/>
    <n v="4831"/>
    <n v="34371"/>
    <x v="1145"/>
    <s v="MÃ©dia"/>
    <x v="43"/>
    <n v="8334.0300000000007"/>
    <n v="0.05"/>
    <s v="Transporte RodoviÃ¡rio"/>
    <n v="1886.66"/>
    <n v="1886.66"/>
    <s v=""/>
    <x v="692"/>
    <n v="14.7"/>
    <s v="Scott Cohen"/>
    <s v="SÃ£o Paulo"/>
    <n v="43050"/>
    <s v="SÃ£o Paulo"/>
    <x v="3"/>
    <s v="Erin"/>
    <x v="3"/>
    <m/>
    <s v="Brasil"/>
    <s v="Consumidor"/>
    <s v="Tecnologia"/>
    <s v="MÃ¡quinas de EscritÃ³rio"/>
    <x v="1132"/>
    <s v="Jumbo Drum"/>
    <n v="0.56000000000000005"/>
    <d v="2010-04-03T00:00:00"/>
  </r>
  <r>
    <n v="7284"/>
    <n v="4832"/>
    <n v="34374"/>
    <x v="882"/>
    <s v="Baixa"/>
    <x v="8"/>
    <n v="344.57"/>
    <n v="0.04"/>
    <s v="AÃ©reo Normal"/>
    <n v="37.409999999999997"/>
    <n v="37.409999999999997"/>
    <s v=""/>
    <x v="294"/>
    <n v="1.99"/>
    <s v="Frank Olsen"/>
    <s v="Teresina"/>
    <n v="97420"/>
    <s v="PiauÃ­"/>
    <x v="1"/>
    <s v="Chris,Pat"/>
    <x v="1"/>
    <s v="Pat"/>
    <s v="Brasil"/>
    <s v="Pequenas Empresas"/>
    <s v="Tecnologia"/>
    <s v="PerifÃ©ricos"/>
    <x v="408"/>
    <s v="Small Pack"/>
    <n v="0.52"/>
    <d v="2009-07-07T00:00:00"/>
  </r>
  <r>
    <n v="18"/>
    <n v="4834"/>
    <n v="34400"/>
    <x v="765"/>
    <s v="Baixa"/>
    <x v="30"/>
    <n v="988.64349999999899"/>
    <n v="0.04"/>
    <s v="AÃ©reo Normal"/>
    <n v="89.891999999999996"/>
    <n v="89.891999999999996"/>
    <s v=""/>
    <x v="6"/>
    <n v="4.2"/>
    <s v="Joy Daniels"/>
    <s v="Loanda"/>
    <n v="32780"/>
    <s v="ParanÃ¡"/>
    <x v="2"/>
    <s v="Sam,Pat"/>
    <x v="2"/>
    <s v="Pat"/>
    <s v="Brasil"/>
    <s v="Corporativo"/>
    <s v="Tecnologia"/>
    <s v="Telefones e ComunicaÃ§Ã£o"/>
    <x v="850"/>
    <s v="Small Box"/>
    <n v="0.59"/>
    <d v="2012-12-29T00:00:00"/>
  </r>
  <r>
    <n v="26"/>
    <n v="4833"/>
    <n v="34400"/>
    <x v="765"/>
    <s v="Baixa"/>
    <x v="16"/>
    <n v="92.53"/>
    <n v="0.01"/>
    <s v="AÃ©reo Normal"/>
    <n v="-71.52"/>
    <n v="-71.52"/>
    <s v=""/>
    <x v="176"/>
    <n v="4.17"/>
    <s v="Joy Daniels"/>
    <s v="Loanda"/>
    <n v="32780"/>
    <s v="ParanÃ¡"/>
    <x v="2"/>
    <s v="Sam,Pat"/>
    <x v="2"/>
    <s v="Pat"/>
    <s v="Brasil"/>
    <s v="Corporativo"/>
    <s v="Material de EscritÃ³rio"/>
    <s v="Canetas e materiais de arte"/>
    <x v="216"/>
    <s v="Small Pack"/>
    <n v="0.59"/>
    <d v="2012-12-28T00:00:00"/>
  </r>
  <r>
    <n v="5581"/>
    <n v="4836"/>
    <n v="34402"/>
    <x v="1146"/>
    <s v="Alta"/>
    <x v="41"/>
    <n v="48.5"/>
    <n v="7.0000000000000007E-2"/>
    <s v="AÃ©reo RÃ¡pido"/>
    <n v="23.88"/>
    <n v="23.88"/>
    <s v=""/>
    <x v="253"/>
    <n v="0.5"/>
    <s v="Mitch Willingham"/>
    <s v="FlorianÃ³polis"/>
    <n v="31401"/>
    <s v="Santa Catarina"/>
    <x v="2"/>
    <s v="Sam,Pat"/>
    <x v="2"/>
    <s v="Pat"/>
    <s v="Brasil"/>
    <s v="Corporativo"/>
    <s v="Material de EscritÃ³rio"/>
    <s v="Etiquetas"/>
    <x v="821"/>
    <s v="Small Box"/>
    <n v="0.37"/>
    <d v="2010-05-05T00:00:00"/>
  </r>
  <r>
    <n v="5587"/>
    <n v="4835"/>
    <n v="34402"/>
    <x v="1146"/>
    <s v="Alta"/>
    <x v="39"/>
    <n v="3016.85"/>
    <n v="0.05"/>
    <s v="AÃ©reo Normal"/>
    <n v="-967.67"/>
    <n v="-967.67"/>
    <s v=""/>
    <x v="76"/>
    <n v="35"/>
    <s v="Mitch Willingham"/>
    <s v="FlorianÃ³polis"/>
    <n v="30328"/>
    <s v="Santa Catarina"/>
    <x v="2"/>
    <s v="Sam,Pat"/>
    <x v="2"/>
    <s v="Pat"/>
    <s v="Brasil"/>
    <s v="Corporativo"/>
    <s v="Material de EscritÃ³rio"/>
    <s v="Armazenamento e OrganizaÃ§Ã£o"/>
    <x v="630"/>
    <s v="Large Box"/>
    <n v="0.81"/>
    <d v="2010-05-04T00:00:00"/>
  </r>
  <r>
    <n v="507"/>
    <n v="4837"/>
    <n v="34406"/>
    <x v="1147"/>
    <s v="MÃ©dia"/>
    <x v="13"/>
    <n v="142.59"/>
    <n v="0.02"/>
    <s v="AÃ©reo Normal"/>
    <n v="-3.23"/>
    <n v="-3.23"/>
    <s v=""/>
    <x v="131"/>
    <n v="0.7"/>
    <s v="Eric Murdock"/>
    <s v="Recife"/>
    <n v="90301"/>
    <s v="Pernambuco"/>
    <x v="1"/>
    <s v="Chris,Pat"/>
    <x v="1"/>
    <s v="Pat"/>
    <s v="Brasil"/>
    <s v="EscritÃ³rio em Casa"/>
    <s v="Material de EscritÃ³rio"/>
    <s v="ElÃ¡sticos"/>
    <x v="713"/>
    <s v="Wrap Bag"/>
    <n v="0.85"/>
    <d v="2012-09-29T00:00:00"/>
  </r>
  <r>
    <n v="5071"/>
    <n v="4838"/>
    <n v="34407"/>
    <x v="672"/>
    <s v="Baixa"/>
    <x v="7"/>
    <n v="1484.89"/>
    <n v="0.03"/>
    <s v="AÃ©reo Normal"/>
    <n v="220.99"/>
    <n v="220.99"/>
    <s v=""/>
    <x v="520"/>
    <n v="14.72"/>
    <s v="Rachel Payne"/>
    <s v="Loanda"/>
    <n v="32503"/>
    <s v="ParanÃ¡"/>
    <x v="2"/>
    <s v="Sam,Pat"/>
    <x v="2"/>
    <s v="Pat"/>
    <s v="Brasil"/>
    <s v="Consumidor"/>
    <s v="Material de EscritÃ³rio"/>
    <s v="Envelopes"/>
    <x v="796"/>
    <s v="Small Box"/>
    <n v="0.4"/>
    <d v="2010-07-31T00:00:00"/>
  </r>
  <r>
    <n v="7806"/>
    <n v="4839"/>
    <n v="34432"/>
    <x v="334"/>
    <s v="NÃ£o Especificada"/>
    <x v="28"/>
    <n v="244.39"/>
    <n v="0.08"/>
    <s v="AÃ©reo Normal"/>
    <n v="114.1"/>
    <n v="114.1"/>
    <s v=""/>
    <x v="451"/>
    <n v="0.5"/>
    <s v="Nora Pelletier"/>
    <s v="Loanda"/>
    <n v="32789"/>
    <s v="ParanÃ¡"/>
    <x v="2"/>
    <s v="Sam,Pat"/>
    <x v="2"/>
    <s v="Pat"/>
    <s v="Brasil"/>
    <s v="EscritÃ³rio em Casa"/>
    <s v="Material de EscritÃ³rio"/>
    <s v="Etiquetas"/>
    <x v="930"/>
    <s v="Small Box"/>
    <n v="0.38"/>
    <d v="2009-04-08T00:00:00"/>
  </r>
  <r>
    <n v="7807"/>
    <n v="4840"/>
    <n v="34432"/>
    <x v="334"/>
    <s v="NÃ£o Especificada"/>
    <x v="12"/>
    <n v="581.41999999999996"/>
    <n v="0.02"/>
    <s v="AÃ©reo Normal"/>
    <n v="-129.97"/>
    <n v="-129.97"/>
    <s v=""/>
    <x v="53"/>
    <n v="19.989999999999998"/>
    <s v="Nora Pelletier"/>
    <s v="Loanda"/>
    <n v="32708"/>
    <s v="ParanÃ¡"/>
    <x v="2"/>
    <s v="Sam,Pat"/>
    <x v="2"/>
    <s v="Pat"/>
    <s v="Brasil"/>
    <s v="EscritÃ³rio em Casa"/>
    <s v="Material de EscritÃ³rio"/>
    <s v="Armazenamento e OrganizaÃ§Ã£o"/>
    <x v="55"/>
    <s v="Small Box"/>
    <n v="0.55000000000000004"/>
    <d v="2009-04-08T00:00:00"/>
  </r>
  <r>
    <n v="1934"/>
    <n v="4845"/>
    <n v="34470"/>
    <x v="401"/>
    <s v="CrÃ­tica"/>
    <x v="42"/>
    <n v="2966.13"/>
    <n v="0.08"/>
    <s v="Transporte RodoviÃ¡rio"/>
    <n v="-1456.31"/>
    <n v="-1456.31"/>
    <s v=""/>
    <x v="111"/>
    <n v="57.38"/>
    <s v="Vivek Sundaresam"/>
    <s v="VitÃ³ria"/>
    <n v="21215"/>
    <s v="EspÃ­rito Santo"/>
    <x v="3"/>
    <s v="Erin"/>
    <x v="3"/>
    <m/>
    <s v="Brasil"/>
    <s v="EscritÃ³rio em Casa"/>
    <s v="MobiliÃ¡rio"/>
    <s v="Estantes"/>
    <x v="227"/>
    <s v="Jumbo Box"/>
    <n v="0.78"/>
    <d v="2012-02-02T00:00:00"/>
  </r>
  <r>
    <n v="7984"/>
    <n v="4847"/>
    <n v="34497"/>
    <x v="689"/>
    <s v="MÃ©dia"/>
    <x v="16"/>
    <n v="590.6"/>
    <n v="0"/>
    <s v="AÃ©reo Normal"/>
    <n v="117.73"/>
    <n v="117.73"/>
    <s v=""/>
    <x v="41"/>
    <n v="8.18"/>
    <s v="Thomas Brumley"/>
    <s v="Loanda"/>
    <n v="34609"/>
    <s v="ParanÃ¡"/>
    <x v="2"/>
    <s v="Sam,Pat"/>
    <x v="2"/>
    <s v="Pat"/>
    <s v="Brasil"/>
    <s v="Consumidor"/>
    <s v="Material de EscritÃ³rio"/>
    <s v="Papel"/>
    <x v="690"/>
    <s v="Small Box"/>
    <n v="0.39"/>
    <d v="2009-03-12T00:00:00"/>
  </r>
  <r>
    <n v="7987"/>
    <n v="4846"/>
    <n v="34497"/>
    <x v="689"/>
    <s v="MÃ©dia"/>
    <x v="49"/>
    <n v="175.35"/>
    <n v="0.1"/>
    <s v="AÃ©reo Normal"/>
    <n v="-174.18"/>
    <n v="-174.18"/>
    <s v=""/>
    <x v="18"/>
    <n v="7.54"/>
    <s v="Thomas Brumley"/>
    <s v="Loanda"/>
    <n v="34609"/>
    <s v="ParanÃ¡"/>
    <x v="2"/>
    <s v="Sam,Pat"/>
    <x v="2"/>
    <s v="Pat"/>
    <s v="Brasil"/>
    <s v="Consumidor"/>
    <s v="Material de EscritÃ³rio"/>
    <s v="Papel"/>
    <x v="1066"/>
    <s v="Small Box"/>
    <n v="0.38"/>
    <d v="2009-03-11T00:00:00"/>
  </r>
  <r>
    <n v="8078"/>
    <n v="4848"/>
    <n v="34498"/>
    <x v="1119"/>
    <s v="Baixa"/>
    <x v="32"/>
    <n v="47.12"/>
    <n v="0.09"/>
    <s v="AÃ©reo RÃ¡pido"/>
    <n v="10.8"/>
    <n v="10.8"/>
    <s v=""/>
    <x v="170"/>
    <n v="1.39"/>
    <s v="Phillip Flathmann"/>
    <s v="Loanda"/>
    <n v="33952"/>
    <s v="ParanÃ¡"/>
    <x v="2"/>
    <s v="Sam,Pat"/>
    <x v="2"/>
    <s v="Pat"/>
    <s v="Brasil"/>
    <s v="Pequenas Empresas"/>
    <s v="Material de EscritÃ³rio"/>
    <s v="Envelopes"/>
    <x v="208"/>
    <s v="Small Box"/>
    <n v="0.38"/>
    <d v="2009-02-20T00:00:00"/>
  </r>
  <r>
    <n v="8079"/>
    <n v="4849"/>
    <n v="34498"/>
    <x v="1119"/>
    <s v="Baixa"/>
    <x v="12"/>
    <n v="62.89"/>
    <n v="0.09"/>
    <s v="AÃ©reo Normal"/>
    <n v="-23.2"/>
    <n v="-23.2"/>
    <s v=""/>
    <x v="16"/>
    <n v="9.0299999999999994"/>
    <s v="Phillip Flathmann"/>
    <s v="Loanda"/>
    <n v="33952"/>
    <s v="ParanÃ¡"/>
    <x v="2"/>
    <s v="Sam,Pat"/>
    <x v="2"/>
    <s v="Pat"/>
    <s v="Brasil"/>
    <s v="Pequenas Empresas"/>
    <s v="Material de EscritÃ³rio"/>
    <s v="Papel"/>
    <x v="16"/>
    <s v="Small Box"/>
    <n v="0.37"/>
    <d v="2009-02-20T00:00:00"/>
  </r>
  <r>
    <n v="5172"/>
    <n v="4850"/>
    <n v="34499"/>
    <x v="723"/>
    <s v="MÃ©dia"/>
    <x v="1"/>
    <n v="555.67999999999995"/>
    <n v="0.01"/>
    <s v="Transporte RodoviÃ¡rio"/>
    <n v="-336.3"/>
    <n v="-336.3"/>
    <s v=""/>
    <x v="196"/>
    <n v="62.94"/>
    <s v="Joel Eaton"/>
    <s v="Porto Alegre"/>
    <n v="39301"/>
    <s v="Rio Grande do Sul"/>
    <x v="2"/>
    <s v="Sam,Pat"/>
    <x v="2"/>
    <s v="Pat"/>
    <s v="Brasil"/>
    <s v="EscritÃ³rio em Casa"/>
    <s v="MobiliÃ¡rio"/>
    <s v="Cadeiras"/>
    <x v="597"/>
    <s v="Jumbo Drum"/>
    <n v="0.56999999999999995"/>
    <d v="2010-07-19T00:00:00"/>
  </r>
  <r>
    <n v="4871"/>
    <n v="4852"/>
    <n v="34530"/>
    <x v="661"/>
    <s v="Baixa"/>
    <x v="39"/>
    <n v="612.49"/>
    <n v="0.09"/>
    <s v="AÃ©reo Normal"/>
    <n v="168.04"/>
    <n v="168.04"/>
    <s v=""/>
    <x v="398"/>
    <n v="1.99"/>
    <s v="Karen Daniels"/>
    <s v="SÃ£o Paulo"/>
    <n v="45840"/>
    <s v="SÃ£o Paulo"/>
    <x v="3"/>
    <s v="Erin"/>
    <x v="3"/>
    <m/>
    <s v="Brasil"/>
    <s v="Consumidor"/>
    <s v="Tecnologia"/>
    <s v="PerifÃ©ricos"/>
    <x v="565"/>
    <s v="Small Pack"/>
    <n v="0.45"/>
    <d v="2010-09-04T00:00:00"/>
  </r>
  <r>
    <n v="4872"/>
    <n v="4853"/>
    <n v="34530"/>
    <x v="661"/>
    <s v="Baixa"/>
    <x v="25"/>
    <n v="1092.42"/>
    <n v="0.03"/>
    <s v="Transporte RodoviÃ¡rio"/>
    <n v="-364.87336599999998"/>
    <n v="-364.87336599999998"/>
    <s v=""/>
    <x v="15"/>
    <n v="16.010000000000002"/>
    <s v="Karen Daniels"/>
    <s v="SÃ£o Paulo"/>
    <n v="45840"/>
    <s v="SÃ£o Paulo"/>
    <x v="3"/>
    <s v="Erin"/>
    <x v="3"/>
    <m/>
    <s v="Brasil"/>
    <s v="Consumidor"/>
    <s v="MobiliÃ¡rio"/>
    <s v="Mesas"/>
    <x v="394"/>
    <s v="Jumbo Box"/>
    <n v="0.7"/>
    <d v="2010-09-04T00:00:00"/>
  </r>
  <r>
    <n v="4884"/>
    <n v="4851"/>
    <n v="34530"/>
    <x v="661"/>
    <s v="Baixa"/>
    <x v="35"/>
    <n v="1516.13"/>
    <n v="0.06"/>
    <s v="AÃ©reo RÃ¡pido"/>
    <n v="493.03"/>
    <n v="493.03"/>
    <s v=""/>
    <x v="626"/>
    <n v="0.99"/>
    <s v="Karen Daniels"/>
    <s v="SÃ£o Paulo"/>
    <n v="45840"/>
    <s v="SÃ£o Paulo"/>
    <x v="3"/>
    <s v="Erin"/>
    <x v="3"/>
    <m/>
    <s v="Brasil"/>
    <s v="Consumidor"/>
    <s v="Material de EscritÃ³rio"/>
    <s v="EletrodomÃ©sticos"/>
    <x v="1001"/>
    <s v="Small Box"/>
    <n v="0.57999999999999996"/>
    <d v="2010-09-01T00:00:00"/>
  </r>
  <r>
    <n v="64"/>
    <n v="4854"/>
    <n v="34532"/>
    <x v="378"/>
    <s v="Baixa"/>
    <x v="7"/>
    <n v="1234.3599999999999"/>
    <n v="0.04"/>
    <s v="AÃ©reo RÃ¡pido"/>
    <n v="-84.77"/>
    <n v="0"/>
    <s v="Returned"/>
    <x v="137"/>
    <n v="19.510000000000002"/>
    <s v="Carol Darley"/>
    <s v="JoÃ£o Pessoa"/>
    <n v="81001"/>
    <s v="ParaÃ­ba"/>
    <x v="1"/>
    <s v="Chris,Pat"/>
    <x v="1"/>
    <s v="Pat"/>
    <s v="Brasil"/>
    <s v="Pequenas Empresas"/>
    <s v="Material de EscritÃ³rio"/>
    <s v="Envelopes"/>
    <x v="596"/>
    <s v="Small Box"/>
    <n v="0.36"/>
    <d v="2012-12-18T00:00:00"/>
  </r>
  <r>
    <n v="4914"/>
    <n v="4856"/>
    <n v="34562"/>
    <x v="612"/>
    <s v="Baixa"/>
    <x v="36"/>
    <n v="365.64"/>
    <n v="0.03"/>
    <s v="AÃ©reo Normal"/>
    <n v="22.77"/>
    <n v="22.77"/>
    <s v=""/>
    <x v="16"/>
    <n v="9.0299999999999994"/>
    <s v="John Lucas"/>
    <s v="SÃ£o Paulo"/>
    <n v="45424"/>
    <s v="SÃ£o Paulo"/>
    <x v="3"/>
    <s v="Erin"/>
    <x v="3"/>
    <m/>
    <s v="Brasil"/>
    <s v="Pequenas Empresas"/>
    <s v="Material de EscritÃ³rio"/>
    <s v="Papel"/>
    <x v="16"/>
    <s v="Small Box"/>
    <n v="0.37"/>
    <d v="2010-08-28T00:00:00"/>
  </r>
  <r>
    <n v="4929"/>
    <n v="4855"/>
    <n v="34562"/>
    <x v="612"/>
    <s v="Baixa"/>
    <x v="35"/>
    <n v="561.91999999999996"/>
    <n v="0.1"/>
    <s v="AÃ©reo Normal"/>
    <n v="57.82"/>
    <n v="57.82"/>
    <s v=""/>
    <x v="669"/>
    <n v="1.99"/>
    <s v="John Lucas"/>
    <s v="SÃ£o Paulo"/>
    <n v="45424"/>
    <s v="SÃ£o Paulo"/>
    <x v="3"/>
    <s v="Erin"/>
    <x v="3"/>
    <m/>
    <s v="Brasil"/>
    <s v="Pequenas Empresas"/>
    <s v="Tecnologia"/>
    <s v="PerifÃ©ricos"/>
    <x v="1092"/>
    <s v="Small Pack"/>
    <n v="0.51"/>
    <d v="2010-08-26T00:00:00"/>
  </r>
  <r>
    <n v="7242"/>
    <n v="4857"/>
    <n v="34565"/>
    <x v="969"/>
    <s v="MÃ©dia"/>
    <x v="26"/>
    <n v="4815.8620000000001"/>
    <n v="0.08"/>
    <s v="AÃ©reo Normal"/>
    <n v="1316.79"/>
    <n v="1316.79"/>
    <s v=""/>
    <x v="12"/>
    <n v="4.2"/>
    <s v="Valerie Takahito"/>
    <s v="Teresina"/>
    <n v="97060"/>
    <s v="PiauÃ­"/>
    <x v="1"/>
    <s v="Chris,Pat"/>
    <x v="1"/>
    <s v="Pat"/>
    <s v="Brasil"/>
    <s v="Consumidor"/>
    <s v="Tecnologia"/>
    <s v="Telefones e ComunicaÃ§Ã£o"/>
    <x v="629"/>
    <s v="Small Box"/>
    <n v="0.56999999999999995"/>
    <d v="2009-07-14T00:00:00"/>
  </r>
  <r>
    <n v="939"/>
    <n v="4859"/>
    <n v="34595"/>
    <x v="727"/>
    <s v="MÃ©dia"/>
    <x v="40"/>
    <n v="488.65"/>
    <n v="7.0000000000000007E-2"/>
    <s v="AÃ©reo Normal"/>
    <n v="19.829999999999998"/>
    <n v="19.829999999999998"/>
    <s v=""/>
    <x v="171"/>
    <n v="17.48"/>
    <s v="Dave Poirier"/>
    <s v="SÃ£o Paulo"/>
    <n v="7501"/>
    <s v="SÃ£o Paulo"/>
    <x v="3"/>
    <s v="Erin"/>
    <x v="3"/>
    <m/>
    <s v="Brasil"/>
    <s v="Pequenas Empresas"/>
    <s v="Material de EscritÃ³rio"/>
    <s v="Papel"/>
    <x v="209"/>
    <s v="Small Box"/>
    <n v="0.36"/>
    <d v="2012-07-20T00:00:00"/>
  </r>
  <r>
    <n v="2795"/>
    <n v="4860"/>
    <n v="34596"/>
    <x v="290"/>
    <s v="CrÃ­tica"/>
    <x v="33"/>
    <n v="302.08999999999997"/>
    <n v="0.05"/>
    <s v="AÃ©reo Normal"/>
    <n v="-67.090999999999994"/>
    <n v="-67.090999999999994"/>
    <s v=""/>
    <x v="375"/>
    <n v="6.16"/>
    <s v="James Galang"/>
    <s v="Porto Alegre"/>
    <n v="22204"/>
    <s v="Rio Grande do Sul"/>
    <x v="2"/>
    <s v="Sam,Pat"/>
    <x v="2"/>
    <s v="Pat"/>
    <s v="Brasil"/>
    <s v="Consumidor"/>
    <s v="Material de EscritÃ³rio"/>
    <s v="Capas e AcessÃ³rios"/>
    <x v="528"/>
    <s v="Small Box"/>
    <n v="0.35"/>
    <d v="2011-09-01T00:00:00"/>
  </r>
  <r>
    <n v="4199"/>
    <n v="4861"/>
    <n v="34597"/>
    <x v="1148"/>
    <s v="MÃ©dia"/>
    <x v="34"/>
    <n v="849.33699999999999"/>
    <n v="7.0000000000000007E-2"/>
    <s v="AÃ©reo RÃ¡pido"/>
    <n v="-258.85199999999998"/>
    <n v="-258.85199999999998"/>
    <s v=""/>
    <x v="12"/>
    <n v="2.5"/>
    <s v="Brad Thomas"/>
    <s v="Recife"/>
    <n v="95032"/>
    <s v="Pernambuco"/>
    <x v="1"/>
    <s v="Chris,Pat"/>
    <x v="1"/>
    <s v="Pat"/>
    <s v="Brasil"/>
    <s v="EscritÃ³rio em Casa"/>
    <s v="Tecnologia"/>
    <s v="Telefones e ComunicaÃ§Ã£o"/>
    <x v="889"/>
    <s v="Small Box"/>
    <n v="0.57999999999999996"/>
    <d v="2010-12-18T00:00:00"/>
  </r>
  <r>
    <n v="5522"/>
    <n v="4866"/>
    <n v="34657"/>
    <x v="241"/>
    <s v="Baixa"/>
    <x v="6"/>
    <n v="1396.75"/>
    <n v="0.04"/>
    <s v="AÃ©reo RÃ¡pido"/>
    <n v="-75.7"/>
    <n v="-75.7"/>
    <s v=""/>
    <x v="137"/>
    <n v="19.510000000000002"/>
    <s v="Fred Chung"/>
    <s v="SÃ£o Paulo"/>
    <n v="11554"/>
    <s v="SÃ£o Paulo"/>
    <x v="3"/>
    <s v="Erin"/>
    <x v="3"/>
    <m/>
    <s v="Brasil"/>
    <s v="Corporativo"/>
    <s v="Material de EscritÃ³rio"/>
    <s v="Envelopes"/>
    <x v="596"/>
    <s v="Small Box"/>
    <n v="0.36"/>
    <d v="2010-05-14T00:00:00"/>
  </r>
  <r>
    <n v="206"/>
    <n v="4868"/>
    <n v="34659"/>
    <x v="770"/>
    <s v="Alta"/>
    <x v="8"/>
    <n v="259.43"/>
    <n v="0"/>
    <s v="AÃ©reo Normal"/>
    <n v="-52.520499999999998"/>
    <n v="-52.520499999999998"/>
    <s v=""/>
    <x v="330"/>
    <n v="4.97"/>
    <s v="Cindy Chapman"/>
    <s v="MaceiÃ³"/>
    <n v="85023"/>
    <s v="Alagoas"/>
    <x v="1"/>
    <s v="Chris,Pat"/>
    <x v="1"/>
    <s v="Pat"/>
    <s v="Brasil"/>
    <s v="Consumidor"/>
    <s v="Material de EscritÃ³rio"/>
    <s v="Capas e AcessÃ³rios"/>
    <x v="1133"/>
    <s v="Small Box"/>
    <n v="0.35"/>
    <d v="2012-11-21T00:00:00"/>
  </r>
  <r>
    <n v="2770"/>
    <n v="4870"/>
    <n v="34660"/>
    <x v="157"/>
    <s v="NÃ£o Especificada"/>
    <x v="49"/>
    <n v="3832.37"/>
    <n v="0.01"/>
    <s v="AÃ©reo Normal"/>
    <n v="1322.07"/>
    <n v="1322.07"/>
    <s v=""/>
    <x v="2"/>
    <n v="5.81"/>
    <s v="Tracy Blumstein"/>
    <s v="Porto Alegre"/>
    <n v="29501"/>
    <s v="Rio Grande do Sul"/>
    <x v="2"/>
    <s v="Sam,Pat"/>
    <x v="2"/>
    <s v="Pat"/>
    <s v="Brasil"/>
    <s v="EscritÃ³rio em Casa"/>
    <s v="MobiliÃ¡rio"/>
    <s v="MobiliÃ¡rio de EscritÃ³rio"/>
    <x v="2"/>
    <s v="Medium Box"/>
    <n v="0.65"/>
    <d v="2011-09-05T00:00:00"/>
  </r>
  <r>
    <n v="2778"/>
    <n v="4869"/>
    <n v="34660"/>
    <x v="157"/>
    <s v="NÃ£o Especificada"/>
    <x v="32"/>
    <n v="24.77"/>
    <n v="0.1"/>
    <s v="AÃ©reo Normal"/>
    <n v="-17.065999999999999"/>
    <n v="-17.065999999999999"/>
    <s v=""/>
    <x v="113"/>
    <n v="5.68"/>
    <s v="Tracy Blumstein"/>
    <s v="Porto Alegre"/>
    <n v="29203"/>
    <s v="Rio Grande do Sul"/>
    <x v="2"/>
    <s v="Sam,Pat"/>
    <x v="2"/>
    <s v="Pat"/>
    <s v="Brasil"/>
    <s v="EscritÃ³rio em Casa"/>
    <s v="Material de EscritÃ³rio"/>
    <s v="Capas e AcessÃ³rios"/>
    <x v="810"/>
    <s v="Small Box"/>
    <n v="0.36"/>
    <d v="2011-09-04T00:00:00"/>
  </r>
  <r>
    <n v="6134"/>
    <n v="4871"/>
    <n v="34661"/>
    <x v="898"/>
    <s v="CrÃ­tica"/>
    <x v="2"/>
    <n v="864.16"/>
    <n v="0.09"/>
    <s v="AÃ©reo Normal"/>
    <n v="-175.47"/>
    <n v="0"/>
    <s v="Returned"/>
    <x v="307"/>
    <n v="19.989999999999998"/>
    <s v="Nathan Mautz"/>
    <s v="Loanda"/>
    <n v="35810"/>
    <s v="ParanÃ¡"/>
    <x v="2"/>
    <s v="Sam,Pat"/>
    <x v="2"/>
    <s v="Pat"/>
    <s v="Brasil"/>
    <s v="Corporativo"/>
    <s v="MobiliÃ¡rio"/>
    <s v="MobiliÃ¡rio de EscritÃ³rio"/>
    <x v="547"/>
    <s v="Small Box"/>
    <n v="0.55000000000000004"/>
    <d v="2010-01-22T00:00:00"/>
  </r>
  <r>
    <n v="2044"/>
    <n v="4872"/>
    <n v="34662"/>
    <x v="558"/>
    <s v="CrÃ­tica"/>
    <x v="44"/>
    <n v="12741.81"/>
    <n v="0.09"/>
    <s v="Transporte RodoviÃ¡rio"/>
    <n v="95.059999999999903"/>
    <n v="95.059999999999903"/>
    <s v=""/>
    <x v="156"/>
    <n v="99"/>
    <s v="Darrin Sayre"/>
    <s v="SÃ£o Paulo"/>
    <n v="7201"/>
    <s v="SÃ£o Paulo"/>
    <x v="3"/>
    <s v="Erin"/>
    <x v="3"/>
    <m/>
    <s v="Brasil"/>
    <s v="Consumidor"/>
    <s v="Material de EscritÃ³rio"/>
    <s v="Armazenamento e OrganizaÃ§Ã£o"/>
    <x v="184"/>
    <s v="Jumbo Drum"/>
    <n v="0.65"/>
    <d v="2012-01-12T00:00:00"/>
  </r>
  <r>
    <n v="3067"/>
    <n v="4873"/>
    <n v="34663"/>
    <x v="773"/>
    <s v="NÃ£o Especificada"/>
    <x v="39"/>
    <n v="29186.49"/>
    <n v="0.05"/>
    <s v="Transporte RodoviÃ¡rio"/>
    <n v="11562.08"/>
    <n v="11562.08"/>
    <s v=""/>
    <x v="631"/>
    <n v="55.3"/>
    <s v="Nick Crebassa"/>
    <s v="FlorianÃ³polis"/>
    <n v="70065"/>
    <s v="Santa Catarina"/>
    <x v="2"/>
    <s v="Sam,Pat"/>
    <x v="2"/>
    <s v="Pat"/>
    <s v="Brasil"/>
    <s v="Corporativo"/>
    <s v="Tecnologia"/>
    <s v="MÃ¡quinas de EscritÃ³rio"/>
    <x v="1011"/>
    <s v="Jumbo Drum"/>
    <n v="0.4"/>
    <d v="2011-07-08T00:00:00"/>
  </r>
  <r>
    <n v="6431"/>
    <n v="4874"/>
    <n v="34689"/>
    <x v="230"/>
    <s v="Baixa"/>
    <x v="49"/>
    <n v="572.4"/>
    <n v="7.0000000000000007E-2"/>
    <s v="AÃ©reo Normal"/>
    <n v="-39.5"/>
    <n v="0"/>
    <s v="Returned"/>
    <x v="549"/>
    <n v="6.25"/>
    <s v="Brad Thomas"/>
    <s v="SÃ£o Paulo"/>
    <n v="8332"/>
    <s v="SÃ£o Paulo"/>
    <x v="3"/>
    <s v="Erin"/>
    <x v="3"/>
    <m/>
    <s v="Brasil"/>
    <s v="EscritÃ³rio em Casa"/>
    <s v="Material de EscritÃ³rio"/>
    <s v="Armazenamento e OrganizaÃ§Ã£o"/>
    <x v="853"/>
    <s v="Small Box"/>
    <n v="0.57999999999999996"/>
    <d v="2009-11-30T00:00:00"/>
  </r>
  <r>
    <n v="8292"/>
    <n v="4875"/>
    <n v="34691"/>
    <x v="477"/>
    <s v="CrÃ­tica"/>
    <x v="15"/>
    <n v="217.68"/>
    <n v="0.08"/>
    <s v="AÃ©reo Normal"/>
    <n v="-168.75"/>
    <n v="-168.75"/>
    <s v=""/>
    <x v="430"/>
    <n v="9.23"/>
    <s v="Clytie Kelty"/>
    <s v="SÃ£o Paulo"/>
    <n v="18103"/>
    <s v="SÃ£o Paulo"/>
    <x v="3"/>
    <s v="Erin"/>
    <x v="3"/>
    <m/>
    <s v="Brasil"/>
    <s v="Pequenas Empresas"/>
    <s v="Material de EscritÃ³rio"/>
    <s v="EletrodomÃ©sticos"/>
    <x v="619"/>
    <s v="Small Box"/>
    <n v="0.57999999999999996"/>
    <d v="2009-01-16T00:00:00"/>
  </r>
  <r>
    <n v="8293"/>
    <n v="4877"/>
    <n v="34691"/>
    <x v="477"/>
    <s v="CrÃ­tica"/>
    <x v="37"/>
    <n v="245.82"/>
    <n v="0.1"/>
    <s v="AÃ©reo RÃ¡pido"/>
    <n v="-7.39"/>
    <n v="-7.39"/>
    <s v=""/>
    <x v="16"/>
    <n v="9.5399999999999991"/>
    <s v="Clytie Kelty"/>
    <s v="SÃ£o Paulo"/>
    <n v="18103"/>
    <s v="SÃ£o Paulo"/>
    <x v="3"/>
    <s v="Erin"/>
    <x v="3"/>
    <m/>
    <s v="Brasil"/>
    <s v="Pequenas Empresas"/>
    <s v="Material de EscritÃ³rio"/>
    <s v="Papel"/>
    <x v="286"/>
    <s v="Small Box"/>
    <n v="0.37"/>
    <d v="2009-01-16T00:00:00"/>
  </r>
  <r>
    <n v="8309"/>
    <n v="4876"/>
    <n v="34691"/>
    <x v="477"/>
    <s v="CrÃ­tica"/>
    <x v="3"/>
    <n v="7202.94"/>
    <n v="0.02"/>
    <s v="Transporte RodoviÃ¡rio"/>
    <n v="1425.11"/>
    <n v="1425.11"/>
    <s v=""/>
    <x v="521"/>
    <n v="26.53"/>
    <s v="Clytie Kelty"/>
    <s v="SÃ£o Paulo"/>
    <n v="18103"/>
    <s v="SÃ£o Paulo"/>
    <x v="3"/>
    <s v="Erin"/>
    <x v="3"/>
    <m/>
    <s v="Brasil"/>
    <s v="Pequenas Empresas"/>
    <s v="Tecnologia"/>
    <s v="MÃ¡quinas de EscritÃ³rio"/>
    <x v="799"/>
    <s v="Jumbo Drum"/>
    <n v="0.56000000000000005"/>
    <d v="2009-01-14T00:00:00"/>
  </r>
  <r>
    <n v="3475"/>
    <n v="4878"/>
    <n v="34694"/>
    <x v="559"/>
    <s v="Baixa"/>
    <x v="41"/>
    <n v="55.49"/>
    <n v="0.04"/>
    <s v="AÃ©reo Normal"/>
    <n v="-37.32"/>
    <n v="-37.32"/>
    <s v=""/>
    <x v="78"/>
    <n v="7.24"/>
    <s v="Elizabeth Moffitt"/>
    <s v="SÃ£o Paulo"/>
    <n v="8109"/>
    <s v="SÃ£o Paulo"/>
    <x v="3"/>
    <s v="Erin"/>
    <x v="3"/>
    <m/>
    <s v="Brasil"/>
    <s v="Consumidor"/>
    <s v="MobiliÃ¡rio"/>
    <s v="MobiliÃ¡rio de EscritÃ³rio"/>
    <x v="695"/>
    <s v="Small Box"/>
    <n v="0.54"/>
    <d v="2011-04-28T00:00:00"/>
  </r>
  <r>
    <n v="99"/>
    <n v="4881"/>
    <n v="34723"/>
    <x v="247"/>
    <s v="MÃ©dia"/>
    <x v="6"/>
    <n v="3776.28"/>
    <n v="0.06"/>
    <s v="Transporte RodoviÃ¡rio"/>
    <n v="579.79"/>
    <n v="579.79"/>
    <s v=""/>
    <x v="350"/>
    <n v="30.06"/>
    <s v="Neoma Murray"/>
    <s v="FlorianÃ³polis"/>
    <n v="30080"/>
    <s v="Santa Catarina"/>
    <x v="2"/>
    <s v="Sam,Pat"/>
    <x v="2"/>
    <s v="Pat"/>
    <s v="Brasil"/>
    <s v="Pequenas Empresas"/>
    <s v="Tecnologia"/>
    <s v="MÃ¡quinas de EscritÃ³rio"/>
    <x v="720"/>
    <s v="Jumbo Box"/>
    <n v="0.4"/>
    <d v="2012-12-12T00:00:00"/>
  </r>
  <r>
    <n v="106"/>
    <n v="4880"/>
    <n v="34723"/>
    <x v="247"/>
    <s v="MÃ©dia"/>
    <x v="32"/>
    <n v="6095.14"/>
    <n v="0.06"/>
    <s v="Transporte RodoviÃ¡rio"/>
    <n v="-3001.2824999999998"/>
    <n v="-3001.2824999999998"/>
    <s v=""/>
    <x v="693"/>
    <n v="29.7"/>
    <s v="Neoma Murray"/>
    <s v="FlorianÃ³polis"/>
    <n v="30080"/>
    <s v="Santa Catarina"/>
    <x v="2"/>
    <s v="Sam,Pat"/>
    <x v="2"/>
    <s v="Pat"/>
    <s v="Brasil"/>
    <s v="Pequenas Empresas"/>
    <s v="Tecnologia"/>
    <s v="MÃ¡quinas de EscritÃ³rio"/>
    <x v="1134"/>
    <s v="Jumbo Drum"/>
    <n v="0.56999999999999995"/>
    <d v="2012-12-11T00:00:00"/>
  </r>
  <r>
    <n v="107"/>
    <n v="4882"/>
    <n v="34723"/>
    <x v="247"/>
    <s v="MÃ©dia"/>
    <x v="13"/>
    <n v="1487.8995"/>
    <n v="0.09"/>
    <s v="AÃ©reo Normal"/>
    <n v="79.316999999999993"/>
    <n v="79.316999999999993"/>
    <s v=""/>
    <x v="6"/>
    <n v="8.99"/>
    <s v="Neoma Murray"/>
    <s v="FlorianÃ³polis"/>
    <n v="30080"/>
    <s v="Santa Catarina"/>
    <x v="2"/>
    <s v="Sam,Pat"/>
    <x v="2"/>
    <s v="Pat"/>
    <s v="Brasil"/>
    <s v="Pequenas Empresas"/>
    <s v="Tecnologia"/>
    <s v="Telefones e ComunicaÃ§Ã£o"/>
    <x v="261"/>
    <s v="Small Box"/>
    <n v="0.56000000000000005"/>
    <d v="2012-12-11T00:00:00"/>
  </r>
  <r>
    <n v="2957"/>
    <n v="4883"/>
    <n v="34725"/>
    <x v="1094"/>
    <s v="Baixa"/>
    <x v="18"/>
    <n v="1885.41"/>
    <n v="0.08"/>
    <s v="AÃ©reo Normal"/>
    <n v="-524.74"/>
    <n v="-524.74"/>
    <s v=""/>
    <x v="71"/>
    <n v="35"/>
    <s v="Fred McMath"/>
    <s v="SÃ£o Paulo"/>
    <n v="7097"/>
    <s v="SÃ£o Paulo"/>
    <x v="3"/>
    <s v="Erin"/>
    <x v="3"/>
    <m/>
    <s v="Brasil"/>
    <s v="Pequenas Empresas"/>
    <s v="Material de EscritÃ³rio"/>
    <s v="Armazenamento e OrganizaÃ§Ã£o"/>
    <x v="80"/>
    <s v="Large Box"/>
    <m/>
    <d v="2011-07-29T00:00:00"/>
  </r>
  <r>
    <n v="3700"/>
    <n v="4884"/>
    <n v="34727"/>
    <x v="121"/>
    <s v="Baixa"/>
    <x v="28"/>
    <n v="159.71"/>
    <n v="0.1"/>
    <s v="AÃ©reo RÃ¡pido"/>
    <n v="-114.4135"/>
    <n v="-114.4135"/>
    <s v=""/>
    <x v="305"/>
    <n v="8.94"/>
    <s v="Dorris Love"/>
    <s v="SÃ£o Paulo"/>
    <n v="11729"/>
    <s v="SÃ£o Paulo"/>
    <x v="3"/>
    <s v="Erin"/>
    <x v="3"/>
    <m/>
    <s v="Brasil"/>
    <s v="Corporativo"/>
    <s v="Material de EscritÃ³rio"/>
    <s v="Capas e AcessÃ³rios"/>
    <x v="425"/>
    <s v="Small Box"/>
    <n v="0.4"/>
    <d v="2011-03-17T00:00:00"/>
  </r>
  <r>
    <n v="1166"/>
    <n v="4886"/>
    <n v="34754"/>
    <x v="972"/>
    <s v="CrÃ­tica"/>
    <x v="48"/>
    <n v="623.35"/>
    <n v="0.03"/>
    <s v="AÃ©reo Normal"/>
    <n v="235.51"/>
    <n v="235.51"/>
    <s v=""/>
    <x v="273"/>
    <n v="5.08"/>
    <s v="Patrick Jones"/>
    <s v="Loanda"/>
    <n v="36869"/>
    <s v="ParanÃ¡"/>
    <x v="2"/>
    <s v="Sam,Pat"/>
    <x v="2"/>
    <s v="Pat"/>
    <s v="Brasil"/>
    <s v="EscritÃ³rio em Casa"/>
    <s v="Material de EscritÃ³rio"/>
    <s v="Papel"/>
    <x v="375"/>
    <s v="Wrap Bag"/>
    <n v="0.38"/>
    <d v="2012-06-06T00:00:00"/>
  </r>
  <r>
    <n v="1208"/>
    <n v="4887"/>
    <n v="34757"/>
    <x v="924"/>
    <s v="Alta"/>
    <x v="47"/>
    <n v="250.6"/>
    <n v="0.1"/>
    <s v="AÃ©reo RÃ¡pido"/>
    <n v="-107.06"/>
    <n v="-107.06"/>
    <s v=""/>
    <x v="31"/>
    <n v="6.22"/>
    <s v="Neoma Murray"/>
    <s v="FlorianÃ³polis"/>
    <n v="30080"/>
    <s v="Santa Catarina"/>
    <x v="2"/>
    <s v="Sam,Pat"/>
    <x v="2"/>
    <s v="Pat"/>
    <s v="Brasil"/>
    <s v="Pequenas Empresas"/>
    <s v="Material de EscritÃ³rio"/>
    <s v="Papel"/>
    <x v="600"/>
    <s v="Small Box"/>
    <n v="0.37"/>
    <d v="2012-05-30T00:00:00"/>
  </r>
  <r>
    <n v="6105"/>
    <n v="4888"/>
    <n v="34785"/>
    <x v="94"/>
    <s v="CrÃ­tica"/>
    <x v="45"/>
    <n v="15468.216"/>
    <n v="0.01"/>
    <s v="Transporte RodoviÃ¡rio"/>
    <n v="-969.04836599999999"/>
    <n v="-969.04836599999999"/>
    <s v=""/>
    <x v="309"/>
    <n v="42.52"/>
    <s v="Jim Sink"/>
    <s v="SÃ£o Paulo"/>
    <n v="17112"/>
    <s v="SÃ£o Paulo"/>
    <x v="3"/>
    <s v="Erin"/>
    <x v="3"/>
    <m/>
    <s v="Brasil"/>
    <s v="Corporativo"/>
    <s v="MobiliÃ¡rio"/>
    <s v="Mesas"/>
    <x v="430"/>
    <s v="Jumbo Box"/>
    <n v="0.71"/>
    <d v="2010-01-28T00:00:00"/>
  </r>
  <r>
    <n v="4606"/>
    <n v="4896"/>
    <n v="34849"/>
    <x v="436"/>
    <s v="CrÃ­tica"/>
    <x v="12"/>
    <n v="11.76"/>
    <n v="0.1"/>
    <s v="AÃ©reo Normal"/>
    <n v="-2.83"/>
    <n v="-2.83"/>
    <s v=""/>
    <x v="152"/>
    <n v="0.5"/>
    <s v="Lycoris Saunders"/>
    <s v="Porto Alegre"/>
    <n v="28081"/>
    <s v="Rio Grande do Sul"/>
    <x v="2"/>
    <s v="Sam,Pat"/>
    <x v="2"/>
    <s v="Pat"/>
    <s v="Brasil"/>
    <s v="EscritÃ³rio em Casa"/>
    <s v="Material de EscritÃ³rio"/>
    <s v="Etiquetas"/>
    <x v="242"/>
    <s v="Small Box"/>
    <n v="0.39"/>
    <d v="2010-10-14T00:00:00"/>
  </r>
  <r>
    <n v="4618"/>
    <n v="4897"/>
    <n v="34849"/>
    <x v="436"/>
    <s v="CrÃ­tica"/>
    <x v="35"/>
    <n v="100.13"/>
    <n v="0.08"/>
    <s v="AÃ©reo Normal"/>
    <n v="19.77"/>
    <n v="19.77"/>
    <s v=""/>
    <x v="199"/>
    <n v="1.52"/>
    <s v="Lycoris Saunders"/>
    <s v="Porto Alegre"/>
    <n v="28081"/>
    <s v="Rio Grande do Sul"/>
    <x v="2"/>
    <s v="Sam,Pat"/>
    <x v="2"/>
    <s v="Pat"/>
    <s v="Brasil"/>
    <s v="EscritÃ³rio em Casa"/>
    <s v="Material de EscritÃ³rio"/>
    <s v="Papel"/>
    <x v="254"/>
    <s v="Wrap Bag"/>
    <n v="0.36"/>
    <d v="2010-10-13T00:00:00"/>
  </r>
  <r>
    <n v="4619"/>
    <n v="4898"/>
    <n v="34849"/>
    <x v="436"/>
    <s v="CrÃ­tica"/>
    <x v="12"/>
    <n v="1192.93"/>
    <n v="7.0000000000000007E-2"/>
    <s v="AÃ©reo Normal"/>
    <n v="-434.81"/>
    <n v="-434.81"/>
    <s v=""/>
    <x v="363"/>
    <n v="19.989999999999998"/>
    <s v="Lycoris Saunders"/>
    <s v="Porto Alegre"/>
    <n v="28081"/>
    <s v="Rio Grande do Sul"/>
    <x v="2"/>
    <s v="Sam,Pat"/>
    <x v="2"/>
    <s v="Pat"/>
    <s v="Brasil"/>
    <s v="EscritÃ³rio em Casa"/>
    <s v="Material de EscritÃ³rio"/>
    <s v="Armazenamento e OrganizaÃ§Ã£o"/>
    <x v="512"/>
    <s v="Small Box"/>
    <n v="0.57999999999999996"/>
    <d v="2010-10-13T00:00:00"/>
  </r>
  <r>
    <n v="3901"/>
    <n v="4902"/>
    <n v="34881"/>
    <x v="114"/>
    <s v="MÃ©dia"/>
    <x v="11"/>
    <n v="187.37"/>
    <n v="0.01"/>
    <s v="AÃ©reo Normal"/>
    <n v="-85.007999999999996"/>
    <n v="-85.007999999999996"/>
    <s v=""/>
    <x v="18"/>
    <n v="4.95"/>
    <s v="Caroline Jumper"/>
    <s v="SÃ£o Paulo"/>
    <n v="10701"/>
    <s v="SÃ£o Paulo"/>
    <x v="3"/>
    <s v="Erin"/>
    <x v="3"/>
    <m/>
    <s v="Brasil"/>
    <s v="Corporativo"/>
    <s v="Material de EscritÃ³rio"/>
    <s v="Capas e AcessÃ³rios"/>
    <x v="739"/>
    <s v="Small Box"/>
    <n v="0.37"/>
    <d v="2011-02-09T00:00:00"/>
  </r>
  <r>
    <n v="7179"/>
    <n v="4903"/>
    <n v="34882"/>
    <x v="515"/>
    <s v="CrÃ­tica"/>
    <x v="27"/>
    <n v="84.61"/>
    <n v="0.03"/>
    <s v="AÃ©reo Normal"/>
    <n v="-15.099500000000001"/>
    <n v="-15.099500000000001"/>
    <s v=""/>
    <x v="426"/>
    <n v="1.49"/>
    <s v="Carol Triggs"/>
    <s v="SÃ£o Paulo"/>
    <n v="14224"/>
    <s v="SÃ£o Paulo"/>
    <x v="3"/>
    <s v="Erin"/>
    <x v="3"/>
    <m/>
    <s v="Brasil"/>
    <s v="EscritÃ³rio em Casa"/>
    <s v="Material de EscritÃ³rio"/>
    <s v="Capas e AcessÃ³rios"/>
    <x v="615"/>
    <s v="Small Box"/>
    <n v="0.37"/>
    <d v="2009-07-25T00:00:00"/>
  </r>
  <r>
    <n v="6568"/>
    <n v="4904"/>
    <n v="34883"/>
    <x v="220"/>
    <s v="CrÃ­tica"/>
    <x v="42"/>
    <n v="906.01499999999999"/>
    <n v="0.05"/>
    <s v="AÃ©reo Normal"/>
    <n v="248.67"/>
    <n v="248.67"/>
    <s v=""/>
    <x v="146"/>
    <n v="5.99"/>
    <s v="Pete Takahito"/>
    <s v="SÃ£o Paulo"/>
    <n v="15234"/>
    <s v="SÃ£o Paulo"/>
    <x v="3"/>
    <s v="Erin"/>
    <x v="3"/>
    <m/>
    <s v="Brasil"/>
    <s v="Corporativo"/>
    <s v="Tecnologia"/>
    <s v="Telefones e ComunicaÃ§Ã£o"/>
    <x v="837"/>
    <s v="Wrap Bag"/>
    <n v="0.38"/>
    <d v="2009-11-05T00:00:00"/>
  </r>
  <r>
    <n v="2329"/>
    <n v="4905"/>
    <n v="34913"/>
    <x v="385"/>
    <s v="MÃ©dia"/>
    <x v="5"/>
    <n v="107.63"/>
    <n v="0"/>
    <s v="AÃ©reo Normal"/>
    <n v="-29.888499999999901"/>
    <n v="-29.888499999999901"/>
    <s v=""/>
    <x v="475"/>
    <n v="5.48"/>
    <s v="William Brown"/>
    <s v="FlorianÃ³polis"/>
    <n v="30144"/>
    <s v="Santa Catarina"/>
    <x v="2"/>
    <s v="Sam,Pat"/>
    <x v="2"/>
    <s v="Pat"/>
    <s v="Brasil"/>
    <s v="EscritÃ³rio em Casa"/>
    <s v="Material de EscritÃ³rio"/>
    <s v="Capas e AcessÃ³rios"/>
    <x v="710"/>
    <s v="Small Box"/>
    <n v="0.37"/>
    <d v="2011-11-24T00:00:00"/>
  </r>
  <r>
    <n v="5002"/>
    <n v="4906"/>
    <n v="34916"/>
    <x v="1149"/>
    <s v="Alta"/>
    <x v="12"/>
    <n v="24.36"/>
    <n v="0.08"/>
    <s v="AÃ©reo RÃ¡pido"/>
    <n v="10.039999999999999"/>
    <n v="0"/>
    <s v="Returned"/>
    <x v="413"/>
    <n v="5.72"/>
    <s v="Theresa Swint"/>
    <s v="SÃ£o Paulo"/>
    <n v="10573"/>
    <s v="SÃ£o Paulo"/>
    <x v="3"/>
    <s v="Erin"/>
    <x v="3"/>
    <m/>
    <s v="Brasil"/>
    <s v="Consumidor"/>
    <s v="MobiliÃ¡rio"/>
    <s v="MobiliÃ¡rio de EscritÃ³rio"/>
    <x v="734"/>
    <s v="Small Pack"/>
    <n v="0.47"/>
    <d v="2010-08-11T00:00:00"/>
  </r>
  <r>
    <n v="6191"/>
    <n v="4909"/>
    <n v="34948"/>
    <x v="127"/>
    <s v="CrÃ­tica"/>
    <x v="5"/>
    <n v="1057.06"/>
    <n v="0.08"/>
    <s v="Transporte RodoviÃ¡rio"/>
    <n v="-403.74"/>
    <n v="-403.74"/>
    <s v=""/>
    <x v="482"/>
    <n v="60"/>
    <s v="Catherine Glotzbach"/>
    <s v="Teresina"/>
    <n v="97477"/>
    <s v="PiauÃ­"/>
    <x v="1"/>
    <s v="Chris,Pat"/>
    <x v="1"/>
    <s v="Pat"/>
    <s v="Brasil"/>
    <s v="EscritÃ³rio em Casa"/>
    <s v="Material de EscritÃ³rio"/>
    <s v="EletrodomÃ©sticos"/>
    <x v="729"/>
    <s v="Jumbo Drum"/>
    <n v="0.41"/>
    <d v="2010-01-12T00:00:00"/>
  </r>
  <r>
    <n v="194"/>
    <n v="4910"/>
    <n v="34976"/>
    <x v="1136"/>
    <s v="MÃ©dia"/>
    <x v="45"/>
    <n v="4475"/>
    <n v="0.02"/>
    <s v="Transporte RodoviÃ¡rio"/>
    <n v="-1523.77"/>
    <n v="-1523.77"/>
    <s v=""/>
    <x v="158"/>
    <n v="74.349999999999994"/>
    <s v="Lauren Leatherbury"/>
    <s v="SÃ£o LuÃ­s"/>
    <n v="87105"/>
    <s v="MaranhÃ£o"/>
    <x v="1"/>
    <s v="Chris,Pat"/>
    <x v="1"/>
    <s v="Pat"/>
    <s v="Brasil"/>
    <s v="EscritÃ³rio em Casa"/>
    <s v="MobiliÃ¡rio"/>
    <s v="Cadeiras"/>
    <x v="189"/>
    <s v="Jumbo Drum"/>
    <n v="0.56999999999999995"/>
    <d v="2012-11-26T00:00:00"/>
  </r>
  <r>
    <n v="198"/>
    <n v="4911"/>
    <n v="34976"/>
    <x v="1136"/>
    <s v="MÃ©dia"/>
    <x v="13"/>
    <n v="168.2"/>
    <n v="0.08"/>
    <s v="AÃ©reo Normal"/>
    <n v="-64.53"/>
    <n v="-64.53"/>
    <s v=""/>
    <x v="25"/>
    <n v="5.46"/>
    <s v="Lauren Leatherbury"/>
    <s v="SÃ£o LuÃ­s"/>
    <n v="87105"/>
    <s v="MaranhÃ£o"/>
    <x v="1"/>
    <s v="Chris,Pat"/>
    <x v="1"/>
    <s v="Pat"/>
    <s v="Brasil"/>
    <s v="EscritÃ³rio em Casa"/>
    <s v="Material de EscritÃ³rio"/>
    <s v="Papel"/>
    <x v="921"/>
    <s v="Small Box"/>
    <n v="0.36"/>
    <d v="2012-11-25T00:00:00"/>
  </r>
  <r>
    <n v="4702"/>
    <n v="4913"/>
    <n v="34979"/>
    <x v="1150"/>
    <s v="CrÃ­tica"/>
    <x v="5"/>
    <n v="609.97"/>
    <n v="0"/>
    <s v="AÃ©reo Normal"/>
    <n v="62.93"/>
    <n v="62.93"/>
    <s v=""/>
    <x v="48"/>
    <n v="1.99"/>
    <s v="Quincy Jones"/>
    <s v="SÃ£o LuÃ­s"/>
    <n v="88201"/>
    <s v="MaranhÃ£o"/>
    <x v="1"/>
    <s v="Chris,Pat"/>
    <x v="1"/>
    <s v="Pat"/>
    <s v="Brasil"/>
    <s v="Pequenas Empresas"/>
    <s v="Tecnologia"/>
    <s v="PerifÃ©ricos"/>
    <x v="49"/>
    <s v="Small Pack"/>
    <n v="0.54"/>
    <d v="2010-09-30T00:00:00"/>
  </r>
  <r>
    <n v="5050"/>
    <n v="4914"/>
    <n v="34980"/>
    <x v="1151"/>
    <s v="NÃ£o Especificada"/>
    <x v="25"/>
    <n v="140.77000000000001"/>
    <n v="0.01"/>
    <s v="AÃ©reo Normal"/>
    <n v="100.77"/>
    <n v="100.77"/>
    <s v=""/>
    <x v="694"/>
    <n v="3.77"/>
    <s v="Victoria Pisteka"/>
    <s v="Recife"/>
    <n v="92231"/>
    <s v="Pernambuco"/>
    <x v="1"/>
    <s v="Chris,Pat"/>
    <x v="1"/>
    <s v="Pat"/>
    <s v="Brasil"/>
    <s v="Corporativo"/>
    <s v="MobiliÃ¡rio"/>
    <s v="MobiliÃ¡rio de EscritÃ³rio"/>
    <x v="1135"/>
    <s v="Small Pack"/>
    <n v="0.39"/>
    <d v="2010-08-04T00:00:00"/>
  </r>
  <r>
    <n v="5051"/>
    <n v="4915"/>
    <n v="34980"/>
    <x v="1151"/>
    <s v="NÃ£o Especificada"/>
    <x v="16"/>
    <n v="848.19"/>
    <n v="0.06"/>
    <s v="AÃ©reo RÃ¡pido"/>
    <n v="120.02"/>
    <n v="120.02"/>
    <s v=""/>
    <x v="208"/>
    <n v="5.49"/>
    <s v="Victoria Pisteka"/>
    <s v="Recife"/>
    <n v="92231"/>
    <s v="Pernambuco"/>
    <x v="1"/>
    <s v="Chris,Pat"/>
    <x v="1"/>
    <s v="Pat"/>
    <s v="Brasil"/>
    <s v="Corporativo"/>
    <s v="Material de EscritÃ³rio"/>
    <s v="Armazenamento e OrganizaÃ§Ã£o"/>
    <x v="377"/>
    <s v="Small Box"/>
    <n v="0.6"/>
    <d v="2010-08-04T00:00:00"/>
  </r>
  <r>
    <n v="5052"/>
    <n v="4916"/>
    <n v="34980"/>
    <x v="1151"/>
    <s v="NÃ£o Especificada"/>
    <x v="40"/>
    <n v="562.15"/>
    <n v="0.01"/>
    <s v="AÃ©reo Normal"/>
    <n v="148.34"/>
    <n v="148.34"/>
    <s v=""/>
    <x v="642"/>
    <n v="5.0999999999999996"/>
    <s v="Victoria Pisteka"/>
    <s v="Recife"/>
    <n v="93010"/>
    <s v="Pernambuco"/>
    <x v="1"/>
    <s v="Chris,Pat"/>
    <x v="1"/>
    <s v="Pat"/>
    <s v="Brasil"/>
    <s v="Corporativo"/>
    <s v="Material de EscritÃ³rio"/>
    <s v="EletrodomÃ©sticos"/>
    <x v="1037"/>
    <s v="Medium Box"/>
    <n v="0.46"/>
    <d v="2010-08-04T00:00:00"/>
  </r>
  <r>
    <n v="1469"/>
    <n v="4920"/>
    <n v="35040"/>
    <x v="66"/>
    <s v="NÃ£o Especificada"/>
    <x v="21"/>
    <n v="486.63"/>
    <n v="0.03"/>
    <s v="AÃ©reo Normal"/>
    <n v="-146.37"/>
    <n v="-146.37"/>
    <s v=""/>
    <x v="284"/>
    <n v="7.46"/>
    <s v="Jack O'Briant"/>
    <s v="Porto Alegre"/>
    <n v="39056"/>
    <s v="Rio Grande do Sul"/>
    <x v="2"/>
    <s v="Sam,Pat"/>
    <x v="2"/>
    <s v="Pat"/>
    <s v="Brasil"/>
    <s v="EscritÃ³rio em Casa"/>
    <s v="Material de EscritÃ³rio"/>
    <s v="Armazenamento e OrganizaÃ§Ã£o"/>
    <x v="393"/>
    <s v="Small Box"/>
    <n v="0.59"/>
    <d v="2012-04-21T00:00:00"/>
  </r>
  <r>
    <n v="7756"/>
    <n v="4921"/>
    <n v="35041"/>
    <x v="1128"/>
    <s v="NÃ£o Especificada"/>
    <x v="9"/>
    <n v="443.73"/>
    <n v="0.01"/>
    <s v="AÃ©reo Normal"/>
    <n v="-200.85899999999901"/>
    <n v="-200.85899999999901"/>
    <s v=""/>
    <x v="603"/>
    <n v="15.09"/>
    <s v="Jasper Cacioppo"/>
    <s v="SÃ£o Paulo"/>
    <n v="11520"/>
    <s v="SÃ£o Paulo"/>
    <x v="3"/>
    <s v="Erin"/>
    <x v="3"/>
    <m/>
    <s v="Brasil"/>
    <s v="EscritÃ³rio em Casa"/>
    <s v="Material de EscritÃ³rio"/>
    <s v="Capas e AcessÃ³rios"/>
    <x v="956"/>
    <s v="Small Box"/>
    <n v="0.39"/>
    <d v="2009-04-15T00:00:00"/>
  </r>
  <r>
    <n v="5164"/>
    <n v="4923"/>
    <n v="35043"/>
    <x v="1152"/>
    <s v="NÃ£o Especificada"/>
    <x v="45"/>
    <n v="125.21"/>
    <n v="0.01"/>
    <s v="AÃ©reo RÃ¡pido"/>
    <n v="37.99"/>
    <n v="37.99"/>
    <s v=""/>
    <x v="274"/>
    <n v="0.8"/>
    <s v="Maribeth Yedwab"/>
    <s v="FlorianÃ³polis"/>
    <n v="40356"/>
    <s v="Santa Catarina"/>
    <x v="2"/>
    <s v="Sam,Pat"/>
    <x v="2"/>
    <s v="Pat"/>
    <s v="Brasil"/>
    <s v="EscritÃ³rio em Casa"/>
    <s v="Material de EscritÃ³rio"/>
    <s v="ElÃ¡sticos"/>
    <x v="378"/>
    <s v="Wrap Bag"/>
    <n v="0.39"/>
    <d v="2010-07-20T00:00:00"/>
  </r>
  <r>
    <n v="5165"/>
    <n v="4924"/>
    <n v="35043"/>
    <x v="1152"/>
    <s v="NÃ£o Especificada"/>
    <x v="29"/>
    <n v="924.11149999999998"/>
    <n v="0.06"/>
    <s v="AÃ©reo Normal"/>
    <n v="-287.99099999999999"/>
    <n v="-287.99099999999999"/>
    <s v=""/>
    <x v="12"/>
    <n v="8.08"/>
    <s v="Maribeth Yedwab"/>
    <s v="FlorianÃ³polis"/>
    <n v="40356"/>
    <s v="Santa Catarina"/>
    <x v="2"/>
    <s v="Sam,Pat"/>
    <x v="2"/>
    <s v="Pat"/>
    <s v="Brasil"/>
    <s v="EscritÃ³rio em Casa"/>
    <s v="Tecnologia"/>
    <s v="Telefones e ComunicaÃ§Ã£o"/>
    <x v="186"/>
    <s v="Small Box"/>
    <n v="0.56999999999999995"/>
    <d v="2010-07-20T00:00:00"/>
  </r>
  <r>
    <n v="1575"/>
    <n v="4925"/>
    <n v="35045"/>
    <x v="1153"/>
    <s v="MÃ©dia"/>
    <x v="21"/>
    <n v="565.01"/>
    <n v="0.1"/>
    <s v="AÃ©reo Normal"/>
    <n v="-10.33"/>
    <n v="-10.33"/>
    <s v=""/>
    <x v="151"/>
    <n v="4.51"/>
    <s v="Darrin Martin"/>
    <s v="Loanda"/>
    <n v="33430"/>
    <s v="ParanÃ¡"/>
    <x v="2"/>
    <s v="Sam,Pat"/>
    <x v="2"/>
    <s v="Pat"/>
    <s v="Brasil"/>
    <s v="Pequenas Empresas"/>
    <s v="Material de EscritÃ³rio"/>
    <s v="Armazenamento e OrganizaÃ§Ã£o"/>
    <x v="178"/>
    <s v="Small Box"/>
    <n v="0.59"/>
    <d v="2012-04-04T00:00:00"/>
  </r>
  <r>
    <n v="5125"/>
    <n v="4927"/>
    <n v="35046"/>
    <x v="1154"/>
    <s v="MÃ©dia"/>
    <x v="37"/>
    <n v="3583.87"/>
    <n v="7.0000000000000007E-2"/>
    <s v="Transporte RodoviÃ¡rio"/>
    <n v="-113.08"/>
    <n v="-113.08"/>
    <s v=""/>
    <x v="505"/>
    <n v="69.55"/>
    <s v="Cari Sayre"/>
    <s v="Natal"/>
    <n v="84604"/>
    <s v="Rio Grande do Norte"/>
    <x v="1"/>
    <s v="Chris,Pat"/>
    <x v="1"/>
    <s v="Pat"/>
    <s v="Brasil"/>
    <s v="Corporativo"/>
    <s v="MobiliÃ¡rio"/>
    <s v="Cadeiras"/>
    <x v="773"/>
    <s v="Jumbo Drum"/>
    <n v="0.6"/>
    <d v="2010-07-25T00:00:00"/>
  </r>
  <r>
    <n v="5126"/>
    <n v="4928"/>
    <n v="35046"/>
    <x v="1154"/>
    <s v="MÃ©dia"/>
    <x v="45"/>
    <n v="4951.3599999999997"/>
    <n v="0.03"/>
    <s v="AÃ©reo RÃ¡pido"/>
    <n v="1759.72"/>
    <n v="1759.72"/>
    <s v=""/>
    <x v="2"/>
    <n v="5.81"/>
    <s v="Cari Sayre"/>
    <s v="Natal"/>
    <n v="84604"/>
    <s v="Rio Grande do Norte"/>
    <x v="1"/>
    <s v="Chris,Pat"/>
    <x v="1"/>
    <s v="Pat"/>
    <s v="Brasil"/>
    <s v="Corporativo"/>
    <s v="MobiliÃ¡rio"/>
    <s v="MobiliÃ¡rio de EscritÃ³rio"/>
    <x v="2"/>
    <s v="Medium Box"/>
    <n v="0.65"/>
    <d v="2010-07-25T00:00:00"/>
  </r>
  <r>
    <n v="5134"/>
    <n v="4926"/>
    <n v="35046"/>
    <x v="1154"/>
    <s v="MÃ©dia"/>
    <x v="24"/>
    <n v="151.86000000000001"/>
    <n v="0.1"/>
    <s v="AÃ©reo RÃ¡pido"/>
    <n v="-54.670999999999999"/>
    <n v="-54.670999999999999"/>
    <s v=""/>
    <x v="280"/>
    <n v="6.05"/>
    <s v="Cari Sayre"/>
    <s v="Natal"/>
    <n v="84604"/>
    <s v="Rio Grande do Norte"/>
    <x v="1"/>
    <s v="Chris,Pat"/>
    <x v="1"/>
    <s v="Pat"/>
    <s v="Brasil"/>
    <s v="Corporativo"/>
    <s v="Material de EscritÃ³rio"/>
    <s v="Capas e AcessÃ³rios"/>
    <x v="387"/>
    <s v="Small Box"/>
    <n v="0.39"/>
    <d v="2010-07-24T00:00:00"/>
  </r>
  <r>
    <n v="2586"/>
    <n v="4930"/>
    <n v="35077"/>
    <x v="1155"/>
    <s v="Alta"/>
    <x v="13"/>
    <n v="81.099999999999994"/>
    <n v="0.06"/>
    <s v="AÃ©reo Normal"/>
    <n v="-2.0699999999999998"/>
    <n v="-2.0699999999999998"/>
    <s v=""/>
    <x v="246"/>
    <n v="0.96"/>
    <s v="Michael Dominguez"/>
    <s v="SÃ£o Paulo"/>
    <n v="15601"/>
    <s v="SÃ£o Paulo"/>
    <x v="3"/>
    <s v="Erin"/>
    <x v="3"/>
    <m/>
    <s v="Brasil"/>
    <s v="EscritÃ³rio em Casa"/>
    <s v="Material de EscritÃ³rio"/>
    <s v="Canetas e materiais de arte"/>
    <x v="328"/>
    <s v="Wrap Bag"/>
    <n v="0.57999999999999996"/>
    <d v="2011-10-08T00:00:00"/>
  </r>
  <r>
    <n v="5376"/>
    <n v="4937"/>
    <n v="35111"/>
    <x v="1104"/>
    <s v="CrÃ­tica"/>
    <x v="33"/>
    <n v="893.29"/>
    <n v="0.08"/>
    <s v="AÃ©reo Normal"/>
    <n v="256.16000000000003"/>
    <n v="0"/>
    <s v="Returned"/>
    <x v="378"/>
    <n v="6.71"/>
    <s v="Sung Pak"/>
    <s v="AracajÃº"/>
    <n v="83854"/>
    <s v="Sergipe"/>
    <x v="1"/>
    <s v="Chris,Pat"/>
    <x v="1"/>
    <s v="Pat"/>
    <s v="Brasil"/>
    <s v="Pequenas Empresas"/>
    <s v="Material de EscritÃ³rio"/>
    <s v="Envelopes"/>
    <x v="1136"/>
    <s v="Small Box"/>
    <n v="0.35"/>
    <d v="2010-06-07T00:00:00"/>
  </r>
  <r>
    <n v="6714"/>
    <n v="4938"/>
    <n v="35136"/>
    <x v="914"/>
    <s v="CrÃ­tica"/>
    <x v="3"/>
    <n v="68.73"/>
    <n v="7.0000000000000007E-2"/>
    <s v="AÃ©reo Normal"/>
    <n v="17.170000000000002"/>
    <n v="17.170000000000002"/>
    <s v=""/>
    <x v="246"/>
    <n v="0.81"/>
    <s v="Peter Fuller"/>
    <s v="FlorianÃ³polis"/>
    <n v="30318"/>
    <s v="Santa Catarina"/>
    <x v="2"/>
    <s v="Sam,Pat"/>
    <x v="2"/>
    <s v="Pat"/>
    <s v="Brasil"/>
    <s v="Corporativo"/>
    <s v="Material de EscritÃ³rio"/>
    <s v="Canetas e materiais de arte"/>
    <x v="1137"/>
    <s v="Wrap Bag"/>
    <n v="0.4"/>
    <d v="2009-10-09T00:00:00"/>
  </r>
  <r>
    <n v="5166"/>
    <n v="4940"/>
    <n v="35137"/>
    <x v="392"/>
    <s v="Alta"/>
    <x v="26"/>
    <n v="1041.78"/>
    <n v="0.1"/>
    <s v="AÃ©reo Normal"/>
    <n v="283.79000000000002"/>
    <n v="0"/>
    <s v="Returned"/>
    <x v="378"/>
    <n v="6.71"/>
    <s v="Joe Elijah"/>
    <s v="Loanda"/>
    <n v="72903"/>
    <s v="ParanÃ¡"/>
    <x v="2"/>
    <s v="Sam,Pat"/>
    <x v="2"/>
    <s v="Pat"/>
    <s v="Brasil"/>
    <s v="EscritÃ³rio em Casa"/>
    <s v="Material de EscritÃ³rio"/>
    <s v="Envelopes"/>
    <x v="1136"/>
    <s v="Small Box"/>
    <n v="0.35"/>
    <d v="2010-07-20T00:00:00"/>
  </r>
  <r>
    <n v="5173"/>
    <n v="4939"/>
    <n v="35137"/>
    <x v="392"/>
    <s v="Alta"/>
    <x v="7"/>
    <n v="225.06"/>
    <n v="0.05"/>
    <s v="AÃ©reo RÃ¡pido"/>
    <n v="7.3014999999999999"/>
    <n v="0"/>
    <s v="Returned"/>
    <x v="285"/>
    <n v="2.99"/>
    <s v="Joe Elijah"/>
    <s v="Loanda"/>
    <n v="72903"/>
    <s v="ParanÃ¡"/>
    <x v="2"/>
    <s v="Sam,Pat"/>
    <x v="2"/>
    <s v="Pat"/>
    <s v="Brasil"/>
    <s v="EscritÃ³rio em Casa"/>
    <s v="Material de EscritÃ³rio"/>
    <s v="Capas e AcessÃ³rios"/>
    <x v="446"/>
    <s v="Small Box"/>
    <n v="0.38"/>
    <d v="2010-07-19T00:00:00"/>
  </r>
  <r>
    <n v="6142"/>
    <n v="4943"/>
    <n v="35139"/>
    <x v="989"/>
    <s v="Alta"/>
    <x v="16"/>
    <n v="854.9"/>
    <n v="0.05"/>
    <s v="AÃ©reo Normal"/>
    <n v="76.87"/>
    <n v="76.87"/>
    <s v=""/>
    <x v="272"/>
    <n v="8.99"/>
    <s v="Lauren Leatherbury"/>
    <s v="JoÃ£o Pessoa"/>
    <n v="81301"/>
    <s v="ParaÃ­ba"/>
    <x v="1"/>
    <s v="Chris,Pat"/>
    <x v="1"/>
    <s v="Pat"/>
    <s v="Brasil"/>
    <s v="EscritÃ³rio em Casa"/>
    <s v="Material de EscritÃ³rio"/>
    <s v="Canetas e materiais de arte"/>
    <x v="374"/>
    <s v="Small Pack"/>
    <n v="0.56000000000000005"/>
    <d v="2010-01-20T00:00:00"/>
  </r>
  <r>
    <n v="6143"/>
    <n v="4944"/>
    <n v="35139"/>
    <x v="989"/>
    <s v="Alta"/>
    <x v="46"/>
    <n v="389.98"/>
    <n v="7.0000000000000007E-2"/>
    <s v="AÃ©reo Normal"/>
    <n v="-14.98"/>
    <n v="-14.98"/>
    <s v=""/>
    <x v="518"/>
    <n v="4.8099999999999996"/>
    <s v="Lauren Leatherbury"/>
    <s v="JoÃ£o Pessoa"/>
    <n v="81301"/>
    <s v="ParaÃ­ba"/>
    <x v="1"/>
    <s v="Chris,Pat"/>
    <x v="1"/>
    <s v="Pat"/>
    <s v="Brasil"/>
    <s v="EscritÃ³rio em Casa"/>
    <s v="Material de EscritÃ³rio"/>
    <s v="Armazenamento e OrganizaÃ§Ã£o"/>
    <x v="793"/>
    <s v="Small Box"/>
    <n v="0.57999999999999996"/>
    <d v="2010-01-20T00:00:00"/>
  </r>
  <r>
    <n v="6149"/>
    <n v="4941"/>
    <n v="35139"/>
    <x v="989"/>
    <s v="Alta"/>
    <x v="13"/>
    <n v="264.77999999999997"/>
    <n v="0.02"/>
    <s v="AÃ©reo Normal"/>
    <n v="53.048499999999997"/>
    <n v="53.048499999999997"/>
    <s v=""/>
    <x v="38"/>
    <n v="2.99"/>
    <s v="Lauren Leatherbury"/>
    <s v="SÃ£o LuÃ­s"/>
    <n v="87105"/>
    <s v="MaranhÃ£o"/>
    <x v="1"/>
    <s v="Chris,Pat"/>
    <x v="1"/>
    <s v="Pat"/>
    <s v="Brasil"/>
    <s v="EscritÃ³rio em Casa"/>
    <s v="Material de EscritÃ³rio"/>
    <s v="Capas e AcessÃ³rios"/>
    <x v="39"/>
    <s v="Small Box"/>
    <n v="0.39"/>
    <d v="2010-01-19T00:00:00"/>
  </r>
  <r>
    <n v="6150"/>
    <n v="4942"/>
    <n v="35139"/>
    <x v="989"/>
    <s v="Alta"/>
    <x v="12"/>
    <n v="10380.34"/>
    <n v="0.05"/>
    <s v="Transporte RodoviÃ¡rio"/>
    <n v="-8389.4709000000003"/>
    <n v="-8389.4709000000003"/>
    <s v=""/>
    <x v="181"/>
    <n v="8.73"/>
    <s v="Lauren Leatherbury"/>
    <s v="JoÃ£o Pessoa"/>
    <n v="81301"/>
    <s v="ParaÃ­ba"/>
    <x v="1"/>
    <s v="Chris,Pat"/>
    <x v="1"/>
    <s v="Pat"/>
    <s v="Brasil"/>
    <s v="EscritÃ³rio em Casa"/>
    <s v="Tecnologia"/>
    <s v="MÃ¡quinas de EscritÃ³rio"/>
    <x v="222"/>
    <s v="Jumbo Box"/>
    <n v="0.56999999999999995"/>
    <d v="2010-01-19T00:00:00"/>
  </r>
  <r>
    <n v="1700"/>
    <n v="4947"/>
    <n v="35173"/>
    <x v="883"/>
    <s v="NÃ£o Especificada"/>
    <x v="13"/>
    <n v="6483.26"/>
    <n v="0.09"/>
    <s v="Transporte RodoviÃ¡rio"/>
    <n v="341.98"/>
    <n v="341.98"/>
    <s v=""/>
    <x v="481"/>
    <n v="60.2"/>
    <s v="Mike Pelletier"/>
    <s v="AracajÃº"/>
    <n v="83843"/>
    <s v="Sergipe"/>
    <x v="1"/>
    <s v="Chris,Pat"/>
    <x v="1"/>
    <s v="Pat"/>
    <s v="Brasil"/>
    <s v="Corporativo"/>
    <s v="MobiliÃ¡rio"/>
    <s v="Estantes"/>
    <x v="727"/>
    <s v="Jumbo Box"/>
    <n v="0.56000000000000005"/>
    <d v="2012-03-15T00:00:00"/>
  </r>
  <r>
    <n v="1701"/>
    <n v="4948"/>
    <n v="35173"/>
    <x v="883"/>
    <s v="NÃ£o Especificada"/>
    <x v="37"/>
    <n v="1446.2070000000001"/>
    <n v="0.02"/>
    <s v="AÃ©reo Normal"/>
    <n v="29.556000000000001"/>
    <n v="29.556000000000001"/>
    <s v=""/>
    <x v="12"/>
    <n v="8.08"/>
    <s v="Mike Pelletier"/>
    <s v="AracajÃº"/>
    <n v="83843"/>
    <s v="Sergipe"/>
    <x v="1"/>
    <s v="Chris,Pat"/>
    <x v="1"/>
    <s v="Pat"/>
    <s v="Brasil"/>
    <s v="Corporativo"/>
    <s v="Tecnologia"/>
    <s v="Telefones e ComunicaÃ§Ã£o"/>
    <x v="838"/>
    <s v="Small Box"/>
    <n v="0.56999999999999995"/>
    <d v="2012-03-15T00:00:00"/>
  </r>
  <r>
    <n v="8149"/>
    <n v="4949"/>
    <n v="35200"/>
    <x v="36"/>
    <s v="MÃ©dia"/>
    <x v="5"/>
    <n v="150.24"/>
    <n v="0.08"/>
    <s v="AÃ©reo Normal"/>
    <n v="-102.93"/>
    <n v="-102.93"/>
    <s v=""/>
    <x v="618"/>
    <n v="12.52"/>
    <s v="Ricardo Block"/>
    <s v="MaceiÃ³"/>
    <n v="85224"/>
    <s v="Alagoas"/>
    <x v="1"/>
    <s v="Chris,Pat"/>
    <x v="1"/>
    <s v="Pat"/>
    <s v="Brasil"/>
    <s v="Corporativo"/>
    <s v="MobiliÃ¡rio"/>
    <s v="MobiliÃ¡rio de EscritÃ³rio"/>
    <x v="989"/>
    <s v="Small Box"/>
    <n v="0.56999999999999995"/>
    <d v="2009-02-07T00:00:00"/>
  </r>
  <r>
    <n v="5349"/>
    <n v="4950"/>
    <n v="35201"/>
    <x v="411"/>
    <s v="Baixa"/>
    <x v="43"/>
    <n v="211.44"/>
    <n v="0.03"/>
    <s v="AÃ©reo Normal"/>
    <n v="-75.81"/>
    <n v="-75.81"/>
    <s v=""/>
    <x v="95"/>
    <n v="6.5"/>
    <s v="Brad Thomas"/>
    <s v="VitÃ³ria"/>
    <n v="3054"/>
    <s v="EspÃ­rito Santo"/>
    <x v="3"/>
    <s v="Erin"/>
    <x v="3"/>
    <m/>
    <s v="Brasil"/>
    <s v="EscritÃ³rio em Casa"/>
    <s v="Tecnologia"/>
    <s v="PerifÃ©ricos"/>
    <x v="108"/>
    <s v="Small Box"/>
    <n v="0.64"/>
    <d v="2010-06-11T00:00:00"/>
  </r>
  <r>
    <n v="3476"/>
    <n v="4951"/>
    <n v="35238"/>
    <x v="559"/>
    <s v="Baixa"/>
    <x v="15"/>
    <n v="1403.02699999999"/>
    <n v="0.1"/>
    <s v="AÃ©reo RÃ¡pido"/>
    <n v="153.80099999999999"/>
    <n v="153.80099999999999"/>
    <s v=""/>
    <x v="6"/>
    <n v="5.63"/>
    <s v="Jack O'Briant"/>
    <s v="Porto Alegre"/>
    <n v="39056"/>
    <s v="Rio Grande do Sul"/>
    <x v="2"/>
    <s v="Sam,Pat"/>
    <x v="2"/>
    <s v="Pat"/>
    <s v="Brasil"/>
    <s v="Pequenas Empresas"/>
    <s v="Tecnologia"/>
    <s v="Telefones e ComunicaÃ§Ã£o"/>
    <x v="396"/>
    <s v="Small Box"/>
    <n v="0.56000000000000005"/>
    <d v="2011-04-28T00:00:00"/>
  </r>
  <r>
    <n v="2397"/>
    <n v="4953"/>
    <n v="35239"/>
    <x v="355"/>
    <s v="CrÃ­tica"/>
    <x v="39"/>
    <n v="2257.88"/>
    <n v="0.01"/>
    <s v="AÃ©reo Normal"/>
    <n v="474.98"/>
    <n v="474.98"/>
    <s v=""/>
    <x v="508"/>
    <n v="9.7100000000000009"/>
    <s v="Barry Blumstein"/>
    <s v="JoÃ£o Pessoa"/>
    <n v="80233"/>
    <s v="ParaÃ­ba"/>
    <x v="1"/>
    <s v="Chris,Pat"/>
    <x v="1"/>
    <s v="Pat"/>
    <s v="Brasil"/>
    <s v="Pequenas Empresas"/>
    <s v="Material de EscritÃ³rio"/>
    <s v="Armazenamento e OrganizaÃ§Ã£o"/>
    <x v="777"/>
    <s v="Small Box"/>
    <n v="0.56999999999999995"/>
    <d v="2011-11-14T00:00:00"/>
  </r>
  <r>
    <n v="2402"/>
    <n v="4952"/>
    <n v="35239"/>
    <x v="355"/>
    <s v="CrÃ­tica"/>
    <x v="24"/>
    <n v="109.29"/>
    <n v="0.08"/>
    <s v="AÃ©reo Normal"/>
    <n v="-77.08"/>
    <n v="-77.08"/>
    <s v=""/>
    <x v="66"/>
    <n v="6.26"/>
    <s v="Barry Blumstein"/>
    <s v="JoÃ£o Pessoa"/>
    <n v="80233"/>
    <s v="ParaÃ­ba"/>
    <x v="1"/>
    <s v="Chris,Pat"/>
    <x v="1"/>
    <s v="Pat"/>
    <s v="Brasil"/>
    <s v="Pequenas Empresas"/>
    <s v="Material de EscritÃ³rio"/>
    <s v="Papel"/>
    <x v="74"/>
    <s v="Small Box"/>
    <n v="0.4"/>
    <d v="2011-11-13T00:00:00"/>
  </r>
  <r>
    <n v="4320"/>
    <n v="4956"/>
    <n v="35265"/>
    <x v="134"/>
    <s v="NÃ£o Especificada"/>
    <x v="1"/>
    <n v="24.53"/>
    <n v="0.04"/>
    <s v="AÃ©reo Normal"/>
    <n v="-28.144500000000001"/>
    <n v="-28.144500000000001"/>
    <s v=""/>
    <x v="612"/>
    <n v="5.76"/>
    <s v="Sean Braxton"/>
    <s v="Loanda"/>
    <n v="33021"/>
    <s v="ParanÃ¡"/>
    <x v="2"/>
    <s v="Sam,Pat"/>
    <x v="2"/>
    <s v="Pat"/>
    <s v="Brasil"/>
    <s v="Pequenas Empresas"/>
    <s v="Tecnologia"/>
    <s v="MÃ¡quinas de EscritÃ³rio"/>
    <x v="978"/>
    <s v="Medium Box"/>
    <n v="0.39"/>
    <d v="2010-12-01T00:00:00"/>
  </r>
  <r>
    <n v="4325"/>
    <n v="4954"/>
    <n v="35265"/>
    <x v="134"/>
    <s v="NÃ£o Especificada"/>
    <x v="32"/>
    <n v="125.78"/>
    <n v="0.02"/>
    <s v="AÃ©reo Normal"/>
    <n v="8.4320000000000004"/>
    <n v="8.4320000000000004"/>
    <s v=""/>
    <x v="436"/>
    <n v="2.99"/>
    <s v="Sean Braxton"/>
    <s v="Loanda"/>
    <n v="33021"/>
    <s v="ParanÃ¡"/>
    <x v="2"/>
    <s v="Sam,Pat"/>
    <x v="2"/>
    <s v="Pat"/>
    <s v="Brasil"/>
    <s v="Pequenas Empresas"/>
    <s v="Material de EscritÃ³rio"/>
    <s v="Capas e AcessÃ³rios"/>
    <x v="628"/>
    <s v="Small Box"/>
    <n v="0.35"/>
    <d v="2010-11-30T00:00:00"/>
  </r>
  <r>
    <n v="4326"/>
    <n v="4955"/>
    <n v="35265"/>
    <x v="134"/>
    <s v="NÃ£o Especificada"/>
    <x v="48"/>
    <n v="577"/>
    <n v="0.04"/>
    <s v="Transporte RodoviÃ¡rio"/>
    <n v="-112.88"/>
    <n v="-112.88"/>
    <s v=""/>
    <x v="638"/>
    <n v="19.190000000000001"/>
    <s v="Sean Braxton"/>
    <s v="Loanda"/>
    <n v="33021"/>
    <s v="ParanÃ¡"/>
    <x v="2"/>
    <s v="Sam,Pat"/>
    <x v="2"/>
    <s v="Pat"/>
    <s v="Brasil"/>
    <s v="Pequenas Empresas"/>
    <s v="MobiliÃ¡rio"/>
    <s v="Cadeiras"/>
    <x v="1027"/>
    <s v="Jumbo Drum"/>
    <n v="0.57999999999999996"/>
    <d v="2010-11-30T00:00:00"/>
  </r>
  <r>
    <n v="5110"/>
    <n v="4959"/>
    <n v="35271"/>
    <x v="668"/>
    <s v="Alta"/>
    <x v="36"/>
    <n v="1083.4014999999999"/>
    <n v="0.02"/>
    <s v="AÃ©reo Normal"/>
    <n v="64.53"/>
    <n v="64.53"/>
    <s v=""/>
    <x v="6"/>
    <n v="8.99"/>
    <s v="Dean Percer"/>
    <s v="VitÃ³ria"/>
    <n v="4101"/>
    <s v="EspÃ­rito Santo"/>
    <x v="3"/>
    <s v="Erin"/>
    <x v="3"/>
    <m/>
    <s v="Brasil"/>
    <s v="EscritÃ³rio em Casa"/>
    <s v="Tecnologia"/>
    <s v="Telefones e ComunicaÃ§Ã£o"/>
    <x v="261"/>
    <s v="Small Box"/>
    <n v="0.56000000000000005"/>
    <d v="2010-07-27T00:00:00"/>
  </r>
  <r>
    <n v="3665"/>
    <n v="4960"/>
    <n v="35296"/>
    <x v="1156"/>
    <s v="Baixa"/>
    <x v="25"/>
    <n v="407.8725"/>
    <n v="0.02"/>
    <s v="AÃ©reo Normal"/>
    <n v="-165.62699999999899"/>
    <n v="-165.62699999999899"/>
    <s v=""/>
    <x v="6"/>
    <n v="3.99"/>
    <s v="Evan Henry"/>
    <s v="SÃ£o Paulo"/>
    <n v="8401"/>
    <s v="SÃ£o Paulo"/>
    <x v="3"/>
    <s v="Erin"/>
    <x v="3"/>
    <m/>
    <s v="Brasil"/>
    <s v="Corporativo"/>
    <s v="Tecnologia"/>
    <s v="Telefones e ComunicaÃ§Ã£o"/>
    <x v="499"/>
    <s v="Small Box"/>
    <n v="0.59"/>
    <d v="2011-03-23T00:00:00"/>
  </r>
  <r>
    <n v="809"/>
    <n v="4961"/>
    <n v="35299"/>
    <x v="474"/>
    <s v="NÃ£o Especificada"/>
    <x v="7"/>
    <n v="4359"/>
    <n v="0.02"/>
    <s v="AÃ©reo Normal"/>
    <n v="907.67"/>
    <n v="907.67"/>
    <s v=""/>
    <x v="145"/>
    <n v="19.989999999999998"/>
    <s v="Randy Bradley"/>
    <s v="FlorianÃ³polis"/>
    <n v="30135"/>
    <s v="Santa Catarina"/>
    <x v="2"/>
    <s v="Sam,Pat"/>
    <x v="2"/>
    <s v="Pat"/>
    <s v="Brasil"/>
    <s v="Corporativo"/>
    <s v="Tecnologia"/>
    <s v="PerifÃ©ricos"/>
    <x v="171"/>
    <s v="Small Box"/>
    <n v="0.52"/>
    <d v="2012-08-12T00:00:00"/>
  </r>
  <r>
    <n v="5367"/>
    <n v="4966"/>
    <n v="35302"/>
    <x v="1088"/>
    <s v="MÃ©dia"/>
    <x v="37"/>
    <n v="1265.4969999999901"/>
    <n v="0.1"/>
    <s v="AÃ©reo Normal"/>
    <n v="-228.184"/>
    <n v="-228.184"/>
    <s v=""/>
    <x v="12"/>
    <n v="7.69"/>
    <s v="Dennis Kane"/>
    <s v="SÃ£o Paulo"/>
    <n v="11725"/>
    <s v="SÃ£o Paulo"/>
    <x v="3"/>
    <s v="Erin"/>
    <x v="3"/>
    <m/>
    <s v="Brasil"/>
    <s v="Pequenas Empresas"/>
    <s v="Tecnologia"/>
    <s v="Telefones e ComunicaÃ§Ã£o"/>
    <x v="401"/>
    <s v="Small Box"/>
    <n v="0.59"/>
    <d v="2010-06-08T00:00:00"/>
  </r>
  <r>
    <n v="5377"/>
    <n v="4965"/>
    <n v="35302"/>
    <x v="1088"/>
    <s v="MÃ©dia"/>
    <x v="0"/>
    <n v="188.44"/>
    <n v="0.09"/>
    <s v="AÃ©reo Normal"/>
    <n v="17.57"/>
    <n v="17.57"/>
    <s v=""/>
    <x v="137"/>
    <n v="5.76"/>
    <s v="Dennis Kane"/>
    <s v="SÃ£o Paulo"/>
    <n v="11725"/>
    <s v="SÃ£o Paulo"/>
    <x v="3"/>
    <s v="Erin"/>
    <x v="3"/>
    <m/>
    <s v="Brasil"/>
    <s v="Pequenas Empresas"/>
    <s v="Material de EscritÃ³rio"/>
    <s v="Papel"/>
    <x v="273"/>
    <s v="Small Box"/>
    <n v="0.4"/>
    <d v="2010-06-07T00:00:00"/>
  </r>
  <r>
    <n v="3516"/>
    <n v="4967"/>
    <n v="35360"/>
    <x v="690"/>
    <s v="CrÃ­tica"/>
    <x v="32"/>
    <n v="41.06"/>
    <n v="0.04"/>
    <s v="AÃ©reo Normal"/>
    <n v="-16.387499999999999"/>
    <n v="-16.387499999999999"/>
    <s v=""/>
    <x v="256"/>
    <n v="6.28"/>
    <s v="Yana Sorensen"/>
    <s v="VitÃ³ria"/>
    <n v="3820"/>
    <s v="EspÃ­rito Santo"/>
    <x v="3"/>
    <s v="Erin"/>
    <x v="3"/>
    <m/>
    <s v="Brasil"/>
    <s v="Corporativo"/>
    <s v="Material de EscritÃ³rio"/>
    <s v="Capas e AcessÃ³rios"/>
    <x v="342"/>
    <s v="Small Box"/>
    <n v="0.35"/>
    <d v="2011-04-20T00:00:00"/>
  </r>
  <r>
    <n v="7811"/>
    <n v="4968"/>
    <n v="35361"/>
    <x v="354"/>
    <s v="MÃ©dia"/>
    <x v="47"/>
    <n v="746.93"/>
    <n v="0.09"/>
    <s v="AÃ©reo RÃ¡pido"/>
    <n v="67.03"/>
    <n v="67.03"/>
    <s v=""/>
    <x v="16"/>
    <n v="9.0299999999999994"/>
    <s v="Corey Lock"/>
    <s v="Recife"/>
    <n v="92691"/>
    <s v="Pernambuco"/>
    <x v="1"/>
    <s v="Chris,Pat"/>
    <x v="1"/>
    <s v="Pat"/>
    <s v="Brasil"/>
    <s v="EscritÃ³rio em Casa"/>
    <s v="Material de EscritÃ³rio"/>
    <s v="Papel"/>
    <x v="16"/>
    <s v="Small Box"/>
    <n v="0.37"/>
    <d v="2009-04-07T00:00:00"/>
  </r>
  <r>
    <n v="7812"/>
    <n v="4969"/>
    <n v="35361"/>
    <x v="354"/>
    <s v="MÃ©dia"/>
    <x v="11"/>
    <n v="313.39999999999998"/>
    <n v="0"/>
    <s v="AÃ©reo Normal"/>
    <n v="-5.05"/>
    <n v="-5.05"/>
    <s v=""/>
    <x v="150"/>
    <n v="4.82"/>
    <s v="Corey Lock"/>
    <s v="Recife"/>
    <n v="92691"/>
    <s v="Pernambuco"/>
    <x v="1"/>
    <s v="Chris,Pat"/>
    <x v="1"/>
    <s v="Pat"/>
    <s v="Brasil"/>
    <s v="EscritÃ³rio em Casa"/>
    <s v="Material de EscritÃ³rio"/>
    <s v="Papel"/>
    <x v="177"/>
    <s v="Small Box"/>
    <n v="0.4"/>
    <d v="2009-04-07T00:00:00"/>
  </r>
  <r>
    <n v="3016"/>
    <n v="4974"/>
    <n v="35366"/>
    <x v="1157"/>
    <s v="Baixa"/>
    <x v="3"/>
    <n v="149.31"/>
    <n v="0.06"/>
    <s v="AÃ©reo Normal"/>
    <n v="-98.42"/>
    <n v="0"/>
    <s v="Returned"/>
    <x v="31"/>
    <n v="7.81"/>
    <s v="Raymond Book"/>
    <s v="Feira de Santana"/>
    <n v="98310"/>
    <s v="Bahia"/>
    <x v="1"/>
    <s v="Chris,Pat"/>
    <x v="1"/>
    <s v="Pat"/>
    <s v="Brasil"/>
    <s v="Consumidor"/>
    <s v="Material de EscritÃ³rio"/>
    <s v="Papel"/>
    <x v="1138"/>
    <s v="Small Box"/>
    <n v="0.37"/>
    <d v="2011-07-19T00:00:00"/>
  </r>
  <r>
    <n v="1813"/>
    <n v="4975"/>
    <n v="35392"/>
    <x v="1158"/>
    <s v="Alta"/>
    <x v="29"/>
    <n v="70.88"/>
    <n v="0.01"/>
    <s v="AÃ©reo Normal"/>
    <n v="-50.2"/>
    <n v="-50.2"/>
    <s v=""/>
    <x v="31"/>
    <n v="9.68"/>
    <s v="Erin Mull"/>
    <s v="Loanda"/>
    <n v="35020"/>
    <s v="ParanÃ¡"/>
    <x v="2"/>
    <s v="Sam,Pat"/>
    <x v="2"/>
    <s v="Pat"/>
    <s v="Brasil"/>
    <s v="Pequenas Empresas"/>
    <s v="Material de EscritÃ³rio"/>
    <s v="Papel"/>
    <x v="871"/>
    <s v="Small Box"/>
    <n v="0.36"/>
    <d v="2012-02-23T00:00:00"/>
  </r>
  <r>
    <n v="4000"/>
    <n v="4976"/>
    <n v="35399"/>
    <x v="394"/>
    <s v="Baixa"/>
    <x v="39"/>
    <n v="188.38"/>
    <n v="0.04"/>
    <s v="AÃ©reo Normal"/>
    <n v="-120.11750000000001"/>
    <n v="-120.11750000000001"/>
    <s v=""/>
    <x v="113"/>
    <n v="5.68"/>
    <s v="Karen Bern"/>
    <s v="Porto Alegre"/>
    <n v="39208"/>
    <s v="Rio Grande do Sul"/>
    <x v="2"/>
    <s v="Sam,Pat"/>
    <x v="2"/>
    <s v="Pat"/>
    <s v="Brasil"/>
    <s v="Corporativo"/>
    <s v="Material de EscritÃ³rio"/>
    <s v="Capas e AcessÃ³rios"/>
    <x v="810"/>
    <s v="Small Box"/>
    <n v="0.36"/>
    <d v="2011-01-23T00:00:00"/>
  </r>
  <r>
    <n v="5762"/>
    <n v="4977"/>
    <n v="35425"/>
    <x v="313"/>
    <s v="NÃ£o Especificada"/>
    <x v="16"/>
    <n v="100.34"/>
    <n v="0"/>
    <s v="AÃ©reo Normal"/>
    <n v="-88.1935"/>
    <n v="-88.1935"/>
    <s v=""/>
    <x v="73"/>
    <n v="5.47"/>
    <s v="Tracy Blumstein"/>
    <s v="Porto Alegre"/>
    <n v="29501"/>
    <s v="Rio Grande do Sul"/>
    <x v="2"/>
    <s v="Sam,Pat"/>
    <x v="2"/>
    <s v="Pat"/>
    <s v="Brasil"/>
    <s v="EscritÃ³rio em Casa"/>
    <s v="Material de EscritÃ³rio"/>
    <s v="Capas e AcessÃ³rios"/>
    <x v="83"/>
    <s v="Small Box"/>
    <n v="0.37"/>
    <d v="2010-03-30T00:00:00"/>
  </r>
  <r>
    <n v="5763"/>
    <n v="4978"/>
    <n v="35425"/>
    <x v="313"/>
    <s v="NÃ£o Especificada"/>
    <x v="45"/>
    <n v="75.680000000000007"/>
    <n v="0.08"/>
    <s v="AÃ©reo Normal"/>
    <n v="-4.04"/>
    <n v="-4.04"/>
    <s v=""/>
    <x v="372"/>
    <n v="0.75"/>
    <s v="Tracy Blumstein"/>
    <s v="Porto Alegre"/>
    <n v="29501"/>
    <s v="Rio Grande do Sul"/>
    <x v="2"/>
    <s v="Sam,Pat"/>
    <x v="2"/>
    <s v="Pat"/>
    <s v="Brasil"/>
    <s v="EscritÃ³rio em Casa"/>
    <s v="Material de EscritÃ³rio"/>
    <s v="ElÃ¡sticos"/>
    <x v="525"/>
    <s v="Wrap Bag"/>
    <n v="0.52"/>
    <d v="2010-03-30T00:00:00"/>
  </r>
  <r>
    <n v="4672"/>
    <n v="4979"/>
    <n v="35426"/>
    <x v="982"/>
    <s v="Alta"/>
    <x v="38"/>
    <n v="53.01"/>
    <n v="0.08"/>
    <s v="AÃ©reo Normal"/>
    <n v="3.85"/>
    <n v="3.85"/>
    <s v=""/>
    <x v="326"/>
    <n v="1.79"/>
    <s v="Phillina Ober"/>
    <s v="Feira de Santana"/>
    <n v="98002"/>
    <s v="Bahia"/>
    <x v="1"/>
    <s v="Chris,Pat"/>
    <x v="1"/>
    <s v="Pat"/>
    <s v="Brasil"/>
    <s v="Pequenas Empresas"/>
    <s v="Material de EscritÃ³rio"/>
    <s v="Papel"/>
    <x v="457"/>
    <s v="Wrap Bag"/>
    <n v="0.38"/>
    <d v="2010-10-04T00:00:00"/>
  </r>
  <r>
    <n v="5754"/>
    <n v="4980"/>
    <n v="35430"/>
    <x v="828"/>
    <s v="Baixa"/>
    <x v="48"/>
    <n v="1835.84"/>
    <n v="0.05"/>
    <s v="AÃ©reo Normal"/>
    <n v="608.74"/>
    <n v="608.74"/>
    <s v=""/>
    <x v="110"/>
    <n v="13.99"/>
    <s v="Liz Willingham"/>
    <s v="SÃ£o Paulo"/>
    <n v="44236"/>
    <s v="SÃ£o Paulo"/>
    <x v="3"/>
    <s v="Erin"/>
    <x v="3"/>
    <m/>
    <s v="Brasil"/>
    <s v="EscritÃ³rio em Casa"/>
    <s v="MobiliÃ¡rio"/>
    <s v="MobiliÃ¡rio de EscritÃ³rio"/>
    <x v="126"/>
    <s v="Medium Box"/>
    <n v="0.69"/>
    <d v="2010-04-01T00:00:00"/>
  </r>
  <r>
    <n v="5765"/>
    <n v="4981"/>
    <n v="35430"/>
    <x v="828"/>
    <s v="Baixa"/>
    <x v="10"/>
    <n v="133.43"/>
    <n v="0.1"/>
    <s v="AÃ©reo Normal"/>
    <n v="9.5"/>
    <n v="9.5"/>
    <s v=""/>
    <x v="148"/>
    <n v="0.93"/>
    <s v="Liz Willingham"/>
    <s v="SÃ£o Paulo"/>
    <n v="44236"/>
    <s v="SÃ£o Paulo"/>
    <x v="3"/>
    <s v="Erin"/>
    <x v="3"/>
    <m/>
    <s v="Brasil"/>
    <s v="EscritÃ³rio em Casa"/>
    <s v="Material de EscritÃ³rio"/>
    <s v="Canetas e materiais de arte"/>
    <x v="174"/>
    <s v="Wrap Bag"/>
    <n v="0.54"/>
    <d v="2010-03-29T00:00:00"/>
  </r>
  <r>
    <n v="5776"/>
    <n v="4982"/>
    <n v="35430"/>
    <x v="828"/>
    <s v="Baixa"/>
    <x v="42"/>
    <n v="1655.3664999999901"/>
    <n v="0.08"/>
    <s v="AÃ©reo Normal"/>
    <n v="173.934"/>
    <n v="173.934"/>
    <s v=""/>
    <x v="6"/>
    <n v="8.99"/>
    <s v="Liz Willingham"/>
    <s v="SÃ£o Paulo"/>
    <n v="44236"/>
    <s v="SÃ£o Paulo"/>
    <x v="3"/>
    <s v="Erin"/>
    <x v="3"/>
    <m/>
    <s v="Brasil"/>
    <s v="EscritÃ³rio em Casa"/>
    <s v="Tecnologia"/>
    <s v="Telefones e ComunicaÃ§Ã£o"/>
    <x v="261"/>
    <s v="Small Box"/>
    <n v="0.56000000000000005"/>
    <d v="2010-03-27T00:00:00"/>
  </r>
  <r>
    <n v="289"/>
    <n v="4983"/>
    <n v="35456"/>
    <x v="866"/>
    <s v="CrÃ­tica"/>
    <x v="11"/>
    <n v="46.37"/>
    <n v="0.03"/>
    <s v="AÃ©reo Normal"/>
    <n v="-19.809999999999999"/>
    <n v="-19.809999999999999"/>
    <s v=""/>
    <x v="80"/>
    <n v="0.7"/>
    <s v="Cindy Chapman"/>
    <s v="MaceiÃ³"/>
    <n v="85023"/>
    <s v="Alagoas"/>
    <x v="1"/>
    <s v="Chris,Pat"/>
    <x v="1"/>
    <s v="Pat"/>
    <s v="Brasil"/>
    <s v="Corporativo"/>
    <s v="Material de EscritÃ³rio"/>
    <s v="ElÃ¡sticos"/>
    <x v="92"/>
    <s v="Wrap Bag"/>
    <n v="0.81"/>
    <d v="2012-11-03T00:00:00"/>
  </r>
  <r>
    <n v="6345"/>
    <n v="4984"/>
    <n v="35457"/>
    <x v="1159"/>
    <s v="Baixa"/>
    <x v="45"/>
    <n v="3286.27"/>
    <n v="0.02"/>
    <s v="AÃ©reo Normal"/>
    <n v="1102.58"/>
    <n v="1102.58"/>
    <s v=""/>
    <x v="88"/>
    <n v="3.5"/>
    <s v="Georgia Rosenberg"/>
    <s v="Porto Alegre"/>
    <n v="22304"/>
    <s v="Rio Grande do Sul"/>
    <x v="2"/>
    <s v="Sam,Pat"/>
    <x v="2"/>
    <s v="Pat"/>
    <s v="Brasil"/>
    <s v="Consumidor"/>
    <s v="Material de EscritÃ³rio"/>
    <s v="EletrodomÃ©sticos"/>
    <x v="101"/>
    <s v="Small Box"/>
    <n v="0.59"/>
    <d v="2009-12-14T00:00:00"/>
  </r>
  <r>
    <n v="7481"/>
    <n v="4986"/>
    <n v="35461"/>
    <x v="140"/>
    <s v="CrÃ­tica"/>
    <x v="14"/>
    <n v="112.6"/>
    <n v="0.04"/>
    <s v="AÃ©reo Normal"/>
    <n v="-25.99"/>
    <n v="-25.99"/>
    <s v=""/>
    <x v="314"/>
    <n v="1.32"/>
    <s v="Julie Kriz"/>
    <s v="Loanda"/>
    <n v="34698"/>
    <s v="ParanÃ¡"/>
    <x v="2"/>
    <s v="Sam,Pat"/>
    <x v="2"/>
    <s v="Pat"/>
    <s v="Brasil"/>
    <s v="Corporativo"/>
    <s v="Material de EscritÃ³rio"/>
    <s v="Tesouras, rÃ©guas e aparadores"/>
    <x v="437"/>
    <s v="Wrap Bag"/>
    <n v="0.83"/>
    <d v="2009-06-02T00:00:00"/>
  </r>
  <r>
    <n v="7486"/>
    <n v="4985"/>
    <n v="35461"/>
    <x v="140"/>
    <s v="CrÃ­tica"/>
    <x v="41"/>
    <n v="48.75"/>
    <n v="0.08"/>
    <s v="AÃ©reo Normal"/>
    <n v="3.5019999999999998"/>
    <n v="3.5019999999999998"/>
    <s v=""/>
    <x v="695"/>
    <n v="1.49"/>
    <s v="Julie Kriz"/>
    <s v="Loanda"/>
    <n v="34698"/>
    <s v="ParanÃ¡"/>
    <x v="2"/>
    <s v="Sam,Pat"/>
    <x v="2"/>
    <s v="Pat"/>
    <s v="Brasil"/>
    <s v="Corporativo"/>
    <s v="Material de EscritÃ³rio"/>
    <s v="Capas e AcessÃ³rios"/>
    <x v="1139"/>
    <s v="Small Box"/>
    <n v="0.39"/>
    <d v="2009-06-01T00:00:00"/>
  </r>
  <r>
    <n v="4259"/>
    <n v="4987"/>
    <n v="35490"/>
    <x v="240"/>
    <s v="Alta"/>
    <x v="25"/>
    <n v="44.64"/>
    <n v="0.03"/>
    <s v="AÃ©reo RÃ¡pido"/>
    <n v="2.08"/>
    <n v="2.08"/>
    <s v=""/>
    <x v="356"/>
    <n v="1.2"/>
    <s v="Victoria Brennan"/>
    <s v="Feira de Santana"/>
    <n v="98444"/>
    <s v="Bahia"/>
    <x v="1"/>
    <s v="Chris,Pat"/>
    <x v="1"/>
    <s v="Pat"/>
    <s v="Brasil"/>
    <s v="Pequenas Empresas"/>
    <s v="Material de EscritÃ³rio"/>
    <s v="Canetas e materiais de arte"/>
    <x v="637"/>
    <s v="Wrap Bag"/>
    <n v="0.55000000000000004"/>
    <d v="2010-12-09T00:00:00"/>
  </r>
  <r>
    <n v="4260"/>
    <n v="4988"/>
    <n v="35490"/>
    <x v="240"/>
    <s v="Alta"/>
    <x v="7"/>
    <n v="1289.6199999999999"/>
    <n v="0.03"/>
    <s v="AÃ©reo Normal"/>
    <n v="432.52199999999999"/>
    <n v="432.52199999999999"/>
    <s v=""/>
    <x v="146"/>
    <n v="1.1000000000000001"/>
    <s v="Victoria Brennan"/>
    <s v="Feira de Santana"/>
    <n v="98444"/>
    <s v="Bahia"/>
    <x v="1"/>
    <s v="Chris,Pat"/>
    <x v="1"/>
    <s v="Pat"/>
    <s v="Brasil"/>
    <s v="Pequenas Empresas"/>
    <s v="Tecnologia"/>
    <s v="Telefones e ComunicaÃ§Ã£o"/>
    <x v="172"/>
    <s v="Small Box"/>
    <n v="0.55000000000000004"/>
    <d v="2010-12-09T00:00:00"/>
  </r>
  <r>
    <n v="1881"/>
    <n v="4989"/>
    <n v="35492"/>
    <x v="589"/>
    <s v="MÃ©dia"/>
    <x v="49"/>
    <n v="455.93"/>
    <n v="0.02"/>
    <s v="AÃ©reo RÃ¡pido"/>
    <n v="83.51"/>
    <n v="0"/>
    <s v="Returned"/>
    <x v="143"/>
    <n v="4.9800000000000004"/>
    <s v="Janet Martin"/>
    <s v="VitÃ³ria"/>
    <n v="3060"/>
    <s v="EspÃ­rito Santo"/>
    <x v="3"/>
    <s v="Erin"/>
    <x v="3"/>
    <m/>
    <s v="Brasil"/>
    <s v="Corporativo"/>
    <s v="MobiliÃ¡rio"/>
    <s v="MobiliÃ¡rio de EscritÃ³rio"/>
    <x v="168"/>
    <s v="Small Pack"/>
    <n v="0.48"/>
    <d v="2012-02-12T00:00:00"/>
  </r>
  <r>
    <n v="3867"/>
    <n v="4990"/>
    <n v="35494"/>
    <x v="1160"/>
    <s v="MÃ©dia"/>
    <x v="43"/>
    <n v="1731.104"/>
    <n v="0.01"/>
    <s v="AÃ©reo Normal"/>
    <n v="-270.57373200000001"/>
    <n v="-270.57373200000001"/>
    <s v=""/>
    <x v="536"/>
    <n v="69"/>
    <s v="Joni Wasserman"/>
    <s v="SÃ£o Paulo"/>
    <n v="7601"/>
    <s v="SÃ£o Paulo"/>
    <x v="3"/>
    <s v="Erin"/>
    <x v="3"/>
    <m/>
    <s v="Brasil"/>
    <s v="Consumidor"/>
    <s v="MobiliÃ¡rio"/>
    <s v="Mesas"/>
    <x v="830"/>
    <s v="Large Box"/>
    <n v="0.63"/>
    <d v="2011-02-15T00:00:00"/>
  </r>
  <r>
    <n v="2420"/>
    <n v="4998"/>
    <n v="35587"/>
    <x v="384"/>
    <s v="CrÃ­tica"/>
    <x v="27"/>
    <n v="208.77"/>
    <n v="0.03"/>
    <s v="AÃ©reo Normal"/>
    <n v="-144.24"/>
    <n v="-144.24"/>
    <s v=""/>
    <x v="413"/>
    <n v="5.72"/>
    <s v="Barry Pond"/>
    <s v="Recife"/>
    <n v="90260"/>
    <s v="Pernambuco"/>
    <x v="1"/>
    <s v="Chris,Pat"/>
    <x v="1"/>
    <s v="Pat"/>
    <s v="Brasil"/>
    <s v="Consumidor"/>
    <s v="MobiliÃ¡rio"/>
    <s v="MobiliÃ¡rio de EscritÃ³rio"/>
    <x v="734"/>
    <s v="Small Pack"/>
    <n v="0.47"/>
    <d v="2011-11-11T00:00:00"/>
  </r>
  <r>
    <n v="5331"/>
    <n v="4999"/>
    <n v="35588"/>
    <x v="926"/>
    <s v="Baixa"/>
    <x v="46"/>
    <n v="1727.79"/>
    <n v="0.1"/>
    <s v="Transporte RodoviÃ¡rio"/>
    <n v="-694.9"/>
    <n v="0"/>
    <s v="Returned"/>
    <x v="410"/>
    <n v="36.61"/>
    <s v="Cathy Prescott"/>
    <s v="SÃ£o Paulo"/>
    <n v="43952"/>
    <s v="SÃ£o Paulo"/>
    <x v="3"/>
    <s v="Erin"/>
    <x v="3"/>
    <m/>
    <s v="Brasil"/>
    <s v="Corporativo"/>
    <s v="MobiliÃ¡rio"/>
    <s v="Estantes"/>
    <x v="584"/>
    <s v="Jumbo Box"/>
    <n v="0.61"/>
    <d v="2010-06-15T00:00:00"/>
  </r>
  <r>
    <n v="148"/>
    <n v="5000"/>
    <n v="35590"/>
    <x v="356"/>
    <s v="CrÃ­tica"/>
    <x v="32"/>
    <n v="423.95"/>
    <n v="0"/>
    <s v="AÃ©reo Normal"/>
    <n v="-263.95"/>
    <n v="-263.95"/>
    <s v=""/>
    <x v="145"/>
    <n v="19.989999999999998"/>
    <s v="Ryan Crowe"/>
    <s v="Loanda"/>
    <n v="34287"/>
    <s v="ParanÃ¡"/>
    <x v="2"/>
    <s v="Sam,Pat"/>
    <x v="2"/>
    <s v="Pat"/>
    <s v="Brasil"/>
    <s v="Pequenas Empresas"/>
    <s v="Tecnologia"/>
    <s v="PerifÃ©ricos"/>
    <x v="171"/>
    <s v="Small Box"/>
    <n v="0.52"/>
    <d v="2012-12-03T00:00:00"/>
  </r>
  <r>
    <n v="4752"/>
    <n v="5003"/>
    <n v="35652"/>
    <x v="625"/>
    <s v="Baixa"/>
    <x v="24"/>
    <n v="2251.56"/>
    <n v="0.01"/>
    <s v="Transporte RodoviÃ¡rio"/>
    <n v="226.63"/>
    <n v="226.63"/>
    <s v=""/>
    <x v="111"/>
    <n v="26.22"/>
    <s v="Rick Wilson"/>
    <s v="Teresina"/>
    <n v="97071"/>
    <s v="PiauÃ­"/>
    <x v="1"/>
    <s v="Chris,Pat"/>
    <x v="1"/>
    <s v="Pat"/>
    <s v="Brasil"/>
    <s v="Corporativo"/>
    <s v="MobiliÃ¡rio"/>
    <s v="Estantes"/>
    <x v="127"/>
    <s v="Jumbo Box"/>
    <n v="0.6"/>
    <d v="2010-09-23T00:00:00"/>
  </r>
  <r>
    <n v="2918"/>
    <n v="5004"/>
    <n v="35684"/>
    <x v="1161"/>
    <s v="Baixa"/>
    <x v="17"/>
    <n v="910.98"/>
    <n v="7.0000000000000007E-2"/>
    <s v="AÃ©reo Normal"/>
    <n v="18.77"/>
    <n v="18.77"/>
    <s v=""/>
    <x v="630"/>
    <n v="13.99"/>
    <s v="Cari Sayre"/>
    <s v="Natal"/>
    <n v="84604"/>
    <s v="Rio Grande do Norte"/>
    <x v="1"/>
    <s v="Chris,Pat"/>
    <x v="1"/>
    <s v="Pat"/>
    <s v="Brasil"/>
    <s v="Corporativo"/>
    <s v="Tecnologia"/>
    <s v="MÃ¡quinas de EscritÃ³rio"/>
    <x v="1009"/>
    <s v="Medium Box"/>
    <n v="0.38"/>
    <d v="2011-08-08T00:00:00"/>
  </r>
  <r>
    <n v="4673"/>
    <n v="5005"/>
    <n v="35686"/>
    <x v="347"/>
    <s v="Alta"/>
    <x v="10"/>
    <n v="313.52"/>
    <n v="0.05"/>
    <s v="AÃ©reo Normal"/>
    <n v="-254.68"/>
    <n v="-254.68"/>
    <s v=""/>
    <x v="31"/>
    <n v="9.17"/>
    <s v="Andrew Roberts"/>
    <s v="Feira de Santana"/>
    <n v="99352"/>
    <s v="Bahia"/>
    <x v="1"/>
    <s v="Chris,Pat"/>
    <x v="1"/>
    <s v="Pat"/>
    <s v="Brasil"/>
    <s v="EscritÃ³rio em Casa"/>
    <s v="Material de EscritÃ³rio"/>
    <s v="Papel"/>
    <x v="701"/>
    <s v="Small Box"/>
    <n v="0.37"/>
    <d v="2010-10-04T00:00:00"/>
  </r>
  <r>
    <n v="2371"/>
    <n v="5006"/>
    <n v="35687"/>
    <x v="930"/>
    <s v="NÃ£o Especificada"/>
    <x v="10"/>
    <n v="620.23"/>
    <n v="0.06"/>
    <s v="AÃ©reo RÃ¡pido"/>
    <n v="115.24"/>
    <n v="0"/>
    <s v="Returned"/>
    <x v="143"/>
    <n v="4.9800000000000004"/>
    <s v="Gary Hwang"/>
    <s v="MaringÃ¡"/>
    <n v="33063"/>
    <s v="ParanÃ¡"/>
    <x v="2"/>
    <s v="Sam,Pat"/>
    <x v="2"/>
    <s v="Pat"/>
    <s v="Brasil"/>
    <s v="EscritÃ³rio em Casa"/>
    <s v="MobiliÃ¡rio"/>
    <s v="MobiliÃ¡rio de EscritÃ³rio"/>
    <x v="168"/>
    <s v="Small Pack"/>
    <n v="0.48"/>
    <d v="2011-11-19T00:00:00"/>
  </r>
  <r>
    <n v="359"/>
    <n v="5007"/>
    <n v="35712"/>
    <x v="175"/>
    <s v="Alta"/>
    <x v="8"/>
    <n v="3931.17"/>
    <n v="0.1"/>
    <s v="AÃ©reo Normal"/>
    <n v="1174.02"/>
    <n v="1174.02"/>
    <s v=""/>
    <x v="696"/>
    <n v="7.18"/>
    <s v="Steve Nguyen"/>
    <s v="SÃ£o Paulo"/>
    <n v="44136"/>
    <s v="SÃ£o Paulo"/>
    <x v="3"/>
    <s v="Erin"/>
    <x v="3"/>
    <m/>
    <s v="Brasil"/>
    <s v="Consumidor"/>
    <s v="Tecnologia"/>
    <s v="PerifÃ©ricos"/>
    <x v="1140"/>
    <s v="Small Box"/>
    <n v="0.46"/>
    <d v="2012-10-24T00:00:00"/>
  </r>
  <r>
    <n v="366"/>
    <n v="5008"/>
    <n v="35712"/>
    <x v="175"/>
    <s v="Alta"/>
    <x v="4"/>
    <n v="134.88"/>
    <n v="0"/>
    <s v="AÃ©reo Normal"/>
    <n v="-122.21"/>
    <n v="-122.21"/>
    <s v=""/>
    <x v="66"/>
    <n v="8.16"/>
    <s v="Steve Nguyen"/>
    <s v="SÃ£o Paulo"/>
    <n v="44136"/>
    <s v="SÃ£o Paulo"/>
    <x v="3"/>
    <s v="Erin"/>
    <x v="3"/>
    <m/>
    <s v="Brasil"/>
    <s v="Consumidor"/>
    <s v="Material de EscritÃ³rio"/>
    <s v="Papel"/>
    <x v="964"/>
    <s v="Small Box"/>
    <n v="0.4"/>
    <d v="2012-10-23T00:00:00"/>
  </r>
  <r>
    <n v="7915"/>
    <n v="5010"/>
    <n v="35744"/>
    <x v="441"/>
    <s v="NÃ£o Especificada"/>
    <x v="21"/>
    <n v="2587.5300000000002"/>
    <n v="0.02"/>
    <s v="AÃ©reo Normal"/>
    <n v="401.85"/>
    <n v="0"/>
    <s v="Returned"/>
    <x v="205"/>
    <n v="6.55"/>
    <s v="Tonja Turnell"/>
    <s v="Feira de Santana"/>
    <n v="98037"/>
    <s v="Bahia"/>
    <x v="1"/>
    <s v="Chris,Pat"/>
    <x v="1"/>
    <s v="Pat"/>
    <s v="Brasil"/>
    <s v="Consumidor"/>
    <s v="Tecnologia"/>
    <s v="PerifÃ©ricos"/>
    <x v="265"/>
    <s v="Small Box"/>
    <n v="0.68"/>
    <d v="2009-03-23T00:00:00"/>
  </r>
  <r>
    <n v="8157"/>
    <n v="5011"/>
    <n v="35776"/>
    <x v="717"/>
    <s v="MÃ©dia"/>
    <x v="29"/>
    <n v="118.66"/>
    <n v="0.05"/>
    <s v="AÃ©reo Normal"/>
    <n v="32.682499999999997"/>
    <n v="32.682499999999997"/>
    <s v=""/>
    <x v="259"/>
    <n v="1.49"/>
    <s v="Gene McClure"/>
    <s v="MaringÃ¡"/>
    <n v="32707"/>
    <s v="ParanÃ¡"/>
    <x v="2"/>
    <s v="Sam,Pat"/>
    <x v="2"/>
    <s v="Pat"/>
    <s v="Brasil"/>
    <s v="Consumidor"/>
    <s v="Material de EscritÃ³rio"/>
    <s v="Capas e AcessÃ³rios"/>
    <x v="351"/>
    <s v="Small Box"/>
    <n v="0.35"/>
    <d v="2009-02-06T00:00:00"/>
  </r>
  <r>
    <n v="8158"/>
    <n v="5012"/>
    <n v="35776"/>
    <x v="717"/>
    <s v="MÃ©dia"/>
    <x v="49"/>
    <n v="213.74"/>
    <n v="0.06"/>
    <s v="AÃ©reo Normal"/>
    <n v="-32.15"/>
    <n v="-32.15"/>
    <s v=""/>
    <x v="45"/>
    <n v="3.37"/>
    <s v="Gene McClure"/>
    <s v="MaringÃ¡"/>
    <n v="32707"/>
    <s v="ParanÃ¡"/>
    <x v="2"/>
    <s v="Sam,Pat"/>
    <x v="2"/>
    <s v="Pat"/>
    <s v="Brasil"/>
    <s v="Consumidor"/>
    <s v="Material de EscritÃ³rio"/>
    <s v="ElÃ¡sticos"/>
    <x v="46"/>
    <s v="Wrap Bag"/>
    <n v="0.54"/>
    <d v="2009-02-06T00:00:00"/>
  </r>
  <r>
    <n v="4837"/>
    <n v="5013"/>
    <n v="35777"/>
    <x v="819"/>
    <s v="CrÃ­tica"/>
    <x v="44"/>
    <n v="136.72"/>
    <n v="0.09"/>
    <s v="AÃ©reo Normal"/>
    <n v="5.91"/>
    <n v="5.91"/>
    <s v=""/>
    <x v="152"/>
    <n v="1.23"/>
    <s v="Dianna Arnett"/>
    <s v="Belo Horizonte"/>
    <n v="6473"/>
    <s v="Minas Gerais"/>
    <x v="3"/>
    <s v="Erin"/>
    <x v="3"/>
    <m/>
    <s v="Brasil"/>
    <s v="EscritÃ³rio em Casa"/>
    <s v="Material de EscritÃ³rio"/>
    <s v="Canetas e materiais de arte"/>
    <x v="1127"/>
    <s v="Wrap Bag"/>
    <n v="0.55000000000000004"/>
    <d v="2010-09-10T00:00:00"/>
  </r>
  <r>
    <n v="4021"/>
    <n v="5014"/>
    <n v="35780"/>
    <x v="602"/>
    <s v="MÃ©dia"/>
    <x v="0"/>
    <n v="28.55"/>
    <n v="0.01"/>
    <s v="AÃ©reo Normal"/>
    <n v="-4.5"/>
    <n v="-4.5"/>
    <s v=""/>
    <x v="85"/>
    <n v="1.6"/>
    <s v="Chris McAfee"/>
    <s v="Recife"/>
    <n v="90604"/>
    <s v="Pernambuco"/>
    <x v="1"/>
    <s v="Chris,Pat"/>
    <x v="1"/>
    <s v="Pat"/>
    <s v="Brasil"/>
    <s v="Consumidor"/>
    <s v="Material de EscritÃ³rio"/>
    <s v="Canetas e materiais de arte"/>
    <x v="1017"/>
    <s v="Wrap Bag"/>
    <n v="0.57999999999999996"/>
    <d v="2011-01-19T00:00:00"/>
  </r>
  <r>
    <n v="2894"/>
    <n v="5015"/>
    <n v="35782"/>
    <x v="1162"/>
    <s v="Baixa"/>
    <x v="8"/>
    <n v="6427.18"/>
    <n v="0.09"/>
    <s v="AÃ©reo Normal"/>
    <n v="2097.1030000000001"/>
    <n v="2097.1030000000001"/>
    <s v=""/>
    <x v="684"/>
    <n v="19.989999999999998"/>
    <s v="Julie Kriz"/>
    <s v="MaringÃ¡"/>
    <n v="34698"/>
    <s v="ParanÃ¡"/>
    <x v="2"/>
    <s v="Sam,Pat"/>
    <x v="2"/>
    <s v="Pat"/>
    <s v="Brasil"/>
    <s v="Corporativo"/>
    <s v="Material de EscritÃ³rio"/>
    <s v="Capas e AcessÃ³rios"/>
    <x v="1116"/>
    <s v="Small Box"/>
    <n v="0.4"/>
    <d v="2011-08-12T00:00:00"/>
  </r>
  <r>
    <n v="2910"/>
    <n v="5016"/>
    <n v="35782"/>
    <x v="1162"/>
    <s v="Baixa"/>
    <x v="37"/>
    <n v="1330.73"/>
    <n v="0.06"/>
    <s v="Transporte RodoviÃ¡rio"/>
    <n v="-450.1"/>
    <n v="-450.1"/>
    <s v=""/>
    <x v="132"/>
    <n v="41.64"/>
    <s v="Julie Kriz"/>
    <s v="MaringÃ¡"/>
    <n v="34698"/>
    <s v="ParanÃ¡"/>
    <x v="2"/>
    <s v="Sam,Pat"/>
    <x v="2"/>
    <s v="Pat"/>
    <s v="Brasil"/>
    <s v="Corporativo"/>
    <s v="MobiliÃ¡rio"/>
    <s v="Mesas"/>
    <x v="151"/>
    <s v="Jumbo Box"/>
    <n v="0.75"/>
    <d v="2011-08-10T00:00:00"/>
  </r>
  <r>
    <n v="2090"/>
    <n v="5018"/>
    <n v="35811"/>
    <x v="591"/>
    <s v="CrÃ­tica"/>
    <x v="0"/>
    <n v="10.39"/>
    <n v="0.1"/>
    <s v="AÃ©reo Normal"/>
    <n v="-3.24"/>
    <n v="-3.24"/>
    <s v=""/>
    <x v="155"/>
    <n v="0.7"/>
    <s v="Chuck Clark"/>
    <s v="Fortaleza"/>
    <n v="89041"/>
    <s v="CearÃ¡"/>
    <x v="1"/>
    <s v="Chris,Pat"/>
    <x v="1"/>
    <s v="Pat"/>
    <s v="Brasil"/>
    <s v="Corporativo"/>
    <s v="Material de EscritÃ³rio"/>
    <s v="Canetas e materiais de arte"/>
    <x v="182"/>
    <s v="Wrap Bag"/>
    <n v="0.56000000000000005"/>
    <d v="2012-01-05T00:00:00"/>
  </r>
  <r>
    <n v="2098"/>
    <n v="5017"/>
    <n v="35811"/>
    <x v="591"/>
    <s v="CrÃ­tica"/>
    <x v="19"/>
    <n v="741.57"/>
    <n v="0.1"/>
    <s v="AÃ©reo Normal"/>
    <n v="352.41"/>
    <n v="352.41"/>
    <s v=""/>
    <x v="236"/>
    <n v="1.39"/>
    <s v="Chuck Clark"/>
    <s v="Fortaleza"/>
    <n v="89041"/>
    <s v="CearÃ¡"/>
    <x v="1"/>
    <s v="Chris,Pat"/>
    <x v="1"/>
    <s v="Pat"/>
    <s v="Brasil"/>
    <s v="Corporativo"/>
    <s v="Material de EscritÃ³rio"/>
    <s v="Envelopes"/>
    <x v="313"/>
    <s v="Small Box"/>
    <n v="0.38"/>
    <d v="2012-01-04T00:00:00"/>
  </r>
  <r>
    <n v="7721"/>
    <n v="5022"/>
    <n v="35813"/>
    <x v="1060"/>
    <s v="CrÃ­tica"/>
    <x v="24"/>
    <n v="7841.57"/>
    <n v="0.05"/>
    <s v="AÃ©reo RÃ¡pido"/>
    <n v="2347.1799999999998"/>
    <n v="2347.1799999999998"/>
    <s v=""/>
    <x v="30"/>
    <n v="19.989999999999998"/>
    <s v="Tracy Collins"/>
    <s v="MaringÃ¡"/>
    <n v="33156"/>
    <s v="ParanÃ¡"/>
    <x v="2"/>
    <s v="Sam,Pat"/>
    <x v="2"/>
    <s v="Pat"/>
    <s v="Brasil"/>
    <s v="Corporativo"/>
    <s v="Material de EscritÃ³rio"/>
    <s v="EletrodomÃ©sticos"/>
    <x v="31"/>
    <s v="Small Box"/>
    <n v="0.56999999999999995"/>
    <d v="2009-04-21T00:00:00"/>
  </r>
  <r>
    <n v="7722"/>
    <n v="5023"/>
    <n v="35813"/>
    <x v="1060"/>
    <s v="CrÃ­tica"/>
    <x v="24"/>
    <n v="156.31"/>
    <n v="0.06"/>
    <s v="AÃ©reo RÃ¡pido"/>
    <n v="-9.81"/>
    <n v="-9.81"/>
    <s v=""/>
    <x v="288"/>
    <n v="4"/>
    <s v="Tracy Collins"/>
    <s v="MaringÃ¡"/>
    <n v="33156"/>
    <s v="ParanÃ¡"/>
    <x v="2"/>
    <s v="Sam,Pat"/>
    <x v="2"/>
    <s v="Pat"/>
    <s v="Brasil"/>
    <s v="Corporativo"/>
    <s v="MobiliÃ¡rio"/>
    <s v="MobiliÃ¡rio de EscritÃ³rio"/>
    <x v="399"/>
    <s v="Wrap Bag"/>
    <n v="0.42"/>
    <d v="2009-04-21T00:00:00"/>
  </r>
  <r>
    <n v="1624"/>
    <n v="5024"/>
    <n v="35814"/>
    <x v="900"/>
    <s v="Alta"/>
    <x v="41"/>
    <n v="324.52"/>
    <n v="0.08"/>
    <s v="AÃ©reo Normal"/>
    <n v="154.02000000000001"/>
    <n v="154.02000000000001"/>
    <s v=""/>
    <x v="600"/>
    <n v="8.5500000000000007"/>
    <s v="Karen Carlisle"/>
    <s v="Recife"/>
    <n v="94110"/>
    <s v="Pernambuco"/>
    <x v="1"/>
    <s v="Chris,Pat"/>
    <x v="1"/>
    <s v="Pat"/>
    <s v="Brasil"/>
    <s v="EscritÃ³rio em Casa"/>
    <s v="MobiliÃ¡rio"/>
    <s v="MobiliÃ¡rio de EscritÃ³rio"/>
    <x v="953"/>
    <s v="Small Box"/>
    <n v="0.42"/>
    <d v="2012-03-28T00:00:00"/>
  </r>
  <r>
    <n v="5410"/>
    <n v="5026"/>
    <n v="35840"/>
    <x v="159"/>
    <s v="Alta"/>
    <x v="19"/>
    <n v="3492.6585"/>
    <n v="0.08"/>
    <s v="AÃ©reo Normal"/>
    <n v="1181.808"/>
    <n v="1181.808"/>
    <s v=""/>
    <x v="121"/>
    <n v="0.99"/>
    <s v="Ashley Jarboe"/>
    <s v="MaceiÃ³"/>
    <n v="85234"/>
    <s v="Alagoas"/>
    <x v="1"/>
    <s v="Chris,Pat"/>
    <x v="1"/>
    <s v="Pat"/>
    <s v="Brasil"/>
    <s v="EscritÃ³rio em Casa"/>
    <s v="Tecnologia"/>
    <s v="Telefones e ComunicaÃ§Ã£o"/>
    <x v="826"/>
    <s v="Wrap Bag"/>
    <n v="0.55000000000000004"/>
    <d v="2010-05-31T00:00:00"/>
  </r>
  <r>
    <n v="5412"/>
    <n v="5025"/>
    <n v="35840"/>
    <x v="159"/>
    <s v="Alta"/>
    <x v="49"/>
    <n v="173.08"/>
    <n v="0.04"/>
    <s v="AÃ©reo Normal"/>
    <n v="81.63"/>
    <n v="81.63"/>
    <s v=""/>
    <x v="113"/>
    <n v="0.5"/>
    <s v="Ashley Jarboe"/>
    <s v="MaceiÃ³"/>
    <n v="85234"/>
    <s v="Alagoas"/>
    <x v="1"/>
    <s v="Chris,Pat"/>
    <x v="1"/>
    <s v="Pat"/>
    <s v="Brasil"/>
    <s v="EscritÃ³rio em Casa"/>
    <s v="Material de EscritÃ³rio"/>
    <s v="Etiquetas"/>
    <x v="308"/>
    <s v="Small Box"/>
    <n v="0.36"/>
    <d v="2010-05-30T00:00:00"/>
  </r>
  <r>
    <n v="3401"/>
    <n v="5027"/>
    <n v="35841"/>
    <x v="714"/>
    <s v="MÃ©dia"/>
    <x v="3"/>
    <n v="230.41"/>
    <n v="0.06"/>
    <s v="AÃ©reo Normal"/>
    <n v="94.39"/>
    <n v="94.39"/>
    <s v=""/>
    <x v="37"/>
    <n v="1.39"/>
    <s v="Mathew Reese"/>
    <s v="SÃ£o Paulo"/>
    <n v="14701"/>
    <s v="SÃ£o Paulo"/>
    <x v="3"/>
    <s v="Erin"/>
    <x v="3"/>
    <m/>
    <s v="Brasil"/>
    <s v="Pequenas Empresas"/>
    <s v="Material de EscritÃ³rio"/>
    <s v="Envelopes"/>
    <x v="38"/>
    <s v="Small Box"/>
    <n v="0.37"/>
    <d v="2011-05-09T00:00:00"/>
  </r>
  <r>
    <n v="3402"/>
    <n v="5028"/>
    <n v="35841"/>
    <x v="714"/>
    <s v="MÃ©dia"/>
    <x v="10"/>
    <n v="5163.0105000000003"/>
    <n v="7.0000000000000007E-2"/>
    <s v="AÃ©reo Normal"/>
    <n v="1448.325"/>
    <n v="1448.325"/>
    <s v=""/>
    <x v="12"/>
    <n v="8.08"/>
    <s v="Mathew Reese"/>
    <s v="SÃ£o Paulo"/>
    <n v="11756"/>
    <s v="SÃ£o Paulo"/>
    <x v="3"/>
    <s v="Erin"/>
    <x v="3"/>
    <m/>
    <s v="Brasil"/>
    <s v="Pequenas Empresas"/>
    <s v="Tecnologia"/>
    <s v="Telefones e ComunicaÃ§Ã£o"/>
    <x v="186"/>
    <s v="Small Box"/>
    <n v="0.56999999999999995"/>
    <d v="2011-05-09T00:00:00"/>
  </r>
  <r>
    <n v="1244"/>
    <n v="5029"/>
    <n v="35842"/>
    <x v="397"/>
    <s v="Alta"/>
    <x v="43"/>
    <n v="53.79"/>
    <n v="0.03"/>
    <s v="AÃ©reo Normal"/>
    <n v="11.55"/>
    <n v="11.55"/>
    <s v=""/>
    <x v="7"/>
    <n v="0.99"/>
    <s v="Susan Pistek"/>
    <s v="FlorianÃ³polis"/>
    <n v="70117"/>
    <s v="Santa Catarina"/>
    <x v="2"/>
    <s v="Sam,Pat"/>
    <x v="2"/>
    <s v="Pat"/>
    <s v="Brasil"/>
    <s v="EscritÃ³rio em Casa"/>
    <s v="Material de EscritÃ³rio"/>
    <s v="Etiquetas"/>
    <x v="506"/>
    <s v="Small Box"/>
    <n v="0.36"/>
    <d v="2012-05-26T00:00:00"/>
  </r>
  <r>
    <n v="4094"/>
    <n v="5030"/>
    <n v="35845"/>
    <x v="469"/>
    <s v="Alta"/>
    <x v="5"/>
    <n v="5713.48"/>
    <n v="0.05"/>
    <s v="Transporte RodoviÃ¡rio"/>
    <n v="-712.52610000000004"/>
    <n v="-712.52610000000004"/>
    <s v=""/>
    <x v="381"/>
    <n v="85.63"/>
    <s v="Deanra Eno"/>
    <s v="SÃ£o Paulo"/>
    <n v="7079"/>
    <s v="SÃ£o Paulo"/>
    <x v="3"/>
    <s v="Erin"/>
    <x v="3"/>
    <m/>
    <s v="Brasil"/>
    <s v="Corporativo"/>
    <s v="MobiliÃ¡rio"/>
    <s v="Mesas"/>
    <x v="536"/>
    <s v="Jumbo Box"/>
    <n v="0.74"/>
    <d v="2011-01-08T00:00:00"/>
  </r>
  <r>
    <n v="3206"/>
    <n v="5032"/>
    <n v="35875"/>
    <x v="1074"/>
    <s v="Alta"/>
    <x v="42"/>
    <n v="348.92"/>
    <n v="0.06"/>
    <s v="AÃ©reo Normal"/>
    <n v="28.47"/>
    <n v="28.47"/>
    <s v=""/>
    <x v="417"/>
    <n v="3.37"/>
    <s v="Cynthia Delaney"/>
    <s v="JoÃ£o Pessoa"/>
    <n v="80033"/>
    <s v="ParaÃ­ba"/>
    <x v="1"/>
    <s v="Chris,Pat"/>
    <x v="1"/>
    <s v="Pat"/>
    <s v="Brasil"/>
    <s v="Corporativo"/>
    <s v="Material de EscritÃ³rio"/>
    <s v="Tesouras, rÃ©guas e aparadores"/>
    <x v="892"/>
    <s v="Small Pack"/>
    <n v="0.56999999999999995"/>
    <d v="2011-06-14T00:00:00"/>
  </r>
  <r>
    <n v="4991"/>
    <n v="5034"/>
    <n v="35878"/>
    <x v="1133"/>
    <s v="MÃ©dia"/>
    <x v="41"/>
    <n v="485.46"/>
    <n v="0.03"/>
    <s v="AÃ©reo Normal"/>
    <n v="48.88"/>
    <n v="48.88"/>
    <s v=""/>
    <x v="171"/>
    <n v="17.48"/>
    <s v="Cari MacIntyre"/>
    <s v="Rio de Janeiro"/>
    <n v="26501"/>
    <s v="Rio de Janeiro"/>
    <x v="3"/>
    <s v="Erin"/>
    <x v="3"/>
    <m/>
    <s v="Brasil"/>
    <s v="Corporativo"/>
    <s v="Material de EscritÃ³rio"/>
    <s v="Papel"/>
    <x v="209"/>
    <s v="Small Box"/>
    <n v="0.36"/>
    <d v="2010-08-14T00:00:00"/>
  </r>
  <r>
    <n v="1809"/>
    <n v="5036"/>
    <n v="35905"/>
    <x v="352"/>
    <s v="Baixa"/>
    <x v="28"/>
    <n v="37.4"/>
    <n v="0.09"/>
    <s v="AÃ©reo RÃ¡pido"/>
    <n v="-17.18"/>
    <n v="-17.18"/>
    <s v=""/>
    <x v="9"/>
    <n v="1.57"/>
    <s v="Deanra Eno"/>
    <s v="SÃ£o Paulo"/>
    <n v="7079"/>
    <s v="SÃ£o Paulo"/>
    <x v="3"/>
    <s v="Erin"/>
    <x v="3"/>
    <m/>
    <s v="Brasil"/>
    <s v="Corporativo"/>
    <s v="Material de EscritÃ³rio"/>
    <s v="Canetas e materiais de arte"/>
    <x v="791"/>
    <s v="Wrap Bag"/>
    <n v="0.59"/>
    <d v="2012-02-24T00:00:00"/>
  </r>
  <r>
    <n v="4350"/>
    <n v="5040"/>
    <n v="35910"/>
    <x v="185"/>
    <s v="Alta"/>
    <x v="16"/>
    <n v="161.72"/>
    <n v="0.09"/>
    <s v="AÃ©reo Normal"/>
    <n v="-121.18"/>
    <n v="0"/>
    <s v="Returned"/>
    <x v="31"/>
    <n v="8.4"/>
    <s v="Kristen Hastings"/>
    <s v="Porto Alegre"/>
    <n v="38801"/>
    <s v="Rio Grande do Sul"/>
    <x v="2"/>
    <s v="Sam,Pat"/>
    <x v="2"/>
    <s v="Pat"/>
    <s v="Brasil"/>
    <s v="Corporativo"/>
    <s v="Material de EscritÃ³rio"/>
    <s v="Papel"/>
    <x v="285"/>
    <s v="Small Box"/>
    <n v="0.37"/>
    <d v="2010-11-26T00:00:00"/>
  </r>
  <r>
    <n v="4351"/>
    <n v="5041"/>
    <n v="35910"/>
    <x v="185"/>
    <s v="Alta"/>
    <x v="49"/>
    <n v="660.05899999999997"/>
    <n v="0.05"/>
    <s v="AÃ©reo Normal"/>
    <n v="-0.64900000000000002"/>
    <n v="0"/>
    <s v="Returned"/>
    <x v="127"/>
    <n v="1.25"/>
    <s v="Kristen Hastings"/>
    <s v="Porto Alegre"/>
    <n v="38801"/>
    <s v="Rio Grande do Sul"/>
    <x v="2"/>
    <s v="Sam,Pat"/>
    <x v="2"/>
    <s v="Pat"/>
    <s v="Brasil"/>
    <s v="Corporativo"/>
    <s v="Tecnologia"/>
    <s v="Telefones e ComunicaÃ§Ã£o"/>
    <x v="564"/>
    <s v="Small Pack"/>
    <n v="0.83"/>
    <d v="2010-11-26T00:00:00"/>
  </r>
  <r>
    <n v="4359"/>
    <n v="5039"/>
    <n v="35910"/>
    <x v="185"/>
    <s v="Alta"/>
    <x v="9"/>
    <n v="881.50099999999998"/>
    <n v="0.02"/>
    <s v="AÃ©reo RÃ¡pido"/>
    <n v="334.53"/>
    <n v="0"/>
    <s v="Returned"/>
    <x v="146"/>
    <n v="3.3"/>
    <s v="Kristen Hastings"/>
    <s v="Porto Alegre"/>
    <n v="38671"/>
    <s v="Rio Grande do Sul"/>
    <x v="2"/>
    <s v="Sam,Pat"/>
    <x v="2"/>
    <s v="Pat"/>
    <s v="Brasil"/>
    <s v="Corporativo"/>
    <s v="Tecnologia"/>
    <s v="Telefones e ComunicaÃ§Ã£o"/>
    <x v="822"/>
    <s v="Small Pack"/>
    <n v="0.39"/>
    <d v="2010-11-25T00:00:00"/>
  </r>
  <r>
    <n v="8240"/>
    <n v="5042"/>
    <n v="35936"/>
    <x v="1099"/>
    <s v="MÃ©dia"/>
    <x v="7"/>
    <n v="312.26"/>
    <n v="0.08"/>
    <s v="AÃ©reo Normal"/>
    <n v="-10.384499999999999"/>
    <n v="0"/>
    <s v="Returned"/>
    <x v="231"/>
    <n v="4.71"/>
    <s v="Roy Phan"/>
    <s v="Feira de Santana"/>
    <n v="98198"/>
    <s v="Bahia"/>
    <x v="1"/>
    <s v="Chris,Pat"/>
    <x v="1"/>
    <s v="Pat"/>
    <s v="Brasil"/>
    <s v="Corporativo"/>
    <s v="Material de EscritÃ³rio"/>
    <s v="Capas e AcessÃ³rios"/>
    <x v="306"/>
    <s v="Small Box"/>
    <n v="0.35"/>
    <d v="2009-01-22T00:00:00"/>
  </r>
  <r>
    <n v="8241"/>
    <n v="5043"/>
    <n v="35936"/>
    <x v="1099"/>
    <s v="MÃ©dia"/>
    <x v="47"/>
    <n v="4152.55"/>
    <n v="0.03"/>
    <s v="AÃ©reo Normal"/>
    <n v="813.33"/>
    <n v="0"/>
    <s v="Returned"/>
    <x v="431"/>
    <n v="24.49"/>
    <s v="Roy Phan"/>
    <s v="Feira de Santana"/>
    <n v="98198"/>
    <s v="Bahia"/>
    <x v="1"/>
    <s v="Chris,Pat"/>
    <x v="1"/>
    <s v="Pat"/>
    <s v="Brasil"/>
    <s v="Corporativo"/>
    <s v="MobiliÃ¡rio"/>
    <s v="MobiliÃ¡rio de EscritÃ³rio"/>
    <x v="620"/>
    <s v="Large Box"/>
    <n v="0.61"/>
    <d v="2009-01-22T00:00:00"/>
  </r>
  <r>
    <n v="219"/>
    <n v="5044"/>
    <n v="35938"/>
    <x v="1163"/>
    <s v="NÃ£o Especificada"/>
    <x v="0"/>
    <n v="1770.7"/>
    <n v="0.05"/>
    <s v="Transporte RodoviÃ¡rio"/>
    <n v="-448.25"/>
    <n v="-448.25"/>
    <s v=""/>
    <x v="99"/>
    <n v="57"/>
    <s v="Bart Folk"/>
    <s v="Recife"/>
    <n v="91945"/>
    <s v="Pernambuco"/>
    <x v="1"/>
    <s v="Chris,Pat"/>
    <x v="1"/>
    <s v="Pat"/>
    <s v="Brasil"/>
    <s v="Corporativo"/>
    <s v="MobiliÃ¡rio"/>
    <s v="Cadeiras"/>
    <x v="539"/>
    <s v="Jumbo Drum"/>
    <n v="0.78"/>
    <d v="2012-11-19T00:00:00"/>
  </r>
  <r>
    <n v="221"/>
    <n v="5045"/>
    <n v="35938"/>
    <x v="1163"/>
    <s v="NÃ£o Especificada"/>
    <x v="10"/>
    <n v="628.33000000000004"/>
    <n v="0.09"/>
    <s v="AÃ©reo Normal"/>
    <n v="-226.62"/>
    <n v="-226.62"/>
    <s v=""/>
    <x v="604"/>
    <n v="9.3699999999999992"/>
    <s v="Bart Folk"/>
    <s v="Recife"/>
    <n v="91945"/>
    <s v="Pernambuco"/>
    <x v="1"/>
    <s v="Chris,Pat"/>
    <x v="1"/>
    <s v="Pat"/>
    <s v="Brasil"/>
    <s v="Corporativo"/>
    <s v="Material de EscritÃ³rio"/>
    <s v="Armazenamento e OrganizaÃ§Ã£o"/>
    <x v="958"/>
    <s v="Small Box"/>
    <n v="0.56000000000000005"/>
    <d v="2012-11-18T00:00:00"/>
  </r>
  <r>
    <n v="5413"/>
    <n v="5046"/>
    <n v="35940"/>
    <x v="449"/>
    <s v="CrÃ­tica"/>
    <x v="26"/>
    <n v="136.63"/>
    <n v="0.03"/>
    <s v="AÃ©reo Normal"/>
    <n v="-162.61000000000001"/>
    <n v="-162.61000000000001"/>
    <s v=""/>
    <x v="7"/>
    <n v="5.33"/>
    <s v="James Galang"/>
    <s v="Porto Alegre"/>
    <n v="22204"/>
    <s v="Rio Grande do Sul"/>
    <x v="2"/>
    <s v="Sam,Pat"/>
    <x v="2"/>
    <s v="Pat"/>
    <s v="Brasil"/>
    <s v="Consumidor"/>
    <s v="Material de EscritÃ³rio"/>
    <s v="Etiquetas"/>
    <x v="1078"/>
    <s v="Small Box"/>
    <n v="0.36"/>
    <d v="2010-05-30T00:00:00"/>
  </r>
  <r>
    <n v="1756"/>
    <n v="5047"/>
    <n v="35968"/>
    <x v="276"/>
    <s v="NÃ£o Especificada"/>
    <x v="24"/>
    <n v="141.19999999999999"/>
    <n v="0.05"/>
    <s v="AÃ©reo Normal"/>
    <n v="-74.439499999999995"/>
    <n v="-74.439499999999995"/>
    <s v=""/>
    <x v="665"/>
    <n v="6.97"/>
    <s v="Barry Weirich"/>
    <s v="Recife"/>
    <n v="94404"/>
    <s v="Pernambuco"/>
    <x v="1"/>
    <s v="Chris,Pat"/>
    <x v="1"/>
    <s v="Pat"/>
    <s v="Brasil"/>
    <s v="Corporativo"/>
    <s v="Material de EscritÃ³rio"/>
    <s v="Capas e AcessÃ³rios"/>
    <x v="1083"/>
    <s v="Small Box"/>
    <n v="0.36"/>
    <d v="2012-03-05T00:00:00"/>
  </r>
  <r>
    <n v="4484"/>
    <n v="5050"/>
    <n v="36003"/>
    <x v="1114"/>
    <s v="MÃ©dia"/>
    <x v="47"/>
    <n v="207.42"/>
    <n v="0.04"/>
    <s v="AÃ©reo Normal"/>
    <n v="-115.345"/>
    <n v="-115.345"/>
    <s v=""/>
    <x v="113"/>
    <n v="5.68"/>
    <s v="Linda Southworth"/>
    <s v="MaringÃ¡"/>
    <n v="32905"/>
    <s v="ParanÃ¡"/>
    <x v="2"/>
    <s v="Sam,Pat"/>
    <x v="2"/>
    <s v="Pat"/>
    <s v="Brasil"/>
    <s v="Consumidor"/>
    <s v="Material de EscritÃ³rio"/>
    <s v="Capas e AcessÃ³rios"/>
    <x v="810"/>
    <s v="Small Box"/>
    <n v="0.36"/>
    <d v="2010-11-02T00:00:00"/>
  </r>
  <r>
    <n v="4485"/>
    <n v="5051"/>
    <n v="36003"/>
    <x v="1114"/>
    <s v="MÃ©dia"/>
    <x v="10"/>
    <n v="1031.18"/>
    <n v="0.01"/>
    <s v="AÃ©reo Normal"/>
    <n v="349.82"/>
    <n v="349.82"/>
    <s v=""/>
    <x v="238"/>
    <n v="5.77"/>
    <s v="Linda Southworth"/>
    <s v="MaringÃ¡"/>
    <n v="32905"/>
    <s v="ParanÃ¡"/>
    <x v="2"/>
    <s v="Sam,Pat"/>
    <x v="2"/>
    <s v="Pat"/>
    <s v="Brasil"/>
    <s v="Consumidor"/>
    <s v="Material de EscritÃ³rio"/>
    <s v="Papel"/>
    <x v="712"/>
    <s v="Small Box"/>
    <n v="0.38"/>
    <d v="2010-11-02T00:00:00"/>
  </r>
  <r>
    <n v="4774"/>
    <n v="5052"/>
    <n v="36005"/>
    <x v="751"/>
    <s v="Baixa"/>
    <x v="23"/>
    <n v="29.65"/>
    <n v="0.05"/>
    <s v="AÃ©reo RÃ¡pido"/>
    <n v="-16.54"/>
    <n v="-16.54"/>
    <s v=""/>
    <x v="216"/>
    <n v="7.69"/>
    <s v="Fred McMath"/>
    <s v="Belo Horizonte"/>
    <n v="6478"/>
    <s v="Minas Gerais"/>
    <x v="3"/>
    <s v="Erin"/>
    <x v="3"/>
    <m/>
    <s v="Brasil"/>
    <s v="Pequenas Empresas"/>
    <s v="Material de EscritÃ³rio"/>
    <s v="Armazenamento e OrganizaÃ§Ã£o"/>
    <x v="508"/>
    <s v="Small Box"/>
    <n v="0.56999999999999995"/>
    <d v="2010-09-21T00:00:00"/>
  </r>
  <r>
    <n v="6319"/>
    <n v="5053"/>
    <n v="36033"/>
    <x v="380"/>
    <s v="NÃ£o Especificada"/>
    <x v="5"/>
    <n v="83.02"/>
    <n v="0.06"/>
    <s v="AÃ©reo RÃ¡pido"/>
    <n v="-54.01"/>
    <n v="-54.01"/>
    <s v=""/>
    <x v="18"/>
    <n v="4.62"/>
    <s v="Michael Stewart"/>
    <s v="Recife"/>
    <n v="92236"/>
    <s v="Pernambuco"/>
    <x v="1"/>
    <s v="Chris,Pat"/>
    <x v="1"/>
    <s v="Pat"/>
    <s v="Brasil"/>
    <s v="Pequenas Empresas"/>
    <s v="Tecnologia"/>
    <s v="PerifÃ©ricos"/>
    <x v="18"/>
    <s v="Small Pack"/>
    <n v="0.64"/>
    <d v="2009-12-19T00:00:00"/>
  </r>
  <r>
    <n v="400"/>
    <n v="5054"/>
    <n v="36034"/>
    <x v="725"/>
    <s v="Alta"/>
    <x v="17"/>
    <n v="19.36"/>
    <n v="0"/>
    <s v="AÃ©reo Normal"/>
    <n v="-1.02"/>
    <n v="-1.02"/>
    <s v=""/>
    <x v="155"/>
    <n v="0.7"/>
    <s v="Clay Ludtke"/>
    <s v="SÃ£o Paulo"/>
    <n v="11226"/>
    <s v="SÃ£o Paulo"/>
    <x v="3"/>
    <s v="Erin"/>
    <x v="3"/>
    <m/>
    <s v="Brasil"/>
    <s v="Consumidor"/>
    <s v="Material de EscritÃ³rio"/>
    <s v="Canetas e materiais de arte"/>
    <x v="317"/>
    <s v="Wrap Bag"/>
    <n v="0.56000000000000005"/>
    <d v="2012-10-18T00:00:00"/>
  </r>
  <r>
    <n v="767"/>
    <n v="5055"/>
    <n v="36038"/>
    <x v="601"/>
    <s v="Alta"/>
    <x v="2"/>
    <n v="95.26"/>
    <n v="0.02"/>
    <s v="AÃ©reo Normal"/>
    <n v="-89.06"/>
    <n v="0"/>
    <s v="Returned"/>
    <x v="421"/>
    <n v="5"/>
    <s v="Alex Russell"/>
    <s v="Teresina"/>
    <n v="97128"/>
    <s v="PiauÃ­"/>
    <x v="1"/>
    <s v="Chris,Pat"/>
    <x v="1"/>
    <s v="Pat"/>
    <s v="Brasil"/>
    <s v="EscritÃ³rio em Casa"/>
    <s v="Material de EscritÃ³rio"/>
    <s v="Canetas e materiais de arte"/>
    <x v="1034"/>
    <s v="Wrap Bag"/>
    <n v="0.56000000000000005"/>
    <d v="2012-08-18T00:00:00"/>
  </r>
  <r>
    <n v="5992"/>
    <n v="5056"/>
    <n v="36065"/>
    <x v="1164"/>
    <s v="Alta"/>
    <x v="42"/>
    <n v="538.29999999999995"/>
    <n v="0.03"/>
    <s v="AÃ©reo Normal"/>
    <n v="-63.98"/>
    <n v="-63.98"/>
    <s v=""/>
    <x v="585"/>
    <n v="12.39"/>
    <s v="Dionis Lloyd"/>
    <s v="SÃ£o Paulo"/>
    <n v="10573"/>
    <s v="SÃ£o Paulo"/>
    <x v="3"/>
    <s v="Erin"/>
    <x v="3"/>
    <m/>
    <s v="Brasil"/>
    <s v="Pequenas Empresas"/>
    <s v="Material de EscritÃ³rio"/>
    <s v="Envelopes"/>
    <x v="1089"/>
    <s v="Small Box"/>
    <n v="0.35"/>
    <d v="2010-02-17T00:00:00"/>
  </r>
  <r>
    <n v="7294"/>
    <n v="5057"/>
    <n v="36067"/>
    <x v="98"/>
    <s v="Alta"/>
    <x v="11"/>
    <n v="6176.29"/>
    <n v="0.04"/>
    <s v="AÃ©reo RÃ¡pido"/>
    <n v="1499.94"/>
    <n v="0"/>
    <s v="Returned"/>
    <x v="229"/>
    <n v="19.989999999999998"/>
    <s v="Dave Poirier"/>
    <s v="Recife"/>
    <n v="96003"/>
    <s v="Pernambuco"/>
    <x v="1"/>
    <s v="Chris,Pat"/>
    <x v="1"/>
    <s v="Pat"/>
    <s v="Brasil"/>
    <s v="Pequenas Empresas"/>
    <s v="Material de EscritÃ³rio"/>
    <s v="Armazenamento e OrganizaÃ§Ã£o"/>
    <x v="304"/>
    <s v="Small Box"/>
    <n v="0.59"/>
    <d v="2009-07-06T00:00:00"/>
  </r>
  <r>
    <n v="6361"/>
    <n v="5060"/>
    <n v="36069"/>
    <x v="107"/>
    <s v="Baixa"/>
    <x v="5"/>
    <n v="2758.22"/>
    <n v="0"/>
    <s v="AÃ©reo Normal"/>
    <n v="966.81"/>
    <n v="966.81"/>
    <s v=""/>
    <x v="538"/>
    <n v="13.99"/>
    <s v="Ashley Jarboe"/>
    <s v="MaceiÃ³"/>
    <n v="85234"/>
    <s v="Alagoas"/>
    <x v="1"/>
    <s v="Chris,Pat"/>
    <x v="1"/>
    <s v="Pat"/>
    <s v="Brasil"/>
    <s v="EscritÃ³rio em Casa"/>
    <s v="MobiliÃ¡rio"/>
    <s v="MobiliÃ¡rio de EscritÃ³rio"/>
    <x v="1052"/>
    <s v="Medium Box"/>
    <n v="0.75"/>
    <d v="2009-12-12T00:00:00"/>
  </r>
  <r>
    <n v="6370"/>
    <n v="5059"/>
    <n v="36069"/>
    <x v="107"/>
    <s v="Baixa"/>
    <x v="37"/>
    <n v="453.09"/>
    <n v="0.09"/>
    <s v="AÃ©reo Normal"/>
    <n v="107.74"/>
    <n v="107.74"/>
    <s v=""/>
    <x v="610"/>
    <n v="6.66"/>
    <s v="Ashley Jarboe"/>
    <s v="MaceiÃ³"/>
    <n v="85234"/>
    <s v="Alagoas"/>
    <x v="1"/>
    <s v="Chris,Pat"/>
    <x v="1"/>
    <s v="Pat"/>
    <s v="Brasil"/>
    <s v="EscritÃ³rio em Casa"/>
    <s v="Material de EscritÃ³rio"/>
    <s v="Envelopes"/>
    <x v="972"/>
    <s v="Small Box"/>
    <n v="0.4"/>
    <d v="2009-12-10T00:00:00"/>
  </r>
  <r>
    <n v="6399"/>
    <n v="5061"/>
    <n v="36069"/>
    <x v="107"/>
    <s v="Baixa"/>
    <x v="28"/>
    <n v="102.61"/>
    <n v="0.09"/>
    <s v="AÃ©reo Normal"/>
    <n v="-92.01"/>
    <n v="-92.01"/>
    <s v=""/>
    <x v="18"/>
    <n v="7.44"/>
    <s v="Ashley Jarboe"/>
    <s v="MaceiÃ³"/>
    <n v="85234"/>
    <s v="Alagoas"/>
    <x v="1"/>
    <s v="Chris,Pat"/>
    <x v="1"/>
    <s v="Pat"/>
    <s v="Brasil"/>
    <s v="EscritÃ³rio em Casa"/>
    <s v="Material de EscritÃ³rio"/>
    <s v="Papel"/>
    <x v="71"/>
    <s v="Small Box"/>
    <n v="0.36"/>
    <d v="2009-12-07T00:00:00"/>
  </r>
  <r>
    <n v="749"/>
    <n v="5064"/>
    <n v="36101"/>
    <x v="268"/>
    <s v="Alta"/>
    <x v="12"/>
    <n v="446.05"/>
    <n v="0.09"/>
    <s v="Transporte RodoviÃ¡rio"/>
    <n v="-271.26"/>
    <n v="-271.26"/>
    <s v=""/>
    <x v="321"/>
    <n v="53.48"/>
    <s v="Ann Steele"/>
    <s v="Natal"/>
    <n v="84043"/>
    <s v="Rio Grande do Norte"/>
    <x v="1"/>
    <s v="Chris,Pat"/>
    <x v="1"/>
    <s v="Pat"/>
    <s v="Brasil"/>
    <s v="Corporativo"/>
    <s v="MobiliÃ¡rio"/>
    <s v="Estantes"/>
    <x v="447"/>
    <s v="Jumbo Box"/>
    <n v="0.65"/>
    <d v="2012-08-21T00:00:00"/>
  </r>
  <r>
    <n v="5476"/>
    <n v="5065"/>
    <n v="36102"/>
    <x v="219"/>
    <s v="NÃ£o Especificada"/>
    <x v="49"/>
    <n v="461.4"/>
    <n v="0.03"/>
    <s v="AÃ©reo Normal"/>
    <n v="36.39"/>
    <n v="36.39"/>
    <s v=""/>
    <x v="245"/>
    <n v="6.2"/>
    <s v="Gene McClure"/>
    <s v="MaringÃ¡"/>
    <n v="32707"/>
    <s v="ParanÃ¡"/>
    <x v="2"/>
    <s v="Sam,Pat"/>
    <x v="2"/>
    <s v="Pat"/>
    <s v="Brasil"/>
    <s v="Consumidor"/>
    <s v="MobiliÃ¡rio"/>
    <s v="MobiliÃ¡rio de EscritÃ³rio"/>
    <x v="327"/>
    <s v="Wrap Bag"/>
    <n v="0.52"/>
    <d v="2010-05-21T00:00:00"/>
  </r>
  <r>
    <n v="1408"/>
    <n v="5066"/>
    <n v="36103"/>
    <x v="990"/>
    <s v="CrÃ­tica"/>
    <x v="17"/>
    <n v="55.82"/>
    <n v="0.01"/>
    <s v="AÃ©reo Normal"/>
    <n v="-28.85"/>
    <n v="-28.85"/>
    <s v=""/>
    <x v="413"/>
    <n v="5.72"/>
    <s v="Nathan Mautz"/>
    <s v="MaringÃ¡"/>
    <n v="35810"/>
    <s v="ParanÃ¡"/>
    <x v="2"/>
    <s v="Sam,Pat"/>
    <x v="2"/>
    <s v="Pat"/>
    <s v="Brasil"/>
    <s v="EscritÃ³rio em Casa"/>
    <s v="MobiliÃ¡rio"/>
    <s v="MobiliÃ¡rio de EscritÃ³rio"/>
    <x v="734"/>
    <s v="Small Pack"/>
    <n v="0.47"/>
    <d v="2012-05-01T00:00:00"/>
  </r>
  <r>
    <n v="1409"/>
    <n v="5067"/>
    <n v="36103"/>
    <x v="990"/>
    <s v="CrÃ­tica"/>
    <x v="45"/>
    <n v="1335.316"/>
    <n v="0.03"/>
    <s v="AÃ©reo Normal"/>
    <n v="701.65800000000002"/>
    <n v="701.65800000000002"/>
    <s v=""/>
    <x v="146"/>
    <n v="0.99"/>
    <s v="Nathan Mautz"/>
    <s v="MaringÃ¡"/>
    <n v="35810"/>
    <s v="ParanÃ¡"/>
    <x v="2"/>
    <s v="Sam,Pat"/>
    <x v="2"/>
    <s v="Pat"/>
    <s v="Brasil"/>
    <s v="EscritÃ³rio em Casa"/>
    <s v="Tecnologia"/>
    <s v="Telefones e ComunicaÃ§Ã£o"/>
    <x v="238"/>
    <s v="Small Pack"/>
    <n v="0.35"/>
    <d v="2012-05-01T00:00:00"/>
  </r>
  <r>
    <n v="603"/>
    <n v="5068"/>
    <n v="36130"/>
    <x v="1165"/>
    <s v="CrÃ­tica"/>
    <x v="3"/>
    <n v="394.8"/>
    <n v="0.1"/>
    <s v="AÃ©reo Normal"/>
    <n v="-113.8"/>
    <n v="-113.8"/>
    <s v=""/>
    <x v="428"/>
    <n v="4"/>
    <s v="Lindsay Shagiari"/>
    <s v="SÃ£o Paulo"/>
    <n v="44646"/>
    <s v="SÃ£o Paulo"/>
    <x v="3"/>
    <s v="Erin"/>
    <x v="3"/>
    <m/>
    <s v="Brasil"/>
    <s v="EscritÃ³rio em Casa"/>
    <s v="Tecnologia"/>
    <s v="PerifÃ©ricos"/>
    <x v="694"/>
    <s v="Small Box"/>
    <n v="0.79"/>
    <d v="2012-09-14T00:00:00"/>
  </r>
  <r>
    <n v="7564"/>
    <n v="5069"/>
    <n v="36131"/>
    <x v="236"/>
    <s v="Alta"/>
    <x v="27"/>
    <n v="354.96"/>
    <n v="7.0000000000000007E-2"/>
    <s v="AÃ©reo Normal"/>
    <n v="151.27000000000001"/>
    <n v="151.27000000000001"/>
    <s v=""/>
    <x v="150"/>
    <n v="1.43"/>
    <s v="Aleksandra Gannaway"/>
    <s v="FlorianÃ³polis"/>
    <n v="70056"/>
    <s v="Santa Catarina"/>
    <x v="2"/>
    <s v="Sam,Pat"/>
    <x v="2"/>
    <s v="Pat"/>
    <s v="Brasil"/>
    <s v="EscritÃ³rio em Casa"/>
    <s v="Material de EscritÃ³rio"/>
    <s v="Papel"/>
    <x v="1064"/>
    <s v="Wrap Bag"/>
    <n v="0.35"/>
    <d v="2009-05-19T00:00:00"/>
  </r>
  <r>
    <n v="7571"/>
    <n v="5070"/>
    <n v="36131"/>
    <x v="236"/>
    <s v="Alta"/>
    <x v="2"/>
    <n v="130.97"/>
    <n v="0.09"/>
    <s v="AÃ©reo Normal"/>
    <n v="-83.42"/>
    <n v="-83.42"/>
    <s v=""/>
    <x v="18"/>
    <n v="6.07"/>
    <s v="Aleksandra Gannaway"/>
    <s v="FlorianÃ³polis"/>
    <n v="70056"/>
    <s v="Santa Catarina"/>
    <x v="2"/>
    <s v="Sam,Pat"/>
    <x v="2"/>
    <s v="Pat"/>
    <s v="Brasil"/>
    <s v="EscritÃ³rio em Casa"/>
    <s v="Material de EscritÃ³rio"/>
    <s v="Papel"/>
    <x v="696"/>
    <s v="Small Box"/>
    <n v="0.36"/>
    <d v="2009-05-18T00:00:00"/>
  </r>
  <r>
    <n v="7572"/>
    <n v="5071"/>
    <n v="36131"/>
    <x v="236"/>
    <s v="Alta"/>
    <x v="2"/>
    <n v="493.43"/>
    <n v="7.0000000000000007E-2"/>
    <s v="AÃ©reo Normal"/>
    <n v="120.18"/>
    <n v="120.18"/>
    <s v=""/>
    <x v="27"/>
    <n v="4.0999999999999996"/>
    <s v="Aleksandra Gannaway"/>
    <s v="Recife"/>
    <n v="94591"/>
    <s v="Pernambuco"/>
    <x v="1"/>
    <s v="Chris,Pat"/>
    <x v="1"/>
    <s v="Pat"/>
    <s v="Brasil"/>
    <s v="EscritÃ³rio em Casa"/>
    <s v="Material de EscritÃ³rio"/>
    <s v="Canetas e materiais de arte"/>
    <x v="28"/>
    <s v="Wrap Bag"/>
    <n v="0.44"/>
    <d v="2009-05-18T00:00:00"/>
  </r>
  <r>
    <n v="1519"/>
    <n v="5072"/>
    <n v="36132"/>
    <x v="745"/>
    <s v="Baixa"/>
    <x v="12"/>
    <n v="604.57600000000002"/>
    <n v="0.03"/>
    <s v="Transporte RodoviÃ¡rio"/>
    <n v="-572.68539899999996"/>
    <n v="-572.68539899999996"/>
    <s v=""/>
    <x v="639"/>
    <n v="59.24"/>
    <s v="Hallie Redmond"/>
    <s v="SÃ£o Paulo"/>
    <n v="16509"/>
    <s v="SÃ£o Paulo"/>
    <x v="3"/>
    <s v="Erin"/>
    <x v="3"/>
    <m/>
    <s v="Brasil"/>
    <s v="EscritÃ³rio em Casa"/>
    <s v="MobiliÃ¡rio"/>
    <s v="Mesas"/>
    <x v="1029"/>
    <s v="Jumbo Box"/>
    <n v="0.61"/>
    <d v="2012-04-14T00:00:00"/>
  </r>
  <r>
    <n v="2848"/>
    <n v="5073"/>
    <n v="36133"/>
    <x v="38"/>
    <s v="MÃ©dia"/>
    <x v="0"/>
    <n v="128.56"/>
    <n v="0"/>
    <s v="AÃ©reo Normal"/>
    <n v="-7.84"/>
    <n v="-7.84"/>
    <s v=""/>
    <x v="238"/>
    <n v="8.68"/>
    <s v="Katrina Willman"/>
    <s v="SÃ£o Paulo"/>
    <n v="15241"/>
    <s v="SÃ£o Paulo"/>
    <x v="3"/>
    <s v="Erin"/>
    <x v="3"/>
    <m/>
    <s v="Brasil"/>
    <s v="Consumidor"/>
    <s v="Material de EscritÃ³rio"/>
    <s v="Papel"/>
    <x v="573"/>
    <s v="Small Box"/>
    <n v="0.37"/>
    <d v="2011-08-21T00:00:00"/>
  </r>
  <r>
    <n v="175"/>
    <n v="5076"/>
    <n v="36160"/>
    <x v="797"/>
    <s v="Baixa"/>
    <x v="40"/>
    <n v="2218.8910000000001"/>
    <n v="0"/>
    <s v="AÃ©reo RÃ¡pido"/>
    <n v="79.542000000000002"/>
    <n v="0"/>
    <s v="Returned"/>
    <x v="11"/>
    <n v="8.99"/>
    <s v="Bryan Spruell"/>
    <s v="Recife"/>
    <n v="93101"/>
    <s v="Pernambuco"/>
    <x v="1"/>
    <s v="Chris,Pat"/>
    <x v="1"/>
    <s v="Pat"/>
    <s v="Brasil"/>
    <s v="EscritÃ³rio em Casa"/>
    <s v="Tecnologia"/>
    <s v="Telefones e ComunicaÃ§Ã£o"/>
    <x v="676"/>
    <s v="Small Box"/>
    <n v="0.56000000000000005"/>
    <d v="2012-11-29T00:00:00"/>
  </r>
  <r>
    <n v="6160"/>
    <n v="5077"/>
    <n v="36161"/>
    <x v="491"/>
    <s v="CrÃ­tica"/>
    <x v="0"/>
    <n v="29.19"/>
    <n v="0.03"/>
    <s v="AÃ©reo Normal"/>
    <n v="0.64600000000000002"/>
    <n v="0.64600000000000002"/>
    <s v=""/>
    <x v="695"/>
    <n v="1.49"/>
    <s v="Chad McGuire"/>
    <s v="VitÃ³ria"/>
    <n v="20852"/>
    <s v="EspÃ­rito Santo"/>
    <x v="3"/>
    <s v="Erin"/>
    <x v="3"/>
    <m/>
    <s v="Brasil"/>
    <s v="Pequenas Empresas"/>
    <s v="Material de EscritÃ³rio"/>
    <s v="Capas e AcessÃ³rios"/>
    <x v="1139"/>
    <s v="Small Box"/>
    <n v="0.39"/>
    <d v="2010-01-17T00:00:00"/>
  </r>
  <r>
    <n v="2919"/>
    <n v="5079"/>
    <n v="36196"/>
    <x v="1085"/>
    <s v="NÃ£o Especificada"/>
    <x v="25"/>
    <n v="39.01"/>
    <n v="7.0000000000000007E-2"/>
    <s v="AÃ©reo Normal"/>
    <n v="-38.44"/>
    <n v="-38.44"/>
    <s v=""/>
    <x v="18"/>
    <n v="4.32"/>
    <s v="Christy Brittain"/>
    <s v="Recife"/>
    <n v="95404"/>
    <s v="Pernambuco"/>
    <x v="1"/>
    <s v="Chris,Pat"/>
    <x v="1"/>
    <s v="Pat"/>
    <s v="Brasil"/>
    <s v="Consumidor"/>
    <s v="Tecnologia"/>
    <s v="PerifÃ©ricos"/>
    <x v="868"/>
    <s v="Small Pack"/>
    <n v="0.64"/>
    <d v="2011-08-08T00:00:00"/>
  </r>
  <r>
    <n v="2920"/>
    <n v="5080"/>
    <n v="36196"/>
    <x v="1085"/>
    <s v="NÃ£o Especificada"/>
    <x v="0"/>
    <n v="62.03"/>
    <n v="0.09"/>
    <s v="AÃ©reo Normal"/>
    <n v="17.309999999999999"/>
    <n v="17.309999999999999"/>
    <s v=""/>
    <x v="620"/>
    <n v="6.02"/>
    <s v="Christy Brittain"/>
    <s v="Belo Horizonte"/>
    <n v="6702"/>
    <s v="Minas Gerais"/>
    <x v="3"/>
    <s v="Erin"/>
    <x v="3"/>
    <m/>
    <s v="Brasil"/>
    <s v="Consumidor"/>
    <s v="MobiliÃ¡rio"/>
    <s v="MobiliÃ¡rio de EscritÃ³rio"/>
    <x v="991"/>
    <s v="Medium Box"/>
    <n v="0.48"/>
    <d v="2011-08-07T00:00:00"/>
  </r>
  <r>
    <n v="7647"/>
    <n v="5081"/>
    <n v="36224"/>
    <x v="376"/>
    <s v="MÃ©dia"/>
    <x v="5"/>
    <n v="1765.45"/>
    <n v="0.09"/>
    <s v="AÃ©reo RÃ¡pido"/>
    <n v="374.82"/>
    <n v="374.82"/>
    <s v=""/>
    <x v="211"/>
    <n v="3.99"/>
    <s v="Robert Dilbeck"/>
    <s v="Porto Alegre"/>
    <n v="37311"/>
    <s v="Rio Grande do Sul"/>
    <x v="2"/>
    <s v="Sam,Pat"/>
    <x v="2"/>
    <s v="Pat"/>
    <s v="Brasil"/>
    <s v="Corporativo"/>
    <s v="Material de EscritÃ³rio"/>
    <s v="EletrodomÃ©sticos"/>
    <x v="486"/>
    <s v="Small Box"/>
    <n v="0.6"/>
    <d v="2009-05-05T00:00:00"/>
  </r>
  <r>
    <n v="7439"/>
    <n v="5084"/>
    <n v="36230"/>
    <x v="1166"/>
    <s v="Alta"/>
    <x v="25"/>
    <n v="57.03"/>
    <n v="0"/>
    <s v="AÃ©reo Normal"/>
    <n v="-31.38"/>
    <n v="-31.38"/>
    <s v=""/>
    <x v="20"/>
    <n v="3.52"/>
    <s v="Tom Prescott"/>
    <s v="Belo Horizonte"/>
    <n v="6010"/>
    <s v="Minas Gerais"/>
    <x v="3"/>
    <s v="Erin"/>
    <x v="3"/>
    <m/>
    <s v="Brasil"/>
    <s v="Pequenas Empresas"/>
    <s v="Tecnologia"/>
    <s v="PerifÃ©ricos"/>
    <x v="1071"/>
    <s v="Small Pack"/>
    <n v="0.68"/>
    <d v="2009-06-10T00:00:00"/>
  </r>
  <r>
    <n v="1788"/>
    <n v="5085"/>
    <n v="36257"/>
    <x v="96"/>
    <s v="Alta"/>
    <x v="27"/>
    <n v="894.51"/>
    <n v="0.08"/>
    <s v="AÃ©reo Normal"/>
    <n v="294.20999999999998"/>
    <n v="294.20999999999998"/>
    <s v=""/>
    <x v="237"/>
    <n v="1.99"/>
    <s v="Phillina Ober"/>
    <s v="Feira de Santana"/>
    <n v="98002"/>
    <s v="Bahia"/>
    <x v="1"/>
    <s v="Chris,Pat"/>
    <x v="1"/>
    <s v="Pat"/>
    <s v="Brasil"/>
    <s v="Pequenas Empresas"/>
    <s v="Tecnologia"/>
    <s v="PerifÃ©ricos"/>
    <x v="776"/>
    <s v="Small Pack"/>
    <n v="0.48"/>
    <d v="2012-02-29T00:00:00"/>
  </r>
  <r>
    <n v="5100"/>
    <n v="5086"/>
    <n v="36262"/>
    <x v="788"/>
    <s v="NÃ£o Especificada"/>
    <x v="3"/>
    <n v="164.02"/>
    <n v="0.03"/>
    <s v="AÃ©reo RÃ¡pido"/>
    <n v="-47.64"/>
    <n v="0"/>
    <s v="Returned"/>
    <x v="64"/>
    <n v="6.15"/>
    <s v="Aaron Bergman"/>
    <s v="Feira de Santana"/>
    <n v="98221"/>
    <s v="Bahia"/>
    <x v="1"/>
    <s v="Chris,Pat"/>
    <x v="1"/>
    <s v="Pat"/>
    <s v="Brasil"/>
    <s v="Corporativo"/>
    <s v="Material de EscritÃ³rio"/>
    <s v="Papel"/>
    <x v="1141"/>
    <s v="Small Box"/>
    <n v="0.37"/>
    <d v="2010-07-28T00:00:00"/>
  </r>
  <r>
    <n v="5101"/>
    <n v="5087"/>
    <n v="36262"/>
    <x v="788"/>
    <s v="NÃ£o Especificada"/>
    <x v="3"/>
    <n v="136.81"/>
    <n v="0.01"/>
    <s v="AÃ©reo Normal"/>
    <n v="-30.51"/>
    <n v="0"/>
    <s v="Returned"/>
    <x v="40"/>
    <n v="3.6"/>
    <s v="Aaron Bergman"/>
    <s v="Feira de Santana"/>
    <n v="98221"/>
    <s v="Bahia"/>
    <x v="1"/>
    <s v="Chris,Pat"/>
    <x v="1"/>
    <s v="Pat"/>
    <s v="Brasil"/>
    <s v="Corporativo"/>
    <s v="Material de EscritÃ³rio"/>
    <s v="Tesouras, rÃ©guas e aparadores"/>
    <x v="671"/>
    <s v="Small Pack"/>
    <n v="0.56000000000000005"/>
    <d v="2010-07-28T00:00:00"/>
  </r>
  <r>
    <n v="5111"/>
    <n v="5088"/>
    <n v="36262"/>
    <x v="788"/>
    <s v="NÃ£o Especificada"/>
    <x v="2"/>
    <n v="4701.6899999999996"/>
    <n v="0"/>
    <s v="AÃ©reo RÃ¡pido"/>
    <n v="1148.904"/>
    <n v="0"/>
    <s v="Returned"/>
    <x v="11"/>
    <n v="2.5"/>
    <s v="Aaron Bergman"/>
    <s v="Feira de Santana"/>
    <n v="98221"/>
    <s v="Bahia"/>
    <x v="1"/>
    <s v="Chris,Pat"/>
    <x v="1"/>
    <s v="Pat"/>
    <s v="Brasil"/>
    <s v="Corporativo"/>
    <s v="Tecnologia"/>
    <s v="Telefones e ComunicaÃ§Ã£o"/>
    <x v="708"/>
    <s v="Small Box"/>
    <n v="0.59"/>
    <d v="2010-07-27T00:00:00"/>
  </r>
  <r>
    <n v="6039"/>
    <n v="5089"/>
    <n v="36292"/>
    <x v="1143"/>
    <s v="CrÃ­tica"/>
    <x v="24"/>
    <n v="109.87"/>
    <n v="0.05"/>
    <s v="AÃ©reo Normal"/>
    <n v="-98.17"/>
    <n v="-98.17"/>
    <s v=""/>
    <x v="18"/>
    <n v="7.54"/>
    <s v="Christine Abelman"/>
    <s v="Feira de Santana"/>
    <n v="99207"/>
    <s v="Bahia"/>
    <x v="1"/>
    <s v="Chris,Pat"/>
    <x v="1"/>
    <s v="Pat"/>
    <s v="Brasil"/>
    <s v="Corporativo"/>
    <s v="Material de EscritÃ³rio"/>
    <s v="Papel"/>
    <x v="1066"/>
    <s v="Small Box"/>
    <n v="0.38"/>
    <d v="2010-02-08T00:00:00"/>
  </r>
  <r>
    <n v="6046"/>
    <n v="5090"/>
    <n v="36292"/>
    <x v="1143"/>
    <s v="CrÃ­tica"/>
    <x v="11"/>
    <n v="816.65"/>
    <n v="0.09"/>
    <s v="AÃ©reo Normal"/>
    <n v="-182.8"/>
    <n v="-182.8"/>
    <s v=""/>
    <x v="41"/>
    <n v="16.87"/>
    <s v="Christine Abelman"/>
    <s v="Feira de Santana"/>
    <n v="99207"/>
    <s v="Bahia"/>
    <x v="1"/>
    <s v="Chris,Pat"/>
    <x v="1"/>
    <s v="Pat"/>
    <s v="Brasil"/>
    <s v="Corporativo"/>
    <s v="Material de EscritÃ³rio"/>
    <s v="Papel"/>
    <x v="899"/>
    <s v="Small Box"/>
    <n v="0.39"/>
    <d v="2010-02-07T00:00:00"/>
  </r>
  <r>
    <n v="744"/>
    <n v="5093"/>
    <n v="36294"/>
    <x v="268"/>
    <s v="MÃ©dia"/>
    <x v="6"/>
    <n v="611.16"/>
    <n v="0.04"/>
    <s v="AÃ©reo Normal"/>
    <n v="100.215"/>
    <n v="100.215"/>
    <s v=""/>
    <x v="697"/>
    <n v="4.9800000000000004"/>
    <s v="Yana Sorensen"/>
    <s v="Belo Horizonte"/>
    <n v="6820"/>
    <s v="Minas Gerais"/>
    <x v="3"/>
    <s v="Erin"/>
    <x v="3"/>
    <m/>
    <s v="Brasil"/>
    <s v="Corporativo"/>
    <s v="Material de EscritÃ³rio"/>
    <s v="Capas e AcessÃ³rios"/>
    <x v="1142"/>
    <s v="Small Box"/>
    <n v="0.4"/>
    <d v="2012-08-22T00:00:00"/>
  </r>
  <r>
    <n v="4860"/>
    <n v="5094"/>
    <n v="36295"/>
    <x v="80"/>
    <s v="MÃ©dia"/>
    <x v="17"/>
    <n v="278.10000000000002"/>
    <n v="0.09"/>
    <s v="AÃ©reo Normal"/>
    <n v="68.102000000000004"/>
    <n v="68.102000000000004"/>
    <s v=""/>
    <x v="436"/>
    <n v="2.99"/>
    <s v="Nora Pelletier"/>
    <s v="MaringÃ¡"/>
    <n v="32708"/>
    <s v="ParanÃ¡"/>
    <x v="2"/>
    <s v="Sam,Pat"/>
    <x v="2"/>
    <s v="Pat"/>
    <s v="Brasil"/>
    <s v="Corporativo"/>
    <s v="Material de EscritÃ³rio"/>
    <s v="Capas e AcessÃ³rios"/>
    <x v="628"/>
    <s v="Small Box"/>
    <n v="0.35"/>
    <d v="2010-09-06T00:00:00"/>
  </r>
  <r>
    <n v="4572"/>
    <n v="5095"/>
    <n v="36323"/>
    <x v="1167"/>
    <s v="Alta"/>
    <x v="38"/>
    <n v="85.89"/>
    <n v="0.08"/>
    <s v="AÃ©reo Normal"/>
    <n v="-48.88"/>
    <n v="-48.88"/>
    <s v=""/>
    <x v="90"/>
    <n v="6.5"/>
    <s v="Maurice Satty"/>
    <s v="MaringÃ¡"/>
    <n v="34639"/>
    <s v="ParanÃ¡"/>
    <x v="2"/>
    <s v="Sam,Pat"/>
    <x v="2"/>
    <s v="Pat"/>
    <s v="Brasil"/>
    <s v="Corporativo"/>
    <s v="Tecnologia"/>
    <s v="PerifÃ©ricos"/>
    <x v="103"/>
    <s v="Small Box"/>
    <n v="0.48"/>
    <d v="2010-10-20T01:01:35"/>
  </r>
  <r>
    <n v="1161"/>
    <n v="5096"/>
    <n v="36354"/>
    <x v="1168"/>
    <s v="MÃ©dia"/>
    <x v="37"/>
    <n v="4567.3599999999997"/>
    <n v="7.0000000000000007E-2"/>
    <s v="AÃ©reo Normal"/>
    <n v="889.31"/>
    <n v="889.31"/>
    <s v=""/>
    <x v="30"/>
    <n v="19.989999999999998"/>
    <s v="Henia Zydlo"/>
    <s v="MaringÃ¡"/>
    <n v="33065"/>
    <s v="ParanÃ¡"/>
    <x v="2"/>
    <s v="Sam,Pat"/>
    <x v="2"/>
    <s v="Pat"/>
    <s v="Brasil"/>
    <s v="EscritÃ³rio em Casa"/>
    <s v="Material de EscritÃ³rio"/>
    <s v="EletrodomÃ©sticos"/>
    <x v="31"/>
    <s v="Small Box"/>
    <n v="0.56999999999999995"/>
    <d v="2012-06-07T00:00:00"/>
  </r>
  <r>
    <n v="6416"/>
    <n v="5099"/>
    <n v="36355"/>
    <x v="918"/>
    <s v="MÃ©dia"/>
    <x v="17"/>
    <n v="125.95"/>
    <n v="0"/>
    <s v="AÃ©reo Normal"/>
    <n v="15.73"/>
    <n v="15.73"/>
    <s v=""/>
    <x v="306"/>
    <n v="2.36"/>
    <s v="Anne Pryor"/>
    <s v="SÃ£o Paulo"/>
    <n v="12180"/>
    <s v="SÃ£o Paulo"/>
    <x v="3"/>
    <s v="Erin"/>
    <x v="3"/>
    <m/>
    <s v="Brasil"/>
    <s v="EscritÃ³rio em Casa"/>
    <s v="Material de EscritÃ³rio"/>
    <s v="Canetas e materiais de arte"/>
    <x v="426"/>
    <s v="Wrap Bag"/>
    <n v="0.55000000000000004"/>
    <d v="2009-12-03T00:00:00"/>
  </r>
  <r>
    <n v="6417"/>
    <n v="5100"/>
    <n v="36355"/>
    <x v="918"/>
    <s v="MÃ©dia"/>
    <x v="27"/>
    <n v="90.93"/>
    <n v="0.05"/>
    <s v="AÃ©reo Normal"/>
    <n v="-72.5"/>
    <n v="-72.5"/>
    <s v=""/>
    <x v="1"/>
    <n v="2.56"/>
    <s v="Anne Pryor"/>
    <s v="SÃ£o Paulo"/>
    <n v="13501"/>
    <s v="SÃ£o Paulo"/>
    <x v="3"/>
    <s v="Erin"/>
    <x v="3"/>
    <m/>
    <s v="Brasil"/>
    <s v="EscritÃ³rio em Casa"/>
    <s v="Material de EscritÃ³rio"/>
    <s v="Tesouras, rÃ©guas e aparadores"/>
    <x v="1"/>
    <s v="Small Pack"/>
    <n v="0.55000000000000004"/>
    <d v="2009-12-03T00:00:00"/>
  </r>
  <r>
    <n v="6422"/>
    <n v="5097"/>
    <n v="36355"/>
    <x v="918"/>
    <s v="MÃ©dia"/>
    <x v="29"/>
    <n v="61.43"/>
    <n v="0.09"/>
    <s v="AÃ©reo RÃ¡pido"/>
    <n v="-42.975499999999997"/>
    <n v="-42.975499999999997"/>
    <s v=""/>
    <x v="35"/>
    <n v="7.78"/>
    <s v="Anne Pryor"/>
    <s v="SÃ£o Paulo"/>
    <n v="12180"/>
    <s v="SÃ£o Paulo"/>
    <x v="3"/>
    <s v="Erin"/>
    <x v="3"/>
    <m/>
    <s v="Brasil"/>
    <s v="EscritÃ³rio em Casa"/>
    <s v="Material de EscritÃ³rio"/>
    <s v="Capas e AcessÃ³rios"/>
    <x v="36"/>
    <s v="Small Box"/>
    <n v="0.37"/>
    <d v="2009-12-02T00:00:00"/>
  </r>
  <r>
    <n v="6423"/>
    <n v="5098"/>
    <n v="36355"/>
    <x v="918"/>
    <s v="MÃ©dia"/>
    <x v="0"/>
    <n v="129.5"/>
    <n v="0.02"/>
    <s v="AÃ©reo Normal"/>
    <n v="65.489999999999995"/>
    <n v="65.489999999999995"/>
    <s v=""/>
    <x v="354"/>
    <n v="6.68"/>
    <s v="Anne Pryor"/>
    <s v="SÃ£o Paulo"/>
    <n v="12180"/>
    <s v="SÃ£o Paulo"/>
    <x v="3"/>
    <s v="Erin"/>
    <x v="3"/>
    <m/>
    <s v="Brasil"/>
    <s v="EscritÃ³rio em Casa"/>
    <s v="MobiliÃ¡rio"/>
    <s v="MobiliÃ¡rio de EscritÃ³rio"/>
    <x v="497"/>
    <s v="Small Box"/>
    <n v="0.53"/>
    <d v="2009-12-02T00:00:00"/>
  </r>
  <r>
    <n v="2134"/>
    <n v="5101"/>
    <n v="36356"/>
    <x v="619"/>
    <s v="MÃ©dia"/>
    <x v="45"/>
    <n v="4768.59"/>
    <n v="0.01"/>
    <s v="Transporte RodoviÃ¡rio"/>
    <n v="-593.79999999999995"/>
    <n v="-593.79999999999995"/>
    <s v=""/>
    <x v="111"/>
    <n v="45"/>
    <s v="Christy Brittain"/>
    <s v="Recife"/>
    <n v="95404"/>
    <s v="Pernambuco"/>
    <x v="1"/>
    <s v="Chris,Pat"/>
    <x v="1"/>
    <s v="Pat"/>
    <s v="Brasil"/>
    <s v="Consumidor"/>
    <s v="MobiliÃ¡rio"/>
    <s v="Cadeiras"/>
    <x v="1143"/>
    <s v="Jumbo Drum"/>
    <n v="0.69"/>
    <d v="2011-12-27T00:00:00"/>
  </r>
  <r>
    <n v="2135"/>
    <n v="5102"/>
    <n v="36356"/>
    <x v="619"/>
    <s v="MÃ©dia"/>
    <x v="22"/>
    <n v="117.77"/>
    <n v="0.08"/>
    <s v="AÃ©reo Normal"/>
    <n v="47.98"/>
    <n v="47.98"/>
    <s v=""/>
    <x v="232"/>
    <n v="0.5"/>
    <s v="Christy Brittain"/>
    <s v="Recife"/>
    <n v="95404"/>
    <s v="Pernambuco"/>
    <x v="1"/>
    <s v="Chris,Pat"/>
    <x v="1"/>
    <s v="Pat"/>
    <s v="Brasil"/>
    <s v="Consumidor"/>
    <s v="Material de EscritÃ³rio"/>
    <s v="Etiquetas"/>
    <x v="418"/>
    <s v="Small Box"/>
    <n v="0.37"/>
    <d v="2011-12-27T00:00:00"/>
  </r>
  <r>
    <n v="2019"/>
    <n v="5103"/>
    <n v="36357"/>
    <x v="1169"/>
    <s v="NÃ£o Especificada"/>
    <x v="39"/>
    <n v="17605.77"/>
    <n v="0.01"/>
    <s v="Transporte RodoviÃ¡rio"/>
    <n v="-370.04"/>
    <n v="-370.04"/>
    <s v=""/>
    <x v="149"/>
    <n v="49"/>
    <s v="Clay Cheatham"/>
    <s v="Feira de Santana"/>
    <n v="98661"/>
    <s v="Bahia"/>
    <x v="1"/>
    <s v="Chris,Pat"/>
    <x v="1"/>
    <s v="Pat"/>
    <s v="Brasil"/>
    <s v="Pequenas Empresas"/>
    <s v="Tecnologia"/>
    <s v="Copiadoras e fax"/>
    <x v="175"/>
    <s v="Jumbo Drum"/>
    <n v="0.38"/>
    <d v="2012-01-15T00:00:00"/>
  </r>
  <r>
    <n v="7592"/>
    <n v="5104"/>
    <n v="36358"/>
    <x v="289"/>
    <s v="NÃ£o Especificada"/>
    <x v="9"/>
    <n v="865.35"/>
    <n v="0.06"/>
    <s v="AÃ©reo Normal"/>
    <n v="-159.25"/>
    <n v="-159.25"/>
    <s v=""/>
    <x v="365"/>
    <n v="8.65"/>
    <s v="Dorris Love"/>
    <s v="SÃ£o Paulo"/>
    <n v="11729"/>
    <s v="SÃ£o Paulo"/>
    <x v="3"/>
    <s v="Erin"/>
    <x v="3"/>
    <m/>
    <s v="Brasil"/>
    <s v="Corporativo"/>
    <s v="Tecnologia"/>
    <s v="PerifÃ©ricos"/>
    <x v="515"/>
    <s v="Small Box"/>
    <n v="0.74"/>
    <d v="2009-05-15T00:00:00"/>
  </r>
  <r>
    <n v="7602"/>
    <n v="5105"/>
    <n v="36358"/>
    <x v="289"/>
    <s v="NÃ£o Especificada"/>
    <x v="35"/>
    <n v="823.07"/>
    <n v="0.02"/>
    <s v="AÃ©reo Normal"/>
    <n v="318.25"/>
    <n v="318.25"/>
    <s v=""/>
    <x v="273"/>
    <n v="5.08"/>
    <s v="Dorris Love"/>
    <s v="SÃ£o Paulo"/>
    <n v="11729"/>
    <s v="SÃ£o Paulo"/>
    <x v="3"/>
    <s v="Erin"/>
    <x v="3"/>
    <m/>
    <s v="Brasil"/>
    <s v="Corporativo"/>
    <s v="Material de EscritÃ³rio"/>
    <s v="Papel"/>
    <x v="375"/>
    <s v="Wrap Bag"/>
    <n v="0.38"/>
    <d v="2009-05-14T00:00:00"/>
  </r>
  <r>
    <n v="2421"/>
    <n v="5107"/>
    <n v="36387"/>
    <x v="198"/>
    <s v="Alta"/>
    <x v="46"/>
    <n v="616.39"/>
    <n v="0.09"/>
    <s v="AÃ©reo Normal"/>
    <n v="148.28"/>
    <n v="148.28"/>
    <s v=""/>
    <x v="237"/>
    <n v="1.99"/>
    <s v="Brian DeCherney"/>
    <s v="Natal"/>
    <n v="84404"/>
    <s v="Rio Grande do Norte"/>
    <x v="1"/>
    <s v="Chris,Pat"/>
    <x v="1"/>
    <s v="Pat"/>
    <s v="Brasil"/>
    <s v="Corporativo"/>
    <s v="Tecnologia"/>
    <s v="PerifÃ©ricos"/>
    <x v="776"/>
    <s v="Small Pack"/>
    <n v="0.48"/>
    <d v="2011-11-10T00:00:00"/>
  </r>
  <r>
    <n v="414"/>
    <n v="5108"/>
    <n v="36390"/>
    <x v="389"/>
    <s v="Alta"/>
    <x v="12"/>
    <n v="329.63"/>
    <n v="0.05"/>
    <s v="AÃ©reo Normal"/>
    <n v="-541.33199999999999"/>
    <n v="-541.33199999999999"/>
    <s v=""/>
    <x v="12"/>
    <n v="8.99"/>
    <s v="Sylvia Foulston"/>
    <s v="VitÃ³ria"/>
    <n v="4038"/>
    <s v="EspÃ­rito Santo"/>
    <x v="3"/>
    <s v="Erin"/>
    <x v="3"/>
    <m/>
    <s v="Brasil"/>
    <s v="Corporativo"/>
    <s v="Tecnologia"/>
    <s v="Telefones e ComunicaÃ§Ã£o"/>
    <x v="728"/>
    <s v="Small Box"/>
    <n v="0.59"/>
    <d v="2012-10-14T00:00:00"/>
  </r>
  <r>
    <n v="6413"/>
    <n v="5109"/>
    <n v="36416"/>
    <x v="1170"/>
    <s v="Baixa"/>
    <x v="21"/>
    <n v="276"/>
    <n v="0.08"/>
    <s v="AÃ©reo Normal"/>
    <n v="-98.53"/>
    <n v="-98.53"/>
    <s v=""/>
    <x v="31"/>
    <n v="5.82"/>
    <s v="Sean O'Donnell"/>
    <s v="SÃ£o Paulo"/>
    <n v="44870"/>
    <s v="SÃ£o Paulo"/>
    <x v="3"/>
    <s v="Erin"/>
    <x v="3"/>
    <m/>
    <s v="Brasil"/>
    <s v="Corporativo"/>
    <s v="Material de EscritÃ³rio"/>
    <s v="Papel"/>
    <x v="1144"/>
    <s v="Small Box"/>
    <n v="0.37"/>
    <d v="2009-12-04T00:00:00"/>
  </r>
  <r>
    <n v="6414"/>
    <n v="5110"/>
    <n v="36416"/>
    <x v="1170"/>
    <s v="Baixa"/>
    <x v="6"/>
    <n v="132.01"/>
    <n v="0.04"/>
    <s v="AÃ©reo Normal"/>
    <n v="6.93"/>
    <n v="6.93"/>
    <s v=""/>
    <x v="7"/>
    <n v="1.01"/>
    <s v="Sean O'Donnell"/>
    <s v="SÃ£o Paulo"/>
    <n v="44870"/>
    <s v="SÃ£o Paulo"/>
    <x v="3"/>
    <s v="Erin"/>
    <x v="3"/>
    <m/>
    <s v="Brasil"/>
    <s v="Corporativo"/>
    <s v="Material de EscritÃ³rio"/>
    <s v="Canetas e materiais de arte"/>
    <x v="673"/>
    <s v="Wrap Bag"/>
    <n v="0.55000000000000004"/>
    <d v="2009-12-04T00:00:00"/>
  </r>
  <r>
    <n v="1959"/>
    <n v="5111"/>
    <n v="36418"/>
    <x v="302"/>
    <s v="NÃ£o Especificada"/>
    <x v="22"/>
    <n v="207.92"/>
    <n v="0.08"/>
    <s v="AÃ©reo RÃ¡pido"/>
    <n v="-124.84399999999999"/>
    <n v="-124.84399999999999"/>
    <s v=""/>
    <x v="665"/>
    <n v="6.97"/>
    <s v="Robert Marley"/>
    <s v="SÃ£o Paulo"/>
    <n v="43055"/>
    <s v="SÃ£o Paulo"/>
    <x v="3"/>
    <s v="Erin"/>
    <x v="3"/>
    <m/>
    <s v="Brasil"/>
    <s v="Corporativo"/>
    <s v="Material de EscritÃ³rio"/>
    <s v="Capas e AcessÃ³rios"/>
    <x v="1083"/>
    <s v="Small Box"/>
    <n v="0.36"/>
    <d v="2012-01-28T00:00:00"/>
  </r>
  <r>
    <n v="4848"/>
    <n v="5116"/>
    <n v="36449"/>
    <x v="537"/>
    <s v="NÃ£o Especificada"/>
    <x v="15"/>
    <n v="123.37"/>
    <n v="0.09"/>
    <s v="AÃ©reo Normal"/>
    <n v="-6.69"/>
    <n v="0"/>
    <s v="Returned"/>
    <x v="131"/>
    <n v="0.7"/>
    <s v="Bruce Stewart"/>
    <s v="Porto Alegre"/>
    <n v="22025"/>
    <s v="Rio Grande do Sul"/>
    <x v="2"/>
    <s v="Sam,Pat"/>
    <x v="2"/>
    <s v="Pat"/>
    <s v="Brasil"/>
    <s v="Corporativo"/>
    <s v="Material de EscritÃ³rio"/>
    <s v="ElÃ¡sticos"/>
    <x v="150"/>
    <s v="Wrap Bag"/>
    <n v="0.8"/>
    <d v="2010-09-08T00:00:00"/>
  </r>
  <r>
    <n v="4856"/>
    <n v="5115"/>
    <n v="36449"/>
    <x v="537"/>
    <s v="NÃ£o Especificada"/>
    <x v="27"/>
    <n v="927.82"/>
    <n v="0.02"/>
    <s v="AÃ©reo Normal"/>
    <n v="255.03"/>
    <n v="0"/>
    <s v="Returned"/>
    <x v="291"/>
    <n v="6.67"/>
    <s v="Bruce Stewart"/>
    <s v="Porto Alegre"/>
    <n v="22025"/>
    <s v="Rio Grande do Sul"/>
    <x v="2"/>
    <s v="Sam,Pat"/>
    <x v="2"/>
    <s v="Pat"/>
    <s v="Brasil"/>
    <s v="Corporativo"/>
    <s v="MobiliÃ¡rio"/>
    <s v="MobiliÃ¡rio de EscritÃ³rio"/>
    <x v="404"/>
    <s v="Small Pack"/>
    <n v="0.49"/>
    <d v="2010-09-07T00:00:00"/>
  </r>
  <r>
    <n v="3832"/>
    <n v="5119"/>
    <n v="36454"/>
    <x v="782"/>
    <s v="CrÃ­tica"/>
    <x v="34"/>
    <n v="69.569999999999993"/>
    <n v="0.05"/>
    <s v="AÃ©reo Normal"/>
    <n v="-36.06"/>
    <n v="-36.06"/>
    <s v=""/>
    <x v="301"/>
    <n v="6.5"/>
    <s v="Anthony Garverick"/>
    <s v="Belo Horizonte"/>
    <n v="2021"/>
    <s v="Minas Gerais"/>
    <x v="3"/>
    <s v="Erin"/>
    <x v="3"/>
    <m/>
    <s v="Brasil"/>
    <s v="Pequenas Empresas"/>
    <s v="Material de EscritÃ³rio"/>
    <s v="Armazenamento e OrganizaÃ§Ã£o"/>
    <x v="419"/>
    <s v="Medium Box"/>
    <n v="0.59"/>
    <d v="2011-02-21T00:00:00"/>
  </r>
  <r>
    <n v="8067"/>
    <n v="5120"/>
    <n v="36455"/>
    <x v="1171"/>
    <s v="Alta"/>
    <x v="10"/>
    <n v="1838.19"/>
    <n v="0.03"/>
    <s v="AÃ©reo Normal"/>
    <n v="561.42999999999995"/>
    <n v="561.42999999999995"/>
    <s v=""/>
    <x v="48"/>
    <n v="1.99"/>
    <s v="Frank Merwin"/>
    <s v="Natal"/>
    <n v="84074"/>
    <s v="Rio Grande do Norte"/>
    <x v="1"/>
    <s v="Chris,Pat"/>
    <x v="1"/>
    <s v="Pat"/>
    <s v="Brasil"/>
    <s v="Consumidor"/>
    <s v="Tecnologia"/>
    <s v="PerifÃ©ricos"/>
    <x v="49"/>
    <s v="Small Pack"/>
    <n v="0.54"/>
    <d v="2009-02-21T00:00:00"/>
  </r>
  <r>
    <n v="3073"/>
    <n v="5124"/>
    <n v="36482"/>
    <x v="758"/>
    <s v="MÃ©dia"/>
    <x v="15"/>
    <n v="2675.08"/>
    <n v="7.0000000000000007E-2"/>
    <s v="AÃ©reo RÃ¡pido"/>
    <n v="489.58"/>
    <n v="489.58"/>
    <s v=""/>
    <x v="431"/>
    <n v="24.49"/>
    <s v="Erica Smith"/>
    <s v="Feira de Santana"/>
    <n v="98801"/>
    <s v="Bahia"/>
    <x v="1"/>
    <s v="Chris,Pat"/>
    <x v="1"/>
    <s v="Pat"/>
    <s v="Brasil"/>
    <s v="Pequenas Empresas"/>
    <s v="MobiliÃ¡rio"/>
    <s v="MobiliÃ¡rio de EscritÃ³rio"/>
    <x v="620"/>
    <s v="Large Box"/>
    <n v="0.61"/>
    <d v="2011-07-07T00:00:00"/>
  </r>
  <r>
    <n v="3081"/>
    <n v="5122"/>
    <n v="36482"/>
    <x v="758"/>
    <s v="MÃ©dia"/>
    <x v="25"/>
    <n v="55.68"/>
    <n v="0.1"/>
    <s v="AÃ©reo RÃ¡pido"/>
    <n v="-7.4"/>
    <n v="-7.4"/>
    <s v=""/>
    <x v="25"/>
    <n v="5.15"/>
    <s v="Erica Smith"/>
    <s v="Feira de Santana"/>
    <n v="99362"/>
    <s v="Bahia"/>
    <x v="1"/>
    <s v="Chris,Pat"/>
    <x v="1"/>
    <s v="Pat"/>
    <s v="Brasil"/>
    <s v="Pequenas Empresas"/>
    <s v="Material de EscritÃ³rio"/>
    <s v="Papel"/>
    <x v="26"/>
    <s v="Small Box"/>
    <n v="0.36"/>
    <d v="2011-07-06T00:00:00"/>
  </r>
  <r>
    <n v="3082"/>
    <n v="5123"/>
    <n v="36482"/>
    <x v="758"/>
    <s v="MÃ©dia"/>
    <x v="26"/>
    <n v="14588.28"/>
    <n v="0.06"/>
    <s v="Transporte RodoviÃ¡rio"/>
    <n v="861.78"/>
    <n v="861.78"/>
    <s v=""/>
    <x v="161"/>
    <n v="91.05"/>
    <s v="Erica Smith"/>
    <s v="Feira de Santana"/>
    <n v="98801"/>
    <s v="Bahia"/>
    <x v="1"/>
    <s v="Chris,Pat"/>
    <x v="1"/>
    <s v="Pat"/>
    <s v="Brasil"/>
    <s v="Pequenas Empresas"/>
    <s v="Material de EscritÃ³rio"/>
    <s v="EletrodomÃ©sticos"/>
    <x v="194"/>
    <s v="Jumbo Drum"/>
    <n v="0.56999999999999995"/>
    <d v="2011-07-06T00:00:00"/>
  </r>
  <r>
    <n v="1594"/>
    <n v="5127"/>
    <n v="36512"/>
    <x v="569"/>
    <s v="NÃ£o Especificada"/>
    <x v="12"/>
    <n v="71.489999999999995"/>
    <n v="0.06"/>
    <s v="AÃ©reo Normal"/>
    <n v="41.98"/>
    <n v="41.98"/>
    <s v=""/>
    <x v="634"/>
    <n v="11.17"/>
    <s v="Sean Braxton"/>
    <s v="MaringÃ¡"/>
    <n v="33030"/>
    <s v="ParanÃ¡"/>
    <x v="2"/>
    <s v="Sam,Pat"/>
    <x v="2"/>
    <s v="Pat"/>
    <s v="Brasil"/>
    <s v="Pequenas Empresas"/>
    <s v="MobiliÃ¡rio"/>
    <s v="MobiliÃ¡rio de EscritÃ³rio"/>
    <x v="1015"/>
    <s v="Large Box"/>
    <n v="0.6"/>
    <d v="2012-03-31T00:00:00"/>
  </r>
  <r>
    <n v="1617"/>
    <n v="5126"/>
    <n v="36512"/>
    <x v="569"/>
    <s v="NÃ£o Especificada"/>
    <x v="14"/>
    <n v="10413.67"/>
    <n v="0.04"/>
    <s v="Transporte RodoviÃ¡rio"/>
    <n v="1099.29"/>
    <n v="1099.29"/>
    <s v=""/>
    <x v="459"/>
    <n v="58.92"/>
    <s v="Sean Braxton"/>
    <s v="MaringÃ¡"/>
    <n v="33030"/>
    <s v="ParanÃ¡"/>
    <x v="2"/>
    <s v="Sam,Pat"/>
    <x v="2"/>
    <s v="Pat"/>
    <s v="Brasil"/>
    <s v="Pequenas Empresas"/>
    <s v="MobiliÃ¡rio"/>
    <s v="Cadeiras"/>
    <x v="678"/>
    <s v="Jumbo Drum"/>
    <n v="0.64"/>
    <d v="2012-03-29T00:00:00"/>
  </r>
  <r>
    <n v="5905"/>
    <n v="5130"/>
    <n v="36517"/>
    <x v="57"/>
    <s v="NÃ£o Especificada"/>
    <x v="29"/>
    <n v="190.1"/>
    <n v="0.06"/>
    <s v="AÃ©reo Normal"/>
    <n v="-63.78"/>
    <n v="-63.78"/>
    <s v=""/>
    <x v="397"/>
    <n v="4"/>
    <s v="Katherine Nockton"/>
    <s v="SÃ£o Paulo"/>
    <n v="43130"/>
    <s v="SÃ£o Paulo"/>
    <x v="3"/>
    <s v="Erin"/>
    <x v="3"/>
    <m/>
    <s v="Brasil"/>
    <s v="Corporativo"/>
    <s v="Tecnologia"/>
    <s v="PerifÃ©ricos"/>
    <x v="563"/>
    <s v="Small Box"/>
    <n v="0.6"/>
    <d v="2010-03-03T00:00:00"/>
  </r>
  <r>
    <n v="5912"/>
    <n v="5129"/>
    <n v="36517"/>
    <x v="57"/>
    <s v="NÃ£o Especificada"/>
    <x v="43"/>
    <n v="877.64"/>
    <n v="0.03"/>
    <s v="AÃ©reo Normal"/>
    <n v="218.97"/>
    <n v="218.97"/>
    <s v=""/>
    <x v="47"/>
    <n v="3.99"/>
    <s v="Katherine Nockton"/>
    <s v="SÃ£o Paulo"/>
    <n v="43130"/>
    <s v="SÃ£o Paulo"/>
    <x v="3"/>
    <s v="Erin"/>
    <x v="3"/>
    <m/>
    <s v="Brasil"/>
    <s v="Corporativo"/>
    <s v="Material de EscritÃ³rio"/>
    <s v="EletrodomÃ©sticos"/>
    <x v="164"/>
    <s v="Small Box"/>
    <n v="0.56000000000000005"/>
    <d v="2010-03-02T00:00:00"/>
  </r>
  <r>
    <n v="4496"/>
    <n v="5131"/>
    <n v="36548"/>
    <x v="129"/>
    <s v="Baixa"/>
    <x v="34"/>
    <n v="44.99"/>
    <n v="0.06"/>
    <s v="AÃ©reo Normal"/>
    <n v="-40.43"/>
    <n v="-40.43"/>
    <s v=""/>
    <x v="18"/>
    <n v="7.54"/>
    <s v="Max Engle"/>
    <s v="Salvador"/>
    <n v="59715"/>
    <s v="Bahia"/>
    <x v="1"/>
    <s v="Chris,Pat"/>
    <x v="1"/>
    <s v="Pat"/>
    <s v="Brasil"/>
    <s v="Corporativo"/>
    <s v="Material de EscritÃ³rio"/>
    <s v="Papel"/>
    <x v="1066"/>
    <s v="Small Box"/>
    <n v="0.38"/>
    <d v="2010-11-01T00:00:00"/>
  </r>
  <r>
    <n v="2604"/>
    <n v="5133"/>
    <n v="36608"/>
    <x v="1172"/>
    <s v="Baixa"/>
    <x v="19"/>
    <n v="4273.95"/>
    <n v="0.05"/>
    <s v="AÃ©reo Normal"/>
    <n v="1340.07"/>
    <n v="1340.07"/>
    <s v=""/>
    <x v="292"/>
    <n v="19.989999999999998"/>
    <s v="Mitch Gastineau"/>
    <s v="SÃ£o LuÃ­s"/>
    <n v="87124"/>
    <s v="MaranhÃ£o"/>
    <x v="1"/>
    <s v="Chris,Pat"/>
    <x v="1"/>
    <s v="Pat"/>
    <s v="Brasil"/>
    <s v="Pequenas Empresas"/>
    <s v="Material de EscritÃ³rio"/>
    <s v="Envelopes"/>
    <x v="405"/>
    <s v="Small Box"/>
    <n v="0.4"/>
    <d v="2011-10-05T00:00:00"/>
  </r>
  <r>
    <n v="2625"/>
    <n v="5132"/>
    <n v="36608"/>
    <x v="1172"/>
    <s v="Baixa"/>
    <x v="47"/>
    <n v="825.8"/>
    <n v="0.1"/>
    <s v="AÃ©reo Normal"/>
    <n v="183.48"/>
    <n v="183.48"/>
    <s v=""/>
    <x v="213"/>
    <n v="2.87"/>
    <s v="Mitch Gastineau"/>
    <s v="SÃ£o LuÃ­s"/>
    <n v="88001"/>
    <s v="MaranhÃ£o"/>
    <x v="1"/>
    <s v="Chris,Pat"/>
    <x v="1"/>
    <s v="Pat"/>
    <s v="Brasil"/>
    <s v="Pequenas Empresas"/>
    <s v="Material de EscritÃ³rio"/>
    <s v="Canetas e materiais de arte"/>
    <x v="275"/>
    <s v="Small Pack"/>
    <n v="0.55000000000000004"/>
    <d v="2011-10-02T00:00:00"/>
  </r>
  <r>
    <n v="7586"/>
    <n v="5134"/>
    <n v="36609"/>
    <x v="464"/>
    <s v="NÃ£o Especificada"/>
    <x v="34"/>
    <n v="45.73"/>
    <n v="0"/>
    <s v="AÃ©reo Normal"/>
    <n v="-23.29"/>
    <n v="0"/>
    <s v="Returned"/>
    <x v="18"/>
    <n v="5.49"/>
    <s v="Brad Thomas"/>
    <s v="Belo Horizonte"/>
    <n v="2457"/>
    <s v="Minas Gerais"/>
    <x v="3"/>
    <s v="Erin"/>
    <x v="3"/>
    <m/>
    <s v="Brasil"/>
    <s v="EscritÃ³rio em Casa"/>
    <s v="Material de EscritÃ³rio"/>
    <s v="Papel"/>
    <x v="201"/>
    <s v="Small Box"/>
    <n v="0.38"/>
    <d v="2009-05-16T00:00:00"/>
  </r>
  <r>
    <n v="2360"/>
    <n v="5135"/>
    <n v="36640"/>
    <x v="930"/>
    <s v="NÃ£o Especificada"/>
    <x v="43"/>
    <n v="416.39"/>
    <n v="0.06"/>
    <s v="AÃ©reo RÃ¡pido"/>
    <n v="119.47"/>
    <n v="119.47"/>
    <s v=""/>
    <x v="440"/>
    <n v="1.99"/>
    <s v="Benjamin Patterson"/>
    <s v="MaceiÃ³"/>
    <n v="86401"/>
    <s v="Alagoas"/>
    <x v="1"/>
    <s v="Chris,Pat"/>
    <x v="1"/>
    <s v="Pat"/>
    <s v="Brasil"/>
    <s v="Corporativo"/>
    <s v="Tecnologia"/>
    <s v="PerifÃ©ricos"/>
    <x v="638"/>
    <s v="Small Pack"/>
    <n v="0.43"/>
    <d v="2011-11-20T00:00:00"/>
  </r>
  <r>
    <n v="7316"/>
    <n v="5142"/>
    <n v="36647"/>
    <x v="882"/>
    <s v="Alta"/>
    <x v="43"/>
    <n v="174.62"/>
    <n v="0.1"/>
    <s v="AÃ©reo Normal"/>
    <n v="-119.77"/>
    <n v="-119.77"/>
    <s v=""/>
    <x v="14"/>
    <n v="9.4499999999999993"/>
    <s v="Christy Brittain"/>
    <s v="Recife"/>
    <n v="95404"/>
    <s v="Pernambuco"/>
    <x v="1"/>
    <s v="Chris,Pat"/>
    <x v="1"/>
    <s v="Pat"/>
    <s v="Brasil"/>
    <s v="Consumidor"/>
    <s v="Material de EscritÃ³rio"/>
    <s v="Armazenamento e OrganizaÃ§Ã£o"/>
    <x v="14"/>
    <s v="Small Box"/>
    <n v="0.6"/>
    <d v="2009-07-03T00:00:00"/>
  </r>
  <r>
    <n v="7328"/>
    <n v="5140"/>
    <n v="36647"/>
    <x v="882"/>
    <s v="Alta"/>
    <x v="24"/>
    <n v="179.98"/>
    <n v="0.01"/>
    <s v="AÃ©reo Normal"/>
    <n v="38.700000000000003"/>
    <n v="38.700000000000003"/>
    <s v=""/>
    <x v="627"/>
    <n v="2.82"/>
    <s v="Christy Brittain"/>
    <s v="Recife"/>
    <n v="95404"/>
    <s v="Pernambuco"/>
    <x v="1"/>
    <s v="Chris,Pat"/>
    <x v="1"/>
    <s v="Pat"/>
    <s v="Brasil"/>
    <s v="Consumidor"/>
    <s v="Material de EscritÃ³rio"/>
    <s v="ElÃ¡sticos"/>
    <x v="1003"/>
    <s v="Wrap Bag"/>
    <n v="0.4"/>
    <d v="2009-07-01T00:00:00"/>
  </r>
  <r>
    <n v="7329"/>
    <n v="5141"/>
    <n v="36647"/>
    <x v="882"/>
    <s v="Alta"/>
    <x v="48"/>
    <n v="55.44"/>
    <n v="0.09"/>
    <s v="AÃ©reo Normal"/>
    <n v="-21.91"/>
    <n v="-21.91"/>
    <s v=""/>
    <x v="314"/>
    <n v="1.32"/>
    <s v="Christy Brittain"/>
    <s v="Recife"/>
    <n v="95404"/>
    <s v="Pernambuco"/>
    <x v="1"/>
    <s v="Chris,Pat"/>
    <x v="1"/>
    <s v="Pat"/>
    <s v="Brasil"/>
    <s v="Consumidor"/>
    <s v="Material de EscritÃ³rio"/>
    <s v="Tesouras, rÃ©guas e aparadores"/>
    <x v="437"/>
    <s v="Wrap Bag"/>
    <n v="0.83"/>
    <d v="2009-07-01T00:00:00"/>
  </r>
  <r>
    <n v="4779"/>
    <n v="5143"/>
    <n v="36673"/>
    <x v="405"/>
    <s v="Baixa"/>
    <x v="28"/>
    <n v="984.63149999999996"/>
    <n v="0"/>
    <s v="AÃ©reo Normal"/>
    <n v="-129.13999999999999"/>
    <n v="-129.13999999999999"/>
    <s v=""/>
    <x v="241"/>
    <n v="5"/>
    <s v="Annie Thurman"/>
    <s v="Natal"/>
    <n v="84047"/>
    <s v="Rio Grande do Norte"/>
    <x v="1"/>
    <s v="Chris,Pat"/>
    <x v="1"/>
    <s v="Pat"/>
    <s v="Brasil"/>
    <s v="EscritÃ³rio em Casa"/>
    <s v="Tecnologia"/>
    <s v="Telefones e ComunicaÃ§Ã£o"/>
    <x v="413"/>
    <s v="Small Pack"/>
    <n v="0.8"/>
    <d v="2010-09-20T00:00:00"/>
  </r>
  <r>
    <n v="2813"/>
    <n v="5145"/>
    <n v="36676"/>
    <x v="756"/>
    <s v="NÃ£o Especificada"/>
    <x v="46"/>
    <n v="3046.01"/>
    <n v="0.08"/>
    <s v="Transporte RodoviÃ¡rio"/>
    <n v="998.65"/>
    <n v="0"/>
    <s v="Returned"/>
    <x v="696"/>
    <n v="14"/>
    <s v="Mitch Willingham"/>
    <s v="FlorianÃ³polis"/>
    <n v="31401"/>
    <s v="Santa Catarina"/>
    <x v="2"/>
    <s v="Sam,Pat"/>
    <x v="2"/>
    <s v="Pat"/>
    <s v="Brasil"/>
    <s v="Corporativo"/>
    <s v="Tecnologia"/>
    <s v="MÃ¡quinas de EscritÃ³rio"/>
    <x v="1145"/>
    <s v="Jumbo Drum"/>
    <n v="0.37"/>
    <d v="2011-08-27T00:00:00"/>
  </r>
  <r>
    <n v="2821"/>
    <n v="5146"/>
    <n v="36676"/>
    <x v="756"/>
    <s v="NÃ£o Especificada"/>
    <x v="5"/>
    <n v="353.52"/>
    <n v="0.04"/>
    <s v="AÃ©reo Normal"/>
    <n v="51.53"/>
    <n v="0"/>
    <s v="Returned"/>
    <x v="41"/>
    <n v="8.18"/>
    <s v="Mitch Willingham"/>
    <s v="FlorianÃ³polis"/>
    <n v="31401"/>
    <s v="Santa Catarina"/>
    <x v="2"/>
    <s v="Sam,Pat"/>
    <x v="2"/>
    <s v="Pat"/>
    <s v="Brasil"/>
    <s v="Corporativo"/>
    <s v="Material de EscritÃ³rio"/>
    <s v="Papel"/>
    <x v="690"/>
    <s v="Small Box"/>
    <n v="0.39"/>
    <d v="2011-08-26T00:00:00"/>
  </r>
  <r>
    <n v="3187"/>
    <n v="5150"/>
    <n v="36704"/>
    <x v="58"/>
    <s v="Alta"/>
    <x v="36"/>
    <n v="70.319999999999993"/>
    <n v="0.08"/>
    <s v="AÃ©reo Normal"/>
    <n v="-56.07"/>
    <n v="-56.07"/>
    <s v=""/>
    <x v="176"/>
    <n v="4.17"/>
    <s v="Annie Thurman"/>
    <s v="Natal"/>
    <n v="84047"/>
    <s v="Rio Grande do Norte"/>
    <x v="1"/>
    <s v="Chris,Pat"/>
    <x v="1"/>
    <s v="Pat"/>
    <s v="Brasil"/>
    <s v="EscritÃ³rio em Casa"/>
    <s v="Material de EscritÃ³rio"/>
    <s v="Canetas e materiais de arte"/>
    <x v="216"/>
    <s v="Small Pack"/>
    <n v="0.59"/>
    <d v="2011-06-18T00:00:00"/>
  </r>
  <r>
    <n v="3194"/>
    <n v="5149"/>
    <n v="36704"/>
    <x v="58"/>
    <s v="Alta"/>
    <x v="27"/>
    <n v="134.33000000000001"/>
    <n v="7.0000000000000007E-2"/>
    <s v="AÃ©reo RÃ¡pido"/>
    <n v="25.02"/>
    <n v="25.02"/>
    <s v=""/>
    <x v="21"/>
    <n v="1.1399999999999999"/>
    <s v="Annie Thurman"/>
    <s v="Natal"/>
    <n v="84047"/>
    <s v="Rio Grande do Norte"/>
    <x v="1"/>
    <s v="Chris,Pat"/>
    <x v="1"/>
    <s v="Pat"/>
    <s v="Brasil"/>
    <s v="EscritÃ³rio em Casa"/>
    <s v="Material de EscritÃ³rio"/>
    <s v="Papel"/>
    <x v="1028"/>
    <s v="Wrap Bag"/>
    <n v="0.4"/>
    <d v="2011-06-17T00:00:00"/>
  </r>
  <r>
    <n v="7355"/>
    <n v="5151"/>
    <n v="36705"/>
    <x v="1173"/>
    <s v="NÃ£o Especificada"/>
    <x v="30"/>
    <n v="1032.0719999999999"/>
    <n v="0.06"/>
    <s v="Transporte RodoviÃ¡rio"/>
    <n v="54.230849999999997"/>
    <n v="0"/>
    <s v="Returned"/>
    <x v="4"/>
    <n v="89.3"/>
    <s v="Sam Zeldin"/>
    <s v="SÃ£o Paulo"/>
    <n v="43068"/>
    <s v="SÃ£o Paulo"/>
    <x v="3"/>
    <s v="Erin"/>
    <x v="3"/>
    <m/>
    <s v="Brasil"/>
    <s v="Pequenas Empresas"/>
    <s v="MobiliÃ¡rio"/>
    <s v="Mesas"/>
    <x v="4"/>
    <s v="Jumbo Box"/>
    <n v="0.72"/>
    <d v="2009-06-25T00:00:00"/>
  </r>
  <r>
    <n v="2681"/>
    <n v="5155"/>
    <n v="36708"/>
    <x v="845"/>
    <s v="NÃ£o Especificada"/>
    <x v="6"/>
    <n v="636.5"/>
    <n v="0.01"/>
    <s v="AÃ©reo Normal"/>
    <n v="-71.983800000000002"/>
    <n v="-71.983800000000002"/>
    <s v=""/>
    <x v="588"/>
    <n v="9.44"/>
    <s v="William Brown"/>
    <s v="FlorianÃ³polis"/>
    <n v="30240"/>
    <s v="Santa Catarina"/>
    <x v="2"/>
    <s v="Sam,Pat"/>
    <x v="2"/>
    <s v="Pat"/>
    <s v="Brasil"/>
    <s v="Corporativo"/>
    <s v="Tecnologia"/>
    <s v="MÃ¡quinas de EscritÃ³rio"/>
    <x v="1146"/>
    <s v="Medium Box"/>
    <n v="0.39"/>
    <d v="2011-09-21T00:00:00"/>
  </r>
  <r>
    <n v="2682"/>
    <n v="5156"/>
    <n v="36708"/>
    <x v="845"/>
    <s v="NÃ£o Especificada"/>
    <x v="16"/>
    <n v="2614.3705"/>
    <n v="7.0000000000000007E-2"/>
    <s v="AÃ©reo Normal"/>
    <n v="384.012"/>
    <n v="384.012"/>
    <s v=""/>
    <x v="12"/>
    <n v="7.69"/>
    <s v="William Brown"/>
    <s v="FlorianÃ³polis"/>
    <n v="30240"/>
    <s v="Santa Catarina"/>
    <x v="2"/>
    <s v="Sam,Pat"/>
    <x v="2"/>
    <s v="Pat"/>
    <s v="Brasil"/>
    <s v="Corporativo"/>
    <s v="Tecnologia"/>
    <s v="Telefones e ComunicaÃ§Ã£o"/>
    <x v="347"/>
    <s v="Small Box"/>
    <n v="0.57999999999999996"/>
    <d v="2011-09-21T00:00:00"/>
  </r>
  <r>
    <n v="722"/>
    <n v="5157"/>
    <n v="36709"/>
    <x v="89"/>
    <s v="CrÃ­tica"/>
    <x v="8"/>
    <n v="2245.6914999999999"/>
    <n v="0.05"/>
    <s v="AÃ©reo Normal"/>
    <n v="369.08099999999899"/>
    <n v="369.08099999999899"/>
    <s v=""/>
    <x v="6"/>
    <n v="8.99"/>
    <s v="Jennifer Ferguson"/>
    <s v="Porto Alegre"/>
    <n v="37743"/>
    <s v="Rio Grande do Sul"/>
    <x v="2"/>
    <s v="Sam,Pat"/>
    <x v="2"/>
    <s v="Pat"/>
    <s v="Brasil"/>
    <s v="Corporativo"/>
    <s v="Tecnologia"/>
    <s v="Telefones e ComunicaÃ§Ã£o"/>
    <x v="19"/>
    <s v="Small Box"/>
    <n v="0.55000000000000004"/>
    <d v="2012-08-25T00:00:00"/>
  </r>
  <r>
    <n v="5812"/>
    <n v="5158"/>
    <n v="36737"/>
    <x v="1174"/>
    <s v="NÃ£o Especificada"/>
    <x v="2"/>
    <n v="1462.1614999999999"/>
    <n v="0.03"/>
    <s v="AÃ©reo Normal"/>
    <n v="215.43299999999999"/>
    <n v="215.43299999999999"/>
    <s v=""/>
    <x v="6"/>
    <n v="5.99"/>
    <s v="Harold Dahlen"/>
    <s v="Belo Horizonte"/>
    <n v="6478"/>
    <s v="Minas Gerais"/>
    <x v="3"/>
    <s v="Erin"/>
    <x v="3"/>
    <m/>
    <s v="Brasil"/>
    <s v="Consumidor"/>
    <s v="Tecnologia"/>
    <s v="Telefones e ComunicaÃ§Ã£o"/>
    <x v="748"/>
    <s v="Small Box"/>
    <n v="0.57999999999999996"/>
    <d v="2010-03-16T00:00:00"/>
  </r>
  <r>
    <n v="5813"/>
    <n v="5159"/>
    <n v="36737"/>
    <x v="1174"/>
    <s v="NÃ£o Especificada"/>
    <x v="17"/>
    <n v="999.89"/>
    <n v="0.02"/>
    <s v="AÃ©reo Normal"/>
    <n v="-119.92"/>
    <n v="-119.92"/>
    <s v=""/>
    <x v="145"/>
    <n v="19.989999999999998"/>
    <s v="Harold Dahlen"/>
    <s v="Recife"/>
    <n v="96150"/>
    <s v="Pernambuco"/>
    <x v="1"/>
    <s v="Chris,Pat"/>
    <x v="1"/>
    <s v="Pat"/>
    <s v="Brasil"/>
    <s v="Consumidor"/>
    <s v="Tecnologia"/>
    <s v="PerifÃ©ricos"/>
    <x v="171"/>
    <s v="Small Box"/>
    <n v="0.52"/>
    <d v="2010-03-16T00:00:00"/>
  </r>
  <r>
    <n v="5814"/>
    <n v="5160"/>
    <n v="36737"/>
    <x v="1174"/>
    <s v="NÃ£o Especificada"/>
    <x v="17"/>
    <n v="35.69"/>
    <n v="0.04"/>
    <s v="AÃ©reo Normal"/>
    <n v="-31.24"/>
    <n v="-31.24"/>
    <s v=""/>
    <x v="421"/>
    <n v="4.2"/>
    <s v="Harold Dahlen"/>
    <s v="Recife"/>
    <n v="96150"/>
    <s v="Pernambuco"/>
    <x v="1"/>
    <s v="Chris,Pat"/>
    <x v="1"/>
    <s v="Pat"/>
    <s v="Brasil"/>
    <s v="Consumidor"/>
    <s v="Material de EscritÃ³rio"/>
    <s v="Canetas e materiais de arte"/>
    <x v="1147"/>
    <s v="Wrap Bag"/>
    <n v="0.56000000000000005"/>
    <d v="2010-03-16T00:00:00"/>
  </r>
  <r>
    <n v="6702"/>
    <n v="5161"/>
    <n v="36739"/>
    <x v="914"/>
    <s v="NÃ£o Especificada"/>
    <x v="48"/>
    <n v="68.040000000000006"/>
    <n v="7.0000000000000007E-2"/>
    <s v="AÃ©reo Normal"/>
    <n v="-55.521999999999998"/>
    <n v="-55.521999999999998"/>
    <s v=""/>
    <x v="125"/>
    <n v="5.26"/>
    <s v="Pamela Stobb"/>
    <s v="SÃ£o Paulo"/>
    <n v="10562"/>
    <s v="SÃ£o Paulo"/>
    <x v="3"/>
    <s v="Erin"/>
    <x v="3"/>
    <m/>
    <s v="Brasil"/>
    <s v="Consumidor"/>
    <s v="Material de EscritÃ³rio"/>
    <s v="Capas e AcessÃ³rios"/>
    <x v="143"/>
    <s v="Small Box"/>
    <n v="0.38"/>
    <d v="2009-10-10T00:00:00"/>
  </r>
  <r>
    <n v="6723"/>
    <n v="5162"/>
    <n v="36739"/>
    <x v="914"/>
    <s v="NÃ£o Especificada"/>
    <x v="15"/>
    <n v="331.17"/>
    <n v="7.0000000000000007E-2"/>
    <s v="AÃ©reo Normal"/>
    <n v="97.19"/>
    <n v="97.19"/>
    <s v=""/>
    <x v="511"/>
    <n v="2.85"/>
    <s v="Pamela Stobb"/>
    <s v="SÃ£o Paulo"/>
    <n v="10562"/>
    <s v="SÃ£o Paulo"/>
    <x v="3"/>
    <s v="Erin"/>
    <x v="3"/>
    <m/>
    <s v="Brasil"/>
    <s v="Consumidor"/>
    <s v="MobiliÃ¡rio"/>
    <s v="MobiliÃ¡rio de EscritÃ³rio"/>
    <x v="784"/>
    <s v="Small Pack"/>
    <n v="0.55000000000000004"/>
    <d v="2009-10-08T00:00:00"/>
  </r>
  <r>
    <n v="639"/>
    <n v="5165"/>
    <n v="36743"/>
    <x v="1175"/>
    <s v="CrÃ­tica"/>
    <x v="12"/>
    <n v="26.13"/>
    <n v="0.1"/>
    <s v="AÃ©reo Normal"/>
    <n v="-10.61"/>
    <n v="0"/>
    <s v="Returned"/>
    <x v="288"/>
    <n v="4"/>
    <s v="Laurel Elliston"/>
    <s v="SÃ£o Paulo"/>
    <n v="11758"/>
    <s v="SÃ£o Paulo"/>
    <x v="3"/>
    <s v="Erin"/>
    <x v="3"/>
    <m/>
    <s v="Brasil"/>
    <s v="EscritÃ³rio em Casa"/>
    <s v="MobiliÃ¡rio"/>
    <s v="MobiliÃ¡rio de EscritÃ³rio"/>
    <x v="399"/>
    <s v="Wrap Bag"/>
    <n v="0.42"/>
    <d v="2012-09-09T00:00:00"/>
  </r>
  <r>
    <n v="5497"/>
    <n v="5167"/>
    <n v="36772"/>
    <x v="1176"/>
    <s v="MÃ©dia"/>
    <x v="48"/>
    <n v="12007.05"/>
    <n v="0.09"/>
    <s v="Transporte RodoviÃ¡rio"/>
    <n v="2713.95"/>
    <n v="0"/>
    <s v="Returned"/>
    <x v="631"/>
    <n v="55.3"/>
    <s v="Frank Hawley"/>
    <s v="Olinda"/>
    <n v="82604"/>
    <s v="Pernambuco"/>
    <x v="1"/>
    <s v="Chris,Pat"/>
    <x v="1"/>
    <s v="Pat"/>
    <s v="Brasil"/>
    <s v="EscritÃ³rio em Casa"/>
    <s v="Tecnologia"/>
    <s v="MÃ¡quinas de EscritÃ³rio"/>
    <x v="1011"/>
    <s v="Jumbo Drum"/>
    <n v="0.4"/>
    <d v="2010-05-17T00:00:00"/>
  </r>
  <r>
    <n v="5516"/>
    <n v="5166"/>
    <n v="36772"/>
    <x v="1176"/>
    <s v="MÃ©dia"/>
    <x v="34"/>
    <n v="22.85"/>
    <n v="7.0000000000000007E-2"/>
    <s v="AÃ©reo Normal"/>
    <n v="0.88"/>
    <n v="0"/>
    <s v="Returned"/>
    <x v="7"/>
    <n v="0.99"/>
    <s v="Frank Hawley"/>
    <s v="Olinda"/>
    <n v="82604"/>
    <s v="Pernambuco"/>
    <x v="1"/>
    <s v="Chris,Pat"/>
    <x v="1"/>
    <s v="Pat"/>
    <s v="Brasil"/>
    <s v="EscritÃ³rio em Casa"/>
    <s v="Material de EscritÃ³rio"/>
    <s v="Etiquetas"/>
    <x v="506"/>
    <s v="Small Box"/>
    <n v="0.36"/>
    <d v="2010-05-15T00:00:00"/>
  </r>
  <r>
    <n v="5517"/>
    <n v="5168"/>
    <n v="36772"/>
    <x v="1176"/>
    <s v="MÃ©dia"/>
    <x v="26"/>
    <n v="280.45"/>
    <n v="0.1"/>
    <s v="AÃ©reo Normal"/>
    <n v="-143.65"/>
    <n v="0"/>
    <s v="Returned"/>
    <x v="31"/>
    <n v="6.35"/>
    <s v="Frank Hawley"/>
    <s v="Feira de Santana"/>
    <n v="98902"/>
    <s v="Bahia"/>
    <x v="1"/>
    <s v="Chris,Pat"/>
    <x v="1"/>
    <s v="Pat"/>
    <s v="Brasil"/>
    <s v="EscritÃ³rio em Casa"/>
    <s v="Material de EscritÃ³rio"/>
    <s v="Papel"/>
    <x v="488"/>
    <s v="Small Box"/>
    <n v="0.37"/>
    <d v="2010-05-15T00:00:00"/>
  </r>
  <r>
    <n v="4742"/>
    <n v="5169"/>
    <n v="36773"/>
    <x v="176"/>
    <s v="NÃ£o Especificada"/>
    <x v="4"/>
    <n v="2048.7800000000002"/>
    <n v="0.05"/>
    <s v="AÃ©reo Normal"/>
    <n v="994.68"/>
    <n v="0"/>
    <s v="Returned"/>
    <x v="645"/>
    <n v="5.01"/>
    <s v="John Murray"/>
    <s v="AracajÃº"/>
    <n v="83843"/>
    <s v="Sergipe"/>
    <x v="1"/>
    <s v="Chris,Pat"/>
    <x v="1"/>
    <s v="Pat"/>
    <s v="Brasil"/>
    <s v="Pequenas Empresas"/>
    <s v="Material de EscritÃ³rio"/>
    <s v="Envelopes"/>
    <x v="1046"/>
    <s v="Small Box"/>
    <n v="0.38"/>
    <d v="2010-09-25T00:00:00"/>
  </r>
  <r>
    <n v="4830"/>
    <n v="5170"/>
    <n v="36800"/>
    <x v="542"/>
    <s v="Alta"/>
    <x v="32"/>
    <n v="58.44"/>
    <n v="0.05"/>
    <s v="AÃ©reo RÃ¡pido"/>
    <n v="-7.04"/>
    <n v="-7.04"/>
    <s v=""/>
    <x v="58"/>
    <n v="4.5"/>
    <s v="Barry Franz"/>
    <s v="Belo Horizonte"/>
    <n v="2725"/>
    <s v="Minas Gerais"/>
    <x v="3"/>
    <s v="Erin"/>
    <x v="3"/>
    <m/>
    <s v="Brasil"/>
    <s v="Corporativo"/>
    <s v="Material de EscritÃ³rio"/>
    <s v="EletrodomÃ©sticos"/>
    <x v="63"/>
    <s v="Small Box"/>
    <n v="0.59"/>
    <d v="2010-09-11T00:00:00"/>
  </r>
  <r>
    <n v="1157"/>
    <n v="5177"/>
    <n v="36832"/>
    <x v="974"/>
    <s v="Baixa"/>
    <x v="27"/>
    <n v="532.89"/>
    <n v="0.09"/>
    <s v="AÃ©reo Normal"/>
    <n v="210.52799999999999"/>
    <n v="210.52799999999999"/>
    <s v=""/>
    <x v="259"/>
    <n v="1.49"/>
    <s v="Bobby Trafton"/>
    <s v="Recife"/>
    <n v="94583"/>
    <s v="Pernambuco"/>
    <x v="1"/>
    <s v="Chris,Pat"/>
    <x v="1"/>
    <s v="Pat"/>
    <s v="Brasil"/>
    <s v="Pequenas Empresas"/>
    <s v="Material de EscritÃ³rio"/>
    <s v="Capas e AcessÃ³rios"/>
    <x v="351"/>
    <s v="Small Box"/>
    <n v="0.35"/>
    <d v="2012-06-08T00:00:00"/>
  </r>
  <r>
    <n v="1167"/>
    <n v="5178"/>
    <n v="36832"/>
    <x v="974"/>
    <s v="Baixa"/>
    <x v="4"/>
    <n v="60.69"/>
    <n v="0.06"/>
    <s v="AÃ©reo RÃ¡pido"/>
    <n v="-25.65"/>
    <n v="-25.65"/>
    <s v=""/>
    <x v="191"/>
    <n v="1.99"/>
    <s v="Bobby Trafton"/>
    <s v="Recife"/>
    <n v="94583"/>
    <s v="Pernambuco"/>
    <x v="1"/>
    <s v="Chris,Pat"/>
    <x v="1"/>
    <s v="Pat"/>
    <s v="Brasil"/>
    <s v="Pequenas Empresas"/>
    <s v="Tecnologia"/>
    <s v="PerifÃ©ricos"/>
    <x v="245"/>
    <s v="Small Pack"/>
    <n v="0.55000000000000004"/>
    <d v="2012-06-06T00:00:00"/>
  </r>
  <r>
    <n v="950"/>
    <n v="5179"/>
    <n v="36833"/>
    <x v="705"/>
    <s v="Baixa"/>
    <x v="16"/>
    <n v="184.32"/>
    <n v="0"/>
    <s v="AÃ©reo Normal"/>
    <n v="-73.33"/>
    <n v="-73.33"/>
    <s v=""/>
    <x v="64"/>
    <n v="7.3"/>
    <s v="Harold Ryan"/>
    <s v="SÃ£o Paulo"/>
    <n v="44145"/>
    <s v="SÃ£o Paulo"/>
    <x v="3"/>
    <s v="Erin"/>
    <x v="3"/>
    <m/>
    <s v="Brasil"/>
    <s v="EscritÃ³rio em Casa"/>
    <s v="Material de EscritÃ³rio"/>
    <s v="Papel"/>
    <x v="945"/>
    <s v="Small Box"/>
    <n v="0.37"/>
    <d v="2012-07-18T00:00:00"/>
  </r>
  <r>
    <n v="6645"/>
    <n v="5181"/>
    <n v="36835"/>
    <x v="652"/>
    <s v="CrÃ­tica"/>
    <x v="33"/>
    <n v="12073.06"/>
    <n v="0.03"/>
    <s v="AÃ©reo Normal"/>
    <n v="5081.8694999999998"/>
    <n v="5081.8694999999998"/>
    <s v=""/>
    <x v="147"/>
    <n v="19.989999999999998"/>
    <s v="William Brown"/>
    <s v="FlorianÃ³polis"/>
    <n v="30240"/>
    <s v="Santa Catarina"/>
    <x v="2"/>
    <s v="Sam,Pat"/>
    <x v="2"/>
    <s v="Pat"/>
    <s v="Brasil"/>
    <s v="EscritÃ³rio em Casa"/>
    <s v="Material de EscritÃ³rio"/>
    <s v="Capas e AcessÃ³rios"/>
    <x v="173"/>
    <s v="Small Box"/>
    <n v="0.38"/>
    <d v="2009-10-22T00:00:00"/>
  </r>
  <r>
    <n v="6653"/>
    <n v="5182"/>
    <n v="36835"/>
    <x v="652"/>
    <s v="CrÃ­tica"/>
    <x v="16"/>
    <n v="6685.05"/>
    <n v="0.09"/>
    <s v="AÃ©reo Normal"/>
    <n v="1653.6"/>
    <n v="1653.6"/>
    <s v=""/>
    <x v="153"/>
    <n v="24.49"/>
    <s v="William Brown"/>
    <s v="FlorianÃ³polis"/>
    <n v="30240"/>
    <s v="Santa Catarina"/>
    <x v="2"/>
    <s v="Sam,Pat"/>
    <x v="2"/>
    <s v="Pat"/>
    <s v="Brasil"/>
    <s v="EscritÃ³rio em Casa"/>
    <s v="MobiliÃ¡rio"/>
    <s v="Cadeiras"/>
    <x v="180"/>
    <s v="Large Box"/>
    <m/>
    <d v="2009-10-21T00:00:00"/>
  </r>
  <r>
    <n v="6654"/>
    <n v="5183"/>
    <n v="36835"/>
    <x v="652"/>
    <s v="CrÃ­tica"/>
    <x v="43"/>
    <n v="1175.53"/>
    <n v="0.03"/>
    <s v="AÃ©reo Normal"/>
    <n v="257.58999999999997"/>
    <n v="257.58999999999997"/>
    <s v=""/>
    <x v="553"/>
    <n v="14.48"/>
    <s v="William Brown"/>
    <s v="FlorianÃ³polis"/>
    <n v="30240"/>
    <s v="Santa Catarina"/>
    <x v="2"/>
    <s v="Sam,Pat"/>
    <x v="2"/>
    <s v="Pat"/>
    <s v="Brasil"/>
    <s v="EscritÃ³rio em Casa"/>
    <s v="MobiliÃ¡rio"/>
    <s v="MobiliÃ¡rio de EscritÃ³rio"/>
    <x v="858"/>
    <s v="Small Box"/>
    <n v="0.46"/>
    <d v="2009-10-21T00:00:00"/>
  </r>
  <r>
    <n v="5921"/>
    <n v="5184"/>
    <n v="36836"/>
    <x v="55"/>
    <s v="MÃ©dia"/>
    <x v="27"/>
    <n v="16116.33"/>
    <n v="0.08"/>
    <s v="AÃ©reo Normal"/>
    <n v="6919.8670000000002"/>
    <n v="6919.8670000000002"/>
    <s v=""/>
    <x v="609"/>
    <n v="19.989999999999998"/>
    <s v="Karen Carlisle"/>
    <s v="Recife"/>
    <n v="94110"/>
    <s v="Pernambuco"/>
    <x v="1"/>
    <s v="Chris,Pat"/>
    <x v="1"/>
    <s v="Pat"/>
    <s v="Brasil"/>
    <s v="Corporativo"/>
    <s v="Material de EscritÃ³rio"/>
    <s v="Capas e AcessÃ³rios"/>
    <x v="969"/>
    <s v="Small Box"/>
    <n v="0.38"/>
    <d v="2010-03-01T00:00:00"/>
  </r>
  <r>
    <n v="7746"/>
    <n v="5185"/>
    <n v="36838"/>
    <x v="90"/>
    <s v="Baixa"/>
    <x v="12"/>
    <n v="32.76"/>
    <n v="0.06"/>
    <s v="AÃ©reo RÃ¡pido"/>
    <n v="11.29"/>
    <n v="11.29"/>
    <s v=""/>
    <x v="206"/>
    <n v="0.5"/>
    <s v="Marc Crier"/>
    <s v="MaringÃ¡"/>
    <n v="72762"/>
    <s v="ParanÃ¡"/>
    <x v="2"/>
    <s v="Sam,Pat"/>
    <x v="2"/>
    <s v="Pat"/>
    <s v="Brasil"/>
    <s v="Corporativo"/>
    <s v="Material de EscritÃ³rio"/>
    <s v="Etiquetas"/>
    <x v="380"/>
    <s v="Small Box"/>
    <n v="0.39"/>
    <d v="2009-04-17T00:00:00"/>
  </r>
  <r>
    <n v="887"/>
    <n v="5186"/>
    <n v="36864"/>
    <x v="897"/>
    <s v="Baixa"/>
    <x v="29"/>
    <n v="55.49"/>
    <n v="0.05"/>
    <s v="AÃ©reo Normal"/>
    <n v="7.23"/>
    <n v="7.23"/>
    <s v=""/>
    <x v="56"/>
    <n v="0.91"/>
    <s v="Toby Carlisle"/>
    <s v="SÃ£o Paulo"/>
    <n v="14043"/>
    <s v="SÃ£o Paulo"/>
    <x v="3"/>
    <s v="Erin"/>
    <x v="3"/>
    <m/>
    <s v="Brasil"/>
    <s v="EscritÃ³rio em Casa"/>
    <s v="Material de EscritÃ³rio"/>
    <s v="Canetas e materiais de arte"/>
    <x v="684"/>
    <s v="Wrap Bag"/>
    <n v="0.51"/>
    <d v="2012-07-31T00:00:00"/>
  </r>
  <r>
    <n v="6903"/>
    <n v="5188"/>
    <n v="36867"/>
    <x v="1144"/>
    <s v="Alta"/>
    <x v="24"/>
    <n v="5482.18"/>
    <n v="0.06"/>
    <s v="AÃ©reo RÃ¡pido"/>
    <n v="1167.3800000000001"/>
    <n v="1167.3800000000001"/>
    <s v=""/>
    <x v="153"/>
    <n v="24.49"/>
    <s v="Speros Goranitis"/>
    <s v="Recife"/>
    <n v="94704"/>
    <s v="Pernambuco"/>
    <x v="1"/>
    <s v="Chris,Pat"/>
    <x v="1"/>
    <s v="Pat"/>
    <s v="Brasil"/>
    <s v="Corporativo"/>
    <s v="MobiliÃ¡rio"/>
    <s v="Cadeiras"/>
    <x v="180"/>
    <s v="Large Box"/>
    <m/>
    <d v="2009-09-07T00:00:00"/>
  </r>
  <r>
    <n v="6904"/>
    <n v="5189"/>
    <n v="36867"/>
    <x v="1144"/>
    <s v="Alta"/>
    <x v="48"/>
    <n v="45.57"/>
    <n v="0.09"/>
    <s v="AÃ©reo Normal"/>
    <n v="2.81"/>
    <n v="2.81"/>
    <s v=""/>
    <x v="7"/>
    <n v="0.7"/>
    <s v="Speros Goranitis"/>
    <s v="Recife"/>
    <n v="94704"/>
    <s v="Pernambuco"/>
    <x v="1"/>
    <s v="Chris,Pat"/>
    <x v="1"/>
    <s v="Pat"/>
    <s v="Brasil"/>
    <s v="Corporativo"/>
    <s v="Material de EscritÃ³rio"/>
    <s v="Canetas e materiais de arte"/>
    <x v="1148"/>
    <s v="Wrap Bag"/>
    <n v="0.56000000000000005"/>
    <d v="2009-09-07T00:00:00"/>
  </r>
  <r>
    <n v="6562"/>
    <n v="5191"/>
    <n v="36896"/>
    <x v="740"/>
    <s v="CrÃ­tica"/>
    <x v="7"/>
    <n v="1008.95"/>
    <n v="0.04"/>
    <s v="AÃ©reo RÃ¡pido"/>
    <n v="69.31"/>
    <n v="69.31"/>
    <s v=""/>
    <x v="286"/>
    <n v="8.99"/>
    <s v="Xylona Price"/>
    <s v="SÃ£o Paulo"/>
    <n v="43402"/>
    <s v="SÃ£o Paulo"/>
    <x v="3"/>
    <s v="Erin"/>
    <x v="3"/>
    <m/>
    <s v="Brasil"/>
    <s v="Corporativo"/>
    <s v="MobiliÃ¡rio"/>
    <s v="MobiliÃ¡rio de EscritÃ³rio"/>
    <x v="397"/>
    <s v="Small Pack"/>
    <n v="0.5"/>
    <d v="2009-11-06T00:00:00"/>
  </r>
  <r>
    <n v="6569"/>
    <n v="5190"/>
    <n v="36896"/>
    <x v="740"/>
    <s v="CrÃ­tica"/>
    <x v="40"/>
    <n v="34.01"/>
    <n v="0"/>
    <s v="AÃ©reo Normal"/>
    <n v="10.58"/>
    <n v="10.58"/>
    <s v=""/>
    <x v="194"/>
    <n v="0.5"/>
    <s v="Xylona Price"/>
    <s v="SÃ£o Paulo"/>
    <n v="43402"/>
    <s v="SÃ£o Paulo"/>
    <x v="3"/>
    <s v="Erin"/>
    <x v="3"/>
    <m/>
    <s v="Brasil"/>
    <s v="Corporativo"/>
    <s v="Material de EscritÃ³rio"/>
    <s v="Etiquetas"/>
    <x v="248"/>
    <s v="Small Box"/>
    <n v="0.39"/>
    <d v="2009-11-05T00:00:00"/>
  </r>
  <r>
    <n v="6586"/>
    <n v="5192"/>
    <n v="36896"/>
    <x v="740"/>
    <s v="CrÃ­tica"/>
    <x v="24"/>
    <n v="3508.33"/>
    <n v="0.04"/>
    <s v="AÃ©reo Normal"/>
    <n v="-546.98"/>
    <n v="-546.98"/>
    <s v=""/>
    <x v="460"/>
    <n v="35"/>
    <s v="Xylona Price"/>
    <s v="SÃ£o Paulo"/>
    <n v="43402"/>
    <s v="SÃ£o Paulo"/>
    <x v="3"/>
    <s v="Erin"/>
    <x v="3"/>
    <m/>
    <s v="Brasil"/>
    <s v="Corporativo"/>
    <s v="Material de EscritÃ³rio"/>
    <s v="Armazenamento e OrganizaÃ§Ã£o"/>
    <x v="680"/>
    <s v="Large Box"/>
    <n v="0.85"/>
    <d v="2009-11-03T00:00:00"/>
  </r>
  <r>
    <n v="4022"/>
    <n v="5197"/>
    <n v="36931"/>
    <x v="583"/>
    <s v="NÃ£o Especificada"/>
    <x v="6"/>
    <n v="180.56"/>
    <n v="0.1"/>
    <s v="AÃ©reo Normal"/>
    <n v="-15.79"/>
    <n v="-15.79"/>
    <s v=""/>
    <x v="85"/>
    <n v="1.6"/>
    <s v="Ashley Jarboe"/>
    <s v="MaceiÃ³"/>
    <n v="85301"/>
    <s v="Alagoas"/>
    <x v="1"/>
    <s v="Chris,Pat"/>
    <x v="1"/>
    <s v="Pat"/>
    <s v="Brasil"/>
    <s v="EscritÃ³rio em Casa"/>
    <s v="Material de EscritÃ³rio"/>
    <s v="Canetas e materiais de arte"/>
    <x v="1017"/>
    <s v="Wrap Bag"/>
    <n v="0.57999999999999996"/>
    <d v="2011-01-19T00:00:00"/>
  </r>
  <r>
    <n v="7254"/>
    <n v="5198"/>
    <n v="36932"/>
    <x v="565"/>
    <s v="Baixa"/>
    <x v="28"/>
    <n v="668.8"/>
    <n v="0.04"/>
    <s v="AÃ©reo Normal"/>
    <n v="92.34"/>
    <n v="0"/>
    <s v="Returned"/>
    <x v="597"/>
    <n v="5.0999999999999996"/>
    <s v="Troy Blackwell"/>
    <s v="MaringÃ¡"/>
    <n v="33461"/>
    <s v="ParanÃ¡"/>
    <x v="2"/>
    <s v="Sam,Pat"/>
    <x v="2"/>
    <s v="Pat"/>
    <s v="Brasil"/>
    <s v="EscritÃ³rio em Casa"/>
    <s v="Material de EscritÃ³rio"/>
    <s v="Armazenamento e OrganizaÃ§Ã£o"/>
    <x v="946"/>
    <s v="Small Box"/>
    <n v="0.6"/>
    <d v="2009-07-12T00:00:00"/>
  </r>
  <r>
    <n v="6291"/>
    <n v="5200"/>
    <n v="36934"/>
    <x v="1177"/>
    <s v="MÃ©dia"/>
    <x v="25"/>
    <n v="1120.8599999999999"/>
    <n v="0.02"/>
    <s v="AÃ©reo RÃ¡pido"/>
    <n v="17.399999999999999"/>
    <n v="0"/>
    <s v="Returned"/>
    <x v="15"/>
    <n v="13.99"/>
    <s v="Brooke Gillingham"/>
    <s v="Teresina"/>
    <n v="97756"/>
    <s v="PiauÃ­"/>
    <x v="1"/>
    <s v="Chris,Pat"/>
    <x v="1"/>
    <s v="Pat"/>
    <s v="Brasil"/>
    <s v="Pequenas Empresas"/>
    <s v="Tecnologia"/>
    <s v="MÃ¡quinas de EscritÃ³rio"/>
    <x v="15"/>
    <s v="Medium Box"/>
    <n v="0.38"/>
    <d v="2009-12-24T00:00:00"/>
  </r>
  <r>
    <n v="6292"/>
    <n v="5201"/>
    <n v="36934"/>
    <x v="1177"/>
    <s v="MÃ©dia"/>
    <x v="1"/>
    <n v="11.51"/>
    <n v="0.1"/>
    <s v="AÃ©reo Normal"/>
    <n v="-5.16"/>
    <n v="0"/>
    <s v="Returned"/>
    <x v="389"/>
    <n v="0.95"/>
    <s v="Brooke Gillingham"/>
    <s v="Teresina"/>
    <n v="97756"/>
    <s v="PiauÃ­"/>
    <x v="1"/>
    <s v="Chris,Pat"/>
    <x v="1"/>
    <s v="Pat"/>
    <s v="Brasil"/>
    <s v="Pequenas Empresas"/>
    <s v="Material de EscritÃ³rio"/>
    <s v="Papel"/>
    <x v="552"/>
    <s v="Wrap Bag"/>
    <n v="0.36"/>
    <d v="2009-12-24T00:00:00"/>
  </r>
  <r>
    <n v="6297"/>
    <n v="5202"/>
    <n v="36934"/>
    <x v="1177"/>
    <s v="MÃ©dia"/>
    <x v="45"/>
    <n v="6668.8559999999998"/>
    <n v="0.01"/>
    <s v="Transporte RodoviÃ¡rio"/>
    <n v="871.97"/>
    <n v="0"/>
    <s v="Returned"/>
    <x v="175"/>
    <n v="29.21"/>
    <s v="Brooke Gillingham"/>
    <s v="Teresina"/>
    <n v="97756"/>
    <s v="PiauÃ­"/>
    <x v="1"/>
    <s v="Chris,Pat"/>
    <x v="1"/>
    <s v="Pat"/>
    <s v="Brasil"/>
    <s v="Pequenas Empresas"/>
    <s v="MobiliÃ¡rio"/>
    <s v="Mesas"/>
    <x v="214"/>
    <s v="Jumbo Box"/>
    <n v="0.74"/>
    <d v="2009-12-23T00:00:00"/>
  </r>
  <r>
    <n v="6378"/>
    <n v="5203"/>
    <n v="36992"/>
    <x v="1159"/>
    <s v="MÃ©dia"/>
    <x v="20"/>
    <n v="459.08"/>
    <n v="0.04"/>
    <s v="AÃ©reo RÃ¡pido"/>
    <n v="61.57"/>
    <n v="0"/>
    <s v="Returned"/>
    <x v="23"/>
    <n v="3.14"/>
    <s v="Aleksandra Gannaway"/>
    <s v="FlorianÃ³polis"/>
    <n v="70056"/>
    <s v="Santa Catarina"/>
    <x v="2"/>
    <s v="Sam,Pat"/>
    <x v="2"/>
    <s v="Pat"/>
    <s v="Brasil"/>
    <s v="Corporativo"/>
    <s v="Material de EscritÃ³rio"/>
    <s v="Tesouras, rÃ©guas e aparadores"/>
    <x v="24"/>
    <s v="Small Pack"/>
    <n v="0.6"/>
    <d v="2009-12-09T00:00:00"/>
  </r>
  <r>
    <n v="3195"/>
    <n v="5204"/>
    <n v="36994"/>
    <x v="51"/>
    <s v="CrÃ­tica"/>
    <x v="47"/>
    <n v="5264.48"/>
    <n v="0.03"/>
    <s v="Transporte RodoviÃ¡rio"/>
    <n v="-284.06"/>
    <n v="0"/>
    <s v="Returned"/>
    <x v="17"/>
    <n v="30"/>
    <s v="Mitch Gastineau"/>
    <s v="SÃ£o LuÃ­s"/>
    <n v="87124"/>
    <s v="MaranhÃ£o"/>
    <x v="1"/>
    <s v="Chris,Pat"/>
    <x v="1"/>
    <s v="Pat"/>
    <s v="Brasil"/>
    <s v="Corporativo"/>
    <s v="MobiliÃ¡rio"/>
    <s v="Cadeiras"/>
    <x v="416"/>
    <s v="Jumbo Drum"/>
    <n v="0.78"/>
    <d v="2011-06-17T00:00:00"/>
  </r>
  <r>
    <n v="4276"/>
    <n v="5205"/>
    <n v="36997"/>
    <x v="252"/>
    <s v="NÃ£o Especificada"/>
    <x v="33"/>
    <n v="104.33"/>
    <n v="0"/>
    <s v="AÃ©reo Normal"/>
    <n v="39.909999999999997"/>
    <n v="39.909999999999997"/>
    <s v=""/>
    <x v="194"/>
    <n v="0.5"/>
    <s v="Tim Brockman"/>
    <s v="AracajÃº"/>
    <n v="83301"/>
    <s v="Sergipe"/>
    <x v="1"/>
    <s v="Chris,Pat"/>
    <x v="1"/>
    <s v="Pat"/>
    <s v="Brasil"/>
    <s v="Consumidor"/>
    <s v="Material de EscritÃ³rio"/>
    <s v="Etiquetas"/>
    <x v="248"/>
    <s v="Small Box"/>
    <n v="0.39"/>
    <d v="2010-12-06T00:00:00"/>
  </r>
  <r>
    <n v="459"/>
    <n v="5207"/>
    <n v="36998"/>
    <x v="783"/>
    <s v="Baixa"/>
    <x v="7"/>
    <n v="265.39"/>
    <n v="0.1"/>
    <s v="AÃ©reo Normal"/>
    <n v="-237.01"/>
    <n v="0"/>
    <s v="Returned"/>
    <x v="31"/>
    <n v="9.5399999999999991"/>
    <s v="Christine Abelman"/>
    <s v="Feira de Santana"/>
    <n v="99207"/>
    <s v="Bahia"/>
    <x v="1"/>
    <s v="Chris,Pat"/>
    <x v="1"/>
    <s v="Pat"/>
    <s v="Brasil"/>
    <s v="Corporativo"/>
    <s v="Material de EscritÃ³rio"/>
    <s v="Papel"/>
    <x v="257"/>
    <s v="Small Box"/>
    <n v="0.37"/>
    <d v="2012-10-06T00:00:00"/>
  </r>
  <r>
    <n v="480"/>
    <n v="5206"/>
    <n v="36998"/>
    <x v="783"/>
    <s v="Baixa"/>
    <x v="31"/>
    <n v="481.23"/>
    <n v="7.0000000000000007E-2"/>
    <s v="AÃ©reo Normal"/>
    <n v="-409.24"/>
    <n v="0"/>
    <s v="Returned"/>
    <x v="618"/>
    <n v="12.52"/>
    <s v="Christine Abelman"/>
    <s v="Feira de Santana"/>
    <n v="99207"/>
    <s v="Bahia"/>
    <x v="1"/>
    <s v="Chris,Pat"/>
    <x v="1"/>
    <s v="Pat"/>
    <s v="Brasil"/>
    <s v="Corporativo"/>
    <s v="MobiliÃ¡rio"/>
    <s v="MobiliÃ¡rio de EscritÃ³rio"/>
    <x v="989"/>
    <s v="Small Box"/>
    <n v="0.56999999999999995"/>
    <d v="2012-10-04T00:00:00"/>
  </r>
  <r>
    <n v="500"/>
    <n v="5208"/>
    <n v="36998"/>
    <x v="783"/>
    <s v="Baixa"/>
    <x v="34"/>
    <n v="56.5"/>
    <n v="0.02"/>
    <s v="AÃ©reo Normal"/>
    <n v="-17.16"/>
    <n v="0"/>
    <s v="Returned"/>
    <x v="31"/>
    <n v="5.19"/>
    <s v="Christine Abelman"/>
    <s v="Feira de Santana"/>
    <n v="99207"/>
    <s v="Bahia"/>
    <x v="1"/>
    <s v="Chris,Pat"/>
    <x v="1"/>
    <s v="Pat"/>
    <s v="Brasil"/>
    <s v="Corporativo"/>
    <s v="Material de EscritÃ³rio"/>
    <s v="Papel"/>
    <x v="1033"/>
    <s v="Small Box"/>
    <n v="0.37"/>
    <d v="2012-10-01T00:00:00"/>
  </r>
  <r>
    <n v="6540"/>
    <n v="5211"/>
    <n v="37025"/>
    <x v="1178"/>
    <s v="Alta"/>
    <x v="11"/>
    <n v="641.89"/>
    <n v="0.03"/>
    <s v="AÃ©reo Normal"/>
    <n v="207.3"/>
    <n v="207.3"/>
    <s v=""/>
    <x v="398"/>
    <n v="1.99"/>
    <s v="Tracy Collins"/>
    <s v="MaringÃ¡"/>
    <n v="33156"/>
    <s v="ParanÃ¡"/>
    <x v="2"/>
    <s v="Sam,Pat"/>
    <x v="2"/>
    <s v="Pat"/>
    <s v="Brasil"/>
    <s v="Corporativo"/>
    <s v="Tecnologia"/>
    <s v="PerifÃ©ricos"/>
    <x v="565"/>
    <s v="Small Pack"/>
    <n v="0.45"/>
    <d v="2009-11-11T00:00:00"/>
  </r>
  <r>
    <n v="7970"/>
    <n v="5213"/>
    <n v="37095"/>
    <x v="689"/>
    <s v="Baixa"/>
    <x v="12"/>
    <n v="18888"/>
    <n v="0.09"/>
    <s v="AÃ©reo Normal"/>
    <n v="-14140.7016"/>
    <n v="-14140.7016"/>
    <s v=""/>
    <x v="224"/>
    <n v="24.49"/>
    <s v="Roy Phan"/>
    <s v="Feira de Santana"/>
    <n v="98198"/>
    <s v="Bahia"/>
    <x v="1"/>
    <s v="Chris,Pat"/>
    <x v="1"/>
    <s v="Pat"/>
    <s v="Brasil"/>
    <s v="Consumidor"/>
    <s v="Tecnologia"/>
    <s v="MÃ¡quinas de EscritÃ³rio"/>
    <x v="295"/>
    <s v="Large Box"/>
    <n v="0.39"/>
    <d v="2009-03-14T00:00:00"/>
  </r>
  <r>
    <n v="1829"/>
    <n v="5215"/>
    <n v="37123"/>
    <x v="643"/>
    <s v="Alta"/>
    <x v="31"/>
    <n v="794.58"/>
    <n v="0.05"/>
    <s v="Transporte RodoviÃ¡rio"/>
    <n v="11.65095"/>
    <n v="11.65095"/>
    <s v=""/>
    <x v="501"/>
    <n v="27.75"/>
    <s v="Lena Radford"/>
    <s v="SÃ£o Paulo"/>
    <n v="44017"/>
    <s v="SÃ£o Paulo"/>
    <x v="3"/>
    <s v="Erin"/>
    <x v="3"/>
    <m/>
    <s v="Brasil"/>
    <s v="Pequenas Empresas"/>
    <s v="MobiliÃ¡rio"/>
    <s v="Mesas"/>
    <x v="768"/>
    <s v="Jumbo Box"/>
    <n v="0.76"/>
    <d v="2012-02-19T00:00:00"/>
  </r>
  <r>
    <n v="1591"/>
    <n v="5216"/>
    <n v="37124"/>
    <x v="605"/>
    <s v="Baixa"/>
    <x v="22"/>
    <n v="21205.5"/>
    <n v="0.1"/>
    <s v="AÃ©reo Normal"/>
    <n v="241.3"/>
    <n v="241.3"/>
    <s v=""/>
    <x v="135"/>
    <n v="24.49"/>
    <s v="Julie Kriz"/>
    <s v="MaringÃ¡"/>
    <n v="34698"/>
    <s v="ParanÃ¡"/>
    <x v="2"/>
    <s v="Sam,Pat"/>
    <x v="2"/>
    <s v="Pat"/>
    <s v="Brasil"/>
    <s v="Corporativo"/>
    <s v="Tecnologia"/>
    <s v="Copiadoras e fax"/>
    <x v="154"/>
    <s v="Large Box"/>
    <n v="0.41"/>
    <d v="2012-04-01T00:00:00"/>
  </r>
  <r>
    <n v="6175"/>
    <n v="5217"/>
    <n v="37125"/>
    <x v="149"/>
    <s v="Alta"/>
    <x v="6"/>
    <n v="72.180000000000007"/>
    <n v="0"/>
    <s v="AÃ©reo Normal"/>
    <n v="11.83"/>
    <n v="11.83"/>
    <s v=""/>
    <x v="640"/>
    <n v="0.7"/>
    <s v="Sanjit Jacobs"/>
    <s v="JoÃ£o Pessoa"/>
    <n v="80027"/>
    <s v="ParaÃ­ba"/>
    <x v="1"/>
    <s v="Chris,Pat"/>
    <x v="1"/>
    <s v="Pat"/>
    <s v="Brasil"/>
    <s v="Consumidor"/>
    <s v="Material de EscritÃ³rio"/>
    <s v="ElÃ¡sticos"/>
    <x v="1031"/>
    <s v="Wrap Bag"/>
    <n v="0.37"/>
    <d v="2010-01-15T00:00:00"/>
  </r>
  <r>
    <n v="4683"/>
    <n v="5218"/>
    <n v="37127"/>
    <x v="347"/>
    <s v="Alta"/>
    <x v="36"/>
    <n v="178.44"/>
    <n v="0.03"/>
    <s v="AÃ©reo Normal"/>
    <n v="50.13"/>
    <n v="50.13"/>
    <s v=""/>
    <x v="390"/>
    <n v="2.15"/>
    <s v="John Dryer"/>
    <s v="FlorianÃ³polis"/>
    <n v="30907"/>
    <s v="Santa Catarina"/>
    <x v="2"/>
    <s v="Sam,Pat"/>
    <x v="2"/>
    <s v="Pat"/>
    <s v="Brasil"/>
    <s v="Corporativo"/>
    <s v="Material de EscritÃ³rio"/>
    <s v="Papel"/>
    <x v="625"/>
    <s v="Wrap Bag"/>
    <n v="0.4"/>
    <d v="2010-10-03T00:00:00"/>
  </r>
  <r>
    <n v="5972"/>
    <n v="5221"/>
    <n v="37157"/>
    <x v="84"/>
    <s v="Alta"/>
    <x v="33"/>
    <n v="213"/>
    <n v="0.01"/>
    <s v="AÃ©reo Normal"/>
    <n v="-71.09"/>
    <n v="-71.09"/>
    <s v=""/>
    <x v="66"/>
    <n v="5.0599999999999996"/>
    <s v="Nathan Mautz"/>
    <s v="MaringÃ¡"/>
    <n v="35810"/>
    <s v="ParanÃ¡"/>
    <x v="2"/>
    <s v="Sam,Pat"/>
    <x v="2"/>
    <s v="Pat"/>
    <s v="Brasil"/>
    <s v="EscritÃ³rio em Casa"/>
    <s v="Material de EscritÃ³rio"/>
    <s v="Papel"/>
    <x v="865"/>
    <s v="Small Box"/>
    <n v="0.37"/>
    <d v="2010-02-22T00:00:00"/>
  </r>
  <r>
    <n v="512"/>
    <n v="5222"/>
    <n v="37158"/>
    <x v="237"/>
    <s v="Baixa"/>
    <x v="16"/>
    <n v="172.04"/>
    <n v="0.05"/>
    <s v="AÃ©reo Normal"/>
    <n v="-85.11"/>
    <n v="-85.11"/>
    <s v=""/>
    <x v="31"/>
    <n v="7.37"/>
    <s v="Anthony O'Donnell"/>
    <s v="JoÃ£o Pessoa"/>
    <n v="80027"/>
    <s v="ParaÃ­ba"/>
    <x v="1"/>
    <s v="Chris,Pat"/>
    <x v="1"/>
    <s v="Pat"/>
    <s v="Brasil"/>
    <s v="Consumidor"/>
    <s v="Material de EscritÃ³rio"/>
    <s v="Papel"/>
    <x v="428"/>
    <s v="Small Box"/>
    <n v="0.37"/>
    <d v="2012-09-27T00:00:00"/>
  </r>
  <r>
    <n v="1757"/>
    <n v="5224"/>
    <n v="37188"/>
    <x v="132"/>
    <s v="CrÃ­tica"/>
    <x v="4"/>
    <n v="132.02000000000001"/>
    <n v="0.04"/>
    <s v="AÃ©reo RÃ¡pido"/>
    <n v="-123.28"/>
    <n v="-123.28"/>
    <s v=""/>
    <x v="18"/>
    <n v="8.33"/>
    <s v="Carol Triggs"/>
    <s v="SÃ£o Paulo"/>
    <n v="14224"/>
    <s v="SÃ£o Paulo"/>
    <x v="3"/>
    <s v="Erin"/>
    <x v="3"/>
    <m/>
    <s v="Brasil"/>
    <s v="EscritÃ³rio em Casa"/>
    <s v="Material de EscritÃ³rio"/>
    <s v="Papel"/>
    <x v="82"/>
    <s v="Small Box"/>
    <n v="0.38"/>
    <d v="2012-03-05T00:00:00"/>
  </r>
  <r>
    <n v="4188"/>
    <n v="5226"/>
    <n v="37218"/>
    <x v="1138"/>
    <s v="Alta"/>
    <x v="13"/>
    <n v="1768.13"/>
    <n v="0"/>
    <s v="AÃ©reo Normal"/>
    <n v="525.54"/>
    <n v="525.54"/>
    <s v=""/>
    <x v="169"/>
    <n v="4.5"/>
    <s v="Frank Merwin"/>
    <s v="Natal"/>
    <n v="84084"/>
    <s v="Rio Grande do Norte"/>
    <x v="1"/>
    <s v="Chris,Pat"/>
    <x v="1"/>
    <s v="Pat"/>
    <s v="Brasil"/>
    <s v="Corporativo"/>
    <s v="Material de EscritÃ³rio"/>
    <s v="EletrodomÃ©sticos"/>
    <x v="204"/>
    <s v="Small Box"/>
    <n v="0.56000000000000005"/>
    <d v="2010-12-21T00:00:00"/>
  </r>
  <r>
    <n v="4192"/>
    <n v="5227"/>
    <n v="37218"/>
    <x v="1138"/>
    <s v="Alta"/>
    <x v="3"/>
    <n v="147.05000000000001"/>
    <n v="0.08"/>
    <s v="AÃ©reo Normal"/>
    <n v="-54.91"/>
    <n v="-54.91"/>
    <s v=""/>
    <x v="31"/>
    <n v="5.82"/>
    <s v="Frank Merwin"/>
    <s v="Natal"/>
    <n v="84084"/>
    <s v="Rio Grande do Norte"/>
    <x v="1"/>
    <s v="Chris,Pat"/>
    <x v="1"/>
    <s v="Pat"/>
    <s v="Brasil"/>
    <s v="Corporativo"/>
    <s v="Material de EscritÃ³rio"/>
    <s v="Papel"/>
    <x v="1144"/>
    <s v="Small Box"/>
    <n v="0.37"/>
    <d v="2010-12-20T00:00:00"/>
  </r>
  <r>
    <n v="6176"/>
    <n v="5231"/>
    <n v="37250"/>
    <x v="149"/>
    <s v="Alta"/>
    <x v="37"/>
    <n v="473.46"/>
    <n v="0.03"/>
    <s v="AÃ©reo Normal"/>
    <n v="128.11000000000001"/>
    <n v="0"/>
    <s v="Returned"/>
    <x v="610"/>
    <n v="6.66"/>
    <s v="Grant Thornton"/>
    <s v="Recife"/>
    <n v="95037"/>
    <s v="Pernambuco"/>
    <x v="1"/>
    <s v="Chris,Pat"/>
    <x v="1"/>
    <s v="Pat"/>
    <s v="Brasil"/>
    <s v="Corporativo"/>
    <s v="Material de EscritÃ³rio"/>
    <s v="Envelopes"/>
    <x v="972"/>
    <s v="Small Box"/>
    <n v="0.4"/>
    <d v="2010-01-15T00:00:00"/>
  </r>
  <r>
    <n v="2331"/>
    <n v="5235"/>
    <n v="37252"/>
    <x v="998"/>
    <s v="Baixa"/>
    <x v="20"/>
    <n v="29345.27"/>
    <n v="0.03"/>
    <s v="Transporte RodoviÃ¡rio"/>
    <n v="7497.55"/>
    <n v="7497.55"/>
    <s v=""/>
    <x v="198"/>
    <n v="44.55"/>
    <s v="Steve Chapman"/>
    <s v="MaringÃ¡"/>
    <n v="72701"/>
    <s v="ParanÃ¡"/>
    <x v="2"/>
    <s v="Sam,Pat"/>
    <x v="2"/>
    <s v="Pat"/>
    <s v="Brasil"/>
    <s v="Corporativo"/>
    <s v="MobiliÃ¡rio"/>
    <s v="Estantes"/>
    <x v="253"/>
    <s v="Jumbo Box"/>
    <n v="0.62"/>
    <d v="2011-11-24T00:00:00"/>
  </r>
  <r>
    <n v="2339"/>
    <n v="5233"/>
    <n v="37252"/>
    <x v="998"/>
    <s v="Baixa"/>
    <x v="23"/>
    <n v="10.62"/>
    <n v="0.02"/>
    <s v="AÃ©reo Normal"/>
    <n v="-31.2"/>
    <n v="-31.2"/>
    <s v=""/>
    <x v="260"/>
    <n v="2.38"/>
    <s v="Steve Chapman"/>
    <s v="MaringÃ¡"/>
    <n v="72032"/>
    <s v="ParanÃ¡"/>
    <x v="2"/>
    <s v="Sam,Pat"/>
    <x v="2"/>
    <s v="Pat"/>
    <s v="Brasil"/>
    <s v="Corporativo"/>
    <s v="Tecnologia"/>
    <s v="PerifÃ©ricos"/>
    <x v="353"/>
    <s v="Small Pack"/>
    <n v="0.74"/>
    <d v="2011-11-23T00:00:00"/>
  </r>
  <r>
    <n v="2351"/>
    <n v="5232"/>
    <n v="37252"/>
    <x v="998"/>
    <s v="Baixa"/>
    <x v="24"/>
    <n v="1503.49"/>
    <n v="0.03"/>
    <s v="AÃ©reo Normal"/>
    <n v="408.73"/>
    <n v="408.73"/>
    <s v=""/>
    <x v="88"/>
    <n v="3.5"/>
    <s v="Steve Chapman"/>
    <s v="MaringÃ¡"/>
    <n v="72032"/>
    <s v="ParanÃ¡"/>
    <x v="2"/>
    <s v="Sam,Pat"/>
    <x v="2"/>
    <s v="Pat"/>
    <s v="Brasil"/>
    <s v="Corporativo"/>
    <s v="Material de EscritÃ³rio"/>
    <s v="EletrodomÃ©sticos"/>
    <x v="101"/>
    <s v="Small Box"/>
    <n v="0.59"/>
    <d v="2011-11-21T00:00:00"/>
  </r>
  <r>
    <n v="2352"/>
    <n v="5234"/>
    <n v="37252"/>
    <x v="998"/>
    <s v="Baixa"/>
    <x v="31"/>
    <n v="2337.0300000000002"/>
    <n v="0.1"/>
    <s v="AÃ©reo Normal"/>
    <n v="-37.19"/>
    <n v="-37.19"/>
    <s v=""/>
    <x v="400"/>
    <n v="19.989999999999998"/>
    <s v="Steve Chapman"/>
    <s v="MaringÃ¡"/>
    <n v="72032"/>
    <s v="ParanÃ¡"/>
    <x v="2"/>
    <s v="Sam,Pat"/>
    <x v="2"/>
    <s v="Pat"/>
    <s v="Brasil"/>
    <s v="Corporativo"/>
    <s v="Tecnologia"/>
    <s v="PerifÃ©ricos"/>
    <x v="567"/>
    <s v="Small Box"/>
    <n v="0.45"/>
    <d v="2011-11-21T00:00:00"/>
  </r>
  <r>
    <n v="272"/>
    <n v="5241"/>
    <n v="37287"/>
    <x v="866"/>
    <s v="Baixa"/>
    <x v="45"/>
    <n v="130.25"/>
    <n v="0.05"/>
    <s v="AÃ©reo Normal"/>
    <n v="0.89"/>
    <n v="0.89"/>
    <s v=""/>
    <x v="582"/>
    <n v="1.58"/>
    <s v="Brad Thomas"/>
    <s v="Belo Horizonte"/>
    <n v="6360"/>
    <s v="Minas Gerais"/>
    <x v="3"/>
    <s v="Erin"/>
    <x v="3"/>
    <m/>
    <s v="Brasil"/>
    <s v="Corporativo"/>
    <s v="Material de EscritÃ³rio"/>
    <s v="ElÃ¡sticos"/>
    <x v="915"/>
    <s v="Wrap Bag"/>
    <n v="0.39"/>
    <d v="2012-11-06T00:00:00"/>
  </r>
  <r>
    <n v="279"/>
    <n v="5239"/>
    <n v="37287"/>
    <x v="866"/>
    <s v="Baixa"/>
    <x v="43"/>
    <n v="122.41"/>
    <n v="0.09"/>
    <s v="AÃ©reo Normal"/>
    <n v="2.37"/>
    <n v="2.37"/>
    <s v=""/>
    <x v="62"/>
    <n v="4.95"/>
    <s v="Brad Thomas"/>
    <s v="Belo Horizonte"/>
    <n v="1923"/>
    <s v="Minas Gerais"/>
    <x v="3"/>
    <s v="Erin"/>
    <x v="3"/>
    <m/>
    <s v="Brasil"/>
    <s v="Corporativo"/>
    <s v="MobiliÃ¡rio"/>
    <s v="MobiliÃ¡rio de EscritÃ³rio"/>
    <x v="67"/>
    <s v="Small Pack"/>
    <n v="0.37"/>
    <d v="2012-11-05T00:00:00"/>
  </r>
  <r>
    <n v="280"/>
    <n v="5240"/>
    <n v="37287"/>
    <x v="866"/>
    <s v="Baixa"/>
    <x v="35"/>
    <n v="2052.2655"/>
    <n v="0.04"/>
    <s v="AÃ©reo Normal"/>
    <n v="371.40300000000002"/>
    <n v="371.40300000000002"/>
    <s v=""/>
    <x v="240"/>
    <n v="2.5"/>
    <s v="Brad Thomas"/>
    <s v="SÃ£o Paulo"/>
    <n v="7101"/>
    <s v="SÃ£o Paulo"/>
    <x v="3"/>
    <s v="Erin"/>
    <x v="3"/>
    <m/>
    <s v="Brasil"/>
    <s v="Corporativo"/>
    <s v="Tecnologia"/>
    <s v="Telefones e ComunicaÃ§Ã£o"/>
    <x v="435"/>
    <s v="Small Box"/>
    <n v="0.56999999999999995"/>
    <d v="2012-11-05T00:00:00"/>
  </r>
  <r>
    <n v="1028"/>
    <n v="5243"/>
    <n v="37313"/>
    <x v="267"/>
    <s v="NÃ£o Especificada"/>
    <x v="30"/>
    <n v="908.41200000000003"/>
    <n v="7.0000000000000007E-2"/>
    <s v="AÃ©reo RÃ¡pido"/>
    <n v="-71.191999999999993"/>
    <n v="-71.191999999999993"/>
    <s v=""/>
    <x v="6"/>
    <n v="8.99"/>
    <s v="Liz MacKendrick"/>
    <s v="Porto Alegre"/>
    <n v="23111"/>
    <s v="Rio Grande do Sul"/>
    <x v="2"/>
    <s v="Sam,Pat"/>
    <x v="2"/>
    <s v="Pat"/>
    <s v="Brasil"/>
    <s v="Corporativo"/>
    <s v="Tecnologia"/>
    <s v="Telefones e ComunicaÃ§Ã£o"/>
    <x v="966"/>
    <s v="Small Box"/>
    <n v="0.57999999999999996"/>
    <d v="2012-07-04T00:00:00"/>
  </r>
  <r>
    <n v="1032"/>
    <n v="5242"/>
    <n v="37313"/>
    <x v="267"/>
    <s v="NÃ£o Especificada"/>
    <x v="21"/>
    <n v="3304.38"/>
    <n v="0"/>
    <s v="AÃ©reo Normal"/>
    <n v="-634.49"/>
    <n v="-634.49"/>
    <s v=""/>
    <x v="698"/>
    <n v="37.58"/>
    <s v="Liz MacKendrick"/>
    <s v="Porto Alegre"/>
    <n v="23111"/>
    <s v="Rio Grande do Sul"/>
    <x v="2"/>
    <s v="Sam,Pat"/>
    <x v="2"/>
    <s v="Pat"/>
    <s v="Brasil"/>
    <s v="Corporativo"/>
    <s v="MobiliÃ¡rio"/>
    <s v="MobiliÃ¡rio de EscritÃ³rio"/>
    <x v="1149"/>
    <s v="Wrap Bag"/>
    <n v="0.78"/>
    <d v="2012-07-03T00:00:00"/>
  </r>
  <r>
    <n v="7112"/>
    <n v="5248"/>
    <n v="37319"/>
    <x v="621"/>
    <s v="CrÃ­tica"/>
    <x v="11"/>
    <n v="388.9"/>
    <n v="0.1"/>
    <s v="AÃ©reo Normal"/>
    <n v="-37.11"/>
    <n v="-37.11"/>
    <s v=""/>
    <x v="58"/>
    <n v="4.5"/>
    <s v="Victoria Brennan"/>
    <s v="Feira de Santana"/>
    <n v="99301"/>
    <s v="Bahia"/>
    <x v="1"/>
    <s v="Chris,Pat"/>
    <x v="1"/>
    <s v="Pat"/>
    <s v="Brasil"/>
    <s v="Pequenas Empresas"/>
    <s v="Material de EscritÃ³rio"/>
    <s v="EletrodomÃ©sticos"/>
    <x v="63"/>
    <s v="Small Box"/>
    <n v="0.59"/>
    <d v="2009-08-06T00:00:00"/>
  </r>
  <r>
    <n v="7409"/>
    <n v="5249"/>
    <n v="37348"/>
    <x v="1179"/>
    <s v="Alta"/>
    <x v="22"/>
    <n v="551.66999999999996"/>
    <n v="0.08"/>
    <s v="AÃ©reo Normal"/>
    <n v="25.44"/>
    <n v="25.44"/>
    <s v=""/>
    <x v="136"/>
    <n v="4.96"/>
    <s v="Maribeth Dona"/>
    <s v="Porto Alegre"/>
    <n v="20151"/>
    <s v="Rio Grande do Sul"/>
    <x v="2"/>
    <s v="Sam,Pat"/>
    <x v="2"/>
    <s v="Pat"/>
    <s v="Brasil"/>
    <s v="EscritÃ³rio em Casa"/>
    <s v="Material de EscritÃ³rio"/>
    <s v="Armazenamento e OrganizaÃ§Ã£o"/>
    <x v="155"/>
    <s v="Small Box"/>
    <n v="0.57999999999999996"/>
    <d v="2009-06-16T00:00:00"/>
  </r>
  <r>
    <n v="1269"/>
    <n v="5251"/>
    <n v="37350"/>
    <x v="85"/>
    <s v="CrÃ­tica"/>
    <x v="25"/>
    <n v="163.13999999999999"/>
    <n v="7.0000000000000007E-2"/>
    <s v="AÃ©reo Normal"/>
    <n v="-37.5"/>
    <n v="-37.5"/>
    <s v=""/>
    <x v="699"/>
    <n v="8.99"/>
    <s v="Kelly Andreada"/>
    <s v="Porto Alegre"/>
    <n v="29651"/>
    <s v="Rio Grande do Sul"/>
    <x v="2"/>
    <s v="Sam,Pat"/>
    <x v="2"/>
    <s v="Pat"/>
    <s v="Brasil"/>
    <s v="EscritÃ³rio em Casa"/>
    <s v="Material de EscritÃ³rio"/>
    <s v="Canetas e materiais de arte"/>
    <x v="1150"/>
    <s v="Small Pack"/>
    <n v="0.56999999999999995"/>
    <d v="2012-05-21T00:00:00"/>
  </r>
  <r>
    <n v="3621"/>
    <n v="5252"/>
    <n v="37380"/>
    <x v="1180"/>
    <s v="CrÃ­tica"/>
    <x v="13"/>
    <n v="737.38"/>
    <n v="0.08"/>
    <s v="AÃ©reo Normal"/>
    <n v="90.04"/>
    <n v="0"/>
    <s v="Returned"/>
    <x v="664"/>
    <n v="5.3"/>
    <s v="Fred Harton"/>
    <s v="JoÃ£o Pessoa"/>
    <n v="80219"/>
    <s v="ParaÃ­ba"/>
    <x v="1"/>
    <s v="Chris,Pat"/>
    <x v="1"/>
    <s v="Pat"/>
    <s v="Brasil"/>
    <s v="EscritÃ³rio em Casa"/>
    <s v="MobiliÃ¡rio"/>
    <s v="Cadeiras"/>
    <x v="1082"/>
    <s v="Medium Box"/>
    <m/>
    <d v="2011-04-02T00:00:00"/>
  </r>
  <r>
    <n v="3622"/>
    <n v="5253"/>
    <n v="37380"/>
    <x v="1180"/>
    <s v="CrÃ­tica"/>
    <x v="26"/>
    <n v="507.18"/>
    <n v="0"/>
    <s v="AÃ©reo Normal"/>
    <n v="74.73"/>
    <n v="0"/>
    <s v="Returned"/>
    <x v="367"/>
    <n v="4.78"/>
    <s v="Fred Harton"/>
    <s v="JoÃ£o Pessoa"/>
    <n v="80219"/>
    <s v="ParaÃ­ba"/>
    <x v="1"/>
    <s v="Chris,Pat"/>
    <x v="1"/>
    <s v="Pat"/>
    <s v="Brasil"/>
    <s v="EscritÃ³rio em Casa"/>
    <s v="Material de EscritÃ³rio"/>
    <s v="Papel"/>
    <x v="1075"/>
    <s v="Small Box"/>
    <n v="0.4"/>
    <d v="2011-04-02T00:00:00"/>
  </r>
  <r>
    <n v="3623"/>
    <n v="5254"/>
    <n v="37380"/>
    <x v="1180"/>
    <s v="CrÃ­tica"/>
    <x v="8"/>
    <n v="151.19"/>
    <n v="7.0000000000000007E-2"/>
    <s v="AÃ©reo Normal"/>
    <n v="27.37"/>
    <n v="0"/>
    <s v="Returned"/>
    <x v="700"/>
    <n v="1.43"/>
    <s v="Fred Harton"/>
    <s v="JoÃ£o Pessoa"/>
    <n v="80219"/>
    <s v="ParaÃ­ba"/>
    <x v="1"/>
    <s v="Chris,Pat"/>
    <x v="1"/>
    <s v="Pat"/>
    <s v="Brasil"/>
    <s v="EscritÃ³rio em Casa"/>
    <s v="Material de EscritÃ³rio"/>
    <s v="ElÃ¡sticos"/>
    <x v="1151"/>
    <s v="Wrap Bag"/>
    <n v="0.38"/>
    <d v="2011-04-02T00:00:00"/>
  </r>
  <r>
    <n v="2740"/>
    <n v="5257"/>
    <n v="37414"/>
    <x v="1141"/>
    <s v="Baixa"/>
    <x v="33"/>
    <n v="20596.580000000002"/>
    <n v="0.09"/>
    <s v="Transporte RodoviÃ¡rio"/>
    <n v="-1331.5533660000001"/>
    <n v="0"/>
    <s v="Returned"/>
    <x v="361"/>
    <n v="64.59"/>
    <s v="Ben Wallace"/>
    <s v="SÃ£o Paulo"/>
    <n v="13601"/>
    <s v="SÃ£o Paulo"/>
    <x v="3"/>
    <s v="Erin"/>
    <x v="3"/>
    <m/>
    <s v="Brasil"/>
    <s v="EscritÃ³rio em Casa"/>
    <s v="MobiliÃ¡rio"/>
    <s v="Mesas"/>
    <x v="730"/>
    <s v="Jumbo Box"/>
    <n v="0.66"/>
    <d v="2011-09-11T00:00:00"/>
  </r>
  <r>
    <n v="5276"/>
    <n v="5259"/>
    <n v="37440"/>
    <x v="1181"/>
    <s v="NÃ£o Especificada"/>
    <x v="33"/>
    <n v="8407.08"/>
    <n v="0.04"/>
    <s v="Transporte RodoviÃ¡rio"/>
    <n v="629.4"/>
    <n v="629.4"/>
    <s v=""/>
    <x v="39"/>
    <n v="68.02"/>
    <s v="Rick Wilson"/>
    <s v="Teresina"/>
    <n v="97071"/>
    <s v="PiauÃ­"/>
    <x v="1"/>
    <s v="Chris,Pat"/>
    <x v="1"/>
    <s v="Pat"/>
    <s v="Brasil"/>
    <s v="Corporativo"/>
    <s v="Material de EscritÃ³rio"/>
    <s v="EletrodomÃ©sticos"/>
    <x v="40"/>
    <s v="Jumbo Drum"/>
    <n v="0.57999999999999996"/>
    <d v="2010-06-24T00:00:00"/>
  </r>
  <r>
    <n v="5672"/>
    <n v="5263"/>
    <n v="37443"/>
    <x v="800"/>
    <s v="NÃ£o Especificada"/>
    <x v="24"/>
    <n v="2172.7019999999902"/>
    <n v="0.01"/>
    <s v="AÃ©reo Normal"/>
    <n v="481.74299999999999"/>
    <n v="481.74299999999999"/>
    <s v=""/>
    <x v="43"/>
    <n v="2.5"/>
    <s v="Mark Packer"/>
    <s v="SÃ£o Paulo"/>
    <n v="7652"/>
    <s v="SÃ£o Paulo"/>
    <x v="3"/>
    <s v="Erin"/>
    <x v="3"/>
    <m/>
    <s v="Brasil"/>
    <s v="Pequenas Empresas"/>
    <s v="Tecnologia"/>
    <s v="Telefones e ComunicaÃ§Ã£o"/>
    <x v="350"/>
    <s v="Small Box"/>
    <n v="0.56999999999999995"/>
    <d v="2010-04-17T00:00:00"/>
  </r>
  <r>
    <n v="5682"/>
    <n v="5262"/>
    <n v="37443"/>
    <x v="800"/>
    <s v="NÃ£o Especificada"/>
    <x v="31"/>
    <n v="2869.44"/>
    <n v="0.08"/>
    <s v="AÃ©reo Normal"/>
    <n v="840.55"/>
    <n v="840.55"/>
    <s v=""/>
    <x v="93"/>
    <n v="3.99"/>
    <s v="Mark Packer"/>
    <s v="Belo Horizonte"/>
    <n v="1013"/>
    <s v="Minas Gerais"/>
    <x v="3"/>
    <s v="Erin"/>
    <x v="3"/>
    <m/>
    <s v="Brasil"/>
    <s v="Pequenas Empresas"/>
    <s v="Material de EscritÃ³rio"/>
    <s v="EletrodomÃ©sticos"/>
    <x v="106"/>
    <s v="Small Box"/>
    <n v="0.56999999999999995"/>
    <d v="2010-04-15T00:00:00"/>
  </r>
  <r>
    <n v="1830"/>
    <n v="5264"/>
    <n v="37445"/>
    <x v="643"/>
    <s v="Alta"/>
    <x v="11"/>
    <n v="2180.23"/>
    <n v="0.05"/>
    <s v="AÃ©reo Normal"/>
    <n v="660.25"/>
    <n v="660.25"/>
    <s v=""/>
    <x v="558"/>
    <n v="3.5"/>
    <s v="Anthony O'Donnell"/>
    <s v="JoÃ£o Pessoa"/>
    <n v="80027"/>
    <s v="ParaÃ­ba"/>
    <x v="1"/>
    <s v="Chris,Pat"/>
    <x v="1"/>
    <s v="Pat"/>
    <s v="Brasil"/>
    <s v="Corporativo"/>
    <s v="Material de EscritÃ³rio"/>
    <s v="EletrodomÃ©sticos"/>
    <x v="872"/>
    <s v="Small Box"/>
    <n v="0.56999999999999995"/>
    <d v="2012-02-19T00:00:00"/>
  </r>
  <r>
    <n v="7255"/>
    <n v="5265"/>
    <n v="37447"/>
    <x v="1182"/>
    <s v="Baixa"/>
    <x v="3"/>
    <n v="139.44999999999999"/>
    <n v="0.02"/>
    <s v="AÃ©reo Normal"/>
    <n v="-137.494"/>
    <n v="-137.494"/>
    <s v=""/>
    <x v="45"/>
    <n v="8.49"/>
    <s v="Noel Staavos"/>
    <s v="VitÃ³ria"/>
    <n v="4073"/>
    <s v="EspÃ­rito Santo"/>
    <x v="3"/>
    <s v="Erin"/>
    <x v="3"/>
    <m/>
    <s v="Brasil"/>
    <s v="EscritÃ³rio em Casa"/>
    <s v="Material de EscritÃ³rio"/>
    <s v="Capas e AcessÃ³rios"/>
    <x v="522"/>
    <s v="Small Box"/>
    <n v="0.39"/>
    <d v="2009-07-12T00:00:00"/>
  </r>
  <r>
    <n v="6742"/>
    <n v="5266"/>
    <n v="37473"/>
    <x v="775"/>
    <s v="Baixa"/>
    <x v="8"/>
    <n v="88.23"/>
    <n v="0.1"/>
    <s v="AÃ©reo Normal"/>
    <n v="-195.93"/>
    <n v="-195.93"/>
    <s v=""/>
    <x v="327"/>
    <n v="5"/>
    <s v="Tom Prescott"/>
    <s v="Recife"/>
    <n v="91505"/>
    <s v="Pernambuco"/>
    <x v="1"/>
    <s v="Chris,Pat"/>
    <x v="1"/>
    <s v="Pat"/>
    <s v="Brasil"/>
    <s v="Pequenas Empresas"/>
    <s v="Material de EscritÃ³rio"/>
    <s v="Tesouras, rÃ©guas e aparadores"/>
    <x v="458"/>
    <s v="Wrap Bag"/>
    <n v="0.81"/>
    <d v="2009-10-05T00:00:00"/>
  </r>
  <r>
    <n v="6763"/>
    <n v="5267"/>
    <n v="37473"/>
    <x v="775"/>
    <s v="Baixa"/>
    <x v="34"/>
    <n v="43.72"/>
    <n v="0.06"/>
    <s v="AÃ©reo Normal"/>
    <n v="2.12"/>
    <n v="2.12"/>
    <s v=""/>
    <x v="122"/>
    <n v="2.04"/>
    <s v="Tom Prescott"/>
    <s v="VitÃ³ria"/>
    <n v="3051"/>
    <s v="EspÃ­rito Santo"/>
    <x v="3"/>
    <s v="Erin"/>
    <x v="3"/>
    <m/>
    <s v="Brasil"/>
    <s v="Pequenas Empresas"/>
    <s v="Material de EscritÃ³rio"/>
    <s v="Papel"/>
    <x v="661"/>
    <s v="Wrap Bag"/>
    <n v="0.36"/>
    <d v="2009-10-01T00:00:00"/>
  </r>
  <r>
    <n v="3245"/>
    <n v="5270"/>
    <n v="37505"/>
    <x v="29"/>
    <s v="Baixa"/>
    <x v="8"/>
    <n v="384.41"/>
    <n v="0.05"/>
    <s v="AÃ©reo Normal"/>
    <n v="-44.300400000000003"/>
    <n v="-44.300400000000003"/>
    <s v=""/>
    <x v="612"/>
    <n v="5.76"/>
    <s v="Bryan Spruell"/>
    <s v="Recife"/>
    <n v="95051"/>
    <s v="Pernambuco"/>
    <x v="1"/>
    <s v="Chris,Pat"/>
    <x v="1"/>
    <s v="Pat"/>
    <s v="Brasil"/>
    <s v="EscritÃ³rio em Casa"/>
    <s v="Tecnologia"/>
    <s v="MÃ¡quinas de EscritÃ³rio"/>
    <x v="978"/>
    <s v="Medium Box"/>
    <n v="0.39"/>
    <d v="2011-06-08T00:00:00"/>
  </r>
  <r>
    <n v="3255"/>
    <n v="5268"/>
    <n v="37505"/>
    <x v="29"/>
    <s v="Baixa"/>
    <x v="23"/>
    <n v="29.19"/>
    <n v="0.03"/>
    <s v="AÃ©reo Normal"/>
    <n v="-23.1"/>
    <n v="-23.1"/>
    <s v=""/>
    <x v="585"/>
    <n v="12.39"/>
    <s v="Bryan Spruell"/>
    <s v="Recife"/>
    <n v="93101"/>
    <s v="Pernambuco"/>
    <x v="1"/>
    <s v="Chris,Pat"/>
    <x v="1"/>
    <s v="Pat"/>
    <s v="Brasil"/>
    <s v="EscritÃ³rio em Casa"/>
    <s v="Material de EscritÃ³rio"/>
    <s v="Envelopes"/>
    <x v="1089"/>
    <s v="Small Box"/>
    <n v="0.35"/>
    <d v="2011-06-05T00:00:00"/>
  </r>
  <r>
    <n v="3256"/>
    <n v="5269"/>
    <n v="37505"/>
    <x v="29"/>
    <s v="Baixa"/>
    <x v="29"/>
    <n v="2007.24"/>
    <n v="0.03"/>
    <s v="AÃ©reo RÃ¡pido"/>
    <n v="600.4"/>
    <n v="600.4"/>
    <s v=""/>
    <x v="680"/>
    <n v="11.79"/>
    <s v="Bryan Spruell"/>
    <s v="Recife"/>
    <n v="95051"/>
    <s v="Pernambuco"/>
    <x v="1"/>
    <s v="Chris,Pat"/>
    <x v="1"/>
    <s v="Pat"/>
    <s v="Brasil"/>
    <s v="EscritÃ³rio em Casa"/>
    <s v="Material de EscritÃ³rio"/>
    <s v="EletrodomÃ©sticos"/>
    <x v="1105"/>
    <s v="Medium Box"/>
    <n v="0.42"/>
    <d v="2011-06-05T00:00:00"/>
  </r>
  <r>
    <n v="7999"/>
    <n v="5271"/>
    <n v="37510"/>
    <x v="683"/>
    <s v="CrÃ­tica"/>
    <x v="5"/>
    <n v="2466.02"/>
    <n v="0.02"/>
    <s v="AÃ©reo Normal"/>
    <n v="243.73"/>
    <n v="243.73"/>
    <s v=""/>
    <x v="556"/>
    <n v="19.989999999999998"/>
    <s v="Richard Bierner"/>
    <s v="Porto Alegre"/>
    <n v="22980"/>
    <s v="Rio Grande do Sul"/>
    <x v="2"/>
    <s v="Sam,Pat"/>
    <x v="2"/>
    <s v="Pat"/>
    <s v="Brasil"/>
    <s v="Pequenas Empresas"/>
    <s v="Material de EscritÃ³rio"/>
    <s v="Armazenamento e OrganizaÃ§Ã£o"/>
    <x v="864"/>
    <s v="Small Box"/>
    <n v="0.66"/>
    <d v="2009-03-08T00:00:00"/>
  </r>
  <r>
    <n v="8345"/>
    <n v="5274"/>
    <n v="37537"/>
    <x v="1183"/>
    <s v="Baixa"/>
    <x v="46"/>
    <n v="4902.38"/>
    <n v="0.05"/>
    <s v="AÃ©reo Normal"/>
    <n v="1438.49"/>
    <n v="1438.49"/>
    <s v=""/>
    <x v="513"/>
    <n v="7.07"/>
    <s v="Alan Schoenberger"/>
    <s v="Recife"/>
    <n v="94559"/>
    <s v="Pernambuco"/>
    <x v="1"/>
    <s v="Chris,Pat"/>
    <x v="1"/>
    <s v="Pat"/>
    <s v="Brasil"/>
    <s v="Corporativo"/>
    <s v="Material de EscritÃ³rio"/>
    <s v="Armazenamento e OrganizaÃ§Ã£o"/>
    <x v="786"/>
    <s v="Small Box"/>
    <n v="0.59"/>
    <d v="2009-01-09T00:00:00"/>
  </r>
  <r>
    <n v="8391"/>
    <n v="5273"/>
    <n v="37537"/>
    <x v="1183"/>
    <s v="Baixa"/>
    <x v="27"/>
    <n v="4083.19"/>
    <n v="7.0000000000000007E-2"/>
    <s v="Transporte RodoviÃ¡rio"/>
    <n v="-1049.8499999999999"/>
    <n v="-1049.8499999999999"/>
    <s v=""/>
    <x v="111"/>
    <n v="45"/>
    <s v="Alan Schoenberger"/>
    <s v="Recife"/>
    <n v="94559"/>
    <s v="Pernambuco"/>
    <x v="1"/>
    <s v="Chris,Pat"/>
    <x v="1"/>
    <s v="Pat"/>
    <s v="Brasil"/>
    <s v="Corporativo"/>
    <s v="MobiliÃ¡rio"/>
    <s v="Cadeiras"/>
    <x v="1143"/>
    <s v="Jumbo Drum"/>
    <n v="0.69"/>
    <d v="2009-01-04T00:00:00"/>
  </r>
  <r>
    <n v="8397"/>
    <n v="5272"/>
    <n v="37537"/>
    <x v="1183"/>
    <s v="Baixa"/>
    <x v="32"/>
    <n v="1239.06"/>
    <n v="0"/>
    <s v="Transporte RodoviÃ¡rio"/>
    <n v="-193.08"/>
    <n v="-193.08"/>
    <s v=""/>
    <x v="225"/>
    <n v="48.8"/>
    <s v="Alan Schoenberger"/>
    <s v="Recife"/>
    <n v="94559"/>
    <s v="Pernambuco"/>
    <x v="1"/>
    <s v="Chris,Pat"/>
    <x v="1"/>
    <s v="Pat"/>
    <s v="Brasil"/>
    <s v="Corporativo"/>
    <s v="MobiliÃ¡rio"/>
    <s v="Cadeiras"/>
    <x v="296"/>
    <s v="Jumbo Drum"/>
    <n v="0.56000000000000005"/>
    <d v="2009-01-02T00:00:00"/>
  </r>
  <r>
    <n v="7195"/>
    <n v="5278"/>
    <n v="37542"/>
    <x v="330"/>
    <s v="MÃ©dia"/>
    <x v="2"/>
    <n v="2546.5234999999998"/>
    <n v="0.09"/>
    <s v="AÃ©reo RÃ¡pido"/>
    <n v="209.99700000000001"/>
    <n v="209.99700000000001"/>
    <s v=""/>
    <x v="12"/>
    <n v="7.69"/>
    <s v="Adam Shillingsburg"/>
    <s v="Teresina"/>
    <n v="97526"/>
    <s v="PiauÃ­"/>
    <x v="1"/>
    <s v="Chris,Pat"/>
    <x v="1"/>
    <s v="Pat"/>
    <s v="Brasil"/>
    <s v="Corporativo"/>
    <s v="Tecnologia"/>
    <s v="Telefones e ComunicaÃ§Ã£o"/>
    <x v="401"/>
    <s v="Small Box"/>
    <n v="0.59"/>
    <d v="2009-07-22T00:00:00"/>
  </r>
  <r>
    <n v="2110"/>
    <n v="5279"/>
    <n v="37543"/>
    <x v="340"/>
    <s v="MÃ©dia"/>
    <x v="0"/>
    <n v="241.85"/>
    <n v="0.01"/>
    <s v="AÃ©reo Normal"/>
    <n v="-4.5"/>
    <n v="-4.5"/>
    <s v=""/>
    <x v="22"/>
    <n v="13.89"/>
    <s v="Ed Braxton"/>
    <s v="MaceiÃ³"/>
    <n v="85705"/>
    <s v="Alagoas"/>
    <x v="1"/>
    <s v="Chris,Pat"/>
    <x v="1"/>
    <s v="Pat"/>
    <s v="Brasil"/>
    <s v="EscritÃ³rio em Casa"/>
    <s v="Material de EscritÃ³rio"/>
    <s v="Canetas e materiais de arte"/>
    <x v="23"/>
    <s v="Wrap Bag"/>
    <n v="0.41"/>
    <d v="2012-01-01T00:00:00"/>
  </r>
  <r>
    <n v="5040"/>
    <n v="5280"/>
    <n v="37572"/>
    <x v="1038"/>
    <s v="Alta"/>
    <x v="35"/>
    <n v="123.95"/>
    <n v="0.01"/>
    <s v="AÃ©reo Normal"/>
    <n v="2.4224999999999999"/>
    <n v="0"/>
    <s v="Returned"/>
    <x v="285"/>
    <n v="2.99"/>
    <s v="Jas O'Carroll"/>
    <s v="SÃ£o Paulo"/>
    <n v="44094"/>
    <s v="SÃ£o Paulo"/>
    <x v="3"/>
    <s v="Erin"/>
    <x v="3"/>
    <m/>
    <s v="Brasil"/>
    <s v="Corporativo"/>
    <s v="Material de EscritÃ³rio"/>
    <s v="Capas e AcessÃ³rios"/>
    <x v="446"/>
    <s v="Small Box"/>
    <n v="0.38"/>
    <d v="2010-08-05T00:00:00"/>
  </r>
  <r>
    <n v="4352"/>
    <n v="5281"/>
    <n v="37603"/>
    <x v="185"/>
    <s v="MÃ©dia"/>
    <x v="31"/>
    <n v="2440.2600000000002"/>
    <n v="0"/>
    <s v="AÃ©reo Normal"/>
    <n v="917.28"/>
    <n v="917.28"/>
    <s v=""/>
    <x v="261"/>
    <n v="1.99"/>
    <s v="Liz Price"/>
    <s v="FlorianÃ³polis"/>
    <n v="41075"/>
    <s v="Santa Catarina"/>
    <x v="2"/>
    <s v="Sam,Pat"/>
    <x v="2"/>
    <s v="Pat"/>
    <s v="Brasil"/>
    <s v="Consumidor"/>
    <s v="Tecnologia"/>
    <s v="PerifÃ©ricos"/>
    <x v="354"/>
    <s v="Small Pack"/>
    <n v="0.55000000000000004"/>
    <d v="2010-11-26T00:00:00"/>
  </r>
  <r>
    <n v="4353"/>
    <n v="5282"/>
    <n v="37603"/>
    <x v="185"/>
    <s v="MÃ©dia"/>
    <x v="3"/>
    <n v="1008.19"/>
    <n v="0.03"/>
    <s v="AÃ©reo Normal"/>
    <n v="210.01"/>
    <n v="210.01"/>
    <s v=""/>
    <x v="261"/>
    <n v="1.99"/>
    <s v="Liz Price"/>
    <s v="FlorianÃ³polis"/>
    <n v="41075"/>
    <s v="Santa Catarina"/>
    <x v="2"/>
    <s v="Sam,Pat"/>
    <x v="2"/>
    <s v="Pat"/>
    <s v="Brasil"/>
    <s v="Consumidor"/>
    <s v="Tecnologia"/>
    <s v="PerifÃ©ricos"/>
    <x v="354"/>
    <s v="Small Pack"/>
    <n v="0.55000000000000004"/>
    <d v="2010-11-26T00:00:00"/>
  </r>
  <r>
    <n v="5954"/>
    <n v="5284"/>
    <n v="37606"/>
    <x v="1184"/>
    <s v="CrÃ­tica"/>
    <x v="7"/>
    <n v="148.99"/>
    <n v="0.03"/>
    <s v="AÃ©reo Normal"/>
    <n v="-115.48"/>
    <n v="-115.48"/>
    <s v=""/>
    <x v="176"/>
    <n v="4.17"/>
    <s v="Patrick Bzostek"/>
    <s v="Recife"/>
    <n v="94526"/>
    <s v="Pernambuco"/>
    <x v="1"/>
    <s v="Chris,Pat"/>
    <x v="1"/>
    <s v="Pat"/>
    <s v="Brasil"/>
    <s v="Consumidor"/>
    <s v="Material de EscritÃ³rio"/>
    <s v="Canetas e materiais de arte"/>
    <x v="216"/>
    <s v="Small Pack"/>
    <n v="0.59"/>
    <d v="2010-02-24T00:00:00"/>
  </r>
  <r>
    <n v="5955"/>
    <n v="5285"/>
    <n v="37606"/>
    <x v="1184"/>
    <s v="CrÃ­tica"/>
    <x v="24"/>
    <n v="70.66"/>
    <n v="0.06"/>
    <s v="AÃ©reo Normal"/>
    <n v="-57.84"/>
    <n v="-57.84"/>
    <s v=""/>
    <x v="421"/>
    <n v="3.97"/>
    <s v="Patrick Bzostek"/>
    <s v="Recife"/>
    <n v="94526"/>
    <s v="Pernambuco"/>
    <x v="1"/>
    <s v="Chris,Pat"/>
    <x v="1"/>
    <s v="Pat"/>
    <s v="Brasil"/>
    <s v="Consumidor"/>
    <s v="Material de EscritÃ³rio"/>
    <s v="Canetas e materiais de arte"/>
    <x v="781"/>
    <s v="Wrap Bag"/>
    <n v="0.56000000000000005"/>
    <d v="2010-02-24T00:00:00"/>
  </r>
  <r>
    <n v="5962"/>
    <n v="5283"/>
    <n v="37606"/>
    <x v="1184"/>
    <s v="CrÃ­tica"/>
    <x v="23"/>
    <n v="19.96"/>
    <n v="0.05"/>
    <s v="AÃ©reo RÃ¡pido"/>
    <n v="3.25"/>
    <n v="3.25"/>
    <s v=""/>
    <x v="18"/>
    <n v="4.8600000000000003"/>
    <s v="Patrick Bzostek"/>
    <s v="Recife"/>
    <n v="94526"/>
    <s v="Pernambuco"/>
    <x v="1"/>
    <s v="Chris,Pat"/>
    <x v="1"/>
    <s v="Pat"/>
    <s v="Brasil"/>
    <s v="Consumidor"/>
    <s v="Material de EscritÃ³rio"/>
    <s v="Papel"/>
    <x v="58"/>
    <s v="Small Box"/>
    <n v="0.38"/>
    <d v="2010-02-23T00:00:00"/>
  </r>
  <r>
    <n v="8229"/>
    <n v="5287"/>
    <n v="37638"/>
    <x v="1099"/>
    <s v="Baixa"/>
    <x v="22"/>
    <n v="139.97999999999999"/>
    <n v="7.0000000000000007E-2"/>
    <s v="AÃ©reo Normal"/>
    <n v="-140.54"/>
    <n v="-140.54"/>
    <s v=""/>
    <x v="152"/>
    <n v="6.89"/>
    <s v="Aaron Smayling"/>
    <s v="SÃ£o Paulo"/>
    <n v="11787"/>
    <s v="SÃ£o Paulo"/>
    <x v="3"/>
    <s v="Erin"/>
    <x v="3"/>
    <m/>
    <s v="Brasil"/>
    <s v="Pequenas Empresas"/>
    <s v="Material de EscritÃ³rio"/>
    <s v="Etiquetas"/>
    <x v="570"/>
    <s v="Small Box"/>
    <n v="0.39"/>
    <d v="2009-01-23T00:00:00"/>
  </r>
  <r>
    <n v="2284"/>
    <n v="5288"/>
    <n v="37667"/>
    <x v="724"/>
    <s v="Alta"/>
    <x v="42"/>
    <n v="472.35"/>
    <n v="0.03"/>
    <s v="AÃ©reo Normal"/>
    <n v="61.676000000000002"/>
    <n v="61.676000000000002"/>
    <s v=""/>
    <x v="188"/>
    <n v="6.46"/>
    <s v="Peter Fuller"/>
    <s v="FlorianÃ³polis"/>
    <n v="30904"/>
    <s v="Santa Catarina"/>
    <x v="2"/>
    <s v="Sam,Pat"/>
    <x v="2"/>
    <s v="Pat"/>
    <s v="Brasil"/>
    <s v="Consumidor"/>
    <s v="Material de EscritÃ³rio"/>
    <s v="Capas e AcessÃ³rios"/>
    <x v="237"/>
    <s v="Small Box"/>
    <n v="0.38"/>
    <d v="2011-12-03T00:00:00"/>
  </r>
  <r>
    <n v="6214"/>
    <n v="5289"/>
    <n v="37668"/>
    <x v="152"/>
    <s v="Baixa"/>
    <x v="22"/>
    <n v="478.27"/>
    <n v="0.01"/>
    <s v="AÃ©reo Normal"/>
    <n v="-4.8459000000000003"/>
    <n v="-4.8459000000000003"/>
    <s v=""/>
    <x v="101"/>
    <n v="7.51"/>
    <s v="Victoria Pisteka"/>
    <s v="Recife"/>
    <n v="93010"/>
    <s v="Pernambuco"/>
    <x v="1"/>
    <s v="Chris,Pat"/>
    <x v="1"/>
    <s v="Pat"/>
    <s v="Brasil"/>
    <s v="Corporativo"/>
    <s v="Tecnologia"/>
    <s v="MÃ¡quinas de EscritÃ³rio"/>
    <x v="116"/>
    <s v="Medium Box"/>
    <n v="0.39"/>
    <d v="2010-01-08T00:00:00"/>
  </r>
  <r>
    <n v="4497"/>
    <n v="5292"/>
    <n v="37669"/>
    <x v="660"/>
    <s v="NÃ£o Especificada"/>
    <x v="32"/>
    <n v="70.02"/>
    <n v="0"/>
    <s v="AÃ©reo Normal"/>
    <n v="-30.63"/>
    <n v="-30.63"/>
    <s v=""/>
    <x v="332"/>
    <n v="8.7799999999999994"/>
    <s v="Alejandro Grove"/>
    <s v="SÃ£o Paulo"/>
    <n v="45231"/>
    <s v="SÃ£o Paulo"/>
    <x v="3"/>
    <s v="Erin"/>
    <x v="3"/>
    <m/>
    <s v="Brasil"/>
    <s v="Corporativo"/>
    <s v="Material de EscritÃ³rio"/>
    <s v="Armazenamento e OrganizaÃ§Ã£o"/>
    <x v="464"/>
    <s v="Small Box"/>
    <n v="0.56999999999999995"/>
    <d v="2010-11-01T00:00:00"/>
  </r>
  <r>
    <n v="4504"/>
    <n v="5290"/>
    <n v="37669"/>
    <x v="660"/>
    <s v="NÃ£o Especificada"/>
    <x v="33"/>
    <n v="9081.98"/>
    <n v="0.02"/>
    <s v="AÃ©reo RÃ¡pido"/>
    <n v="2485.54"/>
    <n v="2485.54"/>
    <s v=""/>
    <x v="701"/>
    <n v="19.989999999999998"/>
    <s v="Alejandro Grove"/>
    <s v="SÃ£o Paulo"/>
    <n v="45231"/>
    <s v="SÃ£o Paulo"/>
    <x v="3"/>
    <s v="Erin"/>
    <x v="3"/>
    <m/>
    <s v="Brasil"/>
    <s v="Corporativo"/>
    <s v="Material de EscritÃ³rio"/>
    <s v="EletrodomÃ©sticos"/>
    <x v="1152"/>
    <s v="Small Box"/>
    <n v="0.59"/>
    <d v="2010-10-31T00:00:00"/>
  </r>
  <r>
    <n v="4505"/>
    <n v="5291"/>
    <n v="37669"/>
    <x v="660"/>
    <s v="NÃ£o Especificada"/>
    <x v="42"/>
    <n v="806.08"/>
    <n v="0.08"/>
    <s v="AÃ©reo Normal"/>
    <n v="402.37"/>
    <n v="402.37"/>
    <s v=""/>
    <x v="702"/>
    <n v="1.39"/>
    <s v="Alejandro Grove"/>
    <s v="SÃ£o Paulo"/>
    <n v="45231"/>
    <s v="SÃ£o Paulo"/>
    <x v="3"/>
    <s v="Erin"/>
    <x v="3"/>
    <m/>
    <s v="Brasil"/>
    <s v="Corporativo"/>
    <s v="Material de EscritÃ³rio"/>
    <s v="Envelopes"/>
    <x v="1153"/>
    <s v="Small Box"/>
    <n v="0.38"/>
    <d v="2010-10-31T00:00:00"/>
  </r>
  <r>
    <n v="7259"/>
    <n v="5293"/>
    <n v="37696"/>
    <x v="1064"/>
    <s v="NÃ£o Especificada"/>
    <x v="38"/>
    <n v="24.09"/>
    <n v="0.04"/>
    <s v="AÃ©reo Normal"/>
    <n v="-20.2285"/>
    <n v="-20.2285"/>
    <s v=""/>
    <x v="249"/>
    <n v="5.44"/>
    <s v="Valerie Dominguez"/>
    <s v="MaringÃ¡"/>
    <n v="32174"/>
    <s v="ParanÃ¡"/>
    <x v="2"/>
    <s v="Sam,Pat"/>
    <x v="2"/>
    <s v="Pat"/>
    <s v="Brasil"/>
    <s v="Corporativo"/>
    <s v="Material de EscritÃ³rio"/>
    <s v="Capas e AcessÃ³rios"/>
    <x v="331"/>
    <s v="Small Box"/>
    <n v="0.36"/>
    <d v="2009-07-11T00:00:00"/>
  </r>
  <r>
    <n v="7269"/>
    <n v="5294"/>
    <n v="37696"/>
    <x v="1064"/>
    <s v="NÃ£o Especificada"/>
    <x v="7"/>
    <n v="173.27"/>
    <n v="0.02"/>
    <s v="AÃ©reo Normal"/>
    <n v="51.29"/>
    <n v="51.29"/>
    <s v=""/>
    <x v="533"/>
    <n v="1.3"/>
    <s v="Valerie Dominguez"/>
    <s v="MaringÃ¡"/>
    <n v="32174"/>
    <s v="ParanÃ¡"/>
    <x v="2"/>
    <s v="Sam,Pat"/>
    <x v="2"/>
    <s v="Pat"/>
    <s v="Brasil"/>
    <s v="Corporativo"/>
    <s v="Material de EscritÃ³rio"/>
    <s v="Papel"/>
    <x v="827"/>
    <s v="Wrap Bag"/>
    <n v="0.37"/>
    <d v="2009-07-09T00:00:00"/>
  </r>
  <r>
    <n v="6366"/>
    <n v="5295"/>
    <n v="37700"/>
    <x v="1185"/>
    <s v="CrÃ­tica"/>
    <x v="15"/>
    <n v="3390.51"/>
    <n v="0.05"/>
    <s v="AÃ©reo RÃ¡pido"/>
    <n v="1169.7104999999999"/>
    <n v="1169.7104999999999"/>
    <s v=""/>
    <x v="242"/>
    <n v="19.989999999999998"/>
    <s v="Shaun Chance"/>
    <s v="AracajÃº"/>
    <n v="83814"/>
    <s v="Sergipe"/>
    <x v="1"/>
    <s v="Chris,Pat"/>
    <x v="1"/>
    <s v="Pat"/>
    <s v="Brasil"/>
    <s v="Corporativo"/>
    <s v="Material de EscritÃ³rio"/>
    <s v="Capas e AcessÃ³rios"/>
    <x v="725"/>
    <s v="Small Box"/>
    <n v="0.37"/>
    <d v="2009-12-11T00:00:00"/>
  </r>
  <r>
    <n v="3217"/>
    <n v="5296"/>
    <n v="37702"/>
    <x v="517"/>
    <s v="NÃ£o Especificada"/>
    <x v="21"/>
    <n v="601.78"/>
    <n v="0.05"/>
    <s v="AÃ©reo Normal"/>
    <n v="26.44"/>
    <n v="26.44"/>
    <s v=""/>
    <x v="151"/>
    <n v="4.51"/>
    <s v="Linda Southworth"/>
    <s v="MaringÃ¡"/>
    <n v="32905"/>
    <s v="ParanÃ¡"/>
    <x v="2"/>
    <s v="Sam,Pat"/>
    <x v="2"/>
    <s v="Pat"/>
    <s v="Brasil"/>
    <s v="Consumidor"/>
    <s v="Material de EscritÃ³rio"/>
    <s v="Armazenamento e OrganizaÃ§Ã£o"/>
    <x v="178"/>
    <s v="Small Box"/>
    <n v="0.59"/>
    <d v="2011-06-12T00:00:00"/>
  </r>
  <r>
    <n v="6563"/>
    <n v="5299"/>
    <n v="37731"/>
    <x v="220"/>
    <s v="CrÃ­tica"/>
    <x v="16"/>
    <n v="88.37"/>
    <n v="0.09"/>
    <s v="AÃ©reo Normal"/>
    <n v="33.68"/>
    <n v="33.68"/>
    <s v=""/>
    <x v="232"/>
    <n v="0.5"/>
    <s v="Pierre Wener"/>
    <s v="SÃ£o Paulo"/>
    <n v="7011"/>
    <s v="SÃ£o Paulo"/>
    <x v="3"/>
    <s v="Erin"/>
    <x v="3"/>
    <m/>
    <s v="Brasil"/>
    <s v="EscritÃ³rio em Casa"/>
    <s v="Material de EscritÃ³rio"/>
    <s v="Etiquetas"/>
    <x v="782"/>
    <s v="Small Box"/>
    <n v="0.37"/>
    <d v="2009-11-06T00:00:00"/>
  </r>
  <r>
    <n v="6580"/>
    <n v="5298"/>
    <n v="37731"/>
    <x v="220"/>
    <s v="CrÃ­tica"/>
    <x v="4"/>
    <n v="752.63"/>
    <n v="0.01"/>
    <s v="AÃ©reo Normal"/>
    <n v="172.94"/>
    <n v="172.94"/>
    <s v=""/>
    <x v="137"/>
    <n v="9.18"/>
    <s v="Pierre Wener"/>
    <s v="Rio de Janeiro"/>
    <n v="5201"/>
    <s v="Rio de Janeiro"/>
    <x v="3"/>
    <s v="Erin"/>
    <x v="3"/>
    <m/>
    <s v="Brasil"/>
    <s v="EscritÃ³rio em Casa"/>
    <s v="Material de EscritÃ³rio"/>
    <s v="Papel"/>
    <x v="932"/>
    <s v="Small Box"/>
    <n v="0.4"/>
    <d v="2009-11-04T00:00:00"/>
  </r>
  <r>
    <n v="6272"/>
    <n v="5300"/>
    <n v="37734"/>
    <x v="1112"/>
    <s v="CrÃ­tica"/>
    <x v="5"/>
    <n v="1393.39"/>
    <n v="0.08"/>
    <s v="AÃ©reo Normal"/>
    <n v="84.15"/>
    <n v="84.15"/>
    <s v=""/>
    <x v="696"/>
    <n v="7.18"/>
    <s v="Mathew Reese"/>
    <s v="SÃ£o Paulo"/>
    <n v="11756"/>
    <s v="SÃ£o Paulo"/>
    <x v="3"/>
    <s v="Erin"/>
    <x v="3"/>
    <m/>
    <s v="Brasil"/>
    <s v="Pequenas Empresas"/>
    <s v="Tecnologia"/>
    <s v="PerifÃ©ricos"/>
    <x v="1140"/>
    <s v="Small Box"/>
    <n v="0.46"/>
    <d v="2009-12-27T00:00:00"/>
  </r>
  <r>
    <n v="6273"/>
    <n v="5301"/>
    <n v="37734"/>
    <x v="1112"/>
    <s v="CrÃ­tica"/>
    <x v="8"/>
    <n v="601.52"/>
    <n v="0"/>
    <s v="AÃ©reo Normal"/>
    <n v="171.98"/>
    <n v="171.98"/>
    <s v=""/>
    <x v="587"/>
    <n v="4.95"/>
    <s v="Mathew Reese"/>
    <s v="SÃ£o Paulo"/>
    <n v="11756"/>
    <s v="SÃ£o Paulo"/>
    <x v="3"/>
    <s v="Erin"/>
    <x v="3"/>
    <m/>
    <s v="Brasil"/>
    <s v="Pequenas Empresas"/>
    <s v="MobiliÃ¡rio"/>
    <s v="MobiliÃ¡rio de EscritÃ³rio"/>
    <x v="923"/>
    <s v="Small Pack"/>
    <n v="0.37"/>
    <d v="2009-12-27T00:00:00"/>
  </r>
  <r>
    <n v="7044"/>
    <n v="5303"/>
    <n v="37760"/>
    <x v="383"/>
    <s v="Alta"/>
    <x v="39"/>
    <n v="2773.03149999999"/>
    <n v="0.04"/>
    <s v="AÃ©reo Normal"/>
    <n v="897.86699999999996"/>
    <n v="0"/>
    <s v="Returned"/>
    <x v="121"/>
    <n v="0.99"/>
    <s v="Barry Gonzalez"/>
    <s v="VitÃ³ria"/>
    <n v="21208"/>
    <s v="EspÃ­rito Santo"/>
    <x v="3"/>
    <s v="Erin"/>
    <x v="3"/>
    <m/>
    <s v="Brasil"/>
    <s v="Pequenas Empresas"/>
    <s v="Tecnologia"/>
    <s v="Telefones e ComunicaÃ§Ã£o"/>
    <x v="826"/>
    <s v="Wrap Bag"/>
    <n v="0.55000000000000004"/>
    <d v="2009-08-16T00:00:00"/>
  </r>
  <r>
    <n v="7056"/>
    <n v="5302"/>
    <n v="37760"/>
    <x v="383"/>
    <s v="Alta"/>
    <x v="43"/>
    <n v="157.85"/>
    <n v="0.01"/>
    <s v="AÃ©reo Normal"/>
    <n v="10.74"/>
    <n v="0"/>
    <s v="Returned"/>
    <x v="294"/>
    <n v="1.99"/>
    <s v="Barry Gonzalez"/>
    <s v="VitÃ³ria"/>
    <n v="21208"/>
    <s v="EspÃ­rito Santo"/>
    <x v="3"/>
    <s v="Erin"/>
    <x v="3"/>
    <m/>
    <s v="Brasil"/>
    <s v="Pequenas Empresas"/>
    <s v="Tecnologia"/>
    <s v="PerifÃ©ricos"/>
    <x v="408"/>
    <s v="Small Pack"/>
    <n v="0.52"/>
    <d v="2009-08-15T00:00:00"/>
  </r>
  <r>
    <n v="1162"/>
    <n v="5304"/>
    <n v="37762"/>
    <x v="755"/>
    <s v="MÃ©dia"/>
    <x v="28"/>
    <n v="135.02000000000001"/>
    <n v="0.02"/>
    <s v="AÃ©reo Normal"/>
    <n v="-60.69"/>
    <n v="-60.69"/>
    <s v=""/>
    <x v="31"/>
    <n v="6.74"/>
    <s v="Anemone Ratner"/>
    <s v="Porto Alegre"/>
    <n v="23834"/>
    <s v="Rio Grande do Sul"/>
    <x v="2"/>
    <s v="Sam,Pat"/>
    <x v="2"/>
    <s v="Pat"/>
    <s v="Brasil"/>
    <s v="Pequenas Empresas"/>
    <s v="Material de EscritÃ³rio"/>
    <s v="Papel"/>
    <x v="379"/>
    <s v="Small Box"/>
    <n v="0.37"/>
    <d v="2012-06-07T00:00:00"/>
  </r>
  <r>
    <n v="1898"/>
    <n v="5305"/>
    <n v="37763"/>
    <x v="952"/>
    <s v="NÃ£o Especificada"/>
    <x v="13"/>
    <n v="169.61"/>
    <n v="0.1"/>
    <s v="AÃ©reo Normal"/>
    <n v="-211.05950000000001"/>
    <n v="-211.05950000000001"/>
    <s v=""/>
    <x v="616"/>
    <n v="9.92"/>
    <s v="Alan Haines"/>
    <s v="SÃ£o Paulo"/>
    <n v="14150"/>
    <s v="SÃ£o Paulo"/>
    <x v="3"/>
    <s v="Erin"/>
    <x v="3"/>
    <m/>
    <s v="Brasil"/>
    <s v="Consumidor"/>
    <s v="Material de EscritÃ³rio"/>
    <s v="Capas e AcessÃ³rios"/>
    <x v="985"/>
    <s v="Small Box"/>
    <n v="0.38"/>
    <d v="2012-02-09T00:00:00"/>
  </r>
  <r>
    <n v="1899"/>
    <n v="5306"/>
    <n v="37763"/>
    <x v="952"/>
    <s v="NÃ£o Especificada"/>
    <x v="4"/>
    <n v="1247.9275"/>
    <n v="0.1"/>
    <s v="AÃ©reo Normal"/>
    <n v="186.417"/>
    <n v="186.417"/>
    <s v=""/>
    <x v="6"/>
    <n v="2.5"/>
    <s v="Alan Haines"/>
    <s v="SÃ£o Paulo"/>
    <n v="14150"/>
    <s v="SÃ£o Paulo"/>
    <x v="3"/>
    <s v="Erin"/>
    <x v="3"/>
    <m/>
    <s v="Brasil"/>
    <s v="Consumidor"/>
    <s v="Tecnologia"/>
    <s v="Telefones e ComunicaÃ§Ã£o"/>
    <x v="75"/>
    <s v="Small Box"/>
    <n v="0.55000000000000004"/>
    <d v="2012-02-09T00:00:00"/>
  </r>
  <r>
    <n v="176"/>
    <n v="5307"/>
    <n v="37765"/>
    <x v="1136"/>
    <s v="Baixa"/>
    <x v="25"/>
    <n v="42.66"/>
    <n v="0.09"/>
    <s v="AÃ©reo RÃ¡pido"/>
    <n v="-30.74"/>
    <n v="-30.74"/>
    <s v=""/>
    <x v="383"/>
    <n v="6.89"/>
    <s v="Larry Blacks"/>
    <s v="Porto Alegre"/>
    <n v="29651"/>
    <s v="Rio Grande do Sul"/>
    <x v="2"/>
    <s v="Sam,Pat"/>
    <x v="2"/>
    <s v="Pat"/>
    <s v="Brasil"/>
    <s v="Consumidor"/>
    <s v="Material de EscritÃ³rio"/>
    <s v="EletrodomÃ©sticos"/>
    <x v="540"/>
    <s v="Small Box"/>
    <n v="0.6"/>
    <d v="2012-11-29T00:00:00"/>
  </r>
  <r>
    <n v="177"/>
    <n v="5309"/>
    <n v="37765"/>
    <x v="1136"/>
    <s v="Baixa"/>
    <x v="40"/>
    <n v="1465.33"/>
    <n v="0.01"/>
    <s v="Transporte RodoviÃ¡rio"/>
    <n v="-66.38"/>
    <n v="-66.38"/>
    <s v=""/>
    <x v="377"/>
    <n v="30"/>
    <s v="Larry Blacks"/>
    <s v="Porto Alegre"/>
    <n v="29915"/>
    <s v="Rio Grande do Sul"/>
    <x v="2"/>
    <s v="Sam,Pat"/>
    <x v="2"/>
    <s v="Pat"/>
    <s v="Brasil"/>
    <s v="Consumidor"/>
    <s v="MobiliÃ¡rio"/>
    <s v="Cadeiras"/>
    <x v="531"/>
    <s v="Jumbo Drum"/>
    <n v="0.69"/>
    <d v="2012-11-29T00:00:00"/>
  </r>
  <r>
    <n v="180"/>
    <n v="5308"/>
    <n v="37765"/>
    <x v="1136"/>
    <s v="Baixa"/>
    <x v="43"/>
    <n v="655.58"/>
    <n v="0.01"/>
    <s v="AÃ©reo Normal"/>
    <n v="250.67"/>
    <n v="250.67"/>
    <s v=""/>
    <x v="336"/>
    <n v="5.09"/>
    <s v="Larry Blacks"/>
    <s v="Porto Alegre"/>
    <n v="29651"/>
    <s v="Rio Grande do Sul"/>
    <x v="2"/>
    <s v="Sam,Pat"/>
    <x v="2"/>
    <s v="Pat"/>
    <s v="Brasil"/>
    <s v="Consumidor"/>
    <s v="Material de EscritÃ³rio"/>
    <s v="Papel"/>
    <x v="583"/>
    <s v="Small Box"/>
    <n v="0.38"/>
    <d v="2012-11-28T00:00:00"/>
  </r>
  <r>
    <n v="2116"/>
    <n v="5311"/>
    <n v="37792"/>
    <x v="986"/>
    <s v="Alta"/>
    <x v="19"/>
    <n v="183.08"/>
    <n v="0.01"/>
    <s v="AÃ©reo Normal"/>
    <n v="82.49"/>
    <n v="82.49"/>
    <s v=""/>
    <x v="51"/>
    <n v="0.5"/>
    <s v="Eleni McCrary"/>
    <s v="Belo Horizonte"/>
    <n v="1056"/>
    <s v="Minas Gerais"/>
    <x v="3"/>
    <s v="Erin"/>
    <x v="3"/>
    <m/>
    <s v="Brasil"/>
    <s v="Corporativo"/>
    <s v="Material de EscritÃ³rio"/>
    <s v="Etiquetas"/>
    <x v="52"/>
    <s v="Small Box"/>
    <n v="0.38"/>
    <d v="2011-12-31T00:00:00"/>
  </r>
  <r>
    <n v="2125"/>
    <n v="5310"/>
    <n v="37792"/>
    <x v="986"/>
    <s v="Alta"/>
    <x v="18"/>
    <n v="36.74"/>
    <n v="0.09"/>
    <s v="AÃ©reo Normal"/>
    <n v="-5.36"/>
    <n v="-5.36"/>
    <s v=""/>
    <x v="120"/>
    <n v="0.97"/>
    <s v="Eleni McCrary"/>
    <s v="SÃ£o Paulo"/>
    <n v="7801"/>
    <s v="SÃ£o Paulo"/>
    <x v="3"/>
    <s v="Erin"/>
    <x v="3"/>
    <m/>
    <s v="Brasil"/>
    <s v="Corporativo"/>
    <s v="Material de EscritÃ³rio"/>
    <s v="Canetas e materiais de arte"/>
    <x v="1112"/>
    <s v="Wrap Bag"/>
    <n v="0.59"/>
    <d v="2011-12-30T00:00:00"/>
  </r>
  <r>
    <n v="7875"/>
    <n v="5314"/>
    <n v="37794"/>
    <x v="1186"/>
    <s v="Baixa"/>
    <x v="46"/>
    <n v="6195.87"/>
    <n v="0.03"/>
    <s v="AÃ©reo Normal"/>
    <n v="781.03"/>
    <n v="781.03"/>
    <s v=""/>
    <x v="279"/>
    <n v="19.989999999999998"/>
    <s v="Michael Oakman"/>
    <s v="MaringÃ¡"/>
    <n v="33971"/>
    <s v="ParanÃ¡"/>
    <x v="2"/>
    <s v="Sam,Pat"/>
    <x v="2"/>
    <s v="Pat"/>
    <s v="Brasil"/>
    <s v="Pequenas Empresas"/>
    <s v="Material de EscritÃ³rio"/>
    <s v="Armazenamento e OrganizaÃ§Ã£o"/>
    <x v="386"/>
    <s v="Small Box"/>
    <n v="0.71"/>
    <d v="2009-03-28T00:00:00"/>
  </r>
  <r>
    <n v="7890"/>
    <n v="5313"/>
    <n v="37794"/>
    <x v="1186"/>
    <s v="Baixa"/>
    <x v="0"/>
    <n v="60.67"/>
    <n v="0.08"/>
    <s v="AÃ©reo Normal"/>
    <n v="10.29"/>
    <n v="10.29"/>
    <s v=""/>
    <x v="276"/>
    <n v="7.29"/>
    <s v="Michael Oakman"/>
    <s v="MaringÃ¡"/>
    <n v="33971"/>
    <s v="ParanÃ¡"/>
    <x v="2"/>
    <s v="Sam,Pat"/>
    <x v="2"/>
    <s v="Pat"/>
    <s v="Brasil"/>
    <s v="Pequenas Empresas"/>
    <s v="MobiliÃ¡rio"/>
    <s v="MobiliÃ¡rio de EscritÃ³rio"/>
    <x v="382"/>
    <s v="Small Pack"/>
    <n v="0.45"/>
    <d v="2009-03-26T00:00:00"/>
  </r>
  <r>
    <n v="7162"/>
    <n v="5317"/>
    <n v="37825"/>
    <x v="781"/>
    <s v="Baixa"/>
    <x v="7"/>
    <n v="286.75"/>
    <n v="0.06"/>
    <s v="AÃ©reo Normal"/>
    <n v="98.44"/>
    <n v="98.44"/>
    <s v=""/>
    <x v="555"/>
    <n v="1.6"/>
    <s v="Matt Collister"/>
    <s v="FlorianÃ³polis"/>
    <n v="30337"/>
    <s v="Santa Catarina"/>
    <x v="2"/>
    <s v="Sam,Pat"/>
    <x v="2"/>
    <s v="Pat"/>
    <s v="Brasil"/>
    <s v="EscritÃ³rio em Casa"/>
    <s v="Material de EscritÃ³rio"/>
    <s v="Papel"/>
    <x v="863"/>
    <s v="Wrap Bag"/>
    <n v="0.38"/>
    <d v="2009-07-29T00:00:00"/>
  </r>
  <r>
    <n v="7183"/>
    <n v="5316"/>
    <n v="37825"/>
    <x v="781"/>
    <s v="Baixa"/>
    <x v="21"/>
    <n v="505.01"/>
    <n v="0.06"/>
    <s v="AÃ©reo Normal"/>
    <n v="-43.52"/>
    <n v="-43.52"/>
    <s v=""/>
    <x v="535"/>
    <n v="4.9800000000000004"/>
    <s v="Matt Collister"/>
    <s v="FlorianÃ³polis"/>
    <n v="30337"/>
    <s v="Santa Catarina"/>
    <x v="2"/>
    <s v="Sam,Pat"/>
    <x v="2"/>
    <s v="Pat"/>
    <s v="Brasil"/>
    <s v="EscritÃ³rio em Casa"/>
    <s v="Material de EscritÃ³rio"/>
    <s v="EletrodomÃ©sticos"/>
    <x v="829"/>
    <s v="Small Box"/>
    <n v="0.57999999999999996"/>
    <d v="2009-07-24T00:00:00"/>
  </r>
  <r>
    <n v="3490"/>
    <n v="5318"/>
    <n v="37826"/>
    <x v="381"/>
    <s v="MÃ©dia"/>
    <x v="45"/>
    <n v="325.8"/>
    <n v="0.03"/>
    <s v="AÃ©reo Normal"/>
    <n v="-84.85"/>
    <n v="-84.85"/>
    <s v=""/>
    <x v="476"/>
    <n v="6.18"/>
    <s v="Amy Hunt"/>
    <s v="Porto Alegre"/>
    <n v="37086"/>
    <s v="Rio Grande do Sul"/>
    <x v="2"/>
    <s v="Sam,Pat"/>
    <x v="2"/>
    <s v="Pat"/>
    <s v="Brasil"/>
    <s v="Consumidor"/>
    <s v="Material de EscritÃ³rio"/>
    <s v="Papel"/>
    <x v="711"/>
    <s v="Small Box"/>
    <n v="0.39"/>
    <d v="2011-04-25T00:00:00"/>
  </r>
  <r>
    <n v="4697"/>
    <n v="5321"/>
    <n v="37829"/>
    <x v="575"/>
    <s v="NÃ£o Especificada"/>
    <x v="9"/>
    <n v="257.89999999999998"/>
    <n v="0"/>
    <s v="AÃ©reo Normal"/>
    <n v="-84.69"/>
    <n v="-84.69"/>
    <s v=""/>
    <x v="170"/>
    <n v="8.2899999999999991"/>
    <s v="Eleni McCrary"/>
    <s v="Belo Horizonte"/>
    <n v="1821"/>
    <s v="Minas Gerais"/>
    <x v="3"/>
    <s v="Erin"/>
    <x v="3"/>
    <m/>
    <s v="Brasil"/>
    <s v="Corporativo"/>
    <s v="Material de EscritÃ³rio"/>
    <s v="Envelopes"/>
    <x v="208"/>
    <s v="Small Box"/>
    <n v="0.38"/>
    <d v="2010-10-01T00:00:00"/>
  </r>
  <r>
    <n v="7025"/>
    <n v="5322"/>
    <n v="37830"/>
    <x v="959"/>
    <s v="NÃ£o Especificada"/>
    <x v="33"/>
    <n v="977.92"/>
    <n v="0.05"/>
    <s v="AÃ©reo RÃ¡pido"/>
    <n v="148.88999999999999"/>
    <n v="148.88999999999999"/>
    <s v=""/>
    <x v="577"/>
    <n v="5.37"/>
    <s v="Tamara Willingham"/>
    <s v="Recife"/>
    <n v="92277"/>
    <s v="Pernambuco"/>
    <x v="1"/>
    <s v="Chris,Pat"/>
    <x v="1"/>
    <s v="Pat"/>
    <s v="Brasil"/>
    <s v="Corporativo"/>
    <s v="Material de EscritÃ³rio"/>
    <s v="Canetas e materiais de arte"/>
    <x v="906"/>
    <s v="Small Box"/>
    <n v="0.56000000000000005"/>
    <d v="2009-08-18T00:00:00"/>
  </r>
  <r>
    <n v="899"/>
    <n v="5323"/>
    <n v="37831"/>
    <x v="1121"/>
    <s v="NÃ£o Especificada"/>
    <x v="14"/>
    <n v="453.87"/>
    <n v="0.08"/>
    <s v="AÃ©reo Normal"/>
    <n v="76.59"/>
    <n v="76.59"/>
    <s v=""/>
    <x v="90"/>
    <n v="4"/>
    <s v="Cynthia Voltz"/>
    <s v="Belo Horizonte"/>
    <n v="6512"/>
    <s v="Minas Gerais"/>
    <x v="3"/>
    <s v="Erin"/>
    <x v="3"/>
    <m/>
    <s v="Brasil"/>
    <s v="Corporativo"/>
    <s v="Tecnologia"/>
    <s v="PerifÃ©ricos"/>
    <x v="103"/>
    <s v="Small Box"/>
    <n v="0.37"/>
    <d v="2012-07-28T00:00:00"/>
  </r>
  <r>
    <n v="7846"/>
    <n v="5324"/>
    <n v="37859"/>
    <x v="195"/>
    <s v="CrÃ­tica"/>
    <x v="1"/>
    <n v="29.03"/>
    <n v="0.01"/>
    <s v="AÃ©reo Normal"/>
    <n v="-11.83"/>
    <n v="-11.83"/>
    <s v=""/>
    <x v="192"/>
    <n v="5.01"/>
    <s v="Tom Stivers"/>
    <s v="SÃ£o Paulo"/>
    <n v="12306"/>
    <s v="SÃ£o Paulo"/>
    <x v="3"/>
    <s v="Erin"/>
    <x v="3"/>
    <m/>
    <s v="Brasil"/>
    <s v="Pequenas Empresas"/>
    <s v="Material de EscritÃ³rio"/>
    <s v="Papel"/>
    <x v="650"/>
    <s v="Small Box"/>
    <n v="0.36"/>
    <d v="2009-04-01T00:00:00"/>
  </r>
  <r>
    <n v="2126"/>
    <n v="5326"/>
    <n v="37861"/>
    <x v="1187"/>
    <s v="NÃ£o Especificada"/>
    <x v="46"/>
    <n v="980.07"/>
    <n v="0.09"/>
    <s v="AÃ©reo Normal"/>
    <n v="337.25"/>
    <n v="337.25"/>
    <s v=""/>
    <x v="137"/>
    <n v="5.76"/>
    <s v="Patrick Ryan"/>
    <s v="FlorianÃ³polis"/>
    <n v="30605"/>
    <s v="Santa Catarina"/>
    <x v="2"/>
    <s v="Sam,Pat"/>
    <x v="2"/>
    <s v="Pat"/>
    <s v="Brasil"/>
    <s v="Corporativo"/>
    <s v="Material de EscritÃ³rio"/>
    <s v="Papel"/>
    <x v="273"/>
    <s v="Small Box"/>
    <n v="0.4"/>
    <d v="2011-12-30T00:00:00"/>
  </r>
  <r>
    <n v="3804"/>
    <n v="5328"/>
    <n v="37863"/>
    <x v="829"/>
    <s v="Alta"/>
    <x v="15"/>
    <n v="305.05"/>
    <n v="0.04"/>
    <s v="AÃ©reo Normal"/>
    <n v="23.12"/>
    <n v="23.12"/>
    <s v=""/>
    <x v="417"/>
    <n v="3.37"/>
    <s v="Aaron Hawkins"/>
    <s v="Rio de Janeiro"/>
    <n v="2907"/>
    <s v="Rio de Janeiro"/>
    <x v="3"/>
    <s v="Erin"/>
    <x v="3"/>
    <m/>
    <s v="Brasil"/>
    <s v="EscritÃ³rio em Casa"/>
    <s v="Material de EscritÃ³rio"/>
    <s v="Tesouras, rÃ©guas e aparadores"/>
    <x v="892"/>
    <s v="Small Pack"/>
    <n v="0.56999999999999995"/>
    <d v="2011-02-26T00:00:00"/>
  </r>
  <r>
    <n v="2515"/>
    <n v="5330"/>
    <n v="37891"/>
    <x v="11"/>
    <s v="Alta"/>
    <x v="4"/>
    <n v="163.36000000000001"/>
    <n v="0.04"/>
    <s v="AÃ©reo Normal"/>
    <n v="-65.540000000000006"/>
    <n v="-65.540000000000006"/>
    <s v=""/>
    <x v="31"/>
    <n v="6.6"/>
    <s v="Steven Roelle"/>
    <s v="SÃ£o Paulo"/>
    <n v="16148"/>
    <s v="SÃ£o Paulo"/>
    <x v="3"/>
    <s v="Erin"/>
    <x v="3"/>
    <m/>
    <s v="Brasil"/>
    <s v="Pequenas Empresas"/>
    <s v="Material de EscritÃ³rio"/>
    <s v="Papel"/>
    <x v="293"/>
    <s v="Small Box"/>
    <n v="0.37"/>
    <d v="2011-10-22T00:00:00"/>
  </r>
  <r>
    <n v="2516"/>
    <n v="5331"/>
    <n v="37891"/>
    <x v="11"/>
    <s v="Alta"/>
    <x v="24"/>
    <n v="44.08"/>
    <n v="0.06"/>
    <s v="AÃ©reo RÃ¡pido"/>
    <n v="-9.09"/>
    <n v="-9.09"/>
    <s v=""/>
    <x v="223"/>
    <n v="0.7"/>
    <s v="Steven Roelle"/>
    <s v="SÃ£o Paulo"/>
    <n v="16148"/>
    <s v="SÃ£o Paulo"/>
    <x v="3"/>
    <s v="Erin"/>
    <x v="3"/>
    <m/>
    <s v="Brasil"/>
    <s v="Pequenas Empresas"/>
    <s v="Material de EscritÃ³rio"/>
    <s v="ElÃ¡sticos"/>
    <x v="560"/>
    <s v="Wrap Bag"/>
    <n v="0.83"/>
    <d v="2011-10-22T00:00:00"/>
  </r>
  <r>
    <n v="2517"/>
    <n v="5333"/>
    <n v="37891"/>
    <x v="11"/>
    <s v="Alta"/>
    <x v="22"/>
    <n v="5154.009"/>
    <n v="0.03"/>
    <s v="AÃ©reo Normal"/>
    <n v="1184.6789999999901"/>
    <n v="1184.6789999999901"/>
    <s v=""/>
    <x v="42"/>
    <n v="13.99"/>
    <s v="Steven Roelle"/>
    <s v="SÃ£o Paulo"/>
    <n v="16148"/>
    <s v="SÃ£o Paulo"/>
    <x v="3"/>
    <s v="Erin"/>
    <x v="3"/>
    <m/>
    <s v="Brasil"/>
    <s v="Pequenas Empresas"/>
    <s v="Tecnologia"/>
    <s v="Telefones e ComunicaÃ§Ã£o"/>
    <x v="43"/>
    <s v="Medium Box"/>
    <n v="0.56999999999999995"/>
    <d v="2011-10-22T00:00:00"/>
  </r>
  <r>
    <n v="2531"/>
    <n v="5332"/>
    <n v="37891"/>
    <x v="11"/>
    <s v="Alta"/>
    <x v="32"/>
    <n v="1135.6400000000001"/>
    <n v="0.02"/>
    <s v="Transporte RodoviÃ¡rio"/>
    <n v="-627.64115700000002"/>
    <n v="-627.64115700000002"/>
    <s v=""/>
    <x v="408"/>
    <n v="66.67"/>
    <s v="Steven Roelle"/>
    <s v="SÃ£o Paulo"/>
    <n v="16148"/>
    <s v="SÃ£o Paulo"/>
    <x v="3"/>
    <s v="Erin"/>
    <x v="3"/>
    <m/>
    <s v="Brasil"/>
    <s v="Pequenas Empresas"/>
    <s v="MobiliÃ¡rio"/>
    <s v="Mesas"/>
    <x v="581"/>
    <s v="Jumbo Box"/>
    <n v="0.61"/>
    <d v="2011-10-20T00:00:00"/>
  </r>
  <r>
    <n v="2324"/>
    <n v="5334"/>
    <n v="37893"/>
    <x v="662"/>
    <s v="NÃ£o Especificada"/>
    <x v="18"/>
    <n v="436.78"/>
    <n v="0.04"/>
    <s v="AÃ©reo Normal"/>
    <n v="25.69"/>
    <n v="25.69"/>
    <s v=""/>
    <x v="268"/>
    <n v="5.5"/>
    <s v="Bart Folk"/>
    <s v="SÃ£o Paulo"/>
    <n v="7111"/>
    <s v="SÃ£o Paulo"/>
    <x v="3"/>
    <s v="Erin"/>
    <x v="3"/>
    <m/>
    <s v="Brasil"/>
    <s v="Corporativo"/>
    <s v="Tecnologia"/>
    <s v="PerifÃ©ricos"/>
    <x v="368"/>
    <s v="Small Box"/>
    <n v="0.51"/>
    <d v="2011-11-25T00:00:00"/>
  </r>
  <r>
    <n v="1585"/>
    <n v="5335"/>
    <n v="37895"/>
    <x v="605"/>
    <s v="CrÃ­tica"/>
    <x v="18"/>
    <n v="304.64999999999998"/>
    <n v="0.1"/>
    <s v="AÃ©reo Normal"/>
    <n v="24.2"/>
    <n v="24.2"/>
    <s v=""/>
    <x v="213"/>
    <n v="8.32"/>
    <s v="Barry Gonzalez"/>
    <s v="VitÃ³ria"/>
    <n v="21208"/>
    <s v="EspÃ­rito Santo"/>
    <x v="3"/>
    <s v="Erin"/>
    <x v="3"/>
    <m/>
    <s v="Brasil"/>
    <s v="Pequenas Empresas"/>
    <s v="Material de EscritÃ³rio"/>
    <s v="Papel"/>
    <x v="981"/>
    <s v="Wrap Bag"/>
    <n v="0.39"/>
    <d v="2012-04-02T00:00:00"/>
  </r>
  <r>
    <n v="5773"/>
    <n v="5337"/>
    <n v="37923"/>
    <x v="590"/>
    <s v="NÃ£o Especificada"/>
    <x v="13"/>
    <n v="198.43"/>
    <n v="0.01"/>
    <s v="AÃ©reo Normal"/>
    <n v="-79.67"/>
    <n v="-79.67"/>
    <s v=""/>
    <x v="31"/>
    <n v="6.81"/>
    <s v="Paul Stevenson"/>
    <s v="Porto Alegre"/>
    <n v="28403"/>
    <s v="Rio Grande do Sul"/>
    <x v="2"/>
    <s v="Sam,Pat"/>
    <x v="2"/>
    <s v="Pat"/>
    <s v="Brasil"/>
    <s v="Corporativo"/>
    <s v="Material de EscritÃ³rio"/>
    <s v="Papel"/>
    <x v="706"/>
    <s v="Small Box"/>
    <n v="0.36"/>
    <d v="2010-03-28T00:00:00"/>
  </r>
  <r>
    <n v="6439"/>
    <n v="5338"/>
    <n v="37924"/>
    <x v="894"/>
    <s v="Alta"/>
    <x v="19"/>
    <n v="8094.55"/>
    <n v="0.05"/>
    <s v="AÃ©reo Normal"/>
    <n v="2008.71"/>
    <n v="0"/>
    <s v="Returned"/>
    <x v="229"/>
    <n v="19.989999999999998"/>
    <s v="Philip Fox"/>
    <s v="Porto Alegre"/>
    <n v="37027"/>
    <s v="Rio Grande do Sul"/>
    <x v="2"/>
    <s v="Sam,Pat"/>
    <x v="2"/>
    <s v="Pat"/>
    <s v="Brasil"/>
    <s v="EscritÃ³rio em Casa"/>
    <s v="Material de EscritÃ³rio"/>
    <s v="Armazenamento e OrganizaÃ§Ã£o"/>
    <x v="304"/>
    <s v="Small Box"/>
    <n v="0.59"/>
    <d v="2009-11-29T00:00:00"/>
  </r>
  <r>
    <n v="6440"/>
    <n v="5339"/>
    <n v="37924"/>
    <x v="894"/>
    <s v="Alta"/>
    <x v="24"/>
    <n v="352.44"/>
    <n v="0.09"/>
    <s v="AÃ©reo Normal"/>
    <n v="-80.53"/>
    <n v="0"/>
    <s v="Returned"/>
    <x v="703"/>
    <n v="8.65"/>
    <s v="Philip Fox"/>
    <s v="Rio de Janeiro"/>
    <n v="26301"/>
    <s v="Rio de Janeiro"/>
    <x v="3"/>
    <s v="Erin"/>
    <x v="3"/>
    <m/>
    <s v="Brasil"/>
    <s v="EscritÃ³rio em Casa"/>
    <s v="Material de EscritÃ³rio"/>
    <s v="Canetas e materiais de arte"/>
    <x v="1154"/>
    <s v="Small Box"/>
    <n v="0.56999999999999995"/>
    <d v="2009-11-29T00:00:00"/>
  </r>
  <r>
    <n v="6893"/>
    <n v="5342"/>
    <n v="37926"/>
    <x v="324"/>
    <s v="CrÃ­tica"/>
    <x v="42"/>
    <n v="353.25"/>
    <n v="0.02"/>
    <s v="AÃ©reo Normal"/>
    <n v="60.06"/>
    <n v="60.06"/>
    <s v=""/>
    <x v="306"/>
    <n v="2.36"/>
    <s v="Rick Hansen"/>
    <s v="FlorianÃ³polis"/>
    <n v="30338"/>
    <s v="Santa Catarina"/>
    <x v="2"/>
    <s v="Sam,Pat"/>
    <x v="2"/>
    <s v="Pat"/>
    <s v="Brasil"/>
    <s v="Corporativo"/>
    <s v="Material de EscritÃ³rio"/>
    <s v="Canetas e materiais de arte"/>
    <x v="426"/>
    <s v="Wrap Bag"/>
    <n v="0.55000000000000004"/>
    <d v="2009-09-10T00:00:00"/>
  </r>
  <r>
    <n v="4471"/>
    <n v="5343"/>
    <n v="37957"/>
    <x v="1188"/>
    <s v="NÃ£o Especificada"/>
    <x v="42"/>
    <n v="229.26"/>
    <n v="0"/>
    <s v="AÃ©reo Normal"/>
    <n v="-37.202500000000001"/>
    <n v="-37.202500000000001"/>
    <s v=""/>
    <x v="475"/>
    <n v="5.48"/>
    <s v="Bobby Trafton"/>
    <s v="Recife"/>
    <n v="94583"/>
    <s v="Pernambuco"/>
    <x v="1"/>
    <s v="Chris,Pat"/>
    <x v="1"/>
    <s v="Pat"/>
    <s v="Brasil"/>
    <s v="Pequenas Empresas"/>
    <s v="Material de EscritÃ³rio"/>
    <s v="Capas e AcessÃ³rios"/>
    <x v="710"/>
    <s v="Small Box"/>
    <n v="0.37"/>
    <d v="2010-11-06T00:00:00"/>
  </r>
  <r>
    <n v="7310"/>
    <n v="5344"/>
    <n v="37987"/>
    <x v="1189"/>
    <s v="Alta"/>
    <x v="2"/>
    <n v="299.07"/>
    <n v="0.1"/>
    <s v="AÃ©reo Normal"/>
    <n v="137.47"/>
    <n v="137.47"/>
    <s v=""/>
    <x v="451"/>
    <n v="0.49"/>
    <s v="Michael Moore"/>
    <s v="MaringÃ¡"/>
    <n v="32404"/>
    <s v="ParanÃ¡"/>
    <x v="2"/>
    <s v="Sam,Pat"/>
    <x v="2"/>
    <s v="Pat"/>
    <s v="Brasil"/>
    <s v="Corporativo"/>
    <s v="Material de EscritÃ³rio"/>
    <s v="Etiquetas"/>
    <x v="662"/>
    <s v="Small Box"/>
    <n v="0.38"/>
    <d v="2009-07-04T00:00:00"/>
  </r>
  <r>
    <n v="7311"/>
    <n v="5345"/>
    <n v="37987"/>
    <x v="1189"/>
    <s v="Alta"/>
    <x v="38"/>
    <n v="708.87"/>
    <n v="0.1"/>
    <s v="Transporte RodoviÃ¡rio"/>
    <n v="-270.85000000000002"/>
    <n v="-270.85000000000002"/>
    <s v=""/>
    <x v="289"/>
    <n v="43.75"/>
    <s v="Michael Moore"/>
    <s v="MaringÃ¡"/>
    <n v="32404"/>
    <s v="ParanÃ¡"/>
    <x v="2"/>
    <s v="Sam,Pat"/>
    <x v="2"/>
    <s v="Pat"/>
    <s v="Brasil"/>
    <s v="Corporativo"/>
    <s v="MobiliÃ¡rio"/>
    <s v="Mesas"/>
    <x v="400"/>
    <s v="Jumbo Box"/>
    <n v="0.64"/>
    <d v="2009-07-04T00:00:00"/>
  </r>
  <r>
    <n v="8242"/>
    <n v="5349"/>
    <n v="38021"/>
    <x v="1099"/>
    <s v="MÃ©dia"/>
    <x v="48"/>
    <n v="4407.03"/>
    <n v="0.04"/>
    <s v="Transporte RodoviÃ¡rio"/>
    <n v="834.96"/>
    <n v="834.96"/>
    <s v=""/>
    <x v="201"/>
    <n v="23.19"/>
    <s v="Rob Haberlin"/>
    <s v="SÃ£o Paulo"/>
    <n v="15122"/>
    <s v="SÃ£o Paulo"/>
    <x v="3"/>
    <s v="Erin"/>
    <x v="3"/>
    <m/>
    <s v="Brasil"/>
    <s v="Corporativo"/>
    <s v="Material de EscritÃ³rio"/>
    <s v="EletrodomÃ©sticos"/>
    <x v="256"/>
    <s v="Jumbo Drum"/>
    <n v="0.59"/>
    <d v="2009-01-22T00:00:00"/>
  </r>
  <r>
    <n v="8243"/>
    <n v="5350"/>
    <n v="38021"/>
    <x v="1099"/>
    <s v="MÃ©dia"/>
    <x v="49"/>
    <n v="173.22"/>
    <n v="0.02"/>
    <s v="AÃ©reo Normal"/>
    <n v="81.77"/>
    <n v="81.77"/>
    <s v=""/>
    <x v="113"/>
    <n v="0.5"/>
    <s v="Rob Haberlin"/>
    <s v="SÃ£o Paulo"/>
    <n v="15122"/>
    <s v="SÃ£o Paulo"/>
    <x v="3"/>
    <s v="Erin"/>
    <x v="3"/>
    <m/>
    <s v="Brasil"/>
    <s v="Corporativo"/>
    <s v="Material de EscritÃ³rio"/>
    <s v="Etiquetas"/>
    <x v="308"/>
    <s v="Small Box"/>
    <n v="0.36"/>
    <d v="2009-01-22T00:00:00"/>
  </r>
  <r>
    <n v="6119"/>
    <n v="5353"/>
    <n v="38048"/>
    <x v="726"/>
    <s v="Alta"/>
    <x v="26"/>
    <n v="279.01"/>
    <n v="0.05"/>
    <s v="AÃ©reo Normal"/>
    <n v="-136.84"/>
    <n v="-136.84"/>
    <s v=""/>
    <x v="330"/>
    <n v="5.92"/>
    <s v="Ted Butterfield"/>
    <s v="SÃ£o Paulo"/>
    <n v="11787"/>
    <s v="SÃ£o Paulo"/>
    <x v="3"/>
    <s v="Erin"/>
    <x v="3"/>
    <m/>
    <s v="Brasil"/>
    <s v="Corporativo"/>
    <s v="MobiliÃ¡rio"/>
    <s v="MobiliÃ¡rio de EscritÃ³rio"/>
    <x v="462"/>
    <s v="Medium Box"/>
    <n v="0.55000000000000004"/>
    <d v="2010-01-25T00:00:00"/>
  </r>
  <r>
    <n v="6125"/>
    <n v="5352"/>
    <n v="38048"/>
    <x v="726"/>
    <s v="Alta"/>
    <x v="8"/>
    <n v="2252.2619999999902"/>
    <n v="0.1"/>
    <s v="AÃ©reo Normal"/>
    <n v="478.10700000000003"/>
    <n v="478.10700000000003"/>
    <s v=""/>
    <x v="6"/>
    <n v="5.63"/>
    <s v="Ted Butterfield"/>
    <s v="SÃ£o Paulo"/>
    <n v="11967"/>
    <s v="SÃ£o Paulo"/>
    <x v="3"/>
    <s v="Erin"/>
    <x v="3"/>
    <m/>
    <s v="Brasil"/>
    <s v="Corporativo"/>
    <s v="Tecnologia"/>
    <s v="Telefones e ComunicaÃ§Ã£o"/>
    <x v="396"/>
    <s v="Small Box"/>
    <n v="0.56000000000000005"/>
    <d v="2010-01-24T00:00:00"/>
  </r>
  <r>
    <n v="4528"/>
    <n v="5355"/>
    <n v="38050"/>
    <x v="736"/>
    <s v="NÃ£o Especificada"/>
    <x v="49"/>
    <n v="104.21"/>
    <n v="0.04"/>
    <s v="AÃ©reo Normal"/>
    <n v="15.19"/>
    <n v="0"/>
    <s v="Returned"/>
    <x v="7"/>
    <n v="0.7"/>
    <s v="Luke Schmidt"/>
    <s v="Porto Alegre"/>
    <n v="29577"/>
    <s v="Rio Grande do Sul"/>
    <x v="2"/>
    <s v="Sam,Pat"/>
    <x v="2"/>
    <s v="Pat"/>
    <s v="Brasil"/>
    <s v="EscritÃ³rio em Casa"/>
    <s v="Material de EscritÃ³rio"/>
    <s v="Canetas e materiais de arte"/>
    <x v="7"/>
    <s v="Wrap Bag"/>
    <n v="0.56000000000000005"/>
    <d v="2010-10-28T00:00:00"/>
  </r>
  <r>
    <n v="4529"/>
    <n v="5356"/>
    <n v="38050"/>
    <x v="736"/>
    <s v="NÃ£o Especificada"/>
    <x v="18"/>
    <n v="1331.2239999999999"/>
    <n v="0.04"/>
    <s v="AÃ©reo Normal"/>
    <n v="-401.42"/>
    <n v="0"/>
    <s v="Returned"/>
    <x v="536"/>
    <n v="69"/>
    <s v="Luke Schmidt"/>
    <s v="Porto Alegre"/>
    <n v="29577"/>
    <s v="Rio Grande do Sul"/>
    <x v="2"/>
    <s v="Sam,Pat"/>
    <x v="2"/>
    <s v="Pat"/>
    <s v="Brasil"/>
    <s v="EscritÃ³rio em Casa"/>
    <s v="MobiliÃ¡rio"/>
    <s v="Mesas"/>
    <x v="830"/>
    <s v="Large Box"/>
    <n v="0.63"/>
    <d v="2010-10-28T00:00:00"/>
  </r>
  <r>
    <n v="4536"/>
    <n v="5354"/>
    <n v="38050"/>
    <x v="736"/>
    <s v="NÃ£o Especificada"/>
    <x v="42"/>
    <n v="187.18"/>
    <n v="0.09"/>
    <s v="AÃ©reo RÃ¡pido"/>
    <n v="28.91"/>
    <n v="0"/>
    <s v="Returned"/>
    <x v="25"/>
    <n v="1.67"/>
    <s v="Luke Schmidt"/>
    <s v="Porto Alegre"/>
    <n v="29577"/>
    <s v="Rio Grande do Sul"/>
    <x v="2"/>
    <s v="Sam,Pat"/>
    <x v="2"/>
    <s v="Pat"/>
    <s v="Brasil"/>
    <s v="EscritÃ³rio em Casa"/>
    <s v="Material de EscritÃ³rio"/>
    <s v="Canetas e materiais de arte"/>
    <x v="1096"/>
    <s v="Wrap Bag"/>
    <n v="0.51"/>
    <d v="2010-10-27T00:00:00"/>
  </r>
  <r>
    <n v="8068"/>
    <n v="5361"/>
    <n v="38087"/>
    <x v="1190"/>
    <s v="CrÃ­tica"/>
    <x v="43"/>
    <n v="901.81"/>
    <n v="0.02"/>
    <s v="AÃ©reo Normal"/>
    <n v="-76.89"/>
    <n v="-76.89"/>
    <s v=""/>
    <x v="400"/>
    <n v="19.989999999999998"/>
    <s v="Ann Blume"/>
    <s v="Belo Horizonte"/>
    <n v="2474"/>
    <s v="Minas Gerais"/>
    <x v="3"/>
    <s v="Erin"/>
    <x v="3"/>
    <m/>
    <s v="Brasil"/>
    <s v="Pequenas Empresas"/>
    <s v="Tecnologia"/>
    <s v="PerifÃ©ricos"/>
    <x v="737"/>
    <s v="Small Box"/>
    <n v="0.41"/>
    <d v="2009-02-21T00:00:00"/>
  </r>
  <r>
    <n v="5627"/>
    <n v="5362"/>
    <n v="38117"/>
    <x v="452"/>
    <s v="Baixa"/>
    <x v="9"/>
    <n v="481.27"/>
    <n v="0.01"/>
    <s v="AÃ©reo Normal"/>
    <n v="-128.88999999999999"/>
    <n v="-128.88999999999999"/>
    <s v=""/>
    <x v="269"/>
    <n v="11.25"/>
    <s v="Mick Hernandez"/>
    <s v="SÃ£o Paulo"/>
    <n v="44256"/>
    <s v="SÃ£o Paulo"/>
    <x v="3"/>
    <s v="Erin"/>
    <x v="3"/>
    <m/>
    <s v="Brasil"/>
    <s v="EscritÃ³rio em Casa"/>
    <s v="Material de EscritÃ³rio"/>
    <s v="Armazenamento e OrganizaÃ§Ã£o"/>
    <x v="369"/>
    <s v="Small Box"/>
    <n v="0.6"/>
    <d v="2010-04-25T00:00:00"/>
  </r>
  <r>
    <n v="3517"/>
    <n v="5363"/>
    <n v="38118"/>
    <x v="690"/>
    <s v="NÃ£o Especificada"/>
    <x v="25"/>
    <n v="138.91"/>
    <n v="0.09"/>
    <s v="AÃ©reo Normal"/>
    <n v="-64.11"/>
    <n v="-64.11"/>
    <s v=""/>
    <x v="238"/>
    <n v="4"/>
    <s v="Jack O'Briant"/>
    <s v="Porto Alegre"/>
    <n v="38701"/>
    <s v="Rio Grande do Sul"/>
    <x v="2"/>
    <s v="Sam,Pat"/>
    <x v="2"/>
    <s v="Pat"/>
    <s v="Brasil"/>
    <s v="Pequenas Empresas"/>
    <s v="Tecnologia"/>
    <s v="PerifÃ©ricos"/>
    <x v="315"/>
    <s v="Small Box"/>
    <n v="0.68"/>
    <d v="2011-04-20T00:00:00"/>
  </r>
  <r>
    <n v="2231"/>
    <n v="5367"/>
    <n v="38146"/>
    <x v="1056"/>
    <s v="Baixa"/>
    <x v="45"/>
    <n v="341.39"/>
    <n v="0.03"/>
    <s v="AÃ©reo Normal"/>
    <n v="-82.9495"/>
    <n v="-82.9495"/>
    <s v=""/>
    <x v="375"/>
    <n v="6.16"/>
    <s v="Erica Hackney"/>
    <s v="Teresina"/>
    <n v="97420"/>
    <s v="PiauÃ­"/>
    <x v="1"/>
    <s v="Chris,Pat"/>
    <x v="1"/>
    <s v="Pat"/>
    <s v="Brasil"/>
    <s v="Pequenas Empresas"/>
    <s v="Material de EscritÃ³rio"/>
    <s v="Capas e AcessÃ³rios"/>
    <x v="528"/>
    <s v="Small Box"/>
    <n v="0.35"/>
    <d v="2011-12-11T00:00:00"/>
  </r>
  <r>
    <n v="2261"/>
    <n v="5366"/>
    <n v="38146"/>
    <x v="1056"/>
    <s v="Baixa"/>
    <x v="7"/>
    <n v="782.05"/>
    <n v="0.08"/>
    <s v="AÃ©reo Normal"/>
    <n v="-253.74"/>
    <n v="-253.74"/>
    <s v=""/>
    <x v="644"/>
    <n v="14.87"/>
    <s v="Erica Hackney"/>
    <s v="SÃ£o Paulo"/>
    <n v="19013"/>
    <s v="SÃ£o Paulo"/>
    <x v="3"/>
    <s v="Erin"/>
    <x v="3"/>
    <m/>
    <s v="Brasil"/>
    <s v="Pequenas Empresas"/>
    <s v="MobiliÃ¡rio"/>
    <s v="MobiliÃ¡rio de EscritÃ³rio"/>
    <x v="1040"/>
    <s v="Large Box"/>
    <n v="0.56999999999999995"/>
    <d v="2011-12-07T00:00:00"/>
  </r>
  <r>
    <n v="4976"/>
    <n v="5369"/>
    <n v="38176"/>
    <x v="395"/>
    <s v="Alta"/>
    <x v="10"/>
    <n v="428.36"/>
    <n v="0.06"/>
    <s v="AÃ©reo RÃ¡pido"/>
    <n v="74.75"/>
    <n v="74.75"/>
    <s v=""/>
    <x v="390"/>
    <n v="2.25"/>
    <s v="Nathan Mautz"/>
    <s v="MaringÃ¡"/>
    <n v="35810"/>
    <s v="ParanÃ¡"/>
    <x v="2"/>
    <s v="Sam,Pat"/>
    <x v="2"/>
    <s v="Pat"/>
    <s v="Brasil"/>
    <s v="Corporativo"/>
    <s v="Material de EscritÃ³rio"/>
    <s v="Canetas e materiais de arte"/>
    <x v="553"/>
    <s v="Wrap Bag"/>
    <n v="0.52"/>
    <d v="2010-08-17T00:00:00"/>
  </r>
  <r>
    <n v="4980"/>
    <n v="5368"/>
    <n v="38176"/>
    <x v="395"/>
    <s v="Alta"/>
    <x v="33"/>
    <n v="231.08"/>
    <n v="0.01"/>
    <s v="AÃ©reo RÃ¡pido"/>
    <n v="-79.08"/>
    <n v="-79.08"/>
    <s v=""/>
    <x v="66"/>
    <n v="5.57"/>
    <s v="Nathan Mautz"/>
    <s v="MaringÃ¡"/>
    <n v="35810"/>
    <s v="ParanÃ¡"/>
    <x v="2"/>
    <s v="Sam,Pat"/>
    <x v="2"/>
    <s v="Pat"/>
    <s v="Brasil"/>
    <s v="Corporativo"/>
    <s v="Material de EscritÃ³rio"/>
    <s v="Papel"/>
    <x v="134"/>
    <s v="Small Box"/>
    <n v="0.4"/>
    <d v="2010-08-16T00:00:00"/>
  </r>
  <r>
    <n v="698"/>
    <n v="5370"/>
    <n v="38178"/>
    <x v="687"/>
    <s v="MÃ©dia"/>
    <x v="46"/>
    <n v="153.97999999999999"/>
    <n v="0.02"/>
    <s v="AÃ©reo Normal"/>
    <n v="71.599999999999994"/>
    <n v="71.599999999999994"/>
    <s v=""/>
    <x v="113"/>
    <n v="0.5"/>
    <s v="Sibella Parks"/>
    <s v="Teresina"/>
    <n v="97005"/>
    <s v="PiauÃ­"/>
    <x v="1"/>
    <s v="Chris,Pat"/>
    <x v="1"/>
    <s v="Pat"/>
    <s v="Brasil"/>
    <s v="Pequenas Empresas"/>
    <s v="Material de EscritÃ³rio"/>
    <s v="Etiquetas"/>
    <x v="129"/>
    <s v="Small Box"/>
    <n v="0.36"/>
    <d v="2012-08-30T00:00:00"/>
  </r>
  <r>
    <n v="1265"/>
    <n v="5371"/>
    <n v="38182"/>
    <x v="842"/>
    <s v="Alta"/>
    <x v="45"/>
    <n v="2848.83"/>
    <n v="7.0000000000000007E-2"/>
    <s v="AÃ©reo Normal"/>
    <n v="-1182.8699999999999"/>
    <n v="-1182.8699999999999"/>
    <s v=""/>
    <x v="391"/>
    <n v="35"/>
    <s v="Randy Ferguson"/>
    <s v="Porto Alegre"/>
    <n v="37042"/>
    <s v="Rio Grande do Sul"/>
    <x v="2"/>
    <s v="Sam,Pat"/>
    <x v="2"/>
    <s v="Pat"/>
    <s v="Brasil"/>
    <s v="EscritÃ³rio em Casa"/>
    <s v="Material de EscritÃ³rio"/>
    <s v="Armazenamento e OrganizaÃ§Ã£o"/>
    <x v="554"/>
    <s v="Large Box"/>
    <n v="0.8"/>
    <d v="2012-05-22T00:00:00"/>
  </r>
  <r>
    <n v="4244"/>
    <n v="5372"/>
    <n v="38210"/>
    <x v="786"/>
    <s v="Baixa"/>
    <x v="17"/>
    <n v="52.76"/>
    <n v="0.09"/>
    <s v="AÃ©reo Normal"/>
    <n v="-49.53"/>
    <n v="0"/>
    <s v="Returned"/>
    <x v="18"/>
    <n v="7.44"/>
    <s v="Ben Ferrer"/>
    <s v="SÃ£o Paulo"/>
    <n v="43229"/>
    <s v="SÃ£o Paulo"/>
    <x v="3"/>
    <s v="Erin"/>
    <x v="3"/>
    <m/>
    <s v="Brasil"/>
    <s v="Corporativo"/>
    <s v="Material de EscritÃ³rio"/>
    <s v="Papel"/>
    <x v="71"/>
    <s v="Small Box"/>
    <n v="0.36"/>
    <d v="2010-12-12T00:00:00"/>
  </r>
  <r>
    <n v="3602"/>
    <n v="5374"/>
    <n v="38212"/>
    <x v="1191"/>
    <s v="MÃ©dia"/>
    <x v="6"/>
    <n v="3533.97"/>
    <n v="7.0000000000000007E-2"/>
    <s v="AÃ©reo Normal"/>
    <n v="-1329.81"/>
    <n v="-1329.81"/>
    <s v=""/>
    <x v="76"/>
    <n v="35"/>
    <s v="Eva Jacobs"/>
    <s v="JoÃ£o Pessoa"/>
    <n v="80104"/>
    <s v="ParaÃ­ba"/>
    <x v="1"/>
    <s v="Chris,Pat"/>
    <x v="1"/>
    <s v="Pat"/>
    <s v="Brasil"/>
    <s v="EscritÃ³rio em Casa"/>
    <s v="Material de EscritÃ³rio"/>
    <s v="Armazenamento e OrganizaÃ§Ã£o"/>
    <x v="873"/>
    <s v="Large Box"/>
    <n v="0.83"/>
    <d v="2011-04-06T00:00:00"/>
  </r>
  <r>
    <n v="3603"/>
    <n v="5375"/>
    <n v="38212"/>
    <x v="1191"/>
    <s v="MÃ©dia"/>
    <x v="39"/>
    <n v="3821.4045000000001"/>
    <n v="0"/>
    <s v="AÃ©reo Normal"/>
    <n v="1256.9670000000001"/>
    <n v="1256.9670000000001"/>
    <s v=""/>
    <x v="43"/>
    <n v="2.5"/>
    <s v="Eva Jacobs"/>
    <s v="JoÃ£o Pessoa"/>
    <n v="80104"/>
    <s v="ParaÃ­ba"/>
    <x v="1"/>
    <s v="Chris,Pat"/>
    <x v="1"/>
    <s v="Pat"/>
    <s v="Brasil"/>
    <s v="EscritÃ³rio em Casa"/>
    <s v="Tecnologia"/>
    <s v="Telefones e ComunicaÃ§Ã£o"/>
    <x v="322"/>
    <s v="Small Box"/>
    <n v="0.55000000000000004"/>
    <d v="2011-04-06T00:00:00"/>
  </r>
  <r>
    <n v="3608"/>
    <n v="5373"/>
    <n v="38212"/>
    <x v="1191"/>
    <s v="MÃ©dia"/>
    <x v="4"/>
    <n v="123.75"/>
    <n v="0.09"/>
    <s v="AÃ©reo RÃ¡pido"/>
    <n v="55.42"/>
    <n v="55.42"/>
    <s v=""/>
    <x v="18"/>
    <n v="0.49"/>
    <s v="Eva Jacobs"/>
    <s v="JoÃ£o Pessoa"/>
    <n v="80020"/>
    <s v="ParaÃ­ba"/>
    <x v="1"/>
    <s v="Chris,Pat"/>
    <x v="1"/>
    <s v="Pat"/>
    <s v="Brasil"/>
    <s v="EscritÃ³rio em Casa"/>
    <s v="Material de EscritÃ³rio"/>
    <s v="Etiquetas"/>
    <x v="742"/>
    <s v="Small Box"/>
    <n v="0.39"/>
    <d v="2011-04-05T00:00:00"/>
  </r>
  <r>
    <n v="6241"/>
    <n v="5377"/>
    <n v="38215"/>
    <x v="1004"/>
    <s v="CrÃ­tica"/>
    <x v="39"/>
    <n v="3676.96"/>
    <n v="0.09"/>
    <s v="AÃ©reo RÃ¡pido"/>
    <n v="1233.45"/>
    <n v="1233.45"/>
    <s v=""/>
    <x v="401"/>
    <n v="19.989999999999998"/>
    <s v="Dennis Pardue"/>
    <s v="Porto Alegre"/>
    <n v="28027"/>
    <s v="Rio Grande do Sul"/>
    <x v="2"/>
    <s v="Sam,Pat"/>
    <x v="2"/>
    <s v="Pat"/>
    <s v="Brasil"/>
    <s v="Pequenas Empresas"/>
    <s v="Material de EscritÃ³rio"/>
    <s v="Papel"/>
    <x v="1087"/>
    <s v="Small Box"/>
    <n v="0.37"/>
    <d v="2010-01-04T00:00:00"/>
  </r>
  <r>
    <n v="6247"/>
    <n v="5376"/>
    <n v="38215"/>
    <x v="1004"/>
    <s v="CrÃ­tica"/>
    <x v="8"/>
    <n v="756.72949999999901"/>
    <n v="7.0000000000000007E-2"/>
    <s v="AÃ©reo Normal"/>
    <n v="64.781999999999996"/>
    <n v="64.781999999999996"/>
    <s v=""/>
    <x v="127"/>
    <n v="4.8099999999999996"/>
    <s v="Dennis Pardue"/>
    <s v="Porto Alegre"/>
    <n v="28205"/>
    <s v="Rio Grande do Sul"/>
    <x v="2"/>
    <s v="Sam,Pat"/>
    <x v="2"/>
    <s v="Pat"/>
    <s v="Brasil"/>
    <s v="Pequenas Empresas"/>
    <s v="Tecnologia"/>
    <s v="Telefones e ComunicaÃ§Ã£o"/>
    <x v="241"/>
    <s v="Medium Box"/>
    <n v="0.57999999999999996"/>
    <d v="2010-01-03T00:00:00"/>
  </r>
  <r>
    <n v="6311"/>
    <n v="5378"/>
    <n v="38240"/>
    <x v="380"/>
    <s v="Alta"/>
    <x v="8"/>
    <n v="1651.07"/>
    <n v="0.09"/>
    <s v="AÃ©reo Normal"/>
    <n v="-100.49"/>
    <n v="0"/>
    <s v="Returned"/>
    <x v="92"/>
    <n v="6.5"/>
    <s v="Ken Lonsdale"/>
    <s v="JoÃ£o Pessoa"/>
    <n v="80027"/>
    <s v="ParaÃ­ba"/>
    <x v="1"/>
    <s v="Chris,Pat"/>
    <x v="1"/>
    <s v="Pat"/>
    <s v="Brasil"/>
    <s v="Consumidor"/>
    <s v="Tecnologia"/>
    <s v="PerifÃ©ricos"/>
    <x v="622"/>
    <s v="Small Box"/>
    <n v="0.74"/>
    <d v="2009-12-21T00:00:00"/>
  </r>
  <r>
    <n v="3218"/>
    <n v="5381"/>
    <n v="38274"/>
    <x v="517"/>
    <s v="Alta"/>
    <x v="29"/>
    <n v="1225.3699999999999"/>
    <n v="0.08"/>
    <s v="AÃ©reo Normal"/>
    <n v="0.98000000000001797"/>
    <n v="0.98000000000001797"/>
    <s v=""/>
    <x v="489"/>
    <n v="24.49"/>
    <s v="Todd Sumrall"/>
    <s v="SÃ£o Paulo"/>
    <n v="44515"/>
    <s v="SÃ£o Paulo"/>
    <x v="3"/>
    <s v="Erin"/>
    <x v="3"/>
    <m/>
    <s v="Brasil"/>
    <s v="Consumidor"/>
    <s v="MobiliÃ¡rio"/>
    <s v="Cadeiras"/>
    <x v="749"/>
    <s v="Large Box"/>
    <n v="0.56999999999999995"/>
    <d v="2011-06-12T00:00:00"/>
  </r>
  <r>
    <n v="3219"/>
    <n v="5382"/>
    <n v="38274"/>
    <x v="517"/>
    <s v="Alta"/>
    <x v="15"/>
    <n v="1199.57"/>
    <n v="0.06"/>
    <s v="AÃ©reo Normal"/>
    <n v="23.7"/>
    <n v="23.7"/>
    <s v=""/>
    <x v="433"/>
    <n v="16.36"/>
    <s v="Todd Sumrall"/>
    <s v="SÃ£o Paulo"/>
    <n v="44515"/>
    <s v="SÃ£o Paulo"/>
    <x v="3"/>
    <s v="Erin"/>
    <x v="3"/>
    <m/>
    <s v="Brasil"/>
    <s v="Consumidor"/>
    <s v="Material de EscritÃ³rio"/>
    <s v="Armazenamento e OrganizaÃ§Ã£o"/>
    <x v="623"/>
    <s v="Small Box"/>
    <n v="0.55000000000000004"/>
    <d v="2011-06-12T00:00:00"/>
  </r>
  <r>
    <n v="3224"/>
    <n v="5383"/>
    <n v="38274"/>
    <x v="517"/>
    <s v="Alta"/>
    <x v="17"/>
    <n v="484.21949999999902"/>
    <n v="0.02"/>
    <s v="AÃ©reo RÃ¡pido"/>
    <n v="-33.792000000000002"/>
    <n v="-33.792000000000002"/>
    <s v=""/>
    <x v="241"/>
    <n v="1.25"/>
    <s v="Todd Sumrall"/>
    <s v="SÃ£o Paulo"/>
    <n v="44515"/>
    <s v="SÃ£o Paulo"/>
    <x v="3"/>
    <s v="Erin"/>
    <x v="3"/>
    <m/>
    <s v="Brasil"/>
    <s v="Consumidor"/>
    <s v="Tecnologia"/>
    <s v="Telefones e ComunicaÃ§Ã£o"/>
    <x v="1063"/>
    <s v="Small Pack"/>
    <n v="0.55000000000000004"/>
    <d v="2011-06-11T00:00:00"/>
  </r>
  <r>
    <n v="1410"/>
    <n v="5384"/>
    <n v="38279"/>
    <x v="990"/>
    <s v="MÃ©dia"/>
    <x v="23"/>
    <n v="11.64"/>
    <n v="0.05"/>
    <s v="AÃ©reo Normal"/>
    <n v="-10.73"/>
    <n v="-10.73"/>
    <s v=""/>
    <x v="288"/>
    <n v="4"/>
    <s v="Tom Boeckenhauer"/>
    <s v="Teresina"/>
    <n v="97405"/>
    <s v="PiauÃ­"/>
    <x v="1"/>
    <s v="Chris,Pat"/>
    <x v="1"/>
    <s v="Pat"/>
    <s v="Brasil"/>
    <s v="Corporativo"/>
    <s v="MobiliÃ¡rio"/>
    <s v="MobiliÃ¡rio de EscritÃ³rio"/>
    <x v="399"/>
    <s v="Wrap Bag"/>
    <n v="0.42"/>
    <d v="2012-05-01T00:00:00"/>
  </r>
  <r>
    <n v="3658"/>
    <n v="5385"/>
    <n v="38304"/>
    <x v="487"/>
    <s v="Alta"/>
    <x v="25"/>
    <n v="30.1"/>
    <n v="0.09"/>
    <s v="AÃ©reo Normal"/>
    <n v="-28.312999999999999"/>
    <n v="-28.312999999999999"/>
    <s v=""/>
    <x v="73"/>
    <n v="5.47"/>
    <s v="Pauline Webber"/>
    <s v="FlorianÃ³polis"/>
    <n v="31088"/>
    <s v="Santa Catarina"/>
    <x v="2"/>
    <s v="Sam,Pat"/>
    <x v="2"/>
    <s v="Pat"/>
    <s v="Brasil"/>
    <s v="Consumidor"/>
    <s v="Material de EscritÃ³rio"/>
    <s v="Capas e AcessÃ³rios"/>
    <x v="83"/>
    <s v="Small Box"/>
    <n v="0.37"/>
    <d v="2011-03-24T00:00:00"/>
  </r>
  <r>
    <n v="3459"/>
    <n v="5386"/>
    <n v="38305"/>
    <x v="44"/>
    <s v="CrÃ­tica"/>
    <x v="24"/>
    <n v="2561.6705000000002"/>
    <n v="0.08"/>
    <s v="AÃ©reo Normal"/>
    <n v="88.766999999999996"/>
    <n v="88.766999999999996"/>
    <s v=""/>
    <x v="124"/>
    <n v="8.08"/>
    <s v="Michael Chen"/>
    <s v="SÃ£o Paulo"/>
    <n v="14304"/>
    <s v="SÃ£o Paulo"/>
    <x v="3"/>
    <s v="Erin"/>
    <x v="3"/>
    <m/>
    <s v="Brasil"/>
    <s v="Consumidor"/>
    <s v="Tecnologia"/>
    <s v="Telefones e ComunicaÃ§Ã£o"/>
    <x v="1155"/>
    <s v="Small Box"/>
    <n v="0.6"/>
    <d v="2011-05-02T00:00:00"/>
  </r>
  <r>
    <n v="3492"/>
    <n v="5388"/>
    <n v="38311"/>
    <x v="381"/>
    <s v="MÃ©dia"/>
    <x v="29"/>
    <n v="1201.51"/>
    <n v="0.1"/>
    <s v="AÃ©reo RÃ¡pido"/>
    <n v="-185.48"/>
    <n v="-185.48"/>
    <s v=""/>
    <x v="318"/>
    <n v="19.989999999999998"/>
    <s v="Craig Leslie"/>
    <s v="Natal"/>
    <n v="84106"/>
    <s v="Rio Grande do Norte"/>
    <x v="1"/>
    <s v="Chris,Pat"/>
    <x v="1"/>
    <s v="Pat"/>
    <s v="Brasil"/>
    <s v="Consumidor"/>
    <s v="Material de EscritÃ³rio"/>
    <s v="Armazenamento e OrganizaÃ§Ã£o"/>
    <x v="442"/>
    <s v="Small Box"/>
    <n v="0.73"/>
    <d v="2011-04-25T00:00:00"/>
  </r>
  <r>
    <n v="4486"/>
    <n v="5391"/>
    <n v="38337"/>
    <x v="1114"/>
    <s v="MÃ©dia"/>
    <x v="6"/>
    <n v="130.9"/>
    <n v="0.09"/>
    <s v="AÃ©reo Normal"/>
    <n v="18.75"/>
    <n v="18.75"/>
    <s v=""/>
    <x v="7"/>
    <n v="0.7"/>
    <s v="Tracy Poddar"/>
    <s v="Rio de Janeiro"/>
    <n v="5401"/>
    <s v="Rio de Janeiro"/>
    <x v="3"/>
    <s v="Erin"/>
    <x v="3"/>
    <m/>
    <s v="Brasil"/>
    <s v="Corporativo"/>
    <s v="Material de EscritÃ³rio"/>
    <s v="Canetas e materiais de arte"/>
    <x v="7"/>
    <s v="Wrap Bag"/>
    <n v="0.56000000000000005"/>
    <d v="2010-11-02T00:00:00"/>
  </r>
  <r>
    <n v="8249"/>
    <n v="5392"/>
    <n v="38340"/>
    <x v="1192"/>
    <s v="CrÃ­tica"/>
    <x v="49"/>
    <n v="2167.0500000000002"/>
    <n v="0.02"/>
    <s v="AÃ©reo Normal"/>
    <n v="684.9"/>
    <n v="684.9"/>
    <s v=""/>
    <x v="558"/>
    <n v="3.5"/>
    <s v="Tanja Norvell"/>
    <s v="MaringÃ¡"/>
    <n v="32771"/>
    <s v="ParanÃ¡"/>
    <x v="2"/>
    <s v="Sam,Pat"/>
    <x v="2"/>
    <s v="Pat"/>
    <s v="Brasil"/>
    <s v="Corporativo"/>
    <s v="Material de EscritÃ³rio"/>
    <s v="EletrodomÃ©sticos"/>
    <x v="872"/>
    <s v="Small Box"/>
    <n v="0.56999999999999995"/>
    <d v="2009-01-21T00:00:00"/>
  </r>
  <r>
    <n v="7563"/>
    <n v="5395"/>
    <n v="38341"/>
    <x v="1193"/>
    <s v="MÃ©dia"/>
    <x v="38"/>
    <n v="64.25"/>
    <n v="7.0000000000000007E-2"/>
    <s v="AÃ©reo Normal"/>
    <n v="-7.94"/>
    <n v="-7.94"/>
    <s v=""/>
    <x v="247"/>
    <n v="4.8600000000000003"/>
    <s v="Brendan Murry"/>
    <s v="VitÃ³ria"/>
    <n v="4106"/>
    <s v="EspÃ­rito Santo"/>
    <x v="3"/>
    <s v="Erin"/>
    <x v="3"/>
    <m/>
    <s v="Brasil"/>
    <s v="Corporativo"/>
    <s v="Material de EscritÃ³rio"/>
    <s v="Papel"/>
    <x v="1079"/>
    <s v="Small Box"/>
    <n v="0.38"/>
    <d v="2009-05-20T00:00:00"/>
  </r>
  <r>
    <n v="7565"/>
    <n v="5394"/>
    <n v="38341"/>
    <x v="1193"/>
    <s v="MÃ©dia"/>
    <x v="5"/>
    <n v="62.62"/>
    <n v="0.1"/>
    <s v="AÃ©reo RÃ¡pido"/>
    <n v="-67.0565"/>
    <n v="-67.0565"/>
    <s v=""/>
    <x v="189"/>
    <n v="6.27"/>
    <s v="Brendan Murry"/>
    <s v="VitÃ³ria"/>
    <n v="4073"/>
    <s v="EspÃ­rito Santo"/>
    <x v="3"/>
    <s v="Erin"/>
    <x v="3"/>
    <m/>
    <s v="Brasil"/>
    <s v="Corporativo"/>
    <s v="Material de EscritÃ³rio"/>
    <s v="Capas e AcessÃ³rios"/>
    <x v="240"/>
    <s v="Small Box"/>
    <n v="0.4"/>
    <d v="2009-05-19T00:00:00"/>
  </r>
  <r>
    <n v="7573"/>
    <n v="5393"/>
    <n v="38341"/>
    <x v="1193"/>
    <s v="MÃ©dia"/>
    <x v="39"/>
    <n v="623.12649999999996"/>
    <n v="0.09"/>
    <s v="AÃ©reo Normal"/>
    <n v="122.292"/>
    <n v="122.292"/>
    <s v=""/>
    <x v="127"/>
    <n v="0.99"/>
    <s v="Brendan Murry"/>
    <s v="Belo Horizonte"/>
    <n v="2062"/>
    <s v="Minas Gerais"/>
    <x v="3"/>
    <s v="Erin"/>
    <x v="3"/>
    <m/>
    <s v="Brasil"/>
    <s v="Corporativo"/>
    <s v="Tecnologia"/>
    <s v="Telefones e ComunicaÃ§Ã£o"/>
    <x v="761"/>
    <s v="Wrap Bag"/>
    <n v="0.56999999999999995"/>
    <d v="2009-05-18T00:00:00"/>
  </r>
  <r>
    <n v="6183"/>
    <n v="5396"/>
    <n v="38369"/>
    <x v="127"/>
    <s v="NÃ£o Especificada"/>
    <x v="12"/>
    <n v="224.744"/>
    <n v="0.02"/>
    <s v="AÃ©reo Normal"/>
    <n v="54.598050000000001"/>
    <n v="54.598050000000001"/>
    <s v=""/>
    <x v="112"/>
    <n v="69"/>
    <s v="Eric Barreto"/>
    <s v="Rio de Janeiro"/>
    <n v="5401"/>
    <s v="Rio de Janeiro"/>
    <x v="3"/>
    <s v="Erin"/>
    <x v="3"/>
    <m/>
    <s v="Brasil"/>
    <s v="Consumidor"/>
    <s v="MobiliÃ¡rio"/>
    <s v="Mesas"/>
    <x v="128"/>
    <s v="Large Box"/>
    <n v="0.68"/>
    <d v="2010-01-13T00:00:00"/>
  </r>
  <r>
    <n v="3609"/>
    <n v="5397"/>
    <n v="38370"/>
    <x v="525"/>
    <s v="Alta"/>
    <x v="31"/>
    <n v="169.13"/>
    <n v="0"/>
    <s v="AÃ©reo Normal"/>
    <n v="43.05"/>
    <n v="43.05"/>
    <s v=""/>
    <x v="21"/>
    <n v="1.1399999999999999"/>
    <s v="Sean O'Donnell"/>
    <s v="SÃ£o Paulo"/>
    <n v="45503"/>
    <s v="SÃ£o Paulo"/>
    <x v="3"/>
    <s v="Erin"/>
    <x v="3"/>
    <m/>
    <s v="Brasil"/>
    <s v="Corporativo"/>
    <s v="Material de EscritÃ³rio"/>
    <s v="Papel"/>
    <x v="1028"/>
    <s v="Wrap Bag"/>
    <n v="0.4"/>
    <d v="2011-04-05T00:00:00"/>
  </r>
  <r>
    <n v="6550"/>
    <n v="5398"/>
    <n v="38371"/>
    <x v="791"/>
    <s v="NÃ£o Especificada"/>
    <x v="4"/>
    <n v="2004.4"/>
    <n v="0.05"/>
    <s v="AÃ©reo RÃ¡pido"/>
    <n v="544.29999999999995"/>
    <n v="544.29999999999995"/>
    <s v=""/>
    <x v="663"/>
    <n v="6.13"/>
    <s v="Dennis Kane"/>
    <s v="SÃ£o Paulo"/>
    <n v="11725"/>
    <s v="SÃ£o Paulo"/>
    <x v="3"/>
    <s v="Erin"/>
    <x v="3"/>
    <m/>
    <s v="Brasil"/>
    <s v="Pequenas Empresas"/>
    <s v="Tecnologia"/>
    <s v="PerifÃ©ricos"/>
    <x v="470"/>
    <s v="Small Box"/>
    <n v="0.45"/>
    <d v="2009-11-09T00:00:00"/>
  </r>
  <r>
    <n v="5508"/>
    <n v="5400"/>
    <n v="38372"/>
    <x v="1176"/>
    <s v="Alta"/>
    <x v="22"/>
    <n v="310.99"/>
    <n v="7.0000000000000007E-2"/>
    <s v="AÃ©reo Normal"/>
    <n v="106.45"/>
    <n v="106.45"/>
    <s v=""/>
    <x v="325"/>
    <n v="2.0299999999999998"/>
    <s v="Dean Percer"/>
    <s v="Belo Horizonte"/>
    <n v="6105"/>
    <s v="Minas Gerais"/>
    <x v="3"/>
    <s v="Erin"/>
    <x v="3"/>
    <m/>
    <s v="Brasil"/>
    <s v="Consumidor"/>
    <s v="Material de EscritÃ³rio"/>
    <s v="Papel"/>
    <x v="456"/>
    <s v="Wrap Bag"/>
    <n v="0.37"/>
    <d v="2010-05-16T00:00:00"/>
  </r>
  <r>
    <n v="5518"/>
    <n v="5399"/>
    <n v="38372"/>
    <x v="1176"/>
    <s v="Alta"/>
    <x v="6"/>
    <n v="1053.8399999999999"/>
    <n v="0"/>
    <s v="AÃ©reo Normal"/>
    <n v="-632.16"/>
    <n v="-632.16"/>
    <s v=""/>
    <x v="33"/>
    <n v="21.2"/>
    <s v="Dean Percer"/>
    <s v="SÃ£o Paulo"/>
    <n v="8618"/>
    <s v="SÃ£o Paulo"/>
    <x v="3"/>
    <s v="Erin"/>
    <x v="3"/>
    <m/>
    <s v="Brasil"/>
    <s v="Consumidor"/>
    <s v="MobiliÃ¡rio"/>
    <s v="MobiliÃ¡rio de EscritÃ³rio"/>
    <x v="670"/>
    <s v="Medium Box"/>
    <n v="0.78"/>
    <d v="2010-05-15T00:00:00"/>
  </r>
  <r>
    <n v="6333"/>
    <n v="5401"/>
    <n v="38400"/>
    <x v="348"/>
    <s v="NÃ£o Especificada"/>
    <x v="34"/>
    <n v="114.73"/>
    <n v="0.03"/>
    <s v="AÃ©reo RÃ¡pido"/>
    <n v="28.08"/>
    <n v="0"/>
    <s v="Returned"/>
    <x v="97"/>
    <n v="6.85"/>
    <s v="Candace McMahon"/>
    <s v="Rio de Janeiro"/>
    <n v="26501"/>
    <s v="Rio de Janeiro"/>
    <x v="3"/>
    <s v="Erin"/>
    <x v="3"/>
    <m/>
    <s v="Brasil"/>
    <s v="Corporativo"/>
    <s v="MobiliÃ¡rio"/>
    <s v="MobiliÃ¡rio de EscritÃ³rio"/>
    <x v="111"/>
    <s v="Wrap Bag"/>
    <n v="0.54"/>
    <d v="2009-12-15T00:00:00"/>
  </r>
  <r>
    <n v="3316"/>
    <n v="5402"/>
    <n v="38403"/>
    <x v="279"/>
    <s v="Baixa"/>
    <x v="19"/>
    <n v="142.1"/>
    <n v="0.01"/>
    <s v="AÃ©reo Normal"/>
    <n v="37.03"/>
    <n v="37.03"/>
    <s v=""/>
    <x v="7"/>
    <n v="0.99"/>
    <s v="Michelle Huthwaite"/>
    <s v="VitÃ³ria"/>
    <n v="20735"/>
    <s v="EspÃ­rito Santo"/>
    <x v="3"/>
    <s v="Erin"/>
    <x v="3"/>
    <m/>
    <s v="Brasil"/>
    <s v="EscritÃ³rio em Casa"/>
    <s v="Material de EscritÃ³rio"/>
    <s v="Etiquetas"/>
    <x v="506"/>
    <s v="Small Box"/>
    <n v="0.36"/>
    <d v="2011-05-25T00:00:00"/>
  </r>
  <r>
    <n v="5182"/>
    <n v="5403"/>
    <n v="38405"/>
    <x v="1194"/>
    <s v="MÃ©dia"/>
    <x v="13"/>
    <n v="208.04"/>
    <n v="0.1"/>
    <s v="AÃ©reo Normal"/>
    <n v="14.77"/>
    <n v="14.77"/>
    <s v=""/>
    <x v="288"/>
    <n v="4"/>
    <s v="Laura Armstrong"/>
    <s v="SÃ£o Paulo"/>
    <n v="43302"/>
    <s v="SÃ£o Paulo"/>
    <x v="3"/>
    <s v="Erin"/>
    <x v="3"/>
    <m/>
    <s v="Brasil"/>
    <s v="Pequenas Empresas"/>
    <s v="MobiliÃ¡rio"/>
    <s v="MobiliÃ¡rio de EscritÃ³rio"/>
    <x v="399"/>
    <s v="Wrap Bag"/>
    <n v="0.42"/>
    <d v="2010-07-18T00:00:00"/>
  </r>
  <r>
    <n v="4308"/>
    <n v="5404"/>
    <n v="38406"/>
    <x v="1010"/>
    <s v="MÃ©dia"/>
    <x v="40"/>
    <n v="754.94"/>
    <n v="0.01"/>
    <s v="Transporte RodoviÃ¡rio"/>
    <n v="-226.24"/>
    <n v="-226.24"/>
    <s v=""/>
    <x v="410"/>
    <n v="36.61"/>
    <s v="Denny Ordway"/>
    <s v="Recife"/>
    <n v="95991"/>
    <s v="Pernambuco"/>
    <x v="1"/>
    <s v="Chris,Pat"/>
    <x v="1"/>
    <s v="Pat"/>
    <s v="Brasil"/>
    <s v="Pequenas Empresas"/>
    <s v="MobiliÃ¡rio"/>
    <s v="Estantes"/>
    <x v="584"/>
    <s v="Jumbo Box"/>
    <n v="0.61"/>
    <d v="2010-12-03T00:00:00"/>
  </r>
  <r>
    <n v="3270"/>
    <n v="5407"/>
    <n v="38438"/>
    <x v="701"/>
    <s v="CrÃ­tica"/>
    <x v="48"/>
    <n v="621.92999999999995"/>
    <n v="0.08"/>
    <s v="AÃ©reo Normal"/>
    <n v="-49.77"/>
    <n v="-49.77"/>
    <s v=""/>
    <x v="219"/>
    <n v="4"/>
    <s v="Emily Grady"/>
    <s v="Natal"/>
    <n v="84663"/>
    <s v="Rio Grande do Norte"/>
    <x v="1"/>
    <s v="Chris,Pat"/>
    <x v="1"/>
    <s v="Pat"/>
    <s v="Brasil"/>
    <s v="EscritÃ³rio em Casa"/>
    <s v="Tecnologia"/>
    <s v="PerifÃ©ricos"/>
    <x v="287"/>
    <s v="Small Box"/>
    <n v="0.7"/>
    <d v="2011-06-02T00:00:00"/>
  </r>
  <r>
    <n v="3278"/>
    <n v="5408"/>
    <n v="38438"/>
    <x v="701"/>
    <s v="CrÃ­tica"/>
    <x v="30"/>
    <n v="121.09"/>
    <n v="0.05"/>
    <s v="AÃ©reo Normal"/>
    <n v="-30.51"/>
    <n v="-30.51"/>
    <s v=""/>
    <x v="64"/>
    <n v="5.66"/>
    <s v="Emily Grady"/>
    <s v="Natal"/>
    <n v="84663"/>
    <s v="Rio Grande do Norte"/>
    <x v="1"/>
    <s v="Chris,Pat"/>
    <x v="1"/>
    <s v="Pat"/>
    <s v="Brasil"/>
    <s v="EscritÃ³rio em Casa"/>
    <s v="Material de EscritÃ³rio"/>
    <s v="Papel"/>
    <x v="228"/>
    <s v="Small Box"/>
    <n v="0.37"/>
    <d v="2011-06-01T00:00:00"/>
  </r>
  <r>
    <n v="2859"/>
    <n v="5410"/>
    <n v="38466"/>
    <x v="679"/>
    <s v="CrÃ­tica"/>
    <x v="11"/>
    <n v="111.37"/>
    <n v="0.04"/>
    <s v="AÃ©reo Normal"/>
    <n v="46.46"/>
    <n v="46.46"/>
    <s v=""/>
    <x v="13"/>
    <n v="0.5"/>
    <s v="Jane Waco"/>
    <s v="SÃ£o Paulo"/>
    <n v="45385"/>
    <s v="SÃ£o Paulo"/>
    <x v="3"/>
    <s v="Erin"/>
    <x v="3"/>
    <m/>
    <s v="Brasil"/>
    <s v="Corporativo"/>
    <s v="Material de EscritÃ³rio"/>
    <s v="Etiquetas"/>
    <x v="13"/>
    <s v="Small Box"/>
    <n v="0.38"/>
    <d v="2011-08-19T00:00:00"/>
  </r>
  <r>
    <n v="2861"/>
    <n v="5409"/>
    <n v="38466"/>
    <x v="679"/>
    <s v="CrÃ­tica"/>
    <x v="35"/>
    <n v="136.18"/>
    <n v="0.08"/>
    <s v="AÃ©reo Normal"/>
    <n v="-43.26"/>
    <n v="-43.26"/>
    <s v=""/>
    <x v="25"/>
    <n v="5.46"/>
    <s v="Jane Waco"/>
    <s v="SÃ£o Paulo"/>
    <n v="44691"/>
    <s v="SÃ£o Paulo"/>
    <x v="3"/>
    <s v="Erin"/>
    <x v="3"/>
    <m/>
    <s v="Brasil"/>
    <s v="Corporativo"/>
    <s v="Material de EscritÃ³rio"/>
    <s v="Papel"/>
    <x v="921"/>
    <s v="Small Box"/>
    <n v="0.36"/>
    <d v="2011-08-18T00:00:00"/>
  </r>
  <r>
    <n v="2862"/>
    <n v="5411"/>
    <n v="38466"/>
    <x v="679"/>
    <s v="CrÃ­tica"/>
    <x v="5"/>
    <n v="105.48"/>
    <n v="0.02"/>
    <s v="AÃ©reo Normal"/>
    <n v="-53.99"/>
    <n v="-53.99"/>
    <s v=""/>
    <x v="31"/>
    <n v="7.37"/>
    <s v="Jane Waco"/>
    <s v="SÃ£o Paulo"/>
    <n v="45385"/>
    <s v="SÃ£o Paulo"/>
    <x v="3"/>
    <s v="Erin"/>
    <x v="3"/>
    <m/>
    <s v="Brasil"/>
    <s v="Corporativo"/>
    <s v="Material de EscritÃ³rio"/>
    <s v="Papel"/>
    <x v="428"/>
    <s v="Small Box"/>
    <n v="0.37"/>
    <d v="2011-08-18T00:00:00"/>
  </r>
  <r>
    <n v="1413"/>
    <n v="5414"/>
    <n v="38498"/>
    <x v="1028"/>
    <s v="CrÃ­tica"/>
    <x v="23"/>
    <n v="43.9"/>
    <n v="0.02"/>
    <s v="AÃ©reo Normal"/>
    <n v="-15.03"/>
    <n v="-15.03"/>
    <s v=""/>
    <x v="317"/>
    <n v="4.2699999999999996"/>
    <s v="Grant Carroll"/>
    <s v="Rio de Janeiro"/>
    <n v="26554"/>
    <s v="Rio de Janeiro"/>
    <x v="3"/>
    <s v="Erin"/>
    <x v="3"/>
    <m/>
    <s v="Brasil"/>
    <s v="Corporativo"/>
    <s v="Material de EscritÃ³rio"/>
    <s v="Canetas e materiais de arte"/>
    <x v="441"/>
    <s v="Wrap Bag"/>
    <n v="0.46"/>
    <d v="2012-04-30T00:00:00"/>
  </r>
  <r>
    <n v="1422"/>
    <n v="5413"/>
    <n v="38498"/>
    <x v="1028"/>
    <s v="CrÃ­tica"/>
    <x v="14"/>
    <n v="3295.15"/>
    <n v="7.0000000000000007E-2"/>
    <s v="AÃ©reo Normal"/>
    <n v="1070.18"/>
    <n v="1070.18"/>
    <s v=""/>
    <x v="494"/>
    <n v="1.99"/>
    <s v="Grant Carroll"/>
    <s v="Rio de Janeiro"/>
    <n v="26554"/>
    <s v="Rio de Janeiro"/>
    <x v="3"/>
    <s v="Erin"/>
    <x v="3"/>
    <m/>
    <s v="Brasil"/>
    <s v="Corporativo"/>
    <s v="Tecnologia"/>
    <s v="PerifÃ©ricos"/>
    <x v="757"/>
    <s v="Small Pack"/>
    <n v="0.49"/>
    <d v="2012-04-29T00:00:00"/>
  </r>
  <r>
    <n v="7683"/>
    <n v="5415"/>
    <n v="38501"/>
    <x v="1195"/>
    <s v="CrÃ­tica"/>
    <x v="41"/>
    <n v="78.680000000000007"/>
    <n v="0.05"/>
    <s v="AÃ©reo Normal"/>
    <n v="-29.07"/>
    <n v="-29.07"/>
    <s v=""/>
    <x v="31"/>
    <n v="6.22"/>
    <s v="Guy Phonely"/>
    <s v="SÃ£o Paulo"/>
    <n v="44117"/>
    <s v="SÃ£o Paulo"/>
    <x v="3"/>
    <s v="Erin"/>
    <x v="3"/>
    <m/>
    <s v="Brasil"/>
    <s v="Corporativo"/>
    <s v="Material de EscritÃ³rio"/>
    <s v="Papel"/>
    <x v="600"/>
    <s v="Small Box"/>
    <n v="0.37"/>
    <d v="2009-04-29T00:00:00"/>
  </r>
  <r>
    <n v="2160"/>
    <n v="5419"/>
    <n v="38528"/>
    <x v="638"/>
    <s v="CrÃ­tica"/>
    <x v="17"/>
    <n v="70.02"/>
    <n v="7.0000000000000007E-2"/>
    <s v="AÃ©reo Normal"/>
    <n v="22.62"/>
    <n v="22.62"/>
    <s v=""/>
    <x v="190"/>
    <n v="0.5"/>
    <s v="Russell Applegate"/>
    <s v="MaringÃ¡"/>
    <n v="33012"/>
    <s v="ParanÃ¡"/>
    <x v="2"/>
    <s v="Sam,Pat"/>
    <x v="2"/>
    <s v="Pat"/>
    <s v="Brasil"/>
    <s v="Pequenas Empresas"/>
    <s v="Material de EscritÃ³rio"/>
    <s v="Etiquetas"/>
    <x v="1156"/>
    <s v="Small Box"/>
    <n v="0.38"/>
    <d v="2011-12-22T00:00:00"/>
  </r>
  <r>
    <n v="8182"/>
    <n v="5421"/>
    <n v="38529"/>
    <x v="864"/>
    <s v="Baixa"/>
    <x v="39"/>
    <n v="44.85"/>
    <n v="0.02"/>
    <s v="AÃ©reo Normal"/>
    <n v="-0.49"/>
    <n v="-0.49"/>
    <s v=""/>
    <x v="480"/>
    <n v="0.7"/>
    <s v="Darren Powers"/>
    <s v="AracajÃº"/>
    <n v="83616"/>
    <s v="Sergipe"/>
    <x v="1"/>
    <s v="Chris,Pat"/>
    <x v="1"/>
    <s v="Pat"/>
    <s v="Brasil"/>
    <s v="Corporativo"/>
    <s v="Material de EscritÃ³rio"/>
    <s v="ElÃ¡sticos"/>
    <x v="726"/>
    <s v="Wrap Bag"/>
    <n v="0.38"/>
    <d v="2009-02-02T00:00:00"/>
  </r>
  <r>
    <n v="2225"/>
    <n v="5424"/>
    <n v="38531"/>
    <x v="1196"/>
    <s v="Baixa"/>
    <x v="2"/>
    <n v="118.43"/>
    <n v="0.02"/>
    <s v="AÃ©reo RÃ¡pido"/>
    <n v="11.96"/>
    <n v="11.96"/>
    <s v=""/>
    <x v="704"/>
    <n v="2.2599999999999998"/>
    <s v="Ionia McGrath"/>
    <s v="MaringÃ¡"/>
    <n v="35601"/>
    <s v="ParanÃ¡"/>
    <x v="2"/>
    <s v="Sam,Pat"/>
    <x v="2"/>
    <s v="Pat"/>
    <s v="Brasil"/>
    <s v="EscritÃ³rio em Casa"/>
    <s v="Material de EscritÃ³rio"/>
    <s v="Papel"/>
    <x v="1157"/>
    <s v="Wrap Bag"/>
    <n v="0.36"/>
    <d v="2011-12-12T00:00:00"/>
  </r>
  <r>
    <n v="945"/>
    <n v="5425"/>
    <n v="38532"/>
    <x v="1197"/>
    <s v="Alta"/>
    <x v="21"/>
    <n v="128.22"/>
    <n v="7.0000000000000007E-2"/>
    <s v="AÃ©reo Normal"/>
    <n v="16.510000000000002"/>
    <n v="16.510000000000002"/>
    <s v=""/>
    <x v="246"/>
    <n v="0.7"/>
    <s v="Pamela Coakley"/>
    <s v="SÃ£o Paulo"/>
    <n v="44060"/>
    <s v="SÃ£o Paulo"/>
    <x v="3"/>
    <s v="Erin"/>
    <x v="3"/>
    <m/>
    <s v="Brasil"/>
    <s v="Corporativo"/>
    <s v="Material de EscritÃ³rio"/>
    <s v="Canetas e materiais de arte"/>
    <x v="422"/>
    <s v="Wrap Bag"/>
    <n v="0.57999999999999996"/>
    <d v="2012-07-19T00:00:00"/>
  </r>
  <r>
    <n v="2796"/>
    <n v="5426"/>
    <n v="38561"/>
    <x v="608"/>
    <s v="CrÃ­tica"/>
    <x v="36"/>
    <n v="169.4"/>
    <n v="0.1"/>
    <s v="AÃ©reo Normal"/>
    <n v="-59.64"/>
    <n v="-59.64"/>
    <s v=""/>
    <x v="276"/>
    <n v="7.29"/>
    <s v="Mark Van Huff"/>
    <s v="FlorianÃ³polis"/>
    <n v="42301"/>
    <s v="Santa Catarina"/>
    <x v="2"/>
    <s v="Sam,Pat"/>
    <x v="2"/>
    <s v="Pat"/>
    <s v="Brasil"/>
    <s v="EscritÃ³rio em Casa"/>
    <s v="MobiliÃ¡rio"/>
    <s v="MobiliÃ¡rio de EscritÃ³rio"/>
    <x v="382"/>
    <s v="Small Pack"/>
    <n v="0.45"/>
    <d v="2011-09-01T00:00:00"/>
  </r>
  <r>
    <n v="6570"/>
    <n v="5427"/>
    <n v="38564"/>
    <x v="910"/>
    <s v="CrÃ­tica"/>
    <x v="11"/>
    <n v="9517.6"/>
    <n v="0.09"/>
    <s v="Transporte RodoviÃ¡rio"/>
    <n v="-1262.44"/>
    <n v="-1262.44"/>
    <s v=""/>
    <x v="99"/>
    <n v="57"/>
    <s v="Sylvia Foulston"/>
    <s v="SÃ£o Paulo"/>
    <n v="7016"/>
    <s v="SÃ£o Paulo"/>
    <x v="3"/>
    <s v="Erin"/>
    <x v="3"/>
    <m/>
    <s v="Brasil"/>
    <s v="EscritÃ³rio em Casa"/>
    <s v="MobiliÃ¡rio"/>
    <s v="Cadeiras"/>
    <x v="539"/>
    <s v="Jumbo Drum"/>
    <n v="0.78"/>
    <d v="2009-11-05T00:00:00"/>
  </r>
  <r>
    <n v="6581"/>
    <n v="5429"/>
    <n v="38564"/>
    <x v="910"/>
    <s v="CrÃ­tica"/>
    <x v="24"/>
    <n v="98.51"/>
    <n v="0.1"/>
    <s v="AÃ©reo RÃ¡pido"/>
    <n v="45.93"/>
    <n v="45.93"/>
    <s v=""/>
    <x v="152"/>
    <n v="0.5"/>
    <s v="Vivek Grady"/>
    <s v="SÃ£o Paulo"/>
    <n v="43221"/>
    <s v="SÃ£o Paulo"/>
    <x v="3"/>
    <s v="Erin"/>
    <x v="3"/>
    <m/>
    <s v="Brasil"/>
    <s v="EscritÃ³rio em Casa"/>
    <s v="Material de EscritÃ³rio"/>
    <s v="Etiquetas"/>
    <x v="242"/>
    <s v="Small Box"/>
    <n v="0.39"/>
    <d v="2009-11-04T00:00:00"/>
  </r>
  <r>
    <n v="6587"/>
    <n v="5428"/>
    <n v="38564"/>
    <x v="910"/>
    <s v="CrÃ­tica"/>
    <x v="42"/>
    <n v="904.93"/>
    <n v="0.08"/>
    <s v="AÃ©reo Normal"/>
    <n v="-53.4"/>
    <n v="-53.4"/>
    <s v=""/>
    <x v="278"/>
    <n v="4"/>
    <s v="Vivek Grady"/>
    <s v="SÃ£o Paulo"/>
    <n v="43221"/>
    <s v="SÃ£o Paulo"/>
    <x v="3"/>
    <s v="Erin"/>
    <x v="3"/>
    <m/>
    <s v="Brasil"/>
    <s v="EscritÃ³rio em Casa"/>
    <s v="Tecnologia"/>
    <s v="PerifÃ©ricos"/>
    <x v="385"/>
    <s v="Small Box"/>
    <n v="0.74"/>
    <d v="2009-11-03T00:00:00"/>
  </r>
  <r>
    <n v="6424"/>
    <n v="5431"/>
    <n v="38594"/>
    <x v="1198"/>
    <s v="MÃ©dia"/>
    <x v="2"/>
    <n v="1011.9"/>
    <n v="7.0000000000000007E-2"/>
    <s v="AÃ©reo Normal"/>
    <n v="247.94"/>
    <n v="247.94"/>
    <s v=""/>
    <x v="48"/>
    <n v="1.99"/>
    <s v="Roland Fjeld"/>
    <s v="Recife"/>
    <n v="92243"/>
    <s v="Pernambuco"/>
    <x v="1"/>
    <s v="Chris,Pat"/>
    <x v="1"/>
    <s v="Pat"/>
    <s v="Brasil"/>
    <s v="Corporativo"/>
    <s v="Tecnologia"/>
    <s v="PerifÃ©ricos"/>
    <x v="49"/>
    <s v="Small Pack"/>
    <n v="0.54"/>
    <d v="2009-12-02T00:00:00"/>
  </r>
  <r>
    <n v="5747"/>
    <n v="5432"/>
    <n v="38596"/>
    <x v="872"/>
    <s v="MÃ©dia"/>
    <x v="28"/>
    <n v="193.7"/>
    <n v="0.06"/>
    <s v="AÃ©reo Normal"/>
    <n v="-14.99"/>
    <n v="0"/>
    <s v="Returned"/>
    <x v="646"/>
    <n v="4.82"/>
    <s v="Aleksandra Gannaway"/>
    <s v="FlorianÃ³polis"/>
    <n v="70056"/>
    <s v="Santa Catarina"/>
    <x v="2"/>
    <s v="Sam,Pat"/>
    <x v="2"/>
    <s v="Pat"/>
    <s v="Brasil"/>
    <s v="Corporativo"/>
    <s v="Material de EscritÃ³rio"/>
    <s v="Canetas e materiais de arte"/>
    <x v="1047"/>
    <s v="Wrap Bag"/>
    <n v="0.47"/>
    <d v="2010-04-03T00:00:00"/>
  </r>
  <r>
    <n v="7003"/>
    <n v="5435"/>
    <n v="38598"/>
    <x v="762"/>
    <s v="Baixa"/>
    <x v="15"/>
    <n v="451.52"/>
    <n v="0.01"/>
    <s v="AÃ©reo Normal"/>
    <n v="-70.522199999999998"/>
    <n v="-70.522199999999998"/>
    <s v=""/>
    <x v="83"/>
    <n v="11.28"/>
    <s v="Chloris Kastensmidt"/>
    <s v="Fortaleza"/>
    <n v="89115"/>
    <s v="CearÃ¡"/>
    <x v="1"/>
    <s v="Chris,Pat"/>
    <x v="1"/>
    <s v="Pat"/>
    <s v="Brasil"/>
    <s v="Consumidor"/>
    <s v="Tecnologia"/>
    <s v="MÃ¡quinas de EscritÃ³rio"/>
    <x v="962"/>
    <s v="Medium Box"/>
    <n v="0.38"/>
    <d v="2009-08-22T00:00:00"/>
  </r>
  <r>
    <n v="7018"/>
    <n v="5434"/>
    <n v="38598"/>
    <x v="762"/>
    <s v="Baixa"/>
    <x v="4"/>
    <n v="324.97000000000003"/>
    <n v="7.0000000000000007E-2"/>
    <s v="AÃ©reo Normal"/>
    <n v="113.98"/>
    <n v="113.98"/>
    <s v=""/>
    <x v="587"/>
    <n v="4.95"/>
    <s v="Chloris Kastensmidt"/>
    <s v="Fortaleza"/>
    <n v="89115"/>
    <s v="CearÃ¡"/>
    <x v="1"/>
    <s v="Chris,Pat"/>
    <x v="1"/>
    <s v="Pat"/>
    <s v="Brasil"/>
    <s v="Consumidor"/>
    <s v="MobiliÃ¡rio"/>
    <s v="MobiliÃ¡rio de EscritÃ³rio"/>
    <x v="923"/>
    <s v="Small Pack"/>
    <n v="0.37"/>
    <d v="2009-08-20T00:00:00"/>
  </r>
  <r>
    <n v="7022"/>
    <n v="5433"/>
    <n v="38598"/>
    <x v="762"/>
    <s v="Baixa"/>
    <x v="30"/>
    <n v="14665.15"/>
    <n v="0.04"/>
    <s v="Transporte RodoviÃ¡rio"/>
    <n v="2860.31"/>
    <n v="2860.31"/>
    <s v=""/>
    <x v="198"/>
    <n v="44.55"/>
    <s v="Chloris Kastensmidt"/>
    <s v="Fortaleza"/>
    <n v="89115"/>
    <s v="CearÃ¡"/>
    <x v="1"/>
    <s v="Chris,Pat"/>
    <x v="1"/>
    <s v="Pat"/>
    <s v="Brasil"/>
    <s v="Consumidor"/>
    <s v="MobiliÃ¡rio"/>
    <s v="Estantes"/>
    <x v="253"/>
    <s v="Jumbo Box"/>
    <n v="0.62"/>
    <d v="2009-08-19T00:00:00"/>
  </r>
  <r>
    <n v="6617"/>
    <n v="5436"/>
    <n v="38599"/>
    <x v="1199"/>
    <s v="Alta"/>
    <x v="15"/>
    <n v="2651.23"/>
    <n v="0.09"/>
    <s v="AÃ©reo Normal"/>
    <n v="-741.81"/>
    <n v="-741.81"/>
    <s v=""/>
    <x v="443"/>
    <n v="35"/>
    <s v="Chuck Sachs"/>
    <s v="Belo Horizonte"/>
    <n v="1803"/>
    <s v="Minas Gerais"/>
    <x v="3"/>
    <s v="Erin"/>
    <x v="3"/>
    <m/>
    <s v="Brasil"/>
    <s v="Consumidor"/>
    <s v="Material de EscritÃ³rio"/>
    <s v="Armazenamento e OrganizaÃ§Ã£o"/>
    <x v="643"/>
    <s v="Large Box"/>
    <n v="0.82"/>
    <d v="2009-10-27T00:00:00"/>
  </r>
  <r>
    <n v="2446"/>
    <n v="5439"/>
    <n v="38628"/>
    <x v="1200"/>
    <s v="Baixa"/>
    <x v="3"/>
    <n v="667.99799999999902"/>
    <n v="0.06"/>
    <s v="AÃ©reo Normal"/>
    <n v="251.262"/>
    <n v="251.262"/>
    <s v=""/>
    <x v="146"/>
    <n v="1.25"/>
    <s v="Nora Price"/>
    <s v="Porto Alegre"/>
    <n v="22153"/>
    <s v="Rio Grande do Sul"/>
    <x v="2"/>
    <s v="Sam,Pat"/>
    <x v="2"/>
    <s v="Pat"/>
    <s v="Brasil"/>
    <s v="Pequenas Empresas"/>
    <s v="Tecnologia"/>
    <s v="Telefones e ComunicaÃ§Ã£o"/>
    <x v="1118"/>
    <s v="Small Pack"/>
    <n v="0.36"/>
    <d v="2011-11-03T00:00:00"/>
  </r>
  <r>
    <n v="5664"/>
    <n v="5440"/>
    <n v="38630"/>
    <x v="1201"/>
    <s v="MÃ©dia"/>
    <x v="37"/>
    <n v="2175.2179999999998"/>
    <n v="7.0000000000000007E-2"/>
    <s v="AÃ©reo Normal"/>
    <n v="44.55"/>
    <n v="44.55"/>
    <s v=""/>
    <x v="57"/>
    <n v="3.99"/>
    <s v="Vivek Sundaresam"/>
    <s v="VitÃ³ria"/>
    <n v="21215"/>
    <s v="EspÃ­rito Santo"/>
    <x v="3"/>
    <s v="Erin"/>
    <x v="3"/>
    <m/>
    <s v="Brasil"/>
    <s v="EscritÃ³rio em Casa"/>
    <s v="Tecnologia"/>
    <s v="Telefones e ComunicaÃ§Ã£o"/>
    <x v="62"/>
    <s v="Small Box"/>
    <n v="0.57999999999999996"/>
    <d v="2010-04-18T00:00:00"/>
  </r>
  <r>
    <n v="774"/>
    <n v="5441"/>
    <n v="38656"/>
    <x v="474"/>
    <s v="Baixa"/>
    <x v="7"/>
    <n v="162.51"/>
    <n v="0.09"/>
    <s v="AÃ©reo Normal"/>
    <n v="-148.39599999999999"/>
    <n v="-148.39599999999999"/>
    <s v=""/>
    <x v="152"/>
    <n v="5.34"/>
    <s v="John Castell"/>
    <s v="SÃ£o Paulo"/>
    <n v="19464"/>
    <s v="SÃ£o Paulo"/>
    <x v="3"/>
    <s v="Erin"/>
    <x v="3"/>
    <m/>
    <s v="Brasil"/>
    <s v="Consumidor"/>
    <s v="Material de EscritÃ³rio"/>
    <s v="Capas e AcessÃ³rios"/>
    <x v="206"/>
    <s v="Small Box"/>
    <n v="0.38"/>
    <d v="2012-08-17T00:00:00"/>
  </r>
  <r>
    <n v="786"/>
    <n v="5442"/>
    <n v="38656"/>
    <x v="474"/>
    <s v="Baixa"/>
    <x v="12"/>
    <n v="561.42999999999995"/>
    <n v="7.0000000000000007E-2"/>
    <s v="Transporte RodoviÃ¡rio"/>
    <n v="-199.46"/>
    <n v="-199.46"/>
    <s v=""/>
    <x v="479"/>
    <n v="26.2"/>
    <s v="John Castell"/>
    <s v="SÃ£o Paulo"/>
    <n v="19464"/>
    <s v="SÃ£o Paulo"/>
    <x v="3"/>
    <s v="Erin"/>
    <x v="3"/>
    <m/>
    <s v="Brasil"/>
    <s v="Consumidor"/>
    <s v="MobiliÃ¡rio"/>
    <s v="Cadeiras"/>
    <x v="1032"/>
    <s v="Jumbo Drum"/>
    <n v="0.59"/>
    <d v="2012-08-15T00:00:00"/>
  </r>
  <r>
    <n v="5414"/>
    <n v="5444"/>
    <n v="38657"/>
    <x v="274"/>
    <s v="NÃ£o Especificada"/>
    <x v="39"/>
    <n v="1279.25"/>
    <n v="0.01"/>
    <s v="AÃ©reo Normal"/>
    <n v="569.29999999999995"/>
    <n v="569.29999999999995"/>
    <s v=""/>
    <x v="119"/>
    <n v="1.99"/>
    <s v="Elizabeth Moffitt"/>
    <s v="Recife"/>
    <n v="90640"/>
    <s v="Pernambuco"/>
    <x v="1"/>
    <s v="Chris,Pat"/>
    <x v="1"/>
    <s v="Pat"/>
    <s v="Brasil"/>
    <s v="Consumidor"/>
    <s v="Tecnologia"/>
    <s v="PerifÃ©ricos"/>
    <x v="136"/>
    <s v="Small Pack"/>
    <n v="0.42"/>
    <d v="2010-05-29T00:00:00"/>
  </r>
  <r>
    <n v="5731"/>
    <n v="5446"/>
    <n v="38659"/>
    <x v="857"/>
    <s v="Baixa"/>
    <x v="46"/>
    <n v="4025.66"/>
    <n v="0.05"/>
    <s v="Transporte RodoviÃ¡rio"/>
    <n v="-395.12"/>
    <n v="-395.12"/>
    <s v=""/>
    <x v="49"/>
    <n v="51.94"/>
    <s v="Jonathan Doherty"/>
    <s v="Porto Alegre"/>
    <n v="27405"/>
    <s v="Rio Grande do Sul"/>
    <x v="2"/>
    <s v="Sam,Pat"/>
    <x v="2"/>
    <s v="Pat"/>
    <s v="Brasil"/>
    <s v="Corporativo"/>
    <s v="MobiliÃ¡rio"/>
    <s v="Mesas"/>
    <x v="50"/>
    <s v="Jumbo Box"/>
    <n v="0.63"/>
    <d v="2010-04-06T00:00:00"/>
  </r>
  <r>
    <n v="5748"/>
    <n v="5445"/>
    <n v="38659"/>
    <x v="857"/>
    <s v="Baixa"/>
    <x v="10"/>
    <n v="3982.42"/>
    <n v="0.04"/>
    <s v="AÃ©reo Normal"/>
    <n v="1560.82"/>
    <n v="1560.82"/>
    <s v=""/>
    <x v="663"/>
    <n v="6.13"/>
    <s v="Jonathan Doherty"/>
    <s v="Porto Alegre"/>
    <n v="27405"/>
    <s v="Rio Grande do Sul"/>
    <x v="2"/>
    <s v="Sam,Pat"/>
    <x v="2"/>
    <s v="Pat"/>
    <s v="Brasil"/>
    <s v="Corporativo"/>
    <s v="Tecnologia"/>
    <s v="PerifÃ©ricos"/>
    <x v="470"/>
    <s v="Small Box"/>
    <n v="0.45"/>
    <d v="2010-04-03T00:00:00"/>
  </r>
  <r>
    <n v="1859"/>
    <n v="5448"/>
    <n v="38661"/>
    <x v="275"/>
    <s v="Alta"/>
    <x v="0"/>
    <n v="170.374"/>
    <n v="0.09"/>
    <s v="AÃ©reo Normal"/>
    <n v="-67.132999999999996"/>
    <n v="0"/>
    <s v="Returned"/>
    <x v="146"/>
    <n v="0.99"/>
    <s v="Duane Noonan"/>
    <s v="JoÃ£o Pessoa"/>
    <n v="80004"/>
    <s v="ParaÃ­ba"/>
    <x v="1"/>
    <s v="Chris,Pat"/>
    <x v="1"/>
    <s v="Pat"/>
    <s v="Brasil"/>
    <s v="Corporativo"/>
    <s v="Tecnologia"/>
    <s v="Telefones e ComunicaÃ§Ã£o"/>
    <x v="238"/>
    <s v="Small Pack"/>
    <n v="0.35"/>
    <d v="2012-02-15T00:00:00"/>
  </r>
  <r>
    <n v="1874"/>
    <n v="5447"/>
    <n v="38661"/>
    <x v="275"/>
    <s v="Alta"/>
    <x v="10"/>
    <n v="326.10000000000002"/>
    <n v="0.04"/>
    <s v="AÃ©reo Normal"/>
    <n v="-118.74"/>
    <n v="0"/>
    <s v="Returned"/>
    <x v="31"/>
    <n v="6.6"/>
    <s v="Duane Noonan"/>
    <s v="JoÃ£o Pessoa"/>
    <n v="80004"/>
    <s v="ParaÃ­ba"/>
    <x v="1"/>
    <s v="Chris,Pat"/>
    <x v="1"/>
    <s v="Pat"/>
    <s v="Brasil"/>
    <s v="Corporativo"/>
    <s v="Material de EscritÃ³rio"/>
    <s v="Papel"/>
    <x v="293"/>
    <s v="Small Box"/>
    <n v="0.37"/>
    <d v="2012-02-13T00:00:00"/>
  </r>
  <r>
    <n v="7891"/>
    <n v="5451"/>
    <n v="38721"/>
    <x v="1186"/>
    <s v="CrÃ­tica"/>
    <x v="30"/>
    <n v="107.56"/>
    <n v="0.1"/>
    <s v="AÃ©reo Normal"/>
    <n v="-25"/>
    <n v="-25"/>
    <s v=""/>
    <x v="62"/>
    <n v="54.95"/>
    <s v="Troy Staebel"/>
    <s v="Belo Horizonte"/>
    <n v="1760"/>
    <s v="Minas Gerais"/>
    <x v="3"/>
    <s v="Erin"/>
    <x v="3"/>
    <m/>
    <s v="Brasil"/>
    <s v="Pequenas Empresas"/>
    <s v="MobiliÃ¡rio"/>
    <s v="MobiliÃ¡rio de EscritÃ³rio"/>
    <x v="67"/>
    <s v="Small Pack"/>
    <n v="0.37"/>
    <d v="2009-03-26T00:00:00"/>
  </r>
  <r>
    <n v="7898"/>
    <n v="5452"/>
    <n v="38721"/>
    <x v="1186"/>
    <s v="CrÃ­tica"/>
    <x v="5"/>
    <n v="1386.69"/>
    <n v="0.05"/>
    <s v="AÃ©reo Normal"/>
    <n v="363"/>
    <n v="363"/>
    <s v=""/>
    <x v="292"/>
    <n v="19.989999999999998"/>
    <s v="Troy Staebel"/>
    <s v="Belo Horizonte"/>
    <n v="2563"/>
    <s v="Minas Gerais"/>
    <x v="3"/>
    <s v="Erin"/>
    <x v="3"/>
    <m/>
    <s v="Brasil"/>
    <s v="Pequenas Empresas"/>
    <s v="Material de EscritÃ³rio"/>
    <s v="Envelopes"/>
    <x v="405"/>
    <s v="Small Box"/>
    <n v="0.4"/>
    <d v="2009-03-25T00:00:00"/>
  </r>
  <r>
    <n v="545"/>
    <n v="5453"/>
    <n v="38723"/>
    <x v="824"/>
    <s v="CrÃ­tica"/>
    <x v="33"/>
    <n v="2617.13"/>
    <n v="0"/>
    <s v="AÃ©reo Normal"/>
    <n v="368.87"/>
    <n v="368.87"/>
    <s v=""/>
    <x v="374"/>
    <n v="6.88"/>
    <s v="Pierre Wener"/>
    <s v="VitÃ³ria"/>
    <n v="4210"/>
    <s v="EspÃ­rito Santo"/>
    <x v="3"/>
    <s v="Erin"/>
    <x v="3"/>
    <m/>
    <s v="Brasil"/>
    <s v="EscritÃ³rio em Casa"/>
    <s v="Material de EscritÃ³rio"/>
    <s v="Armazenamento e OrganizaÃ§Ã£o"/>
    <x v="527"/>
    <s v="Small Box"/>
    <n v="0.73"/>
    <d v="2012-09-22T00:00:00"/>
  </r>
  <r>
    <n v="551"/>
    <n v="5454"/>
    <n v="38723"/>
    <x v="824"/>
    <s v="CrÃ­tica"/>
    <x v="29"/>
    <n v="169.27"/>
    <n v="0.09"/>
    <s v="AÃ©reo Normal"/>
    <n v="-68.930000000000007"/>
    <n v="-68.930000000000007"/>
    <s v=""/>
    <x v="238"/>
    <n v="4"/>
    <s v="Pierre Wener"/>
    <s v="Rio de Janeiro"/>
    <n v="5201"/>
    <s v="Rio de Janeiro"/>
    <x v="3"/>
    <s v="Erin"/>
    <x v="3"/>
    <m/>
    <s v="Brasil"/>
    <s v="EscritÃ³rio em Casa"/>
    <s v="Tecnologia"/>
    <s v="PerifÃ©ricos"/>
    <x v="315"/>
    <s v="Small Box"/>
    <n v="0.68"/>
    <d v="2012-09-21T00:00:00"/>
  </r>
  <r>
    <n v="7629"/>
    <n v="5456"/>
    <n v="38756"/>
    <x v="115"/>
    <s v="CrÃ­tica"/>
    <x v="27"/>
    <n v="2251.4969999999998"/>
    <n v="0.09"/>
    <s v="AÃ©reo RÃ¡pido"/>
    <n v="308.933999999999"/>
    <n v="308.933999999999"/>
    <s v=""/>
    <x v="6"/>
    <n v="8.99"/>
    <s v="Benjamin Patterson"/>
    <s v="SÃ£o Paulo"/>
    <n v="19406"/>
    <s v="SÃ£o Paulo"/>
    <x v="3"/>
    <s v="Erin"/>
    <x v="3"/>
    <m/>
    <s v="Brasil"/>
    <s v="Corporativo"/>
    <s v="Tecnologia"/>
    <s v="Telefones e ComunicaÃ§Ã£o"/>
    <x v="212"/>
    <s v="Small Box"/>
    <n v="0.56000000000000005"/>
    <d v="2009-05-09T00:00:00"/>
  </r>
  <r>
    <n v="3176"/>
    <n v="5459"/>
    <n v="38786"/>
    <x v="1202"/>
    <s v="MÃ©dia"/>
    <x v="17"/>
    <n v="236.17"/>
    <n v="0.09"/>
    <s v="Transporte RodoviÃ¡rio"/>
    <n v="-21.39"/>
    <n v="-21.39"/>
    <s v=""/>
    <x v="378"/>
    <n v="15.68"/>
    <s v="Thomas Brumley"/>
    <s v="MaringÃ¡"/>
    <n v="34609"/>
    <s v="ParanÃ¡"/>
    <x v="2"/>
    <s v="Sam,Pat"/>
    <x v="2"/>
    <s v="Pat"/>
    <s v="Brasil"/>
    <s v="Consumidor"/>
    <s v="MobiliÃ¡rio"/>
    <s v="MobiliÃ¡rio de EscritÃ³rio"/>
    <x v="975"/>
    <s v="Jumbo Drum"/>
    <n v="0.62"/>
    <d v="2011-06-20T00:00:00"/>
  </r>
  <r>
    <n v="2927"/>
    <n v="5460"/>
    <n v="38787"/>
    <x v="1162"/>
    <s v="Baixa"/>
    <x v="35"/>
    <n v="79.040000000000006"/>
    <n v="0.05"/>
    <s v="AÃ©reo Normal"/>
    <n v="-77.930000000000007"/>
    <n v="0"/>
    <s v="Returned"/>
    <x v="421"/>
    <n v="5"/>
    <s v="Trudy Bell"/>
    <s v="Teresina"/>
    <n v="97420"/>
    <s v="PiauÃ­"/>
    <x v="1"/>
    <s v="Chris,Pat"/>
    <x v="1"/>
    <s v="Pat"/>
    <s v="Brasil"/>
    <s v="Consumidor"/>
    <s v="Material de EscritÃ³rio"/>
    <s v="Canetas e materiais de arte"/>
    <x v="1034"/>
    <s v="Wrap Bag"/>
    <n v="0.56000000000000005"/>
    <d v="2011-08-05T00:00:00"/>
  </r>
  <r>
    <n v="4416"/>
    <n v="5461"/>
    <n v="38789"/>
    <x v="139"/>
    <s v="Alta"/>
    <x v="29"/>
    <n v="96.52"/>
    <n v="0.1"/>
    <s v="AÃ©reo Normal"/>
    <n v="16.78"/>
    <n v="16.78"/>
    <s v=""/>
    <x v="177"/>
    <n v="5.16"/>
    <s v="Mathew Reese"/>
    <s v="SÃ£o Paulo"/>
    <n v="11756"/>
    <s v="SÃ£o Paulo"/>
    <x v="3"/>
    <s v="Erin"/>
    <x v="3"/>
    <m/>
    <s v="Brasil"/>
    <s v="Pequenas Empresas"/>
    <s v="MobiliÃ¡rio"/>
    <s v="MobiliÃ¡rio de EscritÃ³rio"/>
    <x v="218"/>
    <s v="Small Box"/>
    <n v="0.56999999999999995"/>
    <d v="2010-11-15T00:00:00"/>
  </r>
  <r>
    <n v="4417"/>
    <n v="5462"/>
    <n v="38789"/>
    <x v="139"/>
    <s v="Alta"/>
    <x v="32"/>
    <n v="115.17"/>
    <n v="0.04"/>
    <s v="Transporte RodoviÃ¡rio"/>
    <n v="40.93"/>
    <n v="40.93"/>
    <s v=""/>
    <x v="378"/>
    <n v="15.68"/>
    <s v="Mathew Reese"/>
    <s v="SÃ£o Paulo"/>
    <n v="11756"/>
    <s v="SÃ£o Paulo"/>
    <x v="3"/>
    <s v="Erin"/>
    <x v="3"/>
    <m/>
    <s v="Brasil"/>
    <s v="Pequenas Empresas"/>
    <s v="MobiliÃ¡rio"/>
    <s v="MobiliÃ¡rio de EscritÃ³rio"/>
    <x v="975"/>
    <s v="Jumbo Drum"/>
    <n v="0.62"/>
    <d v="2010-11-15T00:00:00"/>
  </r>
  <r>
    <n v="5798"/>
    <n v="5463"/>
    <n v="38791"/>
    <x v="870"/>
    <s v="Baixa"/>
    <x v="4"/>
    <n v="1457.712"/>
    <n v="0.03"/>
    <s v="Transporte RodoviÃ¡rio"/>
    <n v="-1565.89"/>
    <n v="-1565.89"/>
    <s v=""/>
    <x v="4"/>
    <n v="89.3"/>
    <s v="Alyssa Crouse"/>
    <s v="Teresina"/>
    <n v="97128"/>
    <s v="PiauÃ­"/>
    <x v="1"/>
    <s v="Chris,Pat"/>
    <x v="1"/>
    <s v="Pat"/>
    <s v="Brasil"/>
    <s v="EscritÃ³rio em Casa"/>
    <s v="MobiliÃ¡rio"/>
    <s v="Mesas"/>
    <x v="4"/>
    <s v="Jumbo Box"/>
    <n v="0.69"/>
    <d v="2010-03-21T00:00:00"/>
  </r>
  <r>
    <n v="1270"/>
    <n v="5464"/>
    <n v="38817"/>
    <x v="85"/>
    <s v="NÃ£o Especificada"/>
    <x v="23"/>
    <n v="9.6999999999999993"/>
    <n v="0.02"/>
    <s v="AÃ©reo Normal"/>
    <n v="-18.03"/>
    <n v="-18.03"/>
    <s v=""/>
    <x v="18"/>
    <n v="4.62"/>
    <s v="Valerie Takahito"/>
    <s v="Teresina"/>
    <n v="97060"/>
    <s v="PiauÃ­"/>
    <x v="1"/>
    <s v="Chris,Pat"/>
    <x v="1"/>
    <s v="Pat"/>
    <s v="Brasil"/>
    <s v="Consumidor"/>
    <s v="Tecnologia"/>
    <s v="PerifÃ©ricos"/>
    <x v="18"/>
    <s v="Small Pack"/>
    <n v="0.64"/>
    <d v="2012-05-21T00:00:00"/>
  </r>
  <r>
    <n v="67"/>
    <n v="5465"/>
    <n v="38848"/>
    <x v="844"/>
    <s v="Alta"/>
    <x v="0"/>
    <n v="259.52"/>
    <n v="0.06"/>
    <s v="AÃ©reo Normal"/>
    <n v="45.203000000000003"/>
    <n v="45.203000000000003"/>
    <s v=""/>
    <x v="477"/>
    <n v="2.99"/>
    <s v="Nora Price"/>
    <s v="Porto Alegre"/>
    <n v="23434"/>
    <s v="Rio Grande do Sul"/>
    <x v="2"/>
    <s v="Sam,Pat"/>
    <x v="2"/>
    <s v="Pat"/>
    <s v="Brasil"/>
    <s v="EscritÃ³rio em Casa"/>
    <s v="Material de EscritÃ³rio"/>
    <s v="Capas e AcessÃ³rios"/>
    <x v="714"/>
    <s v="Small Box"/>
    <n v="0.39"/>
    <d v="2012-12-17T00:00:00"/>
  </r>
  <r>
    <n v="5604"/>
    <n v="5466"/>
    <n v="38850"/>
    <x v="338"/>
    <s v="MÃ©dia"/>
    <x v="20"/>
    <n v="12570.74"/>
    <n v="0.02"/>
    <s v="Transporte RodoviÃ¡rio"/>
    <n v="-4560.43"/>
    <n v="-4560.43"/>
    <s v=""/>
    <x v="614"/>
    <n v="40.19"/>
    <s v="Corey Lock"/>
    <s v="Recife"/>
    <n v="92691"/>
    <s v="Pernambuco"/>
    <x v="1"/>
    <s v="Chris,Pat"/>
    <x v="1"/>
    <s v="Pat"/>
    <s v="Brasil"/>
    <s v="EscritÃ³rio em Casa"/>
    <s v="MobiliÃ¡rio"/>
    <s v="Mesas"/>
    <x v="982"/>
    <s v="Jumbo Box"/>
    <n v="0.62"/>
    <d v="2010-05-01T00:00:00"/>
  </r>
  <r>
    <n v="1134"/>
    <n v="5467"/>
    <n v="38851"/>
    <x v="1203"/>
    <s v="CrÃ­tica"/>
    <x v="23"/>
    <n v="8.49"/>
    <n v="0.06"/>
    <s v="AÃ©reo Normal"/>
    <n v="-5.7385000000000002"/>
    <n v="-5.7385000000000002"/>
    <s v=""/>
    <x v="584"/>
    <n v="4.6900000000000004"/>
    <s v="Brad Thomas"/>
    <s v="VitÃ³ria"/>
    <n v="4092"/>
    <s v="EspÃ­rito Santo"/>
    <x v="3"/>
    <s v="Erin"/>
    <x v="3"/>
    <m/>
    <s v="Brasil"/>
    <s v="Corporativo"/>
    <s v="Material de EscritÃ³rio"/>
    <s v="Capas e AcessÃ³rios"/>
    <x v="917"/>
    <s v="Small Box"/>
    <n v="0.35"/>
    <d v="2012-06-11T00:00:00"/>
  </r>
  <r>
    <n v="6588"/>
    <n v="5468"/>
    <n v="38852"/>
    <x v="1204"/>
    <s v="NÃ£o Especificada"/>
    <x v="16"/>
    <n v="152.31"/>
    <n v="0.03"/>
    <s v="AÃ©reo Normal"/>
    <n v="38.08"/>
    <n v="38.08"/>
    <s v=""/>
    <x v="25"/>
    <n v="1.49"/>
    <s v="Eric Barreto"/>
    <s v="MaringÃ¡"/>
    <n v="34142"/>
    <s v="ParanÃ¡"/>
    <x v="2"/>
    <s v="Sam,Pat"/>
    <x v="2"/>
    <s v="Pat"/>
    <s v="Brasil"/>
    <s v="Pequenas Empresas"/>
    <s v="Material de EscritÃ³rio"/>
    <s v="Capas e AcessÃ³rios"/>
    <x v="112"/>
    <s v="Small Box"/>
    <n v="0.39"/>
    <d v="2009-11-03T00:00:00"/>
  </r>
  <r>
    <n v="6346"/>
    <n v="5470"/>
    <n v="38882"/>
    <x v="348"/>
    <s v="CrÃ­tica"/>
    <x v="47"/>
    <n v="2169.4899999999998"/>
    <n v="0.06"/>
    <s v="AÃ©reo Normal"/>
    <n v="1043.43"/>
    <n v="1043.43"/>
    <s v=""/>
    <x v="114"/>
    <n v="4.8499999999999996"/>
    <s v="Hunter Lopez"/>
    <s v="VitÃ³ria"/>
    <n v="4210"/>
    <s v="EspÃ­rito Santo"/>
    <x v="3"/>
    <s v="Erin"/>
    <x v="3"/>
    <m/>
    <s v="Brasil"/>
    <s v="Consumidor"/>
    <s v="Material de EscritÃ³rio"/>
    <s v="Papel"/>
    <x v="1043"/>
    <s v="Small Box"/>
    <n v="0.37"/>
    <d v="2009-12-14T00:00:00"/>
  </r>
  <r>
    <n v="7087"/>
    <n v="5474"/>
    <n v="38886"/>
    <x v="981"/>
    <s v="Alta"/>
    <x v="2"/>
    <n v="172.01"/>
    <n v="0.06"/>
    <s v="AÃ©reo RÃ¡pido"/>
    <n v="27.47"/>
    <n v="27.47"/>
    <s v=""/>
    <x v="575"/>
    <n v="1.56"/>
    <s v="Victoria Brennan"/>
    <s v="Feira de Santana"/>
    <n v="99301"/>
    <s v="Bahia"/>
    <x v="1"/>
    <s v="Chris,Pat"/>
    <x v="1"/>
    <s v="Pat"/>
    <s v="Brasil"/>
    <s v="Pequenas Empresas"/>
    <s v="Material de EscritÃ³rio"/>
    <s v="Canetas e materiais de arte"/>
    <x v="904"/>
    <s v="Wrap Bag"/>
    <n v="0.52"/>
    <d v="2009-08-09T00:00:00"/>
  </r>
  <r>
    <n v="6620"/>
    <n v="5476"/>
    <n v="38887"/>
    <x v="304"/>
    <s v="CrÃ­tica"/>
    <x v="31"/>
    <n v="264.05"/>
    <n v="7.0000000000000007E-2"/>
    <s v="AÃ©reo Normal"/>
    <n v="25.05"/>
    <n v="25.05"/>
    <s v=""/>
    <x v="28"/>
    <n v="1.99"/>
    <s v="Trudy Bell"/>
    <s v="Teresina"/>
    <n v="97420"/>
    <s v="PiauÃ­"/>
    <x v="1"/>
    <s v="Chris,Pat"/>
    <x v="1"/>
    <s v="Pat"/>
    <s v="Brasil"/>
    <s v="Consumidor"/>
    <s v="Material de EscritÃ³rio"/>
    <s v="Canetas e materiais de arte"/>
    <x v="188"/>
    <s v="Wrap Bag"/>
    <n v="0.46"/>
    <d v="2009-10-26T00:00:00"/>
  </r>
  <r>
    <n v="6626"/>
    <n v="5475"/>
    <n v="38887"/>
    <x v="304"/>
    <s v="CrÃ­tica"/>
    <x v="16"/>
    <n v="378.9"/>
    <n v="0.02"/>
    <s v="AÃ©reo Normal"/>
    <n v="28.457999999999998"/>
    <n v="28.457999999999998"/>
    <s v=""/>
    <x v="395"/>
    <n v="7.17"/>
    <s v="Trudy Bell"/>
    <s v="Teresina"/>
    <n v="97420"/>
    <s v="PiauÃ­"/>
    <x v="1"/>
    <s v="Chris,Pat"/>
    <x v="1"/>
    <s v="Pat"/>
    <s v="Brasil"/>
    <s v="Consumidor"/>
    <s v="Material de EscritÃ³rio"/>
    <s v="Capas e AcessÃ³rios"/>
    <x v="559"/>
    <s v="Small Box"/>
    <n v="0.38"/>
    <d v="2009-10-25T00:00:00"/>
  </r>
  <r>
    <n v="284"/>
    <n v="5478"/>
    <n v="38912"/>
    <x v="472"/>
    <s v="Baixa"/>
    <x v="2"/>
    <n v="1514.9634999999901"/>
    <n v="0.02"/>
    <s v="AÃ©reo Normal"/>
    <n v="310.185"/>
    <n v="310.185"/>
    <s v=""/>
    <x v="6"/>
    <n v="4.99"/>
    <s v="Ben Peterman"/>
    <s v="Belo Horizonte"/>
    <n v="6478"/>
    <s v="Minas Gerais"/>
    <x v="3"/>
    <s v="Erin"/>
    <x v="3"/>
    <m/>
    <s v="Brasil"/>
    <s v="Corporativo"/>
    <s v="Tecnologia"/>
    <s v="Telefones e ComunicaÃ§Ã£o"/>
    <x v="812"/>
    <s v="Small Box"/>
    <n v="0.56999999999999995"/>
    <d v="2012-11-04T00:00:00"/>
  </r>
  <r>
    <n v="322"/>
    <n v="5477"/>
    <n v="38912"/>
    <x v="472"/>
    <s v="Baixa"/>
    <x v="6"/>
    <n v="6943.94"/>
    <n v="0.01"/>
    <s v="AÃ©reo Normal"/>
    <n v="608.9"/>
    <n v="608.9"/>
    <s v=""/>
    <x v="139"/>
    <n v="4"/>
    <s v="Ben Peterman"/>
    <s v="SÃ£o Paulo"/>
    <n v="7010"/>
    <s v="SÃ£o Paulo"/>
    <x v="3"/>
    <s v="Erin"/>
    <x v="3"/>
    <m/>
    <s v="Brasil"/>
    <s v="Corporativo"/>
    <s v="Tecnologia"/>
    <s v="PerifÃ©ricos"/>
    <x v="159"/>
    <s v="Small Box"/>
    <n v="0.79"/>
    <d v="2012-10-30T00:00:00"/>
  </r>
  <r>
    <n v="6911"/>
    <n v="5479"/>
    <n v="38913"/>
    <x v="1205"/>
    <s v="NÃ£o Especificada"/>
    <x v="25"/>
    <n v="230.29"/>
    <n v="0.03"/>
    <s v="AÃ©reo Normal"/>
    <n v="-4.3009999999999904"/>
    <n v="-4.3009999999999904"/>
    <s v=""/>
    <x v="423"/>
    <n v="12.62"/>
    <s v="David Kendrick"/>
    <s v="Recife"/>
    <n v="95070"/>
    <s v="Pernambuco"/>
    <x v="1"/>
    <s v="Chris,Pat"/>
    <x v="1"/>
    <s v="Pat"/>
    <s v="Brasil"/>
    <s v="EscritÃ³rio em Casa"/>
    <s v="Material de EscritÃ³rio"/>
    <s v="Capas e AcessÃ³rios"/>
    <x v="609"/>
    <s v="Small Box"/>
    <n v="0.37"/>
    <d v="2009-09-06T00:00:00"/>
  </r>
  <r>
    <n v="1199"/>
    <n v="5480"/>
    <n v="38914"/>
    <x v="1031"/>
    <s v="MÃ©dia"/>
    <x v="27"/>
    <n v="447.12"/>
    <n v="0.08"/>
    <s v="AÃ©reo Normal"/>
    <n v="-14.27"/>
    <n v="-14.27"/>
    <s v=""/>
    <x v="177"/>
    <n v="5.16"/>
    <s v="Alyssa Crouse"/>
    <s v="Teresina"/>
    <n v="97035"/>
    <s v="PiauÃ­"/>
    <x v="1"/>
    <s v="Chris,Pat"/>
    <x v="1"/>
    <s v="Pat"/>
    <s v="Brasil"/>
    <s v="Corporativo"/>
    <s v="MobiliÃ¡rio"/>
    <s v="MobiliÃ¡rio de EscritÃ³rio"/>
    <x v="218"/>
    <s v="Small Box"/>
    <n v="0.56999999999999995"/>
    <d v="2012-05-31T00:00:00"/>
  </r>
  <r>
    <n v="6836"/>
    <n v="5482"/>
    <n v="38915"/>
    <x v="1105"/>
    <s v="MÃ©dia"/>
    <x v="20"/>
    <n v="253.6"/>
    <n v="7.0000000000000007E-2"/>
    <s v="AÃ©reo Normal"/>
    <n v="24.39"/>
    <n v="24.39"/>
    <s v=""/>
    <x v="288"/>
    <n v="4"/>
    <s v="Ben Ferrer"/>
    <s v="SÃ£o Paulo"/>
    <n v="43229"/>
    <s v="SÃ£o Paulo"/>
    <x v="3"/>
    <s v="Erin"/>
    <x v="3"/>
    <m/>
    <s v="Brasil"/>
    <s v="Corporativo"/>
    <s v="MobiliÃ¡rio"/>
    <s v="MobiliÃ¡rio de EscritÃ³rio"/>
    <x v="399"/>
    <s v="Wrap Bag"/>
    <n v="0.42"/>
    <d v="2009-09-19T00:00:00"/>
  </r>
  <r>
    <n v="6843"/>
    <n v="5481"/>
    <n v="38915"/>
    <x v="1105"/>
    <s v="MÃ©dia"/>
    <x v="40"/>
    <n v="96.73"/>
    <n v="0.08"/>
    <s v="AÃ©reo Normal"/>
    <n v="-83.65"/>
    <n v="-83.65"/>
    <s v=""/>
    <x v="430"/>
    <n v="9.23"/>
    <s v="Ben Ferrer"/>
    <s v="SÃ£o Paulo"/>
    <n v="43229"/>
    <s v="SÃ£o Paulo"/>
    <x v="3"/>
    <s v="Erin"/>
    <x v="3"/>
    <m/>
    <s v="Brasil"/>
    <s v="Corporativo"/>
    <s v="Material de EscritÃ³rio"/>
    <s v="EletrodomÃ©sticos"/>
    <x v="619"/>
    <s v="Small Box"/>
    <n v="0.57999999999999996"/>
    <d v="2009-09-18T00:00:00"/>
  </r>
  <r>
    <n v="5641"/>
    <n v="5486"/>
    <n v="38944"/>
    <x v="452"/>
    <s v="MÃ©dia"/>
    <x v="46"/>
    <n v="921.3"/>
    <n v="0.09"/>
    <s v="AÃ©reo Normal"/>
    <n v="353.16"/>
    <n v="353.16"/>
    <s v=""/>
    <x v="625"/>
    <n v="4.8600000000000003"/>
    <s v="Mitch Gastineau"/>
    <s v="SÃ£o LuÃ­s"/>
    <n v="88201"/>
    <s v="MaranhÃ£o"/>
    <x v="1"/>
    <s v="Chris,Pat"/>
    <x v="1"/>
    <s v="Pat"/>
    <s v="Brasil"/>
    <s v="Pequenas Empresas"/>
    <s v="Material de EscritÃ³rio"/>
    <s v="Papel"/>
    <x v="997"/>
    <s v="Wrap Bag"/>
    <n v="0.38"/>
    <d v="2010-04-22T00:00:00"/>
  </r>
  <r>
    <n v="5647"/>
    <n v="5484"/>
    <n v="38944"/>
    <x v="452"/>
    <s v="MÃ©dia"/>
    <x v="30"/>
    <n v="1873.3489999999999"/>
    <n v="0.02"/>
    <s v="AÃ©reo Normal"/>
    <n v="194.21099999999899"/>
    <n v="194.21099999999899"/>
    <s v=""/>
    <x v="12"/>
    <n v="8.08"/>
    <s v="Mitch Gastineau"/>
    <s v="SÃ£o LuÃ­s"/>
    <n v="87124"/>
    <s v="MaranhÃ£o"/>
    <x v="1"/>
    <s v="Chris,Pat"/>
    <x v="1"/>
    <s v="Pat"/>
    <s v="Brasil"/>
    <s v="Pequenas Empresas"/>
    <s v="Tecnologia"/>
    <s v="Telefones e ComunicaÃ§Ã£o"/>
    <x v="186"/>
    <s v="Small Box"/>
    <n v="0.56999999999999995"/>
    <d v="2010-04-21T00:00:00"/>
  </r>
  <r>
    <n v="5648"/>
    <n v="5485"/>
    <n v="38944"/>
    <x v="452"/>
    <s v="MÃ©dia"/>
    <x v="6"/>
    <n v="24639.8"/>
    <n v="0.01"/>
    <s v="Transporte RodoviÃ¡rio"/>
    <n v="8614.7900000000009"/>
    <n v="8614.7900000000009"/>
    <s v=""/>
    <x v="54"/>
    <n v="26"/>
    <s v="Mitch Gastineau"/>
    <s v="SÃ£o LuÃ­s"/>
    <n v="88201"/>
    <s v="MaranhÃ£o"/>
    <x v="1"/>
    <s v="Chris,Pat"/>
    <x v="1"/>
    <s v="Pat"/>
    <s v="Brasil"/>
    <s v="Pequenas Empresas"/>
    <s v="MobiliÃ¡rio"/>
    <s v="Cadeiras"/>
    <x v="288"/>
    <s v="Jumbo Drum"/>
    <n v="0.6"/>
    <d v="2010-04-21T00:00:00"/>
  </r>
  <r>
    <n v="6428"/>
    <n v="5487"/>
    <n v="38947"/>
    <x v="894"/>
    <s v="CrÃ­tica"/>
    <x v="28"/>
    <n v="307.45999999999998"/>
    <n v="0.02"/>
    <s v="AÃ©reo Normal"/>
    <n v="4.91"/>
    <n v="4.91"/>
    <s v=""/>
    <x v="94"/>
    <n v="7.4"/>
    <s v="Chris Selesnick"/>
    <s v="SÃ£o Paulo"/>
    <n v="43952"/>
    <s v="SÃ£o Paulo"/>
    <x v="3"/>
    <s v="Erin"/>
    <x v="3"/>
    <m/>
    <s v="Brasil"/>
    <s v="EscritÃ³rio em Casa"/>
    <s v="MobiliÃ¡rio"/>
    <s v="MobiliÃ¡rio de EscritÃ³rio"/>
    <x v="107"/>
    <s v="Small Box"/>
    <n v="0.48"/>
    <d v="2009-12-01T00:00:00"/>
  </r>
  <r>
    <n v="3252"/>
    <n v="5488"/>
    <n v="38948"/>
    <x v="426"/>
    <s v="NÃ£o Especificada"/>
    <x v="29"/>
    <n v="1394.28"/>
    <n v="0.03"/>
    <s v="AÃ©reo Normal"/>
    <n v="197.16"/>
    <n v="197.16"/>
    <s v=""/>
    <x v="513"/>
    <n v="7.07"/>
    <s v="Julia Barnett"/>
    <s v="Recife"/>
    <n v="92672"/>
    <s v="Pernambuco"/>
    <x v="1"/>
    <s v="Chris,Pat"/>
    <x v="1"/>
    <s v="Pat"/>
    <s v="Brasil"/>
    <s v="EscritÃ³rio em Casa"/>
    <s v="Material de EscritÃ³rio"/>
    <s v="Armazenamento e OrganizaÃ§Ã£o"/>
    <x v="786"/>
    <s v="Small Box"/>
    <n v="0.59"/>
    <d v="2011-06-06T00:00:00"/>
  </r>
  <r>
    <n v="3253"/>
    <n v="5489"/>
    <n v="38948"/>
    <x v="426"/>
    <s v="NÃ£o Especificada"/>
    <x v="21"/>
    <n v="6862.2370000000001"/>
    <n v="0.05"/>
    <s v="AÃ©reo RÃ¡pido"/>
    <n v="1839.204"/>
    <n v="1839.204"/>
    <s v=""/>
    <x v="42"/>
    <n v="13.99"/>
    <s v="Julia Barnett"/>
    <s v="Recife"/>
    <n v="92672"/>
    <s v="Pernambuco"/>
    <x v="1"/>
    <s v="Chris,Pat"/>
    <x v="1"/>
    <s v="Pat"/>
    <s v="Brasil"/>
    <s v="EscritÃ³rio em Casa"/>
    <s v="Tecnologia"/>
    <s v="Telefones e ComunicaÃ§Ã£o"/>
    <x v="43"/>
    <s v="Medium Box"/>
    <n v="0.56999999999999995"/>
    <d v="2011-06-06T00:00:00"/>
  </r>
  <r>
    <n v="3090"/>
    <n v="5492"/>
    <n v="38950"/>
    <x v="1109"/>
    <s v="NÃ£o Especificada"/>
    <x v="14"/>
    <n v="288.45"/>
    <n v="0.03"/>
    <s v="AÃ©reo Normal"/>
    <n v="-5.98"/>
    <n v="-5.98"/>
    <s v=""/>
    <x v="310"/>
    <n v="3.98"/>
    <s v="Nora Price"/>
    <s v="Porto Alegre"/>
    <n v="23434"/>
    <s v="Rio Grande do Sul"/>
    <x v="2"/>
    <s v="Sam,Pat"/>
    <x v="2"/>
    <s v="Pat"/>
    <s v="Brasil"/>
    <s v="Pequenas Empresas"/>
    <s v="Material de EscritÃ³rio"/>
    <s v="Tesouras, rÃ©guas e aparadores"/>
    <x v="431"/>
    <s v="Small Pack"/>
    <n v="0.56000000000000005"/>
    <d v="2011-07-05T00:00:00"/>
  </r>
  <r>
    <n v="3105"/>
    <n v="5490"/>
    <n v="38950"/>
    <x v="1109"/>
    <s v="NÃ£o Especificada"/>
    <x v="4"/>
    <n v="109.23"/>
    <n v="0.02"/>
    <s v="AÃ©reo Normal"/>
    <n v="-100.57899999999999"/>
    <n v="-100.57899999999999"/>
    <s v=""/>
    <x v="705"/>
    <n v="6.21"/>
    <s v="Nora Price"/>
    <s v="Porto Alegre"/>
    <n v="23434"/>
    <s v="Rio Grande do Sul"/>
    <x v="2"/>
    <s v="Sam,Pat"/>
    <x v="2"/>
    <s v="Pat"/>
    <s v="Brasil"/>
    <s v="Pequenas Empresas"/>
    <s v="Material de EscritÃ³rio"/>
    <s v="Capas e AcessÃ³rios"/>
    <x v="1158"/>
    <s v="Small Box"/>
    <n v="0.37"/>
    <d v="2011-07-03T00:00:00"/>
  </r>
  <r>
    <n v="3106"/>
    <n v="5491"/>
    <n v="38950"/>
    <x v="1109"/>
    <s v="NÃ£o Especificada"/>
    <x v="33"/>
    <n v="74"/>
    <n v="0.08"/>
    <s v="AÃ©reo Normal"/>
    <n v="-20.6"/>
    <n v="-20.6"/>
    <s v=""/>
    <x v="438"/>
    <n v="0.76"/>
    <s v="Nora Price"/>
    <s v="Porto Alegre"/>
    <n v="23434"/>
    <s v="Rio Grande do Sul"/>
    <x v="2"/>
    <s v="Sam,Pat"/>
    <x v="2"/>
    <s v="Pat"/>
    <s v="Brasil"/>
    <s v="Pequenas Empresas"/>
    <s v="Material de EscritÃ³rio"/>
    <s v="ElÃ¡sticos"/>
    <x v="635"/>
    <s v="Wrap Bag"/>
    <n v="0.83"/>
    <d v="2011-07-03T00:00:00"/>
  </r>
  <r>
    <n v="4150"/>
    <n v="5493"/>
    <n v="38976"/>
    <x v="1206"/>
    <s v="CrÃ­tica"/>
    <x v="6"/>
    <n v="944.76"/>
    <n v="0.03"/>
    <s v="AÃ©reo Normal"/>
    <n v="165.46"/>
    <n v="165.46"/>
    <s v=""/>
    <x v="238"/>
    <n v="8.68"/>
    <s v="Paul Knutson"/>
    <s v="SÃ£o Paulo"/>
    <n v="7621"/>
    <s v="SÃ£o Paulo"/>
    <x v="3"/>
    <s v="Erin"/>
    <x v="3"/>
    <m/>
    <s v="Brasil"/>
    <s v="Corporativo"/>
    <s v="Material de EscritÃ³rio"/>
    <s v="Papel"/>
    <x v="573"/>
    <s v="Small Box"/>
    <n v="0.37"/>
    <d v="2010-12-27T00:00:00"/>
  </r>
  <r>
    <n v="4157"/>
    <n v="5494"/>
    <n v="38976"/>
    <x v="1206"/>
    <s v="CrÃ­tica"/>
    <x v="48"/>
    <n v="6813.93"/>
    <n v="0.09"/>
    <s v="Transporte RodoviÃ¡rio"/>
    <n v="358.19"/>
    <n v="358.19"/>
    <s v=""/>
    <x v="149"/>
    <n v="49"/>
    <s v="Paul Knutson"/>
    <s v="Belo Horizonte"/>
    <n v="1550"/>
    <s v="Minas Gerais"/>
    <x v="3"/>
    <s v="Erin"/>
    <x v="3"/>
    <m/>
    <s v="Brasil"/>
    <s v="Corporativo"/>
    <s v="Tecnologia"/>
    <s v="Copiadoras e fax"/>
    <x v="175"/>
    <s v="Jumbo Drum"/>
    <n v="0.38"/>
    <d v="2010-12-26T00:00:00"/>
  </r>
  <r>
    <n v="7118"/>
    <n v="5495"/>
    <n v="38978"/>
    <x v="1207"/>
    <s v="Baixa"/>
    <x v="4"/>
    <n v="4547.26"/>
    <n v="0"/>
    <s v="Transporte RodoviÃ¡rio"/>
    <n v="468.27"/>
    <n v="468.27"/>
    <s v=""/>
    <x v="479"/>
    <n v="30"/>
    <s v="Nick Zandusky"/>
    <s v="FlorianÃ³polis"/>
    <n v="30458"/>
    <s v="Santa Catarina"/>
    <x v="2"/>
    <s v="Sam,Pat"/>
    <x v="2"/>
    <s v="Pat"/>
    <s v="Brasil"/>
    <s v="Pequenas Empresas"/>
    <s v="MobiliÃ¡rio"/>
    <s v="Cadeiras"/>
    <x v="717"/>
    <s v="Jumbo Drum"/>
    <n v="0.69"/>
    <d v="2009-08-05T00:00:00"/>
  </r>
  <r>
    <n v="5906"/>
    <n v="5497"/>
    <n v="38979"/>
    <x v="55"/>
    <s v="Baixa"/>
    <x v="20"/>
    <n v="2864.55"/>
    <n v="0.06"/>
    <s v="AÃ©reo Normal"/>
    <n v="1021.07"/>
    <n v="1021.07"/>
    <s v=""/>
    <x v="337"/>
    <n v="5.5"/>
    <s v="Steve Chapman"/>
    <s v="MaringÃ¡"/>
    <n v="72701"/>
    <s v="ParanÃ¡"/>
    <x v="2"/>
    <s v="Sam,Pat"/>
    <x v="2"/>
    <s v="Pat"/>
    <s v="Brasil"/>
    <s v="Corporativo"/>
    <s v="Tecnologia"/>
    <s v="PerifÃ©ricos"/>
    <x v="470"/>
    <s v="Small Box"/>
    <n v="0.44"/>
    <d v="2010-03-03T00:00:00"/>
  </r>
  <r>
    <n v="5907"/>
    <n v="5498"/>
    <n v="38979"/>
    <x v="55"/>
    <s v="Baixa"/>
    <x v="42"/>
    <n v="65.61"/>
    <n v="0.02"/>
    <s v="AÃ©reo Normal"/>
    <n v="-16.63"/>
    <n v="-16.63"/>
    <s v=""/>
    <x v="366"/>
    <n v="1.63"/>
    <s v="Steve Chapman"/>
    <s v="MaringÃ¡"/>
    <n v="72701"/>
    <s v="ParanÃ¡"/>
    <x v="2"/>
    <s v="Sam,Pat"/>
    <x v="2"/>
    <s v="Pat"/>
    <s v="Brasil"/>
    <s v="Corporativo"/>
    <s v="Material de EscritÃ³rio"/>
    <s v="Canetas e materiais de arte"/>
    <x v="516"/>
    <s v="Wrap Bag"/>
    <n v="0.46"/>
    <d v="2010-03-03T00:00:00"/>
  </r>
  <r>
    <n v="5940"/>
    <n v="5496"/>
    <n v="38979"/>
    <x v="55"/>
    <s v="Baixa"/>
    <x v="10"/>
    <n v="3355.1"/>
    <n v="7.0000000000000007E-2"/>
    <s v="Transporte RodoviÃ¡rio"/>
    <n v="-1701.96"/>
    <n v="-1701.96"/>
    <s v=""/>
    <x v="106"/>
    <n v="59.81"/>
    <s v="Steve Chapman"/>
    <s v="MaringÃ¡"/>
    <n v="72701"/>
    <s v="ParanÃ¡"/>
    <x v="2"/>
    <s v="Sam,Pat"/>
    <x v="2"/>
    <s v="Pat"/>
    <s v="Brasil"/>
    <s v="Corporativo"/>
    <s v="MobiliÃ¡rio"/>
    <s v="Cadeiras"/>
    <x v="1159"/>
    <s v="Jumbo Drum"/>
    <n v="0.6"/>
    <d v="2010-02-26T00:00:00"/>
  </r>
  <r>
    <n v="7218"/>
    <n v="5499"/>
    <n v="38982"/>
    <x v="626"/>
    <s v="NÃ£o Especificada"/>
    <x v="27"/>
    <n v="1114.42"/>
    <n v="0.09"/>
    <s v="AÃ©reo Normal"/>
    <n v="425.07"/>
    <n v="425.07"/>
    <s v=""/>
    <x v="117"/>
    <n v="1.99"/>
    <s v="Liz Carlisle"/>
    <s v="Porto Alegre"/>
    <n v="27260"/>
    <s v="Rio Grande do Sul"/>
    <x v="2"/>
    <s v="Sam,Pat"/>
    <x v="2"/>
    <s v="Pat"/>
    <s v="Brasil"/>
    <s v="Corporativo"/>
    <s v="Tecnologia"/>
    <s v="PerifÃ©ricos"/>
    <x v="133"/>
    <s v="Small Pack"/>
    <n v="0.4"/>
    <d v="2009-07-18T00:00:00"/>
  </r>
  <r>
    <n v="3469"/>
    <n v="5500"/>
    <n v="39008"/>
    <x v="559"/>
    <s v="NÃ£o Especificada"/>
    <x v="9"/>
    <n v="3582.79"/>
    <n v="0"/>
    <s v="Transporte RodoviÃ¡rio"/>
    <n v="-1177.1400000000001"/>
    <n v="-1177.1400000000001"/>
    <s v=""/>
    <x v="242"/>
    <n v="70.2"/>
    <s v="Nick Radford"/>
    <s v="MaringÃ¡"/>
    <n v="33881"/>
    <s v="ParanÃ¡"/>
    <x v="2"/>
    <s v="Sam,Pat"/>
    <x v="2"/>
    <s v="Pat"/>
    <s v="Brasil"/>
    <s v="Corporativo"/>
    <s v="MobiliÃ¡rio"/>
    <s v="Cadeiras"/>
    <x v="323"/>
    <s v="Jumbo Drum"/>
    <n v="0.74"/>
    <d v="2011-04-30T00:00:00"/>
  </r>
  <r>
    <n v="7548"/>
    <n v="5503"/>
    <n v="39040"/>
    <x v="953"/>
    <s v="CrÃ­tica"/>
    <x v="2"/>
    <n v="1204.5094999999999"/>
    <n v="0.03"/>
    <s v="AÃ©reo Normal"/>
    <n v="-221.25399999999999"/>
    <n v="-221.25399999999999"/>
    <s v=""/>
    <x v="241"/>
    <n v="5"/>
    <s v="Astrea Jones"/>
    <s v="SÃ£o Paulo"/>
    <n v="7109"/>
    <s v="SÃ£o Paulo"/>
    <x v="3"/>
    <s v="Erin"/>
    <x v="3"/>
    <m/>
    <s v="Brasil"/>
    <s v="Corporativo"/>
    <s v="Tecnologia"/>
    <s v="Telefones e ComunicaÃ§Ã£o"/>
    <x v="886"/>
    <s v="Small Pack"/>
    <n v="0.83"/>
    <d v="2009-05-22T00:00:00"/>
  </r>
  <r>
    <n v="7549"/>
    <n v="5504"/>
    <n v="39040"/>
    <x v="953"/>
    <s v="CrÃ­tica"/>
    <x v="25"/>
    <n v="19.36"/>
    <n v="0.04"/>
    <s v="AÃ©reo RÃ¡pido"/>
    <n v="-1"/>
    <n v="-1"/>
    <s v=""/>
    <x v="223"/>
    <n v="0.7"/>
    <s v="Astrea Jones"/>
    <s v="Belo Horizonte"/>
    <n v="6111"/>
    <s v="Minas Gerais"/>
    <x v="3"/>
    <s v="Erin"/>
    <x v="3"/>
    <m/>
    <s v="Brasil"/>
    <s v="Corporativo"/>
    <s v="Material de EscritÃ³rio"/>
    <s v="ElÃ¡sticos"/>
    <x v="560"/>
    <s v="Wrap Bag"/>
    <n v="0.83"/>
    <d v="2009-05-22T00:00:00"/>
  </r>
  <r>
    <n v="2490"/>
    <n v="5506"/>
    <n v="39041"/>
    <x v="680"/>
    <s v="CrÃ­tica"/>
    <x v="3"/>
    <n v="336.86"/>
    <n v="0.06"/>
    <s v="AÃ©reo Normal"/>
    <n v="36.32"/>
    <n v="36.32"/>
    <s v=""/>
    <x v="283"/>
    <n v="5.3"/>
    <s v="Adam Hart"/>
    <s v="Recife"/>
    <n v="90712"/>
    <s v="Pernambuco"/>
    <x v="1"/>
    <s v="Chris,Pat"/>
    <x v="1"/>
    <s v="Pat"/>
    <s v="Brasil"/>
    <s v="Corporativo"/>
    <s v="MobiliÃ¡rio"/>
    <s v="MobiliÃ¡rio de EscritÃ³rio"/>
    <x v="391"/>
    <s v="Wrap Bag"/>
    <n v="0.46"/>
    <d v="2011-10-28T00:00:00"/>
  </r>
  <r>
    <n v="2498"/>
    <n v="5505"/>
    <n v="39041"/>
    <x v="680"/>
    <s v="CrÃ­tica"/>
    <x v="26"/>
    <n v="418.03"/>
    <n v="0"/>
    <s v="AÃ©reo RÃ¡pido"/>
    <n v="-158.58000000000001"/>
    <n v="-158.58000000000001"/>
    <s v=""/>
    <x v="359"/>
    <n v="7.96"/>
    <s v="Adam Hart"/>
    <s v="Recife"/>
    <n v="90712"/>
    <s v="Pernambuco"/>
    <x v="1"/>
    <s v="Chris,Pat"/>
    <x v="1"/>
    <s v="Pat"/>
    <s v="Brasil"/>
    <s v="Corporativo"/>
    <s v="MobiliÃ¡rio"/>
    <s v="MobiliÃ¡rio de EscritÃ³rio"/>
    <x v="507"/>
    <s v="Small Box"/>
    <n v="0.49"/>
    <d v="2011-10-26T00:00:00"/>
  </r>
  <r>
    <n v="4171"/>
    <n v="5507"/>
    <n v="39043"/>
    <x v="1208"/>
    <s v="NÃ£o Especificada"/>
    <x v="18"/>
    <n v="50.8"/>
    <n v="0.09"/>
    <s v="AÃ©reo Normal"/>
    <n v="16.79"/>
    <n v="0"/>
    <s v="Returned"/>
    <x v="51"/>
    <n v="0.5"/>
    <s v="Luke Schmidt"/>
    <s v="Porto Alegre"/>
    <n v="29577"/>
    <s v="Rio Grande do Sul"/>
    <x v="2"/>
    <s v="Sam,Pat"/>
    <x v="2"/>
    <s v="Pat"/>
    <s v="Brasil"/>
    <s v="EscritÃ³rio em Casa"/>
    <s v="Material de EscritÃ³rio"/>
    <s v="Etiquetas"/>
    <x v="52"/>
    <s v="Small Box"/>
    <n v="0.38"/>
    <d v="2010-12-23T00:00:00"/>
  </r>
  <r>
    <n v="4172"/>
    <n v="5508"/>
    <n v="39043"/>
    <x v="1208"/>
    <s v="NÃ£o Especificada"/>
    <x v="11"/>
    <n v="750.89"/>
    <n v="7.0000000000000007E-2"/>
    <s v="AÃ©reo RÃ¡pido"/>
    <n v="-1176.28"/>
    <n v="0"/>
    <s v="Returned"/>
    <x v="528"/>
    <n v="35"/>
    <s v="Luke Schmidt"/>
    <s v="Porto Alegre"/>
    <n v="29406"/>
    <s v="Rio Grande do Sul"/>
    <x v="2"/>
    <s v="Sam,Pat"/>
    <x v="2"/>
    <s v="Pat"/>
    <s v="Brasil"/>
    <s v="EscritÃ³rio em Casa"/>
    <s v="Material de EscritÃ³rio"/>
    <s v="Armazenamento e OrganizaÃ§Ã£o"/>
    <x v="816"/>
    <s v="Large Box"/>
    <n v="0.84"/>
    <d v="2010-12-23T00:00:00"/>
  </r>
  <r>
    <n v="8058"/>
    <n v="5509"/>
    <n v="39072"/>
    <x v="379"/>
    <s v="Alta"/>
    <x v="31"/>
    <n v="1633.37"/>
    <n v="0.08"/>
    <s v="AÃ©reo Normal"/>
    <n v="144.69"/>
    <n v="144.69"/>
    <s v=""/>
    <x v="586"/>
    <n v="7.73"/>
    <s v="Adam Shillingsburg"/>
    <s v="Teresina"/>
    <n v="97526"/>
    <s v="PiauÃ­"/>
    <x v="1"/>
    <s v="Chris,Pat"/>
    <x v="1"/>
    <s v="Pat"/>
    <s v="Brasil"/>
    <s v="Corporativo"/>
    <s v="Material de EscritÃ³rio"/>
    <s v="Canetas e materiais de arte"/>
    <x v="1072"/>
    <s v="Small Box"/>
    <n v="0.59"/>
    <d v="2009-02-23T00:00:00"/>
  </r>
  <r>
    <n v="1826"/>
    <n v="5510"/>
    <n v="39075"/>
    <x v="352"/>
    <s v="NÃ£o Especificada"/>
    <x v="31"/>
    <n v="512.33000000000004"/>
    <n v="0.01"/>
    <s v="AÃ©reo Normal"/>
    <n v="250.66"/>
    <n v="0"/>
    <s v="Returned"/>
    <x v="432"/>
    <n v="0.99"/>
    <s v="Quincy Jones"/>
    <s v="SÃ£o LuÃ­s"/>
    <n v="88201"/>
    <s v="MaranhÃ£o"/>
    <x v="1"/>
    <s v="Chris,Pat"/>
    <x v="1"/>
    <s v="Pat"/>
    <s v="Brasil"/>
    <s v="Corporativo"/>
    <s v="Material de EscritÃ³rio"/>
    <s v="Etiquetas"/>
    <x v="621"/>
    <s v="Small Box"/>
    <n v="0.37"/>
    <d v="2012-02-20T00:00:00"/>
  </r>
  <r>
    <n v="6362"/>
    <n v="5511"/>
    <n v="39076"/>
    <x v="190"/>
    <s v="CrÃ­tica"/>
    <x v="7"/>
    <n v="222.65"/>
    <n v="0.02"/>
    <s v="AÃ©reo Normal"/>
    <n v="-131.16"/>
    <n v="-131.16"/>
    <s v=""/>
    <x v="66"/>
    <n v="6.26"/>
    <s v="Tom Stivers"/>
    <s v="SÃ£o Paulo"/>
    <n v="12306"/>
    <s v="SÃ£o Paulo"/>
    <x v="3"/>
    <s v="Erin"/>
    <x v="3"/>
    <m/>
    <s v="Brasil"/>
    <s v="Corporativo"/>
    <s v="Material de EscritÃ³rio"/>
    <s v="Papel"/>
    <x v="74"/>
    <s v="Small Box"/>
    <n v="0.4"/>
    <d v="2009-12-12T00:00:00"/>
  </r>
  <r>
    <n v="7337"/>
    <n v="5513"/>
    <n v="39078"/>
    <x v="1209"/>
    <s v="Baixa"/>
    <x v="34"/>
    <n v="2155.84"/>
    <n v="0.02"/>
    <s v="AÃ©reo Normal"/>
    <n v="-267.63"/>
    <n v="-267.63"/>
    <s v=""/>
    <x v="668"/>
    <n v="11.25"/>
    <s v="Matt Connell"/>
    <s v="SÃ£o Paulo"/>
    <n v="44256"/>
    <s v="SÃ£o Paulo"/>
    <x v="3"/>
    <s v="Erin"/>
    <x v="3"/>
    <m/>
    <s v="Brasil"/>
    <s v="Corporativo"/>
    <s v="Tecnologia"/>
    <s v="PerifÃ©ricos"/>
    <x v="1088"/>
    <s v="Small Box"/>
    <n v="0.51"/>
    <d v="2009-06-30T00:00:00"/>
  </r>
  <r>
    <n v="7356"/>
    <n v="5514"/>
    <n v="39078"/>
    <x v="1209"/>
    <s v="Baixa"/>
    <x v="2"/>
    <n v="175.27"/>
    <n v="0.01"/>
    <s v="AÃ©reo Normal"/>
    <n v="-33.67"/>
    <n v="-33.67"/>
    <s v=""/>
    <x v="31"/>
    <n v="5.14"/>
    <s v="Matt Connell"/>
    <s v="SÃ£o Paulo"/>
    <n v="44256"/>
    <s v="SÃ£o Paulo"/>
    <x v="3"/>
    <s v="Erin"/>
    <x v="3"/>
    <m/>
    <s v="Brasil"/>
    <s v="Corporativo"/>
    <s v="Material de EscritÃ³rio"/>
    <s v="Papel"/>
    <x v="87"/>
    <s v="Small Box"/>
    <n v="0.37"/>
    <d v="2009-06-25T00:00:00"/>
  </r>
  <r>
    <n v="7369"/>
    <n v="5512"/>
    <n v="39078"/>
    <x v="1209"/>
    <s v="Baixa"/>
    <x v="17"/>
    <n v="36.909999999999997"/>
    <n v="7.0000000000000007E-2"/>
    <s v="AÃ©reo Normal"/>
    <n v="-27.72"/>
    <n v="-27.72"/>
    <s v=""/>
    <x v="421"/>
    <n v="3.97"/>
    <s v="Matt Connell"/>
    <s v="SÃ£o Paulo"/>
    <n v="44646"/>
    <s v="SÃ£o Paulo"/>
    <x v="3"/>
    <s v="Erin"/>
    <x v="3"/>
    <m/>
    <s v="Brasil"/>
    <s v="Corporativo"/>
    <s v="Material de EscritÃ³rio"/>
    <s v="Canetas e materiais de arte"/>
    <x v="604"/>
    <s v="Wrap Bag"/>
    <n v="0.56000000000000005"/>
    <d v="2009-06-23T00:00:00"/>
  </r>
  <r>
    <n v="2757"/>
    <n v="5515"/>
    <n v="39079"/>
    <x v="867"/>
    <s v="Alta"/>
    <x v="6"/>
    <n v="75.599999999999994"/>
    <n v="0.09"/>
    <s v="AÃ©reo Normal"/>
    <n v="-225.25049999999999"/>
    <n v="-225.25049999999999"/>
    <s v=""/>
    <x v="9"/>
    <n v="5.28"/>
    <s v="Debra Catini"/>
    <s v="VitÃ³ria"/>
    <n v="3431"/>
    <s v="EspÃ­rito Santo"/>
    <x v="3"/>
    <s v="Erin"/>
    <x v="3"/>
    <m/>
    <s v="Brasil"/>
    <s v="Pequenas Empresas"/>
    <s v="Material de EscritÃ³rio"/>
    <s v="Capas e AcessÃ³rios"/>
    <x v="1160"/>
    <s v="Small Box"/>
    <n v="0.37"/>
    <d v="2011-09-07T00:00:00"/>
  </r>
  <r>
    <n v="6061"/>
    <n v="5516"/>
    <n v="39110"/>
    <x v="1210"/>
    <s v="MÃ©dia"/>
    <x v="18"/>
    <n v="2595.0700000000002"/>
    <n v="0.1"/>
    <s v="AÃ©reo Normal"/>
    <n v="1217.19"/>
    <n v="1217.19"/>
    <s v=""/>
    <x v="500"/>
    <n v="11.54"/>
    <s v="Eva Jacobs"/>
    <s v="JoÃ£o Pessoa"/>
    <n v="80104"/>
    <s v="ParaÃ­ba"/>
    <x v="1"/>
    <s v="Chris,Pat"/>
    <x v="1"/>
    <s v="Pat"/>
    <s v="Brasil"/>
    <s v="EscritÃ³rio em Casa"/>
    <s v="MobiliÃ¡rio"/>
    <s v="MobiliÃ¡rio de EscritÃ³rio"/>
    <x v="767"/>
    <s v="Large Box"/>
    <n v="0.59"/>
    <d v="2010-02-05T00:00:00"/>
  </r>
  <r>
    <n v="2968"/>
    <n v="5517"/>
    <n v="39111"/>
    <x v="752"/>
    <s v="MÃ©dia"/>
    <x v="23"/>
    <n v="182.4"/>
    <n v="0.09"/>
    <s v="AÃ©reo Normal"/>
    <n v="-114.22"/>
    <n v="-114.22"/>
    <s v=""/>
    <x v="53"/>
    <n v="19.989999999999998"/>
    <s v="Cindy Stewart"/>
    <s v="MaceiÃ³"/>
    <n v="86314"/>
    <s v="Alagoas"/>
    <x v="1"/>
    <s v="Chris,Pat"/>
    <x v="1"/>
    <s v="Pat"/>
    <s v="Brasil"/>
    <s v="Corporativo"/>
    <s v="Material de EscritÃ³rio"/>
    <s v="Armazenamento e OrganizaÃ§Ã£o"/>
    <x v="55"/>
    <s v="Small Box"/>
    <n v="0.55000000000000004"/>
    <d v="2011-07-28T00:00:00"/>
  </r>
  <r>
    <n v="2976"/>
    <n v="5518"/>
    <n v="39111"/>
    <x v="752"/>
    <s v="MÃ©dia"/>
    <x v="28"/>
    <n v="6004.35"/>
    <n v="0.05"/>
    <s v="AÃ©reo Normal"/>
    <n v="1767.56"/>
    <n v="1767.56"/>
    <s v=""/>
    <x v="214"/>
    <n v="7.18"/>
    <s v="Cindy Stewart"/>
    <s v="MaceiÃ³"/>
    <n v="86301"/>
    <s v="Alagoas"/>
    <x v="1"/>
    <s v="Chris,Pat"/>
    <x v="1"/>
    <s v="Pat"/>
    <s v="Brasil"/>
    <s v="Corporativo"/>
    <s v="Tecnologia"/>
    <s v="PerifÃ©ricos"/>
    <x v="276"/>
    <s v="Small Box"/>
    <n v="0.48"/>
    <d v="2011-07-27T00:00:00"/>
  </r>
  <r>
    <n v="7350"/>
    <n v="5519"/>
    <n v="39136"/>
    <x v="831"/>
    <s v="Alta"/>
    <x v="19"/>
    <n v="2693.5140000000001"/>
    <n v="0.02"/>
    <s v="AÃ©reo Normal"/>
    <n v="662.04899999999998"/>
    <n v="662.04899999999998"/>
    <s v=""/>
    <x v="6"/>
    <n v="3.99"/>
    <s v="Shirley Jackson"/>
    <s v="Recife"/>
    <n v="92024"/>
    <s v="Pernambuco"/>
    <x v="1"/>
    <s v="Chris,Pat"/>
    <x v="1"/>
    <s v="Pat"/>
    <s v="Brasil"/>
    <s v="Corporativo"/>
    <s v="Tecnologia"/>
    <s v="Telefones e ComunicaÃ§Ã£o"/>
    <x v="499"/>
    <s v="Small Box"/>
    <n v="0.59"/>
    <d v="2009-06-26T00:00:00"/>
  </r>
  <r>
    <n v="4418"/>
    <n v="5521"/>
    <n v="39139"/>
    <x v="863"/>
    <s v="NÃ£o Especificada"/>
    <x v="31"/>
    <n v="3000.88"/>
    <n v="0.01"/>
    <s v="Transporte RodoviÃ¡rio"/>
    <n v="-719.17"/>
    <n v="-719.17"/>
    <s v=""/>
    <x v="410"/>
    <n v="36.61"/>
    <s v="Ed Braxton"/>
    <s v="MaceiÃ³"/>
    <n v="85364"/>
    <s v="Alagoas"/>
    <x v="1"/>
    <s v="Chris,Pat"/>
    <x v="1"/>
    <s v="Pat"/>
    <s v="Brasil"/>
    <s v="EscritÃ³rio em Casa"/>
    <s v="MobiliÃ¡rio"/>
    <s v="Estantes"/>
    <x v="584"/>
    <s v="Jumbo Box"/>
    <n v="0.61"/>
    <d v="2010-11-15T00:00:00"/>
  </r>
  <r>
    <n v="4419"/>
    <n v="5522"/>
    <n v="39139"/>
    <x v="863"/>
    <s v="NÃ£o Especificada"/>
    <x v="42"/>
    <n v="6118.38"/>
    <n v="0.09"/>
    <s v="AÃ©reo Normal"/>
    <n v="2042.58"/>
    <n v="2042.58"/>
    <s v=""/>
    <x v="320"/>
    <n v="21.21"/>
    <s v="Ed Braxton"/>
    <s v="MaceiÃ³"/>
    <n v="85364"/>
    <s v="Alagoas"/>
    <x v="1"/>
    <s v="Chris,Pat"/>
    <x v="1"/>
    <s v="Pat"/>
    <s v="Brasil"/>
    <s v="EscritÃ³rio em Casa"/>
    <s v="MobiliÃ¡rio"/>
    <s v="MobiliÃ¡rio de EscritÃ³rio"/>
    <x v="445"/>
    <s v="Large Box"/>
    <n v="0.59"/>
    <d v="2010-11-15T00:00:00"/>
  </r>
  <r>
    <n v="4432"/>
    <n v="5520"/>
    <n v="39139"/>
    <x v="863"/>
    <s v="NÃ£o Especificada"/>
    <x v="0"/>
    <n v="627.45299999999997"/>
    <n v="7.0000000000000007E-2"/>
    <s v="AÃ©reo Normal"/>
    <n v="-408.253999999999"/>
    <n v="-408.253999999999"/>
    <s v=""/>
    <x v="12"/>
    <n v="8.08"/>
    <s v="Ed Braxton"/>
    <s v="MaceiÃ³"/>
    <n v="85705"/>
    <s v="Alagoas"/>
    <x v="1"/>
    <s v="Chris,Pat"/>
    <x v="1"/>
    <s v="Pat"/>
    <s v="Brasil"/>
    <s v="EscritÃ³rio em Casa"/>
    <s v="Tecnologia"/>
    <s v="Telefones e ComunicaÃ§Ã£o"/>
    <x v="186"/>
    <s v="Small Box"/>
    <n v="0.56999999999999995"/>
    <d v="2010-11-13T00:00:00"/>
  </r>
  <r>
    <n v="4687"/>
    <n v="5523"/>
    <n v="39140"/>
    <x v="764"/>
    <s v="Baixa"/>
    <x v="2"/>
    <n v="2268.91"/>
    <n v="0.02"/>
    <s v="Transporte RodoviÃ¡rio"/>
    <n v="-624.29"/>
    <n v="-624.29"/>
    <s v=""/>
    <x v="643"/>
    <n v="55.81"/>
    <s v="Tonja Turnell"/>
    <s v="Feira de Santana"/>
    <n v="98037"/>
    <s v="Bahia"/>
    <x v="1"/>
    <s v="Chris,Pat"/>
    <x v="1"/>
    <s v="Pat"/>
    <s v="Brasil"/>
    <s v="Consumidor"/>
    <s v="MobiliÃ¡rio"/>
    <s v="Estantes"/>
    <x v="1038"/>
    <s v="Jumbo Box"/>
    <n v="0.6"/>
    <d v="2010-10-02T00:00:00"/>
  </r>
  <r>
    <n v="7650"/>
    <n v="5524"/>
    <n v="39141"/>
    <x v="376"/>
    <s v="Baixa"/>
    <x v="19"/>
    <n v="1400.91"/>
    <n v="0.09"/>
    <s v="AÃ©reo Normal"/>
    <n v="-163.53"/>
    <n v="-163.53"/>
    <s v=""/>
    <x v="137"/>
    <n v="19.510000000000002"/>
    <s v="Jim Kriz"/>
    <s v="SÃ£o Paulo"/>
    <n v="45014"/>
    <s v="SÃ£o Paulo"/>
    <x v="3"/>
    <s v="Erin"/>
    <x v="3"/>
    <m/>
    <s v="Brasil"/>
    <s v="Consumidor"/>
    <s v="Material de EscritÃ³rio"/>
    <s v="Envelopes"/>
    <x v="596"/>
    <s v="Small Box"/>
    <n v="0.36"/>
    <d v="2009-05-05T00:00:00"/>
  </r>
  <r>
    <n v="7651"/>
    <n v="5525"/>
    <n v="39141"/>
    <x v="376"/>
    <s v="Baixa"/>
    <x v="26"/>
    <n v="2259.66"/>
    <n v="0.03"/>
    <s v="AÃ©reo Normal"/>
    <n v="554.77"/>
    <n v="554.77"/>
    <s v=""/>
    <x v="624"/>
    <n v="10.25"/>
    <s v="Jim Kriz"/>
    <s v="SÃ£o Paulo"/>
    <n v="45014"/>
    <s v="SÃ£o Paulo"/>
    <x v="3"/>
    <s v="Erin"/>
    <x v="3"/>
    <m/>
    <s v="Brasil"/>
    <s v="Consumidor"/>
    <s v="MobiliÃ¡rio"/>
    <s v="MobiliÃ¡rio de EscritÃ³rio"/>
    <x v="995"/>
    <s v="Large Box"/>
    <n v="0.56999999999999995"/>
    <d v="2009-05-05T00:00:00"/>
  </r>
  <r>
    <n v="1566"/>
    <n v="5526"/>
    <n v="39143"/>
    <x v="1211"/>
    <s v="NÃ£o Especificada"/>
    <x v="6"/>
    <n v="6730.07"/>
    <n v="0.05"/>
    <s v="Transporte RodoviÃ¡rio"/>
    <n v="-1134.6099999999999"/>
    <n v="-1134.6099999999999"/>
    <s v=""/>
    <x v="15"/>
    <n v="66.27"/>
    <s v="Richard Eichhorn"/>
    <s v="FlorianÃ³polis"/>
    <n v="70072"/>
    <s v="Santa Catarina"/>
    <x v="2"/>
    <s v="Sam,Pat"/>
    <x v="2"/>
    <s v="Pat"/>
    <s v="Brasil"/>
    <s v="Consumidor"/>
    <s v="MobiliÃ¡rio"/>
    <s v="Estantes"/>
    <x v="481"/>
    <s v="Jumbo Box"/>
    <n v="0.65"/>
    <d v="2012-04-06T00:00:00"/>
  </r>
  <r>
    <n v="2814"/>
    <n v="5530"/>
    <n v="39169"/>
    <x v="825"/>
    <s v="MÃ©dia"/>
    <x v="38"/>
    <n v="24.91"/>
    <n v="0"/>
    <s v="AÃ©reo Normal"/>
    <n v="-0.9"/>
    <n v="0"/>
    <s v="Returned"/>
    <x v="271"/>
    <n v="0.71"/>
    <s v="Noel Staavos"/>
    <s v="SÃ£o Paulo"/>
    <n v="8817"/>
    <s v="SÃ£o Paulo"/>
    <x v="3"/>
    <s v="Erin"/>
    <x v="3"/>
    <m/>
    <s v="Brasil"/>
    <s v="EscritÃ³rio em Casa"/>
    <s v="Material de EscritÃ³rio"/>
    <s v="Canetas e materiais de arte"/>
    <x v="373"/>
    <s v="Wrap Bag"/>
    <n v="0.52"/>
    <d v="2011-08-27T00:00:00"/>
  </r>
  <r>
    <n v="8274"/>
    <n v="5533"/>
    <n v="39173"/>
    <x v="161"/>
    <s v="CrÃ­tica"/>
    <x v="49"/>
    <n v="76.48"/>
    <n v="0.09"/>
    <s v="AÃ©reo Normal"/>
    <n v="3.23"/>
    <n v="3.23"/>
    <s v=""/>
    <x v="327"/>
    <n v="0.78"/>
    <s v="Jason Klamczynski"/>
    <s v="SÃ£o Paulo"/>
    <n v="11598"/>
    <s v="SÃ£o Paulo"/>
    <x v="3"/>
    <s v="Erin"/>
    <x v="3"/>
    <m/>
    <s v="Brasil"/>
    <s v="Pequenas Empresas"/>
    <s v="Material de EscritÃ³rio"/>
    <s v="ElÃ¡sticos"/>
    <x v="813"/>
    <s v="Wrap Bag"/>
    <n v="0.52"/>
    <d v="2009-01-18T00:00:00"/>
  </r>
  <r>
    <n v="8275"/>
    <n v="5534"/>
    <n v="39173"/>
    <x v="161"/>
    <s v="CrÃ­tica"/>
    <x v="1"/>
    <n v="373.27"/>
    <n v="0.05"/>
    <s v="Transporte RodoviÃ¡rio"/>
    <n v="-433.290143"/>
    <n v="-433.290143"/>
    <s v=""/>
    <x v="175"/>
    <n v="29.21"/>
    <s v="Jason Klamczynski"/>
    <s v="SÃ£o Paulo"/>
    <n v="11598"/>
    <s v="SÃ£o Paulo"/>
    <x v="3"/>
    <s v="Erin"/>
    <x v="3"/>
    <m/>
    <s v="Brasil"/>
    <s v="Pequenas Empresas"/>
    <s v="MobiliÃ¡rio"/>
    <s v="Mesas"/>
    <x v="214"/>
    <s v="Jumbo Box"/>
    <n v="0.76"/>
    <d v="2009-01-18T00:00:00"/>
  </r>
  <r>
    <n v="3025"/>
    <n v="5536"/>
    <n v="39232"/>
    <x v="1157"/>
    <s v="Baixa"/>
    <x v="2"/>
    <n v="1451.59"/>
    <n v="0.06"/>
    <s v="AÃ©reo Normal"/>
    <n v="435.11"/>
    <n v="435.11"/>
    <s v=""/>
    <x v="114"/>
    <n v="14.3"/>
    <s v="Adam Hart"/>
    <s v="Recife"/>
    <n v="90712"/>
    <s v="Pernambuco"/>
    <x v="1"/>
    <s v="Chris,Pat"/>
    <x v="1"/>
    <s v="Pat"/>
    <s v="Brasil"/>
    <s v="Corporativo"/>
    <s v="Material de EscritÃ³rio"/>
    <s v="Papel"/>
    <x v="130"/>
    <s v="Small Box"/>
    <n v="0.37"/>
    <d v="2011-07-17T00:00:00"/>
  </r>
  <r>
    <n v="3045"/>
    <n v="5535"/>
    <n v="39232"/>
    <x v="1157"/>
    <s v="Baixa"/>
    <x v="41"/>
    <n v="391.9"/>
    <n v="0.1"/>
    <s v="AÃ©reo Normal"/>
    <n v="-47.01"/>
    <n v="-47.01"/>
    <s v=""/>
    <x v="336"/>
    <n v="19.989999999999998"/>
    <s v="Adam Hart"/>
    <s v="Recife"/>
    <n v="90712"/>
    <s v="Pernambuco"/>
    <x v="1"/>
    <s v="Chris,Pat"/>
    <x v="1"/>
    <s v="Pat"/>
    <s v="Brasil"/>
    <s v="Corporativo"/>
    <s v="Material de EscritÃ³rio"/>
    <s v="Papel"/>
    <x v="469"/>
    <s v="Small Box"/>
    <n v="0.38"/>
    <d v="2011-07-14T00:00:00"/>
  </r>
  <r>
    <n v="5193"/>
    <n v="5537"/>
    <n v="39235"/>
    <x v="165"/>
    <s v="MÃ©dia"/>
    <x v="20"/>
    <n v="801.98"/>
    <n v="0"/>
    <s v="AÃ©reo Normal"/>
    <n v="-99.95"/>
    <n v="-99.95"/>
    <s v=""/>
    <x v="525"/>
    <n v="13.99"/>
    <s v="Lauren Leatherbury"/>
    <s v="JoÃ£o Pessoa"/>
    <n v="81301"/>
    <s v="ParaÃ­ba"/>
    <x v="1"/>
    <s v="Chris,Pat"/>
    <x v="1"/>
    <s v="Pat"/>
    <s v="Brasil"/>
    <s v="Corporativo"/>
    <s v="Material de EscritÃ³rio"/>
    <s v="EletrodomÃ©sticos"/>
    <x v="808"/>
    <s v="Medium Box"/>
    <n v="0.52"/>
    <d v="2010-07-16T00:00:00"/>
  </r>
  <r>
    <n v="4719"/>
    <n v="5538"/>
    <n v="39238"/>
    <x v="35"/>
    <s v="CrÃ­tica"/>
    <x v="29"/>
    <n v="373.48"/>
    <n v="0.1"/>
    <s v="AÃ©reo RÃ¡pido"/>
    <n v="112.05549999999999"/>
    <n v="112.05549999999999"/>
    <s v=""/>
    <x v="92"/>
    <n v="2.99"/>
    <s v="Tracy Poddar"/>
    <s v="SÃ£o Paulo"/>
    <n v="8028"/>
    <s v="SÃ£o Paulo"/>
    <x v="3"/>
    <s v="Erin"/>
    <x v="3"/>
    <m/>
    <s v="Brasil"/>
    <s v="Corporativo"/>
    <s v="Material de EscritÃ³rio"/>
    <s v="Capas e AcessÃ³rios"/>
    <x v="105"/>
    <s v="Small Box"/>
    <n v="0.36"/>
    <d v="2010-09-27T00:00:00"/>
  </r>
  <r>
    <n v="705"/>
    <n v="5541"/>
    <n v="39266"/>
    <x v="109"/>
    <s v="Alta"/>
    <x v="18"/>
    <n v="36.409999999999997"/>
    <n v="0.09"/>
    <s v="AÃ©reo Normal"/>
    <n v="9.94"/>
    <n v="9.94"/>
    <s v=""/>
    <x v="194"/>
    <n v="0.5"/>
    <s v="Dan Campbell"/>
    <s v="VitÃ³ria"/>
    <n v="3045"/>
    <s v="EspÃ­rito Santo"/>
    <x v="3"/>
    <s v="Erin"/>
    <x v="3"/>
    <m/>
    <s v="Brasil"/>
    <s v="Pequenas Empresas"/>
    <s v="Material de EscritÃ³rio"/>
    <s v="Etiquetas"/>
    <x v="248"/>
    <s v="Small Box"/>
    <n v="0.39"/>
    <d v="2012-08-29T00:00:00"/>
  </r>
  <r>
    <n v="706"/>
    <n v="5542"/>
    <n v="39266"/>
    <x v="109"/>
    <s v="Alta"/>
    <x v="48"/>
    <n v="981.26"/>
    <n v="0.09"/>
    <s v="AÃ©reo Normal"/>
    <n v="-500.35"/>
    <n v="-500.35"/>
    <s v=""/>
    <x v="157"/>
    <n v="49"/>
    <s v="Dan Campbell"/>
    <s v="Rio de Janeiro"/>
    <n v="5403"/>
    <s v="Rio de Janeiro"/>
    <x v="3"/>
    <s v="Erin"/>
    <x v="3"/>
    <m/>
    <s v="Brasil"/>
    <s v="Pequenas Empresas"/>
    <s v="Material de EscritÃ³rio"/>
    <s v="EletrodomÃ©sticos"/>
    <x v="185"/>
    <s v="Large Box"/>
    <n v="0.59"/>
    <d v="2012-08-29T00:00:00"/>
  </r>
  <r>
    <n v="715"/>
    <n v="5540"/>
    <n v="39266"/>
    <x v="109"/>
    <s v="Alta"/>
    <x v="32"/>
    <n v="64.09"/>
    <n v="0.02"/>
    <s v="AÃ©reo Normal"/>
    <n v="3.72"/>
    <n v="3.72"/>
    <s v=""/>
    <x v="236"/>
    <n v="1.39"/>
    <s v="Dan Campbell"/>
    <s v="VitÃ³ria"/>
    <n v="4330"/>
    <s v="EspÃ­rito Santo"/>
    <x v="3"/>
    <s v="Erin"/>
    <x v="3"/>
    <m/>
    <s v="Brasil"/>
    <s v="Pequenas Empresas"/>
    <s v="Material de EscritÃ³rio"/>
    <s v="Envelopes"/>
    <x v="313"/>
    <s v="Small Box"/>
    <n v="0.38"/>
    <d v="2012-08-28T00:00:00"/>
  </r>
  <r>
    <n v="6144"/>
    <n v="5543"/>
    <n v="39267"/>
    <x v="989"/>
    <s v="Alta"/>
    <x v="2"/>
    <n v="430.33"/>
    <n v="0.08"/>
    <s v="AÃ©reo Normal"/>
    <n v="85.48"/>
    <n v="85.48"/>
    <s v=""/>
    <x v="686"/>
    <n v="5.03"/>
    <s v="Sam Craven"/>
    <s v="FlorianÃ³polis"/>
    <n v="30809"/>
    <s v="Santa Catarina"/>
    <x v="2"/>
    <s v="Sam,Pat"/>
    <x v="2"/>
    <s v="Pat"/>
    <s v="Brasil"/>
    <s v="EscritÃ³rio em Casa"/>
    <s v="MobiliÃ¡rio"/>
    <s v="MobiliÃ¡rio de EscritÃ³rio"/>
    <x v="1121"/>
    <s v="Small Box"/>
    <n v="0.54"/>
    <d v="2010-01-20T00:00:00"/>
  </r>
  <r>
    <n v="6151"/>
    <n v="5544"/>
    <n v="39267"/>
    <x v="989"/>
    <s v="Alta"/>
    <x v="6"/>
    <n v="1221.47"/>
    <n v="0.09"/>
    <s v="AÃ©reo Normal"/>
    <n v="-233.14"/>
    <n v="-233.14"/>
    <s v=""/>
    <x v="263"/>
    <n v="13.99"/>
    <s v="Sam Craven"/>
    <s v="FlorianÃ³polis"/>
    <n v="30809"/>
    <s v="Santa Catarina"/>
    <x v="2"/>
    <s v="Sam,Pat"/>
    <x v="2"/>
    <s v="Pat"/>
    <s v="Brasil"/>
    <s v="EscritÃ³rio em Casa"/>
    <s v="Material de EscritÃ³rio"/>
    <s v="Armazenamento e OrganizaÃ§Ã£o"/>
    <x v="360"/>
    <s v="Medium Box"/>
    <n v="0.57999999999999996"/>
    <d v="2010-01-19T00:00:00"/>
  </r>
  <r>
    <n v="3493"/>
    <n v="5546"/>
    <n v="39268"/>
    <x v="1212"/>
    <s v="NÃ£o Especificada"/>
    <x v="45"/>
    <n v="156.94999999999999"/>
    <n v="0.1"/>
    <s v="AÃ©reo Normal"/>
    <n v="-32.520000000000003"/>
    <n v="-32.520000000000003"/>
    <s v=""/>
    <x v="584"/>
    <n v="0.94"/>
    <s v="Maureen Fritzler"/>
    <s v="SÃ£o Paulo"/>
    <n v="19087"/>
    <s v="SÃ£o Paulo"/>
    <x v="3"/>
    <s v="Erin"/>
    <x v="3"/>
    <m/>
    <s v="Brasil"/>
    <s v="Corporativo"/>
    <s v="Material de EscritÃ³rio"/>
    <s v="ElÃ¡sticos"/>
    <x v="1161"/>
    <s v="Wrap Bag"/>
    <n v="0.83"/>
    <d v="2011-04-25T00:00:00"/>
  </r>
  <r>
    <n v="3498"/>
    <n v="5545"/>
    <n v="39268"/>
    <x v="1212"/>
    <s v="NÃ£o Especificada"/>
    <x v="21"/>
    <n v="324.2"/>
    <n v="0.02"/>
    <s v="AÃ©reo RÃ¡pido"/>
    <n v="-89.745999999999995"/>
    <n v="-89.745999999999995"/>
    <s v=""/>
    <x v="280"/>
    <n v="6.05"/>
    <s v="Maureen Fritzler"/>
    <s v="SÃ£o Paulo"/>
    <n v="19087"/>
    <s v="SÃ£o Paulo"/>
    <x v="3"/>
    <s v="Erin"/>
    <x v="3"/>
    <m/>
    <s v="Brasil"/>
    <s v="Corporativo"/>
    <s v="Material de EscritÃ³rio"/>
    <s v="Capas e AcessÃ³rios"/>
    <x v="387"/>
    <s v="Small Box"/>
    <n v="0.39"/>
    <d v="2011-04-24T00:00:00"/>
  </r>
  <r>
    <n v="3924"/>
    <n v="5548"/>
    <n v="39270"/>
    <x v="635"/>
    <s v="Alta"/>
    <x v="41"/>
    <n v="65.78"/>
    <n v="7.0000000000000007E-2"/>
    <s v="AÃ©reo Normal"/>
    <n v="-17.420000000000002"/>
    <n v="-17.420000000000002"/>
    <s v=""/>
    <x v="45"/>
    <n v="3.37"/>
    <s v="Greg Matthias"/>
    <s v="JoÃ£o Pessoa"/>
    <n v="80112"/>
    <s v="ParaÃ­ba"/>
    <x v="1"/>
    <s v="Chris,Pat"/>
    <x v="1"/>
    <s v="Pat"/>
    <s v="Brasil"/>
    <s v="EscritÃ³rio em Casa"/>
    <s v="Material de EscritÃ³rio"/>
    <s v="ElÃ¡sticos"/>
    <x v="46"/>
    <s v="Wrap Bag"/>
    <n v="0.54"/>
    <d v="2011-02-06T00:00:00"/>
  </r>
  <r>
    <n v="1457"/>
    <n v="5549"/>
    <n v="39300"/>
    <x v="1213"/>
    <s v="Alta"/>
    <x v="29"/>
    <n v="44.51"/>
    <n v="0.01"/>
    <s v="AÃ©reo Normal"/>
    <n v="-43.48"/>
    <n v="-43.48"/>
    <s v=""/>
    <x v="383"/>
    <n v="6.89"/>
    <s v="Emily Burns"/>
    <s v="Belo Horizonte"/>
    <n v="2040"/>
    <s v="Minas Gerais"/>
    <x v="3"/>
    <s v="Erin"/>
    <x v="3"/>
    <m/>
    <s v="Brasil"/>
    <s v="EscritÃ³rio em Casa"/>
    <s v="Material de EscritÃ³rio"/>
    <s v="EletrodomÃ©sticos"/>
    <x v="540"/>
    <s v="Small Box"/>
    <n v="0.6"/>
    <d v="2012-04-24T00:00:00"/>
  </r>
  <r>
    <n v="7910"/>
    <n v="5550"/>
    <n v="39301"/>
    <x v="673"/>
    <s v="MÃ©dia"/>
    <x v="32"/>
    <n v="33.54"/>
    <n v="0.08"/>
    <s v="AÃ©reo Normal"/>
    <n v="-29.49"/>
    <n v="-29.49"/>
    <s v=""/>
    <x v="473"/>
    <n v="8.3699999999999992"/>
    <s v="Kelly Williams"/>
    <s v="Natal"/>
    <n v="84020"/>
    <s v="Rio Grande do Norte"/>
    <x v="1"/>
    <s v="Chris,Pat"/>
    <x v="1"/>
    <s v="Pat"/>
    <s v="Brasil"/>
    <s v="Corporativo"/>
    <s v="Material de EscritÃ³rio"/>
    <s v="Tesouras, rÃ©guas e aparadores"/>
    <x v="705"/>
    <s v="Small Pack"/>
    <n v="0.57999999999999996"/>
    <d v="2009-03-24T00:00:00"/>
  </r>
  <r>
    <n v="2721"/>
    <n v="5553"/>
    <n v="39331"/>
    <x v="1214"/>
    <s v="Alta"/>
    <x v="3"/>
    <n v="149.4"/>
    <n v="0.06"/>
    <s v="AÃ©reo RÃ¡pido"/>
    <n v="-126.0515"/>
    <n v="-126.0515"/>
    <s v=""/>
    <x v="45"/>
    <n v="8.49"/>
    <s v="Gene McClure"/>
    <s v="MaringÃ¡"/>
    <n v="32707"/>
    <s v="ParanÃ¡"/>
    <x v="2"/>
    <s v="Sam,Pat"/>
    <x v="2"/>
    <s v="Pat"/>
    <s v="Brasil"/>
    <s v="EscritÃ³rio em Casa"/>
    <s v="Material de EscritÃ³rio"/>
    <s v="Capas e AcessÃ³rios"/>
    <x v="522"/>
    <s v="Small Box"/>
    <n v="0.39"/>
    <d v="2011-09-14T00:00:00"/>
  </r>
  <r>
    <n v="7511"/>
    <n v="5558"/>
    <n v="39335"/>
    <x v="239"/>
    <s v="NÃ£o Especificada"/>
    <x v="20"/>
    <n v="889.84"/>
    <n v="0.1"/>
    <s v="AÃ©reo Normal"/>
    <n v="204.49"/>
    <n v="204.49"/>
    <s v=""/>
    <x v="458"/>
    <n v="8.23"/>
    <s v="Mitch Webber"/>
    <s v="SÃ£o Paulo"/>
    <n v="11572"/>
    <s v="SÃ£o Paulo"/>
    <x v="3"/>
    <s v="Erin"/>
    <x v="3"/>
    <m/>
    <s v="Brasil"/>
    <s v="Corporativo"/>
    <s v="Material de EscritÃ³rio"/>
    <s v="Envelopes"/>
    <x v="677"/>
    <s v="Small Box"/>
    <n v="0.38"/>
    <d v="2009-05-27T00:00:00"/>
  </r>
  <r>
    <n v="7519"/>
    <n v="5557"/>
    <n v="39335"/>
    <x v="239"/>
    <s v="NÃ£o Especificada"/>
    <x v="4"/>
    <n v="113.23"/>
    <n v="0.06"/>
    <s v="AÃ©reo Normal"/>
    <n v="-45.64"/>
    <n v="-45.64"/>
    <s v=""/>
    <x v="599"/>
    <n v="2.39"/>
    <s v="Mitch Webber"/>
    <s v="SÃ£o Paulo"/>
    <n v="11572"/>
    <s v="SÃ£o Paulo"/>
    <x v="3"/>
    <s v="Erin"/>
    <x v="3"/>
    <m/>
    <s v="Brasil"/>
    <s v="Corporativo"/>
    <s v="Tecnologia"/>
    <s v="PerifÃ©ricos"/>
    <x v="952"/>
    <s v="Small Pack"/>
    <n v="0.72"/>
    <d v="2009-05-26T00:00:00"/>
  </r>
  <r>
    <n v="4403"/>
    <n v="5564"/>
    <n v="39393"/>
    <x v="1215"/>
    <s v="NÃ£o Especificada"/>
    <x v="3"/>
    <n v="218.29"/>
    <n v="0.09"/>
    <s v="AÃ©reo Normal"/>
    <n v="-32.433599999999998"/>
    <n v="-32.433599999999998"/>
    <s v=""/>
    <x v="612"/>
    <n v="5.76"/>
    <s v="Troy Staebel"/>
    <s v="Belo Horizonte"/>
    <n v="1301"/>
    <s v="Minas Gerais"/>
    <x v="3"/>
    <s v="Erin"/>
    <x v="3"/>
    <m/>
    <s v="Brasil"/>
    <s v="Pequenas Empresas"/>
    <s v="Tecnologia"/>
    <s v="MÃ¡quinas de EscritÃ³rio"/>
    <x v="978"/>
    <s v="Medium Box"/>
    <n v="0.39"/>
    <d v="2010-11-19T00:00:00"/>
  </r>
  <r>
    <n v="59"/>
    <n v="5565"/>
    <n v="39399"/>
    <x v="1216"/>
    <s v="MÃ©dia"/>
    <x v="9"/>
    <n v="303.97000000000003"/>
    <n v="0.1"/>
    <s v="AÃ©reo Normal"/>
    <n v="23.298500000000001"/>
    <n v="23.298500000000001"/>
    <s v=""/>
    <x v="417"/>
    <n v="5.14"/>
    <s v="Sanjit Engle"/>
    <s v="MaringÃ¡"/>
    <n v="33012"/>
    <s v="ParanÃ¡"/>
    <x v="2"/>
    <s v="Sam,Pat"/>
    <x v="2"/>
    <s v="Pat"/>
    <s v="Brasil"/>
    <s v="EscritÃ³rio em Casa"/>
    <s v="Material de EscritÃ³rio"/>
    <s v="Capas e AcessÃ³rios"/>
    <x v="744"/>
    <s v="Small Box"/>
    <n v="0.36"/>
    <d v="2012-12-19T00:00:00"/>
  </r>
  <r>
    <n v="770"/>
    <n v="5566"/>
    <n v="39425"/>
    <x v="601"/>
    <s v="CrÃ­tica"/>
    <x v="3"/>
    <n v="1267.4604999999999"/>
    <n v="0.05"/>
    <s v="AÃ©reo Normal"/>
    <n v="128.79"/>
    <n v="128.79"/>
    <s v=""/>
    <x v="6"/>
    <n v="5.99"/>
    <s v="Mitch Gastineau"/>
    <s v="SÃ£o LuÃ­s"/>
    <n v="88201"/>
    <s v="MaranhÃ£o"/>
    <x v="1"/>
    <s v="Chris,Pat"/>
    <x v="1"/>
    <s v="Pat"/>
    <s v="Brasil"/>
    <s v="Pequenas Empresas"/>
    <s v="Tecnologia"/>
    <s v="Telefones e ComunicaÃ§Ã£o"/>
    <x v="748"/>
    <s v="Small Box"/>
    <n v="0.57999999999999996"/>
    <d v="2012-08-18T00:00:00"/>
  </r>
  <r>
    <n v="7512"/>
    <n v="5567"/>
    <n v="39426"/>
    <x v="319"/>
    <s v="CrÃ­tica"/>
    <x v="24"/>
    <n v="56.21"/>
    <n v="0.05"/>
    <s v="AÃ©reo Normal"/>
    <n v="12.71"/>
    <n v="12.71"/>
    <s v=""/>
    <x v="274"/>
    <n v="0.8"/>
    <s v="Sara Luxemburg"/>
    <s v="SÃ£o Paulo"/>
    <n v="7960"/>
    <s v="SÃ£o Paulo"/>
    <x v="3"/>
    <s v="Erin"/>
    <x v="3"/>
    <m/>
    <s v="Brasil"/>
    <s v="Pequenas Empresas"/>
    <s v="Material de EscritÃ³rio"/>
    <s v="ElÃ¡sticos"/>
    <x v="378"/>
    <s v="Wrap Bag"/>
    <n v="0.39"/>
    <d v="2009-05-27T00:00:00"/>
  </r>
  <r>
    <n v="7656"/>
    <n v="5570"/>
    <n v="39460"/>
    <x v="1217"/>
    <s v="NÃ£o Especificada"/>
    <x v="16"/>
    <n v="172.42"/>
    <n v="0.09"/>
    <s v="AÃ©reo Normal"/>
    <n v="-71.598999999999904"/>
    <n v="-71.598999999999904"/>
    <s v=""/>
    <x v="280"/>
    <n v="6.05"/>
    <s v="Stephanie Ulpright"/>
    <s v="SÃ£o Paulo"/>
    <n v="44312"/>
    <s v="SÃ£o Paulo"/>
    <x v="3"/>
    <s v="Erin"/>
    <x v="3"/>
    <m/>
    <s v="Brasil"/>
    <s v="Consumidor"/>
    <s v="Material de EscritÃ³rio"/>
    <s v="Capas e AcessÃ³rios"/>
    <x v="387"/>
    <s v="Small Box"/>
    <n v="0.39"/>
    <d v="2009-05-04T00:00:00"/>
  </r>
  <r>
    <n v="7661"/>
    <n v="5571"/>
    <n v="39460"/>
    <x v="1217"/>
    <s v="NÃ£o Especificada"/>
    <x v="36"/>
    <n v="2033.9224999999999"/>
    <n v="0.02"/>
    <s v="AÃ©reo Normal"/>
    <n v="251.19900000000001"/>
    <n v="251.19900000000001"/>
    <s v=""/>
    <x v="12"/>
    <n v="2.5"/>
    <s v="Stephanie Ulpright"/>
    <s v="SÃ£o Paulo"/>
    <n v="44312"/>
    <s v="SÃ£o Paulo"/>
    <x v="3"/>
    <s v="Erin"/>
    <x v="3"/>
    <m/>
    <s v="Brasil"/>
    <s v="Consumidor"/>
    <s v="Tecnologia"/>
    <s v="Telefones e ComunicaÃ§Ã£o"/>
    <x v="606"/>
    <s v="Small Box"/>
    <n v="0.6"/>
    <d v="2009-05-03T00:00:00"/>
  </r>
  <r>
    <n v="7351"/>
    <n v="5572"/>
    <n v="39488"/>
    <x v="223"/>
    <s v="Baixa"/>
    <x v="43"/>
    <n v="92.4"/>
    <n v="0.04"/>
    <s v="AÃ©reo RÃ¡pido"/>
    <n v="8.6"/>
    <n v="8.6"/>
    <s v=""/>
    <x v="78"/>
    <n v="2.5"/>
    <s v="Michael Dominguez"/>
    <s v="SÃ£o Paulo"/>
    <n v="15601"/>
    <s v="SÃ£o Paulo"/>
    <x v="3"/>
    <s v="Erin"/>
    <x v="3"/>
    <m/>
    <s v="Brasil"/>
    <s v="EscritÃ³rio em Casa"/>
    <s v="Material de EscritÃ³rio"/>
    <s v="Envelopes"/>
    <x v="756"/>
    <s v="Small Box"/>
    <n v="0.37"/>
    <d v="2009-06-26T00:00:00"/>
  </r>
  <r>
    <n v="780"/>
    <n v="5574"/>
    <n v="39490"/>
    <x v="675"/>
    <s v="Baixa"/>
    <x v="30"/>
    <n v="2844.64"/>
    <n v="0.03"/>
    <s v="Transporte RodoviÃ¡rio"/>
    <n v="16.47"/>
    <n v="0"/>
    <s v="Returned"/>
    <x v="345"/>
    <n v="60"/>
    <s v="Ashley Jarboe"/>
    <s v="MaceiÃ³"/>
    <n v="85301"/>
    <s v="Alagoas"/>
    <x v="1"/>
    <s v="Chris,Pat"/>
    <x v="1"/>
    <s v="Pat"/>
    <s v="Brasil"/>
    <s v="Pequenas Empresas"/>
    <s v="MobiliÃ¡rio"/>
    <s v="Mesas"/>
    <x v="483"/>
    <s v="Jumbo Drum"/>
    <n v="0.55000000000000004"/>
    <d v="2012-08-16T00:00:00"/>
  </r>
  <r>
    <n v="810"/>
    <n v="5573"/>
    <n v="39490"/>
    <x v="675"/>
    <s v="Baixa"/>
    <x v="39"/>
    <n v="456.03"/>
    <n v="0.02"/>
    <s v="AÃ©reo Normal"/>
    <n v="-61.61"/>
    <n v="0"/>
    <s v="Returned"/>
    <x v="535"/>
    <n v="5.81"/>
    <s v="Ashley Jarboe"/>
    <s v="MaceiÃ³"/>
    <n v="85301"/>
    <s v="Alagoas"/>
    <x v="1"/>
    <s v="Chris,Pat"/>
    <x v="1"/>
    <s v="Pat"/>
    <s v="Brasil"/>
    <s v="Pequenas Empresas"/>
    <s v="Material de EscritÃ³rio"/>
    <s v="Canetas e materiais de arte"/>
    <x v="950"/>
    <s v="Small Pack"/>
    <n v="0.6"/>
    <d v="2012-08-12T00:00:00"/>
  </r>
  <r>
    <n v="3518"/>
    <n v="5577"/>
    <n v="39492"/>
    <x v="1077"/>
    <s v="NÃ£o Especificada"/>
    <x v="42"/>
    <n v="5347.9875000000002"/>
    <n v="0.01"/>
    <s v="AÃ©reo Normal"/>
    <n v="1332.441"/>
    <n v="1332.441"/>
    <s v=""/>
    <x v="221"/>
    <n v="4.2"/>
    <s v="Jason Fortune"/>
    <s v="Olinda"/>
    <n v="82070"/>
    <s v="Pernambuco"/>
    <x v="1"/>
    <s v="Chris,Pat"/>
    <x v="1"/>
    <s v="Pat"/>
    <s v="Brasil"/>
    <s v="Corporativo"/>
    <s v="Tecnologia"/>
    <s v="Telefones e ComunicaÃ§Ã£o"/>
    <x v="291"/>
    <s v="Small Box"/>
    <n v="0.59"/>
    <d v="2011-04-20T00:00:00"/>
  </r>
  <r>
    <n v="3523"/>
    <n v="5575"/>
    <n v="39492"/>
    <x v="1077"/>
    <s v="NÃ£o Especificada"/>
    <x v="39"/>
    <n v="1541.92"/>
    <n v="0.03"/>
    <s v="AÃ©reo Normal"/>
    <n v="-564.05999999999995"/>
    <n v="-564.05999999999995"/>
    <s v=""/>
    <x v="392"/>
    <n v="19.989999999999998"/>
    <s v="Jason Fortune"/>
    <s v="Rio de Janeiro"/>
    <n v="25705"/>
    <s v="Rio de Janeiro"/>
    <x v="3"/>
    <s v="Erin"/>
    <x v="3"/>
    <m/>
    <s v="Brasil"/>
    <s v="Corporativo"/>
    <s v="Tecnologia"/>
    <s v="PerifÃ©ricos"/>
    <x v="555"/>
    <s v="Small Box"/>
    <n v="0.77"/>
    <d v="2011-04-19T00:00:00"/>
  </r>
  <r>
    <n v="3524"/>
    <n v="5576"/>
    <n v="39492"/>
    <x v="1077"/>
    <s v="NÃ£o Especificada"/>
    <x v="47"/>
    <n v="169.48"/>
    <n v="0.08"/>
    <s v="AÃ©reo Normal"/>
    <n v="-134.76"/>
    <n v="-134.76"/>
    <s v=""/>
    <x v="85"/>
    <n v="5.68"/>
    <s v="Jason Fortune"/>
    <s v="Rio de Janeiro"/>
    <n v="25705"/>
    <s v="Rio de Janeiro"/>
    <x v="3"/>
    <s v="Erin"/>
    <x v="3"/>
    <m/>
    <s v="Brasil"/>
    <s v="Corporativo"/>
    <s v="Material de EscritÃ³rio"/>
    <s v="Papel"/>
    <x v="709"/>
    <s v="Small Box"/>
    <n v="0.4"/>
    <d v="2011-04-19T00:00:00"/>
  </r>
  <r>
    <n v="7068"/>
    <n v="5578"/>
    <n v="39521"/>
    <x v="826"/>
    <s v="Baixa"/>
    <x v="9"/>
    <n v="112.35"/>
    <n v="0.1"/>
    <s v="AÃ©reo Normal"/>
    <n v="31.27"/>
    <n v="31.27"/>
    <s v=""/>
    <x v="152"/>
    <n v="0.99"/>
    <s v="Jim Epp"/>
    <s v="Porto Alegre"/>
    <n v="22015"/>
    <s v="Rio Grande do Sul"/>
    <x v="2"/>
    <s v="Sam,Pat"/>
    <x v="2"/>
    <s v="Pat"/>
    <s v="Brasil"/>
    <s v="Pequenas Empresas"/>
    <s v="Material de EscritÃ³rio"/>
    <s v="Etiquetas"/>
    <x v="388"/>
    <s v="Small Box"/>
    <n v="0.39"/>
    <d v="2009-08-13T00:00:00"/>
  </r>
  <r>
    <n v="2127"/>
    <n v="5581"/>
    <n v="39585"/>
    <x v="986"/>
    <s v="NÃ£o Especificada"/>
    <x v="46"/>
    <n v="166.17"/>
    <n v="0.01"/>
    <s v="AÃ©reo Normal"/>
    <n v="-22.74"/>
    <n v="-22.74"/>
    <s v=""/>
    <x v="349"/>
    <n v="3.63"/>
    <s v="Max Engle"/>
    <s v="Salvador"/>
    <n v="59715"/>
    <s v="Bahia"/>
    <x v="1"/>
    <s v="Chris,Pat"/>
    <x v="1"/>
    <s v="Pat"/>
    <s v="Brasil"/>
    <s v="Corporativo"/>
    <s v="MobiliÃ¡rio"/>
    <s v="MobiliÃ¡rio de EscritÃ³rio"/>
    <x v="602"/>
    <s v="Wrap Bag"/>
    <n v="0.51"/>
    <d v="2011-12-30T00:00:00"/>
  </r>
  <r>
    <n v="3356"/>
    <n v="5582"/>
    <n v="39586"/>
    <x v="43"/>
    <s v="NÃ£o Especificada"/>
    <x v="23"/>
    <n v="10.48"/>
    <n v="0.04"/>
    <s v="AÃ©reo Normal"/>
    <n v="-5.4394999999999998"/>
    <n v="-5.4394999999999998"/>
    <s v=""/>
    <x v="579"/>
    <n v="6.83"/>
    <s v="Lauren Leatherbury"/>
    <s v="JoÃ£o Pessoa"/>
    <n v="81301"/>
    <s v="ParaÃ­ba"/>
    <x v="1"/>
    <s v="Chris,Pat"/>
    <x v="1"/>
    <s v="Pat"/>
    <s v="Brasil"/>
    <s v="Corporativo"/>
    <s v="Material de EscritÃ³rio"/>
    <s v="Capas e AcessÃ³rios"/>
    <x v="908"/>
    <s v="Small Box"/>
    <n v="0.38"/>
    <d v="2011-05-21T00:00:00"/>
  </r>
  <r>
    <n v="2182"/>
    <n v="5586"/>
    <n v="39617"/>
    <x v="993"/>
    <s v="NÃ£o Especificada"/>
    <x v="22"/>
    <n v="1283.68"/>
    <n v="0.08"/>
    <s v="AÃ©reo Normal"/>
    <n v="202.47"/>
    <n v="202.47"/>
    <s v=""/>
    <x v="219"/>
    <n v="9.1999999999999993"/>
    <s v="Bradley Drucker"/>
    <s v="Recife"/>
    <n v="92683"/>
    <s v="Pernambuco"/>
    <x v="1"/>
    <s v="Chris,Pat"/>
    <x v="1"/>
    <s v="Pat"/>
    <s v="Brasil"/>
    <s v="Pequenas Empresas"/>
    <s v="MobiliÃ¡rio"/>
    <s v="MobiliÃ¡rio de EscritÃ³rio"/>
    <x v="806"/>
    <s v="Wrap Bag"/>
    <n v="0.65"/>
    <d v="2011-12-19T00:00:00"/>
  </r>
  <r>
    <n v="2183"/>
    <n v="5587"/>
    <n v="39617"/>
    <x v="993"/>
    <s v="NÃ£o Especificada"/>
    <x v="9"/>
    <n v="169.46"/>
    <n v="0.02"/>
    <s v="AÃ©reo Normal"/>
    <n v="34.24"/>
    <n v="34.24"/>
    <s v=""/>
    <x v="356"/>
    <n v="1.2"/>
    <s v="Bradley Drucker"/>
    <s v="Recife"/>
    <n v="92683"/>
    <s v="Pernambuco"/>
    <x v="1"/>
    <s v="Chris,Pat"/>
    <x v="1"/>
    <s v="Pat"/>
    <s v="Brasil"/>
    <s v="Pequenas Empresas"/>
    <s v="Material de EscritÃ³rio"/>
    <s v="Canetas e materiais de arte"/>
    <x v="637"/>
    <s v="Wrap Bag"/>
    <n v="0.55000000000000004"/>
    <d v="2011-12-19T00:00:00"/>
  </r>
  <r>
    <n v="2067"/>
    <n v="5588"/>
    <n v="39619"/>
    <x v="419"/>
    <s v="Baixa"/>
    <x v="5"/>
    <n v="742.8"/>
    <n v="0.02"/>
    <s v="AÃ©reo Normal"/>
    <n v="265.87"/>
    <n v="0"/>
    <s v="Returned"/>
    <x v="624"/>
    <n v="10.25"/>
    <s v="Ken Black"/>
    <s v="MaringÃ¡"/>
    <n v="72756"/>
    <s v="ParanÃ¡"/>
    <x v="2"/>
    <s v="Sam,Pat"/>
    <x v="2"/>
    <s v="Pat"/>
    <s v="Brasil"/>
    <s v="Consumidor"/>
    <s v="MobiliÃ¡rio"/>
    <s v="MobiliÃ¡rio de EscritÃ³rio"/>
    <x v="995"/>
    <s v="Large Box"/>
    <n v="0.56999999999999995"/>
    <d v="2012-01-08T00:00:00"/>
  </r>
  <r>
    <n v="6655"/>
    <n v="5590"/>
    <n v="39649"/>
    <x v="1059"/>
    <s v="Alta"/>
    <x v="29"/>
    <n v="63"/>
    <n v="0.01"/>
    <s v="AÃ©reo Normal"/>
    <n v="-17.48"/>
    <n v="-17.48"/>
    <s v=""/>
    <x v="25"/>
    <n v="5.46"/>
    <s v="Karen Carlisle"/>
    <s v="Recife"/>
    <n v="91776"/>
    <s v="Pernambuco"/>
    <x v="1"/>
    <s v="Chris,Pat"/>
    <x v="1"/>
    <s v="Pat"/>
    <s v="Brasil"/>
    <s v="Corporativo"/>
    <s v="Material de EscritÃ³rio"/>
    <s v="Papel"/>
    <x v="921"/>
    <s v="Small Box"/>
    <n v="0.36"/>
    <d v="2009-10-21T00:00:00"/>
  </r>
  <r>
    <n v="6659"/>
    <n v="5589"/>
    <n v="39649"/>
    <x v="1059"/>
    <s v="Alta"/>
    <x v="17"/>
    <n v="1351.653"/>
    <n v="0.01"/>
    <s v="AÃ©reo RÃ¡pido"/>
    <n v="-202.851"/>
    <n v="-202.851"/>
    <s v=""/>
    <x v="124"/>
    <n v="8.99"/>
    <s v="Karen Carlisle"/>
    <s v="Recife"/>
    <n v="94110"/>
    <s v="Pernambuco"/>
    <x v="1"/>
    <s v="Chris,Pat"/>
    <x v="1"/>
    <s v="Pat"/>
    <s v="Brasil"/>
    <s v="Corporativo"/>
    <s v="Tecnologia"/>
    <s v="Telefones e ComunicaÃ§Ã£o"/>
    <x v="647"/>
    <s v="Small Box"/>
    <n v="0.57999999999999996"/>
    <d v="2009-10-20T00:00:00"/>
  </r>
  <r>
    <n v="5058"/>
    <n v="5591"/>
    <n v="39650"/>
    <x v="896"/>
    <s v="NÃ£o Especificada"/>
    <x v="17"/>
    <n v="1004.89"/>
    <n v="0"/>
    <s v="Transporte RodoviÃ¡rio"/>
    <n v="-189.02"/>
    <n v="-189.02"/>
    <s v=""/>
    <x v="254"/>
    <n v="42"/>
    <s v="Jessica Myrick"/>
    <s v="SÃ£o Paulo"/>
    <n v="15131"/>
    <s v="SÃ£o Paulo"/>
    <x v="3"/>
    <s v="Erin"/>
    <x v="3"/>
    <m/>
    <s v="Brasil"/>
    <s v="Pequenas Empresas"/>
    <s v="MobiliÃ¡rio"/>
    <s v="Cadeiras"/>
    <x v="338"/>
    <s v="Jumbo Drum"/>
    <n v="0.66"/>
    <d v="2010-08-02T00:00:00"/>
  </r>
  <r>
    <n v="5072"/>
    <n v="5592"/>
    <n v="39650"/>
    <x v="896"/>
    <s v="NÃ£o Especificada"/>
    <x v="26"/>
    <n v="329.06"/>
    <n v="0.08"/>
    <s v="AÃ©reo Normal"/>
    <n v="-175.15"/>
    <n v="-175.15"/>
    <s v=""/>
    <x v="20"/>
    <n v="7.98"/>
    <s v="Jessica Myrick"/>
    <s v="SÃ£o Paulo"/>
    <n v="15131"/>
    <s v="SÃ£o Paulo"/>
    <x v="3"/>
    <s v="Erin"/>
    <x v="3"/>
    <m/>
    <s v="Brasil"/>
    <s v="Pequenas Empresas"/>
    <s v="MobiliÃ¡rio"/>
    <s v="MobiliÃ¡rio de EscritÃ³rio"/>
    <x v="21"/>
    <s v="Wrap Bag"/>
    <n v="0.42"/>
    <d v="2010-07-31T00:00:00"/>
  </r>
  <r>
    <n v="1352"/>
    <n v="5594"/>
    <n v="39652"/>
    <x v="500"/>
    <s v="Baixa"/>
    <x v="32"/>
    <n v="665.76250000000005"/>
    <n v="0.03"/>
    <s v="AÃ©reo Normal"/>
    <n v="-773.34399999999903"/>
    <n v="-773.34399999999903"/>
    <s v=""/>
    <x v="57"/>
    <n v="8.99"/>
    <s v="Valerie Takahito"/>
    <s v="Teresina"/>
    <n v="97060"/>
    <s v="PiauÃ­"/>
    <x v="1"/>
    <s v="Chris,Pat"/>
    <x v="1"/>
    <s v="Pat"/>
    <s v="Brasil"/>
    <s v="Consumidor"/>
    <s v="Tecnologia"/>
    <s v="Telefones e ComunicaÃ§Ã£o"/>
    <x v="123"/>
    <s v="Small Box"/>
    <n v="0.6"/>
    <d v="2012-05-09T00:00:00"/>
  </r>
  <r>
    <n v="1389"/>
    <n v="5593"/>
    <n v="39652"/>
    <x v="500"/>
    <s v="Baixa"/>
    <x v="38"/>
    <n v="14.61"/>
    <n v="0.03"/>
    <s v="AÃ©reo Normal"/>
    <n v="1.17"/>
    <n v="1.17"/>
    <s v=""/>
    <x v="7"/>
    <n v="0.5"/>
    <s v="Valerie Takahito"/>
    <s v="Teresina"/>
    <n v="97060"/>
    <s v="PiauÃ­"/>
    <x v="1"/>
    <s v="Chris,Pat"/>
    <x v="1"/>
    <s v="Pat"/>
    <s v="Brasil"/>
    <s v="Consumidor"/>
    <s v="Material de EscritÃ³rio"/>
    <s v="Etiquetas"/>
    <x v="931"/>
    <s v="Small Box"/>
    <n v="0.36"/>
    <d v="2012-05-06T00:00:00"/>
  </r>
  <r>
    <n v="501"/>
    <n v="5595"/>
    <n v="39654"/>
    <x v="493"/>
    <s v="MÃ©dia"/>
    <x v="33"/>
    <n v="856.15"/>
    <n v="0.03"/>
    <s v="AÃ©reo RÃ¡pido"/>
    <n v="330.02949999999998"/>
    <n v="330.02949999999998"/>
    <s v=""/>
    <x v="287"/>
    <n v="2.99"/>
    <s v="Grant Thornton"/>
    <s v="Recife"/>
    <n v="95037"/>
    <s v="Pernambuco"/>
    <x v="1"/>
    <s v="Chris,Pat"/>
    <x v="1"/>
    <s v="Pat"/>
    <s v="Brasil"/>
    <s v="Corporativo"/>
    <s v="Material de EscritÃ³rio"/>
    <s v="Capas e AcessÃ³rios"/>
    <x v="1039"/>
    <s v="Small Box"/>
    <n v="0.37"/>
    <d v="2012-10-01T00:00:00"/>
  </r>
  <r>
    <n v="4442"/>
    <n v="5597"/>
    <n v="39682"/>
    <x v="312"/>
    <s v="MÃ©dia"/>
    <x v="27"/>
    <n v="2337.89"/>
    <n v="0.09"/>
    <s v="AÃ©reo RÃ¡pido"/>
    <n v="729.34"/>
    <n v="729.34"/>
    <s v=""/>
    <x v="114"/>
    <n v="14.3"/>
    <s v="Aaron Bergman"/>
    <s v="Feira de Santana"/>
    <n v="98221"/>
    <s v="Bahia"/>
    <x v="1"/>
    <s v="Chris,Pat"/>
    <x v="1"/>
    <s v="Pat"/>
    <s v="Brasil"/>
    <s v="Corporativo"/>
    <s v="Material de EscritÃ³rio"/>
    <s v="Papel"/>
    <x v="130"/>
    <s v="Small Box"/>
    <n v="0.37"/>
    <d v="2010-11-11T00:00:00"/>
  </r>
  <r>
    <n v="1149"/>
    <n v="5602"/>
    <n v="39686"/>
    <x v="68"/>
    <s v="NÃ£o Especificada"/>
    <x v="1"/>
    <n v="738.8"/>
    <n v="0.06"/>
    <s v="Transporte RodoviÃ¡rio"/>
    <n v="-473.66"/>
    <n v="-473.66"/>
    <s v=""/>
    <x v="161"/>
    <n v="91.05"/>
    <s v="Philip Fox"/>
    <s v="Rio de Janeiro"/>
    <n v="26301"/>
    <s v="Rio de Janeiro"/>
    <x v="3"/>
    <s v="Erin"/>
    <x v="3"/>
    <m/>
    <s v="Brasil"/>
    <s v="EscritÃ³rio em Casa"/>
    <s v="Material de EscritÃ³rio"/>
    <s v="EletrodomÃ©sticos"/>
    <x v="194"/>
    <s v="Jumbo Drum"/>
    <n v="0.56999999999999995"/>
    <d v="2012-06-09T00:00:00"/>
  </r>
  <r>
    <n v="1150"/>
    <n v="5603"/>
    <n v="39686"/>
    <x v="68"/>
    <s v="NÃ£o Especificada"/>
    <x v="10"/>
    <n v="2750.7105000000001"/>
    <n v="0"/>
    <s v="AÃ©reo Normal"/>
    <n v="791.90099999999995"/>
    <n v="791.90099999999995"/>
    <s v=""/>
    <x v="6"/>
    <n v="5.26"/>
    <s v="Philip Fox"/>
    <s v="Rio de Janeiro"/>
    <n v="26301"/>
    <s v="Rio de Janeiro"/>
    <x v="3"/>
    <s v="Erin"/>
    <x v="3"/>
    <m/>
    <s v="Brasil"/>
    <s v="EscritÃ³rio em Casa"/>
    <s v="Tecnologia"/>
    <s v="Telefones e ComunicaÃ§Ã£o"/>
    <x v="167"/>
    <s v="Small Box"/>
    <n v="0.56000000000000005"/>
    <d v="2012-06-09T00:00:00"/>
  </r>
  <r>
    <n v="6433"/>
    <n v="5604"/>
    <n v="39717"/>
    <x v="739"/>
    <s v="Alta"/>
    <x v="28"/>
    <n v="835.48"/>
    <n v="0.06"/>
    <s v="AÃ©reo Normal"/>
    <n v="-58.13"/>
    <n v="-58.13"/>
    <s v=""/>
    <x v="433"/>
    <n v="16.36"/>
    <s v="Jennifer Ferguson"/>
    <s v="Porto Alegre"/>
    <n v="37743"/>
    <s v="Rio Grande do Sul"/>
    <x v="2"/>
    <s v="Sam,Pat"/>
    <x v="2"/>
    <s v="Pat"/>
    <s v="Brasil"/>
    <s v="Corporativo"/>
    <s v="Material de EscritÃ³rio"/>
    <s v="Armazenamento e OrganizaÃ§Ã£o"/>
    <x v="623"/>
    <s v="Small Box"/>
    <n v="0.55000000000000004"/>
    <d v="2009-11-30T00:00:00"/>
  </r>
  <r>
    <n v="7276"/>
    <n v="5605"/>
    <n v="39744"/>
    <x v="1218"/>
    <s v="MÃ©dia"/>
    <x v="0"/>
    <n v="63.61"/>
    <n v="0.01"/>
    <s v="AÃ©reo Normal"/>
    <n v="7.59"/>
    <n v="7.59"/>
    <s v=""/>
    <x v="570"/>
    <n v="2.06"/>
    <s v="Anne Pryor"/>
    <s v="SÃ£o Paulo"/>
    <n v="13501"/>
    <s v="SÃ£o Paulo"/>
    <x v="3"/>
    <s v="Erin"/>
    <x v="3"/>
    <m/>
    <s v="Brasil"/>
    <s v="Consumidor"/>
    <s v="Material de EscritÃ³rio"/>
    <s v="Papel"/>
    <x v="897"/>
    <s v="Wrap Bag"/>
    <n v="0.39"/>
    <d v="2009-07-08T00:00:00"/>
  </r>
  <r>
    <n v="7277"/>
    <n v="5606"/>
    <n v="39744"/>
    <x v="1218"/>
    <s v="MÃ©dia"/>
    <x v="29"/>
    <n v="519.95349999999996"/>
    <n v="0"/>
    <s v="AÃ©reo Normal"/>
    <n v="-107.98699999999999"/>
    <n v="-107.98699999999999"/>
    <s v=""/>
    <x v="6"/>
    <n v="5.92"/>
    <s v="Anne Pryor"/>
    <s v="SÃ£o Paulo"/>
    <n v="13501"/>
    <s v="SÃ£o Paulo"/>
    <x v="3"/>
    <s v="Erin"/>
    <x v="3"/>
    <m/>
    <s v="Brasil"/>
    <s v="Consumidor"/>
    <s v="Tecnologia"/>
    <s v="Telefones e ComunicaÃ§Ã£o"/>
    <x v="494"/>
    <s v="Small Box"/>
    <n v="0.55000000000000004"/>
    <d v="2009-07-08T00:00:00"/>
  </r>
  <r>
    <n v="7285"/>
    <n v="5607"/>
    <n v="39744"/>
    <x v="1218"/>
    <s v="MÃ©dia"/>
    <x v="7"/>
    <n v="5636.3074999999999"/>
    <n v="0.04"/>
    <s v="AÃ©reo Normal"/>
    <n v="1595.673"/>
    <n v="1595.673"/>
    <s v=""/>
    <x v="124"/>
    <n v="8.99"/>
    <s v="Anne Pryor"/>
    <s v="SÃ£o Paulo"/>
    <n v="13501"/>
    <s v="SÃ£o Paulo"/>
    <x v="3"/>
    <s v="Erin"/>
    <x v="3"/>
    <m/>
    <s v="Brasil"/>
    <s v="Consumidor"/>
    <s v="Tecnologia"/>
    <s v="Telefones e ComunicaÃ§Ã£o"/>
    <x v="647"/>
    <s v="Small Box"/>
    <n v="0.57999999999999996"/>
    <d v="2009-07-07T00:00:00"/>
  </r>
  <r>
    <n v="7876"/>
    <n v="5612"/>
    <n v="39750"/>
    <x v="917"/>
    <s v="Alta"/>
    <x v="25"/>
    <n v="140.59"/>
    <n v="0.01"/>
    <s v="AÃ©reo Normal"/>
    <n v="-35.878799999999998"/>
    <n v="-35.878799999999998"/>
    <s v=""/>
    <x v="428"/>
    <n v="8.51"/>
    <s v="Adam Shillingsburg"/>
    <s v="Teresina"/>
    <n v="97526"/>
    <s v="PiauÃ­"/>
    <x v="1"/>
    <s v="Chris,Pat"/>
    <x v="1"/>
    <s v="Pat"/>
    <s v="Brasil"/>
    <s v="Corporativo"/>
    <s v="Tecnologia"/>
    <s v="MÃ¡quinas de EscritÃ³rio"/>
    <x v="617"/>
    <s v="Medium Box"/>
    <n v="0.4"/>
    <d v="2009-03-28T00:00:00"/>
  </r>
  <r>
    <n v="7416"/>
    <n v="5613"/>
    <n v="39780"/>
    <x v="1219"/>
    <s v="Baixa"/>
    <x v="22"/>
    <n v="1683.69"/>
    <n v="0.02"/>
    <s v="AÃ©reo Normal"/>
    <n v="809.97"/>
    <n v="809.97"/>
    <s v=""/>
    <x v="265"/>
    <n v="5.79"/>
    <s v="Chuck Sachs"/>
    <s v="SÃ£o Paulo"/>
    <n v="7003"/>
    <s v="SÃ£o Paulo"/>
    <x v="3"/>
    <s v="Erin"/>
    <x v="3"/>
    <m/>
    <s v="Brasil"/>
    <s v="Consumidor"/>
    <s v="Material de EscritÃ³rio"/>
    <s v="Papel"/>
    <x v="980"/>
    <s v="Small Box"/>
    <n v="0.37"/>
    <d v="2009-06-14T00:00:00"/>
  </r>
  <r>
    <n v="7442"/>
    <n v="5614"/>
    <n v="39780"/>
    <x v="1219"/>
    <s v="Baixa"/>
    <x v="10"/>
    <n v="2208.31"/>
    <n v="0.04"/>
    <s v="AÃ©reo Normal"/>
    <n v="569.08000000000004"/>
    <n v="569.08000000000004"/>
    <s v=""/>
    <x v="409"/>
    <n v="4.8"/>
    <s v="Chuck Sachs"/>
    <s v="VitÃ³ria"/>
    <n v="4101"/>
    <s v="EspÃ­rito Santo"/>
    <x v="3"/>
    <s v="Erin"/>
    <x v="3"/>
    <m/>
    <s v="Brasil"/>
    <s v="Consumidor"/>
    <s v="MobiliÃ¡rio"/>
    <s v="MobiliÃ¡rio de EscritÃ³rio"/>
    <x v="582"/>
    <s v="Wrap Bag"/>
    <n v="0.68"/>
    <d v="2009-06-09T00:00:00"/>
  </r>
  <r>
    <n v="641"/>
    <n v="5618"/>
    <n v="39808"/>
    <x v="879"/>
    <s v="Baixa"/>
    <x v="31"/>
    <n v="2026.42"/>
    <n v="0.03"/>
    <s v="AÃ©reo Normal"/>
    <n v="655.36"/>
    <n v="655.36"/>
    <s v=""/>
    <x v="219"/>
    <n v="9.83"/>
    <s v="Brendan Murry"/>
    <s v="Recife"/>
    <n v="95020"/>
    <s v="Pernambuco"/>
    <x v="1"/>
    <s v="Chris,Pat"/>
    <x v="1"/>
    <s v="Pat"/>
    <s v="Brasil"/>
    <s v="Corporativo"/>
    <s v="Material de EscritÃ³rio"/>
    <s v="Envelopes"/>
    <x v="759"/>
    <s v="Small Box"/>
    <n v="0.4"/>
    <d v="2012-09-09T00:00:00"/>
  </r>
  <r>
    <n v="662"/>
    <n v="5619"/>
    <n v="39808"/>
    <x v="879"/>
    <s v="Baixa"/>
    <x v="42"/>
    <n v="3413.4555"/>
    <n v="0.03"/>
    <s v="AÃ©reo Normal"/>
    <n v="868.47299999999996"/>
    <n v="868.47299999999996"/>
    <s v=""/>
    <x v="12"/>
    <n v="2.5"/>
    <s v="Brendan Murry"/>
    <s v="Recife"/>
    <n v="95020"/>
    <s v="Pernambuco"/>
    <x v="1"/>
    <s v="Chris,Pat"/>
    <x v="1"/>
    <s v="Pat"/>
    <s v="Brasil"/>
    <s v="Corporativo"/>
    <s v="Tecnologia"/>
    <s v="Telefones e ComunicaÃ§Ã£o"/>
    <x v="606"/>
    <s v="Small Box"/>
    <n v="0.6"/>
    <d v="2012-09-06T00:00:00"/>
  </r>
  <r>
    <n v="7376"/>
    <n v="5620"/>
    <n v="39812"/>
    <x v="955"/>
    <s v="NÃ£o Especificada"/>
    <x v="47"/>
    <n v="323.63"/>
    <n v="0.05"/>
    <s v="AÃ©reo Normal"/>
    <n v="-205.49349999999899"/>
    <n v="-205.49349999999899"/>
    <s v=""/>
    <x v="305"/>
    <n v="8.94"/>
    <s v="Greg Matthias"/>
    <s v="JoÃ£o Pessoa"/>
    <n v="80112"/>
    <s v="ParaÃ­ba"/>
    <x v="1"/>
    <s v="Chris,Pat"/>
    <x v="1"/>
    <s v="Pat"/>
    <s v="Brasil"/>
    <s v="EscritÃ³rio em Casa"/>
    <s v="Material de EscritÃ³rio"/>
    <s v="Capas e AcessÃ³rios"/>
    <x v="425"/>
    <s v="Small Box"/>
    <n v="0.4"/>
    <d v="2009-06-22T00:00:00"/>
  </r>
  <r>
    <n v="1926"/>
    <n v="5621"/>
    <n v="39813"/>
    <x v="499"/>
    <s v="CrÃ­tica"/>
    <x v="10"/>
    <n v="314.33999999999997"/>
    <n v="0.03"/>
    <s v="AÃ©reo Normal"/>
    <n v="-130.5"/>
    <n v="-130.5"/>
    <s v=""/>
    <x v="31"/>
    <n v="6.6"/>
    <s v="Tonja Turnell"/>
    <s v="Feira de Santana"/>
    <n v="98037"/>
    <s v="Bahia"/>
    <x v="1"/>
    <s v="Chris,Pat"/>
    <x v="1"/>
    <s v="Pat"/>
    <s v="Brasil"/>
    <s v="Consumidor"/>
    <s v="Material de EscritÃ³rio"/>
    <s v="Papel"/>
    <x v="293"/>
    <s v="Small Box"/>
    <n v="0.37"/>
    <d v="2012-02-03T00:00:00"/>
  </r>
  <r>
    <n v="6248"/>
    <n v="5623"/>
    <n v="39841"/>
    <x v="56"/>
    <s v="MÃ©dia"/>
    <x v="27"/>
    <n v="294.13"/>
    <n v="0.01"/>
    <s v="AÃ©reo Normal"/>
    <n v="-123.07"/>
    <n v="-123.07"/>
    <s v=""/>
    <x v="64"/>
    <n v="6.92"/>
    <s v="Benjamin Venier"/>
    <s v="Recife"/>
    <n v="93727"/>
    <s v="Pernambuco"/>
    <x v="1"/>
    <s v="Chris,Pat"/>
    <x v="1"/>
    <s v="Pat"/>
    <s v="Brasil"/>
    <s v="Pequenas Empresas"/>
    <s v="Material de EscritÃ³rio"/>
    <s v="Papel"/>
    <x v="355"/>
    <s v="Small Box"/>
    <n v="0.37"/>
    <d v="2010-01-03T00:00:00"/>
  </r>
  <r>
    <n v="4193"/>
    <n v="5625"/>
    <n v="39842"/>
    <x v="1138"/>
    <s v="MÃ©dia"/>
    <x v="35"/>
    <n v="1295.502"/>
    <n v="0.01"/>
    <s v="AÃ©reo RÃ¡pido"/>
    <n v="224.85599999999999"/>
    <n v="224.85599999999999"/>
    <s v=""/>
    <x v="6"/>
    <n v="3.99"/>
    <s v="Chris Cortes"/>
    <s v="VitÃ³ria"/>
    <n v="4070"/>
    <s v="EspÃ­rito Santo"/>
    <x v="3"/>
    <s v="Erin"/>
    <x v="3"/>
    <m/>
    <s v="Brasil"/>
    <s v="Consumidor"/>
    <s v="Tecnologia"/>
    <s v="Telefones e ComunicaÃ§Ã£o"/>
    <x v="499"/>
    <s v="Small Box"/>
    <n v="0.59"/>
    <d v="2010-12-20T00:00:00"/>
  </r>
  <r>
    <n v="4196"/>
    <n v="5624"/>
    <n v="39842"/>
    <x v="1138"/>
    <s v="MÃ©dia"/>
    <x v="39"/>
    <n v="1554.21"/>
    <n v="0.08"/>
    <s v="AÃ©reo RÃ¡pido"/>
    <n v="114.45"/>
    <n v="114.45"/>
    <s v=""/>
    <x v="75"/>
    <n v="8.66"/>
    <s v="Chris Cortes"/>
    <s v="Belo Horizonte"/>
    <n v="2116"/>
    <s v="Minas Gerais"/>
    <x v="3"/>
    <s v="Erin"/>
    <x v="3"/>
    <m/>
    <s v="Brasil"/>
    <s v="Consumidor"/>
    <s v="MobiliÃ¡rio"/>
    <s v="MobiliÃ¡rio de EscritÃ³rio"/>
    <x v="85"/>
    <s v="Medium Box"/>
    <n v="0.76"/>
    <d v="2010-12-19T00:00:00"/>
  </r>
  <r>
    <n v="6425"/>
    <n v="5626"/>
    <n v="39844"/>
    <x v="1198"/>
    <s v="NÃ£o Especificada"/>
    <x v="26"/>
    <n v="4387.24"/>
    <n v="0.09"/>
    <s v="AÃ©reo Normal"/>
    <n v="-286.47000000000003"/>
    <n v="-286.47000000000003"/>
    <s v=""/>
    <x v="105"/>
    <n v="19.989999999999998"/>
    <s v="Jim Sink"/>
    <s v="SÃ£o Paulo"/>
    <n v="17112"/>
    <s v="SÃ£o Paulo"/>
    <x v="3"/>
    <s v="Erin"/>
    <x v="3"/>
    <m/>
    <s v="Brasil"/>
    <s v="Corporativo"/>
    <s v="Material de EscritÃ³rio"/>
    <s v="Armazenamento e OrganizaÃ§Ã£o"/>
    <x v="120"/>
    <s v="Small Box"/>
    <n v="0.79"/>
    <d v="2009-12-02T00:00:00"/>
  </r>
  <r>
    <n v="8010"/>
    <n v="5629"/>
    <n v="39846"/>
    <x v="412"/>
    <s v="Baixa"/>
    <x v="17"/>
    <n v="1372.14"/>
    <n v="0.06"/>
    <s v="Transporte RodoviÃ¡rio"/>
    <n v="-340.98"/>
    <n v="-340.98"/>
    <s v=""/>
    <x v="17"/>
    <n v="54.74"/>
    <s v="Cindy Schnelling"/>
    <s v="FlorianÃ³polis"/>
    <n v="40324"/>
    <s v="Santa Catarina"/>
    <x v="2"/>
    <s v="Sam,Pat"/>
    <x v="2"/>
    <s v="Pat"/>
    <s v="Brasil"/>
    <s v="Corporativo"/>
    <s v="MobiliÃ¡rio"/>
    <s v="Estantes"/>
    <x v="17"/>
    <s v="Jumbo Box"/>
    <n v="0.69"/>
    <d v="2009-03-06T00:00:00"/>
  </r>
  <r>
    <n v="5732"/>
    <n v="5632"/>
    <n v="39847"/>
    <x v="915"/>
    <s v="NÃ£o Especificada"/>
    <x v="28"/>
    <n v="2488.4769999999999"/>
    <n v="0.08"/>
    <s v="AÃ©reo Normal"/>
    <n v="142.55099999999999"/>
    <n v="142.55099999999999"/>
    <s v=""/>
    <x v="124"/>
    <n v="8.99"/>
    <s v="Jennifer Patt"/>
    <s v="Recife"/>
    <n v="93905"/>
    <s v="Pernambuco"/>
    <x v="1"/>
    <s v="Chris,Pat"/>
    <x v="1"/>
    <s v="Pat"/>
    <s v="Brasil"/>
    <s v="EscritÃ³rio em Casa"/>
    <s v="Tecnologia"/>
    <s v="Telefones e ComunicaÃ§Ã£o"/>
    <x v="647"/>
    <s v="Small Box"/>
    <n v="0.57999999999999996"/>
    <d v="2010-04-06T00:00:00"/>
  </r>
  <r>
    <n v="5735"/>
    <n v="5630"/>
    <n v="39847"/>
    <x v="915"/>
    <s v="NÃ£o Especificada"/>
    <x v="13"/>
    <n v="125.41"/>
    <n v="0.08"/>
    <s v="AÃ©reo Normal"/>
    <n v="-127.006"/>
    <n v="-127.006"/>
    <s v=""/>
    <x v="705"/>
    <n v="6.21"/>
    <s v="Jennifer Patt"/>
    <s v="Recife"/>
    <n v="93905"/>
    <s v="Pernambuco"/>
    <x v="1"/>
    <s v="Chris,Pat"/>
    <x v="1"/>
    <s v="Pat"/>
    <s v="Brasil"/>
    <s v="EscritÃ³rio em Casa"/>
    <s v="Material de EscritÃ³rio"/>
    <s v="Capas e AcessÃ³rios"/>
    <x v="1158"/>
    <s v="Small Box"/>
    <n v="0.37"/>
    <d v="2010-04-05T00:00:00"/>
  </r>
  <r>
    <n v="5736"/>
    <n v="5631"/>
    <n v="39847"/>
    <x v="915"/>
    <s v="NÃ£o Especificada"/>
    <x v="19"/>
    <n v="3170.52"/>
    <n v="0.08"/>
    <s v="AÃ©reo Normal"/>
    <n v="379.11"/>
    <n v="379.11"/>
    <s v=""/>
    <x v="374"/>
    <n v="6.88"/>
    <s v="Jennifer Patt"/>
    <s v="Recife"/>
    <n v="93905"/>
    <s v="Pernambuco"/>
    <x v="1"/>
    <s v="Chris,Pat"/>
    <x v="1"/>
    <s v="Pat"/>
    <s v="Brasil"/>
    <s v="EscritÃ³rio em Casa"/>
    <s v="Material de EscritÃ³rio"/>
    <s v="Armazenamento e OrganizaÃ§Ã£o"/>
    <x v="527"/>
    <s v="Small Box"/>
    <n v="0.73"/>
    <d v="2010-04-05T00:00:00"/>
  </r>
  <r>
    <n v="1505"/>
    <n v="5634"/>
    <n v="39876"/>
    <x v="482"/>
    <s v="Alta"/>
    <x v="27"/>
    <n v="16269.82"/>
    <n v="0.08"/>
    <s v="AÃ©reo Normal"/>
    <n v="7050.3334999999997"/>
    <n v="7050.3334999999997"/>
    <s v=""/>
    <x v="609"/>
    <n v="19.989999999999998"/>
    <s v="Jill Stevenson"/>
    <s v="MaringÃ¡"/>
    <n v="33445"/>
    <s v="ParanÃ¡"/>
    <x v="2"/>
    <s v="Sam,Pat"/>
    <x v="2"/>
    <s v="Pat"/>
    <s v="Brasil"/>
    <s v="Consumidor"/>
    <s v="Material de EscritÃ³rio"/>
    <s v="Capas e AcessÃ³rios"/>
    <x v="969"/>
    <s v="Small Box"/>
    <n v="0.38"/>
    <d v="2012-04-15T00:00:00"/>
  </r>
  <r>
    <n v="1506"/>
    <n v="5635"/>
    <n v="39876"/>
    <x v="482"/>
    <s v="Alta"/>
    <x v="6"/>
    <n v="876.59"/>
    <n v="0.05"/>
    <s v="AÃ©reo Normal"/>
    <n v="233.59699999999901"/>
    <n v="233.59699999999901"/>
    <s v=""/>
    <x v="706"/>
    <n v="5.23"/>
    <s v="Jill Stevenson"/>
    <s v="MaringÃ¡"/>
    <n v="33445"/>
    <s v="ParanÃ¡"/>
    <x v="2"/>
    <s v="Sam,Pat"/>
    <x v="2"/>
    <s v="Pat"/>
    <s v="Brasil"/>
    <s v="Consumidor"/>
    <s v="Material de EscritÃ³rio"/>
    <s v="Capas e AcessÃ³rios"/>
    <x v="1162"/>
    <s v="Small Box"/>
    <n v="0.37"/>
    <d v="2012-04-15T00:00:00"/>
  </r>
  <r>
    <n v="1507"/>
    <n v="5636"/>
    <n v="39876"/>
    <x v="482"/>
    <s v="Alta"/>
    <x v="7"/>
    <n v="5000.87"/>
    <n v="0.04"/>
    <s v="Transporte RodoviÃ¡rio"/>
    <n v="-593.23"/>
    <n v="-593.23"/>
    <s v=""/>
    <x v="49"/>
    <n v="51.94"/>
    <s v="Jill Stevenson"/>
    <s v="MaringÃ¡"/>
    <n v="33445"/>
    <s v="ParanÃ¡"/>
    <x v="2"/>
    <s v="Sam,Pat"/>
    <x v="2"/>
    <s v="Pat"/>
    <s v="Brasil"/>
    <s v="Consumidor"/>
    <s v="MobiliÃ¡rio"/>
    <s v="Mesas"/>
    <x v="50"/>
    <s v="Jumbo Box"/>
    <n v="0.63"/>
    <d v="2012-04-15T00:00:00"/>
  </r>
  <r>
    <n v="3757"/>
    <n v="5638"/>
    <n v="39878"/>
    <x v="840"/>
    <s v="NÃ£o Especificada"/>
    <x v="31"/>
    <n v="7663.74"/>
    <n v="0"/>
    <s v="Transporte RodoviÃ¡rio"/>
    <n v="-375.33210000000003"/>
    <n v="-375.33210000000003"/>
    <s v=""/>
    <x v="15"/>
    <n v="39.25"/>
    <s v="Sheri Gordon"/>
    <s v="SÃ£o Paulo"/>
    <n v="14609"/>
    <s v="SÃ£o Paulo"/>
    <x v="3"/>
    <s v="Erin"/>
    <x v="3"/>
    <m/>
    <s v="Brasil"/>
    <s v="Corporativo"/>
    <s v="MobiliÃ¡rio"/>
    <s v="Mesas"/>
    <x v="394"/>
    <s v="Jumbo Box"/>
    <n v="0.75"/>
    <d v="2011-03-07T00:00:00"/>
  </r>
  <r>
    <n v="8178"/>
    <n v="5639"/>
    <n v="39904"/>
    <x v="864"/>
    <s v="NÃ£o Especificada"/>
    <x v="21"/>
    <n v="363.92"/>
    <n v="0"/>
    <s v="AÃ©reo Normal"/>
    <n v="-144.56"/>
    <n v="0"/>
    <s v="Returned"/>
    <x v="359"/>
    <n v="7.96"/>
    <s v="Alejandro Grove"/>
    <s v="SÃ£o Paulo"/>
    <n v="45231"/>
    <s v="SÃ£o Paulo"/>
    <x v="3"/>
    <s v="Erin"/>
    <x v="3"/>
    <m/>
    <s v="Brasil"/>
    <s v="Consumidor"/>
    <s v="MobiliÃ¡rio"/>
    <s v="MobiliÃ¡rio de EscritÃ³rio"/>
    <x v="507"/>
    <s v="Small Box"/>
    <n v="0.49"/>
    <d v="2009-02-03T00:00:00"/>
  </r>
  <r>
    <n v="4857"/>
    <n v="5641"/>
    <n v="39907"/>
    <x v="522"/>
    <s v="Baixa"/>
    <x v="40"/>
    <n v="378.84"/>
    <n v="0.05"/>
    <s v="AÃ©reo Normal"/>
    <n v="-99.38"/>
    <n v="-99.38"/>
    <s v=""/>
    <x v="297"/>
    <n v="4"/>
    <s v="Jennifer Patt"/>
    <s v="Recife"/>
    <n v="92404"/>
    <s v="Pernambuco"/>
    <x v="1"/>
    <s v="Chris,Pat"/>
    <x v="1"/>
    <s v="Pat"/>
    <s v="Brasil"/>
    <s v="EscritÃ³rio em Casa"/>
    <s v="Tecnologia"/>
    <s v="PerifÃ©ricos"/>
    <x v="411"/>
    <s v="Small Box"/>
    <n v="0.75"/>
    <d v="2010-09-07T00:00:00"/>
  </r>
  <r>
    <n v="7613"/>
    <n v="5642"/>
    <n v="39908"/>
    <x v="1220"/>
    <s v="Baixa"/>
    <x v="3"/>
    <n v="753.75"/>
    <n v="0.1"/>
    <s v="AÃ©reo Normal"/>
    <n v="31.17"/>
    <n v="31.17"/>
    <s v=""/>
    <x v="586"/>
    <n v="7.73"/>
    <s v="Neil Knudson"/>
    <s v="Porto Alegre"/>
    <n v="27360"/>
    <s v="Rio Grande do Sul"/>
    <x v="2"/>
    <s v="Sam,Pat"/>
    <x v="2"/>
    <s v="Pat"/>
    <s v="Brasil"/>
    <s v="EscritÃ³rio em Casa"/>
    <s v="Material de EscritÃ³rio"/>
    <s v="Canetas e materiais de arte"/>
    <x v="1072"/>
    <s v="Small Box"/>
    <n v="0.59"/>
    <d v="2009-05-12T00:00:00"/>
  </r>
  <r>
    <n v="3775"/>
    <n v="5643"/>
    <n v="39909"/>
    <x v="829"/>
    <s v="Baixa"/>
    <x v="31"/>
    <n v="7778.7579999999998"/>
    <n v="0"/>
    <s v="AÃ©reo Normal"/>
    <n v="2547.297"/>
    <n v="2547.297"/>
    <s v=""/>
    <x v="129"/>
    <n v="4.99"/>
    <s v="Chris Selesnick"/>
    <s v="SÃ£o Paulo"/>
    <n v="43952"/>
    <s v="SÃ£o Paulo"/>
    <x v="3"/>
    <s v="Erin"/>
    <x v="3"/>
    <m/>
    <s v="Brasil"/>
    <s v="EscritÃ³rio em Casa"/>
    <s v="Tecnologia"/>
    <s v="Telefones e ComunicaÃ§Ã£o"/>
    <x v="147"/>
    <s v="Small Box"/>
    <n v="0.59"/>
    <d v="2011-03-04T00:00:00"/>
  </r>
  <r>
    <n v="3327"/>
    <n v="5644"/>
    <n v="39937"/>
    <x v="1221"/>
    <s v="MÃ©dia"/>
    <x v="8"/>
    <n v="113.33"/>
    <n v="7.0000000000000007E-2"/>
    <s v="AÃ©reo Normal"/>
    <n v="-0.40250000000000002"/>
    <n v="-0.40250000000000002"/>
    <s v=""/>
    <x v="120"/>
    <n v="1.49"/>
    <s v="Raymond Book"/>
    <s v="Feira de Santana"/>
    <n v="98310"/>
    <s v="Bahia"/>
    <x v="1"/>
    <s v="Chris,Pat"/>
    <x v="1"/>
    <s v="Pat"/>
    <s v="Brasil"/>
    <s v="Consumidor"/>
    <s v="Material de EscritÃ³rio"/>
    <s v="Capas e AcessÃ³rios"/>
    <x v="1117"/>
    <s v="Small Box"/>
    <n v="0.39"/>
    <d v="2011-05-23T00:00:00"/>
  </r>
  <r>
    <n v="1135"/>
    <n v="5645"/>
    <n v="39938"/>
    <x v="1203"/>
    <s v="Alta"/>
    <x v="38"/>
    <n v="169.27"/>
    <n v="0.1"/>
    <s v="AÃ©reo Normal"/>
    <n v="-41.66"/>
    <n v="-41.66"/>
    <s v=""/>
    <x v="272"/>
    <n v="8.99"/>
    <s v="Cindy Chapman"/>
    <s v="MaceiÃ³"/>
    <n v="85023"/>
    <s v="Alagoas"/>
    <x v="1"/>
    <s v="Chris,Pat"/>
    <x v="1"/>
    <s v="Pat"/>
    <s v="Brasil"/>
    <s v="Corporativo"/>
    <s v="Material de EscritÃ³rio"/>
    <s v="Canetas e materiais de arte"/>
    <x v="374"/>
    <s v="Small Pack"/>
    <n v="0.56000000000000005"/>
    <d v="2012-06-11T00:00:00"/>
  </r>
  <r>
    <n v="509"/>
    <n v="5650"/>
    <n v="39972"/>
    <x v="925"/>
    <s v="NÃ£o Especificada"/>
    <x v="36"/>
    <n v="97.06"/>
    <n v="0.05"/>
    <s v="AÃ©reo Normal"/>
    <n v="-7.36"/>
    <n v="-7.36"/>
    <s v=""/>
    <x v="707"/>
    <n v="2.99"/>
    <s v="Sheri Gordon"/>
    <s v="SÃ£o Paulo"/>
    <n v="13440"/>
    <s v="SÃ£o Paulo"/>
    <x v="3"/>
    <s v="Erin"/>
    <x v="3"/>
    <m/>
    <s v="Brasil"/>
    <s v="Corporativo"/>
    <s v="Material de EscritÃ³rio"/>
    <s v="Capas e AcessÃ³rios"/>
    <x v="1163"/>
    <s v="Small Box"/>
    <n v="0.38"/>
    <d v="2012-09-28T00:00:00"/>
  </r>
  <r>
    <n v="513"/>
    <n v="5649"/>
    <n v="39972"/>
    <x v="925"/>
    <s v="NÃ£o Especificada"/>
    <x v="49"/>
    <n v="138.59"/>
    <n v="0.01"/>
    <s v="AÃ©reo Normal"/>
    <n v="62.73"/>
    <n v="62.73"/>
    <s v=""/>
    <x v="51"/>
    <n v="0.5"/>
    <s v="Sheri Gordon"/>
    <s v="SÃ£o Paulo"/>
    <n v="14609"/>
    <s v="SÃ£o Paulo"/>
    <x v="3"/>
    <s v="Erin"/>
    <x v="3"/>
    <m/>
    <s v="Brasil"/>
    <s v="Corporativo"/>
    <s v="Material de EscritÃ³rio"/>
    <s v="Etiquetas"/>
    <x v="52"/>
    <s v="Small Box"/>
    <n v="0.38"/>
    <d v="2012-09-27T00:00:00"/>
  </r>
  <r>
    <n v="516"/>
    <n v="5648"/>
    <n v="39972"/>
    <x v="925"/>
    <s v="NÃ£o Especificada"/>
    <x v="44"/>
    <n v="224.58"/>
    <n v="0.03"/>
    <s v="AÃ©reo Normal"/>
    <n v="108.49"/>
    <n v="108.49"/>
    <s v=""/>
    <x v="206"/>
    <n v="0.5"/>
    <s v="Sheri Gordon"/>
    <s v="SÃ£o Paulo"/>
    <n v="14609"/>
    <s v="SÃ£o Paulo"/>
    <x v="3"/>
    <s v="Erin"/>
    <x v="3"/>
    <m/>
    <s v="Brasil"/>
    <s v="Corporativo"/>
    <s v="Material de EscritÃ³rio"/>
    <s v="Etiquetas"/>
    <x v="266"/>
    <s v="Small Box"/>
    <n v="0.39"/>
    <d v="2012-09-26T00:00:00"/>
  </r>
  <r>
    <n v="5102"/>
    <n v="5652"/>
    <n v="40005"/>
    <x v="748"/>
    <s v="Alta"/>
    <x v="28"/>
    <n v="873.82"/>
    <n v="0.1"/>
    <s v="AÃ©reo Normal"/>
    <n v="244.45"/>
    <n v="244.45"/>
    <s v=""/>
    <x v="409"/>
    <n v="4.8"/>
    <s v="Mark Packer"/>
    <s v="VitÃ³ria"/>
    <n v="4401"/>
    <s v="EspÃ­rito Santo"/>
    <x v="3"/>
    <s v="Erin"/>
    <x v="3"/>
    <m/>
    <s v="Brasil"/>
    <s v="Pequenas Empresas"/>
    <s v="MobiliÃ¡rio"/>
    <s v="MobiliÃ¡rio de EscritÃ³rio"/>
    <x v="582"/>
    <s v="Wrap Bag"/>
    <n v="0.68"/>
    <d v="2010-07-28T00:00:00"/>
  </r>
  <r>
    <n v="5127"/>
    <n v="5653"/>
    <n v="40005"/>
    <x v="748"/>
    <s v="Alta"/>
    <x v="29"/>
    <n v="130.43"/>
    <n v="0.03"/>
    <s v="AÃ©reo Normal"/>
    <n v="-8.6999999999999993"/>
    <n v="-8.6999999999999993"/>
    <s v=""/>
    <x v="151"/>
    <n v="4.51"/>
    <s v="Mark Packer"/>
    <s v="SÃ£o Paulo"/>
    <n v="7047"/>
    <s v="SÃ£o Paulo"/>
    <x v="3"/>
    <s v="Erin"/>
    <x v="3"/>
    <m/>
    <s v="Brasil"/>
    <s v="Pequenas Empresas"/>
    <s v="Material de EscritÃ³rio"/>
    <s v="Armazenamento e OrganizaÃ§Ã£o"/>
    <x v="178"/>
    <s v="Small Box"/>
    <n v="0.59"/>
    <d v="2010-07-25T00:00:00"/>
  </r>
  <r>
    <n v="7405"/>
    <n v="5654"/>
    <n v="40006"/>
    <x v="722"/>
    <s v="NÃ£o Especificada"/>
    <x v="44"/>
    <n v="157.99"/>
    <n v="0.03"/>
    <s v="AÃ©reo Normal"/>
    <n v="-105.547"/>
    <n v="-105.547"/>
    <s v=""/>
    <x v="255"/>
    <n v="5.41"/>
    <s v="Adam Shillingsburg"/>
    <s v="Teresina"/>
    <n v="97030"/>
    <s v="PiauÃ­"/>
    <x v="1"/>
    <s v="Chris,Pat"/>
    <x v="1"/>
    <s v="Pat"/>
    <s v="Brasil"/>
    <s v="Corporativo"/>
    <s v="Material de EscritÃ³rio"/>
    <s v="Capas e AcessÃ³rios"/>
    <x v="340"/>
    <s v="Small Box"/>
    <n v="0.35"/>
    <d v="2009-06-17T00:00:00"/>
  </r>
  <r>
    <n v="7410"/>
    <n v="5655"/>
    <n v="40006"/>
    <x v="722"/>
    <s v="NÃ£o Especificada"/>
    <x v="10"/>
    <n v="141.59"/>
    <n v="0.04"/>
    <s v="AÃ©reo Normal"/>
    <n v="20.260000000000002"/>
    <n v="20.260000000000002"/>
    <s v=""/>
    <x v="246"/>
    <n v="0.7"/>
    <s v="Adam Shillingsburg"/>
    <s v="Teresina"/>
    <n v="97030"/>
    <s v="PiauÃ­"/>
    <x v="1"/>
    <s v="Chris,Pat"/>
    <x v="1"/>
    <s v="Pat"/>
    <s v="Brasil"/>
    <s v="Corporativo"/>
    <s v="Material de EscritÃ³rio"/>
    <s v="Canetas e materiais de arte"/>
    <x v="422"/>
    <s v="Wrap Bag"/>
    <n v="0.57999999999999996"/>
    <d v="2009-06-16T00:00:00"/>
  </r>
  <r>
    <n v="686"/>
    <n v="5656"/>
    <n v="40007"/>
    <x v="720"/>
    <s v="NÃ£o Especificada"/>
    <x v="45"/>
    <n v="188.77"/>
    <n v="0.02"/>
    <s v="AÃ©reo Normal"/>
    <n v="21.93"/>
    <n v="21.93"/>
    <s v=""/>
    <x v="152"/>
    <n v="1.17"/>
    <s v="Larry Tron"/>
    <s v="Natal"/>
    <n v="84117"/>
    <s v="Rio Grande do Norte"/>
    <x v="1"/>
    <s v="Chris,Pat"/>
    <x v="1"/>
    <s v="Pat"/>
    <s v="Brasil"/>
    <s v="EscritÃ³rio em Casa"/>
    <s v="Material de EscritÃ³rio"/>
    <s v="Canetas e materiais de arte"/>
    <x v="870"/>
    <s v="Wrap Bag"/>
    <n v="0.56999999999999995"/>
    <d v="2012-09-01T00:00:00"/>
  </r>
  <r>
    <n v="127"/>
    <n v="5657"/>
    <n v="40032"/>
    <x v="52"/>
    <s v="Baixa"/>
    <x v="29"/>
    <n v="23300.12"/>
    <n v="0.06"/>
    <s v="Transporte RodoviÃ¡rio"/>
    <n v="-217.46519999999799"/>
    <n v="-217.46519999999799"/>
    <s v=""/>
    <x v="559"/>
    <n v="29.7"/>
    <s v="Michael Oakman"/>
    <s v="MaringÃ¡"/>
    <n v="33063"/>
    <s v="ParanÃ¡"/>
    <x v="2"/>
    <s v="Sam,Pat"/>
    <x v="2"/>
    <s v="Pat"/>
    <s v="Brasil"/>
    <s v="Pequenas Empresas"/>
    <s v="Tecnologia"/>
    <s v="MÃ¡quinas de EscritÃ³rio"/>
    <x v="876"/>
    <s v="Jumbo Drum"/>
    <n v="0.56999999999999995"/>
    <d v="2012-12-07T00:00:00"/>
  </r>
  <r>
    <n v="3734"/>
    <n v="5658"/>
    <n v="40034"/>
    <x v="1035"/>
    <s v="MÃ©dia"/>
    <x v="26"/>
    <n v="603.69000000000005"/>
    <n v="0"/>
    <s v="AÃ©reo RÃ¡pido"/>
    <n v="131.38999999999999"/>
    <n v="131.38999999999999"/>
    <s v=""/>
    <x v="247"/>
    <n v="4.8600000000000003"/>
    <s v="Yoseph Carroll"/>
    <s v="Feira de Santana"/>
    <n v="98373"/>
    <s v="Bahia"/>
    <x v="1"/>
    <s v="Chris,Pat"/>
    <x v="1"/>
    <s v="Pat"/>
    <s v="Brasil"/>
    <s v="Consumidor"/>
    <s v="Material de EscritÃ³rio"/>
    <s v="Papel"/>
    <x v="1079"/>
    <s v="Small Box"/>
    <n v="0.38"/>
    <d v="2011-03-11T00:00:00"/>
  </r>
  <r>
    <n v="1838"/>
    <n v="5660"/>
    <n v="40065"/>
    <x v="62"/>
    <s v="Alta"/>
    <x v="19"/>
    <n v="21141.07"/>
    <n v="0.06"/>
    <s v="AÃ©reo Normal"/>
    <n v="6225.36"/>
    <n v="6225.36"/>
    <s v=""/>
    <x v="149"/>
    <n v="24.49"/>
    <s v="Craig Leslie"/>
    <s v="Natal"/>
    <n v="84106"/>
    <s v="Rio Grande do Norte"/>
    <x v="1"/>
    <s v="Chris,Pat"/>
    <x v="1"/>
    <s v="Pat"/>
    <s v="Brasil"/>
    <s v="Consumidor"/>
    <s v="Tecnologia"/>
    <s v="Copiadoras e fax"/>
    <x v="175"/>
    <s v="Large Box"/>
    <n v="0.52"/>
    <d v="2012-02-18T00:00:00"/>
  </r>
  <r>
    <n v="1839"/>
    <n v="5661"/>
    <n v="40065"/>
    <x v="62"/>
    <s v="Alta"/>
    <x v="32"/>
    <n v="76.865499999999997"/>
    <n v="0.04"/>
    <s v="AÃ©reo RÃ¡pido"/>
    <n v="-54.505000000000003"/>
    <n v="-54.505000000000003"/>
    <s v=""/>
    <x v="127"/>
    <n v="0.99"/>
    <s v="Craig Leslie"/>
    <s v="Natal"/>
    <n v="84106"/>
    <s v="Rio Grande do Norte"/>
    <x v="1"/>
    <s v="Chris,Pat"/>
    <x v="1"/>
    <s v="Pat"/>
    <s v="Brasil"/>
    <s v="Consumidor"/>
    <s v="Tecnologia"/>
    <s v="Telefones e ComunicaÃ§Ã£o"/>
    <x v="544"/>
    <s v="Wrap Bag"/>
    <n v="0.37"/>
    <d v="2012-02-18T00:00:00"/>
  </r>
  <r>
    <n v="5635"/>
    <n v="5664"/>
    <n v="40068"/>
    <x v="452"/>
    <s v="Baixa"/>
    <x v="1"/>
    <n v="128.52000000000001"/>
    <n v="0.1"/>
    <s v="AÃ©reo Normal"/>
    <n v="-110.07"/>
    <n v="-110.07"/>
    <s v=""/>
    <x v="374"/>
    <n v="6.88"/>
    <s v="Jennifer Patt"/>
    <s v="Recife"/>
    <n v="92404"/>
    <s v="Pernambuco"/>
    <x v="1"/>
    <s v="Chris,Pat"/>
    <x v="1"/>
    <s v="Pat"/>
    <s v="Brasil"/>
    <s v="EscritÃ³rio em Casa"/>
    <s v="Material de EscritÃ³rio"/>
    <s v="Armazenamento e OrganizaÃ§Ã£o"/>
    <x v="527"/>
    <s v="Small Box"/>
    <n v="0.73"/>
    <d v="2010-04-24T00:00:00"/>
  </r>
  <r>
    <n v="5642"/>
    <n v="5663"/>
    <n v="40068"/>
    <x v="452"/>
    <s v="Baixa"/>
    <x v="23"/>
    <n v="200.38"/>
    <n v="0.02"/>
    <s v="Transporte RodoviÃ¡rio"/>
    <n v="-90.41"/>
    <n v="-90.41"/>
    <s v=""/>
    <x v="130"/>
    <n v="30"/>
    <s v="Jennifer Patt"/>
    <s v="Recife"/>
    <n v="92404"/>
    <s v="Pernambuco"/>
    <x v="1"/>
    <s v="Chris,Pat"/>
    <x v="1"/>
    <s v="Pat"/>
    <s v="Brasil"/>
    <s v="EscritÃ³rio em Casa"/>
    <s v="MobiliÃ¡rio"/>
    <s v="Cadeiras"/>
    <x v="282"/>
    <s v="Jumbo Drum"/>
    <n v="0.62"/>
    <d v="2010-04-22T00:00:00"/>
  </r>
  <r>
    <n v="5654"/>
    <n v="5665"/>
    <n v="40068"/>
    <x v="452"/>
    <s v="Baixa"/>
    <x v="4"/>
    <n v="6717.7839999999997"/>
    <n v="0"/>
    <s v="Transporte RodoviÃ¡rio"/>
    <n v="1903.1"/>
    <n v="1903.1"/>
    <s v=""/>
    <x v="614"/>
    <n v="40.19"/>
    <s v="Jennifer Patt"/>
    <s v="Recife"/>
    <n v="92404"/>
    <s v="Pernambuco"/>
    <x v="1"/>
    <s v="Chris,Pat"/>
    <x v="1"/>
    <s v="Pat"/>
    <s v="Brasil"/>
    <s v="EscritÃ³rio em Casa"/>
    <s v="MobiliÃ¡rio"/>
    <s v="Mesas"/>
    <x v="982"/>
    <s v="Jumbo Box"/>
    <n v="0.62"/>
    <d v="2010-04-20T00:00:00"/>
  </r>
  <r>
    <n v="1900"/>
    <n v="5668"/>
    <n v="40098"/>
    <x v="785"/>
    <s v="Baixa"/>
    <x v="31"/>
    <n v="490.87"/>
    <n v="0"/>
    <s v="AÃ©reo Normal"/>
    <n v="190.93"/>
    <n v="190.93"/>
    <s v=""/>
    <x v="325"/>
    <n v="2.0299999999999998"/>
    <s v="Dianna Vittorini"/>
    <s v="MaceiÃ³"/>
    <n v="85351"/>
    <s v="Alagoas"/>
    <x v="1"/>
    <s v="Chris,Pat"/>
    <x v="1"/>
    <s v="Pat"/>
    <s v="Brasil"/>
    <s v="Corporativo"/>
    <s v="Material de EscritÃ³rio"/>
    <s v="Papel"/>
    <x v="456"/>
    <s v="Wrap Bag"/>
    <n v="0.37"/>
    <d v="2012-02-09T00:00:00"/>
  </r>
  <r>
    <n v="1913"/>
    <n v="5667"/>
    <n v="40098"/>
    <x v="785"/>
    <s v="Baixa"/>
    <x v="6"/>
    <n v="557.35"/>
    <n v="0"/>
    <s v="AÃ©reo Normal"/>
    <n v="-9.1884999999999994"/>
    <n v="-9.1884999999999994"/>
    <s v=""/>
    <x v="329"/>
    <n v="7.19"/>
    <s v="Dianna Vittorini"/>
    <s v="MaceiÃ³"/>
    <n v="85351"/>
    <s v="Alagoas"/>
    <x v="1"/>
    <s v="Chris,Pat"/>
    <x v="1"/>
    <s v="Pat"/>
    <s v="Brasil"/>
    <s v="Corporativo"/>
    <s v="Material de EscritÃ³rio"/>
    <s v="Capas e AcessÃ³rios"/>
    <x v="461"/>
    <s v="Small Box"/>
    <n v="0.4"/>
    <d v="2012-02-07T00:00:00"/>
  </r>
  <r>
    <n v="1904"/>
    <n v="5669"/>
    <n v="40100"/>
    <x v="416"/>
    <s v="Baixa"/>
    <x v="26"/>
    <n v="1001.17"/>
    <n v="0"/>
    <s v="AÃ©reo Normal"/>
    <n v="333.18"/>
    <n v="333.18"/>
    <s v=""/>
    <x v="238"/>
    <n v="5.77"/>
    <s v="Sandra Flanagan"/>
    <s v="SÃ£o Paulo"/>
    <n v="44125"/>
    <s v="SÃ£o Paulo"/>
    <x v="3"/>
    <s v="Erin"/>
    <x v="3"/>
    <m/>
    <s v="Brasil"/>
    <s v="EscritÃ³rio em Casa"/>
    <s v="Material de EscritÃ³rio"/>
    <s v="Papel"/>
    <x v="712"/>
    <s v="Small Box"/>
    <n v="0.38"/>
    <d v="2012-02-08T00:00:00"/>
  </r>
  <r>
    <n v="8169"/>
    <n v="5670"/>
    <n v="40101"/>
    <x v="747"/>
    <s v="Baixa"/>
    <x v="6"/>
    <n v="2188.06"/>
    <n v="0.1"/>
    <s v="AÃ©reo RÃ¡pido"/>
    <n v="33.770000000000003"/>
    <n v="33.770000000000003"/>
    <s v=""/>
    <x v="400"/>
    <n v="19.989999999999998"/>
    <s v="John Lee"/>
    <s v="MaringÃ¡"/>
    <n v="72401"/>
    <s v="ParanÃ¡"/>
    <x v="2"/>
    <s v="Sam,Pat"/>
    <x v="2"/>
    <s v="Pat"/>
    <s v="Brasil"/>
    <s v="Corporativo"/>
    <s v="Tecnologia"/>
    <s v="PerifÃ©ricos"/>
    <x v="567"/>
    <s v="Small Box"/>
    <n v="0.45"/>
    <d v="2009-02-05T00:00:00"/>
  </r>
  <r>
    <n v="3934"/>
    <n v="5671"/>
    <n v="40102"/>
    <x v="901"/>
    <s v="MÃ©dia"/>
    <x v="6"/>
    <n v="412.37"/>
    <n v="0.06"/>
    <s v="AÃ©reo RÃ¡pido"/>
    <n v="2.71"/>
    <n v="2.71"/>
    <s v=""/>
    <x v="251"/>
    <n v="3.5"/>
    <s v="Alice McCarthy"/>
    <s v="Natal"/>
    <n v="84041"/>
    <s v="Rio Grande do Norte"/>
    <x v="1"/>
    <s v="Chris,Pat"/>
    <x v="1"/>
    <s v="Pat"/>
    <s v="Brasil"/>
    <s v="Corporativo"/>
    <s v="Material de EscritÃ³rio"/>
    <s v="EletrodomÃ©sticos"/>
    <x v="334"/>
    <s v="Small Box"/>
    <n v="0.57999999999999996"/>
    <d v="2011-02-05T00:00:00"/>
  </r>
  <r>
    <n v="4720"/>
    <n v="5672"/>
    <n v="40103"/>
    <x v="336"/>
    <s v="NÃ£o Especificada"/>
    <x v="25"/>
    <n v="353.02"/>
    <n v="0"/>
    <s v="AÃ©reo Normal"/>
    <n v="72.55"/>
    <n v="72.55"/>
    <s v=""/>
    <x v="642"/>
    <n v="5.0999999999999996"/>
    <s v="Amy Cox"/>
    <s v="Rio de Janeiro"/>
    <n v="5403"/>
    <s v="Rio de Janeiro"/>
    <x v="3"/>
    <s v="Erin"/>
    <x v="3"/>
    <m/>
    <s v="Brasil"/>
    <s v="Pequenas Empresas"/>
    <s v="Material de EscritÃ³rio"/>
    <s v="EletrodomÃ©sticos"/>
    <x v="1037"/>
    <s v="Medium Box"/>
    <n v="0.46"/>
    <d v="2010-09-27T00:00:00"/>
  </r>
  <r>
    <n v="8096"/>
    <n v="5673"/>
    <n v="40128"/>
    <x v="1222"/>
    <s v="Baixa"/>
    <x v="27"/>
    <n v="10318.719999999999"/>
    <n v="0.01"/>
    <s v="Transporte RodoviÃ¡rio"/>
    <n v="1445.36"/>
    <n v="1445.36"/>
    <s v=""/>
    <x v="481"/>
    <n v="60.2"/>
    <s v="Christine Abelman"/>
    <s v="Feira de Santana"/>
    <n v="99207"/>
    <s v="Bahia"/>
    <x v="1"/>
    <s v="Chris,Pat"/>
    <x v="1"/>
    <s v="Pat"/>
    <s v="Brasil"/>
    <s v="Corporativo"/>
    <s v="MobiliÃ¡rio"/>
    <s v="Estantes"/>
    <x v="727"/>
    <s v="Jumbo Box"/>
    <n v="0.56000000000000005"/>
    <d v="2009-02-16T00:00:00"/>
  </r>
  <r>
    <n v="1402"/>
    <n v="5674"/>
    <n v="40131"/>
    <x v="233"/>
    <s v="Baixa"/>
    <x v="4"/>
    <n v="222.43"/>
    <n v="0.06"/>
    <s v="AÃ©reo Normal"/>
    <n v="-119.31"/>
    <n v="-119.31"/>
    <s v=""/>
    <x v="611"/>
    <n v="9.86"/>
    <s v="Katherine Murray"/>
    <s v="Rio de Janeiro"/>
    <n v="5451"/>
    <s v="Rio de Janeiro"/>
    <x v="3"/>
    <s v="Erin"/>
    <x v="3"/>
    <m/>
    <s v="Brasil"/>
    <s v="EscritÃ³rio em Casa"/>
    <s v="Material de EscritÃ³rio"/>
    <s v="Papel"/>
    <x v="976"/>
    <s v="Small Box"/>
    <n v="0.4"/>
    <d v="2012-05-02T00:00:00"/>
  </r>
  <r>
    <n v="6114"/>
    <n v="5682"/>
    <n v="40162"/>
    <x v="726"/>
    <s v="CrÃ­tica"/>
    <x v="9"/>
    <n v="1581.23"/>
    <n v="0.03"/>
    <s v="AÃ©reo Normal"/>
    <n v="760.79"/>
    <n v="760.79"/>
    <s v=""/>
    <x v="173"/>
    <n v="5.15"/>
    <s v="Penelope Sewall"/>
    <s v="AracajÃº"/>
    <n v="83701"/>
    <s v="Sergipe"/>
    <x v="1"/>
    <s v="Chris,Pat"/>
    <x v="1"/>
    <s v="Pat"/>
    <s v="Brasil"/>
    <s v="EscritÃ³rio em Casa"/>
    <s v="Material de EscritÃ³rio"/>
    <s v="Papel"/>
    <x v="1164"/>
    <s v="Small Box"/>
    <n v="0.36"/>
    <d v="2010-01-26T00:00:00"/>
  </r>
  <r>
    <n v="3771"/>
    <n v="5684"/>
    <n v="40165"/>
    <x v="789"/>
    <s v="Alta"/>
    <x v="31"/>
    <n v="421.36"/>
    <n v="7.0000000000000007E-2"/>
    <s v="AÃ©reo Normal"/>
    <n v="-75.17"/>
    <n v="-75.17"/>
    <s v=""/>
    <x v="427"/>
    <n v="4.5"/>
    <s v="Bradley Nguyen"/>
    <s v="VitÃ³ria"/>
    <n v="21133"/>
    <s v="EspÃ­rito Santo"/>
    <x v="3"/>
    <s v="Erin"/>
    <x v="3"/>
    <m/>
    <s v="Brasil"/>
    <s v="Consumidor"/>
    <s v="Material de EscritÃ³rio"/>
    <s v="EletrodomÃ©sticos"/>
    <x v="616"/>
    <s v="Small Box"/>
    <n v="0.59"/>
    <d v="2011-03-05T00:00:00"/>
  </r>
  <r>
    <n v="4659"/>
    <n v="5687"/>
    <n v="40194"/>
    <x v="708"/>
    <s v="NÃ£o Especificada"/>
    <x v="48"/>
    <n v="2110.37"/>
    <n v="0"/>
    <s v="Transporte RodoviÃ¡rio"/>
    <n v="-14.415900000000001"/>
    <n v="-14.415900000000001"/>
    <s v=""/>
    <x v="478"/>
    <n v="56.14"/>
    <s v="Barry Gonzalez"/>
    <s v="VitÃ³ria"/>
    <n v="20854"/>
    <s v="EspÃ­rito Santo"/>
    <x v="3"/>
    <s v="Erin"/>
    <x v="3"/>
    <m/>
    <s v="Brasil"/>
    <s v="Consumidor"/>
    <s v="Tecnologia"/>
    <s v="MÃ¡quinas de EscritÃ³rio"/>
    <x v="716"/>
    <s v="Jumbo Box"/>
    <n v="0.39"/>
    <d v="2010-10-08T00:00:00"/>
  </r>
  <r>
    <n v="4660"/>
    <n v="5688"/>
    <n v="40194"/>
    <x v="708"/>
    <s v="NÃ£o Especificada"/>
    <x v="20"/>
    <n v="1094.9105"/>
    <n v="0.02"/>
    <s v="AÃ©reo Normal"/>
    <n v="-112.123"/>
    <n v="-112.123"/>
    <s v=""/>
    <x v="146"/>
    <n v="5"/>
    <s v="Barry Gonzalez"/>
    <s v="VitÃ³ria"/>
    <n v="20854"/>
    <s v="EspÃ­rito Santo"/>
    <x v="3"/>
    <s v="Erin"/>
    <x v="3"/>
    <m/>
    <s v="Brasil"/>
    <s v="Consumidor"/>
    <s v="Tecnologia"/>
    <s v="Telefones e ComunicaÃ§Ã£o"/>
    <x v="836"/>
    <s v="Small Box"/>
    <n v="0.85"/>
    <d v="2010-10-08T00:00:00"/>
  </r>
  <r>
    <n v="4663"/>
    <n v="5686"/>
    <n v="40194"/>
    <x v="708"/>
    <s v="NÃ£o Especificada"/>
    <x v="14"/>
    <n v="4506.8500000000004"/>
    <n v="0.1"/>
    <s v="Transporte RodoviÃ¡rio"/>
    <n v="290.66000000000003"/>
    <n v="290.66000000000003"/>
    <s v=""/>
    <x v="130"/>
    <n v="30"/>
    <s v="Barry Gonzalez"/>
    <s v="VitÃ³ria"/>
    <n v="20854"/>
    <s v="EspÃ­rito Santo"/>
    <x v="3"/>
    <s v="Erin"/>
    <x v="3"/>
    <m/>
    <s v="Brasil"/>
    <s v="Consumidor"/>
    <s v="MobiliÃ¡rio"/>
    <s v="Cadeiras"/>
    <x v="282"/>
    <s v="Jumbo Drum"/>
    <n v="0.62"/>
    <d v="2010-10-07T00:00:00"/>
  </r>
  <r>
    <n v="7286"/>
    <n v="5689"/>
    <n v="40224"/>
    <x v="882"/>
    <s v="Baixa"/>
    <x v="18"/>
    <n v="890.9"/>
    <n v="0.05"/>
    <s v="AÃ©reo RÃ¡pido"/>
    <n v="404.29"/>
    <n v="404.29"/>
    <s v=""/>
    <x v="553"/>
    <n v="14.48"/>
    <s v="Sally Hughsby"/>
    <s v="SÃ£o Paulo"/>
    <n v="44133"/>
    <s v="SÃ£o Paulo"/>
    <x v="3"/>
    <s v="Erin"/>
    <x v="3"/>
    <m/>
    <s v="Brasil"/>
    <s v="Consumidor"/>
    <s v="MobiliÃ¡rio"/>
    <s v="MobiliÃ¡rio de EscritÃ³rio"/>
    <x v="858"/>
    <s v="Small Box"/>
    <n v="0.46"/>
    <d v="2009-07-07T00:00:00"/>
  </r>
  <r>
    <n v="4037"/>
    <n v="5690"/>
    <n v="40225"/>
    <x v="869"/>
    <s v="Baixa"/>
    <x v="31"/>
    <n v="839.07"/>
    <n v="0.06"/>
    <s v="AÃ©reo Normal"/>
    <n v="212.7295"/>
    <n v="212.7295"/>
    <s v=""/>
    <x v="488"/>
    <n v="5.08"/>
    <s v="Frank Gastineau"/>
    <s v="Porto Alegre"/>
    <n v="27237"/>
    <s v="Rio Grande do Sul"/>
    <x v="2"/>
    <s v="Sam,Pat"/>
    <x v="2"/>
    <s v="Pat"/>
    <s v="Brasil"/>
    <s v="Pequenas Empresas"/>
    <s v="Material de EscritÃ³rio"/>
    <s v="Capas e AcessÃ³rios"/>
    <x v="1036"/>
    <s v="Small Box"/>
    <n v="0.36"/>
    <d v="2011-01-16T00:00:00"/>
  </r>
  <r>
    <n v="4073"/>
    <n v="5691"/>
    <n v="40225"/>
    <x v="869"/>
    <s v="Baixa"/>
    <x v="45"/>
    <n v="5643.49"/>
    <n v="0.05"/>
    <s v="Transporte RodoviÃ¡rio"/>
    <n v="-1857.06"/>
    <n v="-1857.06"/>
    <s v=""/>
    <x v="242"/>
    <n v="70.2"/>
    <s v="Frank Gastineau"/>
    <s v="Porto Alegre"/>
    <n v="27237"/>
    <s v="Rio Grande do Sul"/>
    <x v="2"/>
    <s v="Sam,Pat"/>
    <x v="2"/>
    <s v="Pat"/>
    <s v="Brasil"/>
    <s v="Pequenas Empresas"/>
    <s v="MobiliÃ¡rio"/>
    <s v="Cadeiras"/>
    <x v="323"/>
    <s v="Jumbo Drum"/>
    <n v="0.74"/>
    <d v="2011-01-11T00:00:00"/>
  </r>
  <r>
    <n v="4950"/>
    <n v="5692"/>
    <n v="40257"/>
    <x v="1025"/>
    <s v="NÃ£o Especificada"/>
    <x v="4"/>
    <n v="3201.16"/>
    <n v="0.06"/>
    <s v="AÃ©reo Normal"/>
    <n v="405.5"/>
    <n v="405.5"/>
    <s v=""/>
    <x v="489"/>
    <n v="24.49"/>
    <s v="Brosina Hoffman"/>
    <s v="Porto Alegre"/>
    <n v="37922"/>
    <s v="Rio Grande do Sul"/>
    <x v="2"/>
    <s v="Sam,Pat"/>
    <x v="2"/>
    <s v="Pat"/>
    <s v="Brasil"/>
    <s v="Consumidor"/>
    <s v="MobiliÃ¡rio"/>
    <s v="Cadeiras"/>
    <x v="749"/>
    <s v="Large Box"/>
    <n v="0.56999999999999995"/>
    <d v="2010-08-22T00:00:00"/>
  </r>
  <r>
    <n v="6564"/>
    <n v="5696"/>
    <n v="40261"/>
    <x v="220"/>
    <s v="CrÃ­tica"/>
    <x v="49"/>
    <n v="331.37"/>
    <n v="0.03"/>
    <s v="AÃ©reo RÃ¡pido"/>
    <n v="-172.17"/>
    <n v="-172.17"/>
    <s v=""/>
    <x v="611"/>
    <n v="9.86"/>
    <s v="Evan Bailliet"/>
    <s v="MaringÃ¡"/>
    <n v="33437"/>
    <s v="ParanÃ¡"/>
    <x v="2"/>
    <s v="Sam,Pat"/>
    <x v="2"/>
    <s v="Pat"/>
    <s v="Brasil"/>
    <s v="Corporativo"/>
    <s v="Material de EscritÃ³rio"/>
    <s v="Papel"/>
    <x v="976"/>
    <s v="Small Box"/>
    <n v="0.4"/>
    <d v="2009-11-06T00:00:00"/>
  </r>
  <r>
    <n v="6565"/>
    <n v="5697"/>
    <n v="40261"/>
    <x v="220"/>
    <s v="CrÃ­tica"/>
    <x v="2"/>
    <n v="78.03"/>
    <n v="0.05"/>
    <s v="AÃ©reo Normal"/>
    <n v="0.51"/>
    <n v="0.51"/>
    <s v=""/>
    <x v="246"/>
    <n v="1.05"/>
    <s v="Evan Bailliet"/>
    <s v="MaringÃ¡"/>
    <n v="33437"/>
    <s v="ParanÃ¡"/>
    <x v="2"/>
    <s v="Sam,Pat"/>
    <x v="2"/>
    <s v="Pat"/>
    <s v="Brasil"/>
    <s v="Corporativo"/>
    <s v="Material de EscritÃ³rio"/>
    <s v="Canetas e materiais de arte"/>
    <x v="1165"/>
    <s v="Wrap Bag"/>
    <n v="0.57999999999999996"/>
    <d v="2009-11-06T00:00:00"/>
  </r>
  <r>
    <n v="186"/>
    <n v="5698"/>
    <n v="40289"/>
    <x v="391"/>
    <s v="NÃ£o Especificada"/>
    <x v="2"/>
    <n v="78.09"/>
    <n v="0.01"/>
    <s v="AÃ©reo Normal"/>
    <n v="19.63"/>
    <n v="19.63"/>
    <s v=""/>
    <x v="7"/>
    <n v="0.99"/>
    <s v="Muhammed Yedwab"/>
    <s v="Porto Alegre"/>
    <n v="23701"/>
    <s v="Rio Grande do Sul"/>
    <x v="2"/>
    <s v="Sam,Pat"/>
    <x v="2"/>
    <s v="Pat"/>
    <s v="Brasil"/>
    <s v="Consumidor"/>
    <s v="Material de EscritÃ³rio"/>
    <s v="Etiquetas"/>
    <x v="506"/>
    <s v="Small Box"/>
    <n v="0.36"/>
    <d v="2012-11-27T00:00:00"/>
  </r>
  <r>
    <n v="187"/>
    <n v="5699"/>
    <n v="40289"/>
    <x v="391"/>
    <s v="NÃ£o Especificada"/>
    <x v="32"/>
    <n v="42.77"/>
    <n v="0.04"/>
    <s v="AÃ©reo Normal"/>
    <n v="-1.19"/>
    <n v="-1.19"/>
    <s v=""/>
    <x v="453"/>
    <n v="2.27"/>
    <s v="Muhammed Yedwab"/>
    <s v="Porto Alegre"/>
    <n v="23701"/>
    <s v="Rio Grande do Sul"/>
    <x v="2"/>
    <s v="Sam,Pat"/>
    <x v="2"/>
    <s v="Pat"/>
    <s v="Brasil"/>
    <s v="Consumidor"/>
    <s v="Material de EscritÃ³rio"/>
    <s v="Papel"/>
    <x v="665"/>
    <s v="Wrap Bag"/>
    <n v="0.36"/>
    <d v="2012-11-27T00:00:00"/>
  </r>
  <r>
    <n v="5271"/>
    <n v="5700"/>
    <n v="40321"/>
    <x v="1181"/>
    <s v="Alta"/>
    <x v="3"/>
    <n v="1484.49"/>
    <n v="0.09"/>
    <s v="AÃ©reo Normal"/>
    <n v="230.50299999999999"/>
    <n v="230.50299999999999"/>
    <s v=""/>
    <x v="243"/>
    <n v="19.989999999999998"/>
    <s v="Andy Gerbode"/>
    <s v="Porto Alegre"/>
    <n v="37804"/>
    <s v="Rio Grande do Sul"/>
    <x v="2"/>
    <s v="Sam,Pat"/>
    <x v="2"/>
    <s v="Pat"/>
    <s v="Brasil"/>
    <s v="Consumidor"/>
    <s v="Material de EscritÃ³rio"/>
    <s v="Capas e AcessÃ³rios"/>
    <x v="324"/>
    <s v="Small Box"/>
    <n v="0.4"/>
    <d v="2010-06-25T00:00:00"/>
  </r>
  <r>
    <n v="5277"/>
    <n v="5701"/>
    <n v="40321"/>
    <x v="1181"/>
    <s v="Alta"/>
    <x v="43"/>
    <n v="740.49"/>
    <n v="0.1"/>
    <s v="AÃ©reo Normal"/>
    <n v="88.9"/>
    <n v="88.9"/>
    <s v=""/>
    <x v="67"/>
    <n v="6.22"/>
    <s v="Andy Gerbode"/>
    <s v="Porto Alegre"/>
    <n v="37804"/>
    <s v="Rio Grande do Sul"/>
    <x v="2"/>
    <s v="Sam,Pat"/>
    <x v="2"/>
    <s v="Pat"/>
    <s v="Brasil"/>
    <s v="Consumidor"/>
    <s v="Material de EscritÃ³rio"/>
    <s v="Armazenamento e OrganizaÃ§Ã£o"/>
    <x v="76"/>
    <s v="Small Box"/>
    <m/>
    <d v="2010-06-24T00:00:00"/>
  </r>
  <r>
    <n v="8392"/>
    <n v="5704"/>
    <n v="40354"/>
    <x v="451"/>
    <s v="Alta"/>
    <x v="13"/>
    <n v="172.51"/>
    <n v="0.03"/>
    <s v="AÃ©reo Normal"/>
    <n v="12.5544999999999"/>
    <n v="0"/>
    <s v="Returned"/>
    <x v="28"/>
    <n v="2.99"/>
    <s v="Patrick Jones"/>
    <s v="MaringÃ¡"/>
    <n v="36869"/>
    <s v="ParanÃ¡"/>
    <x v="2"/>
    <s v="Sam,Pat"/>
    <x v="2"/>
    <s v="Pat"/>
    <s v="Brasil"/>
    <s v="EscritÃ³rio em Casa"/>
    <s v="Material de EscritÃ³rio"/>
    <s v="Capas e AcessÃ³rios"/>
    <x v="1166"/>
    <s v="Small Box"/>
    <n v="0.37"/>
    <d v="2009-01-04T00:00:00"/>
  </r>
  <r>
    <n v="8393"/>
    <n v="5705"/>
    <n v="40354"/>
    <x v="451"/>
    <s v="Alta"/>
    <x v="32"/>
    <n v="698"/>
    <n v="0.09"/>
    <s v="Transporte RodoviÃ¡rio"/>
    <n v="-93.16"/>
    <n v="0"/>
    <s v="Returned"/>
    <x v="182"/>
    <n v="52.2"/>
    <s v="Patrick Jones"/>
    <s v="MaringÃ¡"/>
    <n v="36869"/>
    <s v="ParanÃ¡"/>
    <x v="2"/>
    <s v="Sam,Pat"/>
    <x v="2"/>
    <s v="Pat"/>
    <s v="Brasil"/>
    <s v="EscritÃ³rio em Casa"/>
    <s v="MobiliÃ¡rio"/>
    <s v="Mesas"/>
    <x v="223"/>
    <s v="Jumbo Box"/>
    <n v="0.64"/>
    <d v="2009-01-04T00:00:00"/>
  </r>
  <r>
    <n v="6312"/>
    <n v="5706"/>
    <n v="40356"/>
    <x v="380"/>
    <s v="NÃ£o Especificada"/>
    <x v="10"/>
    <n v="201.98"/>
    <n v="0.05"/>
    <s v="AÃ©reo RÃ¡pido"/>
    <n v="-245.67"/>
    <n v="-245.67"/>
    <s v=""/>
    <x v="383"/>
    <n v="6.89"/>
    <s v="Sylvia Foulston"/>
    <s v="VitÃ³ria"/>
    <n v="3053"/>
    <s v="EspÃ­rito Santo"/>
    <x v="3"/>
    <s v="Erin"/>
    <x v="3"/>
    <m/>
    <s v="Brasil"/>
    <s v="Corporativo"/>
    <s v="Material de EscritÃ³rio"/>
    <s v="EletrodomÃ©sticos"/>
    <x v="540"/>
    <s v="Small Box"/>
    <n v="0.6"/>
    <d v="2009-12-21T00:00:00"/>
  </r>
  <r>
    <n v="931"/>
    <n v="5707"/>
    <n v="40357"/>
    <x v="370"/>
    <s v="NÃ£o Especificada"/>
    <x v="32"/>
    <n v="240.49"/>
    <n v="0.05"/>
    <s v="AÃ©reo Normal"/>
    <n v="-53.9"/>
    <n v="-53.9"/>
    <s v=""/>
    <x v="567"/>
    <n v="13.22"/>
    <s v="Emily Grady"/>
    <s v="Natal"/>
    <n v="84663"/>
    <s v="Rio Grande do Norte"/>
    <x v="1"/>
    <s v="Chris,Pat"/>
    <x v="1"/>
    <s v="Pat"/>
    <s v="Brasil"/>
    <s v="EscritÃ³rio em Casa"/>
    <s v="Material de EscritÃ³rio"/>
    <s v="EletrodomÃ©sticos"/>
    <x v="894"/>
    <s v="Small Box"/>
    <n v="0.56000000000000005"/>
    <d v="2012-07-22T00:00:00"/>
  </r>
  <r>
    <n v="907"/>
    <n v="5709"/>
    <n v="40388"/>
    <x v="1223"/>
    <s v="CrÃ­tica"/>
    <x v="30"/>
    <n v="67.73"/>
    <n v="0.1"/>
    <s v="AÃ©reo Normal"/>
    <n v="2.44"/>
    <n v="2.44"/>
    <s v=""/>
    <x v="85"/>
    <n v="0.94"/>
    <s v="Luke Schmidt"/>
    <s v="Porto Alegre"/>
    <n v="29406"/>
    <s v="Rio Grande do Sul"/>
    <x v="2"/>
    <s v="Sam,Pat"/>
    <x v="2"/>
    <s v="Pat"/>
    <s v="Brasil"/>
    <s v="EscritÃ³rio em Casa"/>
    <s v="Material de EscritÃ³rio"/>
    <s v="Canetas e materiais de arte"/>
    <x v="607"/>
    <s v="Wrap Bag"/>
    <n v="0.56000000000000005"/>
    <d v="2012-07-26T00:00:00"/>
  </r>
  <r>
    <n v="4060"/>
    <n v="5710"/>
    <n v="40420"/>
    <x v="1224"/>
    <s v="Alta"/>
    <x v="35"/>
    <n v="59.08"/>
    <n v="0.1"/>
    <s v="AÃ©reo Normal"/>
    <n v="-2.6105"/>
    <n v="-2.6105"/>
    <s v=""/>
    <x v="7"/>
    <n v="1.49"/>
    <s v="Jeremy Pistek"/>
    <s v="Recife"/>
    <n v="91360"/>
    <s v="Pernambuco"/>
    <x v="1"/>
    <s v="Chris,Pat"/>
    <x v="1"/>
    <s v="Pat"/>
    <s v="Brasil"/>
    <s v="Corporativo"/>
    <s v="Material de EscritÃ³rio"/>
    <s v="Capas e AcessÃ³rios"/>
    <x v="316"/>
    <s v="Small Box"/>
    <n v="0.36"/>
    <d v="2011-01-12T00:00:00"/>
  </r>
  <r>
    <n v="4061"/>
    <n v="5711"/>
    <n v="40420"/>
    <x v="1224"/>
    <s v="Alta"/>
    <x v="31"/>
    <n v="886.36299999999903"/>
    <n v="0.08"/>
    <s v="AÃ©reo Normal"/>
    <n v="450.01799999999997"/>
    <n v="450.01799999999997"/>
    <s v=""/>
    <x v="127"/>
    <n v="0.99"/>
    <s v="Jeremy Pistek"/>
    <s v="Recife"/>
    <n v="91360"/>
    <s v="Pernambuco"/>
    <x v="1"/>
    <s v="Chris,Pat"/>
    <x v="1"/>
    <s v="Pat"/>
    <s v="Brasil"/>
    <s v="Corporativo"/>
    <s v="Tecnologia"/>
    <s v="Telefones e ComunicaÃ§Ã£o"/>
    <x v="544"/>
    <s v="Wrap Bag"/>
    <n v="0.37"/>
    <d v="2011-01-12T00:00:00"/>
  </r>
  <r>
    <n v="3009"/>
    <n v="5712"/>
    <n v="40422"/>
    <x v="890"/>
    <s v="CrÃ­tica"/>
    <x v="33"/>
    <n v="2192.4389999999999"/>
    <n v="0.06"/>
    <s v="AÃ©reo RÃ¡pido"/>
    <n v="517.81500000000005"/>
    <n v="517.81500000000005"/>
    <s v=""/>
    <x v="6"/>
    <n v="3.99"/>
    <s v="Jim Kriz"/>
    <s v="SÃ£o Paulo"/>
    <n v="45014"/>
    <s v="SÃ£o Paulo"/>
    <x v="3"/>
    <s v="Erin"/>
    <x v="3"/>
    <m/>
    <s v="Brasil"/>
    <s v="Consumidor"/>
    <s v="Tecnologia"/>
    <s v="Telefones e ComunicaÃ§Ã£o"/>
    <x v="499"/>
    <s v="Small Box"/>
    <n v="0.59"/>
    <d v="2011-07-20T00:00:00"/>
  </r>
  <r>
    <n v="3499"/>
    <n v="5713"/>
    <n v="40454"/>
    <x v="1018"/>
    <s v="NÃ£o Especificada"/>
    <x v="27"/>
    <n v="1243.8800000000001"/>
    <n v="0.1"/>
    <s v="AÃ©reo Normal"/>
    <n v="22.71"/>
    <n v="22.71"/>
    <s v=""/>
    <x v="137"/>
    <n v="8.99"/>
    <s v="Cynthia Delaney"/>
    <s v="VitÃ³ria"/>
    <n v="21222"/>
    <s v="EspÃ­rito Santo"/>
    <x v="3"/>
    <s v="Erin"/>
    <x v="3"/>
    <m/>
    <s v="Brasil"/>
    <s v="Corporativo"/>
    <s v="Material de EscritÃ³rio"/>
    <s v="Canetas e materiais de arte"/>
    <x v="169"/>
    <s v="Small Pack"/>
    <n v="0.57999999999999996"/>
    <d v="2011-04-24T00:00:00"/>
  </r>
  <r>
    <n v="6268"/>
    <n v="5717"/>
    <n v="40485"/>
    <x v="699"/>
    <s v="NÃ£o Especificada"/>
    <x v="25"/>
    <n v="388.71350000000001"/>
    <n v="0.01"/>
    <s v="AÃ©reo Normal"/>
    <n v="-190.42099999999999"/>
    <n v="-190.42099999999999"/>
    <s v=""/>
    <x v="6"/>
    <n v="3.99"/>
    <s v="David Bremer"/>
    <s v="Recife"/>
    <n v="90278"/>
    <s v="Pernambuco"/>
    <x v="1"/>
    <s v="Chris,Pat"/>
    <x v="1"/>
    <s v="Pat"/>
    <s v="Brasil"/>
    <s v="Corporativo"/>
    <s v="Tecnologia"/>
    <s v="Telefones e ComunicaÃ§Ã£o"/>
    <x v="499"/>
    <s v="Small Box"/>
    <n v="0.59"/>
    <d v="2009-12-28T00:00:00"/>
  </r>
  <r>
    <n v="6274"/>
    <n v="5716"/>
    <n v="40485"/>
    <x v="699"/>
    <s v="NÃ£o Especificada"/>
    <x v="49"/>
    <n v="222.25"/>
    <n v="0.05"/>
    <s v="AÃ©reo Normal"/>
    <n v="-63.77"/>
    <n v="-63.77"/>
    <s v=""/>
    <x v="25"/>
    <n v="5.46"/>
    <s v="David Bremer"/>
    <s v="Recife"/>
    <n v="92374"/>
    <s v="Pernambuco"/>
    <x v="1"/>
    <s v="Chris,Pat"/>
    <x v="1"/>
    <s v="Pat"/>
    <s v="Brasil"/>
    <s v="Corporativo"/>
    <s v="Material de EscritÃ³rio"/>
    <s v="Papel"/>
    <x v="921"/>
    <s v="Small Box"/>
    <n v="0.36"/>
    <d v="2009-12-27T00:00:00"/>
  </r>
  <r>
    <n v="4788"/>
    <n v="5718"/>
    <n v="40512"/>
    <x v="751"/>
    <s v="MÃ©dia"/>
    <x v="7"/>
    <n v="405.83"/>
    <n v="0.06"/>
    <s v="AÃ©reo Normal"/>
    <n v="178.86"/>
    <n v="178.86"/>
    <s v=""/>
    <x v="37"/>
    <n v="1.39"/>
    <s v="Greg Hansen"/>
    <s v="Porto Alegre"/>
    <n v="28031"/>
    <s v="Rio Grande do Sul"/>
    <x v="2"/>
    <s v="Sam,Pat"/>
    <x v="2"/>
    <s v="Pat"/>
    <s v="Brasil"/>
    <s v="EscritÃ³rio em Casa"/>
    <s v="Material de EscritÃ³rio"/>
    <s v="Envelopes"/>
    <x v="38"/>
    <s v="Small Box"/>
    <n v="0.37"/>
    <d v="2010-09-18T00:00:00"/>
  </r>
  <r>
    <n v="4173"/>
    <n v="5720"/>
    <n v="40519"/>
    <x v="653"/>
    <s v="CrÃ­tica"/>
    <x v="39"/>
    <n v="82.93"/>
    <n v="0.08"/>
    <s v="AÃ©reo Normal"/>
    <n v="-10.32"/>
    <n v="-10.32"/>
    <s v=""/>
    <x v="327"/>
    <n v="1.38"/>
    <s v="Phillina Ober"/>
    <s v="Feira de Santana"/>
    <n v="98002"/>
    <s v="Bahia"/>
    <x v="1"/>
    <s v="Chris,Pat"/>
    <x v="1"/>
    <s v="Pat"/>
    <s v="Brasil"/>
    <s v="Pequenas Empresas"/>
    <s v="Material de EscritÃ³rio"/>
    <s v="ElÃ¡sticos"/>
    <x v="834"/>
    <s v="Wrap Bag"/>
    <n v="0.44"/>
    <d v="2010-12-23T00:00:00"/>
  </r>
  <r>
    <n v="7260"/>
    <n v="5722"/>
    <n v="40547"/>
    <x v="1064"/>
    <s v="CrÃ­tica"/>
    <x v="45"/>
    <n v="6944.0919999999996"/>
    <n v="0.06"/>
    <s v="AÃ©reo RÃ¡pido"/>
    <n v="1820.952"/>
    <n v="1820.952"/>
    <s v=""/>
    <x v="42"/>
    <n v="13.99"/>
    <s v="Craig Rider"/>
    <s v="FlorianÃ³polis"/>
    <n v="42420"/>
    <s v="Santa Catarina"/>
    <x v="2"/>
    <s v="Sam,Pat"/>
    <x v="2"/>
    <s v="Pat"/>
    <s v="Brasil"/>
    <s v="Pequenas Empresas"/>
    <s v="Tecnologia"/>
    <s v="Telefones e ComunicaÃ§Ã£o"/>
    <x v="43"/>
    <s v="Medium Box"/>
    <n v="0.56999999999999995"/>
    <d v="2009-07-11T00:00:00"/>
  </r>
  <r>
    <n v="1610"/>
    <n v="5725"/>
    <n v="40611"/>
    <x v="569"/>
    <s v="NÃ£o Especificada"/>
    <x v="40"/>
    <n v="66.83"/>
    <n v="0.02"/>
    <s v="AÃ©reo RÃ¡pido"/>
    <n v="-24.31"/>
    <n v="-24.31"/>
    <s v=""/>
    <x v="85"/>
    <n v="5.17"/>
    <s v="Darrin Van Huff"/>
    <s v="FlorianÃ³polis"/>
    <n v="42420"/>
    <s v="Santa Catarina"/>
    <x v="2"/>
    <s v="Sam,Pat"/>
    <x v="2"/>
    <s v="Pat"/>
    <s v="Brasil"/>
    <s v="EscritÃ³rio em Casa"/>
    <s v="Material de EscritÃ³rio"/>
    <s v="Papel"/>
    <x v="1024"/>
    <s v="Small Box"/>
    <n v="0.4"/>
    <d v="2012-03-30T00:00:00"/>
  </r>
  <r>
    <n v="1611"/>
    <n v="5726"/>
    <n v="40611"/>
    <x v="569"/>
    <s v="NÃ£o Especificada"/>
    <x v="27"/>
    <n v="1407.5150000000001"/>
    <n v="0"/>
    <s v="AÃ©reo Normal"/>
    <n v="657.45"/>
    <n v="657.45"/>
    <s v=""/>
    <x v="146"/>
    <n v="3.3"/>
    <s v="Darrin Van Huff"/>
    <s v="FlorianÃ³polis"/>
    <n v="42420"/>
    <s v="Santa Catarina"/>
    <x v="2"/>
    <s v="Sam,Pat"/>
    <x v="2"/>
    <s v="Pat"/>
    <s v="Brasil"/>
    <s v="EscritÃ³rio em Casa"/>
    <s v="Tecnologia"/>
    <s v="Telefones e ComunicaÃ§Ã£o"/>
    <x v="822"/>
    <s v="Small Pack"/>
    <n v="0.39"/>
    <d v="2012-03-30T00:00:00"/>
  </r>
  <r>
    <n v="3788"/>
    <n v="5727"/>
    <n v="40612"/>
    <x v="880"/>
    <s v="Alta"/>
    <x v="29"/>
    <n v="19.2"/>
    <n v="0.1"/>
    <s v="AÃ©reo Normal"/>
    <n v="-6.84"/>
    <n v="-6.84"/>
    <s v=""/>
    <x v="46"/>
    <n v="1.1200000000000001"/>
    <s v="Shaun Chance"/>
    <s v="AracajÃº"/>
    <n v="83814"/>
    <s v="Sergipe"/>
    <x v="1"/>
    <s v="Chris,Pat"/>
    <x v="1"/>
    <s v="Pat"/>
    <s v="Brasil"/>
    <s v="Corporativo"/>
    <s v="Material de EscritÃ³rio"/>
    <s v="Canetas e materiais de arte"/>
    <x v="861"/>
    <s v="Wrap Bag"/>
    <n v="0.57999999999999996"/>
    <d v="2011-03-01T00:00:00"/>
  </r>
  <r>
    <n v="3598"/>
    <n v="5728"/>
    <n v="40643"/>
    <x v="807"/>
    <s v="CrÃ­tica"/>
    <x v="3"/>
    <n v="258.74"/>
    <n v="0.05"/>
    <s v="AÃ©reo Normal"/>
    <n v="10.8"/>
    <n v="10.8"/>
    <s v=""/>
    <x v="298"/>
    <n v="5.72"/>
    <s v="Ben Wallace"/>
    <s v="SÃ£o Paulo"/>
    <n v="13601"/>
    <s v="SÃ£o Paulo"/>
    <x v="3"/>
    <s v="Erin"/>
    <x v="3"/>
    <m/>
    <s v="Brasil"/>
    <s v="EscritÃ³rio em Casa"/>
    <s v="Material de EscritÃ³rio"/>
    <s v="Envelopes"/>
    <x v="412"/>
    <s v="Small Box"/>
    <n v="0.35"/>
    <d v="2011-04-07T00:00:00"/>
  </r>
  <r>
    <n v="314"/>
    <n v="5730"/>
    <n v="40672"/>
    <x v="200"/>
    <s v="Baixa"/>
    <x v="48"/>
    <n v="1617.91"/>
    <n v="0.04"/>
    <s v="Transporte RodoviÃ¡rio"/>
    <n v="-159.21"/>
    <n v="-159.21"/>
    <s v=""/>
    <x v="111"/>
    <n v="35.840000000000003"/>
    <s v="Barry Gonzalez"/>
    <s v="VitÃ³ria"/>
    <n v="20854"/>
    <s v="EspÃ­rito Santo"/>
    <x v="3"/>
    <s v="Erin"/>
    <x v="3"/>
    <m/>
    <s v="Brasil"/>
    <s v="Consumidor"/>
    <s v="MobiliÃ¡rio"/>
    <s v="Estantes"/>
    <x v="965"/>
    <s v="Jumbo Box"/>
    <n v="0.62"/>
    <d v="2012-10-31T00:00:00"/>
  </r>
  <r>
    <n v="1815"/>
    <n v="5731"/>
    <n v="40673"/>
    <x v="62"/>
    <s v="Baixa"/>
    <x v="18"/>
    <n v="157.49"/>
    <n v="0.02"/>
    <s v="AÃ©reo Normal"/>
    <n v="62.54"/>
    <n v="62.54"/>
    <s v=""/>
    <x v="655"/>
    <n v="1.39"/>
    <s v="Art Foster"/>
    <s v="JoÃ£o Pessoa"/>
    <n v="80232"/>
    <s v="ParaÃ­ba"/>
    <x v="1"/>
    <s v="Chris,Pat"/>
    <x v="1"/>
    <s v="Pat"/>
    <s v="Brasil"/>
    <s v="EscritÃ³rio em Casa"/>
    <s v="Material de EscritÃ³rio"/>
    <s v="Envelopes"/>
    <x v="1068"/>
    <s v="Small Box"/>
    <n v="0.35"/>
    <d v="2012-02-22T00:00:00"/>
  </r>
  <r>
    <n v="5582"/>
    <n v="5732"/>
    <n v="40678"/>
    <x v="730"/>
    <s v="Baixa"/>
    <x v="8"/>
    <n v="2753.07"/>
    <n v="7.0000000000000007E-2"/>
    <s v="AÃ©reo Normal"/>
    <n v="551.33550000000002"/>
    <n v="551.33550000000002"/>
    <s v=""/>
    <x v="243"/>
    <n v="19.989999999999998"/>
    <s v="Daniel Byrd"/>
    <s v="Fortaleza"/>
    <n v="89502"/>
    <s v="CearÃ¡"/>
    <x v="1"/>
    <s v="Chris,Pat"/>
    <x v="1"/>
    <s v="Pat"/>
    <s v="Brasil"/>
    <s v="EscritÃ³rio em Casa"/>
    <s v="Material de EscritÃ³rio"/>
    <s v="Capas e AcessÃ³rios"/>
    <x v="324"/>
    <s v="Small Box"/>
    <n v="0.4"/>
    <d v="2010-05-05T00:00:00"/>
  </r>
  <r>
    <n v="8323"/>
    <n v="5733"/>
    <n v="40704"/>
    <x v="204"/>
    <s v="Baixa"/>
    <x v="0"/>
    <n v="11.57"/>
    <n v="0.01"/>
    <s v="AÃ©reo Normal"/>
    <n v="-2.06"/>
    <n v="-2.06"/>
    <s v=""/>
    <x v="155"/>
    <n v="0.7"/>
    <s v="Julie Kriz"/>
    <s v="VitÃ³ria"/>
    <n v="4011"/>
    <s v="EspÃ­rito Santo"/>
    <x v="3"/>
    <s v="Erin"/>
    <x v="3"/>
    <m/>
    <s v="Brasil"/>
    <s v="Corporativo"/>
    <s v="Material de EscritÃ³rio"/>
    <s v="Canetas e materiais de arte"/>
    <x v="182"/>
    <s v="Wrap Bag"/>
    <n v="0.56000000000000005"/>
    <d v="2009-01-12T00:00:00"/>
  </r>
  <r>
    <n v="1984"/>
    <n v="5734"/>
    <n v="40706"/>
    <x v="1225"/>
    <s v="MÃ©dia"/>
    <x v="47"/>
    <n v="111.04"/>
    <n v="0.08"/>
    <s v="AÃ©reo RÃ¡pido"/>
    <n v="45.1"/>
    <n v="45.1"/>
    <s v=""/>
    <x v="194"/>
    <n v="0.5"/>
    <s v="Nora Pelletier"/>
    <s v="MaringÃ¡"/>
    <n v="32708"/>
    <s v="ParanÃ¡"/>
    <x v="2"/>
    <s v="Sam,Pat"/>
    <x v="2"/>
    <s v="Pat"/>
    <s v="Brasil"/>
    <s v="EscritÃ³rio em Casa"/>
    <s v="Material de EscritÃ³rio"/>
    <s v="Etiquetas"/>
    <x v="248"/>
    <s v="Small Box"/>
    <n v="0.39"/>
    <d v="2012-01-22T00:00:00"/>
  </r>
  <r>
    <n v="6684"/>
    <n v="5736"/>
    <n v="40708"/>
    <x v="1226"/>
    <s v="NÃ£o Especificada"/>
    <x v="5"/>
    <n v="103.55"/>
    <n v="0.03"/>
    <s v="AÃ©reo Normal"/>
    <n v="19.59"/>
    <n v="19.59"/>
    <s v=""/>
    <x v="64"/>
    <n v="1.5"/>
    <s v="Toby Knight"/>
    <s v="MaringÃ¡"/>
    <n v="33322"/>
    <s v="ParanÃ¡"/>
    <x v="2"/>
    <s v="Sam,Pat"/>
    <x v="2"/>
    <s v="Pat"/>
    <s v="Brasil"/>
    <s v="Corporativo"/>
    <s v="Material de EscritÃ³rio"/>
    <s v="Canetas e materiais de arte"/>
    <x v="344"/>
    <s v="Wrap Bag"/>
    <n v="0.48"/>
    <d v="2009-10-13T00:00:00"/>
  </r>
  <r>
    <n v="3511"/>
    <n v="5737"/>
    <n v="40770"/>
    <x v="1227"/>
    <s v="Baixa"/>
    <x v="36"/>
    <n v="217.69"/>
    <n v="0.09"/>
    <s v="AÃ©reo Normal"/>
    <n v="-11.66"/>
    <n v="-11.66"/>
    <s v=""/>
    <x v="322"/>
    <n v="6.12"/>
    <s v="Cassandra Brandow"/>
    <s v="Teresina"/>
    <n v="97301"/>
    <s v="PiauÃ­"/>
    <x v="1"/>
    <s v="Chris,Pat"/>
    <x v="1"/>
    <s v="Pat"/>
    <s v="Brasil"/>
    <s v="EscritÃ³rio em Casa"/>
    <s v="Material de EscritÃ³rio"/>
    <s v="EletrodomÃ©sticos"/>
    <x v="448"/>
    <s v="Medium Box"/>
    <n v="0.42"/>
    <d v="2011-04-21T00:00:00"/>
  </r>
  <r>
    <n v="1867"/>
    <n v="5738"/>
    <n v="40772"/>
    <x v="1126"/>
    <s v="CrÃ­tica"/>
    <x v="5"/>
    <n v="128.27000000000001"/>
    <n v="0"/>
    <s v="AÃ©reo Normal"/>
    <n v="22.85"/>
    <n v="22.85"/>
    <s v=""/>
    <x v="627"/>
    <n v="2.82"/>
    <s v="Pauline Webber"/>
    <s v="FlorianÃ³polis"/>
    <n v="31088"/>
    <s v="Santa Catarina"/>
    <x v="2"/>
    <s v="Sam,Pat"/>
    <x v="2"/>
    <s v="Pat"/>
    <s v="Brasil"/>
    <s v="Consumidor"/>
    <s v="Material de EscritÃ³rio"/>
    <s v="ElÃ¡sticos"/>
    <x v="1003"/>
    <s v="Wrap Bag"/>
    <n v="0.4"/>
    <d v="2012-02-14T00:00:00"/>
  </r>
  <r>
    <n v="4380"/>
    <n v="5739"/>
    <n v="40775"/>
    <x v="1215"/>
    <s v="Baixa"/>
    <x v="3"/>
    <n v="279.63"/>
    <n v="7.0000000000000007E-2"/>
    <s v="AÃ©reo Normal"/>
    <n v="61.69"/>
    <n v="61.69"/>
    <s v=""/>
    <x v="250"/>
    <n v="5.16"/>
    <s v="Liz MacKendrick"/>
    <s v="Porto Alegre"/>
    <n v="23602"/>
    <s v="Rio Grande do Sul"/>
    <x v="2"/>
    <s v="Sam,Pat"/>
    <x v="2"/>
    <s v="Pat"/>
    <s v="Brasil"/>
    <s v="Corporativo"/>
    <s v="MobiliÃ¡rio"/>
    <s v="MobiliÃ¡rio de EscritÃ³rio"/>
    <x v="332"/>
    <s v="Small Box"/>
    <n v="0.43"/>
    <d v="2010-11-22T00:00:00"/>
  </r>
  <r>
    <n v="4299"/>
    <n v="5740"/>
    <n v="40800"/>
    <x v="125"/>
    <s v="NÃ£o Especificada"/>
    <x v="7"/>
    <n v="260.31"/>
    <n v="0.05"/>
    <s v="AÃ©reo Normal"/>
    <n v="-175.26"/>
    <n v="-175.26"/>
    <s v=""/>
    <x v="31"/>
    <n v="7.91"/>
    <s v="Jim Sink"/>
    <s v="SÃ£o Paulo"/>
    <n v="17112"/>
    <s v="SÃ£o Paulo"/>
    <x v="3"/>
    <s v="Erin"/>
    <x v="3"/>
    <m/>
    <s v="Brasil"/>
    <s v="Corporativo"/>
    <s v="Material de EscritÃ³rio"/>
    <s v="Papel"/>
    <x v="193"/>
    <s v="Small Box"/>
    <n v="0.37"/>
    <d v="2010-12-04T00:00:00"/>
  </r>
  <r>
    <n v="669"/>
    <n v="5743"/>
    <n v="40802"/>
    <x v="285"/>
    <s v="Alta"/>
    <x v="9"/>
    <n v="3361.02"/>
    <n v="0.04"/>
    <s v="Transporte RodoviÃ¡rio"/>
    <n v="26.05"/>
    <n v="0"/>
    <s v="Returned"/>
    <x v="43"/>
    <n v="56.14"/>
    <s v="Scott Cohen"/>
    <s v="SÃ£o Paulo"/>
    <n v="43050"/>
    <s v="SÃ£o Paulo"/>
    <x v="3"/>
    <s v="Erin"/>
    <x v="3"/>
    <m/>
    <s v="Brasil"/>
    <s v="Consumidor"/>
    <s v="Tecnologia"/>
    <s v="MÃ¡quinas de EscritÃ³rio"/>
    <x v="99"/>
    <s v="Jumbo Drum"/>
    <n v="0.4"/>
    <d v="2012-09-04T00:00:00"/>
  </r>
  <r>
    <n v="5764"/>
    <n v="5748"/>
    <n v="40832"/>
    <x v="1228"/>
    <s v="Alta"/>
    <x v="35"/>
    <n v="447.23"/>
    <n v="0.03"/>
    <s v="AÃ©reo Normal"/>
    <n v="122.78"/>
    <n v="122.78"/>
    <s v=""/>
    <x v="291"/>
    <n v="6.67"/>
    <s v="Erin Mull"/>
    <s v="MaringÃ¡"/>
    <n v="35020"/>
    <s v="ParanÃ¡"/>
    <x v="2"/>
    <s v="Sam,Pat"/>
    <x v="2"/>
    <s v="Pat"/>
    <s v="Brasil"/>
    <s v="Pequenas Empresas"/>
    <s v="MobiliÃ¡rio"/>
    <s v="MobiliÃ¡rio de EscritÃ³rio"/>
    <x v="404"/>
    <s v="Small Pack"/>
    <n v="0.49"/>
    <d v="2010-03-30T00:00:00"/>
  </r>
  <r>
    <n v="5136"/>
    <n v="5749"/>
    <n v="40833"/>
    <x v="1194"/>
    <s v="Baixa"/>
    <x v="10"/>
    <n v="2688.0825"/>
    <n v="0.04"/>
    <s v="AÃ©reo Normal"/>
    <n v="844.82100000000003"/>
    <n v="844.82100000000003"/>
    <s v=""/>
    <x v="6"/>
    <n v="2.5"/>
    <s v="Michelle Huthwaite"/>
    <s v="VitÃ³ria"/>
    <n v="20735"/>
    <s v="EspÃ­rito Santo"/>
    <x v="3"/>
    <s v="Erin"/>
    <x v="3"/>
    <m/>
    <s v="Brasil"/>
    <s v="EscritÃ³rio em Casa"/>
    <s v="Tecnologia"/>
    <s v="Telefones e ComunicaÃ§Ã£o"/>
    <x v="937"/>
    <s v="Small Box"/>
    <n v="0.56000000000000005"/>
    <d v="2010-07-24T00:00:00"/>
  </r>
  <r>
    <n v="178"/>
    <n v="5753"/>
    <n v="40838"/>
    <x v="391"/>
    <s v="NÃ£o Especificada"/>
    <x v="47"/>
    <n v="323.95999999999998"/>
    <n v="7.0000000000000007E-2"/>
    <s v="AÃ©reo Normal"/>
    <n v="-136.82"/>
    <n v="-136.82"/>
    <s v=""/>
    <x v="359"/>
    <n v="7.96"/>
    <s v="Adrian Shami"/>
    <s v="Feira de Santana"/>
    <n v="98373"/>
    <s v="Bahia"/>
    <x v="1"/>
    <s v="Chris,Pat"/>
    <x v="1"/>
    <s v="Pat"/>
    <s v="Brasil"/>
    <s v="Consumidor"/>
    <s v="MobiliÃ¡rio"/>
    <s v="MobiliÃ¡rio de EscritÃ³rio"/>
    <x v="507"/>
    <s v="Small Box"/>
    <n v="0.49"/>
    <d v="2012-11-29T00:00:00"/>
  </r>
  <r>
    <n v="188"/>
    <n v="5754"/>
    <n v="40838"/>
    <x v="391"/>
    <s v="NÃ£o Especificada"/>
    <x v="17"/>
    <n v="175.85649999999899"/>
    <n v="0.03"/>
    <s v="AÃ©reo Normal"/>
    <n v="-93.257999999999996"/>
    <n v="-93.257999999999996"/>
    <s v=""/>
    <x v="127"/>
    <n v="1.25"/>
    <s v="Adrian Shami"/>
    <s v="Feira de Santana"/>
    <n v="98373"/>
    <s v="Bahia"/>
    <x v="1"/>
    <s v="Chris,Pat"/>
    <x v="1"/>
    <s v="Pat"/>
    <s v="Brasil"/>
    <s v="Consumidor"/>
    <s v="Tecnologia"/>
    <s v="Telefones e ComunicaÃ§Ã£o"/>
    <x v="564"/>
    <s v="Small Pack"/>
    <n v="0.83"/>
    <d v="2012-11-27T00:00:00"/>
  </r>
  <r>
    <n v="1592"/>
    <n v="5755"/>
    <n v="40839"/>
    <x v="1062"/>
    <s v="MÃ©dia"/>
    <x v="3"/>
    <n v="2732.01"/>
    <n v="0.04"/>
    <s v="Transporte RodoviÃ¡rio"/>
    <n v="-100.4676"/>
    <n v="-100.4676"/>
    <s v=""/>
    <x v="478"/>
    <n v="56.14"/>
    <s v="Guy Phonely"/>
    <s v="SÃ£o Paulo"/>
    <n v="44117"/>
    <s v="SÃ£o Paulo"/>
    <x v="3"/>
    <s v="Erin"/>
    <x v="3"/>
    <m/>
    <s v="Brasil"/>
    <s v="Corporativo"/>
    <s v="Tecnologia"/>
    <s v="MÃ¡quinas de EscritÃ³rio"/>
    <x v="716"/>
    <s v="Jumbo Box"/>
    <n v="0.39"/>
    <d v="2012-04-01T00:00:00"/>
  </r>
  <r>
    <n v="5455"/>
    <n v="5756"/>
    <n v="40866"/>
    <x v="513"/>
    <s v="Alta"/>
    <x v="12"/>
    <n v="907.18"/>
    <n v="0.06"/>
    <s v="AÃ©reo Normal"/>
    <n v="-236.6"/>
    <n v="-236.6"/>
    <s v=""/>
    <x v="399"/>
    <n v="24.49"/>
    <s v="Rick Duston"/>
    <s v="Rio de Janeiro"/>
    <n v="2891"/>
    <s v="Rio de Janeiro"/>
    <x v="3"/>
    <s v="Erin"/>
    <x v="3"/>
    <m/>
    <s v="Brasil"/>
    <s v="Corporativo"/>
    <s v="Material de EscritÃ³rio"/>
    <s v="EletrodomÃ©sticos"/>
    <x v="566"/>
    <s v="Large Box"/>
    <n v="0.52"/>
    <d v="2010-05-24T00:00:00"/>
  </r>
  <r>
    <n v="2214"/>
    <n v="5758"/>
    <n v="40870"/>
    <x v="1017"/>
    <s v="CrÃ­tica"/>
    <x v="9"/>
    <n v="146.69"/>
    <n v="0"/>
    <s v="AÃ©reo Normal"/>
    <n v="-64.05"/>
    <n v="-64.05"/>
    <s v=""/>
    <x v="534"/>
    <n v="5.32"/>
    <s v="Justin MacKendrick"/>
    <s v="SÃ£o Paulo"/>
    <n v="11801"/>
    <s v="SÃ£o Paulo"/>
    <x v="3"/>
    <s v="Erin"/>
    <x v="3"/>
    <m/>
    <s v="Brasil"/>
    <s v="Corporativo"/>
    <s v="MobiliÃ¡rio"/>
    <s v="MobiliÃ¡rio de EscritÃ³rio"/>
    <x v="828"/>
    <s v="Small Box"/>
    <n v="0.41"/>
    <d v="2011-12-13T00:00:00"/>
  </r>
  <r>
    <n v="2232"/>
    <n v="5757"/>
    <n v="40870"/>
    <x v="1017"/>
    <s v="CrÃ­tica"/>
    <x v="27"/>
    <n v="12858.88"/>
    <n v="0.08"/>
    <s v="AÃ©reo Normal"/>
    <n v="4833.2700000000004"/>
    <n v="4833.2700000000004"/>
    <s v=""/>
    <x v="214"/>
    <n v="7.18"/>
    <s v="Justin MacKendrick"/>
    <s v="SÃ£o Paulo"/>
    <n v="11801"/>
    <s v="SÃ£o Paulo"/>
    <x v="3"/>
    <s v="Erin"/>
    <x v="3"/>
    <m/>
    <s v="Brasil"/>
    <s v="Corporativo"/>
    <s v="Tecnologia"/>
    <s v="PerifÃ©ricos"/>
    <x v="276"/>
    <s v="Small Box"/>
    <n v="0.48"/>
    <d v="2011-12-11T00:00:00"/>
  </r>
  <r>
    <n v="2784"/>
    <n v="5761"/>
    <n v="40896"/>
    <x v="486"/>
    <s v="NÃ£o Especificada"/>
    <x v="24"/>
    <n v="155.72999999999999"/>
    <n v="0.03"/>
    <s v="AÃ©reo RÃ¡pido"/>
    <n v="42.86"/>
    <n v="42.86"/>
    <s v=""/>
    <x v="483"/>
    <n v="1.71"/>
    <s v="Tracy Poddar"/>
    <s v="Belo Horizonte"/>
    <n v="6484"/>
    <s v="Minas Gerais"/>
    <x v="3"/>
    <s v="Erin"/>
    <x v="3"/>
    <m/>
    <s v="Brasil"/>
    <s v="Corporativo"/>
    <s v="Material de EscritÃ³rio"/>
    <s v="Papel"/>
    <x v="732"/>
    <s v="Wrap Bag"/>
    <n v="0.4"/>
    <d v="2011-09-03T00:00:00"/>
  </r>
  <r>
    <n v="888"/>
    <n v="5762"/>
    <n v="40901"/>
    <x v="897"/>
    <s v="MÃ©dia"/>
    <x v="47"/>
    <n v="273.14"/>
    <n v="0.02"/>
    <s v="AÃ©reo Normal"/>
    <n v="-96.9"/>
    <n v="-96.9"/>
    <s v=""/>
    <x v="708"/>
    <n v="4.07"/>
    <s v="Darrin Van Huff"/>
    <s v="FlorianÃ³polis"/>
    <n v="42240"/>
    <s v="Santa Catarina"/>
    <x v="2"/>
    <s v="Sam,Pat"/>
    <x v="2"/>
    <s v="Pat"/>
    <s v="Brasil"/>
    <s v="EscritÃ³rio em Casa"/>
    <s v="Tecnologia"/>
    <s v="PerifÃ©ricos"/>
    <x v="1167"/>
    <s v="Small Pack"/>
    <n v="0.66"/>
    <d v="2012-07-31T00:00:00"/>
  </r>
  <r>
    <n v="889"/>
    <n v="5763"/>
    <n v="40901"/>
    <x v="897"/>
    <s v="MÃ©dia"/>
    <x v="35"/>
    <n v="3100.1115"/>
    <n v="0.02"/>
    <s v="AÃ©reo RÃ¡pido"/>
    <n v="567.36899999999901"/>
    <n v="567.36899999999901"/>
    <s v=""/>
    <x v="124"/>
    <n v="8.08"/>
    <s v="Darrin Van Huff"/>
    <s v="FlorianÃ³polis"/>
    <n v="42240"/>
    <s v="Santa Catarina"/>
    <x v="2"/>
    <s v="Sam,Pat"/>
    <x v="2"/>
    <s v="Pat"/>
    <s v="Brasil"/>
    <s v="EscritÃ³rio em Casa"/>
    <s v="Tecnologia"/>
    <s v="Telefones e ComunicaÃ§Ã£o"/>
    <x v="1155"/>
    <s v="Small Box"/>
    <n v="0.6"/>
    <d v="2012-07-31T00:00:00"/>
  </r>
  <r>
    <n v="6850"/>
    <n v="5765"/>
    <n v="40928"/>
    <x v="547"/>
    <s v="Baixa"/>
    <x v="32"/>
    <n v="292.34050000000002"/>
    <n v="0.01"/>
    <s v="AÃ©reo Normal"/>
    <n v="-420.58499999999998"/>
    <n v="-420.58499999999998"/>
    <s v=""/>
    <x v="121"/>
    <n v="0.99"/>
    <s v="Patrick Ryan"/>
    <s v="FlorianÃ³polis"/>
    <n v="30605"/>
    <s v="Santa Catarina"/>
    <x v="2"/>
    <s v="Sam,Pat"/>
    <x v="2"/>
    <s v="Pat"/>
    <s v="Brasil"/>
    <s v="Corporativo"/>
    <s v="Tecnologia"/>
    <s v="Telefones e ComunicaÃ§Ã£o"/>
    <x v="371"/>
    <s v="Wrap Bag"/>
    <n v="0.85"/>
    <d v="2009-09-17T00:00:00"/>
  </r>
  <r>
    <n v="1224"/>
    <n v="5766"/>
    <n v="40933"/>
    <x v="244"/>
    <s v="Alta"/>
    <x v="11"/>
    <n v="95.43"/>
    <n v="0.06"/>
    <s v="AÃ©reo Normal"/>
    <n v="-103.96"/>
    <n v="-103.96"/>
    <s v=""/>
    <x v="308"/>
    <n v="4.28"/>
    <s v="Jenna Caffey"/>
    <s v="Teresina"/>
    <n v="97601"/>
    <s v="PiauÃ­"/>
    <x v="1"/>
    <s v="Chris,Pat"/>
    <x v="1"/>
    <s v="Pat"/>
    <s v="Brasil"/>
    <s v="Consumidor"/>
    <s v="Material de EscritÃ³rio"/>
    <s v="Canetas e materiais de arte"/>
    <x v="740"/>
    <s v="Wrap Bag"/>
    <n v="0.44"/>
    <d v="2012-05-28T00:00:00"/>
  </r>
  <r>
    <n v="2390"/>
    <n v="5768"/>
    <n v="40934"/>
    <x v="774"/>
    <s v="NÃ£o Especificada"/>
    <x v="41"/>
    <n v="404.14949999999999"/>
    <n v="7.0000000000000007E-2"/>
    <s v="AÃ©reo Normal"/>
    <n v="-107.503"/>
    <n v="-107.503"/>
    <s v=""/>
    <x v="324"/>
    <n v="4.99"/>
    <s v="Carol Triggs"/>
    <s v="SÃ£o Paulo"/>
    <n v="14224"/>
    <s v="SÃ£o Paulo"/>
    <x v="3"/>
    <s v="Erin"/>
    <x v="3"/>
    <m/>
    <s v="Brasil"/>
    <s v="EscritÃ³rio em Casa"/>
    <s v="Tecnologia"/>
    <s v="Telefones e ComunicaÃ§Ã£o"/>
    <x v="715"/>
    <s v="Small Box"/>
    <n v="0.56999999999999995"/>
    <d v="2011-11-15T00:00:00"/>
  </r>
  <r>
    <n v="2399"/>
    <n v="5767"/>
    <n v="40934"/>
    <x v="774"/>
    <s v="NÃ£o Especificada"/>
    <x v="9"/>
    <n v="49.49"/>
    <n v="0.01"/>
    <s v="AÃ©reo Normal"/>
    <n v="-1.23"/>
    <n v="-1.23"/>
    <s v=""/>
    <x v="155"/>
    <n v="0.7"/>
    <s v="Carol Triggs"/>
    <s v="SÃ£o Paulo"/>
    <n v="14224"/>
    <s v="SÃ£o Paulo"/>
    <x v="3"/>
    <s v="Erin"/>
    <x v="3"/>
    <m/>
    <s v="Brasil"/>
    <s v="EscritÃ³rio em Casa"/>
    <s v="Material de EscritÃ³rio"/>
    <s v="Canetas e materiais de arte"/>
    <x v="317"/>
    <s v="Wrap Bag"/>
    <n v="0.56000000000000005"/>
    <d v="2011-11-14T00:00:00"/>
  </r>
  <r>
    <n v="3309"/>
    <n v="5772"/>
    <n v="40964"/>
    <x v="1221"/>
    <s v="CrÃ­tica"/>
    <x v="47"/>
    <n v="301.12"/>
    <n v="0"/>
    <s v="AÃ©reo Normal"/>
    <n v="-206.05"/>
    <n v="-206.05"/>
    <s v=""/>
    <x v="473"/>
    <n v="8.3699999999999992"/>
    <s v="Nick Radford"/>
    <s v="MaringÃ¡"/>
    <n v="33881"/>
    <s v="ParanÃ¡"/>
    <x v="2"/>
    <s v="Sam,Pat"/>
    <x v="2"/>
    <s v="Pat"/>
    <s v="Brasil"/>
    <s v="Corporativo"/>
    <s v="Material de EscritÃ³rio"/>
    <s v="Tesouras, rÃ©guas e aparadores"/>
    <x v="705"/>
    <s v="Small Pack"/>
    <n v="0.57999999999999996"/>
    <d v="2011-05-26T00:00:00"/>
  </r>
  <r>
    <n v="6480"/>
    <n v="5773"/>
    <n v="40965"/>
    <x v="202"/>
    <s v="MÃ©dia"/>
    <x v="10"/>
    <n v="7227.42"/>
    <n v="0.09"/>
    <s v="Transporte RodoviÃ¡rio"/>
    <n v="-385.00447700000001"/>
    <n v="-385.00447700000001"/>
    <s v=""/>
    <x v="345"/>
    <n v="60"/>
    <s v="Mark Cousins"/>
    <s v="SÃ£o Paulo"/>
    <n v="16146"/>
    <s v="SÃ£o Paulo"/>
    <x v="3"/>
    <s v="Erin"/>
    <x v="3"/>
    <m/>
    <s v="Brasil"/>
    <s v="Corporativo"/>
    <s v="MobiliÃ¡rio"/>
    <s v="Mesas"/>
    <x v="483"/>
    <s v="Jumbo Drum"/>
    <n v="0.55000000000000004"/>
    <d v="2009-11-22T00:00:00"/>
  </r>
  <r>
    <n v="6481"/>
    <n v="5774"/>
    <n v="40965"/>
    <x v="202"/>
    <s v="MÃ©dia"/>
    <x v="33"/>
    <n v="1836.1869999999899"/>
    <n v="0.06"/>
    <s v="AÃ©reo Normal"/>
    <n v="-139.84299999999999"/>
    <n v="-139.84299999999999"/>
    <s v=""/>
    <x v="241"/>
    <n v="5"/>
    <s v="Mark Cousins"/>
    <s v="SÃ£o Paulo"/>
    <n v="16146"/>
    <s v="SÃ£o Paulo"/>
    <x v="3"/>
    <s v="Erin"/>
    <x v="3"/>
    <m/>
    <s v="Brasil"/>
    <s v="Corporativo"/>
    <s v="Tecnologia"/>
    <s v="Telefones e ComunicaÃ§Ã£o"/>
    <x v="886"/>
    <s v="Small Pack"/>
    <n v="0.83"/>
    <d v="2009-11-22T00:00:00"/>
  </r>
  <r>
    <n v="427"/>
    <n v="5776"/>
    <n v="40994"/>
    <x v="1063"/>
    <s v="Alta"/>
    <x v="8"/>
    <n v="793.04"/>
    <n v="0.1"/>
    <s v="AÃ©reo Normal"/>
    <n v="323.07650000000001"/>
    <n v="323.07650000000001"/>
    <s v=""/>
    <x v="33"/>
    <n v="1.49"/>
    <s v="Michael Paige"/>
    <s v="Belo Horizonte"/>
    <n v="6374"/>
    <s v="Minas Gerais"/>
    <x v="3"/>
    <s v="Erin"/>
    <x v="3"/>
    <m/>
    <s v="Brasil"/>
    <s v="Pequenas Empresas"/>
    <s v="Material de EscritÃ³rio"/>
    <s v="Capas e AcessÃ³rios"/>
    <x v="475"/>
    <s v="Small Box"/>
    <n v="0.35"/>
    <d v="2012-10-11T00:00:00"/>
  </r>
  <r>
    <n v="7687"/>
    <n v="5778"/>
    <n v="40997"/>
    <x v="1060"/>
    <s v="Baixa"/>
    <x v="11"/>
    <n v="881.74"/>
    <n v="0.05"/>
    <s v="AÃ©reo Normal"/>
    <n v="18.27"/>
    <n v="18.27"/>
    <s v=""/>
    <x v="699"/>
    <n v="8.99"/>
    <s v="Odella Nelson"/>
    <s v="SÃ£o Paulo"/>
    <n v="43213"/>
    <s v="SÃ£o Paulo"/>
    <x v="3"/>
    <s v="Erin"/>
    <x v="3"/>
    <m/>
    <s v="Brasil"/>
    <s v="Pequenas Empresas"/>
    <s v="Material de EscritÃ³rio"/>
    <s v="Canetas e materiais de arte"/>
    <x v="1150"/>
    <s v="Small Pack"/>
    <n v="0.56999999999999995"/>
    <d v="2009-04-28T00:00:00"/>
  </r>
  <r>
    <n v="7700"/>
    <n v="5780"/>
    <n v="40997"/>
    <x v="1060"/>
    <s v="Baixa"/>
    <x v="22"/>
    <n v="7384.18"/>
    <n v="0.04"/>
    <s v="Transporte RodoviÃ¡rio"/>
    <n v="-513.79042000000004"/>
    <n v="-513.79042000000004"/>
    <s v=""/>
    <x v="182"/>
    <n v="110.2"/>
    <s v="Odella Nelson"/>
    <s v="SÃ£o Paulo"/>
    <n v="43213"/>
    <s v="SÃ£o Paulo"/>
    <x v="3"/>
    <s v="Erin"/>
    <x v="3"/>
    <m/>
    <s v="Brasil"/>
    <s v="Pequenas Empresas"/>
    <s v="MobiliÃ¡rio"/>
    <s v="Mesas"/>
    <x v="223"/>
    <s v="Jumbo Box"/>
    <n v="0.73"/>
    <d v="2009-04-25T00:00:00"/>
  </r>
  <r>
    <n v="7713"/>
    <n v="5779"/>
    <n v="40997"/>
    <x v="1060"/>
    <s v="Baixa"/>
    <x v="23"/>
    <n v="22.61"/>
    <n v="0.03"/>
    <s v="AÃ©reo Normal"/>
    <n v="-8.4"/>
    <n v="-8.4"/>
    <s v=""/>
    <x v="503"/>
    <n v="7.51"/>
    <s v="Odella Nelson"/>
    <s v="SÃ£o Paulo"/>
    <n v="43213"/>
    <s v="SÃ£o Paulo"/>
    <x v="3"/>
    <s v="Erin"/>
    <x v="3"/>
    <m/>
    <s v="Brasil"/>
    <s v="Pequenas Empresas"/>
    <s v="Material de EscritÃ³rio"/>
    <s v="Armazenamento e OrganizaÃ§Ã£o"/>
    <x v="770"/>
    <s v="Small Box"/>
    <n v="0.56999999999999995"/>
    <d v="2009-04-23T00:00:00"/>
  </r>
  <r>
    <n v="7723"/>
    <n v="5777"/>
    <n v="40997"/>
    <x v="1060"/>
    <s v="Baixa"/>
    <x v="40"/>
    <n v="382.29"/>
    <n v="0.05"/>
    <s v="AÃ©reo RÃ¡pido"/>
    <n v="61.47"/>
    <n v="61.47"/>
    <s v=""/>
    <x v="137"/>
    <n v="9.18"/>
    <s v="Odella Nelson"/>
    <s v="SÃ£o Paulo"/>
    <n v="43213"/>
    <s v="SÃ£o Paulo"/>
    <x v="3"/>
    <s v="Erin"/>
    <x v="3"/>
    <m/>
    <s v="Brasil"/>
    <s v="Pequenas Empresas"/>
    <s v="Material de EscritÃ³rio"/>
    <s v="Papel"/>
    <x v="932"/>
    <s v="Small Box"/>
    <n v="0.4"/>
    <d v="2009-04-21T00:00:00"/>
  </r>
  <r>
    <n v="7657"/>
    <n v="5782"/>
    <n v="40998"/>
    <x v="1217"/>
    <s v="MÃ©dia"/>
    <x v="33"/>
    <n v="144.82"/>
    <n v="0.08"/>
    <s v="AÃ©reo Normal"/>
    <n v="28.4"/>
    <n v="28.4"/>
    <s v=""/>
    <x v="533"/>
    <n v="1.3"/>
    <s v="Nora Paige"/>
    <s v="Recife"/>
    <n v="93422"/>
    <s v="Pernambuco"/>
    <x v="1"/>
    <s v="Chris,Pat"/>
    <x v="1"/>
    <s v="Pat"/>
    <s v="Brasil"/>
    <s v="Pequenas Empresas"/>
    <s v="Material de EscritÃ³rio"/>
    <s v="Papel"/>
    <x v="827"/>
    <s v="Wrap Bag"/>
    <n v="0.37"/>
    <d v="2009-05-04T00:00:00"/>
  </r>
  <r>
    <n v="7662"/>
    <n v="5781"/>
    <n v="40998"/>
    <x v="1217"/>
    <s v="MÃ©dia"/>
    <x v="27"/>
    <n v="1233.22"/>
    <n v="0.05"/>
    <s v="AÃ©reo Normal"/>
    <n v="385.46"/>
    <n v="385.46"/>
    <s v=""/>
    <x v="244"/>
    <n v="1.99"/>
    <s v="Nora Paige"/>
    <s v="Recife"/>
    <n v="93422"/>
    <s v="Pernambuco"/>
    <x v="1"/>
    <s v="Chris,Pat"/>
    <x v="1"/>
    <s v="Pat"/>
    <s v="Brasil"/>
    <s v="Pequenas Empresas"/>
    <s v="Tecnologia"/>
    <s v="PerifÃ©ricos"/>
    <x v="326"/>
    <s v="Small Pack"/>
    <n v="0.5"/>
    <d v="2009-05-03T00:00:00"/>
  </r>
  <r>
    <n v="1618"/>
    <n v="5785"/>
    <n v="41056"/>
    <x v="261"/>
    <s v="CrÃ­tica"/>
    <x v="32"/>
    <n v="137.54"/>
    <n v="0.08"/>
    <s v="AÃ©reo Normal"/>
    <n v="-138.84"/>
    <n v="-138.84"/>
    <s v=""/>
    <x v="524"/>
    <n v="7.53"/>
    <s v="Dario Medina"/>
    <s v="MaceiÃ³"/>
    <n v="85254"/>
    <s v="Alagoas"/>
    <x v="1"/>
    <s v="Chris,Pat"/>
    <x v="1"/>
    <s v="Pat"/>
    <s v="Brasil"/>
    <s v="Pequenas Empresas"/>
    <s v="Tecnologia"/>
    <s v="PerifÃ©ricos"/>
    <x v="807"/>
    <s v="Small Box"/>
    <n v="0.76"/>
    <d v="2012-03-29T00:00:00"/>
  </r>
  <r>
    <n v="7531"/>
    <n v="5793"/>
    <n v="41091"/>
    <x v="649"/>
    <s v="MÃ©dia"/>
    <x v="46"/>
    <n v="6310.69"/>
    <n v="0.1"/>
    <s v="AÃ©reo RÃ¡pido"/>
    <n v="1318.83"/>
    <n v="1318.83"/>
    <s v=""/>
    <x v="59"/>
    <n v="18.059999999999999"/>
    <s v="Harold Dahlen"/>
    <s v="Recife"/>
    <n v="96150"/>
    <s v="Pernambuco"/>
    <x v="1"/>
    <s v="Chris,Pat"/>
    <x v="1"/>
    <s v="Pat"/>
    <s v="Brasil"/>
    <s v="Consumidor"/>
    <s v="MobiliÃ¡rio"/>
    <s v="Cadeiras"/>
    <x v="64"/>
    <s v="Large Box"/>
    <n v="0.56999999999999995"/>
    <d v="2009-05-25T00:00:00"/>
  </r>
  <r>
    <n v="8341"/>
    <n v="5795"/>
    <n v="41094"/>
    <x v="406"/>
    <s v="Baixa"/>
    <x v="0"/>
    <n v="159.05000000000001"/>
    <n v="0.05"/>
    <s v="AÃ©reo Normal"/>
    <n v="-153.46"/>
    <n v="-153.46"/>
    <s v=""/>
    <x v="528"/>
    <n v="35"/>
    <s v="Maribeth Schnelling"/>
    <s v="Porto Alegre"/>
    <n v="20151"/>
    <s v="Rio Grande do Sul"/>
    <x v="2"/>
    <s v="Sam,Pat"/>
    <x v="2"/>
    <s v="Pat"/>
    <s v="Brasil"/>
    <s v="Corporativo"/>
    <s v="Material de EscritÃ³rio"/>
    <s v="Armazenamento e OrganizaÃ§Ã£o"/>
    <x v="816"/>
    <s v="Large Box"/>
    <n v="0.84"/>
    <d v="2009-01-10T00:00:00"/>
  </r>
  <r>
    <n v="8358"/>
    <n v="5794"/>
    <n v="41094"/>
    <x v="406"/>
    <s v="Baixa"/>
    <x v="6"/>
    <n v="298.97000000000003"/>
    <n v="0.09"/>
    <s v="AÃ©reo Normal"/>
    <n v="-225.86"/>
    <n v="-225.86"/>
    <s v=""/>
    <x v="31"/>
    <n v="8.73"/>
    <s v="Maribeth Schnelling"/>
    <s v="Porto Alegre"/>
    <n v="20151"/>
    <s v="Rio Grande do Sul"/>
    <x v="2"/>
    <s v="Sam,Pat"/>
    <x v="2"/>
    <s v="Pat"/>
    <s v="Brasil"/>
    <s v="Corporativo"/>
    <s v="Material de EscritÃ³rio"/>
    <s v="Papel"/>
    <x v="356"/>
    <s v="Small Box"/>
    <n v="0.37"/>
    <d v="2009-01-08T00:00:00"/>
  </r>
  <r>
    <n v="4249"/>
    <n v="5799"/>
    <n v="41123"/>
    <x v="1229"/>
    <s v="Baixa"/>
    <x v="15"/>
    <n v="322.45999999999998"/>
    <n v="0.04"/>
    <s v="AÃ©reo Normal"/>
    <n v="54.29"/>
    <n v="54.29"/>
    <s v=""/>
    <x v="192"/>
    <n v="5.01"/>
    <s v="Frank Gastineau"/>
    <s v="Natal"/>
    <n v="84074"/>
    <s v="Rio Grande do Norte"/>
    <x v="1"/>
    <s v="Chris,Pat"/>
    <x v="1"/>
    <s v="Pat"/>
    <s v="Brasil"/>
    <s v="Pequenas Empresas"/>
    <s v="Material de EscritÃ³rio"/>
    <s v="Papel"/>
    <x v="650"/>
    <s v="Small Box"/>
    <n v="0.36"/>
    <d v="2010-12-11T00:00:00"/>
  </r>
  <r>
    <n v="2771"/>
    <n v="5801"/>
    <n v="41152"/>
    <x v="157"/>
    <s v="Alta"/>
    <x v="13"/>
    <n v="53.99"/>
    <n v="0.1"/>
    <s v="AÃ©reo Normal"/>
    <n v="-15.1225"/>
    <n v="-15.1225"/>
    <s v=""/>
    <x v="426"/>
    <n v="1.49"/>
    <s v="Bobby Trafton"/>
    <s v="Recife"/>
    <n v="94583"/>
    <s v="Pernambuco"/>
    <x v="1"/>
    <s v="Chris,Pat"/>
    <x v="1"/>
    <s v="Pat"/>
    <s v="Brasil"/>
    <s v="Corporativo"/>
    <s v="Material de EscritÃ³rio"/>
    <s v="Capas e AcessÃ³rios"/>
    <x v="615"/>
    <s v="Small Box"/>
    <n v="0.37"/>
    <d v="2011-09-05T00:00:00"/>
  </r>
  <r>
    <n v="2779"/>
    <n v="5800"/>
    <n v="41152"/>
    <x v="157"/>
    <s v="Alta"/>
    <x v="19"/>
    <n v="3702.92"/>
    <n v="0.03"/>
    <s v="AÃ©reo Normal"/>
    <n v="541.91999999999996"/>
    <n v="541.91999999999996"/>
    <s v=""/>
    <x v="316"/>
    <n v="19.95"/>
    <s v="Bobby Trafton"/>
    <s v="Recife"/>
    <n v="94583"/>
    <s v="Pernambuco"/>
    <x v="1"/>
    <s v="Chris,Pat"/>
    <x v="1"/>
    <s v="Pat"/>
    <s v="Brasil"/>
    <s v="Corporativo"/>
    <s v="Material de EscritÃ³rio"/>
    <s v="EletrodomÃ©sticos"/>
    <x v="440"/>
    <s v="Large Box"/>
    <n v="0.54"/>
    <d v="2011-09-04T00:00:00"/>
  </r>
  <r>
    <n v="7665"/>
    <n v="5803"/>
    <n v="41154"/>
    <x v="1230"/>
    <s v="Baixa"/>
    <x v="27"/>
    <n v="938.37"/>
    <n v="0.02"/>
    <s v="AÃ©reo Normal"/>
    <n v="251.17"/>
    <n v="251.17"/>
    <s v=""/>
    <x v="213"/>
    <n v="2.87"/>
    <s v="Roger Barcio"/>
    <s v="Fortaleza"/>
    <n v="89031"/>
    <s v="CearÃ¡"/>
    <x v="1"/>
    <s v="Chris,Pat"/>
    <x v="1"/>
    <s v="Pat"/>
    <s v="Brasil"/>
    <s v="Corporativo"/>
    <s v="Material de EscritÃ³rio"/>
    <s v="Canetas e materiais de arte"/>
    <x v="275"/>
    <s v="Small Pack"/>
    <n v="0.55000000000000004"/>
    <d v="2009-05-02T00:00:00"/>
  </r>
  <r>
    <n v="3528"/>
    <n v="5804"/>
    <n v="41157"/>
    <x v="1227"/>
    <s v="MÃ©dia"/>
    <x v="33"/>
    <n v="3854.4"/>
    <n v="0.09"/>
    <s v="AÃ©reo Normal"/>
    <n v="1116.98"/>
    <n v="1116.98"/>
    <s v=""/>
    <x v="2"/>
    <n v="5.81"/>
    <s v="Nicole Brennan"/>
    <s v="Recife"/>
    <n v="92627"/>
    <s v="Pernambuco"/>
    <x v="1"/>
    <s v="Chris,Pat"/>
    <x v="1"/>
    <s v="Pat"/>
    <s v="Brasil"/>
    <s v="EscritÃ³rio em Casa"/>
    <s v="MobiliÃ¡rio"/>
    <s v="MobiliÃ¡rio de EscritÃ³rio"/>
    <x v="2"/>
    <s v="Medium Box"/>
    <n v="0.65"/>
    <d v="2011-04-18T00:00:00"/>
  </r>
  <r>
    <n v="6400"/>
    <n v="5806"/>
    <n v="41185"/>
    <x v="987"/>
    <s v="CrÃ­tica"/>
    <x v="1"/>
    <n v="18.809999999999999"/>
    <n v="0.08"/>
    <s v="AÃ©reo Normal"/>
    <n v="-12.83"/>
    <n v="-12.83"/>
    <s v=""/>
    <x v="55"/>
    <n v="7.96"/>
    <s v="Ben Ferrer"/>
    <s v="SÃ£o Paulo"/>
    <n v="44221"/>
    <s v="SÃ£o Paulo"/>
    <x v="3"/>
    <s v="Erin"/>
    <x v="3"/>
    <m/>
    <s v="Brasil"/>
    <s v="Corporativo"/>
    <s v="Material de EscritÃ³rio"/>
    <s v="Papel"/>
    <x v="439"/>
    <s v="Small Box"/>
    <n v="0.36"/>
    <d v="2009-12-07T00:00:00"/>
  </r>
  <r>
    <n v="4366"/>
    <n v="5808"/>
    <n v="41186"/>
    <x v="1231"/>
    <s v="Alta"/>
    <x v="37"/>
    <n v="142.12"/>
    <n v="0.01"/>
    <s v="AÃ©reo RÃ¡pido"/>
    <n v="54.91"/>
    <n v="0"/>
    <s v="Returned"/>
    <x v="275"/>
    <n v="1.39"/>
    <s v="Aleksandra Gannaway"/>
    <s v="Porto Alegre"/>
    <n v="22102"/>
    <s v="Rio Grande do Sul"/>
    <x v="2"/>
    <s v="Sam,Pat"/>
    <x v="2"/>
    <s v="Pat"/>
    <s v="Brasil"/>
    <s v="Corporativo"/>
    <s v="Material de EscritÃ³rio"/>
    <s v="Envelopes"/>
    <x v="381"/>
    <s v="Small Box"/>
    <n v="0.39"/>
    <d v="2010-11-24T00:00:00"/>
  </r>
  <r>
    <n v="4373"/>
    <n v="5807"/>
    <n v="41186"/>
    <x v="1231"/>
    <s v="Alta"/>
    <x v="22"/>
    <n v="553.3415"/>
    <n v="0.08"/>
    <s v="AÃ©reo Normal"/>
    <n v="-67.704999999999998"/>
    <n v="0"/>
    <s v="Returned"/>
    <x v="127"/>
    <n v="0.99"/>
    <s v="Aleksandra Gannaway"/>
    <s v="FlorianÃ³polis"/>
    <n v="70056"/>
    <s v="Santa Catarina"/>
    <x v="2"/>
    <s v="Sam,Pat"/>
    <x v="2"/>
    <s v="Pat"/>
    <s v="Brasil"/>
    <s v="Corporativo"/>
    <s v="Tecnologia"/>
    <s v="Telefones e ComunicaÃ§Ã£o"/>
    <x v="878"/>
    <s v="Small Pack"/>
    <n v="0.83"/>
    <d v="2010-11-23T00:00:00"/>
  </r>
  <r>
    <n v="7210"/>
    <n v="5811"/>
    <n v="41189"/>
    <x v="212"/>
    <s v="Baixa"/>
    <x v="14"/>
    <n v="189.04"/>
    <n v="0.03"/>
    <s v="AÃ©reo Normal"/>
    <n v="66.28"/>
    <n v="66.28"/>
    <s v=""/>
    <x v="690"/>
    <n v="1.34"/>
    <s v="Stephanie Phelps"/>
    <s v="Feira de Santana"/>
    <n v="98503"/>
    <s v="Bahia"/>
    <x v="1"/>
    <s v="Chris,Pat"/>
    <x v="1"/>
    <s v="Pat"/>
    <s v="Brasil"/>
    <s v="Consumidor"/>
    <s v="Material de EscritÃ³rio"/>
    <s v="Papel"/>
    <x v="1128"/>
    <s v="Wrap Bag"/>
    <n v="0.36"/>
    <d v="2009-07-19T00:00:00"/>
  </r>
  <r>
    <n v="7317"/>
    <n v="5813"/>
    <n v="41216"/>
    <x v="509"/>
    <s v="NÃ£o Especificada"/>
    <x v="45"/>
    <n v="6865.0720000000001"/>
    <n v="0"/>
    <s v="Transporte RodoviÃ¡rio"/>
    <n v="1117.24"/>
    <n v="0"/>
    <s v="Returned"/>
    <x v="175"/>
    <n v="29.21"/>
    <s v="Kean Takahito"/>
    <s v="FlorianÃ³polis"/>
    <n v="30269"/>
    <s v="Santa Catarina"/>
    <x v="2"/>
    <s v="Sam,Pat"/>
    <x v="2"/>
    <s v="Pat"/>
    <s v="Brasil"/>
    <s v="EscritÃ³rio em Casa"/>
    <s v="MobiliÃ¡rio"/>
    <s v="Mesas"/>
    <x v="214"/>
    <s v="Jumbo Box"/>
    <n v="0.74"/>
    <d v="2009-07-03T00:00:00"/>
  </r>
  <r>
    <n v="7323"/>
    <n v="5812"/>
    <n v="41216"/>
    <x v="509"/>
    <s v="NÃ£o Especificada"/>
    <x v="34"/>
    <n v="253.26"/>
    <n v="0.02"/>
    <s v="AÃ©reo Normal"/>
    <n v="49.656999999999996"/>
    <n v="0"/>
    <s v="Returned"/>
    <x v="580"/>
    <n v="6.27"/>
    <s v="Kean Takahito"/>
    <s v="FlorianÃ³polis"/>
    <n v="30269"/>
    <s v="Santa Catarina"/>
    <x v="2"/>
    <s v="Sam,Pat"/>
    <x v="2"/>
    <s v="Pat"/>
    <s v="Brasil"/>
    <s v="EscritÃ³rio em Casa"/>
    <s v="Material de EscritÃ³rio"/>
    <s v="Capas e AcessÃ³rios"/>
    <x v="910"/>
    <s v="Small Box"/>
    <n v="0.37"/>
    <d v="2009-07-02T00:00:00"/>
  </r>
  <r>
    <n v="7630"/>
    <n v="5816"/>
    <n v="41253"/>
    <x v="115"/>
    <s v="MÃ©dia"/>
    <x v="38"/>
    <n v="1455.49"/>
    <n v="7.0000000000000007E-2"/>
    <s v="AÃ©reo Normal"/>
    <n v="-807.59"/>
    <n v="-807.59"/>
    <s v=""/>
    <x v="214"/>
    <n v="7.18"/>
    <s v="Steve Nguyen"/>
    <s v="SÃ£o Paulo"/>
    <n v="44136"/>
    <s v="SÃ£o Paulo"/>
    <x v="3"/>
    <s v="Erin"/>
    <x v="3"/>
    <m/>
    <s v="Brasil"/>
    <s v="Pequenas Empresas"/>
    <s v="Tecnologia"/>
    <s v="PerifÃ©ricos"/>
    <x v="276"/>
    <s v="Small Box"/>
    <n v="0.48"/>
    <d v="2009-05-09T00:00:00"/>
  </r>
  <r>
    <n v="4062"/>
    <n v="5817"/>
    <n v="41254"/>
    <x v="1224"/>
    <s v="CrÃ­tica"/>
    <x v="30"/>
    <n v="1782.68"/>
    <n v="0.08"/>
    <s v="AÃ©reo Normal"/>
    <n v="280.64"/>
    <n v="280.64"/>
    <s v=""/>
    <x v="2"/>
    <n v="5.81"/>
    <s v="Mitch Webber"/>
    <s v="SÃ£o Paulo"/>
    <n v="11572"/>
    <s v="SÃ£o Paulo"/>
    <x v="3"/>
    <s v="Erin"/>
    <x v="3"/>
    <m/>
    <s v="Brasil"/>
    <s v="Corporativo"/>
    <s v="MobiliÃ¡rio"/>
    <s v="MobiliÃ¡rio de EscritÃ³rio"/>
    <x v="2"/>
    <s v="Medium Box"/>
    <n v="0.65"/>
    <d v="2011-01-12T00:00:00"/>
  </r>
  <r>
    <n v="6627"/>
    <n v="5818"/>
    <n v="41255"/>
    <x v="145"/>
    <s v="Baixa"/>
    <x v="35"/>
    <n v="1333.19"/>
    <n v="0.01"/>
    <s v="AÃ©reo Normal"/>
    <n v="331.48"/>
    <n v="331.48"/>
    <s v=""/>
    <x v="419"/>
    <n v="12.23"/>
    <s v="Christine Abelman"/>
    <s v="Feira de Santana"/>
    <n v="98408"/>
    <s v="Bahia"/>
    <x v="1"/>
    <s v="Chris,Pat"/>
    <x v="1"/>
    <s v="Pat"/>
    <s v="Brasil"/>
    <s v="Corporativo"/>
    <s v="MobiliÃ¡rio"/>
    <s v="MobiliÃ¡rio de EscritÃ³rio"/>
    <x v="598"/>
    <s v="Medium Box"/>
    <n v="0.64"/>
    <d v="2009-10-25T00:00:00"/>
  </r>
  <r>
    <n v="7184"/>
    <n v="5823"/>
    <n v="41316"/>
    <x v="1130"/>
    <s v="NÃ£o Especificada"/>
    <x v="32"/>
    <n v="700.36599999999999"/>
    <n v="0"/>
    <s v="AÃ©reo Normal"/>
    <n v="-787.69899999999996"/>
    <n v="-787.69899999999996"/>
    <s v=""/>
    <x v="11"/>
    <n v="5.99"/>
    <s v="John Castell"/>
    <s v="SÃ£o Paulo"/>
    <n v="19464"/>
    <s v="SÃ£o Paulo"/>
    <x v="3"/>
    <s v="Erin"/>
    <x v="3"/>
    <m/>
    <s v="Brasil"/>
    <s v="Consumidor"/>
    <s v="Tecnologia"/>
    <s v="Telefones e ComunicaÃ§Ã£o"/>
    <x v="11"/>
    <s v="Small Box"/>
    <n v="0.59"/>
    <d v="2009-07-24T00:00:00"/>
  </r>
  <r>
    <n v="7196"/>
    <n v="5822"/>
    <n v="41316"/>
    <x v="1130"/>
    <s v="NÃ£o Especificada"/>
    <x v="34"/>
    <n v="121.74"/>
    <n v="0.01"/>
    <s v="AÃ©reo Normal"/>
    <n v="21.003499999999999"/>
    <n v="21.003499999999999"/>
    <s v=""/>
    <x v="709"/>
    <n v="2.99"/>
    <s v="John Castell"/>
    <s v="SÃ£o Paulo"/>
    <n v="19464"/>
    <s v="SÃ£o Paulo"/>
    <x v="3"/>
    <s v="Erin"/>
    <x v="3"/>
    <m/>
    <s v="Brasil"/>
    <s v="Consumidor"/>
    <s v="Material de EscritÃ³rio"/>
    <s v="Capas e AcessÃ³rios"/>
    <x v="1168"/>
    <s v="Small Box"/>
    <n v="0.39"/>
    <d v="2009-07-22T00:00:00"/>
  </r>
  <r>
    <n v="2184"/>
    <n v="5827"/>
    <n v="41349"/>
    <x v="993"/>
    <s v="CrÃ­tica"/>
    <x v="32"/>
    <n v="85.96"/>
    <n v="0.08"/>
    <s v="AÃ©reo RÃ¡pido"/>
    <n v="-7.48"/>
    <n v="-7.48"/>
    <s v=""/>
    <x v="291"/>
    <n v="8.99"/>
    <s v="Jennifer Patt"/>
    <s v="Recife"/>
    <n v="92404"/>
    <s v="Pernambuco"/>
    <x v="1"/>
    <s v="Chris,Pat"/>
    <x v="1"/>
    <s v="Pat"/>
    <s v="Brasil"/>
    <s v="EscritÃ³rio em Casa"/>
    <s v="MobiliÃ¡rio"/>
    <s v="MobiliÃ¡rio de EscritÃ³rio"/>
    <x v="1169"/>
    <s v="Small Pack"/>
    <n v="0.46"/>
    <d v="2011-12-19T00:00:00"/>
  </r>
  <r>
    <n v="2185"/>
    <n v="5828"/>
    <n v="41349"/>
    <x v="993"/>
    <s v="CrÃ­tica"/>
    <x v="33"/>
    <n v="475.52"/>
    <n v="7.0000000000000007E-2"/>
    <s v="AÃ©reo Normal"/>
    <n v="-70.430000000000007"/>
    <n v="-70.430000000000007"/>
    <s v=""/>
    <x v="19"/>
    <n v="6.27"/>
    <s v="Jennifer Patt"/>
    <s v="Recife"/>
    <n v="92404"/>
    <s v="Pernambuco"/>
    <x v="1"/>
    <s v="Chris,Pat"/>
    <x v="1"/>
    <s v="Pat"/>
    <s v="Brasil"/>
    <s v="EscritÃ³rio em Casa"/>
    <s v="Material de EscritÃ³rio"/>
    <s v="Armazenamento e OrganizaÃ§Ã£o"/>
    <x v="20"/>
    <s v="Medium Box"/>
    <n v="0.56999999999999995"/>
    <d v="2011-12-19T00:00:00"/>
  </r>
  <r>
    <n v="2197"/>
    <n v="5826"/>
    <n v="41349"/>
    <x v="993"/>
    <s v="CrÃ­tica"/>
    <x v="21"/>
    <n v="346.2"/>
    <n v="0"/>
    <s v="AÃ©reo RÃ¡pido"/>
    <n v="-335.685"/>
    <n v="-335.685"/>
    <s v=""/>
    <x v="24"/>
    <n v="11.51"/>
    <s v="Jennifer Patt"/>
    <s v="Recife"/>
    <n v="92404"/>
    <s v="Pernambuco"/>
    <x v="1"/>
    <s v="Chris,Pat"/>
    <x v="1"/>
    <s v="Pat"/>
    <s v="Brasil"/>
    <s v="EscritÃ³rio em Casa"/>
    <s v="Material de EscritÃ³rio"/>
    <s v="Capas e AcessÃ³rios"/>
    <x v="772"/>
    <s v="Small Box"/>
    <n v="0.36"/>
    <d v="2011-12-18T00:00:00"/>
  </r>
  <r>
    <n v="5558"/>
    <n v="5829"/>
    <n v="41350"/>
    <x v="1232"/>
    <s v="MÃ©dia"/>
    <x v="23"/>
    <n v="423.3"/>
    <n v="0.01"/>
    <s v="AÃ©reo Normal"/>
    <n v="-259.01"/>
    <n v="-259.01"/>
    <s v=""/>
    <x v="363"/>
    <n v="19.989999999999998"/>
    <s v="Erica Hernandez"/>
    <s v="SÃ£o Paulo"/>
    <n v="7712"/>
    <s v="SÃ£o Paulo"/>
    <x v="3"/>
    <s v="Erin"/>
    <x v="3"/>
    <m/>
    <s v="Brasil"/>
    <s v="Pequenas Empresas"/>
    <s v="Material de EscritÃ³rio"/>
    <s v="Armazenamento e OrganizaÃ§Ã£o"/>
    <x v="512"/>
    <s v="Small Box"/>
    <n v="0.57999999999999996"/>
    <d v="2010-05-09T00:00:00"/>
  </r>
  <r>
    <n v="4748"/>
    <n v="5830"/>
    <n v="41351"/>
    <x v="176"/>
    <s v="NÃ£o Especificada"/>
    <x v="10"/>
    <n v="8273.2795000000006"/>
    <n v="0.08"/>
    <s v="AÃ©reo Normal"/>
    <n v="2461.3110000000001"/>
    <n v="2461.3110000000001"/>
    <s v=""/>
    <x v="11"/>
    <n v="8.99"/>
    <s v="Katherine Hughes"/>
    <s v="Porto Alegre"/>
    <n v="23320"/>
    <s v="Rio Grande do Sul"/>
    <x v="2"/>
    <s v="Sam,Pat"/>
    <x v="2"/>
    <s v="Pat"/>
    <s v="Brasil"/>
    <s v="Consumidor"/>
    <s v="Tecnologia"/>
    <s v="Telefones e ComunicaÃ§Ã£o"/>
    <x v="676"/>
    <s v="Small Box"/>
    <n v="0.56000000000000005"/>
    <d v="2010-09-24T00:00:00"/>
  </r>
  <r>
    <n v="303"/>
    <n v="5831"/>
    <n v="41378"/>
    <x v="200"/>
    <s v="NÃ£o Especificada"/>
    <x v="14"/>
    <n v="5454.51"/>
    <n v="0.03"/>
    <s v="Transporte RodoviÃ¡rio"/>
    <n v="446.26"/>
    <n v="446.26"/>
    <s v=""/>
    <x v="479"/>
    <n v="30"/>
    <s v="Harold Ryan"/>
    <s v="SÃ£o Paulo"/>
    <n v="44145"/>
    <s v="SÃ£o Paulo"/>
    <x v="3"/>
    <s v="Erin"/>
    <x v="3"/>
    <m/>
    <s v="Brasil"/>
    <s v="EscritÃ³rio em Casa"/>
    <s v="MobiliÃ¡rio"/>
    <s v="Cadeiras"/>
    <x v="717"/>
    <s v="Jumbo Drum"/>
    <n v="0.69"/>
    <d v="2012-11-01T00:00:00"/>
  </r>
  <r>
    <n v="315"/>
    <n v="5832"/>
    <n v="41378"/>
    <x v="200"/>
    <s v="NÃ£o Especificada"/>
    <x v="8"/>
    <n v="1264.17"/>
    <n v="0.05"/>
    <s v="AÃ©reo Normal"/>
    <n v="433.34"/>
    <n v="433.34"/>
    <s v=""/>
    <x v="244"/>
    <n v="1.99"/>
    <s v="Harold Ryan"/>
    <s v="SÃ£o Paulo"/>
    <n v="44145"/>
    <s v="SÃ£o Paulo"/>
    <x v="3"/>
    <s v="Erin"/>
    <x v="3"/>
    <m/>
    <s v="Brasil"/>
    <s v="EscritÃ³rio em Casa"/>
    <s v="Tecnologia"/>
    <s v="PerifÃ©ricos"/>
    <x v="326"/>
    <s v="Small Pack"/>
    <n v="0.5"/>
    <d v="2012-10-31T00:00:00"/>
  </r>
  <r>
    <n v="5491"/>
    <n v="5833"/>
    <n v="41383"/>
    <x v="1066"/>
    <s v="Baixa"/>
    <x v="49"/>
    <n v="1449.45"/>
    <n v="0.04"/>
    <s v="AÃ©reo Normal"/>
    <n v="620.06650000000002"/>
    <n v="620.06650000000002"/>
    <s v=""/>
    <x v="496"/>
    <n v="2.99"/>
    <s v="Fred McMath"/>
    <s v="VitÃ³ria"/>
    <n v="4011"/>
    <s v="EspÃ­rito Santo"/>
    <x v="3"/>
    <s v="Erin"/>
    <x v="3"/>
    <m/>
    <s v="Brasil"/>
    <s v="Pequenas Empresas"/>
    <s v="Material de EscritÃ³rio"/>
    <s v="Capas e AcessÃ³rios"/>
    <x v="760"/>
    <s v="Small Box"/>
    <n v="0.35"/>
    <d v="2010-05-19T00:00:00"/>
  </r>
  <r>
    <n v="5509"/>
    <n v="5834"/>
    <n v="41383"/>
    <x v="1066"/>
    <s v="Baixa"/>
    <x v="39"/>
    <n v="2702.3"/>
    <n v="0.03"/>
    <s v="Transporte RodoviÃ¡rio"/>
    <n v="-1330.78"/>
    <n v="-1330.78"/>
    <s v=""/>
    <x v="106"/>
    <n v="59.81"/>
    <s v="Fred McMath"/>
    <s v="SÃ£o Paulo"/>
    <n v="8028"/>
    <s v="SÃ£o Paulo"/>
    <x v="3"/>
    <s v="Erin"/>
    <x v="3"/>
    <m/>
    <s v="Brasil"/>
    <s v="Pequenas Empresas"/>
    <s v="MobiliÃ¡rio"/>
    <s v="Cadeiras"/>
    <x v="1159"/>
    <s v="Jumbo Drum"/>
    <n v="0.6"/>
    <d v="2010-05-16T00:00:00"/>
  </r>
  <r>
    <n v="2340"/>
    <n v="5837"/>
    <n v="41413"/>
    <x v="414"/>
    <s v="Baixa"/>
    <x v="30"/>
    <n v="10134.549999999999"/>
    <n v="0.08"/>
    <s v="AÃ©reo Normal"/>
    <n v="-597.21"/>
    <n v="-597.21"/>
    <s v=""/>
    <x v="523"/>
    <n v="24.49"/>
    <s v="Art Miller"/>
    <s v="JoÃ£o Pessoa"/>
    <n v="80501"/>
    <s v="ParaÃ­ba"/>
    <x v="1"/>
    <s v="Chris,Pat"/>
    <x v="1"/>
    <s v="Pat"/>
    <s v="Brasil"/>
    <s v="Corporativo"/>
    <s v="Tecnologia"/>
    <s v="Copiadoras e fax"/>
    <x v="968"/>
    <s v="Large Box"/>
    <n v="0.37"/>
    <d v="2011-11-23T00:00:00"/>
  </r>
  <r>
    <n v="2361"/>
    <n v="5839"/>
    <n v="41413"/>
    <x v="414"/>
    <s v="Baixa"/>
    <x v="3"/>
    <n v="156.5"/>
    <n v="0.01"/>
    <s v="AÃ©reo Normal"/>
    <n v="-49.6"/>
    <n v="-49.6"/>
    <s v=""/>
    <x v="31"/>
    <n v="6"/>
    <s v="Art Miller"/>
    <s v="JoÃ£o Pessoa"/>
    <n v="80501"/>
    <s v="ParaÃ­ba"/>
    <x v="1"/>
    <s v="Chris,Pat"/>
    <x v="1"/>
    <s v="Pat"/>
    <s v="Brasil"/>
    <s v="Corporativo"/>
    <s v="Material de EscritÃ³rio"/>
    <s v="Papel"/>
    <x v="348"/>
    <s v="Small Box"/>
    <n v="0.37"/>
    <d v="2011-11-20T00:00:00"/>
  </r>
  <r>
    <n v="2376"/>
    <n v="5838"/>
    <n v="41413"/>
    <x v="414"/>
    <s v="Baixa"/>
    <x v="6"/>
    <n v="1765.64"/>
    <n v="0.08"/>
    <s v="AÃ©reo Normal"/>
    <n v="108.65"/>
    <n v="108.65"/>
    <s v=""/>
    <x v="202"/>
    <n v="14.45"/>
    <s v="Art Miller"/>
    <s v="JoÃ£o Pessoa"/>
    <n v="80501"/>
    <s v="ParaÃ­ba"/>
    <x v="1"/>
    <s v="Chris,Pat"/>
    <x v="1"/>
    <s v="Pat"/>
    <s v="Brasil"/>
    <s v="Corporativo"/>
    <s v="MobiliÃ¡rio"/>
    <s v="MobiliÃ¡rio de EscritÃ³rio"/>
    <x v="471"/>
    <s v="Large Box"/>
    <n v="0.56999999999999995"/>
    <d v="2011-11-18T00:00:00"/>
  </r>
  <r>
    <n v="6523"/>
    <n v="5840"/>
    <n v="41415"/>
    <x v="1178"/>
    <s v="Baixa"/>
    <x v="17"/>
    <n v="80.92"/>
    <n v="0.09"/>
    <s v="AÃ©reo Normal"/>
    <n v="-20.16"/>
    <n v="-20.16"/>
    <s v=""/>
    <x v="36"/>
    <n v="5.83"/>
    <s v="Debra Catini"/>
    <s v="VitÃ³ria"/>
    <n v="4070"/>
    <s v="EspÃ­rito Santo"/>
    <x v="3"/>
    <s v="Erin"/>
    <x v="3"/>
    <m/>
    <s v="Brasil"/>
    <s v="Pequenas Empresas"/>
    <s v="Material de EscritÃ³rio"/>
    <s v="Papel"/>
    <x v="37"/>
    <s v="Wrap Bag"/>
    <n v="0.36"/>
    <d v="2009-11-15T00:00:00"/>
  </r>
  <r>
    <n v="6800"/>
    <n v="5842"/>
    <n v="41440"/>
    <x v="1233"/>
    <s v="Alta"/>
    <x v="36"/>
    <n v="6070.96"/>
    <n v="0.01"/>
    <s v="Transporte RodoviÃ¡rio"/>
    <n v="173.48"/>
    <n v="173.48"/>
    <s v=""/>
    <x v="91"/>
    <n v="54.12"/>
    <s v="Alejandro Savely"/>
    <s v="Recife"/>
    <n v="95687"/>
    <s v="Pernambuco"/>
    <x v="1"/>
    <s v="Chris,Pat"/>
    <x v="1"/>
    <s v="Pat"/>
    <s v="Brasil"/>
    <s v="Corporativo"/>
    <s v="MobiliÃ¡rio"/>
    <s v="Mesas"/>
    <x v="104"/>
    <s v="Jumbo Box"/>
    <n v="0.76"/>
    <d v="2009-09-25T00:00:00"/>
  </r>
  <r>
    <n v="6813"/>
    <n v="5841"/>
    <n v="41440"/>
    <x v="1233"/>
    <s v="Alta"/>
    <x v="28"/>
    <n v="92.94"/>
    <n v="0.09"/>
    <s v="AÃ©reo Normal"/>
    <n v="37.770000000000003"/>
    <n v="37.770000000000003"/>
    <s v=""/>
    <x v="113"/>
    <n v="0.5"/>
    <s v="Alejandro Savely"/>
    <s v="Recife"/>
    <n v="95687"/>
    <s v="Pernambuco"/>
    <x v="1"/>
    <s v="Chris,Pat"/>
    <x v="1"/>
    <s v="Pat"/>
    <s v="Brasil"/>
    <s v="Corporativo"/>
    <s v="Material de EscritÃ³rio"/>
    <s v="Etiquetas"/>
    <x v="129"/>
    <s v="Small Box"/>
    <n v="0.36"/>
    <d v="2009-09-23T00:00:00"/>
  </r>
  <r>
    <n v="1976"/>
    <n v="5843"/>
    <n v="41441"/>
    <x v="179"/>
    <s v="MÃ©dia"/>
    <x v="7"/>
    <n v="221.08"/>
    <n v="0"/>
    <s v="AÃ©reo Normal"/>
    <n v="-108.20350000000001"/>
    <n v="-108.20350000000001"/>
    <s v=""/>
    <x v="113"/>
    <n v="5.68"/>
    <s v="Tom Stivers"/>
    <s v="VitÃ³ria"/>
    <n v="21403"/>
    <s v="EspÃ­rito Santo"/>
    <x v="3"/>
    <s v="Erin"/>
    <x v="3"/>
    <m/>
    <s v="Brasil"/>
    <s v="Corporativo"/>
    <s v="Material de EscritÃ³rio"/>
    <s v="Capas e AcessÃ³rios"/>
    <x v="810"/>
    <s v="Small Box"/>
    <n v="0.36"/>
    <d v="2012-01-24T00:00:00"/>
  </r>
  <r>
    <n v="6102"/>
    <n v="5844"/>
    <n v="41472"/>
    <x v="702"/>
    <s v="Baixa"/>
    <x v="10"/>
    <n v="280.87"/>
    <n v="0.01"/>
    <s v="AÃ©reo RÃ¡pido"/>
    <n v="-214.15299999999999"/>
    <n v="-214.15299999999999"/>
    <s v=""/>
    <x v="234"/>
    <n v="7.57"/>
    <s v="Helen Wasserman"/>
    <s v="SÃ£o Paulo"/>
    <n v="14901"/>
    <s v="SÃ£o Paulo"/>
    <x v="3"/>
    <s v="Erin"/>
    <x v="3"/>
    <m/>
    <s v="Brasil"/>
    <s v="EscritÃ³rio em Casa"/>
    <s v="Material de EscritÃ³rio"/>
    <s v="Capas e AcessÃ³rios"/>
    <x v="1008"/>
    <s v="Small Box"/>
    <n v="0.36"/>
    <d v="2010-01-30T00:00:00"/>
  </r>
  <r>
    <n v="7717"/>
    <n v="5845"/>
    <n v="41474"/>
    <x v="861"/>
    <s v="NÃ£o Especificada"/>
    <x v="44"/>
    <n v="3640.83"/>
    <n v="0"/>
    <s v="Transporte RodoviÃ¡rio"/>
    <n v="-6.8000000000000096"/>
    <n v="-6.8000000000000096"/>
    <s v=""/>
    <x v="111"/>
    <n v="35.840000000000003"/>
    <s v="Matt Connell"/>
    <s v="SÃ£o Paulo"/>
    <n v="44256"/>
    <s v="SÃ£o Paulo"/>
    <x v="3"/>
    <s v="Erin"/>
    <x v="3"/>
    <m/>
    <s v="Brasil"/>
    <s v="Corporativo"/>
    <s v="MobiliÃ¡rio"/>
    <s v="Estantes"/>
    <x v="965"/>
    <s v="Jumbo Box"/>
    <n v="0.62"/>
    <d v="2009-04-22T00:00:00"/>
  </r>
  <r>
    <n v="7718"/>
    <n v="5846"/>
    <n v="41474"/>
    <x v="861"/>
    <s v="NÃ£o Especificada"/>
    <x v="31"/>
    <n v="225.94"/>
    <n v="0.09"/>
    <s v="AÃ©reo Normal"/>
    <n v="-89.13"/>
    <n v="-89.13"/>
    <s v=""/>
    <x v="599"/>
    <n v="2.39"/>
    <s v="Matt Connell"/>
    <s v="SÃ£o Paulo"/>
    <n v="44256"/>
    <s v="SÃ£o Paulo"/>
    <x v="3"/>
    <s v="Erin"/>
    <x v="3"/>
    <m/>
    <s v="Brasil"/>
    <s v="Corporativo"/>
    <s v="Tecnologia"/>
    <s v="PerifÃ©ricos"/>
    <x v="952"/>
    <s v="Small Pack"/>
    <n v="0.72"/>
    <d v="2009-04-22T00:00:00"/>
  </r>
  <r>
    <n v="5407"/>
    <n v="5847"/>
    <n v="41476"/>
    <x v="224"/>
    <s v="Alta"/>
    <x v="10"/>
    <n v="92.25"/>
    <n v="7.0000000000000007E-2"/>
    <s v="AÃ©reo Normal"/>
    <n v="-104.8"/>
    <n v="-104.8"/>
    <s v=""/>
    <x v="10"/>
    <n v="2.58"/>
    <s v="Mark Cousins"/>
    <s v="SÃ£o Paulo"/>
    <n v="16146"/>
    <s v="SÃ£o Paulo"/>
    <x v="3"/>
    <s v="Erin"/>
    <x v="3"/>
    <m/>
    <s v="Brasil"/>
    <s v="Corporativo"/>
    <s v="Material de EscritÃ³rio"/>
    <s v="ElÃ¡sticos"/>
    <x v="10"/>
    <s v="Wrap Bag"/>
    <n v="0.82"/>
    <d v="2010-06-01T00:00:00"/>
  </r>
  <r>
    <n v="323"/>
    <n v="5848"/>
    <n v="41504"/>
    <x v="472"/>
    <s v="CrÃ­tica"/>
    <x v="28"/>
    <n v="302.94"/>
    <n v="7.0000000000000007E-2"/>
    <s v="AÃ©reo Normal"/>
    <n v="-30.2"/>
    <n v="-30.2"/>
    <s v=""/>
    <x v="449"/>
    <n v="5.8"/>
    <s v="Paul Knutson"/>
    <s v="Rio de Janeiro"/>
    <n v="5403"/>
    <s v="Rio de Janeiro"/>
    <x v="3"/>
    <s v="Erin"/>
    <x v="3"/>
    <m/>
    <s v="Brasil"/>
    <s v="Corporativo"/>
    <s v="Material de EscritÃ³rio"/>
    <s v="Armazenamento e OrganizaÃ§Ã£o"/>
    <x v="1126"/>
    <s v="Small Box"/>
    <n v="0.6"/>
    <d v="2012-10-30T00:00:00"/>
  </r>
  <r>
    <n v="4732"/>
    <n v="5849"/>
    <n v="41508"/>
    <x v="336"/>
    <s v="Alta"/>
    <x v="33"/>
    <n v="18561.310000000001"/>
    <n v="0.05"/>
    <s v="Transporte RodoviÃ¡rio"/>
    <n v="4822.42"/>
    <n v="0"/>
    <s v="Returned"/>
    <x v="54"/>
    <n v="26"/>
    <s v="Liz Willingham"/>
    <s v="SÃ£o Paulo"/>
    <n v="44236"/>
    <s v="SÃ£o Paulo"/>
    <x v="3"/>
    <s v="Erin"/>
    <x v="3"/>
    <m/>
    <s v="Brasil"/>
    <s v="EscritÃ³rio em Casa"/>
    <s v="MobiliÃ¡rio"/>
    <s v="Cadeiras"/>
    <x v="288"/>
    <s v="Jumbo Drum"/>
    <n v="0.6"/>
    <d v="2010-09-26T00:00:00"/>
  </r>
  <r>
    <n v="3439"/>
    <n v="5850"/>
    <n v="41539"/>
    <x v="343"/>
    <s v="Alta"/>
    <x v="4"/>
    <n v="41.85"/>
    <n v="0.04"/>
    <s v="AÃ©reo RÃ¡pido"/>
    <n v="-8.44"/>
    <n v="-8.44"/>
    <s v=""/>
    <x v="652"/>
    <n v="1.29"/>
    <s v="Charles Crestani"/>
    <s v="Recife"/>
    <n v="95062"/>
    <s v="Pernambuco"/>
    <x v="1"/>
    <s v="Chris,Pat"/>
    <x v="1"/>
    <s v="Pat"/>
    <s v="Brasil"/>
    <s v="Consumidor"/>
    <s v="Material de EscritÃ³rio"/>
    <s v="Canetas e materiais de arte"/>
    <x v="1060"/>
    <s v="Wrap Bag"/>
    <n v="0.42"/>
    <d v="2011-05-05T00:00:00"/>
  </r>
  <r>
    <n v="3444"/>
    <n v="5851"/>
    <n v="41539"/>
    <x v="343"/>
    <s v="Alta"/>
    <x v="7"/>
    <n v="2303.7125000000001"/>
    <n v="0.04"/>
    <s v="AÃ©reo Normal"/>
    <n v="398.22300000000001"/>
    <n v="398.22300000000001"/>
    <s v=""/>
    <x v="6"/>
    <n v="8.99"/>
    <s v="Charles Crestani"/>
    <s v="Recife"/>
    <n v="95062"/>
    <s v="Pernambuco"/>
    <x v="1"/>
    <s v="Chris,Pat"/>
    <x v="1"/>
    <s v="Pat"/>
    <s v="Brasil"/>
    <s v="Consumidor"/>
    <s v="Tecnologia"/>
    <s v="Telefones e ComunicaÃ§Ã£o"/>
    <x v="966"/>
    <s v="Small Box"/>
    <n v="0.57999999999999996"/>
    <d v="2011-05-04T00:00:00"/>
  </r>
  <r>
    <n v="6789"/>
    <n v="5852"/>
    <n v="41542"/>
    <x v="853"/>
    <s v="Alta"/>
    <x v="26"/>
    <n v="6181.48"/>
    <n v="0.03"/>
    <s v="Transporte RodoviÃ¡rio"/>
    <n v="-194.83"/>
    <n v="-194.83"/>
    <s v=""/>
    <x v="49"/>
    <n v="51.94"/>
    <s v="Marc Crier"/>
    <s v="MaringÃ¡"/>
    <n v="72301"/>
    <s v="ParanÃ¡"/>
    <x v="2"/>
    <s v="Sam,Pat"/>
    <x v="2"/>
    <s v="Pat"/>
    <s v="Brasil"/>
    <s v="Corporativo"/>
    <s v="MobiliÃ¡rio"/>
    <s v="Mesas"/>
    <x v="50"/>
    <s v="Jumbo Box"/>
    <n v="0.63"/>
    <d v="2009-09-27T00:00:00"/>
  </r>
  <r>
    <n v="5147"/>
    <n v="5855"/>
    <n v="41569"/>
    <x v="1234"/>
    <s v="CrÃ­tica"/>
    <x v="19"/>
    <n v="617.34"/>
    <n v="0.06"/>
    <s v="AÃ©reo Normal"/>
    <n v="47.1"/>
    <n v="47.1"/>
    <s v=""/>
    <x v="247"/>
    <n v="6.47"/>
    <s v="Kean Nguyen"/>
    <s v="SÃ£o Paulo"/>
    <n v="44903"/>
    <s v="SÃ£o Paulo"/>
    <x v="3"/>
    <s v="Erin"/>
    <x v="3"/>
    <m/>
    <s v="Brasil"/>
    <s v="Corporativo"/>
    <s v="Material de EscritÃ³rio"/>
    <s v="Papel"/>
    <x v="329"/>
    <s v="Small Box"/>
    <n v="0.38"/>
    <d v="2010-07-22T00:00:00"/>
  </r>
  <r>
    <n v="3202"/>
    <n v="5858"/>
    <n v="41571"/>
    <x v="337"/>
    <s v="Baixa"/>
    <x v="8"/>
    <n v="906.07"/>
    <n v="0"/>
    <s v="AÃ©reo Normal"/>
    <n v="-2.66"/>
    <n v="-2.66"/>
    <s v=""/>
    <x v="270"/>
    <n v="8.99"/>
    <s v="Katherine Nockton"/>
    <s v="SÃ£o Paulo"/>
    <n v="45801"/>
    <s v="SÃ£o Paulo"/>
    <x v="3"/>
    <s v="Erin"/>
    <x v="3"/>
    <m/>
    <s v="Brasil"/>
    <s v="Corporativo"/>
    <s v="Material de EscritÃ³rio"/>
    <s v="Canetas e materiais de arte"/>
    <x v="370"/>
    <s v="Small Pack"/>
    <n v="0.57999999999999996"/>
    <d v="2011-06-15T00:00:00"/>
  </r>
  <r>
    <n v="4765"/>
    <n v="5859"/>
    <n v="41574"/>
    <x v="973"/>
    <s v="Alta"/>
    <x v="3"/>
    <n v="283.82"/>
    <n v="0.01"/>
    <s v="AÃ©reo Normal"/>
    <n v="-38.94"/>
    <n v="-38.94"/>
    <s v=""/>
    <x v="535"/>
    <n v="5.81"/>
    <s v="Brendan Murry"/>
    <s v="Recife"/>
    <n v="95020"/>
    <s v="Pernambuco"/>
    <x v="1"/>
    <s v="Chris,Pat"/>
    <x v="1"/>
    <s v="Pat"/>
    <s v="Brasil"/>
    <s v="Corporativo"/>
    <s v="Material de EscritÃ³rio"/>
    <s v="Canetas e materiais de arte"/>
    <x v="950"/>
    <s v="Small Pack"/>
    <n v="0.6"/>
    <d v="2010-09-22T00:00:00"/>
  </r>
  <r>
    <n v="4158"/>
    <n v="5861"/>
    <n v="41605"/>
    <x v="1206"/>
    <s v="MÃ©dia"/>
    <x v="32"/>
    <n v="114.57"/>
    <n v="0.02"/>
    <s v="AÃ©reo Normal"/>
    <n v="-29.980499999999999"/>
    <n v="-29.980499999999999"/>
    <s v=""/>
    <x v="29"/>
    <n v="12.98"/>
    <s v="Nora Price"/>
    <s v="Porto Alegre"/>
    <n v="23434"/>
    <s v="Rio Grande do Sul"/>
    <x v="2"/>
    <s v="Sam,Pat"/>
    <x v="2"/>
    <s v="Pat"/>
    <s v="Brasil"/>
    <s v="Pequenas Empresas"/>
    <s v="Material de EscritÃ³rio"/>
    <s v="Capas e AcessÃ³rios"/>
    <x v="30"/>
    <s v="Small Box"/>
    <n v="0.39"/>
    <d v="2010-12-26T00:00:00"/>
  </r>
  <r>
    <n v="6313"/>
    <n v="5864"/>
    <n v="41607"/>
    <x v="380"/>
    <s v="MÃ©dia"/>
    <x v="49"/>
    <n v="4115.74"/>
    <n v="0.1"/>
    <s v="AÃ©reo Normal"/>
    <n v="1719.4735000000001"/>
    <n v="1719.4735000000001"/>
    <s v=""/>
    <x v="211"/>
    <n v="9.07"/>
    <s v="Barry Franz"/>
    <s v="Belo Horizonte"/>
    <n v="6855"/>
    <s v="Minas Gerais"/>
    <x v="3"/>
    <s v="Erin"/>
    <x v="3"/>
    <m/>
    <s v="Brasil"/>
    <s v="Corporativo"/>
    <s v="Material de EscritÃ³rio"/>
    <s v="Capas e AcessÃ³rios"/>
    <x v="663"/>
    <s v="Small Box"/>
    <n v="0.35"/>
    <d v="2009-12-21T00:00:00"/>
  </r>
  <r>
    <n v="4264"/>
    <n v="5865"/>
    <n v="41632"/>
    <x v="126"/>
    <s v="Baixa"/>
    <x v="20"/>
    <n v="1541.4580000000001"/>
    <n v="0.05"/>
    <s v="AÃ©reo Normal"/>
    <n v="-238.161"/>
    <n v="-238.161"/>
    <s v=""/>
    <x v="241"/>
    <n v="5"/>
    <s v="Patrick Jones"/>
    <s v="MaringÃ¡"/>
    <n v="36869"/>
    <s v="ParanÃ¡"/>
    <x v="2"/>
    <s v="Sam,Pat"/>
    <x v="2"/>
    <s v="Pat"/>
    <s v="Brasil"/>
    <s v="EscritÃ³rio em Casa"/>
    <s v="Tecnologia"/>
    <s v="Telefones e ComunicaÃ§Ã£o"/>
    <x v="886"/>
    <s v="Small Pack"/>
    <n v="0.83"/>
    <d v="2010-12-08T00:00:00"/>
  </r>
  <r>
    <n v="119"/>
    <n v="5868"/>
    <n v="41634"/>
    <x v="1235"/>
    <s v="NÃ£o Especificada"/>
    <x v="17"/>
    <n v="371.45"/>
    <n v="0.01"/>
    <s v="AÃ©reo Normal"/>
    <n v="17.73"/>
    <n v="17.73"/>
    <s v=""/>
    <x v="586"/>
    <n v="7.73"/>
    <s v="Darrin Van Huff"/>
    <s v="FlorianÃ³polis"/>
    <n v="42240"/>
    <s v="Santa Catarina"/>
    <x v="2"/>
    <s v="Sam,Pat"/>
    <x v="2"/>
    <s v="Pat"/>
    <s v="Brasil"/>
    <s v="EscritÃ³rio em Casa"/>
    <s v="Material de EscritÃ³rio"/>
    <s v="Canetas e materiais de arte"/>
    <x v="1072"/>
    <s v="Small Box"/>
    <n v="0.59"/>
    <d v="2012-12-10T00:00:00"/>
  </r>
  <r>
    <n v="123"/>
    <n v="5867"/>
    <n v="41634"/>
    <x v="1235"/>
    <s v="NÃ£o Especificada"/>
    <x v="25"/>
    <n v="57.35"/>
    <n v="0.06"/>
    <s v="AÃ©reo Normal"/>
    <n v="-28.55"/>
    <n v="-28.55"/>
    <s v=""/>
    <x v="294"/>
    <n v="1.99"/>
    <s v="Darrin Van Huff"/>
    <s v="FlorianÃ³polis"/>
    <n v="42240"/>
    <s v="Santa Catarina"/>
    <x v="2"/>
    <s v="Sam,Pat"/>
    <x v="2"/>
    <s v="Pat"/>
    <s v="Brasil"/>
    <s v="EscritÃ³rio em Casa"/>
    <s v="Tecnologia"/>
    <s v="PerifÃ©ricos"/>
    <x v="408"/>
    <s v="Small Pack"/>
    <n v="0.52"/>
    <d v="2012-12-09T00:00:00"/>
  </r>
  <r>
    <n v="7045"/>
    <n v="5870"/>
    <n v="41636"/>
    <x v="383"/>
    <s v="CrÃ­tica"/>
    <x v="16"/>
    <n v="423.15"/>
    <n v="0.05"/>
    <s v="AÃ©reo Normal"/>
    <n v="-47.28"/>
    <n v="-47.28"/>
    <s v=""/>
    <x v="585"/>
    <n v="7.78"/>
    <s v="MaryBeth Skach"/>
    <s v="Porto Alegre"/>
    <n v="28560"/>
    <s v="Rio Grande do Sul"/>
    <x v="2"/>
    <s v="Sam,Pat"/>
    <x v="2"/>
    <s v="Pat"/>
    <s v="Brasil"/>
    <s v="EscritÃ³rio em Casa"/>
    <s v="Material de EscritÃ³rio"/>
    <s v="Canetas e materiais de arte"/>
    <x v="1170"/>
    <s v="Small Pack"/>
    <n v="0.56999999999999995"/>
    <d v="2009-08-16T00:00:00"/>
  </r>
  <r>
    <n v="7046"/>
    <n v="5871"/>
    <n v="41636"/>
    <x v="383"/>
    <s v="CrÃ­tica"/>
    <x v="15"/>
    <n v="2762.857"/>
    <n v="0.03"/>
    <s v="AÃ©reo Normal"/>
    <n v="722.24099999999999"/>
    <n v="722.24099999999999"/>
    <s v=""/>
    <x v="43"/>
    <n v="4.2300000000000004"/>
    <s v="MaryBeth Skach"/>
    <s v="Porto Alegre"/>
    <n v="28560"/>
    <s v="Rio Grande do Sul"/>
    <x v="2"/>
    <s v="Sam,Pat"/>
    <x v="2"/>
    <s v="Pat"/>
    <s v="Brasil"/>
    <s v="EscritÃ³rio em Casa"/>
    <s v="Tecnologia"/>
    <s v="Telefones e ComunicaÃ§Ã£o"/>
    <x v="44"/>
    <s v="Small Box"/>
    <n v="0.56000000000000005"/>
    <d v="2009-08-16T00:00:00"/>
  </r>
  <r>
    <n v="7057"/>
    <n v="5869"/>
    <n v="41636"/>
    <x v="383"/>
    <s v="CrÃ­tica"/>
    <x v="26"/>
    <n v="5294.48"/>
    <n v="0.03"/>
    <s v="AÃ©reo Normal"/>
    <n v="1521.31"/>
    <n v="1521.31"/>
    <s v=""/>
    <x v="2"/>
    <n v="5.81"/>
    <s v="MaryBeth Skach"/>
    <s v="Porto Alegre"/>
    <n v="28115"/>
    <s v="Rio Grande do Sul"/>
    <x v="2"/>
    <s v="Sam,Pat"/>
    <x v="2"/>
    <s v="Pat"/>
    <s v="Brasil"/>
    <s v="EscritÃ³rio em Casa"/>
    <s v="MobiliÃ¡rio"/>
    <s v="MobiliÃ¡rio de EscritÃ³rio"/>
    <x v="2"/>
    <s v="Medium Box"/>
    <n v="0.65"/>
    <d v="2009-08-15T00:00:00"/>
  </r>
  <r>
    <n v="1768"/>
    <n v="5874"/>
    <n v="41666"/>
    <x v="276"/>
    <s v="MÃ©dia"/>
    <x v="2"/>
    <n v="596.15599999999995"/>
    <n v="0.1"/>
    <s v="AÃ©reo RÃ¡pido"/>
    <n v="-97.921999999999997"/>
    <n v="-97.921999999999997"/>
    <s v=""/>
    <x v="492"/>
    <n v="8.59"/>
    <s v="Corey Roper"/>
    <s v="Belo Horizonte"/>
    <n v="6437"/>
    <s v="Minas Gerais"/>
    <x v="3"/>
    <s v="Erin"/>
    <x v="3"/>
    <m/>
    <s v="Brasil"/>
    <s v="Pequenas Empresas"/>
    <s v="Tecnologia"/>
    <s v="Telefones e ComunicaÃ§Ã£o"/>
    <x v="753"/>
    <s v="Medium Box"/>
    <n v="0.56000000000000005"/>
    <d v="2012-03-04T00:00:00"/>
  </r>
  <r>
    <n v="1076"/>
    <n v="5875"/>
    <n v="41667"/>
    <x v="77"/>
    <s v="Alta"/>
    <x v="43"/>
    <n v="1062.2194999999999"/>
    <n v="0.03"/>
    <s v="AÃ©reo Normal"/>
    <n v="132.37200000000001"/>
    <n v="132.37200000000001"/>
    <s v=""/>
    <x v="6"/>
    <n v="5.31"/>
    <s v="Richard Bierner"/>
    <s v="Porto Alegre"/>
    <n v="22980"/>
    <s v="Rio Grande do Sul"/>
    <x v="2"/>
    <s v="Sam,Pat"/>
    <x v="2"/>
    <s v="Pat"/>
    <s v="Brasil"/>
    <s v="Pequenas Empresas"/>
    <s v="Tecnologia"/>
    <s v="Telefones e ComunicaÃ§Ã£o"/>
    <x v="626"/>
    <s v="Small Box"/>
    <n v="0.56999999999999995"/>
    <d v="2012-06-23T00:00:00"/>
  </r>
  <r>
    <n v="6758"/>
    <n v="5880"/>
    <n v="41728"/>
    <x v="72"/>
    <s v="Alta"/>
    <x v="9"/>
    <n v="23106.46"/>
    <n v="0.08"/>
    <s v="AÃ©reo Normal"/>
    <n v="9527.4714999999997"/>
    <n v="9527.4714999999997"/>
    <s v=""/>
    <x v="386"/>
    <n v="19.989999999999998"/>
    <s v="Alejandro Grove"/>
    <s v="SÃ£o Paulo"/>
    <n v="45231"/>
    <s v="SÃ£o Paulo"/>
    <x v="3"/>
    <s v="Erin"/>
    <x v="3"/>
    <m/>
    <s v="Brasil"/>
    <s v="Corporativo"/>
    <s v="Material de EscritÃ³rio"/>
    <s v="Capas e AcessÃ³rios"/>
    <x v="546"/>
    <s v="Small Box"/>
    <n v="0.38"/>
    <d v="2009-10-02T00:00:00"/>
  </r>
  <r>
    <n v="6764"/>
    <n v="5881"/>
    <n v="41728"/>
    <x v="72"/>
    <s v="Alta"/>
    <x v="17"/>
    <n v="2549.58"/>
    <n v="0.02"/>
    <s v="Transporte RodoviÃ¡rio"/>
    <n v="41.53"/>
    <n v="41.53"/>
    <s v=""/>
    <x v="196"/>
    <n v="62.94"/>
    <s v="Alejandro Grove"/>
    <s v="SÃ£o Paulo"/>
    <n v="45231"/>
    <s v="SÃ£o Paulo"/>
    <x v="3"/>
    <s v="Erin"/>
    <x v="3"/>
    <m/>
    <s v="Brasil"/>
    <s v="Corporativo"/>
    <s v="MobiliÃ¡rio"/>
    <s v="Cadeiras"/>
    <x v="597"/>
    <s v="Jumbo Drum"/>
    <n v="0.56999999999999995"/>
    <d v="2009-10-01T00:00:00"/>
  </r>
  <r>
    <n v="1927"/>
    <n v="5883"/>
    <n v="41760"/>
    <x v="302"/>
    <s v="Baixa"/>
    <x v="35"/>
    <n v="247.45"/>
    <n v="0"/>
    <s v="AÃ©reo Normal"/>
    <n v="-133.18"/>
    <n v="0"/>
    <s v="Returned"/>
    <x v="618"/>
    <n v="12.52"/>
    <s v="Erica Smith"/>
    <s v="Feira de Santana"/>
    <n v="98801"/>
    <s v="Bahia"/>
    <x v="1"/>
    <s v="Chris,Pat"/>
    <x v="1"/>
    <s v="Pat"/>
    <s v="Brasil"/>
    <s v="Pequenas Empresas"/>
    <s v="MobiliÃ¡rio"/>
    <s v="MobiliÃ¡rio de EscritÃ³rio"/>
    <x v="989"/>
    <s v="Small Box"/>
    <n v="0.56999999999999995"/>
    <d v="2012-02-03T00:00:00"/>
  </r>
  <r>
    <n v="1941"/>
    <n v="5882"/>
    <n v="41760"/>
    <x v="302"/>
    <s v="Baixa"/>
    <x v="24"/>
    <n v="6688.66"/>
    <n v="0.04"/>
    <s v="AÃ©reo Normal"/>
    <n v="2648.0814999999998"/>
    <n v="0"/>
    <s v="Returned"/>
    <x v="147"/>
    <n v="19.989999999999998"/>
    <s v="Erica Smith"/>
    <s v="Feira de Santana"/>
    <n v="98801"/>
    <s v="Bahia"/>
    <x v="1"/>
    <s v="Chris,Pat"/>
    <x v="1"/>
    <s v="Pat"/>
    <s v="Brasil"/>
    <s v="Pequenas Empresas"/>
    <s v="Material de EscritÃ³rio"/>
    <s v="Capas e AcessÃ³rios"/>
    <x v="173"/>
    <s v="Small Box"/>
    <n v="0.38"/>
    <d v="2012-02-01T00:00:00"/>
  </r>
  <r>
    <n v="1942"/>
    <n v="5884"/>
    <n v="41760"/>
    <x v="302"/>
    <s v="Baixa"/>
    <x v="25"/>
    <n v="685.72050000000002"/>
    <n v="0.08"/>
    <s v="AÃ©reo Normal"/>
    <n v="-278.87200000000001"/>
    <n v="0"/>
    <s v="Returned"/>
    <x v="43"/>
    <n v="2.5"/>
    <s v="Erica Smith"/>
    <s v="Feira de Santana"/>
    <n v="98801"/>
    <s v="Bahia"/>
    <x v="1"/>
    <s v="Chris,Pat"/>
    <x v="1"/>
    <s v="Pat"/>
    <s v="Brasil"/>
    <s v="Pequenas Empresas"/>
    <s v="Tecnologia"/>
    <s v="Telefones e ComunicaÃ§Ã£o"/>
    <x v="350"/>
    <s v="Small Box"/>
    <n v="0.56999999999999995"/>
    <d v="2012-02-01T00:00:00"/>
  </r>
  <r>
    <n v="1943"/>
    <n v="5885"/>
    <n v="41760"/>
    <x v="302"/>
    <s v="Baixa"/>
    <x v="47"/>
    <n v="3232.1334999999999"/>
    <n v="0.05"/>
    <s v="AÃ©reo Normal"/>
    <n v="696.95100000000002"/>
    <n v="0"/>
    <s v="Returned"/>
    <x v="387"/>
    <n v="8.99"/>
    <s v="Erica Smith"/>
    <s v="Feira de Santana"/>
    <n v="98801"/>
    <s v="Bahia"/>
    <x v="1"/>
    <s v="Chris,Pat"/>
    <x v="1"/>
    <s v="Pat"/>
    <s v="Brasil"/>
    <s v="Pequenas Empresas"/>
    <s v="Tecnologia"/>
    <s v="Telefones e ComunicaÃ§Ã£o"/>
    <x v="703"/>
    <s v="Small Box"/>
    <n v="0.56999999999999995"/>
    <d v="2012-02-01T00:00:00"/>
  </r>
  <r>
    <n v="6728"/>
    <n v="5886"/>
    <n v="41764"/>
    <x v="891"/>
    <s v="NÃ£o Especificada"/>
    <x v="48"/>
    <n v="5105.0600000000004"/>
    <n v="0.03"/>
    <s v="Transporte RodoviÃ¡rio"/>
    <n v="467.12430000000001"/>
    <n v="467.12430000000001"/>
    <s v=""/>
    <x v="406"/>
    <n v="29.2"/>
    <s v="Katherine Nockton"/>
    <s v="SÃ£o Paulo"/>
    <n v="45801"/>
    <s v="SÃ£o Paulo"/>
    <x v="3"/>
    <s v="Erin"/>
    <x v="3"/>
    <m/>
    <s v="Brasil"/>
    <s v="EscritÃ³rio em Casa"/>
    <s v="MobiliÃ¡rio"/>
    <s v="Mesas"/>
    <x v="577"/>
    <s v="Jumbo Box"/>
    <n v="0.66"/>
    <d v="2009-10-07T00:00:00"/>
  </r>
  <r>
    <n v="622"/>
    <n v="5888"/>
    <n v="41766"/>
    <x v="1236"/>
    <s v="CrÃ­tica"/>
    <x v="25"/>
    <n v="273.42"/>
    <n v="0"/>
    <s v="AÃ©reo Normal"/>
    <n v="10.064"/>
    <n v="10.064"/>
    <s v=""/>
    <x v="414"/>
    <n v="14.72"/>
    <s v="Stefania Perrino"/>
    <s v="Belo Horizonte"/>
    <n v="1742"/>
    <s v="Minas Gerais"/>
    <x v="3"/>
    <s v="Erin"/>
    <x v="3"/>
    <m/>
    <s v="Brasil"/>
    <s v="Corporativo"/>
    <s v="Material de EscritÃ³rio"/>
    <s v="Capas e AcessÃ³rios"/>
    <x v="589"/>
    <s v="Small Box"/>
    <n v="0.37"/>
    <d v="2012-09-12T00:00:00"/>
  </r>
  <r>
    <n v="623"/>
    <n v="5889"/>
    <n v="41766"/>
    <x v="1236"/>
    <s v="CrÃ­tica"/>
    <x v="17"/>
    <n v="5158.09"/>
    <n v="0.01"/>
    <s v="Transporte RodoviÃ¡rio"/>
    <n v="969.05"/>
    <n v="969.05"/>
    <s v=""/>
    <x v="54"/>
    <n v="28.14"/>
    <s v="Stefania Perrino"/>
    <s v="FlorianÃ³polis"/>
    <n v="42071"/>
    <s v="Santa Catarina"/>
    <x v="2"/>
    <s v="Sam,Pat"/>
    <x v="2"/>
    <s v="Pat"/>
    <s v="Brasil"/>
    <s v="Corporativo"/>
    <s v="Tecnologia"/>
    <s v="MÃ¡quinas de EscritÃ³rio"/>
    <x v="56"/>
    <s v="Jumbo Drum"/>
    <n v="0.38"/>
    <d v="2012-09-12T00:00:00"/>
  </r>
  <r>
    <n v="7587"/>
    <n v="5890"/>
    <n v="41793"/>
    <x v="396"/>
    <s v="Alta"/>
    <x v="10"/>
    <n v="1286.8699999999999"/>
    <n v="0.05"/>
    <s v="AÃ©reo Normal"/>
    <n v="384.38"/>
    <n v="384.38"/>
    <s v=""/>
    <x v="393"/>
    <n v="6.93"/>
    <s v="Adam Bellavance"/>
    <s v="Salvador"/>
    <n v="59601"/>
    <s v="Bahia"/>
    <x v="1"/>
    <s v="Chris,Pat"/>
    <x v="1"/>
    <s v="Pat"/>
    <s v="Brasil"/>
    <s v="Pequenas Empresas"/>
    <s v="MobiliÃ¡rio"/>
    <s v="MobiliÃ¡rio de EscritÃ³rio"/>
    <x v="556"/>
    <s v="Small Box"/>
    <n v="0.49"/>
    <d v="2009-05-16T00:00:00"/>
  </r>
  <r>
    <n v="3295"/>
    <n v="5892"/>
    <n v="41794"/>
    <x v="573"/>
    <s v="CrÃ­tica"/>
    <x v="24"/>
    <n v="58.14"/>
    <n v="0.04"/>
    <s v="AÃ©reo Normal"/>
    <n v="-2.23"/>
    <n v="-2.23"/>
    <s v=""/>
    <x v="120"/>
    <n v="0.97"/>
    <s v="Larry Tron"/>
    <s v="Natal"/>
    <n v="84037"/>
    <s v="Rio Grande do Norte"/>
    <x v="1"/>
    <s v="Chris,Pat"/>
    <x v="1"/>
    <s v="Pat"/>
    <s v="Brasil"/>
    <s v="EscritÃ³rio em Casa"/>
    <s v="Material de EscritÃ³rio"/>
    <s v="Canetas e materiais de arte"/>
    <x v="1171"/>
    <s v="Wrap Bag"/>
    <n v="0.59"/>
    <d v="2011-05-29T00:00:00"/>
  </r>
  <r>
    <n v="3296"/>
    <n v="5893"/>
    <n v="41794"/>
    <x v="573"/>
    <s v="CrÃ­tica"/>
    <x v="19"/>
    <n v="891.60749999999996"/>
    <n v="0.06"/>
    <s v="AÃ©reo Normal"/>
    <n v="100.59299999999899"/>
    <n v="100.59299999999899"/>
    <s v=""/>
    <x v="127"/>
    <n v="4.8099999999999996"/>
    <s v="Larry Tron"/>
    <s v="Natal"/>
    <n v="84037"/>
    <s v="Rio Grande do Norte"/>
    <x v="1"/>
    <s v="Chris,Pat"/>
    <x v="1"/>
    <s v="Pat"/>
    <s v="Brasil"/>
    <s v="EscritÃ³rio em Casa"/>
    <s v="Tecnologia"/>
    <s v="Telefones e ComunicaÃ§Ã£o"/>
    <x v="241"/>
    <s v="Medium Box"/>
    <n v="0.57999999999999996"/>
    <d v="2011-05-29T00:00:00"/>
  </r>
  <r>
    <n v="3301"/>
    <n v="5891"/>
    <n v="41794"/>
    <x v="573"/>
    <s v="CrÃ­tica"/>
    <x v="10"/>
    <n v="836.59"/>
    <n v="0.06"/>
    <s v="AÃ©reo Normal"/>
    <n v="-106.8"/>
    <n v="-106.8"/>
    <s v=""/>
    <x v="703"/>
    <n v="8.65"/>
    <s v="Larry Tron"/>
    <s v="Natal"/>
    <n v="84037"/>
    <s v="Rio Grande do Norte"/>
    <x v="1"/>
    <s v="Chris,Pat"/>
    <x v="1"/>
    <s v="Pat"/>
    <s v="Brasil"/>
    <s v="EscritÃ³rio em Casa"/>
    <s v="Material de EscritÃ³rio"/>
    <s v="Canetas e materiais de arte"/>
    <x v="1154"/>
    <s v="Small Box"/>
    <n v="0.56999999999999995"/>
    <d v="2011-05-28T00:00:00"/>
  </r>
  <r>
    <n v="7364"/>
    <n v="5894"/>
    <n v="41799"/>
    <x v="1209"/>
    <s v="Alta"/>
    <x v="24"/>
    <n v="1130.80599999999"/>
    <n v="0.04"/>
    <s v="AÃ©reo Normal"/>
    <n v="95.147999999999996"/>
    <n v="95.147999999999996"/>
    <s v=""/>
    <x v="6"/>
    <n v="4.99"/>
    <s v="Jonathan Doherty"/>
    <s v="Porto Alegre"/>
    <n v="27405"/>
    <s v="Rio Grande do Sul"/>
    <x v="2"/>
    <s v="Sam,Pat"/>
    <x v="2"/>
    <s v="Pat"/>
    <s v="Brasil"/>
    <s v="Corporativo"/>
    <s v="Tecnologia"/>
    <s v="Telefones e ComunicaÃ§Ã£o"/>
    <x v="812"/>
    <s v="Small Box"/>
    <n v="0.56999999999999995"/>
    <d v="2009-06-24T00:00:00"/>
  </r>
  <r>
    <n v="5210"/>
    <n v="5896"/>
    <n v="41824"/>
    <x v="617"/>
    <s v="NÃ£o Especificada"/>
    <x v="22"/>
    <n v="97.78"/>
    <n v="0.09"/>
    <s v="AÃ©reo Normal"/>
    <n v="-31.22"/>
    <n v="-31.22"/>
    <s v=""/>
    <x v="582"/>
    <n v="2.0299999999999998"/>
    <s v="Art Miller"/>
    <s v="JoÃ£o Pessoa"/>
    <n v="80538"/>
    <s v="ParaÃ­ba"/>
    <x v="1"/>
    <s v="Chris,Pat"/>
    <x v="1"/>
    <s v="Pat"/>
    <s v="Brasil"/>
    <s v="Corporativo"/>
    <s v="Material de EscritÃ³rio"/>
    <s v="Canetas e materiais de arte"/>
    <x v="970"/>
    <s v="Wrap Bag"/>
    <n v="0.56999999999999995"/>
    <d v="2010-07-06T00:00:00"/>
  </r>
  <r>
    <n v="5215"/>
    <n v="5895"/>
    <n v="41824"/>
    <x v="617"/>
    <s v="NÃ£o Especificada"/>
    <x v="34"/>
    <n v="157.51"/>
    <n v="0.01"/>
    <s v="AÃ©reo Normal"/>
    <n v="46.478000000000002"/>
    <n v="46.478000000000002"/>
    <s v=""/>
    <x v="467"/>
    <n v="1.49"/>
    <s v="Art Miller"/>
    <s v="JoÃ£o Pessoa"/>
    <n v="80501"/>
    <s v="ParaÃ­ba"/>
    <x v="1"/>
    <s v="Chris,Pat"/>
    <x v="1"/>
    <s v="Pat"/>
    <s v="Brasil"/>
    <s v="Corporativo"/>
    <s v="Material de EscritÃ³rio"/>
    <s v="Capas e AcessÃ³rios"/>
    <x v="693"/>
    <s v="Small Box"/>
    <n v="0.35"/>
    <d v="2010-07-05T00:00:00"/>
  </r>
  <r>
    <n v="6998"/>
    <n v="5897"/>
    <n v="41825"/>
    <x v="979"/>
    <s v="CrÃ­tica"/>
    <x v="27"/>
    <n v="3277.39"/>
    <n v="0.02"/>
    <s v="AÃ©reo Normal"/>
    <n v="286.01"/>
    <n v="286.01"/>
    <s v=""/>
    <x v="167"/>
    <n v="4"/>
    <s v="Patrick Gardner"/>
    <s v="MaringÃ¡"/>
    <n v="36608"/>
    <s v="ParanÃ¡"/>
    <x v="2"/>
    <s v="Sam,Pat"/>
    <x v="2"/>
    <s v="Pat"/>
    <s v="Brasil"/>
    <s v="Consumidor"/>
    <s v="Tecnologia"/>
    <s v="PerifÃ©ricos"/>
    <x v="202"/>
    <s v="Small Box"/>
    <n v="0.77"/>
    <d v="2009-08-23T00:00:00"/>
  </r>
  <r>
    <n v="7004"/>
    <n v="5898"/>
    <n v="41825"/>
    <x v="979"/>
    <s v="CrÃ­tica"/>
    <x v="31"/>
    <n v="7817.45"/>
    <n v="0.03"/>
    <s v="Transporte RodoviÃ¡rio"/>
    <n v="-1303.5999999999999"/>
    <n v="-1303.5999999999999"/>
    <s v=""/>
    <x v="60"/>
    <n v="60.2"/>
    <s v="Sylvia Foulston"/>
    <s v="VitÃ³ria"/>
    <n v="4073"/>
    <s v="EspÃ­rito Santo"/>
    <x v="3"/>
    <s v="Erin"/>
    <x v="3"/>
    <m/>
    <s v="Brasil"/>
    <s v="Consumidor"/>
    <s v="MobiliÃ¡rio"/>
    <s v="Cadeiras"/>
    <x v="65"/>
    <s v="Jumbo Drum"/>
    <n v="0.77"/>
    <d v="2009-08-22T00:00:00"/>
  </r>
  <r>
    <n v="4582"/>
    <n v="5899"/>
    <n v="41826"/>
    <x v="28"/>
    <s v="MÃ©dia"/>
    <x v="32"/>
    <n v="63.93"/>
    <n v="0.03"/>
    <s v="AÃ©reo RÃ¡pido"/>
    <n v="40.630000000000003"/>
    <n v="40.630000000000003"/>
    <s v=""/>
    <x v="620"/>
    <n v="6.02"/>
    <s v="Chuck Sachs"/>
    <s v="VitÃ³ria"/>
    <n v="4005"/>
    <s v="EspÃ­rito Santo"/>
    <x v="3"/>
    <s v="Erin"/>
    <x v="3"/>
    <m/>
    <s v="Brasil"/>
    <s v="Consumidor"/>
    <s v="MobiliÃ¡rio"/>
    <s v="MobiliÃ¡rio de EscritÃ³rio"/>
    <x v="991"/>
    <s v="Medium Box"/>
    <n v="0.48"/>
    <d v="2010-10-18T00:00:00"/>
  </r>
  <r>
    <n v="4583"/>
    <n v="5900"/>
    <n v="41826"/>
    <x v="28"/>
    <s v="MÃ©dia"/>
    <x v="1"/>
    <n v="570.98"/>
    <n v="0.05"/>
    <s v="Transporte RodoviÃ¡rio"/>
    <n v="-340.48"/>
    <n v="-340.48"/>
    <s v=""/>
    <x v="574"/>
    <n v="54.31"/>
    <s v="Chuck Sachs"/>
    <s v="SÃ£o Paulo"/>
    <n v="8232"/>
    <s v="SÃ£o Paulo"/>
    <x v="3"/>
    <s v="Erin"/>
    <x v="3"/>
    <m/>
    <s v="Brasil"/>
    <s v="Consumidor"/>
    <s v="MobiliÃ¡rio"/>
    <s v="Cadeiras"/>
    <x v="903"/>
    <s v="Jumbo Drum"/>
    <n v="0.55000000000000004"/>
    <d v="2010-10-18T00:00:00"/>
  </r>
  <r>
    <n v="1810"/>
    <n v="5901"/>
    <n v="41830"/>
    <x v="62"/>
    <s v="Baixa"/>
    <x v="8"/>
    <n v="5361.08"/>
    <n v="0"/>
    <s v="Transporte RodoviÃ¡rio"/>
    <n v="1841.92"/>
    <n v="1841.92"/>
    <s v=""/>
    <x v="290"/>
    <n v="26.3"/>
    <s v="Deirdre Greer"/>
    <s v="SÃ£o Paulo"/>
    <n v="11720"/>
    <s v="SÃ£o Paulo"/>
    <x v="3"/>
    <s v="Erin"/>
    <x v="3"/>
    <m/>
    <s v="Brasil"/>
    <s v="EscritÃ³rio em Casa"/>
    <s v="Tecnologia"/>
    <s v="MÃ¡quinas de EscritÃ³rio"/>
    <x v="920"/>
    <s v="Jumbo Drum"/>
    <n v="0.38"/>
    <d v="2012-02-24T00:00:00"/>
  </r>
  <r>
    <n v="921"/>
    <n v="5902"/>
    <n v="41831"/>
    <x v="370"/>
    <s v="NÃ£o Especificada"/>
    <x v="27"/>
    <n v="3441.09"/>
    <n v="0.03"/>
    <s v="Transporte RodoviÃ¡rio"/>
    <n v="431.95"/>
    <n v="431.95"/>
    <s v=""/>
    <x v="350"/>
    <n v="30.06"/>
    <s v="Muhammed Lee"/>
    <s v="Recife"/>
    <n v="92804"/>
    <s v="Pernambuco"/>
    <x v="1"/>
    <s v="Chris,Pat"/>
    <x v="1"/>
    <s v="Pat"/>
    <s v="Brasil"/>
    <s v="Corporativo"/>
    <s v="Tecnologia"/>
    <s v="MÃ¡quinas de EscritÃ³rio"/>
    <x v="720"/>
    <s v="Jumbo Box"/>
    <n v="0.4"/>
    <d v="2012-07-23T00:00:00"/>
  </r>
  <r>
    <n v="932"/>
    <n v="5903"/>
    <n v="41831"/>
    <x v="370"/>
    <s v="NÃ£o Especificada"/>
    <x v="39"/>
    <n v="209.61"/>
    <n v="0.05"/>
    <s v="AÃ©reo Normal"/>
    <n v="-96.29"/>
    <n v="-96.29"/>
    <s v=""/>
    <x v="66"/>
    <n v="5.66"/>
    <s v="Muhammed Lee"/>
    <s v="Recife"/>
    <n v="92804"/>
    <s v="Pernambuco"/>
    <x v="1"/>
    <s v="Chris,Pat"/>
    <x v="1"/>
    <s v="Pat"/>
    <s v="Brasil"/>
    <s v="Corporativo"/>
    <s v="Material de EscritÃ³rio"/>
    <s v="Papel"/>
    <x v="1111"/>
    <s v="Small Box"/>
    <n v="0.4"/>
    <d v="2012-07-22T00:00:00"/>
  </r>
  <r>
    <n v="3395"/>
    <n v="5904"/>
    <n v="41857"/>
    <x v="117"/>
    <s v="Baixa"/>
    <x v="45"/>
    <n v="461.05"/>
    <n v="0.04"/>
    <s v="AÃ©reo RÃ¡pido"/>
    <n v="-38.39"/>
    <n v="-38.39"/>
    <s v=""/>
    <x v="328"/>
    <n v="6.22"/>
    <s v="Lycoris Saunders"/>
    <s v="Porto Alegre"/>
    <n v="28110"/>
    <s v="Rio Grande do Sul"/>
    <x v="2"/>
    <s v="Sam,Pat"/>
    <x v="2"/>
    <s v="Pat"/>
    <s v="Brasil"/>
    <s v="EscritÃ³rio em Casa"/>
    <s v="MobiliÃ¡rio"/>
    <s v="MobiliÃ¡rio de EscritÃ³rio"/>
    <x v="459"/>
    <s v="Small Box"/>
    <n v="0.55000000000000004"/>
    <d v="2011-05-11T00:00:00"/>
  </r>
  <r>
    <n v="4333"/>
    <n v="5905"/>
    <n v="41861"/>
    <x v="1237"/>
    <s v="Baixa"/>
    <x v="4"/>
    <n v="475.9"/>
    <n v="0.02"/>
    <s v="AÃ©reo Normal"/>
    <n v="110.44"/>
    <n v="0"/>
    <s v="Returned"/>
    <x v="238"/>
    <n v="5.97"/>
    <s v="Kalyca Meade"/>
    <s v="SÃ£o Paulo"/>
    <n v="15146"/>
    <s v="SÃ£o Paulo"/>
    <x v="3"/>
    <s v="Erin"/>
    <x v="3"/>
    <m/>
    <s v="Brasil"/>
    <s v="Corporativo"/>
    <s v="Material de EscritÃ³rio"/>
    <s v="Papel"/>
    <x v="611"/>
    <s v="Small Box"/>
    <n v="0.38"/>
    <d v="2010-11-28T00:00:00"/>
  </r>
  <r>
    <n v="7994"/>
    <n v="5906"/>
    <n v="41888"/>
    <x v="1238"/>
    <s v="Baixa"/>
    <x v="43"/>
    <n v="1979.47"/>
    <n v="0.1"/>
    <s v="AÃ©reo Normal"/>
    <n v="690.26800000000003"/>
    <n v="690.26800000000003"/>
    <s v=""/>
    <x v="211"/>
    <n v="9.07"/>
    <s v="Victoria Pisteka"/>
    <s v="Recife"/>
    <n v="93010"/>
    <s v="Pernambuco"/>
    <x v="1"/>
    <s v="Chris,Pat"/>
    <x v="1"/>
    <s v="Pat"/>
    <s v="Brasil"/>
    <s v="Corporativo"/>
    <s v="Material de EscritÃ³rio"/>
    <s v="Capas e AcessÃ³rios"/>
    <x v="663"/>
    <s v="Small Box"/>
    <n v="0.35"/>
    <d v="2009-03-09T00:00:00"/>
  </r>
  <r>
    <n v="8017"/>
    <n v="5907"/>
    <n v="41888"/>
    <x v="1238"/>
    <s v="Baixa"/>
    <x v="3"/>
    <n v="187.8"/>
    <n v="0.08"/>
    <s v="AÃ©reo RÃ¡pido"/>
    <n v="-41.83"/>
    <n v="-41.83"/>
    <s v=""/>
    <x v="260"/>
    <n v="2.38"/>
    <s v="Victoria Pisteka"/>
    <s v="Recife"/>
    <n v="93010"/>
    <s v="Pernambuco"/>
    <x v="1"/>
    <s v="Chris,Pat"/>
    <x v="1"/>
    <s v="Pat"/>
    <s v="Brasil"/>
    <s v="Corporativo"/>
    <s v="Tecnologia"/>
    <s v="PerifÃ©ricos"/>
    <x v="353"/>
    <s v="Small Pack"/>
    <n v="0.74"/>
    <d v="2009-03-04T00:00:00"/>
  </r>
  <r>
    <n v="8034"/>
    <n v="5908"/>
    <n v="41888"/>
    <x v="1238"/>
    <s v="Baixa"/>
    <x v="13"/>
    <n v="2823.0369999999998"/>
    <n v="0.1"/>
    <s v="AÃ©reo Normal"/>
    <n v="372.40199999999999"/>
    <n v="372.40199999999999"/>
    <s v=""/>
    <x v="12"/>
    <n v="4.2"/>
    <s v="Victoria Pisteka"/>
    <s v="Recife"/>
    <n v="93010"/>
    <s v="Pernambuco"/>
    <x v="1"/>
    <s v="Chris,Pat"/>
    <x v="1"/>
    <s v="Pat"/>
    <s v="Brasil"/>
    <s v="Corporativo"/>
    <s v="Tecnologia"/>
    <s v="Telefones e ComunicaÃ§Ã£o"/>
    <x v="68"/>
    <s v="Small Box"/>
    <n v="0.59"/>
    <d v="2009-02-28T00:00:00"/>
  </r>
  <r>
    <n v="1800"/>
    <n v="5911"/>
    <n v="41921"/>
    <x v="1158"/>
    <s v="MÃ©dia"/>
    <x v="46"/>
    <n v="16313.51"/>
    <n v="0.04"/>
    <s v="Transporte RodoviÃ¡rio"/>
    <n v="4860.7299999999996"/>
    <n v="4860.7299999999996"/>
    <s v=""/>
    <x v="54"/>
    <n v="26"/>
    <s v="Katharine Harms"/>
    <s v="SÃ£o LuÃ­s"/>
    <n v="88310"/>
    <s v="MaranhÃ£o"/>
    <x v="1"/>
    <s v="Chris,Pat"/>
    <x v="1"/>
    <s v="Pat"/>
    <s v="Brasil"/>
    <s v="Consumidor"/>
    <s v="MobiliÃ¡rio"/>
    <s v="Cadeiras"/>
    <x v="288"/>
    <s v="Jumbo Drum"/>
    <n v="0.6"/>
    <d v="2012-02-26T00:00:00"/>
  </r>
  <r>
    <n v="1811"/>
    <n v="5912"/>
    <n v="41921"/>
    <x v="1158"/>
    <s v="MÃ©dia"/>
    <x v="13"/>
    <n v="337.38"/>
    <n v="0.04"/>
    <s v="AÃ©reo RÃ¡pido"/>
    <n v="-5.45"/>
    <n v="-5.45"/>
    <s v=""/>
    <x v="298"/>
    <n v="6.97"/>
    <s v="Katharine Harms"/>
    <s v="SÃ£o LuÃ­s"/>
    <n v="88310"/>
    <s v="MaranhÃ£o"/>
    <x v="1"/>
    <s v="Chris,Pat"/>
    <x v="1"/>
    <s v="Pat"/>
    <s v="Brasil"/>
    <s v="Consumidor"/>
    <s v="Material de EscritÃ³rio"/>
    <s v="Envelopes"/>
    <x v="412"/>
    <s v="Small Box"/>
    <n v="0.35"/>
    <d v="2012-02-24T00:00:00"/>
  </r>
  <r>
    <n v="2213"/>
    <n v="5917"/>
    <n v="41956"/>
    <x v="1239"/>
    <s v="MÃ©dia"/>
    <x v="48"/>
    <n v="86.3"/>
    <n v="0"/>
    <s v="AÃ©reo Normal"/>
    <n v="-68.67"/>
    <n v="-68.67"/>
    <s v=""/>
    <x v="141"/>
    <n v="4.93"/>
    <s v="Mark Hamilton"/>
    <s v="FlorianÃ³polis"/>
    <n v="42301"/>
    <s v="Santa Catarina"/>
    <x v="2"/>
    <s v="Sam,Pat"/>
    <x v="2"/>
    <s v="Pat"/>
    <s v="Brasil"/>
    <s v="EscritÃ³rio em Casa"/>
    <s v="Tecnologia"/>
    <s v="PerifÃ©ricos"/>
    <x v="161"/>
    <s v="Small Pack"/>
    <n v="0.66"/>
    <d v="2011-12-14T00:00:00"/>
  </r>
  <r>
    <n v="2215"/>
    <n v="5916"/>
    <n v="41956"/>
    <x v="1239"/>
    <s v="MÃ©dia"/>
    <x v="35"/>
    <n v="364.69"/>
    <n v="0.06"/>
    <s v="AÃ©reo RÃ¡pido"/>
    <n v="-22.4"/>
    <n v="-22.4"/>
    <s v=""/>
    <x v="549"/>
    <n v="6.25"/>
    <s v="Mark Hamilton"/>
    <s v="FlorianÃ³polis"/>
    <n v="40356"/>
    <s v="Santa Catarina"/>
    <x v="2"/>
    <s v="Sam,Pat"/>
    <x v="2"/>
    <s v="Pat"/>
    <s v="Brasil"/>
    <s v="EscritÃ³rio em Casa"/>
    <s v="Material de EscritÃ³rio"/>
    <s v="Armazenamento e OrganizaÃ§Ã£o"/>
    <x v="853"/>
    <s v="Small Box"/>
    <n v="0.57999999999999996"/>
    <d v="2011-12-13T00:00:00"/>
  </r>
  <r>
    <n v="2518"/>
    <n v="5918"/>
    <n v="41987"/>
    <x v="1240"/>
    <s v="NÃ£o Especificada"/>
    <x v="16"/>
    <n v="6481.0479999999998"/>
    <n v="0.05"/>
    <s v="Transporte RodoviÃ¡rio"/>
    <n v="1760.11"/>
    <n v="1760.11"/>
    <s v=""/>
    <x v="406"/>
    <n v="29.2"/>
    <s v="Shaun Chance"/>
    <s v="AracajÃº"/>
    <n v="83402"/>
    <s v="Sergipe"/>
    <x v="1"/>
    <s v="Chris,Pat"/>
    <x v="1"/>
    <s v="Pat"/>
    <s v="Brasil"/>
    <s v="Corporativo"/>
    <s v="MobiliÃ¡rio"/>
    <s v="Mesas"/>
    <x v="577"/>
    <s v="Jumbo Box"/>
    <n v="0.66"/>
    <d v="2011-10-22T00:00:00"/>
  </r>
  <r>
    <n v="588"/>
    <n v="5927"/>
    <n v="42054"/>
    <x v="1006"/>
    <s v="MÃ©dia"/>
    <x v="46"/>
    <n v="94.55"/>
    <n v="0.01"/>
    <s v="AÃ©reo Normal"/>
    <n v="6.7404999999999999"/>
    <n v="6.7404999999999999"/>
    <s v=""/>
    <x v="7"/>
    <n v="1.49"/>
    <s v="Patrick Bzostek"/>
    <s v="Recife"/>
    <n v="95616"/>
    <s v="Pernambuco"/>
    <x v="1"/>
    <s v="Chris,Pat"/>
    <x v="1"/>
    <s v="Pat"/>
    <s v="Brasil"/>
    <s v="Consumidor"/>
    <s v="Material de EscritÃ³rio"/>
    <s v="Capas e AcessÃ³rios"/>
    <x v="316"/>
    <s v="Small Box"/>
    <n v="0.36"/>
    <d v="2012-09-16T00:00:00"/>
  </r>
  <r>
    <n v="2174"/>
    <n v="5931"/>
    <n v="42082"/>
    <x v="999"/>
    <s v="CrÃ­tica"/>
    <x v="5"/>
    <n v="76.42"/>
    <n v="0.03"/>
    <s v="AÃ©reo Normal"/>
    <n v="-3.95"/>
    <n v="-3.95"/>
    <s v=""/>
    <x v="537"/>
    <n v="3.01"/>
    <s v="Kean Nguyen"/>
    <s v="SÃ£o Paulo"/>
    <n v="44903"/>
    <s v="SÃ£o Paulo"/>
    <x v="3"/>
    <s v="Erin"/>
    <x v="3"/>
    <m/>
    <s v="Brasil"/>
    <s v="Pequenas Empresas"/>
    <s v="Material de EscritÃ³rio"/>
    <s v="Papel"/>
    <x v="832"/>
    <s v="Wrap Bag"/>
    <n v="0.36"/>
    <d v="2011-12-20T00:00:00"/>
  </r>
  <r>
    <n v="2216"/>
    <n v="5932"/>
    <n v="42083"/>
    <x v="1017"/>
    <s v="CrÃ­tica"/>
    <x v="39"/>
    <n v="5526.16"/>
    <n v="0.03"/>
    <s v="AÃ©reo Normal"/>
    <n v="1263.98"/>
    <n v="1263.98"/>
    <s v=""/>
    <x v="489"/>
    <n v="24.49"/>
    <s v="Sue Ann Reed"/>
    <s v="AracajÃº"/>
    <n v="83605"/>
    <s v="Sergipe"/>
    <x v="1"/>
    <s v="Chris,Pat"/>
    <x v="1"/>
    <s v="Pat"/>
    <s v="Brasil"/>
    <s v="Consumidor"/>
    <s v="MobiliÃ¡rio"/>
    <s v="Cadeiras"/>
    <x v="749"/>
    <s v="Large Box"/>
    <n v="0.56999999999999995"/>
    <d v="2011-12-13T00:00:00"/>
  </r>
  <r>
    <n v="2217"/>
    <n v="5933"/>
    <n v="42083"/>
    <x v="1017"/>
    <s v="CrÃ­tica"/>
    <x v="49"/>
    <n v="236.89"/>
    <n v="0.04"/>
    <s v="AÃ©reo Normal"/>
    <n v="-86.3"/>
    <n v="-86.3"/>
    <s v=""/>
    <x v="31"/>
    <n v="6.22"/>
    <s v="Sue Ann Reed"/>
    <s v="AracajÃº"/>
    <n v="83605"/>
    <s v="Sergipe"/>
    <x v="1"/>
    <s v="Chris,Pat"/>
    <x v="1"/>
    <s v="Pat"/>
    <s v="Brasil"/>
    <s v="Consumidor"/>
    <s v="Material de EscritÃ³rio"/>
    <s v="Papel"/>
    <x v="600"/>
    <s v="Small Box"/>
    <n v="0.37"/>
    <d v="2011-12-13T00:00:00"/>
  </r>
  <r>
    <n v="2233"/>
    <n v="5934"/>
    <n v="42083"/>
    <x v="1017"/>
    <s v="CrÃ­tica"/>
    <x v="22"/>
    <n v="68.42"/>
    <n v="0.05"/>
    <s v="AÃ©reo Normal"/>
    <n v="-57.97"/>
    <n v="-57.97"/>
    <s v=""/>
    <x v="1"/>
    <n v="2.56"/>
    <s v="Sue Ann Reed"/>
    <s v="AracajÃº"/>
    <n v="83605"/>
    <s v="Sergipe"/>
    <x v="1"/>
    <s v="Chris,Pat"/>
    <x v="1"/>
    <s v="Pat"/>
    <s v="Brasil"/>
    <s v="Consumidor"/>
    <s v="Material de EscritÃ³rio"/>
    <s v="Tesouras, rÃ©guas e aparadores"/>
    <x v="1"/>
    <s v="Small Pack"/>
    <n v="0.55000000000000004"/>
    <d v="2011-12-11T00:00:00"/>
  </r>
  <r>
    <n v="1832"/>
    <n v="5938"/>
    <n v="42115"/>
    <x v="643"/>
    <s v="CrÃ­tica"/>
    <x v="36"/>
    <n v="540.55999999999995"/>
    <n v="0.02"/>
    <s v="AÃ©reo Normal"/>
    <n v="-93.46"/>
    <n v="-93.46"/>
    <s v=""/>
    <x v="263"/>
    <n v="13.99"/>
    <s v="Ed Braxton"/>
    <s v="MaceiÃ³"/>
    <n v="85364"/>
    <s v="Alagoas"/>
    <x v="1"/>
    <s v="Chris,Pat"/>
    <x v="1"/>
    <s v="Pat"/>
    <s v="Brasil"/>
    <s v="EscritÃ³rio em Casa"/>
    <s v="Material de EscritÃ³rio"/>
    <s v="Armazenamento e OrganizaÃ§Ã£o"/>
    <x v="360"/>
    <s v="Medium Box"/>
    <n v="0.57999999999999996"/>
    <d v="2012-02-19T00:00:00"/>
  </r>
  <r>
    <n v="1840"/>
    <n v="5937"/>
    <n v="42115"/>
    <x v="643"/>
    <s v="CrÃ­tica"/>
    <x v="24"/>
    <n v="673.92"/>
    <n v="0.01"/>
    <s v="AÃ©reo Normal"/>
    <n v="224.71"/>
    <n v="224.71"/>
    <s v=""/>
    <x v="119"/>
    <n v="1.99"/>
    <s v="Ed Braxton"/>
    <s v="MaceiÃ³"/>
    <n v="85364"/>
    <s v="Alagoas"/>
    <x v="1"/>
    <s v="Chris,Pat"/>
    <x v="1"/>
    <s v="Pat"/>
    <s v="Brasil"/>
    <s v="EscritÃ³rio em Casa"/>
    <s v="Tecnologia"/>
    <s v="PerifÃ©ricos"/>
    <x v="136"/>
    <s v="Small Pack"/>
    <n v="0.42"/>
    <d v="2012-02-18T00:00:00"/>
  </r>
  <r>
    <n v="6526"/>
    <n v="5939"/>
    <n v="42144"/>
    <x v="1057"/>
    <s v="MÃ©dia"/>
    <x v="17"/>
    <n v="670.03"/>
    <n v="0.01"/>
    <s v="AÃ©reo RÃ¡pido"/>
    <n v="-326.47000000000003"/>
    <n v="-326.47000000000003"/>
    <s v=""/>
    <x v="391"/>
    <n v="35"/>
    <s v="Anne Pryor"/>
    <s v="SÃ£o Paulo"/>
    <n v="13501"/>
    <s v="SÃ£o Paulo"/>
    <x v="3"/>
    <s v="Erin"/>
    <x v="3"/>
    <m/>
    <s v="Brasil"/>
    <s v="Consumidor"/>
    <s v="Material de EscritÃ³rio"/>
    <s v="Armazenamento e OrganizaÃ§Ã£o"/>
    <x v="554"/>
    <s v="Large Box"/>
    <n v="0.8"/>
    <d v="2009-11-14T00:00:00"/>
  </r>
  <r>
    <n v="2506"/>
    <n v="5940"/>
    <n v="42148"/>
    <x v="11"/>
    <s v="CrÃ­tica"/>
    <x v="41"/>
    <n v="45.31"/>
    <n v="7.0000000000000007E-2"/>
    <s v="AÃ©reo Normal"/>
    <n v="-10.64"/>
    <n v="-10.64"/>
    <s v=""/>
    <x v="125"/>
    <n v="2.97"/>
    <s v="Jeremy Pistek"/>
    <s v="Recife"/>
    <n v="90503"/>
    <s v="Pernambuco"/>
    <x v="1"/>
    <s v="Chris,Pat"/>
    <x v="1"/>
    <s v="Pat"/>
    <s v="Brasil"/>
    <s v="Corporativo"/>
    <s v="Material de EscritÃ³rio"/>
    <s v="Papel"/>
    <x v="450"/>
    <s v="Wrap Bag"/>
    <n v="0.35"/>
    <d v="2011-10-23T00:00:00"/>
  </r>
  <r>
    <n v="4200"/>
    <n v="5941"/>
    <n v="42151"/>
    <x v="968"/>
    <s v="Alta"/>
    <x v="44"/>
    <n v="4408.6695"/>
    <n v="0.05"/>
    <s v="AÃ©reo Normal"/>
    <n v="1140.6690000000001"/>
    <n v="1140.6690000000001"/>
    <s v=""/>
    <x v="124"/>
    <n v="3.9"/>
    <s v="Tim Brockman"/>
    <s v="AracajÃº"/>
    <n v="83301"/>
    <s v="Sergipe"/>
    <x v="1"/>
    <s v="Chris,Pat"/>
    <x v="1"/>
    <s v="Pat"/>
    <s v="Brasil"/>
    <s v="Consumidor"/>
    <s v="Tecnologia"/>
    <s v="Telefones e ComunicaÃ§Ã£o"/>
    <x v="258"/>
    <s v="Small Box"/>
    <n v="0.55000000000000004"/>
    <d v="2010-12-18T00:00:00"/>
  </r>
  <r>
    <n v="3666"/>
    <n v="5946"/>
    <n v="42213"/>
    <x v="1156"/>
    <s v="CrÃ­tica"/>
    <x v="6"/>
    <n v="110.96"/>
    <n v="0.08"/>
    <s v="AÃ©reo Normal"/>
    <n v="35.92"/>
    <n v="35.92"/>
    <s v=""/>
    <x v="194"/>
    <n v="0.5"/>
    <s v="Ann Blume"/>
    <s v="VitÃ³ria"/>
    <n v="4011"/>
    <s v="EspÃ­rito Santo"/>
    <x v="3"/>
    <s v="Erin"/>
    <x v="3"/>
    <m/>
    <s v="Brasil"/>
    <s v="Pequenas Empresas"/>
    <s v="Material de EscritÃ³rio"/>
    <s v="Etiquetas"/>
    <x v="248"/>
    <s v="Small Box"/>
    <n v="0.39"/>
    <d v="2011-03-23T00:00:00"/>
  </r>
  <r>
    <n v="3283"/>
    <n v="5947"/>
    <n v="42214"/>
    <x v="18"/>
    <s v="Baixa"/>
    <x v="6"/>
    <n v="569.91999999999996"/>
    <n v="0.03"/>
    <s v="AÃ©reo Normal"/>
    <n v="154.09"/>
    <n v="154.09"/>
    <s v=""/>
    <x v="511"/>
    <n v="2.85"/>
    <s v="Randy Ferguson"/>
    <s v="Porto Alegre"/>
    <n v="37042"/>
    <s v="Rio Grande do Sul"/>
    <x v="2"/>
    <s v="Sam,Pat"/>
    <x v="2"/>
    <s v="Pat"/>
    <s v="Brasil"/>
    <s v="EscritÃ³rio em Casa"/>
    <s v="MobiliÃ¡rio"/>
    <s v="MobiliÃ¡rio de EscritÃ³rio"/>
    <x v="784"/>
    <s v="Small Pack"/>
    <n v="0.55000000000000004"/>
    <d v="2011-05-31T00:00:00"/>
  </r>
  <r>
    <n v="3284"/>
    <n v="5948"/>
    <n v="42214"/>
    <x v="18"/>
    <s v="Baixa"/>
    <x v="9"/>
    <n v="183.65"/>
    <n v="0.02"/>
    <s v="AÃ©reo Normal"/>
    <n v="-59.96"/>
    <n v="-59.96"/>
    <s v=""/>
    <x v="31"/>
    <n v="5.84"/>
    <s v="Randy Ferguson"/>
    <s v="Porto Alegre"/>
    <n v="37042"/>
    <s v="Rio Grande do Sul"/>
    <x v="2"/>
    <s v="Sam,Pat"/>
    <x v="2"/>
    <s v="Pat"/>
    <s v="Brasil"/>
    <s v="EscritÃ³rio em Casa"/>
    <s v="Material de EscritÃ³rio"/>
    <s v="Papel"/>
    <x v="1021"/>
    <s v="Small Box"/>
    <n v="0.37"/>
    <d v="2011-05-31T00:00:00"/>
  </r>
  <r>
    <n v="1710"/>
    <n v="5952"/>
    <n v="42243"/>
    <x v="1241"/>
    <s v="MÃ©dia"/>
    <x v="8"/>
    <n v="1876.09"/>
    <n v="0.02"/>
    <s v="AÃ©reo Normal"/>
    <n v="809.7355"/>
    <n v="809.7355"/>
    <s v=""/>
    <x v="477"/>
    <n v="2.99"/>
    <s v="Phillip Flathmann"/>
    <s v="MaringÃ¡"/>
    <n v="33952"/>
    <s v="ParanÃ¡"/>
    <x v="2"/>
    <s v="Sam,Pat"/>
    <x v="2"/>
    <s v="Pat"/>
    <s v="Brasil"/>
    <s v="Pequenas Empresas"/>
    <s v="Material de EscritÃ³rio"/>
    <s v="Capas e AcessÃ³rios"/>
    <x v="714"/>
    <s v="Small Box"/>
    <n v="0.39"/>
    <d v="2012-03-13T00:00:00"/>
  </r>
  <r>
    <n v="1711"/>
    <n v="5953"/>
    <n v="42243"/>
    <x v="1241"/>
    <s v="MÃ©dia"/>
    <x v="36"/>
    <n v="145.26"/>
    <n v="0.05"/>
    <s v="AÃ©reo Normal"/>
    <n v="-35.75"/>
    <n v="-35.75"/>
    <s v=""/>
    <x v="235"/>
    <n v="5.96"/>
    <s v="Phillip Flathmann"/>
    <s v="MaringÃ¡"/>
    <n v="33952"/>
    <s v="ParanÃ¡"/>
    <x v="2"/>
    <s v="Sam,Pat"/>
    <x v="2"/>
    <s v="Pat"/>
    <s v="Brasil"/>
    <s v="Pequenas Empresas"/>
    <s v="Material de EscritÃ³rio"/>
    <s v="Papel"/>
    <x v="312"/>
    <s v="Small Box"/>
    <n v="0.38"/>
    <d v="2012-03-13T00:00:00"/>
  </r>
  <r>
    <n v="2772"/>
    <n v="5956"/>
    <n v="42274"/>
    <x v="157"/>
    <s v="Alta"/>
    <x v="3"/>
    <n v="2296.7600000000002"/>
    <n v="0.01"/>
    <s v="AÃ©reo Normal"/>
    <n v="241.15"/>
    <n v="241.15"/>
    <s v=""/>
    <x v="145"/>
    <n v="19.989999999999998"/>
    <s v="Lena Creighton"/>
    <s v="SÃ£o Paulo"/>
    <n v="19143"/>
    <s v="SÃ£o Paulo"/>
    <x v="3"/>
    <s v="Erin"/>
    <x v="3"/>
    <m/>
    <s v="Brasil"/>
    <s v="EscritÃ³rio em Casa"/>
    <s v="Tecnologia"/>
    <s v="PerifÃ©ricos"/>
    <x v="171"/>
    <s v="Small Box"/>
    <n v="0.52"/>
    <d v="2011-09-05T00:00:00"/>
  </r>
  <r>
    <n v="2773"/>
    <n v="5957"/>
    <n v="42274"/>
    <x v="157"/>
    <s v="Alta"/>
    <x v="45"/>
    <n v="508.49"/>
    <n v="0.1"/>
    <s v="AÃ©reo RÃ¡pido"/>
    <n v="-28.81"/>
    <n v="-28.81"/>
    <s v=""/>
    <x v="245"/>
    <n v="6.2"/>
    <s v="Lena Creighton"/>
    <s v="SÃ£o Paulo"/>
    <n v="19143"/>
    <s v="SÃ£o Paulo"/>
    <x v="3"/>
    <s v="Erin"/>
    <x v="3"/>
    <m/>
    <s v="Brasil"/>
    <s v="EscritÃ³rio em Casa"/>
    <s v="MobiliÃ¡rio"/>
    <s v="MobiliÃ¡rio de EscritÃ³rio"/>
    <x v="327"/>
    <s v="Wrap Bag"/>
    <n v="0.52"/>
    <d v="2011-09-05T00:00:00"/>
  </r>
  <r>
    <n v="7330"/>
    <n v="5958"/>
    <n v="42279"/>
    <x v="882"/>
    <s v="NÃ£o Especificada"/>
    <x v="21"/>
    <n v="1431"/>
    <n v="0.02"/>
    <s v="AÃ©reo RÃ¡pido"/>
    <n v="-55.78"/>
    <n v="-55.78"/>
    <s v=""/>
    <x v="137"/>
    <n v="6.5"/>
    <s v="Harold Ryan"/>
    <s v="SÃ£o Paulo"/>
    <n v="44145"/>
    <s v="SÃ£o Paulo"/>
    <x v="3"/>
    <s v="Erin"/>
    <x v="3"/>
    <m/>
    <s v="Brasil"/>
    <s v="EscritÃ³rio em Casa"/>
    <s v="Tecnologia"/>
    <s v="PerifÃ©ricos"/>
    <x v="610"/>
    <s v="Small Box"/>
    <n v="0.79"/>
    <d v="2009-07-01T00:00:00"/>
  </r>
  <r>
    <n v="589"/>
    <n v="5959"/>
    <n v="42306"/>
    <x v="1006"/>
    <s v="Alta"/>
    <x v="32"/>
    <n v="36.46"/>
    <n v="0.1"/>
    <s v="AÃ©reo Normal"/>
    <n v="-7.4059999999999997"/>
    <n v="-7.4059999999999997"/>
    <s v=""/>
    <x v="38"/>
    <n v="2.99"/>
    <s v="Maureen Gastineau"/>
    <s v="Recife"/>
    <n v="91711"/>
    <s v="Pernambuco"/>
    <x v="1"/>
    <s v="Chris,Pat"/>
    <x v="1"/>
    <s v="Pat"/>
    <s v="Brasil"/>
    <s v="Consumidor"/>
    <s v="Material de EscritÃ³rio"/>
    <s v="Capas e AcessÃ³rios"/>
    <x v="39"/>
    <s v="Small Box"/>
    <n v="0.39"/>
    <d v="2012-09-16T00:00:00"/>
  </r>
  <r>
    <n v="590"/>
    <n v="5960"/>
    <n v="42306"/>
    <x v="1006"/>
    <s v="Alta"/>
    <x v="36"/>
    <n v="773.83"/>
    <n v="0.06"/>
    <s v="AÃ©reo Normal"/>
    <n v="146.79"/>
    <n v="146.79"/>
    <s v=""/>
    <x v="92"/>
    <n v="5.33"/>
    <s v="Maureen Gastineau"/>
    <s v="Belo Horizonte"/>
    <n v="2048"/>
    <s v="Minas Gerais"/>
    <x v="3"/>
    <s v="Erin"/>
    <x v="3"/>
    <m/>
    <s v="Brasil"/>
    <s v="Consumidor"/>
    <s v="Material de EscritÃ³rio"/>
    <s v="EletrodomÃ©sticos"/>
    <x v="443"/>
    <s v="Small Box"/>
    <n v="0.56999999999999995"/>
    <d v="2012-09-16T00:00:00"/>
  </r>
  <r>
    <n v="591"/>
    <n v="5961"/>
    <n v="42306"/>
    <x v="1006"/>
    <s v="Alta"/>
    <x v="43"/>
    <n v="47.4"/>
    <n v="0.03"/>
    <s v="AÃ©reo Normal"/>
    <n v="-63.03"/>
    <n v="-63.03"/>
    <s v=""/>
    <x v="461"/>
    <n v="5.2"/>
    <s v="Maureen Gastineau"/>
    <s v="Belo Horizonte"/>
    <n v="6360"/>
    <s v="Minas Gerais"/>
    <x v="3"/>
    <s v="Erin"/>
    <x v="3"/>
    <m/>
    <s v="Brasil"/>
    <s v="Consumidor"/>
    <s v="Material de EscritÃ³rio"/>
    <s v="Canetas e materiais de arte"/>
    <x v="682"/>
    <s v="Wrap Bag"/>
    <n v="0.41"/>
    <d v="2012-09-16T00:00:00"/>
  </r>
  <r>
    <n v="7412"/>
    <n v="5962"/>
    <n v="42308"/>
    <x v="511"/>
    <s v="MÃ©dia"/>
    <x v="48"/>
    <n v="79.98"/>
    <n v="0.09"/>
    <s v="AÃ©reo Normal"/>
    <n v="-56.56"/>
    <n v="-56.56"/>
    <s v=""/>
    <x v="710"/>
    <n v="7.1"/>
    <s v="Sam Zeldin"/>
    <s v="SÃ£o Paulo"/>
    <n v="43068"/>
    <s v="SÃ£o Paulo"/>
    <x v="3"/>
    <s v="Erin"/>
    <x v="3"/>
    <m/>
    <s v="Brasil"/>
    <s v="Pequenas Empresas"/>
    <s v="MobiliÃ¡rio"/>
    <s v="MobiliÃ¡rio de EscritÃ³rio"/>
    <x v="1172"/>
    <s v="Small Box"/>
    <n v="0.42"/>
    <d v="2009-06-15T00:00:00"/>
  </r>
  <r>
    <n v="7077"/>
    <n v="5964"/>
    <n v="42309"/>
    <x v="1242"/>
    <s v="Baixa"/>
    <x v="2"/>
    <n v="47.91"/>
    <n v="0.09"/>
    <s v="AÃ©reo Normal"/>
    <n v="-58.83"/>
    <n v="-58.83"/>
    <s v=""/>
    <x v="10"/>
    <n v="2.58"/>
    <s v="Meg Tillman"/>
    <s v="Porto Alegre"/>
    <n v="29662"/>
    <s v="Rio Grande do Sul"/>
    <x v="2"/>
    <s v="Sam,Pat"/>
    <x v="2"/>
    <s v="Pat"/>
    <s v="Brasil"/>
    <s v="Pequenas Empresas"/>
    <s v="Material de EscritÃ³rio"/>
    <s v="ElÃ¡sticos"/>
    <x v="10"/>
    <s v="Wrap Bag"/>
    <n v="0.82"/>
    <d v="2009-08-11T00:00:00"/>
  </r>
  <r>
    <n v="7078"/>
    <n v="5965"/>
    <n v="42309"/>
    <x v="1242"/>
    <s v="Baixa"/>
    <x v="39"/>
    <n v="6427.2579999999998"/>
    <n v="0.08"/>
    <s v="AÃ©reo Normal"/>
    <n v="1636.4069999999999"/>
    <n v="1636.4069999999999"/>
    <s v=""/>
    <x v="11"/>
    <n v="2.5"/>
    <s v="Meg Tillman"/>
    <s v="Porto Alegre"/>
    <n v="29662"/>
    <s v="Rio Grande do Sul"/>
    <x v="2"/>
    <s v="Sam,Pat"/>
    <x v="2"/>
    <s v="Pat"/>
    <s v="Brasil"/>
    <s v="Pequenas Empresas"/>
    <s v="Tecnologia"/>
    <s v="Telefones e ComunicaÃ§Ã£o"/>
    <x v="708"/>
    <s v="Small Box"/>
    <n v="0.59"/>
    <d v="2009-08-11T00:00:00"/>
  </r>
  <r>
    <n v="7090"/>
    <n v="5963"/>
    <n v="42309"/>
    <x v="1242"/>
    <s v="Baixa"/>
    <x v="7"/>
    <n v="854.23"/>
    <n v="0.01"/>
    <s v="AÃ©reo Normal"/>
    <n v="67.14"/>
    <n v="67.14"/>
    <s v=""/>
    <x v="711"/>
    <n v="6.32"/>
    <s v="Meg Tillman"/>
    <s v="Porto Alegre"/>
    <n v="29662"/>
    <s v="Rio Grande do Sul"/>
    <x v="2"/>
    <s v="Sam,Pat"/>
    <x v="2"/>
    <s v="Pat"/>
    <s v="Brasil"/>
    <s v="Pequenas Empresas"/>
    <s v="Material de EscritÃ³rio"/>
    <s v="EletrodomÃ©sticos"/>
    <x v="1173"/>
    <s v="Small Box"/>
    <n v="0.57999999999999996"/>
    <d v="2009-08-08T00:00:00"/>
  </r>
  <r>
    <n v="7197"/>
    <n v="5966"/>
    <n v="42310"/>
    <x v="1130"/>
    <s v="CrÃ­tica"/>
    <x v="28"/>
    <n v="3361.7584999999999"/>
    <n v="0.04"/>
    <s v="AÃ©reo Normal"/>
    <n v="394.35300000000001"/>
    <n v="394.35300000000001"/>
    <s v=""/>
    <x v="11"/>
    <n v="8.99"/>
    <s v="Julia Dunbar"/>
    <s v="FlorianÃ³polis"/>
    <n v="30188"/>
    <s v="Santa Catarina"/>
    <x v="2"/>
    <s v="Sam,Pat"/>
    <x v="2"/>
    <s v="Pat"/>
    <s v="Brasil"/>
    <s v="Consumidor"/>
    <s v="Tecnologia"/>
    <s v="Telefones e ComunicaÃ§Ã£o"/>
    <x v="676"/>
    <s v="Small Box"/>
    <n v="0.56000000000000005"/>
    <d v="2009-07-22T00:00:00"/>
  </r>
  <r>
    <n v="6582"/>
    <n v="5967"/>
    <n v="42338"/>
    <x v="910"/>
    <s v="NÃ£o Especificada"/>
    <x v="18"/>
    <n v="63.91"/>
    <n v="0.04"/>
    <s v="AÃ©reo Normal"/>
    <n v="-44.47"/>
    <n v="-44.47"/>
    <s v=""/>
    <x v="691"/>
    <n v="6.6"/>
    <s v="Adam Hart"/>
    <s v="Recife"/>
    <n v="90712"/>
    <s v="Pernambuco"/>
    <x v="1"/>
    <s v="Chris,Pat"/>
    <x v="1"/>
    <s v="Pat"/>
    <s v="Brasil"/>
    <s v="Corporativo"/>
    <s v="MobiliÃ¡rio"/>
    <s v="MobiliÃ¡rio de EscritÃ³rio"/>
    <x v="1129"/>
    <s v="Small Box"/>
    <n v="0.49"/>
    <d v="2009-11-04T00:00:00"/>
  </r>
  <r>
    <n v="6583"/>
    <n v="5968"/>
    <n v="42338"/>
    <x v="910"/>
    <s v="NÃ£o Especificada"/>
    <x v="46"/>
    <n v="1909.00649999999"/>
    <n v="0.01"/>
    <s v="AÃ©reo Normal"/>
    <n v="344.13299999999998"/>
    <n v="344.13299999999998"/>
    <s v=""/>
    <x v="6"/>
    <n v="8.99"/>
    <s v="Adam Hart"/>
    <s v="Recife"/>
    <n v="90712"/>
    <s v="Pernambuco"/>
    <x v="1"/>
    <s v="Chris,Pat"/>
    <x v="1"/>
    <s v="Pat"/>
    <s v="Brasil"/>
    <s v="Corporativo"/>
    <s v="Tecnologia"/>
    <s v="Telefones e ComunicaÃ§Ã£o"/>
    <x v="157"/>
    <s v="Small Box"/>
    <n v="0.59"/>
    <d v="2009-11-04T00:00:00"/>
  </r>
  <r>
    <n v="6912"/>
    <n v="5970"/>
    <n v="42342"/>
    <x v="616"/>
    <s v="NÃ£o Especificada"/>
    <x v="27"/>
    <n v="9501.6239999999998"/>
    <n v="7.0000000000000007E-2"/>
    <s v="Transporte RodoviÃ¡rio"/>
    <n v="-686.45"/>
    <n v="0"/>
    <s v="Returned"/>
    <x v="371"/>
    <n v="61.76"/>
    <s v="Bill Eplett"/>
    <s v="Porto Alegre"/>
    <n v="28001"/>
    <s v="Rio Grande do Sul"/>
    <x v="2"/>
    <s v="Sam,Pat"/>
    <x v="2"/>
    <s v="Pat"/>
    <s v="Brasil"/>
    <s v="Corporativo"/>
    <s v="MobiliÃ¡rio"/>
    <s v="Mesas"/>
    <x v="524"/>
    <s v="Jumbo Box"/>
    <n v="0.78"/>
    <d v="2009-09-06T00:00:00"/>
  </r>
  <r>
    <n v="7047"/>
    <n v="5972"/>
    <n v="42343"/>
    <x v="383"/>
    <s v="CrÃ­tica"/>
    <x v="6"/>
    <n v="3412.08"/>
    <n v="0.04"/>
    <s v="Transporte RodoviÃ¡rio"/>
    <n v="239.23"/>
    <n v="239.23"/>
    <s v=""/>
    <x v="106"/>
    <n v="26.85"/>
    <s v="Berenike Kampe"/>
    <s v="Recife"/>
    <n v="94601"/>
    <s v="Pernambuco"/>
    <x v="1"/>
    <s v="Chris,Pat"/>
    <x v="1"/>
    <s v="Pat"/>
    <s v="Brasil"/>
    <s v="Corporativo"/>
    <s v="MobiliÃ¡rio"/>
    <s v="Estantes"/>
    <x v="1094"/>
    <s v="Jumbo Box"/>
    <m/>
    <d v="2009-08-16T00:00:00"/>
  </r>
  <r>
    <n v="7058"/>
    <n v="5973"/>
    <n v="42343"/>
    <x v="383"/>
    <s v="CrÃ­tica"/>
    <x v="42"/>
    <n v="1311.68"/>
    <n v="0.03"/>
    <s v="AÃ©reo Normal"/>
    <n v="230.37"/>
    <n v="230.37"/>
    <s v=""/>
    <x v="171"/>
    <n v="17.48"/>
    <s v="Berenike Kampe"/>
    <s v="Recife"/>
    <n v="94601"/>
    <s v="Pernambuco"/>
    <x v="1"/>
    <s v="Chris,Pat"/>
    <x v="1"/>
    <s v="Pat"/>
    <s v="Brasil"/>
    <s v="Corporativo"/>
    <s v="Material de EscritÃ³rio"/>
    <s v="Papel"/>
    <x v="209"/>
    <s v="Small Box"/>
    <n v="0.36"/>
    <d v="2009-08-15T00:00:00"/>
  </r>
  <r>
    <n v="2341"/>
    <n v="5975"/>
    <n v="42370"/>
    <x v="1243"/>
    <s v="Alta"/>
    <x v="22"/>
    <n v="125.27"/>
    <n v="7.0000000000000007E-2"/>
    <s v="AÃ©reo Normal"/>
    <n v="-105.83450000000001"/>
    <n v="-105.83450000000001"/>
    <s v=""/>
    <x v="249"/>
    <n v="4.83"/>
    <s v="Catherine Glotzbach"/>
    <s v="Teresina"/>
    <n v="97477"/>
    <s v="PiauÃ­"/>
    <x v="1"/>
    <s v="Chris,Pat"/>
    <x v="1"/>
    <s v="Pat"/>
    <s v="Brasil"/>
    <s v="EscritÃ³rio em Casa"/>
    <s v="Material de EscritÃ³rio"/>
    <s v="Capas e AcessÃ³rios"/>
    <x v="1174"/>
    <s v="Small Box"/>
    <n v="0.4"/>
    <d v="2011-11-23T00:00:00"/>
  </r>
  <r>
    <n v="2863"/>
    <n v="5976"/>
    <n v="42373"/>
    <x v="679"/>
    <s v="NÃ£o Especificada"/>
    <x v="41"/>
    <n v="127.32"/>
    <n v="0.1"/>
    <s v="AÃ©reo RÃ¡pido"/>
    <n v="22.958500000000001"/>
    <n v="22.958500000000001"/>
    <s v=""/>
    <x v="163"/>
    <n v="2.99"/>
    <s v="Emily Phan"/>
    <s v="MaringÃ¡"/>
    <n v="35756"/>
    <s v="ParanÃ¡"/>
    <x v="2"/>
    <s v="Sam,Pat"/>
    <x v="2"/>
    <s v="Pat"/>
    <s v="Brasil"/>
    <s v="Consumidor"/>
    <s v="Material de EscritÃ³rio"/>
    <s v="Capas e AcessÃ³rios"/>
    <x v="196"/>
    <s v="Small Box"/>
    <n v="0.38"/>
    <d v="2011-08-18T00:00:00"/>
  </r>
  <r>
    <n v="946"/>
    <n v="5979"/>
    <n v="42374"/>
    <x v="1197"/>
    <s v="CrÃ­tica"/>
    <x v="41"/>
    <n v="694.17"/>
    <n v="0"/>
    <s v="AÃ©reo Normal"/>
    <n v="174.21600000000001"/>
    <n v="174.21600000000001"/>
    <s v=""/>
    <x v="422"/>
    <n v="10.29"/>
    <s v="Dennis Pardue"/>
    <s v="Porto Alegre"/>
    <n v="27707"/>
    <s v="Rio Grande do Sul"/>
    <x v="2"/>
    <s v="Sam,Pat"/>
    <x v="2"/>
    <s v="Pat"/>
    <s v="Brasil"/>
    <s v="Corporativo"/>
    <s v="Material de EscritÃ³rio"/>
    <s v="Capas e AcessÃ³rios"/>
    <x v="605"/>
    <s v="Small Box"/>
    <n v="0.39"/>
    <d v="2012-07-19T00:00:00"/>
  </r>
  <r>
    <n v="951"/>
    <n v="5978"/>
    <n v="42374"/>
    <x v="1197"/>
    <s v="CrÃ­tica"/>
    <x v="26"/>
    <n v="807.6"/>
    <n v="0"/>
    <s v="AÃ©reo Normal"/>
    <n v="214.30199999999999"/>
    <n v="214.30199999999999"/>
    <s v=""/>
    <x v="488"/>
    <n v="5.08"/>
    <s v="Dennis Pardue"/>
    <s v="Porto Alegre"/>
    <n v="27707"/>
    <s v="Rio Grande do Sul"/>
    <x v="2"/>
    <s v="Sam,Pat"/>
    <x v="2"/>
    <s v="Pat"/>
    <s v="Brasil"/>
    <s v="Corporativo"/>
    <s v="Material de EscritÃ³rio"/>
    <s v="Capas e AcessÃ³rios"/>
    <x v="1036"/>
    <s v="Small Box"/>
    <n v="0.36"/>
    <d v="2012-07-18T00:00:00"/>
  </r>
  <r>
    <n v="959"/>
    <n v="5977"/>
    <n v="42374"/>
    <x v="1197"/>
    <s v="CrÃ­tica"/>
    <x v="24"/>
    <n v="205.32"/>
    <n v="0.08"/>
    <s v="AÃ©reo RÃ¡pido"/>
    <n v="37.299999999999997"/>
    <n v="37.299999999999997"/>
    <s v=""/>
    <x v="138"/>
    <n v="1.99"/>
    <s v="Dennis Pardue"/>
    <s v="Porto Alegre"/>
    <n v="28027"/>
    <s v="Rio Grande do Sul"/>
    <x v="2"/>
    <s v="Sam,Pat"/>
    <x v="2"/>
    <s v="Pat"/>
    <s v="Brasil"/>
    <s v="Corporativo"/>
    <s v="Tecnologia"/>
    <s v="PerifÃ©ricos"/>
    <x v="158"/>
    <s v="Small Pack"/>
    <n v="0.41"/>
    <d v="2012-07-17T00:00:00"/>
  </r>
  <r>
    <n v="4688"/>
    <n v="5980"/>
    <n v="42375"/>
    <x v="1244"/>
    <s v="Alta"/>
    <x v="45"/>
    <n v="138.44999999999999"/>
    <n v="0.03"/>
    <s v="AÃ©reo RÃ¡pido"/>
    <n v="24.34"/>
    <n v="0"/>
    <s v="Returned"/>
    <x v="246"/>
    <n v="0.7"/>
    <s v="Jas O'Carroll"/>
    <s v="SÃ£o Paulo"/>
    <n v="44094"/>
    <s v="SÃ£o Paulo"/>
    <x v="3"/>
    <s v="Erin"/>
    <x v="3"/>
    <m/>
    <s v="Brasil"/>
    <s v="EscritÃ³rio em Casa"/>
    <s v="Material de EscritÃ³rio"/>
    <s v="Canetas e materiais de arte"/>
    <x v="422"/>
    <s v="Wrap Bag"/>
    <n v="0.57999999999999996"/>
    <d v="2010-10-02T00:00:00"/>
  </r>
  <r>
    <n v="7384"/>
    <n v="5983"/>
    <n v="42403"/>
    <x v="955"/>
    <s v="NÃ£o Especificada"/>
    <x v="39"/>
    <n v="117.84"/>
    <n v="0.04"/>
    <s v="AÃ©reo Normal"/>
    <n v="30.76"/>
    <n v="30.76"/>
    <s v=""/>
    <x v="63"/>
    <n v="0.99"/>
    <s v="Nick Zandusky"/>
    <s v="FlorianÃ³polis"/>
    <n v="30084"/>
    <s v="Santa Catarina"/>
    <x v="2"/>
    <s v="Sam,Pat"/>
    <x v="2"/>
    <s v="Pat"/>
    <s v="Brasil"/>
    <s v="Pequenas Empresas"/>
    <s v="Material de EscritÃ³rio"/>
    <s v="Etiquetas"/>
    <x v="69"/>
    <s v="Small Box"/>
    <n v="0.37"/>
    <d v="2009-06-21T00:00:00"/>
  </r>
  <r>
    <n v="7385"/>
    <n v="5984"/>
    <n v="42403"/>
    <x v="955"/>
    <s v="NÃ£o Especificada"/>
    <x v="26"/>
    <n v="121.2"/>
    <n v="0.1"/>
    <s v="AÃ©reo Normal"/>
    <n v="-20.2"/>
    <n v="-20.2"/>
    <s v=""/>
    <x v="120"/>
    <n v="1.25"/>
    <s v="Nick Zandusky"/>
    <s v="FlorianÃ³polis"/>
    <n v="30084"/>
    <s v="Santa Catarina"/>
    <x v="2"/>
    <s v="Sam,Pat"/>
    <x v="2"/>
    <s v="Pat"/>
    <s v="Brasil"/>
    <s v="Pequenas Empresas"/>
    <s v="Material de EscritÃ³rio"/>
    <s v="Canetas e materiais de arte"/>
    <x v="325"/>
    <s v="Wrap Bag"/>
    <n v="0.59"/>
    <d v="2009-06-21T00:00:00"/>
  </r>
  <r>
    <n v="821"/>
    <n v="5986"/>
    <n v="42436"/>
    <x v="528"/>
    <s v="CrÃ­tica"/>
    <x v="14"/>
    <n v="10994.74"/>
    <n v="0.09"/>
    <s v="Transporte RodoviÃ¡rio"/>
    <n v="3612.58"/>
    <n v="0"/>
    <s v="Returned"/>
    <x v="598"/>
    <n v="48.26"/>
    <s v="Becky Pak"/>
    <s v="Teresina"/>
    <n v="97206"/>
    <s v="PiauÃ­"/>
    <x v="1"/>
    <s v="Chris,Pat"/>
    <x v="1"/>
    <s v="Pat"/>
    <s v="Brasil"/>
    <s v="Corporativo"/>
    <s v="Tecnologia"/>
    <s v="MÃ¡quinas de EscritÃ³rio"/>
    <x v="948"/>
    <s v="Jumbo Box"/>
    <n v="0.36"/>
    <d v="2012-08-10T00:00:00"/>
  </r>
  <r>
    <n v="1745"/>
    <n v="5987"/>
    <n v="42437"/>
    <x v="150"/>
    <s v="CrÃ­tica"/>
    <x v="27"/>
    <n v="19461.8"/>
    <n v="0.06"/>
    <s v="Transporte RodoviÃ¡rio"/>
    <n v="7752.01"/>
    <n v="7752.01"/>
    <s v=""/>
    <x v="149"/>
    <n v="49"/>
    <s v="Denny Joy"/>
    <s v="MaringÃ¡"/>
    <n v="33430"/>
    <s v="ParanÃ¡"/>
    <x v="2"/>
    <s v="Sam,Pat"/>
    <x v="2"/>
    <s v="Pat"/>
    <s v="Brasil"/>
    <s v="Corporativo"/>
    <s v="Tecnologia"/>
    <s v="Copiadoras e fax"/>
    <x v="175"/>
    <s v="Jumbo Drum"/>
    <n v="0.38"/>
    <d v="2012-03-07T00:00:00"/>
  </r>
  <r>
    <n v="1751"/>
    <n v="5988"/>
    <n v="42437"/>
    <x v="150"/>
    <s v="CrÃ­tica"/>
    <x v="18"/>
    <n v="313.85000000000002"/>
    <n v="0.03"/>
    <s v="AÃ©reo Normal"/>
    <n v="-31.37"/>
    <n v="-31.37"/>
    <s v=""/>
    <x v="287"/>
    <n v="8.99"/>
    <s v="Denny Joy"/>
    <s v="MaringÃ¡"/>
    <n v="33430"/>
    <s v="ParanÃ¡"/>
    <x v="2"/>
    <s v="Sam,Pat"/>
    <x v="2"/>
    <s v="Pat"/>
    <s v="Brasil"/>
    <s v="Corporativo"/>
    <s v="Material de EscritÃ³rio"/>
    <s v="Canetas e materiais de arte"/>
    <x v="398"/>
    <s v="Small Pack"/>
    <n v="0.59"/>
    <d v="2012-03-06T00:00:00"/>
  </r>
  <r>
    <n v="5299"/>
    <n v="5989"/>
    <n v="42439"/>
    <x v="69"/>
    <s v="NÃ£o Especificada"/>
    <x v="9"/>
    <n v="164.5"/>
    <n v="0.01"/>
    <s v="AÃ©reo Normal"/>
    <n v="62.68"/>
    <n v="62.68"/>
    <s v=""/>
    <x v="356"/>
    <n v="1"/>
    <s v="Pamela Stobb"/>
    <s v="SÃ£o Paulo"/>
    <n v="11803"/>
    <s v="SÃ£o Paulo"/>
    <x v="3"/>
    <s v="Erin"/>
    <x v="3"/>
    <m/>
    <s v="Brasil"/>
    <s v="Consumidor"/>
    <s v="Material de EscritÃ³rio"/>
    <s v="Canetas e materiais de arte"/>
    <x v="502"/>
    <s v="Wrap Bag"/>
    <n v="0.38"/>
    <d v="2010-06-20T00:00:00"/>
  </r>
  <r>
    <n v="4594"/>
    <n v="5992"/>
    <n v="42467"/>
    <x v="718"/>
    <s v="Alta"/>
    <x v="33"/>
    <n v="1235.29"/>
    <n v="0"/>
    <s v="AÃ©reo RÃ¡pido"/>
    <n v="53.63"/>
    <n v="53.63"/>
    <s v=""/>
    <x v="137"/>
    <n v="6.5"/>
    <s v="Julia Barnett"/>
    <s v="Recife"/>
    <n v="92105"/>
    <s v="Pernambuco"/>
    <x v="1"/>
    <s v="Chris,Pat"/>
    <x v="1"/>
    <s v="Pat"/>
    <s v="Brasil"/>
    <s v="EscritÃ³rio em Casa"/>
    <s v="Tecnologia"/>
    <s v="PerifÃ©ricos"/>
    <x v="267"/>
    <s v="Small Box"/>
    <n v="0.64"/>
    <d v="2010-10-16T00:00:00"/>
  </r>
  <r>
    <n v="4595"/>
    <n v="5993"/>
    <n v="42467"/>
    <x v="718"/>
    <s v="Alta"/>
    <x v="40"/>
    <n v="1928.32699999999"/>
    <n v="0.09"/>
    <s v="AÃ©reo Normal"/>
    <n v="-253.374"/>
    <n v="-253.374"/>
    <s v=""/>
    <x v="57"/>
    <n v="8.99"/>
    <s v="Julia Barnett"/>
    <s v="Recife"/>
    <n v="92105"/>
    <s v="Pernambuco"/>
    <x v="1"/>
    <s v="Chris,Pat"/>
    <x v="1"/>
    <s v="Pat"/>
    <s v="Brasil"/>
    <s v="EscritÃ³rio em Casa"/>
    <s v="Tecnologia"/>
    <s v="Telefones e ComunicaÃ§Ã£o"/>
    <x v="123"/>
    <s v="Small Box"/>
    <n v="0.6"/>
    <d v="2010-10-16T00:00:00"/>
  </r>
  <r>
    <n v="4608"/>
    <n v="5991"/>
    <n v="42467"/>
    <x v="718"/>
    <s v="Alta"/>
    <x v="17"/>
    <n v="238.88"/>
    <n v="0.01"/>
    <s v="AÃ©reo Normal"/>
    <n v="-48.207999999999998"/>
    <n v="-48.207999999999998"/>
    <s v=""/>
    <x v="267"/>
    <n v="15.1"/>
    <s v="Julia Barnett"/>
    <s v="Recife"/>
    <n v="92105"/>
    <s v="Pernambuco"/>
    <x v="1"/>
    <s v="Chris,Pat"/>
    <x v="1"/>
    <s v="Pat"/>
    <s v="Brasil"/>
    <s v="EscritÃ³rio em Casa"/>
    <s v="Material de EscritÃ³rio"/>
    <s v="Capas e AcessÃ³rios"/>
    <x v="367"/>
    <s v="Small Box"/>
    <n v="0.38"/>
    <d v="2010-10-14T00:00:00"/>
  </r>
  <r>
    <n v="262"/>
    <n v="5994"/>
    <n v="42469"/>
    <x v="885"/>
    <s v="NÃ£o Especificada"/>
    <x v="42"/>
    <n v="934.87"/>
    <n v="0.09"/>
    <s v="AÃ©reo Normal"/>
    <n v="98.6935"/>
    <n v="98.6935"/>
    <s v=""/>
    <x v="423"/>
    <n v="12.62"/>
    <s v="Muhammed Yedwab"/>
    <s v="Belo Horizonte"/>
    <n v="6010"/>
    <s v="Minas Gerais"/>
    <x v="3"/>
    <s v="Erin"/>
    <x v="3"/>
    <m/>
    <s v="Brasil"/>
    <s v="Consumidor"/>
    <s v="Material de EscritÃ³rio"/>
    <s v="Capas e AcessÃ³rios"/>
    <x v="609"/>
    <s v="Small Box"/>
    <n v="0.37"/>
    <d v="2012-11-09T00:00:00"/>
  </r>
  <r>
    <n v="263"/>
    <n v="5995"/>
    <n v="42469"/>
    <x v="885"/>
    <s v="NÃ£o Especificada"/>
    <x v="43"/>
    <n v="2130.8200000000002"/>
    <n v="0.05"/>
    <s v="AÃ©reo Normal"/>
    <n v="818.91549999999995"/>
    <n v="818.91549999999995"/>
    <s v=""/>
    <x v="211"/>
    <n v="9.07"/>
    <s v="Muhammed Yedwab"/>
    <s v="VitÃ³ria"/>
    <n v="4073"/>
    <s v="EspÃ­rito Santo"/>
    <x v="3"/>
    <s v="Erin"/>
    <x v="3"/>
    <m/>
    <s v="Brasil"/>
    <s v="Consumidor"/>
    <s v="Material de EscritÃ³rio"/>
    <s v="Capas e AcessÃ³rios"/>
    <x v="663"/>
    <s v="Small Box"/>
    <n v="0.35"/>
    <d v="2012-11-09T00:00:00"/>
  </r>
  <r>
    <n v="1725"/>
    <n v="5996"/>
    <n v="42471"/>
    <x v="191"/>
    <s v="Baixa"/>
    <x v="3"/>
    <n v="44.89"/>
    <n v="0.09"/>
    <s v="AÃ©reo Normal"/>
    <n v="-17.13"/>
    <n v="-17.13"/>
    <s v=""/>
    <x v="366"/>
    <n v="1.63"/>
    <s v="Darrin Sayre"/>
    <s v="SÃ£o Paulo"/>
    <n v="7652"/>
    <s v="SÃ£o Paulo"/>
    <x v="3"/>
    <s v="Erin"/>
    <x v="3"/>
    <m/>
    <s v="Brasil"/>
    <s v="Consumidor"/>
    <s v="Material de EscritÃ³rio"/>
    <s v="Canetas e materiais de arte"/>
    <x v="516"/>
    <s v="Wrap Bag"/>
    <n v="0.46"/>
    <d v="2012-03-11T00:00:00"/>
  </r>
  <r>
    <n v="5947"/>
    <n v="5999"/>
    <n v="42528"/>
    <x v="1032"/>
    <s v="MÃ©dia"/>
    <x v="11"/>
    <n v="1356.45"/>
    <n v="0.02"/>
    <s v="AÃ©reo Normal"/>
    <n v="47.65"/>
    <n v="47.65"/>
    <s v=""/>
    <x v="336"/>
    <n v="19.989999999999998"/>
    <s v="Alex Grayson"/>
    <s v="Belo Horizonte"/>
    <n v="2038"/>
    <s v="Minas Gerais"/>
    <x v="3"/>
    <s v="Erin"/>
    <x v="3"/>
    <m/>
    <s v="Brasil"/>
    <s v="Consumidor"/>
    <s v="Material de EscritÃ³rio"/>
    <s v="Papel"/>
    <x v="469"/>
    <s v="Small Box"/>
    <n v="0.38"/>
    <d v="2010-02-25T00:00:00"/>
  </r>
  <r>
    <n v="5948"/>
    <n v="6002"/>
    <n v="42528"/>
    <x v="1032"/>
    <s v="MÃ©dia"/>
    <x v="6"/>
    <n v="161.28"/>
    <n v="0.01"/>
    <s v="AÃ©reo Normal"/>
    <n v="56.73"/>
    <n v="56.73"/>
    <s v=""/>
    <x v="712"/>
    <n v="0.76"/>
    <s v="Alex Grayson"/>
    <s v="Belo Horizonte"/>
    <n v="6510"/>
    <s v="Minas Gerais"/>
    <x v="3"/>
    <s v="Erin"/>
    <x v="3"/>
    <m/>
    <s v="Brasil"/>
    <s v="Consumidor"/>
    <s v="Material de EscritÃ³rio"/>
    <s v="ElÃ¡sticos"/>
    <x v="1175"/>
    <s v="Wrap Bag"/>
    <n v="0.39"/>
    <d v="2010-02-25T00:00:00"/>
  </r>
  <r>
    <n v="5956"/>
    <n v="6000"/>
    <n v="42528"/>
    <x v="1032"/>
    <s v="MÃ©dia"/>
    <x v="37"/>
    <n v="250.75"/>
    <n v="0.02"/>
    <s v="AÃ©reo Normal"/>
    <n v="-43.52"/>
    <n v="-43.52"/>
    <s v=""/>
    <x v="65"/>
    <n v="9.4700000000000006"/>
    <s v="Alex Grayson"/>
    <s v="Belo Horizonte"/>
    <n v="1852"/>
    <s v="Minas Gerais"/>
    <x v="3"/>
    <s v="Erin"/>
    <x v="3"/>
    <m/>
    <s v="Brasil"/>
    <s v="Consumidor"/>
    <s v="Material de EscritÃ³rio"/>
    <s v="Armazenamento e OrganizaÃ§Ã£o"/>
    <x v="73"/>
    <s v="Small Box"/>
    <n v="0.59"/>
    <d v="2010-02-24T00:00:00"/>
  </r>
  <r>
    <n v="5957"/>
    <n v="6001"/>
    <n v="42528"/>
    <x v="1032"/>
    <s v="MÃ©dia"/>
    <x v="42"/>
    <n v="313.05"/>
    <n v="0.02"/>
    <s v="AÃ©reo RÃ¡pido"/>
    <n v="81.87"/>
    <n v="81.87"/>
    <s v=""/>
    <x v="275"/>
    <n v="1.99"/>
    <s v="Alex Grayson"/>
    <s v="Belo Horizonte"/>
    <n v="1752"/>
    <s v="Minas Gerais"/>
    <x v="3"/>
    <s v="Erin"/>
    <x v="3"/>
    <m/>
    <s v="Brasil"/>
    <s v="Consumidor"/>
    <s v="Tecnologia"/>
    <s v="PerifÃ©ricos"/>
    <x v="882"/>
    <s v="Small Pack"/>
    <n v="0.43"/>
    <d v="2010-02-24T00:00:00"/>
  </r>
  <r>
    <n v="5958"/>
    <n v="6003"/>
    <n v="42528"/>
    <x v="1032"/>
    <s v="MÃ©dia"/>
    <x v="13"/>
    <n v="200.7"/>
    <n v="0.02"/>
    <s v="AÃ©reo Normal"/>
    <n v="-147.72"/>
    <n v="-147.72"/>
    <s v=""/>
    <x v="31"/>
    <n v="9.17"/>
    <s v="Alex Grayson"/>
    <s v="SÃ£o Paulo"/>
    <n v="7110"/>
    <s v="SÃ£o Paulo"/>
    <x v="3"/>
    <s v="Erin"/>
    <x v="3"/>
    <m/>
    <s v="Brasil"/>
    <s v="Consumidor"/>
    <s v="Material de EscritÃ³rio"/>
    <s v="Papel"/>
    <x v="701"/>
    <s v="Small Box"/>
    <n v="0.37"/>
    <d v="2010-02-24T00:00:00"/>
  </r>
  <r>
    <n v="4602"/>
    <n v="6005"/>
    <n v="42529"/>
    <x v="280"/>
    <s v="Baixa"/>
    <x v="34"/>
    <n v="57.15"/>
    <n v="0.03"/>
    <s v="AÃ©reo Normal"/>
    <n v="-33.950000000000003"/>
    <n v="-33.950000000000003"/>
    <s v=""/>
    <x v="25"/>
    <n v="7.5"/>
    <s v="Bobby Elias"/>
    <s v="Recife"/>
    <n v="94403"/>
    <s v="Pernambuco"/>
    <x v="1"/>
    <s v="Chris,Pat"/>
    <x v="1"/>
    <s v="Pat"/>
    <s v="Brasil"/>
    <s v="Pequenas Empresas"/>
    <s v="Material de EscritÃ³rio"/>
    <s v="Papel"/>
    <x v="1176"/>
    <s v="Small Box"/>
    <n v="0.4"/>
    <d v="2010-10-15T00:00:00"/>
  </r>
  <r>
    <n v="4609"/>
    <n v="6004"/>
    <n v="42529"/>
    <x v="280"/>
    <s v="Baixa"/>
    <x v="1"/>
    <n v="6.34"/>
    <n v="0.08"/>
    <s v="AÃ©reo Normal"/>
    <n v="-4.4400000000000004"/>
    <n v="-4.4400000000000004"/>
    <s v=""/>
    <x v="120"/>
    <n v="0.97"/>
    <s v="Bobby Elias"/>
    <s v="SÃ£o Paulo"/>
    <n v="7032"/>
    <s v="SÃ£o Paulo"/>
    <x v="3"/>
    <s v="Erin"/>
    <x v="3"/>
    <m/>
    <s v="Brasil"/>
    <s v="Pequenas Empresas"/>
    <s v="Material de EscritÃ³rio"/>
    <s v="Canetas e materiais de arte"/>
    <x v="1112"/>
    <s v="Wrap Bag"/>
    <n v="0.59"/>
    <d v="2010-10-14T00:00:00"/>
  </r>
  <r>
    <n v="4610"/>
    <n v="6006"/>
    <n v="42529"/>
    <x v="280"/>
    <s v="Baixa"/>
    <x v="10"/>
    <n v="2996.93"/>
    <n v="0.04"/>
    <s v="AÃ©reo Normal"/>
    <n v="1060.8699999999999"/>
    <n v="1060.8699999999999"/>
    <s v=""/>
    <x v="558"/>
    <n v="3.5"/>
    <s v="Bobby Elias"/>
    <s v="SÃ£o Paulo"/>
    <n v="7666"/>
    <s v="SÃ£o Paulo"/>
    <x v="3"/>
    <s v="Erin"/>
    <x v="3"/>
    <m/>
    <s v="Brasil"/>
    <s v="Pequenas Empresas"/>
    <s v="Material de EscritÃ³rio"/>
    <s v="EletrodomÃ©sticos"/>
    <x v="872"/>
    <s v="Small Box"/>
    <n v="0.56999999999999995"/>
    <d v="2010-10-14T00:00:00"/>
  </r>
  <r>
    <n v="4997"/>
    <n v="6008"/>
    <n v="42563"/>
    <x v="937"/>
    <s v="MÃ©dia"/>
    <x v="25"/>
    <n v="44.25"/>
    <n v="7.0000000000000007E-2"/>
    <s v="AÃ©reo RÃ¡pido"/>
    <n v="-14.3635"/>
    <n v="0"/>
    <s v="Returned"/>
    <x v="255"/>
    <n v="5.41"/>
    <s v="Jeremy Pistek"/>
    <s v="Recife"/>
    <n v="90503"/>
    <s v="Pernambuco"/>
    <x v="1"/>
    <s v="Chris,Pat"/>
    <x v="1"/>
    <s v="Pat"/>
    <s v="Brasil"/>
    <s v="Corporativo"/>
    <s v="Material de EscritÃ³rio"/>
    <s v="Capas e AcessÃ³rios"/>
    <x v="340"/>
    <s v="Small Box"/>
    <n v="0.35"/>
    <d v="2010-08-12T00:00:00"/>
  </r>
  <r>
    <n v="4708"/>
    <n v="6010"/>
    <n v="42565"/>
    <x v="128"/>
    <s v="Baixa"/>
    <x v="22"/>
    <n v="283.8"/>
    <n v="0.04"/>
    <s v="AÃ©reo Normal"/>
    <n v="47.523499999999999"/>
    <n v="47.523499999999999"/>
    <s v=""/>
    <x v="38"/>
    <n v="2.99"/>
    <s v="Joe Elijah"/>
    <s v="MaringÃ¡"/>
    <n v="72903"/>
    <s v="ParanÃ¡"/>
    <x v="2"/>
    <s v="Sam,Pat"/>
    <x v="2"/>
    <s v="Pat"/>
    <s v="Brasil"/>
    <s v="EscritÃ³rio em Casa"/>
    <s v="Material de EscritÃ³rio"/>
    <s v="Capas e AcessÃ³rios"/>
    <x v="39"/>
    <s v="Small Box"/>
    <n v="0.39"/>
    <d v="2010-09-29T00:00:00"/>
  </r>
  <r>
    <n v="6184"/>
    <n v="6011"/>
    <n v="42567"/>
    <x v="1245"/>
    <s v="CrÃ­tica"/>
    <x v="40"/>
    <n v="1940.32"/>
    <n v="0"/>
    <s v="Transporte RodoviÃ¡rio"/>
    <n v="-18.809999999999999"/>
    <n v="-18.809999999999999"/>
    <s v=""/>
    <x v="289"/>
    <n v="43.75"/>
    <s v="Tom Prescott"/>
    <s v="Recife"/>
    <n v="91505"/>
    <s v="Pernambuco"/>
    <x v="1"/>
    <s v="Chris,Pat"/>
    <x v="1"/>
    <s v="Pat"/>
    <s v="Brasil"/>
    <s v="Pequenas Empresas"/>
    <s v="MobiliÃ¡rio"/>
    <s v="Mesas"/>
    <x v="400"/>
    <s v="Jumbo Box"/>
    <n v="0.65"/>
    <d v="2010-01-13T00:00:00"/>
  </r>
  <r>
    <n v="7814"/>
    <n v="6014"/>
    <n v="42599"/>
    <x v="354"/>
    <s v="MÃ©dia"/>
    <x v="42"/>
    <n v="9459.94"/>
    <n v="0.04"/>
    <s v="Transporte RodoviÃ¡rio"/>
    <n v="2023.75"/>
    <n v="2023.75"/>
    <s v=""/>
    <x v="315"/>
    <n v="54.92"/>
    <s v="Alex Grayson"/>
    <s v="VitÃ³ria"/>
    <n v="3820"/>
    <s v="EspÃ­rito Santo"/>
    <x v="3"/>
    <s v="Erin"/>
    <x v="3"/>
    <m/>
    <s v="Brasil"/>
    <s v="Consumidor"/>
    <s v="MobiliÃ¡rio"/>
    <s v="Estantes"/>
    <x v="875"/>
    <s v="Jumbo Box"/>
    <n v="0.55000000000000004"/>
    <d v="2009-04-07T00:00:00"/>
  </r>
  <r>
    <n v="3421"/>
    <n v="6015"/>
    <n v="42628"/>
    <x v="837"/>
    <s v="NÃ£o Especificada"/>
    <x v="32"/>
    <n v="1199.336"/>
    <n v="0.01"/>
    <s v="Transporte RodoviÃ¡rio"/>
    <n v="224.8"/>
    <n v="0"/>
    <s v="Returned"/>
    <x v="319"/>
    <n v="60"/>
    <s v="Ken Lonsdale"/>
    <s v="JoÃ£o Pessoa"/>
    <n v="80027"/>
    <s v="ParaÃ­ba"/>
    <x v="1"/>
    <s v="Chris,Pat"/>
    <x v="1"/>
    <s v="Pat"/>
    <s v="Brasil"/>
    <s v="Consumidor"/>
    <s v="MobiliÃ¡rio"/>
    <s v="Mesas"/>
    <x v="444"/>
    <s v="Jumbo Drum"/>
    <m/>
    <d v="2011-05-07T00:00:00"/>
  </r>
  <r>
    <n v="7617"/>
    <n v="6019"/>
    <n v="42631"/>
    <x v="305"/>
    <s v="Alta"/>
    <x v="35"/>
    <n v="1148.0355"/>
    <n v="0.08"/>
    <s v="AÃ©reo RÃ¡pido"/>
    <n v="21.978000000000002"/>
    <n v="21.978000000000002"/>
    <s v=""/>
    <x v="6"/>
    <n v="8.99"/>
    <s v="Jeremy Lonsdale"/>
    <s v="Porto Alegre"/>
    <n v="27203"/>
    <s v="Rio Grande do Sul"/>
    <x v="2"/>
    <s v="Sam,Pat"/>
    <x v="2"/>
    <s v="Pat"/>
    <s v="Brasil"/>
    <s v="Corporativo"/>
    <s v="Tecnologia"/>
    <s v="Telefones e ComunicaÃ§Ã£o"/>
    <x v="19"/>
    <s v="Small Box"/>
    <n v="0.55000000000000004"/>
    <d v="2009-05-11T00:00:00"/>
  </r>
  <r>
    <n v="7622"/>
    <n v="6017"/>
    <n v="42631"/>
    <x v="305"/>
    <s v="Alta"/>
    <x v="43"/>
    <n v="211.4"/>
    <n v="0.09"/>
    <s v="AÃ©reo Normal"/>
    <n v="91.63"/>
    <n v="91.63"/>
    <s v=""/>
    <x v="451"/>
    <n v="0.5"/>
    <s v="Jeremy Lonsdale"/>
    <s v="Porto Alegre"/>
    <n v="27203"/>
    <s v="Rio Grande do Sul"/>
    <x v="2"/>
    <s v="Sam,Pat"/>
    <x v="2"/>
    <s v="Pat"/>
    <s v="Brasil"/>
    <s v="Corporativo"/>
    <s v="Material de EscritÃ³rio"/>
    <s v="Etiquetas"/>
    <x v="930"/>
    <s v="Small Box"/>
    <n v="0.38"/>
    <d v="2009-05-10T00:00:00"/>
  </r>
  <r>
    <n v="7623"/>
    <n v="6018"/>
    <n v="42631"/>
    <x v="305"/>
    <s v="Alta"/>
    <x v="21"/>
    <n v="287.22000000000003"/>
    <n v="0.06"/>
    <s v="AÃ©reo Normal"/>
    <n v="-72.930000000000007"/>
    <n v="-72.930000000000007"/>
    <s v=""/>
    <x v="64"/>
    <n v="5.41"/>
    <s v="Jeremy Lonsdale"/>
    <s v="Porto Alegre"/>
    <n v="27203"/>
    <s v="Rio Grande do Sul"/>
    <x v="2"/>
    <s v="Sam,Pat"/>
    <x v="2"/>
    <s v="Pat"/>
    <s v="Brasil"/>
    <s v="Corporativo"/>
    <s v="Material de EscritÃ³rio"/>
    <s v="Papel"/>
    <x v="72"/>
    <s v="Small Box"/>
    <n v="0.37"/>
    <d v="2009-05-10T00:00:00"/>
  </r>
  <r>
    <n v="7631"/>
    <n v="6016"/>
    <n v="42631"/>
    <x v="305"/>
    <s v="Alta"/>
    <x v="7"/>
    <n v="257.66000000000003"/>
    <n v="0.05"/>
    <s v="AÃ©reo Normal"/>
    <n v="-69.23"/>
    <n v="-69.23"/>
    <s v=""/>
    <x v="31"/>
    <n v="2.74"/>
    <s v="Jeremy Lonsdale"/>
    <s v="Porto Alegre"/>
    <n v="27203"/>
    <s v="Rio Grande do Sul"/>
    <x v="2"/>
    <s v="Sam,Pat"/>
    <x v="2"/>
    <s v="Pat"/>
    <s v="Brasil"/>
    <s v="Corporativo"/>
    <s v="Tecnologia"/>
    <s v="PerifÃ©ricos"/>
    <x v="551"/>
    <s v="Small Pack"/>
    <n v="0.71"/>
    <d v="2009-05-09T00:00:00"/>
  </r>
  <r>
    <n v="5332"/>
    <n v="6021"/>
    <n v="42658"/>
    <x v="936"/>
    <s v="MÃ©dia"/>
    <x v="13"/>
    <n v="146.68"/>
    <n v="0.08"/>
    <s v="AÃ©reo Normal"/>
    <n v="-8.3260000000000005"/>
    <n v="-8.3260000000000005"/>
    <s v=""/>
    <x v="66"/>
    <n v="2.99"/>
    <s v="Sung Chung"/>
    <s v="AracajÃº"/>
    <n v="83686"/>
    <s v="Sergipe"/>
    <x v="1"/>
    <s v="Chris,Pat"/>
    <x v="1"/>
    <s v="Pat"/>
    <s v="Brasil"/>
    <s v="EscritÃ³rio em Casa"/>
    <s v="Material de EscritÃ³rio"/>
    <s v="Capas e AcessÃ³rios"/>
    <x v="110"/>
    <s v="Small Box"/>
    <n v="0.37"/>
    <d v="2010-06-15T00:00:00"/>
  </r>
  <r>
    <n v="5403"/>
    <n v="6024"/>
    <n v="42691"/>
    <x v="170"/>
    <s v="Baixa"/>
    <x v="31"/>
    <n v="2447.65"/>
    <n v="0"/>
    <s v="AÃ©reo Normal"/>
    <n v="1170.3499999999999"/>
    <n v="1170.3499999999999"/>
    <s v=""/>
    <x v="448"/>
    <n v="6.77"/>
    <s v="Noel Staavos"/>
    <s v="Recife"/>
    <n v="94015"/>
    <s v="Pernambuco"/>
    <x v="1"/>
    <s v="Chris,Pat"/>
    <x v="1"/>
    <s v="Pat"/>
    <s v="Brasil"/>
    <s v="EscritÃ³rio em Casa"/>
    <s v="MobiliÃ¡rio"/>
    <s v="MobiliÃ¡rio de EscritÃ³rio"/>
    <x v="652"/>
    <s v="Small Box"/>
    <n v="0.44"/>
    <d v="2010-06-02T00:00:00"/>
  </r>
  <r>
    <n v="5422"/>
    <n v="6025"/>
    <n v="42691"/>
    <x v="170"/>
    <s v="Baixa"/>
    <x v="25"/>
    <n v="1069.6400000000001"/>
    <n v="0.09"/>
    <s v="AÃ©reo Normal"/>
    <n v="-139.75"/>
    <n v="-139.75"/>
    <s v=""/>
    <x v="556"/>
    <n v="19.989999999999998"/>
    <s v="Noel Staavos"/>
    <s v="Recife"/>
    <n v="94015"/>
    <s v="Pernambuco"/>
    <x v="1"/>
    <s v="Chris,Pat"/>
    <x v="1"/>
    <s v="Pat"/>
    <s v="Brasil"/>
    <s v="EscritÃ³rio em Casa"/>
    <s v="Material de EscritÃ³rio"/>
    <s v="Armazenamento e OrganizaÃ§Ã£o"/>
    <x v="864"/>
    <s v="Small Box"/>
    <n v="0.66"/>
    <d v="2010-05-28T00:00:00"/>
  </r>
  <r>
    <n v="7823"/>
    <n v="6028"/>
    <n v="42693"/>
    <x v="703"/>
    <s v="Alta"/>
    <x v="22"/>
    <n v="2118.2600000000002"/>
    <n v="0.01"/>
    <s v="AÃ©reo Normal"/>
    <n v="554.22"/>
    <n v="554.22"/>
    <s v=""/>
    <x v="508"/>
    <n v="9.7100000000000009"/>
    <s v="Dave Brooks"/>
    <s v="Rio de Janeiro"/>
    <n v="26003"/>
    <s v="Rio de Janeiro"/>
    <x v="3"/>
    <s v="Erin"/>
    <x v="3"/>
    <m/>
    <s v="Brasil"/>
    <s v="Corporativo"/>
    <s v="Material de EscritÃ³rio"/>
    <s v="Armazenamento e OrganizaÃ§Ã£o"/>
    <x v="777"/>
    <s v="Small Box"/>
    <n v="0.56999999999999995"/>
    <d v="2009-04-06T00:00:00"/>
  </r>
  <r>
    <n v="436"/>
    <n v="6031"/>
    <n v="42722"/>
    <x v="40"/>
    <s v="NÃ£o Especificada"/>
    <x v="1"/>
    <n v="19.899999999999999"/>
    <n v="7.0000000000000007E-2"/>
    <s v="AÃ©reo Normal"/>
    <n v="15.97"/>
    <n v="15.97"/>
    <s v=""/>
    <x v="24"/>
    <n v="5.21"/>
    <s v="Fred Harton"/>
    <s v="JoÃ£o Pessoa"/>
    <n v="80219"/>
    <s v="ParaÃ­ba"/>
    <x v="1"/>
    <s v="Chris,Pat"/>
    <x v="1"/>
    <s v="Pat"/>
    <s v="Brasil"/>
    <s v="EscritÃ³rio em Casa"/>
    <s v="MobiliÃ¡rio"/>
    <s v="MobiliÃ¡rio de EscritÃ³rio"/>
    <x v="25"/>
    <s v="Small Box"/>
    <n v="0.56000000000000005"/>
    <d v="2012-10-09T00:00:00"/>
  </r>
  <r>
    <n v="447"/>
    <n v="6030"/>
    <n v="42722"/>
    <x v="40"/>
    <s v="NÃ£o Especificada"/>
    <x v="3"/>
    <n v="1152.1600000000001"/>
    <n v="0"/>
    <s v="AÃ©reo Normal"/>
    <n v="286.98"/>
    <n v="286.98"/>
    <s v=""/>
    <x v="456"/>
    <n v="4.5"/>
    <s v="Fred Harton"/>
    <s v="JoÃ£o Pessoa"/>
    <n v="80219"/>
    <s v="ParaÃ­ba"/>
    <x v="1"/>
    <s v="Chris,Pat"/>
    <x v="1"/>
    <s v="Pat"/>
    <s v="Brasil"/>
    <s v="EscritÃ³rio em Casa"/>
    <s v="Material de EscritÃ³rio"/>
    <s v="EletrodomÃ©sticos"/>
    <x v="672"/>
    <s v="Small Box"/>
    <n v="0.59"/>
    <d v="2012-10-08T00:00:00"/>
  </r>
  <r>
    <n v="3452"/>
    <n v="6032"/>
    <n v="42725"/>
    <x v="197"/>
    <s v="MÃ©dia"/>
    <x v="43"/>
    <n v="231.06"/>
    <n v="0.04"/>
    <s v="AÃ©reo Normal"/>
    <n v="-29.83"/>
    <n v="-29.83"/>
    <s v=""/>
    <x v="247"/>
    <n v="6.13"/>
    <s v="Frank Merwin"/>
    <s v="Natal"/>
    <n v="84084"/>
    <s v="Rio Grande do Norte"/>
    <x v="1"/>
    <s v="Chris,Pat"/>
    <x v="1"/>
    <s v="Pat"/>
    <s v="Brasil"/>
    <s v="Corporativo"/>
    <s v="Material de EscritÃ³rio"/>
    <s v="Armazenamento e OrganizaÃ§Ã£o"/>
    <x v="814"/>
    <s v="Small Box"/>
    <n v="0.56999999999999995"/>
    <d v="2011-05-03T00:00:00"/>
  </r>
  <r>
    <n v="3470"/>
    <n v="6033"/>
    <n v="42727"/>
    <x v="250"/>
    <s v="NÃ£o Especificada"/>
    <x v="41"/>
    <n v="5510.23"/>
    <n v="0.01"/>
    <s v="Transporte RodoviÃ¡rio"/>
    <n v="915.8"/>
    <n v="915.8"/>
    <s v=""/>
    <x v="54"/>
    <n v="26"/>
    <s v="Saphhira Shifley"/>
    <s v="Porto Alegre"/>
    <n v="29624"/>
    <s v="Rio Grande do Sul"/>
    <x v="2"/>
    <s v="Sam,Pat"/>
    <x v="2"/>
    <s v="Pat"/>
    <s v="Brasil"/>
    <s v="Consumidor"/>
    <s v="MobiliÃ¡rio"/>
    <s v="Cadeiras"/>
    <x v="288"/>
    <s v="Jumbo Drum"/>
    <n v="0.6"/>
    <d v="2011-04-30T00:00:00"/>
  </r>
  <r>
    <n v="3471"/>
    <n v="6034"/>
    <n v="42727"/>
    <x v="250"/>
    <s v="NÃ£o Especificada"/>
    <x v="24"/>
    <n v="177.06"/>
    <n v="0.1"/>
    <s v="AÃ©reo Normal"/>
    <n v="-100.61"/>
    <n v="-100.61"/>
    <s v=""/>
    <x v="581"/>
    <n v="7.77"/>
    <s v="Saphhira Shifley"/>
    <s v="Porto Alegre"/>
    <n v="29624"/>
    <s v="Rio Grande do Sul"/>
    <x v="2"/>
    <s v="Sam,Pat"/>
    <x v="2"/>
    <s v="Pat"/>
    <s v="Brasil"/>
    <s v="Consumidor"/>
    <s v="Material de EscritÃ³rio"/>
    <s v="Tesouras, rÃ©guas e aparadores"/>
    <x v="912"/>
    <s v="Small Pack"/>
    <n v="0.55000000000000004"/>
    <d v="2011-04-30T00:00:00"/>
  </r>
  <r>
    <n v="2000"/>
    <n v="6035"/>
    <n v="42753"/>
    <x v="754"/>
    <s v="MÃ©dia"/>
    <x v="45"/>
    <n v="4072.8175000000001"/>
    <n v="0.1"/>
    <s v="AÃ©reo Normal"/>
    <n v="897.36300000000006"/>
    <n v="897.36300000000006"/>
    <s v=""/>
    <x v="43"/>
    <n v="3"/>
    <s v="Anthony Rawles"/>
    <s v="JoÃ£o Pessoa"/>
    <n v="80817"/>
    <s v="ParaÃ­ba"/>
    <x v="1"/>
    <s v="Chris,Pat"/>
    <x v="1"/>
    <s v="Pat"/>
    <s v="Brasil"/>
    <s v="Pequenas Empresas"/>
    <s v="Tecnologia"/>
    <s v="Telefones e ComunicaÃ§Ã£o"/>
    <x v="1177"/>
    <s v="Small Box"/>
    <n v="0.59"/>
    <d v="2012-01-20T00:00:00"/>
  </r>
  <r>
    <n v="247"/>
    <n v="6037"/>
    <n v="42758"/>
    <x v="534"/>
    <s v="CrÃ­tica"/>
    <x v="40"/>
    <n v="1769.74"/>
    <n v="7.0000000000000007E-2"/>
    <s v="AÃ©reo Normal"/>
    <n v="-333.69"/>
    <n v="-333.69"/>
    <s v=""/>
    <x v="139"/>
    <n v="4"/>
    <s v="Nora Price"/>
    <s v="SÃ£o Paulo"/>
    <n v="10580"/>
    <s v="SÃ£o Paulo"/>
    <x v="3"/>
    <s v="Erin"/>
    <x v="3"/>
    <m/>
    <s v="Brasil"/>
    <s v="EscritÃ³rio em Casa"/>
    <s v="Tecnologia"/>
    <s v="PerifÃ©ricos"/>
    <x v="159"/>
    <s v="Small Box"/>
    <n v="0.79"/>
    <d v="2012-11-12T00:00:00"/>
  </r>
  <r>
    <n v="254"/>
    <n v="6038"/>
    <n v="42758"/>
    <x v="534"/>
    <s v="CrÃ­tica"/>
    <x v="8"/>
    <n v="638.07000000000005"/>
    <n v="0.05"/>
    <s v="AÃ©reo Normal"/>
    <n v="278.89"/>
    <n v="278.89"/>
    <s v=""/>
    <x v="514"/>
    <n v="1.97"/>
    <s v="Nora Price"/>
    <s v="SÃ£o Paulo"/>
    <n v="10580"/>
    <s v="SÃ£o Paulo"/>
    <x v="3"/>
    <s v="Erin"/>
    <x v="3"/>
    <m/>
    <s v="Brasil"/>
    <s v="EscritÃ³rio em Casa"/>
    <s v="Material de EscritÃ³rio"/>
    <s v="Papel"/>
    <x v="787"/>
    <s v="Wrap Bag"/>
    <n v="0.39"/>
    <d v="2012-11-11T00:00:00"/>
  </r>
  <r>
    <n v="2552"/>
    <n v="6039"/>
    <n v="42788"/>
    <x v="1040"/>
    <s v="CrÃ­tica"/>
    <x v="2"/>
    <n v="241.92"/>
    <n v="0.1"/>
    <s v="AÃ©reo Normal"/>
    <n v="67.709999999999994"/>
    <n v="0"/>
    <s v="Returned"/>
    <x v="453"/>
    <n v="2.27"/>
    <s v="Amy Hunt"/>
    <s v="Porto Alegre"/>
    <n v="37086"/>
    <s v="Rio Grande do Sul"/>
    <x v="2"/>
    <s v="Sam,Pat"/>
    <x v="2"/>
    <s v="Pat"/>
    <s v="Brasil"/>
    <s v="Pequenas Empresas"/>
    <s v="Material de EscritÃ³rio"/>
    <s v="Papel"/>
    <x v="665"/>
    <s v="Wrap Bag"/>
    <n v="0.36"/>
    <d v="2011-10-15T00:00:00"/>
  </r>
  <r>
    <n v="5257"/>
    <n v="6041"/>
    <n v="42823"/>
    <x v="568"/>
    <s v="MÃ©dia"/>
    <x v="34"/>
    <n v="49.14"/>
    <n v="0.05"/>
    <s v="AÃ©reo RÃ¡pido"/>
    <n v="-22.56"/>
    <n v="0"/>
    <s v="Returned"/>
    <x v="85"/>
    <n v="6.18"/>
    <s v="Steve Chapman"/>
    <s v="MaringÃ¡"/>
    <n v="72701"/>
    <s v="ParanÃ¡"/>
    <x v="2"/>
    <s v="Sam,Pat"/>
    <x v="2"/>
    <s v="Pat"/>
    <s v="Brasil"/>
    <s v="Corporativo"/>
    <s v="Material de EscritÃ³rio"/>
    <s v="Papel"/>
    <x v="97"/>
    <s v="Small Box"/>
    <n v="0.4"/>
    <d v="2010-06-27T00:00:00"/>
  </r>
  <r>
    <n v="3163"/>
    <n v="6043"/>
    <n v="42850"/>
    <x v="1120"/>
    <s v="MÃ©dia"/>
    <x v="15"/>
    <n v="822.7"/>
    <n v="0.05"/>
    <s v="AÃ©reo RÃ¡pido"/>
    <n v="141.28"/>
    <n v="0"/>
    <s v="Returned"/>
    <x v="268"/>
    <n v="5.5"/>
    <s v="Julie Prescott"/>
    <s v="Rio de Janeiro"/>
    <n v="26101"/>
    <s v="Rio de Janeiro"/>
    <x v="3"/>
    <s v="Erin"/>
    <x v="3"/>
    <m/>
    <s v="Brasil"/>
    <s v="EscritÃ³rio em Casa"/>
    <s v="Tecnologia"/>
    <s v="PerifÃ©ricos"/>
    <x v="368"/>
    <s v="Small Box"/>
    <n v="0.51"/>
    <d v="2011-06-22T00:00:00"/>
  </r>
  <r>
    <n v="7482"/>
    <n v="6044"/>
    <n v="42851"/>
    <x v="140"/>
    <s v="Alta"/>
    <x v="32"/>
    <n v="24.32"/>
    <n v="0.05"/>
    <s v="AÃ©reo RÃ¡pido"/>
    <n v="-2.97"/>
    <n v="-2.97"/>
    <s v=""/>
    <x v="131"/>
    <n v="0.7"/>
    <s v="Robert Marley"/>
    <s v="SÃ£o Paulo"/>
    <n v="43055"/>
    <s v="SÃ£o Paulo"/>
    <x v="3"/>
    <s v="Erin"/>
    <x v="3"/>
    <m/>
    <s v="Brasil"/>
    <s v="Corporativo"/>
    <s v="Material de EscritÃ³rio"/>
    <s v="ElÃ¡sticos"/>
    <x v="150"/>
    <s v="Wrap Bag"/>
    <n v="0.8"/>
    <d v="2009-06-02T00:00:00"/>
  </r>
  <r>
    <n v="7483"/>
    <n v="6045"/>
    <n v="42851"/>
    <x v="140"/>
    <s v="Alta"/>
    <x v="25"/>
    <n v="344.30099999999999"/>
    <n v="0.04"/>
    <s v="AÃ©reo RÃ¡pido"/>
    <n v="-22.902000000000001"/>
    <n v="-22.902000000000001"/>
    <s v=""/>
    <x v="241"/>
    <n v="1.25"/>
    <s v="Robert Marley"/>
    <s v="SÃ£o Paulo"/>
    <n v="43055"/>
    <s v="SÃ£o Paulo"/>
    <x v="3"/>
    <s v="Erin"/>
    <x v="3"/>
    <m/>
    <s v="Brasil"/>
    <s v="Corporativo"/>
    <s v="Tecnologia"/>
    <s v="Telefones e ComunicaÃ§Ã£o"/>
    <x v="321"/>
    <s v="Small Pack"/>
    <n v="0.35"/>
    <d v="2009-06-02T00:00:00"/>
  </r>
  <r>
    <n v="6304"/>
    <n v="6046"/>
    <n v="42852"/>
    <x v="103"/>
    <s v="NÃ£o Especificada"/>
    <x v="37"/>
    <n v="129.9"/>
    <n v="0.02"/>
    <s v="AÃ©reo Normal"/>
    <n v="-63.51"/>
    <n v="-63.51"/>
    <s v=""/>
    <x v="611"/>
    <n v="9.86"/>
    <s v="Brendan Sweed"/>
    <s v="Feira de Santana"/>
    <n v="98115"/>
    <s v="Bahia"/>
    <x v="1"/>
    <s v="Chris,Pat"/>
    <x v="1"/>
    <s v="Pat"/>
    <s v="Brasil"/>
    <s v="Consumidor"/>
    <s v="Material de EscritÃ³rio"/>
    <s v="Papel"/>
    <x v="976"/>
    <s v="Small Box"/>
    <n v="0.4"/>
    <d v="2009-12-22T00:00:00"/>
  </r>
  <r>
    <n v="3059"/>
    <n v="6047"/>
    <n v="42855"/>
    <x v="322"/>
    <s v="NÃ£o Especificada"/>
    <x v="30"/>
    <n v="135.38"/>
    <n v="0.05"/>
    <s v="AÃ©reo Normal"/>
    <n v="-71.12"/>
    <n v="-71.12"/>
    <s v=""/>
    <x v="301"/>
    <n v="6.5"/>
    <s v="Sonia Cooley"/>
    <s v="Teresina"/>
    <n v="97330"/>
    <s v="PiauÃ­"/>
    <x v="1"/>
    <s v="Chris,Pat"/>
    <x v="1"/>
    <s v="Pat"/>
    <s v="Brasil"/>
    <s v="Corporativo"/>
    <s v="Material de EscritÃ³rio"/>
    <s v="Armazenamento e OrganizaÃ§Ã£o"/>
    <x v="419"/>
    <s v="Medium Box"/>
    <n v="0.59"/>
    <d v="2011-07-10T00:00:00"/>
  </r>
  <r>
    <n v="4519"/>
    <n v="6048"/>
    <n v="42882"/>
    <x v="1246"/>
    <s v="Baixa"/>
    <x v="30"/>
    <n v="204.07"/>
    <n v="0.08"/>
    <s v="AÃ©reo RÃ¡pido"/>
    <n v="-22.55"/>
    <n v="-22.55"/>
    <s v=""/>
    <x v="535"/>
    <n v="4.9800000000000004"/>
    <s v="Michael Dominguez"/>
    <s v="SÃ£o Paulo"/>
    <n v="15601"/>
    <s v="SÃ£o Paulo"/>
    <x v="3"/>
    <s v="Erin"/>
    <x v="3"/>
    <m/>
    <s v="Brasil"/>
    <s v="EscritÃ³rio em Casa"/>
    <s v="Material de EscritÃ³rio"/>
    <s v="EletrodomÃ©sticos"/>
    <x v="829"/>
    <s v="Small Box"/>
    <n v="0.57999999999999996"/>
    <d v="2010-10-29T00:00:00"/>
  </r>
  <r>
    <n v="5835"/>
    <n v="6049"/>
    <n v="42884"/>
    <x v="104"/>
    <s v="NÃ£o Especificada"/>
    <x v="13"/>
    <n v="12098.87"/>
    <n v="0.04"/>
    <s v="Transporte RodoviÃ¡rio"/>
    <n v="-969.04836599999999"/>
    <n v="-969.04836599999999"/>
    <s v=""/>
    <x v="309"/>
    <n v="42.52"/>
    <s v="Muhammed Yedwab"/>
    <s v="Belo Horizonte"/>
    <n v="6074"/>
    <s v="Minas Gerais"/>
    <x v="3"/>
    <s v="Erin"/>
    <x v="3"/>
    <m/>
    <s v="Brasil"/>
    <s v="Consumidor"/>
    <s v="MobiliÃ¡rio"/>
    <s v="Mesas"/>
    <x v="430"/>
    <s v="Jumbo Box"/>
    <n v="0.71"/>
    <d v="2010-03-12T00:00:00"/>
  </r>
  <r>
    <n v="2057"/>
    <n v="6050"/>
    <n v="42886"/>
    <x v="328"/>
    <s v="MÃ©dia"/>
    <x v="8"/>
    <n v="162.57"/>
    <n v="0.02"/>
    <s v="AÃ©reo Normal"/>
    <n v="75.8"/>
    <n v="75.8"/>
    <s v=""/>
    <x v="232"/>
    <n v="0.5"/>
    <s v="Kristen Hastings"/>
    <s v="Porto Alegre"/>
    <n v="38801"/>
    <s v="Rio Grande do Sul"/>
    <x v="2"/>
    <s v="Sam,Pat"/>
    <x v="2"/>
    <s v="Pat"/>
    <s v="Brasil"/>
    <s v="Corporativo"/>
    <s v="Material de EscritÃ³rio"/>
    <s v="Etiquetas"/>
    <x v="418"/>
    <s v="Small Box"/>
    <n v="0.37"/>
    <d v="2012-01-10T00:00:00"/>
  </r>
  <r>
    <n v="1128"/>
    <n v="6052"/>
    <n v="42887"/>
    <x v="1203"/>
    <s v="MÃ©dia"/>
    <x v="41"/>
    <n v="234.76"/>
    <n v="0.04"/>
    <s v="AÃ©reo Normal"/>
    <n v="-45.65"/>
    <n v="-45.65"/>
    <s v=""/>
    <x v="287"/>
    <n v="8.99"/>
    <s v="Tracy Collins"/>
    <s v="MaringÃ¡"/>
    <n v="34741"/>
    <s v="ParanÃ¡"/>
    <x v="2"/>
    <s v="Sam,Pat"/>
    <x v="2"/>
    <s v="Pat"/>
    <s v="Brasil"/>
    <s v="Consumidor"/>
    <s v="Material de EscritÃ³rio"/>
    <s v="Canetas e materiais de arte"/>
    <x v="398"/>
    <s v="Small Pack"/>
    <n v="0.59"/>
    <d v="2012-06-12T00:00:00"/>
  </r>
  <r>
    <n v="1129"/>
    <n v="6053"/>
    <n v="42887"/>
    <x v="1203"/>
    <s v="MÃ©dia"/>
    <x v="12"/>
    <n v="498.49"/>
    <n v="0.01"/>
    <s v="Transporte RodoviÃ¡rio"/>
    <n v="-251.41"/>
    <n v="-251.41"/>
    <s v=""/>
    <x v="493"/>
    <n v="51.92"/>
    <s v="Tracy Collins"/>
    <s v="MaringÃ¡"/>
    <n v="34741"/>
    <s v="ParanÃ¡"/>
    <x v="2"/>
    <s v="Sam,Pat"/>
    <x v="2"/>
    <s v="Pat"/>
    <s v="Brasil"/>
    <s v="Consumidor"/>
    <s v="MobiliÃ¡rio"/>
    <s v="Mesas"/>
    <x v="754"/>
    <s v="Jumbo Box"/>
    <n v="0.69"/>
    <d v="2012-06-12T00:00:00"/>
  </r>
  <r>
    <n v="1136"/>
    <n v="6051"/>
    <n v="42887"/>
    <x v="1203"/>
    <s v="MÃ©dia"/>
    <x v="12"/>
    <n v="35.68"/>
    <n v="0.01"/>
    <s v="AÃ©reo Normal"/>
    <n v="-11.43"/>
    <n v="-11.43"/>
    <s v=""/>
    <x v="275"/>
    <n v="5.76"/>
    <s v="Tracy Collins"/>
    <s v="MaringÃ¡"/>
    <n v="34741"/>
    <s v="ParanÃ¡"/>
    <x v="2"/>
    <s v="Sam,Pat"/>
    <x v="2"/>
    <s v="Pat"/>
    <s v="Brasil"/>
    <s v="Consumidor"/>
    <s v="Material de EscritÃ³rio"/>
    <s v="Envelopes"/>
    <x v="381"/>
    <s v="Small Box"/>
    <n v="0.35"/>
    <d v="2012-06-11T00:00:00"/>
  </r>
  <r>
    <n v="5577"/>
    <n v="6054"/>
    <n v="42912"/>
    <x v="199"/>
    <s v="NÃ£o Especificada"/>
    <x v="32"/>
    <n v="52.59"/>
    <n v="0.05"/>
    <s v="AÃ©reo Normal"/>
    <n v="-30.39"/>
    <n v="0"/>
    <s v="Returned"/>
    <x v="672"/>
    <n v="8.6"/>
    <s v="Craig Molinari"/>
    <s v="Porto Alegre"/>
    <n v="37830"/>
    <s v="Rio Grande do Sul"/>
    <x v="2"/>
    <s v="Sam,Pat"/>
    <x v="2"/>
    <s v="Pat"/>
    <s v="Brasil"/>
    <s v="Pequenas Empresas"/>
    <s v="Material de EscritÃ³rio"/>
    <s v="Armazenamento e OrganizaÃ§Ã£o"/>
    <x v="1097"/>
    <s v="Small Box"/>
    <n v="0.56999999999999995"/>
    <d v="2010-05-06T00:00:00"/>
  </r>
  <r>
    <n v="3323"/>
    <n v="6057"/>
    <n v="42918"/>
    <x v="1247"/>
    <s v="Alta"/>
    <x v="39"/>
    <n v="468.95"/>
    <n v="0.02"/>
    <s v="AÃ©reo RÃ¡pido"/>
    <n v="-2.3804999999999898"/>
    <n v="-2.3804999999999898"/>
    <s v=""/>
    <x v="329"/>
    <n v="7.19"/>
    <s v="Logan Haushalter"/>
    <s v="SÃ£o Paulo"/>
    <n v="10801"/>
    <s v="SÃ£o Paulo"/>
    <x v="3"/>
    <s v="Erin"/>
    <x v="3"/>
    <m/>
    <s v="Brasil"/>
    <s v="Corporativo"/>
    <s v="Material de EscritÃ³rio"/>
    <s v="Capas e AcessÃ³rios"/>
    <x v="461"/>
    <s v="Small Box"/>
    <n v="0.4"/>
    <d v="2011-05-24T00:00:00"/>
  </r>
  <r>
    <n v="2590"/>
    <n v="6058"/>
    <n v="42919"/>
    <x v="874"/>
    <s v="MÃ©dia"/>
    <x v="25"/>
    <n v="1143.4285"/>
    <n v="0.04"/>
    <s v="AÃ©reo RÃ¡pido"/>
    <n v="-475.66199999999998"/>
    <n v="-475.66199999999998"/>
    <s v=""/>
    <x v="57"/>
    <n v="4.2"/>
    <s v="David Bremer"/>
    <s v="Recife"/>
    <n v="90278"/>
    <s v="Pernambuco"/>
    <x v="1"/>
    <s v="Chris,Pat"/>
    <x v="1"/>
    <s v="Pat"/>
    <s v="Brasil"/>
    <s v="Corporativo"/>
    <s v="Tecnologia"/>
    <s v="Telefones e ComunicaÃ§Ã£o"/>
    <x v="562"/>
    <s v="Small Box"/>
    <n v="0.56000000000000005"/>
    <d v="2011-10-07T00:00:00"/>
  </r>
  <r>
    <n v="19"/>
    <n v="6060"/>
    <n v="42945"/>
    <x v="681"/>
    <s v="NÃ£o Especificada"/>
    <x v="45"/>
    <n v="178.7"/>
    <n v="7.0000000000000007E-2"/>
    <s v="AÃ©reo Normal"/>
    <n v="-164.92"/>
    <n v="0"/>
    <s v="Returned"/>
    <x v="86"/>
    <n v="5.13"/>
    <s v="Quincy Jones"/>
    <s v="SÃ£o LuÃ­s"/>
    <n v="88201"/>
    <s v="MaranhÃ£o"/>
    <x v="1"/>
    <s v="Chris,Pat"/>
    <x v="1"/>
    <s v="Pat"/>
    <s v="Brasil"/>
    <s v="Corporativo"/>
    <s v="Material de EscritÃ³rio"/>
    <s v="EletrodomÃ©sticos"/>
    <x v="656"/>
    <s v="Small Box"/>
    <n v="0.59"/>
    <d v="2012-12-29T00:00:00"/>
  </r>
  <r>
    <n v="7544"/>
    <n v="6063"/>
    <n v="42949"/>
    <x v="953"/>
    <s v="NÃ£o Especificada"/>
    <x v="19"/>
    <n v="630.99"/>
    <n v="7.0000000000000007E-2"/>
    <s v="AÃ©reo Normal"/>
    <n v="-114.6399"/>
    <n v="-114.6399"/>
    <s v=""/>
    <x v="588"/>
    <n v="9.44"/>
    <s v="Adam Bellavance"/>
    <s v="Salvador"/>
    <n v="59801"/>
    <s v="Bahia"/>
    <x v="1"/>
    <s v="Chris,Pat"/>
    <x v="1"/>
    <s v="Pat"/>
    <s v="Brasil"/>
    <s v="Pequenas Empresas"/>
    <s v="Tecnologia"/>
    <s v="MÃ¡quinas de EscritÃ³rio"/>
    <x v="1146"/>
    <s v="Medium Box"/>
    <n v="0.39"/>
    <d v="2009-05-23T00:00:00"/>
  </r>
  <r>
    <n v="7550"/>
    <n v="6062"/>
    <n v="42949"/>
    <x v="953"/>
    <s v="NÃ£o Especificada"/>
    <x v="47"/>
    <n v="202.11"/>
    <n v="0.08"/>
    <s v="AÃ©reo Normal"/>
    <n v="-17.489999999999998"/>
    <n v="-17.489999999999998"/>
    <s v=""/>
    <x v="713"/>
    <n v="3.39"/>
    <s v="Adam Bellavance"/>
    <s v="Salvador"/>
    <n v="59601"/>
    <s v="Bahia"/>
    <x v="1"/>
    <s v="Chris,Pat"/>
    <x v="1"/>
    <s v="Pat"/>
    <s v="Brasil"/>
    <s v="Pequenas Empresas"/>
    <s v="Material de EscritÃ³rio"/>
    <s v="ElÃ¡sticos"/>
    <x v="1178"/>
    <s v="Wrap Bag"/>
    <n v="0.37"/>
    <d v="2009-05-22T00:00:00"/>
  </r>
  <r>
    <n v="4946"/>
    <n v="6064"/>
    <n v="42950"/>
    <x v="1248"/>
    <s v="Alta"/>
    <x v="39"/>
    <n v="1142.4849999999999"/>
    <n v="0.09"/>
    <s v="AÃ©reo Normal"/>
    <n v="303.399"/>
    <n v="303.399"/>
    <s v=""/>
    <x v="146"/>
    <n v="1.25"/>
    <s v="Theresa Swint"/>
    <s v="SÃ£o Paulo"/>
    <n v="10573"/>
    <s v="SÃ£o Paulo"/>
    <x v="3"/>
    <s v="Erin"/>
    <x v="3"/>
    <m/>
    <s v="Brasil"/>
    <s v="Pequenas Empresas"/>
    <s v="Tecnologia"/>
    <s v="Telefones e ComunicaÃ§Ã£o"/>
    <x v="601"/>
    <s v="Small Pack"/>
    <n v="0.56999999999999995"/>
    <d v="2010-08-23T00:00:00"/>
  </r>
  <r>
    <n v="575"/>
    <n v="6065"/>
    <n v="42951"/>
    <x v="254"/>
    <s v="CrÃ­tica"/>
    <x v="28"/>
    <n v="2104.991"/>
    <n v="0.09"/>
    <s v="AÃ©reo Normal"/>
    <n v="165.447"/>
    <n v="165.447"/>
    <s v=""/>
    <x v="12"/>
    <n v="8.8000000000000007"/>
    <s v="Toby Carlisle"/>
    <s v="SÃ£o Paulo"/>
    <n v="14043"/>
    <s v="SÃ£o Paulo"/>
    <x v="3"/>
    <s v="Erin"/>
    <x v="3"/>
    <m/>
    <s v="Brasil"/>
    <s v="EscritÃ³rio em Casa"/>
    <s v="Tecnologia"/>
    <s v="Telefones e ComunicaÃ§Ã£o"/>
    <x v="187"/>
    <s v="Small Box"/>
    <n v="0.59"/>
    <d v="2012-09-18T00:00:00"/>
  </r>
  <r>
    <n v="3453"/>
    <n v="6066"/>
    <n v="42979"/>
    <x v="158"/>
    <s v="NÃ£o Especificada"/>
    <x v="13"/>
    <n v="2770.79"/>
    <n v="0.02"/>
    <s v="Transporte RodoviÃ¡rio"/>
    <n v="109.39"/>
    <n v="109.39"/>
    <s v=""/>
    <x v="364"/>
    <n v="30"/>
    <s v="Maxwell Schwartz"/>
    <s v="Porto Alegre"/>
    <n v="27604"/>
    <s v="Rio Grande do Sul"/>
    <x v="2"/>
    <s v="Sam,Pat"/>
    <x v="2"/>
    <s v="Pat"/>
    <s v="Brasil"/>
    <s v="Corporativo"/>
    <s v="MobiliÃ¡rio"/>
    <s v="Cadeiras"/>
    <x v="1130"/>
    <s v="Jumbo Drum"/>
    <n v="0.61"/>
    <d v="2011-05-03T00:00:00"/>
  </r>
  <r>
    <n v="851"/>
    <n v="6068"/>
    <n v="42982"/>
    <x v="618"/>
    <s v="Baixa"/>
    <x v="40"/>
    <n v="1318.34"/>
    <n v="0.02"/>
    <s v="AÃ©reo RÃ¡pido"/>
    <n v="464.05"/>
    <n v="464.05"/>
    <s v=""/>
    <x v="431"/>
    <n v="24.49"/>
    <s v="Brendan Sweed"/>
    <s v="Porto Alegre"/>
    <n v="24281"/>
    <s v="Rio Grande do Sul"/>
    <x v="2"/>
    <s v="Sam,Pat"/>
    <x v="2"/>
    <s v="Pat"/>
    <s v="Brasil"/>
    <s v="Consumidor"/>
    <s v="MobiliÃ¡rio"/>
    <s v="MobiliÃ¡rio de EscritÃ³rio"/>
    <x v="620"/>
    <s v="Large Box"/>
    <n v="0.61"/>
    <d v="2012-08-05T00:00:00"/>
  </r>
  <r>
    <n v="881"/>
    <n v="6069"/>
    <n v="42982"/>
    <x v="618"/>
    <s v="Baixa"/>
    <x v="8"/>
    <n v="1587.59"/>
    <n v="0.08"/>
    <s v="AÃ©reo Normal"/>
    <n v="651.74"/>
    <n v="651.74"/>
    <s v=""/>
    <x v="103"/>
    <n v="3.04"/>
    <s v="Brendan Sweed"/>
    <s v="Feira de Santana"/>
    <n v="98115"/>
    <s v="Bahia"/>
    <x v="1"/>
    <s v="Chris,Pat"/>
    <x v="1"/>
    <s v="Pat"/>
    <s v="Brasil"/>
    <s v="Consumidor"/>
    <s v="MobiliÃ¡rio"/>
    <s v="MobiliÃ¡rio de EscritÃ³rio"/>
    <x v="118"/>
    <s v="Wrap Bag"/>
    <n v="0.53"/>
    <d v="2012-08-01T00:00:00"/>
  </r>
  <r>
    <n v="428"/>
    <n v="6071"/>
    <n v="43010"/>
    <x v="1063"/>
    <s v="CrÃ­tica"/>
    <x v="4"/>
    <n v="245.53"/>
    <n v="0.02"/>
    <s v="AÃ©reo Normal"/>
    <n v="83.16"/>
    <n v="83.16"/>
    <s v=""/>
    <x v="453"/>
    <n v="2.27"/>
    <s v="Bryan Spruell"/>
    <s v="Recife"/>
    <n v="95051"/>
    <s v="Pernambuco"/>
    <x v="1"/>
    <s v="Chris,Pat"/>
    <x v="1"/>
    <s v="Pat"/>
    <s v="Brasil"/>
    <s v="EscritÃ³rio em Casa"/>
    <s v="Material de EscritÃ³rio"/>
    <s v="Papel"/>
    <x v="665"/>
    <s v="Wrap Bag"/>
    <n v="0.36"/>
    <d v="2012-10-11T00:00:00"/>
  </r>
  <r>
    <n v="437"/>
    <n v="6070"/>
    <n v="43010"/>
    <x v="1063"/>
    <s v="CrÃ­tica"/>
    <x v="47"/>
    <n v="233.2"/>
    <n v="0"/>
    <s v="AÃ©reo Normal"/>
    <n v="74.83"/>
    <n v="74.83"/>
    <s v=""/>
    <x v="40"/>
    <n v="1.46"/>
    <s v="Bryan Spruell"/>
    <s v="Recife"/>
    <n v="95051"/>
    <s v="Pernambuco"/>
    <x v="1"/>
    <s v="Chris,Pat"/>
    <x v="1"/>
    <s v="Pat"/>
    <s v="Brasil"/>
    <s v="EscritÃ³rio em Casa"/>
    <s v="Material de EscritÃ³rio"/>
    <s v="Papel"/>
    <x v="999"/>
    <s v="Wrap Bag"/>
    <n v="0.39"/>
    <d v="2012-10-09T00:00:00"/>
  </r>
  <r>
    <n v="3480"/>
    <n v="6073"/>
    <n v="43013"/>
    <x v="1212"/>
    <s v="Baixa"/>
    <x v="27"/>
    <n v="1438.33"/>
    <n v="0.08"/>
    <s v="AÃ©reo Normal"/>
    <n v="163.38"/>
    <n v="163.38"/>
    <s v=""/>
    <x v="208"/>
    <n v="8.2200000000000006"/>
    <s v="Lauren Leatherbury"/>
    <s v="JoÃ£o Pessoa"/>
    <n v="81301"/>
    <s v="ParaÃ­ba"/>
    <x v="1"/>
    <s v="Chris,Pat"/>
    <x v="1"/>
    <s v="Pat"/>
    <s v="Brasil"/>
    <s v="EscritÃ³rio em Casa"/>
    <s v="Material de EscritÃ³rio"/>
    <s v="Armazenamento e OrganizaÃ§Ã£o"/>
    <x v="269"/>
    <s v="Small Box"/>
    <n v="0.56999999999999995"/>
    <d v="2011-04-27T00:00:00"/>
  </r>
  <r>
    <n v="3487"/>
    <n v="6072"/>
    <n v="43013"/>
    <x v="1212"/>
    <s v="Baixa"/>
    <x v="31"/>
    <n v="2437.67"/>
    <n v="0.08"/>
    <s v="AÃ©reo Normal"/>
    <n v="25.68"/>
    <n v="25.68"/>
    <s v=""/>
    <x v="339"/>
    <n v="22.24"/>
    <s v="Lauren Leatherbury"/>
    <s v="SÃ£o LuÃ­s"/>
    <n v="87105"/>
    <s v="MaranhÃ£o"/>
    <x v="1"/>
    <s v="Chris,Pat"/>
    <x v="1"/>
    <s v="Pat"/>
    <s v="Brasil"/>
    <s v="EscritÃ³rio em Casa"/>
    <s v="MobiliÃ¡rio"/>
    <s v="MobiliÃ¡rio de EscritÃ³rio"/>
    <x v="721"/>
    <s v="Large Box"/>
    <n v="0.55000000000000004"/>
    <d v="2011-04-26T00:00:00"/>
  </r>
  <r>
    <n v="1493"/>
    <n v="6074"/>
    <n v="43043"/>
    <x v="489"/>
    <s v="CrÃ­tica"/>
    <x v="32"/>
    <n v="904.12"/>
    <n v="7.0000000000000007E-2"/>
    <s v="AÃ©reo Normal"/>
    <n v="28.81"/>
    <n v="28.81"/>
    <s v=""/>
    <x v="680"/>
    <n v="11.79"/>
    <s v="Adam Hart"/>
    <s v="Recife"/>
    <n v="93534"/>
    <s v="Pernambuco"/>
    <x v="1"/>
    <s v="Chris,Pat"/>
    <x v="1"/>
    <s v="Pat"/>
    <s v="Brasil"/>
    <s v="Corporativo"/>
    <s v="Material de EscritÃ³rio"/>
    <s v="EletrodomÃ©sticos"/>
    <x v="1105"/>
    <s v="Medium Box"/>
    <n v="0.42"/>
    <d v="2012-04-16T00:00:00"/>
  </r>
  <r>
    <n v="6662"/>
    <n v="6075"/>
    <n v="43044"/>
    <x v="450"/>
    <s v="MÃ©dia"/>
    <x v="3"/>
    <n v="103.5"/>
    <n v="0.06"/>
    <s v="AÃ©reo Normal"/>
    <n v="-73.070999999999998"/>
    <n v="-73.070999999999998"/>
    <s v=""/>
    <x v="255"/>
    <n v="5.41"/>
    <s v="Laurel Workman"/>
    <s v="Salvador"/>
    <n v="59715"/>
    <s v="Bahia"/>
    <x v="1"/>
    <s v="Chris,Pat"/>
    <x v="1"/>
    <s v="Pat"/>
    <s v="Brasil"/>
    <s v="EscritÃ³rio em Casa"/>
    <s v="Material de EscritÃ³rio"/>
    <s v="Capas e AcessÃ³rios"/>
    <x v="340"/>
    <s v="Small Box"/>
    <n v="0.35"/>
    <d v="2009-10-19T00:00:00"/>
  </r>
  <r>
    <n v="6663"/>
    <n v="6076"/>
    <n v="43044"/>
    <x v="450"/>
    <s v="MÃ©dia"/>
    <x v="12"/>
    <n v="19707.2"/>
    <n v="0.04"/>
    <s v="AÃ©reo Normal"/>
    <n v="-12557.997599999901"/>
    <n v="-12557.997599999901"/>
    <s v=""/>
    <x v="224"/>
    <n v="24.49"/>
    <s v="Laurel Workman"/>
    <s v="Salvador"/>
    <n v="59715"/>
    <s v="Bahia"/>
    <x v="1"/>
    <s v="Chris,Pat"/>
    <x v="1"/>
    <s v="Pat"/>
    <s v="Brasil"/>
    <s v="EscritÃ³rio em Casa"/>
    <s v="Tecnologia"/>
    <s v="MÃ¡quinas de EscritÃ³rio"/>
    <x v="295"/>
    <s v="Large Box"/>
    <n v="0.39"/>
    <d v="2009-10-19T00:00:00"/>
  </r>
  <r>
    <n v="1108"/>
    <n v="6077"/>
    <n v="43045"/>
    <x v="713"/>
    <s v="MÃ©dia"/>
    <x v="26"/>
    <n v="5301.2"/>
    <n v="0.01"/>
    <s v="AÃ©reo Normal"/>
    <n v="1126.72"/>
    <n v="1126.72"/>
    <s v=""/>
    <x v="123"/>
    <n v="10.119999999999999"/>
    <s v="Neil Knudson"/>
    <s v="Porto Alegre"/>
    <n v="27360"/>
    <s v="Rio Grande do Sul"/>
    <x v="2"/>
    <s v="Sam,Pat"/>
    <x v="2"/>
    <s v="Pat"/>
    <s v="Brasil"/>
    <s v="Corporativo"/>
    <s v="MobiliÃ¡rio"/>
    <s v="MobiliÃ¡rio de EscritÃ³rio"/>
    <x v="140"/>
    <s v="Large Box"/>
    <n v="0.79"/>
    <d v="2012-06-16T00:00:00"/>
  </r>
  <r>
    <n v="1115"/>
    <n v="6078"/>
    <n v="43045"/>
    <x v="713"/>
    <s v="MÃ©dia"/>
    <x v="40"/>
    <n v="418.44"/>
    <n v="0.05"/>
    <s v="Transporte RodoviÃ¡rio"/>
    <n v="-407.17"/>
    <n v="-407.17"/>
    <s v=""/>
    <x v="160"/>
    <n v="45.51"/>
    <s v="Neil Knudson"/>
    <s v="Porto Alegre"/>
    <n v="27360"/>
    <s v="Rio Grande do Sul"/>
    <x v="2"/>
    <s v="Sam,Pat"/>
    <x v="2"/>
    <s v="Pat"/>
    <s v="Brasil"/>
    <s v="Corporativo"/>
    <s v="MobiliÃ¡rio"/>
    <s v="Mesas"/>
    <x v="191"/>
    <s v="Jumbo Box"/>
    <n v="0.65"/>
    <d v="2012-06-14T00:00:00"/>
  </r>
  <r>
    <n v="5323"/>
    <n v="6079"/>
    <n v="43076"/>
    <x v="634"/>
    <s v="NÃ£o Especificada"/>
    <x v="22"/>
    <n v="3636.37"/>
    <n v="0.06"/>
    <s v="Transporte RodoviÃ¡rio"/>
    <n v="-176.91"/>
    <n v="-176.91"/>
    <s v=""/>
    <x v="377"/>
    <n v="30"/>
    <s v="Vivek Sundaresam"/>
    <s v="VitÃ³ria"/>
    <n v="21215"/>
    <s v="EspÃ­rito Santo"/>
    <x v="3"/>
    <s v="Erin"/>
    <x v="3"/>
    <m/>
    <s v="Brasil"/>
    <s v="EscritÃ³rio em Casa"/>
    <s v="MobiliÃ¡rio"/>
    <s v="Cadeiras"/>
    <x v="531"/>
    <s v="Jumbo Drum"/>
    <n v="0.69"/>
    <d v="2010-06-16T00:00:00"/>
  </r>
  <r>
    <n v="316"/>
    <n v="6081"/>
    <n v="43104"/>
    <x v="472"/>
    <s v="Alta"/>
    <x v="31"/>
    <n v="4648.5200000000004"/>
    <n v="0.1"/>
    <s v="Transporte RodoviÃ¡rio"/>
    <n v="1676.7"/>
    <n v="1676.7"/>
    <s v=""/>
    <x v="696"/>
    <n v="14"/>
    <s v="Matthew Grinstein"/>
    <s v="SÃ£o LuÃ­s"/>
    <n v="88240"/>
    <s v="MaranhÃ£o"/>
    <x v="1"/>
    <s v="Chris,Pat"/>
    <x v="1"/>
    <s v="Pat"/>
    <s v="Brasil"/>
    <s v="Pequenas Empresas"/>
    <s v="Tecnologia"/>
    <s v="MÃ¡quinas de EscritÃ³rio"/>
    <x v="1145"/>
    <s v="Jumbo Drum"/>
    <n v="0.37"/>
    <d v="2012-10-31T00:00:00"/>
  </r>
  <r>
    <n v="3909"/>
    <n v="6086"/>
    <n v="43110"/>
    <x v="635"/>
    <s v="Alta"/>
    <x v="23"/>
    <n v="3457.99"/>
    <n v="0.05"/>
    <s v="AÃ©reo Normal"/>
    <n v="-11861.46"/>
    <n v="-11861.46"/>
    <s v=""/>
    <x v="544"/>
    <n v="24.49"/>
    <s v="Maxwell Schwartz"/>
    <s v="Porto Alegre"/>
    <n v="27801"/>
    <s v="Rio Grande do Sul"/>
    <x v="2"/>
    <s v="Sam,Pat"/>
    <x v="2"/>
    <s v="Pat"/>
    <s v="Brasil"/>
    <s v="Corporativo"/>
    <s v="Tecnologia"/>
    <s v="Copiadoras e fax"/>
    <x v="845"/>
    <s v="Large Box"/>
    <n v="0.37"/>
    <d v="2011-02-08T00:00:00"/>
  </r>
  <r>
    <n v="3926"/>
    <n v="6085"/>
    <n v="43110"/>
    <x v="635"/>
    <s v="Alta"/>
    <x v="12"/>
    <n v="21.01"/>
    <n v="0"/>
    <s v="AÃ©reo Normal"/>
    <n v="-9.69"/>
    <n v="-9.69"/>
    <s v=""/>
    <x v="18"/>
    <n v="5.0199999999999996"/>
    <s v="Maxwell Schwartz"/>
    <s v="Porto Alegre"/>
    <n v="27604"/>
    <s v="Rio Grande do Sul"/>
    <x v="2"/>
    <s v="Sam,Pat"/>
    <x v="2"/>
    <s v="Pat"/>
    <s v="Brasil"/>
    <s v="Corporativo"/>
    <s v="Material de EscritÃ³rio"/>
    <s v="Papel"/>
    <x v="1106"/>
    <s v="Small Box"/>
    <n v="0.38"/>
    <d v="2011-02-06T00:00:00"/>
  </r>
  <r>
    <n v="3798"/>
    <n v="6088"/>
    <n v="43137"/>
    <x v="465"/>
    <s v="Alta"/>
    <x v="47"/>
    <n v="6069.05"/>
    <n v="0.05"/>
    <s v="AÃ©reo Normal"/>
    <n v="1816.71"/>
    <n v="1816.71"/>
    <s v=""/>
    <x v="513"/>
    <n v="7.07"/>
    <s v="Linda Southworth"/>
    <s v="MaringÃ¡"/>
    <n v="32905"/>
    <s v="ParanÃ¡"/>
    <x v="2"/>
    <s v="Sam,Pat"/>
    <x v="2"/>
    <s v="Pat"/>
    <s v="Brasil"/>
    <s v="Consumidor"/>
    <s v="Material de EscritÃ³rio"/>
    <s v="Armazenamento e OrganizaÃ§Ã£o"/>
    <x v="786"/>
    <s v="Small Box"/>
    <n v="0.59"/>
    <d v="2011-02-27T00:00:00"/>
  </r>
  <r>
    <n v="1677"/>
    <n v="6089"/>
    <n v="43138"/>
    <x v="728"/>
    <s v="Baixa"/>
    <x v="27"/>
    <n v="1334.05"/>
    <n v="0.06"/>
    <s v="AÃ©reo Normal"/>
    <n v="581.76549999999997"/>
    <n v="0"/>
    <s v="Returned"/>
    <x v="436"/>
    <n v="2.99"/>
    <s v="Matt Collister"/>
    <s v="FlorianÃ³polis"/>
    <n v="30337"/>
    <s v="Santa Catarina"/>
    <x v="2"/>
    <s v="Sam,Pat"/>
    <x v="2"/>
    <s v="Pat"/>
    <s v="Brasil"/>
    <s v="EscritÃ³rio em Casa"/>
    <s v="Material de EscritÃ³rio"/>
    <s v="Capas e AcessÃ³rios"/>
    <x v="628"/>
    <s v="Small Box"/>
    <n v="0.35"/>
    <d v="2012-03-18T00:00:00"/>
  </r>
  <r>
    <n v="1694"/>
    <n v="6090"/>
    <n v="43138"/>
    <x v="728"/>
    <s v="Baixa"/>
    <x v="31"/>
    <n v="6552.86"/>
    <n v="7.0000000000000007E-2"/>
    <s v="Transporte RodoviÃ¡rio"/>
    <n v="-692.82"/>
    <n v="0"/>
    <s v="Returned"/>
    <x v="507"/>
    <n v="32.18"/>
    <s v="Matt Collister"/>
    <s v="FlorianÃ³polis"/>
    <n v="30337"/>
    <s v="Santa Catarina"/>
    <x v="2"/>
    <s v="Sam,Pat"/>
    <x v="2"/>
    <s v="Pat"/>
    <s v="Brasil"/>
    <s v="EscritÃ³rio em Casa"/>
    <s v="MobiliÃ¡rio"/>
    <s v="Estantes"/>
    <x v="775"/>
    <s v="Jumbo Box"/>
    <n v="0.78"/>
    <d v="2012-03-16T00:00:00"/>
  </r>
  <r>
    <n v="5483"/>
    <n v="6092"/>
    <n v="43170"/>
    <x v="97"/>
    <s v="Baixa"/>
    <x v="16"/>
    <n v="7667.78"/>
    <n v="0.04"/>
    <s v="Transporte RodoviÃ¡rio"/>
    <n v="1494.01"/>
    <n v="1494.01"/>
    <s v=""/>
    <x v="521"/>
    <n v="26.53"/>
    <s v="Bobby Elias"/>
    <s v="Recife"/>
    <n v="94403"/>
    <s v="Pernambuco"/>
    <x v="1"/>
    <s v="Chris,Pat"/>
    <x v="1"/>
    <s v="Pat"/>
    <s v="Brasil"/>
    <s v="Pequenas Empresas"/>
    <s v="Tecnologia"/>
    <s v="MÃ¡quinas de EscritÃ³rio"/>
    <x v="799"/>
    <s v="Jumbo Drum"/>
    <n v="0.56000000000000005"/>
    <d v="2010-05-20T00:00:00"/>
  </r>
  <r>
    <n v="5498"/>
    <n v="6093"/>
    <n v="43170"/>
    <x v="97"/>
    <s v="Baixa"/>
    <x v="47"/>
    <n v="1305.8499999999999"/>
    <n v="0"/>
    <s v="AÃ©reo Normal"/>
    <n v="65.010000000000005"/>
    <n v="65.010000000000005"/>
    <s v=""/>
    <x v="137"/>
    <n v="17.079999999999998"/>
    <s v="Bobby Elias"/>
    <s v="Recife"/>
    <n v="94403"/>
    <s v="Pernambuco"/>
    <x v="1"/>
    <s v="Chris,Pat"/>
    <x v="1"/>
    <s v="Pat"/>
    <s v="Brasil"/>
    <s v="Pequenas Empresas"/>
    <s v="Material de EscritÃ³rio"/>
    <s v="Papel"/>
    <x v="914"/>
    <s v="Small Box"/>
    <n v="0.4"/>
    <d v="2010-05-17T00:00:00"/>
  </r>
  <r>
    <n v="7302"/>
    <n v="6094"/>
    <n v="43172"/>
    <x v="1189"/>
    <s v="Baixa"/>
    <x v="36"/>
    <n v="28.34"/>
    <n v="0.09"/>
    <s v="AÃ©reo Normal"/>
    <n v="1.68"/>
    <n v="1.68"/>
    <s v=""/>
    <x v="640"/>
    <n v="0.7"/>
    <s v="Liz Willingham"/>
    <s v="SÃ£o Paulo"/>
    <n v="14853"/>
    <s v="SÃ£o Paulo"/>
    <x v="3"/>
    <s v="Erin"/>
    <x v="3"/>
    <m/>
    <s v="Brasil"/>
    <s v="Corporativo"/>
    <s v="Material de EscritÃ³rio"/>
    <s v="ElÃ¡sticos"/>
    <x v="1031"/>
    <s v="Wrap Bag"/>
    <n v="0.37"/>
    <d v="2009-07-05T00:00:00"/>
  </r>
  <r>
    <n v="5065"/>
    <n v="6095"/>
    <n v="43200"/>
    <x v="672"/>
    <s v="NÃ£o Especificada"/>
    <x v="12"/>
    <n v="554.32000000000005"/>
    <n v="0.01"/>
    <s v="AÃ©reo Normal"/>
    <n v="-62.134500000000003"/>
    <n v="-62.134500000000003"/>
    <s v=""/>
    <x v="402"/>
    <n v="19.989999999999998"/>
    <s v="Sara Luxemburg"/>
    <s v="SÃ£o Paulo"/>
    <n v="7801"/>
    <s v="SÃ£o Paulo"/>
    <x v="3"/>
    <s v="Erin"/>
    <x v="3"/>
    <m/>
    <s v="Brasil"/>
    <s v="Pequenas Empresas"/>
    <s v="Material de EscritÃ³rio"/>
    <s v="Capas e AcessÃ³rios"/>
    <x v="572"/>
    <s v="Small Box"/>
    <n v="0.39"/>
    <d v="2010-08-01T00:00:00"/>
  </r>
  <r>
    <n v="5066"/>
    <n v="6096"/>
    <n v="43200"/>
    <x v="672"/>
    <s v="NÃ£o Especificada"/>
    <x v="5"/>
    <n v="1073.567"/>
    <n v="0.04"/>
    <s v="AÃ©reo Normal"/>
    <n v="-305.96499999999997"/>
    <n v="-305.96499999999997"/>
    <s v=""/>
    <x v="121"/>
    <n v="0.99"/>
    <s v="Sara Luxemburg"/>
    <s v="SÃ£o Paulo"/>
    <n v="8332"/>
    <s v="SÃ£o Paulo"/>
    <x v="3"/>
    <s v="Erin"/>
    <x v="3"/>
    <m/>
    <s v="Brasil"/>
    <s v="Pequenas Empresas"/>
    <s v="Tecnologia"/>
    <s v="Telefones e ComunicaÃ§Ã£o"/>
    <x v="371"/>
    <s v="Wrap Bag"/>
    <n v="0.85"/>
    <d v="2010-08-01T00:00:00"/>
  </r>
  <r>
    <n v="6988"/>
    <n v="6098"/>
    <n v="43206"/>
    <x v="365"/>
    <s v="MÃ©dia"/>
    <x v="48"/>
    <n v="587.88"/>
    <n v="0"/>
    <s v="AÃ©reo RÃ¡pido"/>
    <n v="135.37"/>
    <n v="135.37"/>
    <s v=""/>
    <x v="312"/>
    <n v="1.99"/>
    <s v="John Dryer"/>
    <s v="FlorianÃ³polis"/>
    <n v="30907"/>
    <s v="Santa Catarina"/>
    <x v="2"/>
    <s v="Sam,Pat"/>
    <x v="2"/>
    <s v="Pat"/>
    <s v="Brasil"/>
    <s v="Corporativo"/>
    <s v="Tecnologia"/>
    <s v="PerifÃ©ricos"/>
    <x v="434"/>
    <s v="Small Pack"/>
    <n v="0.43"/>
    <d v="2009-08-24T00:00:00"/>
  </r>
  <r>
    <n v="5324"/>
    <n v="6100"/>
    <n v="43207"/>
    <x v="375"/>
    <s v="Baixa"/>
    <x v="7"/>
    <n v="139.93"/>
    <n v="0.05"/>
    <s v="AÃ©reo Normal"/>
    <n v="-3.06"/>
    <n v="-3.06"/>
    <s v=""/>
    <x v="421"/>
    <n v="1.95"/>
    <s v="Julia Dunbar"/>
    <s v="FlorianÃ³polis"/>
    <n v="30188"/>
    <s v="Santa Catarina"/>
    <x v="2"/>
    <s v="Sam,Pat"/>
    <x v="2"/>
    <s v="Pat"/>
    <s v="Brasil"/>
    <s v="Consumidor"/>
    <s v="Material de EscritÃ³rio"/>
    <s v="Canetas e materiais de arte"/>
    <x v="1179"/>
    <s v="Wrap Bag"/>
    <n v="0.42"/>
    <d v="2010-06-16T00:00:00"/>
  </r>
  <r>
    <n v="5340"/>
    <n v="6099"/>
    <n v="43207"/>
    <x v="375"/>
    <s v="Baixa"/>
    <x v="45"/>
    <n v="2207.9"/>
    <n v="0.02"/>
    <s v="AÃ©reo Normal"/>
    <n v="579.76"/>
    <n v="579.76"/>
    <s v=""/>
    <x v="624"/>
    <n v="10.25"/>
    <s v="Julia Dunbar"/>
    <s v="FlorianÃ³polis"/>
    <n v="30188"/>
    <s v="Santa Catarina"/>
    <x v="2"/>
    <s v="Sam,Pat"/>
    <x v="2"/>
    <s v="Pat"/>
    <s v="Brasil"/>
    <s v="Consumidor"/>
    <s v="MobiliÃ¡rio"/>
    <s v="MobiliÃ¡rio de EscritÃ³rio"/>
    <x v="995"/>
    <s v="Large Box"/>
    <n v="0.56999999999999995"/>
    <d v="2010-06-13T00:00:00"/>
  </r>
  <r>
    <n v="5350"/>
    <n v="6101"/>
    <n v="43207"/>
    <x v="375"/>
    <s v="Baixa"/>
    <x v="34"/>
    <n v="15.45"/>
    <n v="0.05"/>
    <s v="AÃ©reo Normal"/>
    <n v="-7.75"/>
    <n v="-7.75"/>
    <s v=""/>
    <x v="372"/>
    <n v="1.56"/>
    <s v="Julia Dunbar"/>
    <s v="FlorianÃ³polis"/>
    <n v="30188"/>
    <s v="Santa Catarina"/>
    <x v="2"/>
    <s v="Sam,Pat"/>
    <x v="2"/>
    <s v="Pat"/>
    <s v="Brasil"/>
    <s v="Consumidor"/>
    <s v="Material de EscritÃ³rio"/>
    <s v="ElÃ¡sticos"/>
    <x v="1180"/>
    <s v="Wrap Bag"/>
    <n v="0.49"/>
    <d v="2010-06-11T00:00:00"/>
  </r>
  <r>
    <n v="5295"/>
    <n v="6102"/>
    <n v="43233"/>
    <x v="69"/>
    <s v="CrÃ­tica"/>
    <x v="14"/>
    <n v="203.48"/>
    <n v="0.04"/>
    <s v="AÃ©reo RÃ¡pido"/>
    <n v="-71.91"/>
    <n v="-71.91"/>
    <s v=""/>
    <x v="31"/>
    <n v="6.35"/>
    <s v="Vivian Mathis"/>
    <s v="VitÃ³ria"/>
    <n v="20832"/>
    <s v="EspÃ­rito Santo"/>
    <x v="3"/>
    <s v="Erin"/>
    <x v="3"/>
    <m/>
    <s v="Brasil"/>
    <s v="EscritÃ³rio em Casa"/>
    <s v="Material de EscritÃ³rio"/>
    <s v="Papel"/>
    <x v="488"/>
    <s v="Small Box"/>
    <n v="0.37"/>
    <d v="2010-06-21T00:00:00"/>
  </r>
  <r>
    <n v="3696"/>
    <n v="6104"/>
    <n v="43239"/>
    <x v="259"/>
    <s v="NÃ£o Especificada"/>
    <x v="18"/>
    <n v="270.25"/>
    <n v="0.02"/>
    <s v="AÃ©reo Normal"/>
    <n v="100.895"/>
    <n v="100.895"/>
    <s v=""/>
    <x v="467"/>
    <n v="1.49"/>
    <s v="Lycoris Saunders"/>
    <s v="Porto Alegre"/>
    <n v="28110"/>
    <s v="Rio Grande do Sul"/>
    <x v="2"/>
    <s v="Sam,Pat"/>
    <x v="2"/>
    <s v="Pat"/>
    <s v="Brasil"/>
    <s v="EscritÃ³rio em Casa"/>
    <s v="Material de EscritÃ³rio"/>
    <s v="Capas e AcessÃ³rios"/>
    <x v="693"/>
    <s v="Small Box"/>
    <n v="0.35"/>
    <d v="2011-03-18T00:00:00"/>
  </r>
  <r>
    <n v="677"/>
    <n v="6108"/>
    <n v="43270"/>
    <x v="1003"/>
    <s v="CrÃ­tica"/>
    <x v="44"/>
    <n v="343.92"/>
    <n v="0.06"/>
    <s v="AÃ©reo Normal"/>
    <n v="154.54"/>
    <n v="154.54"/>
    <s v=""/>
    <x v="432"/>
    <n v="0.99"/>
    <s v="Sarah Brown"/>
    <s v="SÃ£o Paulo"/>
    <n v="14043"/>
    <s v="SÃ£o Paulo"/>
    <x v="3"/>
    <s v="Erin"/>
    <x v="3"/>
    <m/>
    <s v="Brasil"/>
    <s v="Consumidor"/>
    <s v="Material de EscritÃ³rio"/>
    <s v="Etiquetas"/>
    <x v="621"/>
    <s v="Small Box"/>
    <n v="0.37"/>
    <d v="2012-09-03T00:00:00"/>
  </r>
  <r>
    <n v="5893"/>
    <n v="6109"/>
    <n v="43271"/>
    <x v="611"/>
    <s v="MÃ©dia"/>
    <x v="1"/>
    <n v="7.75"/>
    <n v="0.03"/>
    <s v="AÃ©reo Normal"/>
    <n v="-5.27"/>
    <n v="-5.27"/>
    <s v=""/>
    <x v="551"/>
    <n v="2.4"/>
    <s v="Brenda Bowman"/>
    <s v="SÃ£o Paulo"/>
    <n v="11704"/>
    <s v="SÃ£o Paulo"/>
    <x v="3"/>
    <s v="Erin"/>
    <x v="3"/>
    <m/>
    <s v="Brasil"/>
    <s v="Pequenas Empresas"/>
    <s v="Material de EscritÃ³rio"/>
    <s v="Canetas e materiais de arte"/>
    <x v="856"/>
    <s v="Wrap Bag"/>
    <n v="0.57999999999999996"/>
    <d v="2010-03-04T00:00:00"/>
  </r>
  <r>
    <n v="1769"/>
    <n v="6110"/>
    <n v="43296"/>
    <x v="276"/>
    <s v="MÃ©dia"/>
    <x v="7"/>
    <n v="1665.81"/>
    <n v="0.06"/>
    <s v="AÃ©reo Normal"/>
    <n v="557.52350000000001"/>
    <n v="557.52350000000001"/>
    <s v=""/>
    <x v="92"/>
    <n v="7.47"/>
    <s v="Larry Tron"/>
    <s v="Natal"/>
    <n v="84037"/>
    <s v="Rio Grande do Norte"/>
    <x v="1"/>
    <s v="Chris,Pat"/>
    <x v="1"/>
    <s v="Pat"/>
    <s v="Brasil"/>
    <s v="Corporativo"/>
    <s v="Material de EscritÃ³rio"/>
    <s v="Capas e AcessÃ³rios"/>
    <x v="1061"/>
    <s v="Small Box"/>
    <n v="0.37"/>
    <d v="2012-03-04T00:00:00"/>
  </r>
  <r>
    <n v="3054"/>
    <n v="6111"/>
    <n v="43298"/>
    <x v="41"/>
    <s v="NÃ£o Especificada"/>
    <x v="22"/>
    <n v="5964.19"/>
    <n v="0.1"/>
    <s v="AÃ©reo Normal"/>
    <n v="988.19899999999996"/>
    <n v="988.19899999999996"/>
    <s v=""/>
    <x v="636"/>
    <n v="24.49"/>
    <s v="Tonja Turnell"/>
    <s v="Feira de Santana"/>
    <n v="98037"/>
    <s v="Bahia"/>
    <x v="1"/>
    <s v="Chris,Pat"/>
    <x v="1"/>
    <s v="Pat"/>
    <s v="Brasil"/>
    <s v="Consumidor"/>
    <s v="Tecnologia"/>
    <s v="Copiadoras e fax"/>
    <x v="1018"/>
    <s v="Large Box"/>
    <n v="0.46"/>
    <d v="2011-07-12T00:00:00"/>
  </r>
  <r>
    <n v="3055"/>
    <n v="6112"/>
    <n v="43298"/>
    <x v="41"/>
    <s v="NÃ£o Especificada"/>
    <x v="5"/>
    <n v="109.2"/>
    <n v="0.03"/>
    <s v="AÃ©reo Normal"/>
    <n v="-50.27"/>
    <n v="-50.27"/>
    <s v=""/>
    <x v="31"/>
    <n v="7.37"/>
    <s v="Tonja Turnell"/>
    <s v="Feira de Santana"/>
    <n v="98037"/>
    <s v="Bahia"/>
    <x v="1"/>
    <s v="Chris,Pat"/>
    <x v="1"/>
    <s v="Pat"/>
    <s v="Brasil"/>
    <s v="Consumidor"/>
    <s v="Material de EscritÃ³rio"/>
    <s v="Papel"/>
    <x v="428"/>
    <s v="Small Box"/>
    <n v="0.37"/>
    <d v="2011-07-12T00:00:00"/>
  </r>
  <r>
    <n v="6999"/>
    <n v="6114"/>
    <n v="43301"/>
    <x v="163"/>
    <s v="CrÃ­tica"/>
    <x v="27"/>
    <n v="2221.1999999999998"/>
    <n v="0.01"/>
    <s v="AÃ©reo Normal"/>
    <n v="-1127.22"/>
    <n v="-1127.22"/>
    <s v=""/>
    <x v="193"/>
    <n v="35"/>
    <s v="Matthew Grinstein"/>
    <s v="SÃ£o LuÃ­s"/>
    <n v="88240"/>
    <s v="MaranhÃ£o"/>
    <x v="1"/>
    <s v="Chris,Pat"/>
    <x v="1"/>
    <s v="Pat"/>
    <s v="Brasil"/>
    <s v="Pequenas Empresas"/>
    <s v="Material de EscritÃ³rio"/>
    <s v="Armazenamento e OrganizaÃ§Ã£o"/>
    <x v="719"/>
    <s v="Large Box"/>
    <n v="0.83"/>
    <d v="2009-08-23T00:00:00"/>
  </r>
  <r>
    <n v="7005"/>
    <n v="6113"/>
    <n v="43301"/>
    <x v="163"/>
    <s v="CrÃ­tica"/>
    <x v="22"/>
    <n v="3537.84"/>
    <n v="0"/>
    <s v="Transporte RodoviÃ¡rio"/>
    <n v="-80.86"/>
    <n v="-80.86"/>
    <s v=""/>
    <x v="683"/>
    <n v="42"/>
    <s v="Matthew Grinstein"/>
    <s v="SÃ£o LuÃ­s"/>
    <n v="88240"/>
    <s v="MaranhÃ£o"/>
    <x v="1"/>
    <s v="Chris,Pat"/>
    <x v="1"/>
    <s v="Pat"/>
    <s v="Brasil"/>
    <s v="Pequenas Empresas"/>
    <s v="MobiliÃ¡rio"/>
    <s v="Cadeiras"/>
    <x v="1110"/>
    <s v="Jumbo Drum"/>
    <n v="0.61"/>
    <d v="2009-08-22T00:00:00"/>
  </r>
  <r>
    <n v="2797"/>
    <n v="6116"/>
    <n v="43302"/>
    <x v="1055"/>
    <s v="Baixa"/>
    <x v="32"/>
    <n v="8.8699999999999992"/>
    <n v="0.09"/>
    <s v="AÃ©reo Normal"/>
    <n v="-5.14"/>
    <n v="-5.14"/>
    <s v=""/>
    <x v="366"/>
    <n v="1.63"/>
    <s v="Damala Kotsonis"/>
    <s v="Belo Horizonte"/>
    <n v="6114"/>
    <s v="Minas Gerais"/>
    <x v="3"/>
    <s v="Erin"/>
    <x v="3"/>
    <m/>
    <s v="Brasil"/>
    <s v="Corporativo"/>
    <s v="Material de EscritÃ³rio"/>
    <s v="Canetas e materiais de arte"/>
    <x v="516"/>
    <s v="Wrap Bag"/>
    <n v="0.46"/>
    <d v="2011-09-01T00:00:00"/>
  </r>
  <r>
    <n v="2798"/>
    <n v="6117"/>
    <n v="43302"/>
    <x v="1055"/>
    <s v="Baixa"/>
    <x v="27"/>
    <n v="720.61299999999903"/>
    <n v="7.0000000000000007E-2"/>
    <s v="AÃ©reo Normal"/>
    <n v="329.67899999999997"/>
    <n v="329.67899999999997"/>
    <s v=""/>
    <x v="127"/>
    <n v="0.99"/>
    <s v="Damala Kotsonis"/>
    <s v="VitÃ³ria"/>
    <n v="4092"/>
    <s v="EspÃ­rito Santo"/>
    <x v="3"/>
    <s v="Erin"/>
    <x v="3"/>
    <m/>
    <s v="Brasil"/>
    <s v="Corporativo"/>
    <s v="Tecnologia"/>
    <s v="Telefones e ComunicaÃ§Ã£o"/>
    <x v="544"/>
    <s v="Wrap Bag"/>
    <n v="0.37"/>
    <d v="2011-09-01T00:00:00"/>
  </r>
  <r>
    <n v="2804"/>
    <n v="6115"/>
    <n v="43302"/>
    <x v="1055"/>
    <s v="Baixa"/>
    <x v="33"/>
    <n v="6888.6634999999997"/>
    <n v="0.03"/>
    <s v="AÃ©reo Normal"/>
    <n v="1925.577"/>
    <n v="1925.577"/>
    <s v=""/>
    <x v="11"/>
    <n v="5"/>
    <s v="Damala Kotsonis"/>
    <s v="Belo Horizonte"/>
    <n v="1450"/>
    <s v="Minas Gerais"/>
    <x v="3"/>
    <s v="Erin"/>
    <x v="3"/>
    <m/>
    <s v="Brasil"/>
    <s v="Corporativo"/>
    <s v="Tecnologia"/>
    <s v="Telefones e ComunicaÃ§Ã£o"/>
    <x v="1019"/>
    <s v="Small Box"/>
    <n v="0.59"/>
    <d v="2011-08-30T00:00:00"/>
  </r>
  <r>
    <n v="631"/>
    <n v="6120"/>
    <n v="43332"/>
    <x v="434"/>
    <s v="Alta"/>
    <x v="42"/>
    <n v="1750"/>
    <n v="0.03"/>
    <s v="AÃ©reo RÃ¡pido"/>
    <n v="559.38"/>
    <n v="559.38"/>
    <s v=""/>
    <x v="114"/>
    <n v="14.3"/>
    <s v="Greg Tran"/>
    <s v="VitÃ³ria"/>
    <n v="20901"/>
    <s v="EspÃ­rito Santo"/>
    <x v="3"/>
    <s v="Erin"/>
    <x v="3"/>
    <m/>
    <s v="Brasil"/>
    <s v="EscritÃ³rio em Casa"/>
    <s v="Material de EscritÃ³rio"/>
    <s v="Papel"/>
    <x v="130"/>
    <s v="Small Box"/>
    <n v="0.37"/>
    <d v="2012-09-10T00:00:00"/>
  </r>
  <r>
    <n v="6660"/>
    <n v="6121"/>
    <n v="43360"/>
    <x v="1249"/>
    <s v="Baixa"/>
    <x v="10"/>
    <n v="112.16"/>
    <n v="0"/>
    <s v="AÃ©reo Normal"/>
    <n v="-178.29"/>
    <n v="-178.29"/>
    <s v=""/>
    <x v="1"/>
    <n v="5.33"/>
    <s v="Max Jones"/>
    <s v="SÃ£o Paulo"/>
    <n v="16801"/>
    <s v="SÃ£o Paulo"/>
    <x v="3"/>
    <s v="Erin"/>
    <x v="3"/>
    <m/>
    <s v="Brasil"/>
    <s v="EscritÃ³rio em Casa"/>
    <s v="MobiliÃ¡rio"/>
    <s v="MobiliÃ¡rio de EscritÃ³rio"/>
    <x v="345"/>
    <s v="Small Box"/>
    <n v="0.43"/>
    <d v="2009-10-20T00:00:00"/>
  </r>
  <r>
    <n v="8303"/>
    <n v="6122"/>
    <n v="43362"/>
    <x v="431"/>
    <s v="CrÃ­tica"/>
    <x v="45"/>
    <n v="15963.09"/>
    <n v="0.03"/>
    <s v="Transporte RodoviÃ¡rio"/>
    <n v="4276.7299999999996"/>
    <n v="4276.7299999999996"/>
    <s v=""/>
    <x v="622"/>
    <n v="30"/>
    <s v="Rick Reed"/>
    <s v="VitÃ³ria"/>
    <n v="20877"/>
    <s v="EspÃ­rito Santo"/>
    <x v="3"/>
    <s v="Erin"/>
    <x v="3"/>
    <m/>
    <s v="Brasil"/>
    <s v="Consumidor"/>
    <s v="MobiliÃ¡rio"/>
    <s v="Cadeiras"/>
    <x v="993"/>
    <s v="Jumbo Drum"/>
    <n v="0.61"/>
    <d v="2009-01-15T00:00:00"/>
  </r>
  <r>
    <n v="8311"/>
    <n v="6123"/>
    <n v="43362"/>
    <x v="431"/>
    <s v="CrÃ­tica"/>
    <x v="22"/>
    <n v="58.48"/>
    <n v="0.04"/>
    <s v="AÃ©reo Normal"/>
    <n v="2.72"/>
    <n v="2.72"/>
    <s v=""/>
    <x v="9"/>
    <n v="1"/>
    <s v="Rick Reed"/>
    <s v="VitÃ³ria"/>
    <n v="20877"/>
    <s v="EspÃ­rito Santo"/>
    <x v="3"/>
    <s v="Erin"/>
    <x v="3"/>
    <m/>
    <s v="Brasil"/>
    <s v="Consumidor"/>
    <s v="Material de EscritÃ³rio"/>
    <s v="Canetas e materiais de arte"/>
    <x v="849"/>
    <s v="Wrap Bag"/>
    <n v="0.35"/>
    <d v="2009-01-14T00:00:00"/>
  </r>
  <r>
    <n v="2759"/>
    <n v="6124"/>
    <n v="43363"/>
    <x v="1037"/>
    <s v="CrÃ­tica"/>
    <x v="44"/>
    <n v="12908.4"/>
    <n v="0.03"/>
    <s v="Transporte RodoviÃ¡rio"/>
    <n v="4084.86"/>
    <n v="4084.86"/>
    <s v=""/>
    <x v="396"/>
    <n v="59"/>
    <s v="Luke Schmidt"/>
    <s v="Arroio do Meio"/>
    <n v="29406"/>
    <s v="Rio Grande do Sul"/>
    <x v="2"/>
    <s v="Sam,Pat"/>
    <x v="2"/>
    <s v="Pat"/>
    <s v="Brasil"/>
    <s v="EscritÃ³rio em Casa"/>
    <s v="MobiliÃ¡rio"/>
    <s v="Cadeiras"/>
    <x v="561"/>
    <s v="Jumbo Drum"/>
    <n v="0.55000000000000004"/>
    <d v="2011-09-07T00:00:00"/>
  </r>
  <r>
    <n v="3387"/>
    <n v="6130"/>
    <n v="43397"/>
    <x v="460"/>
    <s v="CrÃ­tica"/>
    <x v="44"/>
    <n v="2130.31"/>
    <n v="0.08"/>
    <s v="Transporte RodoviÃ¡rio"/>
    <n v="-319.26"/>
    <n v="-319.26"/>
    <s v=""/>
    <x v="266"/>
    <n v="32.409999999999997"/>
    <s v="Damala Kotsonis"/>
    <s v="Recife"/>
    <n v="93117"/>
    <s v="Pernambuco"/>
    <x v="1"/>
    <s v="Chris,Pat"/>
    <x v="1"/>
    <s v="Pat"/>
    <s v="Brasil"/>
    <s v="Corporativo"/>
    <s v="MobiliÃ¡rio"/>
    <s v="Cadeiras"/>
    <x v="366"/>
    <s v="Jumbo Drum"/>
    <n v="0.56000000000000005"/>
    <d v="2011-05-13T00:00:00"/>
  </r>
  <r>
    <n v="3494"/>
    <n v="6131"/>
    <n v="43398"/>
    <x v="793"/>
    <s v="NÃ£o Especificada"/>
    <x v="17"/>
    <n v="1600.85"/>
    <n v="7.0000000000000007E-2"/>
    <s v="Transporte RodoviÃ¡rio"/>
    <n v="-193.97"/>
    <n v="-193.97"/>
    <s v=""/>
    <x v="345"/>
    <n v="60"/>
    <s v="John Lee"/>
    <s v="MaringÃ¡"/>
    <n v="72209"/>
    <s v="ParanÃ¡"/>
    <x v="2"/>
    <s v="Sam,Pat"/>
    <x v="2"/>
    <s v="Pat"/>
    <s v="Brasil"/>
    <s v="Corporativo"/>
    <s v="MobiliÃ¡rio"/>
    <s v="Mesas"/>
    <x v="483"/>
    <s v="Jumbo Drum"/>
    <n v="0.55000000000000004"/>
    <d v="2011-04-25T00:00:00"/>
  </r>
  <r>
    <n v="2428"/>
    <n v="6136"/>
    <n v="43459"/>
    <x v="198"/>
    <s v="CrÃ­tica"/>
    <x v="2"/>
    <n v="13905.88"/>
    <n v="0.05"/>
    <s v="AÃ©reo Normal"/>
    <n v="6441.18"/>
    <n v="6441.18"/>
    <s v=""/>
    <x v="452"/>
    <n v="24.49"/>
    <s v="Ed Braxton"/>
    <s v="MaceiÃ³"/>
    <n v="85364"/>
    <s v="Alagoas"/>
    <x v="1"/>
    <s v="Chris,Pat"/>
    <x v="1"/>
    <s v="Pat"/>
    <s v="Brasil"/>
    <s v="Consumidor"/>
    <s v="Tecnologia"/>
    <s v="MÃ¡quinas de EscritÃ³rio"/>
    <x v="664"/>
    <s v="Large Box"/>
    <n v="0.37"/>
    <d v="2011-11-08T00:00:00"/>
  </r>
  <r>
    <n v="1130"/>
    <n v="6137"/>
    <n v="43460"/>
    <x v="1250"/>
    <s v="MÃ©dia"/>
    <x v="1"/>
    <n v="25.09"/>
    <n v="7.0000000000000007E-2"/>
    <s v="AÃ©reo Normal"/>
    <n v="-17.594999999999999"/>
    <n v="-17.594999999999999"/>
    <s v=""/>
    <x v="305"/>
    <n v="8.94"/>
    <s v="Astrea Jones"/>
    <s v="Belo Horizonte"/>
    <n v="6226"/>
    <s v="Minas Gerais"/>
    <x v="3"/>
    <s v="Erin"/>
    <x v="3"/>
    <m/>
    <s v="Brasil"/>
    <s v="Corporativo"/>
    <s v="Material de EscritÃ³rio"/>
    <s v="Capas e AcessÃ³rios"/>
    <x v="425"/>
    <s v="Small Box"/>
    <n v="0.4"/>
    <d v="2012-06-12T00:00:00"/>
  </r>
  <r>
    <n v="1087"/>
    <n v="6141"/>
    <n v="43488"/>
    <x v="1251"/>
    <s v="CrÃ­tica"/>
    <x v="37"/>
    <n v="192.44"/>
    <n v="0.05"/>
    <s v="AÃ©reo Normal"/>
    <n v="6.7744999999999997"/>
    <n v="0"/>
    <s v="Returned"/>
    <x v="188"/>
    <n v="6.46"/>
    <s v="Michelle Huthwaite"/>
    <s v="VitÃ³ria"/>
    <n v="20740"/>
    <s v="EspÃ­rito Santo"/>
    <x v="3"/>
    <s v="Erin"/>
    <x v="3"/>
    <m/>
    <s v="Brasil"/>
    <s v="EscritÃ³rio em Casa"/>
    <s v="Material de EscritÃ³rio"/>
    <s v="Capas e AcessÃ³rios"/>
    <x v="237"/>
    <s v="Small Box"/>
    <n v="0.38"/>
    <d v="2012-06-20T00:00:00"/>
  </r>
  <r>
    <n v="1088"/>
    <n v="6142"/>
    <n v="43488"/>
    <x v="1251"/>
    <s v="CrÃ­tica"/>
    <x v="12"/>
    <n v="1294.3499999999999"/>
    <n v="0.06"/>
    <s v="AÃ©reo Normal"/>
    <n v="-1569.06"/>
    <n v="0"/>
    <s v="Returned"/>
    <x v="149"/>
    <n v="24.49"/>
    <s v="Michelle Huthwaite"/>
    <s v="VitÃ³ria"/>
    <n v="20740"/>
    <s v="EspÃ­rito Santo"/>
    <x v="3"/>
    <s v="Erin"/>
    <x v="3"/>
    <m/>
    <s v="Brasil"/>
    <s v="EscritÃ³rio em Casa"/>
    <s v="Tecnologia"/>
    <s v="Copiadoras e fax"/>
    <x v="1181"/>
    <s v="Large Box"/>
    <n v="0.4"/>
    <d v="2012-06-20T00:00:00"/>
  </r>
  <r>
    <n v="1094"/>
    <n v="6138"/>
    <n v="43488"/>
    <x v="1251"/>
    <s v="CrÃ­tica"/>
    <x v="6"/>
    <n v="2116.1999999999998"/>
    <n v="0.08"/>
    <s v="AÃ©reo Normal"/>
    <n v="483.67"/>
    <n v="0"/>
    <s v="Returned"/>
    <x v="456"/>
    <n v="4.5"/>
    <s v="Michelle Huthwaite"/>
    <s v="VitÃ³ria"/>
    <n v="20735"/>
    <s v="EspÃ­rito Santo"/>
    <x v="3"/>
    <s v="Erin"/>
    <x v="3"/>
    <m/>
    <s v="Brasil"/>
    <s v="EscritÃ³rio em Casa"/>
    <s v="Material de EscritÃ³rio"/>
    <s v="EletrodomÃ©sticos"/>
    <x v="672"/>
    <s v="Small Box"/>
    <n v="0.59"/>
    <d v="2012-06-19T00:00:00"/>
  </r>
  <r>
    <n v="1095"/>
    <n v="6139"/>
    <n v="43488"/>
    <x v="1251"/>
    <s v="CrÃ­tica"/>
    <x v="6"/>
    <n v="766.36"/>
    <n v="0"/>
    <s v="AÃ©reo Normal"/>
    <n v="399.12"/>
    <n v="0"/>
    <s v="Returned"/>
    <x v="236"/>
    <n v="1.39"/>
    <s v="Michelle Huthwaite"/>
    <s v="VitÃ³ria"/>
    <n v="20735"/>
    <s v="EspÃ­rito Santo"/>
    <x v="3"/>
    <s v="Erin"/>
    <x v="3"/>
    <m/>
    <s v="Brasil"/>
    <s v="EscritÃ³rio em Casa"/>
    <s v="Material de EscritÃ³rio"/>
    <s v="Envelopes"/>
    <x v="313"/>
    <s v="Small Box"/>
    <n v="0.38"/>
    <d v="2012-06-19T00:00:00"/>
  </r>
  <r>
    <n v="1096"/>
    <n v="6140"/>
    <n v="43488"/>
    <x v="1251"/>
    <s v="CrÃ­tica"/>
    <x v="9"/>
    <n v="547.32000000000005"/>
    <n v="0.1"/>
    <s v="AÃ©reo Normal"/>
    <n v="42.39"/>
    <n v="0"/>
    <s v="Returned"/>
    <x v="291"/>
    <n v="6.67"/>
    <s v="Michelle Huthwaite"/>
    <s v="VitÃ³ria"/>
    <n v="20735"/>
    <s v="EspÃ­rito Santo"/>
    <x v="3"/>
    <s v="Erin"/>
    <x v="3"/>
    <m/>
    <s v="Brasil"/>
    <s v="EscritÃ³rio em Casa"/>
    <s v="MobiliÃ¡rio"/>
    <s v="MobiliÃ¡rio de EscritÃ³rio"/>
    <x v="404"/>
    <s v="Small Pack"/>
    <n v="0.49"/>
    <d v="2012-06-19T00:00:00"/>
  </r>
  <r>
    <n v="1319"/>
    <n v="6145"/>
    <n v="43493"/>
    <x v="1252"/>
    <s v="Alta"/>
    <x v="11"/>
    <n v="1699.9829999999999"/>
    <n v="0.1"/>
    <s v="AÃ©reo Normal"/>
    <n v="-202.86199999999999"/>
    <n v="-202.86199999999999"/>
    <s v=""/>
    <x v="241"/>
    <n v="5"/>
    <s v="Nick Crebassa"/>
    <s v="FlorianÃ³polis"/>
    <n v="70065"/>
    <s v="Santa Catarina"/>
    <x v="2"/>
    <s v="Sam,Pat"/>
    <x v="2"/>
    <s v="Pat"/>
    <s v="Brasil"/>
    <s v="Corporativo"/>
    <s v="Tecnologia"/>
    <s v="Telefones e ComunicaÃ§Ã£o"/>
    <x v="886"/>
    <s v="Small Pack"/>
    <n v="0.83"/>
    <d v="2012-05-13T00:00:00"/>
  </r>
  <r>
    <n v="1333"/>
    <n v="6144"/>
    <n v="43493"/>
    <x v="1252"/>
    <s v="Alta"/>
    <x v="18"/>
    <n v="71.599999999999994"/>
    <n v="0.05"/>
    <s v="AÃ©reo Normal"/>
    <n v="-30.65"/>
    <n v="-30.65"/>
    <s v=""/>
    <x v="18"/>
    <n v="4.7"/>
    <s v="Nick Crebassa"/>
    <s v="FlorianÃ³polis"/>
    <n v="70065"/>
    <s v="Santa Catarina"/>
    <x v="2"/>
    <s v="Sam,Pat"/>
    <x v="2"/>
    <s v="Pat"/>
    <s v="Brasil"/>
    <s v="Corporativo"/>
    <s v="Material de EscritÃ³rio"/>
    <s v="Papel"/>
    <x v="735"/>
    <s v="Small Box"/>
    <n v="0.38"/>
    <d v="2012-05-12T00:00:00"/>
  </r>
  <r>
    <n v="1340"/>
    <n v="6143"/>
    <n v="43493"/>
    <x v="1252"/>
    <s v="Alta"/>
    <x v="35"/>
    <n v="152.52000000000001"/>
    <n v="0.03"/>
    <s v="AÃ©reo Normal"/>
    <n v="-43.87"/>
    <n v="-43.87"/>
    <s v=""/>
    <x v="31"/>
    <n v="5.94"/>
    <s v="Nick Crebassa"/>
    <s v="FlorianÃ³polis"/>
    <n v="70065"/>
    <s v="Santa Catarina"/>
    <x v="2"/>
    <s v="Sam,Pat"/>
    <x v="2"/>
    <s v="Pat"/>
    <s v="Brasil"/>
    <s v="Corporativo"/>
    <s v="Material de EscritÃ³rio"/>
    <s v="Papel"/>
    <x v="538"/>
    <s v="Small Box"/>
    <n v="0.37"/>
    <d v="2012-05-11T00:00:00"/>
  </r>
  <r>
    <n v="2099"/>
    <n v="6146"/>
    <n v="43494"/>
    <x v="591"/>
    <s v="MÃ©dia"/>
    <x v="1"/>
    <n v="3668.28"/>
    <n v="0.09"/>
    <s v="AÃ©reo Normal"/>
    <n v="-4858.6715999999997"/>
    <n v="0"/>
    <s v="Returned"/>
    <x v="504"/>
    <n v="13.99"/>
    <s v="Jill Matthias"/>
    <s v="Recife"/>
    <n v="92653"/>
    <s v="Pernambuco"/>
    <x v="1"/>
    <s v="Chris,Pat"/>
    <x v="1"/>
    <s v="Pat"/>
    <s v="Brasil"/>
    <s v="Consumidor"/>
    <s v="Tecnologia"/>
    <s v="MÃ¡quinas de EscritÃ³rio"/>
    <x v="771"/>
    <s v="Medium Box"/>
    <n v="0.38"/>
    <d v="2012-01-04T00:00:00"/>
  </r>
  <r>
    <n v="5435"/>
    <n v="6149"/>
    <n v="43526"/>
    <x v="427"/>
    <s v="Alta"/>
    <x v="36"/>
    <n v="320.02999999999997"/>
    <n v="0"/>
    <s v="AÃ©reo Normal"/>
    <n v="-43.22"/>
    <n v="-43.22"/>
    <s v=""/>
    <x v="332"/>
    <n v="8.7799999999999994"/>
    <s v="Barry Gonzalez"/>
    <s v="VitÃ³ria"/>
    <n v="20854"/>
    <s v="EspÃ­rito Santo"/>
    <x v="3"/>
    <s v="Erin"/>
    <x v="3"/>
    <m/>
    <s v="Brasil"/>
    <s v="Consumidor"/>
    <s v="Material de EscritÃ³rio"/>
    <s v="Armazenamento e OrganizaÃ§Ã£o"/>
    <x v="464"/>
    <s v="Small Box"/>
    <n v="0.56999999999999995"/>
    <d v="2010-05-27T00:00:00"/>
  </r>
  <r>
    <n v="5442"/>
    <n v="6148"/>
    <n v="43526"/>
    <x v="427"/>
    <s v="Alta"/>
    <x v="19"/>
    <n v="561.05999999999995"/>
    <n v="7.0000000000000007E-2"/>
    <s v="AÃ©reo Normal"/>
    <n v="-2.23"/>
    <n v="-2.23"/>
    <s v=""/>
    <x v="298"/>
    <n v="6.97"/>
    <s v="Barry Gonzalez"/>
    <s v="VitÃ³ria"/>
    <n v="20854"/>
    <s v="EspÃ­rito Santo"/>
    <x v="3"/>
    <s v="Erin"/>
    <x v="3"/>
    <m/>
    <s v="Brasil"/>
    <s v="Consumidor"/>
    <s v="Material de EscritÃ³rio"/>
    <s v="Envelopes"/>
    <x v="412"/>
    <s v="Small Box"/>
    <n v="0.35"/>
    <d v="2010-05-26T00:00:00"/>
  </r>
  <r>
    <n v="7593"/>
    <n v="6150"/>
    <n v="43553"/>
    <x v="464"/>
    <s v="NÃ£o Especificada"/>
    <x v="13"/>
    <n v="143.29"/>
    <n v="0.05"/>
    <s v="AÃ©reo Normal"/>
    <n v="-55.54"/>
    <n v="-55.54"/>
    <s v=""/>
    <x v="18"/>
    <n v="4.72"/>
    <s v="Bart Folk"/>
    <s v="SÃ£o Paulo"/>
    <n v="8052"/>
    <s v="SÃ£o Paulo"/>
    <x v="3"/>
    <s v="Erin"/>
    <x v="3"/>
    <m/>
    <s v="Brasil"/>
    <s v="Corporativo"/>
    <s v="Material de EscritÃ³rio"/>
    <s v="Papel"/>
    <x v="88"/>
    <s v="Small Box"/>
    <n v="0.36"/>
    <d v="2009-05-15T00:00:00"/>
  </r>
  <r>
    <n v="6592"/>
    <n v="6151"/>
    <n v="43554"/>
    <x v="884"/>
    <s v="CrÃ­tica"/>
    <x v="29"/>
    <n v="34.18"/>
    <n v="0.06"/>
    <s v="AÃ©reo Normal"/>
    <n v="-5.46"/>
    <n v="-5.46"/>
    <s v=""/>
    <x v="596"/>
    <n v="2.2000000000000002"/>
    <s v="Rachel Payne"/>
    <s v="MaringÃ¡"/>
    <n v="32503"/>
    <s v="ParanÃ¡"/>
    <x v="2"/>
    <s v="Sam,Pat"/>
    <x v="2"/>
    <s v="Pat"/>
    <s v="Brasil"/>
    <s v="Consumidor"/>
    <s v="Material de EscritÃ³rio"/>
    <s v="Papel"/>
    <x v="944"/>
    <s v="Wrap Bag"/>
    <n v="0.39"/>
    <d v="2009-11-02T00:00:00"/>
  </r>
  <r>
    <n v="1022"/>
    <n v="6152"/>
    <n v="43555"/>
    <x v="912"/>
    <s v="MÃ©dia"/>
    <x v="20"/>
    <n v="43.54"/>
    <n v="0"/>
    <s v="AÃ©reo Normal"/>
    <n v="-17.48"/>
    <n v="-17.48"/>
    <s v=""/>
    <x v="80"/>
    <n v="0.7"/>
    <s v="Sung Shariari"/>
    <s v="FlorianÃ³polis"/>
    <n v="70560"/>
    <s v="Santa Catarina"/>
    <x v="2"/>
    <s v="Sam,Pat"/>
    <x v="2"/>
    <s v="Pat"/>
    <s v="Brasil"/>
    <s v="Corporativo"/>
    <s v="Material de EscritÃ³rio"/>
    <s v="ElÃ¡sticos"/>
    <x v="92"/>
    <s v="Wrap Bag"/>
    <n v="0.81"/>
    <d v="2012-07-05T00:00:00"/>
  </r>
  <r>
    <n v="906"/>
    <n v="6153"/>
    <n v="43556"/>
    <x v="1079"/>
    <s v="Baixa"/>
    <x v="42"/>
    <n v="477.16"/>
    <n v="0.02"/>
    <s v="AÃ©reo Normal"/>
    <n v="204.18"/>
    <n v="204.18"/>
    <s v=""/>
    <x v="514"/>
    <n v="1.97"/>
    <s v="Saphhira Shifley"/>
    <s v="Arroio do Meio"/>
    <n v="29624"/>
    <s v="Rio Grande do Sul"/>
    <x v="2"/>
    <s v="Sam,Pat"/>
    <x v="2"/>
    <s v="Pat"/>
    <s v="Brasil"/>
    <s v="Consumidor"/>
    <s v="Material de EscritÃ³rio"/>
    <s v="Papel"/>
    <x v="787"/>
    <s v="Wrap Bag"/>
    <n v="0.39"/>
    <d v="2012-07-27T00:00:00"/>
  </r>
  <r>
    <n v="4437"/>
    <n v="6154"/>
    <n v="43585"/>
    <x v="630"/>
    <s v="CrÃ­tica"/>
    <x v="36"/>
    <n v="1004.18"/>
    <n v="0.08"/>
    <s v="AÃ©reo RÃ¡pido"/>
    <n v="374.19"/>
    <n v="0"/>
    <s v="Returned"/>
    <x v="114"/>
    <n v="6.79"/>
    <s v="Stephanie Ulpright"/>
    <s v="SÃ£o Paulo"/>
    <n v="44312"/>
    <s v="SÃ£o Paulo"/>
    <x v="3"/>
    <s v="Erin"/>
    <x v="3"/>
    <m/>
    <s v="Brasil"/>
    <s v="Consumidor"/>
    <s v="Material de EscritÃ³rio"/>
    <s v="Papel"/>
    <x v="688"/>
    <s v="Small Box"/>
    <n v="0.37"/>
    <d v="2010-11-12T00:00:00"/>
  </r>
  <r>
    <n v="670"/>
    <n v="6156"/>
    <n v="43588"/>
    <x v="1003"/>
    <s v="MÃ©dia"/>
    <x v="48"/>
    <n v="3075.752"/>
    <n v="0.04"/>
    <s v="Transporte RodoviÃ¡rio"/>
    <n v="-572.68539899999996"/>
    <n v="-572.68539899999996"/>
    <s v=""/>
    <x v="639"/>
    <n v="59.24"/>
    <s v="Jennifer Patt"/>
    <s v="VitÃ³ria"/>
    <n v="4901"/>
    <s v="EspÃ­rito Santo"/>
    <x v="3"/>
    <s v="Erin"/>
    <x v="3"/>
    <m/>
    <s v="Brasil"/>
    <s v="EscritÃ³rio em Casa"/>
    <s v="MobiliÃ¡rio"/>
    <s v="Mesas"/>
    <x v="1029"/>
    <s v="Jumbo Box"/>
    <n v="0.61"/>
    <d v="2012-09-04T00:00:00"/>
  </r>
  <r>
    <n v="682"/>
    <n v="6155"/>
    <n v="43588"/>
    <x v="1003"/>
    <s v="MÃ©dia"/>
    <x v="0"/>
    <n v="20.47"/>
    <n v="0.09"/>
    <s v="AÃ©reo Normal"/>
    <n v="-0.74"/>
    <n v="-0.74"/>
    <s v=""/>
    <x v="677"/>
    <n v="1.0900000000000001"/>
    <s v="Jennifer Patt"/>
    <s v="Rio de Janeiro"/>
    <n v="5201"/>
    <s v="Rio de Janeiro"/>
    <x v="3"/>
    <s v="Erin"/>
    <x v="3"/>
    <m/>
    <s v="Brasil"/>
    <s v="EscritÃ³rio em Casa"/>
    <s v="Material de EscritÃ³rio"/>
    <s v="Papel"/>
    <x v="1182"/>
    <s v="Wrap Bag"/>
    <n v="0.39"/>
    <d v="2012-09-02T00:00:00"/>
  </r>
  <r>
    <n v="6885"/>
    <n v="6157"/>
    <n v="43590"/>
    <x v="248"/>
    <s v="CrÃ­tica"/>
    <x v="4"/>
    <n v="3118.6"/>
    <n v="0.06"/>
    <s v="AÃ©reo RÃ¡pido"/>
    <n v="804.2"/>
    <n v="804.2"/>
    <s v=""/>
    <x v="172"/>
    <n v="12.65"/>
    <s v="Harold Ryan"/>
    <s v="SÃ£o Paulo"/>
    <n v="44691"/>
    <s v="SÃ£o Paulo"/>
    <x v="3"/>
    <s v="Erin"/>
    <x v="3"/>
    <m/>
    <s v="Brasil"/>
    <s v="EscritÃ³rio em Casa"/>
    <s v="MobiliÃ¡rio"/>
    <s v="Cadeiras"/>
    <x v="210"/>
    <s v="Medium Box"/>
    <m/>
    <d v="2009-09-12T00:00:00"/>
  </r>
  <r>
    <n v="8255"/>
    <n v="6158"/>
    <n v="43620"/>
    <x v="131"/>
    <s v="MÃ©dia"/>
    <x v="37"/>
    <n v="196.22"/>
    <n v="0.05"/>
    <s v="AÃ©reo Normal"/>
    <n v="-89.35"/>
    <n v="-89.35"/>
    <s v=""/>
    <x v="185"/>
    <n v="13.32"/>
    <s v="Joel Eaton"/>
    <s v="Arroio do Meio"/>
    <n v="39301"/>
    <s v="Rio Grande do Sul"/>
    <x v="2"/>
    <s v="Sam,Pat"/>
    <x v="2"/>
    <s v="Pat"/>
    <s v="Brasil"/>
    <s v="EscritÃ³rio em Casa"/>
    <s v="Material de EscritÃ³rio"/>
    <s v="EletrodomÃ©sticos"/>
    <x v="232"/>
    <s v="Small Box"/>
    <n v="0.43"/>
    <d v="2009-01-20T00:00:00"/>
  </r>
  <r>
    <n v="8263"/>
    <n v="6159"/>
    <n v="43620"/>
    <x v="131"/>
    <s v="MÃ©dia"/>
    <x v="41"/>
    <n v="49.76"/>
    <n v="0.05"/>
    <s v="AÃ©reo RÃ¡pido"/>
    <n v="-0.13"/>
    <n v="-0.13"/>
    <s v=""/>
    <x v="704"/>
    <n v="2.2599999999999998"/>
    <s v="Joel Eaton"/>
    <s v="Arroio do Meio"/>
    <n v="39301"/>
    <s v="Rio Grande do Sul"/>
    <x v="2"/>
    <s v="Sam,Pat"/>
    <x v="2"/>
    <s v="Pat"/>
    <s v="Brasil"/>
    <s v="EscritÃ³rio em Casa"/>
    <s v="Material de EscritÃ³rio"/>
    <s v="Papel"/>
    <x v="1157"/>
    <s v="Wrap Bag"/>
    <n v="0.36"/>
    <d v="2009-01-19T00:00:00"/>
  </r>
  <r>
    <n v="7899"/>
    <n v="6161"/>
    <n v="43650"/>
    <x v="1253"/>
    <s v="NÃ£o Especificada"/>
    <x v="25"/>
    <n v="88.59"/>
    <n v="0.05"/>
    <s v="AÃ©reo Normal"/>
    <n v="-26.29"/>
    <n v="-26.29"/>
    <s v=""/>
    <x v="535"/>
    <n v="5.81"/>
    <s v="William Brown"/>
    <s v="FlorianÃ³polis"/>
    <n v="31204"/>
    <s v="Santa Catarina"/>
    <x v="2"/>
    <s v="Sam,Pat"/>
    <x v="2"/>
    <s v="Pat"/>
    <s v="Brasil"/>
    <s v="Corporativo"/>
    <s v="Material de EscritÃ³rio"/>
    <s v="Canetas e materiais de arte"/>
    <x v="950"/>
    <s v="Small Pack"/>
    <n v="0.6"/>
    <d v="2009-03-25T00:00:00"/>
  </r>
  <r>
    <n v="7911"/>
    <n v="6160"/>
    <n v="43650"/>
    <x v="1253"/>
    <s v="NÃ£o Especificada"/>
    <x v="12"/>
    <n v="1759.65"/>
    <n v="0.06"/>
    <s v="AÃ©reo Normal"/>
    <n v="-2213.75"/>
    <n v="-2213.75"/>
    <s v=""/>
    <x v="523"/>
    <n v="24.49"/>
    <s v="William Brown"/>
    <s v="FlorianÃ³polis"/>
    <n v="31204"/>
    <s v="Santa Catarina"/>
    <x v="2"/>
    <s v="Sam,Pat"/>
    <x v="2"/>
    <s v="Pat"/>
    <s v="Brasil"/>
    <s v="Corporativo"/>
    <s v="Tecnologia"/>
    <s v="Copiadoras e fax"/>
    <x v="805"/>
    <s v="Large Box"/>
    <n v="0.5"/>
    <d v="2009-03-24T00:00:00"/>
  </r>
  <r>
    <n v="304"/>
    <n v="6164"/>
    <n v="43653"/>
    <x v="816"/>
    <s v="Alta"/>
    <x v="17"/>
    <n v="351.3"/>
    <n v="0.06"/>
    <s v="AÃ©reo Normal"/>
    <n v="1.45"/>
    <n v="1.45"/>
    <s v=""/>
    <x v="208"/>
    <n v="8.2200000000000006"/>
    <s v="Amy Hunt"/>
    <s v="Arroio do Meio"/>
    <n v="37086"/>
    <s v="Rio Grande do Sul"/>
    <x v="2"/>
    <s v="Sam,Pat"/>
    <x v="2"/>
    <s v="Pat"/>
    <s v="Brasil"/>
    <s v="Pequenas Empresas"/>
    <s v="Material de EscritÃ³rio"/>
    <s v="Armazenamento e OrganizaÃ§Ã£o"/>
    <x v="269"/>
    <s v="Small Box"/>
    <n v="0.56999999999999995"/>
    <d v="2012-11-01T00:00:00"/>
  </r>
  <r>
    <n v="317"/>
    <n v="6163"/>
    <n v="43653"/>
    <x v="816"/>
    <s v="Alta"/>
    <x v="33"/>
    <n v="666.4"/>
    <n v="0"/>
    <s v="AÃ©reo RÃ¡pido"/>
    <n v="2.02"/>
    <n v="2.02"/>
    <s v=""/>
    <x v="490"/>
    <n v="7.42"/>
    <s v="Amy Hunt"/>
    <s v="Arroio do Meio"/>
    <n v="37086"/>
    <s v="Rio Grande do Sul"/>
    <x v="2"/>
    <s v="Sam,Pat"/>
    <x v="2"/>
    <s v="Pat"/>
    <s v="Brasil"/>
    <s v="Pequenas Empresas"/>
    <s v="Material de EscritÃ³rio"/>
    <s v="Tesouras, rÃ©guas e aparadores"/>
    <x v="751"/>
    <s v="Small Pack"/>
    <n v="0.56000000000000005"/>
    <d v="2012-10-31T00:00:00"/>
  </r>
  <r>
    <n v="324"/>
    <n v="6162"/>
    <n v="43653"/>
    <x v="816"/>
    <s v="Alta"/>
    <x v="12"/>
    <n v="10.62"/>
    <n v="7.0000000000000007E-2"/>
    <s v="AÃ©reo Normal"/>
    <n v="-3.96"/>
    <n v="-3.96"/>
    <s v=""/>
    <x v="541"/>
    <n v="1.35"/>
    <s v="Amy Hunt"/>
    <s v="Arroio do Meio"/>
    <n v="37086"/>
    <s v="Rio Grande do Sul"/>
    <x v="2"/>
    <s v="Sam,Pat"/>
    <x v="2"/>
    <s v="Pat"/>
    <s v="Brasil"/>
    <s v="Pequenas Empresas"/>
    <s v="Material de EscritÃ³rio"/>
    <s v="ElÃ¡sticos"/>
    <x v="840"/>
    <s v="Wrap Bag"/>
    <n v="0.4"/>
    <d v="2012-10-30T00:00:00"/>
  </r>
  <r>
    <n v="707"/>
    <n v="6165"/>
    <n v="43682"/>
    <x v="109"/>
    <s v="MÃ©dia"/>
    <x v="18"/>
    <n v="1849.6"/>
    <n v="0.06"/>
    <s v="AÃ©reo Normal"/>
    <n v="62.162999999999997"/>
    <n v="62.162999999999997"/>
    <s v=""/>
    <x v="124"/>
    <n v="8.99"/>
    <s v="Tim Taslimi"/>
    <s v="Recife"/>
    <n v="90210"/>
    <s v="Pernambuco"/>
    <x v="1"/>
    <s v="Chris,Pat"/>
    <x v="1"/>
    <s v="Pat"/>
    <s v="Brasil"/>
    <s v="Corporativo"/>
    <s v="Tecnologia"/>
    <s v="Telefones e ComunicaÃ§Ã£o"/>
    <x v="1055"/>
    <s v="Small Box"/>
    <n v="0.55000000000000004"/>
    <d v="2012-08-29T00:00:00"/>
  </r>
  <r>
    <n v="3411"/>
    <n v="6166"/>
    <n v="43686"/>
    <x v="992"/>
    <s v="MÃ©dia"/>
    <x v="48"/>
    <n v="1313.64"/>
    <n v="0.05"/>
    <s v="AÃ©reo Normal"/>
    <n v="284.83999999999997"/>
    <n v="284.83999999999997"/>
    <s v=""/>
    <x v="663"/>
    <n v="6.13"/>
    <s v="Tom Boeckenhauer"/>
    <s v="Teresina"/>
    <n v="97405"/>
    <s v="PiauÃ­"/>
    <x v="1"/>
    <s v="Chris,Pat"/>
    <x v="1"/>
    <s v="Pat"/>
    <s v="Brasil"/>
    <s v="Corporativo"/>
    <s v="Tecnologia"/>
    <s v="PerifÃ©ricos"/>
    <x v="470"/>
    <s v="Small Box"/>
    <n v="0.45"/>
    <d v="2011-05-08T00:00:00"/>
  </r>
  <r>
    <n v="642"/>
    <n v="6167"/>
    <n v="43713"/>
    <x v="1075"/>
    <s v="MÃ©dia"/>
    <x v="40"/>
    <n v="34.409999999999997"/>
    <n v="0.05"/>
    <s v="AÃ©reo Normal"/>
    <n v="-17.690000000000001"/>
    <n v="0"/>
    <s v="Returned"/>
    <x v="551"/>
    <n v="2.4"/>
    <s v="Odella Nelson"/>
    <s v="SÃ£o Paulo"/>
    <n v="17403"/>
    <s v="SÃ£o Paulo"/>
    <x v="3"/>
    <s v="Erin"/>
    <x v="3"/>
    <m/>
    <s v="Brasil"/>
    <s v="Pequenas Empresas"/>
    <s v="Material de EscritÃ³rio"/>
    <s v="Canetas e materiais de arte"/>
    <x v="856"/>
    <s v="Wrap Bag"/>
    <n v="0.57999999999999996"/>
    <d v="2012-09-09T00:00:00"/>
  </r>
  <r>
    <n v="4459"/>
    <n v="6172"/>
    <n v="43745"/>
    <x v="1022"/>
    <s v="Baixa"/>
    <x v="38"/>
    <n v="128.59"/>
    <n v="7.0000000000000007E-2"/>
    <s v="AÃ©reo Normal"/>
    <n v="-15.17"/>
    <n v="-15.17"/>
    <s v=""/>
    <x v="347"/>
    <n v="5.37"/>
    <s v="Laurel Elliston"/>
    <s v="Arroio do Meio"/>
    <n v="23666"/>
    <s v="Rio Grande do Sul"/>
    <x v="2"/>
    <s v="Sam,Pat"/>
    <x v="2"/>
    <s v="Pat"/>
    <s v="Brasil"/>
    <s v="Corporativo"/>
    <s v="Material de EscritÃ³rio"/>
    <s v="EletrodomÃ©sticos"/>
    <x v="487"/>
    <s v="Medium Box"/>
    <n v="0.5"/>
    <d v="2010-11-08T00:00:00"/>
  </r>
  <r>
    <n v="4477"/>
    <n v="6173"/>
    <n v="43745"/>
    <x v="1022"/>
    <s v="Baixa"/>
    <x v="23"/>
    <n v="4.97"/>
    <n v="0.04"/>
    <s v="AÃ©reo Normal"/>
    <n v="-4.91"/>
    <n v="-4.91"/>
    <s v=""/>
    <x v="700"/>
    <n v="1.43"/>
    <s v="Laurel Elliston"/>
    <s v="Arroio do Meio"/>
    <n v="23666"/>
    <s v="Rio Grande do Sul"/>
    <x v="2"/>
    <s v="Sam,Pat"/>
    <x v="2"/>
    <s v="Pat"/>
    <s v="Brasil"/>
    <s v="Corporativo"/>
    <s v="Material de EscritÃ³rio"/>
    <s v="ElÃ¡sticos"/>
    <x v="1151"/>
    <s v="Wrap Bag"/>
    <n v="0.38"/>
    <d v="2010-11-05T00:00:00"/>
  </r>
  <r>
    <n v="4480"/>
    <n v="6169"/>
    <n v="43745"/>
    <x v="1022"/>
    <s v="Baixa"/>
    <x v="2"/>
    <n v="1368.03"/>
    <n v="0.04"/>
    <s v="AÃ©reo Normal"/>
    <n v="27.51"/>
    <n v="27.51"/>
    <s v=""/>
    <x v="339"/>
    <n v="6.5"/>
    <s v="Laurel Elliston"/>
    <s v="SÃ£o Paulo"/>
    <n v="11758"/>
    <s v="SÃ£o Paulo"/>
    <x v="3"/>
    <s v="Erin"/>
    <x v="3"/>
    <m/>
    <s v="Brasil"/>
    <s v="Corporativo"/>
    <s v="Tecnologia"/>
    <s v="PerifÃ©ricos"/>
    <x v="648"/>
    <s v="Small Box"/>
    <n v="0.73"/>
    <d v="2010-11-03T00:00:00"/>
  </r>
  <r>
    <n v="4481"/>
    <n v="6170"/>
    <n v="43745"/>
    <x v="1022"/>
    <s v="Baixa"/>
    <x v="7"/>
    <n v="260.64"/>
    <n v="0.08"/>
    <s v="AÃ©reo Normal"/>
    <n v="-106.21"/>
    <n v="-106.21"/>
    <s v=""/>
    <x v="64"/>
    <n v="6.15"/>
    <s v="Laurel Elliston"/>
    <s v="SÃ£o Paulo"/>
    <n v="11758"/>
    <s v="SÃ£o Paulo"/>
    <x v="3"/>
    <s v="Erin"/>
    <x v="3"/>
    <m/>
    <s v="Brasil"/>
    <s v="Corporativo"/>
    <s v="Material de EscritÃ³rio"/>
    <s v="Papel"/>
    <x v="1141"/>
    <s v="Small Box"/>
    <n v="0.37"/>
    <d v="2010-11-03T00:00:00"/>
  </r>
  <r>
    <n v="4498"/>
    <n v="6168"/>
    <n v="43745"/>
    <x v="1022"/>
    <s v="Baixa"/>
    <x v="27"/>
    <n v="2433.5300000000002"/>
    <n v="0.02"/>
    <s v="AÃ©reo Normal"/>
    <n v="946.7"/>
    <n v="946.7"/>
    <s v=""/>
    <x v="425"/>
    <n v="0.99"/>
    <s v="Laurel Elliston"/>
    <s v="SÃ£o Paulo"/>
    <n v="11758"/>
    <s v="SÃ£o Paulo"/>
    <x v="3"/>
    <s v="Erin"/>
    <x v="3"/>
    <m/>
    <s v="Brasil"/>
    <s v="Corporativo"/>
    <s v="Material de EscritÃ³rio"/>
    <s v="EletrodomÃ©sticos"/>
    <x v="614"/>
    <s v="Small Box"/>
    <n v="0.56999999999999995"/>
    <d v="2010-11-01T00:00:00"/>
  </r>
  <r>
    <n v="4499"/>
    <n v="6171"/>
    <n v="43745"/>
    <x v="1022"/>
    <s v="Baixa"/>
    <x v="46"/>
    <n v="1250.42649999999"/>
    <n v="0.02"/>
    <s v="AÃ©reo Normal"/>
    <n v="303.3"/>
    <n v="303.3"/>
    <s v=""/>
    <x v="324"/>
    <n v="2.5"/>
    <s v="Laurel Elliston"/>
    <s v="SÃ£o Paulo"/>
    <n v="11758"/>
    <s v="SÃ£o Paulo"/>
    <x v="3"/>
    <s v="Erin"/>
    <x v="3"/>
    <m/>
    <s v="Brasil"/>
    <s v="Corporativo"/>
    <s v="Tecnologia"/>
    <s v="Telefones e ComunicaÃ§Ã£o"/>
    <x v="1115"/>
    <s v="Small Box"/>
    <n v="0.56000000000000005"/>
    <d v="2010-11-01T00:00:00"/>
  </r>
  <r>
    <n v="1055"/>
    <n v="6174"/>
    <n v="43751"/>
    <x v="398"/>
    <s v="Alta"/>
    <x v="27"/>
    <n v="621.44000000000005"/>
    <n v="0.08"/>
    <s v="AÃ©reo Normal"/>
    <n v="-130.96"/>
    <n v="-130.96"/>
    <s v=""/>
    <x v="506"/>
    <n v="4.53"/>
    <s v="Michael Kennedy"/>
    <s v="Rio de Janeiro"/>
    <n v="5439"/>
    <s v="Rio de Janeiro"/>
    <x v="3"/>
    <s v="Erin"/>
    <x v="3"/>
    <m/>
    <s v="Brasil"/>
    <s v="Corporativo"/>
    <s v="Material de EscritÃ³rio"/>
    <s v="Armazenamento e OrganizaÃ§Ã£o"/>
    <x v="774"/>
    <s v="Small Box"/>
    <n v="0.81"/>
    <d v="2012-06-29T00:00:00"/>
  </r>
  <r>
    <n v="6989"/>
    <n v="6175"/>
    <n v="43779"/>
    <x v="163"/>
    <s v="Alta"/>
    <x v="28"/>
    <n v="3878.49"/>
    <n v="0.09"/>
    <s v="AÃ©reo Normal"/>
    <n v="1397.86"/>
    <n v="1397.86"/>
    <s v=""/>
    <x v="320"/>
    <n v="21.21"/>
    <s v="Lindsay Castell"/>
    <s v="SÃ£o Paulo"/>
    <n v="10550"/>
    <s v="SÃ£o Paulo"/>
    <x v="3"/>
    <s v="Erin"/>
    <x v="3"/>
    <m/>
    <s v="Brasil"/>
    <s v="Corporativo"/>
    <s v="MobiliÃ¡rio"/>
    <s v="MobiliÃ¡rio de EscritÃ³rio"/>
    <x v="445"/>
    <s v="Large Box"/>
    <n v="0.59"/>
    <d v="2009-08-24T00:00:00"/>
  </r>
  <r>
    <n v="4420"/>
    <n v="6178"/>
    <n v="43782"/>
    <x v="863"/>
    <s v="MÃ©dia"/>
    <x v="15"/>
    <n v="194.35"/>
    <n v="0"/>
    <s v="AÃ©reo Normal"/>
    <n v="30.880499999999898"/>
    <n v="30.880499999999898"/>
    <s v=""/>
    <x v="455"/>
    <n v="2.99"/>
    <s v="Rick Bensley"/>
    <s v="MaringÃ¡"/>
    <n v="33566"/>
    <s v="ParanÃ¡"/>
    <x v="2"/>
    <s v="Sam,Pat"/>
    <x v="2"/>
    <s v="Pat"/>
    <s v="Brasil"/>
    <s v="Consumidor"/>
    <s v="Material de EscritÃ³rio"/>
    <s v="Capas e AcessÃ³rios"/>
    <x v="668"/>
    <s v="Small Box"/>
    <n v="0.35"/>
    <d v="2010-11-15T00:00:00"/>
  </r>
  <r>
    <n v="7187"/>
    <n v="6180"/>
    <n v="43813"/>
    <x v="1130"/>
    <s v="NÃ£o Especificada"/>
    <x v="3"/>
    <n v="384.21"/>
    <n v="0.04"/>
    <s v="AÃ©reo Normal"/>
    <n v="-266.22000000000003"/>
    <n v="-266.22000000000003"/>
    <s v=""/>
    <x v="449"/>
    <n v="17.78"/>
    <s v="Carlos Meador"/>
    <s v="Belo Horizonte"/>
    <n v="1801"/>
    <s v="Minas Gerais"/>
    <x v="3"/>
    <s v="Erin"/>
    <x v="3"/>
    <m/>
    <s v="Brasil"/>
    <s v="Corporativo"/>
    <s v="Material de EscritÃ³rio"/>
    <s v="Armazenamento e OrganizaÃ§Ã£o"/>
    <x v="657"/>
    <s v="Small Box"/>
    <n v="0.59"/>
    <d v="2009-07-23T00:00:00"/>
  </r>
  <r>
    <n v="4079"/>
    <n v="6181"/>
    <n v="43814"/>
    <x v="869"/>
    <s v="MÃ©dia"/>
    <x v="47"/>
    <n v="197.1"/>
    <n v="0.09"/>
    <s v="AÃ©reo Normal"/>
    <n v="-12.88"/>
    <n v="-12.88"/>
    <s v=""/>
    <x v="66"/>
    <n v="2.99"/>
    <s v="Grant Thornton"/>
    <s v="Recife"/>
    <n v="95037"/>
    <s v="Pernambuco"/>
    <x v="1"/>
    <s v="Chris,Pat"/>
    <x v="1"/>
    <s v="Pat"/>
    <s v="Brasil"/>
    <s v="Corporativo"/>
    <s v="Material de EscritÃ³rio"/>
    <s v="Capas e AcessÃ³rios"/>
    <x v="110"/>
    <s v="Small Box"/>
    <n v="0.37"/>
    <d v="2011-01-10T00:00:00"/>
  </r>
  <r>
    <n v="4080"/>
    <n v="6182"/>
    <n v="43814"/>
    <x v="869"/>
    <s v="MÃ©dia"/>
    <x v="26"/>
    <n v="199.48"/>
    <n v="0.03"/>
    <s v="AÃ©reo Normal"/>
    <n v="13.8"/>
    <n v="13.8"/>
    <s v=""/>
    <x v="704"/>
    <n v="2.2599999999999998"/>
    <s v="Grant Thornton"/>
    <s v="Recife"/>
    <n v="95037"/>
    <s v="Pernambuco"/>
    <x v="1"/>
    <s v="Chris,Pat"/>
    <x v="1"/>
    <s v="Pat"/>
    <s v="Brasil"/>
    <s v="Corporativo"/>
    <s v="Material de EscritÃ³rio"/>
    <s v="Papel"/>
    <x v="1157"/>
    <s v="Wrap Bag"/>
    <n v="0.36"/>
    <d v="2011-01-10T00:00:00"/>
  </r>
  <r>
    <n v="1116"/>
    <n v="6183"/>
    <n v="43815"/>
    <x v="533"/>
    <s v="NÃ£o Especificada"/>
    <x v="47"/>
    <n v="635.59"/>
    <n v="7.0000000000000007E-2"/>
    <s v="AÃ©reo Normal"/>
    <n v="202.827"/>
    <n v="202.827"/>
    <s v=""/>
    <x v="334"/>
    <n v="2.99"/>
    <s v="Corey Catlett"/>
    <s v="Recife"/>
    <n v="92054"/>
    <s v="Pernambuco"/>
    <x v="1"/>
    <s v="Chris,Pat"/>
    <x v="1"/>
    <s v="Pat"/>
    <s v="Brasil"/>
    <s v="EscritÃ³rio em Casa"/>
    <s v="Material de EscritÃ³rio"/>
    <s v="Capas e AcessÃ³rios"/>
    <x v="466"/>
    <s v="Small Box"/>
    <n v="0.37"/>
    <d v="2012-06-14T00:00:00"/>
  </r>
  <r>
    <n v="1117"/>
    <n v="6184"/>
    <n v="43815"/>
    <x v="533"/>
    <s v="NÃ£o Especificada"/>
    <x v="35"/>
    <n v="1251.4000000000001"/>
    <n v="0.01"/>
    <s v="AÃ©reo Normal"/>
    <n v="539.45000000000005"/>
    <n v="539.45000000000005"/>
    <s v=""/>
    <x v="114"/>
    <n v="6.79"/>
    <s v="Corey Catlett"/>
    <s v="Recife"/>
    <n v="92054"/>
    <s v="Pernambuco"/>
    <x v="1"/>
    <s v="Chris,Pat"/>
    <x v="1"/>
    <s v="Pat"/>
    <s v="Brasil"/>
    <s v="EscritÃ³rio em Casa"/>
    <s v="Material de EscritÃ³rio"/>
    <s v="Papel"/>
    <x v="688"/>
    <s v="Small Box"/>
    <n v="0.37"/>
    <d v="2012-06-14T00:00:00"/>
  </r>
  <r>
    <n v="1118"/>
    <n v="6185"/>
    <n v="43815"/>
    <x v="533"/>
    <s v="NÃ£o Especificada"/>
    <x v="45"/>
    <n v="3577.81"/>
    <n v="0.03"/>
    <s v="AÃ©reo Normal"/>
    <n v="-1097.97"/>
    <n v="-1097.97"/>
    <s v=""/>
    <x v="529"/>
    <n v="35"/>
    <s v="Corey Catlett"/>
    <s v="Recife"/>
    <n v="92054"/>
    <s v="Pernambuco"/>
    <x v="1"/>
    <s v="Chris,Pat"/>
    <x v="1"/>
    <s v="Pat"/>
    <s v="Brasil"/>
    <s v="EscritÃ³rio em Casa"/>
    <s v="Material de EscritÃ³rio"/>
    <s v="Armazenamento e OrganizaÃ§Ã£o"/>
    <x v="818"/>
    <s v="Large Box"/>
    <n v="0.83"/>
    <d v="2012-06-14T00:00:00"/>
  </r>
  <r>
    <n v="4506"/>
    <n v="6186"/>
    <n v="43844"/>
    <x v="1114"/>
    <s v="Alta"/>
    <x v="16"/>
    <n v="1009.86799999999"/>
    <n v="0.02"/>
    <s v="AÃ©reo Normal"/>
    <n v="170.56800000000001"/>
    <n v="170.56800000000001"/>
    <s v=""/>
    <x v="324"/>
    <n v="4.99"/>
    <s v="Deborah Brumfield"/>
    <s v="Recife"/>
    <n v="91761"/>
    <s v="Pernambuco"/>
    <x v="1"/>
    <s v="Chris,Pat"/>
    <x v="1"/>
    <s v="Pat"/>
    <s v="Brasil"/>
    <s v="Pequenas Empresas"/>
    <s v="Tecnologia"/>
    <s v="Telefones e ComunicaÃ§Ã£o"/>
    <x v="455"/>
    <s v="Small Box"/>
    <n v="0.56000000000000005"/>
    <d v="2010-10-31T00:00:00"/>
  </r>
  <r>
    <n v="8041"/>
    <n v="6187"/>
    <n v="43846"/>
    <x v="832"/>
    <s v="Alta"/>
    <x v="29"/>
    <n v="31.36"/>
    <n v="0.1"/>
    <s v="AÃ©reo Normal"/>
    <n v="-8.2799999999999994"/>
    <n v="-8.2799999999999994"/>
    <s v=""/>
    <x v="596"/>
    <n v="2.2000000000000002"/>
    <s v="Jill Matthias"/>
    <s v="Recife"/>
    <n v="92653"/>
    <s v="Pernambuco"/>
    <x v="1"/>
    <s v="Chris,Pat"/>
    <x v="1"/>
    <s v="Pat"/>
    <s v="Brasil"/>
    <s v="Consumidor"/>
    <s v="Material de EscritÃ³rio"/>
    <s v="Papel"/>
    <x v="944"/>
    <s v="Wrap Bag"/>
    <n v="0.39"/>
    <d v="2009-02-27T00:00:00"/>
  </r>
  <r>
    <n v="1137"/>
    <n v="6188"/>
    <n v="43874"/>
    <x v="1203"/>
    <s v="Alta"/>
    <x v="6"/>
    <n v="153.28"/>
    <n v="0.09"/>
    <s v="AÃ©reo Normal"/>
    <n v="-161.21"/>
    <n v="-161.21"/>
    <s v=""/>
    <x v="421"/>
    <n v="5"/>
    <s v="Mick Hernandez"/>
    <s v="SÃ£o Paulo"/>
    <n v="44256"/>
    <s v="SÃ£o Paulo"/>
    <x v="3"/>
    <s v="Erin"/>
    <x v="3"/>
    <m/>
    <s v="Brasil"/>
    <s v="EscritÃ³rio em Casa"/>
    <s v="Material de EscritÃ³rio"/>
    <s v="Canetas e materiais de arte"/>
    <x v="1034"/>
    <s v="Wrap Bag"/>
    <n v="0.56000000000000005"/>
    <d v="2012-06-11T00:00:00"/>
  </r>
  <r>
    <n v="5820"/>
    <n v="6194"/>
    <n v="43877"/>
    <x v="1174"/>
    <s v="Baixa"/>
    <x v="49"/>
    <n v="580.04"/>
    <n v="0.09"/>
    <s v="AÃ©reo RÃ¡pido"/>
    <n v="-31.86"/>
    <n v="-31.86"/>
    <s v=""/>
    <x v="549"/>
    <n v="6.25"/>
    <s v="Dorris Love"/>
    <s v="SÃ£o Paulo"/>
    <n v="11729"/>
    <s v="SÃ£o Paulo"/>
    <x v="3"/>
    <s v="Erin"/>
    <x v="3"/>
    <m/>
    <s v="Brasil"/>
    <s v="Corporativo"/>
    <s v="Material de EscritÃ³rio"/>
    <s v="Armazenamento e OrganizaÃ§Ã£o"/>
    <x v="853"/>
    <s v="Small Box"/>
    <n v="0.57999999999999996"/>
    <d v="2010-03-15T00:00:00"/>
  </r>
  <r>
    <n v="5591"/>
    <n v="6195"/>
    <n v="43904"/>
    <x v="1254"/>
    <s v="NÃ£o Especificada"/>
    <x v="27"/>
    <n v="413.83"/>
    <n v="0.08"/>
    <s v="AÃ©reo Normal"/>
    <n v="111.74"/>
    <n v="111.74"/>
    <s v=""/>
    <x v="138"/>
    <n v="1.99"/>
    <s v="Michael Oakman"/>
    <s v="MaringÃ¡"/>
    <n v="33063"/>
    <s v="ParanÃ¡"/>
    <x v="2"/>
    <s v="Sam,Pat"/>
    <x v="2"/>
    <s v="Pat"/>
    <s v="Brasil"/>
    <s v="Pequenas Empresas"/>
    <s v="Tecnologia"/>
    <s v="PerifÃ©ricos"/>
    <x v="158"/>
    <s v="Small Pack"/>
    <n v="0.41"/>
    <d v="2010-05-03T00:00:00"/>
  </r>
  <r>
    <n v="5601"/>
    <n v="6196"/>
    <n v="43904"/>
    <x v="1254"/>
    <s v="NÃ£o Especificada"/>
    <x v="14"/>
    <n v="3339.65"/>
    <n v="0.01"/>
    <s v="AÃ©reo Normal"/>
    <n v="788.50800000000004"/>
    <n v="788.50800000000004"/>
    <s v=""/>
    <x v="12"/>
    <n v="7.69"/>
    <s v="Michael Oakman"/>
    <s v="MaringÃ¡"/>
    <n v="33063"/>
    <s v="ParanÃ¡"/>
    <x v="2"/>
    <s v="Sam,Pat"/>
    <x v="2"/>
    <s v="Pat"/>
    <s v="Brasil"/>
    <s v="Pequenas Empresas"/>
    <s v="Tecnologia"/>
    <s v="Telefones e ComunicaÃ§Ã£o"/>
    <x v="347"/>
    <s v="Small Box"/>
    <n v="0.57999999999999996"/>
    <d v="2010-05-02T00:00:00"/>
  </r>
  <r>
    <n v="1901"/>
    <n v="6197"/>
    <n v="43906"/>
    <x v="952"/>
    <s v="Alta"/>
    <x v="31"/>
    <n v="3601.07"/>
    <n v="0.04"/>
    <s v="AÃ©reo Normal"/>
    <n v="174.8"/>
    <n v="174.8"/>
    <s v=""/>
    <x v="167"/>
    <n v="14.52"/>
    <s v="Valerie Dominguez"/>
    <s v="MaringÃ¡"/>
    <n v="32174"/>
    <s v="ParanÃ¡"/>
    <x v="2"/>
    <s v="Sam,Pat"/>
    <x v="2"/>
    <s v="Pat"/>
    <s v="Brasil"/>
    <s v="Corporativo"/>
    <s v="Tecnologia"/>
    <s v="PerifÃ©ricos"/>
    <x v="333"/>
    <s v="Small Box"/>
    <n v="0.65"/>
    <d v="2012-02-09T00:00:00"/>
  </r>
  <r>
    <n v="940"/>
    <n v="6198"/>
    <n v="43907"/>
    <x v="1255"/>
    <s v="CrÃ­tica"/>
    <x v="8"/>
    <n v="1392.77"/>
    <n v="0"/>
    <s v="Transporte RodoviÃ¡rio"/>
    <n v="-1981.5509999999999"/>
    <n v="-1981.5509999999999"/>
    <s v=""/>
    <x v="160"/>
    <n v="45.51"/>
    <s v="Anne Pryor"/>
    <s v="SÃ£o Paulo"/>
    <n v="13501"/>
    <s v="SÃ£o Paulo"/>
    <x v="3"/>
    <s v="Erin"/>
    <x v="3"/>
    <m/>
    <s v="Brasil"/>
    <s v="Corporativo"/>
    <s v="MobiliÃ¡rio"/>
    <s v="Mesas"/>
    <x v="191"/>
    <s v="Jumbo Box"/>
    <n v="0.65"/>
    <d v="2012-07-20T00:00:00"/>
  </r>
  <r>
    <n v="8359"/>
    <n v="6199"/>
    <n v="43909"/>
    <x v="204"/>
    <s v="Alta"/>
    <x v="6"/>
    <n v="737.25"/>
    <n v="0.08"/>
    <s v="AÃ©reo Normal"/>
    <n v="-199.13399999999999"/>
    <n v="-199.13399999999999"/>
    <s v=""/>
    <x v="83"/>
    <n v="13.18"/>
    <s v="Chloris Kastensmidt"/>
    <s v="Fortaleza"/>
    <n v="89115"/>
    <s v="CearÃ¡"/>
    <x v="1"/>
    <s v="Chris,Pat"/>
    <x v="1"/>
    <s v="Pat"/>
    <s v="Brasil"/>
    <s v="Consumidor"/>
    <s v="Material de EscritÃ³rio"/>
    <s v="Capas e AcessÃ³rios"/>
    <x v="162"/>
    <s v="Small Box"/>
    <n v="0.37"/>
    <d v="2009-01-08T00:00:00"/>
  </r>
  <r>
    <n v="8294"/>
    <n v="6202"/>
    <n v="43911"/>
    <x v="477"/>
    <s v="MÃ©dia"/>
    <x v="3"/>
    <n v="7484.31"/>
    <n v="0.06"/>
    <s v="Transporte RodoviÃ¡rio"/>
    <n v="1278.45"/>
    <n v="1278.45"/>
    <s v=""/>
    <x v="72"/>
    <n v="58.95"/>
    <s v="Tamara Manning"/>
    <s v="AracajÃº"/>
    <n v="83440"/>
    <s v="Sergipe"/>
    <x v="1"/>
    <s v="Chris,Pat"/>
    <x v="1"/>
    <s v="Pat"/>
    <s v="Brasil"/>
    <s v="Corporativo"/>
    <s v="MobiliÃ¡rio"/>
    <s v="Cadeiras"/>
    <x v="81"/>
    <s v="Jumbo Drum"/>
    <n v="0.56999999999999995"/>
    <d v="2009-01-16T00:00:00"/>
  </r>
  <r>
    <n v="8304"/>
    <n v="6201"/>
    <n v="43911"/>
    <x v="477"/>
    <s v="MÃ©dia"/>
    <x v="49"/>
    <n v="9920.85"/>
    <n v="0"/>
    <s v="Transporte RodoviÃ¡rio"/>
    <n v="2685.19"/>
    <n v="2685.19"/>
    <s v=""/>
    <x v="562"/>
    <n v="17.86"/>
    <s v="Tamara Manning"/>
    <s v="AracajÃº"/>
    <n v="83854"/>
    <s v="Sergipe"/>
    <x v="1"/>
    <s v="Chris,Pat"/>
    <x v="1"/>
    <s v="Pat"/>
    <s v="Brasil"/>
    <s v="Corporativo"/>
    <s v="Tecnologia"/>
    <s v="MÃ¡quinas de EscritÃ³rio"/>
    <x v="880"/>
    <s v="Jumbo Drum"/>
    <n v="0.57999999999999996"/>
    <d v="2009-01-15T00:00:00"/>
  </r>
  <r>
    <n v="8312"/>
    <n v="6200"/>
    <n v="43911"/>
    <x v="477"/>
    <s v="MÃ©dia"/>
    <x v="13"/>
    <n v="577.89"/>
    <n v="0.06"/>
    <s v="AÃ©reo Normal"/>
    <n v="-53.89"/>
    <n v="-53.89"/>
    <s v=""/>
    <x v="634"/>
    <n v="11.17"/>
    <s v="Tamara Manning"/>
    <s v="AracajÃº"/>
    <n v="83854"/>
    <s v="Sergipe"/>
    <x v="1"/>
    <s v="Chris,Pat"/>
    <x v="1"/>
    <s v="Pat"/>
    <s v="Brasil"/>
    <s v="Corporativo"/>
    <s v="MobiliÃ¡rio"/>
    <s v="MobiliÃ¡rio de EscritÃ³rio"/>
    <x v="1015"/>
    <s v="Large Box"/>
    <n v="0.6"/>
    <d v="2009-01-14T00:00:00"/>
  </r>
  <r>
    <n v="5829"/>
    <n v="6203"/>
    <n v="43936"/>
    <x v="454"/>
    <s v="CrÃ­tica"/>
    <x v="8"/>
    <n v="670.65"/>
    <n v="0.08"/>
    <s v="AÃ©reo Normal"/>
    <n v="41.66"/>
    <n v="41.66"/>
    <s v=""/>
    <x v="226"/>
    <n v="5.45"/>
    <s v="Carl Weiss"/>
    <s v="Arroio do Meio"/>
    <n v="39701"/>
    <s v="Rio Grande do Sul"/>
    <x v="2"/>
    <s v="Sam,Pat"/>
    <x v="2"/>
    <s v="Pat"/>
    <s v="Brasil"/>
    <s v="Consumidor"/>
    <s v="Material de EscritÃ³rio"/>
    <s v="Canetas e materiais de arte"/>
    <x v="298"/>
    <s v="Small Pack"/>
    <n v="0.55000000000000004"/>
    <d v="2010-03-14T00:00:00"/>
  </r>
  <r>
    <n v="5974"/>
    <n v="6204"/>
    <n v="43940"/>
    <x v="1256"/>
    <s v="CrÃ­tica"/>
    <x v="40"/>
    <n v="1940.21"/>
    <n v="0.09"/>
    <s v="AÃ©reo Normal"/>
    <n v="-215.33599999999899"/>
    <n v="-215.33599999999899"/>
    <s v=""/>
    <x v="221"/>
    <n v="4.2"/>
    <s v="Anne Pryor"/>
    <s v="SÃ£o Paulo"/>
    <n v="13501"/>
    <s v="SÃ£o Paulo"/>
    <x v="3"/>
    <s v="Erin"/>
    <x v="3"/>
    <m/>
    <s v="Brasil"/>
    <s v="Consumidor"/>
    <s v="Tecnologia"/>
    <s v="Telefones e ComunicaÃ§Ã£o"/>
    <x v="291"/>
    <s v="Small Box"/>
    <n v="0.59"/>
    <d v="2010-02-22T00:00:00"/>
  </r>
  <r>
    <n v="5975"/>
    <n v="6205"/>
    <n v="43940"/>
    <x v="1256"/>
    <s v="CrÃ­tica"/>
    <x v="21"/>
    <n v="1717.21"/>
    <n v="0.08"/>
    <s v="AÃ©reo Normal"/>
    <n v="176.13"/>
    <n v="176.13"/>
    <s v=""/>
    <x v="202"/>
    <n v="8.99"/>
    <s v="Anne Pryor"/>
    <s v="SÃ£o Paulo"/>
    <n v="11580"/>
    <s v="SÃ£o Paulo"/>
    <x v="3"/>
    <s v="Erin"/>
    <x v="3"/>
    <m/>
    <s v="Brasil"/>
    <s v="Consumidor"/>
    <s v="Material de EscritÃ³rio"/>
    <s v="Canetas e materiais de arte"/>
    <x v="392"/>
    <s v="Small Pack"/>
    <n v="0.59"/>
    <d v="2010-02-22T00:00:00"/>
  </r>
  <r>
    <n v="5807"/>
    <n v="6206"/>
    <n v="43972"/>
    <x v="144"/>
    <s v="Baixa"/>
    <x v="40"/>
    <n v="714.39099999999996"/>
    <n v="0"/>
    <s v="AÃ©reo Normal"/>
    <n v="-62.325999999999901"/>
    <n v="-62.325999999999901"/>
    <s v=""/>
    <x v="6"/>
    <n v="8.99"/>
    <s v="Chris Cortes"/>
    <s v="Belo Horizonte"/>
    <n v="6010"/>
    <s v="Minas Gerais"/>
    <x v="3"/>
    <s v="Erin"/>
    <x v="3"/>
    <m/>
    <s v="Brasil"/>
    <s v="Consumidor"/>
    <s v="Tecnologia"/>
    <s v="Telefones e ComunicaÃ§Ã£o"/>
    <x v="543"/>
    <s v="Small Box"/>
    <n v="0.57999999999999996"/>
    <d v="2010-03-18T00:00:00"/>
  </r>
  <r>
    <n v="6851"/>
    <n v="6207"/>
    <n v="43974"/>
    <x v="822"/>
    <s v="NÃ£o Especificada"/>
    <x v="34"/>
    <n v="64.23"/>
    <n v="0.03"/>
    <s v="AÃ©reo Normal"/>
    <n v="15.83"/>
    <n v="15.83"/>
    <s v=""/>
    <x v="36"/>
    <n v="1.39"/>
    <s v="Harold Dahlen"/>
    <s v="Recife"/>
    <n v="96150"/>
    <s v="Pernambuco"/>
    <x v="1"/>
    <s v="Chris,Pat"/>
    <x v="1"/>
    <s v="Pat"/>
    <s v="Brasil"/>
    <s v="Corporativo"/>
    <s v="Material de EscritÃ³rio"/>
    <s v="Envelopes"/>
    <x v="571"/>
    <s v="Small Box"/>
    <n v="0.36"/>
    <d v="2009-09-17T00:00:00"/>
  </r>
  <r>
    <n v="467"/>
    <n v="6210"/>
    <n v="44000"/>
    <x v="344"/>
    <s v="NÃ£o Especificada"/>
    <x v="36"/>
    <n v="332.38"/>
    <n v="0.05"/>
    <s v="AÃ©reo Normal"/>
    <n v="89.95"/>
    <n v="89.95"/>
    <s v=""/>
    <x v="686"/>
    <n v="5.03"/>
    <s v="Dan Campbell"/>
    <s v="Recife"/>
    <n v="92544"/>
    <s v="Pernambuco"/>
    <x v="1"/>
    <s v="Chris,Pat"/>
    <x v="1"/>
    <s v="Pat"/>
    <s v="Brasil"/>
    <s v="Pequenas Empresas"/>
    <s v="MobiliÃ¡rio"/>
    <s v="MobiliÃ¡rio de EscritÃ³rio"/>
    <x v="1121"/>
    <s v="Small Box"/>
    <n v="0.54"/>
    <d v="2012-10-05T00:00:00"/>
  </r>
  <r>
    <n v="481"/>
    <n v="6208"/>
    <n v="44000"/>
    <x v="344"/>
    <s v="NÃ£o Especificada"/>
    <x v="43"/>
    <n v="85.03"/>
    <n v="0.05"/>
    <s v="AÃ©reo Normal"/>
    <n v="-75.31"/>
    <n v="-75.31"/>
    <s v=""/>
    <x v="85"/>
    <n v="6.72"/>
    <s v="Dan Campbell"/>
    <s v="VitÃ³ria"/>
    <n v="4330"/>
    <s v="EspÃ­rito Santo"/>
    <x v="3"/>
    <s v="Erin"/>
    <x v="3"/>
    <m/>
    <s v="Brasil"/>
    <s v="Pequenas Empresas"/>
    <s v="Material de EscritÃ³rio"/>
    <s v="Papel"/>
    <x v="482"/>
    <s v="Small Box"/>
    <n v="0.4"/>
    <d v="2012-10-04T00:00:00"/>
  </r>
  <r>
    <n v="482"/>
    <n v="6209"/>
    <n v="44000"/>
    <x v="344"/>
    <s v="NÃ£o Especificada"/>
    <x v="30"/>
    <n v="119.51"/>
    <n v="0.06"/>
    <s v="AÃ©reo Normal"/>
    <n v="-51.301499999999997"/>
    <n v="-51.301499999999997"/>
    <s v=""/>
    <x v="280"/>
    <n v="6.05"/>
    <s v="Dan Campbell"/>
    <s v="Recife"/>
    <n v="92544"/>
    <s v="Pernambuco"/>
    <x v="1"/>
    <s v="Chris,Pat"/>
    <x v="1"/>
    <s v="Pat"/>
    <s v="Brasil"/>
    <s v="Pequenas Empresas"/>
    <s v="Material de EscritÃ³rio"/>
    <s v="Capas e AcessÃ³rios"/>
    <x v="387"/>
    <s v="Small Box"/>
    <n v="0.39"/>
    <d v="2012-10-04T00:00:00"/>
  </r>
  <r>
    <n v="483"/>
    <n v="6211"/>
    <n v="44000"/>
    <x v="344"/>
    <s v="NÃ£o Especificada"/>
    <x v="5"/>
    <n v="502.8"/>
    <n v="0"/>
    <s v="AÃ©reo Normal"/>
    <n v="-19.100000000000001"/>
    <n v="-19.100000000000001"/>
    <s v=""/>
    <x v="137"/>
    <n v="19.510000000000002"/>
    <s v="Dan Campbell"/>
    <s v="Belo Horizonte"/>
    <n v="6492"/>
    <s v="Minas Gerais"/>
    <x v="3"/>
    <s v="Erin"/>
    <x v="3"/>
    <m/>
    <s v="Brasil"/>
    <s v="Pequenas Empresas"/>
    <s v="Material de EscritÃ³rio"/>
    <s v="Envelopes"/>
    <x v="596"/>
    <s v="Small Box"/>
    <n v="0.36"/>
    <d v="2012-10-04T00:00:00"/>
  </r>
  <r>
    <n v="8136"/>
    <n v="6212"/>
    <n v="44002"/>
    <x v="971"/>
    <s v="MÃ©dia"/>
    <x v="6"/>
    <n v="320.93"/>
    <n v="0.05"/>
    <s v="AÃ©reo Normal"/>
    <n v="-66.48"/>
    <n v="-66.48"/>
    <s v=""/>
    <x v="64"/>
    <n v="5.66"/>
    <s v="John Lee"/>
    <s v="MaringÃ¡"/>
    <n v="72209"/>
    <s v="ParanÃ¡"/>
    <x v="2"/>
    <s v="Sam,Pat"/>
    <x v="2"/>
    <s v="Pat"/>
    <s v="Brasil"/>
    <s v="Corporativo"/>
    <s v="Material de EscritÃ³rio"/>
    <s v="Papel"/>
    <x v="228"/>
    <s v="Small Box"/>
    <n v="0.37"/>
    <d v="2009-02-09T00:00:00"/>
  </r>
  <r>
    <n v="8150"/>
    <n v="6213"/>
    <n v="44002"/>
    <x v="971"/>
    <s v="MÃ©dia"/>
    <x v="18"/>
    <n v="261.85000000000002"/>
    <n v="0.03"/>
    <s v="AÃ©reo Normal"/>
    <n v="-52.33"/>
    <n v="-52.33"/>
    <s v=""/>
    <x v="65"/>
    <n v="9.4700000000000006"/>
    <s v="John Lee"/>
    <s v="MaringÃ¡"/>
    <n v="72209"/>
    <s v="ParanÃ¡"/>
    <x v="2"/>
    <s v="Sam,Pat"/>
    <x v="2"/>
    <s v="Pat"/>
    <s v="Brasil"/>
    <s v="Corporativo"/>
    <s v="Material de EscritÃ³rio"/>
    <s v="Armazenamento e OrganizaÃ§Ã£o"/>
    <x v="73"/>
    <s v="Small Box"/>
    <n v="0.59"/>
    <d v="2009-02-07T00:00:00"/>
  </r>
  <r>
    <n v="2353"/>
    <n v="6214"/>
    <n v="44003"/>
    <x v="746"/>
    <s v="Baixa"/>
    <x v="39"/>
    <n v="202.42"/>
    <n v="0.09"/>
    <s v="AÃ©reo Normal"/>
    <n v="0.85850000000000004"/>
    <n v="0.85850000000000004"/>
    <s v=""/>
    <x v="285"/>
    <n v="2.99"/>
    <s v="Maris LaWare"/>
    <s v="Recife"/>
    <n v="91104"/>
    <s v="Pernambuco"/>
    <x v="1"/>
    <s v="Chris,Pat"/>
    <x v="1"/>
    <s v="Pat"/>
    <s v="Brasil"/>
    <s v="EscritÃ³rio em Casa"/>
    <s v="Material de EscritÃ³rio"/>
    <s v="Capas e AcessÃ³rios"/>
    <x v="446"/>
    <s v="Small Box"/>
    <n v="0.38"/>
    <d v="2011-11-21T00:00:00"/>
  </r>
  <r>
    <n v="4873"/>
    <n v="6215"/>
    <n v="44005"/>
    <x v="143"/>
    <s v="MÃ©dia"/>
    <x v="25"/>
    <n v="733.36"/>
    <n v="0.02"/>
    <s v="AÃ©reo Normal"/>
    <n v="-270.48"/>
    <n v="-270.48"/>
    <s v=""/>
    <x v="145"/>
    <n v="19.989999999999998"/>
    <s v="Shaun Chance"/>
    <s v="AracajÃº"/>
    <n v="83402"/>
    <s v="Sergipe"/>
    <x v="1"/>
    <s v="Chris,Pat"/>
    <x v="1"/>
    <s v="Pat"/>
    <s v="Brasil"/>
    <s v="Corporativo"/>
    <s v="Tecnologia"/>
    <s v="PerifÃ©ricos"/>
    <x v="171"/>
    <s v="Small Box"/>
    <n v="0.52"/>
    <d v="2010-09-04T00:00:00"/>
  </r>
  <r>
    <n v="2045"/>
    <n v="6217"/>
    <n v="44033"/>
    <x v="558"/>
    <s v="CrÃ­tica"/>
    <x v="45"/>
    <n v="5811.97"/>
    <n v="0.03"/>
    <s v="Transporte RodoviÃ¡rio"/>
    <n v="-434.14800000000002"/>
    <n v="-434.14800000000002"/>
    <s v=""/>
    <x v="49"/>
    <n v="51.94"/>
    <s v="Keith Herrera"/>
    <s v="SÃ£o Paulo"/>
    <n v="7101"/>
    <s v="SÃ£o Paulo"/>
    <x v="3"/>
    <s v="Erin"/>
    <x v="3"/>
    <m/>
    <s v="Brasil"/>
    <s v="Corporativo"/>
    <s v="MobiliÃ¡rio"/>
    <s v="Mesas"/>
    <x v="50"/>
    <s v="Jumbo Box"/>
    <n v="0.63"/>
    <d v="2012-01-12T00:00:00"/>
  </r>
  <r>
    <n v="2030"/>
    <n v="6218"/>
    <n v="44036"/>
    <x v="1257"/>
    <s v="Alta"/>
    <x v="47"/>
    <n v="250.13"/>
    <n v="0.01"/>
    <s v="AÃ©reo RÃ¡pido"/>
    <n v="61.97"/>
    <n v="61.97"/>
    <s v=""/>
    <x v="356"/>
    <n v="1.2"/>
    <s v="Alan Haines"/>
    <s v="SÃ£o Paulo"/>
    <n v="14150"/>
    <s v="SÃ£o Paulo"/>
    <x v="3"/>
    <s v="Erin"/>
    <x v="3"/>
    <m/>
    <s v="Brasil"/>
    <s v="Consumidor"/>
    <s v="Material de EscritÃ³rio"/>
    <s v="Canetas e materiais de arte"/>
    <x v="637"/>
    <s v="Wrap Bag"/>
    <n v="0.55000000000000004"/>
    <d v="2012-01-13T00:00:00"/>
  </r>
  <r>
    <n v="5881"/>
    <n v="6222"/>
    <n v="44064"/>
    <x v="611"/>
    <s v="MÃ©dia"/>
    <x v="3"/>
    <n v="284.14"/>
    <n v="0.05"/>
    <s v="AÃ©reo Normal"/>
    <n v="-104.18"/>
    <n v="-104.18"/>
    <s v=""/>
    <x v="277"/>
    <n v="8.99"/>
    <s v="Theresa Swint"/>
    <s v="MaringÃ¡"/>
    <n v="33569"/>
    <s v="ParanÃ¡"/>
    <x v="2"/>
    <s v="Sam,Pat"/>
    <x v="2"/>
    <s v="Pat"/>
    <s v="Brasil"/>
    <s v="Consumidor"/>
    <s v="Material de EscritÃ³rio"/>
    <s v="Canetas e materiais de arte"/>
    <x v="383"/>
    <s v="Small Pack"/>
    <n v="0.59"/>
    <d v="2010-03-06T00:00:00"/>
  </r>
  <r>
    <n v="5885"/>
    <n v="6221"/>
    <n v="44064"/>
    <x v="611"/>
    <s v="MÃ©dia"/>
    <x v="27"/>
    <n v="468.48"/>
    <n v="7.0000000000000007E-2"/>
    <s v="AÃ©reo RÃ¡pido"/>
    <n v="-213.49"/>
    <n v="-213.49"/>
    <s v=""/>
    <x v="192"/>
    <n v="11.25"/>
    <s v="Theresa Swint"/>
    <s v="MaringÃ¡"/>
    <n v="33569"/>
    <s v="ParanÃ¡"/>
    <x v="2"/>
    <s v="Sam,Pat"/>
    <x v="2"/>
    <s v="Pat"/>
    <s v="Brasil"/>
    <s v="Consumidor"/>
    <s v="Material de EscritÃ³rio"/>
    <s v="Papel"/>
    <x v="246"/>
    <s v="Small Box"/>
    <n v="0.36"/>
    <d v="2010-03-05T00:00:00"/>
  </r>
  <r>
    <n v="5200"/>
    <n v="6223"/>
    <n v="44065"/>
    <x v="886"/>
    <s v="Baixa"/>
    <x v="3"/>
    <n v="1914.16"/>
    <n v="0.01"/>
    <s v="Transporte RodoviÃ¡rio"/>
    <n v="128.43"/>
    <n v="128.43"/>
    <s v=""/>
    <x v="350"/>
    <n v="33.6"/>
    <s v="Keith Herrera"/>
    <s v="SÃ£o Paulo"/>
    <n v="7101"/>
    <s v="SÃ£o Paulo"/>
    <x v="3"/>
    <s v="Erin"/>
    <x v="3"/>
    <m/>
    <s v="Brasil"/>
    <s v="Pequenas Empresas"/>
    <s v="Tecnologia"/>
    <s v="MÃ¡quinas de EscritÃ³rio"/>
    <x v="492"/>
    <s v="Jumbo Drum"/>
    <n v="0.37"/>
    <d v="2010-07-10T00:00:00"/>
  </r>
  <r>
    <n v="8394"/>
    <n v="6224"/>
    <n v="44069"/>
    <x v="1183"/>
    <s v="CrÃ­tica"/>
    <x v="48"/>
    <n v="137.63"/>
    <n v="0.09"/>
    <s v="AÃ©reo RÃ¡pido"/>
    <n v="26.71"/>
    <n v="26.71"/>
    <s v=""/>
    <x v="390"/>
    <n v="2.15"/>
    <s v="Elizabeth Moffitt"/>
    <s v="Recife"/>
    <n v="90640"/>
    <s v="Pernambuco"/>
    <x v="1"/>
    <s v="Chris,Pat"/>
    <x v="1"/>
    <s v="Pat"/>
    <s v="Brasil"/>
    <s v="Consumidor"/>
    <s v="Material de EscritÃ³rio"/>
    <s v="Papel"/>
    <x v="625"/>
    <s v="Wrap Bag"/>
    <n v="0.4"/>
    <d v="2009-01-04T00:00:00"/>
  </r>
  <r>
    <n v="8398"/>
    <n v="6225"/>
    <n v="44069"/>
    <x v="1183"/>
    <s v="CrÃ­tica"/>
    <x v="27"/>
    <n v="614.79999999999995"/>
    <n v="0.08"/>
    <s v="AÃ©reo Normal"/>
    <n v="247.79"/>
    <n v="247.79"/>
    <s v=""/>
    <x v="514"/>
    <n v="1.97"/>
    <s v="Elizabeth Moffitt"/>
    <s v="Recife"/>
    <n v="90640"/>
    <s v="Pernambuco"/>
    <x v="1"/>
    <s v="Chris,Pat"/>
    <x v="1"/>
    <s v="Pat"/>
    <s v="Brasil"/>
    <s v="Consumidor"/>
    <s v="Material de EscritÃ³rio"/>
    <s v="Papel"/>
    <x v="787"/>
    <s v="Wrap Bag"/>
    <n v="0.39"/>
    <d v="2009-01-02T00:00:00"/>
  </r>
  <r>
    <n v="1704"/>
    <n v="6229"/>
    <n v="44099"/>
    <x v="1258"/>
    <s v="MÃ©dia"/>
    <x v="20"/>
    <n v="11823.52"/>
    <n v="0.1"/>
    <s v="AÃ©reo Normal"/>
    <n v="4592.7370000000001"/>
    <n v="4592.7370000000001"/>
    <s v=""/>
    <x v="629"/>
    <n v="19.989999999999998"/>
    <s v="Alan Schoenberger"/>
    <s v="Recife"/>
    <n v="94559"/>
    <s v="Pernambuco"/>
    <x v="1"/>
    <s v="Chris,Pat"/>
    <x v="1"/>
    <s v="Pat"/>
    <s v="Brasil"/>
    <s v="Corporativo"/>
    <s v="Material de EscritÃ³rio"/>
    <s v="Capas e AcessÃ³rios"/>
    <x v="1006"/>
    <s v="Small Box"/>
    <n v="0.4"/>
    <d v="2012-03-14T00:00:00"/>
  </r>
  <r>
    <n v="1705"/>
    <n v="6230"/>
    <n v="44099"/>
    <x v="1258"/>
    <s v="MÃ©dia"/>
    <x v="36"/>
    <n v="80.81"/>
    <n v="0.1"/>
    <s v="AÃ©reo Normal"/>
    <n v="-67.459000000000003"/>
    <n v="-67.459000000000003"/>
    <s v=""/>
    <x v="255"/>
    <n v="5.41"/>
    <s v="Alan Schoenberger"/>
    <s v="Recife"/>
    <n v="94559"/>
    <s v="Pernambuco"/>
    <x v="1"/>
    <s v="Chris,Pat"/>
    <x v="1"/>
    <s v="Pat"/>
    <s v="Brasil"/>
    <s v="Corporativo"/>
    <s v="Material de EscritÃ³rio"/>
    <s v="Capas e AcessÃ³rios"/>
    <x v="340"/>
    <s v="Small Box"/>
    <n v="0.35"/>
    <d v="2012-03-14T00:00:00"/>
  </r>
  <r>
    <n v="6222"/>
    <n v="6231"/>
    <n v="44133"/>
    <x v="1127"/>
    <s v="Alta"/>
    <x v="44"/>
    <n v="181.15"/>
    <n v="0.06"/>
    <s v="AÃ©reo Normal"/>
    <n v="-46.68"/>
    <n v="-46.68"/>
    <s v=""/>
    <x v="66"/>
    <n v="3.96"/>
    <s v="Mark Packer"/>
    <s v="Recife"/>
    <n v="91911"/>
    <s v="Pernambuco"/>
    <x v="1"/>
    <s v="Chris,Pat"/>
    <x v="1"/>
    <s v="Pat"/>
    <s v="Brasil"/>
    <s v="Pequenas Empresas"/>
    <s v="MobiliÃ¡rio"/>
    <s v="MobiliÃ¡rio de EscritÃ³rio"/>
    <x v="302"/>
    <s v="Wrap Bag"/>
    <n v="0.54"/>
    <d v="2010-01-07T00:00:00"/>
  </r>
  <r>
    <n v="6595"/>
    <n v="6232"/>
    <n v="44134"/>
    <x v="884"/>
    <s v="Alta"/>
    <x v="44"/>
    <n v="620.02"/>
    <n v="0.05"/>
    <s v="AÃ©reo Normal"/>
    <n v="50.04"/>
    <n v="50.04"/>
    <s v=""/>
    <x v="133"/>
    <n v="8.99"/>
    <s v="Gary McGarr"/>
    <s v="VitÃ³ria"/>
    <n v="20746"/>
    <s v="EspÃ­rito Santo"/>
    <x v="3"/>
    <s v="Erin"/>
    <x v="3"/>
    <m/>
    <s v="Brasil"/>
    <s v="EscritÃ³rio em Casa"/>
    <s v="MobiliÃ¡rio"/>
    <s v="MobiliÃ¡rio de EscritÃ³rio"/>
    <x v="152"/>
    <s v="Small Pack"/>
    <n v="0.47"/>
    <d v="2009-11-01T00:00:00"/>
  </r>
  <r>
    <n v="1947"/>
    <n v="6234"/>
    <n v="44167"/>
    <x v="523"/>
    <s v="CrÃ­tica"/>
    <x v="3"/>
    <n v="3194.05"/>
    <n v="0.08"/>
    <s v="AÃ©reo Normal"/>
    <n v="608.52"/>
    <n v="608.52"/>
    <s v=""/>
    <x v="565"/>
    <n v="19.989999999999998"/>
    <s v="Jim Epp"/>
    <s v="Arroio do Meio"/>
    <n v="22015"/>
    <s v="Rio Grande do Sul"/>
    <x v="2"/>
    <s v="Sam,Pat"/>
    <x v="2"/>
    <s v="Pat"/>
    <s v="Brasil"/>
    <s v="Pequenas Empresas"/>
    <s v="Material de EscritÃ³rio"/>
    <s v="Armazenamento e OrganizaÃ§Ã£o"/>
    <x v="890"/>
    <s v="Small Box"/>
    <n v="0.56000000000000005"/>
    <d v="2012-01-31T00:00:00"/>
  </r>
  <r>
    <n v="6990"/>
    <n v="6236"/>
    <n v="44196"/>
    <x v="979"/>
    <s v="NÃ£o Especificada"/>
    <x v="17"/>
    <n v="56.91"/>
    <n v="0.01"/>
    <s v="AÃ©reo Normal"/>
    <n v="7.5"/>
    <n v="7.5"/>
    <s v=""/>
    <x v="122"/>
    <n v="2.04"/>
    <s v="Cynthia Delaney"/>
    <s v="MaringÃ¡"/>
    <n v="71854"/>
    <s v="ParanÃ¡"/>
    <x v="2"/>
    <s v="Sam,Pat"/>
    <x v="2"/>
    <s v="Pat"/>
    <s v="Brasil"/>
    <s v="Corporativo"/>
    <s v="Material de EscritÃ³rio"/>
    <s v="Papel"/>
    <x v="661"/>
    <s v="Wrap Bag"/>
    <n v="0.36"/>
    <d v="2009-08-24T00:00:00"/>
  </r>
  <r>
    <n v="7000"/>
    <n v="6235"/>
    <n v="44196"/>
    <x v="979"/>
    <s v="NÃ£o Especificada"/>
    <x v="40"/>
    <n v="653.78599999999994"/>
    <n v="0.09"/>
    <s v="AÃ©reo Normal"/>
    <n v="-83.467999999999904"/>
    <n v="-83.467999999999904"/>
    <s v=""/>
    <x v="6"/>
    <n v="5.31"/>
    <s v="Cynthia Delaney"/>
    <s v="VitÃ³ria"/>
    <n v="21222"/>
    <s v="EspÃ­rito Santo"/>
    <x v="3"/>
    <s v="Erin"/>
    <x v="3"/>
    <m/>
    <s v="Brasil"/>
    <s v="Corporativo"/>
    <s v="Tecnologia"/>
    <s v="Telefones e ComunicaÃ§Ã£o"/>
    <x v="626"/>
    <s v="Small Box"/>
    <n v="0.56999999999999995"/>
    <d v="2009-08-23T00:00:00"/>
  </r>
  <r>
    <n v="4114"/>
    <n v="6238"/>
    <n v="44198"/>
    <x v="63"/>
    <s v="CrÃ­tica"/>
    <x v="44"/>
    <n v="625.94849999999997"/>
    <n v="0.04"/>
    <s v="AÃ©reo RÃ¡pido"/>
    <n v="-87.021000000000001"/>
    <n v="-87.021000000000001"/>
    <s v=""/>
    <x v="127"/>
    <n v="3.3"/>
    <s v="Greg Matthias"/>
    <s v="JoÃ£o Pessoa"/>
    <n v="80112"/>
    <s v="ParaÃ­ba"/>
    <x v="1"/>
    <s v="Chris,Pat"/>
    <x v="1"/>
    <s v="Pat"/>
    <s v="Brasil"/>
    <s v="EscritÃ³rio em Casa"/>
    <s v="Tecnologia"/>
    <s v="Telefones e ComunicaÃ§Ã£o"/>
    <x v="303"/>
    <s v="Small Pack"/>
    <n v="0.81"/>
    <d v="2011-01-04T00:00:00"/>
  </r>
  <r>
    <n v="5005"/>
    <n v="6240"/>
    <n v="44224"/>
    <x v="1149"/>
    <s v="Alta"/>
    <x v="46"/>
    <n v="198.7"/>
    <n v="0.1"/>
    <s v="AÃ©reo Normal"/>
    <n v="-62.13"/>
    <n v="-62.13"/>
    <s v=""/>
    <x v="31"/>
    <n v="2.74"/>
    <s v="Natalie Webber"/>
    <s v="MaringÃ¡"/>
    <n v="33142"/>
    <s v="ParanÃ¡"/>
    <x v="2"/>
    <s v="Sam,Pat"/>
    <x v="2"/>
    <s v="Pat"/>
    <s v="Brasil"/>
    <s v="Corporativo"/>
    <s v="Tecnologia"/>
    <s v="PerifÃ©ricos"/>
    <x v="551"/>
    <s v="Small Pack"/>
    <n v="0.71"/>
    <d v="2010-08-10T00:00:00"/>
  </r>
  <r>
    <n v="7825"/>
    <n v="6241"/>
    <n v="44225"/>
    <x v="1259"/>
    <s v="Alta"/>
    <x v="13"/>
    <n v="1958.32"/>
    <n v="0"/>
    <s v="AÃ©reo Normal"/>
    <n v="632.29"/>
    <n v="632.29"/>
    <s v=""/>
    <x v="649"/>
    <n v="10.84"/>
    <s v="Nora Price"/>
    <s v="SÃ£o Paulo"/>
    <n v="10580"/>
    <s v="SÃ£o Paulo"/>
    <x v="3"/>
    <s v="Erin"/>
    <x v="3"/>
    <m/>
    <s v="Brasil"/>
    <s v="Pequenas Empresas"/>
    <s v="MobiliÃ¡rio"/>
    <s v="MobiliÃ¡rio de EscritÃ³rio"/>
    <x v="1183"/>
    <s v="Medium Box"/>
    <n v="0.63"/>
    <d v="2009-04-05T00:00:00"/>
  </r>
  <r>
    <n v="1635"/>
    <n v="6252"/>
    <n v="44261"/>
    <x v="455"/>
    <s v="Alta"/>
    <x v="17"/>
    <n v="306.66299999999899"/>
    <n v="7.0000000000000007E-2"/>
    <s v="AÃ©reo Normal"/>
    <n v="-17.413"/>
    <n v="-17.413"/>
    <s v=""/>
    <x v="146"/>
    <n v="5.99"/>
    <s v="Juliana Krohn"/>
    <s v="Recife"/>
    <n v="94110"/>
    <s v="Pernambuco"/>
    <x v="1"/>
    <s v="Chris,Pat"/>
    <x v="1"/>
    <s v="Pat"/>
    <s v="Brasil"/>
    <s v="Corporativo"/>
    <s v="Tecnologia"/>
    <s v="Telefones e ComunicaÃ§Ã£o"/>
    <x v="837"/>
    <s v="Wrap Bag"/>
    <n v="0.38"/>
    <d v="2012-03-26T00:00:00"/>
  </r>
  <r>
    <n v="1642"/>
    <n v="6249"/>
    <n v="44261"/>
    <x v="455"/>
    <s v="Alta"/>
    <x v="42"/>
    <n v="13064.06"/>
    <n v="0.01"/>
    <s v="AÃ©reo RÃ¡pido"/>
    <n v="5979.5630000000001"/>
    <n v="5979.5630000000001"/>
    <s v=""/>
    <x v="195"/>
    <n v="19.989999999999998"/>
    <s v="Juliana Krohn"/>
    <s v="Recife"/>
    <n v="94110"/>
    <s v="Pernambuco"/>
    <x v="1"/>
    <s v="Chris,Pat"/>
    <x v="1"/>
    <s v="Pat"/>
    <s v="Brasil"/>
    <s v="Corporativo"/>
    <s v="Material de EscritÃ³rio"/>
    <s v="Capas e AcessÃ³rios"/>
    <x v="250"/>
    <s v="Small Box"/>
    <n v="0.35"/>
    <d v="2012-03-25T00:00:00"/>
  </r>
  <r>
    <n v="1643"/>
    <n v="6250"/>
    <n v="44261"/>
    <x v="455"/>
    <s v="Alta"/>
    <x v="20"/>
    <n v="4771.8900000000003"/>
    <n v="0.05"/>
    <s v="Transporte RodoviÃ¡rio"/>
    <n v="-427.99"/>
    <n v="-427.99"/>
    <s v=""/>
    <x v="321"/>
    <n v="36.090000000000003"/>
    <s v="Juliana Krohn"/>
    <s v="Recife"/>
    <n v="94110"/>
    <s v="Pernambuco"/>
    <x v="1"/>
    <s v="Chris,Pat"/>
    <x v="1"/>
    <s v="Pat"/>
    <s v="Brasil"/>
    <s v="Corporativo"/>
    <s v="MobiliÃ¡rio"/>
    <s v="Estantes"/>
    <x v="608"/>
    <s v="Jumbo Box"/>
    <n v="0.77"/>
    <d v="2012-03-25T00:00:00"/>
  </r>
  <r>
    <n v="1652"/>
    <n v="6251"/>
    <n v="44261"/>
    <x v="455"/>
    <s v="Alta"/>
    <x v="23"/>
    <n v="3360.3"/>
    <n v="0.05"/>
    <s v="Transporte RodoviÃ¡rio"/>
    <n v="-7961.4308999999903"/>
    <n v="-7961.4308999999903"/>
    <s v=""/>
    <x v="181"/>
    <n v="8.73"/>
    <s v="Juliana Krohn"/>
    <s v="Recife"/>
    <n v="94110"/>
    <s v="Pernambuco"/>
    <x v="1"/>
    <s v="Chris,Pat"/>
    <x v="1"/>
    <s v="Pat"/>
    <s v="Brasil"/>
    <s v="Corporativo"/>
    <s v="Tecnologia"/>
    <s v="MÃ¡quinas de EscritÃ³rio"/>
    <x v="222"/>
    <s v="Jumbo Box"/>
    <n v="0.56999999999999995"/>
    <d v="2012-03-24T00:00:00"/>
  </r>
  <r>
    <n v="5788"/>
    <n v="6253"/>
    <n v="44290"/>
    <x v="761"/>
    <s v="MÃ©dia"/>
    <x v="19"/>
    <n v="508.38"/>
    <n v="0.06"/>
    <s v="AÃ©reo Normal"/>
    <n v="4.68"/>
    <n v="4.68"/>
    <s v=""/>
    <x v="660"/>
    <n v="5.4"/>
    <s v="Peter Fuller"/>
    <s v="FlorianÃ³polis"/>
    <n v="30904"/>
    <s v="Santa Catarina"/>
    <x v="2"/>
    <s v="Sam,Pat"/>
    <x v="2"/>
    <s v="Pat"/>
    <s v="Brasil"/>
    <s v="Corporativo"/>
    <s v="MobiliÃ¡rio"/>
    <s v="MobiliÃ¡rio de EscritÃ³rio"/>
    <x v="1077"/>
    <s v="Small Pack"/>
    <n v="0.51"/>
    <d v="2010-03-23T00:00:00"/>
  </r>
  <r>
    <n v="5789"/>
    <n v="6254"/>
    <n v="44290"/>
    <x v="761"/>
    <s v="MÃ©dia"/>
    <x v="9"/>
    <n v="281.08999999999997"/>
    <n v="0.01"/>
    <s v="AÃ©reo Normal"/>
    <n v="-114.58"/>
    <n v="-114.58"/>
    <s v=""/>
    <x v="611"/>
    <n v="9.86"/>
    <s v="Peter Fuller"/>
    <s v="FlorianÃ³polis"/>
    <n v="30904"/>
    <s v="Santa Catarina"/>
    <x v="2"/>
    <s v="Sam,Pat"/>
    <x v="2"/>
    <s v="Pat"/>
    <s v="Brasil"/>
    <s v="Corporativo"/>
    <s v="Material de EscritÃ³rio"/>
    <s v="Papel"/>
    <x v="976"/>
    <s v="Small Box"/>
    <n v="0.4"/>
    <d v="2010-03-23T00:00:00"/>
  </r>
  <r>
    <n v="5790"/>
    <n v="6255"/>
    <n v="44290"/>
    <x v="761"/>
    <s v="MÃ©dia"/>
    <x v="7"/>
    <n v="276.64999999999998"/>
    <n v="0.02"/>
    <s v="AÃ©reo Normal"/>
    <n v="-75.28"/>
    <n v="-75.28"/>
    <s v=""/>
    <x v="31"/>
    <n v="5.87"/>
    <s v="Peter Fuller"/>
    <s v="FlorianÃ³polis"/>
    <n v="30904"/>
    <s v="Santa Catarina"/>
    <x v="2"/>
    <s v="Sam,Pat"/>
    <x v="2"/>
    <s v="Pat"/>
    <s v="Brasil"/>
    <s v="Corporativo"/>
    <s v="Material de EscritÃ³rio"/>
    <s v="Papel"/>
    <x v="1184"/>
    <s v="Small Box"/>
    <n v="0.37"/>
    <d v="2010-03-23T00:00:00"/>
  </r>
  <r>
    <n v="3203"/>
    <n v="6256"/>
    <n v="44292"/>
    <x v="1074"/>
    <s v="NÃ£o Especificada"/>
    <x v="23"/>
    <n v="10.48"/>
    <n v="0"/>
    <s v="AÃ©reo RÃ¡pido"/>
    <n v="-3.78"/>
    <n v="0"/>
    <s v="Returned"/>
    <x v="122"/>
    <n v="2.04"/>
    <s v="Frank Atkinson"/>
    <s v="Belo Horizonte"/>
    <n v="2153"/>
    <s v="Minas Gerais"/>
    <x v="3"/>
    <s v="Erin"/>
    <x v="3"/>
    <m/>
    <s v="Brasil"/>
    <s v="Corporativo"/>
    <s v="Material de EscritÃ³rio"/>
    <s v="Papel"/>
    <x v="661"/>
    <s v="Wrap Bag"/>
    <n v="0.36"/>
    <d v="2011-06-15T00:00:00"/>
  </r>
  <r>
    <n v="7440"/>
    <n v="6257"/>
    <n v="44294"/>
    <x v="5"/>
    <s v="Baixa"/>
    <x v="5"/>
    <n v="107.86"/>
    <n v="0.09"/>
    <s v="AÃ©reo RÃ¡pido"/>
    <n v="-85.29"/>
    <n v="-85.29"/>
    <s v=""/>
    <x v="31"/>
    <n v="9.68"/>
    <s v="Grace Kelly"/>
    <s v="Natal"/>
    <n v="84003"/>
    <s v="Rio Grande do Norte"/>
    <x v="1"/>
    <s v="Chris,Pat"/>
    <x v="1"/>
    <s v="Pat"/>
    <s v="Brasil"/>
    <s v="Consumidor"/>
    <s v="Material de EscritÃ³rio"/>
    <s v="Papel"/>
    <x v="871"/>
    <s v="Small Box"/>
    <n v="0.36"/>
    <d v="2009-06-10T00:00:00"/>
  </r>
  <r>
    <n v="7464"/>
    <n v="6259"/>
    <n v="44294"/>
    <x v="5"/>
    <s v="Baixa"/>
    <x v="34"/>
    <n v="447.04049999999899"/>
    <n v="0.04"/>
    <s v="AÃ©reo Normal"/>
    <n v="-206.15100000000001"/>
    <n v="-206.15100000000001"/>
    <s v=""/>
    <x v="6"/>
    <n v="8.99"/>
    <s v="Grace Kelly"/>
    <s v="Natal"/>
    <n v="84003"/>
    <s v="Rio Grande do Norte"/>
    <x v="1"/>
    <s v="Chris,Pat"/>
    <x v="1"/>
    <s v="Pat"/>
    <s v="Brasil"/>
    <s v="Consumidor"/>
    <s v="Tecnologia"/>
    <s v="Telefones e ComunicaÃ§Ã£o"/>
    <x v="157"/>
    <s v="Small Box"/>
    <n v="0.59"/>
    <d v="2009-06-05T00:00:00"/>
  </r>
  <r>
    <n v="7476"/>
    <n v="6258"/>
    <n v="44294"/>
    <x v="5"/>
    <s v="Baixa"/>
    <x v="37"/>
    <n v="305.60000000000002"/>
    <n v="0.09"/>
    <s v="Transporte RodoviÃ¡rio"/>
    <n v="-445.77"/>
    <n v="-445.77"/>
    <s v=""/>
    <x v="33"/>
    <n v="45"/>
    <s v="Grace Kelly"/>
    <s v="Natal"/>
    <n v="84003"/>
    <s v="Rio Grande do Norte"/>
    <x v="1"/>
    <s v="Chris,Pat"/>
    <x v="1"/>
    <s v="Pat"/>
    <s v="Brasil"/>
    <s v="Consumidor"/>
    <s v="Material de EscritÃ³rio"/>
    <s v="Armazenamento e OrganizaÃ§Ã£o"/>
    <x v="372"/>
    <s v="Jumbo Drum"/>
    <n v="0.61"/>
    <d v="2009-06-03T00:00:00"/>
  </r>
  <r>
    <n v="6120"/>
    <n v="6260"/>
    <n v="44295"/>
    <x v="702"/>
    <s v="MÃ©dia"/>
    <x v="26"/>
    <n v="4524.9070000000002"/>
    <n v="7.0000000000000007E-2"/>
    <s v="AÃ©reo Normal"/>
    <n v="1464.867"/>
    <n v="1464.867"/>
    <s v=""/>
    <x v="43"/>
    <n v="2.5"/>
    <s v="Alex Russell"/>
    <s v="Teresina"/>
    <n v="97128"/>
    <s v="PiauÃ­"/>
    <x v="1"/>
    <s v="Chris,Pat"/>
    <x v="1"/>
    <s v="Pat"/>
    <s v="Brasil"/>
    <s v="EscritÃ³rio em Casa"/>
    <s v="Tecnologia"/>
    <s v="Telefones e ComunicaÃ§Ã£o"/>
    <x v="322"/>
    <s v="Small Box"/>
    <n v="0.55000000000000004"/>
    <d v="2010-01-25T00:00:00"/>
  </r>
  <r>
    <n v="2558"/>
    <n v="6262"/>
    <n v="44322"/>
    <x v="317"/>
    <s v="NÃ£o Especificada"/>
    <x v="5"/>
    <n v="600.79999999999995"/>
    <n v="0.1"/>
    <s v="AÃ©reo Normal"/>
    <n v="43.55"/>
    <n v="43.55"/>
    <s v=""/>
    <x v="67"/>
    <n v="6.22"/>
    <s v="Max Jones"/>
    <s v="SÃ£o Paulo"/>
    <n v="16801"/>
    <s v="SÃ£o Paulo"/>
    <x v="3"/>
    <s v="Erin"/>
    <x v="3"/>
    <m/>
    <s v="Brasil"/>
    <s v="EscritÃ³rio em Casa"/>
    <s v="Material de EscritÃ³rio"/>
    <s v="Armazenamento e OrganizaÃ§Ã£o"/>
    <x v="76"/>
    <s v="Small Box"/>
    <m/>
    <d v="2011-10-14T00:00:00"/>
  </r>
  <r>
    <n v="823"/>
    <n v="6263"/>
    <n v="44323"/>
    <x v="749"/>
    <s v="MÃ©dia"/>
    <x v="15"/>
    <n v="21320.58"/>
    <n v="0.09"/>
    <s v="Transporte RodoviÃ¡rio"/>
    <n v="5381.02"/>
    <n v="5381.02"/>
    <s v=""/>
    <x v="592"/>
    <n v="16.059999999999999"/>
    <s v="Barry Weirich"/>
    <s v="Recife"/>
    <n v="94404"/>
    <s v="Pernambuco"/>
    <x v="1"/>
    <s v="Chris,Pat"/>
    <x v="1"/>
    <s v="Pat"/>
    <s v="Brasil"/>
    <s v="Corporativo"/>
    <s v="Tecnologia"/>
    <s v="MÃ¡quinas de EscritÃ³rio"/>
    <x v="936"/>
    <s v="Jumbo Drum"/>
    <n v="0.56000000000000005"/>
    <d v="2012-08-09T00:00:00"/>
  </r>
  <r>
    <n v="8124"/>
    <n v="6264"/>
    <n v="44325"/>
    <x v="519"/>
    <s v="MÃ©dia"/>
    <x v="21"/>
    <n v="951.33"/>
    <n v="0"/>
    <s v="AÃ©reo Normal"/>
    <n v="-60.66"/>
    <n v="-60.66"/>
    <s v=""/>
    <x v="354"/>
    <n v="14.39"/>
    <s v="Maribeth Schnelling"/>
    <s v="MaringÃ¡"/>
    <n v="33311"/>
    <s v="ParanÃ¡"/>
    <x v="2"/>
    <s v="Sam,Pat"/>
    <x v="2"/>
    <s v="Pat"/>
    <s v="Brasil"/>
    <s v="Corporativo"/>
    <s v="MobiliÃ¡rio"/>
    <s v="MobiliÃ¡rio de EscritÃ³rio"/>
    <x v="928"/>
    <s v="Small Box"/>
    <n v="0.47"/>
    <d v="2009-02-12T00:00:00"/>
  </r>
  <r>
    <n v="6852"/>
    <n v="6265"/>
    <n v="44352"/>
    <x v="847"/>
    <s v="NÃ£o Especificada"/>
    <x v="16"/>
    <n v="81.760000000000005"/>
    <n v="0.06"/>
    <s v="AÃ©reo Normal"/>
    <n v="8.5299999999999994"/>
    <n v="8.5299999999999994"/>
    <s v=""/>
    <x v="541"/>
    <n v="1.35"/>
    <s v="Jeremy Farry"/>
    <s v="SÃ£o Paulo"/>
    <n v="11714"/>
    <s v="SÃ£o Paulo"/>
    <x v="3"/>
    <s v="Erin"/>
    <x v="3"/>
    <m/>
    <s v="Brasil"/>
    <s v="Pequenas Empresas"/>
    <s v="Material de EscritÃ³rio"/>
    <s v="ElÃ¡sticos"/>
    <x v="840"/>
    <s v="Wrap Bag"/>
    <n v="0.4"/>
    <d v="2009-09-17T00:00:00"/>
  </r>
  <r>
    <n v="5749"/>
    <n v="6266"/>
    <n v="44358"/>
    <x v="1145"/>
    <s v="Alta"/>
    <x v="35"/>
    <n v="5288.89"/>
    <n v="0"/>
    <s v="Transporte RodoviÃ¡rio"/>
    <n v="547.03620000000001"/>
    <n v="547.03620000000001"/>
    <s v=""/>
    <x v="100"/>
    <n v="32.479999999999997"/>
    <s v="Cynthia Delaney"/>
    <s v="VitÃ³ria"/>
    <n v="21222"/>
    <s v="EspÃ­rito Santo"/>
    <x v="3"/>
    <s v="Erin"/>
    <x v="3"/>
    <m/>
    <s v="Brasil"/>
    <s v="EscritÃ³rio em Casa"/>
    <s v="MobiliÃ¡rio"/>
    <s v="Mesas"/>
    <x v="115"/>
    <s v="Jumbo Box"/>
    <n v="0.68"/>
    <d v="2010-04-03T00:00:00"/>
  </r>
  <r>
    <n v="4322"/>
    <n v="6267"/>
    <n v="44359"/>
    <x v="134"/>
    <s v="Alta"/>
    <x v="36"/>
    <n v="113.2"/>
    <n v="0.1"/>
    <s v="AÃ©reo Normal"/>
    <n v="24.83"/>
    <n v="24.83"/>
    <s v=""/>
    <x v="56"/>
    <n v="0.91"/>
    <s v="Keith Dawkins"/>
    <s v="MaringÃ¡"/>
    <n v="72450"/>
    <s v="ParanÃ¡"/>
    <x v="2"/>
    <s v="Sam,Pat"/>
    <x v="2"/>
    <s v="Pat"/>
    <s v="Brasil"/>
    <s v="EscritÃ³rio em Casa"/>
    <s v="Material de EscritÃ³rio"/>
    <s v="Canetas e materiais de arte"/>
    <x v="684"/>
    <s v="Wrap Bag"/>
    <n v="0.51"/>
    <d v="2010-12-01T00:00:00"/>
  </r>
  <r>
    <n v="8333"/>
    <n v="6273"/>
    <n v="44391"/>
    <x v="878"/>
    <s v="NÃ£o Especificada"/>
    <x v="48"/>
    <n v="112.81"/>
    <n v="0.02"/>
    <s v="AÃ©reo Normal"/>
    <n v="-85.23"/>
    <n v="-85.23"/>
    <s v=""/>
    <x v="31"/>
    <n v="9.17"/>
    <s v="Ann Steele"/>
    <s v="Natal"/>
    <n v="84043"/>
    <s v="Rio Grande do Norte"/>
    <x v="1"/>
    <s v="Chris,Pat"/>
    <x v="1"/>
    <s v="Pat"/>
    <s v="Brasil"/>
    <s v="Corporativo"/>
    <s v="Material de EscritÃ³rio"/>
    <s v="Papel"/>
    <x v="701"/>
    <s v="Small Box"/>
    <n v="0.37"/>
    <d v="2009-01-11T00:00:00"/>
  </r>
  <r>
    <n v="1508"/>
    <n v="6274"/>
    <n v="44422"/>
    <x v="482"/>
    <s v="MÃ©dia"/>
    <x v="23"/>
    <n v="15.72"/>
    <n v="0"/>
    <s v="AÃ©reo Normal"/>
    <n v="-6.1"/>
    <n v="-6.1"/>
    <s v=""/>
    <x v="58"/>
    <n v="4.5"/>
    <s v="Thais Sissman"/>
    <s v="MaringÃ¡"/>
    <n v="33952"/>
    <s v="ParanÃ¡"/>
    <x v="2"/>
    <s v="Sam,Pat"/>
    <x v="2"/>
    <s v="Pat"/>
    <s v="Brasil"/>
    <s v="Corporativo"/>
    <s v="Material de EscritÃ³rio"/>
    <s v="EletrodomÃ©sticos"/>
    <x v="63"/>
    <s v="Small Box"/>
    <n v="0.59"/>
    <d v="2012-04-15T00:00:00"/>
  </r>
  <r>
    <n v="1509"/>
    <n v="6275"/>
    <n v="44422"/>
    <x v="482"/>
    <s v="MÃ©dia"/>
    <x v="49"/>
    <n v="313.83"/>
    <n v="0.08"/>
    <s v="AÃ©reo Normal"/>
    <n v="56.78"/>
    <n v="56.78"/>
    <s v=""/>
    <x v="38"/>
    <n v="2.99"/>
    <s v="Thais Sissman"/>
    <s v="MaringÃ¡"/>
    <n v="33952"/>
    <s v="ParanÃ¡"/>
    <x v="2"/>
    <s v="Sam,Pat"/>
    <x v="2"/>
    <s v="Pat"/>
    <s v="Brasil"/>
    <s v="Corporativo"/>
    <s v="Material de EscritÃ³rio"/>
    <s v="Capas e AcessÃ³rios"/>
    <x v="39"/>
    <s v="Small Box"/>
    <n v="0.39"/>
    <d v="2012-04-15T00:00:00"/>
  </r>
  <r>
    <n v="1510"/>
    <n v="6276"/>
    <n v="44422"/>
    <x v="482"/>
    <s v="MÃ©dia"/>
    <x v="41"/>
    <n v="201.59449999999899"/>
    <n v="0.04"/>
    <s v="AÃ©reo Normal"/>
    <n v="32.31"/>
    <n v="32.31"/>
    <s v=""/>
    <x v="127"/>
    <n v="0.99"/>
    <s v="Thais Sissman"/>
    <s v="MaringÃ¡"/>
    <n v="33952"/>
    <s v="ParanÃ¡"/>
    <x v="2"/>
    <s v="Sam,Pat"/>
    <x v="2"/>
    <s v="Pat"/>
    <s v="Brasil"/>
    <s v="Corporativo"/>
    <s v="Tecnologia"/>
    <s v="Telefones e ComunicaÃ§Ã£o"/>
    <x v="544"/>
    <s v="Wrap Bag"/>
    <n v="0.37"/>
    <d v="2012-04-15T00:00:00"/>
  </r>
  <r>
    <n v="893"/>
    <n v="6277"/>
    <n v="44423"/>
    <x v="897"/>
    <s v="CrÃ­tica"/>
    <x v="33"/>
    <n v="248.64"/>
    <n v="0.08"/>
    <s v="AÃ©reo Normal"/>
    <n v="-69.27"/>
    <n v="-69.27"/>
    <s v=""/>
    <x v="154"/>
    <n v="5.29"/>
    <s v="Nona Balk"/>
    <s v="MaringÃ¡"/>
    <n v="36203"/>
    <s v="ParanÃ¡"/>
    <x v="2"/>
    <s v="Sam,Pat"/>
    <x v="2"/>
    <s v="Pat"/>
    <s v="Brasil"/>
    <s v="Corporativo"/>
    <s v="MobiliÃ¡rio"/>
    <s v="MobiliÃ¡rio de EscritÃ³rio"/>
    <x v="181"/>
    <s v="Small Box"/>
    <n v="0.43"/>
    <d v="2012-07-30T00:00:00"/>
  </r>
  <r>
    <n v="7757"/>
    <n v="6278"/>
    <n v="44448"/>
    <x v="536"/>
    <s v="CrÃ­tica"/>
    <x v="9"/>
    <n v="951.06"/>
    <n v="0.02"/>
    <s v="AÃ©reo Normal"/>
    <n v="331.27"/>
    <n v="331.27"/>
    <s v=""/>
    <x v="307"/>
    <n v="1.99"/>
    <s v="Raymond Fair"/>
    <s v="Rio de Janeiro"/>
    <n v="5403"/>
    <s v="Rio de Janeiro"/>
    <x v="3"/>
    <s v="Erin"/>
    <x v="3"/>
    <m/>
    <s v="Brasil"/>
    <s v="Pequenas Empresas"/>
    <s v="Tecnologia"/>
    <s v="PerifÃ©ricos"/>
    <x v="427"/>
    <s v="Small Pack"/>
    <n v="0.45"/>
    <d v="2009-04-15T00:00:00"/>
  </r>
  <r>
    <n v="2714"/>
    <n v="6281"/>
    <n v="44451"/>
    <x v="12"/>
    <s v="Baixa"/>
    <x v="32"/>
    <n v="12.49"/>
    <n v="0.08"/>
    <s v="AÃ©reo Normal"/>
    <n v="-13.500999999999999"/>
    <n v="-13.500999999999999"/>
    <s v=""/>
    <x v="223"/>
    <n v="4.7699999999999996"/>
    <s v="Eva Jacobs"/>
    <s v="JoÃ£o Pessoa"/>
    <n v="80104"/>
    <s v="ParaÃ­ba"/>
    <x v="1"/>
    <s v="Chris,Pat"/>
    <x v="1"/>
    <s v="Pat"/>
    <s v="Brasil"/>
    <s v="EscritÃ³rio em Casa"/>
    <s v="Material de EscritÃ³rio"/>
    <s v="Capas e AcessÃ³rios"/>
    <x v="294"/>
    <s v="Small Box"/>
    <n v="0.4"/>
    <d v="2011-09-15T00:00:00"/>
  </r>
  <r>
    <n v="2234"/>
    <n v="6283"/>
    <n v="44452"/>
    <x v="516"/>
    <s v="NÃ£o Especificada"/>
    <x v="31"/>
    <n v="330.27"/>
    <n v="7.0000000000000007E-2"/>
    <s v="AÃ©reo Normal"/>
    <n v="-195.57"/>
    <n v="-195.57"/>
    <s v=""/>
    <x v="31"/>
    <n v="7.86"/>
    <s v="Susan Pistek"/>
    <s v="FlorianÃ³polis"/>
    <n v="70117"/>
    <s v="Santa Catarina"/>
    <x v="2"/>
    <s v="Sam,Pat"/>
    <x v="2"/>
    <s v="Pat"/>
    <s v="Brasil"/>
    <s v="EscritÃ³rio em Casa"/>
    <s v="Material de EscritÃ³rio"/>
    <s v="Papel"/>
    <x v="500"/>
    <s v="Small Box"/>
    <n v="0.37"/>
    <d v="2011-12-11T00:00:00"/>
  </r>
  <r>
    <n v="5524"/>
    <n v="6284"/>
    <n v="44480"/>
    <x v="1066"/>
    <s v="MÃ©dia"/>
    <x v="16"/>
    <n v="1321.55"/>
    <n v="0.1"/>
    <s v="AÃ©reo Normal"/>
    <n v="448.24"/>
    <n v="448.24"/>
    <s v=""/>
    <x v="545"/>
    <n v="10.75"/>
    <s v="Vivek Sundaresam"/>
    <s v="VitÃ³ria"/>
    <n v="21215"/>
    <s v="EspÃ­rito Santo"/>
    <x v="3"/>
    <s v="Erin"/>
    <x v="3"/>
    <m/>
    <s v="Brasil"/>
    <s v="EscritÃ³rio em Casa"/>
    <s v="Material de EscritÃ³rio"/>
    <s v="Papel"/>
    <x v="846"/>
    <s v="Small Box"/>
    <n v="0.36"/>
    <d v="2010-05-14T00:00:00"/>
  </r>
  <r>
    <n v="988"/>
    <n v="6285"/>
    <n v="44486"/>
    <x v="1260"/>
    <s v="CrÃ­tica"/>
    <x v="49"/>
    <n v="198.1"/>
    <n v="0.09"/>
    <s v="AÃ©reo Normal"/>
    <n v="-66.930000000000007"/>
    <n v="0"/>
    <s v="Returned"/>
    <x v="55"/>
    <n v="4.96"/>
    <s v="Tom Prescott"/>
    <s v="AracajÃº"/>
    <n v="83616"/>
    <s v="Sergipe"/>
    <x v="1"/>
    <s v="Chris,Pat"/>
    <x v="1"/>
    <s v="Pat"/>
    <s v="Brasil"/>
    <s v="Pequenas Empresas"/>
    <s v="Material de EscritÃ³rio"/>
    <s v="Papel"/>
    <x v="231"/>
    <s v="Small Box"/>
    <n v="0.36"/>
    <d v="2012-07-12T00:00:00"/>
  </r>
  <r>
    <n v="6881"/>
    <n v="6287"/>
    <n v="44487"/>
    <x v="578"/>
    <s v="CrÃ­tica"/>
    <x v="11"/>
    <n v="558.77"/>
    <n v="0.03"/>
    <s v="AÃ©reo Normal"/>
    <n v="-92.87"/>
    <n v="-92.87"/>
    <s v=""/>
    <x v="506"/>
    <n v="4.53"/>
    <s v="Helen Wasserman"/>
    <s v="SÃ£o Paulo"/>
    <n v="14901"/>
    <s v="SÃ£o Paulo"/>
    <x v="3"/>
    <s v="Erin"/>
    <x v="3"/>
    <m/>
    <s v="Brasil"/>
    <s v="Corporativo"/>
    <s v="Material de EscritÃ³rio"/>
    <s v="Armazenamento e OrganizaÃ§Ã£o"/>
    <x v="774"/>
    <s v="Small Box"/>
    <n v="0.81"/>
    <d v="2009-09-13T00:00:00"/>
  </r>
  <r>
    <n v="6886"/>
    <n v="6286"/>
    <n v="44487"/>
    <x v="578"/>
    <s v="CrÃ­tica"/>
    <x v="32"/>
    <n v="28.15"/>
    <n v="0.09"/>
    <s v="AÃ©reo Normal"/>
    <n v="-10.09"/>
    <n v="-10.09"/>
    <s v=""/>
    <x v="154"/>
    <n v="5.29"/>
    <s v="Helen Wasserman"/>
    <s v="SÃ£o Paulo"/>
    <n v="14901"/>
    <s v="SÃ£o Paulo"/>
    <x v="3"/>
    <s v="Erin"/>
    <x v="3"/>
    <m/>
    <s v="Brasil"/>
    <s v="Corporativo"/>
    <s v="MobiliÃ¡rio"/>
    <s v="MobiliÃ¡rio de EscritÃ³rio"/>
    <x v="181"/>
    <s v="Small Box"/>
    <n v="0.43"/>
    <d v="2009-09-12T00:00:00"/>
  </r>
  <r>
    <n v="3127"/>
    <n v="6288"/>
    <n v="44516"/>
    <x v="849"/>
    <s v="CrÃ­tica"/>
    <x v="30"/>
    <n v="57.96"/>
    <n v="0.06"/>
    <s v="AÃ©reo Normal"/>
    <n v="-47.32"/>
    <n v="-47.32"/>
    <s v=""/>
    <x v="421"/>
    <n v="3.97"/>
    <s v="Andrew Roberts"/>
    <s v="Feira de Santana"/>
    <n v="99352"/>
    <s v="Bahia"/>
    <x v="1"/>
    <s v="Chris,Pat"/>
    <x v="1"/>
    <s v="Pat"/>
    <s v="Brasil"/>
    <s v="Pequenas Empresas"/>
    <s v="Material de EscritÃ³rio"/>
    <s v="Canetas e materiais de arte"/>
    <x v="781"/>
    <s v="Wrap Bag"/>
    <n v="0.56000000000000005"/>
    <d v="2011-06-29T00:00:00"/>
  </r>
  <r>
    <n v="7706"/>
    <n v="6289"/>
    <n v="44517"/>
    <x v="253"/>
    <s v="MÃ©dia"/>
    <x v="38"/>
    <n v="32.5"/>
    <n v="0.03"/>
    <s v="AÃ©reo Normal"/>
    <n v="-16.670000000000002"/>
    <n v="-16.670000000000002"/>
    <s v=""/>
    <x v="66"/>
    <n v="5.61"/>
    <s v="Christy Brittain"/>
    <s v="Recife"/>
    <n v="95404"/>
    <s v="Pernambuco"/>
    <x v="1"/>
    <s v="Chris,Pat"/>
    <x v="1"/>
    <s v="Pat"/>
    <s v="Brasil"/>
    <s v="Consumidor"/>
    <s v="Material de EscritÃ³rio"/>
    <s v="Papel"/>
    <x v="704"/>
    <s v="Small Box"/>
    <n v="0.4"/>
    <d v="2009-04-24T00:00:00"/>
  </r>
  <r>
    <n v="5782"/>
    <n v="6293"/>
    <n v="44546"/>
    <x v="329"/>
    <s v="CrÃ­tica"/>
    <x v="5"/>
    <n v="55.2"/>
    <n v="0.05"/>
    <s v="AÃ©reo Normal"/>
    <n v="4.26"/>
    <n v="4.26"/>
    <s v=""/>
    <x v="73"/>
    <n v="1.63"/>
    <s v="Vivek Sundaresam"/>
    <s v="VitÃ³ria"/>
    <n v="20814"/>
    <s v="EspÃ­rito Santo"/>
    <x v="3"/>
    <s v="Erin"/>
    <x v="3"/>
    <m/>
    <s v="Brasil"/>
    <s v="EscritÃ³rio em Casa"/>
    <s v="Material de EscritÃ³rio"/>
    <s v="ElÃ¡sticos"/>
    <x v="974"/>
    <s v="Wrap Bag"/>
    <n v="0.36"/>
    <d v="2010-03-25T00:00:00"/>
  </r>
  <r>
    <n v="1981"/>
    <n v="6294"/>
    <n v="44549"/>
    <x v="1261"/>
    <s v="MÃ©dia"/>
    <x v="38"/>
    <n v="11.25"/>
    <n v="0.08"/>
    <s v="AÃ©reo Normal"/>
    <n v="-4.9564999999999904"/>
    <n v="-4.9564999999999904"/>
    <s v=""/>
    <x v="1"/>
    <n v="1.49"/>
    <s v="Bill Shonely"/>
    <s v="Recife"/>
    <n v="90805"/>
    <s v="Pernambuco"/>
    <x v="1"/>
    <s v="Chris,Pat"/>
    <x v="1"/>
    <s v="Pat"/>
    <s v="Brasil"/>
    <s v="Pequenas Empresas"/>
    <s v="Material de EscritÃ³rio"/>
    <s v="Capas e AcessÃ³rios"/>
    <x v="934"/>
    <s v="Small Box"/>
    <n v="0.38"/>
    <d v="2012-01-23T00:00:00"/>
  </r>
  <r>
    <n v="6280"/>
    <n v="6296"/>
    <n v="44576"/>
    <x v="623"/>
    <s v="NÃ£o Especificada"/>
    <x v="14"/>
    <n v="1653.607"/>
    <n v="0.02"/>
    <s v="AÃ©reo Normal"/>
    <n v="294.96600000000001"/>
    <n v="294.96600000000001"/>
    <s v=""/>
    <x v="6"/>
    <n v="5.31"/>
    <s v="Greg Matthias"/>
    <s v="JoÃ£o Pessoa"/>
    <n v="80525"/>
    <s v="ParaÃ­ba"/>
    <x v="1"/>
    <s v="Chris,Pat"/>
    <x v="1"/>
    <s v="Pat"/>
    <s v="Brasil"/>
    <s v="Pequenas Empresas"/>
    <s v="Tecnologia"/>
    <s v="Telefones e ComunicaÃ§Ã£o"/>
    <x v="626"/>
    <s v="Small Box"/>
    <n v="0.56999999999999995"/>
    <d v="2009-12-26T00:00:00"/>
  </r>
  <r>
    <n v="3260"/>
    <n v="6297"/>
    <n v="44579"/>
    <x v="29"/>
    <s v="NÃ£o Especificada"/>
    <x v="36"/>
    <n v="3896.39"/>
    <n v="0.1"/>
    <s v="AÃ©reo Normal"/>
    <n v="755.28"/>
    <n v="0"/>
    <s v="Returned"/>
    <x v="59"/>
    <n v="18.059999999999999"/>
    <s v="Clytie Kelty"/>
    <s v="SÃ£o Paulo"/>
    <n v="16602"/>
    <s v="SÃ£o Paulo"/>
    <x v="3"/>
    <s v="Erin"/>
    <x v="3"/>
    <m/>
    <s v="Brasil"/>
    <s v="Pequenas Empresas"/>
    <s v="MobiliÃ¡rio"/>
    <s v="Cadeiras"/>
    <x v="64"/>
    <s v="Large Box"/>
    <n v="0.56999999999999995"/>
    <d v="2011-06-04T00:00:00"/>
  </r>
  <r>
    <n v="6715"/>
    <n v="6298"/>
    <n v="44583"/>
    <x v="256"/>
    <s v="Baixa"/>
    <x v="0"/>
    <n v="17.59"/>
    <n v="0.1"/>
    <s v="AÃ©reo Normal"/>
    <n v="-19.739999999999998"/>
    <n v="0"/>
    <s v="Returned"/>
    <x v="714"/>
    <n v="5"/>
    <s v="Deanra Eno"/>
    <s v="Belo Horizonte"/>
    <n v="2108"/>
    <s v="Minas Gerais"/>
    <x v="3"/>
    <s v="Erin"/>
    <x v="3"/>
    <m/>
    <s v="Brasil"/>
    <s v="Corporativo"/>
    <s v="Material de EscritÃ³rio"/>
    <s v="EletrodomÃ©sticos"/>
    <x v="1185"/>
    <s v="Small Box"/>
    <n v="0.55000000000000004"/>
    <d v="2009-10-09T00:00:00"/>
  </r>
  <r>
    <n v="6738"/>
    <n v="6299"/>
    <n v="44583"/>
    <x v="256"/>
    <s v="Baixa"/>
    <x v="24"/>
    <n v="315.07"/>
    <n v="0.02"/>
    <s v="AÃ©reo Normal"/>
    <n v="95"/>
    <n v="0"/>
    <s v="Returned"/>
    <x v="283"/>
    <n v="5.3"/>
    <s v="Deanra Eno"/>
    <s v="SÃ£o Paulo"/>
    <n v="7031"/>
    <s v="SÃ£o Paulo"/>
    <x v="3"/>
    <s v="Erin"/>
    <x v="3"/>
    <m/>
    <s v="Brasil"/>
    <s v="Corporativo"/>
    <s v="MobiliÃ¡rio"/>
    <s v="MobiliÃ¡rio de EscritÃ³rio"/>
    <x v="391"/>
    <s v="Wrap Bag"/>
    <n v="0.46"/>
    <d v="2009-10-06T00:00:00"/>
  </r>
  <r>
    <n v="3155"/>
    <n v="6300"/>
    <n v="44609"/>
    <x v="1202"/>
    <s v="Baixa"/>
    <x v="9"/>
    <n v="525.4"/>
    <n v="0.08"/>
    <s v="AÃ©reo Normal"/>
    <n v="126.49"/>
    <n v="126.49"/>
    <s v=""/>
    <x v="27"/>
    <n v="4.0999999999999996"/>
    <s v="Michael Oakman"/>
    <s v="MaringÃ¡"/>
    <n v="33063"/>
    <s v="ParanÃ¡"/>
    <x v="2"/>
    <s v="Sam,Pat"/>
    <x v="2"/>
    <s v="Pat"/>
    <s v="Brasil"/>
    <s v="Pequenas Empresas"/>
    <s v="Material de EscritÃ³rio"/>
    <s v="Canetas e materiais de arte"/>
    <x v="28"/>
    <s v="Wrap Bag"/>
    <n v="0.44"/>
    <d v="2011-06-23T00:00:00"/>
  </r>
  <r>
    <n v="3164"/>
    <n v="6301"/>
    <n v="44609"/>
    <x v="1202"/>
    <s v="Baixa"/>
    <x v="11"/>
    <n v="61.77"/>
    <n v="0.04"/>
    <s v="AÃ©reo RÃ¡pido"/>
    <n v="12.65"/>
    <n v="12.65"/>
    <s v=""/>
    <x v="640"/>
    <n v="0.7"/>
    <s v="Michael Oakman"/>
    <s v="MaringÃ¡"/>
    <n v="33063"/>
    <s v="ParanÃ¡"/>
    <x v="2"/>
    <s v="Sam,Pat"/>
    <x v="2"/>
    <s v="Pat"/>
    <s v="Brasil"/>
    <s v="Pequenas Empresas"/>
    <s v="Material de EscritÃ³rio"/>
    <s v="ElÃ¡sticos"/>
    <x v="1031"/>
    <s v="Wrap Bag"/>
    <n v="0.37"/>
    <d v="2011-06-22T00:00:00"/>
  </r>
  <r>
    <n v="4892"/>
    <n v="6304"/>
    <n v="44613"/>
    <x v="661"/>
    <s v="Alta"/>
    <x v="20"/>
    <n v="1911.69"/>
    <n v="7.0000000000000007E-2"/>
    <s v="AÃ©reo Normal"/>
    <n v="939.43"/>
    <n v="939.43"/>
    <s v=""/>
    <x v="173"/>
    <n v="5.15"/>
    <s v="Neoma Murray"/>
    <s v="FlorianÃ³polis"/>
    <n v="30080"/>
    <s v="Santa Catarina"/>
    <x v="2"/>
    <s v="Sam,Pat"/>
    <x v="2"/>
    <s v="Pat"/>
    <s v="Brasil"/>
    <s v="Pequenas Empresas"/>
    <s v="Material de EscritÃ³rio"/>
    <s v="Papel"/>
    <x v="1164"/>
    <s v="Small Box"/>
    <n v="0.36"/>
    <d v="2010-08-31T00:00:00"/>
  </r>
  <r>
    <n v="4893"/>
    <n v="6305"/>
    <n v="44613"/>
    <x v="661"/>
    <s v="Alta"/>
    <x v="30"/>
    <n v="120.751"/>
    <n v="0.03"/>
    <s v="AÃ©reo Normal"/>
    <n v="-71.39"/>
    <n v="-71.39"/>
    <s v=""/>
    <x v="3"/>
    <n v="5.03"/>
    <s v="Neoma Murray"/>
    <s v="FlorianÃ³polis"/>
    <n v="30080"/>
    <s v="Santa Catarina"/>
    <x v="2"/>
    <s v="Sam,Pat"/>
    <x v="2"/>
    <s v="Pat"/>
    <s v="Brasil"/>
    <s v="Pequenas Empresas"/>
    <s v="Tecnologia"/>
    <s v="Telefones e ComunicaÃ§Ã£o"/>
    <x v="3"/>
    <s v="Medium Box"/>
    <n v="0.6"/>
    <d v="2010-08-31T00:00:00"/>
  </r>
  <r>
    <n v="4894"/>
    <n v="6306"/>
    <n v="44613"/>
    <x v="661"/>
    <s v="Alta"/>
    <x v="45"/>
    <n v="245.55"/>
    <n v="0.03"/>
    <s v="AÃ©reo Normal"/>
    <n v="-227.25"/>
    <n v="-227.25"/>
    <s v=""/>
    <x v="66"/>
    <n v="8.16"/>
    <s v="Neoma Murray"/>
    <s v="FlorianÃ³polis"/>
    <n v="30458"/>
    <s v="Santa Catarina"/>
    <x v="2"/>
    <s v="Sam,Pat"/>
    <x v="2"/>
    <s v="Pat"/>
    <s v="Brasil"/>
    <s v="Pequenas Empresas"/>
    <s v="Material de EscritÃ³rio"/>
    <s v="Papel"/>
    <x v="964"/>
    <s v="Small Box"/>
    <n v="0.4"/>
    <d v="2010-08-31T00:00:00"/>
  </r>
  <r>
    <n v="2068"/>
    <n v="6310"/>
    <n v="44646"/>
    <x v="419"/>
    <s v="Baixa"/>
    <x v="26"/>
    <n v="12723.95"/>
    <n v="0.08"/>
    <s v="AÃ©reo Normal"/>
    <n v="11.54"/>
    <n v="11.54"/>
    <s v=""/>
    <x v="445"/>
    <n v="35"/>
    <s v="Mark Van Huff"/>
    <s v="FlorianÃ³polis"/>
    <n v="42301"/>
    <s v="Santa Catarina"/>
    <x v="2"/>
    <s v="Sam,Pat"/>
    <x v="2"/>
    <s v="Pat"/>
    <s v="Brasil"/>
    <s v="EscritÃ³rio em Casa"/>
    <s v="Material de EscritÃ³rio"/>
    <s v="Armazenamento e OrganizaÃ§Ã£o"/>
    <x v="646"/>
    <s v="Large Box"/>
    <n v="0.8"/>
    <d v="2012-01-08T00:00:00"/>
  </r>
  <r>
    <n v="1960"/>
    <n v="6312"/>
    <n v="44647"/>
    <x v="1007"/>
    <s v="Baixa"/>
    <x v="4"/>
    <n v="302.91000000000003"/>
    <n v="0.05"/>
    <s v="AÃ©reo Normal"/>
    <n v="-36.76"/>
    <n v="-36.76"/>
    <s v=""/>
    <x v="247"/>
    <n v="6.13"/>
    <s v="Ross DeVincentis"/>
    <s v="VitÃ³ria"/>
    <n v="21740"/>
    <s v="EspÃ­rito Santo"/>
    <x v="3"/>
    <s v="Erin"/>
    <x v="3"/>
    <m/>
    <s v="Brasil"/>
    <s v="Corporativo"/>
    <s v="Material de EscritÃ³rio"/>
    <s v="Armazenamento e OrganizaÃ§Ã£o"/>
    <x v="814"/>
    <s v="Small Box"/>
    <n v="0.56999999999999995"/>
    <d v="2012-01-28T00:00:00"/>
  </r>
  <r>
    <n v="1977"/>
    <n v="6311"/>
    <n v="44647"/>
    <x v="1007"/>
    <s v="Baixa"/>
    <x v="26"/>
    <n v="23239.96"/>
    <n v="0.06"/>
    <s v="Transporte RodoviÃ¡rio"/>
    <n v="6888.36"/>
    <n v="6888.36"/>
    <s v=""/>
    <x v="54"/>
    <n v="26"/>
    <s v="Ross DeVincentis"/>
    <s v="VitÃ³ria"/>
    <n v="21061"/>
    <s v="EspÃ­rito Santo"/>
    <x v="3"/>
    <s v="Erin"/>
    <x v="3"/>
    <m/>
    <s v="Brasil"/>
    <s v="Corporativo"/>
    <s v="MobiliÃ¡rio"/>
    <s v="Cadeiras"/>
    <x v="288"/>
    <s v="Jumbo Drum"/>
    <n v="0.6"/>
    <d v="2012-01-24T00:00:00"/>
  </r>
  <r>
    <n v="412"/>
    <n v="6314"/>
    <n v="44678"/>
    <x v="1262"/>
    <s v="Baixa"/>
    <x v="32"/>
    <n v="7.56"/>
    <n v="0.1"/>
    <s v="AÃ©reo Normal"/>
    <n v="-5.53"/>
    <n v="-5.53"/>
    <s v=""/>
    <x v="438"/>
    <n v="0.76"/>
    <s v="Dennis Pardue"/>
    <s v="Ãurea"/>
    <n v="27707"/>
    <s v="Rio Grande do Sul"/>
    <x v="2"/>
    <s v="Sam,Pat"/>
    <x v="2"/>
    <s v="Pat"/>
    <s v="Brasil"/>
    <s v="Pequenas Empresas"/>
    <s v="Material de EscritÃ³rio"/>
    <s v="ElÃ¡sticos"/>
    <x v="635"/>
    <s v="Wrap Bag"/>
    <n v="0.83"/>
    <d v="2012-10-15T00:00:00"/>
  </r>
  <r>
    <n v="419"/>
    <n v="6313"/>
    <n v="44678"/>
    <x v="1262"/>
    <s v="Baixa"/>
    <x v="49"/>
    <n v="1152.6300000000001"/>
    <n v="0.03"/>
    <s v="AÃ©reo Normal"/>
    <n v="389.4"/>
    <n v="389.4"/>
    <s v=""/>
    <x v="578"/>
    <n v="7.09"/>
    <s v="Dennis Pardue"/>
    <s v="Ãurea"/>
    <n v="27707"/>
    <s v="Rio Grande do Sul"/>
    <x v="2"/>
    <s v="Sam,Pat"/>
    <x v="2"/>
    <s v="Pat"/>
    <s v="Brasil"/>
    <s v="Pequenas Empresas"/>
    <s v="MobiliÃ¡rio"/>
    <s v="MobiliÃ¡rio de EscritÃ³rio"/>
    <x v="919"/>
    <s v="Small Box"/>
    <n v="0.49"/>
    <d v="2012-10-13T00:00:00"/>
  </r>
  <r>
    <n v="1170"/>
    <n v="6316"/>
    <n v="44679"/>
    <x v="1263"/>
    <s v="MÃ©dia"/>
    <x v="44"/>
    <n v="2004.22"/>
    <n v="0.08"/>
    <s v="AÃ©reo Normal"/>
    <n v="338.91"/>
    <n v="338.91"/>
    <s v=""/>
    <x v="419"/>
    <n v="12.23"/>
    <s v="Debra Catini"/>
    <s v="Recife"/>
    <n v="93030"/>
    <s v="Pernambuco"/>
    <x v="1"/>
    <s v="Chris,Pat"/>
    <x v="1"/>
    <s v="Pat"/>
    <s v="Brasil"/>
    <s v="Pequenas Empresas"/>
    <s v="MobiliÃ¡rio"/>
    <s v="MobiliÃ¡rio de EscritÃ³rio"/>
    <x v="598"/>
    <s v="Medium Box"/>
    <n v="0.64"/>
    <d v="2012-06-05T00:00:00"/>
  </r>
  <r>
    <n v="1175"/>
    <n v="6315"/>
    <n v="44679"/>
    <x v="1263"/>
    <s v="MÃ©dia"/>
    <x v="35"/>
    <n v="127.51"/>
    <n v="7.0000000000000007E-2"/>
    <s v="AÃ©reo Normal"/>
    <n v="26.741"/>
    <n v="26.741"/>
    <s v=""/>
    <x v="25"/>
    <n v="1.49"/>
    <s v="Debra Catini"/>
    <s v="Recife"/>
    <n v="93030"/>
    <s v="Pernambuco"/>
    <x v="1"/>
    <s v="Chris,Pat"/>
    <x v="1"/>
    <s v="Pat"/>
    <s v="Brasil"/>
    <s v="Pequenas Empresas"/>
    <s v="Material de EscritÃ³rio"/>
    <s v="Capas e AcessÃ³rios"/>
    <x v="112"/>
    <s v="Small Box"/>
    <n v="0.39"/>
    <d v="2012-06-04T00:00:00"/>
  </r>
  <r>
    <n v="207"/>
    <n v="6321"/>
    <n v="44737"/>
    <x v="770"/>
    <s v="MÃ©dia"/>
    <x v="48"/>
    <n v="302.13249999999999"/>
    <n v="0.02"/>
    <s v="AÃ©reo Normal"/>
    <n v="38.906999999999996"/>
    <n v="38.906999999999996"/>
    <s v=""/>
    <x v="127"/>
    <n v="0.99"/>
    <s v="Duane Benoit"/>
    <s v="SÃ£o Paulo"/>
    <n v="18040"/>
    <s v="SÃ£o Paulo"/>
    <x v="3"/>
    <s v="Erin"/>
    <x v="3"/>
    <m/>
    <s v="Brasil"/>
    <s v="EscritÃ³rio em Casa"/>
    <s v="Tecnologia"/>
    <s v="Telefones e ComunicaÃ§Ã£o"/>
    <x v="761"/>
    <s v="Wrap Bag"/>
    <n v="0.56999999999999995"/>
    <d v="2012-11-21T00:00:00"/>
  </r>
  <r>
    <n v="215"/>
    <n v="6320"/>
    <n v="44737"/>
    <x v="770"/>
    <s v="MÃ©dia"/>
    <x v="41"/>
    <n v="773.74"/>
    <n v="0.02"/>
    <s v="AÃ©reo Normal"/>
    <n v="-309.48"/>
    <n v="-309.48"/>
    <s v=""/>
    <x v="391"/>
    <n v="35"/>
    <s v="Duane Benoit"/>
    <s v="SÃ£o Paulo"/>
    <n v="18040"/>
    <s v="SÃ£o Paulo"/>
    <x v="3"/>
    <s v="Erin"/>
    <x v="3"/>
    <m/>
    <s v="Brasil"/>
    <s v="EscritÃ³rio em Casa"/>
    <s v="Material de EscritÃ³rio"/>
    <s v="Armazenamento e OrganizaÃ§Ã£o"/>
    <x v="554"/>
    <s v="Large Box"/>
    <n v="0.8"/>
    <d v="2012-11-20T00:00:00"/>
  </r>
  <r>
    <n v="4271"/>
    <n v="6322"/>
    <n v="44738"/>
    <x v="252"/>
    <s v="NÃ£o Especificada"/>
    <x v="20"/>
    <n v="75.569999999999993"/>
    <n v="0.02"/>
    <s v="AÃ©reo Normal"/>
    <n v="6.87"/>
    <n v="6.87"/>
    <s v=""/>
    <x v="572"/>
    <n v="0.7"/>
    <s v="Max Jones"/>
    <s v="SÃ£o Paulo"/>
    <n v="16801"/>
    <s v="SÃ£o Paulo"/>
    <x v="3"/>
    <s v="Erin"/>
    <x v="3"/>
    <m/>
    <s v="Brasil"/>
    <s v="EscritÃ³rio em Casa"/>
    <s v="Material de EscritÃ³rio"/>
    <s v="Canetas e materiais de arte"/>
    <x v="900"/>
    <s v="Wrap Bag"/>
    <n v="0.56999999999999995"/>
    <d v="2010-12-07T00:00:00"/>
  </r>
  <r>
    <n v="1237"/>
    <n v="6323"/>
    <n v="44768"/>
    <x v="1011"/>
    <s v="NÃ£o Especificada"/>
    <x v="45"/>
    <n v="16699.560000000001"/>
    <n v="0.02"/>
    <s v="Transporte RodoviÃ¡rio"/>
    <n v="3083.98"/>
    <n v="3083.98"/>
    <s v=""/>
    <x v="459"/>
    <n v="58.92"/>
    <s v="Mark Cousins"/>
    <s v="SÃ£o Paulo"/>
    <n v="16146"/>
    <s v="SÃ£o Paulo"/>
    <x v="3"/>
    <s v="Erin"/>
    <x v="3"/>
    <m/>
    <s v="Brasil"/>
    <s v="Corporativo"/>
    <s v="MobiliÃ¡rio"/>
    <s v="Cadeiras"/>
    <x v="678"/>
    <s v="Jumbo Drum"/>
    <n v="0.64"/>
    <d v="2012-05-27T00:00:00"/>
  </r>
  <r>
    <n v="6772"/>
    <n v="6325"/>
    <n v="44775"/>
    <x v="1024"/>
    <s v="MÃ©dia"/>
    <x v="13"/>
    <n v="209.3"/>
    <n v="7.0000000000000007E-2"/>
    <s v="AÃ©reo RÃ¡pido"/>
    <n v="30.49"/>
    <n v="30.49"/>
    <s v=""/>
    <x v="564"/>
    <n v="2.35"/>
    <s v="Dennis Kane"/>
    <s v="SÃ£o Paulo"/>
    <n v="11725"/>
    <s v="SÃ£o Paulo"/>
    <x v="3"/>
    <s v="Erin"/>
    <x v="3"/>
    <m/>
    <s v="Brasil"/>
    <s v="Pequenas Empresas"/>
    <s v="Material de EscritÃ³rio"/>
    <s v="Canetas e materiais de arte"/>
    <x v="888"/>
    <s v="Wrap Bag"/>
    <n v="0.47"/>
    <d v="2009-09-30T00:00:00"/>
  </r>
  <r>
    <n v="599"/>
    <n v="6326"/>
    <n v="44805"/>
    <x v="1006"/>
    <s v="Alta"/>
    <x v="47"/>
    <n v="1710.65"/>
    <n v="0.01"/>
    <s v="AÃ©reo Normal"/>
    <n v="782.00850000000003"/>
    <n v="782.00850000000003"/>
    <s v=""/>
    <x v="496"/>
    <n v="2.99"/>
    <s v="Jonathan Doherty"/>
    <s v="Ãurea"/>
    <n v="27405"/>
    <s v="Rio Grande do Sul"/>
    <x v="2"/>
    <s v="Sam,Pat"/>
    <x v="2"/>
    <s v="Pat"/>
    <s v="Brasil"/>
    <s v="Corporativo"/>
    <s v="Material de EscritÃ³rio"/>
    <s v="Capas e AcessÃ³rios"/>
    <x v="760"/>
    <s v="Small Box"/>
    <n v="0.35"/>
    <d v="2012-09-15T00:00:00"/>
  </r>
  <r>
    <n v="7724"/>
    <n v="6328"/>
    <n v="44834"/>
    <x v="861"/>
    <s v="MÃ©dia"/>
    <x v="27"/>
    <n v="10984.05"/>
    <n v="0.06"/>
    <s v="Transporte RodoviÃ¡rio"/>
    <n v="785.63"/>
    <n v="785.63"/>
    <s v=""/>
    <x v="408"/>
    <n v="66.67"/>
    <s v="Anthony Rawles"/>
    <s v="JoÃ£o Pessoa"/>
    <n v="81503"/>
    <s v="ParaÃ­ba"/>
    <x v="1"/>
    <s v="Chris,Pat"/>
    <x v="1"/>
    <s v="Pat"/>
    <s v="Brasil"/>
    <s v="Pequenas Empresas"/>
    <s v="MobiliÃ¡rio"/>
    <s v="Mesas"/>
    <x v="581"/>
    <s v="Jumbo Box"/>
    <n v="0.61"/>
    <d v="2009-04-21T00:00:00"/>
  </r>
  <r>
    <n v="7729"/>
    <n v="6327"/>
    <n v="44834"/>
    <x v="861"/>
    <s v="MÃ©dia"/>
    <x v="37"/>
    <n v="248.76"/>
    <n v="0.1"/>
    <s v="AÃ©reo RÃ¡pido"/>
    <n v="35.090000000000003"/>
    <n v="35.090000000000003"/>
    <s v=""/>
    <x v="238"/>
    <n v="5.77"/>
    <s v="Anthony Rawles"/>
    <s v="JoÃ£o Pessoa"/>
    <n v="80817"/>
    <s v="ParaÃ­ba"/>
    <x v="1"/>
    <s v="Chris,Pat"/>
    <x v="1"/>
    <s v="Pat"/>
    <s v="Brasil"/>
    <s v="Pequenas Empresas"/>
    <s v="Material de EscritÃ³rio"/>
    <s v="Papel"/>
    <x v="712"/>
    <s v="Small Box"/>
    <n v="0.38"/>
    <d v="2009-04-20T00:00:00"/>
  </r>
  <r>
    <n v="6887"/>
    <n v="6329"/>
    <n v="44836"/>
    <x v="578"/>
    <s v="MÃ©dia"/>
    <x v="24"/>
    <n v="125.79"/>
    <n v="0.02"/>
    <s v="AÃ©reo Normal"/>
    <n v="28.526"/>
    <n v="28.526"/>
    <s v=""/>
    <x v="25"/>
    <n v="1.49"/>
    <s v="Tamara Willingham"/>
    <s v="Recife"/>
    <n v="92277"/>
    <s v="Pernambuco"/>
    <x v="1"/>
    <s v="Chris,Pat"/>
    <x v="1"/>
    <s v="Pat"/>
    <s v="Brasil"/>
    <s v="Corporativo"/>
    <s v="Material de EscritÃ³rio"/>
    <s v="Capas e AcessÃ³rios"/>
    <x v="112"/>
    <s v="Small Box"/>
    <n v="0.39"/>
    <d v="2009-09-12T00:00:00"/>
  </r>
  <r>
    <n v="7169"/>
    <n v="6332"/>
    <n v="44867"/>
    <x v="1137"/>
    <s v="Alta"/>
    <x v="47"/>
    <n v="21425.91"/>
    <n v="0.01"/>
    <s v="Transporte RodoviÃ¡rio"/>
    <n v="7360.43"/>
    <n v="7360.43"/>
    <s v=""/>
    <x v="54"/>
    <n v="26"/>
    <s v="Max Jones"/>
    <s v="SÃ£o Paulo"/>
    <n v="18705"/>
    <s v="SÃ£o Paulo"/>
    <x v="3"/>
    <s v="Erin"/>
    <x v="3"/>
    <m/>
    <s v="Brasil"/>
    <s v="EscritÃ³rio em Casa"/>
    <s v="MobiliÃ¡rio"/>
    <s v="Cadeiras"/>
    <x v="288"/>
    <s v="Jumbo Drum"/>
    <n v="0.6"/>
    <d v="2009-07-28T00:00:00"/>
  </r>
  <r>
    <n v="727"/>
    <n v="6333"/>
    <n v="44869"/>
    <x v="977"/>
    <s v="MÃ©dia"/>
    <x v="27"/>
    <n v="283.18"/>
    <n v="0.03"/>
    <s v="AÃ©reo Normal"/>
    <n v="-154.94999999999999"/>
    <n v="0"/>
    <s v="Returned"/>
    <x v="31"/>
    <n v="7.49"/>
    <s v="Sonia Cooley"/>
    <s v="Teresina"/>
    <n v="97330"/>
    <s v="PiauÃ­"/>
    <x v="1"/>
    <s v="Chris,Pat"/>
    <x v="1"/>
    <s v="Pat"/>
    <s v="Brasil"/>
    <s v="Corporativo"/>
    <s v="Material de EscritÃ³rio"/>
    <s v="Papel"/>
    <x v="420"/>
    <s v="Small Box"/>
    <n v="0.37"/>
    <d v="2012-08-24T00:00:00"/>
  </r>
  <r>
    <n v="3440"/>
    <n v="6334"/>
    <n v="44871"/>
    <x v="343"/>
    <s v="CrÃ­tica"/>
    <x v="15"/>
    <n v="94.46"/>
    <n v="0.02"/>
    <s v="AÃ©reo Normal"/>
    <n v="-75.09"/>
    <n v="-75.09"/>
    <s v=""/>
    <x v="421"/>
    <n v="4.2"/>
    <s v="Denise Monton"/>
    <s v="MaringÃ¡"/>
    <n v="72022"/>
    <s v="ParanÃ¡"/>
    <x v="2"/>
    <s v="Sam,Pat"/>
    <x v="2"/>
    <s v="Pat"/>
    <s v="Brasil"/>
    <s v="EscritÃ³rio em Casa"/>
    <s v="Material de EscritÃ³rio"/>
    <s v="Canetas e materiais de arte"/>
    <x v="1147"/>
    <s v="Wrap Bag"/>
    <n v="0.56000000000000005"/>
    <d v="2011-05-05T00:00:00"/>
  </r>
  <r>
    <n v="5840"/>
    <n v="6335"/>
    <n v="44897"/>
    <x v="922"/>
    <s v="Alta"/>
    <x v="41"/>
    <n v="85.62"/>
    <n v="7.0000000000000007E-2"/>
    <s v="AÃ©reo Normal"/>
    <n v="-81.22"/>
    <n v="-81.22"/>
    <s v=""/>
    <x v="20"/>
    <n v="11.15"/>
    <s v="Kelly Collister"/>
    <s v="Ãurea"/>
    <n v="28601"/>
    <s v="Rio Grande do Sul"/>
    <x v="2"/>
    <s v="Sam,Pat"/>
    <x v="2"/>
    <s v="Pat"/>
    <s v="Brasil"/>
    <s v="Consumidor"/>
    <s v="Material de EscritÃ³rio"/>
    <s v="Papel"/>
    <x v="603"/>
    <s v="Small Box"/>
    <n v="0.37"/>
    <d v="2010-03-11T00:00:00"/>
  </r>
  <r>
    <n v="4392"/>
    <n v="6339"/>
    <n v="44935"/>
    <x v="1215"/>
    <s v="Alta"/>
    <x v="11"/>
    <n v="99.65"/>
    <n v="0.01"/>
    <s v="AÃ©reo Normal"/>
    <n v="27"/>
    <n v="27"/>
    <s v=""/>
    <x v="274"/>
    <n v="0.8"/>
    <s v="Arthur Gainer"/>
    <s v="MaringÃ¡"/>
    <n v="33772"/>
    <s v="ParanÃ¡"/>
    <x v="2"/>
    <s v="Sam,Pat"/>
    <x v="2"/>
    <s v="Pat"/>
    <s v="Brasil"/>
    <s v="Consumidor"/>
    <s v="Material de EscritÃ³rio"/>
    <s v="ElÃ¡sticos"/>
    <x v="378"/>
    <s v="Wrap Bag"/>
    <n v="0.39"/>
    <d v="2010-11-20T00:00:00"/>
  </r>
  <r>
    <n v="4408"/>
    <n v="6337"/>
    <n v="44935"/>
    <x v="1215"/>
    <s v="Alta"/>
    <x v="33"/>
    <n v="9362.73"/>
    <n v="0"/>
    <s v="AÃ©reo Normal"/>
    <n v="2766.29"/>
    <n v="2766.29"/>
    <s v=""/>
    <x v="701"/>
    <n v="19.989999999999998"/>
    <s v="Arthur Gainer"/>
    <s v="SÃ£o LuÃ­s"/>
    <n v="87505"/>
    <s v="MaranhÃ£o"/>
    <x v="1"/>
    <s v="Chris,Pat"/>
    <x v="1"/>
    <s v="Pat"/>
    <s v="Brasil"/>
    <s v="Consumidor"/>
    <s v="Material de EscritÃ³rio"/>
    <s v="EletrodomÃ©sticos"/>
    <x v="1152"/>
    <s v="Small Box"/>
    <n v="0.59"/>
    <d v="2010-11-18T00:00:00"/>
  </r>
  <r>
    <n v="4409"/>
    <n v="6338"/>
    <n v="44935"/>
    <x v="1215"/>
    <s v="Alta"/>
    <x v="11"/>
    <n v="125.33"/>
    <n v="0.06"/>
    <s v="AÃ©reo RÃ¡pido"/>
    <n v="58.5"/>
    <n v="58.5"/>
    <s v=""/>
    <x v="63"/>
    <n v="0.5"/>
    <s v="Arthur Gainer"/>
    <s v="SÃ£o LuÃ­s"/>
    <n v="87505"/>
    <s v="MaranhÃ£o"/>
    <x v="1"/>
    <s v="Chris,Pat"/>
    <x v="1"/>
    <s v="Pat"/>
    <s v="Brasil"/>
    <s v="Consumidor"/>
    <s v="Material de EscritÃ³rio"/>
    <s v="Etiquetas"/>
    <x v="794"/>
    <s v="Small Box"/>
    <n v="0.37"/>
    <d v="2010-11-18T00:00:00"/>
  </r>
  <r>
    <n v="6262"/>
    <n v="6343"/>
    <n v="44962"/>
    <x v="607"/>
    <s v="MÃ©dia"/>
    <x v="15"/>
    <n v="575.74"/>
    <n v="0.06"/>
    <s v="AÃ©reo Normal"/>
    <n v="152.6"/>
    <n v="0"/>
    <s v="Returned"/>
    <x v="440"/>
    <n v="1.99"/>
    <s v="Toby Swindell"/>
    <s v="Ãurea"/>
    <n v="37075"/>
    <s v="Rio Grande do Sul"/>
    <x v="2"/>
    <s v="Sam,Pat"/>
    <x v="2"/>
    <s v="Pat"/>
    <s v="Brasil"/>
    <s v="Pequenas Empresas"/>
    <s v="Tecnologia"/>
    <s v="PerifÃ©ricos"/>
    <x v="638"/>
    <s v="Small Pack"/>
    <n v="0.43"/>
    <d v="2009-12-30T00:00:00"/>
  </r>
  <r>
    <n v="2596"/>
    <n v="6344"/>
    <n v="44965"/>
    <x v="227"/>
    <s v="Baixa"/>
    <x v="36"/>
    <n v="28.82"/>
    <n v="0"/>
    <s v="AÃ©reo Normal"/>
    <n v="2.16"/>
    <n v="2.16"/>
    <s v=""/>
    <x v="640"/>
    <n v="0.7"/>
    <s v="Peter Fuller"/>
    <s v="FlorianÃ³polis"/>
    <n v="30904"/>
    <s v="Santa Catarina"/>
    <x v="2"/>
    <s v="Sam,Pat"/>
    <x v="2"/>
    <s v="Pat"/>
    <s v="Brasil"/>
    <s v="Corporativo"/>
    <s v="Material de EscritÃ³rio"/>
    <s v="ElÃ¡sticos"/>
    <x v="1031"/>
    <s v="Wrap Bag"/>
    <n v="0.37"/>
    <d v="2011-10-06T00:00:00"/>
  </r>
  <r>
    <n v="2597"/>
    <n v="6345"/>
    <n v="44965"/>
    <x v="227"/>
    <s v="Baixa"/>
    <x v="45"/>
    <n v="75.39"/>
    <n v="0.05"/>
    <s v="AÃ©reo Normal"/>
    <n v="-4.83"/>
    <n v="-4.83"/>
    <s v=""/>
    <x v="9"/>
    <n v="0.7"/>
    <s v="Peter Fuller"/>
    <s v="FlorianÃ³polis"/>
    <n v="31907"/>
    <s v="Santa Catarina"/>
    <x v="2"/>
    <s v="Sam,Pat"/>
    <x v="2"/>
    <s v="Pat"/>
    <s v="Brasil"/>
    <s v="Corporativo"/>
    <s v="Material de EscritÃ³rio"/>
    <s v="Canetas e materiais de arte"/>
    <x v="9"/>
    <s v="Wrap Bag"/>
    <n v="0.6"/>
    <d v="2011-10-06T00:00:00"/>
  </r>
  <r>
    <n v="7102"/>
    <n v="6348"/>
    <n v="44995"/>
    <x v="1242"/>
    <s v="Alta"/>
    <x v="6"/>
    <n v="1219.2484999999999"/>
    <n v="0.01"/>
    <s v="AÃ©reo Normal"/>
    <n v="132.786"/>
    <n v="132.786"/>
    <s v=""/>
    <x v="492"/>
    <n v="8.59"/>
    <s v="Maria Etezadi"/>
    <s v="SÃ£o LuÃ­s"/>
    <n v="88101"/>
    <s v="MaranhÃ£o"/>
    <x v="1"/>
    <s v="Chris,Pat"/>
    <x v="1"/>
    <s v="Pat"/>
    <s v="Brasil"/>
    <s v="EscritÃ³rio em Casa"/>
    <s v="Tecnologia"/>
    <s v="Telefones e ComunicaÃ§Ã£o"/>
    <x v="753"/>
    <s v="Medium Box"/>
    <n v="0.56000000000000005"/>
    <d v="2009-08-07T00:00:00"/>
  </r>
  <r>
    <n v="2626"/>
    <n v="6349"/>
    <n v="44997"/>
    <x v="1172"/>
    <s v="Baixa"/>
    <x v="6"/>
    <n v="88.1"/>
    <n v="0.03"/>
    <s v="AÃ©reo Normal"/>
    <n v="-161.61000000000001"/>
    <n v="-161.61000000000001"/>
    <s v=""/>
    <x v="155"/>
    <n v="4.8600000000000003"/>
    <s v="Katherine Hughes"/>
    <s v="Ãurea"/>
    <n v="23320"/>
    <s v="Rio Grande do Sul"/>
    <x v="2"/>
    <s v="Sam,Pat"/>
    <x v="2"/>
    <s v="Pat"/>
    <s v="Brasil"/>
    <s v="Consumidor"/>
    <s v="MobiliÃ¡rio"/>
    <s v="MobiliÃ¡rio de EscritÃ³rio"/>
    <x v="580"/>
    <s v="Small Box"/>
    <n v="0.41"/>
    <d v="2011-10-02T00:00:00"/>
  </r>
  <r>
    <n v="5226"/>
    <n v="6352"/>
    <n v="45029"/>
    <x v="886"/>
    <s v="Alta"/>
    <x v="28"/>
    <n v="5304.42"/>
    <n v="0.01"/>
    <s v="Transporte RodoviÃ¡rio"/>
    <n v="-633.441237"/>
    <n v="-633.441237"/>
    <s v=""/>
    <x v="469"/>
    <n v="62.74"/>
    <s v="Gene McClure"/>
    <s v="SÃ£o Paulo"/>
    <n v="19026"/>
    <s v="SÃ£o Paulo"/>
    <x v="3"/>
    <s v="Erin"/>
    <x v="3"/>
    <m/>
    <s v="Brasil"/>
    <s v="Consumidor"/>
    <s v="MobiliÃ¡rio"/>
    <s v="Mesas"/>
    <x v="698"/>
    <s v="Jumbo Box"/>
    <n v="0.75"/>
    <d v="2010-07-03T00:00:00"/>
  </r>
  <r>
    <n v="5116"/>
    <n v="6353"/>
    <n v="45030"/>
    <x v="1154"/>
    <s v="Alta"/>
    <x v="23"/>
    <n v="18.16"/>
    <n v="0.03"/>
    <s v="AÃ©reo Normal"/>
    <n v="-7.25"/>
    <n v="-7.25"/>
    <s v=""/>
    <x v="247"/>
    <n v="6.13"/>
    <s v="Giulietta Dortch"/>
    <s v="SÃ£o Paulo"/>
    <n v="7067"/>
    <s v="SÃ£o Paulo"/>
    <x v="3"/>
    <s v="Erin"/>
    <x v="3"/>
    <m/>
    <s v="Brasil"/>
    <s v="Consumidor"/>
    <s v="Material de EscritÃ³rio"/>
    <s v="Armazenamento e OrganizaÃ§Ã£o"/>
    <x v="814"/>
    <s v="Small Box"/>
    <n v="0.56999999999999995"/>
    <d v="2010-07-26T00:00:00"/>
  </r>
  <r>
    <n v="3937"/>
    <n v="6356"/>
    <n v="45059"/>
    <x v="901"/>
    <s v="NÃ£o Especificada"/>
    <x v="32"/>
    <n v="130.13999999999999"/>
    <n v="0.04"/>
    <s v="AÃ©reo Normal"/>
    <n v="-116.18"/>
    <n v="-116.18"/>
    <s v=""/>
    <x v="365"/>
    <n v="8.65"/>
    <s v="Tony Chapman"/>
    <s v="SÃ£o Paulo"/>
    <n v="45431"/>
    <s v="SÃ£o Paulo"/>
    <x v="3"/>
    <s v="Erin"/>
    <x v="3"/>
    <m/>
    <s v="Brasil"/>
    <s v="Consumidor"/>
    <s v="Tecnologia"/>
    <s v="PerifÃ©ricos"/>
    <x v="515"/>
    <s v="Small Box"/>
    <n v="0.74"/>
    <d v="2011-02-05T00:00:00"/>
  </r>
  <r>
    <n v="4331"/>
    <n v="6357"/>
    <n v="45088"/>
    <x v="1231"/>
    <s v="Baixa"/>
    <x v="29"/>
    <n v="1418.9559999999999"/>
    <n v="0.09"/>
    <s v="AÃ©reo Normal"/>
    <n v="-447.41399999999999"/>
    <n v="-447.41399999999999"/>
    <s v=""/>
    <x v="57"/>
    <n v="4.2"/>
    <s v="Christopher Conant"/>
    <s v="Feira de Santana"/>
    <n v="98408"/>
    <s v="Bahia"/>
    <x v="1"/>
    <s v="Chris,Pat"/>
    <x v="1"/>
    <s v="Pat"/>
    <s v="Brasil"/>
    <s v="EscritÃ³rio em Casa"/>
    <s v="Tecnologia"/>
    <s v="Telefones e ComunicaÃ§Ã£o"/>
    <x v="949"/>
    <s v="Small Box"/>
    <n v="0.6"/>
    <d v="2010-11-29T00:00:00"/>
  </r>
  <r>
    <n v="7796"/>
    <n v="6358"/>
    <n v="45120"/>
    <x v="492"/>
    <s v="CrÃ­tica"/>
    <x v="33"/>
    <n v="14591.44"/>
    <n v="7.0000000000000007E-2"/>
    <s v="Transporte RodoviÃ¡rio"/>
    <n v="5475.8"/>
    <n v="5475.8"/>
    <s v=""/>
    <x v="598"/>
    <n v="48.26"/>
    <s v="Emily Phan"/>
    <s v="Recife"/>
    <n v="92646"/>
    <s v="Pernambuco"/>
    <x v="1"/>
    <s v="Chris,Pat"/>
    <x v="1"/>
    <s v="Pat"/>
    <s v="Brasil"/>
    <s v="Consumidor"/>
    <s v="Tecnologia"/>
    <s v="MÃ¡quinas de EscritÃ³rio"/>
    <x v="948"/>
    <s v="Jumbo Box"/>
    <n v="0.36"/>
    <d v="2009-04-10T00:00:00"/>
  </r>
  <r>
    <n v="7"/>
    <n v="6361"/>
    <n v="45127"/>
    <x v="1264"/>
    <s v="MÃ©dia"/>
    <x v="17"/>
    <n v="14.15"/>
    <n v="0.1"/>
    <s v="AÃ©reo Normal"/>
    <n v="-1.29"/>
    <n v="0"/>
    <s v="Returned"/>
    <x v="640"/>
    <n v="0.7"/>
    <s v="Theresa Swint"/>
    <s v="MaringÃ¡"/>
    <n v="33569"/>
    <s v="ParanÃ¡"/>
    <x v="2"/>
    <s v="Sam,Pat"/>
    <x v="2"/>
    <s v="Pat"/>
    <s v="Brasil"/>
    <s v="Consumidor"/>
    <s v="Material de EscritÃ³rio"/>
    <s v="ElÃ¡sticos"/>
    <x v="1031"/>
    <s v="Wrap Bag"/>
    <n v="0.37"/>
    <d v="2012-12-30T00:00:00"/>
  </r>
  <r>
    <n v="3842"/>
    <n v="6365"/>
    <n v="45156"/>
    <x v="1265"/>
    <s v="Baixa"/>
    <x v="44"/>
    <n v="238.08"/>
    <n v="7.0000000000000007E-2"/>
    <s v="AÃ©reo Normal"/>
    <n v="31.654"/>
    <n v="31.654"/>
    <s v=""/>
    <x v="455"/>
    <n v="2.99"/>
    <s v="Luke Schmidt"/>
    <s v="Ãurea"/>
    <n v="29730"/>
    <s v="Rio Grande do Sul"/>
    <x v="2"/>
    <s v="Sam,Pat"/>
    <x v="2"/>
    <s v="Pat"/>
    <s v="Brasil"/>
    <s v="EscritÃ³rio em Casa"/>
    <s v="Material de EscritÃ³rio"/>
    <s v="Capas e AcessÃ³rios"/>
    <x v="668"/>
    <s v="Small Box"/>
    <n v="0.35"/>
    <d v="2011-02-19T00:00:00"/>
  </r>
  <r>
    <n v="3854"/>
    <n v="6366"/>
    <n v="45156"/>
    <x v="1265"/>
    <s v="Baixa"/>
    <x v="18"/>
    <n v="174.3"/>
    <n v="0.08"/>
    <s v="AÃ©reo Normal"/>
    <n v="75.58"/>
    <n v="75.58"/>
    <s v=""/>
    <x v="451"/>
    <n v="0.5"/>
    <s v="Luke Schmidt"/>
    <s v="Ãurea"/>
    <n v="29730"/>
    <s v="Rio Grande do Sul"/>
    <x v="2"/>
    <s v="Sam,Pat"/>
    <x v="2"/>
    <s v="Pat"/>
    <s v="Brasil"/>
    <s v="EscritÃ³rio em Casa"/>
    <s v="Material de EscritÃ³rio"/>
    <s v="Etiquetas"/>
    <x v="930"/>
    <s v="Small Box"/>
    <n v="0.38"/>
    <d v="2011-02-17T00:00:00"/>
  </r>
  <r>
    <n v="3886"/>
    <n v="6364"/>
    <n v="45156"/>
    <x v="1265"/>
    <s v="Baixa"/>
    <x v="14"/>
    <n v="663.24"/>
    <n v="0.01"/>
    <s v="AÃ©reo Normal"/>
    <n v="76.33"/>
    <n v="76.33"/>
    <s v=""/>
    <x v="711"/>
    <n v="6.32"/>
    <s v="Luke Schmidt"/>
    <s v="Ãurea"/>
    <n v="29730"/>
    <s v="Rio Grande do Sul"/>
    <x v="2"/>
    <s v="Sam,Pat"/>
    <x v="2"/>
    <s v="Pat"/>
    <s v="Brasil"/>
    <s v="EscritÃ³rio em Casa"/>
    <s v="Material de EscritÃ³rio"/>
    <s v="EletrodomÃ©sticos"/>
    <x v="1173"/>
    <s v="Small Box"/>
    <n v="0.57999999999999996"/>
    <d v="2011-02-12T00:00:00"/>
  </r>
  <r>
    <n v="5683"/>
    <n v="6368"/>
    <n v="45158"/>
    <x v="331"/>
    <s v="Baixa"/>
    <x v="5"/>
    <n v="63.84"/>
    <n v="0.03"/>
    <s v="AÃ©reo RÃ¡pido"/>
    <n v="23.52"/>
    <n v="23.52"/>
    <s v=""/>
    <x v="647"/>
    <n v="0.71"/>
    <s v="Juliana Krohn"/>
    <s v="Recife"/>
    <n v="94110"/>
    <s v="Pernambuco"/>
    <x v="1"/>
    <s v="Chris,Pat"/>
    <x v="1"/>
    <s v="Pat"/>
    <s v="Brasil"/>
    <s v="Corporativo"/>
    <s v="Material de EscritÃ³rio"/>
    <s v="ElÃ¡sticos"/>
    <x v="1048"/>
    <s v="Wrap Bag"/>
    <n v="0.39"/>
    <d v="2010-04-15T00:00:00"/>
  </r>
  <r>
    <n v="5703"/>
    <n v="6367"/>
    <n v="45158"/>
    <x v="331"/>
    <s v="Baixa"/>
    <x v="47"/>
    <n v="375.52"/>
    <n v="0.09"/>
    <s v="AÃ©reo Normal"/>
    <n v="131.69999999999999"/>
    <n v="131.69999999999999"/>
    <s v=""/>
    <x v="325"/>
    <n v="2.0299999999999998"/>
    <s v="Juliana Krohn"/>
    <s v="Recife"/>
    <n v="94110"/>
    <s v="Pernambuco"/>
    <x v="1"/>
    <s v="Chris,Pat"/>
    <x v="1"/>
    <s v="Pat"/>
    <s v="Brasil"/>
    <s v="Corporativo"/>
    <s v="Material de EscritÃ³rio"/>
    <s v="Papel"/>
    <x v="456"/>
    <s v="Wrap Bag"/>
    <n v="0.37"/>
    <d v="2010-04-12T00:00:00"/>
  </r>
  <r>
    <n v="5113"/>
    <n v="6377"/>
    <n v="45254"/>
    <x v="668"/>
    <s v="Alta"/>
    <x v="45"/>
    <n v="3327.84"/>
    <n v="0.06"/>
    <s v="Transporte RodoviÃ¡rio"/>
    <n v="-3033.57"/>
    <n v="-3033.57"/>
    <s v=""/>
    <x v="4"/>
    <n v="89.3"/>
    <s v="Corey Lock"/>
    <s v="Recife"/>
    <n v="92691"/>
    <s v="Pernambuco"/>
    <x v="1"/>
    <s v="Chris,Pat"/>
    <x v="1"/>
    <s v="Pat"/>
    <s v="Brasil"/>
    <s v="EscritÃ³rio em Casa"/>
    <s v="MobiliÃ¡rio"/>
    <s v="Mesas"/>
    <x v="4"/>
    <s v="Jumbo Box"/>
    <n v="0.69"/>
    <d v="2010-07-27T00:00:00"/>
  </r>
  <r>
    <n v="2069"/>
    <n v="6378"/>
    <n v="45284"/>
    <x v="1266"/>
    <s v="Alta"/>
    <x v="25"/>
    <n v="91.43"/>
    <n v="0"/>
    <s v="AÃ©reo Normal"/>
    <n v="-42.98"/>
    <n v="-42.98"/>
    <s v=""/>
    <x v="277"/>
    <n v="8.99"/>
    <s v="Roger Demir"/>
    <s v="AracajÃº"/>
    <n v="83701"/>
    <s v="Sergipe"/>
    <x v="1"/>
    <s v="Chris,Pat"/>
    <x v="1"/>
    <s v="Pat"/>
    <s v="Brasil"/>
    <s v="Consumidor"/>
    <s v="Material de EscritÃ³rio"/>
    <s v="Canetas e materiais de arte"/>
    <x v="383"/>
    <s v="Small Pack"/>
    <n v="0.59"/>
    <d v="2012-01-08T00:00:00"/>
  </r>
  <r>
    <n v="1470"/>
    <n v="6379"/>
    <n v="45315"/>
    <x v="1267"/>
    <s v="MÃ©dia"/>
    <x v="46"/>
    <n v="1141.9000000000001"/>
    <n v="0.02"/>
    <s v="AÃ©reo Normal"/>
    <n v="175.32"/>
    <n v="175.32"/>
    <s v=""/>
    <x v="208"/>
    <n v="8.2200000000000006"/>
    <s v="Peter Buhler"/>
    <s v="Recife"/>
    <n v="93309"/>
    <s v="Pernambuco"/>
    <x v="1"/>
    <s v="Chris,Pat"/>
    <x v="1"/>
    <s v="Pat"/>
    <s v="Brasil"/>
    <s v="Consumidor"/>
    <s v="Material de EscritÃ³rio"/>
    <s v="Armazenamento e OrganizaÃ§Ã£o"/>
    <x v="269"/>
    <s v="Small Box"/>
    <n v="0.56999999999999995"/>
    <d v="2012-04-21T00:00:00"/>
  </r>
  <r>
    <n v="229"/>
    <n v="6382"/>
    <n v="45346"/>
    <x v="677"/>
    <s v="Alta"/>
    <x v="11"/>
    <n v="692.15"/>
    <n v="0.09"/>
    <s v="AÃ©reo Normal"/>
    <n v="150.38"/>
    <n v="150.38"/>
    <s v=""/>
    <x v="238"/>
    <n v="5.97"/>
    <s v="Bobby Odegard"/>
    <s v="Fortaleza"/>
    <n v="89701"/>
    <s v="CearÃ¡"/>
    <x v="1"/>
    <s v="Chris,Pat"/>
    <x v="1"/>
    <s v="Pat"/>
    <s v="Brasil"/>
    <s v="Consumidor"/>
    <s v="Material de EscritÃ³rio"/>
    <s v="Papel"/>
    <x v="611"/>
    <s v="Small Box"/>
    <n v="0.38"/>
    <d v="2012-11-15T00:00:00"/>
  </r>
  <r>
    <n v="2285"/>
    <n v="6385"/>
    <n v="45376"/>
    <x v="724"/>
    <s v="CrÃ­tica"/>
    <x v="36"/>
    <n v="6648.58"/>
    <n v="0.08"/>
    <s v="Transporte RodoviÃ¡rio"/>
    <n v="-555.98"/>
    <n v="-555.98"/>
    <s v=""/>
    <x v="156"/>
    <n v="99"/>
    <s v="Vivek Gonzalez"/>
    <s v="VitÃ³ria"/>
    <n v="20906"/>
    <s v="EspÃ­rito Santo"/>
    <x v="3"/>
    <s v="Erin"/>
    <x v="3"/>
    <m/>
    <s v="Brasil"/>
    <s v="Consumidor"/>
    <s v="Material de EscritÃ³rio"/>
    <s v="Armazenamento e OrganizaÃ§Ã£o"/>
    <x v="184"/>
    <s v="Jumbo Drum"/>
    <n v="0.65"/>
    <d v="2011-12-03T00:00:00"/>
  </r>
  <r>
    <n v="7666"/>
    <n v="6388"/>
    <n v="45380"/>
    <x v="1230"/>
    <s v="CrÃ­tica"/>
    <x v="4"/>
    <n v="4170.8649999999998"/>
    <n v="0"/>
    <s v="AÃ©reo RÃ¡pido"/>
    <n v="1030.509"/>
    <n v="1030.509"/>
    <s v=""/>
    <x v="57"/>
    <n v="4.2"/>
    <s v="Charles Crestani"/>
    <s v="Recife"/>
    <n v="95062"/>
    <s v="Pernambuco"/>
    <x v="1"/>
    <s v="Chris,Pat"/>
    <x v="1"/>
    <s v="Pat"/>
    <s v="Brasil"/>
    <s v="Consumidor"/>
    <s v="Tecnologia"/>
    <s v="Telefones e ComunicaÃ§Ã£o"/>
    <x v="1186"/>
    <s v="Small Box"/>
    <n v="0.56999999999999995"/>
    <d v="2009-05-02T00:00:00"/>
  </r>
  <r>
    <n v="7670"/>
    <n v="6387"/>
    <n v="45380"/>
    <x v="1230"/>
    <s v="CrÃ­tica"/>
    <x v="20"/>
    <n v="1912.9845"/>
    <n v="0.06"/>
    <s v="AÃ©reo RÃ¡pido"/>
    <n v="288.08999999999997"/>
    <n v="288.08999999999997"/>
    <s v=""/>
    <x v="6"/>
    <n v="8.8000000000000007"/>
    <s v="Charles Crestani"/>
    <s v="Recife"/>
    <n v="95062"/>
    <s v="Pernambuco"/>
    <x v="1"/>
    <s v="Chris,Pat"/>
    <x v="1"/>
    <s v="Pat"/>
    <s v="Brasil"/>
    <s v="Consumidor"/>
    <s v="Tecnologia"/>
    <s v="Telefones e ComunicaÃ§Ã£o"/>
    <x v="1022"/>
    <s v="Small Box"/>
    <n v="0.57999999999999996"/>
    <d v="2009-05-01T00:00:00"/>
  </r>
  <r>
    <n v="2835"/>
    <n v="6390"/>
    <n v="45381"/>
    <x v="86"/>
    <s v="MÃ©dia"/>
    <x v="3"/>
    <n v="1316.87"/>
    <n v="0.02"/>
    <s v="AÃ©reo RÃ¡pido"/>
    <n v="204.7"/>
    <n v="204.7"/>
    <s v=""/>
    <x v="230"/>
    <n v="5.5"/>
    <s v="Michael Oakman"/>
    <s v="VitÃ³ria"/>
    <n v="4011"/>
    <s v="EspÃ­rito Santo"/>
    <x v="3"/>
    <s v="Erin"/>
    <x v="3"/>
    <m/>
    <s v="Brasil"/>
    <s v="Pequenas Empresas"/>
    <s v="Tecnologia"/>
    <s v="PerifÃ©ricos"/>
    <x v="305"/>
    <s v="Small Box"/>
    <n v="0.62"/>
    <d v="2011-08-23T00:00:00"/>
  </r>
  <r>
    <n v="2836"/>
    <n v="6391"/>
    <n v="45381"/>
    <x v="86"/>
    <s v="MÃ©dia"/>
    <x v="23"/>
    <n v="11.81"/>
    <n v="0.01"/>
    <s v="AÃ©reo Normal"/>
    <n v="-7.95"/>
    <n v="-7.95"/>
    <s v=""/>
    <x v="682"/>
    <n v="5.57"/>
    <s v="Michael Oakman"/>
    <s v="Belo Horizonte"/>
    <n v="2451"/>
    <s v="Minas Gerais"/>
    <x v="3"/>
    <s v="Erin"/>
    <x v="3"/>
    <m/>
    <s v="Brasil"/>
    <s v="Pequenas Empresas"/>
    <s v="MobiliÃ¡rio"/>
    <s v="MobiliÃ¡rio de EscritÃ³rio"/>
    <x v="1109"/>
    <s v="Small Box"/>
    <n v="0.41"/>
    <d v="2011-08-23T00:00:00"/>
  </r>
  <r>
    <n v="2844"/>
    <n v="6389"/>
    <n v="45381"/>
    <x v="86"/>
    <s v="MÃ©dia"/>
    <x v="2"/>
    <n v="164.1"/>
    <n v="0.03"/>
    <s v="AÃ©reo RÃ¡pido"/>
    <n v="-41.216000000000001"/>
    <n v="-41.216000000000001"/>
    <s v=""/>
    <x v="248"/>
    <n v="5.01"/>
    <s v="Michael Oakman"/>
    <s v="VitÃ³ria"/>
    <n v="4401"/>
    <s v="EspÃ­rito Santo"/>
    <x v="3"/>
    <s v="Erin"/>
    <x v="3"/>
    <m/>
    <s v="Brasil"/>
    <s v="Pequenas Empresas"/>
    <s v="Material de EscritÃ³rio"/>
    <s v="Capas e AcessÃ³rios"/>
    <x v="330"/>
    <s v="Small Box"/>
    <n v="0.39"/>
    <d v="2011-08-22T00:00:00"/>
  </r>
  <r>
    <n v="4026"/>
    <n v="6392"/>
    <n v="45408"/>
    <x v="357"/>
    <s v="Baixa"/>
    <x v="16"/>
    <n v="716.99"/>
    <n v="0.05"/>
    <s v="AÃ©reo Normal"/>
    <n v="174.06"/>
    <n v="174.06"/>
    <s v=""/>
    <x v="244"/>
    <n v="1.99"/>
    <s v="Maribeth Dona"/>
    <s v="Ãurea"/>
    <n v="20151"/>
    <s v="Rio Grande do Sul"/>
    <x v="2"/>
    <s v="Sam,Pat"/>
    <x v="2"/>
    <s v="Pat"/>
    <s v="Brasil"/>
    <s v="EscritÃ³rio em Casa"/>
    <s v="Tecnologia"/>
    <s v="PerifÃ©ricos"/>
    <x v="326"/>
    <s v="Small Pack"/>
    <n v="0.5"/>
    <d v="2011-01-17T00:00:00"/>
  </r>
  <r>
    <n v="5684"/>
    <n v="6393"/>
    <n v="45409"/>
    <x v="154"/>
    <s v="CrÃ­tica"/>
    <x v="41"/>
    <n v="3427.31"/>
    <n v="0.1"/>
    <s v="Transporte RodoviÃ¡rio"/>
    <n v="124.36"/>
    <n v="124.36"/>
    <s v=""/>
    <x v="72"/>
    <n v="58.95"/>
    <s v="Damala Kotsonis"/>
    <s v="Recife"/>
    <n v="93117"/>
    <s v="Pernambuco"/>
    <x v="1"/>
    <s v="Chris,Pat"/>
    <x v="1"/>
    <s v="Pat"/>
    <s v="Brasil"/>
    <s v="Corporativo"/>
    <s v="MobiliÃ¡rio"/>
    <s v="Cadeiras"/>
    <x v="81"/>
    <s v="Jumbo Drum"/>
    <n v="0.56999999999999995"/>
    <d v="2010-04-15T00:00:00"/>
  </r>
  <r>
    <n v="5685"/>
    <n v="6395"/>
    <n v="45409"/>
    <x v="154"/>
    <s v="CrÃ­tica"/>
    <x v="31"/>
    <n v="893.13750000000005"/>
    <n v="0"/>
    <s v="AÃ©reo Normal"/>
    <n v="10.997999999999999"/>
    <n v="10.997999999999999"/>
    <s v=""/>
    <x v="127"/>
    <n v="1.25"/>
    <s v="Damala Kotsonis"/>
    <s v="Recife"/>
    <n v="93117"/>
    <s v="Pernambuco"/>
    <x v="1"/>
    <s v="Chris,Pat"/>
    <x v="1"/>
    <s v="Pat"/>
    <s v="Brasil"/>
    <s v="Corporativo"/>
    <s v="Tecnologia"/>
    <s v="Telefones e ComunicaÃ§Ã£o"/>
    <x v="564"/>
    <s v="Small Pack"/>
    <n v="0.83"/>
    <d v="2010-04-15T00:00:00"/>
  </r>
  <r>
    <n v="5693"/>
    <n v="6394"/>
    <n v="45409"/>
    <x v="154"/>
    <s v="CrÃ­tica"/>
    <x v="17"/>
    <n v="36.26"/>
    <n v="0.08"/>
    <s v="AÃ©reo Normal"/>
    <n v="-28.37"/>
    <n v="-28.37"/>
    <s v=""/>
    <x v="421"/>
    <n v="3.97"/>
    <s v="Damala Kotsonis"/>
    <s v="Recife"/>
    <n v="93117"/>
    <s v="Pernambuco"/>
    <x v="1"/>
    <s v="Chris,Pat"/>
    <x v="1"/>
    <s v="Pat"/>
    <s v="Brasil"/>
    <s v="Corporativo"/>
    <s v="Material de EscritÃ³rio"/>
    <s v="Canetas e materiais de arte"/>
    <x v="604"/>
    <s v="Wrap Bag"/>
    <n v="0.56000000000000005"/>
    <d v="2010-04-13T00:00:00"/>
  </r>
  <r>
    <n v="6991"/>
    <n v="6396"/>
    <n v="45410"/>
    <x v="119"/>
    <s v="Baixa"/>
    <x v="36"/>
    <n v="991.36"/>
    <n v="0.1"/>
    <s v="AÃ©reo Normal"/>
    <n v="-103.11"/>
    <n v="-103.11"/>
    <s v=""/>
    <x v="633"/>
    <n v="19.989999999999998"/>
    <s v="Michael Grace"/>
    <s v="Ãurea"/>
    <n v="29483"/>
    <s v="Rio Grande do Sul"/>
    <x v="2"/>
    <s v="Sam,Pat"/>
    <x v="2"/>
    <s v="Pat"/>
    <s v="Brasil"/>
    <s v="Corporativo"/>
    <s v="Material de EscritÃ³rio"/>
    <s v="Armazenamento e OrganizaÃ§Ã£o"/>
    <x v="1014"/>
    <s v="Small Box"/>
    <n v="0.59"/>
    <d v="2009-08-24T00:00:00"/>
  </r>
  <r>
    <n v="5638"/>
    <n v="6397"/>
    <n v="45412"/>
    <x v="666"/>
    <s v="MÃ©dia"/>
    <x v="28"/>
    <n v="586.61900000000003"/>
    <n v="0.06"/>
    <s v="AÃ©reo Normal"/>
    <n v="83.07"/>
    <n v="83.07"/>
    <s v=""/>
    <x v="146"/>
    <n v="1.1000000000000001"/>
    <s v="Arianne Irving"/>
    <s v="Ãurea"/>
    <n v="38109"/>
    <s v="Rio Grande do Sul"/>
    <x v="2"/>
    <s v="Sam,Pat"/>
    <x v="2"/>
    <s v="Pat"/>
    <s v="Brasil"/>
    <s v="Corporativo"/>
    <s v="Tecnologia"/>
    <s v="Telefones e ComunicaÃ§Ã£o"/>
    <x v="172"/>
    <s v="Small Box"/>
    <n v="0.55000000000000004"/>
    <d v="2010-04-23T00:00:00"/>
  </r>
  <r>
    <n v="5360"/>
    <n v="6398"/>
    <n v="45413"/>
    <x v="428"/>
    <s v="Alta"/>
    <x v="43"/>
    <n v="85.74"/>
    <n v="0.03"/>
    <s v="AÃ©reo Normal"/>
    <n v="-73.5655"/>
    <n v="-73.5655"/>
    <s v=""/>
    <x v="705"/>
    <n v="6.21"/>
    <s v="Eric Barreto"/>
    <s v="MaringÃ¡"/>
    <n v="34142"/>
    <s v="ParanÃ¡"/>
    <x v="2"/>
    <s v="Sam,Pat"/>
    <x v="2"/>
    <s v="Pat"/>
    <s v="Brasil"/>
    <s v="Pequenas Empresas"/>
    <s v="Material de EscritÃ³rio"/>
    <s v="Capas e AcessÃ³rios"/>
    <x v="1158"/>
    <s v="Small Box"/>
    <n v="0.37"/>
    <d v="2010-06-09T00:00:00"/>
  </r>
  <r>
    <n v="5361"/>
    <n v="6399"/>
    <n v="45413"/>
    <x v="428"/>
    <s v="Alta"/>
    <x v="30"/>
    <n v="2031.98"/>
    <n v="0.05"/>
    <s v="AÃ©reo Normal"/>
    <n v="778.6"/>
    <n v="778.6"/>
    <s v=""/>
    <x v="211"/>
    <n v="9.07"/>
    <s v="Eric Barreto"/>
    <s v="MaringÃ¡"/>
    <n v="34142"/>
    <s v="ParanÃ¡"/>
    <x v="2"/>
    <s v="Sam,Pat"/>
    <x v="2"/>
    <s v="Pat"/>
    <s v="Brasil"/>
    <s v="Pequenas Empresas"/>
    <s v="Material de EscritÃ³rio"/>
    <s v="Capas e AcessÃ³rios"/>
    <x v="663"/>
    <s v="Small Box"/>
    <n v="0.35"/>
    <d v="2010-06-09T00:00:00"/>
  </r>
  <r>
    <n v="5369"/>
    <n v="6400"/>
    <n v="45413"/>
    <x v="428"/>
    <s v="Alta"/>
    <x v="4"/>
    <n v="131.94"/>
    <n v="0.04"/>
    <s v="AÃ©reo Normal"/>
    <n v="2.3205"/>
    <n v="2.3205"/>
    <s v=""/>
    <x v="66"/>
    <n v="2.99"/>
    <s v="Eric Barreto"/>
    <s v="MaringÃ¡"/>
    <n v="34142"/>
    <s v="ParanÃ¡"/>
    <x v="2"/>
    <s v="Sam,Pat"/>
    <x v="2"/>
    <s v="Pat"/>
    <s v="Brasil"/>
    <s v="Pequenas Empresas"/>
    <s v="Material de EscritÃ³rio"/>
    <s v="Capas e AcessÃ³rios"/>
    <x v="110"/>
    <s v="Small Box"/>
    <n v="0.37"/>
    <d v="2010-06-08T00:00:00"/>
  </r>
  <r>
    <n v="1485"/>
    <n v="6403"/>
    <n v="45476"/>
    <x v="66"/>
    <s v="CrÃ­tica"/>
    <x v="10"/>
    <n v="1055.98"/>
    <n v="7.0000000000000007E-2"/>
    <s v="AÃ©reo Normal"/>
    <n v="204.58"/>
    <n v="204.58"/>
    <s v=""/>
    <x v="61"/>
    <n v="5.94"/>
    <s v="Ashley Jarboe"/>
    <s v="MaceiÃ³"/>
    <n v="85301"/>
    <s v="Alagoas"/>
    <x v="1"/>
    <s v="Chris,Pat"/>
    <x v="1"/>
    <s v="Pat"/>
    <s v="Brasil"/>
    <s v="EscritÃ³rio em Casa"/>
    <s v="Material de EscritÃ³rio"/>
    <s v="EletrodomÃ©sticos"/>
    <x v="66"/>
    <s v="Medium Box"/>
    <n v="0.5"/>
    <d v="2012-04-18T00:00:00"/>
  </r>
  <r>
    <n v="2117"/>
    <n v="6404"/>
    <n v="45506"/>
    <x v="39"/>
    <s v="Baixa"/>
    <x v="12"/>
    <n v="448.36649999999997"/>
    <n v="0.03"/>
    <s v="AÃ©reo Normal"/>
    <n v="-748.40700000000004"/>
    <n v="-748.40700000000004"/>
    <s v=""/>
    <x v="129"/>
    <n v="8.99"/>
    <s v="Neil French"/>
    <s v="FlorianÃ³polis"/>
    <n v="70802"/>
    <s v="Santa Catarina"/>
    <x v="2"/>
    <s v="Sam,Pat"/>
    <x v="2"/>
    <s v="Pat"/>
    <s v="Brasil"/>
    <s v="Consumidor"/>
    <s v="Tecnologia"/>
    <s v="Telefones e ComunicaÃ§Ã£o"/>
    <x v="692"/>
    <s v="Small Box"/>
    <n v="0.56999999999999995"/>
    <d v="2011-12-31T00:00:00"/>
  </r>
  <r>
    <n v="4916"/>
    <n v="6405"/>
    <n v="45511"/>
    <x v="1025"/>
    <s v="Baixa"/>
    <x v="42"/>
    <n v="951.31"/>
    <n v="0.08"/>
    <s v="Transporte RodoviÃ¡rio"/>
    <n v="-1099.46"/>
    <n v="-1099.46"/>
    <s v=""/>
    <x v="160"/>
    <n v="45.51"/>
    <s v="Sonia Cooley"/>
    <s v="Teresina"/>
    <n v="97330"/>
    <s v="PiauÃ­"/>
    <x v="1"/>
    <s v="Chris,Pat"/>
    <x v="1"/>
    <s v="Pat"/>
    <s v="Brasil"/>
    <s v="Corporativo"/>
    <s v="MobiliÃ¡rio"/>
    <s v="Mesas"/>
    <x v="191"/>
    <s v="Jumbo Box"/>
    <n v="0.65"/>
    <d v="2010-08-28T00:00:00"/>
  </r>
  <r>
    <n v="7123"/>
    <n v="6406"/>
    <n v="45539"/>
    <x v="1268"/>
    <s v="NÃ£o Especificada"/>
    <x v="5"/>
    <n v="269.2"/>
    <n v="0.02"/>
    <s v="AÃ©reo RÃ¡pido"/>
    <n v="69.61"/>
    <n v="69.61"/>
    <s v=""/>
    <x v="486"/>
    <n v="1.99"/>
    <s v="Grant Thornton"/>
    <s v="Recife"/>
    <n v="94043"/>
    <s v="Pernambuco"/>
    <x v="1"/>
    <s v="Chris,Pat"/>
    <x v="1"/>
    <s v="Pat"/>
    <s v="Brasil"/>
    <s v="Corporativo"/>
    <s v="Tecnologia"/>
    <s v="PerifÃ©ricos"/>
    <x v="743"/>
    <s v="Small Pack"/>
    <n v="0.42"/>
    <d v="2009-08-04T00:00:00"/>
  </r>
  <r>
    <n v="7124"/>
    <n v="6407"/>
    <n v="45539"/>
    <x v="1268"/>
    <s v="NÃ£o Especificada"/>
    <x v="15"/>
    <n v="87.33"/>
    <n v="0.08"/>
    <s v="AÃ©reo Normal"/>
    <n v="13.82"/>
    <n v="13.82"/>
    <s v=""/>
    <x v="677"/>
    <n v="0.85"/>
    <s v="Grant Thornton"/>
    <s v="Recife"/>
    <n v="94043"/>
    <s v="Pernambuco"/>
    <x v="1"/>
    <s v="Chris,Pat"/>
    <x v="1"/>
    <s v="Pat"/>
    <s v="Brasil"/>
    <s v="Corporativo"/>
    <s v="Material de EscritÃ³rio"/>
    <s v="Canetas e materiais de arte"/>
    <x v="1102"/>
    <s v="Wrap Bag"/>
    <n v="0.48"/>
    <d v="2009-08-04T00:00:00"/>
  </r>
  <r>
    <n v="6030"/>
    <n v="6408"/>
    <n v="45542"/>
    <x v="1143"/>
    <s v="Alta"/>
    <x v="11"/>
    <n v="281.79000000000002"/>
    <n v="0.04"/>
    <s v="AÃ©reo RÃ¡pido"/>
    <n v="-50.96"/>
    <n v="-50.96"/>
    <s v=""/>
    <x v="36"/>
    <n v="5.83"/>
    <s v="Robert Marley"/>
    <s v="SÃ£o Paulo"/>
    <n v="43055"/>
    <s v="SÃ£o Paulo"/>
    <x v="3"/>
    <s v="Erin"/>
    <x v="3"/>
    <m/>
    <s v="Brasil"/>
    <s v="Corporativo"/>
    <s v="Material de EscritÃ³rio"/>
    <s v="Papel"/>
    <x v="37"/>
    <s v="Wrap Bag"/>
    <n v="0.36"/>
    <d v="2010-02-10T00:00:00"/>
  </r>
  <r>
    <n v="6041"/>
    <n v="6409"/>
    <n v="45542"/>
    <x v="1143"/>
    <s v="Alta"/>
    <x v="47"/>
    <n v="4064.2719999999999"/>
    <n v="0.01"/>
    <s v="Transporte RodoviÃ¡rio"/>
    <n v="-300.854983"/>
    <n v="-300.854983"/>
    <s v=""/>
    <x v="49"/>
    <n v="51.94"/>
    <s v="Robert Marley"/>
    <s v="SÃ£o Paulo"/>
    <n v="43055"/>
    <s v="SÃ£o Paulo"/>
    <x v="3"/>
    <s v="Erin"/>
    <x v="3"/>
    <m/>
    <s v="Brasil"/>
    <s v="Corporativo"/>
    <s v="MobiliÃ¡rio"/>
    <s v="Mesas"/>
    <x v="50"/>
    <s v="Jumbo Box"/>
    <n v="0.63"/>
    <d v="2010-02-08T00:00:00"/>
  </r>
  <r>
    <n v="3927"/>
    <n v="6410"/>
    <n v="45543"/>
    <x v="640"/>
    <s v="Baixa"/>
    <x v="48"/>
    <n v="1223.43"/>
    <n v="0.01"/>
    <s v="Transporte RodoviÃ¡rio"/>
    <n v="-1615.5853999999999"/>
    <n v="-1615.5853999999999"/>
    <s v=""/>
    <x v="4"/>
    <n v="89.3"/>
    <s v="Denny Joy"/>
    <s v="SÃ£o Paulo"/>
    <n v="15102"/>
    <s v="SÃ£o Paulo"/>
    <x v="3"/>
    <s v="Erin"/>
    <x v="3"/>
    <m/>
    <s v="Brasil"/>
    <s v="Corporativo"/>
    <s v="MobiliÃ¡rio"/>
    <s v="Mesas"/>
    <x v="4"/>
    <s v="Jumbo Box"/>
    <n v="0.69"/>
    <d v="2011-02-06T00:00:00"/>
  </r>
  <r>
    <n v="527"/>
    <n v="6413"/>
    <n v="45571"/>
    <x v="860"/>
    <s v="MÃ©dia"/>
    <x v="26"/>
    <n v="5975.0495000000001"/>
    <n v="0.06"/>
    <s v="AÃ©reo Normal"/>
    <n v="1417.23"/>
    <n v="1417.23"/>
    <s v=""/>
    <x v="124"/>
    <n v="8.99"/>
    <s v="Rick Bensley"/>
    <s v="MaringÃ¡"/>
    <n v="33566"/>
    <s v="ParanÃ¡"/>
    <x v="2"/>
    <s v="Sam,Pat"/>
    <x v="2"/>
    <s v="Pat"/>
    <s v="Brasil"/>
    <s v="Consumidor"/>
    <s v="Tecnologia"/>
    <s v="Telefones e ComunicaÃ§Ã£o"/>
    <x v="142"/>
    <s v="Small Box"/>
    <n v="0.57999999999999996"/>
    <d v="2012-09-25T00:00:00"/>
  </r>
  <r>
    <n v="528"/>
    <n v="6414"/>
    <n v="45571"/>
    <x v="860"/>
    <s v="MÃ©dia"/>
    <x v="21"/>
    <n v="720.52"/>
    <n v="0.1"/>
    <s v="AÃ©reo Normal"/>
    <n v="-36.792299999999997"/>
    <n v="-36.792299999999997"/>
    <s v=""/>
    <x v="428"/>
    <n v="8.51"/>
    <s v="Rick Bensley"/>
    <s v="MaringÃ¡"/>
    <n v="33317"/>
    <s v="ParanÃ¡"/>
    <x v="2"/>
    <s v="Sam,Pat"/>
    <x v="2"/>
    <s v="Pat"/>
    <s v="Brasil"/>
    <s v="Consumidor"/>
    <s v="Tecnologia"/>
    <s v="MÃ¡quinas de EscritÃ³rio"/>
    <x v="617"/>
    <s v="Medium Box"/>
    <n v="0.4"/>
    <d v="2012-09-25T00:00:00"/>
  </r>
  <r>
    <n v="534"/>
    <n v="6412"/>
    <n v="45571"/>
    <x v="860"/>
    <s v="MÃ©dia"/>
    <x v="27"/>
    <n v="528.53"/>
    <n v="0.05"/>
    <s v="AÃ©reo Normal"/>
    <n v="-7.24"/>
    <n v="-7.24"/>
    <s v=""/>
    <x v="518"/>
    <n v="4.8099999999999996"/>
    <s v="Rick Bensley"/>
    <s v="MaringÃ¡"/>
    <n v="33566"/>
    <s v="ParanÃ¡"/>
    <x v="2"/>
    <s v="Sam,Pat"/>
    <x v="2"/>
    <s v="Pat"/>
    <s v="Brasil"/>
    <s v="Consumidor"/>
    <s v="Material de EscritÃ³rio"/>
    <s v="Armazenamento e OrganizaÃ§Ã£o"/>
    <x v="793"/>
    <s v="Small Box"/>
    <n v="0.57999999999999996"/>
    <d v="2012-09-24T00:00:00"/>
  </r>
  <r>
    <n v="1531"/>
    <n v="6416"/>
    <n v="45575"/>
    <x v="141"/>
    <s v="CrÃ­tica"/>
    <x v="6"/>
    <n v="3849.17"/>
    <n v="0.06"/>
    <s v="AÃ©reo Normal"/>
    <n v="1982.78"/>
    <n v="1982.78"/>
    <s v=""/>
    <x v="645"/>
    <n v="5.01"/>
    <s v="Eric Barreto"/>
    <s v="MaringÃ¡"/>
    <n v="34142"/>
    <s v="ParanÃ¡"/>
    <x v="2"/>
    <s v="Sam,Pat"/>
    <x v="2"/>
    <s v="Pat"/>
    <s v="Brasil"/>
    <s v="Pequenas Empresas"/>
    <s v="Material de EscritÃ³rio"/>
    <s v="Envelopes"/>
    <x v="1046"/>
    <s v="Small Box"/>
    <n v="0.38"/>
    <d v="2012-04-12T00:00:00"/>
  </r>
  <r>
    <n v="5704"/>
    <n v="6418"/>
    <n v="45605"/>
    <x v="331"/>
    <s v="MÃ©dia"/>
    <x v="25"/>
    <n v="1494.27"/>
    <n v="0.05"/>
    <s v="Transporte RodoviÃ¡rio"/>
    <n v="-248.78"/>
    <n v="0"/>
    <s v="Returned"/>
    <x v="182"/>
    <n v="52.2"/>
    <s v="Nora Paige"/>
    <s v="Recife"/>
    <n v="93422"/>
    <s v="Pernambuco"/>
    <x v="1"/>
    <s v="Chris,Pat"/>
    <x v="1"/>
    <s v="Pat"/>
    <s v="Brasil"/>
    <s v="Pequenas Empresas"/>
    <s v="MobiliÃ¡rio"/>
    <s v="Mesas"/>
    <x v="223"/>
    <s v="Jumbo Box"/>
    <n v="0.64"/>
    <d v="2010-04-12T00:00:00"/>
  </r>
  <r>
    <n v="1496"/>
    <n v="6422"/>
    <n v="45635"/>
    <x v="294"/>
    <s v="Baixa"/>
    <x v="31"/>
    <n v="2018.68"/>
    <n v="0.1"/>
    <s v="AÃ©reo Normal"/>
    <n v="731.72"/>
    <n v="731.72"/>
    <s v=""/>
    <x v="516"/>
    <n v="1.99"/>
    <s v="Denny Joy"/>
    <s v="SÃ£o Paulo"/>
    <n v="15102"/>
    <s v="SÃ£o Paulo"/>
    <x v="3"/>
    <s v="Erin"/>
    <x v="3"/>
    <m/>
    <s v="Brasil"/>
    <s v="Corporativo"/>
    <s v="Tecnologia"/>
    <s v="PerifÃ©ricos"/>
    <x v="884"/>
    <s v="Small Pack"/>
    <n v="0.44"/>
    <d v="2012-04-16T00:00:00"/>
  </r>
  <r>
    <n v="1142"/>
    <n v="6423"/>
    <n v="45664"/>
    <x v="1269"/>
    <s v="NÃ£o Especificada"/>
    <x v="4"/>
    <n v="473.03"/>
    <n v="0.09"/>
    <s v="AÃ©reo Normal"/>
    <n v="26.27"/>
    <n v="26.27"/>
    <s v=""/>
    <x v="238"/>
    <n v="10.49"/>
    <s v="Karen Carlisle"/>
    <s v="Recife"/>
    <n v="91776"/>
    <s v="Pernambuco"/>
    <x v="1"/>
    <s v="Chris,Pat"/>
    <x v="1"/>
    <s v="Pat"/>
    <s v="Brasil"/>
    <s v="EscritÃ³rio em Casa"/>
    <s v="MobiliÃ¡rio"/>
    <s v="MobiliÃ¡rio de EscritÃ³rio"/>
    <x v="363"/>
    <s v="Small Box"/>
    <n v="0.49"/>
    <d v="2012-06-10T00:00:00"/>
  </r>
  <r>
    <n v="4240"/>
    <n v="6424"/>
    <n v="45668"/>
    <x v="786"/>
    <s v="NÃ£o Especificada"/>
    <x v="34"/>
    <n v="704.77"/>
    <n v="0.01"/>
    <s v="Transporte RodoviÃ¡rio"/>
    <n v="-298.89999999999998"/>
    <n v="-298.89999999999998"/>
    <s v=""/>
    <x v="643"/>
    <n v="55.81"/>
    <s v="Shaun Chance"/>
    <s v="AracajÃº"/>
    <n v="83402"/>
    <s v="Sergipe"/>
    <x v="1"/>
    <s v="Chris,Pat"/>
    <x v="1"/>
    <s v="Pat"/>
    <s v="Brasil"/>
    <s v="Corporativo"/>
    <s v="MobiliÃ¡rio"/>
    <s v="Estantes"/>
    <x v="1038"/>
    <s v="Jumbo Box"/>
    <n v="0.6"/>
    <d v="2010-12-13T00:00:00"/>
  </r>
  <r>
    <n v="818"/>
    <n v="6425"/>
    <n v="45670"/>
    <x v="749"/>
    <s v="Baixa"/>
    <x v="1"/>
    <n v="20.16"/>
    <n v="0.06"/>
    <s v="AÃ©reo Normal"/>
    <n v="-13.32"/>
    <n v="-13.32"/>
    <s v=""/>
    <x v="31"/>
    <n v="7.86"/>
    <s v="Barry Franz"/>
    <s v="VitÃ³ria"/>
    <n v="3820"/>
    <s v="EspÃ­rito Santo"/>
    <x v="3"/>
    <s v="Erin"/>
    <x v="3"/>
    <m/>
    <s v="Brasil"/>
    <s v="Corporativo"/>
    <s v="Material de EscritÃ³rio"/>
    <s v="Papel"/>
    <x v="500"/>
    <s v="Small Box"/>
    <n v="0.37"/>
    <d v="2012-08-11T00:00:00"/>
  </r>
  <r>
    <n v="3179"/>
    <n v="6426"/>
    <n v="45671"/>
    <x v="1270"/>
    <s v="Baixa"/>
    <x v="37"/>
    <n v="126.68"/>
    <n v="0.05"/>
    <s v="AÃ©reo Normal"/>
    <n v="7"/>
    <n v="7"/>
    <s v=""/>
    <x v="620"/>
    <n v="6.02"/>
    <s v="Charles Crestani"/>
    <s v="Recife"/>
    <n v="95062"/>
    <s v="Pernambuco"/>
    <x v="1"/>
    <s v="Chris,Pat"/>
    <x v="1"/>
    <s v="Pat"/>
    <s v="Brasil"/>
    <s v="Consumidor"/>
    <s v="MobiliÃ¡rio"/>
    <s v="MobiliÃ¡rio de EscritÃ³rio"/>
    <x v="991"/>
    <s v="Medium Box"/>
    <n v="0.48"/>
    <d v="2011-06-19T00:00:00"/>
  </r>
  <r>
    <n v="1444"/>
    <n v="6428"/>
    <n v="45698"/>
    <x v="941"/>
    <s v="Alta"/>
    <x v="49"/>
    <n v="263.37"/>
    <n v="0.04"/>
    <s v="AÃ©reo Normal"/>
    <n v="-5.68"/>
    <n v="0"/>
    <s v="Returned"/>
    <x v="20"/>
    <n v="4.2300000000000004"/>
    <s v="Jay Kimmel"/>
    <s v="SÃ£o Paulo"/>
    <n v="45324"/>
    <s v="SÃ£o Paulo"/>
    <x v="3"/>
    <s v="Erin"/>
    <x v="3"/>
    <m/>
    <s v="Brasil"/>
    <s v="Pequenas Empresas"/>
    <s v="Material de EscritÃ³rio"/>
    <s v="Papel"/>
    <x v="977"/>
    <s v="Wrap Bag"/>
    <n v="0.39"/>
    <d v="2012-04-26T00:00:00"/>
  </r>
  <r>
    <n v="1451"/>
    <n v="6427"/>
    <n v="45698"/>
    <x v="941"/>
    <s v="Alta"/>
    <x v="47"/>
    <n v="6559.01"/>
    <n v="0.1"/>
    <s v="AÃ©reo Normal"/>
    <n v="2307.5715"/>
    <n v="0"/>
    <s v="Returned"/>
    <x v="402"/>
    <n v="19.989999999999998"/>
    <s v="Jay Kimmel"/>
    <s v="SÃ£o Paulo"/>
    <n v="45324"/>
    <s v="SÃ£o Paulo"/>
    <x v="3"/>
    <s v="Erin"/>
    <x v="3"/>
    <m/>
    <s v="Brasil"/>
    <s v="Pequenas Empresas"/>
    <s v="Material de EscritÃ³rio"/>
    <s v="Capas e AcessÃ³rios"/>
    <x v="572"/>
    <s v="Small Box"/>
    <n v="0.39"/>
    <d v="2012-04-25T00:00:00"/>
  </r>
  <r>
    <n v="5291"/>
    <n v="6430"/>
    <n v="45728"/>
    <x v="418"/>
    <s v="Alta"/>
    <x v="19"/>
    <n v="1711.79"/>
    <n v="0.01"/>
    <s v="AÃ©reo Normal"/>
    <n v="812.32"/>
    <n v="812.32"/>
    <s v=""/>
    <x v="540"/>
    <n v="1.99"/>
    <s v="Keith Herrera"/>
    <s v="Recife"/>
    <n v="91104"/>
    <s v="Pernambuco"/>
    <x v="1"/>
    <s v="Chris,Pat"/>
    <x v="1"/>
    <s v="Pat"/>
    <s v="Brasil"/>
    <s v="Pequenas Empresas"/>
    <s v="Tecnologia"/>
    <s v="PerifÃ©ricos"/>
    <x v="839"/>
    <s v="Small Pack"/>
    <n v="0.41"/>
    <d v="2010-06-22T00:00:00"/>
  </r>
  <r>
    <n v="5292"/>
    <n v="6431"/>
    <n v="45728"/>
    <x v="418"/>
    <s v="Alta"/>
    <x v="41"/>
    <n v="38.24"/>
    <n v="0.02"/>
    <s v="AÃ©reo Normal"/>
    <n v="-37.549999999999997"/>
    <n v="-37.549999999999997"/>
    <s v=""/>
    <x v="7"/>
    <n v="5.33"/>
    <s v="Keith Herrera"/>
    <s v="VitÃ³ria"/>
    <n v="4106"/>
    <s v="EspÃ­rito Santo"/>
    <x v="3"/>
    <s v="Erin"/>
    <x v="3"/>
    <m/>
    <s v="Brasil"/>
    <s v="Pequenas Empresas"/>
    <s v="Material de EscritÃ³rio"/>
    <s v="Etiquetas"/>
    <x v="1078"/>
    <s v="Small Box"/>
    <n v="0.36"/>
    <d v="2010-06-22T00:00:00"/>
  </r>
  <r>
    <n v="4272"/>
    <n v="6435"/>
    <n v="45733"/>
    <x v="1229"/>
    <s v="CrÃ­tica"/>
    <x v="33"/>
    <n v="851.17"/>
    <n v="7.0000000000000007E-2"/>
    <s v="AÃ©reo Normal"/>
    <n v="-131.28399999999999"/>
    <n v="-131.28399999999999"/>
    <s v=""/>
    <x v="267"/>
    <n v="15.1"/>
    <s v="Maya Herman"/>
    <s v="FlorianÃ³polis"/>
    <n v="30161"/>
    <s v="Santa Catarina"/>
    <x v="2"/>
    <s v="Sam,Pat"/>
    <x v="2"/>
    <s v="Pat"/>
    <s v="Brasil"/>
    <s v="Corporativo"/>
    <s v="Material de EscritÃ³rio"/>
    <s v="Capas e AcessÃ³rios"/>
    <x v="367"/>
    <s v="Small Box"/>
    <n v="0.38"/>
    <d v="2010-12-07T00:00:00"/>
  </r>
  <r>
    <n v="947"/>
    <n v="6436"/>
    <n v="45734"/>
    <x v="1197"/>
    <s v="CrÃ­tica"/>
    <x v="26"/>
    <n v="557.52"/>
    <n v="0.03"/>
    <s v="AÃ©reo RÃ¡pido"/>
    <n v="-157.30000000000001"/>
    <n v="-157.30000000000001"/>
    <s v=""/>
    <x v="277"/>
    <n v="7.95"/>
    <s v="Amy Hunt"/>
    <s v="Ãurea"/>
    <n v="37086"/>
    <s v="Rio Grande do Sul"/>
    <x v="2"/>
    <s v="Sam,Pat"/>
    <x v="2"/>
    <s v="Pat"/>
    <s v="Brasil"/>
    <s v="Consumidor"/>
    <s v="Material de EscritÃ³rio"/>
    <s v="Canetas e materiais de arte"/>
    <x v="1050"/>
    <s v="Small Pack"/>
    <n v="0.57999999999999996"/>
    <d v="2012-07-19T00:00:00"/>
  </r>
  <r>
    <n v="5117"/>
    <n v="6437"/>
    <n v="45762"/>
    <x v="1234"/>
    <s v="Baixa"/>
    <x v="24"/>
    <n v="793.85"/>
    <n v="0.01"/>
    <s v="AÃ©reo Normal"/>
    <n v="308.52999999999997"/>
    <n v="308.52999999999997"/>
    <s v=""/>
    <x v="273"/>
    <n v="5.08"/>
    <s v="Barry Weirich"/>
    <s v="Recife"/>
    <n v="94404"/>
    <s v="Pernambuco"/>
    <x v="1"/>
    <s v="Chris,Pat"/>
    <x v="1"/>
    <s v="Pat"/>
    <s v="Brasil"/>
    <s v="Corporativo"/>
    <s v="Material de EscritÃ³rio"/>
    <s v="Papel"/>
    <x v="375"/>
    <s v="Wrap Bag"/>
    <n v="0.38"/>
    <d v="2010-07-26T00:00:00"/>
  </r>
  <r>
    <n v="989"/>
    <n v="6441"/>
    <n v="45767"/>
    <x v="823"/>
    <s v="Alta"/>
    <x v="19"/>
    <n v="841.51"/>
    <n v="0.05"/>
    <s v="AÃ©reo RÃ¡pido"/>
    <n v="20.86"/>
    <n v="0"/>
    <s v="Returned"/>
    <x v="549"/>
    <n v="6.25"/>
    <s v="Nick Crebassa"/>
    <s v="FlorianÃ³polis"/>
    <n v="70506"/>
    <s v="Santa Catarina"/>
    <x v="2"/>
    <s v="Sam,Pat"/>
    <x v="2"/>
    <s v="Pat"/>
    <s v="Brasil"/>
    <s v="Corporativo"/>
    <s v="Material de EscritÃ³rio"/>
    <s v="Armazenamento e OrganizaÃ§Ã£o"/>
    <x v="853"/>
    <s v="Small Box"/>
    <n v="0.57999999999999996"/>
    <d v="2012-07-12T00:00:00"/>
  </r>
  <r>
    <n v="2656"/>
    <n v="6442"/>
    <n v="45794"/>
    <x v="1100"/>
    <s v="CrÃ­tica"/>
    <x v="9"/>
    <n v="1208.3499999999999"/>
    <n v="0"/>
    <s v="AÃ©reo Normal"/>
    <n v="145.54"/>
    <n v="0"/>
    <s v="Returned"/>
    <x v="542"/>
    <n v="10.25"/>
    <s v="Rick Bensley"/>
    <s v="MaringÃ¡"/>
    <n v="33317"/>
    <s v="ParanÃ¡"/>
    <x v="2"/>
    <s v="Sam,Pat"/>
    <x v="2"/>
    <s v="Pat"/>
    <s v="Brasil"/>
    <s v="Consumidor"/>
    <s v="Tecnologia"/>
    <s v="PerifÃ©ricos"/>
    <x v="842"/>
    <s v="Small Box"/>
    <n v="0.55000000000000004"/>
    <d v="2011-09-26T00:00:00"/>
  </r>
  <r>
    <n v="454"/>
    <n v="6444"/>
    <n v="45825"/>
    <x v="40"/>
    <s v="MÃ©dia"/>
    <x v="27"/>
    <n v="272.63"/>
    <n v="0.04"/>
    <s v="AÃ©reo Normal"/>
    <n v="-64.45"/>
    <n v="-64.45"/>
    <s v=""/>
    <x v="31"/>
    <n v="5.14"/>
    <s v="Liz Price"/>
    <s v="FlorianÃ³polis"/>
    <n v="41075"/>
    <s v="Santa Catarina"/>
    <x v="2"/>
    <s v="Sam,Pat"/>
    <x v="2"/>
    <s v="Pat"/>
    <s v="Brasil"/>
    <s v="Corporativo"/>
    <s v="Material de EscritÃ³rio"/>
    <s v="Papel"/>
    <x v="87"/>
    <s v="Small Box"/>
    <n v="0.37"/>
    <d v="2012-10-07T00:00:00"/>
  </r>
  <r>
    <n v="811"/>
    <n v="6445"/>
    <n v="45860"/>
    <x v="675"/>
    <s v="Baixa"/>
    <x v="40"/>
    <n v="69.97"/>
    <n v="0.01"/>
    <s v="AÃ©reo Normal"/>
    <n v="24.25"/>
    <n v="24.25"/>
    <s v=""/>
    <x v="389"/>
    <n v="0.95"/>
    <s v="Matthew Clasen"/>
    <s v="MaringÃ¡"/>
    <n v="34787"/>
    <s v="ParanÃ¡"/>
    <x v="2"/>
    <s v="Sam,Pat"/>
    <x v="2"/>
    <s v="Pat"/>
    <s v="Brasil"/>
    <s v="Consumidor"/>
    <s v="Material de EscritÃ³rio"/>
    <s v="Papel"/>
    <x v="552"/>
    <s v="Wrap Bag"/>
    <n v="0.36"/>
    <d v="2012-08-12T00:00:00"/>
  </r>
  <r>
    <n v="4753"/>
    <n v="6447"/>
    <n v="45863"/>
    <x v="31"/>
    <s v="Baixa"/>
    <x v="38"/>
    <n v="845.61400000000003"/>
    <n v="0.01"/>
    <s v="AÃ©reo RÃ¡pido"/>
    <n v="-653.48800000000006"/>
    <n v="0"/>
    <s v="Returned"/>
    <x v="57"/>
    <n v="4.2"/>
    <s v="Patrick Jones"/>
    <s v="MaringÃ¡"/>
    <n v="36869"/>
    <s v="ParanÃ¡"/>
    <x v="2"/>
    <s v="Sam,Pat"/>
    <x v="2"/>
    <s v="Pat"/>
    <s v="Brasil"/>
    <s v="EscritÃ³rio em Casa"/>
    <s v="Tecnologia"/>
    <s v="Telefones e ComunicaÃ§Ã£o"/>
    <x v="949"/>
    <s v="Small Box"/>
    <n v="0.6"/>
    <d v="2010-09-23T00:00:00"/>
  </r>
  <r>
    <n v="3303"/>
    <n v="6448"/>
    <n v="45893"/>
    <x v="1271"/>
    <s v="Alta"/>
    <x v="5"/>
    <n v="68.03"/>
    <n v="0.05"/>
    <s v="AÃ©reo Normal"/>
    <n v="8.8654999999999902"/>
    <n v="8.8654999999999902"/>
    <s v=""/>
    <x v="695"/>
    <n v="1.49"/>
    <s v="Patrick Ryan"/>
    <s v="FlorianÃ³polis"/>
    <n v="30605"/>
    <s v="Santa Catarina"/>
    <x v="2"/>
    <s v="Sam,Pat"/>
    <x v="2"/>
    <s v="Pat"/>
    <s v="Brasil"/>
    <s v="Corporativo"/>
    <s v="Material de EscritÃ³rio"/>
    <s v="Capas e AcessÃ³rios"/>
    <x v="1139"/>
    <s v="Small Box"/>
    <n v="0.39"/>
    <d v="2011-05-27T00:00:00"/>
  </r>
  <r>
    <n v="4160"/>
    <n v="6449"/>
    <n v="45924"/>
    <x v="653"/>
    <s v="Baixa"/>
    <x v="23"/>
    <n v="27.44"/>
    <n v="0.02"/>
    <s v="AÃ©reo Normal"/>
    <n v="-11.7645"/>
    <n v="-11.7645"/>
    <s v=""/>
    <x v="179"/>
    <n v="2.99"/>
    <s v="Laurel Elliston"/>
    <s v="Barros Cassal"/>
    <n v="23666"/>
    <s v="Rio Grande do Sul"/>
    <x v="2"/>
    <s v="Sam,Pat"/>
    <x v="2"/>
    <s v="Pat"/>
    <s v="Brasil"/>
    <s v="Corporativo"/>
    <s v="Material de EscritÃ³rio"/>
    <s v="Capas e AcessÃ³rios"/>
    <x v="220"/>
    <s v="Small Box"/>
    <n v="0.39"/>
    <d v="2010-12-26T00:00:00"/>
  </r>
  <r>
    <n v="3304"/>
    <n v="6453"/>
    <n v="45958"/>
    <x v="1272"/>
    <s v="MÃ©dia"/>
    <x v="48"/>
    <n v="115.34"/>
    <n v="0.02"/>
    <s v="AÃ©reo Normal"/>
    <n v="13.83"/>
    <n v="13.83"/>
    <s v=""/>
    <x v="628"/>
    <n v="3.1"/>
    <s v="Dario Medina"/>
    <s v="MaceiÃ³"/>
    <n v="85254"/>
    <s v="Alagoas"/>
    <x v="1"/>
    <s v="Chris,Pat"/>
    <x v="1"/>
    <s v="Pat"/>
    <s v="Brasil"/>
    <s v="Pequenas Empresas"/>
    <s v="Material de EscritÃ³rio"/>
    <s v="Papel"/>
    <x v="1004"/>
    <s v="Wrap Bag"/>
    <n v="0.36"/>
    <d v="2011-05-27T00:00:00"/>
  </r>
  <r>
    <n v="3310"/>
    <n v="6452"/>
    <n v="45958"/>
    <x v="1272"/>
    <s v="MÃ©dia"/>
    <x v="9"/>
    <n v="17599.39"/>
    <n v="0.03"/>
    <s v="AÃ©reo Normal"/>
    <n v="5513.86"/>
    <n v="5513.86"/>
    <s v=""/>
    <x v="523"/>
    <n v="24.49"/>
    <s v="Dario Medina"/>
    <s v="MaceiÃ³"/>
    <n v="85254"/>
    <s v="Alagoas"/>
    <x v="1"/>
    <s v="Chris,Pat"/>
    <x v="1"/>
    <s v="Pat"/>
    <s v="Brasil"/>
    <s v="Pequenas Empresas"/>
    <s v="Tecnologia"/>
    <s v="Copiadoras e fax"/>
    <x v="805"/>
    <s v="Large Box"/>
    <n v="0.5"/>
    <d v="2011-05-26T00:00:00"/>
  </r>
  <r>
    <n v="6390"/>
    <n v="6454"/>
    <n v="45959"/>
    <x v="987"/>
    <s v="MÃ©dia"/>
    <x v="5"/>
    <n v="201.74"/>
    <n v="0.08"/>
    <s v="AÃ©reo RÃ¡pido"/>
    <n v="-2.6335000000000002"/>
    <n v="-2.6335000000000002"/>
    <s v=""/>
    <x v="451"/>
    <n v="7.17"/>
    <s v="Roy Collins"/>
    <s v="Barros Cassal"/>
    <n v="38017"/>
    <s v="Rio Grande do Sul"/>
    <x v="2"/>
    <s v="Sam,Pat"/>
    <x v="2"/>
    <s v="Pat"/>
    <s v="Brasil"/>
    <s v="Corporativo"/>
    <s v="Material de EscritÃ³rio"/>
    <s v="Capas e AcessÃ³rios"/>
    <x v="996"/>
    <s v="Small Box"/>
    <n v="0.38"/>
    <d v="2009-12-08T00:00:00"/>
  </r>
  <r>
    <n v="6391"/>
    <n v="6455"/>
    <n v="45959"/>
    <x v="987"/>
    <s v="MÃ©dia"/>
    <x v="44"/>
    <n v="1822.13"/>
    <n v="0"/>
    <s v="AÃ©reo Normal"/>
    <n v="155.16999999999999"/>
    <n v="155.16999999999999"/>
    <s v=""/>
    <x v="400"/>
    <n v="19.989999999999998"/>
    <s v="Roy Collins"/>
    <s v="Barros Cassal"/>
    <n v="38401"/>
    <s v="Rio Grande do Sul"/>
    <x v="2"/>
    <s v="Sam,Pat"/>
    <x v="2"/>
    <s v="Pat"/>
    <s v="Brasil"/>
    <s v="Corporativo"/>
    <s v="Tecnologia"/>
    <s v="PerifÃ©ricos"/>
    <x v="737"/>
    <s v="Small Box"/>
    <n v="0.41"/>
    <d v="2009-12-08T00:00:00"/>
  </r>
  <r>
    <n v="1955"/>
    <n v="6456"/>
    <n v="45984"/>
    <x v="302"/>
    <s v="MÃ©dia"/>
    <x v="15"/>
    <n v="80.33"/>
    <n v="0.01"/>
    <s v="AÃ©reo Normal"/>
    <n v="2.4900000000000002"/>
    <n v="2.4900000000000002"/>
    <s v=""/>
    <x v="246"/>
    <n v="0.96"/>
    <s v="Janet Martin"/>
    <s v="VitÃ³ria"/>
    <n v="4210"/>
    <s v="EspÃ­rito Santo"/>
    <x v="3"/>
    <s v="Erin"/>
    <x v="3"/>
    <m/>
    <s v="Brasil"/>
    <s v="Corporativo"/>
    <s v="Material de EscritÃ³rio"/>
    <s v="Canetas e materiais de arte"/>
    <x v="328"/>
    <s v="Wrap Bag"/>
    <n v="0.57999999999999996"/>
    <d v="2012-01-29T00:00:00"/>
  </r>
  <r>
    <n v="6263"/>
    <n v="6457"/>
    <n v="45986"/>
    <x v="623"/>
    <s v="Baixa"/>
    <x v="28"/>
    <n v="71.069999999999993"/>
    <n v="0.08"/>
    <s v="AÃ©reo Normal"/>
    <n v="-15.09"/>
    <n v="-15.09"/>
    <s v=""/>
    <x v="51"/>
    <n v="2.5"/>
    <s v="Suzanne McNair"/>
    <s v="FlorianÃ³polis"/>
    <n v="71109"/>
    <s v="Santa Catarina"/>
    <x v="2"/>
    <s v="Sam,Pat"/>
    <x v="2"/>
    <s v="Pat"/>
    <s v="Brasil"/>
    <s v="Pequenas Empresas"/>
    <s v="Material de EscritÃ³rio"/>
    <s v="Envelopes"/>
    <x v="918"/>
    <s v="Small Box"/>
    <n v="0.39"/>
    <d v="2009-12-30T00:00:00"/>
  </r>
  <r>
    <n v="7972"/>
    <n v="6458"/>
    <n v="45987"/>
    <x v="647"/>
    <s v="NÃ£o Especificada"/>
    <x v="42"/>
    <n v="131.43"/>
    <n v="0.01"/>
    <s v="AÃ©reo Normal"/>
    <n v="37.25"/>
    <n v="37.25"/>
    <s v=""/>
    <x v="533"/>
    <n v="1.3"/>
    <s v="Laura Armstrong"/>
    <s v="SÃ£o Paulo"/>
    <n v="43302"/>
    <s v="SÃ£o Paulo"/>
    <x v="3"/>
    <s v="Erin"/>
    <x v="3"/>
    <m/>
    <s v="Brasil"/>
    <s v="Pequenas Empresas"/>
    <s v="Material de EscritÃ³rio"/>
    <s v="Papel"/>
    <x v="827"/>
    <s v="Wrap Bag"/>
    <n v="0.37"/>
    <d v="2009-03-14T00:00:00"/>
  </r>
  <r>
    <n v="6944"/>
    <n v="6459"/>
    <n v="45988"/>
    <x v="135"/>
    <s v="CrÃ­tica"/>
    <x v="27"/>
    <n v="3832.24"/>
    <n v="0.09"/>
    <s v="AÃ©reo RÃ¡pido"/>
    <n v="-1570.32"/>
    <n v="-1570.32"/>
    <s v=""/>
    <x v="364"/>
    <n v="56.2"/>
    <s v="David Kendrick"/>
    <s v="VitÃ³ria"/>
    <n v="4210"/>
    <s v="EspÃ­rito Santo"/>
    <x v="3"/>
    <s v="Erin"/>
    <x v="3"/>
    <m/>
    <s v="Brasil"/>
    <s v="EscritÃ³rio em Casa"/>
    <s v="MobiliÃ¡rio"/>
    <s v="MobiliÃ¡rio de EscritÃ³rio"/>
    <x v="514"/>
    <s v="Medium Box"/>
    <n v="0.74"/>
    <d v="2009-09-02T00:00:00"/>
  </r>
  <r>
    <n v="4947"/>
    <n v="6460"/>
    <n v="45989"/>
    <x v="231"/>
    <s v="Alta"/>
    <x v="2"/>
    <n v="148.12"/>
    <n v="0.08"/>
    <s v="AÃ©reo Normal"/>
    <n v="-51.62"/>
    <n v="-51.62"/>
    <s v=""/>
    <x v="28"/>
    <n v="5.3"/>
    <s v="Matthew Grinstein"/>
    <s v="SÃ£o LuÃ­s"/>
    <n v="88240"/>
    <s v="MaranhÃ£o"/>
    <x v="1"/>
    <s v="Chris,Pat"/>
    <x v="1"/>
    <s v="Pat"/>
    <s v="Brasil"/>
    <s v="Pequenas Empresas"/>
    <s v="Material de EscritÃ³rio"/>
    <s v="Envelopes"/>
    <x v="339"/>
    <s v="Small Box"/>
    <n v="0.35"/>
    <d v="2010-08-23T00:00:00"/>
  </r>
  <r>
    <n v="7071"/>
    <n v="6463"/>
    <n v="46018"/>
    <x v="1273"/>
    <s v="MÃ©dia"/>
    <x v="42"/>
    <n v="2797.41"/>
    <n v="0.06"/>
    <s v="Transporte RodoviÃ¡rio"/>
    <n v="984.3"/>
    <n v="984.3"/>
    <s v=""/>
    <x v="252"/>
    <n v="14"/>
    <s v="Justin Ellison"/>
    <s v="Barros Cassal"/>
    <n v="39208"/>
    <s v="Rio Grande do Sul"/>
    <x v="2"/>
    <s v="Sam,Pat"/>
    <x v="2"/>
    <s v="Pat"/>
    <s v="Brasil"/>
    <s v="EscritÃ³rio em Casa"/>
    <s v="Tecnologia"/>
    <s v="MÃ¡quinas de EscritÃ³rio"/>
    <x v="335"/>
    <s v="Jumbo Drum"/>
    <n v="0.36"/>
    <d v="2009-08-12T00:00:00"/>
  </r>
  <r>
    <n v="8018"/>
    <n v="6464"/>
    <n v="46021"/>
    <x v="920"/>
    <s v="Alta"/>
    <x v="23"/>
    <n v="199.48"/>
    <n v="0.08"/>
    <s v="Transporte RodoviÃ¡rio"/>
    <n v="-120.24"/>
    <n v="-120.24"/>
    <s v=""/>
    <x v="538"/>
    <n v="35.89"/>
    <s v="Theresa Swint"/>
    <s v="MaringÃ¡"/>
    <n v="33569"/>
    <s v="ParanÃ¡"/>
    <x v="2"/>
    <s v="Sam,Pat"/>
    <x v="2"/>
    <s v="Pat"/>
    <s v="Brasil"/>
    <s v="Pequenas Empresas"/>
    <s v="MobiliÃ¡rio"/>
    <s v="Estantes"/>
    <x v="833"/>
    <s v="Jumbo Box"/>
    <n v="0.66"/>
    <d v="2009-03-04T00:00:00"/>
  </r>
  <r>
    <n v="1644"/>
    <n v="6465"/>
    <n v="46023"/>
    <x v="120"/>
    <s v="NÃ£o Especificada"/>
    <x v="31"/>
    <n v="1101.76"/>
    <n v="7.0000000000000007E-2"/>
    <s v="AÃ©reo Normal"/>
    <n v="-204.22"/>
    <n v="-204.22"/>
    <s v=""/>
    <x v="525"/>
    <n v="13.99"/>
    <s v="Resi Polking"/>
    <s v="AracajÃº"/>
    <n v="83605"/>
    <s v="Sergipe"/>
    <x v="1"/>
    <s v="Chris,Pat"/>
    <x v="1"/>
    <s v="Pat"/>
    <s v="Brasil"/>
    <s v="Pequenas Empresas"/>
    <s v="Material de EscritÃ³rio"/>
    <s v="EletrodomÃ©sticos"/>
    <x v="808"/>
    <s v="Medium Box"/>
    <n v="0.52"/>
    <d v="2012-03-25T00:00:00"/>
  </r>
  <r>
    <n v="85"/>
    <n v="6466"/>
    <n v="46048"/>
    <x v="378"/>
    <s v="MÃ©dia"/>
    <x v="17"/>
    <n v="135.77000000000001"/>
    <n v="0.05"/>
    <s v="AÃ©reo RÃ¡pido"/>
    <n v="0.52999999999999703"/>
    <n v="0.52999999999999703"/>
    <s v=""/>
    <x v="23"/>
    <n v="3.14"/>
    <s v="Laurel Workman"/>
    <s v="Salvador"/>
    <n v="59715"/>
    <s v="Bahia"/>
    <x v="1"/>
    <s v="Chris,Pat"/>
    <x v="1"/>
    <s v="Pat"/>
    <s v="Brasil"/>
    <s v="EscritÃ³rio em Casa"/>
    <s v="Material de EscritÃ³rio"/>
    <s v="Tesouras, rÃ©guas e aparadores"/>
    <x v="24"/>
    <s v="Small Pack"/>
    <n v="0.6"/>
    <d v="2012-12-13T00:00:00"/>
  </r>
  <r>
    <n v="86"/>
    <n v="6467"/>
    <n v="46048"/>
    <x v="378"/>
    <s v="MÃ©dia"/>
    <x v="44"/>
    <n v="447.25"/>
    <n v="0.08"/>
    <s v="AÃ©reo Normal"/>
    <n v="-15.92"/>
    <n v="-15.92"/>
    <s v=""/>
    <x v="151"/>
    <n v="4.51"/>
    <s v="Laurel Workman"/>
    <s v="Salvador"/>
    <n v="59715"/>
    <s v="Bahia"/>
    <x v="1"/>
    <s v="Chris,Pat"/>
    <x v="1"/>
    <s v="Pat"/>
    <s v="Brasil"/>
    <s v="EscritÃ³rio em Casa"/>
    <s v="Material de EscritÃ³rio"/>
    <s v="Armazenamento e OrganizaÃ§Ã£o"/>
    <x v="178"/>
    <s v="Small Box"/>
    <n v="0.59"/>
    <d v="2012-12-13T00:00:00"/>
  </r>
  <r>
    <n v="6223"/>
    <n v="6469"/>
    <n v="46050"/>
    <x v="1274"/>
    <s v="Alta"/>
    <x v="10"/>
    <n v="4813.67"/>
    <n v="0.03"/>
    <s v="AÃ©reo RÃ¡pido"/>
    <n v="44.58"/>
    <n v="44.58"/>
    <s v=""/>
    <x v="105"/>
    <n v="19.989999999999998"/>
    <s v="Julie Prescott"/>
    <s v="Rio de Janeiro"/>
    <n v="26101"/>
    <s v="Rio de Janeiro"/>
    <x v="3"/>
    <s v="Erin"/>
    <x v="3"/>
    <m/>
    <s v="Brasil"/>
    <s v="EscritÃ³rio em Casa"/>
    <s v="Material de EscritÃ³rio"/>
    <s v="Armazenamento e OrganizaÃ§Ã£o"/>
    <x v="120"/>
    <s v="Small Box"/>
    <n v="0.79"/>
    <d v="2010-01-07T00:00:00"/>
  </r>
  <r>
    <n v="6234"/>
    <n v="6468"/>
    <n v="46050"/>
    <x v="1274"/>
    <s v="Alta"/>
    <x v="38"/>
    <n v="2249.0500000000002"/>
    <n v="0.02"/>
    <s v="AÃ©reo Normal"/>
    <n v="-571.24"/>
    <n v="-571.24"/>
    <s v=""/>
    <x v="149"/>
    <n v="24.49"/>
    <s v="Julie Prescott"/>
    <s v="Rio de Janeiro"/>
    <n v="26101"/>
    <s v="Rio de Janeiro"/>
    <x v="3"/>
    <s v="Erin"/>
    <x v="3"/>
    <m/>
    <s v="Brasil"/>
    <s v="EscritÃ³rio em Casa"/>
    <s v="Tecnologia"/>
    <s v="Copiadoras e fax"/>
    <x v="175"/>
    <s v="Large Box"/>
    <n v="0.52"/>
    <d v="2010-01-05T00:00:00"/>
  </r>
  <r>
    <n v="6465"/>
    <n v="6471"/>
    <n v="46052"/>
    <x v="230"/>
    <s v="MÃ©dia"/>
    <x v="11"/>
    <n v="2374.35"/>
    <n v="0.05"/>
    <s v="AÃ©reo Normal"/>
    <n v="878.21"/>
    <n v="0"/>
    <s v="Returned"/>
    <x v="553"/>
    <n v="14.48"/>
    <s v="Bill Overfelt"/>
    <s v="Ilha Solteira"/>
    <n v="45406"/>
    <s v="SÃ£o Paulo"/>
    <x v="3"/>
    <s v="Erin"/>
    <x v="3"/>
    <m/>
    <s v="Brasil"/>
    <s v="Corporativo"/>
    <s v="MobiliÃ¡rio"/>
    <s v="MobiliÃ¡rio de EscritÃ³rio"/>
    <x v="858"/>
    <s v="Small Box"/>
    <n v="0.46"/>
    <d v="2009-11-25T00:00:00"/>
  </r>
  <r>
    <n v="6466"/>
    <n v="6472"/>
    <n v="46052"/>
    <x v="230"/>
    <s v="MÃ©dia"/>
    <x v="33"/>
    <n v="729.21"/>
    <n v="0"/>
    <s v="AÃ©reo RÃ¡pido"/>
    <n v="194.15"/>
    <n v="0"/>
    <s v="Returned"/>
    <x v="686"/>
    <n v="5.03"/>
    <s v="Bill Overfelt"/>
    <s v="Ilha Solteira"/>
    <n v="45406"/>
    <s v="SÃ£o Paulo"/>
    <x v="3"/>
    <s v="Erin"/>
    <x v="3"/>
    <m/>
    <s v="Brasil"/>
    <s v="Corporativo"/>
    <s v="MobiliÃ¡rio"/>
    <s v="MobiliÃ¡rio de EscritÃ³rio"/>
    <x v="1121"/>
    <s v="Small Box"/>
    <n v="0.54"/>
    <d v="2009-11-25T00:00:00"/>
  </r>
  <r>
    <n v="605"/>
    <n v="6473"/>
    <n v="46053"/>
    <x v="1165"/>
    <s v="Alta"/>
    <x v="42"/>
    <n v="2447.1074999999901"/>
    <n v="0"/>
    <s v="AÃ©reo Normal"/>
    <n v="856.96199999999999"/>
    <n v="856.96199999999999"/>
    <s v=""/>
    <x v="121"/>
    <n v="0.99"/>
    <s v="Ken Lonsdale"/>
    <s v="JoÃ£o Pessoa"/>
    <n v="80027"/>
    <s v="ParaÃ­ba"/>
    <x v="1"/>
    <s v="Chris,Pat"/>
    <x v="1"/>
    <s v="Pat"/>
    <s v="Brasil"/>
    <s v="Consumidor"/>
    <s v="Tecnologia"/>
    <s v="Telefones e ComunicaÃ§Ã£o"/>
    <x v="826"/>
    <s v="Wrap Bag"/>
    <n v="0.55000000000000004"/>
    <d v="2012-09-14T00:00:00"/>
  </r>
  <r>
    <n v="606"/>
    <n v="6474"/>
    <n v="46053"/>
    <x v="1165"/>
    <s v="Alta"/>
    <x v="16"/>
    <n v="1458.83"/>
    <n v="0.05"/>
    <s v="AÃ©reo Normal"/>
    <n v="392.76"/>
    <n v="392.76"/>
    <s v=""/>
    <x v="558"/>
    <n v="3.5"/>
    <s v="Ken Lonsdale"/>
    <s v="Teresina"/>
    <n v="97068"/>
    <s v="PiauÃ­"/>
    <x v="1"/>
    <s v="Chris,Pat"/>
    <x v="1"/>
    <s v="Pat"/>
    <s v="Brasil"/>
    <s v="Consumidor"/>
    <s v="Material de EscritÃ³rio"/>
    <s v="EletrodomÃ©sticos"/>
    <x v="872"/>
    <s v="Small Box"/>
    <n v="0.56999999999999995"/>
    <d v="2012-09-14T00:00:00"/>
  </r>
  <r>
    <n v="1176"/>
    <n v="6475"/>
    <n v="46055"/>
    <x v="81"/>
    <s v="MÃ©dia"/>
    <x v="16"/>
    <n v="1291.2"/>
    <n v="0.04"/>
    <s v="AÃ©reo Normal"/>
    <n v="-5.5999999999999801"/>
    <n v="-5.5999999999999801"/>
    <s v=""/>
    <x v="339"/>
    <n v="6.5"/>
    <s v="Marc Crier"/>
    <s v="MaringÃ¡"/>
    <n v="72301"/>
    <s v="ParanÃ¡"/>
    <x v="2"/>
    <s v="Sam,Pat"/>
    <x v="2"/>
    <s v="Pat"/>
    <s v="Brasil"/>
    <s v="Consumidor"/>
    <s v="Tecnologia"/>
    <s v="PerifÃ©ricos"/>
    <x v="648"/>
    <s v="Small Box"/>
    <n v="0.73"/>
    <d v="2012-06-04T00:00:00"/>
  </r>
  <r>
    <n v="6418"/>
    <n v="6476"/>
    <n v="46113"/>
    <x v="918"/>
    <s v="NÃ£o Especificada"/>
    <x v="43"/>
    <n v="2567.13"/>
    <n v="0.02"/>
    <s v="AÃ©reo RÃ¡pido"/>
    <n v="945.54"/>
    <n v="945.54"/>
    <s v=""/>
    <x v="166"/>
    <n v="24.49"/>
    <s v="Nick Zandusky"/>
    <s v="FlorianÃ³polis"/>
    <n v="30084"/>
    <s v="Santa Catarina"/>
    <x v="2"/>
    <s v="Sam,Pat"/>
    <x v="2"/>
    <s v="Pat"/>
    <s v="Brasil"/>
    <s v="Pequenas Empresas"/>
    <s v="MobiliÃ¡rio"/>
    <s v="MobiliÃ¡rio de EscritÃ³rio"/>
    <x v="200"/>
    <s v="Large Box"/>
    <n v="0.59"/>
    <d v="2009-12-03T00:00:00"/>
  </r>
  <r>
    <n v="3776"/>
    <n v="6477"/>
    <n v="46115"/>
    <x v="789"/>
    <s v="CrÃ­tica"/>
    <x v="44"/>
    <n v="677.43"/>
    <n v="0.1"/>
    <s v="AÃ©reo Normal"/>
    <n v="-37.99"/>
    <n v="-37.99"/>
    <s v=""/>
    <x v="238"/>
    <n v="4"/>
    <s v="Tom Stivers"/>
    <s v="VitÃ³ria"/>
    <n v="21403"/>
    <s v="EspÃ­rito Santo"/>
    <x v="3"/>
    <s v="Erin"/>
    <x v="3"/>
    <m/>
    <s v="Brasil"/>
    <s v="Pequenas Empresas"/>
    <s v="Tecnologia"/>
    <s v="PerifÃ©ricos"/>
    <x v="315"/>
    <s v="Small Box"/>
    <n v="0.68"/>
    <d v="2011-03-04T00:00:00"/>
  </r>
  <r>
    <n v="3783"/>
    <n v="6478"/>
    <n v="46115"/>
    <x v="789"/>
    <s v="CrÃ­tica"/>
    <x v="39"/>
    <n v="491.78"/>
    <n v="0"/>
    <s v="AÃ©reo Normal"/>
    <n v="44.04"/>
    <n v="44.04"/>
    <s v=""/>
    <x v="247"/>
    <n v="6.47"/>
    <s v="Tom Stivers"/>
    <s v="VitÃ³ria"/>
    <n v="21403"/>
    <s v="EspÃ­rito Santo"/>
    <x v="3"/>
    <s v="Erin"/>
    <x v="3"/>
    <m/>
    <s v="Brasil"/>
    <s v="Pequenas Empresas"/>
    <s v="Material de EscritÃ³rio"/>
    <s v="Papel"/>
    <x v="329"/>
    <s v="Small Box"/>
    <n v="0.38"/>
    <d v="2011-03-02T00:00:00"/>
  </r>
  <r>
    <n v="4027"/>
    <n v="6483"/>
    <n v="46147"/>
    <x v="1275"/>
    <s v="CrÃ­tica"/>
    <x v="11"/>
    <n v="925.8"/>
    <n v="0.01"/>
    <s v="AÃ©reo Normal"/>
    <n v="30.684999999999999"/>
    <n v="30.684999999999999"/>
    <s v=""/>
    <x v="29"/>
    <n v="12.98"/>
    <s v="Mick Crebagga"/>
    <s v="MaringÃ¡"/>
    <n v="34982"/>
    <s v="ParanÃ¡"/>
    <x v="2"/>
    <s v="Sam,Pat"/>
    <x v="2"/>
    <s v="Pat"/>
    <s v="Brasil"/>
    <s v="Corporativo"/>
    <s v="Material de EscritÃ³rio"/>
    <s v="Capas e AcessÃ³rios"/>
    <x v="30"/>
    <s v="Small Box"/>
    <n v="0.39"/>
    <d v="2011-01-17T00:00:00"/>
  </r>
  <r>
    <n v="4028"/>
    <n v="6484"/>
    <n v="46147"/>
    <x v="1275"/>
    <s v="CrÃ­tica"/>
    <x v="33"/>
    <n v="282.48"/>
    <n v="0.08"/>
    <s v="AÃ©reo RÃ¡pido"/>
    <n v="-87.009"/>
    <n v="-87.009"/>
    <s v=""/>
    <x v="280"/>
    <n v="6.05"/>
    <s v="Mick Crebagga"/>
    <s v="MaringÃ¡"/>
    <n v="34982"/>
    <s v="ParanÃ¡"/>
    <x v="2"/>
    <s v="Sam,Pat"/>
    <x v="2"/>
    <s v="Pat"/>
    <s v="Brasil"/>
    <s v="Corporativo"/>
    <s v="Material de EscritÃ³rio"/>
    <s v="Capas e AcessÃ³rios"/>
    <x v="387"/>
    <s v="Small Box"/>
    <n v="0.39"/>
    <d v="2011-01-17T00:00:00"/>
  </r>
  <r>
    <n v="4029"/>
    <n v="6485"/>
    <n v="46147"/>
    <x v="1275"/>
    <s v="CrÃ­tica"/>
    <x v="40"/>
    <n v="6502.46"/>
    <n v="0.09"/>
    <s v="Transporte RodoviÃ¡rio"/>
    <n v="261.66000000000003"/>
    <n v="261.66000000000003"/>
    <s v=""/>
    <x v="361"/>
    <n v="64.59"/>
    <s v="Mick Crebagga"/>
    <s v="MaringÃ¡"/>
    <n v="34982"/>
    <s v="ParanÃ¡"/>
    <x v="2"/>
    <s v="Sam,Pat"/>
    <x v="2"/>
    <s v="Pat"/>
    <s v="Brasil"/>
    <s v="Corporativo"/>
    <s v="MobiliÃ¡rio"/>
    <s v="Mesas"/>
    <x v="730"/>
    <s v="Jumbo Box"/>
    <n v="0.66"/>
    <d v="2011-01-17T00:00:00"/>
  </r>
  <r>
    <n v="6545"/>
    <n v="6486"/>
    <n v="46151"/>
    <x v="791"/>
    <s v="CrÃ­tica"/>
    <x v="3"/>
    <n v="203.91"/>
    <n v="0.02"/>
    <s v="AÃ©reo Normal"/>
    <n v="-35.442999999999998"/>
    <n v="-35.442999999999998"/>
    <s v=""/>
    <x v="465"/>
    <n v="6.19"/>
    <s v="Tony Molinari"/>
    <s v="Recife"/>
    <n v="94533"/>
    <s v="Pernambuco"/>
    <x v="1"/>
    <s v="Chris,Pat"/>
    <x v="1"/>
    <s v="Pat"/>
    <s v="Brasil"/>
    <s v="Corporativo"/>
    <s v="Material de EscritÃ³rio"/>
    <s v="Capas e AcessÃ³rios"/>
    <x v="687"/>
    <s v="Small Box"/>
    <n v="0.38"/>
    <d v="2009-11-10T00:00:00"/>
  </r>
  <r>
    <n v="4273"/>
    <n v="6489"/>
    <n v="46177"/>
    <x v="252"/>
    <s v="Baixa"/>
    <x v="10"/>
    <n v="9708.64"/>
    <n v="0.1"/>
    <s v="Transporte RodoviÃ¡rio"/>
    <n v="-528.65312500000005"/>
    <n v="-528.65312500000005"/>
    <s v=""/>
    <x v="472"/>
    <n v="69.64"/>
    <s v="Rick Duston"/>
    <s v="VitÃ³ria"/>
    <n v="4106"/>
    <s v="EspÃ­rito Santo"/>
    <x v="3"/>
    <s v="Erin"/>
    <x v="3"/>
    <m/>
    <s v="Brasil"/>
    <s v="Corporativo"/>
    <s v="MobiliÃ¡rio"/>
    <s v="Mesas"/>
    <x v="702"/>
    <s v="Jumbo Box"/>
    <n v="0.77"/>
    <d v="2010-12-07T00:00:00"/>
  </r>
  <r>
    <n v="4291"/>
    <n v="6487"/>
    <n v="46177"/>
    <x v="252"/>
    <s v="Baixa"/>
    <x v="37"/>
    <n v="11169.95"/>
    <n v="7.0000000000000007E-2"/>
    <s v="AÃ©reo Normal"/>
    <n v="3982.2244999999998"/>
    <n v="3982.2244999999998"/>
    <s v=""/>
    <x v="386"/>
    <n v="19.989999999999998"/>
    <s v="Rick Duston"/>
    <s v="Ilha Solteira"/>
    <n v="7039"/>
    <s v="SÃ£o Paulo"/>
    <x v="3"/>
    <s v="Erin"/>
    <x v="3"/>
    <m/>
    <s v="Brasil"/>
    <s v="Corporativo"/>
    <s v="Material de EscritÃ³rio"/>
    <s v="Capas e AcessÃ³rios"/>
    <x v="546"/>
    <s v="Small Box"/>
    <n v="0.38"/>
    <d v="2010-12-05T00:00:00"/>
  </r>
  <r>
    <n v="4292"/>
    <n v="6488"/>
    <n v="46177"/>
    <x v="252"/>
    <s v="Baixa"/>
    <x v="22"/>
    <n v="468.46"/>
    <n v="0.01"/>
    <s v="AÃ©reo Normal"/>
    <n v="-292.7"/>
    <n v="-292.7"/>
    <s v=""/>
    <x v="588"/>
    <n v="14.37"/>
    <s v="Rick Duston"/>
    <s v="Belo Horizonte"/>
    <n v="6473"/>
    <s v="Minas Gerais"/>
    <x v="3"/>
    <s v="Erin"/>
    <x v="3"/>
    <m/>
    <s v="Brasil"/>
    <s v="Corporativo"/>
    <s v="MobiliÃ¡rio"/>
    <s v="MobiliÃ¡rio de EscritÃ³rio"/>
    <x v="925"/>
    <s v="Large Box"/>
    <n v="0.73"/>
    <d v="2010-12-05T00:00:00"/>
  </r>
  <r>
    <n v="5316"/>
    <n v="6490"/>
    <n v="46211"/>
    <x v="1276"/>
    <s v="Baixa"/>
    <x v="26"/>
    <n v="1243.52"/>
    <n v="0.08"/>
    <s v="AÃ©reo Normal"/>
    <n v="360.94"/>
    <n v="360.94"/>
    <s v=""/>
    <x v="393"/>
    <n v="6.93"/>
    <s v="Gary Hwang"/>
    <s v="MaringÃ¡"/>
    <n v="33063"/>
    <s v="ParanÃ¡"/>
    <x v="2"/>
    <s v="Sam,Pat"/>
    <x v="2"/>
    <s v="Pat"/>
    <s v="Brasil"/>
    <s v="EscritÃ³rio em Casa"/>
    <s v="MobiliÃ¡rio"/>
    <s v="MobiliÃ¡rio de EscritÃ³rio"/>
    <x v="556"/>
    <s v="Small Box"/>
    <n v="0.49"/>
    <d v="2010-06-18T00:00:00"/>
  </r>
  <r>
    <n v="607"/>
    <n v="6491"/>
    <n v="46212"/>
    <x v="284"/>
    <s v="NÃ£o Especificada"/>
    <x v="25"/>
    <n v="3877.88"/>
    <n v="0.08"/>
    <s v="Transporte RodoviÃ¡rio"/>
    <n v="-1331.5533660000001"/>
    <n v="-1331.5533660000001"/>
    <s v=""/>
    <x v="361"/>
    <n v="45.7"/>
    <s v="Grant Donatelli"/>
    <s v="Rio de Janeiro"/>
    <n v="25314"/>
    <s v="Rio de Janeiro"/>
    <x v="3"/>
    <s v="Erin"/>
    <x v="3"/>
    <m/>
    <s v="Brasil"/>
    <s v="Consumidor"/>
    <s v="MobiliÃ¡rio"/>
    <s v="Mesas"/>
    <x v="510"/>
    <s v="Jumbo Box"/>
    <n v="0.71"/>
    <d v="2012-09-14T00:00:00"/>
  </r>
  <r>
    <n v="608"/>
    <n v="6492"/>
    <n v="46212"/>
    <x v="284"/>
    <s v="NÃ£o Especificada"/>
    <x v="27"/>
    <n v="322.47000000000003"/>
    <n v="0.09"/>
    <s v="AÃ©reo RÃ¡pido"/>
    <n v="72.28"/>
    <n v="72.28"/>
    <s v=""/>
    <x v="552"/>
    <n v="2.5"/>
    <s v="Grant Donatelli"/>
    <s v="Olinda"/>
    <n v="82001"/>
    <s v="Pernambuco"/>
    <x v="1"/>
    <s v="Chris,Pat"/>
    <x v="1"/>
    <s v="Pat"/>
    <s v="Brasil"/>
    <s v="Consumidor"/>
    <s v="Material de EscritÃ³rio"/>
    <s v="Envelopes"/>
    <x v="857"/>
    <s v="Small Box"/>
    <n v="0.38"/>
    <d v="2012-09-14T00:00:00"/>
  </r>
  <r>
    <n v="7959"/>
    <n v="6493"/>
    <n v="46241"/>
    <x v="443"/>
    <s v="NÃ£o Especificada"/>
    <x v="20"/>
    <n v="1932.58"/>
    <n v="0.1"/>
    <s v="AÃ©reo Normal"/>
    <n v="356.48"/>
    <n v="356.48"/>
    <s v=""/>
    <x v="649"/>
    <n v="10.84"/>
    <s v="Thea Hudgings"/>
    <s v="MaringÃ¡"/>
    <n v="33458"/>
    <s v="ParanÃ¡"/>
    <x v="2"/>
    <s v="Sam,Pat"/>
    <x v="2"/>
    <s v="Pat"/>
    <s v="Brasil"/>
    <s v="Consumidor"/>
    <s v="MobiliÃ¡rio"/>
    <s v="MobiliÃ¡rio de EscritÃ³rio"/>
    <x v="1183"/>
    <s v="Medium Box"/>
    <n v="0.63"/>
    <d v="2009-03-16T00:00:00"/>
  </r>
  <r>
    <n v="7312"/>
    <n v="6498"/>
    <n v="46244"/>
    <x v="444"/>
    <s v="MÃ©dia"/>
    <x v="29"/>
    <n v="157.41999999999999"/>
    <n v="0.05"/>
    <s v="AÃ©reo Normal"/>
    <n v="-18.68"/>
    <n v="-18.68"/>
    <s v=""/>
    <x v="398"/>
    <n v="1.99"/>
    <s v="Arthur Gainer"/>
    <s v="MaringÃ¡"/>
    <n v="33772"/>
    <s v="ParanÃ¡"/>
    <x v="2"/>
    <s v="Sam,Pat"/>
    <x v="2"/>
    <s v="Pat"/>
    <s v="Brasil"/>
    <s v="Consumidor"/>
    <s v="Tecnologia"/>
    <s v="PerifÃ©ricos"/>
    <x v="565"/>
    <s v="Small Pack"/>
    <n v="0.45"/>
    <d v="2009-07-04T00:00:00"/>
  </r>
  <r>
    <n v="7318"/>
    <n v="6497"/>
    <n v="46244"/>
    <x v="444"/>
    <s v="MÃ©dia"/>
    <x v="17"/>
    <n v="601.57000000000005"/>
    <n v="0.09"/>
    <s v="Transporte RodoviÃ¡rio"/>
    <n v="-247.25"/>
    <n v="-247.25"/>
    <s v=""/>
    <x v="157"/>
    <n v="30"/>
    <s v="Arthur Gainer"/>
    <s v="MaringÃ¡"/>
    <n v="33772"/>
    <s v="ParanÃ¡"/>
    <x v="2"/>
    <s v="Sam,Pat"/>
    <x v="2"/>
    <s v="Pat"/>
    <s v="Brasil"/>
    <s v="Consumidor"/>
    <s v="MobiliÃ¡rio"/>
    <s v="Cadeiras"/>
    <x v="722"/>
    <s v="Jumbo Drum"/>
    <n v="0.7"/>
    <d v="2009-07-03T00:00:00"/>
  </r>
  <r>
    <n v="2937"/>
    <n v="6501"/>
    <n v="46305"/>
    <x v="1277"/>
    <s v="Baixa"/>
    <x v="14"/>
    <n v="299.66000000000003"/>
    <n v="0.08"/>
    <s v="AÃ©reo Normal"/>
    <n v="-18.250499999999999"/>
    <n v="-18.250499999999999"/>
    <s v=""/>
    <x v="673"/>
    <n v="5.75"/>
    <s v="Sue Ann Reed"/>
    <s v="MaringÃ¡"/>
    <n v="34761"/>
    <s v="ParanÃ¡"/>
    <x v="2"/>
    <s v="Sam,Pat"/>
    <x v="2"/>
    <s v="Pat"/>
    <s v="Brasil"/>
    <s v="Consumidor"/>
    <s v="Material de EscritÃ³rio"/>
    <s v="Capas e AcessÃ³rios"/>
    <x v="1098"/>
    <s v="Small Box"/>
    <n v="0.39"/>
    <d v="2011-08-03T00:00:00"/>
  </r>
  <r>
    <n v="2977"/>
    <n v="6509"/>
    <n v="46311"/>
    <x v="752"/>
    <s v="Alta"/>
    <x v="21"/>
    <n v="302.07"/>
    <n v="0"/>
    <s v="AÃ©reo Normal"/>
    <n v="-185.98"/>
    <n v="0"/>
    <s v="Returned"/>
    <x v="31"/>
    <n v="8.4"/>
    <s v="Peter Fuller"/>
    <s v="FlorianÃ³polis"/>
    <n v="31907"/>
    <s v="Santa Catarina"/>
    <x v="2"/>
    <s v="Sam,Pat"/>
    <x v="2"/>
    <s v="Pat"/>
    <s v="Brasil"/>
    <s v="Consumidor"/>
    <s v="Material de EscritÃ³rio"/>
    <s v="Papel"/>
    <x v="285"/>
    <s v="Small Box"/>
    <n v="0.37"/>
    <d v="2011-07-27T00:00:00"/>
  </r>
  <r>
    <n v="2980"/>
    <n v="6508"/>
    <n v="46311"/>
    <x v="752"/>
    <s v="Alta"/>
    <x v="8"/>
    <n v="981.73"/>
    <n v="0.03"/>
    <s v="AÃ©reo Normal"/>
    <n v="388.23"/>
    <n v="0"/>
    <s v="Returned"/>
    <x v="353"/>
    <n v="3.63"/>
    <s v="Peter Fuller"/>
    <s v="FlorianÃ³polis"/>
    <n v="31907"/>
    <s v="Santa Catarina"/>
    <x v="2"/>
    <s v="Sam,Pat"/>
    <x v="2"/>
    <s v="Pat"/>
    <s v="Brasil"/>
    <s v="Consumidor"/>
    <s v="MobiliÃ¡rio"/>
    <s v="MobiliÃ¡rio de EscritÃ³rio"/>
    <x v="831"/>
    <s v="Small Pack"/>
    <n v="0.52"/>
    <d v="2011-07-26T00:00:00"/>
  </r>
  <r>
    <n v="2983"/>
    <n v="6507"/>
    <n v="46311"/>
    <x v="752"/>
    <s v="Alta"/>
    <x v="8"/>
    <n v="1244.01"/>
    <n v="0"/>
    <s v="AÃ©reo Normal"/>
    <n v="539.57000000000005"/>
    <n v="0"/>
    <s v="Returned"/>
    <x v="117"/>
    <n v="1.99"/>
    <s v="Peter Fuller"/>
    <s v="FlorianÃ³polis"/>
    <n v="31907"/>
    <s v="Santa Catarina"/>
    <x v="2"/>
    <s v="Sam,Pat"/>
    <x v="2"/>
    <s v="Pat"/>
    <s v="Brasil"/>
    <s v="Consumidor"/>
    <s v="Tecnologia"/>
    <s v="PerifÃ©ricos"/>
    <x v="133"/>
    <s v="Small Pack"/>
    <n v="0.4"/>
    <d v="2011-07-25T00:00:00"/>
  </r>
  <r>
    <n v="2947"/>
    <n v="6510"/>
    <n v="46336"/>
    <x v="1101"/>
    <s v="Alta"/>
    <x v="42"/>
    <n v="143.85"/>
    <n v="0.1"/>
    <s v="AÃ©reo Normal"/>
    <n v="34.14"/>
    <n v="34.14"/>
    <s v=""/>
    <x v="271"/>
    <n v="0.71"/>
    <s v="Carl Weiss"/>
    <s v="Fortaleza"/>
    <n v="89015"/>
    <s v="CearÃ¡"/>
    <x v="1"/>
    <s v="Chris,Pat"/>
    <x v="1"/>
    <s v="Pat"/>
    <s v="Brasil"/>
    <s v="Consumidor"/>
    <s v="Material de EscritÃ³rio"/>
    <s v="Canetas e materiais de arte"/>
    <x v="373"/>
    <s v="Wrap Bag"/>
    <n v="0.52"/>
    <d v="2011-07-31T00:00:00"/>
  </r>
  <r>
    <n v="1403"/>
    <n v="6511"/>
    <n v="46337"/>
    <x v="1028"/>
    <s v="Baixa"/>
    <x v="20"/>
    <n v="61.45"/>
    <n v="0.06"/>
    <s v="AÃ©reo Normal"/>
    <n v="0.62"/>
    <n v="0.62"/>
    <s v=""/>
    <x v="155"/>
    <n v="0.7"/>
    <s v="Liz Willingham"/>
    <s v="Ilha Solteira"/>
    <n v="14853"/>
    <s v="SÃ£o Paulo"/>
    <x v="3"/>
    <s v="Erin"/>
    <x v="3"/>
    <m/>
    <s v="Brasil"/>
    <s v="Corporativo"/>
    <s v="Material de EscritÃ³rio"/>
    <s v="Canetas e materiais de arte"/>
    <x v="317"/>
    <s v="Wrap Bag"/>
    <n v="0.56000000000000005"/>
    <d v="2012-05-02T00:00:00"/>
  </r>
  <r>
    <n v="6324"/>
    <n v="6512"/>
    <n v="46341"/>
    <x v="742"/>
    <s v="Alta"/>
    <x v="3"/>
    <n v="39.130000000000003"/>
    <n v="0.1"/>
    <s v="AÃ©reo Normal"/>
    <n v="-23.14"/>
    <n v="0"/>
    <s v="Returned"/>
    <x v="9"/>
    <n v="1.57"/>
    <s v="Astrea Jones"/>
    <s v="Ilha Solteira"/>
    <n v="7101"/>
    <s v="SÃ£o Paulo"/>
    <x v="3"/>
    <s v="Erin"/>
    <x v="3"/>
    <m/>
    <s v="Brasil"/>
    <s v="Corporativo"/>
    <s v="Material de EscritÃ³rio"/>
    <s v="Canetas e materiais de arte"/>
    <x v="791"/>
    <s v="Wrap Bag"/>
    <n v="0.59"/>
    <d v="2009-12-18T00:00:00"/>
  </r>
  <r>
    <n v="1445"/>
    <n v="6513"/>
    <n v="46368"/>
    <x v="303"/>
    <s v="Alta"/>
    <x v="10"/>
    <n v="166.13"/>
    <n v="0"/>
    <s v="AÃ©reo Normal"/>
    <n v="-119.16"/>
    <n v="-119.16"/>
    <s v=""/>
    <x v="421"/>
    <n v="3.97"/>
    <s v="Cynthia Voltz"/>
    <s v="Ilha Solteira"/>
    <n v="8002"/>
    <s v="SÃ£o Paulo"/>
    <x v="3"/>
    <s v="Erin"/>
    <x v="3"/>
    <m/>
    <s v="Brasil"/>
    <s v="Corporativo"/>
    <s v="Material de EscritÃ³rio"/>
    <s v="Canetas e materiais de arte"/>
    <x v="604"/>
    <s v="Wrap Bag"/>
    <n v="0.56000000000000005"/>
    <d v="2012-04-26T00:00:00"/>
  </r>
  <r>
    <n v="3799"/>
    <n v="6515"/>
    <n v="46372"/>
    <x v="465"/>
    <s v="Alta"/>
    <x v="5"/>
    <n v="81.97"/>
    <n v="7.0000000000000007E-2"/>
    <s v="AÃ©reo Normal"/>
    <n v="-81.33"/>
    <n v="-81.33"/>
    <s v=""/>
    <x v="18"/>
    <n v="8.33"/>
    <s v="Tanja Norvell"/>
    <s v="MaringÃ¡"/>
    <n v="34239"/>
    <s v="ParanÃ¡"/>
    <x v="2"/>
    <s v="Sam,Pat"/>
    <x v="2"/>
    <s v="Pat"/>
    <s v="Brasil"/>
    <s v="Consumidor"/>
    <s v="Material de EscritÃ³rio"/>
    <s v="Papel"/>
    <x v="82"/>
    <s v="Small Box"/>
    <n v="0.38"/>
    <d v="2011-02-27T00:00:00"/>
  </r>
  <r>
    <n v="3806"/>
    <n v="6514"/>
    <n v="46372"/>
    <x v="465"/>
    <s v="Alta"/>
    <x v="25"/>
    <n v="375.57"/>
    <n v="0.02"/>
    <s v="AÃ©reo Normal"/>
    <n v="12.7075"/>
    <n v="12.7075"/>
    <s v=""/>
    <x v="670"/>
    <n v="16.11"/>
    <s v="Tanja Norvell"/>
    <s v="MaringÃ¡"/>
    <n v="32771"/>
    <s v="ParanÃ¡"/>
    <x v="2"/>
    <s v="Sam,Pat"/>
    <x v="2"/>
    <s v="Pat"/>
    <s v="Brasil"/>
    <s v="Consumidor"/>
    <s v="Material de EscritÃ³rio"/>
    <s v="Capas e AcessÃ³rios"/>
    <x v="1093"/>
    <s v="Small Box"/>
    <n v="0.39"/>
    <d v="2011-02-26T00:00:00"/>
  </r>
  <r>
    <n v="5202"/>
    <n v="6516"/>
    <n v="46374"/>
    <x v="1095"/>
    <s v="Alta"/>
    <x v="25"/>
    <n v="1822.83"/>
    <n v="0.08"/>
    <s v="Transporte RodoviÃ¡rio"/>
    <n v="-627.64115700000002"/>
    <n v="-627.64115700000002"/>
    <s v=""/>
    <x v="408"/>
    <n v="66.67"/>
    <s v="Herbert Flentye"/>
    <s v="Ilha Solteira"/>
    <n v="44117"/>
    <s v="SÃ£o Paulo"/>
    <x v="3"/>
    <s v="Erin"/>
    <x v="3"/>
    <m/>
    <s v="Brasil"/>
    <s v="Pequenas Empresas"/>
    <s v="MobiliÃ¡rio"/>
    <s v="Mesas"/>
    <x v="581"/>
    <s v="Jumbo Box"/>
    <n v="0.65"/>
    <d v="2010-07-09T00:00:00"/>
  </r>
  <r>
    <n v="4081"/>
    <n v="6519"/>
    <n v="46402"/>
    <x v="447"/>
    <s v="MÃ©dia"/>
    <x v="15"/>
    <n v="826.27"/>
    <n v="0.03"/>
    <s v="AÃ©reo Normal"/>
    <n v="322.88"/>
    <n v="322.88"/>
    <s v=""/>
    <x v="600"/>
    <n v="8.5500000000000007"/>
    <s v="Ryan Akin"/>
    <s v="Ilha Solteira"/>
    <n v="44070"/>
    <s v="SÃ£o Paulo"/>
    <x v="3"/>
    <s v="Erin"/>
    <x v="3"/>
    <m/>
    <s v="Brasil"/>
    <s v="Consumidor"/>
    <s v="MobiliÃ¡rio"/>
    <s v="MobiliÃ¡rio de EscritÃ³rio"/>
    <x v="953"/>
    <s v="Small Box"/>
    <n v="0.42"/>
    <d v="2011-01-10T00:00:00"/>
  </r>
  <r>
    <n v="4085"/>
    <n v="6520"/>
    <n v="46402"/>
    <x v="447"/>
    <s v="MÃ©dia"/>
    <x v="13"/>
    <n v="1777.46899999999"/>
    <n v="0.01"/>
    <s v="AÃ©reo Normal"/>
    <n v="166.36500000000001"/>
    <n v="166.36500000000001"/>
    <s v=""/>
    <x v="715"/>
    <n v="13.99"/>
    <s v="Ryan Akin"/>
    <s v="Ilha Solteira"/>
    <n v="44070"/>
    <s v="SÃ£o Paulo"/>
    <x v="3"/>
    <s v="Erin"/>
    <x v="3"/>
    <m/>
    <s v="Brasil"/>
    <s v="Consumidor"/>
    <s v="Tecnologia"/>
    <s v="Telefones e ComunicaÃ§Ã£o"/>
    <x v="1187"/>
    <s v="Medium Box"/>
    <n v="0.6"/>
    <d v="2011-01-09T00:00:00"/>
  </r>
  <r>
    <n v="4086"/>
    <n v="6521"/>
    <n v="46402"/>
    <x v="447"/>
    <s v="MÃ©dia"/>
    <x v="40"/>
    <n v="1219.1464999999901"/>
    <n v="0.01"/>
    <s v="AÃ©reo RÃ¡pido"/>
    <n v="52.929000000000002"/>
    <n v="52.929000000000002"/>
    <s v=""/>
    <x v="43"/>
    <n v="2.5"/>
    <s v="Ryan Akin"/>
    <s v="Ilha Solteira"/>
    <n v="44070"/>
    <s v="SÃ£o Paulo"/>
    <x v="3"/>
    <s v="Erin"/>
    <x v="3"/>
    <m/>
    <s v="Brasil"/>
    <s v="Consumidor"/>
    <s v="Tecnologia"/>
    <s v="Telefones e ComunicaÃ§Ã£o"/>
    <x v="322"/>
    <s v="Small Box"/>
    <n v="0.55000000000000004"/>
    <d v="2011-01-09T00:00:00"/>
  </r>
  <r>
    <n v="1758"/>
    <n v="6522"/>
    <n v="46404"/>
    <x v="132"/>
    <s v="CrÃ­tica"/>
    <x v="31"/>
    <n v="1875.4144999999901"/>
    <n v="0.05"/>
    <s v="AÃ©reo Normal"/>
    <n v="507.33"/>
    <n v="507.33"/>
    <s v=""/>
    <x v="324"/>
    <n v="2.5"/>
    <s v="John Lucas"/>
    <s v="Ilha Solteira"/>
    <n v="44240"/>
    <s v="SÃ£o Paulo"/>
    <x v="3"/>
    <s v="Erin"/>
    <x v="3"/>
    <m/>
    <s v="Brasil"/>
    <s v="Pequenas Empresas"/>
    <s v="Tecnologia"/>
    <s v="Telefones e ComunicaÃ§Ã£o"/>
    <x v="1115"/>
    <s v="Small Box"/>
    <n v="0.56000000000000005"/>
    <d v="2012-03-05T00:00:00"/>
  </r>
  <r>
    <n v="7877"/>
    <n v="6523"/>
    <n v="46407"/>
    <x v="245"/>
    <s v="NÃ£o Especificada"/>
    <x v="25"/>
    <n v="38.369999999999997"/>
    <n v="0.1"/>
    <s v="AÃ©reo Normal"/>
    <n v="-29.003"/>
    <n v="-29.003"/>
    <s v=""/>
    <x v="122"/>
    <n v="5.74"/>
    <s v="Rick Huthwaite"/>
    <s v="Recife"/>
    <n v="94568"/>
    <s v="Pernambuco"/>
    <x v="1"/>
    <s v="Chris,Pat"/>
    <x v="1"/>
    <s v="Pat"/>
    <s v="Brasil"/>
    <s v="Corporativo"/>
    <s v="Material de EscritÃ³rio"/>
    <s v="Capas e AcessÃ³rios"/>
    <x v="139"/>
    <s v="Small Box"/>
    <n v="0.36"/>
    <d v="2009-03-28T00:00:00"/>
  </r>
  <r>
    <n v="7786"/>
    <n v="6525"/>
    <n v="46436"/>
    <x v="703"/>
    <s v="Baixa"/>
    <x v="6"/>
    <n v="1477.5719999999999"/>
    <n v="0"/>
    <s v="AÃ©reo Normal"/>
    <n v="840.05099999999902"/>
    <n v="840.05099999999902"/>
    <s v=""/>
    <x v="146"/>
    <n v="0.99"/>
    <s v="Odella Nelson"/>
    <s v="Ilha Solteira"/>
    <n v="17403"/>
    <s v="SÃ£o Paulo"/>
    <x v="3"/>
    <s v="Erin"/>
    <x v="3"/>
    <m/>
    <s v="Brasil"/>
    <s v="Pequenas Empresas"/>
    <s v="Tecnologia"/>
    <s v="Telefones e ComunicaÃ§Ã£o"/>
    <x v="238"/>
    <s v="Small Pack"/>
    <n v="0.35"/>
    <d v="2009-04-11T00:00:00"/>
  </r>
  <r>
    <n v="6853"/>
    <n v="6526"/>
    <n v="46437"/>
    <x v="847"/>
    <s v="MÃ©dia"/>
    <x v="19"/>
    <n v="1488.66"/>
    <n v="0"/>
    <s v="AÃ©reo Normal"/>
    <n v="385.37"/>
    <n v="385.37"/>
    <s v=""/>
    <x v="502"/>
    <n v="7.87"/>
    <s v="Mick Brown"/>
    <s v="Olinda"/>
    <n v="82901"/>
    <s v="Pernambuco"/>
    <x v="1"/>
    <s v="Chris,Pat"/>
    <x v="1"/>
    <s v="Pat"/>
    <s v="Brasil"/>
    <s v="Consumidor"/>
    <s v="MobiliÃ¡rio"/>
    <s v="MobiliÃ¡rio de EscritÃ³rio"/>
    <x v="769"/>
    <s v="Small Box"/>
    <n v="0.54"/>
    <d v="2009-09-17T00:00:00"/>
  </r>
  <r>
    <n v="4052"/>
    <n v="6529"/>
    <n v="46468"/>
    <x v="270"/>
    <s v="CrÃ­tica"/>
    <x v="7"/>
    <n v="1618.31"/>
    <n v="0.08"/>
    <s v="AÃ©reo RÃ¡pido"/>
    <n v="504.71"/>
    <n v="504.71"/>
    <s v=""/>
    <x v="48"/>
    <n v="1.99"/>
    <s v="Vivek Grady"/>
    <s v="Ilha Solteira"/>
    <n v="44483"/>
    <s v="SÃ£o Paulo"/>
    <x v="3"/>
    <s v="Erin"/>
    <x v="3"/>
    <m/>
    <s v="Brasil"/>
    <s v="EscritÃ³rio em Casa"/>
    <s v="Tecnologia"/>
    <s v="PerifÃ©ricos"/>
    <x v="49"/>
    <s v="Small Pack"/>
    <n v="0.54"/>
    <d v="2011-01-13T00:00:00"/>
  </r>
  <r>
    <n v="4053"/>
    <n v="6530"/>
    <n v="46468"/>
    <x v="270"/>
    <s v="CrÃ­tica"/>
    <x v="23"/>
    <n v="11.87"/>
    <n v="0.04"/>
    <s v="AÃ©reo Normal"/>
    <n v="-8.89"/>
    <n v="-8.89"/>
    <s v=""/>
    <x v="31"/>
    <n v="5.4"/>
    <s v="Vivek Grady"/>
    <s v="Ilha Solteira"/>
    <n v="44483"/>
    <s v="SÃ£o Paulo"/>
    <x v="3"/>
    <s v="Erin"/>
    <x v="3"/>
    <m/>
    <s v="Brasil"/>
    <s v="EscritÃ³rio em Casa"/>
    <s v="Material de EscritÃ³rio"/>
    <s v="Papel"/>
    <x v="192"/>
    <s v="Small Box"/>
    <n v="0.37"/>
    <d v="2011-01-13T00:00:00"/>
  </r>
  <r>
    <n v="4065"/>
    <n v="6528"/>
    <n v="46468"/>
    <x v="270"/>
    <s v="CrÃ­tica"/>
    <x v="6"/>
    <n v="7535.96"/>
    <n v="0.08"/>
    <s v="AÃ©reo Normal"/>
    <n v="2745.8654999999999"/>
    <n v="2745.8654999999999"/>
    <s v=""/>
    <x v="684"/>
    <n v="19.989999999999998"/>
    <s v="Vivek Grady"/>
    <s v="Ilha Solteira"/>
    <n v="44483"/>
    <s v="SÃ£o Paulo"/>
    <x v="3"/>
    <s v="Erin"/>
    <x v="3"/>
    <m/>
    <s v="Brasil"/>
    <s v="EscritÃ³rio em Casa"/>
    <s v="Material de EscritÃ³rio"/>
    <s v="Capas e AcessÃ³rios"/>
    <x v="1116"/>
    <s v="Small Box"/>
    <n v="0.4"/>
    <d v="2011-01-12T00:00:00"/>
  </r>
  <r>
    <n v="7027"/>
    <n v="6531"/>
    <n v="46469"/>
    <x v="959"/>
    <s v="CrÃ­tica"/>
    <x v="30"/>
    <n v="1210.72"/>
    <n v="0.05"/>
    <s v="Transporte RodoviÃ¡rio"/>
    <n v="-382.43"/>
    <n v="-382.43"/>
    <s v=""/>
    <x v="106"/>
    <n v="30"/>
    <s v="Adam Shillingsburg"/>
    <s v="Teresina"/>
    <n v="97030"/>
    <s v="PiauÃ­"/>
    <x v="1"/>
    <s v="Chris,Pat"/>
    <x v="1"/>
    <s v="Pat"/>
    <s v="Brasil"/>
    <s v="Corporativo"/>
    <s v="MobiliÃ¡rio"/>
    <s v="Cadeiras"/>
    <x v="1188"/>
    <s v="Jumbo Drum"/>
    <n v="0.78"/>
    <d v="2009-08-18T00:00:00"/>
  </r>
  <r>
    <n v="7028"/>
    <n v="6532"/>
    <n v="46469"/>
    <x v="959"/>
    <s v="CrÃ­tica"/>
    <x v="43"/>
    <n v="93.26"/>
    <n v="0.05"/>
    <s v="AÃ©reo Normal"/>
    <n v="-35.36"/>
    <n v="-35.36"/>
    <s v=""/>
    <x v="18"/>
    <n v="4.7"/>
    <s v="Adam Shillingsburg"/>
    <s v="Teresina"/>
    <n v="97030"/>
    <s v="PiauÃ­"/>
    <x v="1"/>
    <s v="Chris,Pat"/>
    <x v="1"/>
    <s v="Pat"/>
    <s v="Brasil"/>
    <s v="Corporativo"/>
    <s v="Material de EscritÃ³rio"/>
    <s v="Papel"/>
    <x v="735"/>
    <s v="Small Box"/>
    <n v="0.38"/>
    <d v="2009-08-18T00:00:00"/>
  </r>
  <r>
    <n v="1089"/>
    <n v="6533"/>
    <n v="46497"/>
    <x v="408"/>
    <s v="Alta"/>
    <x v="14"/>
    <n v="630.54"/>
    <n v="0.03"/>
    <s v="AÃ©reo Normal"/>
    <n v="-30.07"/>
    <n v="0"/>
    <s v="Returned"/>
    <x v="270"/>
    <n v="8.99"/>
    <s v="Jane Waco"/>
    <s v="Ilha Solteira"/>
    <n v="45385"/>
    <s v="SÃ£o Paulo"/>
    <x v="3"/>
    <s v="Erin"/>
    <x v="3"/>
    <m/>
    <s v="Brasil"/>
    <s v="Corporativo"/>
    <s v="Material de EscritÃ³rio"/>
    <s v="Canetas e materiais de arte"/>
    <x v="370"/>
    <s v="Small Pack"/>
    <n v="0.57999999999999996"/>
    <d v="2012-06-20T00:00:00"/>
  </r>
  <r>
    <n v="7443"/>
    <n v="6535"/>
    <n v="46499"/>
    <x v="1219"/>
    <s v="CrÃ­tica"/>
    <x v="35"/>
    <n v="89.96"/>
    <n v="7.0000000000000007E-2"/>
    <s v="AÃ©reo Normal"/>
    <n v="-115.21"/>
    <n v="-115.21"/>
    <s v=""/>
    <x v="383"/>
    <n v="6.89"/>
    <s v="George Zrebassa"/>
    <s v="Recife"/>
    <n v="95207"/>
    <s v="Pernambuco"/>
    <x v="1"/>
    <s v="Chris,Pat"/>
    <x v="1"/>
    <s v="Pat"/>
    <s v="Brasil"/>
    <s v="EscritÃ³rio em Casa"/>
    <s v="Material de EscritÃ³rio"/>
    <s v="EletrodomÃ©sticos"/>
    <x v="540"/>
    <s v="Small Box"/>
    <n v="0.6"/>
    <d v="2009-06-09T00:00:00"/>
  </r>
  <r>
    <n v="7445"/>
    <n v="6534"/>
    <n v="46499"/>
    <x v="1219"/>
    <s v="CrÃ­tica"/>
    <x v="23"/>
    <n v="46.94"/>
    <n v="0.06"/>
    <s v="AÃ©reo Normal"/>
    <n v="-26.54"/>
    <n v="-26.54"/>
    <s v=""/>
    <x v="468"/>
    <n v="3.5"/>
    <s v="George Zrebassa"/>
    <s v="Recife"/>
    <n v="95207"/>
    <s v="Pernambuco"/>
    <x v="1"/>
    <s v="Chris,Pat"/>
    <x v="1"/>
    <s v="Pat"/>
    <s v="Brasil"/>
    <s v="EscritÃ³rio em Casa"/>
    <s v="Material de EscritÃ³rio"/>
    <s v="EletrodomÃ©sticos"/>
    <x v="697"/>
    <s v="Small Box"/>
    <n v="0.59"/>
    <d v="2009-06-08T00:00:00"/>
  </r>
  <r>
    <n v="7446"/>
    <n v="6536"/>
    <n v="46499"/>
    <x v="1219"/>
    <s v="CrÃ­tica"/>
    <x v="17"/>
    <n v="12.95"/>
    <n v="0.1"/>
    <s v="AÃ©reo Normal"/>
    <n v="-6.78"/>
    <n v="-6.78"/>
    <s v=""/>
    <x v="80"/>
    <n v="0.7"/>
    <s v="George Zrebassa"/>
    <s v="Recife"/>
    <n v="95207"/>
    <s v="Pernambuco"/>
    <x v="1"/>
    <s v="Chris,Pat"/>
    <x v="1"/>
    <s v="Pat"/>
    <s v="Brasil"/>
    <s v="EscritÃ³rio em Casa"/>
    <s v="Material de EscritÃ³rio"/>
    <s v="ElÃ¡sticos"/>
    <x v="92"/>
    <s v="Wrap Bag"/>
    <n v="0.81"/>
    <d v="2009-06-08T00:00:00"/>
  </r>
  <r>
    <n v="2805"/>
    <n v="6540"/>
    <n v="46531"/>
    <x v="86"/>
    <s v="Baixa"/>
    <x v="1"/>
    <n v="19.34"/>
    <n v="0.1"/>
    <s v="AÃ©reo Normal"/>
    <n v="-14.375"/>
    <n v="-14.375"/>
    <s v=""/>
    <x v="280"/>
    <n v="6.05"/>
    <s v="Chuck Sachs"/>
    <s v="Rio de Janeiro"/>
    <n v="5451"/>
    <s v="Rio de Janeiro"/>
    <x v="3"/>
    <s v="Erin"/>
    <x v="3"/>
    <m/>
    <s v="Brasil"/>
    <s v="Consumidor"/>
    <s v="Material de EscritÃ³rio"/>
    <s v="Capas e AcessÃ³rios"/>
    <x v="387"/>
    <s v="Small Box"/>
    <n v="0.39"/>
    <d v="2011-08-30T00:00:00"/>
  </r>
  <r>
    <n v="2810"/>
    <n v="6543"/>
    <n v="46531"/>
    <x v="86"/>
    <s v="Baixa"/>
    <x v="33"/>
    <n v="4211"/>
    <n v="7.0000000000000007E-2"/>
    <s v="AÃ©reo Normal"/>
    <n v="-270.57373200000001"/>
    <n v="-270.57373200000001"/>
    <s v=""/>
    <x v="536"/>
    <n v="69"/>
    <s v="Chuck Sachs"/>
    <s v="Belo Horizonte"/>
    <n v="2190"/>
    <s v="Minas Gerais"/>
    <x v="3"/>
    <s v="Erin"/>
    <x v="3"/>
    <m/>
    <s v="Brasil"/>
    <s v="Consumidor"/>
    <s v="MobiliÃ¡rio"/>
    <s v="Mesas"/>
    <x v="830"/>
    <s v="Large Box"/>
    <n v="0.63"/>
    <d v="2011-08-28T00:00:00"/>
  </r>
  <r>
    <n v="2822"/>
    <n v="6541"/>
    <n v="46531"/>
    <x v="86"/>
    <s v="Baixa"/>
    <x v="30"/>
    <n v="3064.6579999999999"/>
    <n v="0.01"/>
    <s v="AÃ©reo Normal"/>
    <n v="447.33600000000001"/>
    <n v="447.33600000000001"/>
    <s v=""/>
    <x v="11"/>
    <n v="2.79"/>
    <s v="Chuck Sachs"/>
    <s v="Ilha Solteira"/>
    <n v="7039"/>
    <s v="SÃ£o Paulo"/>
    <x v="3"/>
    <s v="Erin"/>
    <x v="3"/>
    <m/>
    <s v="Brasil"/>
    <s v="Consumidor"/>
    <s v="Tecnologia"/>
    <s v="Telefones e ComunicaÃ§Ã£o"/>
    <x v="1189"/>
    <s v="Small Box"/>
    <n v="0.57999999999999996"/>
    <d v="2011-08-26T00:00:00"/>
  </r>
  <r>
    <n v="2849"/>
    <n v="6542"/>
    <n v="46531"/>
    <x v="86"/>
    <s v="Baixa"/>
    <x v="3"/>
    <n v="84.47"/>
    <n v="0.06"/>
    <s v="AÃ©reo Normal"/>
    <n v="7.9814999999999996"/>
    <n v="7.9814999999999996"/>
    <s v=""/>
    <x v="180"/>
    <n v="1.49"/>
    <s v="Chuck Sachs"/>
    <s v="VitÃ³ria"/>
    <n v="3053"/>
    <s v="EspÃ­rito Santo"/>
    <x v="3"/>
    <s v="Erin"/>
    <x v="3"/>
    <m/>
    <s v="Brasil"/>
    <s v="Consumidor"/>
    <s v="Material de EscritÃ³rio"/>
    <s v="Capas e AcessÃ³rios"/>
    <x v="221"/>
    <s v="Small Box"/>
    <n v="0.38"/>
    <d v="2011-08-21T00:00:00"/>
  </r>
  <r>
    <n v="6716"/>
    <n v="6545"/>
    <n v="46533"/>
    <x v="467"/>
    <s v="Alta"/>
    <x v="40"/>
    <n v="654.87400000000002"/>
    <n v="0.1"/>
    <s v="AÃ©reo RÃ¡pido"/>
    <n v="-82.06"/>
    <n v="-82.06"/>
    <s v=""/>
    <x v="6"/>
    <n v="3.99"/>
    <s v="John Murray"/>
    <s v="AracajÃº"/>
    <n v="83843"/>
    <s v="Sergipe"/>
    <x v="1"/>
    <s v="Chris,Pat"/>
    <x v="1"/>
    <s v="Pat"/>
    <s v="Brasil"/>
    <s v="Pequenas Empresas"/>
    <s v="Tecnologia"/>
    <s v="Telefones e ComunicaÃ§Ã£o"/>
    <x v="499"/>
    <s v="Small Box"/>
    <n v="0.59"/>
    <d v="2009-10-09T00:00:00"/>
  </r>
  <r>
    <n v="6724"/>
    <n v="6544"/>
    <n v="46533"/>
    <x v="467"/>
    <s v="Alta"/>
    <x v="12"/>
    <n v="215.24"/>
    <n v="0.04"/>
    <s v="AÃ©reo Normal"/>
    <n v="49.76"/>
    <n v="49.76"/>
    <s v=""/>
    <x v="637"/>
    <n v="52.2"/>
    <s v="John Murray"/>
    <s v="AracajÃº"/>
    <n v="83843"/>
    <s v="Sergipe"/>
    <x v="1"/>
    <s v="Chris,Pat"/>
    <x v="1"/>
    <s v="Pat"/>
    <s v="Brasil"/>
    <s v="Pequenas Empresas"/>
    <s v="MobiliÃ¡rio"/>
    <s v="MobiliÃ¡rio de EscritÃ³rio"/>
    <x v="1020"/>
    <s v="Medium Box"/>
    <n v="0.72"/>
    <d v="2009-10-08T00:00:00"/>
  </r>
  <r>
    <n v="468"/>
    <n v="6546"/>
    <n v="46534"/>
    <x v="1102"/>
    <s v="Alta"/>
    <x v="37"/>
    <n v="1341.31"/>
    <n v="0.05"/>
    <s v="AÃ©reo Normal"/>
    <n v="5.5499999999999803"/>
    <n v="5.5499999999999803"/>
    <s v=""/>
    <x v="145"/>
    <n v="19.989999999999998"/>
    <s v="Chris Cortes"/>
    <s v="Rio de Janeiro"/>
    <n v="5701"/>
    <s v="Rio de Janeiro"/>
    <x v="3"/>
    <s v="Erin"/>
    <x v="3"/>
    <m/>
    <s v="Brasil"/>
    <s v="Consumidor"/>
    <s v="Tecnologia"/>
    <s v="MÃ¡quinas de EscritÃ³rio"/>
    <x v="591"/>
    <s v="Small Box"/>
    <n v="0.52"/>
    <d v="2012-10-05T00:00:00"/>
  </r>
  <r>
    <n v="3874"/>
    <n v="6547"/>
    <n v="46562"/>
    <x v="1265"/>
    <s v="NÃ£o Especificada"/>
    <x v="44"/>
    <n v="5407.9"/>
    <n v="0.01"/>
    <s v="Transporte RodoviÃ¡rio"/>
    <n v="-352.78986600000002"/>
    <n v="-352.78986600000002"/>
    <s v=""/>
    <x v="493"/>
    <n v="46.2"/>
    <s v="Anne Pryor"/>
    <s v="Ilha Solteira"/>
    <n v="11580"/>
    <s v="SÃ£o Paulo"/>
    <x v="3"/>
    <s v="Erin"/>
    <x v="3"/>
    <m/>
    <s v="Brasil"/>
    <s v="EscritÃ³rio em Casa"/>
    <s v="MobiliÃ¡rio"/>
    <s v="Mesas"/>
    <x v="754"/>
    <s v="Jumbo Box"/>
    <n v="0.69"/>
    <d v="2011-02-14T00:00:00"/>
  </r>
  <r>
    <n v="3148"/>
    <n v="6550"/>
    <n v="46565"/>
    <x v="1096"/>
    <s v="NÃ£o Especificada"/>
    <x v="34"/>
    <n v="567.51"/>
    <n v="0.01"/>
    <s v="AÃ©reo Normal"/>
    <n v="-255.55"/>
    <n v="-255.55"/>
    <s v=""/>
    <x v="391"/>
    <n v="35"/>
    <s v="Laurel Elliston"/>
    <s v="Barros Cassal"/>
    <n v="23666"/>
    <s v="Rio Grande do Sul"/>
    <x v="2"/>
    <s v="Sam,Pat"/>
    <x v="2"/>
    <s v="Pat"/>
    <s v="Brasil"/>
    <s v="EscritÃ³rio em Casa"/>
    <s v="Material de EscritÃ³rio"/>
    <s v="Armazenamento e OrganizaÃ§Ã£o"/>
    <x v="554"/>
    <s v="Large Box"/>
    <n v="0.8"/>
    <d v="2011-06-24T00:00:00"/>
  </r>
  <r>
    <n v="3156"/>
    <n v="6549"/>
    <n v="46565"/>
    <x v="1096"/>
    <s v="NÃ£o Especificada"/>
    <x v="31"/>
    <n v="804.14"/>
    <n v="0.1"/>
    <s v="AÃ©reo Normal"/>
    <n v="-25.27"/>
    <n v="-25.27"/>
    <s v=""/>
    <x v="133"/>
    <n v="8.99"/>
    <s v="Laurel Elliston"/>
    <s v="Barros Cassal"/>
    <n v="23666"/>
    <s v="Rio Grande do Sul"/>
    <x v="2"/>
    <s v="Sam,Pat"/>
    <x v="2"/>
    <s v="Pat"/>
    <s v="Brasil"/>
    <s v="EscritÃ³rio em Casa"/>
    <s v="MobiliÃ¡rio"/>
    <s v="MobiliÃ¡rio de EscritÃ³rio"/>
    <x v="152"/>
    <s v="Small Pack"/>
    <n v="0.47"/>
    <d v="2011-06-23T00:00:00"/>
  </r>
  <r>
    <n v="3165"/>
    <n v="6548"/>
    <n v="46565"/>
    <x v="1096"/>
    <s v="NÃ£o Especificada"/>
    <x v="48"/>
    <n v="4691.2700000000004"/>
    <n v="0.05"/>
    <s v="AÃ©reo RÃ¡pido"/>
    <n v="1196.72"/>
    <n v="1196.72"/>
    <s v=""/>
    <x v="399"/>
    <n v="24.49"/>
    <s v="Laurel Elliston"/>
    <s v="Barros Cassal"/>
    <n v="23666"/>
    <s v="Rio Grande do Sul"/>
    <x v="2"/>
    <s v="Sam,Pat"/>
    <x v="2"/>
    <s v="Pat"/>
    <s v="Brasil"/>
    <s v="EscritÃ³rio em Casa"/>
    <s v="Material de EscritÃ³rio"/>
    <s v="EletrodomÃ©sticos"/>
    <x v="566"/>
    <s v="Large Box"/>
    <n v="0.52"/>
    <d v="2011-06-22T00:00:00"/>
  </r>
  <r>
    <n v="6251"/>
    <n v="6553"/>
    <n v="46597"/>
    <x v="1278"/>
    <s v="NÃ£o Especificada"/>
    <x v="17"/>
    <n v="130.36000000000001"/>
    <n v="0.06"/>
    <s v="AÃ©reo Normal"/>
    <n v="2.431"/>
    <n v="2.431"/>
    <s v=""/>
    <x v="697"/>
    <n v="4.9800000000000004"/>
    <s v="Michael Chen"/>
    <s v="Presidente Prudente"/>
    <n v="14120"/>
    <s v="SÃ£o Paulo"/>
    <x v="3"/>
    <s v="Erin"/>
    <x v="3"/>
    <m/>
    <s v="Brasil"/>
    <s v="Consumidor"/>
    <s v="Material de EscritÃ³rio"/>
    <s v="Capas e AcessÃ³rios"/>
    <x v="1142"/>
    <s v="Small Box"/>
    <n v="0.4"/>
    <d v="2010-01-02T00:00:00"/>
  </r>
  <r>
    <n v="6252"/>
    <n v="6554"/>
    <n v="46597"/>
    <x v="1278"/>
    <s v="NÃ£o Especificada"/>
    <x v="23"/>
    <n v="200.57"/>
    <n v="0"/>
    <s v="Transporte RodoviÃ¡rio"/>
    <n v="-83.63"/>
    <n v="-83.63"/>
    <s v=""/>
    <x v="242"/>
    <n v="70.2"/>
    <s v="Michael Chen"/>
    <s v="Presidente Prudente"/>
    <n v="14120"/>
    <s v="SÃ£o Paulo"/>
    <x v="3"/>
    <s v="Erin"/>
    <x v="3"/>
    <m/>
    <s v="Brasil"/>
    <s v="Consumidor"/>
    <s v="MobiliÃ¡rio"/>
    <s v="Cadeiras"/>
    <x v="323"/>
    <s v="Jumbo Drum"/>
    <n v="0.74"/>
    <d v="2010-01-02T00:00:00"/>
  </r>
  <r>
    <n v="6258"/>
    <n v="6552"/>
    <n v="46597"/>
    <x v="1278"/>
    <s v="NÃ£o Especificada"/>
    <x v="26"/>
    <n v="8216.5929999999898"/>
    <n v="0.01"/>
    <s v="AÃ©reo Normal"/>
    <n v="2463.462"/>
    <n v="2463.462"/>
    <s v=""/>
    <x v="57"/>
    <n v="8.99"/>
    <s v="Michael Chen"/>
    <s v="Ilha Solteira"/>
    <n v="14304"/>
    <s v="SÃ£o Paulo"/>
    <x v="3"/>
    <s v="Erin"/>
    <x v="3"/>
    <m/>
    <s v="Brasil"/>
    <s v="Consumidor"/>
    <s v="Tecnologia"/>
    <s v="Telefones e ComunicaÃ§Ã£o"/>
    <x v="123"/>
    <s v="Small Box"/>
    <n v="0.6"/>
    <d v="2009-12-31T00:00:00"/>
  </r>
  <r>
    <n v="4816"/>
    <n v="6555"/>
    <n v="46599"/>
    <x v="405"/>
    <s v="NÃ£o Especificada"/>
    <x v="32"/>
    <n v="284"/>
    <n v="0.01"/>
    <s v="AÃ©reo RÃ¡pido"/>
    <n v="208.31"/>
    <n v="208.31"/>
    <s v=""/>
    <x v="649"/>
    <n v="10.84"/>
    <s v="Victoria Brennan"/>
    <s v="Feira de Santana"/>
    <n v="99301"/>
    <s v="Bahia"/>
    <x v="1"/>
    <s v="Chris,Pat"/>
    <x v="1"/>
    <s v="Pat"/>
    <s v="Brasil"/>
    <s v="Pequenas Empresas"/>
    <s v="MobiliÃ¡rio"/>
    <s v="MobiliÃ¡rio de EscritÃ³rio"/>
    <x v="1183"/>
    <s v="Medium Box"/>
    <n v="0.63"/>
    <d v="2010-09-14T00:00:00"/>
  </r>
  <r>
    <n v="5616"/>
    <n v="6557"/>
    <n v="46624"/>
    <x v="102"/>
    <s v="NÃ£o Especificada"/>
    <x v="40"/>
    <n v="54.86"/>
    <n v="0.09"/>
    <s v="AÃ©reo Normal"/>
    <n v="-50.6"/>
    <n v="-50.6"/>
    <s v=""/>
    <x v="85"/>
    <n v="6.72"/>
    <s v="Keith Dawkins"/>
    <s v="MaringÃ¡"/>
    <n v="71603"/>
    <s v="ParanÃ¡"/>
    <x v="2"/>
    <s v="Sam,Pat"/>
    <x v="2"/>
    <s v="Pat"/>
    <s v="Brasil"/>
    <s v="EscritÃ³rio em Casa"/>
    <s v="Material de EscritÃ³rio"/>
    <s v="Papel"/>
    <x v="482"/>
    <s v="Small Box"/>
    <n v="0.4"/>
    <d v="2010-04-28T00:00:00"/>
  </r>
  <r>
    <n v="5619"/>
    <n v="6556"/>
    <n v="46624"/>
    <x v="102"/>
    <s v="NÃ£o Especificada"/>
    <x v="9"/>
    <n v="110.2"/>
    <n v="7.0000000000000007E-2"/>
    <s v="AÃ©reo Normal"/>
    <n v="42.84"/>
    <n v="42.84"/>
    <s v=""/>
    <x v="152"/>
    <n v="0.5"/>
    <s v="Keith Dawkins"/>
    <s v="MaringÃ¡"/>
    <n v="72450"/>
    <s v="ParanÃ¡"/>
    <x v="2"/>
    <s v="Sam,Pat"/>
    <x v="2"/>
    <s v="Pat"/>
    <s v="Brasil"/>
    <s v="EscritÃ³rio em Casa"/>
    <s v="Material de EscritÃ³rio"/>
    <s v="Etiquetas"/>
    <x v="242"/>
    <s v="Small Box"/>
    <n v="0.39"/>
    <d v="2010-04-27T00:00:00"/>
  </r>
  <r>
    <n v="1712"/>
    <n v="6561"/>
    <n v="46631"/>
    <x v="1241"/>
    <s v="NÃ£o Especificada"/>
    <x v="33"/>
    <n v="930.84"/>
    <n v="0.05"/>
    <s v="AÃ©reo Normal"/>
    <n v="-122.12"/>
    <n v="-122.12"/>
    <s v=""/>
    <x v="41"/>
    <n v="16.920000000000002"/>
    <s v="Harold Dahlen"/>
    <s v="Recife"/>
    <n v="96150"/>
    <s v="Pernambuco"/>
    <x v="1"/>
    <s v="Chris,Pat"/>
    <x v="1"/>
    <s v="Pat"/>
    <s v="Brasil"/>
    <s v="Corporativo"/>
    <s v="Material de EscritÃ³rio"/>
    <s v="Papel"/>
    <x v="1190"/>
    <s v="Small Box"/>
    <n v="0.39"/>
    <d v="2012-03-13T00:00:00"/>
  </r>
  <r>
    <n v="7226"/>
    <n v="6562"/>
    <n v="46656"/>
    <x v="676"/>
    <s v="Alta"/>
    <x v="15"/>
    <n v="636.70000000000005"/>
    <n v="0.1"/>
    <s v="AÃ©reo Normal"/>
    <n v="-29.9115"/>
    <n v="-29.9115"/>
    <s v=""/>
    <x v="29"/>
    <n v="12.98"/>
    <s v="Nora Pelletier"/>
    <s v="MaringÃ¡"/>
    <n v="32708"/>
    <s v="ParanÃ¡"/>
    <x v="2"/>
    <s v="Sam,Pat"/>
    <x v="2"/>
    <s v="Pat"/>
    <s v="Brasil"/>
    <s v="Corporativo"/>
    <s v="Material de EscritÃ³rio"/>
    <s v="Capas e AcessÃ³rios"/>
    <x v="30"/>
    <s v="Small Box"/>
    <n v="0.39"/>
    <d v="2009-07-17T00:00:00"/>
  </r>
  <r>
    <n v="2118"/>
    <n v="6563"/>
    <n v="46662"/>
    <x v="986"/>
    <s v="CrÃ­tica"/>
    <x v="34"/>
    <n v="57.22"/>
    <n v="7.0000000000000007E-2"/>
    <s v="AÃ©reo Normal"/>
    <n v="-27.72"/>
    <n v="0"/>
    <s v="Returned"/>
    <x v="31"/>
    <n v="6.6"/>
    <s v="Aaron Hawkins"/>
    <s v="Recife"/>
    <n v="95123"/>
    <s v="Pernambuco"/>
    <x v="1"/>
    <s v="Chris,Pat"/>
    <x v="1"/>
    <s v="Pat"/>
    <s v="Brasil"/>
    <s v="EscritÃ³rio em Casa"/>
    <s v="Material de EscritÃ³rio"/>
    <s v="Papel"/>
    <x v="293"/>
    <s v="Small Box"/>
    <n v="0.37"/>
    <d v="2011-12-31T00:00:00"/>
  </r>
  <r>
    <n v="2119"/>
    <n v="6564"/>
    <n v="46662"/>
    <x v="986"/>
    <s v="CrÃ­tica"/>
    <x v="22"/>
    <n v="162"/>
    <n v="0.01"/>
    <s v="AÃ©reo Normal"/>
    <n v="45.84"/>
    <n v="0"/>
    <s v="Returned"/>
    <x v="271"/>
    <n v="0.71"/>
    <s v="Aaron Hawkins"/>
    <s v="Recife"/>
    <n v="95123"/>
    <s v="Pernambuco"/>
    <x v="1"/>
    <s v="Chris,Pat"/>
    <x v="1"/>
    <s v="Pat"/>
    <s v="Brasil"/>
    <s v="EscritÃ³rio em Casa"/>
    <s v="Material de EscritÃ³rio"/>
    <s v="Canetas e materiais de arte"/>
    <x v="373"/>
    <s v="Wrap Bag"/>
    <n v="0.52"/>
    <d v="2011-12-31T00:00:00"/>
  </r>
  <r>
    <n v="2120"/>
    <n v="6565"/>
    <n v="46662"/>
    <x v="986"/>
    <s v="CrÃ­tica"/>
    <x v="10"/>
    <n v="3410.1574999999998"/>
    <n v="0.1"/>
    <s v="AÃ©reo Normal"/>
    <n v="1137.9059999999999"/>
    <n v="0"/>
    <s v="Returned"/>
    <x v="121"/>
    <n v="0.99"/>
    <s v="Aaron Hawkins"/>
    <s v="Recife"/>
    <n v="95123"/>
    <s v="Pernambuco"/>
    <x v="1"/>
    <s v="Chris,Pat"/>
    <x v="1"/>
    <s v="Pat"/>
    <s v="Brasil"/>
    <s v="EscritÃ³rio em Casa"/>
    <s v="Tecnologia"/>
    <s v="Telefones e ComunicaÃ§Ã£o"/>
    <x v="826"/>
    <s v="Wrap Bag"/>
    <n v="0.55000000000000004"/>
    <d v="2011-12-31T00:00:00"/>
  </r>
  <r>
    <n v="1069"/>
    <n v="6566"/>
    <n v="46691"/>
    <x v="632"/>
    <s v="CrÃ­tica"/>
    <x v="26"/>
    <n v="1676.25"/>
    <n v="0.04"/>
    <s v="AÃ©reo Normal"/>
    <n v="-458.33"/>
    <n v="-458.33"/>
    <s v=""/>
    <x v="716"/>
    <n v="22.6"/>
    <s v="Debra Catini"/>
    <s v="Recife"/>
    <n v="93030"/>
    <s v="Pernambuco"/>
    <x v="1"/>
    <s v="Chris,Pat"/>
    <x v="1"/>
    <s v="Pat"/>
    <s v="Brasil"/>
    <s v="Pequenas Empresas"/>
    <s v="MobiliÃ¡rio"/>
    <s v="MobiliÃ¡rio de EscritÃ³rio"/>
    <x v="1191"/>
    <s v="Large Box"/>
    <n v="0.57999999999999996"/>
    <d v="2012-06-26T00:00:00"/>
  </r>
  <r>
    <n v="6872"/>
    <n v="6567"/>
    <n v="46721"/>
    <x v="298"/>
    <s v="MÃ©dia"/>
    <x v="30"/>
    <n v="142.94"/>
    <n v="0.03"/>
    <s v="AÃ©reo Normal"/>
    <n v="-129.559"/>
    <n v="-129.559"/>
    <s v=""/>
    <x v="24"/>
    <n v="11.51"/>
    <s v="Nick Radford"/>
    <s v="MaringÃ¡"/>
    <n v="33881"/>
    <s v="ParanÃ¡"/>
    <x v="2"/>
    <s v="Sam,Pat"/>
    <x v="2"/>
    <s v="Pat"/>
    <s v="Brasil"/>
    <s v="Corporativo"/>
    <s v="Material de EscritÃ³rio"/>
    <s v="Capas e AcessÃ³rios"/>
    <x v="772"/>
    <s v="Small Box"/>
    <n v="0.36"/>
    <d v="2009-09-14T00:00:00"/>
  </r>
  <r>
    <n v="6873"/>
    <n v="6568"/>
    <n v="46721"/>
    <x v="298"/>
    <s v="MÃ©dia"/>
    <x v="44"/>
    <n v="240.61"/>
    <n v="0.05"/>
    <s v="AÃ©reo Normal"/>
    <n v="-133.12"/>
    <n v="-133.12"/>
    <s v=""/>
    <x v="31"/>
    <n v="7.91"/>
    <s v="Nick Radford"/>
    <s v="MaringÃ¡"/>
    <n v="33881"/>
    <s v="ParanÃ¡"/>
    <x v="2"/>
    <s v="Sam,Pat"/>
    <x v="2"/>
    <s v="Pat"/>
    <s v="Brasil"/>
    <s v="Corporativo"/>
    <s v="Material de EscritÃ³rio"/>
    <s v="Papel"/>
    <x v="193"/>
    <s v="Small Box"/>
    <n v="0.37"/>
    <d v="2009-09-14T00:00:00"/>
  </r>
  <r>
    <n v="6874"/>
    <n v="6569"/>
    <n v="46721"/>
    <x v="298"/>
    <s v="MÃ©dia"/>
    <x v="30"/>
    <n v="1912.76"/>
    <n v="0.03"/>
    <s v="AÃ©reo Normal"/>
    <n v="71.56"/>
    <n v="71.56"/>
    <s v=""/>
    <x v="484"/>
    <n v="8.64"/>
    <s v="Nick Radford"/>
    <s v="MaringÃ¡"/>
    <n v="33881"/>
    <s v="ParanÃ¡"/>
    <x v="2"/>
    <s v="Sam,Pat"/>
    <x v="2"/>
    <s v="Pat"/>
    <s v="Brasil"/>
    <s v="Corporativo"/>
    <s v="Material de EscritÃ³rio"/>
    <s v="Armazenamento e OrganizaÃ§Ã£o"/>
    <x v="733"/>
    <s v="Small Box"/>
    <n v="0.78"/>
    <d v="2009-09-14T00:00:00"/>
  </r>
  <r>
    <n v="4766"/>
    <n v="6570"/>
    <n v="46725"/>
    <x v="973"/>
    <s v="NÃ£o Especificada"/>
    <x v="37"/>
    <n v="80"/>
    <n v="0.03"/>
    <s v="AÃ©reo Normal"/>
    <n v="10.96"/>
    <n v="10.96"/>
    <s v=""/>
    <x v="356"/>
    <n v="1.2"/>
    <s v="Anne Pryor"/>
    <s v="Presidente Prudente"/>
    <n v="11580"/>
    <s v="SÃ£o Paulo"/>
    <x v="3"/>
    <s v="Erin"/>
    <x v="3"/>
    <m/>
    <s v="Brasil"/>
    <s v="Consumidor"/>
    <s v="Material de EscritÃ³rio"/>
    <s v="Canetas e materiais de arte"/>
    <x v="637"/>
    <s v="Wrap Bag"/>
    <n v="0.55000000000000004"/>
    <d v="2010-09-22T00:00:00"/>
  </r>
  <r>
    <n v="4775"/>
    <n v="6571"/>
    <n v="46725"/>
    <x v="973"/>
    <s v="NÃ£o Especificada"/>
    <x v="34"/>
    <n v="137.41999999999999"/>
    <n v="0.04"/>
    <s v="AÃ©reo Normal"/>
    <n v="-24.86"/>
    <n v="-24.86"/>
    <s v=""/>
    <x v="549"/>
    <n v="6.25"/>
    <s v="Anne Pryor"/>
    <s v="Presidente Prudente"/>
    <n v="11580"/>
    <s v="SÃ£o Paulo"/>
    <x v="3"/>
    <s v="Erin"/>
    <x v="3"/>
    <m/>
    <s v="Brasil"/>
    <s v="Consumidor"/>
    <s v="Material de EscritÃ³rio"/>
    <s v="Armazenamento e OrganizaÃ§Ã£o"/>
    <x v="853"/>
    <s v="Small Box"/>
    <n v="0.57999999999999996"/>
    <d v="2010-09-21T00:00:00"/>
  </r>
  <r>
    <n v="1595"/>
    <n v="6575"/>
    <n v="46787"/>
    <x v="576"/>
    <s v="MÃ©dia"/>
    <x v="9"/>
    <n v="174.1"/>
    <n v="0.1"/>
    <s v="AÃ©reo Normal"/>
    <n v="-162.75"/>
    <n v="-162.75"/>
    <s v=""/>
    <x v="31"/>
    <n v="9.17"/>
    <s v="Caroline Jumper"/>
    <s v="Presidente Prudente"/>
    <n v="10701"/>
    <s v="SÃ£o Paulo"/>
    <x v="3"/>
    <s v="Erin"/>
    <x v="3"/>
    <m/>
    <s v="Brasil"/>
    <s v="Corporativo"/>
    <s v="Material de EscritÃ³rio"/>
    <s v="Papel"/>
    <x v="701"/>
    <s v="Small Box"/>
    <n v="0.37"/>
    <d v="2012-03-31T00:00:00"/>
  </r>
  <r>
    <n v="1596"/>
    <n v="6576"/>
    <n v="46787"/>
    <x v="576"/>
    <s v="MÃ©dia"/>
    <x v="46"/>
    <n v="693.17"/>
    <n v="7.0000000000000007E-2"/>
    <s v="AÃ©reo Normal"/>
    <n v="-59.83"/>
    <n v="-59.83"/>
    <s v=""/>
    <x v="699"/>
    <n v="8.99"/>
    <s v="Caroline Jumper"/>
    <s v="Presidente Prudente"/>
    <n v="10701"/>
    <s v="SÃ£o Paulo"/>
    <x v="3"/>
    <s v="Erin"/>
    <x v="3"/>
    <m/>
    <s v="Brasil"/>
    <s v="Corporativo"/>
    <s v="Material de EscritÃ³rio"/>
    <s v="Canetas e materiais de arte"/>
    <x v="1150"/>
    <s v="Small Pack"/>
    <n v="0.56999999999999995"/>
    <d v="2012-03-31T00:00:00"/>
  </r>
  <r>
    <n v="6536"/>
    <n v="6577"/>
    <n v="46848"/>
    <x v="1178"/>
    <s v="MÃ©dia"/>
    <x v="33"/>
    <n v="3842.99"/>
    <n v="0.04"/>
    <s v="AÃ©reo Normal"/>
    <n v="-67.680000000000007"/>
    <n v="-67.680000000000007"/>
    <s v=""/>
    <x v="105"/>
    <n v="19.989999999999998"/>
    <s v="John Castell"/>
    <s v="Presidente Prudente"/>
    <n v="19464"/>
    <s v="SÃ£o Paulo"/>
    <x v="3"/>
    <s v="Erin"/>
    <x v="3"/>
    <m/>
    <s v="Brasil"/>
    <s v="Pequenas Empresas"/>
    <s v="Material de EscritÃ³rio"/>
    <s v="Armazenamento e OrganizaÃ§Ã£o"/>
    <x v="120"/>
    <s v="Small Box"/>
    <n v="0.79"/>
    <d v="2009-11-12T00:00:00"/>
  </r>
  <r>
    <n v="1951"/>
    <n v="6579"/>
    <n v="46852"/>
    <x v="461"/>
    <s v="NÃ£o Especificada"/>
    <x v="6"/>
    <n v="1591.89"/>
    <n v="0.02"/>
    <s v="AÃ©reo RÃ¡pido"/>
    <n v="-117.31"/>
    <n v="0"/>
    <s v="Returned"/>
    <x v="524"/>
    <n v="7.53"/>
    <s v="Sean Braxton"/>
    <s v="MaringÃ¡"/>
    <n v="33030"/>
    <s v="ParanÃ¡"/>
    <x v="2"/>
    <s v="Sam,Pat"/>
    <x v="2"/>
    <s v="Pat"/>
    <s v="Brasil"/>
    <s v="Pequenas Empresas"/>
    <s v="Tecnologia"/>
    <s v="PerifÃ©ricos"/>
    <x v="807"/>
    <s v="Small Box"/>
    <n v="0.76"/>
    <d v="2012-01-30T00:00:00"/>
  </r>
  <r>
    <n v="1957"/>
    <n v="6580"/>
    <n v="46852"/>
    <x v="461"/>
    <s v="NÃ£o Especificada"/>
    <x v="21"/>
    <n v="220.07"/>
    <n v="0.01"/>
    <s v="AÃ©reo Normal"/>
    <n v="-158.41999999999999"/>
    <n v="0"/>
    <s v="Returned"/>
    <x v="141"/>
    <n v="4.93"/>
    <s v="Sean Braxton"/>
    <s v="MaringÃ¡"/>
    <n v="33030"/>
    <s v="ParanÃ¡"/>
    <x v="2"/>
    <s v="Sam,Pat"/>
    <x v="2"/>
    <s v="Pat"/>
    <s v="Brasil"/>
    <s v="Pequenas Empresas"/>
    <s v="Tecnologia"/>
    <s v="PerifÃ©ricos"/>
    <x v="161"/>
    <s v="Small Pack"/>
    <n v="0.66"/>
    <d v="2012-01-29T00:00:00"/>
  </r>
  <r>
    <n v="5217"/>
    <n v="6583"/>
    <n v="46880"/>
    <x v="886"/>
    <s v="CrÃ­tica"/>
    <x v="23"/>
    <n v="29.99"/>
    <n v="7.0000000000000007E-2"/>
    <s v="AÃ©reo Normal"/>
    <n v="-8.8800000000000008"/>
    <n v="-8.8800000000000008"/>
    <s v=""/>
    <x v="213"/>
    <n v="8.32"/>
    <s v="Karen Carlisle"/>
    <s v="Recife"/>
    <n v="91776"/>
    <s v="Pernambuco"/>
    <x v="1"/>
    <s v="Chris,Pat"/>
    <x v="1"/>
    <s v="Pat"/>
    <s v="Brasil"/>
    <s v="Corporativo"/>
    <s v="Material de EscritÃ³rio"/>
    <s v="Papel"/>
    <x v="981"/>
    <s v="Wrap Bag"/>
    <n v="0.39"/>
    <d v="2010-07-05T00:00:00"/>
  </r>
  <r>
    <n v="6725"/>
    <n v="6584"/>
    <n v="46881"/>
    <x v="1279"/>
    <s v="CrÃ­tica"/>
    <x v="42"/>
    <n v="176.28"/>
    <n v="7.0000000000000007E-2"/>
    <s v="AÃ©reo RÃ¡pido"/>
    <n v="-80.304499999999905"/>
    <n v="-80.304499999999905"/>
    <s v=""/>
    <x v="122"/>
    <n v="5.74"/>
    <s v="Nick Crebassa"/>
    <s v="FlorianÃ³polis"/>
    <n v="70506"/>
    <s v="Santa Catarina"/>
    <x v="2"/>
    <s v="Sam,Pat"/>
    <x v="2"/>
    <s v="Pat"/>
    <s v="Brasil"/>
    <s v="Corporativo"/>
    <s v="Material de EscritÃ³rio"/>
    <s v="Capas e AcessÃ³rios"/>
    <x v="139"/>
    <s v="Small Box"/>
    <n v="0.36"/>
    <d v="2009-10-08T00:00:00"/>
  </r>
  <r>
    <n v="8264"/>
    <n v="6585"/>
    <n v="46884"/>
    <x v="131"/>
    <s v="MÃ©dia"/>
    <x v="43"/>
    <n v="130.11000000000001"/>
    <n v="0.1"/>
    <s v="AÃ©reo Normal"/>
    <n v="40.299999999999997"/>
    <n v="40.299999999999997"/>
    <s v=""/>
    <x v="36"/>
    <n v="1.39"/>
    <s v="Paul Prost"/>
    <s v="Barros Cassal"/>
    <n v="38134"/>
    <s v="Rio Grande do Sul"/>
    <x v="2"/>
    <s v="Sam,Pat"/>
    <x v="2"/>
    <s v="Pat"/>
    <s v="Brasil"/>
    <s v="Corporativo"/>
    <s v="Material de EscritÃ³rio"/>
    <s v="Envelopes"/>
    <x v="820"/>
    <s v="Small Box"/>
    <n v="0.36"/>
    <d v="2009-01-19T00:00:00"/>
  </r>
  <r>
    <n v="8265"/>
    <n v="6586"/>
    <n v="46884"/>
    <x v="131"/>
    <s v="MÃ©dia"/>
    <x v="12"/>
    <n v="337.33949999999999"/>
    <n v="0"/>
    <s v="AÃ©reo Normal"/>
    <n v="-509.93799999999999"/>
    <n v="-509.93799999999999"/>
    <s v=""/>
    <x v="12"/>
    <n v="2.5"/>
    <s v="Paul Prost"/>
    <s v="Barros Cassal"/>
    <n v="38134"/>
    <s v="Rio Grande do Sul"/>
    <x v="2"/>
    <s v="Sam,Pat"/>
    <x v="2"/>
    <s v="Pat"/>
    <s v="Brasil"/>
    <s v="Corporativo"/>
    <s v="Tecnologia"/>
    <s v="Telefones e ComunicaÃ§Ã£o"/>
    <x v="1192"/>
    <s v="Small Box"/>
    <n v="0.59"/>
    <d v="2009-01-19T00:00:00"/>
  </r>
  <r>
    <n v="2606"/>
    <n v="6592"/>
    <n v="46916"/>
    <x v="942"/>
    <s v="Alta"/>
    <x v="47"/>
    <n v="115.51"/>
    <n v="0"/>
    <s v="AÃ©reo Normal"/>
    <n v="5.54"/>
    <n v="5.54"/>
    <s v=""/>
    <x v="120"/>
    <n v="0.97"/>
    <s v="Nora Price"/>
    <s v="Presidente Prudente"/>
    <n v="10580"/>
    <s v="SÃ£o Paulo"/>
    <x v="3"/>
    <s v="Erin"/>
    <x v="3"/>
    <m/>
    <s v="Brasil"/>
    <s v="EscritÃ³rio em Casa"/>
    <s v="Material de EscritÃ³rio"/>
    <s v="Canetas e materiais de arte"/>
    <x v="1112"/>
    <s v="Wrap Bag"/>
    <n v="0.59"/>
    <d v="2011-10-05T00:00:00"/>
  </r>
  <r>
    <n v="2607"/>
    <n v="6593"/>
    <n v="46916"/>
    <x v="942"/>
    <s v="Alta"/>
    <x v="47"/>
    <n v="103.79"/>
    <n v="0.03"/>
    <s v="AÃ©reo Normal"/>
    <n v="37.85"/>
    <n v="37.85"/>
    <s v=""/>
    <x v="194"/>
    <n v="0.5"/>
    <s v="Nora Price"/>
    <s v="Barros Cassal"/>
    <n v="23464"/>
    <s v="Rio Grande do Sul"/>
    <x v="2"/>
    <s v="Sam,Pat"/>
    <x v="2"/>
    <s v="Pat"/>
    <s v="Brasil"/>
    <s v="EscritÃ³rio em Casa"/>
    <s v="Material de EscritÃ³rio"/>
    <s v="Etiquetas"/>
    <x v="359"/>
    <s v="Small Box"/>
    <n v="0.39"/>
    <d v="2011-10-05T00:00:00"/>
  </r>
  <r>
    <n v="2608"/>
    <n v="6594"/>
    <n v="46916"/>
    <x v="942"/>
    <s v="Alta"/>
    <x v="47"/>
    <n v="2108.21"/>
    <n v="0.03"/>
    <s v="AÃ©reo Normal"/>
    <n v="273.61"/>
    <n v="273.61"/>
    <s v=""/>
    <x v="717"/>
    <n v="19.989999999999998"/>
    <s v="Nora Price"/>
    <s v="Barros Cassal"/>
    <n v="23464"/>
    <s v="Rio Grande do Sul"/>
    <x v="2"/>
    <s v="Sam,Pat"/>
    <x v="2"/>
    <s v="Pat"/>
    <s v="Brasil"/>
    <s v="EscritÃ³rio em Casa"/>
    <s v="MobiliÃ¡rio"/>
    <s v="MobiliÃ¡rio de EscritÃ³rio"/>
    <x v="1193"/>
    <s v="Small Box"/>
    <n v="0.55000000000000004"/>
    <d v="2011-10-05T00:00:00"/>
  </r>
  <r>
    <n v="5866"/>
    <n v="6597"/>
    <n v="46949"/>
    <x v="532"/>
    <s v="Alta"/>
    <x v="11"/>
    <n v="319.39"/>
    <n v="0.03"/>
    <s v="AÃ©reo Normal"/>
    <n v="-39.33"/>
    <n v="-39.33"/>
    <s v=""/>
    <x v="5"/>
    <n v="3.62"/>
    <s v="Mick Crebagga"/>
    <s v="MaringÃ¡"/>
    <n v="34982"/>
    <s v="ParanÃ¡"/>
    <x v="2"/>
    <s v="Sam,Pat"/>
    <x v="2"/>
    <s v="Pat"/>
    <s v="Brasil"/>
    <s v="EscritÃ³rio em Casa"/>
    <s v="Tecnologia"/>
    <s v="PerifÃ©ricos"/>
    <x v="1113"/>
    <s v="Small Pack"/>
    <n v="0.61"/>
    <d v="2010-03-08T00:00:00"/>
  </r>
  <r>
    <n v="2377"/>
    <n v="6598"/>
    <n v="46951"/>
    <x v="746"/>
    <s v="CrÃ­tica"/>
    <x v="2"/>
    <n v="2379.3285000000001"/>
    <n v="0.09"/>
    <s v="AÃ©reo Normal"/>
    <n v="284.589"/>
    <n v="284.589"/>
    <s v=""/>
    <x v="43"/>
    <n v="5.92"/>
    <s v="Katherine Ducich"/>
    <s v="MaringÃ¡"/>
    <n v="33403"/>
    <s v="ParanÃ¡"/>
    <x v="2"/>
    <s v="Sam,Pat"/>
    <x v="2"/>
    <s v="Pat"/>
    <s v="Brasil"/>
    <s v="Corporativo"/>
    <s v="Tecnologia"/>
    <s v="Telefones e ComunicaÃ§Ã£o"/>
    <x v="453"/>
    <s v="Small Box"/>
    <n v="0.57999999999999996"/>
    <d v="2011-11-18T00:00:00"/>
  </r>
  <r>
    <n v="916"/>
    <n v="6602"/>
    <n v="46979"/>
    <x v="548"/>
    <s v="Baixa"/>
    <x v="2"/>
    <n v="135.88"/>
    <n v="0.05"/>
    <s v="AÃ©reo Normal"/>
    <n v="-66.02"/>
    <n v="-66.02"/>
    <s v=""/>
    <x v="18"/>
    <n v="5.49"/>
    <s v="Neil French"/>
    <s v="FlorianÃ³polis"/>
    <n v="70802"/>
    <s v="Santa Catarina"/>
    <x v="2"/>
    <s v="Sam,Pat"/>
    <x v="2"/>
    <s v="Pat"/>
    <s v="Brasil"/>
    <s v="Consumidor"/>
    <s v="Material de EscritÃ³rio"/>
    <s v="Papel"/>
    <x v="201"/>
    <s v="Small Box"/>
    <n v="0.38"/>
    <d v="2012-07-25T00:00:00"/>
  </r>
  <r>
    <n v="952"/>
    <n v="6601"/>
    <n v="46979"/>
    <x v="548"/>
    <s v="Baixa"/>
    <x v="14"/>
    <n v="8718.4599999999991"/>
    <n v="0.09"/>
    <s v="Transporte RodoviÃ¡rio"/>
    <n v="1554.85"/>
    <n v="1554.85"/>
    <s v=""/>
    <x v="521"/>
    <n v="26.53"/>
    <s v="Neil French"/>
    <s v="FlorianÃ³polis"/>
    <n v="70802"/>
    <s v="Santa Catarina"/>
    <x v="2"/>
    <s v="Sam,Pat"/>
    <x v="2"/>
    <s v="Pat"/>
    <s v="Brasil"/>
    <s v="Consumidor"/>
    <s v="Tecnologia"/>
    <s v="MÃ¡quinas de EscritÃ³rio"/>
    <x v="799"/>
    <s v="Jumbo Drum"/>
    <n v="0.56000000000000005"/>
    <d v="2012-07-18T00:00:00"/>
  </r>
  <r>
    <n v="8151"/>
    <n v="6604"/>
    <n v="46981"/>
    <x v="971"/>
    <s v="MÃ©dia"/>
    <x v="6"/>
    <n v="1398.87"/>
    <n v="7.0000000000000007E-2"/>
    <s v="AÃ©reo Normal"/>
    <n v="601.9615"/>
    <n v="601.9615"/>
    <s v=""/>
    <x v="436"/>
    <n v="2.99"/>
    <s v="Robert Dilbeck"/>
    <s v="Barros Cassal"/>
    <n v="37311"/>
    <s v="Rio Grande do Sul"/>
    <x v="2"/>
    <s v="Sam,Pat"/>
    <x v="2"/>
    <s v="Pat"/>
    <s v="Brasil"/>
    <s v="Corporativo"/>
    <s v="Material de EscritÃ³rio"/>
    <s v="Capas e AcessÃ³rios"/>
    <x v="628"/>
    <s v="Small Box"/>
    <n v="0.35"/>
    <d v="2009-02-07T00:00:00"/>
  </r>
  <r>
    <n v="7457"/>
    <n v="6605"/>
    <n v="47009"/>
    <x v="490"/>
    <s v="CrÃ­tica"/>
    <x v="46"/>
    <n v="1587.16"/>
    <n v="0.09"/>
    <s v="AÃ©reo RÃ¡pido"/>
    <n v="-22.33"/>
    <n v="-22.33"/>
    <s v=""/>
    <x v="400"/>
    <n v="19.989999999999998"/>
    <s v="Clytie Kelty"/>
    <s v="Presidente Prudente"/>
    <n v="16602"/>
    <s v="SÃ£o Paulo"/>
    <x v="3"/>
    <s v="Erin"/>
    <x v="3"/>
    <m/>
    <s v="Brasil"/>
    <s v="Pequenas Empresas"/>
    <s v="Tecnologia"/>
    <s v="PerifÃ©ricos"/>
    <x v="567"/>
    <s v="Small Box"/>
    <n v="0.45"/>
    <d v="2009-06-06T00:00:00"/>
  </r>
  <r>
    <n v="2618"/>
    <n v="6606"/>
    <n v="47010"/>
    <x v="942"/>
    <s v="CrÃ­tica"/>
    <x v="41"/>
    <n v="1479.14"/>
    <n v="0.06"/>
    <s v="Transporte RodoviÃ¡rio"/>
    <n v="-236.63"/>
    <n v="-236.63"/>
    <s v=""/>
    <x v="17"/>
    <n v="30"/>
    <s v="Robert Dilbeck"/>
    <s v="Barros Cassal"/>
    <n v="37311"/>
    <s v="Rio Grande do Sul"/>
    <x v="2"/>
    <s v="Sam,Pat"/>
    <x v="2"/>
    <s v="Pat"/>
    <s v="Brasil"/>
    <s v="Corporativo"/>
    <s v="MobiliÃ¡rio"/>
    <s v="Cadeiras"/>
    <x v="416"/>
    <s v="Jumbo Drum"/>
    <n v="0.78"/>
    <d v="2011-10-03T00:00:00"/>
  </r>
  <r>
    <n v="8069"/>
    <n v="6607"/>
    <n v="47011"/>
    <x v="1171"/>
    <s v="Alta"/>
    <x v="22"/>
    <n v="373.13"/>
    <n v="0.05"/>
    <s v="AÃ©reo Normal"/>
    <n v="-35.26"/>
    <n v="-35.26"/>
    <s v=""/>
    <x v="335"/>
    <n v="5.03"/>
    <s v="Roland Fjeld"/>
    <s v="Recife"/>
    <n v="92243"/>
    <s v="Pernambuco"/>
    <x v="1"/>
    <s v="Chris,Pat"/>
    <x v="1"/>
    <s v="Pat"/>
    <s v="Brasil"/>
    <s v="Corporativo"/>
    <s v="Material de EscritÃ³rio"/>
    <s v="Armazenamento e OrganizaÃ§Ã£o"/>
    <x v="468"/>
    <s v="Small Box"/>
    <n v="0.59"/>
    <d v="2009-02-21T00:00:00"/>
  </r>
  <r>
    <n v="5499"/>
    <n v="6608"/>
    <n v="47012"/>
    <x v="97"/>
    <s v="Baixa"/>
    <x v="44"/>
    <n v="584.41999999999996"/>
    <n v="0.08"/>
    <s v="AÃ©reo RÃ¡pido"/>
    <n v="-97.21"/>
    <n v="-97.21"/>
    <s v=""/>
    <x v="416"/>
    <n v="8.99"/>
    <s v="Michael Oakman"/>
    <s v="Presidente Prudente"/>
    <n v="8002"/>
    <s v="SÃ£o Paulo"/>
    <x v="3"/>
    <s v="Erin"/>
    <x v="3"/>
    <m/>
    <s v="Brasil"/>
    <s v="Pequenas Empresas"/>
    <s v="Material de EscritÃ³rio"/>
    <s v="Canetas e materiais de arte"/>
    <x v="593"/>
    <s v="Small Pack"/>
    <n v="0.56000000000000005"/>
    <d v="2010-05-17T00:00:00"/>
  </r>
  <r>
    <n v="1301"/>
    <n v="6609"/>
    <n v="47014"/>
    <x v="463"/>
    <s v="CrÃ­tica"/>
    <x v="22"/>
    <n v="803.11"/>
    <n v="0.08"/>
    <s v="Transporte RodoviÃ¡rio"/>
    <n v="-237.13"/>
    <n v="-237.13"/>
    <s v=""/>
    <x v="347"/>
    <n v="14.36"/>
    <s v="Meg Tillman"/>
    <s v="Barros Cassal"/>
    <n v="29662"/>
    <s v="Rio Grande do Sul"/>
    <x v="2"/>
    <s v="Sam,Pat"/>
    <x v="2"/>
    <s v="Pat"/>
    <s v="Brasil"/>
    <s v="Pequenas Empresas"/>
    <s v="MobiliÃ¡rio"/>
    <s v="Cadeiras"/>
    <x v="654"/>
    <s v="Jumbo Drum"/>
    <n v="0.6"/>
    <d v="2012-05-15T00:00:00"/>
  </r>
  <r>
    <n v="3875"/>
    <n v="6610"/>
    <n v="47015"/>
    <x v="422"/>
    <s v="NÃ£o Especificada"/>
    <x v="36"/>
    <n v="5441.06"/>
    <n v="0.06"/>
    <s v="Transporte RodoviÃ¡rio"/>
    <n v="-557.20000000000005"/>
    <n v="-557.20000000000005"/>
    <s v=""/>
    <x v="371"/>
    <n v="61.76"/>
    <s v="Jeremy Lonsdale"/>
    <s v="Barros Cassal"/>
    <n v="27203"/>
    <s v="Rio Grande do Sul"/>
    <x v="2"/>
    <s v="Sam,Pat"/>
    <x v="2"/>
    <s v="Pat"/>
    <s v="Brasil"/>
    <s v="Corporativo"/>
    <s v="MobiliÃ¡rio"/>
    <s v="Mesas"/>
    <x v="524"/>
    <s v="Jumbo Box"/>
    <n v="0.78"/>
    <d v="2011-02-14T00:00:00"/>
  </r>
  <r>
    <n v="4977"/>
    <n v="6611"/>
    <n v="47040"/>
    <x v="101"/>
    <s v="Alta"/>
    <x v="39"/>
    <n v="487.98"/>
    <n v="0.01"/>
    <s v="AÃ©reo Normal"/>
    <n v="8.1005000000000003"/>
    <n v="8.1005000000000003"/>
    <s v=""/>
    <x v="451"/>
    <n v="7.17"/>
    <s v="Rob Beeghly"/>
    <s v="FlorianÃ³polis"/>
    <n v="70003"/>
    <s v="Santa Catarina"/>
    <x v="2"/>
    <s v="Sam,Pat"/>
    <x v="2"/>
    <s v="Pat"/>
    <s v="Brasil"/>
    <s v="Consumidor"/>
    <s v="Material de EscritÃ³rio"/>
    <s v="Capas e AcessÃ³rios"/>
    <x v="996"/>
    <s v="Small Box"/>
    <n v="0.38"/>
    <d v="2010-08-17T00:00:00"/>
  </r>
  <r>
    <n v="2536"/>
    <n v="6614"/>
    <n v="47075"/>
    <x v="116"/>
    <s v="MÃ©dia"/>
    <x v="8"/>
    <n v="4346.9799999999996"/>
    <n v="0.05"/>
    <s v="Transporte RodoviÃ¡rio"/>
    <n v="10.220000000000001"/>
    <n v="10.220000000000001"/>
    <s v=""/>
    <x v="111"/>
    <n v="35.840000000000003"/>
    <s v="Mick Crebagga"/>
    <s v="MaringÃ¡"/>
    <n v="34982"/>
    <s v="ParanÃ¡"/>
    <x v="2"/>
    <s v="Sam,Pat"/>
    <x v="2"/>
    <s v="Pat"/>
    <s v="Brasil"/>
    <s v="EscritÃ³rio em Casa"/>
    <s v="MobiliÃ¡rio"/>
    <s v="Estantes"/>
    <x v="965"/>
    <s v="Jumbo Box"/>
    <n v="0.62"/>
    <d v="2011-10-19T00:00:00"/>
  </r>
  <r>
    <n v="5655"/>
    <n v="6616"/>
    <n v="47078"/>
    <x v="300"/>
    <s v="MÃ©dia"/>
    <x v="27"/>
    <n v="279.83"/>
    <n v="0.01"/>
    <s v="AÃ©reo Normal"/>
    <n v="77.040000000000006"/>
    <n v="0"/>
    <s v="Returned"/>
    <x v="623"/>
    <n v="2.14"/>
    <s v="Karen Seio"/>
    <s v="MaringÃ¡"/>
    <n v="35630"/>
    <s v="ParanÃ¡"/>
    <x v="2"/>
    <s v="Sam,Pat"/>
    <x v="2"/>
    <s v="Pat"/>
    <s v="Brasil"/>
    <s v="Consumidor"/>
    <s v="Material de EscritÃ³rio"/>
    <s v="Papel"/>
    <x v="994"/>
    <s v="Wrap Bag"/>
    <n v="0.38"/>
    <d v="2010-04-20T00:00:00"/>
  </r>
  <r>
    <n v="5656"/>
    <n v="6617"/>
    <n v="47078"/>
    <x v="300"/>
    <s v="MÃ©dia"/>
    <x v="28"/>
    <n v="98.57"/>
    <n v="7.0000000000000007E-2"/>
    <s v="AÃ©reo Normal"/>
    <n v="-49.64"/>
    <n v="0"/>
    <s v="Returned"/>
    <x v="18"/>
    <n v="5.0199999999999996"/>
    <s v="Karen Seio"/>
    <s v="MaringÃ¡"/>
    <n v="35630"/>
    <s v="ParanÃ¡"/>
    <x v="2"/>
    <s v="Sam,Pat"/>
    <x v="2"/>
    <s v="Pat"/>
    <s v="Brasil"/>
    <s v="Consumidor"/>
    <s v="Material de EscritÃ³rio"/>
    <s v="Papel"/>
    <x v="1106"/>
    <s v="Small Box"/>
    <n v="0.38"/>
    <d v="2010-04-20T00:00:00"/>
  </r>
  <r>
    <n v="5659"/>
    <n v="6615"/>
    <n v="47078"/>
    <x v="300"/>
    <s v="MÃ©dia"/>
    <x v="43"/>
    <n v="84.74"/>
    <n v="0.06"/>
    <s v="AÃ©reo Normal"/>
    <n v="34.1"/>
    <n v="0"/>
    <s v="Returned"/>
    <x v="113"/>
    <n v="0.5"/>
    <s v="Karen Seio"/>
    <s v="MaringÃ¡"/>
    <n v="35630"/>
    <s v="ParanÃ¡"/>
    <x v="2"/>
    <s v="Sam,Pat"/>
    <x v="2"/>
    <s v="Pat"/>
    <s v="Brasil"/>
    <s v="Consumidor"/>
    <s v="Material de EscritÃ³rio"/>
    <s v="Etiquetas"/>
    <x v="129"/>
    <s v="Small Box"/>
    <n v="0.36"/>
    <d v="2010-04-19T00:00:00"/>
  </r>
  <r>
    <n v="2198"/>
    <n v="6618"/>
    <n v="47079"/>
    <x v="1118"/>
    <s v="CrÃ­tica"/>
    <x v="20"/>
    <n v="1069.8499999999999"/>
    <n v="7.0000000000000007E-2"/>
    <s v="Transporte RodoviÃ¡rio"/>
    <n v="-1179.3900000000001"/>
    <n v="0"/>
    <s v="Returned"/>
    <x v="160"/>
    <n v="45.51"/>
    <s v="Ed Braxton"/>
    <s v="MaringÃ¡"/>
    <n v="72714"/>
    <s v="ParanÃ¡"/>
    <x v="2"/>
    <s v="Sam,Pat"/>
    <x v="2"/>
    <s v="Pat"/>
    <s v="Brasil"/>
    <s v="EscritÃ³rio em Casa"/>
    <s v="MobiliÃ¡rio"/>
    <s v="Mesas"/>
    <x v="191"/>
    <s v="Jumbo Box"/>
    <n v="0.65"/>
    <d v="2011-12-18T00:00:00"/>
  </r>
  <r>
    <n v="2493"/>
    <n v="6619"/>
    <n v="47106"/>
    <x v="887"/>
    <s v="MÃ©dia"/>
    <x v="11"/>
    <n v="2192.63"/>
    <n v="0.05"/>
    <s v="AÃ©reo Normal"/>
    <n v="660.06"/>
    <n v="660.06"/>
    <s v=""/>
    <x v="93"/>
    <n v="3.99"/>
    <s v="Becky Martin"/>
    <s v="Presidente Prudente"/>
    <n v="7410"/>
    <s v="SÃ£o Paulo"/>
    <x v="3"/>
    <s v="Erin"/>
    <x v="3"/>
    <m/>
    <s v="Brasil"/>
    <s v="EscritÃ³rio em Casa"/>
    <s v="Material de EscritÃ³rio"/>
    <s v="EletrodomÃ©sticos"/>
    <x v="106"/>
    <s v="Small Box"/>
    <n v="0.56999999999999995"/>
    <d v="2011-10-27T00:00:00"/>
  </r>
  <r>
    <n v="2494"/>
    <n v="6620"/>
    <n v="47106"/>
    <x v="887"/>
    <s v="MÃ©dia"/>
    <x v="47"/>
    <n v="6618.4570000000003"/>
    <n v="0.1"/>
    <s v="AÃ©reo Normal"/>
    <n v="1489.9590000000001"/>
    <n v="1489.9590000000001"/>
    <s v=""/>
    <x v="11"/>
    <n v="5.99"/>
    <s v="Becky Martin"/>
    <s v="VitÃ³ria"/>
    <n v="4092"/>
    <s v="EspÃ­rito Santo"/>
    <x v="3"/>
    <s v="Erin"/>
    <x v="3"/>
    <m/>
    <s v="Brasil"/>
    <s v="EscritÃ³rio em Casa"/>
    <s v="Tecnologia"/>
    <s v="Telefones e ComunicaÃ§Ã£o"/>
    <x v="11"/>
    <s v="Small Box"/>
    <n v="0.59"/>
    <d v="2011-10-27T00:00:00"/>
  </r>
  <r>
    <n v="2728"/>
    <n v="6625"/>
    <n v="47109"/>
    <x v="12"/>
    <s v="Alta"/>
    <x v="26"/>
    <n v="6131.54"/>
    <n v="0.06"/>
    <s v="AÃ©reo Normal"/>
    <n v="1844.96"/>
    <n v="0"/>
    <s v="Returned"/>
    <x v="172"/>
    <n v="12.65"/>
    <s v="Tom Stivers"/>
    <s v="VitÃ³ria"/>
    <n v="21403"/>
    <s v="EspÃ­rito Santo"/>
    <x v="3"/>
    <s v="Erin"/>
    <x v="3"/>
    <m/>
    <s v="Brasil"/>
    <s v="Pequenas Empresas"/>
    <s v="MobiliÃ¡rio"/>
    <s v="Cadeiras"/>
    <x v="210"/>
    <s v="Medium Box"/>
    <m/>
    <d v="2011-09-13T00:00:00"/>
  </r>
  <r>
    <n v="3990"/>
    <n v="6626"/>
    <n v="47136"/>
    <x v="34"/>
    <s v="MÃ©dia"/>
    <x v="43"/>
    <n v="89.99"/>
    <n v="0"/>
    <s v="AÃ©reo Normal"/>
    <n v="18.954999999999998"/>
    <n v="18.954999999999998"/>
    <s v=""/>
    <x v="413"/>
    <n v="1.49"/>
    <s v="Deborah Brumfield"/>
    <s v="Belo Horizonte"/>
    <n v="1718"/>
    <s v="Minas Gerais"/>
    <x v="3"/>
    <s v="Erin"/>
    <x v="3"/>
    <m/>
    <s v="Brasil"/>
    <s v="Pequenas Empresas"/>
    <s v="Material de EscritÃ³rio"/>
    <s v="Capas e AcessÃ³rios"/>
    <x v="860"/>
    <s v="Small Box"/>
    <n v="0.36"/>
    <d v="2011-01-26T00:00:00"/>
  </r>
  <r>
    <n v="8295"/>
    <n v="6627"/>
    <n v="47138"/>
    <x v="485"/>
    <s v="Baixa"/>
    <x v="23"/>
    <n v="107.95"/>
    <n v="0.04"/>
    <s v="AÃ©reo Normal"/>
    <n v="-506.30799999999999"/>
    <n v="0"/>
    <s v="Returned"/>
    <x v="12"/>
    <n v="8.99"/>
    <s v="Benjamin Patterson"/>
    <s v="Presidente Prudente"/>
    <n v="19406"/>
    <s v="SÃ£o Paulo"/>
    <x v="3"/>
    <s v="Erin"/>
    <x v="3"/>
    <m/>
    <s v="Brasil"/>
    <s v="Corporativo"/>
    <s v="Tecnologia"/>
    <s v="Telefones e ComunicaÃ§Ã£o"/>
    <x v="728"/>
    <s v="Small Box"/>
    <n v="0.59"/>
    <d v="2009-01-16T00:00:00"/>
  </r>
  <r>
    <n v="5894"/>
    <n v="6630"/>
    <n v="47169"/>
    <x v="611"/>
    <s v="MÃ©dia"/>
    <x v="5"/>
    <n v="803.26699999999903"/>
    <n v="0.06"/>
    <s v="AÃ©reo Normal"/>
    <n v="-19.965"/>
    <n v="-19.965"/>
    <s v=""/>
    <x v="6"/>
    <n v="5.26"/>
    <s v="Doug Jacobs"/>
    <s v="VitÃ³ria"/>
    <n v="4038"/>
    <s v="EspÃ­rito Santo"/>
    <x v="3"/>
    <s v="Erin"/>
    <x v="3"/>
    <m/>
    <s v="Brasil"/>
    <s v="EscritÃ³rio em Casa"/>
    <s v="Tecnologia"/>
    <s v="Telefones e ComunicaÃ§Ã£o"/>
    <x v="167"/>
    <s v="Small Box"/>
    <n v="0.56000000000000005"/>
    <d v="2010-03-04T00:00:00"/>
  </r>
  <r>
    <n v="6932"/>
    <n v="6634"/>
    <n v="47173"/>
    <x v="135"/>
    <s v="NÃ£o Especificada"/>
    <x v="7"/>
    <n v="277.0745"/>
    <n v="0.03"/>
    <s v="AÃ©reo Normal"/>
    <n v="-128.43600000000001"/>
    <n v="-128.43600000000001"/>
    <s v=""/>
    <x v="3"/>
    <n v="5.03"/>
    <s v="Aleksandra Gannaway"/>
    <s v="Barros Cassal"/>
    <n v="22102"/>
    <s v="Rio Grande do Sul"/>
    <x v="2"/>
    <s v="Sam,Pat"/>
    <x v="2"/>
    <s v="Pat"/>
    <s v="Brasil"/>
    <s v="Corporativo"/>
    <s v="Tecnologia"/>
    <s v="Telefones e ComunicaÃ§Ã£o"/>
    <x v="3"/>
    <s v="Medium Box"/>
    <n v="0.6"/>
    <d v="2009-09-03T00:00:00"/>
  </r>
  <r>
    <n v="5623"/>
    <n v="6636"/>
    <n v="47175"/>
    <x v="83"/>
    <s v="NÃ£o Especificada"/>
    <x v="47"/>
    <n v="70.45"/>
    <n v="0.1"/>
    <s v="AÃ©reo Normal"/>
    <n v="-2.31"/>
    <n v="-2.31"/>
    <s v=""/>
    <x v="227"/>
    <n v="1"/>
    <s v="Jeremy Lonsdale"/>
    <s v="Barros Cassal"/>
    <n v="27203"/>
    <s v="Rio Grande do Sul"/>
    <x v="2"/>
    <s v="Sam,Pat"/>
    <x v="2"/>
    <s v="Pat"/>
    <s v="Brasil"/>
    <s v="Corporativo"/>
    <s v="Material de EscritÃ³rio"/>
    <s v="Canetas e materiais de arte"/>
    <x v="299"/>
    <s v="Wrap Bag"/>
    <n v="0.4"/>
    <d v="2010-04-26T00:00:00"/>
  </r>
  <r>
    <n v="6265"/>
    <n v="6637"/>
    <n v="47201"/>
    <x v="607"/>
    <s v="CrÃ­tica"/>
    <x v="43"/>
    <n v="99.55"/>
    <n v="0.03"/>
    <s v="AÃ©reo RÃ¡pido"/>
    <n v="-60.9"/>
    <n v="-60.9"/>
    <s v=""/>
    <x v="18"/>
    <n v="4.62"/>
    <s v="Tim Taslimi"/>
    <s v="Recife"/>
    <n v="90210"/>
    <s v="Pernambuco"/>
    <x v="1"/>
    <s v="Chris,Pat"/>
    <x v="1"/>
    <s v="Pat"/>
    <s v="Brasil"/>
    <s v="Corporativo"/>
    <s v="Tecnologia"/>
    <s v="PerifÃ©ricos"/>
    <x v="18"/>
    <s v="Small Pack"/>
    <n v="0.64"/>
    <d v="2009-12-29T00:00:00"/>
  </r>
  <r>
    <n v="6315"/>
    <n v="6639"/>
    <n v="47203"/>
    <x v="32"/>
    <s v="CrÃ­tica"/>
    <x v="21"/>
    <n v="1016.26"/>
    <n v="0.06"/>
    <s v="AÃ©reo Normal"/>
    <n v="337.97"/>
    <n v="337.97"/>
    <s v=""/>
    <x v="41"/>
    <n v="5.47"/>
    <s v="Bill Eplett"/>
    <s v="Barros Cassal"/>
    <n v="28001"/>
    <s v="Rio Grande do Sul"/>
    <x v="2"/>
    <s v="Sam,Pat"/>
    <x v="2"/>
    <s v="Pat"/>
    <s v="Brasil"/>
    <s v="Corporativo"/>
    <s v="Material de EscritÃ³rio"/>
    <s v="Papel"/>
    <x v="236"/>
    <s v="Small Box"/>
    <n v="0.39"/>
    <d v="2009-12-20T00:00:00"/>
  </r>
  <r>
    <n v="6321"/>
    <n v="6638"/>
    <n v="47203"/>
    <x v="32"/>
    <s v="CrÃ­tica"/>
    <x v="34"/>
    <n v="129.18"/>
    <n v="0.04"/>
    <s v="AÃ©reo Normal"/>
    <n v="-30.02"/>
    <n v="-30.02"/>
    <s v=""/>
    <x v="90"/>
    <n v="4"/>
    <s v="Bill Eplett"/>
    <s v="Barros Cassal"/>
    <n v="28001"/>
    <s v="Rio Grande do Sul"/>
    <x v="2"/>
    <s v="Sam,Pat"/>
    <x v="2"/>
    <s v="Pat"/>
    <s v="Brasil"/>
    <s v="Corporativo"/>
    <s v="Tecnologia"/>
    <s v="PerifÃ©ricos"/>
    <x v="103"/>
    <s v="Small Box"/>
    <n v="0.37"/>
    <d v="2009-12-19T00:00:00"/>
  </r>
  <r>
    <n v="6305"/>
    <n v="6640"/>
    <n v="47207"/>
    <x v="32"/>
    <s v="Baixa"/>
    <x v="5"/>
    <n v="437.87"/>
    <n v="0.09"/>
    <s v="AÃ©reo RÃ¡pido"/>
    <n v="-111.94"/>
    <n v="-111.94"/>
    <s v=""/>
    <x v="137"/>
    <n v="6.5"/>
    <s v="Ken Lonsdale"/>
    <s v="Teresina"/>
    <n v="97068"/>
    <s v="PiauÃ­"/>
    <x v="1"/>
    <s v="Chris,Pat"/>
    <x v="1"/>
    <s v="Pat"/>
    <s v="Brasil"/>
    <s v="Consumidor"/>
    <s v="Tecnologia"/>
    <s v="PerifÃ©ricos"/>
    <x v="267"/>
    <s v="Small Box"/>
    <n v="0.64"/>
    <d v="2009-12-22T00:00:00"/>
  </r>
  <r>
    <n v="4968"/>
    <n v="6641"/>
    <n v="47232"/>
    <x v="812"/>
    <s v="NÃ£o Especificada"/>
    <x v="33"/>
    <n v="546.4"/>
    <n v="0.1"/>
    <s v="AÃ©reo RÃ¡pido"/>
    <n v="-138.82"/>
    <n v="-138.82"/>
    <s v=""/>
    <x v="506"/>
    <n v="4.53"/>
    <s v="Brian Moss"/>
    <s v="FlorianÃ³polis"/>
    <n v="41011"/>
    <s v="Santa Catarina"/>
    <x v="2"/>
    <s v="Sam,Pat"/>
    <x v="2"/>
    <s v="Pat"/>
    <s v="Brasil"/>
    <s v="Corporativo"/>
    <s v="Material de EscritÃ³rio"/>
    <s v="Armazenamento e OrganizaÃ§Ã£o"/>
    <x v="774"/>
    <s v="Small Box"/>
    <n v="0.81"/>
    <d v="2010-08-19T00:00:00"/>
  </r>
  <r>
    <n v="2614"/>
    <n v="6642"/>
    <n v="47236"/>
    <x v="227"/>
    <s v="Alta"/>
    <x v="23"/>
    <n v="70.91"/>
    <n v="0.03"/>
    <s v="AÃ©reo Normal"/>
    <n v="-45.43"/>
    <n v="-45.43"/>
    <s v=""/>
    <x v="88"/>
    <n v="3.5"/>
    <s v="Michael Dominguez"/>
    <s v="Presidente Prudente"/>
    <n v="15601"/>
    <s v="SÃ£o Paulo"/>
    <x v="3"/>
    <s v="Erin"/>
    <x v="3"/>
    <m/>
    <s v="Brasil"/>
    <s v="EscritÃ³rio em Casa"/>
    <s v="Material de EscritÃ³rio"/>
    <s v="EletrodomÃ©sticos"/>
    <x v="101"/>
    <s v="Small Box"/>
    <n v="0.59"/>
    <d v="2011-10-04T00:00:00"/>
  </r>
  <r>
    <n v="2235"/>
    <n v="6643"/>
    <n v="47265"/>
    <x v="410"/>
    <s v="CrÃ­tica"/>
    <x v="42"/>
    <n v="187.13"/>
    <n v="0.02"/>
    <s v="AÃ©reo Normal"/>
    <n v="-60.83"/>
    <n v="0"/>
    <s v="Returned"/>
    <x v="25"/>
    <n v="5.46"/>
    <s v="Ben Wallace"/>
    <s v="Presidente Prudente"/>
    <n v="13601"/>
    <s v="SÃ£o Paulo"/>
    <x v="3"/>
    <s v="Erin"/>
    <x v="3"/>
    <m/>
    <s v="Brasil"/>
    <s v="EscritÃ³rio em Casa"/>
    <s v="Material de EscritÃ³rio"/>
    <s v="Papel"/>
    <x v="921"/>
    <s v="Small Box"/>
    <n v="0.36"/>
    <d v="2011-12-11T00:00:00"/>
  </r>
  <r>
    <n v="5041"/>
    <n v="6646"/>
    <n v="47270"/>
    <x v="1151"/>
    <s v="CrÃ­tica"/>
    <x v="47"/>
    <n v="382.65"/>
    <n v="0.03"/>
    <s v="AÃ©reo RÃ¡pido"/>
    <n v="47.61"/>
    <n v="47.61"/>
    <s v=""/>
    <x v="499"/>
    <n v="4.3899999999999997"/>
    <s v="Denise Monton"/>
    <s v="Barros Cassal"/>
    <n v="28806"/>
    <s v="Rio Grande do Sul"/>
    <x v="2"/>
    <s v="Sam,Pat"/>
    <x v="2"/>
    <s v="Pat"/>
    <s v="Brasil"/>
    <s v="EscritÃ³rio em Casa"/>
    <s v="Material de EscritÃ³rio"/>
    <s v="Papel"/>
    <x v="764"/>
    <s v="Wrap Bag"/>
    <n v="0.38"/>
    <d v="2010-08-05T00:00:00"/>
  </r>
  <r>
    <n v="5053"/>
    <n v="6647"/>
    <n v="47270"/>
    <x v="1151"/>
    <s v="CrÃ­tica"/>
    <x v="29"/>
    <n v="61"/>
    <n v="0.08"/>
    <s v="AÃ©reo Normal"/>
    <n v="-34.25"/>
    <n v="-34.25"/>
    <s v=""/>
    <x v="31"/>
    <n v="6.81"/>
    <s v="Denise Monton"/>
    <s v="Barros Cassal"/>
    <n v="28806"/>
    <s v="Rio Grande do Sul"/>
    <x v="2"/>
    <s v="Sam,Pat"/>
    <x v="2"/>
    <s v="Pat"/>
    <s v="Brasil"/>
    <s v="EscritÃ³rio em Casa"/>
    <s v="Material de EscritÃ³rio"/>
    <s v="Papel"/>
    <x v="706"/>
    <s v="Small Box"/>
    <n v="0.36"/>
    <d v="2010-08-04T00:00:00"/>
  </r>
  <r>
    <n v="5054"/>
    <n v="6648"/>
    <n v="47270"/>
    <x v="1151"/>
    <s v="CrÃ­tica"/>
    <x v="36"/>
    <n v="3559.6129999999998"/>
    <n v="0"/>
    <s v="AÃ©reo Normal"/>
    <n v="747.73800000000006"/>
    <n v="747.73800000000006"/>
    <s v=""/>
    <x v="11"/>
    <n v="3"/>
    <s v="Denise Monton"/>
    <s v="Barros Cassal"/>
    <n v="28806"/>
    <s v="Rio Grande do Sul"/>
    <x v="2"/>
    <s v="Sam,Pat"/>
    <x v="2"/>
    <s v="Pat"/>
    <s v="Brasil"/>
    <s v="EscritÃ³rio em Casa"/>
    <s v="Tecnologia"/>
    <s v="Telefones e ComunicaÃ§Ã£o"/>
    <x v="941"/>
    <s v="Small Box"/>
    <n v="0.57999999999999996"/>
    <d v="2010-08-04T00:00:00"/>
  </r>
  <r>
    <n v="2958"/>
    <n v="6649"/>
    <n v="47271"/>
    <x v="903"/>
    <s v="MÃ©dia"/>
    <x v="21"/>
    <n v="221.42"/>
    <n v="0.03"/>
    <s v="AÃ©reo Normal"/>
    <n v="-142.02000000000001"/>
    <n v="0"/>
    <s v="Returned"/>
    <x v="18"/>
    <n v="4.62"/>
    <s v="Liz MacKendrick"/>
    <s v="Barros Cassal"/>
    <n v="23602"/>
    <s v="Rio Grande do Sul"/>
    <x v="2"/>
    <s v="Sam,Pat"/>
    <x v="2"/>
    <s v="Pat"/>
    <s v="Brasil"/>
    <s v="Corporativo"/>
    <s v="Tecnologia"/>
    <s v="PerifÃ©ricos"/>
    <x v="18"/>
    <s v="Small Pack"/>
    <n v="0.64"/>
    <d v="2011-07-29T00:00:00"/>
  </r>
  <r>
    <n v="2263"/>
    <n v="6653"/>
    <n v="47303"/>
    <x v="1196"/>
    <s v="MÃ©dia"/>
    <x v="45"/>
    <n v="308.92"/>
    <n v="0.04"/>
    <s v="AÃ©reo RÃ¡pido"/>
    <n v="-143.58000000000001"/>
    <n v="-143.58000000000001"/>
    <s v=""/>
    <x v="31"/>
    <n v="7.37"/>
    <s v="Xylona Price"/>
    <s v="Presidente Prudente"/>
    <n v="43402"/>
    <s v="SÃ£o Paulo"/>
    <x v="3"/>
    <s v="Erin"/>
    <x v="3"/>
    <m/>
    <s v="Brasil"/>
    <s v="Corporativo"/>
    <s v="Material de EscritÃ³rio"/>
    <s v="Papel"/>
    <x v="428"/>
    <s v="Small Box"/>
    <n v="0.37"/>
    <d v="2011-12-07T00:00:00"/>
  </r>
  <r>
    <n v="2268"/>
    <n v="6651"/>
    <n v="47303"/>
    <x v="1196"/>
    <s v="MÃ©dia"/>
    <x v="26"/>
    <n v="1413.82"/>
    <n v="0.1"/>
    <s v="AÃ©reo Normal"/>
    <n v="226.5335"/>
    <n v="226.5335"/>
    <s v=""/>
    <x v="137"/>
    <n v="11.63"/>
    <s v="Xylona Price"/>
    <s v="Presidente Prudente"/>
    <n v="43402"/>
    <s v="SÃ£o Paulo"/>
    <x v="3"/>
    <s v="Erin"/>
    <x v="3"/>
    <m/>
    <s v="Brasil"/>
    <s v="Corporativo"/>
    <s v="Material de EscritÃ³rio"/>
    <s v="Capas e AcessÃ³rios"/>
    <x v="674"/>
    <s v="Small Box"/>
    <n v="0.37"/>
    <d v="2011-12-06T00:00:00"/>
  </r>
  <r>
    <n v="2269"/>
    <n v="6652"/>
    <n v="47303"/>
    <x v="1196"/>
    <s v="MÃ©dia"/>
    <x v="25"/>
    <n v="56.9"/>
    <n v="0.03"/>
    <s v="AÃ©reo Normal"/>
    <n v="12.64"/>
    <n v="12.64"/>
    <s v=""/>
    <x v="36"/>
    <n v="1.39"/>
    <s v="Xylona Price"/>
    <s v="Presidente Prudente"/>
    <n v="43402"/>
    <s v="SÃ£o Paulo"/>
    <x v="3"/>
    <s v="Erin"/>
    <x v="3"/>
    <m/>
    <s v="Brasil"/>
    <s v="Corporativo"/>
    <s v="Material de EscritÃ³rio"/>
    <s v="Envelopes"/>
    <x v="571"/>
    <s v="Small Box"/>
    <n v="0.36"/>
    <d v="2011-12-06T00:00:00"/>
  </r>
  <r>
    <n v="5988"/>
    <n v="6655"/>
    <n v="47329"/>
    <x v="439"/>
    <s v="Baixa"/>
    <x v="48"/>
    <n v="88.19"/>
    <n v="0.03"/>
    <s v="AÃ©reo Normal"/>
    <n v="-25.97"/>
    <n v="-25.97"/>
    <s v=""/>
    <x v="18"/>
    <n v="4.72"/>
    <s v="Greg Matthias"/>
    <s v="JoÃ£o Pessoa"/>
    <n v="80525"/>
    <s v="ParaÃ­ba"/>
    <x v="1"/>
    <s v="Chris,Pat"/>
    <x v="1"/>
    <s v="Pat"/>
    <s v="Brasil"/>
    <s v="EscritÃ³rio em Casa"/>
    <s v="Material de EscritÃ³rio"/>
    <s v="Papel"/>
    <x v="88"/>
    <s v="Small Box"/>
    <n v="0.36"/>
    <d v="2010-02-19T00:00:00"/>
  </r>
  <r>
    <n v="6002"/>
    <n v="6654"/>
    <n v="47329"/>
    <x v="439"/>
    <s v="Baixa"/>
    <x v="1"/>
    <n v="26.64"/>
    <n v="0.09"/>
    <s v="AÃ©reo RÃ¡pido"/>
    <n v="-13.88"/>
    <n v="-13.88"/>
    <s v=""/>
    <x v="306"/>
    <n v="2.36"/>
    <s v="Greg Matthias"/>
    <s v="JoÃ£o Pessoa"/>
    <n v="80112"/>
    <s v="ParaÃ­ba"/>
    <x v="1"/>
    <s v="Chris,Pat"/>
    <x v="1"/>
    <s v="Pat"/>
    <s v="Brasil"/>
    <s v="EscritÃ³rio em Casa"/>
    <s v="Material de EscritÃ³rio"/>
    <s v="Canetas e materiais de arte"/>
    <x v="426"/>
    <s v="Wrap Bag"/>
    <n v="0.55000000000000004"/>
    <d v="2010-02-15T00:00:00"/>
  </r>
  <r>
    <n v="4640"/>
    <n v="6657"/>
    <n v="47360"/>
    <x v="437"/>
    <s v="NÃ£o Especificada"/>
    <x v="16"/>
    <n v="2200.64"/>
    <n v="0.05"/>
    <s v="Transporte RodoviÃ¡rio"/>
    <n v="-514.17999999999995"/>
    <n v="-514.17999999999995"/>
    <s v=""/>
    <x v="254"/>
    <n v="42"/>
    <s v="Frank Hawley"/>
    <s v="Olinda"/>
    <n v="82604"/>
    <s v="Pernambuco"/>
    <x v="1"/>
    <s v="Chris,Pat"/>
    <x v="1"/>
    <s v="Pat"/>
    <s v="Brasil"/>
    <s v="EscritÃ³rio em Casa"/>
    <s v="MobiliÃ¡rio"/>
    <s v="Cadeiras"/>
    <x v="338"/>
    <s v="Jumbo Drum"/>
    <n v="0.66"/>
    <d v="2010-10-10T00:00:00"/>
  </r>
  <r>
    <n v="3180"/>
    <n v="6660"/>
    <n v="47398"/>
    <x v="51"/>
    <s v="MÃ©dia"/>
    <x v="0"/>
    <n v="1307.184"/>
    <n v="0.03"/>
    <s v="Transporte RodoviÃ¡rio"/>
    <n v="-184.06"/>
    <n v="-184.06"/>
    <s v=""/>
    <x v="469"/>
    <n v="62.74"/>
    <s v="Peter Fuller"/>
    <s v="FlorianÃ³polis"/>
    <n v="31907"/>
    <s v="Santa Catarina"/>
    <x v="2"/>
    <s v="Sam,Pat"/>
    <x v="2"/>
    <s v="Pat"/>
    <s v="Brasil"/>
    <s v="Corporativo"/>
    <s v="MobiliÃ¡rio"/>
    <s v="Mesas"/>
    <x v="698"/>
    <s v="Jumbo Box"/>
    <n v="0.75"/>
    <d v="2011-06-19T00:00:00"/>
  </r>
  <r>
    <n v="882"/>
    <n v="6661"/>
    <n v="47399"/>
    <x v="153"/>
    <s v="Baixa"/>
    <x v="2"/>
    <n v="145.76"/>
    <n v="0"/>
    <s v="AÃ©reo Normal"/>
    <n v="5.6695000000000002"/>
    <n v="5.6695000000000002"/>
    <s v=""/>
    <x v="66"/>
    <n v="2.99"/>
    <s v="Rick Bensley"/>
    <s v="MaringÃ¡"/>
    <n v="33317"/>
    <s v="ParanÃ¡"/>
    <x v="2"/>
    <s v="Sam,Pat"/>
    <x v="2"/>
    <s v="Pat"/>
    <s v="Brasil"/>
    <s v="Consumidor"/>
    <s v="Material de EscritÃ³rio"/>
    <s v="Capas e AcessÃ³rios"/>
    <x v="110"/>
    <s v="Small Box"/>
    <n v="0.37"/>
    <d v="2012-08-01T00:00:00"/>
  </r>
  <r>
    <n v="1163"/>
    <n v="6662"/>
    <n v="47456"/>
    <x v="1123"/>
    <s v="Baixa"/>
    <x v="27"/>
    <n v="277.08"/>
    <n v="0.08"/>
    <s v="AÃ©reo Normal"/>
    <n v="-179.11"/>
    <n v="-179.11"/>
    <s v=""/>
    <x v="31"/>
    <n v="7.91"/>
    <s v="Brian DeCherney"/>
    <s v="Natal"/>
    <n v="84404"/>
    <s v="Rio Grande do Norte"/>
    <x v="1"/>
    <s v="Chris,Pat"/>
    <x v="1"/>
    <s v="Pat"/>
    <s v="Brasil"/>
    <s v="Corporativo"/>
    <s v="Material de EscritÃ³rio"/>
    <s v="Papel"/>
    <x v="193"/>
    <s v="Small Box"/>
    <n v="0.37"/>
    <d v="2012-06-07T00:00:00"/>
  </r>
  <r>
    <n v="7447"/>
    <n v="6663"/>
    <n v="47457"/>
    <x v="5"/>
    <s v="Baixa"/>
    <x v="31"/>
    <n v="8230.77"/>
    <n v="0.05"/>
    <s v="AÃ©reo Normal"/>
    <n v="1577.02"/>
    <n v="0"/>
    <s v="Returned"/>
    <x v="556"/>
    <n v="19.989999999999998"/>
    <s v="Alejandro Savely"/>
    <s v="Recife"/>
    <n v="95687"/>
    <s v="Pernambuco"/>
    <x v="1"/>
    <s v="Chris,Pat"/>
    <x v="1"/>
    <s v="Pat"/>
    <s v="Brasil"/>
    <s v="Corporativo"/>
    <s v="Material de EscritÃ³rio"/>
    <s v="Armazenamento e OrganizaÃ§Ã£o"/>
    <x v="864"/>
    <s v="Small Box"/>
    <n v="0.66"/>
    <d v="2009-06-08T00:00:00"/>
  </r>
  <r>
    <n v="2864"/>
    <n v="6664"/>
    <n v="47459"/>
    <x v="679"/>
    <s v="NÃ£o Especificada"/>
    <x v="17"/>
    <n v="197.21"/>
    <n v="0.06"/>
    <s v="AÃ©reo Normal"/>
    <n v="56.881999999999998"/>
    <n v="56.881999999999998"/>
    <s v=""/>
    <x v="33"/>
    <n v="1.49"/>
    <s v="Denise Leinenbach"/>
    <s v="Rio de Janeiro"/>
    <n v="5451"/>
    <s v="Rio de Janeiro"/>
    <x v="3"/>
    <s v="Erin"/>
    <x v="3"/>
    <m/>
    <s v="Brasil"/>
    <s v="EscritÃ³rio em Casa"/>
    <s v="Material de EscritÃ³rio"/>
    <s v="Capas e AcessÃ³rios"/>
    <x v="475"/>
    <s v="Small Box"/>
    <n v="0.35"/>
    <d v="2011-08-18T00:00:00"/>
  </r>
  <r>
    <n v="5620"/>
    <n v="6668"/>
    <n v="47461"/>
    <x v="83"/>
    <s v="Alta"/>
    <x v="45"/>
    <n v="322.8"/>
    <n v="0.06"/>
    <s v="AÃ©reo Normal"/>
    <n v="53.15"/>
    <n v="53.15"/>
    <s v=""/>
    <x v="564"/>
    <n v="2.35"/>
    <s v="Christopher Martinez"/>
    <s v="JoÃ£o Pessoa"/>
    <n v="80030"/>
    <s v="ParaÃ­ba"/>
    <x v="1"/>
    <s v="Chris,Pat"/>
    <x v="1"/>
    <s v="Pat"/>
    <s v="Brasil"/>
    <s v="Pequenas Empresas"/>
    <s v="Material de EscritÃ³rio"/>
    <s v="Canetas e materiais de arte"/>
    <x v="888"/>
    <s v="Wrap Bag"/>
    <n v="0.47"/>
    <d v="2010-04-27T00:00:00"/>
  </r>
  <r>
    <n v="5624"/>
    <n v="6666"/>
    <n v="47461"/>
    <x v="83"/>
    <s v="Alta"/>
    <x v="33"/>
    <n v="318.27999999999997"/>
    <n v="0.08"/>
    <s v="AÃ©reo Normal"/>
    <n v="114.95"/>
    <n v="114.95"/>
    <s v=""/>
    <x v="313"/>
    <n v="1.69"/>
    <s v="Christopher Martinez"/>
    <s v="JoÃ£o Pessoa"/>
    <n v="80229"/>
    <s v="ParaÃ­ba"/>
    <x v="1"/>
    <s v="Chris,Pat"/>
    <x v="1"/>
    <s v="Pat"/>
    <s v="Brasil"/>
    <s v="Pequenas Empresas"/>
    <s v="Material de EscritÃ³rio"/>
    <s v="Papel"/>
    <x v="436"/>
    <s v="Wrap Bag"/>
    <n v="0.38"/>
    <d v="2010-04-26T00:00:00"/>
  </r>
  <r>
    <n v="5625"/>
    <n v="6667"/>
    <n v="47461"/>
    <x v="83"/>
    <s v="Alta"/>
    <x v="20"/>
    <n v="289.52999999999997"/>
    <n v="0.08"/>
    <s v="AÃ©reo RÃ¡pido"/>
    <n v="46.970999999999997"/>
    <n v="46.970999999999997"/>
    <s v=""/>
    <x v="38"/>
    <n v="2.99"/>
    <s v="Christopher Martinez"/>
    <s v="JoÃ£o Pessoa"/>
    <n v="80030"/>
    <s v="ParaÃ­ba"/>
    <x v="1"/>
    <s v="Chris,Pat"/>
    <x v="1"/>
    <s v="Pat"/>
    <s v="Brasil"/>
    <s v="Pequenas Empresas"/>
    <s v="Material de EscritÃ³rio"/>
    <s v="Capas e AcessÃ³rios"/>
    <x v="39"/>
    <s v="Small Box"/>
    <n v="0.39"/>
    <d v="2010-04-26T00:00:00"/>
  </r>
  <r>
    <n v="2984"/>
    <n v="6672"/>
    <n v="47492"/>
    <x v="339"/>
    <s v="Alta"/>
    <x v="35"/>
    <n v="649.71"/>
    <n v="7.0000000000000007E-2"/>
    <s v="AÃ©reo Normal"/>
    <n v="-157.51"/>
    <n v="-157.51"/>
    <s v=""/>
    <x v="365"/>
    <n v="8.65"/>
    <s v="Bill Overfelt"/>
    <s v="RibeirÃ£o Pires"/>
    <n v="45406"/>
    <s v="SÃ£o Paulo"/>
    <x v="3"/>
    <s v="Erin"/>
    <x v="3"/>
    <m/>
    <s v="Brasil"/>
    <s v="Corporativo"/>
    <s v="Tecnologia"/>
    <s v="PerifÃ©ricos"/>
    <x v="515"/>
    <s v="Small Box"/>
    <n v="0.74"/>
    <d v="2011-07-25T00:00:00"/>
  </r>
  <r>
    <n v="8115"/>
    <n v="6673"/>
    <n v="47493"/>
    <x v="737"/>
    <s v="CrÃ­tica"/>
    <x v="49"/>
    <n v="9757.48"/>
    <n v="7.0000000000000007E-2"/>
    <s v="Transporte RodoviÃ¡rio"/>
    <n v="-96.05"/>
    <n v="-96.05"/>
    <s v=""/>
    <x v="522"/>
    <n v="50"/>
    <s v="Michael Moore"/>
    <s v="MaringÃ¡"/>
    <n v="32404"/>
    <s v="ParanÃ¡"/>
    <x v="2"/>
    <s v="Sam,Pat"/>
    <x v="2"/>
    <s v="Pat"/>
    <s v="Brasil"/>
    <s v="Corporativo"/>
    <s v="MobiliÃ¡rio"/>
    <s v="Cadeiras"/>
    <x v="802"/>
    <s v="Jumbo Drum"/>
    <n v="0.77"/>
    <d v="2009-02-13T00:00:00"/>
  </r>
  <r>
    <n v="7324"/>
    <n v="6674"/>
    <n v="47494"/>
    <x v="509"/>
    <s v="Alta"/>
    <x v="8"/>
    <n v="1967.83"/>
    <n v="0.04"/>
    <s v="AÃ©reo Normal"/>
    <n v="659.6"/>
    <n v="0"/>
    <s v="Returned"/>
    <x v="261"/>
    <n v="1.99"/>
    <s v="Marc Crier"/>
    <s v="MaringÃ¡"/>
    <n v="72301"/>
    <s v="ParanÃ¡"/>
    <x v="2"/>
    <s v="Sam,Pat"/>
    <x v="2"/>
    <s v="Pat"/>
    <s v="Brasil"/>
    <s v="Consumidor"/>
    <s v="Tecnologia"/>
    <s v="PerifÃ©ricos"/>
    <x v="354"/>
    <s v="Small Pack"/>
    <n v="0.55000000000000004"/>
    <d v="2009-07-02T00:00:00"/>
  </r>
  <r>
    <n v="7331"/>
    <n v="6675"/>
    <n v="47494"/>
    <x v="509"/>
    <s v="Alta"/>
    <x v="29"/>
    <n v="52.59"/>
    <n v="0.03"/>
    <s v="AÃ©reo Normal"/>
    <n v="-28.14"/>
    <n v="0"/>
    <s v="Returned"/>
    <x v="18"/>
    <n v="6.07"/>
    <s v="Marc Crier"/>
    <s v="MaringÃ¡"/>
    <n v="72301"/>
    <s v="ParanÃ¡"/>
    <x v="2"/>
    <s v="Sam,Pat"/>
    <x v="2"/>
    <s v="Pat"/>
    <s v="Brasil"/>
    <s v="Consumidor"/>
    <s v="Material de EscritÃ³rio"/>
    <s v="Papel"/>
    <x v="696"/>
    <s v="Small Box"/>
    <n v="0.36"/>
    <d v="2009-07-01T00:00:00"/>
  </r>
  <r>
    <n v="360"/>
    <n v="6679"/>
    <n v="47522"/>
    <x v="175"/>
    <s v="Alta"/>
    <x v="38"/>
    <n v="80.56"/>
    <n v="0.03"/>
    <s v="AÃ©reo Normal"/>
    <n v="12.5"/>
    <n v="12.5"/>
    <s v=""/>
    <x v="293"/>
    <n v="1.39"/>
    <s v="Juliana Krohn"/>
    <s v="Recife"/>
    <n v="94110"/>
    <s v="Pernambuco"/>
    <x v="1"/>
    <s v="Chris,Pat"/>
    <x v="1"/>
    <s v="Pat"/>
    <s v="Brasil"/>
    <s v="Corporativo"/>
    <s v="Material de EscritÃ³rio"/>
    <s v="Envelopes"/>
    <x v="407"/>
    <s v="Small Box"/>
    <n v="0.38"/>
    <d v="2012-10-24T00:00:00"/>
  </r>
  <r>
    <n v="5673"/>
    <n v="6681"/>
    <n v="47524"/>
    <x v="800"/>
    <s v="MÃ©dia"/>
    <x v="34"/>
    <n v="269.14"/>
    <n v="0.1"/>
    <s v="AÃ©reo Normal"/>
    <n v="-160.72"/>
    <n v="-160.72"/>
    <s v=""/>
    <x v="547"/>
    <n v="9.02"/>
    <s v="Jeremy Lonsdale"/>
    <s v="Feira de Santana"/>
    <n v="98072"/>
    <s v="Bahia"/>
    <x v="1"/>
    <s v="Chris,Pat"/>
    <x v="1"/>
    <s v="Pat"/>
    <s v="Brasil"/>
    <s v="Corporativo"/>
    <s v="Tecnologia"/>
    <s v="PerifÃ©ricos"/>
    <x v="848"/>
    <s v="Small Box"/>
    <n v="0.75"/>
    <d v="2010-04-17T00:00:00"/>
  </r>
  <r>
    <n v="5686"/>
    <n v="6680"/>
    <n v="47524"/>
    <x v="800"/>
    <s v="MÃ©dia"/>
    <x v="47"/>
    <n v="245.82"/>
    <n v="0.08"/>
    <s v="AÃ©reo Normal"/>
    <n v="86.44"/>
    <n v="86.44"/>
    <s v=""/>
    <x v="690"/>
    <n v="1.34"/>
    <s v="Jeremy Lonsdale"/>
    <s v="Barros Cassal"/>
    <n v="27203"/>
    <s v="Rio Grande do Sul"/>
    <x v="2"/>
    <s v="Sam,Pat"/>
    <x v="2"/>
    <s v="Pat"/>
    <s v="Brasil"/>
    <s v="Corporativo"/>
    <s v="Material de EscritÃ³rio"/>
    <s v="Papel"/>
    <x v="1128"/>
    <s v="Wrap Bag"/>
    <n v="0.36"/>
    <d v="2010-04-15T00:00:00"/>
  </r>
  <r>
    <n v="3777"/>
    <n v="6682"/>
    <n v="47525"/>
    <x v="946"/>
    <s v="MÃ©dia"/>
    <x v="47"/>
    <n v="649.46"/>
    <n v="0.01"/>
    <s v="AÃ©reo Normal"/>
    <n v="189.04"/>
    <n v="189.04"/>
    <s v=""/>
    <x v="90"/>
    <n v="4"/>
    <s v="Anthony Rawles"/>
    <s v="JoÃ£o Pessoa"/>
    <n v="81503"/>
    <s v="ParaÃ­ba"/>
    <x v="1"/>
    <s v="Chris,Pat"/>
    <x v="1"/>
    <s v="Pat"/>
    <s v="Brasil"/>
    <s v="Pequenas Empresas"/>
    <s v="Tecnologia"/>
    <s v="PerifÃ©ricos"/>
    <x v="103"/>
    <s v="Small Box"/>
    <n v="0.37"/>
    <d v="2011-03-04T00:00:00"/>
  </r>
  <r>
    <n v="3329"/>
    <n v="6684"/>
    <n v="47553"/>
    <x v="1247"/>
    <s v="MÃ©dia"/>
    <x v="19"/>
    <n v="20701.928"/>
    <n v="0.08"/>
    <s v="Transporte RodoviÃ¡rio"/>
    <n v="3918.54"/>
    <n v="3918.54"/>
    <s v=""/>
    <x v="361"/>
    <n v="45.7"/>
    <s v="Dan Campbell"/>
    <s v="Recife"/>
    <n v="92345"/>
    <s v="Pernambuco"/>
    <x v="1"/>
    <s v="Chris,Pat"/>
    <x v="1"/>
    <s v="Pat"/>
    <s v="Brasil"/>
    <s v="Corporativo"/>
    <s v="MobiliÃ¡rio"/>
    <s v="Mesas"/>
    <x v="510"/>
    <s v="Jumbo Box"/>
    <n v="0.71"/>
    <d v="2011-05-23T00:00:00"/>
  </r>
  <r>
    <n v="5802"/>
    <n v="6686"/>
    <n v="47554"/>
    <x v="454"/>
    <s v="Baixa"/>
    <x v="26"/>
    <n v="364.23"/>
    <n v="0.01"/>
    <s v="AÃ©reo Normal"/>
    <n v="41.58"/>
    <n v="41.58"/>
    <s v=""/>
    <x v="288"/>
    <n v="4"/>
    <s v="John Dryer"/>
    <s v="FlorianÃ³polis"/>
    <n v="30265"/>
    <s v="Santa Catarina"/>
    <x v="2"/>
    <s v="Sam,Pat"/>
    <x v="2"/>
    <s v="Pat"/>
    <s v="Brasil"/>
    <s v="Corporativo"/>
    <s v="MobiliÃ¡rio"/>
    <s v="MobiliÃ¡rio de EscritÃ³rio"/>
    <x v="399"/>
    <s v="Wrap Bag"/>
    <n v="0.42"/>
    <d v="2010-03-20T00:00:00"/>
  </r>
  <r>
    <n v="5833"/>
    <n v="6685"/>
    <n v="47554"/>
    <x v="454"/>
    <s v="Baixa"/>
    <x v="29"/>
    <n v="436.3"/>
    <n v="0.08"/>
    <s v="Transporte RodoviÃ¡rio"/>
    <n v="-50.31"/>
    <n v="-50.31"/>
    <s v=""/>
    <x v="339"/>
    <n v="14.19"/>
    <s v="John Dryer"/>
    <s v="FlorianÃ³polis"/>
    <n v="30907"/>
    <s v="Santa Catarina"/>
    <x v="2"/>
    <s v="Sam,Pat"/>
    <x v="2"/>
    <s v="Pat"/>
    <s v="Brasil"/>
    <s v="Corporativo"/>
    <s v="MobiliÃ¡rio"/>
    <s v="Cadeiras"/>
    <x v="485"/>
    <s v="Jumbo Drum"/>
    <n v="0.56000000000000005"/>
    <d v="2010-03-13T00:00:00"/>
  </r>
  <r>
    <n v="5114"/>
    <n v="6687"/>
    <n v="47556"/>
    <x v="748"/>
    <s v="Baixa"/>
    <x v="13"/>
    <n v="475.58"/>
    <n v="0.04"/>
    <s v="AÃ©reo Normal"/>
    <n v="108.21"/>
    <n v="108.21"/>
    <s v=""/>
    <x v="90"/>
    <n v="4"/>
    <s v="Vivek Sundaresam"/>
    <s v="VitÃ³ria"/>
    <n v="20814"/>
    <s v="EspÃ­rito Santo"/>
    <x v="3"/>
    <s v="Erin"/>
    <x v="3"/>
    <m/>
    <s v="Brasil"/>
    <s v="EscritÃ³rio em Casa"/>
    <s v="Tecnologia"/>
    <s v="PerifÃ©ricos"/>
    <x v="103"/>
    <s v="Small Box"/>
    <n v="0.37"/>
    <d v="2010-07-27T00:00:00"/>
  </r>
  <r>
    <n v="5093"/>
    <n v="6688"/>
    <n v="47584"/>
    <x v="788"/>
    <s v="CrÃ­tica"/>
    <x v="32"/>
    <n v="20.190000000000001"/>
    <n v="0.03"/>
    <s v="AÃ©reo Normal"/>
    <n v="1.3"/>
    <n v="1.3"/>
    <s v=""/>
    <x v="113"/>
    <n v="0.5"/>
    <s v="Bryan Spruell"/>
    <s v="Recife"/>
    <n v="95051"/>
    <s v="Pernambuco"/>
    <x v="1"/>
    <s v="Chris,Pat"/>
    <x v="1"/>
    <s v="Pat"/>
    <s v="Brasil"/>
    <s v="EscritÃ³rio em Casa"/>
    <s v="Material de EscritÃ³rio"/>
    <s v="Etiquetas"/>
    <x v="308"/>
    <s v="Small Box"/>
    <n v="0.36"/>
    <d v="2010-07-29T00:00:00"/>
  </r>
  <r>
    <n v="5103"/>
    <n v="6689"/>
    <n v="47584"/>
    <x v="788"/>
    <s v="CrÃ­tica"/>
    <x v="27"/>
    <n v="74.989999999999995"/>
    <n v="0.08"/>
    <s v="AÃ©reo Normal"/>
    <n v="-8.9499999999999993"/>
    <n v="-8.9499999999999993"/>
    <s v=""/>
    <x v="227"/>
    <n v="0.83"/>
    <s v="Bryan Spruell"/>
    <s v="Recife"/>
    <n v="95051"/>
    <s v="Pernambuco"/>
    <x v="1"/>
    <s v="Chris,Pat"/>
    <x v="1"/>
    <s v="Pat"/>
    <s v="Brasil"/>
    <s v="EscritÃ³rio em Casa"/>
    <s v="Material de EscritÃ³rio"/>
    <s v="Canetas e materiais de arte"/>
    <x v="1194"/>
    <s v="Wrap Bag"/>
    <n v="0.56999999999999995"/>
    <d v="2010-07-28T00:00:00"/>
  </r>
  <r>
    <n v="2102"/>
    <n v="6690"/>
    <n v="47591"/>
    <x v="1280"/>
    <s v="CrÃ­tica"/>
    <x v="15"/>
    <n v="279.39999999999998"/>
    <n v="0.1"/>
    <s v="AÃ©reo Normal"/>
    <n v="-92.25"/>
    <n v="-92.25"/>
    <s v=""/>
    <x v="550"/>
    <n v="6.91"/>
    <s v="Dario Medina"/>
    <s v="MaceiÃ³"/>
    <n v="85635"/>
    <s v="Alagoas"/>
    <x v="1"/>
    <s v="Chris,Pat"/>
    <x v="1"/>
    <s v="Pat"/>
    <s v="Brasil"/>
    <s v="Pequenas Empresas"/>
    <s v="Material de EscritÃ³rio"/>
    <s v="Armazenamento e OrganizaÃ§Ã£o"/>
    <x v="1091"/>
    <s v="Small Box"/>
    <n v="0.57999999999999996"/>
    <d v="2012-01-03T00:00:00"/>
  </r>
  <r>
    <n v="6380"/>
    <n v="6691"/>
    <n v="47617"/>
    <x v="1185"/>
    <s v="NÃ£o Especificada"/>
    <x v="30"/>
    <n v="5001.29"/>
    <n v="0.09"/>
    <s v="AÃ©reo Normal"/>
    <n v="1680.9175"/>
    <n v="1680.9175"/>
    <s v=""/>
    <x v="222"/>
    <n v="19.989999999999998"/>
    <s v="Sylvia Foulston"/>
    <s v="VitÃ³ria"/>
    <n v="3246"/>
    <s v="EspÃ­rito Santo"/>
    <x v="3"/>
    <s v="Erin"/>
    <x v="3"/>
    <m/>
    <s v="Brasil"/>
    <s v="Corporativo"/>
    <s v="Material de EscritÃ³rio"/>
    <s v="Capas e AcessÃ³rios"/>
    <x v="292"/>
    <s v="Small Box"/>
    <n v="0.4"/>
    <d v="2009-12-09T00:00:00"/>
  </r>
  <r>
    <n v="7249"/>
    <n v="6693"/>
    <n v="47621"/>
    <x v="1281"/>
    <s v="CrÃ­tica"/>
    <x v="48"/>
    <n v="230.74"/>
    <n v="0.08"/>
    <s v="AÃ©reo RÃ¡pido"/>
    <n v="27.23"/>
    <n v="0"/>
    <s v="Returned"/>
    <x v="283"/>
    <n v="5.3"/>
    <s v="David Kendrick"/>
    <s v="RibeirÃ£o Pires"/>
    <n v="7002"/>
    <s v="SÃ£o Paulo"/>
    <x v="3"/>
    <s v="Erin"/>
    <x v="3"/>
    <m/>
    <s v="Brasil"/>
    <s v="EscritÃ³rio em Casa"/>
    <s v="MobiliÃ¡rio"/>
    <s v="MobiliÃ¡rio de EscritÃ³rio"/>
    <x v="391"/>
    <s v="Wrap Bag"/>
    <n v="0.46"/>
    <d v="2009-07-13T00:00:00"/>
  </r>
  <r>
    <n v="611"/>
    <n v="6694"/>
    <n v="47622"/>
    <x v="284"/>
    <s v="NÃ£o Especificada"/>
    <x v="7"/>
    <n v="8188.19"/>
    <n v="0.05"/>
    <s v="AÃ©reo Normal"/>
    <n v="3702"/>
    <n v="3702"/>
    <s v=""/>
    <x v="258"/>
    <n v="13.99"/>
    <s v="Lindsay Williams"/>
    <s v="MaringÃ¡"/>
    <n v="72756"/>
    <s v="ParanÃ¡"/>
    <x v="2"/>
    <s v="Sam,Pat"/>
    <x v="2"/>
    <s v="Pat"/>
    <s v="Brasil"/>
    <s v="Corporativo"/>
    <s v="Tecnologia"/>
    <s v="MÃ¡quinas de EscritÃ³rio"/>
    <x v="346"/>
    <s v="Medium Box"/>
    <n v="0.37"/>
    <d v="2012-09-13T00:00:00"/>
  </r>
  <r>
    <n v="223"/>
    <n v="6695"/>
    <n v="47682"/>
    <x v="1282"/>
    <s v="NÃ£o Especificada"/>
    <x v="39"/>
    <n v="3191.24"/>
    <n v="0"/>
    <s v="AÃ©reo Normal"/>
    <n v="1620.23"/>
    <n v="1620.23"/>
    <s v=""/>
    <x v="645"/>
    <n v="5.01"/>
    <s v="Steve Nguyen"/>
    <s v="RibeirÃ£o Pires"/>
    <n v="44136"/>
    <s v="SÃ£o Paulo"/>
    <x v="3"/>
    <s v="Erin"/>
    <x v="3"/>
    <m/>
    <s v="Brasil"/>
    <s v="Pequenas Empresas"/>
    <s v="Material de EscritÃ³rio"/>
    <s v="Envelopes"/>
    <x v="1046"/>
    <s v="Small Box"/>
    <n v="0.38"/>
    <d v="2012-11-17T00:00:00"/>
  </r>
  <r>
    <n v="4849"/>
    <n v="6696"/>
    <n v="47683"/>
    <x v="813"/>
    <s v="Baixa"/>
    <x v="39"/>
    <n v="81.97"/>
    <n v="0.05"/>
    <s v="AÃ©reo Normal"/>
    <n v="-148.79849999999999"/>
    <n v="-148.79849999999999"/>
    <s v=""/>
    <x v="223"/>
    <n v="4.7699999999999996"/>
    <s v="Harold Dahlen"/>
    <s v="Recife"/>
    <n v="96150"/>
    <s v="Pernambuco"/>
    <x v="1"/>
    <s v="Chris,Pat"/>
    <x v="1"/>
    <s v="Pat"/>
    <s v="Brasil"/>
    <s v="Corporativo"/>
    <s v="Material de EscritÃ³rio"/>
    <s v="Capas e AcessÃ³rios"/>
    <x v="294"/>
    <s v="Small Box"/>
    <n v="0.4"/>
    <d v="2010-09-08T00:00:00"/>
  </r>
  <r>
    <n v="420"/>
    <n v="6697"/>
    <n v="47686"/>
    <x v="530"/>
    <s v="NÃ£o Especificada"/>
    <x v="10"/>
    <n v="179.65"/>
    <n v="0.1"/>
    <s v="AÃ©reo Normal"/>
    <n v="3.32"/>
    <n v="3.32"/>
    <s v=""/>
    <x v="152"/>
    <n v="1.23"/>
    <s v="Michael Dominguez"/>
    <s v="RibeirÃ£o Pires"/>
    <n v="15601"/>
    <s v="SÃ£o Paulo"/>
    <x v="3"/>
    <s v="Erin"/>
    <x v="3"/>
    <m/>
    <s v="Brasil"/>
    <s v="EscritÃ³rio em Casa"/>
    <s v="Material de EscritÃ³rio"/>
    <s v="Canetas e materiais de arte"/>
    <x v="1127"/>
    <s v="Wrap Bag"/>
    <n v="0.55000000000000004"/>
    <d v="2012-10-13T00:00:00"/>
  </r>
  <r>
    <n v="5184"/>
    <n v="6698"/>
    <n v="47712"/>
    <x v="1283"/>
    <s v="Baixa"/>
    <x v="31"/>
    <n v="274.04000000000002"/>
    <n v="0.1"/>
    <s v="AÃ©reo RÃ¡pido"/>
    <n v="-243.869"/>
    <n v="-243.869"/>
    <s v=""/>
    <x v="234"/>
    <n v="7.57"/>
    <s v="Gary McGarr"/>
    <s v="VitÃ³ria"/>
    <n v="20746"/>
    <s v="EspÃ­rito Santo"/>
    <x v="3"/>
    <s v="Erin"/>
    <x v="3"/>
    <m/>
    <s v="Brasil"/>
    <s v="EscritÃ³rio em Casa"/>
    <s v="Material de EscritÃ³rio"/>
    <s v="Capas e AcessÃ³rios"/>
    <x v="1008"/>
    <s v="Small Box"/>
    <n v="0.36"/>
    <d v="2010-07-18T00:00:00"/>
  </r>
  <r>
    <n v="2199"/>
    <n v="6702"/>
    <n v="47717"/>
    <x v="993"/>
    <s v="NÃ£o Especificada"/>
    <x v="44"/>
    <n v="173.22"/>
    <n v="0.04"/>
    <s v="AÃ©reo Normal"/>
    <n v="84.03"/>
    <n v="84.03"/>
    <s v=""/>
    <x v="113"/>
    <n v="0.5"/>
    <s v="Andy Gerbode"/>
    <s v="Barros Cassal"/>
    <n v="37804"/>
    <s v="Rio Grande do Sul"/>
    <x v="2"/>
    <s v="Sam,Pat"/>
    <x v="2"/>
    <s v="Pat"/>
    <s v="Brasil"/>
    <s v="Consumidor"/>
    <s v="Material de EscritÃ³rio"/>
    <s v="Etiquetas"/>
    <x v="129"/>
    <s v="Small Box"/>
    <n v="0.36"/>
    <d v="2011-12-18T00:00:00"/>
  </r>
  <r>
    <n v="2342"/>
    <n v="6703"/>
    <n v="47747"/>
    <x v="1243"/>
    <s v="Alta"/>
    <x v="47"/>
    <n v="102.15"/>
    <n v="0.03"/>
    <s v="AÃ©reo RÃ¡pido"/>
    <n v="-138.51"/>
    <n v="-138.51"/>
    <s v=""/>
    <x v="1"/>
    <n v="5.33"/>
    <s v="Patrick Gardner"/>
    <s v="MaringÃ¡"/>
    <n v="36116"/>
    <s v="ParanÃ¡"/>
    <x v="2"/>
    <s v="Sam,Pat"/>
    <x v="2"/>
    <s v="Pat"/>
    <s v="Brasil"/>
    <s v="Consumidor"/>
    <s v="MobiliÃ¡rio"/>
    <s v="MobiliÃ¡rio de EscritÃ³rio"/>
    <x v="345"/>
    <s v="Small Box"/>
    <n v="0.43"/>
    <d v="2011-11-23T00:00:00"/>
  </r>
  <r>
    <n v="189"/>
    <n v="6708"/>
    <n v="47777"/>
    <x v="531"/>
    <s v="Baixa"/>
    <x v="37"/>
    <n v="87.91"/>
    <n v="0.05"/>
    <s v="AÃ©reo Normal"/>
    <n v="-27.91"/>
    <n v="-27.91"/>
    <s v=""/>
    <x v="64"/>
    <n v="5.41"/>
    <s v="Tom Zandusky"/>
    <s v="MaringÃ¡"/>
    <n v="33319"/>
    <s v="ParanÃ¡"/>
    <x v="2"/>
    <s v="Sam,Pat"/>
    <x v="2"/>
    <s v="Pat"/>
    <s v="Brasil"/>
    <s v="EscritÃ³rio em Casa"/>
    <s v="Material de EscritÃ³rio"/>
    <s v="Papel"/>
    <x v="72"/>
    <s v="Small Box"/>
    <n v="0.37"/>
    <d v="2012-11-27T00:00:00"/>
  </r>
  <r>
    <n v="5996"/>
    <n v="6709"/>
    <n v="47778"/>
    <x v="637"/>
    <s v="CrÃ­tica"/>
    <x v="40"/>
    <n v="174.11"/>
    <n v="0.06"/>
    <s v="AÃ©reo Normal"/>
    <n v="-24.52"/>
    <n v="-24.52"/>
    <s v=""/>
    <x v="97"/>
    <n v="6.85"/>
    <s v="Frank Merwin"/>
    <s v="Natal"/>
    <n v="84084"/>
    <s v="Rio Grande do Norte"/>
    <x v="1"/>
    <s v="Chris,Pat"/>
    <x v="1"/>
    <s v="Pat"/>
    <s v="Brasil"/>
    <s v="Corporativo"/>
    <s v="MobiliÃ¡rio"/>
    <s v="MobiliÃ¡rio de EscritÃ³rio"/>
    <x v="111"/>
    <s v="Wrap Bag"/>
    <n v="0.54"/>
    <d v="2010-02-16T00:00:00"/>
  </r>
  <r>
    <n v="2880"/>
    <n v="6710"/>
    <n v="47810"/>
    <x v="809"/>
    <s v="CrÃ­tica"/>
    <x v="12"/>
    <n v="19.57"/>
    <n v="0.02"/>
    <s v="AÃ©reo Normal"/>
    <n v="-5.35"/>
    <n v="-5.35"/>
    <s v=""/>
    <x v="356"/>
    <n v="1.2"/>
    <s v="Ionia McGrath"/>
    <s v="MaringÃ¡"/>
    <n v="35601"/>
    <s v="ParanÃ¡"/>
    <x v="2"/>
    <s v="Sam,Pat"/>
    <x v="2"/>
    <s v="Pat"/>
    <s v="Brasil"/>
    <s v="EscritÃ³rio em Casa"/>
    <s v="Material de EscritÃ³rio"/>
    <s v="Canetas e materiais de arte"/>
    <x v="637"/>
    <s v="Wrap Bag"/>
    <n v="0.55000000000000004"/>
    <d v="2011-08-15T00:00:00"/>
  </r>
  <r>
    <n v="6962"/>
    <n v="6711"/>
    <n v="47813"/>
    <x v="580"/>
    <s v="Alta"/>
    <x v="31"/>
    <n v="343"/>
    <n v="0"/>
    <s v="AÃ©reo Normal"/>
    <n v="-76.94"/>
    <n v="0"/>
    <s v="Returned"/>
    <x v="64"/>
    <n v="5.66"/>
    <s v="Dianna Arnett"/>
    <s v="Belo Horizonte"/>
    <n v="2109"/>
    <s v="Minas Gerais"/>
    <x v="3"/>
    <s v="Erin"/>
    <x v="3"/>
    <m/>
    <s v="Brasil"/>
    <s v="EscritÃ³rio em Casa"/>
    <s v="Material de EscritÃ³rio"/>
    <s v="Papel"/>
    <x v="228"/>
    <s v="Small Box"/>
    <n v="0.37"/>
    <d v="2009-08-29T00:00:00"/>
  </r>
  <r>
    <n v="8"/>
    <n v="6712"/>
    <n v="47815"/>
    <x v="1264"/>
    <s v="NÃ£o Especificada"/>
    <x v="45"/>
    <n v="580.96"/>
    <n v="0.08"/>
    <s v="AÃ©reo Normal"/>
    <n v="-33.47"/>
    <n v="-33.47"/>
    <s v=""/>
    <x v="97"/>
    <n v="6.85"/>
    <s v="Jim Epp"/>
    <s v="Barros Cassal"/>
    <n v="22901"/>
    <s v="Rio Grande do Sul"/>
    <x v="2"/>
    <s v="Sam,Pat"/>
    <x v="2"/>
    <s v="Pat"/>
    <s v="Brasil"/>
    <s v="Pequenas Empresas"/>
    <s v="MobiliÃ¡rio"/>
    <s v="MobiliÃ¡rio de EscritÃ³rio"/>
    <x v="111"/>
    <s v="Wrap Bag"/>
    <n v="0.54"/>
    <d v="2012-12-30T00:00:00"/>
  </r>
  <r>
    <n v="5541"/>
    <n v="6713"/>
    <n v="47842"/>
    <x v="1066"/>
    <s v="MÃ©dia"/>
    <x v="31"/>
    <n v="230.23"/>
    <n v="0.06"/>
    <s v="AÃ©reo RÃ¡pido"/>
    <n v="-150.93"/>
    <n v="-150.93"/>
    <s v=""/>
    <x v="85"/>
    <n v="5.74"/>
    <s v="Anthony Garverick"/>
    <s v="VitÃ³ria"/>
    <n v="3038"/>
    <s v="EspÃ­rito Santo"/>
    <x v="3"/>
    <s v="Erin"/>
    <x v="3"/>
    <m/>
    <s v="Brasil"/>
    <s v="Pequenas Empresas"/>
    <s v="Material de EscritÃ³rio"/>
    <s v="Papel"/>
    <x v="1058"/>
    <s v="Small Box"/>
    <n v="0.4"/>
    <d v="2010-05-12T00:00:00"/>
  </r>
  <r>
    <n v="4230"/>
    <n v="6714"/>
    <n v="47844"/>
    <x v="786"/>
    <s v="CrÃ­tica"/>
    <x v="7"/>
    <n v="5824.01"/>
    <n v="0.1"/>
    <s v="Transporte RodoviÃ¡rio"/>
    <n v="-288.68"/>
    <n v="-288.68"/>
    <s v=""/>
    <x v="15"/>
    <n v="30"/>
    <s v="Tanja Norvell"/>
    <s v="MaringÃ¡"/>
    <n v="34239"/>
    <s v="ParanÃ¡"/>
    <x v="2"/>
    <s v="Sam,Pat"/>
    <x v="2"/>
    <s v="Pat"/>
    <s v="Brasil"/>
    <s v="Consumidor"/>
    <s v="MobiliÃ¡rio"/>
    <s v="Cadeiras"/>
    <x v="841"/>
    <s v="Jumbo Drum"/>
    <n v="0.74"/>
    <d v="2010-12-14T00:00:00"/>
  </r>
  <r>
    <n v="7417"/>
    <n v="6719"/>
    <n v="47872"/>
    <x v="511"/>
    <s v="CrÃ­tica"/>
    <x v="39"/>
    <n v="1756.27"/>
    <n v="0.09"/>
    <s v="AÃ©reo Normal"/>
    <n v="649.04999999999995"/>
    <n v="649.04999999999995"/>
    <s v=""/>
    <x v="642"/>
    <n v="5.0999999999999996"/>
    <s v="Brad Thomas"/>
    <s v="Recife"/>
    <n v="90266"/>
    <s v="Pernambuco"/>
    <x v="1"/>
    <s v="Chris,Pat"/>
    <x v="1"/>
    <s v="Pat"/>
    <s v="Brasil"/>
    <s v="EscritÃ³rio em Casa"/>
    <s v="Material de EscritÃ³rio"/>
    <s v="EletrodomÃ©sticos"/>
    <x v="1037"/>
    <s v="Medium Box"/>
    <n v="0.46"/>
    <d v="2009-06-14T00:00:00"/>
  </r>
  <r>
    <n v="7424"/>
    <n v="6720"/>
    <n v="47872"/>
    <x v="511"/>
    <s v="CrÃ­tica"/>
    <x v="31"/>
    <n v="345.58"/>
    <n v="0.05"/>
    <s v="AÃ©reo Normal"/>
    <n v="-38.04"/>
    <n v="-38.04"/>
    <s v=""/>
    <x v="62"/>
    <n v="4.95"/>
    <s v="Brad Thomas"/>
    <s v="Recife"/>
    <n v="90266"/>
    <s v="Pernambuco"/>
    <x v="1"/>
    <s v="Chris,Pat"/>
    <x v="1"/>
    <s v="Pat"/>
    <s v="Brasil"/>
    <s v="EscritÃ³rio em Casa"/>
    <s v="MobiliÃ¡rio"/>
    <s v="MobiliÃ¡rio de EscritÃ³rio"/>
    <x v="67"/>
    <s v="Small Pack"/>
    <n v="0.37"/>
    <d v="2009-06-13T00:00:00"/>
  </r>
  <r>
    <n v="6951"/>
    <n v="6723"/>
    <n v="47877"/>
    <x v="1134"/>
    <s v="MÃ©dia"/>
    <x v="48"/>
    <n v="273.36"/>
    <n v="0.04"/>
    <s v="AÃ©reo Normal"/>
    <n v="32.25"/>
    <n v="32.25"/>
    <s v=""/>
    <x v="718"/>
    <n v="3.26"/>
    <s v="Tamara Willingham"/>
    <s v="Recife"/>
    <n v="92277"/>
    <s v="Pernambuco"/>
    <x v="1"/>
    <s v="Chris,Pat"/>
    <x v="1"/>
    <s v="Pat"/>
    <s v="Brasil"/>
    <s v="EscritÃ³rio em Casa"/>
    <s v="Material de EscritÃ³rio"/>
    <s v="Tesouras, rÃ©guas e aparadores"/>
    <x v="1195"/>
    <s v="Small Pack"/>
    <n v="0.56000000000000005"/>
    <d v="2009-08-31T00:00:00"/>
  </r>
  <r>
    <n v="6953"/>
    <n v="6724"/>
    <n v="47877"/>
    <x v="1134"/>
    <s v="MÃ©dia"/>
    <x v="36"/>
    <n v="3240.7280000000001"/>
    <n v="7.0000000000000007E-2"/>
    <s v="Transporte RodoviÃ¡rio"/>
    <n v="-691.31"/>
    <n v="-691.31"/>
    <s v=""/>
    <x v="472"/>
    <n v="69.64"/>
    <s v="Tamara Willingham"/>
    <s v="Recife"/>
    <n v="92277"/>
    <s v="Pernambuco"/>
    <x v="1"/>
    <s v="Chris,Pat"/>
    <x v="1"/>
    <s v="Pat"/>
    <s v="Brasil"/>
    <s v="EscritÃ³rio em Casa"/>
    <s v="MobiliÃ¡rio"/>
    <s v="Mesas"/>
    <x v="702"/>
    <s v="Jumbo Box"/>
    <n v="0.77"/>
    <d v="2009-08-30T00:00:00"/>
  </r>
  <r>
    <n v="6954"/>
    <n v="6725"/>
    <n v="47877"/>
    <x v="1134"/>
    <s v="MÃ©dia"/>
    <x v="19"/>
    <n v="8058.96"/>
    <n v="0.08"/>
    <s v="AÃ©reo Normal"/>
    <n v="-1621.38"/>
    <n v="-1621.38"/>
    <s v=""/>
    <x v="351"/>
    <n v="69"/>
    <s v="Tamara Willingham"/>
    <s v="Recife"/>
    <n v="92277"/>
    <s v="Pernambuco"/>
    <x v="1"/>
    <s v="Chris,Pat"/>
    <x v="1"/>
    <s v="Pat"/>
    <s v="Brasil"/>
    <s v="EscritÃ³rio em Casa"/>
    <s v="MobiliÃ¡rio"/>
    <s v="Mesas"/>
    <x v="493"/>
    <s v="Large Box"/>
    <n v="0.79"/>
    <d v="2009-08-30T00:00:00"/>
  </r>
  <r>
    <n v="2046"/>
    <n v="6726"/>
    <n v="47879"/>
    <x v="1257"/>
    <s v="CrÃ­tica"/>
    <x v="36"/>
    <n v="172.54"/>
    <n v="0.08"/>
    <s v="AÃ©reo Normal"/>
    <n v="44.23"/>
    <n v="44.23"/>
    <s v=""/>
    <x v="390"/>
    <n v="2.15"/>
    <s v="Tamara Willingham"/>
    <s v="Recife"/>
    <n v="92277"/>
    <s v="Pernambuco"/>
    <x v="1"/>
    <s v="Chris,Pat"/>
    <x v="1"/>
    <s v="Pat"/>
    <s v="Brasil"/>
    <s v="Corporativo"/>
    <s v="Material de EscritÃ³rio"/>
    <s v="Papel"/>
    <x v="625"/>
    <s v="Wrap Bag"/>
    <n v="0.4"/>
    <d v="2012-01-12T00:00:00"/>
  </r>
  <r>
    <n v="5841"/>
    <n v="6729"/>
    <n v="47909"/>
    <x v="922"/>
    <s v="MÃ©dia"/>
    <x v="10"/>
    <n v="843.03"/>
    <n v="0.08"/>
    <s v="AÃ©reo Normal"/>
    <n v="419.89499999999998"/>
    <n v="419.89499999999998"/>
    <s v=""/>
    <x v="127"/>
    <n v="0.99"/>
    <s v="Dean Percer"/>
    <s v="Barros Cassal"/>
    <n v="24281"/>
    <s v="Rio Grande do Sul"/>
    <x v="2"/>
    <s v="Sam,Pat"/>
    <x v="2"/>
    <s v="Pat"/>
    <s v="Brasil"/>
    <s v="EscritÃ³rio em Casa"/>
    <s v="Tecnologia"/>
    <s v="Telefones e ComunicaÃ§Ã£o"/>
    <x v="544"/>
    <s v="Wrap Bag"/>
    <n v="0.37"/>
    <d v="2010-03-11T00:00:00"/>
  </r>
  <r>
    <n v="5850"/>
    <n v="6728"/>
    <n v="47909"/>
    <x v="922"/>
    <s v="MÃ©dia"/>
    <x v="35"/>
    <n v="220.26"/>
    <n v="7.0000000000000007E-2"/>
    <s v="AÃ©reo Normal"/>
    <n v="-35.950000000000003"/>
    <n v="-35.950000000000003"/>
    <s v=""/>
    <x v="362"/>
    <n v="4.68"/>
    <s v="Dean Percer"/>
    <s v="Barros Cassal"/>
    <n v="24281"/>
    <s v="Rio Grande do Sul"/>
    <x v="2"/>
    <s v="Sam,Pat"/>
    <x v="2"/>
    <s v="Pat"/>
    <s v="Brasil"/>
    <s v="EscritÃ³rio em Casa"/>
    <s v="Material de EscritÃ³rio"/>
    <s v="Tesouras, rÃ©guas e aparadores"/>
    <x v="511"/>
    <s v="Small Pack"/>
    <n v="0.59"/>
    <d v="2010-03-10T00:00:00"/>
  </r>
  <r>
    <n v="5858"/>
    <n v="6727"/>
    <n v="47909"/>
    <x v="922"/>
    <s v="MÃ©dia"/>
    <x v="39"/>
    <n v="185.19"/>
    <n v="7.0000000000000007E-2"/>
    <s v="AÃ©reo Normal"/>
    <n v="-175.62"/>
    <n v="-175.62"/>
    <s v=""/>
    <x v="18"/>
    <n v="7.44"/>
    <s v="Dean Percer"/>
    <s v="Barros Cassal"/>
    <n v="24281"/>
    <s v="Rio Grande do Sul"/>
    <x v="2"/>
    <s v="Sam,Pat"/>
    <x v="2"/>
    <s v="Pat"/>
    <s v="Brasil"/>
    <s v="EscritÃ³rio em Casa"/>
    <s v="Material de EscritÃ³rio"/>
    <s v="Papel"/>
    <x v="71"/>
    <s v="Small Box"/>
    <n v="0.36"/>
    <d v="2010-03-09T00:00:00"/>
  </r>
  <r>
    <n v="7048"/>
    <n v="6730"/>
    <n v="47910"/>
    <x v="762"/>
    <s v="Alta"/>
    <x v="14"/>
    <n v="5290.57"/>
    <n v="0.08"/>
    <s v="AÃ©reo Normal"/>
    <n v="1389.18"/>
    <n v="0"/>
    <s v="Returned"/>
    <x v="53"/>
    <n v="19.989999999999998"/>
    <s v="Brad Thomas"/>
    <s v="Recife"/>
    <n v="90266"/>
    <s v="Pernambuco"/>
    <x v="1"/>
    <s v="Chris,Pat"/>
    <x v="1"/>
    <s v="Pat"/>
    <s v="Brasil"/>
    <s v="EscritÃ³rio em Casa"/>
    <s v="Material de EscritÃ³rio"/>
    <s v="Armazenamento e OrganizaÃ§Ã£o"/>
    <x v="55"/>
    <s v="Small Box"/>
    <n v="0.55000000000000004"/>
    <d v="2009-08-16T00:00:00"/>
  </r>
  <r>
    <n v="7332"/>
    <n v="6731"/>
    <n v="47938"/>
    <x v="831"/>
    <s v="Baixa"/>
    <x v="30"/>
    <n v="283.65349999999899"/>
    <n v="0.09"/>
    <s v="AÃ©reo Normal"/>
    <n v="-113.047"/>
    <n v="-113.047"/>
    <s v=""/>
    <x v="127"/>
    <n v="2.5"/>
    <s v="Lindsay Williams"/>
    <s v="MaringÃ¡"/>
    <n v="72756"/>
    <s v="ParanÃ¡"/>
    <x v="2"/>
    <s v="Sam,Pat"/>
    <x v="2"/>
    <s v="Pat"/>
    <s v="Brasil"/>
    <s v="Corporativo"/>
    <s v="Tecnologia"/>
    <s v="Telefones e ComunicaÃ§Ã£o"/>
    <x v="145"/>
    <s v="Wrap Bag"/>
    <n v="0.81"/>
    <d v="2009-07-01T00:00:00"/>
  </r>
  <r>
    <n v="7091"/>
    <n v="6732"/>
    <n v="47941"/>
    <x v="1284"/>
    <s v="Alta"/>
    <x v="5"/>
    <n v="1187.1524999999999"/>
    <n v="0.03"/>
    <s v="AÃ©reo Normal"/>
    <n v="33.192"/>
    <n v="33.192"/>
    <s v=""/>
    <x v="387"/>
    <n v="4.9000000000000004"/>
    <s v="Evan Bailliet"/>
    <s v="MaringÃ¡"/>
    <n v="33437"/>
    <s v="ParanÃ¡"/>
    <x v="2"/>
    <s v="Sam,Pat"/>
    <x v="2"/>
    <s v="Pat"/>
    <s v="Brasil"/>
    <s v="Corporativo"/>
    <s v="Tecnologia"/>
    <s v="Telefones e ComunicaÃ§Ã£o"/>
    <x v="549"/>
    <s v="Small Box"/>
    <n v="0.56000000000000005"/>
    <d v="2009-08-08T00:00:00"/>
  </r>
  <r>
    <n v="5922"/>
    <n v="6733"/>
    <n v="47942"/>
    <x v="272"/>
    <s v="MÃ©dia"/>
    <x v="14"/>
    <n v="17034.919999999998"/>
    <n v="0.09"/>
    <s v="AÃ©reo Normal"/>
    <n v="5916.3429999999998"/>
    <n v="5916.3429999999998"/>
    <s v=""/>
    <x v="523"/>
    <n v="24.49"/>
    <s v="Harold Dahlen"/>
    <s v="Barros Cassal"/>
    <n v="29687"/>
    <s v="Rio Grande do Sul"/>
    <x v="2"/>
    <s v="Sam,Pat"/>
    <x v="2"/>
    <s v="Pat"/>
    <s v="Brasil"/>
    <s v="Corporativo"/>
    <s v="Tecnologia"/>
    <s v="Copiadoras e fax"/>
    <x v="968"/>
    <s v="Large Box"/>
    <n v="0.37"/>
    <d v="2010-03-01T00:00:00"/>
  </r>
  <r>
    <n v="5923"/>
    <n v="6734"/>
    <n v="47942"/>
    <x v="272"/>
    <s v="MÃ©dia"/>
    <x v="12"/>
    <n v="22.6"/>
    <n v="0.04"/>
    <s v="AÃ©reo RÃ¡pido"/>
    <n v="-4.63"/>
    <n v="-4.63"/>
    <s v=""/>
    <x v="302"/>
    <n v="3.04"/>
    <s v="Harold Dahlen"/>
    <s v="Barros Cassal"/>
    <n v="29687"/>
    <s v="Rio Grande do Sul"/>
    <x v="2"/>
    <s v="Sam,Pat"/>
    <x v="2"/>
    <s v="Pat"/>
    <s v="Brasil"/>
    <s v="Corporativo"/>
    <s v="Material de EscritÃ³rio"/>
    <s v="Papel"/>
    <x v="421"/>
    <s v="Wrap Bag"/>
    <n v="0.36"/>
    <d v="2010-03-01T00:00:00"/>
  </r>
  <r>
    <n v="5928"/>
    <n v="6735"/>
    <n v="47942"/>
    <x v="272"/>
    <s v="MÃ©dia"/>
    <x v="29"/>
    <n v="918.739499999999"/>
    <n v="0.06"/>
    <s v="AÃ©reo RÃ¡pido"/>
    <n v="-303.55599999999998"/>
    <n v="-303.55599999999998"/>
    <s v=""/>
    <x v="12"/>
    <n v="7.69"/>
    <s v="Harold Dahlen"/>
    <s v="Barros Cassal"/>
    <n v="29687"/>
    <s v="Rio Grande do Sul"/>
    <x v="2"/>
    <s v="Sam,Pat"/>
    <x v="2"/>
    <s v="Pat"/>
    <s v="Brasil"/>
    <s v="Corporativo"/>
    <s v="Tecnologia"/>
    <s v="Telefones e ComunicaÃ§Ã£o"/>
    <x v="347"/>
    <s v="Small Box"/>
    <n v="0.57999999999999996"/>
    <d v="2010-02-28T00:00:00"/>
  </r>
  <r>
    <n v="325"/>
    <n v="6738"/>
    <n v="47971"/>
    <x v="200"/>
    <s v="Alta"/>
    <x v="4"/>
    <n v="113.43"/>
    <n v="0.09"/>
    <s v="AÃ©reo Normal"/>
    <n v="-53.06"/>
    <n v="-53.06"/>
    <s v=""/>
    <x v="534"/>
    <n v="5.32"/>
    <s v="Duane Benoit"/>
    <s v="RibeirÃ£o Pires"/>
    <n v="18040"/>
    <s v="SÃ£o Paulo"/>
    <x v="3"/>
    <s v="Erin"/>
    <x v="3"/>
    <m/>
    <s v="Brasil"/>
    <s v="EscritÃ³rio em Casa"/>
    <s v="MobiliÃ¡rio"/>
    <s v="MobiliÃ¡rio de EscritÃ³rio"/>
    <x v="828"/>
    <s v="Small Box"/>
    <n v="0.41"/>
    <d v="2012-10-30T00:00:00"/>
  </r>
  <r>
    <n v="4621"/>
    <n v="6739"/>
    <n v="47972"/>
    <x v="827"/>
    <s v="MÃ©dia"/>
    <x v="6"/>
    <n v="7685.62"/>
    <n v="0.02"/>
    <s v="AÃ©reo RÃ¡pido"/>
    <n v="1952.15"/>
    <n v="1952.15"/>
    <s v=""/>
    <x v="229"/>
    <n v="19.989999999999998"/>
    <s v="Brendan Murry"/>
    <s v="Recife"/>
    <n v="95020"/>
    <s v="Pernambuco"/>
    <x v="1"/>
    <s v="Chris,Pat"/>
    <x v="1"/>
    <s v="Pat"/>
    <s v="Brasil"/>
    <s v="Corporativo"/>
    <s v="Material de EscritÃ³rio"/>
    <s v="Armazenamento e OrganizaÃ§Ã£o"/>
    <x v="304"/>
    <s v="Small Box"/>
    <n v="0.59"/>
    <d v="2010-10-13T00:00:00"/>
  </r>
  <r>
    <n v="6945"/>
    <n v="6740"/>
    <n v="47974"/>
    <x v="82"/>
    <s v="MÃ©dia"/>
    <x v="0"/>
    <n v="18.02"/>
    <n v="0.01"/>
    <s v="AÃ©reo Normal"/>
    <n v="-3.09"/>
    <n v="-3.09"/>
    <s v=""/>
    <x v="120"/>
    <n v="1.34"/>
    <s v="Frank Merwin"/>
    <s v="Natal"/>
    <n v="84084"/>
    <s v="Rio Grande do Norte"/>
    <x v="1"/>
    <s v="Chris,Pat"/>
    <x v="1"/>
    <s v="Pat"/>
    <s v="Brasil"/>
    <s v="Corporativo"/>
    <s v="Material de EscritÃ³rio"/>
    <s v="Canetas e materiais de arte"/>
    <x v="137"/>
    <s v="Wrap Bag"/>
    <n v="0.45"/>
    <d v="2009-09-02T00:00:00"/>
  </r>
  <r>
    <n v="795"/>
    <n v="6741"/>
    <n v="48000"/>
    <x v="592"/>
    <s v="Alta"/>
    <x v="40"/>
    <n v="214.94"/>
    <n v="0.06"/>
    <s v="AÃ©reo Normal"/>
    <n v="26.75"/>
    <n v="26.75"/>
    <s v=""/>
    <x v="398"/>
    <n v="1.99"/>
    <s v="Victoria Brennan"/>
    <s v="Feira de Santana"/>
    <n v="99301"/>
    <s v="Bahia"/>
    <x v="1"/>
    <s v="Chris,Pat"/>
    <x v="1"/>
    <s v="Pat"/>
    <s v="Brasil"/>
    <s v="Pequenas Empresas"/>
    <s v="Tecnologia"/>
    <s v="PerifÃ©ricos"/>
    <x v="565"/>
    <s v="Small Pack"/>
    <n v="0.45"/>
    <d v="2012-08-14T00:00:00"/>
  </r>
  <r>
    <n v="4922"/>
    <n v="6744"/>
    <n v="48032"/>
    <x v="698"/>
    <s v="Alta"/>
    <x v="8"/>
    <n v="309.17"/>
    <n v="0.09"/>
    <s v="AÃ©reo Normal"/>
    <n v="-283.31"/>
    <n v="-283.31"/>
    <s v=""/>
    <x v="430"/>
    <n v="9.23"/>
    <s v="John Lee"/>
    <s v="MaringÃ¡"/>
    <n v="72209"/>
    <s v="ParanÃ¡"/>
    <x v="2"/>
    <s v="Sam,Pat"/>
    <x v="2"/>
    <s v="Pat"/>
    <s v="Brasil"/>
    <s v="Corporativo"/>
    <s v="Material de EscritÃ³rio"/>
    <s v="EletrodomÃ©sticos"/>
    <x v="619"/>
    <s v="Small Box"/>
    <n v="0.57999999999999996"/>
    <d v="2010-08-27T00:00:00"/>
  </r>
  <r>
    <n v="4923"/>
    <n v="6745"/>
    <n v="48032"/>
    <x v="698"/>
    <s v="Alta"/>
    <x v="13"/>
    <n v="412.86"/>
    <n v="7.0000000000000007E-2"/>
    <s v="AÃ©reo Normal"/>
    <n v="-104.43"/>
    <n v="-104.43"/>
    <s v=""/>
    <x v="506"/>
    <n v="4.53"/>
    <s v="John Lee"/>
    <s v="MaringÃ¡"/>
    <n v="72209"/>
    <s v="ParanÃ¡"/>
    <x v="2"/>
    <s v="Sam,Pat"/>
    <x v="2"/>
    <s v="Pat"/>
    <s v="Brasil"/>
    <s v="Corporativo"/>
    <s v="Material de EscritÃ³rio"/>
    <s v="Armazenamento e OrganizaÃ§Ã£o"/>
    <x v="774"/>
    <s v="Small Box"/>
    <n v="0.81"/>
    <d v="2010-08-27T00:00:00"/>
  </r>
  <r>
    <n v="7847"/>
    <n v="6748"/>
    <n v="48035"/>
    <x v="1067"/>
    <s v="CrÃ­tica"/>
    <x v="34"/>
    <n v="155.92400000000001"/>
    <n v="0.09"/>
    <s v="AÃ©reo RÃ¡pido"/>
    <n v="-63.118000000000002"/>
    <n v="-63.118000000000002"/>
    <s v=""/>
    <x v="127"/>
    <n v="4.8099999999999996"/>
    <s v="Liz Pelletier"/>
    <s v="Barros Cassal"/>
    <n v="28079"/>
    <s v="Rio Grande do Sul"/>
    <x v="2"/>
    <s v="Sam,Pat"/>
    <x v="2"/>
    <s v="Pat"/>
    <s v="Brasil"/>
    <s v="EscritÃ³rio em Casa"/>
    <s v="Tecnologia"/>
    <s v="Telefones e ComunicaÃ§Ã£o"/>
    <x v="241"/>
    <s v="Medium Box"/>
    <n v="0.57999999999999996"/>
    <d v="2009-04-01T00:00:00"/>
  </r>
  <r>
    <n v="3728"/>
    <n v="6751"/>
    <n v="48071"/>
    <x v="946"/>
    <s v="Baixa"/>
    <x v="23"/>
    <n v="22.74"/>
    <n v="0.03"/>
    <s v="AÃ©reo RÃ¡pido"/>
    <n v="-13.59"/>
    <n v="-13.59"/>
    <s v=""/>
    <x v="143"/>
    <n v="4.9800000000000004"/>
    <s v="Emily Burns"/>
    <s v="VitÃ³ria"/>
    <n v="4901"/>
    <s v="EspÃ­rito Santo"/>
    <x v="3"/>
    <s v="Erin"/>
    <x v="3"/>
    <m/>
    <s v="Brasil"/>
    <s v="EscritÃ³rio em Casa"/>
    <s v="MobiliÃ¡rio"/>
    <s v="MobiliÃ¡rio de EscritÃ³rio"/>
    <x v="168"/>
    <s v="Small Pack"/>
    <n v="0.48"/>
    <d v="2011-03-12T00:00:00"/>
  </r>
  <r>
    <n v="7418"/>
    <n v="6753"/>
    <n v="48096"/>
    <x v="511"/>
    <s v="Alta"/>
    <x v="35"/>
    <n v="383.33"/>
    <n v="0.03"/>
    <s v="AÃ©reo Normal"/>
    <n v="27.62"/>
    <n v="27.62"/>
    <s v=""/>
    <x v="719"/>
    <n v="8.1300000000000008"/>
    <s v="Denise Monton"/>
    <s v="Barros Cassal"/>
    <n v="27217"/>
    <s v="Rio Grande do Sul"/>
    <x v="2"/>
    <s v="Sam,Pat"/>
    <x v="2"/>
    <s v="Pat"/>
    <s v="Brasil"/>
    <s v="EscritÃ³rio em Casa"/>
    <s v="Material de EscritÃ³rio"/>
    <s v="Envelopes"/>
    <x v="1196"/>
    <s v="Small Box"/>
    <n v="0.38"/>
    <d v="2009-06-14T00:00:00"/>
  </r>
  <r>
    <n v="7425"/>
    <n v="6752"/>
    <n v="48096"/>
    <x v="511"/>
    <s v="Alta"/>
    <x v="12"/>
    <n v="34.229999999999997"/>
    <n v="0.02"/>
    <s v="AÃ©reo RÃ¡pido"/>
    <n v="-9.5"/>
    <n v="-9.5"/>
    <s v=""/>
    <x v="31"/>
    <n v="7.86"/>
    <s v="Denise Monton"/>
    <s v="Barros Cassal"/>
    <n v="28806"/>
    <s v="Rio Grande do Sul"/>
    <x v="2"/>
    <s v="Sam,Pat"/>
    <x v="2"/>
    <s v="Pat"/>
    <s v="Brasil"/>
    <s v="EscritÃ³rio em Casa"/>
    <s v="Material de EscritÃ³rio"/>
    <s v="Papel"/>
    <x v="500"/>
    <s v="Small Box"/>
    <n v="0.37"/>
    <d v="2009-06-13T00:00:00"/>
  </r>
  <r>
    <n v="1532"/>
    <n v="6755"/>
    <n v="48128"/>
    <x v="1285"/>
    <s v="MÃ©dia"/>
    <x v="38"/>
    <n v="2600.44"/>
    <n v="0.03"/>
    <s v="AÃ©reo RÃ¡pido"/>
    <n v="-921.94"/>
    <n v="-921.94"/>
    <s v=""/>
    <x v="515"/>
    <n v="24.49"/>
    <s v="Laurel Beltran"/>
    <s v="Barros Cassal"/>
    <n v="29915"/>
    <s v="Rio Grande do Sul"/>
    <x v="2"/>
    <s v="Sam,Pat"/>
    <x v="2"/>
    <s v="Pat"/>
    <s v="Brasil"/>
    <s v="Consumidor"/>
    <s v="Tecnologia"/>
    <s v="Copiadoras e fax"/>
    <x v="788"/>
    <s v="Large Box"/>
    <n v="0.36"/>
    <d v="2012-04-12T00:00:00"/>
  </r>
  <r>
    <n v="7725"/>
    <n v="6756"/>
    <n v="48135"/>
    <x v="1087"/>
    <s v="Alta"/>
    <x v="28"/>
    <n v="3960.99"/>
    <n v="0.09"/>
    <s v="AÃ©reo RÃ¡pido"/>
    <n v="631.33000000000004"/>
    <n v="631.33000000000004"/>
    <s v=""/>
    <x v="636"/>
    <n v="24.49"/>
    <s v="Matt Collister"/>
    <s v="VitÃ³ria"/>
    <n v="21228"/>
    <s v="EspÃ­rito Santo"/>
    <x v="3"/>
    <s v="Erin"/>
    <x v="3"/>
    <m/>
    <s v="Brasil"/>
    <s v="EscritÃ³rio em Casa"/>
    <s v="Tecnologia"/>
    <s v="Copiadoras e fax"/>
    <x v="1018"/>
    <s v="Large Box"/>
    <n v="0.46"/>
    <d v="2009-04-21T00:00:00"/>
  </r>
  <r>
    <n v="7735"/>
    <n v="6757"/>
    <n v="48135"/>
    <x v="1087"/>
    <s v="Alta"/>
    <x v="47"/>
    <n v="750.14"/>
    <n v="0.02"/>
    <s v="AÃ©reo Normal"/>
    <n v="93.68"/>
    <n v="93.68"/>
    <s v=""/>
    <x v="133"/>
    <n v="8.99"/>
    <s v="Matt Collister"/>
    <s v="FlorianÃ³polis"/>
    <n v="30337"/>
    <s v="Santa Catarina"/>
    <x v="2"/>
    <s v="Sam,Pat"/>
    <x v="2"/>
    <s v="Pat"/>
    <s v="Brasil"/>
    <s v="EscritÃ³rio em Casa"/>
    <s v="MobiliÃ¡rio"/>
    <s v="MobiliÃ¡rio de EscritÃ³rio"/>
    <x v="152"/>
    <s v="Small Pack"/>
    <n v="0.47"/>
    <d v="2009-04-19T00:00:00"/>
  </r>
  <r>
    <n v="3317"/>
    <n v="6758"/>
    <n v="48161"/>
    <x v="1221"/>
    <s v="NÃ£o Especificada"/>
    <x v="48"/>
    <n v="139.69"/>
    <n v="0.01"/>
    <s v="AÃ©reo Normal"/>
    <n v="-95.64"/>
    <n v="-95.64"/>
    <s v=""/>
    <x v="430"/>
    <n v="9.23"/>
    <s v="Vivian Mathis"/>
    <s v="VitÃ³ria"/>
    <n v="21117"/>
    <s v="EspÃ­rito Santo"/>
    <x v="3"/>
    <s v="Erin"/>
    <x v="3"/>
    <m/>
    <s v="Brasil"/>
    <s v="EscritÃ³rio em Casa"/>
    <s v="Material de EscritÃ³rio"/>
    <s v="EletrodomÃ©sticos"/>
    <x v="619"/>
    <s v="Small Box"/>
    <n v="0.57999999999999996"/>
    <d v="2011-05-25T00:00:00"/>
  </r>
  <r>
    <n v="3324"/>
    <n v="6759"/>
    <n v="48161"/>
    <x v="1221"/>
    <s v="NÃ£o Especificada"/>
    <x v="33"/>
    <n v="6030.58"/>
    <n v="0.09"/>
    <s v="AÃ©reo Normal"/>
    <n v="1197.855"/>
    <n v="1197.855"/>
    <s v=""/>
    <x v="57"/>
    <n v="8.99"/>
    <s v="Vivian Mathis"/>
    <s v="VitÃ³ria"/>
    <n v="21117"/>
    <s v="EspÃ­rito Santo"/>
    <x v="3"/>
    <s v="Erin"/>
    <x v="3"/>
    <m/>
    <s v="Brasil"/>
    <s v="EscritÃ³rio em Casa"/>
    <s v="Tecnologia"/>
    <s v="Telefones e ComunicaÃ§Ã£o"/>
    <x v="1197"/>
    <s v="Small Box"/>
    <n v="0.57999999999999996"/>
    <d v="2011-05-24T00:00:00"/>
  </r>
  <r>
    <n v="6327"/>
    <n v="6765"/>
    <n v="48192"/>
    <x v="74"/>
    <s v="CrÃ­tica"/>
    <x v="5"/>
    <n v="2277.67"/>
    <n v="0"/>
    <s v="Transporte RodoviÃ¡rio"/>
    <n v="-173.96"/>
    <n v="-173.96"/>
    <s v=""/>
    <x v="321"/>
    <n v="36.090000000000003"/>
    <s v="Jill Matthias"/>
    <s v="Recife"/>
    <n v="92653"/>
    <s v="Pernambuco"/>
    <x v="1"/>
    <s v="Chris,Pat"/>
    <x v="1"/>
    <s v="Pat"/>
    <s v="Brasil"/>
    <s v="Consumidor"/>
    <s v="MobiliÃ¡rio"/>
    <s v="Estantes"/>
    <x v="608"/>
    <s v="Jumbo Box"/>
    <n v="0.77"/>
    <d v="2009-12-17T00:00:00"/>
  </r>
  <r>
    <n v="8378"/>
    <n v="6773"/>
    <n v="48226"/>
    <x v="406"/>
    <s v="Baixa"/>
    <x v="3"/>
    <n v="2357.4499999999998"/>
    <n v="0.02"/>
    <s v="Transporte RodoviÃ¡rio"/>
    <n v="-108.8"/>
    <n v="-108.8"/>
    <s v=""/>
    <x v="111"/>
    <n v="35.840000000000003"/>
    <s v="Corey Roper"/>
    <s v="Belo Horizonte"/>
    <n v="6010"/>
    <s v="Minas Gerais"/>
    <x v="3"/>
    <s v="Erin"/>
    <x v="3"/>
    <m/>
    <s v="Brasil"/>
    <s v="Pequenas Empresas"/>
    <s v="MobiliÃ¡rio"/>
    <s v="Estantes"/>
    <x v="965"/>
    <s v="Jumbo Box"/>
    <n v="0.62"/>
    <d v="2009-01-06T00:00:00"/>
  </r>
  <r>
    <n v="7696"/>
    <n v="6776"/>
    <n v="48257"/>
    <x v="538"/>
    <s v="Baixa"/>
    <x v="45"/>
    <n v="221.06"/>
    <n v="0.02"/>
    <s v="AÃ©reo Normal"/>
    <n v="-124.28049999999899"/>
    <n v="-124.28049999999899"/>
    <s v=""/>
    <x v="159"/>
    <n v="5.42"/>
    <s v="Christina Anderson"/>
    <s v="Barros Cassal"/>
    <n v="37211"/>
    <s v="Rio Grande do Sul"/>
    <x v="2"/>
    <s v="Sam,Pat"/>
    <x v="2"/>
    <s v="Pat"/>
    <s v="Brasil"/>
    <s v="Corporativo"/>
    <s v="Material de EscritÃ³rio"/>
    <s v="Capas e AcessÃ³rios"/>
    <x v="190"/>
    <s v="Small Box"/>
    <n v="0.37"/>
    <d v="2009-04-26T00:00:00"/>
  </r>
  <r>
    <n v="3689"/>
    <n v="6777"/>
    <n v="48261"/>
    <x v="238"/>
    <s v="MÃ©dia"/>
    <x v="5"/>
    <n v="2130.66"/>
    <n v="0.01"/>
    <s v="Transporte RodoviÃ¡rio"/>
    <n v="-113.77"/>
    <n v="-113.77"/>
    <s v=""/>
    <x v="17"/>
    <n v="30"/>
    <s v="Michael Dominguez"/>
    <s v="RibeirÃ£o Pires"/>
    <n v="15601"/>
    <s v="SÃ£o Paulo"/>
    <x v="3"/>
    <s v="Erin"/>
    <x v="3"/>
    <m/>
    <s v="Brasil"/>
    <s v="EscritÃ³rio em Casa"/>
    <s v="MobiliÃ¡rio"/>
    <s v="Cadeiras"/>
    <x v="416"/>
    <s v="Jumbo Drum"/>
    <n v="0.78"/>
    <d v="2011-03-19T00:00:00"/>
  </r>
  <r>
    <n v="5851"/>
    <n v="6778"/>
    <n v="48263"/>
    <x v="922"/>
    <s v="MÃ©dia"/>
    <x v="9"/>
    <n v="164.22"/>
    <n v="0.1"/>
    <s v="AÃ©reo Normal"/>
    <n v="-124.72"/>
    <n v="-124.72"/>
    <s v=""/>
    <x v="25"/>
    <n v="7.5"/>
    <s v="Alex Grayson"/>
    <s v="Belo Horizonte"/>
    <n v="2067"/>
    <s v="Minas Gerais"/>
    <x v="3"/>
    <s v="Erin"/>
    <x v="3"/>
    <m/>
    <s v="Brasil"/>
    <s v="Consumidor"/>
    <s v="Material de EscritÃ³rio"/>
    <s v="Papel"/>
    <x v="1176"/>
    <s v="Small Box"/>
    <n v="0.4"/>
    <d v="2010-03-10T00:00:00"/>
  </r>
  <r>
    <n v="5852"/>
    <n v="6779"/>
    <n v="48263"/>
    <x v="922"/>
    <s v="MÃ©dia"/>
    <x v="16"/>
    <n v="135.91"/>
    <n v="7.0000000000000007E-2"/>
    <s v="AÃ©reo Normal"/>
    <n v="37.5"/>
    <n v="37.5"/>
    <s v=""/>
    <x v="40"/>
    <n v="1.21"/>
    <s v="Alex Grayson"/>
    <s v="Rio de Janeiro"/>
    <n v="2895"/>
    <s v="Rio de Janeiro"/>
    <x v="3"/>
    <s v="Erin"/>
    <x v="3"/>
    <m/>
    <s v="Brasil"/>
    <s v="Consumidor"/>
    <s v="Material de EscritÃ³rio"/>
    <s v="Papel"/>
    <x v="1198"/>
    <s v="Wrap Bag"/>
    <n v="0.4"/>
    <d v="2010-03-10T00:00:00"/>
  </r>
  <r>
    <n v="2989"/>
    <n v="6780"/>
    <n v="48288"/>
    <x v="734"/>
    <s v="MÃ©dia"/>
    <x v="16"/>
    <n v="3308.28"/>
    <n v="0.08"/>
    <s v="Transporte RodoviÃ¡rio"/>
    <n v="-581.59"/>
    <n v="-581.59"/>
    <s v=""/>
    <x v="17"/>
    <n v="54.74"/>
    <s v="Nicole Brennan"/>
    <s v="Recife"/>
    <n v="92627"/>
    <s v="Pernambuco"/>
    <x v="1"/>
    <s v="Chris,Pat"/>
    <x v="1"/>
    <s v="Pat"/>
    <s v="Brasil"/>
    <s v="Consumidor"/>
    <s v="MobiliÃ¡rio"/>
    <s v="Estantes"/>
    <x v="17"/>
    <s v="Jumbo Box"/>
    <n v="0.69"/>
    <d v="2011-07-24T00:00:00"/>
  </r>
  <r>
    <n v="1548"/>
    <n v="6781"/>
    <n v="48293"/>
    <x v="745"/>
    <s v="CrÃ­tica"/>
    <x v="26"/>
    <n v="370.6"/>
    <n v="0.03"/>
    <s v="AÃ©reo Normal"/>
    <n v="160.72"/>
    <n v="0"/>
    <s v="Returned"/>
    <x v="36"/>
    <n v="1.39"/>
    <s v="Victoria Pisteka"/>
    <s v="Recife"/>
    <n v="93010"/>
    <s v="Pernambuco"/>
    <x v="1"/>
    <s v="Chris,Pat"/>
    <x v="1"/>
    <s v="Pat"/>
    <s v="Brasil"/>
    <s v="Corporativo"/>
    <s v="Material de EscritÃ³rio"/>
    <s v="Envelopes"/>
    <x v="571"/>
    <s v="Small Box"/>
    <n v="0.36"/>
    <d v="2012-04-10T00:00:00"/>
  </r>
  <r>
    <n v="5443"/>
    <n v="6782"/>
    <n v="48294"/>
    <x v="427"/>
    <s v="Alta"/>
    <x v="27"/>
    <n v="4072.01"/>
    <n v="0.01"/>
    <s v="AÃ©reo Normal"/>
    <n v="1675.98"/>
    <n v="1675.98"/>
    <s v=""/>
    <x v="203"/>
    <n v="0.99"/>
    <s v="Aaron Hawkins"/>
    <s v="Recife"/>
    <n v="95123"/>
    <s v="Pernambuco"/>
    <x v="1"/>
    <s v="Chris,Pat"/>
    <x v="1"/>
    <s v="Pat"/>
    <s v="Brasil"/>
    <s v="EscritÃ³rio em Casa"/>
    <s v="Material de EscritÃ³rio"/>
    <s v="EletrodomÃ©sticos"/>
    <x v="262"/>
    <s v="Small Box"/>
    <n v="0.56000000000000005"/>
    <d v="2010-05-26T00:00:00"/>
  </r>
  <r>
    <n v="5084"/>
    <n v="6784"/>
    <n v="48321"/>
    <x v="873"/>
    <s v="Alta"/>
    <x v="42"/>
    <n v="5875.66"/>
    <n v="0.02"/>
    <s v="AÃ©reo Normal"/>
    <n v="1856.12"/>
    <n v="0"/>
    <s v="Returned"/>
    <x v="53"/>
    <n v="19.989999999999998"/>
    <s v="Tim Brockman"/>
    <s v="AracajÃº"/>
    <n v="83301"/>
    <s v="Sergipe"/>
    <x v="1"/>
    <s v="Chris,Pat"/>
    <x v="1"/>
    <s v="Pat"/>
    <s v="Brasil"/>
    <s v="Consumidor"/>
    <s v="Material de EscritÃ³rio"/>
    <s v="Armazenamento e OrganizaÃ§Ã£o"/>
    <x v="55"/>
    <s v="Small Box"/>
    <n v="0.55000000000000004"/>
    <d v="2010-07-30T00:00:00"/>
  </r>
  <r>
    <n v="1759"/>
    <n v="6785"/>
    <n v="48322"/>
    <x v="132"/>
    <s v="MÃ©dia"/>
    <x v="18"/>
    <n v="41.37"/>
    <n v="0.05"/>
    <s v="AÃ©reo Normal"/>
    <n v="1.82"/>
    <n v="1.82"/>
    <s v=""/>
    <x v="246"/>
    <n v="0.7"/>
    <s v="Paul Van Hugh"/>
    <s v="Recife"/>
    <n v="94025"/>
    <s v="Pernambuco"/>
    <x v="1"/>
    <s v="Chris,Pat"/>
    <x v="1"/>
    <s v="Pat"/>
    <s v="Brasil"/>
    <s v="Consumidor"/>
    <s v="Material de EscritÃ³rio"/>
    <s v="Canetas e materiais de arte"/>
    <x v="422"/>
    <s v="Wrap Bag"/>
    <n v="0.57999999999999996"/>
    <d v="2012-03-05T00:00:00"/>
  </r>
  <r>
    <n v="7072"/>
    <n v="6786"/>
    <n v="48327"/>
    <x v="570"/>
    <s v="NÃ£o Especificada"/>
    <x v="18"/>
    <n v="89.93"/>
    <n v="0.03"/>
    <s v="AÃ©reo Normal"/>
    <n v="-44.82"/>
    <n v="-44.82"/>
    <s v=""/>
    <x v="25"/>
    <n v="3.85"/>
    <s v="Jennifer Jackson"/>
    <s v="Barros Cassal"/>
    <n v="38637"/>
    <s v="Rio Grande do Sul"/>
    <x v="2"/>
    <s v="Sam,Pat"/>
    <x v="2"/>
    <s v="Pat"/>
    <s v="Brasil"/>
    <s v="EscritÃ³rio em Casa"/>
    <s v="Tecnologia"/>
    <s v="PerifÃ©ricos"/>
    <x v="467"/>
    <s v="Small Pack"/>
    <n v="0.68"/>
    <d v="2009-08-12T00:00:00"/>
  </r>
  <r>
    <n v="68"/>
    <n v="6787"/>
    <n v="48353"/>
    <x v="801"/>
    <s v="NÃ£o Especificada"/>
    <x v="43"/>
    <n v="71.22"/>
    <n v="0.04"/>
    <s v="AÃ©reo Normal"/>
    <n v="20.43"/>
    <n v="0"/>
    <s v="Returned"/>
    <x v="52"/>
    <n v="0.7"/>
    <s v="Jeremy Pistek"/>
    <s v="Recife"/>
    <n v="90503"/>
    <s v="Pernambuco"/>
    <x v="1"/>
    <s v="Chris,Pat"/>
    <x v="1"/>
    <s v="Pat"/>
    <s v="Brasil"/>
    <s v="Corporativo"/>
    <s v="Material de EscritÃ³rio"/>
    <s v="Canetas e materiais de arte"/>
    <x v="53"/>
    <s v="Wrap Bag"/>
    <n v="0.44"/>
    <d v="2012-12-17T00:00:00"/>
  </r>
  <r>
    <n v="3512"/>
    <n v="6788"/>
    <n v="48354"/>
    <x v="445"/>
    <s v="MÃ©dia"/>
    <x v="16"/>
    <n v="1387.29"/>
    <n v="0.03"/>
    <s v="AÃ©reo RÃ¡pido"/>
    <n v="405.64"/>
    <n v="405.64"/>
    <s v=""/>
    <x v="114"/>
    <n v="14.3"/>
    <s v="Lisa Ryan"/>
    <s v="Salvador"/>
    <n v="59750"/>
    <s v="Bahia"/>
    <x v="1"/>
    <s v="Chris,Pat"/>
    <x v="1"/>
    <s v="Pat"/>
    <s v="Brasil"/>
    <s v="EscritÃ³rio em Casa"/>
    <s v="Material de EscritÃ³rio"/>
    <s v="Papel"/>
    <x v="130"/>
    <s v="Small Box"/>
    <n v="0.37"/>
    <d v="2011-04-21T00:00:00"/>
  </r>
  <r>
    <n v="6826"/>
    <n v="6790"/>
    <n v="48385"/>
    <x v="836"/>
    <s v="MÃ©dia"/>
    <x v="48"/>
    <n v="88.24"/>
    <n v="0.01"/>
    <s v="AÃ©reo Normal"/>
    <n v="-56.6"/>
    <n v="-56.6"/>
    <s v=""/>
    <x v="18"/>
    <n v="4.62"/>
    <s v="Phillina Ober"/>
    <s v="Feira de Santana"/>
    <n v="98002"/>
    <s v="Bahia"/>
    <x v="1"/>
    <s v="Chris,Pat"/>
    <x v="1"/>
    <s v="Pat"/>
    <s v="Brasil"/>
    <s v="Pequenas Empresas"/>
    <s v="Tecnologia"/>
    <s v="PerifÃ©ricos"/>
    <x v="18"/>
    <s v="Small Pack"/>
    <n v="0.64"/>
    <d v="2009-09-20T00:00:00"/>
  </r>
  <r>
    <n v="4517"/>
    <n v="6792"/>
    <n v="48391"/>
    <x v="660"/>
    <s v="NÃ£o Especificada"/>
    <x v="45"/>
    <n v="254.92"/>
    <n v="0.1"/>
    <s v="AÃ©reo Normal"/>
    <n v="-99.62"/>
    <n v="0"/>
    <s v="Returned"/>
    <x v="25"/>
    <n v="5.46"/>
    <s v="Nick Crebassa"/>
    <s v="FlorianÃ³polis"/>
    <n v="70506"/>
    <s v="Santa Catarina"/>
    <x v="2"/>
    <s v="Sam,Pat"/>
    <x v="2"/>
    <s v="Pat"/>
    <s v="Brasil"/>
    <s v="Corporativo"/>
    <s v="Material de EscritÃ³rio"/>
    <s v="Papel"/>
    <x v="921"/>
    <s v="Small Box"/>
    <n v="0.36"/>
    <d v="2010-10-30T00:00:00"/>
  </r>
  <r>
    <n v="7278"/>
    <n v="6793"/>
    <n v="48416"/>
    <x v="1218"/>
    <s v="NÃ£o Especificada"/>
    <x v="3"/>
    <n v="167.66"/>
    <n v="0.01"/>
    <s v="AÃ©reo Normal"/>
    <n v="-15.48"/>
    <n v="-15.48"/>
    <s v=""/>
    <x v="64"/>
    <n v="4.91"/>
    <s v="Ken Dana"/>
    <s v="Salvador"/>
    <n v="59750"/>
    <s v="Bahia"/>
    <x v="1"/>
    <s v="Chris,Pat"/>
    <x v="1"/>
    <s v="Pat"/>
    <s v="Brasil"/>
    <s v="Pequenas Empresas"/>
    <s v="Material de EscritÃ³rio"/>
    <s v="Papel"/>
    <x v="1199"/>
    <s v="Small Box"/>
    <n v="0.37"/>
    <d v="2009-07-08T00:00:00"/>
  </r>
  <r>
    <n v="6686"/>
    <n v="6794"/>
    <n v="48420"/>
    <x v="550"/>
    <s v="Baixa"/>
    <x v="6"/>
    <n v="863.26"/>
    <n v="0.09"/>
    <s v="AÃ©reo RÃ¡pido"/>
    <n v="229.6"/>
    <n v="229.6"/>
    <s v=""/>
    <x v="370"/>
    <n v="6.15"/>
    <s v="Berenike Kampe"/>
    <s v="Recife"/>
    <n v="94601"/>
    <s v="Pernambuco"/>
    <x v="1"/>
    <s v="Chris,Pat"/>
    <x v="1"/>
    <s v="Pat"/>
    <s v="Brasil"/>
    <s v="Corporativo"/>
    <s v="MobiliÃ¡rio"/>
    <s v="MobiliÃ¡rio de EscritÃ³rio"/>
    <x v="521"/>
    <s v="Small Pack"/>
    <n v="0.44"/>
    <d v="2009-10-13T00:00:00"/>
  </r>
  <r>
    <n v="318"/>
    <n v="6795"/>
    <n v="48423"/>
    <x v="963"/>
    <s v="Alta"/>
    <x v="19"/>
    <n v="414.11"/>
    <n v="0.08"/>
    <s v="AÃ©reo Normal"/>
    <n v="-172.32"/>
    <n v="-172.32"/>
    <s v=""/>
    <x v="170"/>
    <n v="8.2899999999999991"/>
    <s v="Henia Zydlo"/>
    <s v="MaringÃ¡"/>
    <n v="33065"/>
    <s v="ParanÃ¡"/>
    <x v="2"/>
    <s v="Sam,Pat"/>
    <x v="2"/>
    <s v="Pat"/>
    <s v="Brasil"/>
    <s v="EscritÃ³rio em Casa"/>
    <s v="Material de EscritÃ³rio"/>
    <s v="Envelopes"/>
    <x v="208"/>
    <s v="Small Box"/>
    <n v="0.38"/>
    <d v="2012-10-31T00:00:00"/>
  </r>
  <r>
    <n v="227"/>
    <n v="6796"/>
    <n v="48448"/>
    <x v="1282"/>
    <s v="Baixa"/>
    <x v="28"/>
    <n v="340.952"/>
    <n v="0.09"/>
    <s v="AÃ©reo Normal"/>
    <n v="108.93600000000001"/>
    <n v="0"/>
    <s v="Returned"/>
    <x v="127"/>
    <n v="0.99"/>
    <s v="Joel Eaton"/>
    <s v="Barros Cassal"/>
    <n v="39301"/>
    <s v="Rio Grande do Sul"/>
    <x v="2"/>
    <s v="Sam,Pat"/>
    <x v="2"/>
    <s v="Pat"/>
    <s v="Brasil"/>
    <s v="EscritÃ³rio em Casa"/>
    <s v="Tecnologia"/>
    <s v="Telefones e ComunicaÃ§Ã£o"/>
    <x v="544"/>
    <s v="Wrap Bag"/>
    <n v="0.37"/>
    <d v="2012-11-16T00:00:00"/>
  </r>
  <r>
    <n v="7477"/>
    <n v="6803"/>
    <n v="48455"/>
    <x v="147"/>
    <s v="CrÃ­tica"/>
    <x v="20"/>
    <n v="817.53"/>
    <n v="0.03"/>
    <s v="AÃ©reo Normal"/>
    <n v="76.63"/>
    <n v="76.63"/>
    <s v=""/>
    <x v="41"/>
    <n v="11.54"/>
    <s v="Amy Cox"/>
    <s v="Belo Horizonte"/>
    <n v="6401"/>
    <s v="Minas Gerais"/>
    <x v="3"/>
    <s v="Erin"/>
    <x v="3"/>
    <m/>
    <s v="Brasil"/>
    <s v="Pequenas Empresas"/>
    <s v="Material de EscritÃ³rio"/>
    <s v="Papel"/>
    <x v="42"/>
    <s v="Small Box"/>
    <n v="0.39"/>
    <d v="2009-06-03T00:00:00"/>
  </r>
  <r>
    <n v="7478"/>
    <n v="6804"/>
    <n v="48455"/>
    <x v="147"/>
    <s v="CrÃ­tica"/>
    <x v="1"/>
    <n v="25.96"/>
    <n v="0.06"/>
    <s v="AÃ©reo Normal"/>
    <n v="-29.292899999999999"/>
    <n v="-29.292899999999999"/>
    <s v=""/>
    <x v="367"/>
    <n v="6.24"/>
    <s v="Amy Cox"/>
    <s v="Rio de Janeiro"/>
    <n v="5439"/>
    <s v="Rio de Janeiro"/>
    <x v="3"/>
    <s v="Erin"/>
    <x v="3"/>
    <m/>
    <s v="Brasil"/>
    <s v="Pequenas Empresas"/>
    <s v="Tecnologia"/>
    <s v="MÃ¡quinas de EscritÃ³rio"/>
    <x v="632"/>
    <s v="Medium Box"/>
    <n v="0.36"/>
    <d v="2009-06-03T00:00:00"/>
  </r>
  <r>
    <n v="7479"/>
    <n v="6805"/>
    <n v="48455"/>
    <x v="147"/>
    <s v="CrÃ­tica"/>
    <x v="30"/>
    <n v="182.47"/>
    <n v="0.05"/>
    <s v="AÃ©reo Normal"/>
    <n v="-3.18"/>
    <n v="-3.18"/>
    <s v=""/>
    <x v="417"/>
    <n v="3.37"/>
    <s v="Amy Cox"/>
    <s v="Belo Horizonte"/>
    <n v="2664"/>
    <s v="Minas Gerais"/>
    <x v="3"/>
    <s v="Erin"/>
    <x v="3"/>
    <m/>
    <s v="Brasil"/>
    <s v="Pequenas Empresas"/>
    <s v="Material de EscritÃ³rio"/>
    <s v="Tesouras, rÃ©guas e aparadores"/>
    <x v="892"/>
    <s v="Small Pack"/>
    <n v="0.56999999999999995"/>
    <d v="2009-06-03T00:00:00"/>
  </r>
  <r>
    <n v="6368"/>
    <n v="6807"/>
    <n v="48483"/>
    <x v="346"/>
    <s v="CrÃ­tica"/>
    <x v="43"/>
    <n v="47.55"/>
    <n v="0"/>
    <s v="AÃ©reo RÃ¡pido"/>
    <n v="10.01"/>
    <n v="10.01"/>
    <s v=""/>
    <x v="46"/>
    <n v="1"/>
    <s v="Steve Nguyen"/>
    <s v="RibeirÃ£o Pires"/>
    <n v="43615"/>
    <s v="SÃ£o Paulo"/>
    <x v="3"/>
    <s v="Erin"/>
    <x v="3"/>
    <m/>
    <s v="Brasil"/>
    <s v="Pequenas Empresas"/>
    <s v="Material de EscritÃ³rio"/>
    <s v="Canetas e materiais de arte"/>
    <x v="47"/>
    <s v="Wrap Bag"/>
    <n v="0.38"/>
    <d v="2009-12-11T00:00:00"/>
  </r>
  <r>
    <n v="3383"/>
    <n v="6812"/>
    <n v="48486"/>
    <x v="460"/>
    <s v="Alta"/>
    <x v="8"/>
    <n v="271.14"/>
    <n v="7.0000000000000007E-2"/>
    <s v="AÃ©reo Normal"/>
    <n v="-174.74"/>
    <n v="0"/>
    <s v="Returned"/>
    <x v="31"/>
    <n v="7.91"/>
    <s v="Frank Merwin"/>
    <s v="Natal"/>
    <n v="84084"/>
    <s v="Rio Grande do Norte"/>
    <x v="1"/>
    <s v="Chris,Pat"/>
    <x v="1"/>
    <s v="Pat"/>
    <s v="Brasil"/>
    <s v="Corporativo"/>
    <s v="Material de EscritÃ³rio"/>
    <s v="Papel"/>
    <x v="193"/>
    <s v="Small Box"/>
    <n v="0.37"/>
    <d v="2011-05-14T00:00:00"/>
  </r>
  <r>
    <n v="6185"/>
    <n v="6813"/>
    <n v="48487"/>
    <x v="1245"/>
    <s v="Baixa"/>
    <x v="15"/>
    <n v="360.7"/>
    <n v="0"/>
    <s v="AÃ©reo Normal"/>
    <n v="146.166"/>
    <n v="0"/>
    <s v="Returned"/>
    <x v="259"/>
    <n v="1.49"/>
    <s v="Carol Triggs"/>
    <s v="RibeirÃ£o Pires"/>
    <n v="14224"/>
    <s v="SÃ£o Paulo"/>
    <x v="3"/>
    <s v="Erin"/>
    <x v="3"/>
    <m/>
    <s v="Brasil"/>
    <s v="EscritÃ³rio em Casa"/>
    <s v="Material de EscritÃ³rio"/>
    <s v="Capas e AcessÃ³rios"/>
    <x v="351"/>
    <s v="Small Box"/>
    <n v="0.35"/>
    <d v="2010-01-13T00:00:00"/>
  </r>
  <r>
    <n v="2932"/>
    <n v="6814"/>
    <n v="48512"/>
    <x v="1161"/>
    <s v="NÃ£o Especificada"/>
    <x v="10"/>
    <n v="238.79"/>
    <n v="0.04"/>
    <s v="AÃ©reo Normal"/>
    <n v="-83.78"/>
    <n v="-83.78"/>
    <s v=""/>
    <x v="18"/>
    <n v="4.72"/>
    <s v="Cyra Reiten"/>
    <s v="Recife"/>
    <n v="91745"/>
    <s v="Pernambuco"/>
    <x v="1"/>
    <s v="Chris,Pat"/>
    <x v="1"/>
    <s v="Pat"/>
    <s v="Brasil"/>
    <s v="Consumidor"/>
    <s v="Material de EscritÃ³rio"/>
    <s v="Papel"/>
    <x v="88"/>
    <s v="Small Box"/>
    <n v="0.36"/>
    <d v="2011-08-04T00:00:00"/>
  </r>
  <r>
    <n v="2938"/>
    <n v="6815"/>
    <n v="48512"/>
    <x v="1161"/>
    <s v="NÃ£o Especificada"/>
    <x v="26"/>
    <n v="148.26"/>
    <n v="0.04"/>
    <s v="AÃ©reo RÃ¡pido"/>
    <n v="49.04"/>
    <n v="49.04"/>
    <s v=""/>
    <x v="246"/>
    <n v="0.81"/>
    <s v="Cyra Reiten"/>
    <s v="Recife"/>
    <n v="91745"/>
    <s v="Pernambuco"/>
    <x v="1"/>
    <s v="Chris,Pat"/>
    <x v="1"/>
    <s v="Pat"/>
    <s v="Brasil"/>
    <s v="Consumidor"/>
    <s v="Material de EscritÃ³rio"/>
    <s v="Canetas e materiais de arte"/>
    <x v="1137"/>
    <s v="Wrap Bag"/>
    <n v="0.4"/>
    <d v="2011-08-03T00:00:00"/>
  </r>
  <r>
    <n v="2175"/>
    <n v="6816"/>
    <n v="48515"/>
    <x v="638"/>
    <s v="CrÃ­tica"/>
    <x v="26"/>
    <n v="725.8"/>
    <n v="0.01"/>
    <s v="AÃ©reo RÃ¡pido"/>
    <n v="327.45"/>
    <n v="327.45"/>
    <s v=""/>
    <x v="514"/>
    <n v="1.97"/>
    <s v="Barry Gonzalez"/>
    <s v="VitÃ³ria"/>
    <n v="20854"/>
    <s v="EspÃ­rito Santo"/>
    <x v="3"/>
    <s v="Erin"/>
    <x v="3"/>
    <m/>
    <s v="Brasil"/>
    <s v="Consumidor"/>
    <s v="Material de EscritÃ³rio"/>
    <s v="Papel"/>
    <x v="787"/>
    <s v="Wrap Bag"/>
    <n v="0.39"/>
    <d v="2011-12-20T00:00:00"/>
  </r>
  <r>
    <n v="3371"/>
    <n v="6818"/>
    <n v="48544"/>
    <x v="1286"/>
    <s v="Alta"/>
    <x v="21"/>
    <n v="831.58050000000003"/>
    <n v="0.01"/>
    <s v="AÃ©reo Normal"/>
    <n v="273.05099999999999"/>
    <n v="273.05099999999999"/>
    <s v=""/>
    <x v="127"/>
    <n v="0.99"/>
    <s v="Jack O'Briant"/>
    <s v="Barros Cassal"/>
    <n v="38701"/>
    <s v="Rio Grande do Sul"/>
    <x v="2"/>
    <s v="Sam,Pat"/>
    <x v="2"/>
    <s v="Pat"/>
    <s v="Brasil"/>
    <s v="Pequenas Empresas"/>
    <s v="Tecnologia"/>
    <s v="Telefones e ComunicaÃ§Ã£o"/>
    <x v="761"/>
    <s v="Wrap Bag"/>
    <n v="0.56999999999999995"/>
    <d v="2011-05-18T00:00:00"/>
  </r>
  <r>
    <n v="3645"/>
    <n v="6819"/>
    <n v="48548"/>
    <x v="984"/>
    <s v="CrÃ­tica"/>
    <x v="12"/>
    <n v="13.71"/>
    <n v="0.03"/>
    <s v="AÃ©reo Normal"/>
    <n v="-10.27"/>
    <n v="-10.27"/>
    <s v=""/>
    <x v="421"/>
    <n v="3.97"/>
    <s v="Astrea Jones"/>
    <s v="VitÃ³ria"/>
    <n v="3820"/>
    <s v="EspÃ­rito Santo"/>
    <x v="3"/>
    <s v="Erin"/>
    <x v="3"/>
    <m/>
    <s v="Brasil"/>
    <s v="Corporativo"/>
    <s v="Material de EscritÃ³rio"/>
    <s v="Canetas e materiais de arte"/>
    <x v="604"/>
    <s v="Wrap Bag"/>
    <n v="0.56000000000000005"/>
    <d v="2011-03-27T00:00:00"/>
  </r>
  <r>
    <n v="1005"/>
    <n v="6822"/>
    <n v="48577"/>
    <x v="700"/>
    <s v="MÃ©dia"/>
    <x v="0"/>
    <n v="201.83"/>
    <n v="0.02"/>
    <s v="AÃ©reo Normal"/>
    <n v="34.979999999999997"/>
    <n v="34.979999999999997"/>
    <s v=""/>
    <x v="137"/>
    <n v="5.09"/>
    <s v="Roy Collins"/>
    <s v="Barros Cassal"/>
    <n v="38401"/>
    <s v="Rio Grande do Sul"/>
    <x v="2"/>
    <s v="Sam,Pat"/>
    <x v="2"/>
    <s v="Pat"/>
    <s v="Brasil"/>
    <s v="Corporativo"/>
    <s v="Material de EscritÃ³rio"/>
    <s v="Papel"/>
    <x v="631"/>
    <s v="Small Box"/>
    <n v="0.4"/>
    <d v="2012-07-10T00:00:00"/>
  </r>
  <r>
    <n v="5949"/>
    <n v="6823"/>
    <n v="48609"/>
    <x v="577"/>
    <s v="Alta"/>
    <x v="2"/>
    <n v="176.34"/>
    <n v="0"/>
    <s v="AÃ©reo Normal"/>
    <n v="-103.32"/>
    <n v="-103.32"/>
    <s v=""/>
    <x v="31"/>
    <n v="7.86"/>
    <s v="Pauline Johnson"/>
    <s v="Barros Cassal"/>
    <n v="22601"/>
    <s v="Rio Grande do Sul"/>
    <x v="2"/>
    <s v="Sam,Pat"/>
    <x v="2"/>
    <s v="Pat"/>
    <s v="Brasil"/>
    <s v="Corporativo"/>
    <s v="Material de EscritÃ³rio"/>
    <s v="Papel"/>
    <x v="500"/>
    <s v="Small Box"/>
    <n v="0.37"/>
    <d v="2010-02-25T00:00:00"/>
  </r>
  <r>
    <n v="5950"/>
    <n v="6824"/>
    <n v="48609"/>
    <x v="577"/>
    <s v="Alta"/>
    <x v="38"/>
    <n v="186.5"/>
    <n v="0.04"/>
    <s v="AÃ©reo RÃ¡pido"/>
    <n v="4.1600000000000099"/>
    <n v="4.1600000000000099"/>
    <s v=""/>
    <x v="317"/>
    <n v="4.2699999999999996"/>
    <s v="Pauline Johnson"/>
    <s v="Barros Cassal"/>
    <n v="22601"/>
    <s v="Rio Grande do Sul"/>
    <x v="2"/>
    <s v="Sam,Pat"/>
    <x v="2"/>
    <s v="Pat"/>
    <s v="Brasil"/>
    <s v="Corporativo"/>
    <s v="Material de EscritÃ³rio"/>
    <s v="Canetas e materiais de arte"/>
    <x v="441"/>
    <s v="Wrap Bag"/>
    <n v="0.46"/>
    <d v="2010-02-25T00:00:00"/>
  </r>
  <r>
    <n v="2270"/>
    <n v="6828"/>
    <n v="48641"/>
    <x v="1196"/>
    <s v="Alta"/>
    <x v="37"/>
    <n v="66.83"/>
    <n v="0"/>
    <s v="AÃ©reo Normal"/>
    <n v="23.16"/>
    <n v="23.16"/>
    <s v=""/>
    <x v="18"/>
    <n v="0.8"/>
    <s v="Benjamin Venier"/>
    <s v="Recife"/>
    <n v="93727"/>
    <s v="Pernambuco"/>
    <x v="1"/>
    <s v="Chris,Pat"/>
    <x v="1"/>
    <s v="Pat"/>
    <s v="Brasil"/>
    <s v="Pequenas Empresas"/>
    <s v="Material de EscritÃ³rio"/>
    <s v="Papel"/>
    <x v="166"/>
    <s v="Wrap Bag"/>
    <n v="0.36"/>
    <d v="2011-12-06T00:00:00"/>
  </r>
  <r>
    <n v="6092"/>
    <n v="6829"/>
    <n v="48642"/>
    <x v="473"/>
    <s v="Alta"/>
    <x v="49"/>
    <n v="111.83"/>
    <n v="0"/>
    <s v="AÃ©reo Normal"/>
    <n v="19.36"/>
    <n v="19.36"/>
    <s v=""/>
    <x v="246"/>
    <n v="0.7"/>
    <s v="Matt Collister"/>
    <s v="VitÃ³ria"/>
    <n v="21228"/>
    <s v="EspÃ­rito Santo"/>
    <x v="3"/>
    <s v="Erin"/>
    <x v="3"/>
    <m/>
    <s v="Brasil"/>
    <s v="EscritÃ³rio em Casa"/>
    <s v="Material de EscritÃ³rio"/>
    <s v="Canetas e materiais de arte"/>
    <x v="422"/>
    <s v="Wrap Bag"/>
    <n v="0.57999999999999996"/>
    <d v="2010-02-01T00:00:00"/>
  </r>
  <r>
    <n v="6093"/>
    <n v="6830"/>
    <n v="48642"/>
    <x v="473"/>
    <s v="Alta"/>
    <x v="31"/>
    <n v="4159.6279999999997"/>
    <n v="0.05"/>
    <s v="AÃ©reo RÃ¡pido"/>
    <n v="1332.9090000000001"/>
    <n v="1332.9090000000001"/>
    <s v=""/>
    <x v="387"/>
    <n v="4.9000000000000004"/>
    <s v="Matt Collister"/>
    <s v="VitÃ³ria"/>
    <n v="21228"/>
    <s v="EspÃ­rito Santo"/>
    <x v="3"/>
    <s v="Erin"/>
    <x v="3"/>
    <m/>
    <s v="Brasil"/>
    <s v="EscritÃ³rio em Casa"/>
    <s v="Tecnologia"/>
    <s v="Telefones e ComunicaÃ§Ã£o"/>
    <x v="549"/>
    <s v="Small Box"/>
    <n v="0.56000000000000005"/>
    <d v="2010-02-01T00:00:00"/>
  </r>
  <r>
    <n v="386"/>
    <n v="6833"/>
    <n v="48643"/>
    <x v="641"/>
    <s v="MÃ©dia"/>
    <x v="18"/>
    <n v="9171.7099999999991"/>
    <n v="0.06"/>
    <s v="Transporte RodoviÃ¡rio"/>
    <n v="2636.01"/>
    <n v="2636.01"/>
    <s v=""/>
    <x v="631"/>
    <n v="55.3"/>
    <s v="Laurel Elliston"/>
    <s v="Barros Cassal"/>
    <n v="23666"/>
    <s v="Rio Grande do Sul"/>
    <x v="2"/>
    <s v="Sam,Pat"/>
    <x v="2"/>
    <s v="Pat"/>
    <s v="Brasil"/>
    <s v="EscritÃ³rio em Casa"/>
    <s v="Tecnologia"/>
    <s v="MÃ¡quinas de EscritÃ³rio"/>
    <x v="1011"/>
    <s v="Jumbo Drum"/>
    <n v="0.4"/>
    <d v="2012-10-20T00:00:00"/>
  </r>
  <r>
    <n v="387"/>
    <n v="6834"/>
    <n v="48643"/>
    <x v="641"/>
    <s v="MÃ©dia"/>
    <x v="0"/>
    <n v="18.05"/>
    <n v="0.06"/>
    <s v="AÃ©reo Normal"/>
    <n v="0.13"/>
    <n v="0.13"/>
    <s v=""/>
    <x v="7"/>
    <n v="0.99"/>
    <s v="Laurel Elliston"/>
    <s v="Barros Cassal"/>
    <n v="22801"/>
    <s v="Rio Grande do Sul"/>
    <x v="2"/>
    <s v="Sam,Pat"/>
    <x v="2"/>
    <s v="Pat"/>
    <s v="Brasil"/>
    <s v="EscritÃ³rio em Casa"/>
    <s v="Material de EscritÃ³rio"/>
    <s v="Etiquetas"/>
    <x v="506"/>
    <s v="Small Box"/>
    <n v="0.36"/>
    <d v="2012-10-20T00:00:00"/>
  </r>
  <r>
    <n v="388"/>
    <n v="6835"/>
    <n v="48643"/>
    <x v="641"/>
    <s v="MÃ©dia"/>
    <x v="31"/>
    <n v="2896.3579999999902"/>
    <n v="0"/>
    <s v="AÃ©reo Normal"/>
    <n v="583.49699999999996"/>
    <n v="583.49699999999996"/>
    <s v=""/>
    <x v="6"/>
    <n v="8.99"/>
    <s v="Laurel Elliston"/>
    <s v="Barros Cassal"/>
    <n v="22801"/>
    <s v="Rio Grande do Sul"/>
    <x v="2"/>
    <s v="Sam,Pat"/>
    <x v="2"/>
    <s v="Pat"/>
    <s v="Brasil"/>
    <s v="EscritÃ³rio em Casa"/>
    <s v="Tecnologia"/>
    <s v="Telefones e ComunicaÃ§Ã£o"/>
    <x v="1005"/>
    <s v="Small Box"/>
    <n v="0.6"/>
    <d v="2012-10-20T00:00:00"/>
  </r>
  <r>
    <n v="35"/>
    <n v="6836"/>
    <n v="48672"/>
    <x v="796"/>
    <s v="Alta"/>
    <x v="27"/>
    <n v="255.7"/>
    <n v="0"/>
    <s v="AÃ©reo Normal"/>
    <n v="-35.74"/>
    <n v="-35.74"/>
    <s v=""/>
    <x v="45"/>
    <n v="3.37"/>
    <s v="Nora Paige"/>
    <s v="Recife"/>
    <n v="93422"/>
    <s v="Pernambuco"/>
    <x v="1"/>
    <s v="Chris,Pat"/>
    <x v="1"/>
    <s v="Pat"/>
    <s v="Brasil"/>
    <s v="Pequenas Empresas"/>
    <s v="Material de EscritÃ³rio"/>
    <s v="ElÃ¡sticos"/>
    <x v="46"/>
    <s v="Wrap Bag"/>
    <n v="0.54"/>
    <d v="2012-12-26T00:00:00"/>
  </r>
  <r>
    <n v="1436"/>
    <n v="6837"/>
    <n v="48673"/>
    <x v="1287"/>
    <s v="NÃ£o Especificada"/>
    <x v="49"/>
    <n v="570.14"/>
    <n v="0.03"/>
    <s v="AÃ©reo Normal"/>
    <n v="-90.72"/>
    <n v="-90.72"/>
    <s v=""/>
    <x v="332"/>
    <n v="8.7799999999999994"/>
    <s v="Penelope Sewall"/>
    <s v="AracajÃº"/>
    <n v="83701"/>
    <s v="Sergipe"/>
    <x v="1"/>
    <s v="Chris,Pat"/>
    <x v="1"/>
    <s v="Pat"/>
    <s v="Brasil"/>
    <s v="EscritÃ³rio em Casa"/>
    <s v="Material de EscritÃ³rio"/>
    <s v="Armazenamento e OrganizaÃ§Ã£o"/>
    <x v="464"/>
    <s v="Small Box"/>
    <n v="0.56999999999999995"/>
    <d v="2012-04-27T00:00:00"/>
  </r>
  <r>
    <n v="2058"/>
    <n v="6838"/>
    <n v="48704"/>
    <x v="1288"/>
    <s v="Alta"/>
    <x v="41"/>
    <n v="1247.8595"/>
    <n v="0.01"/>
    <s v="AÃ©reo Normal"/>
    <n v="-55.802999999999997"/>
    <n v="-55.802999999999997"/>
    <s v=""/>
    <x v="12"/>
    <n v="8.99"/>
    <s v="Kelly Andreada"/>
    <s v="Barros Cassal"/>
    <n v="29651"/>
    <s v="Rio Grande do Sul"/>
    <x v="2"/>
    <s v="Sam,Pat"/>
    <x v="2"/>
    <s v="Pat"/>
    <s v="Brasil"/>
    <s v="EscritÃ³rio em Casa"/>
    <s v="Tecnologia"/>
    <s v="Telefones e ComunicaÃ§Ã£o"/>
    <x v="798"/>
    <s v="Small Box"/>
    <n v="0.56999999999999995"/>
    <d v="2012-01-10T00:00:00"/>
  </r>
  <r>
    <n v="273"/>
    <n v="6840"/>
    <n v="48706"/>
    <x v="816"/>
    <s v="Baixa"/>
    <x v="43"/>
    <n v="132.78"/>
    <n v="0.09"/>
    <s v="AÃ©reo Normal"/>
    <n v="-130.96"/>
    <n v="-130.96"/>
    <s v=""/>
    <x v="20"/>
    <n v="11.15"/>
    <s v="Erica Hernandez"/>
    <s v="Belo Horizonte"/>
    <n v="2451"/>
    <s v="Minas Gerais"/>
    <x v="3"/>
    <s v="Erin"/>
    <x v="3"/>
    <m/>
    <s v="Brasil"/>
    <s v="Pequenas Empresas"/>
    <s v="Material de EscritÃ³rio"/>
    <s v="Papel"/>
    <x v="603"/>
    <s v="Small Box"/>
    <n v="0.37"/>
    <d v="2012-11-06T00:00:00"/>
  </r>
  <r>
    <n v="290"/>
    <n v="6839"/>
    <n v="48706"/>
    <x v="816"/>
    <s v="Baixa"/>
    <x v="9"/>
    <n v="31.2"/>
    <n v="0.09"/>
    <s v="AÃ©reo Normal"/>
    <n v="-2.81"/>
    <n v="-2.81"/>
    <s v=""/>
    <x v="480"/>
    <n v="0.7"/>
    <s v="Erica Hernandez"/>
    <s v="RibeirÃ£o Pires"/>
    <n v="8360"/>
    <s v="SÃ£o Paulo"/>
    <x v="3"/>
    <s v="Erin"/>
    <x v="3"/>
    <m/>
    <s v="Brasil"/>
    <s v="Pequenas Empresas"/>
    <s v="Material de EscritÃ³rio"/>
    <s v="ElÃ¡sticos"/>
    <x v="726"/>
    <s v="Wrap Bag"/>
    <n v="0.38"/>
    <d v="2012-11-03T00:00:00"/>
  </r>
  <r>
    <n v="2806"/>
    <n v="6841"/>
    <n v="48709"/>
    <x v="377"/>
    <s v="Alta"/>
    <x v="30"/>
    <n v="47.12"/>
    <n v="0.01"/>
    <s v="AÃ©reo Normal"/>
    <n v="-47.01"/>
    <n v="-47.01"/>
    <s v=""/>
    <x v="308"/>
    <n v="4.28"/>
    <s v="Helen Andreada"/>
    <s v="Recife"/>
    <n v="94044"/>
    <s v="Pernambuco"/>
    <x v="1"/>
    <s v="Chris,Pat"/>
    <x v="1"/>
    <s v="Pat"/>
    <s v="Brasil"/>
    <s v="Corporativo"/>
    <s v="Material de EscritÃ³rio"/>
    <s v="Canetas e materiais de arte"/>
    <x v="740"/>
    <s v="Wrap Bag"/>
    <n v="0.44"/>
    <d v="2011-08-30T00:00:00"/>
  </r>
  <r>
    <n v="1477"/>
    <n v="6843"/>
    <n v="48742"/>
    <x v="909"/>
    <s v="NÃ£o Especificada"/>
    <x v="8"/>
    <n v="825.63"/>
    <n v="0.03"/>
    <s v="AÃ©reo Normal"/>
    <n v="379.73750000000001"/>
    <n v="379.73750000000001"/>
    <s v=""/>
    <x v="467"/>
    <n v="1.49"/>
    <s v="Roger Demir"/>
    <s v="AracajÃº"/>
    <n v="83701"/>
    <s v="Sergipe"/>
    <x v="1"/>
    <s v="Chris,Pat"/>
    <x v="1"/>
    <s v="Pat"/>
    <s v="Brasil"/>
    <s v="Consumidor"/>
    <s v="Material de EscritÃ³rio"/>
    <s v="Capas e AcessÃ³rios"/>
    <x v="693"/>
    <s v="Small Box"/>
    <n v="0.35"/>
    <d v="2012-04-19T00:00:00"/>
  </r>
  <r>
    <n v="8283"/>
    <n v="6849"/>
    <n v="48773"/>
    <x v="407"/>
    <s v="MÃ©dia"/>
    <x v="25"/>
    <n v="51.27"/>
    <n v="0.06"/>
    <s v="AÃ©reo Normal"/>
    <n v="3.27"/>
    <n v="0"/>
    <s v="Returned"/>
    <x v="563"/>
    <n v="2.17"/>
    <s v="Amy Cox"/>
    <s v="RibeirÃ£o Pires"/>
    <n v="15122"/>
    <s v="SÃ£o Paulo"/>
    <x v="3"/>
    <s v="Erin"/>
    <x v="3"/>
    <m/>
    <s v="Brasil"/>
    <s v="Pequenas Empresas"/>
    <s v="Material de EscritÃ³rio"/>
    <s v="Papel"/>
    <x v="881"/>
    <s v="Wrap Bag"/>
    <n v="0.38"/>
    <d v="2009-01-17T00:00:00"/>
  </r>
  <r>
    <n v="819"/>
    <n v="6850"/>
    <n v="48774"/>
    <x v="528"/>
    <s v="Alta"/>
    <x v="42"/>
    <n v="7323.78"/>
    <n v="0.04"/>
    <s v="Transporte RodoviÃ¡rio"/>
    <n v="573.54999999999995"/>
    <n v="573.54999999999995"/>
    <s v=""/>
    <x v="196"/>
    <n v="62.94"/>
    <s v="Dionis Lloyd"/>
    <s v="RibeirÃ£o Pires"/>
    <n v="10573"/>
    <s v="SÃ£o Paulo"/>
    <x v="3"/>
    <s v="Erin"/>
    <x v="3"/>
    <m/>
    <s v="Brasil"/>
    <s v="Pequenas Empresas"/>
    <s v="MobiliÃ¡rio"/>
    <s v="Cadeiras"/>
    <x v="597"/>
    <s v="Jumbo Drum"/>
    <n v="0.56999999999999995"/>
    <d v="2012-08-11T00:00:00"/>
  </r>
  <r>
    <n v="6899"/>
    <n v="6851"/>
    <n v="48775"/>
    <x v="1205"/>
    <s v="Baixa"/>
    <x v="30"/>
    <n v="108.11"/>
    <n v="0.09"/>
    <s v="AÃ©reo Normal"/>
    <n v="-62.23"/>
    <n v="0"/>
    <s v="Returned"/>
    <x v="31"/>
    <n v="6.86"/>
    <s v="Craig Carroll"/>
    <s v="Natal"/>
    <n v="84067"/>
    <s v="Rio Grande do Norte"/>
    <x v="1"/>
    <s v="Chris,Pat"/>
    <x v="1"/>
    <s v="Pat"/>
    <s v="Brasil"/>
    <s v="Corporativo"/>
    <s v="Material de EscritÃ³rio"/>
    <s v="Papel"/>
    <x v="1200"/>
    <s v="Small Box"/>
    <n v="0.37"/>
    <d v="2009-09-08T00:00:00"/>
  </r>
  <r>
    <n v="421"/>
    <n v="6853"/>
    <n v="48801"/>
    <x v="1262"/>
    <s v="Alta"/>
    <x v="27"/>
    <n v="2387.61"/>
    <n v="0.01"/>
    <s v="AÃ©reo Normal"/>
    <n v="527.13"/>
    <n v="527.13"/>
    <s v=""/>
    <x v="385"/>
    <n v="11.1"/>
    <s v="Cassandra Brandow"/>
    <s v="Teresina"/>
    <n v="97301"/>
    <s v="PiauÃ­"/>
    <x v="1"/>
    <s v="Chris,Pat"/>
    <x v="1"/>
    <s v="Pat"/>
    <s v="Brasil"/>
    <s v="EscritÃ³rio em Casa"/>
    <s v="MobiliÃ¡rio"/>
    <s v="MobiliÃ¡rio de EscritÃ³rio"/>
    <x v="542"/>
    <s v="Medium Box"/>
    <n v="0.64"/>
    <d v="2012-10-13T00:00:00"/>
  </r>
  <r>
    <n v="259"/>
    <n v="6854"/>
    <n v="48803"/>
    <x v="928"/>
    <s v="CrÃ­tica"/>
    <x v="36"/>
    <n v="200.41"/>
    <n v="0.05"/>
    <s v="AÃ©reo Normal"/>
    <n v="-23.65"/>
    <n v="-23.65"/>
    <s v=""/>
    <x v="362"/>
    <n v="4.68"/>
    <s v="Christopher Martinez"/>
    <s v="JoÃ£o Pessoa"/>
    <n v="80030"/>
    <s v="ParaÃ­ba"/>
    <x v="1"/>
    <s v="Chris,Pat"/>
    <x v="1"/>
    <s v="Pat"/>
    <s v="Brasil"/>
    <s v="EscritÃ³rio em Casa"/>
    <s v="Material de EscritÃ³rio"/>
    <s v="Tesouras, rÃ©guas e aparadores"/>
    <x v="511"/>
    <s v="Small Pack"/>
    <n v="0.59"/>
    <d v="2012-11-10T00:00:00"/>
  </r>
  <r>
    <n v="5583"/>
    <n v="6855"/>
    <n v="48832"/>
    <x v="241"/>
    <s v="Alta"/>
    <x v="10"/>
    <n v="4480.8900000000003"/>
    <n v="0.02"/>
    <s v="Transporte RodoviÃ¡rio"/>
    <n v="195.04"/>
    <n v="195.04"/>
    <s v=""/>
    <x v="364"/>
    <n v="30"/>
    <s v="Bobby Trafton"/>
    <s v="Recife"/>
    <n v="94583"/>
    <s v="Pernambuco"/>
    <x v="1"/>
    <s v="Chris,Pat"/>
    <x v="1"/>
    <s v="Pat"/>
    <s v="Brasil"/>
    <s v="Pequenas Empresas"/>
    <s v="MobiliÃ¡rio"/>
    <s v="Cadeiras"/>
    <x v="1130"/>
    <s v="Jumbo Drum"/>
    <n v="0.61"/>
    <d v="2010-05-05T00:00:00"/>
  </r>
  <r>
    <n v="8098"/>
    <n v="6856"/>
    <n v="48836"/>
    <x v="733"/>
    <s v="CrÃ­tica"/>
    <x v="34"/>
    <n v="2651.21"/>
    <n v="0.09"/>
    <s v="Transporte RodoviÃ¡rio"/>
    <n v="-93.849999999999895"/>
    <n v="-93.849999999999895"/>
    <s v=""/>
    <x v="614"/>
    <n v="40.19"/>
    <s v="Nicole Brennan"/>
    <s v="Recife"/>
    <n v="92627"/>
    <s v="Pernambuco"/>
    <x v="1"/>
    <s v="Chris,Pat"/>
    <x v="1"/>
    <s v="Pat"/>
    <s v="Brasil"/>
    <s v="EscritÃ³rio em Casa"/>
    <s v="MobiliÃ¡rio"/>
    <s v="Mesas"/>
    <x v="982"/>
    <s v="Jumbo Box"/>
    <n v="0.62"/>
    <d v="2009-02-16T00:00:00"/>
  </r>
  <r>
    <n v="3010"/>
    <n v="6857"/>
    <n v="48837"/>
    <x v="890"/>
    <s v="NÃ£o Especificada"/>
    <x v="33"/>
    <n v="4799.7884999999997"/>
    <n v="0.09"/>
    <s v="AÃ©reo Normal"/>
    <n v="1231.893"/>
    <n v="1231.893"/>
    <s v=""/>
    <x v="124"/>
    <n v="3.9"/>
    <s v="Tanja Norvell"/>
    <s v="MaringÃ¡"/>
    <n v="34239"/>
    <s v="ParanÃ¡"/>
    <x v="2"/>
    <s v="Sam,Pat"/>
    <x v="2"/>
    <s v="Pat"/>
    <s v="Brasil"/>
    <s v="Corporativo"/>
    <s v="Tecnologia"/>
    <s v="Telefones e ComunicaÃ§Ã£o"/>
    <x v="258"/>
    <s v="Small Box"/>
    <n v="0.55000000000000004"/>
    <d v="2011-07-20T00:00:00"/>
  </r>
  <r>
    <n v="1111"/>
    <n v="6859"/>
    <n v="48868"/>
    <x v="533"/>
    <s v="NÃ£o Especificada"/>
    <x v="26"/>
    <n v="7647.97"/>
    <n v="0.05"/>
    <s v="AÃ©reo RÃ¡pido"/>
    <n v="-1014.01"/>
    <n v="-1014.01"/>
    <s v=""/>
    <x v="460"/>
    <n v="35"/>
    <s v="Paul Stevenson"/>
    <s v="Barros Cassal"/>
    <n v="28403"/>
    <s v="Rio Grande do Sul"/>
    <x v="2"/>
    <s v="Sam,Pat"/>
    <x v="2"/>
    <s v="Pat"/>
    <s v="Brasil"/>
    <s v="Corporativo"/>
    <s v="Material de EscritÃ³rio"/>
    <s v="Armazenamento e OrganizaÃ§Ã£o"/>
    <x v="680"/>
    <s v="Large Box"/>
    <n v="0.85"/>
    <d v="2012-06-15T00:00:00"/>
  </r>
  <r>
    <n v="1119"/>
    <n v="6860"/>
    <n v="48868"/>
    <x v="533"/>
    <s v="NÃ£o Especificada"/>
    <x v="27"/>
    <n v="6861.8545000000004"/>
    <n v="7.0000000000000007E-2"/>
    <s v="AÃ©reo Normal"/>
    <n v="1754.0819999999901"/>
    <n v="1754.0819999999901"/>
    <s v=""/>
    <x v="57"/>
    <n v="3.99"/>
    <s v="Paul Stevenson"/>
    <s v="Barros Cassal"/>
    <n v="28403"/>
    <s v="Rio Grande do Sul"/>
    <x v="2"/>
    <s v="Sam,Pat"/>
    <x v="2"/>
    <s v="Pat"/>
    <s v="Brasil"/>
    <s v="Corporativo"/>
    <s v="Tecnologia"/>
    <s v="Telefones e ComunicaÃ§Ã£o"/>
    <x v="1010"/>
    <s v="Small Box"/>
    <n v="0.59"/>
    <d v="2012-06-14T00:00:00"/>
  </r>
  <r>
    <n v="6608"/>
    <n v="6861"/>
    <n v="48896"/>
    <x v="438"/>
    <s v="CrÃ­tica"/>
    <x v="27"/>
    <n v="856.9"/>
    <n v="0.02"/>
    <s v="AÃ©reo Normal"/>
    <n v="106.93"/>
    <n v="106.93"/>
    <s v=""/>
    <x v="16"/>
    <n v="9.5399999999999991"/>
    <s v="Patrick Jones"/>
    <s v="MaringÃ¡"/>
    <n v="36067"/>
    <s v="ParanÃ¡"/>
    <x v="2"/>
    <s v="Sam,Pat"/>
    <x v="2"/>
    <s v="Pat"/>
    <s v="Brasil"/>
    <s v="EscritÃ³rio em Casa"/>
    <s v="Material de EscritÃ³rio"/>
    <s v="Papel"/>
    <x v="286"/>
    <s v="Small Box"/>
    <n v="0.37"/>
    <d v="2009-10-30T00:00:00"/>
  </r>
  <r>
    <n v="7912"/>
    <n v="6862"/>
    <n v="48900"/>
    <x v="673"/>
    <s v="NÃ£o Especificada"/>
    <x v="15"/>
    <n v="337.61"/>
    <n v="0.03"/>
    <s v="AÃ©reo Normal"/>
    <n v="15.61"/>
    <n v="15.61"/>
    <s v=""/>
    <x v="247"/>
    <n v="6.35"/>
    <s v="Jack O'Briant"/>
    <s v="Barros Cassal"/>
    <n v="38701"/>
    <s v="Rio Grande do Sul"/>
    <x v="2"/>
    <s v="Sam,Pat"/>
    <x v="2"/>
    <s v="Pat"/>
    <s v="Brasil"/>
    <s v="Pequenas Empresas"/>
    <s v="Material de EscritÃ³rio"/>
    <s v="Papel"/>
    <x v="1201"/>
    <s v="Small Box"/>
    <n v="0.38"/>
    <d v="2009-03-24T00:00:00"/>
  </r>
  <r>
    <n v="7917"/>
    <n v="6863"/>
    <n v="48900"/>
    <x v="673"/>
    <s v="NÃ£o Especificada"/>
    <x v="8"/>
    <n v="636.34"/>
    <n v="0.08"/>
    <s v="AÃ©reo Normal"/>
    <n v="-99.26"/>
    <n v="-99.26"/>
    <s v=""/>
    <x v="506"/>
    <n v="4.53"/>
    <s v="Jack O'Briant"/>
    <s v="Barros Cassal"/>
    <n v="38701"/>
    <s v="Rio Grande do Sul"/>
    <x v="2"/>
    <s v="Sam,Pat"/>
    <x v="2"/>
    <s v="Pat"/>
    <s v="Brasil"/>
    <s v="Pequenas Empresas"/>
    <s v="Material de EscritÃ³rio"/>
    <s v="Armazenamento e OrganizaÃ§Ã£o"/>
    <x v="774"/>
    <s v="Small Box"/>
    <n v="0.81"/>
    <d v="2009-03-23T00:00:00"/>
  </r>
  <r>
    <n v="354"/>
    <n v="6864"/>
    <n v="48902"/>
    <x v="175"/>
    <s v="MÃ©dia"/>
    <x v="25"/>
    <n v="53.29"/>
    <n v="0.01"/>
    <s v="AÃ©reo Normal"/>
    <n v="-28.88"/>
    <n v="-28.88"/>
    <s v=""/>
    <x v="31"/>
    <n v="7.49"/>
    <s v="Benjamin Patterson"/>
    <s v="RibeirÃ£o Pires"/>
    <n v="19406"/>
    <s v="SÃ£o Paulo"/>
    <x v="3"/>
    <s v="Erin"/>
    <x v="3"/>
    <m/>
    <s v="Brasil"/>
    <s v="Corporativo"/>
    <s v="Material de EscritÃ³rio"/>
    <s v="Papel"/>
    <x v="420"/>
    <s v="Small Box"/>
    <n v="0.37"/>
    <d v="2012-10-25T00:00:00"/>
  </r>
  <r>
    <n v="6628"/>
    <n v="6865"/>
    <n v="48929"/>
    <x v="1289"/>
    <s v="Alta"/>
    <x v="45"/>
    <n v="2096.6999999999998"/>
    <n v="0.03"/>
    <s v="AÃ©reo Normal"/>
    <n v="939.67"/>
    <n v="939.67"/>
    <s v=""/>
    <x v="204"/>
    <n v="5.86"/>
    <s v="Sara Luxemburg"/>
    <s v="Belo Horizonte"/>
    <n v="2180"/>
    <s v="Minas Gerais"/>
    <x v="3"/>
    <s v="Erin"/>
    <x v="3"/>
    <m/>
    <s v="Brasil"/>
    <s v="Pequenas Empresas"/>
    <s v="Material de EscritÃ³rio"/>
    <s v="Papel"/>
    <x v="263"/>
    <s v="Small Box"/>
    <n v="0.37"/>
    <d v="2009-10-25T00:00:00"/>
  </r>
  <r>
    <n v="6638"/>
    <n v="6866"/>
    <n v="48929"/>
    <x v="1289"/>
    <s v="Alta"/>
    <x v="23"/>
    <n v="55.43"/>
    <n v="0.01"/>
    <s v="AÃ©reo Normal"/>
    <n v="-48.91"/>
    <n v="-48.91"/>
    <s v=""/>
    <x v="336"/>
    <n v="19.989999999999998"/>
    <s v="Sara Luxemburg"/>
    <s v="Belo Horizonte"/>
    <n v="6614"/>
    <s v="Minas Gerais"/>
    <x v="3"/>
    <s v="Erin"/>
    <x v="3"/>
    <m/>
    <s v="Brasil"/>
    <s v="Pequenas Empresas"/>
    <s v="Material de EscritÃ³rio"/>
    <s v="Papel"/>
    <x v="469"/>
    <s v="Small Box"/>
    <n v="0.38"/>
    <d v="2009-10-23T00:00:00"/>
  </r>
  <r>
    <n v="6210"/>
    <n v="6870"/>
    <n v="48935"/>
    <x v="335"/>
    <s v="Baixa"/>
    <x v="24"/>
    <n v="106.2"/>
    <n v="0"/>
    <s v="AÃ©reo Normal"/>
    <n v="48.76"/>
    <n v="48.76"/>
    <s v=""/>
    <x v="113"/>
    <n v="0.5"/>
    <s v="Jill Matthias"/>
    <s v="Recife"/>
    <n v="92653"/>
    <s v="Pernambuco"/>
    <x v="1"/>
    <s v="Chris,Pat"/>
    <x v="1"/>
    <s v="Pat"/>
    <s v="Brasil"/>
    <s v="Consumidor"/>
    <s v="Material de EscritÃ³rio"/>
    <s v="Etiquetas"/>
    <x v="308"/>
    <s v="Small Box"/>
    <n v="0.36"/>
    <d v="2010-01-09T00:00:00"/>
  </r>
  <r>
    <n v="7188"/>
    <n v="6871"/>
    <n v="48961"/>
    <x v="1130"/>
    <s v="NÃ£o Especificada"/>
    <x v="4"/>
    <n v="520.67999999999995"/>
    <n v="0.09"/>
    <s v="AÃ©reo Normal"/>
    <n v="-143.66"/>
    <n v="-143.66"/>
    <s v=""/>
    <x v="41"/>
    <n v="16.87"/>
    <s v="John Lucas"/>
    <s v="RibeirÃ£o Pires"/>
    <n v="44240"/>
    <s v="SÃ£o Paulo"/>
    <x v="3"/>
    <s v="Erin"/>
    <x v="3"/>
    <m/>
    <s v="Brasil"/>
    <s v="Pequenas Empresas"/>
    <s v="Material de EscritÃ³rio"/>
    <s v="Papel"/>
    <x v="899"/>
    <s v="Small Box"/>
    <n v="0.39"/>
    <d v="2009-07-23T00:00:00"/>
  </r>
  <r>
    <n v="7189"/>
    <n v="6872"/>
    <n v="48961"/>
    <x v="1130"/>
    <s v="NÃ£o Especificada"/>
    <x v="16"/>
    <n v="358.78"/>
    <n v="0.1"/>
    <s v="AÃ©reo RÃ¡pido"/>
    <n v="-76.900000000000006"/>
    <n v="-76.900000000000006"/>
    <s v=""/>
    <x v="216"/>
    <n v="7.69"/>
    <s v="John Lucas"/>
    <s v="RibeirÃ£o Pires"/>
    <n v="44240"/>
    <s v="SÃ£o Paulo"/>
    <x v="3"/>
    <s v="Erin"/>
    <x v="3"/>
    <m/>
    <s v="Brasil"/>
    <s v="Pequenas Empresas"/>
    <s v="Material de EscritÃ³rio"/>
    <s v="Armazenamento e OrganizaÃ§Ã£o"/>
    <x v="508"/>
    <s v="Small Box"/>
    <n v="0.56999999999999995"/>
    <d v="2009-07-23T00:00:00"/>
  </r>
  <r>
    <n v="4568"/>
    <n v="6873"/>
    <n v="48963"/>
    <x v="1290"/>
    <s v="NÃ£o Especificada"/>
    <x v="40"/>
    <n v="81.87"/>
    <n v="7.0000000000000007E-2"/>
    <s v="AÃ©reo Normal"/>
    <n v="-31.14"/>
    <n v="-31.14"/>
    <s v=""/>
    <x v="31"/>
    <n v="5.94"/>
    <s v="David Flashing"/>
    <s v="Belo Horizonte"/>
    <n v="1605"/>
    <s v="Minas Gerais"/>
    <x v="3"/>
    <s v="Erin"/>
    <x v="3"/>
    <m/>
    <s v="Brasil"/>
    <s v="EscritÃ³rio em Casa"/>
    <s v="Material de EscritÃ³rio"/>
    <s v="Papel"/>
    <x v="538"/>
    <s v="Small Box"/>
    <n v="0.37"/>
    <d v="2010-10-21T00:00:00"/>
  </r>
  <r>
    <n v="1202"/>
    <n v="6874"/>
    <n v="48993"/>
    <x v="1123"/>
    <s v="Baixa"/>
    <x v="30"/>
    <n v="122.42"/>
    <n v="0.08"/>
    <s v="AÃ©reo RÃ¡pido"/>
    <n v="-37.04"/>
    <n v="-37.04"/>
    <s v=""/>
    <x v="31"/>
    <n v="6.22"/>
    <s v="Russell D'Ascenzo"/>
    <s v="MaringÃ¡"/>
    <n v="34759"/>
    <s v="ParanÃ¡"/>
    <x v="2"/>
    <s v="Sam,Pat"/>
    <x v="2"/>
    <s v="Pat"/>
    <s v="Brasil"/>
    <s v="Consumidor"/>
    <s v="Material de EscritÃ³rio"/>
    <s v="Papel"/>
    <x v="600"/>
    <s v="Small Box"/>
    <n v="0.37"/>
    <d v="2012-05-31T00:00:00"/>
  </r>
  <r>
    <n v="4556"/>
    <n v="6875"/>
    <n v="48994"/>
    <x v="1291"/>
    <s v="NÃ£o Especificada"/>
    <x v="0"/>
    <n v="1086.3900000000001"/>
    <n v="0.03"/>
    <s v="AÃ©reo Normal"/>
    <n v="-311.23"/>
    <n v="-311.23"/>
    <s v=""/>
    <x v="460"/>
    <n v="35"/>
    <s v="Christy Brittain"/>
    <s v="Belo Horizonte"/>
    <n v="6460"/>
    <s v="Minas Gerais"/>
    <x v="3"/>
    <s v="Erin"/>
    <x v="3"/>
    <m/>
    <s v="Brasil"/>
    <s v="Consumidor"/>
    <s v="Material de EscritÃ³rio"/>
    <s v="Armazenamento e OrganizaÃ§Ã£o"/>
    <x v="680"/>
    <s v="Large Box"/>
    <n v="0.85"/>
    <d v="2010-10-24T00:00:00"/>
  </r>
  <r>
    <n v="8086"/>
    <n v="6876"/>
    <n v="48998"/>
    <x v="1292"/>
    <s v="Baixa"/>
    <x v="5"/>
    <n v="180.39"/>
    <n v="0.04"/>
    <s v="AÃ©reo Normal"/>
    <n v="-8.11"/>
    <n v="-8.11"/>
    <s v=""/>
    <x v="298"/>
    <n v="6.97"/>
    <s v="Sharelle Roach"/>
    <s v="AracajÃº"/>
    <n v="83814"/>
    <s v="Sergipe"/>
    <x v="1"/>
    <s v="Chris,Pat"/>
    <x v="1"/>
    <s v="Pat"/>
    <s v="Brasil"/>
    <s v="EscritÃ³rio em Casa"/>
    <s v="Material de EscritÃ³rio"/>
    <s v="Envelopes"/>
    <x v="412"/>
    <s v="Small Box"/>
    <n v="0.35"/>
    <d v="2009-02-18T00:00:00"/>
  </r>
  <r>
    <n v="3729"/>
    <n v="6877"/>
    <n v="49026"/>
    <x v="1293"/>
    <s v="Baixa"/>
    <x v="49"/>
    <n v="411.75"/>
    <n v="0.05"/>
    <s v="AÃ©reo Normal"/>
    <n v="-182.87"/>
    <n v="0"/>
    <s v="Returned"/>
    <x v="277"/>
    <n v="8.99"/>
    <s v="Roland Fjeld"/>
    <s v="Recife"/>
    <n v="92243"/>
    <s v="Pernambuco"/>
    <x v="1"/>
    <s v="Chris,Pat"/>
    <x v="1"/>
    <s v="Pat"/>
    <s v="Brasil"/>
    <s v="Corporativo"/>
    <s v="Material de EscritÃ³rio"/>
    <s v="Canetas e materiais de arte"/>
    <x v="383"/>
    <s v="Small Pack"/>
    <n v="0.59"/>
    <d v="2011-03-12T00:00:00"/>
  </r>
  <r>
    <n v="3567"/>
    <n v="6878"/>
    <n v="49027"/>
    <x v="369"/>
    <s v="Alta"/>
    <x v="7"/>
    <n v="708.83"/>
    <n v="0.08"/>
    <s v="AÃ©reo Normal"/>
    <n v="35.08"/>
    <n v="0"/>
    <s v="Returned"/>
    <x v="133"/>
    <n v="8.99"/>
    <s v="Fred Harton"/>
    <s v="JoÃ£o Pessoa"/>
    <n v="80219"/>
    <s v="ParaÃ­ba"/>
    <x v="1"/>
    <s v="Chris,Pat"/>
    <x v="1"/>
    <s v="Pat"/>
    <s v="Brasil"/>
    <s v="EscritÃ³rio em Casa"/>
    <s v="MobiliÃ¡rio"/>
    <s v="MobiliÃ¡rio de EscritÃ³rio"/>
    <x v="152"/>
    <s v="Small Pack"/>
    <n v="0.47"/>
    <d v="2011-04-12T00:00:00"/>
  </r>
  <r>
    <n v="6754"/>
    <n v="6880"/>
    <n v="49056"/>
    <x v="775"/>
    <s v="Alta"/>
    <x v="6"/>
    <n v="300.07"/>
    <n v="0.05"/>
    <s v="AÃ©reo Normal"/>
    <n v="-209.58"/>
    <n v="-209.58"/>
    <s v=""/>
    <x v="31"/>
    <n v="8.4"/>
    <s v="Cathy Hwang"/>
    <s v="VitÃ³ria"/>
    <n v="3101"/>
    <s v="EspÃ­rito Santo"/>
    <x v="3"/>
    <s v="Erin"/>
    <x v="3"/>
    <m/>
    <s v="Brasil"/>
    <s v="EscritÃ³rio em Casa"/>
    <s v="Material de EscritÃ³rio"/>
    <s v="Papel"/>
    <x v="285"/>
    <s v="Small Box"/>
    <n v="0.37"/>
    <d v="2009-10-03T00:00:00"/>
  </r>
  <r>
    <n v="6765"/>
    <n v="6881"/>
    <n v="49056"/>
    <x v="775"/>
    <s v="Alta"/>
    <x v="38"/>
    <n v="248.3955"/>
    <n v="0.05"/>
    <s v="AÃ©reo Normal"/>
    <n v="-260.34800000000001"/>
    <n v="-260.34800000000001"/>
    <s v=""/>
    <x v="241"/>
    <n v="5"/>
    <s v="Cathy Hwang"/>
    <s v="Rio de Janeiro"/>
    <n v="5701"/>
    <s v="Rio de Janeiro"/>
    <x v="3"/>
    <s v="Erin"/>
    <x v="3"/>
    <m/>
    <s v="Brasil"/>
    <s v="EscritÃ³rio em Casa"/>
    <s v="Tecnologia"/>
    <s v="Telefones e ComunicaÃ§Ã£o"/>
    <x v="413"/>
    <s v="Small Pack"/>
    <n v="0.8"/>
    <d v="2009-10-01T00:00:00"/>
  </r>
  <r>
    <n v="1486"/>
    <n v="6884"/>
    <n v="49062"/>
    <x v="1285"/>
    <s v="Baixa"/>
    <x v="22"/>
    <n v="103.32"/>
    <n v="0"/>
    <s v="AÃ©reo Normal"/>
    <n v="-25.68"/>
    <n v="-25.68"/>
    <s v=""/>
    <x v="582"/>
    <n v="2.0299999999999998"/>
    <s v="Ed Braxton"/>
    <s v="MaringÃ¡"/>
    <n v="72714"/>
    <s v="ParanÃ¡"/>
    <x v="2"/>
    <s v="Sam,Pat"/>
    <x v="2"/>
    <s v="Pat"/>
    <s v="Brasil"/>
    <s v="EscritÃ³rio em Casa"/>
    <s v="Material de EscritÃ³rio"/>
    <s v="Canetas e materiais de arte"/>
    <x v="970"/>
    <s v="Wrap Bag"/>
    <n v="0.56999999999999995"/>
    <d v="2012-04-18T00:00:00"/>
  </r>
  <r>
    <n v="8048"/>
    <n v="6889"/>
    <n v="49123"/>
    <x v="843"/>
    <s v="Alta"/>
    <x v="42"/>
    <n v="305.76"/>
    <n v="0.1"/>
    <s v="AÃ©reo Normal"/>
    <n v="-22.528500000000001"/>
    <n v="0"/>
    <s v="Returned"/>
    <x v="673"/>
    <n v="5.75"/>
    <s v="Mick Crebagga"/>
    <s v="MaringÃ¡"/>
    <n v="32259"/>
    <s v="ParanÃ¡"/>
    <x v="2"/>
    <s v="Sam,Pat"/>
    <x v="2"/>
    <s v="Pat"/>
    <s v="Brasil"/>
    <s v="Corporativo"/>
    <s v="Material de EscritÃ³rio"/>
    <s v="Capas e AcessÃ³rios"/>
    <x v="1098"/>
    <s v="Small Box"/>
    <n v="0.39"/>
    <d v="2009-02-26T00:00:00"/>
  </r>
  <r>
    <n v="8049"/>
    <n v="6890"/>
    <n v="49123"/>
    <x v="843"/>
    <s v="Alta"/>
    <x v="12"/>
    <n v="25.48"/>
    <n v="0.06"/>
    <s v="AÃ©reo Normal"/>
    <n v="-26.8"/>
    <n v="0"/>
    <s v="Returned"/>
    <x v="294"/>
    <n v="1.99"/>
    <s v="Mick Crebagga"/>
    <s v="MaringÃ¡"/>
    <n v="32259"/>
    <s v="ParanÃ¡"/>
    <x v="2"/>
    <s v="Sam,Pat"/>
    <x v="2"/>
    <s v="Pat"/>
    <s v="Brasil"/>
    <s v="Corporativo"/>
    <s v="Tecnologia"/>
    <s v="PerifÃ©ricos"/>
    <x v="408"/>
    <s v="Small Pack"/>
    <n v="0.52"/>
    <d v="2009-02-26T00:00:00"/>
  </r>
  <r>
    <n v="4756"/>
    <n v="6895"/>
    <n v="49155"/>
    <x v="899"/>
    <s v="Baixa"/>
    <x v="35"/>
    <n v="3760.3065000000001"/>
    <n v="0.05"/>
    <s v="AÃ©reo Normal"/>
    <n v="593.18100000000004"/>
    <n v="593.18100000000004"/>
    <s v=""/>
    <x v="57"/>
    <n v="8.99"/>
    <s v="Meg Tillman"/>
    <s v="Barros Cassal"/>
    <n v="29662"/>
    <s v="Rio Grande do Sul"/>
    <x v="2"/>
    <s v="Sam,Pat"/>
    <x v="2"/>
    <s v="Pat"/>
    <s v="Brasil"/>
    <s v="Pequenas Empresas"/>
    <s v="Tecnologia"/>
    <s v="Telefones e ComunicaÃ§Ã£o"/>
    <x v="123"/>
    <s v="Small Box"/>
    <n v="0.6"/>
    <d v="2010-09-23T00:00:00"/>
  </r>
  <r>
    <n v="101"/>
    <n v="6897"/>
    <n v="49190"/>
    <x v="378"/>
    <s v="Alta"/>
    <x v="32"/>
    <n v="28.04"/>
    <n v="0.09"/>
    <s v="AÃ©reo Normal"/>
    <n v="-4.45"/>
    <n v="-4.45"/>
    <s v=""/>
    <x v="96"/>
    <n v="2"/>
    <s v="Evan Henry"/>
    <s v="Rio de Janeiro"/>
    <n v="5451"/>
    <s v="Rio de Janeiro"/>
    <x v="3"/>
    <s v="Erin"/>
    <x v="3"/>
    <m/>
    <s v="Brasil"/>
    <s v="Corporativo"/>
    <s v="Material de EscritÃ³rio"/>
    <s v="Papel"/>
    <x v="109"/>
    <s v="Wrap Bag"/>
    <n v="0.39"/>
    <d v="2012-12-12T00:00:00"/>
  </r>
  <r>
    <n v="5392"/>
    <n v="6902"/>
    <n v="49218"/>
    <x v="411"/>
    <s v="Baixa"/>
    <x v="24"/>
    <n v="86.64"/>
    <n v="0.09"/>
    <s v="AÃ©reo Normal"/>
    <n v="-73.070999999999998"/>
    <n v="-73.070999999999998"/>
    <s v=""/>
    <x v="125"/>
    <n v="5.26"/>
    <s v="Ann Steele"/>
    <s v="Natal"/>
    <n v="84321"/>
    <s v="Rio Grande do Norte"/>
    <x v="1"/>
    <s v="Chris,Pat"/>
    <x v="1"/>
    <s v="Pat"/>
    <s v="Brasil"/>
    <s v="Corporativo"/>
    <s v="Material de EscritÃ³rio"/>
    <s v="Capas e AcessÃ³rios"/>
    <x v="143"/>
    <s v="Small Box"/>
    <n v="0.38"/>
    <d v="2010-06-04T00:00:00"/>
  </r>
  <r>
    <n v="2885"/>
    <n v="6903"/>
    <n v="49220"/>
    <x v="541"/>
    <s v="CrÃ­tica"/>
    <x v="37"/>
    <n v="409.97"/>
    <n v="7.0000000000000007E-2"/>
    <s v="AÃ©reo Normal"/>
    <n v="39.36"/>
    <n v="39.36"/>
    <s v=""/>
    <x v="720"/>
    <n v="3.5"/>
    <s v="Evan Bailliet"/>
    <s v="MaringÃ¡"/>
    <n v="34210"/>
    <s v="ParanÃ¡"/>
    <x v="2"/>
    <s v="Sam,Pat"/>
    <x v="2"/>
    <s v="Pat"/>
    <s v="Brasil"/>
    <s v="Corporativo"/>
    <s v="Material de EscritÃ³rio"/>
    <s v="EletrodomÃ©sticos"/>
    <x v="1202"/>
    <s v="Small Box"/>
    <n v="0.59"/>
    <d v="2011-08-14T00:00:00"/>
  </r>
  <r>
    <n v="5222"/>
    <n v="6904"/>
    <n v="49221"/>
    <x v="886"/>
    <s v="NÃ£o Especificada"/>
    <x v="35"/>
    <n v="399.64"/>
    <n v="0.04"/>
    <s v="AÃ©reo Normal"/>
    <n v="-15.416399999999999"/>
    <n v="-15.416399999999999"/>
    <s v=""/>
    <x v="428"/>
    <n v="8.51"/>
    <s v="Maureen Fritzler"/>
    <s v="RibeirÃ£o Pires"/>
    <n v="19087"/>
    <s v="SÃ£o Paulo"/>
    <x v="3"/>
    <s v="Erin"/>
    <x v="3"/>
    <m/>
    <s v="Brasil"/>
    <s v="Corporativo"/>
    <s v="Tecnologia"/>
    <s v="MÃ¡quinas de EscritÃ³rio"/>
    <x v="617"/>
    <s v="Medium Box"/>
    <n v="0.4"/>
    <d v="2010-07-04T00:00:00"/>
  </r>
  <r>
    <n v="5223"/>
    <n v="6905"/>
    <n v="49221"/>
    <x v="886"/>
    <s v="NÃ£o Especificada"/>
    <x v="7"/>
    <n v="277.35000000000002"/>
    <n v="0.02"/>
    <s v="AÃ©reo Normal"/>
    <n v="-103.28"/>
    <n v="-103.28"/>
    <s v=""/>
    <x v="31"/>
    <n v="6.57"/>
    <s v="Maureen Fritzler"/>
    <s v="RibeirÃ£o Pires"/>
    <n v="19087"/>
    <s v="SÃ£o Paulo"/>
    <x v="3"/>
    <s v="Erin"/>
    <x v="3"/>
    <m/>
    <s v="Brasil"/>
    <s v="Corporativo"/>
    <s v="Material de EscritÃ³rio"/>
    <s v="Papel"/>
    <x v="893"/>
    <s v="Small Box"/>
    <n v="0.37"/>
    <d v="2010-07-04T00:00:00"/>
  </r>
  <r>
    <n v="1077"/>
    <n v="6907"/>
    <n v="49255"/>
    <x v="1005"/>
    <s v="Alta"/>
    <x v="28"/>
    <n v="1357.44"/>
    <n v="0.09"/>
    <s v="Transporte RodoviÃ¡rio"/>
    <n v="-102.3"/>
    <n v="0"/>
    <s v="Returned"/>
    <x v="106"/>
    <n v="26.85"/>
    <s v="Mark Cousins"/>
    <s v="RibeirÃ£o Pires"/>
    <n v="16146"/>
    <s v="SÃ£o Paulo"/>
    <x v="3"/>
    <s v="Erin"/>
    <x v="3"/>
    <m/>
    <s v="Brasil"/>
    <s v="Corporativo"/>
    <s v="MobiliÃ¡rio"/>
    <s v="Estantes"/>
    <x v="1094"/>
    <s v="Jumbo Box"/>
    <m/>
    <d v="2012-06-23T00:00:00"/>
  </r>
  <r>
    <n v="3821"/>
    <n v="6910"/>
    <n v="49312"/>
    <x v="255"/>
    <s v="CrÃ­tica"/>
    <x v="36"/>
    <n v="1882.18"/>
    <n v="0.09"/>
    <s v="AÃ©reo RÃ¡pido"/>
    <n v="336.26"/>
    <n v="336.26"/>
    <s v=""/>
    <x v="2"/>
    <n v="5.81"/>
    <s v="Deanra Eno"/>
    <s v="VitÃ³ria"/>
    <n v="4072"/>
    <s v="EspÃ­rito Santo"/>
    <x v="3"/>
    <s v="Erin"/>
    <x v="3"/>
    <m/>
    <s v="Brasil"/>
    <s v="Corporativo"/>
    <s v="MobiliÃ¡rio"/>
    <s v="MobiliÃ¡rio de EscritÃ³rio"/>
    <x v="2"/>
    <s v="Medium Box"/>
    <n v="0.65"/>
    <d v="2011-02-23T00:00:00"/>
  </r>
  <r>
    <n v="3825"/>
    <n v="6909"/>
    <n v="49312"/>
    <x v="255"/>
    <s v="CrÃ­tica"/>
    <x v="14"/>
    <n v="164.41"/>
    <n v="0"/>
    <s v="AÃ©reo Normal"/>
    <n v="-128.52000000000001"/>
    <n v="-128.52000000000001"/>
    <s v=""/>
    <x v="18"/>
    <n v="7.54"/>
    <s v="Deanra Eno"/>
    <s v="Belo Horizonte"/>
    <n v="2339"/>
    <s v="Minas Gerais"/>
    <x v="3"/>
    <s v="Erin"/>
    <x v="3"/>
    <m/>
    <s v="Brasil"/>
    <s v="Corporativo"/>
    <s v="Material de EscritÃ³rio"/>
    <s v="Papel"/>
    <x v="1066"/>
    <s v="Small Box"/>
    <n v="0.38"/>
    <d v="2011-02-22T00:00:00"/>
  </r>
  <r>
    <n v="6743"/>
    <n v="6912"/>
    <n v="49313"/>
    <x v="256"/>
    <s v="MÃ©dia"/>
    <x v="49"/>
    <n v="1129.9304999999999"/>
    <n v="0.05"/>
    <s v="AÃ©reo Normal"/>
    <n v="574.15499999999997"/>
    <n v="574.15499999999997"/>
    <s v=""/>
    <x v="146"/>
    <n v="1.25"/>
    <s v="Grant Carroll"/>
    <s v="Rio de Janeiro"/>
    <n v="26554"/>
    <s v="Rio de Janeiro"/>
    <x v="3"/>
    <s v="Erin"/>
    <x v="3"/>
    <m/>
    <s v="Brasil"/>
    <s v="Pequenas Empresas"/>
    <s v="Tecnologia"/>
    <s v="Telefones e ComunicaÃ§Ã£o"/>
    <x v="1118"/>
    <s v="Small Pack"/>
    <n v="0.36"/>
    <d v="2009-10-05T00:00:00"/>
  </r>
  <r>
    <n v="6747"/>
    <n v="6911"/>
    <n v="49313"/>
    <x v="256"/>
    <s v="MÃ©dia"/>
    <x v="20"/>
    <n v="307.76"/>
    <n v="0.1"/>
    <s v="AÃ©reo RÃ¡pido"/>
    <n v="-22.88"/>
    <n v="-22.88"/>
    <s v=""/>
    <x v="174"/>
    <n v="4.93"/>
    <s v="Grant Carroll"/>
    <s v="Rio de Janeiro"/>
    <n v="26554"/>
    <s v="Rio de Janeiro"/>
    <x v="3"/>
    <s v="Erin"/>
    <x v="3"/>
    <m/>
    <s v="Brasil"/>
    <s v="Pequenas Empresas"/>
    <s v="MobiliÃ¡rio"/>
    <s v="MobiliÃ¡rio de EscritÃ³rio"/>
    <x v="213"/>
    <s v="Small Box"/>
    <n v="0.56999999999999995"/>
    <d v="2009-10-04T00:00:00"/>
  </r>
  <r>
    <n v="2815"/>
    <n v="6913"/>
    <n v="49319"/>
    <x v="756"/>
    <s v="Baixa"/>
    <x v="37"/>
    <n v="98.82"/>
    <n v="0.09"/>
    <s v="AÃ©reo Normal"/>
    <n v="-68.66"/>
    <n v="-68.66"/>
    <s v=""/>
    <x v="721"/>
    <n v="5.53"/>
    <s v="Karen Bern"/>
    <s v="Barros Cassal"/>
    <n v="39208"/>
    <s v="Rio Grande do Sul"/>
    <x v="2"/>
    <s v="Sam,Pat"/>
    <x v="2"/>
    <s v="Pat"/>
    <s v="Brasil"/>
    <s v="Corporativo"/>
    <s v="Tecnologia"/>
    <s v="PerifÃ©ricos"/>
    <x v="1203"/>
    <s v="Small Pack"/>
    <n v="0.69"/>
    <d v="2011-08-27T00:00:00"/>
  </r>
  <r>
    <n v="2816"/>
    <n v="6914"/>
    <n v="49319"/>
    <x v="756"/>
    <s v="Baixa"/>
    <x v="47"/>
    <n v="289.19"/>
    <n v="0.01"/>
    <s v="AÃ©reo Normal"/>
    <n v="-69.03"/>
    <n v="-69.03"/>
    <s v=""/>
    <x v="64"/>
    <n v="6.15"/>
    <s v="Karen Bern"/>
    <s v="Cachoeira do Sul"/>
    <n v="39208"/>
    <s v="Rio Grande do Sul"/>
    <x v="2"/>
    <s v="Sam,Pat"/>
    <x v="2"/>
    <s v="Pat"/>
    <s v="Brasil"/>
    <s v="Corporativo"/>
    <s v="Material de EscritÃ³rio"/>
    <s v="Papel"/>
    <x v="1141"/>
    <s v="Small Box"/>
    <n v="0.37"/>
    <d v="2011-08-27T00:00:00"/>
  </r>
  <r>
    <n v="9"/>
    <n v="6915"/>
    <n v="49344"/>
    <x v="1264"/>
    <s v="Baixa"/>
    <x v="42"/>
    <n v="672.93"/>
    <n v="0"/>
    <s v="AÃ©reo Normal"/>
    <n v="27.85"/>
    <n v="27.85"/>
    <s v=""/>
    <x v="238"/>
    <n v="4"/>
    <s v="Maribeth Yedwab"/>
    <s v="FlorianÃ³polis"/>
    <n v="40356"/>
    <s v="Santa Catarina"/>
    <x v="2"/>
    <s v="Sam,Pat"/>
    <x v="2"/>
    <s v="Pat"/>
    <s v="Brasil"/>
    <s v="EscritÃ³rio em Casa"/>
    <s v="Tecnologia"/>
    <s v="PerifÃ©ricos"/>
    <x v="315"/>
    <s v="Small Box"/>
    <n v="0.68"/>
    <d v="2012-12-30T00:00:00"/>
  </r>
  <r>
    <n v="10"/>
    <n v="6916"/>
    <n v="49344"/>
    <x v="1264"/>
    <s v="Baixa"/>
    <x v="23"/>
    <n v="803.33"/>
    <n v="0.09"/>
    <s v="AÃ©reo Normal"/>
    <n v="-745.2"/>
    <n v="-745.2"/>
    <s v=""/>
    <x v="722"/>
    <n v="24.49"/>
    <s v="Maribeth Yedwab"/>
    <s v="FlorianÃ³polis"/>
    <n v="40356"/>
    <s v="Santa Catarina"/>
    <x v="2"/>
    <s v="Sam,Pat"/>
    <x v="2"/>
    <s v="Pat"/>
    <s v="Brasil"/>
    <s v="EscritÃ³rio em Casa"/>
    <s v="Material de EscritÃ³rio"/>
    <s v="Tesouras, rÃ©guas e aparadores"/>
    <x v="1204"/>
    <s v="Medium Box"/>
    <n v="0.83"/>
    <d v="2012-12-30T00:00:00"/>
  </r>
  <r>
    <n v="3412"/>
    <n v="6917"/>
    <n v="49346"/>
    <x v="837"/>
    <s v="NÃ£o Especificada"/>
    <x v="34"/>
    <n v="94.35"/>
    <n v="0.1"/>
    <s v="AÃ©reo Normal"/>
    <n v="42.22"/>
    <n v="42.22"/>
    <s v=""/>
    <x v="511"/>
    <n v="2.85"/>
    <s v="Rick Hansen"/>
    <s v="FlorianÃ³polis"/>
    <n v="30344"/>
    <s v="Santa Catarina"/>
    <x v="2"/>
    <s v="Sam,Pat"/>
    <x v="2"/>
    <s v="Pat"/>
    <s v="Brasil"/>
    <s v="Corporativo"/>
    <s v="MobiliÃ¡rio"/>
    <s v="MobiliÃ¡rio de EscritÃ³rio"/>
    <x v="784"/>
    <s v="Small Pack"/>
    <n v="0.55000000000000004"/>
    <d v="2011-05-08T00:00:00"/>
  </r>
  <r>
    <n v="3431"/>
    <n v="6918"/>
    <n v="49346"/>
    <x v="837"/>
    <s v="NÃ£o Especificada"/>
    <x v="31"/>
    <n v="276.75"/>
    <n v="0.04"/>
    <s v="AÃ©reo Normal"/>
    <n v="-117.91"/>
    <n v="-117.91"/>
    <s v=""/>
    <x v="66"/>
    <n v="5.57"/>
    <s v="Rick Hansen"/>
    <s v="FlorianÃ³polis"/>
    <n v="30344"/>
    <s v="Santa Catarina"/>
    <x v="2"/>
    <s v="Sam,Pat"/>
    <x v="2"/>
    <s v="Pat"/>
    <s v="Brasil"/>
    <s v="Corporativo"/>
    <s v="Material de EscritÃ³rio"/>
    <s v="Papel"/>
    <x v="134"/>
    <s v="Small Box"/>
    <n v="0.4"/>
    <d v="2011-05-06T00:00:00"/>
  </r>
  <r>
    <n v="728"/>
    <n v="6921"/>
    <n v="49350"/>
    <x v="977"/>
    <s v="Alta"/>
    <x v="31"/>
    <n v="375.11"/>
    <n v="0.01"/>
    <s v="AÃ©reo Normal"/>
    <n v="-331.63"/>
    <n v="-331.63"/>
    <s v=""/>
    <x v="20"/>
    <n v="11.15"/>
    <s v="Laura Armstrong"/>
    <s v="RibeirÃ£o Pires"/>
    <n v="43302"/>
    <s v="SÃ£o Paulo"/>
    <x v="3"/>
    <s v="Erin"/>
    <x v="3"/>
    <m/>
    <s v="Brasil"/>
    <s v="Pequenas Empresas"/>
    <s v="Material de EscritÃ³rio"/>
    <s v="Papel"/>
    <x v="603"/>
    <s v="Small Box"/>
    <n v="0.37"/>
    <d v="2012-08-24T00:00:00"/>
  </r>
  <r>
    <n v="1582"/>
    <n v="6922"/>
    <n v="49351"/>
    <x v="605"/>
    <s v="Baixa"/>
    <x v="15"/>
    <n v="109.92"/>
    <n v="0.06"/>
    <s v="AÃ©reo Normal"/>
    <n v="24.75"/>
    <n v="24.75"/>
    <s v=""/>
    <x v="125"/>
    <n v="0.83"/>
    <s v="Michelle Moray"/>
    <s v="FlorianÃ³polis"/>
    <n v="40475"/>
    <s v="Santa Catarina"/>
    <x v="2"/>
    <s v="Sam,Pat"/>
    <x v="2"/>
    <s v="Pat"/>
    <s v="Brasil"/>
    <s v="Corporativo"/>
    <s v="Material de EscritÃ³rio"/>
    <s v="Canetas e materiais de arte"/>
    <x v="681"/>
    <s v="Wrap Bag"/>
    <n v="0.51"/>
    <d v="2012-04-03T00:00:00"/>
  </r>
  <r>
    <n v="1390"/>
    <n v="6923"/>
    <n v="49380"/>
    <x v="500"/>
    <s v="MÃ©dia"/>
    <x v="41"/>
    <n v="22145.37"/>
    <n v="0.02"/>
    <s v="AÃ©reo Normal"/>
    <n v="6138.48"/>
    <n v="6138.48"/>
    <s v=""/>
    <x v="504"/>
    <n v="13.99"/>
    <s v="Jocasta Rupert"/>
    <s v="Cachoeira do Sul"/>
    <n v="20190"/>
    <s v="Rio Grande do Sul"/>
    <x v="2"/>
    <s v="Sam,Pat"/>
    <x v="2"/>
    <s v="Pat"/>
    <s v="Brasil"/>
    <s v="Consumidor"/>
    <s v="Tecnologia"/>
    <s v="MÃ¡quinas de EscritÃ³rio"/>
    <x v="771"/>
    <s v="Medium Box"/>
    <n v="0.38"/>
    <d v="2012-05-06T00:00:00"/>
  </r>
  <r>
    <n v="77"/>
    <n v="6924"/>
    <n v="49381"/>
    <x v="297"/>
    <s v="NÃ£o Especificada"/>
    <x v="24"/>
    <n v="1537.5"/>
    <n v="0.04"/>
    <s v="AÃ©reo Normal"/>
    <n v="-531.91999999999996"/>
    <n v="-531.91999999999996"/>
    <s v=""/>
    <x v="106"/>
    <n v="35"/>
    <s v="Stuart Van"/>
    <s v="RibeirÃ£o Pires"/>
    <n v="11967"/>
    <s v="SÃ£o Paulo"/>
    <x v="3"/>
    <s v="Erin"/>
    <x v="3"/>
    <m/>
    <s v="Brasil"/>
    <s v="Consumidor"/>
    <s v="Material de EscritÃ³rio"/>
    <s v="Armazenamento e OrganizaÃ§Ã£o"/>
    <x v="1205"/>
    <s v="Large Box"/>
    <n v="0.8"/>
    <d v="2012-12-14T00:00:00"/>
  </r>
  <r>
    <n v="2870"/>
    <n v="6925"/>
    <n v="49409"/>
    <x v="551"/>
    <s v="Alta"/>
    <x v="9"/>
    <n v="1457.78"/>
    <n v="0.04"/>
    <s v="AÃ©reo Normal"/>
    <n v="68.23"/>
    <n v="68.23"/>
    <s v=""/>
    <x v="400"/>
    <n v="19.989999999999998"/>
    <s v="Natalie Webber"/>
    <s v="MaringÃ¡"/>
    <n v="33142"/>
    <s v="ParanÃ¡"/>
    <x v="2"/>
    <s v="Sam,Pat"/>
    <x v="2"/>
    <s v="Pat"/>
    <s v="Brasil"/>
    <s v="Consumidor"/>
    <s v="Tecnologia"/>
    <s v="PerifÃ©ricos"/>
    <x v="567"/>
    <s v="Small Box"/>
    <n v="0.45"/>
    <d v="2011-08-17T00:00:00"/>
  </r>
  <r>
    <n v="824"/>
    <n v="6928"/>
    <n v="49442"/>
    <x v="528"/>
    <s v="Alta"/>
    <x v="41"/>
    <n v="131.12"/>
    <n v="0.03"/>
    <s v="AÃ©reo Normal"/>
    <n v="-24.805499999999999"/>
    <n v="-24.805499999999999"/>
    <s v=""/>
    <x v="329"/>
    <n v="7.19"/>
    <s v="Brian DeCherney"/>
    <s v="Natal"/>
    <n v="84057"/>
    <s v="Rio Grande do Norte"/>
    <x v="1"/>
    <s v="Chris,Pat"/>
    <x v="1"/>
    <s v="Pat"/>
    <s v="Brasil"/>
    <s v="Corporativo"/>
    <s v="Material de EscritÃ³rio"/>
    <s v="Capas e AcessÃ³rios"/>
    <x v="461"/>
    <s v="Small Box"/>
    <n v="0.4"/>
    <d v="2012-08-09T00:00:00"/>
  </r>
  <r>
    <n v="3997"/>
    <n v="6929"/>
    <n v="49443"/>
    <x v="1294"/>
    <s v="Alta"/>
    <x v="7"/>
    <n v="396.15"/>
    <n v="0.05"/>
    <s v="AÃ©reo Normal"/>
    <n v="-10.98"/>
    <n v="-10.98"/>
    <s v=""/>
    <x v="646"/>
    <n v="4.82"/>
    <s v="Nicole Brennan"/>
    <s v="RibeirÃ£o Pires"/>
    <n v="7205"/>
    <s v="SÃ£o Paulo"/>
    <x v="3"/>
    <s v="Erin"/>
    <x v="3"/>
    <m/>
    <s v="Brasil"/>
    <s v="EscritÃ³rio em Casa"/>
    <s v="Material de EscritÃ³rio"/>
    <s v="Canetas e materiais de arte"/>
    <x v="1047"/>
    <s v="Wrap Bag"/>
    <n v="0.47"/>
    <d v="2011-01-24T00:00:00"/>
  </r>
  <r>
    <n v="5156"/>
    <n v="6930"/>
    <n v="49472"/>
    <x v="113"/>
    <s v="Baixa"/>
    <x v="3"/>
    <n v="103.2"/>
    <n v="0.02"/>
    <s v="AÃ©reo Normal"/>
    <n v="17.89"/>
    <n v="17.89"/>
    <s v=""/>
    <x v="85"/>
    <n v="0.94"/>
    <s v="Robert Barroso"/>
    <s v="VitÃ³ria"/>
    <n v="4210"/>
    <s v="EspÃ­rito Santo"/>
    <x v="3"/>
    <s v="Erin"/>
    <x v="3"/>
    <m/>
    <s v="Brasil"/>
    <s v="Pequenas Empresas"/>
    <s v="Material de EscritÃ³rio"/>
    <s v="Canetas e materiais de arte"/>
    <x v="607"/>
    <s v="Wrap Bag"/>
    <n v="0.56000000000000005"/>
    <d v="2010-07-21T00:00:00"/>
  </r>
  <r>
    <n v="5157"/>
    <n v="6931"/>
    <n v="49472"/>
    <x v="113"/>
    <s v="Baixa"/>
    <x v="5"/>
    <n v="144.13999999999999"/>
    <n v="0.05"/>
    <s v="AÃ©reo Normal"/>
    <n v="12.09"/>
    <n v="12.09"/>
    <s v=""/>
    <x v="275"/>
    <n v="1.99"/>
    <s v="Robert Barroso"/>
    <s v="Belo Horizonte"/>
    <n v="1901"/>
    <s v="Minas Gerais"/>
    <x v="3"/>
    <s v="Erin"/>
    <x v="3"/>
    <m/>
    <s v="Brasil"/>
    <s v="Pequenas Empresas"/>
    <s v="Tecnologia"/>
    <s v="PerifÃ©ricos"/>
    <x v="882"/>
    <s v="Small Pack"/>
    <n v="0.43"/>
    <d v="2010-07-21T00:00:00"/>
  </r>
  <r>
    <n v="5167"/>
    <n v="6932"/>
    <n v="49472"/>
    <x v="113"/>
    <s v="Baixa"/>
    <x v="29"/>
    <n v="30.65"/>
    <n v="0.03"/>
    <s v="AÃ©reo Normal"/>
    <n v="0.08"/>
    <n v="0.08"/>
    <s v=""/>
    <x v="541"/>
    <n v="1.35"/>
    <s v="Robert Barroso"/>
    <s v="Belo Horizonte"/>
    <n v="1950"/>
    <s v="Minas Gerais"/>
    <x v="3"/>
    <s v="Erin"/>
    <x v="3"/>
    <m/>
    <s v="Brasil"/>
    <s v="Pequenas Empresas"/>
    <s v="Material de EscritÃ³rio"/>
    <s v="ElÃ¡sticos"/>
    <x v="840"/>
    <s v="Wrap Bag"/>
    <n v="0.4"/>
    <d v="2010-07-20T00:00:00"/>
  </r>
  <r>
    <n v="2306"/>
    <n v="6933"/>
    <n v="49477"/>
    <x v="203"/>
    <s v="MÃ©dia"/>
    <x v="29"/>
    <n v="75.94"/>
    <n v="0.01"/>
    <s v="AÃ©reo Normal"/>
    <n v="-16.559999999999999"/>
    <n v="-16.559999999999999"/>
    <s v=""/>
    <x v="36"/>
    <n v="5.83"/>
    <s v="Grant Carroll"/>
    <s v="Rio de Janeiro"/>
    <n v="26554"/>
    <s v="Rio de Janeiro"/>
    <x v="3"/>
    <s v="Erin"/>
    <x v="3"/>
    <m/>
    <s v="Brasil"/>
    <s v="Corporativo"/>
    <s v="Material de EscritÃ³rio"/>
    <s v="Papel"/>
    <x v="37"/>
    <s v="Wrap Bag"/>
    <n v="0.36"/>
    <d v="2011-11-29T00:00:00"/>
  </r>
  <r>
    <n v="2959"/>
    <n v="6934"/>
    <n v="49479"/>
    <x v="1094"/>
    <s v="MÃ©dia"/>
    <x v="6"/>
    <n v="5615.4"/>
    <n v="7.0000000000000007E-2"/>
    <s v="Transporte RodoviÃ¡rio"/>
    <n v="1807.16"/>
    <n v="1807.16"/>
    <s v=""/>
    <x v="290"/>
    <n v="26.3"/>
    <s v="Victor Price"/>
    <s v="MaringÃ¡"/>
    <n v="33411"/>
    <s v="ParanÃ¡"/>
    <x v="2"/>
    <s v="Sam,Pat"/>
    <x v="2"/>
    <s v="Pat"/>
    <s v="Brasil"/>
    <s v="Consumidor"/>
    <s v="Tecnologia"/>
    <s v="MÃ¡quinas de EscritÃ³rio"/>
    <x v="920"/>
    <s v="Jumbo Drum"/>
    <n v="0.38"/>
    <d v="2011-07-29T00:00:00"/>
  </r>
  <r>
    <n v="6516"/>
    <n v="6935"/>
    <n v="49504"/>
    <x v="308"/>
    <s v="NÃ£o Especificada"/>
    <x v="45"/>
    <n v="318.94"/>
    <n v="0.1"/>
    <s v="AÃ©reo Normal"/>
    <n v="-195.6"/>
    <n v="-195.6"/>
    <s v=""/>
    <x v="721"/>
    <n v="5.53"/>
    <s v="Larry Blacks"/>
    <s v="Cachoeira do Sul"/>
    <n v="29915"/>
    <s v="Rio Grande do Sul"/>
    <x v="2"/>
    <s v="Sam,Pat"/>
    <x v="2"/>
    <s v="Pat"/>
    <s v="Brasil"/>
    <s v="Consumidor"/>
    <s v="Tecnologia"/>
    <s v="PerifÃ©ricos"/>
    <x v="1203"/>
    <s v="Small Pack"/>
    <n v="0.69"/>
    <d v="2009-11-16T00:00:00"/>
  </r>
  <r>
    <n v="8232"/>
    <n v="6936"/>
    <n v="49505"/>
    <x v="1099"/>
    <s v="CrÃ­tica"/>
    <x v="40"/>
    <n v="97.74"/>
    <n v="0.04"/>
    <s v="AÃ©reo Normal"/>
    <n v="-8.4984999999999999"/>
    <n v="-8.4984999999999999"/>
    <s v=""/>
    <x v="231"/>
    <n v="4.71"/>
    <s v="Harold Ryan"/>
    <s v="RibeirÃ£o Pires"/>
    <n v="44691"/>
    <s v="SÃ£o Paulo"/>
    <x v="3"/>
    <s v="Erin"/>
    <x v="3"/>
    <m/>
    <s v="Brasil"/>
    <s v="EscritÃ³rio em Casa"/>
    <s v="Material de EscritÃ³rio"/>
    <s v="Capas e AcessÃ³rios"/>
    <x v="306"/>
    <s v="Small Box"/>
    <n v="0.35"/>
    <d v="2009-01-23T00:00:00"/>
  </r>
  <r>
    <n v="8244"/>
    <n v="6937"/>
    <n v="49505"/>
    <x v="1099"/>
    <s v="CrÃ­tica"/>
    <x v="20"/>
    <n v="335.59"/>
    <n v="0.04"/>
    <s v="AÃ©reo RÃ¡pido"/>
    <n v="85.83"/>
    <n v="85.83"/>
    <s v=""/>
    <x v="275"/>
    <n v="1.99"/>
    <s v="Harold Ryan"/>
    <s v="RibeirÃ£o Pires"/>
    <n v="44691"/>
    <s v="SÃ£o Paulo"/>
    <x v="3"/>
    <s v="Erin"/>
    <x v="3"/>
    <m/>
    <s v="Brasil"/>
    <s v="EscritÃ³rio em Casa"/>
    <s v="Tecnologia"/>
    <s v="PerifÃ©ricos"/>
    <x v="882"/>
    <s v="Small Pack"/>
    <n v="0.43"/>
    <d v="2009-01-22T00:00:00"/>
  </r>
  <r>
    <n v="7730"/>
    <n v="6939"/>
    <n v="49511"/>
    <x v="861"/>
    <s v="Alta"/>
    <x v="44"/>
    <n v="150.29"/>
    <n v="0.03"/>
    <s v="AÃ©reo RÃ¡pido"/>
    <n v="5.04"/>
    <n v="5.04"/>
    <s v=""/>
    <x v="51"/>
    <n v="2.5"/>
    <s v="Eugene Moren"/>
    <s v="FlorianÃ³polis"/>
    <n v="40422"/>
    <s v="Santa Catarina"/>
    <x v="2"/>
    <s v="Sam,Pat"/>
    <x v="2"/>
    <s v="Pat"/>
    <s v="Brasil"/>
    <s v="EscritÃ³rio em Casa"/>
    <s v="Material de EscritÃ³rio"/>
    <s v="Envelopes"/>
    <x v="918"/>
    <s v="Small Box"/>
    <n v="0.39"/>
    <d v="2009-04-20T00:00:00"/>
  </r>
  <r>
    <n v="8284"/>
    <n v="6941"/>
    <n v="49541"/>
    <x v="161"/>
    <s v="MÃ©dia"/>
    <x v="44"/>
    <n v="503.75"/>
    <n v="0"/>
    <s v="AÃ©reo Normal"/>
    <n v="16.46"/>
    <n v="16.46"/>
    <s v=""/>
    <x v="342"/>
    <n v="5.5"/>
    <s v="Joe Elijah"/>
    <s v="MaringÃ¡"/>
    <n v="71901"/>
    <s v="ParanÃ¡"/>
    <x v="2"/>
    <s v="Sam,Pat"/>
    <x v="2"/>
    <s v="Pat"/>
    <s v="Brasil"/>
    <s v="EscritÃ³rio em Casa"/>
    <s v="Material de EscritÃ³rio"/>
    <s v="Armazenamento e OrganizaÃ§Ã£o"/>
    <x v="478"/>
    <s v="Small Box"/>
    <n v="0.56999999999999995"/>
    <d v="2009-01-17T00:00:00"/>
  </r>
  <r>
    <n v="4206"/>
    <n v="6942"/>
    <n v="49575"/>
    <x v="1148"/>
    <s v="Alta"/>
    <x v="40"/>
    <n v="507.44"/>
    <n v="0.05"/>
    <s v="AÃ©reo Normal"/>
    <n v="170.90100000000001"/>
    <n v="170.90100000000001"/>
    <s v=""/>
    <x v="437"/>
    <n v="2.99"/>
    <s v="Kalyca Meade"/>
    <s v="RibeirÃ£o Pires"/>
    <n v="15146"/>
    <s v="SÃ£o Paulo"/>
    <x v="3"/>
    <s v="Erin"/>
    <x v="3"/>
    <m/>
    <s v="Brasil"/>
    <s v="Corporativo"/>
    <s v="Material de EscritÃ³rio"/>
    <s v="Capas e AcessÃ³rios"/>
    <x v="634"/>
    <s v="Small Box"/>
    <n v="0.36"/>
    <d v="2010-12-17T00:00:00"/>
  </r>
  <r>
    <n v="3730"/>
    <n v="6943"/>
    <n v="49600"/>
    <x v="1293"/>
    <s v="Baixa"/>
    <x v="22"/>
    <n v="1692.03"/>
    <n v="0.1"/>
    <s v="AÃ©reo Normal"/>
    <n v="574.44000000000005"/>
    <n v="574.44000000000005"/>
    <s v=""/>
    <x v="545"/>
    <n v="10.75"/>
    <s v="Troy Blackwell"/>
    <s v="MaringÃ¡"/>
    <n v="33461"/>
    <s v="ParanÃ¡"/>
    <x v="2"/>
    <s v="Sam,Pat"/>
    <x v="2"/>
    <s v="Pat"/>
    <s v="Brasil"/>
    <s v="EscritÃ³rio em Casa"/>
    <s v="Material de EscritÃ³rio"/>
    <s v="Papel"/>
    <x v="846"/>
    <s v="Small Box"/>
    <n v="0.36"/>
    <d v="2011-03-12T00:00:00"/>
  </r>
  <r>
    <n v="1734"/>
    <n v="6945"/>
    <n v="49602"/>
    <x v="1295"/>
    <s v="NÃ£o Especificada"/>
    <x v="42"/>
    <n v="4878.6400000000003"/>
    <n v="0.03"/>
    <s v="Transporte RodoviÃ¡rio"/>
    <n v="-519.94000000000005"/>
    <n v="-519.94000000000005"/>
    <s v=""/>
    <x v="15"/>
    <n v="66.27"/>
    <s v="Andrew Roberts"/>
    <s v="Feira de Santana"/>
    <n v="99352"/>
    <s v="Bahia"/>
    <x v="1"/>
    <s v="Chris,Pat"/>
    <x v="1"/>
    <s v="Pat"/>
    <s v="Brasil"/>
    <s v="EscritÃ³rio em Casa"/>
    <s v="MobiliÃ¡rio"/>
    <s v="Estantes"/>
    <x v="481"/>
    <s v="Jumbo Box"/>
    <n v="0.65"/>
    <d v="2012-03-09T00:00:00"/>
  </r>
  <r>
    <n v="7652"/>
    <n v="6946"/>
    <n v="49607"/>
    <x v="124"/>
    <s v="MÃ©dia"/>
    <x v="0"/>
    <n v="1056.6434999999999"/>
    <n v="0.06"/>
    <s v="AÃ©reo Normal"/>
    <n v="-586.20100000000002"/>
    <n v="-586.20100000000002"/>
    <s v=""/>
    <x v="11"/>
    <n v="8.99"/>
    <s v="Georgia Rosenberg"/>
    <s v="Cachoeira do Sul"/>
    <n v="22304"/>
    <s v="Rio Grande do Sul"/>
    <x v="2"/>
    <s v="Sam,Pat"/>
    <x v="2"/>
    <s v="Pat"/>
    <s v="Brasil"/>
    <s v="Consumidor"/>
    <s v="Tecnologia"/>
    <s v="Telefones e ComunicaÃ§Ã£o"/>
    <x v="676"/>
    <s v="Small Box"/>
    <n v="0.56000000000000005"/>
    <d v="2009-05-05T00:00:00"/>
  </r>
  <r>
    <n v="5019"/>
    <n v="6950"/>
    <n v="49638"/>
    <x v="13"/>
    <s v="MÃ©dia"/>
    <x v="30"/>
    <n v="196.07"/>
    <n v="0.05"/>
    <s v="AÃ©reo Normal"/>
    <n v="-77.66"/>
    <n v="-77.66"/>
    <s v=""/>
    <x v="95"/>
    <n v="6.5"/>
    <s v="Jack O'Briant"/>
    <s v="Cachoeira do Sul"/>
    <n v="38701"/>
    <s v="Rio Grande do Sul"/>
    <x v="2"/>
    <s v="Sam,Pat"/>
    <x v="2"/>
    <s v="Pat"/>
    <s v="Brasil"/>
    <s v="EscritÃ³rio em Casa"/>
    <s v="Tecnologia"/>
    <s v="PerifÃ©ricos"/>
    <x v="108"/>
    <s v="Small Box"/>
    <n v="0.64"/>
    <d v="2010-08-08T00:00:00"/>
  </r>
  <r>
    <n v="7085"/>
    <n v="6951"/>
    <n v="49666"/>
    <x v="1242"/>
    <s v="Baixa"/>
    <x v="6"/>
    <n v="259.25"/>
    <n v="0.1"/>
    <s v="AÃ©reo RÃ¡pido"/>
    <n v="-64.03"/>
    <n v="-64.03"/>
    <s v=""/>
    <x v="40"/>
    <n v="3.6"/>
    <s v="Jasper Cacioppo"/>
    <s v="RibeirÃ£o Pires"/>
    <n v="11520"/>
    <s v="SÃ£o Paulo"/>
    <x v="3"/>
    <s v="Erin"/>
    <x v="3"/>
    <m/>
    <s v="Brasil"/>
    <s v="EscritÃ³rio em Casa"/>
    <s v="Material de EscritÃ³rio"/>
    <s v="Tesouras, rÃ©guas e aparadores"/>
    <x v="671"/>
    <s v="Small Pack"/>
    <n v="0.56000000000000005"/>
    <d v="2009-08-10T00:00:00"/>
  </r>
  <r>
    <n v="6810"/>
    <n v="6954"/>
    <n v="49735"/>
    <x v="1296"/>
    <s v="NÃ£o Especificada"/>
    <x v="46"/>
    <n v="1929.19"/>
    <n v="0.04"/>
    <s v="AÃ©reo Normal"/>
    <n v="570.66999999999996"/>
    <n v="570.66999999999996"/>
    <s v=""/>
    <x v="169"/>
    <n v="4.5"/>
    <s v="Mitch Willingham"/>
    <s v="FlorianÃ³polis"/>
    <n v="31401"/>
    <s v="Santa Catarina"/>
    <x v="2"/>
    <s v="Sam,Pat"/>
    <x v="2"/>
    <s v="Pat"/>
    <s v="Brasil"/>
    <s v="Corporativo"/>
    <s v="Material de EscritÃ³rio"/>
    <s v="EletrodomÃ©sticos"/>
    <x v="204"/>
    <s v="Small Box"/>
    <n v="0.56000000000000005"/>
    <d v="2009-09-24T00:00:00"/>
  </r>
  <r>
    <n v="2619"/>
    <n v="6956"/>
    <n v="49760"/>
    <x v="787"/>
    <s v="MÃ©dia"/>
    <x v="37"/>
    <n v="1281.1795"/>
    <n v="0.02"/>
    <s v="AÃ©reo Normal"/>
    <n v="-26.62"/>
    <n v="-26.62"/>
    <s v=""/>
    <x v="43"/>
    <n v="5.92"/>
    <s v="Denise Monton"/>
    <s v="Cachoeira do Sul"/>
    <n v="27217"/>
    <s v="Rio Grande do Sul"/>
    <x v="2"/>
    <s v="Sam,Pat"/>
    <x v="2"/>
    <s v="Pat"/>
    <s v="Brasil"/>
    <s v="EscritÃ³rio em Casa"/>
    <s v="Tecnologia"/>
    <s v="Telefones e ComunicaÃ§Ã£o"/>
    <x v="453"/>
    <s v="Small Box"/>
    <n v="0.57999999999999996"/>
    <d v="2011-10-03T00:00:00"/>
  </r>
  <r>
    <n v="2620"/>
    <n v="6957"/>
    <n v="49760"/>
    <x v="787"/>
    <s v="MÃ©dia"/>
    <x v="39"/>
    <n v="710.33"/>
    <n v="0.09"/>
    <s v="AÃ©reo RÃ¡pido"/>
    <n v="62.53"/>
    <n v="62.53"/>
    <s v=""/>
    <x v="16"/>
    <n v="9.0299999999999994"/>
    <s v="Denise Monton"/>
    <s v="Cachoeira do Sul"/>
    <n v="27511"/>
    <s v="Rio Grande do Sul"/>
    <x v="2"/>
    <s v="Sam,Pat"/>
    <x v="2"/>
    <s v="Pat"/>
    <s v="Brasil"/>
    <s v="EscritÃ³rio em Casa"/>
    <s v="Material de EscritÃ³rio"/>
    <s v="Papel"/>
    <x v="16"/>
    <s v="Small Box"/>
    <n v="0.37"/>
    <d v="2011-10-03T00:00:00"/>
  </r>
  <r>
    <n v="2628"/>
    <n v="6955"/>
    <n v="49760"/>
    <x v="787"/>
    <s v="MÃ©dia"/>
    <x v="12"/>
    <n v="44.84"/>
    <n v="0.09"/>
    <s v="AÃ©reo Normal"/>
    <n v="37.74"/>
    <n v="37.74"/>
    <s v=""/>
    <x v="283"/>
    <n v="5.3"/>
    <s v="Denise Monton"/>
    <s v="Cachoeira do Sul"/>
    <n v="27217"/>
    <s v="Rio Grande do Sul"/>
    <x v="2"/>
    <s v="Sam,Pat"/>
    <x v="2"/>
    <s v="Pat"/>
    <s v="Brasil"/>
    <s v="EscritÃ³rio em Casa"/>
    <s v="MobiliÃ¡rio"/>
    <s v="MobiliÃ¡rio de EscritÃ³rio"/>
    <x v="391"/>
    <s v="Wrap Bag"/>
    <n v="0.46"/>
    <d v="2011-10-02T00:00:00"/>
  </r>
  <r>
    <n v="3196"/>
    <n v="6959"/>
    <n v="49762"/>
    <x v="629"/>
    <s v="Alta"/>
    <x v="44"/>
    <n v="99.13"/>
    <n v="0.09"/>
    <s v="AÃ©reo Normal"/>
    <n v="23.74"/>
    <n v="0"/>
    <s v="Returned"/>
    <x v="246"/>
    <n v="0.81"/>
    <s v="Fred Chung"/>
    <s v="RibeirÃ£o Pires"/>
    <n v="11554"/>
    <s v="SÃ£o Paulo"/>
    <x v="3"/>
    <s v="Erin"/>
    <x v="3"/>
    <m/>
    <s v="Brasil"/>
    <s v="Corporativo"/>
    <s v="Material de EscritÃ³rio"/>
    <s v="Canetas e materiais de arte"/>
    <x v="1137"/>
    <s v="Wrap Bag"/>
    <n v="0.4"/>
    <d v="2011-06-17T00:00:00"/>
  </r>
  <r>
    <n v="4664"/>
    <n v="6962"/>
    <n v="49764"/>
    <x v="982"/>
    <s v="Baixa"/>
    <x v="11"/>
    <n v="395.37"/>
    <n v="7.0000000000000007E-2"/>
    <s v="AÃ©reo RÃ¡pido"/>
    <n v="17.149999999999999"/>
    <n v="17.149999999999999"/>
    <s v=""/>
    <x v="417"/>
    <n v="3.37"/>
    <s v="Benjamin Farhat"/>
    <s v="MaceiÃ³"/>
    <n v="85338"/>
    <s v="Alagoas"/>
    <x v="1"/>
    <s v="Chris,Pat"/>
    <x v="1"/>
    <s v="Pat"/>
    <s v="Brasil"/>
    <s v="EscritÃ³rio em Casa"/>
    <s v="Material de EscritÃ³rio"/>
    <s v="Tesouras, rÃ©guas e aparadores"/>
    <x v="892"/>
    <s v="Small Pack"/>
    <n v="0.56999999999999995"/>
    <d v="2010-10-07T00:00:00"/>
  </r>
  <r>
    <n v="4446"/>
    <n v="6965"/>
    <n v="49767"/>
    <x v="122"/>
    <s v="CrÃ­tica"/>
    <x v="25"/>
    <n v="50.47"/>
    <n v="0.08"/>
    <s v="AÃ©reo Normal"/>
    <n v="-31.7"/>
    <n v="-31.7"/>
    <s v=""/>
    <x v="31"/>
    <n v="7.49"/>
    <s v="John Murray"/>
    <s v="SÃ£o LuÃ­s"/>
    <n v="88310"/>
    <s v="MaranhÃ£o"/>
    <x v="1"/>
    <s v="Chris,Pat"/>
    <x v="1"/>
    <s v="Pat"/>
    <s v="Brasil"/>
    <s v="Pequenas Empresas"/>
    <s v="Material de EscritÃ³rio"/>
    <s v="Papel"/>
    <x v="420"/>
    <s v="Small Box"/>
    <n v="0.37"/>
    <d v="2010-11-10T00:00:00"/>
  </r>
  <r>
    <n v="4454"/>
    <n v="6964"/>
    <n v="49767"/>
    <x v="122"/>
    <s v="CrÃ­tica"/>
    <x v="33"/>
    <n v="5196.1899999999996"/>
    <n v="0.1"/>
    <s v="AÃ©reo Normal"/>
    <n v="2052.13"/>
    <n v="2052.13"/>
    <s v=""/>
    <x v="34"/>
    <n v="13.99"/>
    <s v="John Murray"/>
    <s v="SÃ£o LuÃ­s"/>
    <n v="88310"/>
    <s v="MaranhÃ£o"/>
    <x v="1"/>
    <s v="Chris,Pat"/>
    <x v="1"/>
    <s v="Pat"/>
    <s v="Brasil"/>
    <s v="Pequenas Empresas"/>
    <s v="Tecnologia"/>
    <s v="MÃ¡quinas de EscritÃ³rio"/>
    <x v="973"/>
    <s v="Medium Box"/>
    <n v="0.37"/>
    <d v="2010-11-09T00:00:00"/>
  </r>
  <r>
    <n v="4460"/>
    <n v="6963"/>
    <n v="49767"/>
    <x v="122"/>
    <s v="CrÃ­tica"/>
    <x v="27"/>
    <n v="634.38"/>
    <n v="0.09"/>
    <s v="AÃ©reo Normal"/>
    <n v="272.39999999999998"/>
    <n v="272.39999999999998"/>
    <s v=""/>
    <x v="104"/>
    <n v="1.39"/>
    <s v="John Murray"/>
    <s v="SÃ£o LuÃ­s"/>
    <n v="88310"/>
    <s v="MaranhÃ£o"/>
    <x v="1"/>
    <s v="Chris,Pat"/>
    <x v="1"/>
    <s v="Pat"/>
    <s v="Brasil"/>
    <s v="Pequenas Empresas"/>
    <s v="Material de EscritÃ³rio"/>
    <s v="Envelopes"/>
    <x v="119"/>
    <s v="Small Box"/>
    <n v="0.4"/>
    <d v="2010-11-08T00:00:00"/>
  </r>
  <r>
    <n v="3744"/>
    <n v="6966"/>
    <n v="49797"/>
    <x v="1297"/>
    <s v="NÃ£o Especificada"/>
    <x v="15"/>
    <n v="341.1"/>
    <n v="0"/>
    <s v="AÃ©reo Normal"/>
    <n v="-4.75"/>
    <n v="0"/>
    <s v="Returned"/>
    <x v="535"/>
    <n v="4.9800000000000004"/>
    <s v="Lena Radford"/>
    <s v="RibeirÃ£o Pires"/>
    <n v="44017"/>
    <s v="SÃ£o Paulo"/>
    <x v="3"/>
    <s v="Erin"/>
    <x v="3"/>
    <m/>
    <s v="Brasil"/>
    <s v="Pequenas Empresas"/>
    <s v="Material de EscritÃ³rio"/>
    <s v="EletrodomÃ©sticos"/>
    <x v="829"/>
    <s v="Small Box"/>
    <n v="0.57999999999999996"/>
    <d v="2011-03-09T00:00:00"/>
  </r>
  <r>
    <n v="3745"/>
    <n v="6967"/>
    <n v="49797"/>
    <x v="1297"/>
    <s v="NÃ£o Especificada"/>
    <x v="2"/>
    <n v="171.68"/>
    <n v="7.0000000000000007E-2"/>
    <s v="AÃ©reo RÃ¡pido"/>
    <n v="-116.56"/>
    <n v="0"/>
    <s v="Returned"/>
    <x v="31"/>
    <n v="8.19"/>
    <s v="Lena Radford"/>
    <s v="RibeirÃ£o Pires"/>
    <n v="44017"/>
    <s v="SÃ£o Paulo"/>
    <x v="3"/>
    <s v="Erin"/>
    <x v="3"/>
    <m/>
    <s v="Brasil"/>
    <s v="Pequenas Empresas"/>
    <s v="Material de EscritÃ³rio"/>
    <s v="Papel"/>
    <x v="281"/>
    <s v="Small Box"/>
    <n v="0.37"/>
    <d v="2011-03-09T00:00:00"/>
  </r>
  <r>
    <n v="124"/>
    <n v="6968"/>
    <n v="49798"/>
    <x v="1235"/>
    <s v="CrÃ­tica"/>
    <x v="38"/>
    <n v="1424.95"/>
    <n v="0.09"/>
    <s v="Transporte RodoviÃ¡rio"/>
    <n v="-517.83000000000004"/>
    <n v="-517.83000000000004"/>
    <s v=""/>
    <x v="99"/>
    <n v="57"/>
    <s v="Lisa Ryan"/>
    <s v="Salvador"/>
    <n v="59405"/>
    <s v="Bahia"/>
    <x v="1"/>
    <s v="Chris,Pat"/>
    <x v="1"/>
    <s v="Pat"/>
    <s v="Brasil"/>
    <s v="EscritÃ³rio em Casa"/>
    <s v="MobiliÃ¡rio"/>
    <s v="Cadeiras"/>
    <x v="539"/>
    <s v="Jumbo Drum"/>
    <n v="0.78"/>
    <d v="2012-12-09T00:00:00"/>
  </r>
  <r>
    <n v="126"/>
    <n v="6969"/>
    <n v="49798"/>
    <x v="1235"/>
    <s v="CrÃ­tica"/>
    <x v="13"/>
    <n v="321.5"/>
    <n v="0.03"/>
    <s v="AÃ©reo Normal"/>
    <n v="20.309999999999999"/>
    <n v="20.309999999999999"/>
    <s v=""/>
    <x v="417"/>
    <n v="3.37"/>
    <s v="Lisa Ryan"/>
    <s v="Salvador"/>
    <n v="59405"/>
    <s v="Bahia"/>
    <x v="1"/>
    <s v="Chris,Pat"/>
    <x v="1"/>
    <s v="Pat"/>
    <s v="Brasil"/>
    <s v="EscritÃ³rio em Casa"/>
    <s v="Material de EscritÃ³rio"/>
    <s v="Tesouras, rÃ©guas e aparadores"/>
    <x v="892"/>
    <s v="Small Pack"/>
    <n v="0.56999999999999995"/>
    <d v="2012-12-08T00:00:00"/>
  </r>
  <r>
    <n v="6978"/>
    <n v="6970"/>
    <n v="49799"/>
    <x v="862"/>
    <s v="Alta"/>
    <x v="32"/>
    <n v="1614.97"/>
    <n v="0.05"/>
    <s v="Transporte RodoviÃ¡rio"/>
    <n v="-593.15"/>
    <n v="-593.15"/>
    <s v=""/>
    <x v="381"/>
    <n v="85.63"/>
    <s v="Keith Dawkins"/>
    <s v="MaringÃ¡"/>
    <n v="71603"/>
    <s v="ParanÃ¡"/>
    <x v="2"/>
    <s v="Sam,Pat"/>
    <x v="2"/>
    <s v="Pat"/>
    <s v="Brasil"/>
    <s v="EscritÃ³rio em Casa"/>
    <s v="MobiliÃ¡rio"/>
    <s v="Mesas"/>
    <x v="536"/>
    <s v="Jumbo Box"/>
    <n v="0.74"/>
    <d v="2009-08-26T00:00:00"/>
  </r>
  <r>
    <n v="6981"/>
    <n v="6971"/>
    <n v="49799"/>
    <x v="862"/>
    <s v="Alta"/>
    <x v="40"/>
    <n v="2119.0414999999998"/>
    <n v="0"/>
    <s v="AÃ©reo Normal"/>
    <n v="-6.5670000000000002"/>
    <n v="-6.5670000000000002"/>
    <s v=""/>
    <x v="57"/>
    <n v="8.99"/>
    <s v="Keith Dawkins"/>
    <s v="MaringÃ¡"/>
    <n v="71603"/>
    <s v="ParanÃ¡"/>
    <x v="2"/>
    <s v="Sam,Pat"/>
    <x v="2"/>
    <s v="Pat"/>
    <s v="Brasil"/>
    <s v="EscritÃ³rio em Casa"/>
    <s v="Tecnologia"/>
    <s v="Telefones e ComunicaÃ§Ã£o"/>
    <x v="123"/>
    <s v="Small Box"/>
    <n v="0.6"/>
    <d v="2009-08-25T00:00:00"/>
  </r>
  <r>
    <n v="3667"/>
    <n v="6972"/>
    <n v="49824"/>
    <x v="487"/>
    <s v="Alta"/>
    <x v="22"/>
    <n v="1900.2259999999901"/>
    <n v="0.01"/>
    <s v="AÃ©reo RÃ¡pido"/>
    <n v="440.19900000000001"/>
    <n v="440.19900000000001"/>
    <s v=""/>
    <x v="6"/>
    <n v="5.31"/>
    <s v="Erica Hernandez"/>
    <s v="RibeirÃ£o Pires"/>
    <n v="7646"/>
    <s v="SÃ£o Paulo"/>
    <x v="3"/>
    <s v="Erin"/>
    <x v="3"/>
    <m/>
    <s v="Brasil"/>
    <s v="Pequenas Empresas"/>
    <s v="Tecnologia"/>
    <s v="Telefones e ComunicaÃ§Ã£o"/>
    <x v="626"/>
    <s v="Small Box"/>
    <n v="0.56999999999999995"/>
    <d v="2011-03-23T00:00:00"/>
  </r>
  <r>
    <n v="2799"/>
    <n v="6973"/>
    <n v="49828"/>
    <x v="608"/>
    <s v="MÃ©dia"/>
    <x v="33"/>
    <n v="272.39"/>
    <n v="0.03"/>
    <s v="AÃ©reo RÃ¡pido"/>
    <n v="-91.48"/>
    <n v="-91.48"/>
    <s v=""/>
    <x v="31"/>
    <n v="6.6"/>
    <s v="Ed Braxton"/>
    <s v="MaringÃ¡"/>
    <n v="72714"/>
    <s v="ParanÃ¡"/>
    <x v="2"/>
    <s v="Sam,Pat"/>
    <x v="2"/>
    <s v="Pat"/>
    <s v="Brasil"/>
    <s v="Consumidor"/>
    <s v="Material de EscritÃ³rio"/>
    <s v="Papel"/>
    <x v="293"/>
    <s v="Small Box"/>
    <n v="0.37"/>
    <d v="2011-08-31T00:00:00"/>
  </r>
  <r>
    <n v="7261"/>
    <n v="6974"/>
    <n v="49830"/>
    <x v="1064"/>
    <s v="CrÃ­tica"/>
    <x v="48"/>
    <n v="519.65"/>
    <n v="0.03"/>
    <s v="AÃ©reo RÃ¡pido"/>
    <n v="26.36"/>
    <n v="0"/>
    <s v="Returned"/>
    <x v="137"/>
    <n v="8.99"/>
    <s v="Ionia McGrath"/>
    <s v="MaringÃ¡"/>
    <n v="35601"/>
    <s v="ParanÃ¡"/>
    <x v="2"/>
    <s v="Sam,Pat"/>
    <x v="2"/>
    <s v="Pat"/>
    <s v="Brasil"/>
    <s v="Pequenas Empresas"/>
    <s v="Material de EscritÃ³rio"/>
    <s v="Canetas e materiais de arte"/>
    <x v="169"/>
    <s v="Small Pack"/>
    <n v="0.57999999999999996"/>
    <d v="2009-07-11T00:00:00"/>
  </r>
  <r>
    <n v="7262"/>
    <n v="6975"/>
    <n v="49830"/>
    <x v="1064"/>
    <s v="CrÃ­tica"/>
    <x v="42"/>
    <n v="16949.439999999999"/>
    <n v="0.01"/>
    <s v="AÃ©reo Normal"/>
    <n v="7858.08"/>
    <n v="0"/>
    <s v="Returned"/>
    <x v="333"/>
    <n v="19.989999999999998"/>
    <s v="Ionia McGrath"/>
    <s v="Cachoeira do Sul"/>
    <n v="27288"/>
    <s v="Rio Grande do Sul"/>
    <x v="2"/>
    <s v="Sam,Pat"/>
    <x v="2"/>
    <s v="Pat"/>
    <s v="Brasil"/>
    <s v="Pequenas Empresas"/>
    <s v="Material de EscritÃ³rio"/>
    <s v="Capas e AcessÃ³rios"/>
    <x v="465"/>
    <s v="Small Box"/>
    <n v="0.37"/>
    <d v="2009-07-11T00:00:00"/>
  </r>
  <r>
    <n v="4933"/>
    <n v="6976"/>
    <n v="49831"/>
    <x v="231"/>
    <s v="CrÃ­tica"/>
    <x v="43"/>
    <n v="274.32"/>
    <n v="0.01"/>
    <s v="AÃ©reo Normal"/>
    <n v="-58.24"/>
    <n v="-58.24"/>
    <s v=""/>
    <x v="506"/>
    <n v="4.53"/>
    <s v="Brenda Bowman"/>
    <s v="RibeirÃ£o Pires"/>
    <n v="11704"/>
    <s v="SÃ£o Paulo"/>
    <x v="3"/>
    <s v="Erin"/>
    <x v="3"/>
    <m/>
    <s v="Brasil"/>
    <s v="Pequenas Empresas"/>
    <s v="Material de EscritÃ³rio"/>
    <s v="Armazenamento e OrganizaÃ§Ã£o"/>
    <x v="774"/>
    <s v="Small Box"/>
    <n v="0.81"/>
    <d v="2010-08-25T00:00:00"/>
  </r>
  <r>
    <n v="609"/>
    <n v="6977"/>
    <n v="49862"/>
    <x v="284"/>
    <s v="NÃ£o Especificada"/>
    <x v="4"/>
    <n v="75.73"/>
    <n v="7.0000000000000007E-2"/>
    <s v="AÃ©reo Normal"/>
    <n v="29.46"/>
    <n v="29.46"/>
    <s v=""/>
    <x v="253"/>
    <n v="0.5"/>
    <s v="Nora Price"/>
    <s v="Cachoeira do Sul"/>
    <n v="23464"/>
    <s v="Rio Grande do Sul"/>
    <x v="2"/>
    <s v="Sam,Pat"/>
    <x v="2"/>
    <s v="Pat"/>
    <s v="Brasil"/>
    <s v="Pequenas Empresas"/>
    <s v="Material de EscritÃ³rio"/>
    <s v="Etiquetas"/>
    <x v="821"/>
    <s v="Small Box"/>
    <n v="0.37"/>
    <d v="2012-09-14T00:00:00"/>
  </r>
  <r>
    <n v="78"/>
    <n v="6978"/>
    <n v="49889"/>
    <x v="1298"/>
    <s v="CrÃ­tica"/>
    <x v="26"/>
    <n v="533.47"/>
    <n v="0.09"/>
    <s v="AÃ©reo Normal"/>
    <n v="-50.208999999999897"/>
    <n v="-50.208999999999897"/>
    <s v=""/>
    <x v="329"/>
    <n v="7.19"/>
    <s v="Philip Fox"/>
    <s v="Rio de Janeiro"/>
    <n v="26301"/>
    <s v="Rio de Janeiro"/>
    <x v="3"/>
    <s v="Erin"/>
    <x v="3"/>
    <m/>
    <s v="Brasil"/>
    <s v="EscritÃ³rio em Casa"/>
    <s v="Material de EscritÃ³rio"/>
    <s v="Capas e AcessÃ³rios"/>
    <x v="461"/>
    <s v="Small Box"/>
    <n v="0.4"/>
    <d v="2012-12-14T00:00:00"/>
  </r>
  <r>
    <n v="79"/>
    <n v="6979"/>
    <n v="49889"/>
    <x v="1298"/>
    <s v="CrÃ­tica"/>
    <x v="24"/>
    <n v="61.94"/>
    <n v="0.09"/>
    <s v="AÃ©reo RÃ¡pido"/>
    <n v="-22.32"/>
    <n v="-22.32"/>
    <s v=""/>
    <x v="582"/>
    <n v="2.0299999999999998"/>
    <s v="Philip Fox"/>
    <s v="Rio de Janeiro"/>
    <n v="26301"/>
    <s v="Rio de Janeiro"/>
    <x v="3"/>
    <s v="Erin"/>
    <x v="3"/>
    <m/>
    <s v="Brasil"/>
    <s v="EscritÃ³rio em Casa"/>
    <s v="Material de EscritÃ³rio"/>
    <s v="Canetas e materiais de arte"/>
    <x v="970"/>
    <s v="Wrap Bag"/>
    <n v="0.56999999999999995"/>
    <d v="2012-12-14T00:00:00"/>
  </r>
  <r>
    <n v="6875"/>
    <n v="6981"/>
    <n v="49891"/>
    <x v="547"/>
    <s v="NÃ£o Especificada"/>
    <x v="47"/>
    <n v="259.83"/>
    <n v="0"/>
    <s v="AÃ©reo Normal"/>
    <n v="80.733000000000004"/>
    <n v="80.733000000000004"/>
    <s v=""/>
    <x v="25"/>
    <n v="1.49"/>
    <s v="Darrin Sayre"/>
    <s v="Belo Horizonte"/>
    <n v="1887"/>
    <s v="Minas Gerais"/>
    <x v="3"/>
    <s v="Erin"/>
    <x v="3"/>
    <m/>
    <s v="Brasil"/>
    <s v="Consumidor"/>
    <s v="Material de EscritÃ³rio"/>
    <s v="Capas e AcessÃ³rios"/>
    <x v="112"/>
    <s v="Small Box"/>
    <n v="0.39"/>
    <d v="2009-09-14T00:00:00"/>
  </r>
  <r>
    <n v="6888"/>
    <n v="6980"/>
    <n v="49891"/>
    <x v="547"/>
    <s v="NÃ£o Especificada"/>
    <x v="36"/>
    <n v="88.4"/>
    <n v="0.08"/>
    <s v="AÃ©reo Normal"/>
    <n v="35.5"/>
    <n v="35.5"/>
    <s v=""/>
    <x v="113"/>
    <n v="0.5"/>
    <s v="Darrin Sayre"/>
    <s v="VitÃ³ria"/>
    <n v="4330"/>
    <s v="EspÃ­rito Santo"/>
    <x v="3"/>
    <s v="Erin"/>
    <x v="3"/>
    <m/>
    <s v="Brasil"/>
    <s v="Consumidor"/>
    <s v="Material de EscritÃ³rio"/>
    <s v="Etiquetas"/>
    <x v="308"/>
    <s v="Small Box"/>
    <n v="0.36"/>
    <d v="2009-09-12T00:00:00"/>
  </r>
  <r>
    <n v="3898"/>
    <n v="6982"/>
    <n v="49892"/>
    <x v="934"/>
    <s v="Baixa"/>
    <x v="2"/>
    <n v="171.14"/>
    <n v="0.02"/>
    <s v="AÃ©reo Normal"/>
    <n v="-1172.75"/>
    <n v="-1172.75"/>
    <s v=""/>
    <x v="78"/>
    <n v="49"/>
    <s v="Bill Eplett"/>
    <s v="RibeirÃ£o Pires"/>
    <n v="13905"/>
    <s v="SÃ£o Paulo"/>
    <x v="3"/>
    <s v="Erin"/>
    <x v="3"/>
    <m/>
    <s v="Brasil"/>
    <s v="Corporativo"/>
    <s v="Material de EscritÃ³rio"/>
    <s v="EletrodomÃ©sticos"/>
    <x v="90"/>
    <s v="Large Box"/>
    <n v="0.6"/>
    <d v="2011-02-10T00:00:00"/>
  </r>
  <r>
    <n v="6130"/>
    <n v="6987"/>
    <n v="49925"/>
    <x v="1299"/>
    <s v="Alta"/>
    <x v="23"/>
    <n v="3.41"/>
    <n v="0.06"/>
    <s v="AÃ©reo Normal"/>
    <n v="-1.78"/>
    <n v="-1.78"/>
    <s v=""/>
    <x v="7"/>
    <n v="0.7"/>
    <s v="Adam Hart"/>
    <s v="Recife"/>
    <n v="93534"/>
    <s v="Pernambuco"/>
    <x v="1"/>
    <s v="Chris,Pat"/>
    <x v="1"/>
    <s v="Pat"/>
    <s v="Brasil"/>
    <s v="Corporativo"/>
    <s v="Material de EscritÃ³rio"/>
    <s v="Canetas e materiais de arte"/>
    <x v="1148"/>
    <s v="Wrap Bag"/>
    <n v="0.56000000000000005"/>
    <d v="2010-01-23T00:00:00"/>
  </r>
  <r>
    <n v="1678"/>
    <n v="6992"/>
    <n v="49953"/>
    <x v="606"/>
    <s v="NÃ£o Especificada"/>
    <x v="43"/>
    <n v="283.5"/>
    <n v="0.1"/>
    <s v="AÃ©reo Normal"/>
    <n v="-51.47"/>
    <n v="-51.47"/>
    <s v=""/>
    <x v="90"/>
    <n v="6.5"/>
    <s v="Toby Carlisle"/>
    <s v="Cachoeira do Sul"/>
    <n v="37064"/>
    <s v="Rio Grande do Sul"/>
    <x v="2"/>
    <s v="Sam,Pat"/>
    <x v="2"/>
    <s v="Pat"/>
    <s v="Brasil"/>
    <s v="EscritÃ³rio em Casa"/>
    <s v="Tecnologia"/>
    <s v="PerifÃ©ricos"/>
    <x v="103"/>
    <s v="Small Box"/>
    <n v="0.48"/>
    <d v="2012-03-18T00:00:00"/>
  </r>
  <r>
    <n v="1687"/>
    <n v="6993"/>
    <n v="49953"/>
    <x v="606"/>
    <s v="NÃ£o Especificada"/>
    <x v="49"/>
    <n v="242.13"/>
    <n v="0.09"/>
    <s v="AÃ©reo RÃ¡pido"/>
    <n v="-94.74"/>
    <n v="-94.74"/>
    <s v=""/>
    <x v="31"/>
    <n v="6.6"/>
    <s v="Toby Carlisle"/>
    <s v="Cachoeira do Sul"/>
    <n v="37064"/>
    <s v="Rio Grande do Sul"/>
    <x v="2"/>
    <s v="Sam,Pat"/>
    <x v="2"/>
    <s v="Pat"/>
    <s v="Brasil"/>
    <s v="EscritÃ³rio em Casa"/>
    <s v="Material de EscritÃ³rio"/>
    <s v="Papel"/>
    <x v="293"/>
    <s v="Small Box"/>
    <n v="0.37"/>
    <d v="2012-03-17T00:00:00"/>
  </r>
  <r>
    <n v="1791"/>
    <n v="6994"/>
    <n v="49954"/>
    <x v="96"/>
    <s v="CrÃ­tica"/>
    <x v="49"/>
    <n v="1921.1275000000001"/>
    <n v="0.08"/>
    <s v="AÃ©reo Normal"/>
    <n v="248.58"/>
    <n v="248.58"/>
    <s v=""/>
    <x v="6"/>
    <n v="8.99"/>
    <s v="Claire Good"/>
    <s v="Teresina"/>
    <n v="97224"/>
    <s v="PiauÃ­"/>
    <x v="1"/>
    <s v="Chris,Pat"/>
    <x v="1"/>
    <s v="Pat"/>
    <s v="Brasil"/>
    <s v="EscritÃ³rio em Casa"/>
    <s v="Tecnologia"/>
    <s v="Telefones e ComunicaÃ§Ã£o"/>
    <x v="212"/>
    <s v="Small Box"/>
    <n v="0.56000000000000005"/>
    <d v="2012-02-29T00:00:00"/>
  </r>
  <r>
    <n v="7594"/>
    <n v="6995"/>
    <n v="49984"/>
    <x v="956"/>
    <s v="Baixa"/>
    <x v="18"/>
    <n v="57.28"/>
    <n v="0.02"/>
    <s v="AÃ©reo Normal"/>
    <n v="7.31"/>
    <n v="7.31"/>
    <s v=""/>
    <x v="180"/>
    <n v="1.49"/>
    <s v="Sara Luxemburg"/>
    <s v="Belo Horizonte"/>
    <n v="2215"/>
    <s v="Minas Gerais"/>
    <x v="3"/>
    <s v="Erin"/>
    <x v="3"/>
    <m/>
    <s v="Brasil"/>
    <s v="Pequenas Empresas"/>
    <s v="Material de EscritÃ³rio"/>
    <s v="Capas e AcessÃ³rios"/>
    <x v="221"/>
    <s v="Small Box"/>
    <n v="0.38"/>
    <d v="2009-05-15T00:00:00"/>
  </r>
  <r>
    <n v="7618"/>
    <n v="6996"/>
    <n v="49984"/>
    <x v="956"/>
    <s v="Baixa"/>
    <x v="46"/>
    <n v="227.87"/>
    <n v="0.02"/>
    <s v="AÃ©reo Normal"/>
    <n v="-130.61000000000001"/>
    <n v="-130.61000000000001"/>
    <s v=""/>
    <x v="31"/>
    <n v="8.4"/>
    <s v="Sara Luxemburg"/>
    <s v="Belo Horizonte"/>
    <n v="2719"/>
    <s v="Minas Gerais"/>
    <x v="3"/>
    <s v="Erin"/>
    <x v="3"/>
    <m/>
    <s v="Brasil"/>
    <s v="Pequenas Empresas"/>
    <s v="Material de EscritÃ³rio"/>
    <s v="Papel"/>
    <x v="285"/>
    <s v="Small Box"/>
    <n v="0.37"/>
    <d v="2009-05-11T00:00:00"/>
  </r>
  <r>
    <n v="4012"/>
    <n v="6998"/>
    <n v="49987"/>
    <x v="583"/>
    <s v="Alta"/>
    <x v="18"/>
    <n v="242.28399999999999"/>
    <n v="0.03"/>
    <s v="AÃ©reo Normal"/>
    <n v="51.75"/>
    <n v="51.75"/>
    <s v=""/>
    <x v="127"/>
    <n v="0.99"/>
    <s v="Tanja Norvell"/>
    <s v="MaringÃ¡"/>
    <n v="34239"/>
    <s v="ParanÃ¡"/>
    <x v="2"/>
    <s v="Sam,Pat"/>
    <x v="2"/>
    <s v="Pat"/>
    <s v="Brasil"/>
    <s v="Consumidor"/>
    <s v="Tecnologia"/>
    <s v="Telefones e ComunicaÃ§Ã£o"/>
    <x v="544"/>
    <s v="Wrap Bag"/>
    <n v="0.37"/>
    <d v="2011-01-21T00:00:00"/>
  </r>
  <r>
    <n v="4175"/>
    <n v="7001"/>
    <n v="49988"/>
    <x v="211"/>
    <s v="Alta"/>
    <x v="27"/>
    <n v="7731.09"/>
    <n v="0"/>
    <s v="AÃ©reo Normal"/>
    <n v="-222.17"/>
    <n v="0"/>
    <s v="Returned"/>
    <x v="460"/>
    <n v="35"/>
    <s v="Helen Wasserman"/>
    <s v="RibeirÃ£o Pires"/>
    <n v="14901"/>
    <s v="SÃ£o Paulo"/>
    <x v="3"/>
    <s v="Erin"/>
    <x v="3"/>
    <m/>
    <s v="Brasil"/>
    <s v="EscritÃ³rio em Casa"/>
    <s v="Material de EscritÃ³rio"/>
    <s v="Armazenamento e OrganizaÃ§Ã£o"/>
    <x v="680"/>
    <s v="Large Box"/>
    <n v="0.85"/>
    <d v="2010-12-23T00:00:00"/>
  </r>
  <r>
    <n v="4176"/>
    <n v="7003"/>
    <n v="49988"/>
    <x v="211"/>
    <s v="Alta"/>
    <x v="22"/>
    <n v="5834.6464999999998"/>
    <n v="0.01"/>
    <s v="AÃ©reo Normal"/>
    <n v="1619.6579999999999"/>
    <n v="0"/>
    <s v="Returned"/>
    <x v="11"/>
    <n v="2.79"/>
    <s v="Helen Wasserman"/>
    <s v="RibeirÃ£o Pires"/>
    <n v="14901"/>
    <s v="SÃ£o Paulo"/>
    <x v="3"/>
    <s v="Erin"/>
    <x v="3"/>
    <m/>
    <s v="Brasil"/>
    <s v="EscritÃ³rio em Casa"/>
    <s v="Tecnologia"/>
    <s v="Telefones e ComunicaÃ§Ã£o"/>
    <x v="1189"/>
    <s v="Small Box"/>
    <n v="0.57999999999999996"/>
    <d v="2010-12-23T00:00:00"/>
  </r>
  <r>
    <n v="4182"/>
    <n v="7002"/>
    <n v="49988"/>
    <x v="211"/>
    <s v="Alta"/>
    <x v="22"/>
    <n v="10162.575999999999"/>
    <n v="0.08"/>
    <s v="Transporte RodoviÃ¡rio"/>
    <n v="-969.04836599999999"/>
    <n v="0"/>
    <s v="Returned"/>
    <x v="309"/>
    <n v="42.52"/>
    <s v="Helen Wasserman"/>
    <s v="RibeirÃ£o Pires"/>
    <n v="14901"/>
    <s v="SÃ£o Paulo"/>
    <x v="3"/>
    <s v="Erin"/>
    <x v="3"/>
    <m/>
    <s v="Brasil"/>
    <s v="EscritÃ³rio em Casa"/>
    <s v="MobiliÃ¡rio"/>
    <s v="Mesas"/>
    <x v="430"/>
    <s v="Jumbo Box"/>
    <n v="0.71"/>
    <d v="2010-12-22T00:00:00"/>
  </r>
  <r>
    <n v="5621"/>
    <n v="7004"/>
    <n v="49989"/>
    <x v="102"/>
    <s v="NÃ£o Especificada"/>
    <x v="0"/>
    <n v="1854.94"/>
    <n v="0.04"/>
    <s v="AÃ©reo Normal"/>
    <n v="-559.78"/>
    <n v="-559.78"/>
    <s v=""/>
    <x v="214"/>
    <n v="7.18"/>
    <s v="Dianna Wilson"/>
    <s v="Rio de Janeiro"/>
    <n v="2864"/>
    <s v="Rio de Janeiro"/>
    <x v="3"/>
    <s v="Erin"/>
    <x v="3"/>
    <m/>
    <s v="Brasil"/>
    <s v="Pequenas Empresas"/>
    <s v="Tecnologia"/>
    <s v="PerifÃ©ricos"/>
    <x v="276"/>
    <s v="Small Box"/>
    <n v="0.48"/>
    <d v="2010-04-27T00:00:00"/>
  </r>
  <r>
    <n v="7815"/>
    <n v="7006"/>
    <n v="50016"/>
    <x v="697"/>
    <s v="Alta"/>
    <x v="5"/>
    <n v="1093.6355000000001"/>
    <n v="0.05"/>
    <s v="AÃ©reo Normal"/>
    <n v="119.169"/>
    <n v="119.169"/>
    <s v=""/>
    <x v="121"/>
    <n v="0.99"/>
    <s v="Harold Dahlen"/>
    <s v="Cachoeira do Sul"/>
    <n v="29687"/>
    <s v="Rio Grande do Sul"/>
    <x v="2"/>
    <s v="Sam,Pat"/>
    <x v="2"/>
    <s v="Pat"/>
    <s v="Brasil"/>
    <s v="Consumidor"/>
    <s v="Tecnologia"/>
    <s v="Telefones e ComunicaÃ§Ã£o"/>
    <x v="826"/>
    <s v="Wrap Bag"/>
    <n v="0.55000000000000004"/>
    <d v="2009-04-07T00:00:00"/>
  </r>
  <r>
    <n v="204"/>
    <n v="7007"/>
    <n v="50017"/>
    <x v="123"/>
    <s v="Baixa"/>
    <x v="27"/>
    <n v="1502.47"/>
    <n v="7.0000000000000007E-2"/>
    <s v="AÃ©reo Normal"/>
    <n v="214.05"/>
    <n v="214.05"/>
    <s v=""/>
    <x v="272"/>
    <n v="8.99"/>
    <s v="Vivek Grady"/>
    <s v="RibeirÃ£o Pires"/>
    <n v="44483"/>
    <s v="SÃ£o Paulo"/>
    <x v="3"/>
    <s v="Erin"/>
    <x v="3"/>
    <m/>
    <s v="Brasil"/>
    <s v="EscritÃ³rio em Casa"/>
    <s v="Material de EscritÃ³rio"/>
    <s v="Canetas e materiais de arte"/>
    <x v="374"/>
    <s v="Small Pack"/>
    <n v="0.56000000000000005"/>
    <d v="2012-11-22T00:00:00"/>
  </r>
  <r>
    <n v="216"/>
    <n v="7008"/>
    <n v="50017"/>
    <x v="123"/>
    <s v="Baixa"/>
    <x v="4"/>
    <n v="2014.13"/>
    <n v="0.1"/>
    <s v="AÃ©reo Normal"/>
    <n v="-794.94"/>
    <n v="-794.94"/>
    <s v=""/>
    <x v="546"/>
    <n v="35"/>
    <s v="Vivek Grady"/>
    <s v="RibeirÃ£o Pires"/>
    <n v="44483"/>
    <s v="SÃ£o Paulo"/>
    <x v="3"/>
    <s v="Erin"/>
    <x v="3"/>
    <m/>
    <s v="Brasil"/>
    <s v="EscritÃ³rio em Casa"/>
    <s v="Material de EscritÃ³rio"/>
    <s v="Armazenamento e OrganizaÃ§Ã£o"/>
    <x v="847"/>
    <s v="Large Box"/>
    <n v="0.83"/>
    <d v="2012-11-20T00:00:00"/>
  </r>
  <r>
    <n v="6748"/>
    <n v="7013"/>
    <n v="50051"/>
    <x v="256"/>
    <s v="MÃ©dia"/>
    <x v="5"/>
    <n v="308.64"/>
    <n v="0.03"/>
    <s v="AÃ©reo RÃ¡pido"/>
    <n v="91.08"/>
    <n v="91.08"/>
    <s v=""/>
    <x v="657"/>
    <n v="6.38"/>
    <s v="Jas O'Carroll"/>
    <s v="RibeirÃ£o Pires"/>
    <n v="44094"/>
    <s v="SÃ£o Paulo"/>
    <x v="3"/>
    <s v="Erin"/>
    <x v="3"/>
    <m/>
    <s v="Brasil"/>
    <s v="Corporativo"/>
    <s v="MobiliÃ¡rio"/>
    <s v="MobiliÃ¡rio de EscritÃ³rio"/>
    <x v="1070"/>
    <s v="Small Box"/>
    <n v="0.56000000000000005"/>
    <d v="2009-10-04T00:00:00"/>
  </r>
  <r>
    <n v="4850"/>
    <n v="7014"/>
    <n v="50054"/>
    <x v="345"/>
    <s v="NÃ£o Especificada"/>
    <x v="31"/>
    <n v="5369.46"/>
    <n v="0"/>
    <s v="AÃ©reo Normal"/>
    <n v="1370.26"/>
    <n v="1370.26"/>
    <s v=""/>
    <x v="145"/>
    <n v="19.989999999999998"/>
    <s v="Cynthia Delaney"/>
    <s v="MaringÃ¡"/>
    <n v="71854"/>
    <s v="ParanÃ¡"/>
    <x v="2"/>
    <s v="Sam,Pat"/>
    <x v="2"/>
    <s v="Pat"/>
    <s v="Brasil"/>
    <s v="Corporativo"/>
    <s v="Tecnologia"/>
    <s v="MÃ¡quinas de EscritÃ³rio"/>
    <x v="591"/>
    <s v="Small Box"/>
    <n v="0.52"/>
    <d v="2010-09-08T00:00:00"/>
  </r>
  <r>
    <n v="4851"/>
    <n v="7015"/>
    <n v="50054"/>
    <x v="345"/>
    <s v="NÃ£o Especificada"/>
    <x v="7"/>
    <n v="1439.96"/>
    <n v="0.02"/>
    <s v="AÃ©reo Normal"/>
    <n v="182.46"/>
    <n v="182.46"/>
    <s v=""/>
    <x v="540"/>
    <n v="8.74"/>
    <s v="Cynthia Delaney"/>
    <s v="MaringÃ¡"/>
    <n v="71854"/>
    <s v="ParanÃ¡"/>
    <x v="2"/>
    <s v="Sam,Pat"/>
    <x v="2"/>
    <s v="Pat"/>
    <s v="Brasil"/>
    <s v="Corporativo"/>
    <s v="Material de EscritÃ³rio"/>
    <s v="Armazenamento e OrganizaÃ§Ã£o"/>
    <x v="1026"/>
    <s v="Small Box"/>
    <n v="0.61"/>
    <d v="2010-09-08T00:00:00"/>
  </r>
  <r>
    <n v="389"/>
    <n v="7016"/>
    <n v="50055"/>
    <x v="641"/>
    <s v="MÃ©dia"/>
    <x v="23"/>
    <n v="13.45"/>
    <n v="0"/>
    <s v="AÃ©reo Normal"/>
    <n v="-8.1995000000000005"/>
    <n v="-8.1995000000000005"/>
    <s v=""/>
    <x v="35"/>
    <n v="7.78"/>
    <s v="Jack O'Briant"/>
    <s v="Cachoeira do Sul"/>
    <n v="38701"/>
    <s v="Rio Grande do Sul"/>
    <x v="2"/>
    <s v="Sam,Pat"/>
    <x v="2"/>
    <s v="Pat"/>
    <s v="Brasil"/>
    <s v="Pequenas Empresas"/>
    <s v="Material de EscritÃ³rio"/>
    <s v="Capas e AcessÃ³rios"/>
    <x v="36"/>
    <s v="Small Box"/>
    <n v="0.37"/>
    <d v="2012-10-20T00:00:00"/>
  </r>
  <r>
    <n v="390"/>
    <n v="7017"/>
    <n v="50055"/>
    <x v="641"/>
    <s v="MÃ©dia"/>
    <x v="41"/>
    <n v="75.790000000000006"/>
    <n v="0.09"/>
    <s v="AÃ©reo Normal"/>
    <n v="-18.77"/>
    <n v="-18.77"/>
    <s v=""/>
    <x v="64"/>
    <n v="4.91"/>
    <s v="Jack O'Briant"/>
    <s v="Cachoeira do Sul"/>
    <n v="38701"/>
    <s v="Rio Grande do Sul"/>
    <x v="2"/>
    <s v="Sam,Pat"/>
    <x v="2"/>
    <s v="Pat"/>
    <s v="Brasil"/>
    <s v="Pequenas Empresas"/>
    <s v="Material de EscritÃ³rio"/>
    <s v="Papel"/>
    <x v="1199"/>
    <s v="Small Box"/>
    <n v="0.37"/>
    <d v="2012-10-20T00:00:00"/>
  </r>
  <r>
    <n v="3580"/>
    <n v="7019"/>
    <n v="50083"/>
    <x v="440"/>
    <s v="NÃ£o Especificada"/>
    <x v="22"/>
    <n v="13671.94"/>
    <n v="0.01"/>
    <s v="Transporte RodoviÃ¡rio"/>
    <n v="5711.96"/>
    <n v="0"/>
    <s v="Returned"/>
    <x v="598"/>
    <n v="48.26"/>
    <s v="John Castell"/>
    <s v="RibeirÃ£o Pires"/>
    <n v="44118"/>
    <s v="SÃ£o Paulo"/>
    <x v="3"/>
    <s v="Erin"/>
    <x v="3"/>
    <m/>
    <s v="Brasil"/>
    <s v="Pequenas Empresas"/>
    <s v="Tecnologia"/>
    <s v="MÃ¡quinas de EscritÃ³rio"/>
    <x v="948"/>
    <s v="Jumbo Box"/>
    <n v="0.36"/>
    <d v="2011-04-10T00:00:00"/>
  </r>
  <r>
    <n v="5500"/>
    <n v="7020"/>
    <n v="50087"/>
    <x v="1176"/>
    <s v="NÃ£o Especificada"/>
    <x v="30"/>
    <n v="58.86"/>
    <n v="0.03"/>
    <s v="AÃ©reo Normal"/>
    <n v="6.96"/>
    <n v="0"/>
    <s v="Returned"/>
    <x v="541"/>
    <n v="1.35"/>
    <s v="Patrick Ryan"/>
    <s v="FlorianÃ³polis"/>
    <n v="30318"/>
    <s v="Santa Catarina"/>
    <x v="2"/>
    <s v="Sam,Pat"/>
    <x v="2"/>
    <s v="Pat"/>
    <s v="Brasil"/>
    <s v="Corporativo"/>
    <s v="Material de EscritÃ³rio"/>
    <s v="ElÃ¡sticos"/>
    <x v="840"/>
    <s v="Wrap Bag"/>
    <n v="0.4"/>
    <d v="2010-05-17T00:00:00"/>
  </r>
  <r>
    <n v="5804"/>
    <n v="7022"/>
    <n v="50118"/>
    <x v="1300"/>
    <s v="NÃ£o Especificada"/>
    <x v="36"/>
    <n v="337.38"/>
    <n v="0"/>
    <s v="Transporte RodoviÃ¡rio"/>
    <n v="-409.79"/>
    <n v="-409.79"/>
    <s v=""/>
    <x v="501"/>
    <n v="27.75"/>
    <s v="Dianna Vittorini"/>
    <s v="MaceiÃ³"/>
    <n v="85374"/>
    <s v="Alagoas"/>
    <x v="1"/>
    <s v="Chris,Pat"/>
    <x v="1"/>
    <s v="Pat"/>
    <s v="Brasil"/>
    <s v="Corporativo"/>
    <s v="MobiliÃ¡rio"/>
    <s v="Mesas"/>
    <x v="768"/>
    <s v="Jumbo Box"/>
    <n v="0.76"/>
    <d v="2010-03-19T00:00:00"/>
  </r>
  <r>
    <n v="1164"/>
    <n v="7023"/>
    <n v="50144"/>
    <x v="142"/>
    <s v="CrÃ­tica"/>
    <x v="49"/>
    <n v="4169.93"/>
    <n v="0.1"/>
    <s v="AÃ©reo RÃ¡pido"/>
    <n v="1765.5350000000001"/>
    <n v="1765.5350000000001"/>
    <s v=""/>
    <x v="211"/>
    <n v="9.07"/>
    <s v="Michael Dominguez"/>
    <s v="RibeirÃ£o Pires"/>
    <n v="15601"/>
    <s v="SÃ£o Paulo"/>
    <x v="3"/>
    <s v="Erin"/>
    <x v="3"/>
    <m/>
    <s v="Brasil"/>
    <s v="EscritÃ³rio em Casa"/>
    <s v="Material de EscritÃ³rio"/>
    <s v="Capas e AcessÃ³rios"/>
    <x v="663"/>
    <s v="Small Box"/>
    <n v="0.35"/>
    <d v="2012-06-07T00:00:00"/>
  </r>
  <r>
    <n v="3800"/>
    <n v="7024"/>
    <n v="50145"/>
    <x v="465"/>
    <s v="Alta"/>
    <x v="43"/>
    <n v="325.58"/>
    <n v="0.06"/>
    <s v="AÃ©reo Normal"/>
    <n v="152.28"/>
    <n v="152.28"/>
    <s v=""/>
    <x v="723"/>
    <n v="3.62"/>
    <s v="Michael Grace"/>
    <s v="Cachoeira do Sul"/>
    <n v="29483"/>
    <s v="Rio Grande do Sul"/>
    <x v="2"/>
    <s v="Sam,Pat"/>
    <x v="2"/>
    <s v="Pat"/>
    <s v="Brasil"/>
    <s v="Corporativo"/>
    <s v="MobiliÃ¡rio"/>
    <s v="MobiliÃ¡rio de EscritÃ³rio"/>
    <x v="1206"/>
    <s v="Wrap Bag"/>
    <n v="0.43"/>
    <d v="2011-02-27T00:00:00"/>
  </r>
  <r>
    <n v="3807"/>
    <n v="7025"/>
    <n v="50145"/>
    <x v="465"/>
    <s v="Alta"/>
    <x v="29"/>
    <n v="458.8"/>
    <n v="0"/>
    <s v="AÃ©reo Normal"/>
    <n v="305.87"/>
    <n v="305.87"/>
    <s v=""/>
    <x v="448"/>
    <n v="6.77"/>
    <s v="Michael Grace"/>
    <s v="Cachoeira do Sul"/>
    <n v="29483"/>
    <s v="Rio Grande do Sul"/>
    <x v="2"/>
    <s v="Sam,Pat"/>
    <x v="2"/>
    <s v="Pat"/>
    <s v="Brasil"/>
    <s v="Corporativo"/>
    <s v="MobiliÃ¡rio"/>
    <s v="MobiliÃ¡rio de EscritÃ³rio"/>
    <x v="652"/>
    <s v="Small Box"/>
    <n v="0.44"/>
    <d v="2011-02-26T00:00:00"/>
  </r>
  <r>
    <n v="5010"/>
    <n v="7026"/>
    <n v="50146"/>
    <x v="1149"/>
    <s v="NÃ£o Especificada"/>
    <x v="46"/>
    <n v="2288.6419999999998"/>
    <n v="0.05"/>
    <s v="AÃ©reo Normal"/>
    <n v="519.58799999999997"/>
    <n v="519.58799999999997"/>
    <s v=""/>
    <x v="121"/>
    <n v="2.79"/>
    <s v="Shui Tom"/>
    <s v="Feira de Santana"/>
    <n v="99336"/>
    <s v="Bahia"/>
    <x v="1"/>
    <s v="Chris,Pat"/>
    <x v="1"/>
    <s v="Pat"/>
    <s v="Brasil"/>
    <s v="Consumidor"/>
    <s v="Tecnologia"/>
    <s v="Telefones e ComunicaÃ§Ã£o"/>
    <x v="927"/>
    <s v="Small Box"/>
    <n v="0.57999999999999996"/>
    <d v="2010-08-09T00:00:00"/>
  </r>
  <r>
    <n v="6720"/>
    <n v="7027"/>
    <n v="50147"/>
    <x v="914"/>
    <s v="MÃ©dia"/>
    <x v="8"/>
    <n v="1504.01"/>
    <n v="0.05"/>
    <s v="AÃ©reo Normal"/>
    <n v="211.04"/>
    <n v="0"/>
    <s v="Returned"/>
    <x v="520"/>
    <n v="14.72"/>
    <s v="Denise Monton"/>
    <s v="Cachoeira do Sul"/>
    <n v="27511"/>
    <s v="Rio Grande do Sul"/>
    <x v="2"/>
    <s v="Sam,Pat"/>
    <x v="2"/>
    <s v="Pat"/>
    <s v="Brasil"/>
    <s v="EscritÃ³rio em Casa"/>
    <s v="Material de EscritÃ³rio"/>
    <s v="Envelopes"/>
    <x v="796"/>
    <s v="Small Box"/>
    <n v="0.4"/>
    <d v="2009-10-09T00:00:00"/>
  </r>
  <r>
    <n v="6726"/>
    <n v="7028"/>
    <n v="50147"/>
    <x v="914"/>
    <s v="MÃ©dia"/>
    <x v="37"/>
    <n v="163.62"/>
    <n v="0"/>
    <s v="AÃ©reo Normal"/>
    <n v="16.34"/>
    <n v="0"/>
    <s v="Returned"/>
    <x v="348"/>
    <n v="5.43"/>
    <s v="Denise Monton"/>
    <s v="Cachoeira do Sul"/>
    <n v="27511"/>
    <s v="Rio Grande do Sul"/>
    <x v="2"/>
    <s v="Sam,Pat"/>
    <x v="2"/>
    <s v="Pat"/>
    <s v="Brasil"/>
    <s v="EscritÃ³rio em Casa"/>
    <s v="Material de EscritÃ³rio"/>
    <s v="Papel"/>
    <x v="489"/>
    <s v="Small Box"/>
    <n v="0.36"/>
    <d v="2009-10-08T00:00:00"/>
  </r>
  <r>
    <n v="1928"/>
    <n v="7029"/>
    <n v="50148"/>
    <x v="401"/>
    <s v="MÃ©dia"/>
    <x v="29"/>
    <n v="17965.45"/>
    <n v="0"/>
    <s v="AÃ©reo Normal"/>
    <n v="3459.43"/>
    <n v="3459.43"/>
    <s v=""/>
    <x v="504"/>
    <n v="13.99"/>
    <s v="Roy Phan"/>
    <s v="Feira de Santana"/>
    <n v="98026"/>
    <s v="Bahia"/>
    <x v="1"/>
    <s v="Chris,Pat"/>
    <x v="1"/>
    <s v="Pat"/>
    <s v="Brasil"/>
    <s v="Consumidor"/>
    <s v="Tecnologia"/>
    <s v="MÃ¡quinas de EscritÃ³rio"/>
    <x v="771"/>
    <s v="Medium Box"/>
    <n v="0.38"/>
    <d v="2012-02-03T00:00:00"/>
  </r>
  <r>
    <n v="1203"/>
    <n v="7030"/>
    <n v="50181"/>
    <x v="1031"/>
    <s v="Alta"/>
    <x v="1"/>
    <n v="289.73"/>
    <n v="0.04"/>
    <s v="Transporte RodoviÃ¡rio"/>
    <n v="-246.21"/>
    <n v="-246.21"/>
    <s v=""/>
    <x v="411"/>
    <n v="28.63"/>
    <s v="Odella Nelson"/>
    <s v="RibeirÃ£o Pires"/>
    <n v="17403"/>
    <s v="SÃ£o Paulo"/>
    <x v="3"/>
    <s v="Erin"/>
    <x v="3"/>
    <m/>
    <s v="Brasil"/>
    <s v="Pequenas Empresas"/>
    <s v="MobiliÃ¡rio"/>
    <s v="Cadeiras"/>
    <x v="585"/>
    <s v="Jumbo Drum"/>
    <n v="0.76"/>
    <d v="2012-05-31T00:00:00"/>
  </r>
  <r>
    <n v="5449"/>
    <n v="7031"/>
    <n v="50183"/>
    <x v="170"/>
    <s v="Alta"/>
    <x v="28"/>
    <n v="116.55"/>
    <n v="0.09"/>
    <s v="AÃ©reo RÃ¡pido"/>
    <n v="-39.67"/>
    <n v="-39.67"/>
    <s v=""/>
    <x v="28"/>
    <n v="5.3"/>
    <s v="Dario Medina"/>
    <s v="MaceiÃ³"/>
    <n v="85635"/>
    <s v="Alagoas"/>
    <x v="1"/>
    <s v="Chris,Pat"/>
    <x v="1"/>
    <s v="Pat"/>
    <s v="Brasil"/>
    <s v="Pequenas Empresas"/>
    <s v="Material de EscritÃ³rio"/>
    <s v="Envelopes"/>
    <x v="339"/>
    <s v="Small Box"/>
    <n v="0.35"/>
    <d v="2010-05-25T00:00:00"/>
  </r>
  <r>
    <n v="4824"/>
    <n v="7033"/>
    <n v="50209"/>
    <x v="542"/>
    <s v="Alta"/>
    <x v="20"/>
    <n v="1863.02"/>
    <n v="0.03"/>
    <s v="AÃ©reo RÃ¡pido"/>
    <n v="823.26"/>
    <n v="823.26"/>
    <s v=""/>
    <x v="114"/>
    <n v="6.79"/>
    <s v="Brendan Sweed"/>
    <s v="Cachoeira do Sul"/>
    <n v="24281"/>
    <s v="Rio Grande do Sul"/>
    <x v="2"/>
    <s v="Sam,Pat"/>
    <x v="2"/>
    <s v="Pat"/>
    <s v="Brasil"/>
    <s v="Consumidor"/>
    <s v="Material de EscritÃ³rio"/>
    <s v="Papel"/>
    <x v="688"/>
    <s v="Small Box"/>
    <n v="0.37"/>
    <d v="2010-09-12T00:00:00"/>
  </r>
  <r>
    <n v="4831"/>
    <n v="7034"/>
    <n v="50209"/>
    <x v="542"/>
    <s v="Alta"/>
    <x v="1"/>
    <n v="53.3"/>
    <n v="0"/>
    <s v="AÃ©reo Normal"/>
    <n v="-46.2"/>
    <n v="-46.2"/>
    <s v=""/>
    <x v="237"/>
    <n v="11.52"/>
    <s v="Brendan Sweed"/>
    <s v="Cachoeira do Sul"/>
    <n v="24281"/>
    <s v="Rio Grande do Sul"/>
    <x v="2"/>
    <s v="Sam,Pat"/>
    <x v="2"/>
    <s v="Pat"/>
    <s v="Brasil"/>
    <s v="Consumidor"/>
    <s v="Material de EscritÃ³rio"/>
    <s v="Armazenamento e OrganizaÃ§Ã£o"/>
    <x v="314"/>
    <s v="Small Box"/>
    <n v="0.83"/>
    <d v="2010-09-11T00:00:00"/>
  </r>
  <r>
    <n v="5158"/>
    <n v="7037"/>
    <n v="50242"/>
    <x v="1152"/>
    <s v="NÃ£o Especificada"/>
    <x v="34"/>
    <n v="1391.76449999999"/>
    <n v="0.08"/>
    <s v="AÃ©reo Normal"/>
    <n v="-426.07399999999899"/>
    <n v="-426.07399999999899"/>
    <s v=""/>
    <x v="11"/>
    <n v="8.99"/>
    <s v="Ross Baird"/>
    <s v="MaringÃ¡"/>
    <n v="33160"/>
    <s v="ParanÃ¡"/>
    <x v="2"/>
    <s v="Sam,Pat"/>
    <x v="2"/>
    <s v="Pat"/>
    <s v="Brasil"/>
    <s v="Corporativo"/>
    <s v="Tecnologia"/>
    <s v="Telefones e ComunicaÃ§Ã£o"/>
    <x v="676"/>
    <s v="Small Box"/>
    <n v="0.56000000000000005"/>
    <d v="2010-07-21T00:00:00"/>
  </r>
  <r>
    <n v="4969"/>
    <n v="7038"/>
    <n v="50246"/>
    <x v="669"/>
    <s v="MÃ©dia"/>
    <x v="18"/>
    <n v="102.04"/>
    <n v="0.05"/>
    <s v="AÃ©reo RÃ¡pido"/>
    <n v="-47.67"/>
    <n v="0"/>
    <s v="Returned"/>
    <x v="31"/>
    <n v="7.37"/>
    <s v="Darren Powers"/>
    <s v="AracajÃº"/>
    <n v="83616"/>
    <s v="Sergipe"/>
    <x v="1"/>
    <s v="Chris,Pat"/>
    <x v="1"/>
    <s v="Pat"/>
    <s v="Brasil"/>
    <s v="Corporativo"/>
    <s v="Material de EscritÃ³rio"/>
    <s v="Papel"/>
    <x v="428"/>
    <s v="Small Box"/>
    <n v="0.37"/>
    <d v="2010-08-19T00:00:00"/>
  </r>
  <r>
    <n v="6406"/>
    <n v="7039"/>
    <n v="50275"/>
    <x v="107"/>
    <s v="MÃ©dia"/>
    <x v="38"/>
    <n v="9704.3700000000008"/>
    <n v="0.03"/>
    <s v="AÃ©reo RÃ¡pido"/>
    <n v="-1565.913"/>
    <n v="-1565.913"/>
    <s v=""/>
    <x v="504"/>
    <n v="13.99"/>
    <s v="Gary Hwang"/>
    <s v="MaringÃ¡"/>
    <n v="33063"/>
    <s v="ParanÃ¡"/>
    <x v="2"/>
    <s v="Sam,Pat"/>
    <x v="2"/>
    <s v="Pat"/>
    <s v="Brasil"/>
    <s v="EscritÃ³rio em Casa"/>
    <s v="Tecnologia"/>
    <s v="MÃ¡quinas de EscritÃ³rio"/>
    <x v="771"/>
    <s v="Medium Box"/>
    <n v="0.38"/>
    <d v="2009-12-06T00:00:00"/>
  </r>
  <r>
    <n v="6407"/>
    <n v="7040"/>
    <n v="50275"/>
    <x v="107"/>
    <s v="MÃ©dia"/>
    <x v="42"/>
    <n v="211.94"/>
    <n v="0.05"/>
    <s v="AÃ©reo Normal"/>
    <n v="-56.39"/>
    <n v="-56.39"/>
    <s v=""/>
    <x v="31"/>
    <n v="5.84"/>
    <s v="Gary Hwang"/>
    <s v="MaringÃ¡"/>
    <n v="33063"/>
    <s v="ParanÃ¡"/>
    <x v="2"/>
    <s v="Sam,Pat"/>
    <x v="2"/>
    <s v="Pat"/>
    <s v="Brasil"/>
    <s v="EscritÃ³rio em Casa"/>
    <s v="Material de EscritÃ³rio"/>
    <s v="Papel"/>
    <x v="1021"/>
    <s v="Small Box"/>
    <n v="0.37"/>
    <d v="2009-12-06T00:00:00"/>
  </r>
  <r>
    <n v="3869"/>
    <n v="7041"/>
    <n v="50276"/>
    <x v="1160"/>
    <s v="NÃ£o Especificada"/>
    <x v="20"/>
    <n v="390.35"/>
    <n v="0.05"/>
    <s v="AÃ©reo Normal"/>
    <n v="71.03"/>
    <n v="71.03"/>
    <s v=""/>
    <x v="306"/>
    <n v="2.36"/>
    <s v="Bradley Talbott"/>
    <s v="VitÃ³ria"/>
    <n v="4073"/>
    <s v="EspÃ­rito Santo"/>
    <x v="3"/>
    <s v="Erin"/>
    <x v="3"/>
    <m/>
    <s v="Brasil"/>
    <s v="Pequenas Empresas"/>
    <s v="Material de EscritÃ³rio"/>
    <s v="Canetas e materiais de arte"/>
    <x v="426"/>
    <s v="Wrap Bag"/>
    <n v="0.55000000000000004"/>
    <d v="2011-02-15T00:00:00"/>
  </r>
  <r>
    <n v="6084"/>
    <n v="7044"/>
    <n v="50304"/>
    <x v="646"/>
    <s v="CrÃ­tica"/>
    <x v="35"/>
    <n v="887.98"/>
    <n v="0.04"/>
    <s v="AÃ©reo Normal"/>
    <n v="239.94"/>
    <n v="239.94"/>
    <s v=""/>
    <x v="219"/>
    <n v="9.83"/>
    <s v="Jonathan Doherty"/>
    <s v="Cachoeira do Sul"/>
    <n v="27405"/>
    <s v="Rio Grande do Sul"/>
    <x v="2"/>
    <s v="Sam,Pat"/>
    <x v="2"/>
    <s v="Pat"/>
    <s v="Brasil"/>
    <s v="Corporativo"/>
    <s v="Material de EscritÃ³rio"/>
    <s v="Envelopes"/>
    <x v="759"/>
    <s v="Small Box"/>
    <n v="0.4"/>
    <d v="2010-02-02T00:00:00"/>
  </r>
  <r>
    <n v="6085"/>
    <n v="7045"/>
    <n v="50304"/>
    <x v="646"/>
    <s v="CrÃ­tica"/>
    <x v="12"/>
    <n v="72.459999999999994"/>
    <n v="0.05"/>
    <s v="Transporte RodoviÃ¡rio"/>
    <n v="-60.74"/>
    <n v="-60.74"/>
    <s v=""/>
    <x v="501"/>
    <n v="27.75"/>
    <s v="Jonathan Doherty"/>
    <s v="Cachoeira do Sul"/>
    <n v="27834"/>
    <s v="Rio Grande do Sul"/>
    <x v="2"/>
    <s v="Sam,Pat"/>
    <x v="2"/>
    <s v="Pat"/>
    <s v="Brasil"/>
    <s v="Corporativo"/>
    <s v="MobiliÃ¡rio"/>
    <s v="Mesas"/>
    <x v="768"/>
    <s v="Jumbo Box"/>
    <n v="0.76"/>
    <d v="2010-02-02T00:00:00"/>
  </r>
  <r>
    <n v="4588"/>
    <n v="7048"/>
    <n v="50307"/>
    <x v="1082"/>
    <s v="Baixa"/>
    <x v="46"/>
    <n v="1734.31"/>
    <n v="0.06"/>
    <s v="AÃ©reo RÃ¡pido"/>
    <n v="647.25"/>
    <n v="0"/>
    <s v="Returned"/>
    <x v="545"/>
    <n v="10.75"/>
    <s v="Bill Overfelt"/>
    <s v="RibeirÃ£o Pires"/>
    <n v="43015"/>
    <s v="SÃ£o Paulo"/>
    <x v="3"/>
    <s v="Erin"/>
    <x v="3"/>
    <m/>
    <s v="Brasil"/>
    <s v="Corporativo"/>
    <s v="Material de EscritÃ³rio"/>
    <s v="Papel"/>
    <x v="846"/>
    <s v="Small Box"/>
    <n v="0.36"/>
    <d v="2010-10-17T00:00:00"/>
  </r>
  <r>
    <n v="4603"/>
    <n v="7047"/>
    <n v="50307"/>
    <x v="1082"/>
    <s v="Baixa"/>
    <x v="42"/>
    <n v="536.83000000000004"/>
    <n v="0.06"/>
    <s v="AÃ©reo Normal"/>
    <n v="161.37"/>
    <n v="0"/>
    <s v="Returned"/>
    <x v="398"/>
    <n v="1.99"/>
    <s v="Bill Overfelt"/>
    <s v="RibeirÃ£o Pires"/>
    <n v="45406"/>
    <s v="SÃ£o Paulo"/>
    <x v="3"/>
    <s v="Erin"/>
    <x v="3"/>
    <m/>
    <s v="Brasil"/>
    <s v="Corporativo"/>
    <s v="Tecnologia"/>
    <s v="PerifÃ©ricos"/>
    <x v="565"/>
    <s v="Small Pack"/>
    <n v="0.45"/>
    <d v="2010-10-15T00:00:00"/>
  </r>
  <r>
    <n v="355"/>
    <n v="7049"/>
    <n v="50308"/>
    <x v="641"/>
    <s v="Baixa"/>
    <x v="36"/>
    <n v="86.48"/>
    <n v="0.1"/>
    <s v="AÃ©reo Normal"/>
    <n v="33.58"/>
    <n v="33.58"/>
    <s v=""/>
    <x v="113"/>
    <n v="0.5"/>
    <s v="Liz Willingham"/>
    <s v="RibeirÃ£o Pires"/>
    <n v="14853"/>
    <s v="SÃ£o Paulo"/>
    <x v="3"/>
    <s v="Erin"/>
    <x v="3"/>
    <m/>
    <s v="Brasil"/>
    <s v="EscritÃ³rio em Casa"/>
    <s v="Material de EscritÃ³rio"/>
    <s v="Etiquetas"/>
    <x v="308"/>
    <s v="Small Box"/>
    <n v="0.36"/>
    <d v="2012-10-25T00:00:00"/>
  </r>
  <r>
    <n v="7742"/>
    <n v="7056"/>
    <n v="50337"/>
    <x v="7"/>
    <s v="NÃ£o Especificada"/>
    <x v="0"/>
    <n v="14734.71"/>
    <n v="0.1"/>
    <s v="Transporte RodoviÃ¡rio"/>
    <n v="-3798.0110999999902"/>
    <n v="-3798.0110999999902"/>
    <s v=""/>
    <x v="559"/>
    <n v="29.7"/>
    <s v="Chris Cortes"/>
    <s v="Recife"/>
    <n v="91730"/>
    <s v="Pernambuco"/>
    <x v="1"/>
    <s v="Chris,Pat"/>
    <x v="1"/>
    <s v="Pat"/>
    <s v="Brasil"/>
    <s v="Consumidor"/>
    <s v="Tecnologia"/>
    <s v="MÃ¡quinas de EscritÃ³rio"/>
    <x v="876"/>
    <s v="Jumbo Drum"/>
    <n v="0.56999999999999995"/>
    <d v="2009-04-18T00:00:00"/>
  </r>
  <r>
    <n v="7747"/>
    <n v="7055"/>
    <n v="50337"/>
    <x v="7"/>
    <s v="NÃ£o Especificada"/>
    <x v="11"/>
    <n v="122.99"/>
    <n v="0"/>
    <s v="AÃ©reo RÃ¡pido"/>
    <n v="21.479500000000002"/>
    <n v="21.479500000000002"/>
    <s v=""/>
    <x v="120"/>
    <n v="1.49"/>
    <s v="Chris Cortes"/>
    <s v="Recife"/>
    <n v="91730"/>
    <s v="Pernambuco"/>
    <x v="1"/>
    <s v="Chris,Pat"/>
    <x v="1"/>
    <s v="Pat"/>
    <s v="Brasil"/>
    <s v="Consumidor"/>
    <s v="Material de EscritÃ³rio"/>
    <s v="Capas e AcessÃ³rios"/>
    <x v="183"/>
    <s v="Small Box"/>
    <n v="0.36"/>
    <d v="2009-04-17T00:00:00"/>
  </r>
  <r>
    <n v="270"/>
    <n v="7058"/>
    <n v="50370"/>
    <x v="593"/>
    <s v="CrÃ­tica"/>
    <x v="16"/>
    <n v="122.05"/>
    <n v="0"/>
    <s v="AÃ©reo RÃ¡pido"/>
    <n v="-67.596999999999994"/>
    <n v="-67.596999999999994"/>
    <s v=""/>
    <x v="255"/>
    <n v="5.41"/>
    <s v="Marc Crier"/>
    <s v="MaringÃ¡"/>
    <n v="72301"/>
    <s v="ParanÃ¡"/>
    <x v="2"/>
    <s v="Sam,Pat"/>
    <x v="2"/>
    <s v="Pat"/>
    <s v="Brasil"/>
    <s v="Corporativo"/>
    <s v="Material de EscritÃ³rio"/>
    <s v="Capas e AcessÃ³rios"/>
    <x v="340"/>
    <s v="Small Box"/>
    <n v="0.35"/>
    <d v="2012-11-07T00:00:00"/>
  </r>
  <r>
    <n v="1310"/>
    <n v="7062"/>
    <n v="50403"/>
    <x v="265"/>
    <s v="NÃ£o Especificada"/>
    <x v="39"/>
    <n v="264.92"/>
    <n v="0.05"/>
    <s v="AÃ©reo Normal"/>
    <n v="-97.06"/>
    <n v="-97.06"/>
    <s v=""/>
    <x v="280"/>
    <n v="6.05"/>
    <s v="Katherine Ducich"/>
    <s v="Recife"/>
    <n v="94306"/>
    <s v="Pernambuco"/>
    <x v="1"/>
    <s v="Chris,Pat"/>
    <x v="1"/>
    <s v="Pat"/>
    <s v="Brasil"/>
    <s v="Corporativo"/>
    <s v="Material de EscritÃ³rio"/>
    <s v="Capas e AcessÃ³rios"/>
    <x v="387"/>
    <s v="Small Box"/>
    <n v="0.39"/>
    <d v="2012-05-14T00:00:00"/>
  </r>
  <r>
    <n v="1320"/>
    <n v="7061"/>
    <n v="50403"/>
    <x v="265"/>
    <s v="NÃ£o Especificada"/>
    <x v="35"/>
    <n v="142.88"/>
    <n v="0.08"/>
    <s v="AÃ©reo Normal"/>
    <n v="35.369999999999997"/>
    <n v="35.369999999999997"/>
    <s v=""/>
    <x v="555"/>
    <n v="1.6"/>
    <s v="Katherine Ducich"/>
    <s v="MaringÃ¡"/>
    <n v="33403"/>
    <s v="ParanÃ¡"/>
    <x v="2"/>
    <s v="Sam,Pat"/>
    <x v="2"/>
    <s v="Pat"/>
    <s v="Brasil"/>
    <s v="Corporativo"/>
    <s v="Material de EscritÃ³rio"/>
    <s v="Papel"/>
    <x v="863"/>
    <s v="Wrap Bag"/>
    <n v="0.38"/>
    <d v="2012-05-13T00:00:00"/>
  </r>
  <r>
    <n v="3112"/>
    <n v="7065"/>
    <n v="50405"/>
    <x v="1109"/>
    <s v="MÃ©dia"/>
    <x v="34"/>
    <n v="876.01"/>
    <n v="7.0000000000000007E-2"/>
    <s v="AÃ©reo Normal"/>
    <n v="-108"/>
    <n v="-108"/>
    <s v=""/>
    <x v="484"/>
    <n v="8.64"/>
    <s v="Theresa Swint"/>
    <s v="MaringÃ¡"/>
    <n v="33569"/>
    <s v="ParanÃ¡"/>
    <x v="2"/>
    <s v="Sam,Pat"/>
    <x v="2"/>
    <s v="Pat"/>
    <s v="Brasil"/>
    <s v="Pequenas Empresas"/>
    <s v="Material de EscritÃ³rio"/>
    <s v="Armazenamento e OrganizaÃ§Ã£o"/>
    <x v="733"/>
    <s v="Small Box"/>
    <n v="0.78"/>
    <d v="2011-07-02T00:00:00"/>
  </r>
  <r>
    <n v="7432"/>
    <n v="7066"/>
    <n v="50432"/>
    <x v="1219"/>
    <s v="Baixa"/>
    <x v="25"/>
    <n v="2161.36"/>
    <n v="0.02"/>
    <s v="Transporte RodoviÃ¡rio"/>
    <n v="-92.37"/>
    <n v="0"/>
    <s v="Returned"/>
    <x v="505"/>
    <n v="69.55"/>
    <s v="Jim Epp"/>
    <s v="Cachoeira do Sul"/>
    <n v="22901"/>
    <s v="Rio Grande do Sul"/>
    <x v="2"/>
    <s v="Sam,Pat"/>
    <x v="2"/>
    <s v="Pat"/>
    <s v="Brasil"/>
    <s v="Pequenas Empresas"/>
    <s v="MobiliÃ¡rio"/>
    <s v="Cadeiras"/>
    <x v="773"/>
    <s v="Jumbo Drum"/>
    <n v="0.6"/>
    <d v="2009-06-12T00:00:00"/>
  </r>
  <r>
    <n v="7444"/>
    <n v="7067"/>
    <n v="50432"/>
    <x v="1219"/>
    <s v="Baixa"/>
    <x v="45"/>
    <n v="2494.92"/>
    <n v="0.08"/>
    <s v="AÃ©reo Normal"/>
    <n v="816.72"/>
    <n v="0"/>
    <s v="Returned"/>
    <x v="114"/>
    <n v="14.3"/>
    <s v="Jim Epp"/>
    <s v="Cachoeira do Sul"/>
    <n v="22901"/>
    <s v="Rio Grande do Sul"/>
    <x v="2"/>
    <s v="Sam,Pat"/>
    <x v="2"/>
    <s v="Pat"/>
    <s v="Brasil"/>
    <s v="Pequenas Empresas"/>
    <s v="Material de EscritÃ³rio"/>
    <s v="Papel"/>
    <x v="130"/>
    <s v="Small Box"/>
    <n v="0.37"/>
    <d v="2009-06-09T00:00:00"/>
  </r>
  <r>
    <n v="2639"/>
    <n v="7069"/>
    <n v="50464"/>
    <x v="732"/>
    <s v="CrÃ­tica"/>
    <x v="25"/>
    <n v="105.94"/>
    <n v="7.0000000000000007E-2"/>
    <s v="AÃ©reo Normal"/>
    <n v="-13.3285"/>
    <n v="-13.3285"/>
    <s v=""/>
    <x v="395"/>
    <n v="7.17"/>
    <s v="Natalie Webber"/>
    <s v="MaringÃ¡"/>
    <n v="33142"/>
    <s v="ParanÃ¡"/>
    <x v="2"/>
    <s v="Sam,Pat"/>
    <x v="2"/>
    <s v="Pat"/>
    <s v="Brasil"/>
    <s v="Corporativo"/>
    <s v="Material de EscritÃ³rio"/>
    <s v="Capas e AcessÃ³rios"/>
    <x v="559"/>
    <s v="Small Box"/>
    <n v="0.38"/>
    <d v="2011-09-30T00:00:00"/>
  </r>
  <r>
    <n v="3720"/>
    <n v="7070"/>
    <n v="50465"/>
    <x v="658"/>
    <s v="MÃ©dia"/>
    <x v="13"/>
    <n v="1337.08"/>
    <n v="0.1"/>
    <s v="AÃ©reo Normal"/>
    <n v="-953"/>
    <n v="-953"/>
    <s v=""/>
    <x v="193"/>
    <n v="35"/>
    <s v="Thais Sissman"/>
    <s v="MaringÃ¡"/>
    <n v="32127"/>
    <s v="ParanÃ¡"/>
    <x v="2"/>
    <s v="Sam,Pat"/>
    <x v="2"/>
    <s v="Pat"/>
    <s v="Brasil"/>
    <s v="Pequenas Empresas"/>
    <s v="Material de EscritÃ³rio"/>
    <s v="Armazenamento e OrganizaÃ§Ã£o"/>
    <x v="719"/>
    <s v="Large Box"/>
    <n v="0.83"/>
    <d v="2011-03-13T00:00:00"/>
  </r>
  <r>
    <n v="1049"/>
    <n v="7071"/>
    <n v="50466"/>
    <x v="1069"/>
    <s v="CrÃ­tica"/>
    <x v="46"/>
    <n v="6892.07"/>
    <n v="0.05"/>
    <s v="AÃ©reo RÃ¡pido"/>
    <n v="2754.1615000000002"/>
    <n v="2754.1615000000002"/>
    <s v=""/>
    <x v="667"/>
    <n v="15.01"/>
    <s v="Toby Grace"/>
    <s v="FlorianÃ³polis"/>
    <n v="31313"/>
    <s v="Santa Catarina"/>
    <x v="2"/>
    <s v="Sam,Pat"/>
    <x v="2"/>
    <s v="Pat"/>
    <s v="Brasil"/>
    <s v="EscritÃ³rio em Casa"/>
    <s v="Material de EscritÃ³rio"/>
    <s v="Capas e AcessÃ³rios"/>
    <x v="1085"/>
    <s v="Small Box"/>
    <n v="0.38"/>
    <d v="2012-06-30T00:00:00"/>
  </r>
  <r>
    <n v="5302"/>
    <n v="7072"/>
    <n v="50469"/>
    <x v="69"/>
    <s v="NÃ£o Especificada"/>
    <x v="21"/>
    <n v="839.19"/>
    <n v="0"/>
    <s v="AÃ©reo Normal"/>
    <n v="76.38"/>
    <n v="76.38"/>
    <s v=""/>
    <x v="428"/>
    <n v="8.51"/>
    <s v="Harry Marie"/>
    <s v="MaringÃ¡"/>
    <n v="33134"/>
    <s v="ParanÃ¡"/>
    <x v="2"/>
    <s v="Sam,Pat"/>
    <x v="2"/>
    <s v="Pat"/>
    <s v="Brasil"/>
    <s v="Consumidor"/>
    <s v="Tecnologia"/>
    <s v="MÃ¡quinas de EscritÃ³rio"/>
    <x v="617"/>
    <s v="Medium Box"/>
    <n v="0.4"/>
    <d v="2010-06-20T00:00:00"/>
  </r>
  <r>
    <n v="4918"/>
    <n v="7073"/>
    <n v="50470"/>
    <x v="231"/>
    <s v="Baixa"/>
    <x v="39"/>
    <n v="827.83"/>
    <n v="0.09"/>
    <s v="AÃ©reo Normal"/>
    <n v="-57.73"/>
    <n v="-57.73"/>
    <s v=""/>
    <x v="699"/>
    <n v="8.99"/>
    <s v="Ken Dana"/>
    <s v="Salvador"/>
    <n v="59750"/>
    <s v="Bahia"/>
    <x v="1"/>
    <s v="Chris,Pat"/>
    <x v="1"/>
    <s v="Pat"/>
    <s v="Brasil"/>
    <s v="Pequenas Empresas"/>
    <s v="Material de EscritÃ³rio"/>
    <s v="Canetas e materiais de arte"/>
    <x v="1150"/>
    <s v="Small Pack"/>
    <n v="0.56999999999999995"/>
    <d v="2010-08-28T00:00:00"/>
  </r>
  <r>
    <n v="2091"/>
    <n v="7074"/>
    <n v="50471"/>
    <x v="591"/>
    <s v="Baixa"/>
    <x v="16"/>
    <n v="5859.25"/>
    <n v="0.02"/>
    <s v="Transporte RodoviÃ¡rio"/>
    <n v="1358.53"/>
    <n v="1358.53"/>
    <s v=""/>
    <x v="509"/>
    <n v="28.16"/>
    <s v="Deborah Brumfield"/>
    <s v="Belo Horizonte"/>
    <n v="2151"/>
    <s v="Minas Gerais"/>
    <x v="3"/>
    <s v="Erin"/>
    <x v="3"/>
    <m/>
    <s v="Brasil"/>
    <s v="Corporativo"/>
    <s v="MobiliÃ¡rio"/>
    <s v="Cadeiras"/>
    <x v="778"/>
    <s v="Jumbo Drum"/>
    <n v="0.59"/>
    <d v="2012-01-05T00:00:00"/>
  </r>
  <r>
    <n v="2745"/>
    <n v="7076"/>
    <n v="50500"/>
    <x v="476"/>
    <s v="Baixa"/>
    <x v="41"/>
    <n v="64.86"/>
    <n v="0"/>
    <s v="AÃ©reo Normal"/>
    <n v="22.05"/>
    <n v="22.05"/>
    <s v=""/>
    <x v="389"/>
    <n v="0.95"/>
    <s v="Lisa DeCherney"/>
    <s v="Cachoeira do Sul"/>
    <n v="24501"/>
    <s v="Rio Grande do Sul"/>
    <x v="2"/>
    <s v="Sam,Pat"/>
    <x v="2"/>
    <s v="Pat"/>
    <s v="Brasil"/>
    <s v="Consumidor"/>
    <s v="Material de EscritÃ³rio"/>
    <s v="Papel"/>
    <x v="552"/>
    <s v="Wrap Bag"/>
    <n v="0.36"/>
    <d v="2011-09-10T00:00:00"/>
  </r>
  <r>
    <n v="2765"/>
    <n v="7077"/>
    <n v="50500"/>
    <x v="476"/>
    <s v="Baixa"/>
    <x v="45"/>
    <n v="109.39"/>
    <n v="7.0000000000000007E-2"/>
    <s v="AÃ©reo RÃ¡pido"/>
    <n v="16.309999999999999"/>
    <n v="16.309999999999999"/>
    <s v=""/>
    <x v="666"/>
    <n v="1.02"/>
    <s v="Lisa DeCherney"/>
    <s v="Cachoeira do Sul"/>
    <n v="24501"/>
    <s v="Rio Grande do Sul"/>
    <x v="2"/>
    <s v="Sam,Pat"/>
    <x v="2"/>
    <s v="Pat"/>
    <s v="Brasil"/>
    <s v="Consumidor"/>
    <s v="Material de EscritÃ³rio"/>
    <s v="ElÃ¡sticos"/>
    <x v="1084"/>
    <s v="Wrap Bag"/>
    <n v="0.38"/>
    <d v="2011-09-06T00:00:00"/>
  </r>
  <r>
    <n v="7490"/>
    <n v="7078"/>
    <n v="50501"/>
    <x v="130"/>
    <s v="Alta"/>
    <x v="42"/>
    <n v="801.45"/>
    <n v="0.01"/>
    <s v="AÃ©reo Normal"/>
    <n v="227.59"/>
    <n v="0"/>
    <s v="Returned"/>
    <x v="378"/>
    <n v="6.3"/>
    <s v="John Dryer"/>
    <s v="FlorianÃ³polis"/>
    <n v="30265"/>
    <s v="Santa Catarina"/>
    <x v="2"/>
    <s v="Sam,Pat"/>
    <x v="2"/>
    <s v="Pat"/>
    <s v="Brasil"/>
    <s v="Corporativo"/>
    <s v="Tecnologia"/>
    <s v="MÃ¡quinas de EscritÃ³rio"/>
    <x v="532"/>
    <s v="Medium Box"/>
    <n v="0.38"/>
    <d v="2009-05-31T00:00:00"/>
  </r>
  <r>
    <n v="782"/>
    <n v="7080"/>
    <n v="50532"/>
    <x v="168"/>
    <s v="MÃ©dia"/>
    <x v="17"/>
    <n v="267.06"/>
    <n v="0.02"/>
    <s v="AÃ©reo Normal"/>
    <n v="76.465999999999994"/>
    <n v="76.465999999999994"/>
    <s v=""/>
    <x v="179"/>
    <n v="2.99"/>
    <s v="Richard Bierner"/>
    <s v="Cachoeira do Sul"/>
    <n v="29801"/>
    <s v="Rio Grande do Sul"/>
    <x v="2"/>
    <s v="Sam,Pat"/>
    <x v="2"/>
    <s v="Pat"/>
    <s v="Brasil"/>
    <s v="Pequenas Empresas"/>
    <s v="Material de EscritÃ³rio"/>
    <s v="Capas e AcessÃ³rios"/>
    <x v="220"/>
    <s v="Small Box"/>
    <n v="0.39"/>
    <d v="2012-08-16T00:00:00"/>
  </r>
  <r>
    <n v="787"/>
    <n v="7081"/>
    <n v="50532"/>
    <x v="168"/>
    <s v="MÃ©dia"/>
    <x v="35"/>
    <n v="82.98"/>
    <n v="0.09"/>
    <s v="AÃ©reo Normal"/>
    <n v="13.82"/>
    <n v="13.82"/>
    <s v=""/>
    <x v="533"/>
    <n v="1.3"/>
    <s v="Richard Bierner"/>
    <s v="Cachoeira do Sul"/>
    <n v="29801"/>
    <s v="Rio Grande do Sul"/>
    <x v="2"/>
    <s v="Sam,Pat"/>
    <x v="2"/>
    <s v="Pat"/>
    <s v="Brasil"/>
    <s v="Pequenas Empresas"/>
    <s v="Material de EscritÃ³rio"/>
    <s v="Papel"/>
    <x v="827"/>
    <s v="Wrap Bag"/>
    <n v="0.37"/>
    <d v="2012-08-15T00:00:00"/>
  </r>
  <r>
    <n v="3027"/>
    <n v="7084"/>
    <n v="50563"/>
    <x v="277"/>
    <s v="Alta"/>
    <x v="1"/>
    <n v="423.04"/>
    <n v="0.05"/>
    <s v="AÃ©reo RÃ¡pido"/>
    <n v="-270.7"/>
    <n v="-270.7"/>
    <s v=""/>
    <x v="724"/>
    <n v="9.99"/>
    <s v="Alejandro Ballentine"/>
    <s v="Teresina"/>
    <n v="97303"/>
    <s v="PiauÃ­"/>
    <x v="1"/>
    <s v="Chris,Pat"/>
    <x v="1"/>
    <s v="Pat"/>
    <s v="Brasil"/>
    <s v="Pequenas Empresas"/>
    <s v="Material de EscritÃ³rio"/>
    <s v="Armazenamento e OrganizaÃ§Ã£o"/>
    <x v="1207"/>
    <s v="Small Box"/>
    <n v="0.6"/>
    <d v="2011-07-17T00:00:00"/>
  </r>
  <r>
    <n v="3028"/>
    <n v="7085"/>
    <n v="50563"/>
    <x v="277"/>
    <s v="Alta"/>
    <x v="28"/>
    <n v="2197.4115000000002"/>
    <n v="0"/>
    <s v="AÃ©reo RÃ¡pido"/>
    <n v="305.964"/>
    <n v="305.964"/>
    <s v=""/>
    <x v="12"/>
    <n v="7.69"/>
    <s v="Alejandro Ballentine"/>
    <s v="Teresina"/>
    <n v="97035"/>
    <s v="PiauÃ­"/>
    <x v="1"/>
    <s v="Chris,Pat"/>
    <x v="1"/>
    <s v="Pat"/>
    <s v="Brasil"/>
    <s v="Pequenas Empresas"/>
    <s v="Tecnologia"/>
    <s v="Telefones e ComunicaÃ§Ã£o"/>
    <x v="347"/>
    <s v="Small Box"/>
    <n v="0.57999999999999996"/>
    <d v="2011-07-17T00:00:00"/>
  </r>
  <r>
    <n v="1917"/>
    <n v="7089"/>
    <n v="50567"/>
    <x v="785"/>
    <s v="MÃ©dia"/>
    <x v="35"/>
    <n v="1505.67"/>
    <n v="0.1"/>
    <s v="Transporte RodoviÃ¡rio"/>
    <n v="-436.23"/>
    <n v="-436.23"/>
    <s v=""/>
    <x v="106"/>
    <n v="30"/>
    <s v="Vivek Sundaresam"/>
    <s v="VitÃ³ria"/>
    <n v="20814"/>
    <s v="EspÃ­rito Santo"/>
    <x v="3"/>
    <s v="Erin"/>
    <x v="3"/>
    <m/>
    <s v="Brasil"/>
    <s v="EscritÃ³rio em Casa"/>
    <s v="MobiliÃ¡rio"/>
    <s v="Cadeiras"/>
    <x v="406"/>
    <s v="Jumbo Drum"/>
    <n v="0.73"/>
    <d v="2012-02-06T00:00:00"/>
  </r>
  <r>
    <n v="5444"/>
    <n v="7091"/>
    <n v="50594"/>
    <x v="707"/>
    <s v="Baixa"/>
    <x v="10"/>
    <n v="2832.88"/>
    <n v="0.01"/>
    <s v="AÃ©reo Normal"/>
    <n v="668.96100000000001"/>
    <n v="668.96100000000001"/>
    <s v=""/>
    <x v="6"/>
    <n v="8.8000000000000007"/>
    <s v="Shui Tom"/>
    <s v="Feira de Santana"/>
    <n v="99336"/>
    <s v="Bahia"/>
    <x v="1"/>
    <s v="Chris,Pat"/>
    <x v="1"/>
    <s v="Pat"/>
    <s v="Brasil"/>
    <s v="Consumidor"/>
    <s v="Tecnologia"/>
    <s v="Telefones e ComunicaÃ§Ã£o"/>
    <x v="1022"/>
    <s v="Small Box"/>
    <n v="0.57999999999999996"/>
    <d v="2010-05-26T00:00:00"/>
  </r>
  <r>
    <n v="5492"/>
    <n v="7090"/>
    <n v="50594"/>
    <x v="707"/>
    <s v="Baixa"/>
    <x v="33"/>
    <n v="173.47"/>
    <n v="0.05"/>
    <s v="AÃ©reo Normal"/>
    <n v="-4.96"/>
    <n v="-4.96"/>
    <s v=""/>
    <x v="725"/>
    <n v="1.93"/>
    <s v="Shui Tom"/>
    <s v="Feira de Santana"/>
    <n v="99336"/>
    <s v="Bahia"/>
    <x v="1"/>
    <s v="Chris,Pat"/>
    <x v="1"/>
    <s v="Pat"/>
    <s v="Brasil"/>
    <s v="Consumidor"/>
    <s v="Material de EscritÃ³rio"/>
    <s v="Canetas e materiais de arte"/>
    <x v="1208"/>
    <s v="Wrap Bag"/>
    <n v="0.52"/>
    <d v="2010-05-19T00:00:00"/>
  </r>
  <r>
    <n v="7707"/>
    <n v="7092"/>
    <n v="50625"/>
    <x v="253"/>
    <s v="MÃ©dia"/>
    <x v="17"/>
    <n v="29.12"/>
    <n v="0.08"/>
    <s v="AÃ©reo Normal"/>
    <n v="7.13"/>
    <n v="7.13"/>
    <s v=""/>
    <x v="7"/>
    <n v="0.5"/>
    <s v="Frank Merwin"/>
    <s v="Natal"/>
    <n v="84084"/>
    <s v="Rio Grande do Norte"/>
    <x v="1"/>
    <s v="Chris,Pat"/>
    <x v="1"/>
    <s v="Pat"/>
    <s v="Brasil"/>
    <s v="Consumidor"/>
    <s v="Material de EscritÃ³rio"/>
    <s v="Etiquetas"/>
    <x v="1076"/>
    <s v="Small Box"/>
    <n v="0.39"/>
    <d v="2009-04-24T00:00:00"/>
  </r>
  <r>
    <n v="6646"/>
    <n v="7094"/>
    <n v="50626"/>
    <x v="652"/>
    <s v="MÃ©dia"/>
    <x v="8"/>
    <n v="26126.92"/>
    <n v="0.04"/>
    <s v="AÃ©reo Normal"/>
    <n v="9498.6"/>
    <n v="9498.6"/>
    <s v=""/>
    <x v="523"/>
    <n v="24.49"/>
    <s v="Dean Percer"/>
    <s v="Cachoeira do Sul"/>
    <n v="24281"/>
    <s v="Rio Grande do Sul"/>
    <x v="2"/>
    <s v="Sam,Pat"/>
    <x v="2"/>
    <s v="Pat"/>
    <s v="Brasil"/>
    <s v="Consumidor"/>
    <s v="Tecnologia"/>
    <s v="Copiadoras e fax"/>
    <x v="805"/>
    <s v="Large Box"/>
    <n v="0.5"/>
    <d v="2009-10-22T00:00:00"/>
  </r>
  <r>
    <n v="6656"/>
    <n v="7093"/>
    <n v="50626"/>
    <x v="652"/>
    <s v="MÃ©dia"/>
    <x v="43"/>
    <n v="3267.41"/>
    <n v="0"/>
    <s v="Transporte RodoviÃ¡rio"/>
    <n v="248.19"/>
    <n v="248.19"/>
    <s v=""/>
    <x v="538"/>
    <n v="35.89"/>
    <s v="Dean Percer"/>
    <s v="Cachoeira do Sul"/>
    <n v="24281"/>
    <s v="Rio Grande do Sul"/>
    <x v="2"/>
    <s v="Sam,Pat"/>
    <x v="2"/>
    <s v="Pat"/>
    <s v="Brasil"/>
    <s v="Consumidor"/>
    <s v="MobiliÃ¡rio"/>
    <s v="Estantes"/>
    <x v="833"/>
    <s v="Jumbo Box"/>
    <n v="0.66"/>
    <d v="2009-10-21T00:00:00"/>
  </r>
  <r>
    <n v="6618"/>
    <n v="7095"/>
    <n v="50656"/>
    <x v="803"/>
    <s v="CrÃ­tica"/>
    <x v="8"/>
    <n v="194.2"/>
    <n v="0"/>
    <s v="AÃ©reo Normal"/>
    <n v="-139.13"/>
    <n v="-139.13"/>
    <s v=""/>
    <x v="368"/>
    <n v="5.15"/>
    <s v="Patrick Bzostek"/>
    <s v="Recife"/>
    <n v="95616"/>
    <s v="Pernambuco"/>
    <x v="1"/>
    <s v="Chris,Pat"/>
    <x v="1"/>
    <s v="Pat"/>
    <s v="Brasil"/>
    <s v="Consumidor"/>
    <s v="Material de EscritÃ³rio"/>
    <s v="EletrodomÃ©sticos"/>
    <x v="518"/>
    <s v="Small Box"/>
    <n v="0.59"/>
    <d v="2009-10-27T00:00:00"/>
  </r>
  <r>
    <n v="6621"/>
    <n v="7096"/>
    <n v="50656"/>
    <x v="803"/>
    <s v="CrÃ­tica"/>
    <x v="42"/>
    <n v="16451.330000000002"/>
    <n v="0.01"/>
    <s v="Transporte RodoviÃ¡rio"/>
    <n v="5325.14"/>
    <n v="5325.14"/>
    <s v=""/>
    <x v="54"/>
    <n v="56"/>
    <s v="Patrick Bzostek"/>
    <s v="Recife"/>
    <n v="95616"/>
    <s v="Pernambuco"/>
    <x v="1"/>
    <s v="Chris,Pat"/>
    <x v="1"/>
    <s v="Pat"/>
    <s v="Brasil"/>
    <s v="Consumidor"/>
    <s v="MobiliÃ¡rio"/>
    <s v="Cadeiras"/>
    <x v="288"/>
    <s v="Jumbo Drum"/>
    <n v="0.6"/>
    <d v="2009-10-26T00:00:00"/>
  </r>
  <r>
    <n v="6622"/>
    <n v="7098"/>
    <n v="50656"/>
    <x v="803"/>
    <s v="CrÃ­tica"/>
    <x v="5"/>
    <n v="109.71"/>
    <n v="0.1"/>
    <s v="AÃ©reo Normal"/>
    <n v="-20.95"/>
    <n v="-20.95"/>
    <s v=""/>
    <x v="300"/>
    <n v="3.68"/>
    <s v="Patrick Bzostek"/>
    <s v="Recife"/>
    <n v="95616"/>
    <s v="Pernambuco"/>
    <x v="1"/>
    <s v="Chris,Pat"/>
    <x v="1"/>
    <s v="Pat"/>
    <s v="Brasil"/>
    <s v="Consumidor"/>
    <s v="MobiliÃ¡rio"/>
    <s v="MobiliÃ¡rio de EscritÃ³rio"/>
    <x v="415"/>
    <s v="Wrap Bag"/>
    <n v="0.52"/>
    <d v="2009-10-26T00:00:00"/>
  </r>
  <r>
    <n v="6629"/>
    <n v="7097"/>
    <n v="50656"/>
    <x v="803"/>
    <s v="CrÃ­tica"/>
    <x v="33"/>
    <n v="485.97"/>
    <n v="0.02"/>
    <s v="AÃ©reo Normal"/>
    <n v="48.6"/>
    <n v="48.6"/>
    <s v=""/>
    <x v="250"/>
    <n v="5.16"/>
    <s v="Patrick Bzostek"/>
    <s v="Recife"/>
    <n v="95616"/>
    <s v="Pernambuco"/>
    <x v="1"/>
    <s v="Chris,Pat"/>
    <x v="1"/>
    <s v="Pat"/>
    <s v="Brasil"/>
    <s v="Consumidor"/>
    <s v="MobiliÃ¡rio"/>
    <s v="MobiliÃ¡rio de EscritÃ³rio"/>
    <x v="332"/>
    <s v="Small Box"/>
    <n v="0.43"/>
    <d v="2009-10-25T00:00:00"/>
  </r>
  <r>
    <n v="2176"/>
    <n v="7100"/>
    <n v="50657"/>
    <x v="999"/>
    <s v="Alta"/>
    <x v="48"/>
    <n v="60.02"/>
    <n v="0.1"/>
    <s v="AÃ©reo RÃ¡pido"/>
    <n v="0.93999999999999895"/>
    <n v="0.93999999999999895"/>
    <s v=""/>
    <x v="726"/>
    <n v="1.93"/>
    <s v="Aleksandra Gannaway"/>
    <s v="Cachoeira do Sul"/>
    <n v="22102"/>
    <s v="Rio Grande do Sul"/>
    <x v="2"/>
    <s v="Sam,Pat"/>
    <x v="2"/>
    <s v="Pat"/>
    <s v="Brasil"/>
    <s v="Corporativo"/>
    <s v="Material de EscritÃ³rio"/>
    <s v="Papel"/>
    <x v="1209"/>
    <s v="Wrap Bag"/>
    <n v="0.35"/>
    <d v="2011-12-20T00:00:00"/>
  </r>
  <r>
    <n v="2177"/>
    <n v="7101"/>
    <n v="50657"/>
    <x v="999"/>
    <s v="Alta"/>
    <x v="19"/>
    <n v="7413.29"/>
    <n v="0.01"/>
    <s v="Transporte RodoviÃ¡rio"/>
    <n v="1148.23"/>
    <n v="1148.23"/>
    <s v=""/>
    <x v="15"/>
    <n v="16.010000000000002"/>
    <s v="Aleksandra Gannaway"/>
    <s v="Cachoeira do Sul"/>
    <n v="22102"/>
    <s v="Rio Grande do Sul"/>
    <x v="2"/>
    <s v="Sam,Pat"/>
    <x v="2"/>
    <s v="Pat"/>
    <s v="Brasil"/>
    <s v="Corporativo"/>
    <s v="MobiliÃ¡rio"/>
    <s v="Mesas"/>
    <x v="394"/>
    <s v="Jumbo Box"/>
    <n v="0.7"/>
    <d v="2011-12-20T00:00:00"/>
  </r>
  <r>
    <n v="2186"/>
    <n v="7099"/>
    <n v="50657"/>
    <x v="999"/>
    <s v="Alta"/>
    <x v="47"/>
    <n v="315.45"/>
    <n v="0.01"/>
    <s v="AÃ©reo Normal"/>
    <n v="-305.87700000000001"/>
    <n v="-305.87700000000001"/>
    <s v=""/>
    <x v="24"/>
    <n v="11.51"/>
    <s v="Aleksandra Gannaway"/>
    <s v="Cachoeira do Sul"/>
    <n v="22102"/>
    <s v="Rio Grande do Sul"/>
    <x v="2"/>
    <s v="Sam,Pat"/>
    <x v="2"/>
    <s v="Pat"/>
    <s v="Brasil"/>
    <s v="Corporativo"/>
    <s v="Material de EscritÃ³rio"/>
    <s v="Capas e AcessÃ³rios"/>
    <x v="772"/>
    <s v="Small Box"/>
    <n v="0.36"/>
    <d v="2011-12-19T00:00:00"/>
  </r>
  <r>
    <n v="4447"/>
    <n v="7102"/>
    <n v="50663"/>
    <x v="312"/>
    <s v="CrÃ­tica"/>
    <x v="2"/>
    <n v="1614.84"/>
    <n v="0.02"/>
    <s v="AÃ©reo RÃ¡pido"/>
    <n v="-716.55"/>
    <n v="0"/>
    <s v="Returned"/>
    <x v="157"/>
    <n v="49"/>
    <s v="Jim Kriz"/>
    <s v="RibeirÃ£o Pires"/>
    <n v="45014"/>
    <s v="SÃ£o Paulo"/>
    <x v="3"/>
    <s v="Erin"/>
    <x v="3"/>
    <m/>
    <s v="Brasil"/>
    <s v="Consumidor"/>
    <s v="Material de EscritÃ³rio"/>
    <s v="EletrodomÃ©sticos"/>
    <x v="185"/>
    <s v="Large Box"/>
    <n v="0.59"/>
    <d v="2010-11-10T00:00:00"/>
  </r>
  <r>
    <n v="4784"/>
    <n v="7104"/>
    <n v="50692"/>
    <x v="751"/>
    <s v="Alta"/>
    <x v="9"/>
    <n v="327.95"/>
    <n v="0"/>
    <s v="AÃ©reo Normal"/>
    <n v="43.6815"/>
    <n v="43.6815"/>
    <s v=""/>
    <x v="417"/>
    <n v="5.14"/>
    <s v="Shirley Schmidt"/>
    <s v="RibeirÃ£o Pires"/>
    <n v="10583"/>
    <s v="SÃ£o Paulo"/>
    <x v="3"/>
    <s v="Erin"/>
    <x v="3"/>
    <m/>
    <s v="Brasil"/>
    <s v="Corporativo"/>
    <s v="Material de EscritÃ³rio"/>
    <s v="Capas e AcessÃ³rios"/>
    <x v="744"/>
    <s v="Small Box"/>
    <n v="0.36"/>
    <d v="2010-09-19T00:00:00"/>
  </r>
  <r>
    <n v="4785"/>
    <n v="7105"/>
    <n v="50692"/>
    <x v="751"/>
    <s v="Alta"/>
    <x v="26"/>
    <n v="5606.91"/>
    <n v="0.06"/>
    <s v="Transporte RodoviÃ¡rio"/>
    <n v="-300.854983"/>
    <n v="-300.854983"/>
    <s v=""/>
    <x v="49"/>
    <n v="51.94"/>
    <s v="Shirley Schmidt"/>
    <s v="RibeirÃ£o Pires"/>
    <n v="10583"/>
    <s v="SÃ£o Paulo"/>
    <x v="3"/>
    <s v="Erin"/>
    <x v="3"/>
    <m/>
    <s v="Brasil"/>
    <s v="Corporativo"/>
    <s v="MobiliÃ¡rio"/>
    <s v="Mesas"/>
    <x v="50"/>
    <s v="Jumbo Box"/>
    <n v="0.63"/>
    <d v="2010-09-19T00:00:00"/>
  </r>
  <r>
    <n v="4360"/>
    <n v="7108"/>
    <n v="50725"/>
    <x v="65"/>
    <s v="MÃ©dia"/>
    <x v="36"/>
    <n v="2441.1405"/>
    <n v="0.05"/>
    <s v="AÃ©reo Normal"/>
    <n v="261.962999999999"/>
    <n v="261.962999999999"/>
    <s v=""/>
    <x v="124"/>
    <n v="8.99"/>
    <s v="Muhammed Yedwab"/>
    <s v="Cachoeira do Sul"/>
    <n v="23223"/>
    <s v="Rio Grande do Sul"/>
    <x v="2"/>
    <s v="Sam,Pat"/>
    <x v="2"/>
    <s v="Pat"/>
    <s v="Brasil"/>
    <s v="Consumidor"/>
    <s v="Tecnologia"/>
    <s v="Telefones e ComunicaÃ§Ã£o"/>
    <x v="1055"/>
    <s v="Small Box"/>
    <n v="0.55000000000000004"/>
    <d v="2010-11-25T00:00:00"/>
  </r>
  <r>
    <n v="4367"/>
    <n v="7107"/>
    <n v="50725"/>
    <x v="65"/>
    <s v="MÃ©dia"/>
    <x v="23"/>
    <n v="129.88"/>
    <n v="0.1"/>
    <s v="Transporte RodoviÃ¡rio"/>
    <n v="-89.9"/>
    <n v="-89.9"/>
    <s v=""/>
    <x v="110"/>
    <n v="30"/>
    <s v="Muhammed Yedwab"/>
    <s v="RibeirÃ£o Pires"/>
    <n v="12208"/>
    <s v="SÃ£o Paulo"/>
    <x v="3"/>
    <s v="Erin"/>
    <x v="3"/>
    <m/>
    <s v="Brasil"/>
    <s v="Consumidor"/>
    <s v="MobiliÃ¡rio"/>
    <s v="Cadeiras"/>
    <x v="929"/>
    <s v="Jumbo Drum"/>
    <n v="0.71"/>
    <d v="2010-11-24T00:00:00"/>
  </r>
  <r>
    <n v="2440"/>
    <n v="7109"/>
    <n v="50726"/>
    <x v="970"/>
    <s v="Baixa"/>
    <x v="45"/>
    <n v="9248.74"/>
    <n v="0"/>
    <s v="Transporte RodoviÃ¡rio"/>
    <n v="2532"/>
    <n v="2532"/>
    <s v=""/>
    <x v="404"/>
    <n v="23.76"/>
    <s v="Ruben Dartt"/>
    <s v="Feira de Santana"/>
    <n v="98208"/>
    <s v="Bahia"/>
    <x v="1"/>
    <s v="Chris,Pat"/>
    <x v="1"/>
    <s v="Pat"/>
    <s v="Brasil"/>
    <s v="Corporativo"/>
    <s v="MobiliÃ¡rio"/>
    <s v="Cadeiras"/>
    <x v="575"/>
    <s v="Jumbo Drum"/>
    <n v="0.57999999999999996"/>
    <d v="2011-11-04T00:00:00"/>
  </r>
  <r>
    <n v="2472"/>
    <n v="7110"/>
    <n v="50726"/>
    <x v="970"/>
    <s v="Baixa"/>
    <x v="24"/>
    <n v="98.88"/>
    <n v="7.0000000000000007E-2"/>
    <s v="AÃ©reo RÃ¡pido"/>
    <n v="36.01"/>
    <n v="36.01"/>
    <s v=""/>
    <x v="152"/>
    <n v="0.99"/>
    <s v="Ruben Dartt"/>
    <s v="Feira de Santana"/>
    <n v="98208"/>
    <s v="Bahia"/>
    <x v="1"/>
    <s v="Chris,Pat"/>
    <x v="1"/>
    <s v="Pat"/>
    <s v="Brasil"/>
    <s v="Corporativo"/>
    <s v="Material de EscritÃ³rio"/>
    <s v="Etiquetas"/>
    <x v="388"/>
    <s v="Small Box"/>
    <n v="0.39"/>
    <d v="2011-10-31T00:00:00"/>
  </r>
  <r>
    <n v="4839"/>
    <n v="7112"/>
    <n v="50756"/>
    <x v="399"/>
    <s v="NÃ£o Especificada"/>
    <x v="36"/>
    <n v="470.39"/>
    <n v="0.08"/>
    <s v="AÃ©reo Normal"/>
    <n v="-147.99"/>
    <n v="-147.99"/>
    <s v=""/>
    <x v="407"/>
    <n v="5.89"/>
    <s v="Ionia McGrath"/>
    <s v="Cachoeira do Sul"/>
    <n v="27288"/>
    <s v="Rio Grande do Sul"/>
    <x v="2"/>
    <s v="Sam,Pat"/>
    <x v="2"/>
    <s v="Pat"/>
    <s v="Brasil"/>
    <s v="EscritÃ³rio em Casa"/>
    <s v="Tecnologia"/>
    <s v="PerifÃ©ricos"/>
    <x v="578"/>
    <s v="Small Box"/>
    <n v="0.75"/>
    <d v="2010-09-10T00:00:00"/>
  </r>
  <r>
    <n v="4842"/>
    <n v="7113"/>
    <n v="50756"/>
    <x v="399"/>
    <s v="NÃ£o Especificada"/>
    <x v="1"/>
    <n v="15.04"/>
    <n v="0.02"/>
    <s v="AÃ©reo Normal"/>
    <n v="-6.12"/>
    <n v="-6.12"/>
    <s v=""/>
    <x v="190"/>
    <n v="0.49"/>
    <s v="Ionia McGrath"/>
    <s v="Cachoeira do Sul"/>
    <n v="27288"/>
    <s v="Rio Grande do Sul"/>
    <x v="2"/>
    <s v="Sam,Pat"/>
    <x v="2"/>
    <s v="Pat"/>
    <s v="Brasil"/>
    <s v="EscritÃ³rio em Casa"/>
    <s v="Material de EscritÃ³rio"/>
    <s v="Etiquetas"/>
    <x v="243"/>
    <s v="Small Box"/>
    <n v="0.38"/>
    <d v="2010-09-09T00:00:00"/>
  </r>
  <r>
    <n v="5784"/>
    <n v="7115"/>
    <n v="50759"/>
    <x v="655"/>
    <s v="Baixa"/>
    <x v="6"/>
    <n v="2422.721"/>
    <n v="0.1"/>
    <s v="AÃ©reo Normal"/>
    <n v="366.18299999999999"/>
    <n v="366.18299999999999"/>
    <s v=""/>
    <x v="6"/>
    <n v="8.99"/>
    <s v="Deborah Brumfield"/>
    <s v="VitÃ³ria"/>
    <n v="3839"/>
    <s v="EspÃ­rito Santo"/>
    <x v="3"/>
    <s v="Erin"/>
    <x v="3"/>
    <m/>
    <s v="Brasil"/>
    <s v="Corporativo"/>
    <s v="Tecnologia"/>
    <s v="Telefones e ComunicaÃ§Ã£o"/>
    <x v="212"/>
    <s v="Small Box"/>
    <n v="0.56000000000000005"/>
    <d v="2010-03-24T00:00:00"/>
  </r>
  <r>
    <n v="6664"/>
    <n v="7117"/>
    <n v="50786"/>
    <x v="1226"/>
    <s v="Baixa"/>
    <x v="32"/>
    <n v="487.72"/>
    <n v="0.06"/>
    <s v="Transporte RodoviÃ¡rio"/>
    <n v="-192.2961"/>
    <n v="-192.2961"/>
    <s v=""/>
    <x v="478"/>
    <n v="14"/>
    <s v="Cindy Stewart"/>
    <s v="MaceiÃ³"/>
    <n v="86314"/>
    <s v="Alagoas"/>
    <x v="1"/>
    <s v="Chris,Pat"/>
    <x v="1"/>
    <s v="Pat"/>
    <s v="Brasil"/>
    <s v="Consumidor"/>
    <s v="Tecnologia"/>
    <s v="MÃ¡quinas de EscritÃ³rio"/>
    <x v="741"/>
    <s v="Jumbo Drum"/>
    <n v="0.36"/>
    <d v="2009-10-19T00:00:00"/>
  </r>
  <r>
    <n v="3719"/>
    <n v="7118"/>
    <n v="50789"/>
    <x v="1301"/>
    <s v="NÃ£o Especificada"/>
    <x v="3"/>
    <n v="8673.9"/>
    <n v="0.1"/>
    <s v="AÃ©reo Normal"/>
    <n v="3440.0519999999901"/>
    <n v="0"/>
    <s v="Returned"/>
    <x v="609"/>
    <n v="19.989999999999998"/>
    <s v="Tracy Collins"/>
    <s v="MaringÃ¡"/>
    <n v="34741"/>
    <s v="ParanÃ¡"/>
    <x v="2"/>
    <s v="Sam,Pat"/>
    <x v="2"/>
    <s v="Pat"/>
    <s v="Brasil"/>
    <s v="Consumidor"/>
    <s v="Material de EscritÃ³rio"/>
    <s v="Capas e AcessÃ³rios"/>
    <x v="969"/>
    <s v="Small Box"/>
    <n v="0.38"/>
    <d v="2011-03-14T00:00:00"/>
  </r>
  <r>
    <n v="3020"/>
    <n v="7119"/>
    <n v="50790"/>
    <x v="277"/>
    <s v="CrÃ­tica"/>
    <x v="26"/>
    <n v="255.65"/>
    <n v="0"/>
    <s v="AÃ©reo Normal"/>
    <n v="-148.80000000000001"/>
    <n v="-148.80000000000001"/>
    <s v=""/>
    <x v="84"/>
    <n v="5.71"/>
    <s v="Christopher Conant"/>
    <s v="Feira de Santana"/>
    <n v="98408"/>
    <s v="Bahia"/>
    <x v="1"/>
    <s v="Chris,Pat"/>
    <x v="1"/>
    <s v="Pat"/>
    <s v="Brasil"/>
    <s v="EscritÃ³rio em Casa"/>
    <s v="MobiliÃ¡rio"/>
    <s v="MobiliÃ¡rio de EscritÃ³rio"/>
    <x v="96"/>
    <s v="Medium Box"/>
    <n v="0.54"/>
    <d v="2011-07-18T00:00:00"/>
  </r>
  <r>
    <n v="449"/>
    <n v="7123"/>
    <n v="50818"/>
    <x v="792"/>
    <s v="MÃ©dia"/>
    <x v="20"/>
    <n v="5518.5315000000001"/>
    <n v="0.1"/>
    <s v="AÃ©reo Normal"/>
    <n v="1111.2570000000001"/>
    <n v="0"/>
    <s v="Returned"/>
    <x v="11"/>
    <n v="8.99"/>
    <s v="Neoma Murray"/>
    <s v="FlorianÃ³polis"/>
    <n v="30458"/>
    <s v="Santa Catarina"/>
    <x v="2"/>
    <s v="Sam,Pat"/>
    <x v="2"/>
    <s v="Pat"/>
    <s v="Brasil"/>
    <s v="Pequenas Empresas"/>
    <s v="Tecnologia"/>
    <s v="Telefones e ComunicaÃ§Ã£o"/>
    <x v="676"/>
    <s v="Small Box"/>
    <n v="0.56000000000000005"/>
    <d v="2012-10-08T00:00:00"/>
  </r>
  <r>
    <n v="1905"/>
    <n v="7124"/>
    <n v="50822"/>
    <x v="470"/>
    <s v="MÃ©dia"/>
    <x v="0"/>
    <n v="1635.29"/>
    <n v="0.1"/>
    <s v="AÃ©reo Normal"/>
    <n v="7.9200000000000701"/>
    <n v="7.9200000000000701"/>
    <s v=""/>
    <x v="153"/>
    <n v="24.49"/>
    <s v="Carol Darley"/>
    <s v="JoÃ£o Pessoa"/>
    <n v="81001"/>
    <s v="ParaÃ­ba"/>
    <x v="1"/>
    <s v="Chris,Pat"/>
    <x v="1"/>
    <s v="Pat"/>
    <s v="Brasil"/>
    <s v="Pequenas Empresas"/>
    <s v="MobiliÃ¡rio"/>
    <s v="Cadeiras"/>
    <x v="180"/>
    <s v="Large Box"/>
    <m/>
    <d v="2012-02-08T00:00:00"/>
  </r>
  <r>
    <n v="1906"/>
    <n v="7125"/>
    <n v="50822"/>
    <x v="470"/>
    <s v="MÃ©dia"/>
    <x v="11"/>
    <n v="316.35000000000002"/>
    <n v="0.01"/>
    <s v="AÃ©reo RÃ¡pido"/>
    <n v="-52.18"/>
    <n v="-52.18"/>
    <s v=""/>
    <x v="262"/>
    <n v="2.83"/>
    <s v="Carol Darley"/>
    <s v="JoÃ£o Pessoa"/>
    <n v="81001"/>
    <s v="ParaÃ­ba"/>
    <x v="1"/>
    <s v="Chris,Pat"/>
    <x v="1"/>
    <s v="Pat"/>
    <s v="Brasil"/>
    <s v="Pequenas Empresas"/>
    <s v="Tecnologia"/>
    <s v="PerifÃ©ricos"/>
    <x v="357"/>
    <s v="Small Pack"/>
    <n v="0.77"/>
    <d v="2012-02-08T00:00:00"/>
  </r>
  <r>
    <n v="438"/>
    <n v="7127"/>
    <n v="50849"/>
    <x v="344"/>
    <s v="Baixa"/>
    <x v="26"/>
    <n v="307.37"/>
    <n v="0.04"/>
    <s v="AÃ©reo RÃ¡pido"/>
    <n v="-249.27"/>
    <n v="-249.27"/>
    <s v=""/>
    <x v="31"/>
    <n v="9.17"/>
    <s v="Larry Tron"/>
    <s v="Natal"/>
    <n v="84118"/>
    <s v="Rio Grande do Norte"/>
    <x v="1"/>
    <s v="Chris,Pat"/>
    <x v="1"/>
    <s v="Pat"/>
    <s v="Brasil"/>
    <s v="EscritÃ³rio em Casa"/>
    <s v="Material de EscritÃ³rio"/>
    <s v="Papel"/>
    <x v="701"/>
    <s v="Small Box"/>
    <n v="0.37"/>
    <d v="2012-10-09T00:00:00"/>
  </r>
  <r>
    <n v="3210"/>
    <n v="7130"/>
    <n v="50852"/>
    <x v="1270"/>
    <s v="MÃ©dia"/>
    <x v="4"/>
    <n v="188.47"/>
    <n v="0.03"/>
    <s v="AÃ©reo Normal"/>
    <n v="-191.23349999999999"/>
    <n v="-191.23349999999999"/>
    <s v=""/>
    <x v="24"/>
    <n v="11.51"/>
    <s v="Nick Zandusky"/>
    <s v="FlorianÃ³polis"/>
    <n v="30084"/>
    <s v="Santa Catarina"/>
    <x v="2"/>
    <s v="Sam,Pat"/>
    <x v="2"/>
    <s v="Pat"/>
    <s v="Brasil"/>
    <s v="Pequenas Empresas"/>
    <s v="Material de EscritÃ³rio"/>
    <s v="Capas e AcessÃ³rios"/>
    <x v="772"/>
    <s v="Small Box"/>
    <n v="0.36"/>
    <d v="2011-06-13T00:00:00"/>
  </r>
  <r>
    <n v="4895"/>
    <n v="7134"/>
    <n v="50882"/>
    <x v="817"/>
    <s v="Alta"/>
    <x v="11"/>
    <n v="366.84"/>
    <n v="0.08"/>
    <s v="AÃ©reo Normal"/>
    <n v="-50.1"/>
    <n v="-50.1"/>
    <s v=""/>
    <x v="362"/>
    <n v="4.68"/>
    <s v="Trudy Bell"/>
    <s v="Teresina"/>
    <n v="97420"/>
    <s v="PiauÃ­"/>
    <x v="1"/>
    <s v="Chris,Pat"/>
    <x v="1"/>
    <s v="Pat"/>
    <s v="Brasil"/>
    <s v="Consumidor"/>
    <s v="Material de EscritÃ³rio"/>
    <s v="Tesouras, rÃ©guas e aparadores"/>
    <x v="511"/>
    <s v="Small Pack"/>
    <n v="0.59"/>
    <d v="2010-08-31T00:00:00"/>
  </r>
  <r>
    <n v="7180"/>
    <n v="7137"/>
    <n v="50917"/>
    <x v="1130"/>
    <s v="Baixa"/>
    <x v="22"/>
    <n v="1422.31"/>
    <n v="0.02"/>
    <s v="AÃ©reo Normal"/>
    <n v="498.15"/>
    <n v="498.15"/>
    <s v=""/>
    <x v="516"/>
    <n v="1.99"/>
    <s v="Sally Hughsby"/>
    <s v="RibeirÃ£o Pires"/>
    <n v="44133"/>
    <s v="SÃ£o Paulo"/>
    <x v="3"/>
    <s v="Erin"/>
    <x v="3"/>
    <m/>
    <s v="Brasil"/>
    <s v="Consumidor"/>
    <s v="Tecnologia"/>
    <s v="PerifÃ©ricos"/>
    <x v="884"/>
    <s v="Small Pack"/>
    <n v="0.44"/>
    <d v="2009-07-25T00:00:00"/>
  </r>
  <r>
    <n v="11"/>
    <n v="7141"/>
    <n v="50950"/>
    <x v="1264"/>
    <s v="NÃ£o Especificada"/>
    <x v="0"/>
    <n v="391.12"/>
    <n v="0.06"/>
    <s v="Transporte RodoviÃ¡rio"/>
    <n v="-166.96"/>
    <n v="-166.96"/>
    <s v=""/>
    <x v="157"/>
    <n v="30"/>
    <s v="Tony Molinari"/>
    <s v="Recife"/>
    <n v="94533"/>
    <s v="Pernambuco"/>
    <x v="1"/>
    <s v="Chris,Pat"/>
    <x v="1"/>
    <s v="Pat"/>
    <s v="Brasil"/>
    <s v="Corporativo"/>
    <s v="MobiliÃ¡rio"/>
    <s v="Cadeiras"/>
    <x v="722"/>
    <s v="Jumbo Drum"/>
    <n v="0.7"/>
    <d v="2012-12-30T00:00:00"/>
  </r>
  <r>
    <n v="12"/>
    <n v="7142"/>
    <n v="50950"/>
    <x v="1264"/>
    <s v="NÃ£o Especificada"/>
    <x v="44"/>
    <n v="448.1"/>
    <n v="0.1"/>
    <s v="AÃ©reo RÃ¡pido"/>
    <n v="-15.07"/>
    <n v="-15.07"/>
    <s v=""/>
    <x v="151"/>
    <n v="4.51"/>
    <s v="Tony Molinari"/>
    <s v="Recife"/>
    <n v="94533"/>
    <s v="Pernambuco"/>
    <x v="1"/>
    <s v="Chris,Pat"/>
    <x v="1"/>
    <s v="Pat"/>
    <s v="Brasil"/>
    <s v="Corporativo"/>
    <s v="Material de EscritÃ³rio"/>
    <s v="Armazenamento e OrganizaÃ§Ã£o"/>
    <x v="178"/>
    <s v="Small Box"/>
    <n v="0.59"/>
    <d v="2012-12-30T00:00:00"/>
  </r>
  <r>
    <n v="1138"/>
    <n v="7143"/>
    <n v="50977"/>
    <x v="1250"/>
    <s v="Baixa"/>
    <x v="23"/>
    <n v="34.090000000000003"/>
    <n v="0.05"/>
    <s v="AÃ©reo RÃ¡pido"/>
    <n v="-19.899999999999999"/>
    <n v="-19.899999999999999"/>
    <s v=""/>
    <x v="16"/>
    <n v="9.0299999999999994"/>
    <s v="Thomas Thornton"/>
    <s v="Recife"/>
    <n v="95501"/>
    <s v="Pernambuco"/>
    <x v="1"/>
    <s v="Chris,Pat"/>
    <x v="1"/>
    <s v="Pat"/>
    <s v="Brasil"/>
    <s v="Consumidor"/>
    <s v="Material de EscritÃ³rio"/>
    <s v="Papel"/>
    <x v="16"/>
    <s v="Small Box"/>
    <n v="0.37"/>
    <d v="2012-06-11T00:00:00"/>
  </r>
  <r>
    <n v="1586"/>
    <n v="7144"/>
    <n v="50978"/>
    <x v="1062"/>
    <s v="Alta"/>
    <x v="32"/>
    <n v="816.09"/>
    <n v="0.05"/>
    <s v="AÃ©reo Normal"/>
    <n v="-150.29"/>
    <n v="-150.29"/>
    <s v=""/>
    <x v="724"/>
    <n v="9.99"/>
    <s v="Cindy Stewart"/>
    <s v="MaceiÃ³"/>
    <n v="86314"/>
    <s v="Alagoas"/>
    <x v="1"/>
    <s v="Chris,Pat"/>
    <x v="1"/>
    <s v="Pat"/>
    <s v="Brasil"/>
    <s v="Corporativo"/>
    <s v="Material de EscritÃ³rio"/>
    <s v="Armazenamento e OrganizaÃ§Ã£o"/>
    <x v="1207"/>
    <s v="Small Box"/>
    <n v="0.6"/>
    <d v="2012-04-02T00:00:00"/>
  </r>
  <r>
    <n v="7125"/>
    <n v="7145"/>
    <n v="50981"/>
    <x v="621"/>
    <s v="CrÃ­tica"/>
    <x v="8"/>
    <n v="5678.5524999999998"/>
    <n v="0.01"/>
    <s v="AÃ©reo Normal"/>
    <n v="1550.88"/>
    <n v="1550.88"/>
    <s v=""/>
    <x v="124"/>
    <n v="8.99"/>
    <s v="Sean O'Donnell"/>
    <s v="RibeirÃ£o Pires"/>
    <n v="45503"/>
    <s v="SÃ£o Paulo"/>
    <x v="3"/>
    <s v="Erin"/>
    <x v="3"/>
    <m/>
    <s v="Brasil"/>
    <s v="Corporativo"/>
    <s v="Tecnologia"/>
    <s v="Telefones e ComunicaÃ§Ã£o"/>
    <x v="647"/>
    <s v="Small Box"/>
    <n v="0.57999999999999996"/>
    <d v="2009-08-04T00:00:00"/>
  </r>
  <r>
    <n v="1489"/>
    <n v="7146"/>
    <n v="50982"/>
    <x v="311"/>
    <s v="Alta"/>
    <x v="3"/>
    <n v="86.53"/>
    <n v="0.05"/>
    <s v="AÃ©reo Normal"/>
    <n v="35.619999999999997"/>
    <n v="35.619999999999997"/>
    <s v=""/>
    <x v="232"/>
    <n v="0.5"/>
    <s v="Clay Ludtke"/>
    <s v="RibeirÃ£o Pires"/>
    <n v="11226"/>
    <s v="SÃ£o Paulo"/>
    <x v="3"/>
    <s v="Erin"/>
    <x v="3"/>
    <m/>
    <s v="Brasil"/>
    <s v="Consumidor"/>
    <s v="Material de EscritÃ³rio"/>
    <s v="Etiquetas"/>
    <x v="418"/>
    <s v="Small Box"/>
    <n v="0.37"/>
    <d v="2012-04-17T00:00:00"/>
  </r>
  <r>
    <n v="3125"/>
    <n v="7148"/>
    <n v="50983"/>
    <x v="506"/>
    <s v="CrÃ­tica"/>
    <x v="5"/>
    <n v="229.03"/>
    <n v="0.05"/>
    <s v="AÃ©reo Normal"/>
    <n v="-28.58"/>
    <n v="-28.58"/>
    <s v=""/>
    <x v="449"/>
    <n v="5.8"/>
    <s v="Bruce Degenhardt"/>
    <s v="MaceiÃ³"/>
    <n v="85204"/>
    <s v="Alagoas"/>
    <x v="1"/>
    <s v="Chris,Pat"/>
    <x v="1"/>
    <s v="Pat"/>
    <s v="Brasil"/>
    <s v="EscritÃ³rio em Casa"/>
    <s v="Material de EscritÃ³rio"/>
    <s v="Armazenamento e OrganizaÃ§Ã£o"/>
    <x v="1126"/>
    <s v="Small Box"/>
    <n v="0.6"/>
    <d v="2011-06-30T00:00:00"/>
  </r>
  <r>
    <n v="3128"/>
    <n v="7147"/>
    <n v="50983"/>
    <x v="506"/>
    <s v="CrÃ­tica"/>
    <x v="33"/>
    <n v="3063.1"/>
    <n v="0.06"/>
    <s v="AÃ©reo Normal"/>
    <n v="-1022.02"/>
    <n v="-1022.02"/>
    <s v=""/>
    <x v="76"/>
    <n v="35"/>
    <s v="Bruce Degenhardt"/>
    <s v="MaceiÃ³"/>
    <n v="85204"/>
    <s v="Alagoas"/>
    <x v="1"/>
    <s v="Chris,Pat"/>
    <x v="1"/>
    <s v="Pat"/>
    <s v="Brasil"/>
    <s v="EscritÃ³rio em Casa"/>
    <s v="Material de EscritÃ³rio"/>
    <s v="Armazenamento e OrganizaÃ§Ã£o"/>
    <x v="630"/>
    <s v="Large Box"/>
    <n v="0.81"/>
    <d v="2011-06-29T00:00:00"/>
  </r>
  <r>
    <n v="2845"/>
    <n v="7149"/>
    <n v="51008"/>
    <x v="38"/>
    <s v="Alta"/>
    <x v="28"/>
    <n v="269.66000000000003"/>
    <n v="0.02"/>
    <s v="AÃ©reo Normal"/>
    <n v="-59.13"/>
    <n v="-59.13"/>
    <s v=""/>
    <x v="659"/>
    <n v="4.59"/>
    <s v="Michael Chen"/>
    <s v="RibeirÃ£o Pires"/>
    <n v="14120"/>
    <s v="SÃ£o Paulo"/>
    <x v="3"/>
    <s v="Erin"/>
    <x v="3"/>
    <m/>
    <s v="Brasil"/>
    <s v="Consumidor"/>
    <s v="Material de EscritÃ³rio"/>
    <s v="Tesouras, rÃ©guas e aparadores"/>
    <x v="1074"/>
    <s v="Wrap Bag"/>
    <n v="0.82"/>
    <d v="2011-08-22T00:00:00"/>
  </r>
  <r>
    <n v="2433"/>
    <n v="7150"/>
    <n v="51009"/>
    <x v="1103"/>
    <s v="NÃ£o Especificada"/>
    <x v="17"/>
    <n v="48"/>
    <n v="0.09"/>
    <s v="AÃ©reo Normal"/>
    <n v="-29.14"/>
    <n v="-29.14"/>
    <s v=""/>
    <x v="539"/>
    <n v="6.92"/>
    <s v="Scot Wooten"/>
    <s v="MaringÃ¡"/>
    <n v="72956"/>
    <s v="ParanÃ¡"/>
    <x v="2"/>
    <s v="Sam,Pat"/>
    <x v="2"/>
    <s v="Pat"/>
    <s v="Brasil"/>
    <s v="Corporativo"/>
    <s v="MobiliÃ¡rio"/>
    <s v="MobiliÃ¡rio de EscritÃ³rio"/>
    <x v="835"/>
    <s v="Small Box"/>
    <n v="0.49"/>
    <d v="2011-11-07T00:00:00"/>
  </r>
  <r>
    <n v="5370"/>
    <n v="7151"/>
    <n v="51011"/>
    <x v="706"/>
    <s v="Baixa"/>
    <x v="7"/>
    <n v="5144.8715000000002"/>
    <n v="0.09"/>
    <s v="AÃ©reo Normal"/>
    <n v="1435.8329999999901"/>
    <n v="1435.8329999999901"/>
    <s v=""/>
    <x v="124"/>
    <n v="3.9"/>
    <s v="Thomas Thornton"/>
    <s v="Recife"/>
    <n v="95501"/>
    <s v="Pernambuco"/>
    <x v="1"/>
    <s v="Chris,Pat"/>
    <x v="1"/>
    <s v="Pat"/>
    <s v="Brasil"/>
    <s v="Consumidor"/>
    <s v="Tecnologia"/>
    <s v="Telefones e ComunicaÃ§Ã£o"/>
    <x v="258"/>
    <s v="Small Box"/>
    <n v="0.55000000000000004"/>
    <d v="2010-06-08T00:00:00"/>
  </r>
  <r>
    <n v="1968"/>
    <n v="7155"/>
    <n v="51044"/>
    <x v="754"/>
    <s v="Baixa"/>
    <x v="36"/>
    <n v="117.27"/>
    <n v="0.01"/>
    <s v="AÃ©reo Normal"/>
    <n v="35.450000000000003"/>
    <n v="35.450000000000003"/>
    <s v=""/>
    <x v="356"/>
    <n v="0.83"/>
    <s v="Linda Southworth"/>
    <s v="MaringÃ¡"/>
    <n v="33403"/>
    <s v="ParanÃ¡"/>
    <x v="2"/>
    <s v="Sam,Pat"/>
    <x v="2"/>
    <s v="Pat"/>
    <s v="Brasil"/>
    <s v="Consumidor"/>
    <s v="Material de EscritÃ³rio"/>
    <s v="Canetas e materiais de arte"/>
    <x v="957"/>
    <s v="Wrap Bag"/>
    <n v="0.49"/>
    <d v="2012-01-25T00:00:00"/>
  </r>
  <r>
    <n v="1985"/>
    <n v="7154"/>
    <n v="51044"/>
    <x v="754"/>
    <s v="Baixa"/>
    <x v="2"/>
    <n v="1333.18"/>
    <n v="7.0000000000000007E-2"/>
    <s v="Transporte RodoviÃ¡rio"/>
    <n v="120.01"/>
    <n v="120.01"/>
    <s v=""/>
    <x v="339"/>
    <n v="14.19"/>
    <s v="Linda Southworth"/>
    <s v="MaringÃ¡"/>
    <n v="33403"/>
    <s v="ParanÃ¡"/>
    <x v="2"/>
    <s v="Sam,Pat"/>
    <x v="2"/>
    <s v="Pat"/>
    <s v="Brasil"/>
    <s v="Consumidor"/>
    <s v="MobiliÃ¡rio"/>
    <s v="Cadeiras"/>
    <x v="485"/>
    <s v="Jumbo Drum"/>
    <n v="0.56000000000000005"/>
    <d v="2012-01-22T00:00:00"/>
  </r>
  <r>
    <n v="2008"/>
    <n v="7153"/>
    <n v="51044"/>
    <x v="754"/>
    <s v="Baixa"/>
    <x v="30"/>
    <n v="155.88999999999999"/>
    <n v="0.1"/>
    <s v="AÃ©reo Normal"/>
    <n v="50.19"/>
    <n v="50.19"/>
    <s v=""/>
    <x v="37"/>
    <n v="1.39"/>
    <s v="Linda Southworth"/>
    <s v="MaringÃ¡"/>
    <n v="32905"/>
    <s v="ParanÃ¡"/>
    <x v="2"/>
    <s v="Sam,Pat"/>
    <x v="2"/>
    <s v="Pat"/>
    <s v="Brasil"/>
    <s v="Consumidor"/>
    <s v="Material de EscritÃ³rio"/>
    <s v="Envelopes"/>
    <x v="38"/>
    <s v="Small Box"/>
    <n v="0.37"/>
    <d v="2012-01-18T00:00:00"/>
  </r>
  <r>
    <n v="7787"/>
    <n v="7156"/>
    <n v="51047"/>
    <x v="876"/>
    <s v="MÃ©dia"/>
    <x v="9"/>
    <n v="65.7"/>
    <n v="0.02"/>
    <s v="AÃ©reo RÃ¡pido"/>
    <n v="-83.54"/>
    <n v="-83.54"/>
    <s v=""/>
    <x v="155"/>
    <n v="4.8600000000000003"/>
    <s v="Ellis Ballard"/>
    <s v="RibeirÃ£o Pires"/>
    <n v="7407"/>
    <s v="SÃ£o Paulo"/>
    <x v="3"/>
    <s v="Erin"/>
    <x v="3"/>
    <m/>
    <s v="Brasil"/>
    <s v="Corporativo"/>
    <s v="MobiliÃ¡rio"/>
    <s v="MobiliÃ¡rio de EscritÃ³rio"/>
    <x v="580"/>
    <s v="Small Box"/>
    <n v="0.41"/>
    <d v="2009-04-11T00:00:00"/>
  </r>
  <r>
    <n v="7788"/>
    <n v="7157"/>
    <n v="51047"/>
    <x v="876"/>
    <s v="MÃ©dia"/>
    <x v="39"/>
    <n v="1685.07"/>
    <n v="0.03"/>
    <s v="AÃ©reo Normal"/>
    <n v="-681.97"/>
    <n v="-681.97"/>
    <s v=""/>
    <x v="474"/>
    <n v="34.200000000000003"/>
    <s v="Ellis Ballard"/>
    <s v="RibeirÃ£o Pires"/>
    <n v="8226"/>
    <s v="SÃ£o Paulo"/>
    <x v="3"/>
    <s v="Erin"/>
    <x v="3"/>
    <m/>
    <s v="Brasil"/>
    <s v="Corporativo"/>
    <s v="MobiliÃ¡rio"/>
    <s v="MobiliÃ¡rio de EscritÃ³rio"/>
    <x v="707"/>
    <s v="Wrap Bag"/>
    <n v="0.73"/>
    <d v="2009-04-11T00:00:00"/>
  </r>
  <r>
    <n v="517"/>
    <n v="7162"/>
    <n v="51107"/>
    <x v="925"/>
    <s v="NÃ£o Especificada"/>
    <x v="49"/>
    <n v="772.67"/>
    <n v="0"/>
    <s v="AÃ©reo Normal"/>
    <n v="286.86649999999997"/>
    <n v="286.86649999999997"/>
    <s v=""/>
    <x v="287"/>
    <n v="2.99"/>
    <s v="Luke Foster"/>
    <s v="VitÃ³ria"/>
    <n v="4401"/>
    <s v="EspÃ­rito Santo"/>
    <x v="3"/>
    <s v="Erin"/>
    <x v="3"/>
    <m/>
    <s v="Brasil"/>
    <s v="Corporativo"/>
    <s v="Material de EscritÃ³rio"/>
    <s v="Capas e AcessÃ³rios"/>
    <x v="1039"/>
    <s v="Small Box"/>
    <n v="0.37"/>
    <d v="2012-09-26T00:00:00"/>
  </r>
  <r>
    <n v="1888"/>
    <n v="7164"/>
    <n v="51111"/>
    <x v="271"/>
    <s v="NÃ£o Especificada"/>
    <x v="23"/>
    <n v="61.0979999999999"/>
    <n v="0.02"/>
    <s v="AÃ©reo Normal"/>
    <n v="-257.71899999999999"/>
    <n v="-257.71899999999999"/>
    <s v=""/>
    <x v="6"/>
    <n v="5.92"/>
    <s v="Eric Murdock"/>
    <s v="Belo Horizonte"/>
    <n v="6776"/>
    <s v="Minas Gerais"/>
    <x v="3"/>
    <s v="Erin"/>
    <x v="3"/>
    <m/>
    <s v="Brasil"/>
    <s v="EscritÃ³rio em Casa"/>
    <s v="Tecnologia"/>
    <s v="Telefones e ComunicaÃ§Ã£o"/>
    <x v="494"/>
    <s v="Small Box"/>
    <n v="0.55000000000000004"/>
    <d v="2012-02-11T00:00:00"/>
  </r>
  <r>
    <n v="553"/>
    <n v="7167"/>
    <n v="51140"/>
    <x v="1006"/>
    <s v="Baixa"/>
    <x v="12"/>
    <n v="394.34"/>
    <n v="0.1"/>
    <s v="AÃ©reo Normal"/>
    <n v="352.38"/>
    <n v="352.38"/>
    <s v=""/>
    <x v="166"/>
    <n v="24.49"/>
    <s v="Sean O'Donnell"/>
    <s v="RibeirÃ£o Pires"/>
    <n v="45503"/>
    <s v="SÃ£o Paulo"/>
    <x v="3"/>
    <s v="Erin"/>
    <x v="3"/>
    <m/>
    <s v="Brasil"/>
    <s v="Corporativo"/>
    <s v="MobiliÃ¡rio"/>
    <s v="MobiliÃ¡rio de EscritÃ³rio"/>
    <x v="200"/>
    <s v="Large Box"/>
    <n v="0.59"/>
    <d v="2012-09-21T00:00:00"/>
  </r>
  <r>
    <n v="576"/>
    <n v="7166"/>
    <n v="51140"/>
    <x v="1006"/>
    <s v="Baixa"/>
    <x v="18"/>
    <n v="626.33000000000004"/>
    <n v="0.01"/>
    <s v="AÃ©reo Normal"/>
    <n v="24.56"/>
    <n v="24.56"/>
    <s v=""/>
    <x v="261"/>
    <n v="1.99"/>
    <s v="Sean O'Donnell"/>
    <s v="RibeirÃ£o Pires"/>
    <n v="45503"/>
    <s v="SÃ£o Paulo"/>
    <x v="3"/>
    <s v="Erin"/>
    <x v="3"/>
    <m/>
    <s v="Brasil"/>
    <s v="Corporativo"/>
    <s v="Tecnologia"/>
    <s v="PerifÃ©ricos"/>
    <x v="354"/>
    <s v="Small Pack"/>
    <n v="0.55000000000000004"/>
    <d v="2012-09-18T00:00:00"/>
  </r>
  <r>
    <n v="610"/>
    <n v="7165"/>
    <n v="51140"/>
    <x v="1006"/>
    <s v="Baixa"/>
    <x v="9"/>
    <n v="132.01"/>
    <n v="0.04"/>
    <s v="AÃ©reo Normal"/>
    <n v="-93.12"/>
    <n v="-93.12"/>
    <s v=""/>
    <x v="368"/>
    <n v="5.15"/>
    <s v="Sean O'Donnell"/>
    <s v="RibeirÃ£o Pires"/>
    <n v="45503"/>
    <s v="SÃ£o Paulo"/>
    <x v="3"/>
    <s v="Erin"/>
    <x v="3"/>
    <m/>
    <s v="Brasil"/>
    <s v="Corporativo"/>
    <s v="Material de EscritÃ³rio"/>
    <s v="EletrodomÃ©sticos"/>
    <x v="518"/>
    <s v="Small Box"/>
    <n v="0.59"/>
    <d v="2012-09-14T00:00:00"/>
  </r>
  <r>
    <n v="5287"/>
    <n v="7169"/>
    <n v="51171"/>
    <x v="418"/>
    <s v="Alta"/>
    <x v="20"/>
    <n v="783.48"/>
    <n v="0.01"/>
    <s v="AÃ©reo Normal"/>
    <n v="-73.404499999999999"/>
    <n v="-73.404499999999999"/>
    <s v=""/>
    <x v="267"/>
    <n v="15.1"/>
    <s v="Mark Packer"/>
    <s v="Recife"/>
    <n v="91911"/>
    <s v="Pernambuco"/>
    <x v="1"/>
    <s v="Chris,Pat"/>
    <x v="1"/>
    <s v="Pat"/>
    <s v="Brasil"/>
    <s v="Pequenas Empresas"/>
    <s v="Material de EscritÃ³rio"/>
    <s v="Capas e AcessÃ³rios"/>
    <x v="367"/>
    <s v="Small Box"/>
    <n v="0.38"/>
    <d v="2010-06-23T00:00:00"/>
  </r>
  <r>
    <n v="788"/>
    <n v="7171"/>
    <n v="51175"/>
    <x v="168"/>
    <s v="Alta"/>
    <x v="12"/>
    <n v="2136.9299999999998"/>
    <n v="0.04"/>
    <s v="AÃ©reo Normal"/>
    <n v="-2297.48"/>
    <n v="-2297.48"/>
    <s v=""/>
    <x v="135"/>
    <n v="24.49"/>
    <s v="Katherine Hughes"/>
    <s v="Cachoeira do Sul"/>
    <n v="22193"/>
    <s v="Rio Grande do Sul"/>
    <x v="2"/>
    <s v="Sam,Pat"/>
    <x v="2"/>
    <s v="Pat"/>
    <s v="Brasil"/>
    <s v="Consumidor"/>
    <s v="Tecnologia"/>
    <s v="Copiadoras e fax"/>
    <x v="154"/>
    <s v="Large Box"/>
    <n v="0.41"/>
    <d v="2012-08-15T00:00:00"/>
  </r>
  <r>
    <n v="796"/>
    <n v="7170"/>
    <n v="51175"/>
    <x v="168"/>
    <s v="Alta"/>
    <x v="9"/>
    <n v="1135.24"/>
    <n v="0.06"/>
    <s v="AÃ©reo Normal"/>
    <n v="271.81"/>
    <n v="271.81"/>
    <s v=""/>
    <x v="676"/>
    <n v="4.5"/>
    <s v="Katherine Hughes"/>
    <s v="Cachoeira do Sul"/>
    <n v="23320"/>
    <s v="Rio Grande do Sul"/>
    <x v="2"/>
    <s v="Sam,Pat"/>
    <x v="2"/>
    <s v="Pat"/>
    <s v="Brasil"/>
    <s v="Consumidor"/>
    <s v="Material de EscritÃ³rio"/>
    <s v="EletrodomÃ©sticos"/>
    <x v="1101"/>
    <s v="Small Box"/>
    <n v="0.56000000000000005"/>
    <d v="2012-08-14T00:00:00"/>
  </r>
  <r>
    <n v="2354"/>
    <n v="7172"/>
    <n v="51200"/>
    <x v="930"/>
    <s v="MÃ©dia"/>
    <x v="13"/>
    <n v="1617.88"/>
    <n v="0"/>
    <s v="AÃ©reo Normal"/>
    <n v="271.89999999999998"/>
    <n v="271.89999999999998"/>
    <s v=""/>
    <x v="230"/>
    <n v="5.5"/>
    <s v="Tom Prescott"/>
    <s v="AracajÃº"/>
    <n v="83616"/>
    <s v="Sergipe"/>
    <x v="1"/>
    <s v="Chris,Pat"/>
    <x v="1"/>
    <s v="Pat"/>
    <s v="Brasil"/>
    <s v="Pequenas Empresas"/>
    <s v="Tecnologia"/>
    <s v="PerifÃ©ricos"/>
    <x v="305"/>
    <s v="Small Box"/>
    <n v="0.62"/>
    <d v="2011-11-21T00:00:00"/>
  </r>
  <r>
    <n v="2208"/>
    <n v="7173"/>
    <n v="51201"/>
    <x v="1118"/>
    <s v="Alta"/>
    <x v="8"/>
    <n v="312.05"/>
    <n v="0.04"/>
    <s v="AÃ©reo Normal"/>
    <n v="-342.37799999999999"/>
    <n v="-342.37799999999999"/>
    <s v=""/>
    <x v="24"/>
    <n v="11.51"/>
    <s v="Jonathan Doherty"/>
    <s v="Cachoeira do Sul"/>
    <n v="27834"/>
    <s v="Rio Grande do Sul"/>
    <x v="2"/>
    <s v="Sam,Pat"/>
    <x v="2"/>
    <s v="Pat"/>
    <s v="Brasil"/>
    <s v="Corporativo"/>
    <s v="Material de EscritÃ³rio"/>
    <s v="Capas e AcessÃ³rios"/>
    <x v="772"/>
    <s v="Small Box"/>
    <n v="0.36"/>
    <d v="2011-12-16T00:00:00"/>
  </r>
  <r>
    <n v="1511"/>
    <n v="7174"/>
    <n v="51202"/>
    <x v="482"/>
    <s v="Alta"/>
    <x v="32"/>
    <n v="30.89"/>
    <n v="0.06"/>
    <s v="AÃ©reo Normal"/>
    <n v="-19.55"/>
    <n v="-19.55"/>
    <s v=""/>
    <x v="55"/>
    <n v="7.64"/>
    <s v="Jim Epp"/>
    <s v="Cachoeira do Sul"/>
    <n v="22901"/>
    <s v="Rio Grande do Sul"/>
    <x v="2"/>
    <s v="Sam,Pat"/>
    <x v="2"/>
    <s v="Pat"/>
    <s v="Brasil"/>
    <s v="Pequenas Empresas"/>
    <s v="Material de EscritÃ³rio"/>
    <s v="Papel"/>
    <x v="454"/>
    <s v="Small Box"/>
    <n v="0.36"/>
    <d v="2012-04-15T00:00:00"/>
  </r>
  <r>
    <n v="1520"/>
    <n v="7175"/>
    <n v="51202"/>
    <x v="482"/>
    <s v="Alta"/>
    <x v="20"/>
    <n v="170.46"/>
    <n v="0.1"/>
    <s v="AÃ©reo Normal"/>
    <n v="-104.35"/>
    <n v="-104.35"/>
    <s v=""/>
    <x v="66"/>
    <n v="5.66"/>
    <s v="Jim Epp"/>
    <s v="Cachoeira do Sul"/>
    <n v="22901"/>
    <s v="Rio Grande do Sul"/>
    <x v="2"/>
    <s v="Sam,Pat"/>
    <x v="2"/>
    <s v="Pat"/>
    <s v="Brasil"/>
    <s v="Pequenas Empresas"/>
    <s v="Material de EscritÃ³rio"/>
    <s v="Papel"/>
    <x v="1111"/>
    <s v="Small Box"/>
    <n v="0.4"/>
    <d v="2012-04-14T00:00:00"/>
  </r>
  <r>
    <n v="2164"/>
    <n v="7176"/>
    <n v="51203"/>
    <x v="234"/>
    <s v="Alta"/>
    <x v="19"/>
    <n v="26622.55"/>
    <n v="0.08"/>
    <s v="Transporte RodoviÃ¡rio"/>
    <n v="3146.2154999999998"/>
    <n v="3146.2154999999998"/>
    <s v=""/>
    <x v="361"/>
    <n v="45.7"/>
    <s v="Eleni McCrary"/>
    <s v="Belo Horizonte"/>
    <n v="1075"/>
    <s v="Minas Gerais"/>
    <x v="3"/>
    <s v="Erin"/>
    <x v="3"/>
    <m/>
    <s v="Brasil"/>
    <s v="EscritÃ³rio em Casa"/>
    <s v="MobiliÃ¡rio"/>
    <s v="Mesas"/>
    <x v="510"/>
    <s v="Jumbo Box"/>
    <n v="0.71"/>
    <d v="2011-12-22T00:00:00"/>
  </r>
  <r>
    <n v="109"/>
    <n v="7177"/>
    <n v="51205"/>
    <x v="595"/>
    <s v="Alta"/>
    <x v="30"/>
    <n v="233.01"/>
    <n v="0.04"/>
    <s v="AÃ©reo RÃ¡pido"/>
    <n v="88.884500000000003"/>
    <n v="88.884500000000003"/>
    <s v=""/>
    <x v="259"/>
    <n v="1.49"/>
    <s v="Nat Carroll"/>
    <s v="RibeirÃ£o Pires"/>
    <n v="44107"/>
    <s v="SÃ£o Paulo"/>
    <x v="3"/>
    <s v="Erin"/>
    <x v="3"/>
    <m/>
    <s v="Brasil"/>
    <s v="EscritÃ³rio em Casa"/>
    <s v="Material de EscritÃ³rio"/>
    <s v="Capas e AcessÃ³rios"/>
    <x v="351"/>
    <s v="Small Box"/>
    <n v="0.35"/>
    <d v="2012-12-11T00:00:00"/>
  </r>
  <r>
    <n v="110"/>
    <n v="7178"/>
    <n v="51205"/>
    <x v="595"/>
    <s v="Alta"/>
    <x v="38"/>
    <n v="225.72"/>
    <n v="0"/>
    <s v="AÃ©reo Normal"/>
    <n v="16.649999999999999"/>
    <n v="16.649999999999999"/>
    <s v=""/>
    <x v="219"/>
    <n v="9.83"/>
    <s v="Nat Carroll"/>
    <s v="RibeirÃ£o Pires"/>
    <n v="44107"/>
    <s v="SÃ£o Paulo"/>
    <x v="3"/>
    <s v="Erin"/>
    <x v="3"/>
    <m/>
    <s v="Brasil"/>
    <s v="EscritÃ³rio em Casa"/>
    <s v="Material de EscritÃ³rio"/>
    <s v="Envelopes"/>
    <x v="759"/>
    <s v="Small Box"/>
    <n v="0.4"/>
    <d v="2012-12-11T00:00:00"/>
  </r>
  <r>
    <n v="6382"/>
    <n v="7179"/>
    <n v="51233"/>
    <x v="1302"/>
    <s v="Baixa"/>
    <x v="12"/>
    <n v="26.5"/>
    <n v="0.05"/>
    <s v="AÃ©reo Normal"/>
    <n v="20.12"/>
    <n v="20.12"/>
    <s v=""/>
    <x v="288"/>
    <n v="4"/>
    <s v="Eleni McCrary"/>
    <s v="Belo Horizonte"/>
    <n v="1075"/>
    <s v="Minas Gerais"/>
    <x v="3"/>
    <s v="Erin"/>
    <x v="3"/>
    <m/>
    <s v="Brasil"/>
    <s v="Corporativo"/>
    <s v="MobiliÃ¡rio"/>
    <s v="MobiliÃ¡rio de EscritÃ³rio"/>
    <x v="399"/>
    <s v="Wrap Bag"/>
    <n v="0.42"/>
    <d v="2009-12-09T00:00:00"/>
  </r>
  <r>
    <n v="1717"/>
    <n v="7180"/>
    <n v="51237"/>
    <x v="423"/>
    <s v="MÃ©dia"/>
    <x v="2"/>
    <n v="4769.0694999999996"/>
    <n v="0.03"/>
    <s v="AÃ©reo Normal"/>
    <n v="1138.5809999999999"/>
    <n v="1138.5809999999999"/>
    <s v=""/>
    <x v="11"/>
    <n v="5.99"/>
    <s v="John Lucas"/>
    <s v="RibeirÃ£o Pires"/>
    <n v="44240"/>
    <s v="SÃ£o Paulo"/>
    <x v="3"/>
    <s v="Erin"/>
    <x v="3"/>
    <m/>
    <s v="Brasil"/>
    <s v="Pequenas Empresas"/>
    <s v="Tecnologia"/>
    <s v="Telefones e ComunicaÃ§Ã£o"/>
    <x v="11"/>
    <s v="Small Box"/>
    <n v="0.59"/>
    <d v="2012-03-12T00:00:00"/>
  </r>
  <r>
    <n v="1806"/>
    <n v="7181"/>
    <n v="51239"/>
    <x v="1158"/>
    <s v="Baixa"/>
    <x v="10"/>
    <n v="4046.25"/>
    <n v="0.09"/>
    <s v="Transporte RodoviÃ¡rio"/>
    <n v="-1296.93"/>
    <n v="0"/>
    <s v="Returned"/>
    <x v="727"/>
    <n v="60"/>
    <s v="Katharine Harms"/>
    <s v="SÃ£o LuÃ­s"/>
    <n v="87105"/>
    <s v="MaranhÃ£o"/>
    <x v="1"/>
    <s v="Chris,Pat"/>
    <x v="1"/>
    <s v="Pat"/>
    <s v="Brasil"/>
    <s v="Consumidor"/>
    <s v="MobiliÃ¡rio"/>
    <s v="Mesas"/>
    <x v="1210"/>
    <s v="Jumbo Drum"/>
    <n v="0.56000000000000005"/>
    <d v="2012-02-25T00:00:00"/>
  </r>
  <r>
    <n v="7885"/>
    <n v="7182"/>
    <n v="51266"/>
    <x v="26"/>
    <s v="NÃ£o Especificada"/>
    <x v="41"/>
    <n v="1610.29"/>
    <n v="0.04"/>
    <s v="AÃ©reo Normal"/>
    <n v="221.38"/>
    <n v="221.38"/>
    <s v=""/>
    <x v="15"/>
    <n v="13.99"/>
    <s v="Michael Grace"/>
    <s v="Cachoeira do Sul"/>
    <n v="29483"/>
    <s v="Rio Grande do Sul"/>
    <x v="2"/>
    <s v="Sam,Pat"/>
    <x v="2"/>
    <s v="Pat"/>
    <s v="Brasil"/>
    <s v="Corporativo"/>
    <s v="Tecnologia"/>
    <s v="MÃ¡quinas de EscritÃ³rio"/>
    <x v="15"/>
    <s v="Medium Box"/>
    <n v="0.38"/>
    <d v="2009-03-27T00:00:00"/>
  </r>
  <r>
    <n v="7886"/>
    <n v="7185"/>
    <n v="51266"/>
    <x v="26"/>
    <s v="NÃ£o Especificada"/>
    <x v="6"/>
    <n v="1605.22"/>
    <n v="0.05"/>
    <s v="AÃ©reo RÃ¡pido"/>
    <n v="230.03"/>
    <n v="230.03"/>
    <s v=""/>
    <x v="586"/>
    <n v="7.73"/>
    <s v="Michael Grace"/>
    <s v="Cachoeira do Sul"/>
    <n v="29483"/>
    <s v="Rio Grande do Sul"/>
    <x v="2"/>
    <s v="Sam,Pat"/>
    <x v="2"/>
    <s v="Pat"/>
    <s v="Brasil"/>
    <s v="Corporativo"/>
    <s v="Material de EscritÃ³rio"/>
    <s v="Canetas e materiais de arte"/>
    <x v="1072"/>
    <s v="Small Box"/>
    <n v="0.59"/>
    <d v="2009-03-27T00:00:00"/>
  </r>
  <r>
    <n v="7892"/>
    <n v="7184"/>
    <n v="51266"/>
    <x v="26"/>
    <s v="NÃ£o Especificada"/>
    <x v="3"/>
    <n v="278.83"/>
    <n v="0.03"/>
    <s v="AÃ©reo Normal"/>
    <n v="35.159999999999997"/>
    <n v="35.159999999999997"/>
    <s v=""/>
    <x v="247"/>
    <n v="4.8600000000000003"/>
    <s v="Michael Grace"/>
    <s v="Cachoeira do Sul"/>
    <n v="29483"/>
    <s v="Rio Grande do Sul"/>
    <x v="2"/>
    <s v="Sam,Pat"/>
    <x v="2"/>
    <s v="Pat"/>
    <s v="Brasil"/>
    <s v="Corporativo"/>
    <s v="Material de EscritÃ³rio"/>
    <s v="Papel"/>
    <x v="1079"/>
    <s v="Small Box"/>
    <n v="0.38"/>
    <d v="2009-03-26T00:00:00"/>
  </r>
  <r>
    <n v="7901"/>
    <n v="7183"/>
    <n v="51266"/>
    <x v="26"/>
    <s v="NÃ£o Especificada"/>
    <x v="14"/>
    <n v="617.51"/>
    <n v="0.01"/>
    <s v="AÃ©reo Normal"/>
    <n v="98.1"/>
    <n v="98.1"/>
    <s v=""/>
    <x v="16"/>
    <n v="9.0299999999999994"/>
    <s v="Michael Grace"/>
    <s v="Cachoeira do Sul"/>
    <n v="29483"/>
    <s v="Rio Grande do Sul"/>
    <x v="2"/>
    <s v="Sam,Pat"/>
    <x v="2"/>
    <s v="Pat"/>
    <s v="Brasil"/>
    <s v="Corporativo"/>
    <s v="Material de EscritÃ³rio"/>
    <s v="Papel"/>
    <x v="16"/>
    <s v="Small Box"/>
    <n v="0.37"/>
    <d v="2009-03-25T00:00:00"/>
  </r>
  <r>
    <n v="1371"/>
    <n v="7186"/>
    <n v="51267"/>
    <x v="432"/>
    <s v="Baixa"/>
    <x v="6"/>
    <n v="4394.78"/>
    <n v="0.08"/>
    <s v="Transporte RodoviÃ¡rio"/>
    <n v="-335.77"/>
    <n v="-335.77"/>
    <s v=""/>
    <x v="111"/>
    <n v="35.840000000000003"/>
    <s v="Corey Lock"/>
    <s v="Recife"/>
    <n v="95351"/>
    <s v="Pernambuco"/>
    <x v="1"/>
    <s v="Chris,Pat"/>
    <x v="1"/>
    <s v="Pat"/>
    <s v="Brasil"/>
    <s v="EscritÃ³rio em Casa"/>
    <s v="MobiliÃ¡rio"/>
    <s v="Estantes"/>
    <x v="965"/>
    <s v="Jumbo Box"/>
    <n v="0.62"/>
    <d v="2012-05-08T00:00:00"/>
  </r>
  <r>
    <n v="2031"/>
    <n v="7187"/>
    <n v="51269"/>
    <x v="24"/>
    <s v="Alta"/>
    <x v="1"/>
    <n v="21.07"/>
    <n v="0"/>
    <s v="AÃ©reo Normal"/>
    <n v="-10.4305"/>
    <n v="-10.4305"/>
    <s v=""/>
    <x v="38"/>
    <n v="2.99"/>
    <s v="Mitch Gastineau"/>
    <s v="SÃ£o LuÃ­s"/>
    <n v="88201"/>
    <s v="MaranhÃ£o"/>
    <x v="1"/>
    <s v="Chris,Pat"/>
    <x v="1"/>
    <s v="Pat"/>
    <s v="Brasil"/>
    <s v="Pequenas Empresas"/>
    <s v="Material de EscritÃ³rio"/>
    <s v="Capas e AcessÃ³rios"/>
    <x v="39"/>
    <s v="Small Box"/>
    <n v="0.39"/>
    <d v="2012-01-13T00:00:00"/>
  </r>
  <r>
    <n v="2032"/>
    <n v="7188"/>
    <n v="51269"/>
    <x v="24"/>
    <s v="CrÃ­tica"/>
    <x v="28"/>
    <n v="430.41"/>
    <n v="0.08"/>
    <s v="AÃ©reo Normal"/>
    <n v="-1.55"/>
    <n v="-1.55"/>
    <s v=""/>
    <x v="162"/>
    <n v="7.58"/>
    <s v="Mitch Gastineau"/>
    <s v="SÃ£o LuÃ­s"/>
    <n v="87505"/>
    <s v="MaranhÃ£o"/>
    <x v="1"/>
    <s v="Chris,Pat"/>
    <x v="1"/>
    <s v="Pat"/>
    <s v="Brasil"/>
    <s v="Pequenas Empresas"/>
    <s v="MobiliÃ¡rio"/>
    <s v="MobiliÃ¡rio de EscritÃ³rio"/>
    <x v="207"/>
    <s v="Small Box"/>
    <n v="0.51"/>
    <d v="2012-01-13T00:00:00"/>
  </r>
  <r>
    <n v="4537"/>
    <n v="7189"/>
    <n v="51271"/>
    <x v="1303"/>
    <s v="Alta"/>
    <x v="42"/>
    <n v="3969.43"/>
    <n v="0.1"/>
    <s v="Transporte RodoviÃ¡rio"/>
    <n v="-796.51"/>
    <n v="0"/>
    <s v="Returned"/>
    <x v="321"/>
    <n v="36.090000000000003"/>
    <s v="Tim Brockman"/>
    <s v="AracajÃº"/>
    <n v="83301"/>
    <s v="Sergipe"/>
    <x v="1"/>
    <s v="Chris,Pat"/>
    <x v="1"/>
    <s v="Pat"/>
    <s v="Brasil"/>
    <s v="Consumidor"/>
    <s v="MobiliÃ¡rio"/>
    <s v="Estantes"/>
    <x v="608"/>
    <s v="Jumbo Box"/>
    <n v="0.77"/>
    <d v="2010-10-27T00:00:00"/>
  </r>
  <r>
    <n v="4538"/>
    <n v="7190"/>
    <n v="51271"/>
    <x v="1303"/>
    <s v="Alta"/>
    <x v="48"/>
    <n v="2882.7069999999999"/>
    <n v="0.02"/>
    <s v="AÃ©reo Normal"/>
    <n v="303.22800000000001"/>
    <n v="0"/>
    <s v="Returned"/>
    <x v="11"/>
    <n v="5"/>
    <s v="Tim Brockman"/>
    <s v="AracajÃº"/>
    <n v="83301"/>
    <s v="Sergipe"/>
    <x v="1"/>
    <s v="Chris,Pat"/>
    <x v="1"/>
    <s v="Pat"/>
    <s v="Brasil"/>
    <s v="Consumidor"/>
    <s v="Tecnologia"/>
    <s v="Telefones e ComunicaÃ§Ã£o"/>
    <x v="1019"/>
    <s v="Small Box"/>
    <n v="0.59"/>
    <d v="2010-10-27T00:00:00"/>
  </r>
  <r>
    <n v="217"/>
    <n v="7191"/>
    <n v="51297"/>
    <x v="1304"/>
    <s v="Baixa"/>
    <x v="7"/>
    <n v="356.28"/>
    <n v="7.0000000000000007E-2"/>
    <s v="AÃ©reo RÃ¡pido"/>
    <n v="65.756"/>
    <n v="65.756"/>
    <s v=""/>
    <x v="38"/>
    <n v="2.99"/>
    <s v="Tom Prescott"/>
    <s v="AracajÃº"/>
    <n v="83616"/>
    <s v="Sergipe"/>
    <x v="1"/>
    <s v="Chris,Pat"/>
    <x v="1"/>
    <s v="Pat"/>
    <s v="Brasil"/>
    <s v="Pequenas Empresas"/>
    <s v="Material de EscritÃ³rio"/>
    <s v="Capas e AcessÃ³rios"/>
    <x v="39"/>
    <s v="Small Box"/>
    <n v="0.39"/>
    <d v="2012-11-20T00:00:00"/>
  </r>
  <r>
    <n v="2543"/>
    <n v="7192"/>
    <n v="51300"/>
    <x v="644"/>
    <s v="MÃ©dia"/>
    <x v="27"/>
    <n v="344.24"/>
    <n v="0.09"/>
    <s v="AÃ©reo Normal"/>
    <n v="30.76"/>
    <n v="30.76"/>
    <s v=""/>
    <x v="294"/>
    <n v="1.99"/>
    <s v="Toby Carlisle"/>
    <s v="Cachoeira do Sul"/>
    <n v="37064"/>
    <s v="Rio Grande do Sul"/>
    <x v="2"/>
    <s v="Sam,Pat"/>
    <x v="2"/>
    <s v="Pat"/>
    <s v="Brasil"/>
    <s v="EscritÃ³rio em Casa"/>
    <s v="Tecnologia"/>
    <s v="PerifÃ©ricos"/>
    <x v="408"/>
    <s v="Small Pack"/>
    <n v="0.52"/>
    <d v="2011-10-17T00:00:00"/>
  </r>
  <r>
    <n v="2823"/>
    <n v="7193"/>
    <n v="51302"/>
    <x v="1305"/>
    <s v="NÃ£o Especificada"/>
    <x v="21"/>
    <n v="167.55"/>
    <n v="0.03"/>
    <s v="AÃ©reo Normal"/>
    <n v="-223.5"/>
    <n v="0"/>
    <s v="Returned"/>
    <x v="232"/>
    <n v="7.5"/>
    <s v="Tracy Collins"/>
    <s v="MaringÃ¡"/>
    <n v="34741"/>
    <s v="ParanÃ¡"/>
    <x v="2"/>
    <s v="Sam,Pat"/>
    <x v="2"/>
    <s v="Pat"/>
    <s v="Brasil"/>
    <s v="Consumidor"/>
    <s v="Material de EscritÃ³rio"/>
    <s v="Etiquetas"/>
    <x v="307"/>
    <s v="Small Box"/>
    <n v="0.37"/>
    <d v="2011-08-26T00:00:00"/>
  </r>
  <r>
    <n v="3166"/>
    <n v="7197"/>
    <n v="51360"/>
    <x v="794"/>
    <s v="MÃ©dia"/>
    <x v="40"/>
    <n v="46.55"/>
    <n v="0"/>
    <s v="AÃ©reo Normal"/>
    <n v="16.34"/>
    <n v="16.34"/>
    <s v=""/>
    <x v="51"/>
    <n v="0.5"/>
    <s v="Jack O'Briant"/>
    <s v="Cachoeira do Sul"/>
    <n v="39503"/>
    <s v="Rio Grande do Sul"/>
    <x v="2"/>
    <s v="Sam,Pat"/>
    <x v="2"/>
    <s v="Pat"/>
    <s v="Brasil"/>
    <s v="Consumidor"/>
    <s v="Material de EscritÃ³rio"/>
    <s v="Etiquetas"/>
    <x v="52"/>
    <s v="Small Box"/>
    <n v="0.38"/>
    <d v="2011-06-22T00:00:00"/>
  </r>
  <r>
    <n v="5959"/>
    <n v="7200"/>
    <n v="51362"/>
    <x v="1184"/>
    <s v="MÃ©dia"/>
    <x v="26"/>
    <n v="1501.8"/>
    <n v="0.02"/>
    <s v="AÃ©reo Normal"/>
    <n v="112.78"/>
    <n v="112.78"/>
    <s v=""/>
    <x v="278"/>
    <n v="4"/>
    <s v="Tim Taslimi"/>
    <s v="Recife"/>
    <n v="90210"/>
    <s v="Pernambuco"/>
    <x v="1"/>
    <s v="Chris,Pat"/>
    <x v="1"/>
    <s v="Pat"/>
    <s v="Brasil"/>
    <s v="Corporativo"/>
    <s v="Tecnologia"/>
    <s v="PerifÃ©ricos"/>
    <x v="385"/>
    <s v="Small Box"/>
    <n v="0.74"/>
    <d v="2010-02-24T00:00:00"/>
  </r>
  <r>
    <n v="6532"/>
    <n v="7203"/>
    <n v="51392"/>
    <x v="1057"/>
    <s v="MÃ©dia"/>
    <x v="17"/>
    <n v="254.89"/>
    <n v="0.09"/>
    <s v="AÃ©reo Normal"/>
    <n v="-106.58"/>
    <n v="-106.58"/>
    <s v=""/>
    <x v="407"/>
    <n v="5.89"/>
    <s v="Jamie Frazer"/>
    <s v="MaringÃ¡"/>
    <n v="32720"/>
    <s v="ParanÃ¡"/>
    <x v="2"/>
    <s v="Sam,Pat"/>
    <x v="2"/>
    <s v="Pat"/>
    <s v="Brasil"/>
    <s v="Pequenas Empresas"/>
    <s v="Tecnologia"/>
    <s v="PerifÃ©ricos"/>
    <x v="578"/>
    <s v="Small Box"/>
    <n v="0.75"/>
    <d v="2009-11-13T00:00:00"/>
  </r>
  <r>
    <n v="2052"/>
    <n v="7207"/>
    <n v="51424"/>
    <x v="1288"/>
    <s v="NÃ£o Especificada"/>
    <x v="38"/>
    <n v="88.94"/>
    <n v="0.05"/>
    <s v="AÃ©reo Normal"/>
    <n v="-47.54"/>
    <n v="-47.54"/>
    <s v=""/>
    <x v="488"/>
    <n v="7.04"/>
    <s v="Tony Sayre"/>
    <s v="Feira de Santana"/>
    <n v="98502"/>
    <s v="Bahia"/>
    <x v="1"/>
    <s v="Chris,Pat"/>
    <x v="1"/>
    <s v="Pat"/>
    <s v="Brasil"/>
    <s v="EscritÃ³rio em Casa"/>
    <s v="Material de EscritÃ³rio"/>
    <s v="Armazenamento e OrganizaÃ§Ã£o"/>
    <x v="746"/>
    <s v="Small Box"/>
    <n v="0.81"/>
    <d v="2012-01-11T00:00:00"/>
  </r>
  <r>
    <n v="2059"/>
    <n v="7206"/>
    <n v="51424"/>
    <x v="1288"/>
    <s v="NÃ£o Especificada"/>
    <x v="10"/>
    <n v="113.98"/>
    <n v="0.1"/>
    <s v="AÃ©reo Normal"/>
    <n v="21.29"/>
    <n v="21.29"/>
    <s v=""/>
    <x v="274"/>
    <n v="0.8"/>
    <s v="Tony Sayre"/>
    <s v="Feira de Santana"/>
    <n v="98502"/>
    <s v="Bahia"/>
    <x v="1"/>
    <s v="Chris,Pat"/>
    <x v="1"/>
    <s v="Pat"/>
    <s v="Brasil"/>
    <s v="EscritÃ³rio em Casa"/>
    <s v="Material de EscritÃ³rio"/>
    <s v="ElÃ¡sticos"/>
    <x v="378"/>
    <s v="Wrap Bag"/>
    <n v="0.39"/>
    <d v="2012-01-10T00:00:00"/>
  </r>
  <r>
    <n v="4314"/>
    <n v="7208"/>
    <n v="51426"/>
    <x v="126"/>
    <s v="MÃ©dia"/>
    <x v="7"/>
    <n v="357.01"/>
    <n v="0.01"/>
    <s v="AÃ©reo Normal"/>
    <n v="64.5"/>
    <n v="64.5"/>
    <s v=""/>
    <x v="294"/>
    <n v="1.99"/>
    <s v="Saphhira Shifley"/>
    <s v="Cachoeira do Sul"/>
    <n v="29418"/>
    <s v="Rio Grande do Sul"/>
    <x v="2"/>
    <s v="Sam,Pat"/>
    <x v="2"/>
    <s v="Pat"/>
    <s v="Brasil"/>
    <s v="Consumidor"/>
    <s v="Tecnologia"/>
    <s v="PerifÃ©ricos"/>
    <x v="408"/>
    <s v="Small Pack"/>
    <n v="0.52"/>
    <d v="2010-12-02T00:00:00"/>
  </r>
  <r>
    <n v="2137"/>
    <n v="7211"/>
    <n v="51463"/>
    <x v="993"/>
    <s v="Baixa"/>
    <x v="32"/>
    <n v="28.34"/>
    <n v="0.01"/>
    <s v="AÃ©reo Normal"/>
    <n v="-18.55"/>
    <n v="-18.55"/>
    <s v=""/>
    <x v="18"/>
    <n v="7.44"/>
    <s v="Liz Willingham"/>
    <s v="RibeirÃ£o Pires"/>
    <n v="14853"/>
    <s v="SÃ£o Paulo"/>
    <x v="3"/>
    <s v="Erin"/>
    <x v="3"/>
    <m/>
    <s v="Brasil"/>
    <s v="Corporativo"/>
    <s v="Material de EscritÃ³rio"/>
    <s v="Papel"/>
    <x v="71"/>
    <s v="Small Box"/>
    <n v="0.36"/>
    <d v="2011-12-26T00:00:00"/>
  </r>
  <r>
    <n v="2205"/>
    <n v="7212"/>
    <n v="51463"/>
    <x v="993"/>
    <s v="Baixa"/>
    <x v="25"/>
    <n v="405.33949999999999"/>
    <n v="0.01"/>
    <s v="AÃ©reo RÃ¡pido"/>
    <n v="-147.88399999999999"/>
    <n v="-147.88399999999999"/>
    <s v=""/>
    <x v="6"/>
    <n v="3.9"/>
    <s v="Liz Willingham"/>
    <s v="RibeirÃ£o Pires"/>
    <n v="14853"/>
    <s v="SÃ£o Paulo"/>
    <x v="3"/>
    <s v="Erin"/>
    <x v="3"/>
    <m/>
    <s v="Brasil"/>
    <s v="Corporativo"/>
    <s v="Tecnologia"/>
    <s v="Telefones e ComunicaÃ§Ã£o"/>
    <x v="1122"/>
    <s v="Small Box"/>
    <n v="0.55000000000000004"/>
    <d v="2011-12-17T00:00:00"/>
  </r>
  <r>
    <n v="5592"/>
    <n v="7213"/>
    <n v="51488"/>
    <x v="1146"/>
    <s v="Alta"/>
    <x v="42"/>
    <n v="1561.96"/>
    <n v="0.03"/>
    <s v="AÃ©reo Normal"/>
    <n v="119.92"/>
    <n v="119.92"/>
    <s v=""/>
    <x v="339"/>
    <n v="13.66"/>
    <s v="Liz MacKendrick"/>
    <s v="Cachoeira do Sul"/>
    <n v="23602"/>
    <s v="Rio Grande do Sul"/>
    <x v="2"/>
    <s v="Sam,Pat"/>
    <x v="2"/>
    <s v="Pat"/>
    <s v="Brasil"/>
    <s v="Corporativo"/>
    <s v="Material de EscritÃ³rio"/>
    <s v="EletrodomÃ©sticos"/>
    <x v="473"/>
    <s v="Small Box"/>
    <n v="0.57999999999999996"/>
    <d v="2010-05-03T00:00:00"/>
  </r>
  <r>
    <n v="1760"/>
    <n v="7214"/>
    <n v="51489"/>
    <x v="276"/>
    <s v="CrÃ­tica"/>
    <x v="8"/>
    <n v="4846.68"/>
    <n v="0.04"/>
    <s v="AÃ©reo Normal"/>
    <n v="820.94"/>
    <n v="820.94"/>
    <s v=""/>
    <x v="110"/>
    <n v="13.99"/>
    <s v="Berenike Kampe"/>
    <s v="Recife"/>
    <n v="94601"/>
    <s v="Pernambuco"/>
    <x v="1"/>
    <s v="Chris,Pat"/>
    <x v="1"/>
    <s v="Pat"/>
    <s v="Brasil"/>
    <s v="Corporativo"/>
    <s v="MobiliÃ¡rio"/>
    <s v="MobiliÃ¡rio de EscritÃ³rio"/>
    <x v="126"/>
    <s v="Medium Box"/>
    <n v="0.69"/>
    <d v="2012-03-05T00:00:00"/>
  </r>
  <r>
    <n v="1761"/>
    <n v="7215"/>
    <n v="51489"/>
    <x v="276"/>
    <s v="CrÃ­tica"/>
    <x v="38"/>
    <n v="32.69"/>
    <n v="0"/>
    <s v="AÃ©reo Normal"/>
    <n v="-24.43"/>
    <n v="-24.43"/>
    <s v=""/>
    <x v="18"/>
    <n v="7.54"/>
    <s v="Berenike Kampe"/>
    <s v="Recife"/>
    <n v="94601"/>
    <s v="Pernambuco"/>
    <x v="1"/>
    <s v="Chris,Pat"/>
    <x v="1"/>
    <s v="Pat"/>
    <s v="Brasil"/>
    <s v="Corporativo"/>
    <s v="Material de EscritÃ³rio"/>
    <s v="Papel"/>
    <x v="1066"/>
    <s v="Small Box"/>
    <n v="0.38"/>
    <d v="2012-03-05T00:00:00"/>
  </r>
  <r>
    <n v="1775"/>
    <n v="7216"/>
    <n v="51489"/>
    <x v="276"/>
    <s v="CrÃ­tica"/>
    <x v="35"/>
    <n v="38.880000000000003"/>
    <n v="0.09"/>
    <s v="AÃ©reo Normal"/>
    <n v="-18.57"/>
    <n v="-18.57"/>
    <s v=""/>
    <x v="372"/>
    <n v="1.56"/>
    <s v="Berenike Kampe"/>
    <s v="Recife"/>
    <n v="94601"/>
    <s v="Pernambuco"/>
    <x v="1"/>
    <s v="Chris,Pat"/>
    <x v="1"/>
    <s v="Pat"/>
    <s v="Brasil"/>
    <s v="Corporativo"/>
    <s v="Material de EscritÃ³rio"/>
    <s v="ElÃ¡sticos"/>
    <x v="1180"/>
    <s v="Wrap Bag"/>
    <n v="0.49"/>
    <d v="2012-03-03T00:00:00"/>
  </r>
  <r>
    <n v="3068"/>
    <n v="7217"/>
    <n v="51493"/>
    <x v="773"/>
    <s v="Baixa"/>
    <x v="42"/>
    <n v="286.26"/>
    <n v="0.01"/>
    <s v="AÃ©reo Normal"/>
    <n v="8.34"/>
    <n v="8.34"/>
    <s v=""/>
    <x v="594"/>
    <n v="5.16"/>
    <s v="Helen Andreada"/>
    <s v="Recife"/>
    <n v="94044"/>
    <s v="Pernambuco"/>
    <x v="1"/>
    <s v="Chris,Pat"/>
    <x v="1"/>
    <s v="Pat"/>
    <s v="Brasil"/>
    <s v="Corporativo"/>
    <s v="Material de EscritÃ³rio"/>
    <s v="Papel"/>
    <x v="940"/>
    <s v="Wrap Bag"/>
    <n v="0.38"/>
    <d v="2011-07-08T00:00:00"/>
  </r>
  <r>
    <n v="2300"/>
    <n v="7226"/>
    <n v="51553"/>
    <x v="1306"/>
    <s v="NÃ£o Especificada"/>
    <x v="37"/>
    <n v="73.97"/>
    <n v="0.1"/>
    <s v="AÃ©reo Normal"/>
    <n v="-38.35"/>
    <n v="0"/>
    <s v="Returned"/>
    <x v="55"/>
    <n v="5.67"/>
    <s v="Adrian Barton"/>
    <s v="Teresina"/>
    <n v="97303"/>
    <s v="PiauÃ­"/>
    <x v="1"/>
    <s v="Chris,Pat"/>
    <x v="1"/>
    <s v="Pat"/>
    <s v="Brasil"/>
    <s v="Pequenas Empresas"/>
    <s v="Material de EscritÃ³rio"/>
    <s v="Papel"/>
    <x v="198"/>
    <s v="Small Box"/>
    <n v="0.36"/>
    <d v="2011-11-30T00:00:00"/>
  </r>
  <r>
    <n v="2307"/>
    <n v="7224"/>
    <n v="51553"/>
    <x v="1306"/>
    <s v="NÃ£o Especificada"/>
    <x v="20"/>
    <n v="320.04000000000002"/>
    <n v="0.02"/>
    <s v="AÃ©reo RÃ¡pido"/>
    <n v="32.47"/>
    <n v="0"/>
    <s v="Returned"/>
    <x v="499"/>
    <n v="4.3899999999999997"/>
    <s v="Adrian Barton"/>
    <s v="Teresina"/>
    <n v="97123"/>
    <s v="PiauÃ­"/>
    <x v="1"/>
    <s v="Chris,Pat"/>
    <x v="1"/>
    <s v="Pat"/>
    <s v="Brasil"/>
    <s v="Pequenas Empresas"/>
    <s v="Material de EscritÃ³rio"/>
    <s v="Papel"/>
    <x v="764"/>
    <s v="Wrap Bag"/>
    <n v="0.38"/>
    <d v="2011-11-29T00:00:00"/>
  </r>
  <r>
    <n v="2308"/>
    <n v="7225"/>
    <n v="51553"/>
    <x v="1306"/>
    <s v="NÃ£o Especificada"/>
    <x v="40"/>
    <n v="88.57"/>
    <n v="0.03"/>
    <s v="AÃ©reo Normal"/>
    <n v="-28.25"/>
    <n v="0"/>
    <s v="Returned"/>
    <x v="64"/>
    <n v="6.15"/>
    <s v="Adrian Barton"/>
    <s v="Teresina"/>
    <n v="97123"/>
    <s v="PiauÃ­"/>
    <x v="1"/>
    <s v="Chris,Pat"/>
    <x v="1"/>
    <s v="Pat"/>
    <s v="Brasil"/>
    <s v="Pequenas Empresas"/>
    <s v="Material de EscritÃ³rio"/>
    <s v="Papel"/>
    <x v="1141"/>
    <s v="Small Box"/>
    <n v="0.37"/>
    <d v="2011-11-29T00:00:00"/>
  </r>
  <r>
    <n v="2314"/>
    <n v="7223"/>
    <n v="51553"/>
    <x v="1306"/>
    <s v="NÃ£o Especificada"/>
    <x v="12"/>
    <n v="21366.51"/>
    <n v="0"/>
    <s v="AÃ©reo Normal"/>
    <n v="-11984.3979"/>
    <n v="0"/>
    <s v="Returned"/>
    <x v="224"/>
    <n v="24.49"/>
    <s v="Adrian Barton"/>
    <s v="Teresina"/>
    <n v="97030"/>
    <s v="PiauÃ­"/>
    <x v="1"/>
    <s v="Chris,Pat"/>
    <x v="1"/>
    <s v="Pat"/>
    <s v="Brasil"/>
    <s v="Pequenas Empresas"/>
    <s v="Tecnologia"/>
    <s v="MÃ¡quinas de EscritÃ³rio"/>
    <x v="295"/>
    <s v="Large Box"/>
    <n v="0.39"/>
    <d v="2011-11-28T00:00:00"/>
  </r>
  <r>
    <n v="7879"/>
    <n v="7227"/>
    <n v="51554"/>
    <x v="245"/>
    <s v="MÃ©dia"/>
    <x v="25"/>
    <n v="545.04"/>
    <n v="0.05"/>
    <s v="Transporte RodoviÃ¡rio"/>
    <n v="-210.06"/>
    <n v="0"/>
    <s v="Returned"/>
    <x v="482"/>
    <n v="60"/>
    <s v="Liz Pelletier"/>
    <s v="Cachoeira do Sul"/>
    <n v="28079"/>
    <s v="Rio Grande do Sul"/>
    <x v="2"/>
    <s v="Sam,Pat"/>
    <x v="2"/>
    <s v="Pat"/>
    <s v="Brasil"/>
    <s v="EscritÃ³rio em Casa"/>
    <s v="Material de EscritÃ³rio"/>
    <s v="EletrodomÃ©sticos"/>
    <x v="729"/>
    <s v="Jumbo Drum"/>
    <n v="0.41"/>
    <d v="2009-03-28T00:00:00"/>
  </r>
  <r>
    <n v="7887"/>
    <n v="7228"/>
    <n v="51554"/>
    <x v="245"/>
    <s v="MÃ©dia"/>
    <x v="13"/>
    <n v="606.91"/>
    <n v="0.09"/>
    <s v="AÃ©reo Normal"/>
    <n v="-271.77"/>
    <n v="0"/>
    <s v="Returned"/>
    <x v="237"/>
    <n v="11.52"/>
    <s v="Liz Pelletier"/>
    <s v="Cachoeira do Sul"/>
    <n v="28079"/>
    <s v="Rio Grande do Sul"/>
    <x v="2"/>
    <s v="Sam,Pat"/>
    <x v="2"/>
    <s v="Pat"/>
    <s v="Brasil"/>
    <s v="EscritÃ³rio em Casa"/>
    <s v="Material de EscritÃ³rio"/>
    <s v="Armazenamento e OrganizaÃ§Ã£o"/>
    <x v="314"/>
    <s v="Small Box"/>
    <n v="0.83"/>
    <d v="2009-03-27T00:00:00"/>
  </r>
  <r>
    <n v="331"/>
    <n v="7229"/>
    <n v="51556"/>
    <x v="769"/>
    <s v="Alta"/>
    <x v="17"/>
    <n v="45.69"/>
    <n v="0.01"/>
    <s v="AÃ©reo RÃ¡pido"/>
    <n v="-24.21"/>
    <n v="-24.21"/>
    <s v=""/>
    <x v="176"/>
    <n v="4.17"/>
    <s v="Frank Atkinson"/>
    <s v="VitÃ³ria"/>
    <n v="3301"/>
    <s v="EspÃ­rito Santo"/>
    <x v="3"/>
    <s v="Erin"/>
    <x v="3"/>
    <m/>
    <s v="Brasil"/>
    <s v="Corporativo"/>
    <s v="Material de EscritÃ³rio"/>
    <s v="Canetas e materiais de arte"/>
    <x v="216"/>
    <s v="Small Pack"/>
    <n v="0.59"/>
    <d v="2012-10-29T00:00:00"/>
  </r>
  <r>
    <n v="2456"/>
    <n v="7230"/>
    <n v="51557"/>
    <x v="970"/>
    <s v="Alta"/>
    <x v="49"/>
    <n v="1749.07"/>
    <n v="0.04"/>
    <s v="AÃ©reo Normal"/>
    <n v="804.66"/>
    <n v="804.66"/>
    <s v=""/>
    <x v="265"/>
    <n v="5.79"/>
    <s v="Craig Carroll"/>
    <s v="Natal"/>
    <n v="84067"/>
    <s v="Rio Grande do Norte"/>
    <x v="1"/>
    <s v="Chris,Pat"/>
    <x v="1"/>
    <s v="Pat"/>
    <s v="Brasil"/>
    <s v="Corporativo"/>
    <s v="Material de EscritÃ³rio"/>
    <s v="Papel"/>
    <x v="980"/>
    <s v="Small Box"/>
    <n v="0.37"/>
    <d v="2011-11-02T00:00:00"/>
  </r>
  <r>
    <n v="2473"/>
    <n v="7231"/>
    <n v="51557"/>
    <x v="970"/>
    <s v="Alta"/>
    <x v="18"/>
    <n v="37.9"/>
    <n v="0.08"/>
    <s v="AÃ©reo Normal"/>
    <n v="-22.01"/>
    <n v="-22.01"/>
    <s v=""/>
    <x v="551"/>
    <n v="2.4"/>
    <s v="Craig Carroll"/>
    <s v="Natal"/>
    <n v="84067"/>
    <s v="Rio Grande do Norte"/>
    <x v="1"/>
    <s v="Chris,Pat"/>
    <x v="1"/>
    <s v="Pat"/>
    <s v="Brasil"/>
    <s v="Corporativo"/>
    <s v="Material de EscritÃ³rio"/>
    <s v="Canetas e materiais de arte"/>
    <x v="856"/>
    <s v="Wrap Bag"/>
    <n v="0.57999999999999996"/>
    <d v="2011-10-31T00:00:00"/>
  </r>
  <r>
    <n v="6925"/>
    <n v="7238"/>
    <n v="51619"/>
    <x v="1307"/>
    <s v="NÃ£o Especificada"/>
    <x v="1"/>
    <n v="14.75"/>
    <n v="7.0000000000000007E-2"/>
    <s v="AÃ©reo Normal"/>
    <n v="-11.419499999999999"/>
    <n v="-11.419499999999999"/>
    <s v=""/>
    <x v="212"/>
    <n v="7.01"/>
    <s v="Stephanie Ulpright"/>
    <s v="RibeirÃ£o Pires"/>
    <n v="44515"/>
    <s v="SÃ£o Paulo"/>
    <x v="3"/>
    <s v="Erin"/>
    <x v="3"/>
    <m/>
    <s v="Brasil"/>
    <s v="Consumidor"/>
    <s v="Material de EscritÃ³rio"/>
    <s v="Capas e AcessÃ³rios"/>
    <x v="274"/>
    <s v="Small Box"/>
    <n v="0.37"/>
    <d v="2009-09-04T00:00:00"/>
  </r>
  <r>
    <n v="6933"/>
    <n v="7236"/>
    <n v="51619"/>
    <x v="1307"/>
    <s v="NÃ£o Especificada"/>
    <x v="6"/>
    <n v="100.6"/>
    <n v="0.03"/>
    <s v="AÃ©reo Normal"/>
    <n v="11.55"/>
    <n v="11.55"/>
    <s v=""/>
    <x v="46"/>
    <n v="1"/>
    <s v="Stephanie Ulpright"/>
    <s v="RibeirÃ£o Pires"/>
    <n v="44312"/>
    <s v="SÃ£o Paulo"/>
    <x v="3"/>
    <s v="Erin"/>
    <x v="3"/>
    <m/>
    <s v="Brasil"/>
    <s v="Consumidor"/>
    <s v="Material de EscritÃ³rio"/>
    <s v="Canetas e materiais de arte"/>
    <x v="47"/>
    <s v="Wrap Bag"/>
    <n v="0.38"/>
    <d v="2009-09-03T00:00:00"/>
  </r>
  <r>
    <n v="6934"/>
    <n v="7237"/>
    <n v="51619"/>
    <x v="1307"/>
    <s v="NÃ£o Especificada"/>
    <x v="0"/>
    <n v="958.06"/>
    <n v="0.09"/>
    <s v="AÃ©reo Normal"/>
    <n v="-77.09"/>
    <n v="-77.09"/>
    <s v=""/>
    <x v="229"/>
    <n v="19.989999999999998"/>
    <s v="Stephanie Ulpright"/>
    <s v="RibeirÃ£o Pires"/>
    <n v="44312"/>
    <s v="SÃ£o Paulo"/>
    <x v="3"/>
    <s v="Erin"/>
    <x v="3"/>
    <m/>
    <s v="Brasil"/>
    <s v="Consumidor"/>
    <s v="Material de EscritÃ³rio"/>
    <s v="Armazenamento e OrganizaÃ§Ã£o"/>
    <x v="304"/>
    <s v="Small Box"/>
    <n v="0.59"/>
    <d v="2009-09-03T00:00:00"/>
  </r>
  <r>
    <n v="6935"/>
    <n v="7239"/>
    <n v="51619"/>
    <x v="1307"/>
    <s v="NÃ£o Especificada"/>
    <x v="42"/>
    <n v="11262.04"/>
    <n v="0.06"/>
    <s v="Transporte RodoviÃ¡rio"/>
    <n v="1660.92"/>
    <n v="1660.92"/>
    <s v=""/>
    <x v="459"/>
    <n v="58.92"/>
    <s v="Stephanie Ulpright"/>
    <s v="RibeirÃ£o Pires"/>
    <n v="44515"/>
    <s v="SÃ£o Paulo"/>
    <x v="3"/>
    <s v="Erin"/>
    <x v="3"/>
    <m/>
    <s v="Brasil"/>
    <s v="Consumidor"/>
    <s v="MobiliÃ¡rio"/>
    <s v="Cadeiras"/>
    <x v="678"/>
    <s v="Jumbo Drum"/>
    <n v="0.64"/>
    <d v="2009-09-03T00:00:00"/>
  </r>
  <r>
    <n v="1735"/>
    <n v="7240"/>
    <n v="51620"/>
    <x v="1295"/>
    <s v="MÃ©dia"/>
    <x v="40"/>
    <n v="173.97"/>
    <n v="0.03"/>
    <s v="AÃ©reo Normal"/>
    <n v="-2.5499999999999998"/>
    <n v="-2.5499999999999998"/>
    <s v=""/>
    <x v="151"/>
    <n v="4.51"/>
    <s v="Ben Peterman"/>
    <s v="VitÃ³ria"/>
    <n v="3101"/>
    <s v="EspÃ­rito Santo"/>
    <x v="3"/>
    <s v="Erin"/>
    <x v="3"/>
    <m/>
    <s v="Brasil"/>
    <s v="Corporativo"/>
    <s v="Material de EscritÃ³rio"/>
    <s v="Armazenamento e OrganizaÃ§Ã£o"/>
    <x v="178"/>
    <s v="Small Box"/>
    <n v="0.59"/>
    <d v="2012-03-09T00:00:00"/>
  </r>
  <r>
    <n v="8316"/>
    <n v="7241"/>
    <n v="51623"/>
    <x v="688"/>
    <s v="CrÃ­tica"/>
    <x v="30"/>
    <n v="39.229999999999997"/>
    <n v="0.06"/>
    <s v="AÃ©reo Normal"/>
    <n v="-66.58"/>
    <n v="-66.58"/>
    <s v=""/>
    <x v="1"/>
    <n v="5.33"/>
    <s v="Michelle Huthwaite"/>
    <s v="VitÃ³ria"/>
    <n v="20740"/>
    <s v="EspÃ­rito Santo"/>
    <x v="3"/>
    <s v="Erin"/>
    <x v="3"/>
    <m/>
    <s v="Brasil"/>
    <s v="EscritÃ³rio em Casa"/>
    <s v="MobiliÃ¡rio"/>
    <s v="MobiliÃ¡rio de EscritÃ³rio"/>
    <x v="345"/>
    <s v="Small Box"/>
    <n v="0.43"/>
    <d v="2009-01-13T00:00:00"/>
  </r>
  <r>
    <n v="3264"/>
    <n v="7244"/>
    <n v="51650"/>
    <x v="1308"/>
    <s v="Alta"/>
    <x v="16"/>
    <n v="470.11"/>
    <n v="0.08"/>
    <s v="AÃ©reo Normal"/>
    <n v="91.09"/>
    <n v="91.09"/>
    <s v=""/>
    <x v="238"/>
    <n v="5.97"/>
    <s v="Rachel Payne"/>
    <s v="MaringÃ¡"/>
    <n v="32503"/>
    <s v="ParanÃ¡"/>
    <x v="2"/>
    <s v="Sam,Pat"/>
    <x v="2"/>
    <s v="Pat"/>
    <s v="Brasil"/>
    <s v="Consumidor"/>
    <s v="Material de EscritÃ³rio"/>
    <s v="Papel"/>
    <x v="611"/>
    <s v="Small Box"/>
    <n v="0.38"/>
    <d v="2011-06-03T00:00:00"/>
  </r>
  <r>
    <n v="3265"/>
    <n v="7245"/>
    <n v="51650"/>
    <x v="1308"/>
    <s v="Alta"/>
    <x v="27"/>
    <n v="10854.83"/>
    <n v="0.08"/>
    <s v="Transporte RodoviÃ¡rio"/>
    <n v="2039.41"/>
    <n v="2039.41"/>
    <s v=""/>
    <x v="602"/>
    <n v="28.06"/>
    <s v="Rachel Payne"/>
    <s v="MaringÃ¡"/>
    <n v="32808"/>
    <s v="ParanÃ¡"/>
    <x v="2"/>
    <s v="Sam,Pat"/>
    <x v="2"/>
    <s v="Pat"/>
    <s v="Brasil"/>
    <s v="Consumidor"/>
    <s v="Tecnologia"/>
    <s v="MÃ¡quinas de EscritÃ³rio"/>
    <x v="955"/>
    <s v="Jumbo Drum"/>
    <n v="0.56000000000000005"/>
    <d v="2011-06-03T00:00:00"/>
  </r>
  <r>
    <n v="3266"/>
    <n v="7246"/>
    <n v="51650"/>
    <x v="1308"/>
    <s v="Alta"/>
    <x v="36"/>
    <n v="51.23"/>
    <n v="0.1"/>
    <s v="AÃ©reo Normal"/>
    <n v="-5.29"/>
    <n v="-5.29"/>
    <s v=""/>
    <x v="246"/>
    <n v="0.96"/>
    <s v="Rachel Payne"/>
    <s v="MaringÃ¡"/>
    <n v="32808"/>
    <s v="ParanÃ¡"/>
    <x v="2"/>
    <s v="Sam,Pat"/>
    <x v="2"/>
    <s v="Pat"/>
    <s v="Brasil"/>
    <s v="Consumidor"/>
    <s v="Material de EscritÃ³rio"/>
    <s v="Canetas e materiais de arte"/>
    <x v="328"/>
    <s v="Wrap Bag"/>
    <n v="0.57999999999999996"/>
    <d v="2011-06-03T00:00:00"/>
  </r>
  <r>
    <n v="3574"/>
    <n v="7247"/>
    <n v="51652"/>
    <x v="613"/>
    <s v="NÃ£o Especificada"/>
    <x v="11"/>
    <n v="195.51"/>
    <n v="0.03"/>
    <s v="AÃ©reo RÃ¡pido"/>
    <n v="95.56"/>
    <n v="95.56"/>
    <s v=""/>
    <x v="18"/>
    <n v="0.49"/>
    <s v="Rachel Payne"/>
    <s v="MaringÃ¡"/>
    <n v="32808"/>
    <s v="ParanÃ¡"/>
    <x v="2"/>
    <s v="Sam,Pat"/>
    <x v="2"/>
    <s v="Pat"/>
    <s v="Brasil"/>
    <s v="EscritÃ³rio em Casa"/>
    <s v="Material de EscritÃ³rio"/>
    <s v="Etiquetas"/>
    <x v="742"/>
    <s v="Small Box"/>
    <n v="0.39"/>
    <d v="2011-04-11T00:00:00"/>
  </r>
  <r>
    <n v="3581"/>
    <n v="7248"/>
    <n v="51652"/>
    <x v="613"/>
    <s v="NÃ£o Especificada"/>
    <x v="39"/>
    <n v="4992.63"/>
    <n v="7.0000000000000007E-2"/>
    <s v="AÃ©reo RÃ¡pido"/>
    <n v="44.13"/>
    <n v="44.13"/>
    <s v=""/>
    <x v="318"/>
    <n v="19.989999999999998"/>
    <s v="Rachel Payne"/>
    <s v="MaringÃ¡"/>
    <n v="32808"/>
    <s v="ParanÃ¡"/>
    <x v="2"/>
    <s v="Sam,Pat"/>
    <x v="2"/>
    <s v="Pat"/>
    <s v="Brasil"/>
    <s v="EscritÃ³rio em Casa"/>
    <s v="Material de EscritÃ³rio"/>
    <s v="Armazenamento e OrganizaÃ§Ã£o"/>
    <x v="442"/>
    <s v="Small Box"/>
    <n v="0.73"/>
    <d v="2011-04-10T00:00:00"/>
  </r>
  <r>
    <n v="2729"/>
    <n v="7249"/>
    <n v="51687"/>
    <x v="12"/>
    <s v="Baixa"/>
    <x v="8"/>
    <n v="248.92"/>
    <n v="0.01"/>
    <s v="AÃ©reo Normal"/>
    <n v="-66.87"/>
    <n v="-66.87"/>
    <s v=""/>
    <x v="28"/>
    <n v="5.3"/>
    <s v="Craig Molinari"/>
    <s v="Cachoeira do Sul"/>
    <n v="37830"/>
    <s v="Rio Grande do Sul"/>
    <x v="2"/>
    <s v="Sam,Pat"/>
    <x v="2"/>
    <s v="Pat"/>
    <s v="Brasil"/>
    <s v="Pequenas Empresas"/>
    <s v="Material de EscritÃ³rio"/>
    <s v="Envelopes"/>
    <x v="339"/>
    <s v="Small Box"/>
    <n v="0.35"/>
    <d v="2011-09-13T00:00:00"/>
  </r>
  <r>
    <n v="3682"/>
    <n v="7250"/>
    <n v="51713"/>
    <x v="1309"/>
    <s v="NÃ£o Especificada"/>
    <x v="44"/>
    <n v="133.07"/>
    <n v="0.02"/>
    <s v="AÃ©reo Normal"/>
    <n v="-15.96"/>
    <n v="-15.96"/>
    <s v=""/>
    <x v="584"/>
    <n v="0.94"/>
    <s v="Bill Overfelt"/>
    <s v="RibeirÃ£o Pires"/>
    <n v="43015"/>
    <s v="SÃ£o Paulo"/>
    <x v="3"/>
    <s v="Erin"/>
    <x v="3"/>
    <m/>
    <s v="Brasil"/>
    <s v="Corporativo"/>
    <s v="Material de EscritÃ³rio"/>
    <s v="ElÃ¡sticos"/>
    <x v="1161"/>
    <s v="Wrap Bag"/>
    <n v="0.83"/>
    <d v="2011-03-20T00:00:00"/>
  </r>
  <r>
    <n v="6913"/>
    <n v="7251"/>
    <n v="51714"/>
    <x v="1144"/>
    <s v="NÃ£o Especificada"/>
    <x v="22"/>
    <n v="194.09"/>
    <n v="0.03"/>
    <s v="AÃ©reo Normal"/>
    <n v="-63.35"/>
    <n v="-63.35"/>
    <s v=""/>
    <x v="55"/>
    <n v="5.37"/>
    <s v="Lauren Leatherbury"/>
    <s v="JoÃ£o Pessoa"/>
    <n v="81301"/>
    <s v="ParaÃ­ba"/>
    <x v="1"/>
    <s v="Chris,Pat"/>
    <x v="1"/>
    <s v="Pat"/>
    <s v="Brasil"/>
    <s v="EscritÃ³rio em Casa"/>
    <s v="Material de EscritÃ³rio"/>
    <s v="Papel"/>
    <x v="57"/>
    <s v="Small Box"/>
    <n v="0.36"/>
    <d v="2009-09-06T00:00:00"/>
  </r>
  <r>
    <n v="5073"/>
    <n v="7256"/>
    <n v="51780"/>
    <x v="1154"/>
    <s v="Baixa"/>
    <x v="41"/>
    <n v="32.03"/>
    <n v="0.09"/>
    <s v="AÃ©reo Normal"/>
    <n v="7.41"/>
    <n v="7.41"/>
    <s v=""/>
    <x v="253"/>
    <n v="0.5"/>
    <s v="Rob Beeghly"/>
    <s v="FlorianÃ³polis"/>
    <n v="70003"/>
    <s v="Santa Catarina"/>
    <x v="2"/>
    <s v="Sam,Pat"/>
    <x v="2"/>
    <s v="Pat"/>
    <s v="Brasil"/>
    <s v="Consumidor"/>
    <s v="Material de EscritÃ³rio"/>
    <s v="Etiquetas"/>
    <x v="821"/>
    <s v="Small Box"/>
    <n v="0.37"/>
    <d v="2010-07-31T00:00:00"/>
  </r>
  <r>
    <n v="5118"/>
    <n v="7255"/>
    <n v="51780"/>
    <x v="1154"/>
    <s v="Baixa"/>
    <x v="2"/>
    <n v="1846.2"/>
    <n v="0.04"/>
    <s v="Transporte RodoviÃ¡rio"/>
    <n v="-584.92999999999995"/>
    <n v="-584.92999999999995"/>
    <s v=""/>
    <x v="482"/>
    <n v="60"/>
    <s v="Rob Beeghly"/>
    <s v="FlorianÃ³polis"/>
    <n v="70003"/>
    <s v="Santa Catarina"/>
    <x v="2"/>
    <s v="Sam,Pat"/>
    <x v="2"/>
    <s v="Pat"/>
    <s v="Brasil"/>
    <s v="Consumidor"/>
    <s v="Material de EscritÃ³rio"/>
    <s v="EletrodomÃ©sticos"/>
    <x v="729"/>
    <s v="Jumbo Drum"/>
    <n v="0.41"/>
    <d v="2010-07-26T00:00:00"/>
  </r>
  <r>
    <n v="5138"/>
    <n v="7257"/>
    <n v="51780"/>
    <x v="1154"/>
    <s v="Baixa"/>
    <x v="21"/>
    <n v="185.82"/>
    <n v="0.05"/>
    <s v="AÃ©reo RÃ¡pido"/>
    <n v="11.45"/>
    <n v="11.45"/>
    <s v=""/>
    <x v="704"/>
    <n v="2.2599999999999998"/>
    <s v="Rob Beeghly"/>
    <s v="FlorianÃ³polis"/>
    <n v="70003"/>
    <s v="Santa Catarina"/>
    <x v="2"/>
    <s v="Sam,Pat"/>
    <x v="2"/>
    <s v="Pat"/>
    <s v="Brasil"/>
    <s v="Consumidor"/>
    <s v="Material de EscritÃ³rio"/>
    <s v="Papel"/>
    <x v="1157"/>
    <s v="Wrap Bag"/>
    <n v="0.36"/>
    <d v="2010-07-24T00:00:00"/>
  </r>
  <r>
    <n v="2403"/>
    <n v="7259"/>
    <n v="51783"/>
    <x v="1310"/>
    <s v="MÃ©dia"/>
    <x v="37"/>
    <n v="646.54999999999995"/>
    <n v="0.05"/>
    <s v="AÃ©reo Normal"/>
    <n v="244.13"/>
    <n v="244.13"/>
    <s v=""/>
    <x v="265"/>
    <n v="5.79"/>
    <s v="Brian Stugart"/>
    <s v="Rio de Janeiro"/>
    <n v="5439"/>
    <s v="Rio de Janeiro"/>
    <x v="3"/>
    <s v="Erin"/>
    <x v="3"/>
    <m/>
    <s v="Brasil"/>
    <s v="Consumidor"/>
    <s v="Material de EscritÃ³rio"/>
    <s v="Papel"/>
    <x v="980"/>
    <s v="Small Box"/>
    <n v="0.37"/>
    <d v="2011-11-13T00:00:00"/>
  </r>
  <r>
    <n v="2404"/>
    <n v="7260"/>
    <n v="51783"/>
    <x v="1310"/>
    <s v="MÃ©dia"/>
    <x v="17"/>
    <n v="1875.18"/>
    <n v="0.01"/>
    <s v="Transporte RodoviÃ¡rio"/>
    <n v="-433.290143"/>
    <n v="-433.290143"/>
    <s v=""/>
    <x v="175"/>
    <n v="29.21"/>
    <s v="Brian Stugart"/>
    <s v="VitÃ³ria"/>
    <n v="4038"/>
    <s v="EspÃ­rito Santo"/>
    <x v="3"/>
    <s v="Erin"/>
    <x v="3"/>
    <m/>
    <s v="Brasil"/>
    <s v="Consumidor"/>
    <s v="MobiliÃ¡rio"/>
    <s v="Mesas"/>
    <x v="214"/>
    <s v="Jumbo Box"/>
    <n v="0.74"/>
    <d v="2011-11-13T00:00:00"/>
  </r>
  <r>
    <n v="2405"/>
    <n v="7261"/>
    <n v="51783"/>
    <x v="1310"/>
    <s v="MÃ©dia"/>
    <x v="26"/>
    <n v="3587.72"/>
    <n v="0"/>
    <s v="Transporte RodoviÃ¡rio"/>
    <n v="54.230849999999997"/>
    <n v="54.230849999999997"/>
    <s v=""/>
    <x v="4"/>
    <n v="89.3"/>
    <s v="Brian Stugart"/>
    <s v="RibeirÃ£o Pires"/>
    <n v="8753"/>
    <s v="SÃ£o Paulo"/>
    <x v="3"/>
    <s v="Erin"/>
    <x v="3"/>
    <m/>
    <s v="Brasil"/>
    <s v="Consumidor"/>
    <s v="MobiliÃ¡rio"/>
    <s v="Mesas"/>
    <x v="4"/>
    <s v="Jumbo Box"/>
    <n v="0.69"/>
    <d v="2011-11-13T00:00:00"/>
  </r>
  <r>
    <n v="7484"/>
    <n v="7264"/>
    <n v="51815"/>
    <x v="319"/>
    <s v="Baixa"/>
    <x v="11"/>
    <n v="227.5"/>
    <n v="0.01"/>
    <s v="AÃ©reo Normal"/>
    <n v="-256.51900000000001"/>
    <n v="-256.51900000000001"/>
    <s v=""/>
    <x v="616"/>
    <n v="9.92"/>
    <s v="Anthony Rawles"/>
    <s v="JoÃ£o Pessoa"/>
    <n v="81503"/>
    <s v="ParaÃ­ba"/>
    <x v="1"/>
    <s v="Chris,Pat"/>
    <x v="1"/>
    <s v="Pat"/>
    <s v="Brasil"/>
    <s v="Pequenas Empresas"/>
    <s v="Material de EscritÃ³rio"/>
    <s v="Capas e AcessÃ³rios"/>
    <x v="985"/>
    <s v="Small Box"/>
    <n v="0.38"/>
    <d v="2009-06-02T00:00:00"/>
  </r>
  <r>
    <n v="7520"/>
    <n v="7265"/>
    <n v="51815"/>
    <x v="319"/>
    <s v="Baixa"/>
    <x v="24"/>
    <n v="2292.1015000000002"/>
    <n v="0.02"/>
    <s v="AÃ©reo Normal"/>
    <n v="398.358"/>
    <n v="398.358"/>
    <s v=""/>
    <x v="12"/>
    <n v="3"/>
    <s v="Anthony Rawles"/>
    <s v="JoÃ£o Pessoa"/>
    <n v="81503"/>
    <s v="ParaÃ­ba"/>
    <x v="1"/>
    <s v="Chris,Pat"/>
    <x v="1"/>
    <s v="Pat"/>
    <s v="Brasil"/>
    <s v="Pequenas Empresas"/>
    <s v="Tecnologia"/>
    <s v="Telefones e ComunicaÃ§Ã£o"/>
    <x v="1211"/>
    <s v="Small Box"/>
    <n v="0.59"/>
    <d v="2009-05-26T00:00:00"/>
  </r>
  <r>
    <n v="2286"/>
    <n v="7266"/>
    <n v="51842"/>
    <x v="1016"/>
    <s v="Baixa"/>
    <x v="23"/>
    <n v="54.22"/>
    <n v="0.02"/>
    <s v="AÃ©reo Normal"/>
    <n v="-19.09"/>
    <n v="-19.09"/>
    <s v=""/>
    <x v="193"/>
    <n v="5.81"/>
    <s v="Tamara Manning"/>
    <s v="AracajÃº"/>
    <n v="83440"/>
    <s v="Sergipe"/>
    <x v="1"/>
    <s v="Chris,Pat"/>
    <x v="1"/>
    <s v="Pat"/>
    <s v="Brasil"/>
    <s v="Corporativo"/>
    <s v="Material de EscritÃ³rio"/>
    <s v="Papel"/>
    <x v="247"/>
    <s v="Small Box"/>
    <n v="0.38"/>
    <d v="2011-12-03T00:00:00"/>
  </r>
  <r>
    <n v="2291"/>
    <n v="7267"/>
    <n v="51842"/>
    <x v="1016"/>
    <s v="Baixa"/>
    <x v="32"/>
    <n v="431.11"/>
    <n v="7.0000000000000007E-2"/>
    <s v="AÃ©reo Normal"/>
    <n v="-244.33"/>
    <n v="-244.33"/>
    <s v=""/>
    <x v="443"/>
    <n v="35"/>
    <s v="Tamara Manning"/>
    <s v="AracajÃº"/>
    <n v="83440"/>
    <s v="Sergipe"/>
    <x v="1"/>
    <s v="Chris,Pat"/>
    <x v="1"/>
    <s v="Pat"/>
    <s v="Brasil"/>
    <s v="Corporativo"/>
    <s v="Material de EscritÃ³rio"/>
    <s v="Armazenamento e OrganizaÃ§Ã£o"/>
    <x v="643"/>
    <s v="Large Box"/>
    <n v="0.82"/>
    <d v="2011-12-02T00:00:00"/>
  </r>
  <r>
    <n v="1446"/>
    <n v="7270"/>
    <n v="51872"/>
    <x v="941"/>
    <s v="MÃ©dia"/>
    <x v="11"/>
    <n v="4657.6514999999999"/>
    <n v="0.06"/>
    <s v="AÃ©reo Normal"/>
    <n v="1242.846"/>
    <n v="1242.846"/>
    <s v=""/>
    <x v="124"/>
    <n v="3.9"/>
    <s v="Shui Tom"/>
    <s v="Feira de Santana"/>
    <n v="98031"/>
    <s v="Bahia"/>
    <x v="1"/>
    <s v="Chris,Pat"/>
    <x v="1"/>
    <s v="Pat"/>
    <s v="Brasil"/>
    <s v="Consumidor"/>
    <s v="Tecnologia"/>
    <s v="Telefones e ComunicaÃ§Ã£o"/>
    <x v="258"/>
    <s v="Small Box"/>
    <n v="0.55000000000000004"/>
    <d v="2012-04-26T00:00:00"/>
  </r>
  <r>
    <n v="1452"/>
    <n v="7269"/>
    <n v="51872"/>
    <x v="941"/>
    <s v="MÃ©dia"/>
    <x v="41"/>
    <n v="812.49799999999902"/>
    <n v="0"/>
    <s v="AÃ©reo RÃ¡pido"/>
    <n v="128.952"/>
    <n v="128.952"/>
    <s v=""/>
    <x v="121"/>
    <n v="1.25"/>
    <s v="Shui Tom"/>
    <s v="Feira de Santana"/>
    <n v="99336"/>
    <s v="Bahia"/>
    <x v="1"/>
    <s v="Chris,Pat"/>
    <x v="1"/>
    <s v="Pat"/>
    <s v="Brasil"/>
    <s v="Consumidor"/>
    <s v="Tecnologia"/>
    <s v="Telefones e ComunicaÃ§Ã£o"/>
    <x v="259"/>
    <s v="Small Pack"/>
    <n v="0.39"/>
    <d v="2012-04-25T00:00:00"/>
  </r>
  <r>
    <n v="1458"/>
    <n v="7268"/>
    <n v="51872"/>
    <x v="941"/>
    <s v="MÃ©dia"/>
    <x v="17"/>
    <n v="2193.9299999999998"/>
    <n v="0.09"/>
    <s v="AÃ©reo Normal"/>
    <n v="41.83"/>
    <n v="41.83"/>
    <s v=""/>
    <x v="728"/>
    <n v="24.49"/>
    <s v="Shui Tom"/>
    <s v="Feira de Santana"/>
    <n v="99336"/>
    <s v="Bahia"/>
    <x v="1"/>
    <s v="Chris,Pat"/>
    <x v="1"/>
    <s v="Pat"/>
    <s v="Brasil"/>
    <s v="Consumidor"/>
    <s v="MobiliÃ¡rio"/>
    <s v="Cadeiras"/>
    <x v="1212"/>
    <s v="Large Box"/>
    <m/>
    <d v="2012-04-24T00:00:00"/>
  </r>
  <r>
    <n v="7643"/>
    <n v="7271"/>
    <n v="51873"/>
    <x v="1311"/>
    <s v="Alta"/>
    <x v="13"/>
    <n v="265.92"/>
    <n v="0.04"/>
    <s v="AÃ©reo Normal"/>
    <n v="79.67"/>
    <n v="79.67"/>
    <s v=""/>
    <x v="390"/>
    <n v="2.15"/>
    <s v="Muhammed Yedwab"/>
    <s v="Cachoeira do Sul"/>
    <n v="23223"/>
    <s v="Rio Grande do Sul"/>
    <x v="2"/>
    <s v="Sam,Pat"/>
    <x v="2"/>
    <s v="Pat"/>
    <s v="Brasil"/>
    <s v="Consumidor"/>
    <s v="Material de EscritÃ³rio"/>
    <s v="Papel"/>
    <x v="625"/>
    <s v="Wrap Bag"/>
    <n v="0.4"/>
    <d v="2009-05-06T00:00:00"/>
  </r>
  <r>
    <n v="1746"/>
    <n v="7272"/>
    <n v="51876"/>
    <x v="704"/>
    <s v="CrÃ­tica"/>
    <x v="1"/>
    <n v="95.055499999999995"/>
    <n v="0.1"/>
    <s v="AÃ©reo Normal"/>
    <n v="-298.166"/>
    <n v="0"/>
    <s v="Returned"/>
    <x v="241"/>
    <n v="5"/>
    <s v="Victor Price"/>
    <s v="MaringÃ¡"/>
    <n v="34769"/>
    <s v="ParanÃ¡"/>
    <x v="2"/>
    <s v="Sam,Pat"/>
    <x v="2"/>
    <s v="Pat"/>
    <s v="Brasil"/>
    <s v="Consumidor"/>
    <s v="Tecnologia"/>
    <s v="Telefones e ComunicaÃ§Ã£o"/>
    <x v="886"/>
    <s v="Small Pack"/>
    <n v="0.83"/>
    <d v="2012-03-07T00:00:00"/>
  </r>
  <r>
    <n v="2789"/>
    <n v="7275"/>
    <n v="51906"/>
    <x v="1140"/>
    <s v="Alta"/>
    <x v="4"/>
    <n v="206.34"/>
    <n v="0.04"/>
    <s v="AÃ©reo Normal"/>
    <n v="-38.229999999999997"/>
    <n v="-38.229999999999997"/>
    <s v=""/>
    <x v="5"/>
    <n v="3.62"/>
    <s v="Art Foster"/>
    <s v="JoÃ£o Pessoa"/>
    <n v="80232"/>
    <s v="ParaÃ­ba"/>
    <x v="1"/>
    <s v="Chris,Pat"/>
    <x v="1"/>
    <s v="Pat"/>
    <s v="Brasil"/>
    <s v="EscritÃ³rio em Casa"/>
    <s v="Tecnologia"/>
    <s v="PerifÃ©ricos"/>
    <x v="1113"/>
    <s v="Small Pack"/>
    <n v="0.61"/>
    <d v="2011-09-02T00:00:00"/>
  </r>
  <r>
    <n v="7691"/>
    <n v="7281"/>
    <n v="51943"/>
    <x v="834"/>
    <s v="Alta"/>
    <x v="9"/>
    <n v="140.02000000000001"/>
    <n v="0.03"/>
    <s v="AÃ©reo Normal"/>
    <n v="66.709999999999994"/>
    <n v="66.709999999999994"/>
    <s v=""/>
    <x v="113"/>
    <n v="0.5"/>
    <s v="Dorris Love"/>
    <s v="RibeirÃ£o Pires"/>
    <n v="11746"/>
    <s v="SÃ£o Paulo"/>
    <x v="3"/>
    <s v="Erin"/>
    <x v="3"/>
    <m/>
    <s v="Brasil"/>
    <s v="EscritÃ³rio em Casa"/>
    <s v="Material de EscritÃ³rio"/>
    <s v="Etiquetas"/>
    <x v="308"/>
    <s v="Small Box"/>
    <n v="0.36"/>
    <d v="2009-04-27T00:00:00"/>
  </r>
  <r>
    <n v="7701"/>
    <n v="7279"/>
    <n v="51943"/>
    <x v="834"/>
    <s v="Alta"/>
    <x v="41"/>
    <n v="113.19"/>
    <n v="0.04"/>
    <s v="AÃ©reo Normal"/>
    <n v="-53.25"/>
    <n v="-53.25"/>
    <s v=""/>
    <x v="611"/>
    <n v="9.86"/>
    <s v="Dorris Love"/>
    <s v="RibeirÃ£o Pires"/>
    <n v="11729"/>
    <s v="SÃ£o Paulo"/>
    <x v="3"/>
    <s v="Erin"/>
    <x v="3"/>
    <m/>
    <s v="Brasil"/>
    <s v="EscritÃ³rio em Casa"/>
    <s v="Material de EscritÃ³rio"/>
    <s v="Papel"/>
    <x v="976"/>
    <s v="Small Box"/>
    <n v="0.4"/>
    <d v="2009-04-25T00:00:00"/>
  </r>
  <r>
    <n v="7702"/>
    <n v="7280"/>
    <n v="51943"/>
    <x v="834"/>
    <s v="Alta"/>
    <x v="37"/>
    <n v="196.04"/>
    <n v="0.04"/>
    <s v="AÃ©reo Normal"/>
    <n v="2.125"/>
    <n v="2.125"/>
    <s v=""/>
    <x v="619"/>
    <n v="7.27"/>
    <s v="Dorris Love"/>
    <s v="RibeirÃ£o Pires"/>
    <n v="11746"/>
    <s v="SÃ£o Paulo"/>
    <x v="3"/>
    <s v="Erin"/>
    <x v="3"/>
    <m/>
    <s v="Brasil"/>
    <s v="EscritÃ³rio em Casa"/>
    <s v="Material de EscritÃ³rio"/>
    <s v="Capas e AcessÃ³rios"/>
    <x v="990"/>
    <s v="Small Box"/>
    <n v="0.38"/>
    <d v="2009-04-25T00:00:00"/>
  </r>
  <r>
    <n v="6914"/>
    <n v="7282"/>
    <n v="51968"/>
    <x v="1144"/>
    <s v="MÃ©dia"/>
    <x v="27"/>
    <n v="3231.5639999999999"/>
    <n v="0.03"/>
    <s v="AÃ©reo Normal"/>
    <n v="1166.0940000000001"/>
    <n v="1166.0940000000001"/>
    <s v=""/>
    <x v="121"/>
    <n v="0.99"/>
    <s v="Sharelle Roach"/>
    <s v="AracajÃº"/>
    <n v="83814"/>
    <s v="Sergipe"/>
    <x v="1"/>
    <s v="Chris,Pat"/>
    <x v="1"/>
    <s v="Pat"/>
    <s v="Brasil"/>
    <s v="EscritÃ³rio em Casa"/>
    <s v="Tecnologia"/>
    <s v="Telefones e ComunicaÃ§Ã£o"/>
    <x v="826"/>
    <s v="Wrap Bag"/>
    <n v="0.55000000000000004"/>
    <d v="2009-09-06T00:00:00"/>
  </r>
  <r>
    <n v="2761"/>
    <n v="7284"/>
    <n v="51969"/>
    <x v="554"/>
    <s v="Alta"/>
    <x v="22"/>
    <n v="1756.6949999999999"/>
    <n v="0.1"/>
    <s v="AÃ©reo Normal"/>
    <n v="164.97"/>
    <n v="164.97"/>
    <s v=""/>
    <x v="6"/>
    <n v="8.8000000000000007"/>
    <s v="Irene Maddox"/>
    <s v="Recife"/>
    <n v="92262"/>
    <s v="Pernambuco"/>
    <x v="1"/>
    <s v="Chris,Pat"/>
    <x v="1"/>
    <s v="Pat"/>
    <s v="Brasil"/>
    <s v="Consumidor"/>
    <s v="Tecnologia"/>
    <s v="Telefones e ComunicaÃ§Ã£o"/>
    <x v="1022"/>
    <s v="Small Box"/>
    <n v="0.57999999999999996"/>
    <d v="2011-09-07T00:00:00"/>
  </r>
  <r>
    <n v="2780"/>
    <n v="7283"/>
    <n v="51969"/>
    <x v="554"/>
    <s v="Alta"/>
    <x v="48"/>
    <n v="196.98"/>
    <n v="0.04"/>
    <s v="AÃ©reo Normal"/>
    <n v="-5.76"/>
    <n v="-5.76"/>
    <s v=""/>
    <x v="247"/>
    <n v="6.47"/>
    <s v="Irene Maddox"/>
    <s v="Recife"/>
    <n v="92262"/>
    <s v="Pernambuco"/>
    <x v="1"/>
    <s v="Chris,Pat"/>
    <x v="1"/>
    <s v="Pat"/>
    <s v="Brasil"/>
    <s v="Consumidor"/>
    <s v="Material de EscritÃ³rio"/>
    <s v="Papel"/>
    <x v="329"/>
    <s v="Small Box"/>
    <n v="0.38"/>
    <d v="2011-09-04T00:00:00"/>
  </r>
  <r>
    <n v="3982"/>
    <n v="7288"/>
    <n v="51974"/>
    <x v="1312"/>
    <s v="Alta"/>
    <x v="17"/>
    <n v="1290.3699999999999"/>
    <n v="0.05"/>
    <s v="AÃ©reo Normal"/>
    <n v="231.16"/>
    <n v="231.16"/>
    <s v=""/>
    <x v="435"/>
    <n v="24.49"/>
    <s v="Trudy Brown"/>
    <s v="Cachoeira do Sul"/>
    <n v="37664"/>
    <s v="Rio Grande do Sul"/>
    <x v="2"/>
    <s v="Sam,Pat"/>
    <x v="2"/>
    <s v="Pat"/>
    <s v="Brasil"/>
    <s v="Pequenas Empresas"/>
    <s v="Material de EscritÃ³rio"/>
    <s v="EletrodomÃ©sticos"/>
    <x v="627"/>
    <s v="Large Box"/>
    <n v="0.46"/>
    <d v="2011-01-27T00:00:00"/>
  </r>
  <r>
    <n v="3983"/>
    <n v="7289"/>
    <n v="51974"/>
    <x v="1312"/>
    <s v="Alta"/>
    <x v="1"/>
    <n v="23.18"/>
    <n v="0.05"/>
    <s v="AÃ©reo Normal"/>
    <n v="-14.881"/>
    <n v="-14.881"/>
    <s v=""/>
    <x v="465"/>
    <n v="6.19"/>
    <s v="Trudy Brown"/>
    <s v="Cachoeira do Sul"/>
    <n v="37664"/>
    <s v="Rio Grande do Sul"/>
    <x v="2"/>
    <s v="Sam,Pat"/>
    <x v="2"/>
    <s v="Pat"/>
    <s v="Brasil"/>
    <s v="Pequenas Empresas"/>
    <s v="Material de EscritÃ³rio"/>
    <s v="Capas e AcessÃ³rios"/>
    <x v="687"/>
    <s v="Small Box"/>
    <n v="0.38"/>
    <d v="2011-01-27T00:00:00"/>
  </r>
  <r>
    <n v="7465"/>
    <n v="7291"/>
    <n v="52002"/>
    <x v="490"/>
    <s v="Alta"/>
    <x v="41"/>
    <n v="2489.85"/>
    <n v="0.06"/>
    <s v="Transporte RodoviÃ¡rio"/>
    <n v="-566.5"/>
    <n v="-566.5"/>
    <s v=""/>
    <x v="472"/>
    <n v="69.64"/>
    <s v="Cindy Stewart"/>
    <s v="MaceiÃ³"/>
    <n v="86314"/>
    <s v="Alagoas"/>
    <x v="1"/>
    <s v="Chris,Pat"/>
    <x v="1"/>
    <s v="Pat"/>
    <s v="Brasil"/>
    <s v="Corporativo"/>
    <s v="MobiliÃ¡rio"/>
    <s v="Mesas"/>
    <x v="702"/>
    <s v="Jumbo Box"/>
    <n v="0.77"/>
    <d v="2009-06-05T00:00:00"/>
  </r>
  <r>
    <n v="1807"/>
    <n v="7292"/>
    <n v="52003"/>
    <x v="643"/>
    <s v="Baixa"/>
    <x v="41"/>
    <n v="1884.2080000000001"/>
    <n v="0.04"/>
    <s v="Transporte RodoviÃ¡rio"/>
    <n v="-776.72"/>
    <n v="-776.72"/>
    <s v=""/>
    <x v="182"/>
    <n v="110.2"/>
    <s v="Charles Crestani"/>
    <s v="Recife"/>
    <n v="93454"/>
    <s v="Pernambuco"/>
    <x v="1"/>
    <s v="Chris,Pat"/>
    <x v="1"/>
    <s v="Pat"/>
    <s v="Brasil"/>
    <s v="Consumidor"/>
    <s v="MobiliÃ¡rio"/>
    <s v="Mesas"/>
    <x v="223"/>
    <s v="Jumbo Box"/>
    <n v="0.73"/>
    <d v="2012-02-25T00:00:00"/>
  </r>
  <r>
    <n v="1841"/>
    <n v="7293"/>
    <n v="52003"/>
    <x v="643"/>
    <s v="Baixa"/>
    <x v="1"/>
    <n v="93.338499999999996"/>
    <n v="0.1"/>
    <s v="AÃ©reo Normal"/>
    <n v="-300.38799999999998"/>
    <n v="-300.38799999999998"/>
    <s v=""/>
    <x v="241"/>
    <n v="5"/>
    <s v="Charles Crestani"/>
    <s v="Recife"/>
    <n v="93454"/>
    <s v="Pernambuco"/>
    <x v="1"/>
    <s v="Chris,Pat"/>
    <x v="1"/>
    <s v="Pat"/>
    <s v="Brasil"/>
    <s v="Consumidor"/>
    <s v="Tecnologia"/>
    <s v="Telefones e ComunicaÃ§Ã£o"/>
    <x v="886"/>
    <s v="Small Pack"/>
    <n v="0.83"/>
    <d v="2012-02-18T00:00:00"/>
  </r>
  <r>
    <n v="7352"/>
    <n v="7295"/>
    <n v="52006"/>
    <x v="831"/>
    <s v="MÃ©dia"/>
    <x v="8"/>
    <n v="375.76"/>
    <n v="0"/>
    <s v="AÃ©reo Normal"/>
    <n v="-241.63"/>
    <n v="-241.63"/>
    <s v=""/>
    <x v="471"/>
    <n v="10.16"/>
    <s v="Carlos Meador"/>
    <s v="VitÃ³ria"/>
    <n v="4240"/>
    <s v="EspÃ­rito Santo"/>
    <x v="3"/>
    <s v="Erin"/>
    <x v="3"/>
    <m/>
    <s v="Brasil"/>
    <s v="Corporativo"/>
    <s v="MobiliÃ¡rio"/>
    <s v="MobiliÃ¡rio de EscritÃ³rio"/>
    <x v="700"/>
    <s v="Large Box"/>
    <n v="0.59"/>
    <d v="2009-06-26T00:00:00"/>
  </r>
  <r>
    <n v="7357"/>
    <n v="7294"/>
    <n v="52006"/>
    <x v="831"/>
    <s v="MÃ©dia"/>
    <x v="33"/>
    <n v="392.81"/>
    <n v="0.1"/>
    <s v="AÃ©reo Normal"/>
    <n v="13.91"/>
    <n v="13.91"/>
    <s v=""/>
    <x v="550"/>
    <n v="2.89"/>
    <s v="Carlos Meador"/>
    <s v="Rio de Janeiro"/>
    <n v="5401"/>
    <s v="Rio de Janeiro"/>
    <x v="3"/>
    <s v="Erin"/>
    <x v="3"/>
    <m/>
    <s v="Brasil"/>
    <s v="Corporativo"/>
    <s v="Material de EscritÃ³rio"/>
    <s v="Canetas e materiais de arte"/>
    <x v="854"/>
    <s v="Small Pack"/>
    <n v="0.6"/>
    <d v="2009-06-25T00:00:00"/>
  </r>
  <r>
    <n v="1512"/>
    <n v="7297"/>
    <n v="52007"/>
    <x v="489"/>
    <s v="MÃ©dia"/>
    <x v="36"/>
    <n v="10351.01"/>
    <n v="0.08"/>
    <s v="Transporte RodoviÃ¡rio"/>
    <n v="-1331.5533660000001"/>
    <n v="-1331.5533660000001"/>
    <s v=""/>
    <x v="361"/>
    <n v="45.7"/>
    <s v="Alejandro Grove"/>
    <s v="RibeirÃ£o Pires"/>
    <n v="44105"/>
    <s v="SÃ£o Paulo"/>
    <x v="3"/>
    <s v="Erin"/>
    <x v="3"/>
    <m/>
    <s v="Brasil"/>
    <s v="Consumidor"/>
    <s v="MobiliÃ¡rio"/>
    <s v="Mesas"/>
    <x v="510"/>
    <s v="Jumbo Box"/>
    <n v="0.71"/>
    <d v="2012-04-15T00:00:00"/>
  </r>
  <r>
    <n v="1521"/>
    <n v="7296"/>
    <n v="52007"/>
    <x v="489"/>
    <s v="MÃ©dia"/>
    <x v="16"/>
    <n v="68.540000000000006"/>
    <n v="0.1"/>
    <s v="AÃ©reo Normal"/>
    <n v="22.2"/>
    <n v="22.2"/>
    <s v=""/>
    <x v="7"/>
    <n v="0.5"/>
    <s v="Alejandro Grove"/>
    <s v="RibeirÃ£o Pires"/>
    <n v="45231"/>
    <s v="SÃ£o Paulo"/>
    <x v="3"/>
    <s v="Erin"/>
    <x v="3"/>
    <m/>
    <s v="Brasil"/>
    <s v="Consumidor"/>
    <s v="Material de EscritÃ³rio"/>
    <s v="Etiquetas"/>
    <x v="1076"/>
    <s v="Small Box"/>
    <n v="0.39"/>
    <d v="2012-04-14T00:00:00"/>
  </r>
  <r>
    <n v="858"/>
    <n v="7299"/>
    <n v="52039"/>
    <x v="1131"/>
    <s v="CrÃ­tica"/>
    <x v="10"/>
    <n v="2006.38"/>
    <n v="0"/>
    <s v="AÃ©reo Normal"/>
    <n v="840.46"/>
    <n v="840.46"/>
    <s v=""/>
    <x v="92"/>
    <n v="1.99"/>
    <s v="Justin MacKendrick"/>
    <s v="RibeirÃ£o Pires"/>
    <n v="11801"/>
    <s v="SÃ£o Paulo"/>
    <x v="3"/>
    <s v="Erin"/>
    <x v="3"/>
    <m/>
    <s v="Brasil"/>
    <s v="Corporativo"/>
    <s v="Tecnologia"/>
    <s v="PerifÃ©ricos"/>
    <x v="283"/>
    <s v="Small Pack"/>
    <n v="0.44"/>
    <d v="2012-08-04T00:00:00"/>
  </r>
  <r>
    <n v="2020"/>
    <n v="7303"/>
    <n v="52068"/>
    <x v="390"/>
    <s v="NÃ£o Especificada"/>
    <x v="30"/>
    <n v="441.53"/>
    <n v="7.0000000000000007E-2"/>
    <s v="Transporte RodoviÃ¡rio"/>
    <n v="-119.55"/>
    <n v="0"/>
    <s v="Returned"/>
    <x v="347"/>
    <n v="14.36"/>
    <s v="Peter Fuller"/>
    <s v="FlorianÃ³polis"/>
    <n v="30721"/>
    <s v="Santa Catarina"/>
    <x v="2"/>
    <s v="Sam,Pat"/>
    <x v="2"/>
    <s v="Pat"/>
    <s v="Brasil"/>
    <s v="Corporativo"/>
    <s v="MobiliÃ¡rio"/>
    <s v="Cadeiras"/>
    <x v="654"/>
    <s v="Jumbo Drum"/>
    <n v="0.6"/>
    <d v="2012-01-15T00:00:00"/>
  </r>
  <r>
    <n v="2025"/>
    <n v="7302"/>
    <n v="52068"/>
    <x v="390"/>
    <s v="NÃ£o Especificada"/>
    <x v="24"/>
    <n v="1217.5"/>
    <n v="7.0000000000000007E-2"/>
    <s v="Transporte RodoviÃ¡rio"/>
    <n v="-412.36"/>
    <n v="0"/>
    <s v="Returned"/>
    <x v="410"/>
    <n v="36.61"/>
    <s v="Peter Fuller"/>
    <s v="FlorianÃ³polis"/>
    <n v="30721"/>
    <s v="Santa Catarina"/>
    <x v="2"/>
    <s v="Sam,Pat"/>
    <x v="2"/>
    <s v="Pat"/>
    <s v="Brasil"/>
    <s v="Corporativo"/>
    <s v="MobiliÃ¡rio"/>
    <s v="Estantes"/>
    <x v="584"/>
    <s v="Jumbo Box"/>
    <n v="0.61"/>
    <d v="2012-01-14T00:00:00"/>
  </r>
  <r>
    <n v="2034"/>
    <n v="7300"/>
    <n v="52068"/>
    <x v="390"/>
    <s v="NÃ£o Especificada"/>
    <x v="42"/>
    <n v="163.27000000000001"/>
    <n v="0.04"/>
    <s v="AÃ©reo Normal"/>
    <n v="-0.621000000000001"/>
    <n v="0"/>
    <s v="Returned"/>
    <x v="66"/>
    <n v="2.99"/>
    <s v="Peter Fuller"/>
    <s v="FlorianÃ³polis"/>
    <n v="31907"/>
    <s v="Santa Catarina"/>
    <x v="2"/>
    <s v="Sam,Pat"/>
    <x v="2"/>
    <s v="Pat"/>
    <s v="Brasil"/>
    <s v="Corporativo"/>
    <s v="Material de EscritÃ³rio"/>
    <s v="Capas e AcessÃ³rios"/>
    <x v="110"/>
    <s v="Small Box"/>
    <n v="0.37"/>
    <d v="2012-01-13T00:00:00"/>
  </r>
  <r>
    <n v="2035"/>
    <n v="7301"/>
    <n v="52068"/>
    <x v="390"/>
    <s v="NÃ£o Especificada"/>
    <x v="26"/>
    <n v="24559.91"/>
    <n v="0.01"/>
    <s v="Transporte RodoviÃ¡rio"/>
    <n v="7358.66"/>
    <n v="0"/>
    <s v="Returned"/>
    <x v="674"/>
    <n v="16.63"/>
    <s v="Peter Fuller"/>
    <s v="FlorianÃ³polis"/>
    <n v="31907"/>
    <s v="Santa Catarina"/>
    <x v="2"/>
    <s v="Sam,Pat"/>
    <x v="2"/>
    <s v="Pat"/>
    <s v="Brasil"/>
    <s v="Corporativo"/>
    <s v="Tecnologia"/>
    <s v="MÃ¡quinas de EscritÃ³rio"/>
    <x v="1099"/>
    <s v="Jumbo Box"/>
    <n v="0.59"/>
    <d v="2012-01-13T00:00:00"/>
  </r>
  <r>
    <n v="6419"/>
    <n v="7304"/>
    <n v="52070"/>
    <x v="1198"/>
    <s v="NÃ£o Especificada"/>
    <x v="13"/>
    <n v="67.97"/>
    <n v="0.06"/>
    <s v="AÃ©reo Normal"/>
    <n v="-109.94"/>
    <n v="-109.94"/>
    <s v=""/>
    <x v="461"/>
    <n v="5.2"/>
    <s v="Natalie Webber"/>
    <s v="MaringÃ¡"/>
    <n v="33142"/>
    <s v="ParanÃ¡"/>
    <x v="2"/>
    <s v="Sam,Pat"/>
    <x v="2"/>
    <s v="Pat"/>
    <s v="Brasil"/>
    <s v="Corporativo"/>
    <s v="Material de EscritÃ³rio"/>
    <s v="Canetas e materiais de arte"/>
    <x v="682"/>
    <s v="Wrap Bag"/>
    <n v="0.41"/>
    <d v="2009-12-03T00:00:00"/>
  </r>
  <r>
    <n v="4374"/>
    <n v="7309"/>
    <n v="52128"/>
    <x v="1231"/>
    <s v="NÃ£o Especificada"/>
    <x v="41"/>
    <n v="13.52"/>
    <n v="0.03"/>
    <s v="AÃ©reo Normal"/>
    <n v="-27.66"/>
    <n v="-27.66"/>
    <s v=""/>
    <x v="729"/>
    <n v="2.96"/>
    <s v="Sanjit Jacobs"/>
    <s v="JoÃ£o Pessoa"/>
    <n v="80027"/>
    <s v="ParaÃ­ba"/>
    <x v="1"/>
    <s v="Chris,Pat"/>
    <x v="1"/>
    <s v="Pat"/>
    <s v="Brasil"/>
    <s v="Consumidor"/>
    <s v="Tecnologia"/>
    <s v="PerifÃ©ricos"/>
    <x v="1213"/>
    <s v="Small Pack"/>
    <n v="0.61"/>
    <d v="2010-11-23T00:00:00"/>
  </r>
  <r>
    <n v="3084"/>
    <n v="7313"/>
    <n v="52160"/>
    <x v="948"/>
    <s v="CrÃ­tica"/>
    <x v="38"/>
    <n v="15.6"/>
    <n v="0.09"/>
    <s v="AÃ©reo RÃ¡pido"/>
    <n v="1.67"/>
    <n v="1.67"/>
    <s v=""/>
    <x v="327"/>
    <n v="0.78"/>
    <s v="Jack Garza"/>
    <s v="MaringÃ¡"/>
    <n v="33314"/>
    <s v="ParanÃ¡"/>
    <x v="2"/>
    <s v="Sam,Pat"/>
    <x v="2"/>
    <s v="Pat"/>
    <s v="Brasil"/>
    <s v="Corporativo"/>
    <s v="Material de EscritÃ³rio"/>
    <s v="ElÃ¡sticos"/>
    <x v="813"/>
    <s v="Wrap Bag"/>
    <n v="0.52"/>
    <d v="2011-07-06T00:00:00"/>
  </r>
  <r>
    <n v="3091"/>
    <n v="7314"/>
    <n v="52160"/>
    <x v="948"/>
    <s v="CrÃ­tica"/>
    <x v="0"/>
    <n v="631.49900000000002"/>
    <n v="0.09"/>
    <s v="AÃ©reo Normal"/>
    <n v="-403.01799999999997"/>
    <n v="-403.01799999999997"/>
    <s v=""/>
    <x v="12"/>
    <n v="8.08"/>
    <s v="Jack Garza"/>
    <s v="MaringÃ¡"/>
    <n v="33314"/>
    <s v="ParanÃ¡"/>
    <x v="2"/>
    <s v="Sam,Pat"/>
    <x v="2"/>
    <s v="Pat"/>
    <s v="Brasil"/>
    <s v="Corporativo"/>
    <s v="Tecnologia"/>
    <s v="Telefones e ComunicaÃ§Ã£o"/>
    <x v="186"/>
    <s v="Small Box"/>
    <n v="0.56999999999999995"/>
    <d v="2011-07-05T00:00:00"/>
  </r>
  <r>
    <n v="1513"/>
    <n v="7317"/>
    <n v="52164"/>
    <x v="482"/>
    <s v="NÃ£o Especificada"/>
    <x v="14"/>
    <n v="1824.848"/>
    <n v="0"/>
    <s v="AÃ©reo Normal"/>
    <n v="364.23"/>
    <n v="364.23"/>
    <s v=""/>
    <x v="6"/>
    <n v="8.8000000000000007"/>
    <s v="John Lucas"/>
    <s v="RibeirÃ£o Pires"/>
    <n v="44240"/>
    <s v="SÃ£o Paulo"/>
    <x v="3"/>
    <s v="Erin"/>
    <x v="3"/>
    <m/>
    <s v="Brasil"/>
    <s v="Pequenas Empresas"/>
    <s v="Tecnologia"/>
    <s v="Telefones e ComunicaÃ§Ã£o"/>
    <x v="1022"/>
    <s v="Small Box"/>
    <n v="0.57999999999999996"/>
    <d v="2012-04-15T00:00:00"/>
  </r>
  <r>
    <n v="4245"/>
    <n v="7320"/>
    <n v="52194"/>
    <x v="363"/>
    <s v="CrÃ­tica"/>
    <x v="16"/>
    <n v="612.92999999999995"/>
    <n v="0.1"/>
    <s v="AÃ©reo Normal"/>
    <n v="-5.0369999999999999"/>
    <n v="-5.0369999999999999"/>
    <s v=""/>
    <x v="29"/>
    <n v="12.98"/>
    <s v="Greg Tran"/>
    <s v="VitÃ³ria"/>
    <n v="20901"/>
    <s v="EspÃ­rito Santo"/>
    <x v="3"/>
    <s v="Erin"/>
    <x v="3"/>
    <m/>
    <s v="Brasil"/>
    <s v="EscritÃ³rio em Casa"/>
    <s v="Material de EscritÃ³rio"/>
    <s v="Capas e AcessÃ³rios"/>
    <x v="30"/>
    <s v="Small Box"/>
    <n v="0.39"/>
    <d v="2010-12-12T00:00:00"/>
  </r>
  <r>
    <n v="4246"/>
    <n v="7321"/>
    <n v="52194"/>
    <x v="363"/>
    <s v="CrÃ­tica"/>
    <x v="40"/>
    <n v="1551.34"/>
    <n v="0.03"/>
    <s v="Transporte RodoviÃ¡rio"/>
    <n v="-483.12"/>
    <n v="-483.12"/>
    <s v=""/>
    <x v="211"/>
    <n v="78.64"/>
    <s v="Greg Tran"/>
    <s v="VitÃ³ria"/>
    <n v="20901"/>
    <s v="EspÃ­rito Santo"/>
    <x v="3"/>
    <s v="Erin"/>
    <x v="3"/>
    <m/>
    <s v="Brasil"/>
    <s v="EscritÃ³rio em Casa"/>
    <s v="MobiliÃ¡rio"/>
    <s v="Estantes"/>
    <x v="523"/>
    <s v="Jumbo Box"/>
    <n v="0.75"/>
    <d v="2010-12-12T00:00:00"/>
  </r>
  <r>
    <n v="2495"/>
    <n v="7322"/>
    <n v="52195"/>
    <x v="680"/>
    <s v="NÃ£o Especificada"/>
    <x v="36"/>
    <n v="267"/>
    <n v="0.09"/>
    <s v="AÃ©reo Normal"/>
    <n v="-2.82899999999999"/>
    <n v="-2.82899999999999"/>
    <s v=""/>
    <x v="395"/>
    <n v="7.17"/>
    <s v="Alyssa Tate"/>
    <s v="Belo Horizonte"/>
    <n v="1510"/>
    <s v="Minas Gerais"/>
    <x v="3"/>
    <s v="Erin"/>
    <x v="3"/>
    <m/>
    <s v="Brasil"/>
    <s v="Pequenas Empresas"/>
    <s v="Material de EscritÃ³rio"/>
    <s v="Capas e AcessÃ³rios"/>
    <x v="559"/>
    <s v="Small Box"/>
    <n v="0.38"/>
    <d v="2011-10-27T00:00:00"/>
  </r>
  <r>
    <n v="6094"/>
    <n v="7324"/>
    <n v="52196"/>
    <x v="228"/>
    <s v="NÃ£o Especificada"/>
    <x v="17"/>
    <n v="547.00049999999999"/>
    <n v="0.08"/>
    <s v="AÃ©reo Normal"/>
    <n v="-97.195999999999998"/>
    <n v="-97.195999999999998"/>
    <s v=""/>
    <x v="6"/>
    <n v="3.9"/>
    <s v="Adam Hart"/>
    <s v="Recife"/>
    <n v="90260"/>
    <s v="Pernambuco"/>
    <x v="1"/>
    <s v="Chris,Pat"/>
    <x v="1"/>
    <s v="Pat"/>
    <s v="Brasil"/>
    <s v="Corporativo"/>
    <s v="Tecnologia"/>
    <s v="Telefones e ComunicaÃ§Ã£o"/>
    <x v="1122"/>
    <s v="Small Box"/>
    <n v="0.55000000000000004"/>
    <d v="2010-02-01T00:00:00"/>
  </r>
  <r>
    <n v="6100"/>
    <n v="7323"/>
    <n v="52196"/>
    <x v="228"/>
    <s v="NÃ£o Especificada"/>
    <x v="23"/>
    <n v="3.85"/>
    <n v="0.08"/>
    <s v="AÃ©reo Normal"/>
    <n v="-1.36"/>
    <n v="-1.36"/>
    <s v=""/>
    <x v="63"/>
    <n v="0.99"/>
    <s v="Adam Hart"/>
    <s v="Recife"/>
    <n v="90260"/>
    <s v="Pernambuco"/>
    <x v="1"/>
    <s v="Chris,Pat"/>
    <x v="1"/>
    <s v="Pat"/>
    <s v="Brasil"/>
    <s v="Corporativo"/>
    <s v="Material de EscritÃ³rio"/>
    <s v="Etiquetas"/>
    <x v="69"/>
    <s v="Small Box"/>
    <n v="0.37"/>
    <d v="2010-01-31T00:00:00"/>
  </r>
  <r>
    <n v="846"/>
    <n v="7326"/>
    <n v="52197"/>
    <x v="75"/>
    <s v="CrÃ­tica"/>
    <x v="0"/>
    <n v="377.03"/>
    <n v="0.06"/>
    <s v="AÃ©reo Normal"/>
    <n v="-78.819999999999993"/>
    <n v="-78.819999999999993"/>
    <s v=""/>
    <x v="374"/>
    <n v="6.88"/>
    <s v="Maxwell Schwartz"/>
    <s v="Cachoeira do Sul"/>
    <n v="27801"/>
    <s v="Rio Grande do Sul"/>
    <x v="2"/>
    <s v="Sam,Pat"/>
    <x v="2"/>
    <s v="Pat"/>
    <s v="Brasil"/>
    <s v="Corporativo"/>
    <s v="Material de EscritÃ³rio"/>
    <s v="Armazenamento e OrganizaÃ§Ã£o"/>
    <x v="527"/>
    <s v="Small Box"/>
    <n v="0.73"/>
    <d v="2012-08-06T00:00:00"/>
  </r>
  <r>
    <n v="852"/>
    <n v="7325"/>
    <n v="52197"/>
    <x v="75"/>
    <s v="CrÃ­tica"/>
    <x v="3"/>
    <n v="91.94"/>
    <n v="0.01"/>
    <s v="AÃ©reo Normal"/>
    <n v="-10.11"/>
    <n v="-10.11"/>
    <s v=""/>
    <x v="86"/>
    <n v="2"/>
    <s v="Maxwell Schwartz"/>
    <s v="Cachoeira do Sul"/>
    <n v="27801"/>
    <s v="Rio Grande do Sul"/>
    <x v="2"/>
    <s v="Sam,Pat"/>
    <x v="2"/>
    <s v="Pat"/>
    <s v="Brasil"/>
    <s v="Corporativo"/>
    <s v="Material de EscritÃ³rio"/>
    <s v="ElÃ¡sticos"/>
    <x v="98"/>
    <s v="Wrap Bag"/>
    <n v="0.53"/>
    <d v="2012-08-05T00:00:00"/>
  </r>
  <r>
    <n v="3984"/>
    <n v="7327"/>
    <n v="52199"/>
    <x v="1312"/>
    <s v="MÃ©dia"/>
    <x v="36"/>
    <n v="92.24"/>
    <n v="0.05"/>
    <s v="AÃ©reo Normal"/>
    <n v="-60.582000000000001"/>
    <n v="-60.582000000000001"/>
    <s v=""/>
    <x v="413"/>
    <n v="5.24"/>
    <s v="Adam Shillingsburg"/>
    <s v="Teresina"/>
    <n v="97030"/>
    <s v="PiauÃ­"/>
    <x v="1"/>
    <s v="Chris,Pat"/>
    <x v="1"/>
    <s v="Pat"/>
    <s v="Brasil"/>
    <s v="Corporativo"/>
    <s v="Material de EscritÃ³rio"/>
    <s v="Capas e AcessÃ³rios"/>
    <x v="587"/>
    <s v="Small Box"/>
    <n v="0.39"/>
    <d v="2011-01-27T00:00:00"/>
  </r>
  <r>
    <n v="8104"/>
    <n v="7330"/>
    <n v="52227"/>
    <x v="1313"/>
    <s v="MÃ©dia"/>
    <x v="11"/>
    <n v="240.52"/>
    <n v="0.05"/>
    <s v="AÃ©reo Normal"/>
    <n v="-164.18"/>
    <n v="-164.18"/>
    <s v=""/>
    <x v="31"/>
    <n v="8.19"/>
    <s v="Trudy Bell"/>
    <s v="MaceiÃ³"/>
    <n v="85335"/>
    <s v="Alagoas"/>
    <x v="1"/>
    <s v="Chris,Pat"/>
    <x v="1"/>
    <s v="Pat"/>
    <s v="Brasil"/>
    <s v="Consumidor"/>
    <s v="Material de EscritÃ³rio"/>
    <s v="Papel"/>
    <x v="281"/>
    <s v="Small Box"/>
    <n v="0.37"/>
    <d v="2009-02-15T00:00:00"/>
  </r>
  <r>
    <n v="687"/>
    <n v="7331"/>
    <n v="52230"/>
    <x v="720"/>
    <s v="CrÃ­tica"/>
    <x v="13"/>
    <n v="2700.78"/>
    <n v="0.06"/>
    <s v="Transporte RodoviÃ¡rio"/>
    <n v="-793.36"/>
    <n v="-793.36"/>
    <s v=""/>
    <x v="403"/>
    <n v="58.2"/>
    <s v="Adrian Shami"/>
    <s v="Feira de Santana"/>
    <n v="98052"/>
    <s v="Bahia"/>
    <x v="1"/>
    <s v="Chris,Pat"/>
    <x v="1"/>
    <s v="Pat"/>
    <s v="Brasil"/>
    <s v="Consumidor"/>
    <s v="MobiliÃ¡rio"/>
    <s v="Cadeiras"/>
    <x v="574"/>
    <s v="Jumbo Drum"/>
    <n v="0.57999999999999996"/>
    <d v="2012-09-01T00:00:00"/>
  </r>
  <r>
    <n v="8092"/>
    <n v="7333"/>
    <n v="52258"/>
    <x v="519"/>
    <s v="Baixa"/>
    <x v="38"/>
    <n v="63.85"/>
    <n v="0.04"/>
    <s v="AÃ©reo Normal"/>
    <n v="40.44"/>
    <n v="0"/>
    <s v="Returned"/>
    <x v="511"/>
    <n v="2.85"/>
    <s v="Thais Sissman"/>
    <s v="MaringÃ¡"/>
    <n v="32127"/>
    <s v="ParanÃ¡"/>
    <x v="2"/>
    <s v="Sam,Pat"/>
    <x v="2"/>
    <s v="Pat"/>
    <s v="Brasil"/>
    <s v="Pequenas Empresas"/>
    <s v="MobiliÃ¡rio"/>
    <s v="MobiliÃ¡rio de EscritÃ³rio"/>
    <x v="784"/>
    <s v="Small Pack"/>
    <n v="0.55000000000000004"/>
    <d v="2009-02-17T00:00:00"/>
  </r>
  <r>
    <n v="3508"/>
    <n v="7334"/>
    <n v="52261"/>
    <x v="1018"/>
    <s v="NÃ£o Especificada"/>
    <x v="19"/>
    <n v="10261.25"/>
    <n v="0.02"/>
    <s v="Transporte RodoviÃ¡rio"/>
    <n v="611.11"/>
    <n v="611.11"/>
    <s v=""/>
    <x v="182"/>
    <n v="52.2"/>
    <s v="Bruce Degenhardt"/>
    <s v="MaceiÃ³"/>
    <n v="85737"/>
    <s v="Alagoas"/>
    <x v="1"/>
    <s v="Chris,Pat"/>
    <x v="1"/>
    <s v="Pat"/>
    <s v="Brasil"/>
    <s v="EscritÃ³rio em Casa"/>
    <s v="MobiliÃ¡rio"/>
    <s v="Mesas"/>
    <x v="223"/>
    <s v="Jumbo Box"/>
    <n v="0.64"/>
    <d v="2011-04-22T00:00:00"/>
  </r>
  <r>
    <n v="1209"/>
    <n v="7337"/>
    <n v="52290"/>
    <x v="821"/>
    <s v="Baixa"/>
    <x v="9"/>
    <n v="1470.0495000000001"/>
    <n v="0.1"/>
    <s v="AÃ©reo Normal"/>
    <n v="185.94"/>
    <n v="185.94"/>
    <s v=""/>
    <x v="6"/>
    <n v="4.99"/>
    <s v="Dennis Kane"/>
    <s v="RibeirÃ£o Pires"/>
    <n v="11725"/>
    <s v="SÃ£o Paulo"/>
    <x v="3"/>
    <s v="Erin"/>
    <x v="3"/>
    <m/>
    <s v="Brasil"/>
    <s v="Pequenas Empresas"/>
    <s v="Tecnologia"/>
    <s v="Telefones e ComunicaÃ§Ã£o"/>
    <x v="812"/>
    <s v="Small Box"/>
    <n v="0.56999999999999995"/>
    <d v="2012-05-30T00:00:00"/>
  </r>
  <r>
    <n v="1251"/>
    <n v="7336"/>
    <n v="52290"/>
    <x v="821"/>
    <s v="Baixa"/>
    <x v="25"/>
    <n v="1134.05"/>
    <n v="0.08"/>
    <s v="AÃ©reo Normal"/>
    <n v="149.49799999999999"/>
    <n v="149.49799999999999"/>
    <s v=""/>
    <x v="402"/>
    <n v="19.989999999999998"/>
    <s v="Dennis Kane"/>
    <s v="RibeirÃ£o Pires"/>
    <n v="11725"/>
    <s v="SÃ£o Paulo"/>
    <x v="3"/>
    <s v="Erin"/>
    <x v="3"/>
    <m/>
    <s v="Brasil"/>
    <s v="Pequenas Empresas"/>
    <s v="Material de EscritÃ³rio"/>
    <s v="Capas e AcessÃ³rios"/>
    <x v="572"/>
    <s v="Small Box"/>
    <n v="0.39"/>
    <d v="2012-05-25T00:00:00"/>
  </r>
  <r>
    <n v="6599"/>
    <n v="7338"/>
    <n v="52291"/>
    <x v="222"/>
    <s v="CrÃ­tica"/>
    <x v="10"/>
    <n v="287.54000000000002"/>
    <n v="0.04"/>
    <s v="AÃ©reo Normal"/>
    <n v="57.28"/>
    <n v="57.28"/>
    <s v=""/>
    <x v="25"/>
    <n v="0.96"/>
    <s v="Michelle Tran"/>
    <s v="VitÃ³ria"/>
    <n v="21040"/>
    <s v="EspÃ­rito Santo"/>
    <x v="3"/>
    <s v="Erin"/>
    <x v="3"/>
    <m/>
    <s v="Brasil"/>
    <s v="Corporativo"/>
    <s v="Material de EscritÃ³rio"/>
    <s v="Canetas e materiais de arte"/>
    <x v="249"/>
    <s v="Wrap Bag"/>
    <n v="0.6"/>
    <d v="2009-10-31T00:00:00"/>
  </r>
  <r>
    <n v="6609"/>
    <n v="7339"/>
    <n v="52291"/>
    <x v="222"/>
    <s v="CrÃ­tica"/>
    <x v="38"/>
    <n v="88.314999999999998"/>
    <n v="0.01"/>
    <s v="AÃ©reo Normal"/>
    <n v="-72.401999999999902"/>
    <n v="-72.401999999999902"/>
    <s v=""/>
    <x v="127"/>
    <n v="0.99"/>
    <s v="Michelle Tran"/>
    <s v="VitÃ³ria"/>
    <n v="21040"/>
    <s v="EspÃ­rito Santo"/>
    <x v="3"/>
    <s v="Erin"/>
    <x v="3"/>
    <m/>
    <s v="Brasil"/>
    <s v="Corporativo"/>
    <s v="Tecnologia"/>
    <s v="Telefones e ComunicaÃ§Ã£o"/>
    <x v="761"/>
    <s v="Wrap Bag"/>
    <n v="0.56999999999999995"/>
    <d v="2009-10-30T00:00:00"/>
  </r>
  <r>
    <n v="4675"/>
    <n v="7340"/>
    <n v="52292"/>
    <x v="982"/>
    <s v="NÃ£o Especificada"/>
    <x v="43"/>
    <n v="2379.15"/>
    <n v="0.06"/>
    <s v="Transporte RodoviÃ¡rio"/>
    <n v="-261.77"/>
    <n v="-261.77"/>
    <s v=""/>
    <x v="17"/>
    <n v="30"/>
    <s v="Corey Catlett"/>
    <s v="Recife"/>
    <n v="92054"/>
    <s v="Pernambuco"/>
    <x v="1"/>
    <s v="Chris,Pat"/>
    <x v="1"/>
    <s v="Pat"/>
    <s v="Brasil"/>
    <s v="EscritÃ³rio em Casa"/>
    <s v="MobiliÃ¡rio"/>
    <s v="Cadeiras"/>
    <x v="416"/>
    <s v="Jumbo Drum"/>
    <n v="0.78"/>
    <d v="2010-10-04T00:00:00"/>
  </r>
  <r>
    <n v="3541"/>
    <n v="7341"/>
    <n v="52293"/>
    <x v="902"/>
    <s v="Alta"/>
    <x v="32"/>
    <n v="31.14"/>
    <n v="0.08"/>
    <s v="AÃ©reo Normal"/>
    <n v="-14.59"/>
    <n v="-14.59"/>
    <s v=""/>
    <x v="31"/>
    <n v="5.86"/>
    <s v="Ken Lonsdale"/>
    <s v="Teresina"/>
    <n v="97068"/>
    <s v="PiauÃ­"/>
    <x v="1"/>
    <s v="Chris,Pat"/>
    <x v="1"/>
    <s v="Pat"/>
    <s v="Brasil"/>
    <s v="Consumidor"/>
    <s v="Material de EscritÃ³rio"/>
    <s v="Papel"/>
    <x v="264"/>
    <s v="Small Box"/>
    <n v="0.36"/>
    <d v="2011-04-16T00:00:00"/>
  </r>
  <r>
    <n v="510"/>
    <n v="7342"/>
    <n v="52320"/>
    <x v="614"/>
    <s v="Baixa"/>
    <x v="7"/>
    <n v="112.6"/>
    <n v="0.1"/>
    <s v="AÃ©reo Normal"/>
    <n v="0.49"/>
    <n v="0.49"/>
    <s v=""/>
    <x v="7"/>
    <n v="1.01"/>
    <s v="Roland Murray"/>
    <s v="Fortaleza"/>
    <n v="89031"/>
    <s v="CearÃ¡"/>
    <x v="1"/>
    <s v="Chris,Pat"/>
    <x v="1"/>
    <s v="Pat"/>
    <s v="Brasil"/>
    <s v="EscritÃ³rio em Casa"/>
    <s v="Material de EscritÃ³rio"/>
    <s v="Canetas e materiais de arte"/>
    <x v="673"/>
    <s v="Wrap Bag"/>
    <n v="0.55000000000000004"/>
    <d v="2012-09-28T00:00:00"/>
  </r>
  <r>
    <n v="1050"/>
    <n v="7346"/>
    <n v="52324"/>
    <x v="814"/>
    <s v="NÃ£o Especificada"/>
    <x v="32"/>
    <n v="757.11"/>
    <n v="7.0000000000000007E-2"/>
    <s v="Transporte RodoviÃ¡rio"/>
    <n v="-224.35"/>
    <n v="-224.35"/>
    <s v=""/>
    <x v="479"/>
    <n v="30"/>
    <s v="Hallie Redmond"/>
    <s v="RibeirÃ£o Pires"/>
    <n v="16509"/>
    <s v="SÃ£o Paulo"/>
    <x v="3"/>
    <s v="Erin"/>
    <x v="3"/>
    <m/>
    <s v="Brasil"/>
    <s v="Pequenas Empresas"/>
    <s v="MobiliÃ¡rio"/>
    <s v="Cadeiras"/>
    <x v="717"/>
    <s v="Jumbo Drum"/>
    <n v="0.69"/>
    <d v="2012-06-30T00:00:00"/>
  </r>
  <r>
    <n v="6923"/>
    <n v="7351"/>
    <n v="52357"/>
    <x v="1314"/>
    <s v="NÃ£o Especificada"/>
    <x v="19"/>
    <n v="541.47"/>
    <n v="0.05"/>
    <s v="AÃ©reo Normal"/>
    <n v="90.62"/>
    <n v="90.62"/>
    <s v=""/>
    <x v="417"/>
    <n v="4.8"/>
    <s v="Bobby Odegard"/>
    <s v="Fortaleza"/>
    <n v="89701"/>
    <s v="CearÃ¡"/>
    <x v="1"/>
    <s v="Chris,Pat"/>
    <x v="1"/>
    <s v="Pat"/>
    <s v="Brasil"/>
    <s v="Corporativo"/>
    <s v="Material de EscritÃ³rio"/>
    <s v="Envelopes"/>
    <x v="738"/>
    <s v="Small Box"/>
    <n v="0.36"/>
    <d v="2009-09-05T00:00:00"/>
  </r>
  <r>
    <n v="2525"/>
    <n v="7353"/>
    <n v="52389"/>
    <x v="1240"/>
    <s v="CrÃ­tica"/>
    <x v="42"/>
    <n v="655.33000000000004"/>
    <n v="0.08"/>
    <s v="AÃ©reo Normal"/>
    <n v="-57.16"/>
    <n v="-57.16"/>
    <s v=""/>
    <x v="287"/>
    <n v="8.99"/>
    <s v="Justin Deggeller"/>
    <s v="MaringÃ¡"/>
    <n v="36330"/>
    <s v="ParanÃ¡"/>
    <x v="2"/>
    <s v="Sam,Pat"/>
    <x v="2"/>
    <s v="Pat"/>
    <s v="Brasil"/>
    <s v="Corporativo"/>
    <s v="Material de EscritÃ³rio"/>
    <s v="Canetas e materiais de arte"/>
    <x v="398"/>
    <s v="Small Pack"/>
    <n v="0.59"/>
    <d v="2011-10-21T00:00:00"/>
  </r>
  <r>
    <n v="8183"/>
    <n v="7356"/>
    <n v="52416"/>
    <x v="747"/>
    <s v="NÃ£o Especificada"/>
    <x v="0"/>
    <n v="49.81"/>
    <n v="0.05"/>
    <s v="AÃ©reo Normal"/>
    <n v="-16.95"/>
    <n v="-16.95"/>
    <s v=""/>
    <x v="36"/>
    <n v="5.83"/>
    <s v="Dave Brooks"/>
    <s v="Rio de Janeiro"/>
    <n v="26003"/>
    <s v="Rio de Janeiro"/>
    <x v="3"/>
    <s v="Erin"/>
    <x v="3"/>
    <m/>
    <s v="Brasil"/>
    <s v="Corporativo"/>
    <s v="Material de EscritÃ³rio"/>
    <s v="Papel"/>
    <x v="37"/>
    <s v="Wrap Bag"/>
    <n v="0.36"/>
    <d v="2009-02-02T00:00:00"/>
  </r>
  <r>
    <n v="8187"/>
    <n v="7357"/>
    <n v="52416"/>
    <x v="747"/>
    <s v="NÃ£o Especificada"/>
    <x v="47"/>
    <n v="9141.64"/>
    <n v="0.04"/>
    <s v="Transporte RodoviÃ¡rio"/>
    <n v="-528.65312500000005"/>
    <n v="-528.65312500000005"/>
    <s v=""/>
    <x v="472"/>
    <n v="69.64"/>
    <s v="Dave Brooks"/>
    <s v="Rio de Janeiro"/>
    <n v="26003"/>
    <s v="Rio de Janeiro"/>
    <x v="3"/>
    <s v="Erin"/>
    <x v="3"/>
    <m/>
    <s v="Brasil"/>
    <s v="Corporativo"/>
    <s v="MobiliÃ¡rio"/>
    <s v="Mesas"/>
    <x v="702"/>
    <s v="Jumbo Box"/>
    <n v="0.72"/>
    <d v="2009-02-01T00:00:00"/>
  </r>
  <r>
    <n v="566"/>
    <n v="7358"/>
    <n v="52419"/>
    <x v="193"/>
    <s v="Alta"/>
    <x v="46"/>
    <n v="3500.49"/>
    <n v="0.09"/>
    <s v="AÃ©reo Normal"/>
    <n v="230.64"/>
    <n v="230.64"/>
    <s v=""/>
    <x v="484"/>
    <n v="8.64"/>
    <s v="Chuck Magee"/>
    <s v="FlorianÃ³polis"/>
    <n v="41042"/>
    <s v="Santa Catarina"/>
    <x v="2"/>
    <s v="Sam,Pat"/>
    <x v="2"/>
    <s v="Pat"/>
    <s v="Brasil"/>
    <s v="Corporativo"/>
    <s v="Material de EscritÃ³rio"/>
    <s v="Armazenamento e OrganizaÃ§Ã£o"/>
    <x v="733"/>
    <s v="Small Box"/>
    <n v="0.78"/>
    <d v="2012-09-19T00:00:00"/>
  </r>
  <r>
    <n v="3559"/>
    <n v="7359"/>
    <n v="52423"/>
    <x v="369"/>
    <s v="CrÃ­tica"/>
    <x v="19"/>
    <n v="1734.4"/>
    <n v="0.02"/>
    <s v="AÃ©reo Normal"/>
    <n v="749.16"/>
    <n v="749.16"/>
    <s v=""/>
    <x v="312"/>
    <n v="1.99"/>
    <s v="Allen Armold"/>
    <s v="Recife"/>
    <n v="93277"/>
    <s v="Pernambuco"/>
    <x v="1"/>
    <s v="Chris,Pat"/>
    <x v="1"/>
    <s v="Pat"/>
    <s v="Brasil"/>
    <s v="EscritÃ³rio em Casa"/>
    <s v="Tecnologia"/>
    <s v="PerifÃ©ricos"/>
    <x v="434"/>
    <s v="Small Pack"/>
    <n v="0.43"/>
    <d v="2011-04-13T00:00:00"/>
  </r>
  <r>
    <n v="3568"/>
    <n v="7360"/>
    <n v="52423"/>
    <x v="369"/>
    <s v="CrÃ­tica"/>
    <x v="16"/>
    <n v="1128.03"/>
    <n v="0.01"/>
    <s v="AÃ©reo Normal"/>
    <n v="256.3"/>
    <n v="256.3"/>
    <s v=""/>
    <x v="67"/>
    <n v="6.22"/>
    <s v="Allen Armold"/>
    <s v="Recife"/>
    <n v="93277"/>
    <s v="Pernambuco"/>
    <x v="1"/>
    <s v="Chris,Pat"/>
    <x v="1"/>
    <s v="Pat"/>
    <s v="Brasil"/>
    <s v="EscritÃ³rio em Casa"/>
    <s v="Material de EscritÃ³rio"/>
    <s v="Armazenamento e OrganizaÃ§Ã£o"/>
    <x v="76"/>
    <s v="Small Box"/>
    <m/>
    <d v="2011-04-12T00:00:00"/>
  </r>
  <r>
    <n v="4832"/>
    <n v="7361"/>
    <n v="52448"/>
    <x v="542"/>
    <s v="NÃ£o Especificada"/>
    <x v="35"/>
    <n v="6767.43"/>
    <n v="0.05"/>
    <s v="Transporte RodoviÃ¡rio"/>
    <n v="803.48"/>
    <n v="803.48"/>
    <s v=""/>
    <x v="72"/>
    <n v="58.95"/>
    <s v="Barry Weirich"/>
    <s v="Recife"/>
    <n v="94404"/>
    <s v="Pernambuco"/>
    <x v="1"/>
    <s v="Chris,Pat"/>
    <x v="1"/>
    <s v="Pat"/>
    <s v="Brasil"/>
    <s v="Corporativo"/>
    <s v="MobiliÃ¡rio"/>
    <s v="Cadeiras"/>
    <x v="81"/>
    <s v="Jumbo Drum"/>
    <n v="0.56999999999999995"/>
    <d v="2010-09-11T00:00:00"/>
  </r>
  <r>
    <n v="5094"/>
    <n v="7362"/>
    <n v="52480"/>
    <x v="788"/>
    <s v="NÃ£o Especificada"/>
    <x v="26"/>
    <n v="1020.88"/>
    <n v="0.08"/>
    <s v="AÃ©reo Normal"/>
    <n v="173.94"/>
    <n v="173.94"/>
    <s v=""/>
    <x v="281"/>
    <n v="8.99"/>
    <s v="Anne Pryor"/>
    <s v="RibeirÃ£o Pires"/>
    <n v="11580"/>
    <s v="SÃ£o Paulo"/>
    <x v="3"/>
    <s v="Erin"/>
    <x v="3"/>
    <m/>
    <s v="Brasil"/>
    <s v="EscritÃ³rio em Casa"/>
    <s v="MobiliÃ¡rio"/>
    <s v="MobiliÃ¡rio de EscritÃ³rio"/>
    <x v="389"/>
    <s v="Small Pack"/>
    <n v="0.44"/>
    <d v="2010-07-29T00:00:00"/>
  </r>
  <r>
    <n v="4106"/>
    <n v="7365"/>
    <n v="52486"/>
    <x v="63"/>
    <s v="NÃ£o Especificada"/>
    <x v="7"/>
    <n v="11883.2"/>
    <n v="0.1"/>
    <s v="AÃ©reo Normal"/>
    <n v="4160.88"/>
    <n v="4160.88"/>
    <s v=""/>
    <x v="214"/>
    <n v="7.18"/>
    <s v="Dorris Love"/>
    <s v="RibeirÃ£o Pires"/>
    <n v="11746"/>
    <s v="SÃ£o Paulo"/>
    <x v="3"/>
    <s v="Erin"/>
    <x v="3"/>
    <m/>
    <s v="Brasil"/>
    <s v="EscritÃ³rio em Casa"/>
    <s v="Tecnologia"/>
    <s v="PerifÃ©ricos"/>
    <x v="276"/>
    <s v="Small Box"/>
    <n v="0.48"/>
    <d v="2011-01-05T00:00:00"/>
  </r>
  <r>
    <n v="3062"/>
    <n v="7367"/>
    <n v="52512"/>
    <x v="1036"/>
    <s v="Alta"/>
    <x v="32"/>
    <n v="49.86"/>
    <n v="0.09"/>
    <s v="AÃ©reo Normal"/>
    <n v="-21.77"/>
    <n v="-21.77"/>
    <s v=""/>
    <x v="535"/>
    <n v="4.9800000000000004"/>
    <s v="Jim Kriz"/>
    <s v="RibeirÃ£o Pires"/>
    <n v="45840"/>
    <s v="SÃ£o Paulo"/>
    <x v="3"/>
    <s v="Erin"/>
    <x v="3"/>
    <m/>
    <s v="Brasil"/>
    <s v="Consumidor"/>
    <s v="Material de EscritÃ³rio"/>
    <s v="EletrodomÃ©sticos"/>
    <x v="829"/>
    <s v="Small Box"/>
    <n v="0.57999999999999996"/>
    <d v="2011-07-09T00:00:00"/>
  </r>
  <r>
    <n v="3063"/>
    <n v="7368"/>
    <n v="52512"/>
    <x v="1036"/>
    <s v="Alta"/>
    <x v="46"/>
    <n v="197.49"/>
    <n v="0.08"/>
    <s v="AÃ©reo RÃ¡pido"/>
    <n v="-52.842500000000001"/>
    <n v="-52.842500000000001"/>
    <s v=""/>
    <x v="248"/>
    <n v="5.01"/>
    <s v="Jim Kriz"/>
    <s v="RibeirÃ£o Pires"/>
    <n v="45840"/>
    <s v="SÃ£o Paulo"/>
    <x v="3"/>
    <s v="Erin"/>
    <x v="3"/>
    <m/>
    <s v="Brasil"/>
    <s v="Consumidor"/>
    <s v="Material de EscritÃ³rio"/>
    <s v="Capas e AcessÃ³rios"/>
    <x v="330"/>
    <s v="Small Box"/>
    <n v="0.39"/>
    <d v="2011-07-09T00:00:00"/>
  </r>
  <r>
    <n v="1576"/>
    <n v="7371"/>
    <n v="52518"/>
    <x v="1135"/>
    <s v="CrÃ­tica"/>
    <x v="34"/>
    <n v="168.99"/>
    <n v="0.08"/>
    <s v="AÃ©reo Normal"/>
    <n v="-47.37"/>
    <n v="0"/>
    <s v="Returned"/>
    <x v="397"/>
    <n v="4"/>
    <s v="Roy Phan"/>
    <s v="Feira de Santana"/>
    <n v="98026"/>
    <s v="Bahia"/>
    <x v="1"/>
    <s v="Chris,Pat"/>
    <x v="1"/>
    <s v="Pat"/>
    <s v="Brasil"/>
    <s v="Consumidor"/>
    <s v="Tecnologia"/>
    <s v="PerifÃ©ricos"/>
    <x v="563"/>
    <s v="Small Box"/>
    <n v="0.6"/>
    <d v="2012-04-04T00:00:00"/>
  </r>
  <r>
    <n v="1411"/>
    <n v="7372"/>
    <n v="52519"/>
    <x v="990"/>
    <s v="Alta"/>
    <x v="0"/>
    <n v="120.38"/>
    <n v="0.09"/>
    <s v="AÃ©reo Normal"/>
    <n v="-29.77"/>
    <n v="-29.77"/>
    <s v=""/>
    <x v="711"/>
    <n v="6.32"/>
    <s v="Bill Eplett"/>
    <s v="RibeirÃ£o Pires"/>
    <n v="13905"/>
    <s v="SÃ£o Paulo"/>
    <x v="3"/>
    <s v="Erin"/>
    <x v="3"/>
    <m/>
    <s v="Brasil"/>
    <s v="Corporativo"/>
    <s v="Material de EscritÃ³rio"/>
    <s v="EletrodomÃ©sticos"/>
    <x v="1173"/>
    <s v="Small Box"/>
    <n v="0.57999999999999996"/>
    <d v="2012-05-01T00:00:00"/>
  </r>
  <r>
    <n v="7880"/>
    <n v="7373"/>
    <n v="52576"/>
    <x v="146"/>
    <s v="Baixa"/>
    <x v="17"/>
    <n v="958.18"/>
    <n v="0.03"/>
    <s v="Transporte RodoviÃ¡rio"/>
    <n v="126.81"/>
    <n v="126.81"/>
    <s v=""/>
    <x v="252"/>
    <n v="14"/>
    <s v="Tony Sayre"/>
    <s v="MaringÃ¡"/>
    <n v="36701"/>
    <s v="ParanÃ¡"/>
    <x v="2"/>
    <s v="Sam,Pat"/>
    <x v="2"/>
    <s v="Pat"/>
    <s v="Brasil"/>
    <s v="EscritÃ³rio em Casa"/>
    <s v="Tecnologia"/>
    <s v="MÃ¡quinas de EscritÃ³rio"/>
    <x v="335"/>
    <s v="Jumbo Drum"/>
    <n v="0.36"/>
    <d v="2009-03-28T00:00:00"/>
  </r>
  <r>
    <n v="3741"/>
    <n v="7375"/>
    <n v="52578"/>
    <x v="1293"/>
    <s v="CrÃ­tica"/>
    <x v="34"/>
    <n v="1391.816"/>
    <n v="0.05"/>
    <s v="AÃ©reo Normal"/>
    <n v="-344.82"/>
    <n v="-344.82"/>
    <s v=""/>
    <x v="351"/>
    <n v="69"/>
    <s v="Pauline Webber"/>
    <s v="AracajÃº"/>
    <n v="83704"/>
    <s v="Sergipe"/>
    <x v="1"/>
    <s v="Chris,Pat"/>
    <x v="1"/>
    <s v="Pat"/>
    <s v="Brasil"/>
    <s v="Consumidor"/>
    <s v="MobiliÃ¡rio"/>
    <s v="Mesas"/>
    <x v="493"/>
    <s v="Large Box"/>
    <n v="0.79"/>
    <d v="2011-03-10T00:00:00"/>
  </r>
  <r>
    <n v="3746"/>
    <n v="7374"/>
    <n v="52578"/>
    <x v="1293"/>
    <s v="CrÃ­tica"/>
    <x v="39"/>
    <n v="6230.68"/>
    <n v="0.09"/>
    <s v="Transporte RodoviÃ¡rio"/>
    <n v="835.46"/>
    <n v="835.46"/>
    <s v=""/>
    <x v="730"/>
    <n v="29.1"/>
    <s v="Pauline Webber"/>
    <s v="AracajÃº"/>
    <n v="83704"/>
    <s v="Sergipe"/>
    <x v="1"/>
    <s v="Chris,Pat"/>
    <x v="1"/>
    <s v="Pat"/>
    <s v="Brasil"/>
    <s v="Consumidor"/>
    <s v="MobiliÃ¡rio"/>
    <s v="Mesas"/>
    <x v="1214"/>
    <s v="Jumbo Box"/>
    <n v="0.68"/>
    <d v="2011-03-09T00:00:00"/>
  </r>
  <r>
    <n v="700"/>
    <n v="7376"/>
    <n v="52580"/>
    <x v="424"/>
    <s v="Alta"/>
    <x v="48"/>
    <n v="367.09"/>
    <n v="0.04"/>
    <s v="AÃ©reo Normal"/>
    <n v="74.2"/>
    <n v="74.2"/>
    <s v=""/>
    <x v="162"/>
    <n v="1.99"/>
    <s v="Katherine Ducich"/>
    <s v="Recife"/>
    <n v="94306"/>
    <s v="Pernambuco"/>
    <x v="1"/>
    <s v="Chris,Pat"/>
    <x v="1"/>
    <s v="Pat"/>
    <s v="Brasil"/>
    <s v="Corporativo"/>
    <s v="Tecnologia"/>
    <s v="PerifÃ©ricos"/>
    <x v="195"/>
    <s v="Small Pack"/>
    <n v="0.46"/>
    <d v="2012-08-30T00:00:00"/>
  </r>
  <r>
    <n v="701"/>
    <n v="7377"/>
    <n v="52580"/>
    <x v="424"/>
    <s v="Alta"/>
    <x v="3"/>
    <n v="139.66"/>
    <n v="0.02"/>
    <s v="AÃ©reo Normal"/>
    <n v="46.69"/>
    <n v="46.69"/>
    <s v=""/>
    <x v="40"/>
    <n v="1.39"/>
    <s v="Katherine Ducich"/>
    <s v="Recife"/>
    <n v="94306"/>
    <s v="Pernambuco"/>
    <x v="1"/>
    <s v="Chris,Pat"/>
    <x v="1"/>
    <s v="Pat"/>
    <s v="Brasil"/>
    <s v="Corporativo"/>
    <s v="Material de EscritÃ³rio"/>
    <s v="Envelopes"/>
    <x v="41"/>
    <s v="Small Box"/>
    <n v="0.38"/>
    <d v="2012-08-30T00:00:00"/>
  </r>
  <r>
    <n v="8221"/>
    <n v="7378"/>
    <n v="52608"/>
    <x v="1099"/>
    <s v="Baixa"/>
    <x v="49"/>
    <n v="147.71"/>
    <n v="0.05"/>
    <s v="AÃ©reo Normal"/>
    <n v="40.04"/>
    <n v="0"/>
    <s v="Returned"/>
    <x v="125"/>
    <n v="0.7"/>
    <s v="Thea Hudgings"/>
    <s v="MaringÃ¡"/>
    <n v="33458"/>
    <s v="ParanÃ¡"/>
    <x v="2"/>
    <s v="Sam,Pat"/>
    <x v="2"/>
    <s v="Pat"/>
    <s v="Brasil"/>
    <s v="Consumidor"/>
    <s v="Material de EscritÃ³rio"/>
    <s v="Canetas e materiais de arte"/>
    <x v="417"/>
    <s v="Wrap Bag"/>
    <n v="0.52"/>
    <d v="2009-01-25T00:00:00"/>
  </r>
  <r>
    <n v="3495"/>
    <n v="7379"/>
    <n v="52611"/>
    <x v="1090"/>
    <s v="MÃ©dia"/>
    <x v="41"/>
    <n v="24.95"/>
    <n v="0.09"/>
    <s v="AÃ©reo Normal"/>
    <n v="-5.14"/>
    <n v="0"/>
    <s v="Returned"/>
    <x v="327"/>
    <n v="1.38"/>
    <s v="Cathy Prescott"/>
    <s v="RibeirÃ£o Pires"/>
    <n v="43952"/>
    <s v="SÃ£o Paulo"/>
    <x v="3"/>
    <s v="Erin"/>
    <x v="3"/>
    <m/>
    <s v="Brasil"/>
    <s v="Corporativo"/>
    <s v="Material de EscritÃ³rio"/>
    <s v="ElÃ¡sticos"/>
    <x v="834"/>
    <s v="Wrap Bag"/>
    <n v="0.44"/>
    <d v="2011-04-25T00:00:00"/>
  </r>
  <r>
    <n v="6639"/>
    <n v="7380"/>
    <n v="52615"/>
    <x v="1059"/>
    <s v="Baixa"/>
    <x v="32"/>
    <n v="67.22"/>
    <n v="0.05"/>
    <s v="AÃ©reo Normal"/>
    <n v="-139.53"/>
    <n v="-139.53"/>
    <s v=""/>
    <x v="78"/>
    <n v="49"/>
    <s v="Liz Pelletier"/>
    <s v="Cachoeira do Sul"/>
    <n v="28079"/>
    <s v="Rio Grande do Sul"/>
    <x v="2"/>
    <s v="Sam,Pat"/>
    <x v="2"/>
    <s v="Pat"/>
    <s v="Brasil"/>
    <s v="Corporativo"/>
    <s v="Material de EscritÃ³rio"/>
    <s v="EletrodomÃ©sticos"/>
    <x v="90"/>
    <s v="Large Box"/>
    <n v="0.6"/>
    <d v="2009-10-23T00:00:00"/>
  </r>
  <r>
    <n v="6640"/>
    <n v="7381"/>
    <n v="52615"/>
    <x v="1059"/>
    <s v="Baixa"/>
    <x v="43"/>
    <n v="76.849999999999994"/>
    <n v="0.1"/>
    <s v="AÃ©reo Normal"/>
    <n v="-64.078000000000003"/>
    <n v="-64.078000000000003"/>
    <s v=""/>
    <x v="255"/>
    <n v="5.41"/>
    <s v="Liz Pelletier"/>
    <s v="Cachoeira do Sul"/>
    <n v="28079"/>
    <s v="Rio Grande do Sul"/>
    <x v="2"/>
    <s v="Sam,Pat"/>
    <x v="2"/>
    <s v="Pat"/>
    <s v="Brasil"/>
    <s v="Corporativo"/>
    <s v="Material de EscritÃ³rio"/>
    <s v="Capas e AcessÃ³rios"/>
    <x v="340"/>
    <s v="Small Box"/>
    <n v="0.35"/>
    <d v="2009-10-23T00:00:00"/>
  </r>
  <r>
    <n v="4115"/>
    <n v="7382"/>
    <n v="52640"/>
    <x v="156"/>
    <s v="MÃ©dia"/>
    <x v="43"/>
    <n v="1163.75"/>
    <n v="0.05"/>
    <s v="AÃ©reo RÃ¡pido"/>
    <n v="222.173"/>
    <n v="222.173"/>
    <s v=""/>
    <x v="731"/>
    <n v="19.989999999999998"/>
    <s v="Steven Ward"/>
    <s v="MaringÃ¡"/>
    <n v="33334"/>
    <s v="ParanÃ¡"/>
    <x v="2"/>
    <s v="Sam,Pat"/>
    <x v="2"/>
    <s v="Pat"/>
    <s v="Brasil"/>
    <s v="Consumidor"/>
    <s v="Material de EscritÃ³rio"/>
    <s v="Capas e AcessÃ³rios"/>
    <x v="1215"/>
    <s v="Small Box"/>
    <n v="0.36"/>
    <d v="2011-01-04T00:00:00"/>
  </r>
  <r>
    <n v="4642"/>
    <n v="7383"/>
    <n v="52641"/>
    <x v="437"/>
    <s v="NÃ£o Especificada"/>
    <x v="0"/>
    <n v="834.215499999999"/>
    <n v="0.02"/>
    <s v="AÃ©reo Normal"/>
    <n v="-449.416"/>
    <n v="-449.416"/>
    <s v=""/>
    <x v="124"/>
    <n v="8.08"/>
    <s v="Julia Dunbar"/>
    <s v="ItajaÃ­"/>
    <n v="30188"/>
    <s v="Santa Catarina"/>
    <x v="2"/>
    <s v="Sam,Pat"/>
    <x v="2"/>
    <s v="Pat"/>
    <s v="Brasil"/>
    <s v="Consumidor"/>
    <s v="Tecnologia"/>
    <s v="Telefones e ComunicaÃ§Ã£o"/>
    <x v="1155"/>
    <s v="Small Box"/>
    <n v="0.6"/>
    <d v="2010-10-10T00:00:00"/>
  </r>
  <r>
    <n v="4054"/>
    <n v="7389"/>
    <n v="52672"/>
    <x v="447"/>
    <s v="Baixa"/>
    <x v="13"/>
    <n v="1499.5274999999999"/>
    <n v="0.09"/>
    <s v="AÃ©reo Normal"/>
    <n v="188.982"/>
    <n v="188.982"/>
    <s v=""/>
    <x v="6"/>
    <n v="5.26"/>
    <s v="Jack O'Briant"/>
    <s v="Cachoeira do Sul"/>
    <n v="39503"/>
    <s v="Rio Grande do Sul"/>
    <x v="2"/>
    <s v="Sam,Pat"/>
    <x v="2"/>
    <s v="Pat"/>
    <s v="Brasil"/>
    <s v="EscritÃ³rio em Casa"/>
    <s v="Tecnologia"/>
    <s v="Telefones e ComunicaÃ§Ã£o"/>
    <x v="167"/>
    <s v="Small Box"/>
    <n v="0.56000000000000005"/>
    <d v="2011-01-13T00:00:00"/>
  </r>
  <r>
    <n v="1344"/>
    <n v="7391"/>
    <n v="52673"/>
    <x v="913"/>
    <s v="MÃ©dia"/>
    <x v="32"/>
    <n v="26.41"/>
    <n v="0.05"/>
    <s v="AÃ©reo Normal"/>
    <n v="-16.525500000000001"/>
    <n v="-16.525500000000001"/>
    <s v=""/>
    <x v="122"/>
    <n v="5.74"/>
    <s v="Ruben Dartt"/>
    <s v="Feira de Santana"/>
    <n v="98023"/>
    <s v="Bahia"/>
    <x v="1"/>
    <s v="Chris,Pat"/>
    <x v="1"/>
    <s v="Pat"/>
    <s v="Brasil"/>
    <s v="Corporativo"/>
    <s v="Material de EscritÃ³rio"/>
    <s v="Capas e AcessÃ³rios"/>
    <x v="139"/>
    <s v="Small Box"/>
    <n v="0.36"/>
    <d v="2012-05-10T00:00:00"/>
  </r>
  <r>
    <n v="1355"/>
    <n v="7390"/>
    <n v="52673"/>
    <x v="913"/>
    <s v="MÃ©dia"/>
    <x v="18"/>
    <n v="2045.066"/>
    <n v="7.0000000000000007E-2"/>
    <s v="AÃ©reo Normal"/>
    <n v="-4.6749999999999998"/>
    <n v="-4.6749999999999998"/>
    <s v=""/>
    <x v="129"/>
    <n v="8.99"/>
    <s v="Ruben Dartt"/>
    <s v="Feira de Santana"/>
    <n v="98208"/>
    <s v="Bahia"/>
    <x v="1"/>
    <s v="Chris,Pat"/>
    <x v="1"/>
    <s v="Pat"/>
    <s v="Brasil"/>
    <s v="Corporativo"/>
    <s v="Tecnologia"/>
    <s v="Telefones e ComunicaÃ§Ã£o"/>
    <x v="692"/>
    <s v="Small Box"/>
    <n v="0.56999999999999995"/>
    <d v="2012-05-09T00:00:00"/>
  </r>
  <r>
    <n v="2565"/>
    <n v="7392"/>
    <n v="52675"/>
    <x v="169"/>
    <s v="MÃ©dia"/>
    <x v="32"/>
    <n v="20.25"/>
    <n v="0.1"/>
    <s v="AÃ©reo Normal"/>
    <n v="-22.13"/>
    <n v="-22.13"/>
    <s v=""/>
    <x v="599"/>
    <n v="2.39"/>
    <s v="Christopher Martinez"/>
    <s v="JoÃ£o Pessoa"/>
    <n v="80030"/>
    <s v="ParaÃ­ba"/>
    <x v="1"/>
    <s v="Chris,Pat"/>
    <x v="1"/>
    <s v="Pat"/>
    <s v="Brasil"/>
    <s v="Pequenas Empresas"/>
    <s v="Tecnologia"/>
    <s v="PerifÃ©ricos"/>
    <x v="952"/>
    <s v="Small Pack"/>
    <n v="0.72"/>
    <d v="2011-10-12T00:00:00"/>
  </r>
  <r>
    <n v="2566"/>
    <n v="7393"/>
    <n v="52675"/>
    <x v="169"/>
    <s v="MÃ©dia"/>
    <x v="35"/>
    <n v="52.62"/>
    <n v="0.01"/>
    <s v="AÃ©reo Normal"/>
    <n v="-4.6399999999999997"/>
    <n v="-4.6399999999999997"/>
    <s v=""/>
    <x v="46"/>
    <n v="1.1200000000000001"/>
    <s v="Christopher Martinez"/>
    <s v="JoÃ£o Pessoa"/>
    <n v="80030"/>
    <s v="ParaÃ­ba"/>
    <x v="1"/>
    <s v="Chris,Pat"/>
    <x v="1"/>
    <s v="Pat"/>
    <s v="Brasil"/>
    <s v="Pequenas Empresas"/>
    <s v="Material de EscritÃ³rio"/>
    <s v="Canetas e materiais de arte"/>
    <x v="861"/>
    <s v="Wrap Bag"/>
    <n v="0.57999999999999996"/>
    <d v="2011-10-12T00:00:00"/>
  </r>
  <r>
    <n v="702"/>
    <n v="7394"/>
    <n v="52676"/>
    <x v="424"/>
    <s v="Alta"/>
    <x v="6"/>
    <n v="979.44"/>
    <n v="0.01"/>
    <s v="AÃ©reo Normal"/>
    <n v="320.67"/>
    <n v="320.67"/>
    <s v=""/>
    <x v="238"/>
    <n v="5.86"/>
    <s v="Amy Hunt"/>
    <s v="Cachoeira do Sul"/>
    <n v="37087"/>
    <s v="Rio Grande do Sul"/>
    <x v="2"/>
    <s v="Sam,Pat"/>
    <x v="2"/>
    <s v="Pat"/>
    <s v="Brasil"/>
    <s v="EscritÃ³rio em Casa"/>
    <s v="Material de EscritÃ³rio"/>
    <s v="Papel"/>
    <x v="723"/>
    <s v="Small Box"/>
    <n v="0.38"/>
    <d v="2012-08-30T00:00:00"/>
  </r>
  <r>
    <n v="890"/>
    <n v="7395"/>
    <n v="52678"/>
    <x v="897"/>
    <s v="Alta"/>
    <x v="12"/>
    <n v="112.79"/>
    <n v="0.06"/>
    <s v="Transporte RodoviÃ¡rio"/>
    <n v="-95.39"/>
    <n v="0"/>
    <s v="Returned"/>
    <x v="33"/>
    <n v="53.03"/>
    <s v="Jonathan Doherty"/>
    <s v="Cachoeira do Sul"/>
    <n v="27834"/>
    <s v="Rio Grande do Sul"/>
    <x v="2"/>
    <s v="Sam,Pat"/>
    <x v="2"/>
    <s v="Pat"/>
    <s v="Brasil"/>
    <s v="Corporativo"/>
    <s v="Material de EscritÃ³rio"/>
    <s v="Armazenamento e OrganizaÃ§Ã£o"/>
    <x v="34"/>
    <s v="Jumbo Drum"/>
    <n v="0.78"/>
    <d v="2012-07-31T00:00:00"/>
  </r>
  <r>
    <n v="964"/>
    <n v="7396"/>
    <n v="52706"/>
    <x v="1260"/>
    <s v="Baixa"/>
    <x v="20"/>
    <n v="1041.6600000000001"/>
    <n v="0.02"/>
    <s v="AÃ©reo RÃ¡pido"/>
    <n v="480.53050000000002"/>
    <n v="480.53050000000002"/>
    <s v=""/>
    <x v="485"/>
    <n v="1.49"/>
    <s v="Harry Greene"/>
    <s v="Olinda"/>
    <n v="82716"/>
    <s v="Pernambuco"/>
    <x v="1"/>
    <s v="Chris,Pat"/>
    <x v="1"/>
    <s v="Pat"/>
    <s v="Brasil"/>
    <s v="Corporativo"/>
    <s v="Material de EscritÃ³rio"/>
    <s v="Capas e AcessÃ³rios"/>
    <x v="736"/>
    <s v="Small Box"/>
    <n v="0.38"/>
    <d v="2012-07-16T00:00:00"/>
  </r>
  <r>
    <n v="2660"/>
    <n v="7397"/>
    <n v="52711"/>
    <x v="939"/>
    <s v="NÃ£o Especificada"/>
    <x v="25"/>
    <n v="220.79"/>
    <n v="0"/>
    <s v="AÃ©reo Normal"/>
    <n v="-91.51"/>
    <n v="-91.51"/>
    <s v=""/>
    <x v="278"/>
    <n v="4"/>
    <s v="Aimee Bixby"/>
    <s v="Cachoeira do Sul"/>
    <n v="23834"/>
    <s v="Rio Grande do Sul"/>
    <x v="2"/>
    <s v="Sam,Pat"/>
    <x v="2"/>
    <s v="Pat"/>
    <s v="Brasil"/>
    <s v="EscritÃ³rio em Casa"/>
    <s v="Tecnologia"/>
    <s v="PerifÃ©ricos"/>
    <x v="385"/>
    <s v="Small Box"/>
    <n v="0.74"/>
    <d v="2011-09-25T00:00:00"/>
  </r>
  <r>
    <n v="2661"/>
    <n v="7398"/>
    <n v="52711"/>
    <x v="939"/>
    <s v="NÃ£o Especificada"/>
    <x v="7"/>
    <n v="755.19"/>
    <n v="0"/>
    <s v="AÃ©reo Normal"/>
    <n v="81.44"/>
    <n v="81.44"/>
    <s v=""/>
    <x v="133"/>
    <n v="8.99"/>
    <s v="Aimee Bixby"/>
    <s v="Cachoeira do Sul"/>
    <n v="23834"/>
    <s v="Rio Grande do Sul"/>
    <x v="2"/>
    <s v="Sam,Pat"/>
    <x v="2"/>
    <s v="Pat"/>
    <s v="Brasil"/>
    <s v="EscritÃ³rio em Casa"/>
    <s v="MobiliÃ¡rio"/>
    <s v="MobiliÃ¡rio de EscritÃ³rio"/>
    <x v="152"/>
    <s v="Small Pack"/>
    <n v="0.47"/>
    <d v="2011-09-25T00:00:00"/>
  </r>
  <r>
    <n v="5224"/>
    <n v="7401"/>
    <n v="52743"/>
    <x v="617"/>
    <s v="Alta"/>
    <x v="6"/>
    <n v="5699.22"/>
    <n v="0.09"/>
    <s v="AÃ©reo Normal"/>
    <n v="2812.63"/>
    <n v="2812.63"/>
    <s v=""/>
    <x v="15"/>
    <n v="13.99"/>
    <s v="Ashley Jarboe"/>
    <s v="MaceiÃ³"/>
    <n v="85301"/>
    <s v="Alagoas"/>
    <x v="1"/>
    <s v="Chris,Pat"/>
    <x v="1"/>
    <s v="Pat"/>
    <s v="Brasil"/>
    <s v="Pequenas Empresas"/>
    <s v="Tecnologia"/>
    <s v="MÃ¡quinas de EscritÃ³rio"/>
    <x v="15"/>
    <s v="Medium Box"/>
    <n v="0.38"/>
    <d v="2010-07-04T00:00:00"/>
  </r>
  <r>
    <n v="2646"/>
    <n v="7403"/>
    <n v="52805"/>
    <x v="1172"/>
    <s v="Alta"/>
    <x v="28"/>
    <n v="596.55999999999995"/>
    <n v="0.04"/>
    <s v="AÃ©reo RÃ¡pido"/>
    <n v="60.7"/>
    <n v="0"/>
    <s v="Returned"/>
    <x v="268"/>
    <n v="5.5"/>
    <s v="Vivek Grady"/>
    <s v="RibeirÃ£o Pires"/>
    <n v="44483"/>
    <s v="SÃ£o Paulo"/>
    <x v="3"/>
    <s v="Erin"/>
    <x v="3"/>
    <m/>
    <s v="Brasil"/>
    <s v="Corporativo"/>
    <s v="Tecnologia"/>
    <s v="PerifÃ©ricos"/>
    <x v="368"/>
    <s v="Small Box"/>
    <n v="0.51"/>
    <d v="2011-09-28T00:00:00"/>
  </r>
  <r>
    <n v="2145"/>
    <n v="7405"/>
    <n v="52833"/>
    <x v="368"/>
    <s v="MÃ©dia"/>
    <x v="34"/>
    <n v="317.82"/>
    <n v="0.02"/>
    <s v="AÃ©reo Normal"/>
    <n v="-33.090000000000003"/>
    <n v="-33.090000000000003"/>
    <s v=""/>
    <x v="447"/>
    <n v="12.9"/>
    <s v="Todd Sumrall"/>
    <s v="RibeirÃ£o Pires"/>
    <n v="44515"/>
    <s v="SÃ£o Paulo"/>
    <x v="3"/>
    <s v="Erin"/>
    <x v="3"/>
    <m/>
    <s v="Brasil"/>
    <s v="Consumidor"/>
    <s v="Material de EscritÃ³rio"/>
    <s v="Armazenamento e OrganizaÃ§Ã£o"/>
    <x v="651"/>
    <s v="Small Box"/>
    <n v="0.56999999999999995"/>
    <d v="2011-12-25T00:00:00"/>
  </r>
  <r>
    <n v="2001"/>
    <n v="7406"/>
    <n v="52837"/>
    <x v="754"/>
    <s v="CrÃ­tica"/>
    <x v="46"/>
    <n v="5934.39"/>
    <n v="0.08"/>
    <s v="AÃ©reo Normal"/>
    <n v="519.54999999999995"/>
    <n v="519.54999999999995"/>
    <s v=""/>
    <x v="279"/>
    <n v="19.989999999999998"/>
    <s v="Julie Kriz"/>
    <s v="VitÃ³ria"/>
    <n v="3101"/>
    <s v="EspÃ­rito Santo"/>
    <x v="3"/>
    <s v="Erin"/>
    <x v="3"/>
    <m/>
    <s v="Brasil"/>
    <s v="Corporativo"/>
    <s v="Material de EscritÃ³rio"/>
    <s v="Armazenamento e OrganizaÃ§Ã£o"/>
    <x v="386"/>
    <s v="Small Box"/>
    <n v="0.71"/>
    <d v="2012-01-20T00:00:00"/>
  </r>
  <r>
    <n v="5705"/>
    <n v="7408"/>
    <n v="52839"/>
    <x v="201"/>
    <s v="Alta"/>
    <x v="16"/>
    <n v="1158.6009999999901"/>
    <n v="0.1"/>
    <s v="AÃ©reo Normal"/>
    <n v="-155.298"/>
    <n v="-155.298"/>
    <s v=""/>
    <x v="241"/>
    <n v="2.5"/>
    <s v="Catherine Glotzbach"/>
    <s v="Teresina"/>
    <n v="97224"/>
    <s v="PiauÃ­"/>
    <x v="1"/>
    <s v="Chris,Pat"/>
    <x v="1"/>
    <s v="Pat"/>
    <s v="Brasil"/>
    <s v="EscritÃ³rio em Casa"/>
    <s v="Tecnologia"/>
    <s v="Telefones e ComunicaÃ§Ã£o"/>
    <x v="503"/>
    <s v="Small Pack"/>
    <n v="0.83"/>
    <d v="2010-04-12T00:00:00"/>
  </r>
  <r>
    <n v="5709"/>
    <n v="7407"/>
    <n v="52839"/>
    <x v="201"/>
    <s v="Alta"/>
    <x v="34"/>
    <n v="30.17"/>
    <n v="0.04"/>
    <s v="AÃ©reo Normal"/>
    <n v="-22.84"/>
    <n v="-22.84"/>
    <s v=""/>
    <x v="421"/>
    <n v="3.97"/>
    <s v="Catherine Glotzbach"/>
    <s v="Teresina"/>
    <n v="97477"/>
    <s v="PiauÃ­"/>
    <x v="1"/>
    <s v="Chris,Pat"/>
    <x v="1"/>
    <s v="Pat"/>
    <s v="Brasil"/>
    <s v="EscritÃ³rio em Casa"/>
    <s v="Material de EscritÃ³rio"/>
    <s v="Canetas e materiais de arte"/>
    <x v="604"/>
    <s v="Wrap Bag"/>
    <n v="0.56000000000000005"/>
    <d v="2010-04-11T00:00:00"/>
  </r>
  <r>
    <n v="7062"/>
    <n v="7409"/>
    <n v="52867"/>
    <x v="830"/>
    <s v="Alta"/>
    <x v="5"/>
    <n v="1917.61"/>
    <n v="0.03"/>
    <s v="Transporte RodoviÃ¡rio"/>
    <n v="-286.89999999999998"/>
    <n v="-286.89999999999998"/>
    <s v=""/>
    <x v="49"/>
    <n v="51.94"/>
    <s v="Jack O'Briant"/>
    <s v="Cachoeira do Sul"/>
    <n v="39503"/>
    <s v="Rio Grande do Sul"/>
    <x v="2"/>
    <s v="Sam,Pat"/>
    <x v="2"/>
    <s v="Pat"/>
    <s v="Brasil"/>
    <s v="Consumidor"/>
    <s v="MobiliÃ¡rio"/>
    <s v="Mesas"/>
    <x v="50"/>
    <s v="Jumbo Box"/>
    <n v="0.63"/>
    <d v="2009-08-14T00:00:00"/>
  </r>
  <r>
    <n v="7988"/>
    <n v="7411"/>
    <n v="52870"/>
    <x v="1315"/>
    <s v="NÃ£o Especificada"/>
    <x v="24"/>
    <n v="118.51"/>
    <n v="0.03"/>
    <s v="AÃ©reo Normal"/>
    <n v="-948.71"/>
    <n v="-948.71"/>
    <s v=""/>
    <x v="446"/>
    <n v="49"/>
    <s v="Ann Steele"/>
    <s v="Natal"/>
    <n v="84321"/>
    <s v="Rio Grande do Norte"/>
    <x v="1"/>
    <s v="Chris,Pat"/>
    <x v="1"/>
    <s v="Pat"/>
    <s v="Brasil"/>
    <s v="Corporativo"/>
    <s v="Material de EscritÃ³rio"/>
    <s v="EletrodomÃ©sticos"/>
    <x v="649"/>
    <s v="Large Box"/>
    <n v="0.56000000000000005"/>
    <d v="2009-03-11T00:00:00"/>
  </r>
  <r>
    <n v="4553"/>
    <n v="7414"/>
    <n v="52896"/>
    <x v="1291"/>
    <s v="Alta"/>
    <x v="4"/>
    <n v="8920.08"/>
    <n v="0"/>
    <s v="AÃ©reo Normal"/>
    <n v="3545.8939999999998"/>
    <n v="3545.8939999999998"/>
    <s v=""/>
    <x v="629"/>
    <n v="19.989999999999998"/>
    <s v="Lena Creighton"/>
    <s v="RibeirÃ£o Pires"/>
    <n v="15239"/>
    <s v="SÃ£o Paulo"/>
    <x v="3"/>
    <s v="Erin"/>
    <x v="3"/>
    <m/>
    <s v="Brasil"/>
    <s v="EscritÃ³rio em Casa"/>
    <s v="Material de EscritÃ³rio"/>
    <s v="Capas e AcessÃ³rios"/>
    <x v="1006"/>
    <s v="Small Box"/>
    <n v="0.4"/>
    <d v="2010-10-25T00:00:00"/>
  </r>
  <r>
    <n v="4554"/>
    <n v="7415"/>
    <n v="52896"/>
    <x v="1291"/>
    <s v="Alta"/>
    <x v="19"/>
    <n v="188.7"/>
    <n v="7.0000000000000007E-2"/>
    <s v="AÃ©reo Normal"/>
    <n v="77.02"/>
    <n v="77.02"/>
    <s v=""/>
    <x v="152"/>
    <n v="0.5"/>
    <s v="Lena Creighton"/>
    <s v="RibeirÃ£o Pires"/>
    <n v="15239"/>
    <s v="SÃ£o Paulo"/>
    <x v="3"/>
    <s v="Erin"/>
    <x v="3"/>
    <m/>
    <s v="Brasil"/>
    <s v="EscritÃ³rio em Casa"/>
    <s v="Material de EscritÃ³rio"/>
    <s v="Etiquetas"/>
    <x v="242"/>
    <s v="Small Box"/>
    <n v="0.39"/>
    <d v="2010-10-25T00:00:00"/>
  </r>
  <r>
    <n v="4558"/>
    <n v="7416"/>
    <n v="52896"/>
    <x v="1291"/>
    <s v="Alta"/>
    <x v="49"/>
    <n v="14358.64"/>
    <n v="0.03"/>
    <s v="Transporte RodoviÃ¡rio"/>
    <n v="-969.04836599999999"/>
    <n v="-969.04836599999999"/>
    <s v=""/>
    <x v="309"/>
    <n v="76.37"/>
    <s v="Lena Creighton"/>
    <s v="RibeirÃ£o Pires"/>
    <n v="15239"/>
    <s v="SÃ£o Paulo"/>
    <x v="3"/>
    <s v="Erin"/>
    <x v="3"/>
    <m/>
    <s v="Brasil"/>
    <s v="EscritÃ³rio em Casa"/>
    <s v="MobiliÃ¡rio"/>
    <s v="Mesas"/>
    <x v="430"/>
    <s v="Jumbo Box"/>
    <n v="0.6"/>
    <d v="2010-10-24T00:00:00"/>
  </r>
  <r>
    <n v="6992"/>
    <n v="7417"/>
    <n v="52897"/>
    <x v="979"/>
    <s v="MÃ©dia"/>
    <x v="47"/>
    <n v="2055.98"/>
    <n v="0"/>
    <s v="AÃ©reo Normal"/>
    <n v="1016.86"/>
    <n v="1016.86"/>
    <s v=""/>
    <x v="204"/>
    <n v="5.86"/>
    <s v="Larry Tron"/>
    <s v="Natal"/>
    <n v="84118"/>
    <s v="Rio Grande do Norte"/>
    <x v="1"/>
    <s v="Chris,Pat"/>
    <x v="1"/>
    <s v="Pat"/>
    <s v="Brasil"/>
    <s v="EscritÃ³rio em Casa"/>
    <s v="Material de EscritÃ³rio"/>
    <s v="Papel"/>
    <x v="263"/>
    <s v="Small Box"/>
    <n v="0.37"/>
    <d v="2009-08-24T00:00:00"/>
  </r>
  <r>
    <n v="3337"/>
    <n v="7418"/>
    <n v="52900"/>
    <x v="978"/>
    <s v="Alta"/>
    <x v="48"/>
    <n v="101.14"/>
    <n v="0"/>
    <s v="AÃ©reo Normal"/>
    <n v="-32.619999999999997"/>
    <n v="-32.619999999999997"/>
    <s v=""/>
    <x v="25"/>
    <n v="5.46"/>
    <s v="Helen Wasserman"/>
    <s v="Salvador"/>
    <n v="59901"/>
    <s v="Bahia"/>
    <x v="1"/>
    <s v="Chris,Pat"/>
    <x v="1"/>
    <s v="Pat"/>
    <s v="Brasil"/>
    <s v="EscritÃ³rio em Casa"/>
    <s v="Material de EscritÃ³rio"/>
    <s v="Papel"/>
    <x v="921"/>
    <s v="Small Box"/>
    <n v="0.36"/>
    <d v="2011-05-22T00:00:00"/>
  </r>
  <r>
    <n v="2406"/>
    <n v="7424"/>
    <n v="52930"/>
    <x v="645"/>
    <s v="Baixa"/>
    <x v="33"/>
    <n v="225.17"/>
    <n v="0.1"/>
    <s v="AÃ©reo Normal"/>
    <n v="-183.05"/>
    <n v="-183.05"/>
    <s v=""/>
    <x v="55"/>
    <n v="8.09"/>
    <s v="Sarah Foster"/>
    <s v="RibeirÃ£o Pires"/>
    <n v="43123"/>
    <s v="SÃ£o Paulo"/>
    <x v="3"/>
    <s v="Erin"/>
    <x v="3"/>
    <m/>
    <s v="Brasil"/>
    <s v="Corporativo"/>
    <s v="Material de EscritÃ³rio"/>
    <s v="Papel"/>
    <x v="217"/>
    <s v="Small Box"/>
    <n v="0.36"/>
    <d v="2011-11-13T00:00:00"/>
  </r>
  <r>
    <n v="2411"/>
    <n v="7423"/>
    <n v="52930"/>
    <x v="645"/>
    <s v="Baixa"/>
    <x v="48"/>
    <n v="136.97999999999999"/>
    <n v="0.04"/>
    <s v="AÃ©reo Normal"/>
    <n v="44.12"/>
    <n v="44.12"/>
    <s v=""/>
    <x v="170"/>
    <n v="1.39"/>
    <s v="Sarah Foster"/>
    <s v="RibeirÃ£o Pires"/>
    <n v="43123"/>
    <s v="SÃ£o Paulo"/>
    <x v="3"/>
    <s v="Erin"/>
    <x v="3"/>
    <m/>
    <s v="Brasil"/>
    <s v="Corporativo"/>
    <s v="Material de EscritÃ³rio"/>
    <s v="Envelopes"/>
    <x v="208"/>
    <s v="Small Box"/>
    <n v="0.38"/>
    <d v="2011-11-12T00:00:00"/>
  </r>
  <r>
    <n v="2429"/>
    <n v="7425"/>
    <n v="52930"/>
    <x v="645"/>
    <s v="Baixa"/>
    <x v="4"/>
    <n v="1112.1569999999999"/>
    <n v="0.09"/>
    <s v="AÃ©reo Normal"/>
    <n v="140.80500000000001"/>
    <n v="140.80500000000001"/>
    <s v=""/>
    <x v="241"/>
    <n v="3.3"/>
    <s v="Sarah Foster"/>
    <s v="RibeirÃ£o Pires"/>
    <n v="43123"/>
    <s v="SÃ£o Paulo"/>
    <x v="3"/>
    <s v="Erin"/>
    <x v="3"/>
    <m/>
    <s v="Brasil"/>
    <s v="Corporativo"/>
    <s v="Tecnologia"/>
    <s v="Telefones e ComunicaÃ§Ã£o"/>
    <x v="534"/>
    <s v="Small Pack"/>
    <n v="0.59"/>
    <d v="2011-11-08T00:00:00"/>
  </r>
  <r>
    <n v="2430"/>
    <n v="7426"/>
    <n v="52930"/>
    <x v="645"/>
    <s v="Baixa"/>
    <x v="47"/>
    <n v="1865.5884999999901"/>
    <n v="0.02"/>
    <s v="AÃ©reo Normal"/>
    <n v="972.9"/>
    <n v="972.9"/>
    <s v=""/>
    <x v="241"/>
    <n v="1.25"/>
    <s v="Sarah Foster"/>
    <s v="RibeirÃ£o Pires"/>
    <n v="43123"/>
    <s v="SÃ£o Paulo"/>
    <x v="3"/>
    <s v="Erin"/>
    <x v="3"/>
    <m/>
    <s v="Brasil"/>
    <s v="Corporativo"/>
    <s v="Tecnologia"/>
    <s v="Telefones e ComunicaÃ§Ã£o"/>
    <x v="321"/>
    <s v="Small Pack"/>
    <n v="0.35"/>
    <d v="2011-11-08T00:00:00"/>
  </r>
  <r>
    <n v="2969"/>
    <n v="7429"/>
    <n v="52934"/>
    <x v="1094"/>
    <s v="CrÃ­tica"/>
    <x v="28"/>
    <n v="92.15"/>
    <n v="0.08"/>
    <s v="AÃ©reo Normal"/>
    <n v="36.979999999999997"/>
    <n v="36.979999999999997"/>
    <s v=""/>
    <x v="113"/>
    <n v="0.5"/>
    <s v="Sara Luxemburg"/>
    <s v="VitÃ³ria"/>
    <n v="4073"/>
    <s v="EspÃ­rito Santo"/>
    <x v="3"/>
    <s v="Erin"/>
    <x v="3"/>
    <m/>
    <s v="Brasil"/>
    <s v="Corporativo"/>
    <s v="Material de EscritÃ³rio"/>
    <s v="Etiquetas"/>
    <x v="308"/>
    <s v="Small Box"/>
    <n v="0.36"/>
    <d v="2011-07-28T00:00:00"/>
  </r>
  <r>
    <n v="1776"/>
    <n v="7438"/>
    <n v="53026"/>
    <x v="1316"/>
    <s v="Baixa"/>
    <x v="44"/>
    <n v="322.82"/>
    <n v="0.05"/>
    <s v="AÃ©reo Normal"/>
    <n v="-17.579999999999998"/>
    <n v="-17.579999999999998"/>
    <s v=""/>
    <x v="310"/>
    <n v="3.98"/>
    <s v="Adrian Shami"/>
    <s v="Feira de Santana"/>
    <n v="98052"/>
    <s v="Bahia"/>
    <x v="1"/>
    <s v="Chris,Pat"/>
    <x v="1"/>
    <s v="Pat"/>
    <s v="Brasil"/>
    <s v="Consumidor"/>
    <s v="Material de EscritÃ³rio"/>
    <s v="Tesouras, rÃ©guas e aparadores"/>
    <x v="431"/>
    <s v="Small Pack"/>
    <n v="0.56000000000000005"/>
    <d v="2012-03-03T00:00:00"/>
  </r>
  <r>
    <n v="4545"/>
    <n v="7439"/>
    <n v="53027"/>
    <x v="736"/>
    <s v="Baixa"/>
    <x v="39"/>
    <n v="1323.31"/>
    <n v="0.05"/>
    <s v="AÃ©reo Normal"/>
    <n v="146.63999999999999"/>
    <n v="146.63999999999999"/>
    <s v=""/>
    <x v="520"/>
    <n v="14.72"/>
    <s v="Sharelle Roach"/>
    <s v="AracajÃº"/>
    <n v="83814"/>
    <s v="Sergipe"/>
    <x v="1"/>
    <s v="Chris,Pat"/>
    <x v="1"/>
    <s v="Pat"/>
    <s v="Brasil"/>
    <s v="EscritÃ³rio em Casa"/>
    <s v="Material de EscritÃ³rio"/>
    <s v="Envelopes"/>
    <x v="796"/>
    <s v="Small Box"/>
    <n v="0.4"/>
    <d v="2010-10-26T00:00:00"/>
  </r>
  <r>
    <n v="7145"/>
    <n v="7440"/>
    <n v="53029"/>
    <x v="226"/>
    <s v="Baixa"/>
    <x v="33"/>
    <n v="223.34"/>
    <n v="0.1"/>
    <s v="AÃ©reo Normal"/>
    <n v="95.42"/>
    <n v="95.42"/>
    <s v=""/>
    <x v="206"/>
    <n v="0.5"/>
    <s v="Max Ludwig"/>
    <s v="ItajaÃ­"/>
    <n v="42003"/>
    <s v="Santa Catarina"/>
    <x v="2"/>
    <s v="Sam,Pat"/>
    <x v="2"/>
    <s v="Pat"/>
    <s v="Brasil"/>
    <s v="Corporativo"/>
    <s v="Material de EscritÃ³rio"/>
    <s v="Etiquetas"/>
    <x v="266"/>
    <s v="Small Box"/>
    <n v="0.39"/>
    <d v="2009-08-01T00:00:00"/>
  </r>
  <r>
    <n v="2441"/>
    <n v="7441"/>
    <n v="53056"/>
    <x v="1129"/>
    <s v="CrÃ­tica"/>
    <x v="37"/>
    <n v="509.49"/>
    <n v="7.0000000000000007E-2"/>
    <s v="AÃ©reo Normal"/>
    <n v="-51.182099999999998"/>
    <n v="-51.182099999999998"/>
    <s v=""/>
    <x v="171"/>
    <n v="8.9700000000000006"/>
    <s v="Helen Andreada"/>
    <s v="Recife"/>
    <n v="94044"/>
    <s v="Pernambuco"/>
    <x v="1"/>
    <s v="Chris,Pat"/>
    <x v="1"/>
    <s v="Pat"/>
    <s v="Brasil"/>
    <s v="Corporativo"/>
    <s v="Tecnologia"/>
    <s v="MÃ¡quinas de EscritÃ³rio"/>
    <x v="1216"/>
    <s v="Small Box"/>
    <n v="0.54"/>
    <d v="2011-11-04T00:00:00"/>
  </r>
  <r>
    <n v="5785"/>
    <n v="7442"/>
    <n v="53060"/>
    <x v="1317"/>
    <s v="CrÃ­tica"/>
    <x v="49"/>
    <n v="739.07"/>
    <n v="0.1"/>
    <s v="AÃ©reo Normal"/>
    <n v="-71.55"/>
    <n v="-71.55"/>
    <s v=""/>
    <x v="397"/>
    <n v="5.99"/>
    <s v="Eric Barreto"/>
    <s v="Recife"/>
    <n v="90301"/>
    <s v="Pernambuco"/>
    <x v="1"/>
    <s v="Chris,Pat"/>
    <x v="1"/>
    <s v="Pat"/>
    <s v="Brasil"/>
    <s v="Consumidor"/>
    <s v="Tecnologia"/>
    <s v="PerifÃ©ricos"/>
    <x v="563"/>
    <s v="Small Box"/>
    <n v="0.65"/>
    <d v="2010-03-24T00:00:00"/>
  </r>
  <r>
    <n v="5786"/>
    <n v="7443"/>
    <n v="53060"/>
    <x v="1317"/>
    <s v="CrÃ­tica"/>
    <x v="32"/>
    <n v="38.58"/>
    <n v="0.02"/>
    <s v="AÃ©reo Normal"/>
    <n v="-2.82"/>
    <n v="-2.82"/>
    <s v=""/>
    <x v="390"/>
    <n v="2.15"/>
    <s v="Eric Barreto"/>
    <s v="Recife"/>
    <n v="90301"/>
    <s v="Pernambuco"/>
    <x v="1"/>
    <s v="Chris,Pat"/>
    <x v="1"/>
    <s v="Pat"/>
    <s v="Brasil"/>
    <s v="Consumidor"/>
    <s v="Material de EscritÃ³rio"/>
    <s v="Papel"/>
    <x v="625"/>
    <s v="Wrap Bag"/>
    <n v="0.4"/>
    <d v="2010-03-24T00:00:00"/>
  </r>
  <r>
    <n v="1282"/>
    <n v="7444"/>
    <n v="53120"/>
    <x v="686"/>
    <s v="NÃ£o Especificada"/>
    <x v="38"/>
    <n v="22.75"/>
    <n v="0.09"/>
    <s v="AÃ©reo Normal"/>
    <n v="-0.44999999999999901"/>
    <n v="-0.44999999999999901"/>
    <s v=""/>
    <x v="537"/>
    <n v="0.88"/>
    <s v="Cindy Chapman"/>
    <s v="MaceiÃ³"/>
    <n v="85023"/>
    <s v="Alagoas"/>
    <x v="1"/>
    <s v="Chris,Pat"/>
    <x v="1"/>
    <s v="Pat"/>
    <s v="Brasil"/>
    <s v="Corporativo"/>
    <s v="Material de EscritÃ³rio"/>
    <s v="Papel"/>
    <x v="911"/>
    <s v="Wrap Bag"/>
    <n v="0.39"/>
    <d v="2012-05-19T00:00:00"/>
  </r>
  <r>
    <n v="6946"/>
    <n v="7445"/>
    <n v="53123"/>
    <x v="82"/>
    <s v="NÃ£o Especificada"/>
    <x v="16"/>
    <n v="265.75"/>
    <n v="0.06"/>
    <s v="AÃ©reo Normal"/>
    <n v="13.999499999999999"/>
    <n v="13.999499999999999"/>
    <s v=""/>
    <x v="417"/>
    <n v="5.14"/>
    <s v="Michael Kennedy"/>
    <s v="Belo Horizonte"/>
    <n v="2456"/>
    <s v="Minas Gerais"/>
    <x v="3"/>
    <s v="Erin"/>
    <x v="3"/>
    <m/>
    <s v="Brasil"/>
    <s v="Corporativo"/>
    <s v="Material de EscritÃ³rio"/>
    <s v="Capas e AcessÃ³rios"/>
    <x v="744"/>
    <s v="Small Box"/>
    <n v="0.36"/>
    <d v="2009-09-02T00:00:00"/>
  </r>
  <r>
    <n v="3388"/>
    <n v="7447"/>
    <n v="53127"/>
    <x v="639"/>
    <s v="Alta"/>
    <x v="19"/>
    <n v="2628.047"/>
    <n v="0.05"/>
    <s v="AÃ©reo Normal"/>
    <n v="-137.95099999999999"/>
    <n v="-137.95099999999999"/>
    <s v=""/>
    <x v="6"/>
    <n v="19.989999999999998"/>
    <s v="Tony Chapman"/>
    <s v="RibeirÃ£o Pires"/>
    <n v="45431"/>
    <s v="SÃ£o Paulo"/>
    <x v="3"/>
    <s v="Erin"/>
    <x v="3"/>
    <m/>
    <s v="Brasil"/>
    <s v="Consumidor"/>
    <s v="Tecnologia"/>
    <s v="Telefones e ComunicaÃ§Ã£o"/>
    <x v="766"/>
    <s v="Small Box"/>
    <n v="0.59"/>
    <d v="2011-05-13T00:00:00"/>
  </r>
  <r>
    <n v="3390"/>
    <n v="7446"/>
    <n v="53127"/>
    <x v="639"/>
    <s v="Alta"/>
    <x v="31"/>
    <n v="1893.29"/>
    <n v="7.0000000000000007E-2"/>
    <s v="AÃ©reo Normal"/>
    <n v="857.34400000000005"/>
    <n v="857.34400000000005"/>
    <s v=""/>
    <x v="108"/>
    <n v="2.99"/>
    <s v="Tony Chapman"/>
    <s v="RibeirÃ£o Pires"/>
    <n v="45431"/>
    <s v="SÃ£o Paulo"/>
    <x v="3"/>
    <s v="Erin"/>
    <x v="3"/>
    <m/>
    <s v="Brasil"/>
    <s v="Consumidor"/>
    <s v="Material de EscritÃ³rio"/>
    <s v="Capas e AcessÃ³rios"/>
    <x v="124"/>
    <s v="Small Box"/>
    <n v="0.35"/>
    <d v="2011-05-12T00:00:00"/>
  </r>
  <r>
    <n v="8012"/>
    <n v="7448"/>
    <n v="53152"/>
    <x v="166"/>
    <s v="MÃ©dia"/>
    <x v="49"/>
    <n v="2051.8235"/>
    <n v="0.01"/>
    <s v="AÃ©reo RÃ¡pido"/>
    <n v="350.36099999999999"/>
    <n v="350.36099999999999"/>
    <s v=""/>
    <x v="6"/>
    <n v="8.8000000000000007"/>
    <s v="Bill Eplett"/>
    <s v="RibeirÃ£o Pires"/>
    <n v="13905"/>
    <s v="SÃ£o Paulo"/>
    <x v="3"/>
    <s v="Erin"/>
    <x v="3"/>
    <m/>
    <s v="Brasil"/>
    <s v="Corporativo"/>
    <s v="Tecnologia"/>
    <s v="Telefones e ComunicaÃ§Ã£o"/>
    <x v="1022"/>
    <s v="Small Box"/>
    <n v="0.57999999999999996"/>
    <d v="2009-03-05T00:00:00"/>
  </r>
  <r>
    <n v="6811"/>
    <n v="7452"/>
    <n v="53153"/>
    <x v="1296"/>
    <s v="CrÃ­tica"/>
    <x v="13"/>
    <n v="575.36"/>
    <n v="0.1"/>
    <s v="AÃ©reo Normal"/>
    <n v="84.05"/>
    <n v="84.05"/>
    <s v=""/>
    <x v="653"/>
    <n v="3.99"/>
    <s v="Paul Prost"/>
    <s v="Cachoeira do Sul"/>
    <n v="38134"/>
    <s v="Rio Grande do Sul"/>
    <x v="2"/>
    <s v="Sam,Pat"/>
    <x v="2"/>
    <s v="Pat"/>
    <s v="Brasil"/>
    <s v="Corporativo"/>
    <s v="Material de EscritÃ³rio"/>
    <s v="EletrodomÃ©sticos"/>
    <x v="1062"/>
    <s v="Small Box"/>
    <n v="0.56999999999999995"/>
    <d v="2009-09-24T00:00:00"/>
  </r>
  <r>
    <n v="274"/>
    <n v="7454"/>
    <n v="53188"/>
    <x v="877"/>
    <s v="Alta"/>
    <x v="35"/>
    <n v="621.21"/>
    <n v="7.0000000000000007E-2"/>
    <s v="AÃ©reo Normal"/>
    <n v="-42.35"/>
    <n v="-42.35"/>
    <s v=""/>
    <x v="434"/>
    <n v="6.64"/>
    <s v="Dorris Love"/>
    <s v="RibeirÃ£o Pires"/>
    <n v="11746"/>
    <s v="SÃ£o Paulo"/>
    <x v="3"/>
    <s v="Erin"/>
    <x v="3"/>
    <m/>
    <s v="Brasil"/>
    <s v="EscritÃ³rio em Casa"/>
    <s v="Material de EscritÃ³rio"/>
    <s v="Armazenamento e OrganizaÃ§Ã£o"/>
    <x v="624"/>
    <s v="Small Box"/>
    <n v="0.7"/>
    <d v="2012-11-06T00:00:00"/>
  </r>
  <r>
    <n v="2837"/>
    <n v="7455"/>
    <n v="53189"/>
    <x v="1055"/>
    <s v="CrÃ­tica"/>
    <x v="13"/>
    <n v="214.19"/>
    <n v="0"/>
    <s v="AÃ©reo RÃ¡pido"/>
    <n v="-40.56"/>
    <n v="-40.56"/>
    <s v=""/>
    <x v="31"/>
    <n v="5.94"/>
    <s v="Duane Noonan"/>
    <s v="JoÃ£o Pessoa"/>
    <n v="80004"/>
    <s v="ParaÃ­ba"/>
    <x v="1"/>
    <s v="Chris,Pat"/>
    <x v="1"/>
    <s v="Pat"/>
    <s v="Brasil"/>
    <s v="Corporativo"/>
    <s v="Material de EscritÃ³rio"/>
    <s v="Papel"/>
    <x v="538"/>
    <s v="Small Box"/>
    <n v="0.37"/>
    <d v="2011-08-23T00:00:00"/>
  </r>
  <r>
    <n v="6665"/>
    <n v="7460"/>
    <n v="53222"/>
    <x v="1059"/>
    <s v="Baixa"/>
    <x v="1"/>
    <n v="21.71"/>
    <n v="7.0000000000000007E-2"/>
    <s v="AÃ©reo Normal"/>
    <n v="-15.13"/>
    <n v="-15.13"/>
    <s v=""/>
    <x v="31"/>
    <n v="9.5399999999999991"/>
    <s v="Nora Price"/>
    <s v="Cachoeira do Sul"/>
    <n v="23464"/>
    <s v="Rio Grande do Sul"/>
    <x v="2"/>
    <s v="Sam,Pat"/>
    <x v="2"/>
    <s v="Pat"/>
    <s v="Brasil"/>
    <s v="Pequenas Empresas"/>
    <s v="Material de EscritÃ³rio"/>
    <s v="Papel"/>
    <x v="257"/>
    <s v="Small Box"/>
    <n v="0.37"/>
    <d v="2009-10-19T00:00:00"/>
  </r>
  <r>
    <n v="936"/>
    <n v="7461"/>
    <n v="53223"/>
    <x v="735"/>
    <s v="Baixa"/>
    <x v="1"/>
    <n v="13.29"/>
    <n v="0.08"/>
    <s v="AÃ©reo Normal"/>
    <n v="-10.327"/>
    <n v="-10.327"/>
    <s v=""/>
    <x v="255"/>
    <n v="5.41"/>
    <s v="Stewart Visinsky"/>
    <s v="RibeirÃ£o Pires"/>
    <n v="12306"/>
    <s v="SÃ£o Paulo"/>
    <x v="3"/>
    <s v="Erin"/>
    <x v="3"/>
    <m/>
    <s v="Brasil"/>
    <s v="Corporativo"/>
    <s v="Material de EscritÃ³rio"/>
    <s v="Capas e AcessÃ³rios"/>
    <x v="340"/>
    <s v="Small Box"/>
    <n v="0.35"/>
    <d v="2012-07-21T00:00:00"/>
  </r>
  <r>
    <n v="4518"/>
    <n v="7462"/>
    <n v="53248"/>
    <x v="660"/>
    <s v="CrÃ­tica"/>
    <x v="25"/>
    <n v="2423.06"/>
    <n v="0.06"/>
    <s v="Transporte RodoviÃ¡rio"/>
    <n v="-94.265600000000006"/>
    <n v="-94.265600000000006"/>
    <s v=""/>
    <x v="614"/>
    <n v="40.19"/>
    <s v="Brenda Bowman"/>
    <s v="RibeirÃ£o Pires"/>
    <n v="11795"/>
    <s v="SÃ£o Paulo"/>
    <x v="3"/>
    <s v="Erin"/>
    <x v="3"/>
    <m/>
    <s v="Brasil"/>
    <s v="EscritÃ³rio em Casa"/>
    <s v="MobiliÃ¡rio"/>
    <s v="Mesas"/>
    <x v="982"/>
    <s v="Jumbo Box"/>
    <n v="0.62"/>
    <d v="2010-10-30T00:00:00"/>
  </r>
  <r>
    <n v="2487"/>
    <n v="7465"/>
    <n v="53283"/>
    <x v="1098"/>
    <s v="Alta"/>
    <x v="1"/>
    <n v="25.07"/>
    <n v="0.04"/>
    <s v="AÃ©reo Normal"/>
    <n v="-27.674699999999898"/>
    <n v="-27.674699999999898"/>
    <s v=""/>
    <x v="612"/>
    <n v="5.76"/>
    <s v="Corey Lock"/>
    <s v="Recife"/>
    <n v="95351"/>
    <s v="Pernambuco"/>
    <x v="1"/>
    <s v="Chris,Pat"/>
    <x v="1"/>
    <s v="Pat"/>
    <s v="Brasil"/>
    <s v="EscritÃ³rio em Casa"/>
    <s v="Tecnologia"/>
    <s v="MÃ¡quinas de EscritÃ³rio"/>
    <x v="978"/>
    <s v="Medium Box"/>
    <n v="0.39"/>
    <d v="2011-10-29T00:00:00"/>
  </r>
  <r>
    <n v="5941"/>
    <n v="7471"/>
    <n v="53344"/>
    <x v="577"/>
    <s v="Alta"/>
    <x v="49"/>
    <n v="181.95"/>
    <n v="0.03"/>
    <s v="AÃ©reo Normal"/>
    <n v="-132.26150000000001"/>
    <n v="-132.26150000000001"/>
    <s v=""/>
    <x v="141"/>
    <n v="6.07"/>
    <s v="Nora Paige"/>
    <s v="Recife"/>
    <n v="93422"/>
    <s v="Pernambuco"/>
    <x v="1"/>
    <s v="Chris,Pat"/>
    <x v="1"/>
    <s v="Pat"/>
    <s v="Brasil"/>
    <s v="Pequenas Empresas"/>
    <s v="Material de EscritÃ³rio"/>
    <s v="Capas e AcessÃ³rios"/>
    <x v="1217"/>
    <s v="Small Box"/>
    <n v="0.39"/>
    <d v="2010-02-26T00:00:00"/>
  </r>
  <r>
    <n v="5660"/>
    <n v="7472"/>
    <n v="53349"/>
    <x v="331"/>
    <s v="Baixa"/>
    <x v="6"/>
    <n v="11002.66"/>
    <n v="7.0000000000000007E-2"/>
    <s v="Transporte RodoviÃ¡rio"/>
    <n v="2349.29"/>
    <n v="2349.29"/>
    <s v=""/>
    <x v="196"/>
    <n v="43.32"/>
    <s v="Alejandro Grove"/>
    <s v="RibeirÃ£o Pires"/>
    <n v="44105"/>
    <s v="SÃ£o Paulo"/>
    <x v="3"/>
    <s v="Erin"/>
    <x v="3"/>
    <m/>
    <s v="Brasil"/>
    <s v="Corporativo"/>
    <s v="MobiliÃ¡rio"/>
    <s v="Cadeiras"/>
    <x v="251"/>
    <s v="Jumbo Drum"/>
    <n v="0.55000000000000004"/>
    <d v="2010-04-19T00:00:00"/>
  </r>
  <r>
    <n v="7419"/>
    <n v="7473"/>
    <n v="53350"/>
    <x v="1043"/>
    <s v="NÃ£o Especificada"/>
    <x v="4"/>
    <n v="7046.61"/>
    <n v="0.08"/>
    <s v="AÃ©reo Normal"/>
    <n v="2595.1774999999998"/>
    <n v="2595.1774999999998"/>
    <s v=""/>
    <x v="147"/>
    <n v="19.989999999999998"/>
    <s v="Susan Pistek"/>
    <s v="ItajaÃ­"/>
    <n v="70117"/>
    <s v="Santa Catarina"/>
    <x v="2"/>
    <s v="Sam,Pat"/>
    <x v="2"/>
    <s v="Pat"/>
    <s v="Brasil"/>
    <s v="EscritÃ³rio em Casa"/>
    <s v="Material de EscritÃ³rio"/>
    <s v="Capas e AcessÃ³rios"/>
    <x v="173"/>
    <s v="Small Box"/>
    <n v="0.38"/>
    <d v="2009-06-14T00:00:00"/>
  </r>
  <r>
    <n v="974"/>
    <n v="7474"/>
    <n v="53378"/>
    <x v="351"/>
    <s v="MÃ©dia"/>
    <x v="31"/>
    <n v="13934.53"/>
    <n v="0.1"/>
    <s v="AÃ©reo RÃ¡pido"/>
    <n v="4352.83"/>
    <n v="4352.83"/>
    <s v=""/>
    <x v="296"/>
    <n v="11.64"/>
    <s v="Mitch Willingham"/>
    <s v="ItajaÃ­"/>
    <n v="31401"/>
    <s v="Santa Catarina"/>
    <x v="2"/>
    <s v="Sam,Pat"/>
    <x v="2"/>
    <s v="Pat"/>
    <s v="Brasil"/>
    <s v="Corporativo"/>
    <s v="Tecnologia"/>
    <s v="Copiadoras e fax"/>
    <x v="410"/>
    <s v="Large Box"/>
    <n v="0.5"/>
    <d v="2012-07-14T00:00:00"/>
  </r>
  <r>
    <n v="975"/>
    <n v="7475"/>
    <n v="53378"/>
    <x v="351"/>
    <s v="MÃ©dia"/>
    <x v="39"/>
    <n v="1233.76"/>
    <n v="0.06"/>
    <s v="AÃ©reo Normal"/>
    <n v="-168.08"/>
    <n v="-168.08"/>
    <s v=""/>
    <x v="307"/>
    <n v="19.989999999999998"/>
    <s v="Mitch Willingham"/>
    <s v="ItajaÃ­"/>
    <n v="31401"/>
    <s v="Santa Catarina"/>
    <x v="2"/>
    <s v="Sam,Pat"/>
    <x v="2"/>
    <s v="Pat"/>
    <s v="Brasil"/>
    <s v="Corporativo"/>
    <s v="MobiliÃ¡rio"/>
    <s v="MobiliÃ¡rio de EscritÃ³rio"/>
    <x v="547"/>
    <s v="Small Box"/>
    <n v="0.55000000000000004"/>
    <d v="2012-07-14T00:00:00"/>
  </r>
  <r>
    <n v="976"/>
    <n v="7476"/>
    <n v="53378"/>
    <x v="351"/>
    <s v="MÃ©dia"/>
    <x v="19"/>
    <n v="2377.2800000000002"/>
    <n v="0.04"/>
    <s v="AÃ©reo Normal"/>
    <n v="-5.7859999999999996"/>
    <n v="-5.7859999999999996"/>
    <s v=""/>
    <x v="241"/>
    <n v="5"/>
    <s v="Mitch Willingham"/>
    <s v="ItajaÃ­"/>
    <n v="31401"/>
    <s v="Santa Catarina"/>
    <x v="2"/>
    <s v="Sam,Pat"/>
    <x v="2"/>
    <s v="Pat"/>
    <s v="Brasil"/>
    <s v="Corporativo"/>
    <s v="Tecnologia"/>
    <s v="Telefones e ComunicaÃ§Ã£o"/>
    <x v="886"/>
    <s v="Small Pack"/>
    <n v="0.83"/>
    <d v="2012-07-14T00:00:00"/>
  </r>
  <r>
    <n v="4721"/>
    <n v="7477"/>
    <n v="53381"/>
    <x v="35"/>
    <s v="CrÃ­tica"/>
    <x v="2"/>
    <n v="287.43"/>
    <n v="0.01"/>
    <s v="AÃ©reo Normal"/>
    <n v="37.9"/>
    <n v="37.9"/>
    <s v=""/>
    <x v="417"/>
    <n v="4.8"/>
    <s v="Juliana Krohn"/>
    <s v="Recife"/>
    <n v="94110"/>
    <s v="Pernambuco"/>
    <x v="1"/>
    <s v="Chris,Pat"/>
    <x v="1"/>
    <s v="Pat"/>
    <s v="Brasil"/>
    <s v="Corporativo"/>
    <s v="Material de EscritÃ³rio"/>
    <s v="Envelopes"/>
    <x v="738"/>
    <s v="Small Box"/>
    <n v="0.36"/>
    <d v="2010-09-27T00:00:00"/>
  </r>
  <r>
    <n v="2301"/>
    <n v="7481"/>
    <n v="53411"/>
    <x v="203"/>
    <s v="CrÃ­tica"/>
    <x v="16"/>
    <n v="667.64"/>
    <n v="0.08"/>
    <s v="AÃ©reo Normal"/>
    <n v="-57.53"/>
    <n v="-57.53"/>
    <s v=""/>
    <x v="420"/>
    <n v="4"/>
    <s v="Brenda Bowman"/>
    <s v="RibeirÃ£o Pires"/>
    <n v="11795"/>
    <s v="SÃ£o Paulo"/>
    <x v="3"/>
    <s v="Erin"/>
    <x v="3"/>
    <m/>
    <s v="Brasil"/>
    <s v="Pequenas Empresas"/>
    <s v="Tecnologia"/>
    <s v="PerifÃ©ricos"/>
    <x v="599"/>
    <s v="Small Box"/>
    <n v="0.75"/>
    <d v="2011-11-30T00:00:00"/>
  </r>
  <r>
    <n v="6858"/>
    <n v="7482"/>
    <n v="53412"/>
    <x v="847"/>
    <s v="CrÃ­tica"/>
    <x v="45"/>
    <n v="2544.73"/>
    <n v="0.02"/>
    <s v="AÃ©reo Normal"/>
    <n v="375.87"/>
    <n v="375.87"/>
    <s v=""/>
    <x v="385"/>
    <n v="11.1"/>
    <s v="Eric Hoffmann"/>
    <s v="MaringÃ¡"/>
    <n v="32712"/>
    <s v="ParanÃ¡"/>
    <x v="2"/>
    <s v="Sam,Pat"/>
    <x v="2"/>
    <s v="Pat"/>
    <s v="Brasil"/>
    <s v="Pequenas Empresas"/>
    <s v="MobiliÃ¡rio"/>
    <s v="MobiliÃ¡rio de EscritÃ³rio"/>
    <x v="542"/>
    <s v="Medium Box"/>
    <n v="0.64"/>
    <d v="2009-09-16T00:00:00"/>
  </r>
  <r>
    <n v="6982"/>
    <n v="7483"/>
    <n v="53441"/>
    <x v="862"/>
    <s v="MÃ©dia"/>
    <x v="25"/>
    <n v="345.37"/>
    <n v="0.01"/>
    <s v="AÃ©reo Normal"/>
    <n v="84.34"/>
    <n v="84.34"/>
    <s v=""/>
    <x v="265"/>
    <n v="5.79"/>
    <s v="Clytie Kelty"/>
    <s v="RibeirÃ£o Pires"/>
    <n v="16602"/>
    <s v="SÃ£o Paulo"/>
    <x v="3"/>
    <s v="Erin"/>
    <x v="3"/>
    <m/>
    <s v="Brasil"/>
    <s v="Pequenas Empresas"/>
    <s v="Material de EscritÃ³rio"/>
    <s v="Papel"/>
    <x v="980"/>
    <s v="Small Box"/>
    <n v="0.37"/>
    <d v="2009-08-25T00:00:00"/>
  </r>
  <r>
    <n v="2580"/>
    <n v="7485"/>
    <n v="53443"/>
    <x v="1318"/>
    <s v="CrÃ­tica"/>
    <x v="12"/>
    <n v="19.46"/>
    <n v="0.01"/>
    <s v="AÃ©reo Normal"/>
    <n v="-2.0099999999999998"/>
    <n v="-2.0099999999999998"/>
    <s v=""/>
    <x v="206"/>
    <n v="0.5"/>
    <s v="Jenna Caffey"/>
    <s v="Teresina"/>
    <n v="97601"/>
    <s v="PiauÃ­"/>
    <x v="1"/>
    <s v="Chris,Pat"/>
    <x v="1"/>
    <s v="Pat"/>
    <s v="Brasil"/>
    <s v="Consumidor"/>
    <s v="Material de EscritÃ³rio"/>
    <s v="Etiquetas"/>
    <x v="380"/>
    <s v="Small Box"/>
    <n v="0.39"/>
    <d v="2011-10-10T00:00:00"/>
  </r>
  <r>
    <n v="2581"/>
    <n v="7484"/>
    <n v="53443"/>
    <x v="1318"/>
    <s v="CrÃ­tica"/>
    <x v="44"/>
    <n v="1477.63"/>
    <n v="0.04"/>
    <s v="AÃ©reo Normal"/>
    <n v="387.56"/>
    <n v="387.56"/>
    <s v=""/>
    <x v="571"/>
    <n v="4.62"/>
    <s v="Jenna Caffey"/>
    <s v="Teresina"/>
    <n v="97601"/>
    <s v="PiauÃ­"/>
    <x v="1"/>
    <s v="Chris,Pat"/>
    <x v="1"/>
    <s v="Pat"/>
    <s v="Brasil"/>
    <s v="Consumidor"/>
    <s v="Material de EscritÃ³rio"/>
    <s v="EletrodomÃ©sticos"/>
    <x v="898"/>
    <s v="Small Box"/>
    <n v="0.56000000000000005"/>
    <d v="2011-10-09T00:00:00"/>
  </r>
  <r>
    <n v="2582"/>
    <n v="7486"/>
    <n v="53443"/>
    <x v="1318"/>
    <s v="CrÃ­tica"/>
    <x v="35"/>
    <n v="148.80000000000001"/>
    <n v="0.04"/>
    <s v="AÃ©reo Normal"/>
    <n v="52.08"/>
    <n v="52.08"/>
    <s v=""/>
    <x v="487"/>
    <n v="1.22"/>
    <s v="Jenna Caffey"/>
    <s v="Teresina"/>
    <n v="97601"/>
    <s v="PiauÃ­"/>
    <x v="1"/>
    <s v="Chris,Pat"/>
    <x v="1"/>
    <s v="Pat"/>
    <s v="Brasil"/>
    <s v="Consumidor"/>
    <s v="Material de EscritÃ³rio"/>
    <s v="Canetas e materiais de arte"/>
    <x v="745"/>
    <s v="Wrap Bag"/>
    <n v="0.4"/>
    <d v="2011-10-09T00:00:00"/>
  </r>
  <r>
    <n v="347"/>
    <n v="7487"/>
    <n v="53445"/>
    <x v="326"/>
    <s v="Alta"/>
    <x v="34"/>
    <n v="105.95"/>
    <n v="0.01"/>
    <s v="AÃ©reo Normal"/>
    <n v="-44.33"/>
    <n v="-44.33"/>
    <s v=""/>
    <x v="277"/>
    <n v="8.99"/>
    <s v="Odella Nelson"/>
    <s v="RibeirÃ£o Pires"/>
    <n v="17403"/>
    <s v="SÃ£o Paulo"/>
    <x v="3"/>
    <s v="Erin"/>
    <x v="3"/>
    <m/>
    <s v="Brasil"/>
    <s v="Pequenas Empresas"/>
    <s v="Material de EscritÃ³rio"/>
    <s v="Canetas e materiais de arte"/>
    <x v="383"/>
    <s v="Small Pack"/>
    <n v="0.59"/>
    <d v="2012-10-26T00:00:00"/>
  </r>
  <r>
    <n v="348"/>
    <n v="7488"/>
    <n v="53445"/>
    <x v="326"/>
    <s v="Alta"/>
    <x v="24"/>
    <n v="73.8"/>
    <n v="0.02"/>
    <s v="AÃ©reo Normal"/>
    <n v="11.23"/>
    <n v="11.23"/>
    <s v=""/>
    <x v="541"/>
    <n v="1.35"/>
    <s v="Odella Nelson"/>
    <s v="RibeirÃ£o Pires"/>
    <n v="17403"/>
    <s v="SÃ£o Paulo"/>
    <x v="3"/>
    <s v="Erin"/>
    <x v="3"/>
    <m/>
    <s v="Brasil"/>
    <s v="Pequenas Empresas"/>
    <s v="Material de EscritÃ³rio"/>
    <s v="ElÃ¡sticos"/>
    <x v="840"/>
    <s v="Wrap Bag"/>
    <n v="0.4"/>
    <d v="2012-10-26T00:00:00"/>
  </r>
  <r>
    <n v="7420"/>
    <n v="7490"/>
    <n v="53476"/>
    <x v="315"/>
    <s v="NÃ£o Especificada"/>
    <x v="4"/>
    <n v="93.85"/>
    <n v="0.08"/>
    <s v="AÃ©reo Normal"/>
    <n v="19.420000000000002"/>
    <n v="19.420000000000002"/>
    <s v=""/>
    <x v="125"/>
    <n v="0.7"/>
    <s v="Steve Nguyen"/>
    <s v="RibeirÃ£o Pires"/>
    <n v="43615"/>
    <s v="SÃ£o Paulo"/>
    <x v="3"/>
    <s v="Erin"/>
    <x v="3"/>
    <m/>
    <s v="Brasil"/>
    <s v="Pequenas Empresas"/>
    <s v="Material de EscritÃ³rio"/>
    <s v="Canetas e materiais de arte"/>
    <x v="417"/>
    <s v="Wrap Bag"/>
    <n v="0.52"/>
    <d v="2009-06-14T00:00:00"/>
  </r>
  <r>
    <n v="7433"/>
    <n v="7491"/>
    <n v="53476"/>
    <x v="315"/>
    <s v="NÃ£o Especificada"/>
    <x v="26"/>
    <n v="85.87"/>
    <n v="0.01"/>
    <s v="AÃ©reo Normal"/>
    <n v="3.13"/>
    <n v="3.13"/>
    <s v=""/>
    <x v="155"/>
    <n v="0.7"/>
    <s v="Steve Nguyen"/>
    <s v="RibeirÃ£o Pires"/>
    <n v="43615"/>
    <s v="SÃ£o Paulo"/>
    <x v="3"/>
    <s v="Erin"/>
    <x v="3"/>
    <m/>
    <s v="Brasil"/>
    <s v="Pequenas Empresas"/>
    <s v="Material de EscritÃ³rio"/>
    <s v="Canetas e materiais de arte"/>
    <x v="182"/>
    <s v="Wrap Bag"/>
    <n v="0.56000000000000005"/>
    <d v="2009-06-12T00:00:00"/>
  </r>
  <r>
    <n v="7437"/>
    <n v="7489"/>
    <n v="53476"/>
    <x v="315"/>
    <s v="NÃ£o Especificada"/>
    <x v="18"/>
    <n v="481.4"/>
    <n v="0.04"/>
    <s v="AÃ©reo Normal"/>
    <n v="150.72"/>
    <n v="150.72"/>
    <s v=""/>
    <x v="336"/>
    <n v="5.09"/>
    <s v="Steve Nguyen"/>
    <s v="RibeirÃ£o Pires"/>
    <n v="43615"/>
    <s v="SÃ£o Paulo"/>
    <x v="3"/>
    <s v="Erin"/>
    <x v="3"/>
    <m/>
    <s v="Brasil"/>
    <s v="Pequenas Empresas"/>
    <s v="Material de EscritÃ³rio"/>
    <s v="Papel"/>
    <x v="583"/>
    <s v="Small Box"/>
    <n v="0.38"/>
    <d v="2009-06-11T00:00:00"/>
  </r>
  <r>
    <n v="7438"/>
    <n v="7492"/>
    <n v="53476"/>
    <x v="315"/>
    <s v="NÃ£o Especificada"/>
    <x v="8"/>
    <n v="8127.32"/>
    <n v="0.01"/>
    <s v="AÃ©reo RÃ¡pido"/>
    <n v="1141.07"/>
    <n v="1141.07"/>
    <s v=""/>
    <x v="279"/>
    <n v="19.989999999999998"/>
    <s v="Steve Nguyen"/>
    <s v="RibeirÃ£o Pires"/>
    <n v="43615"/>
    <s v="SÃ£o Paulo"/>
    <x v="3"/>
    <s v="Erin"/>
    <x v="3"/>
    <m/>
    <s v="Brasil"/>
    <s v="Pequenas Empresas"/>
    <s v="Material de EscritÃ³rio"/>
    <s v="Armazenamento e OrganizaÃ§Ã£o"/>
    <x v="386"/>
    <s v="Small Box"/>
    <n v="0.71"/>
    <d v="2009-06-11T00:00:00"/>
  </r>
  <r>
    <n v="5243"/>
    <n v="7504"/>
    <n v="53568"/>
    <x v="21"/>
    <s v="MÃ©dia"/>
    <x v="20"/>
    <n v="4281.13"/>
    <n v="0.05"/>
    <s v="Transporte RodoviÃ¡rio"/>
    <n v="-1446.08"/>
    <n v="-1446.08"/>
    <s v=""/>
    <x v="242"/>
    <n v="70.2"/>
    <s v="Gary Hwang"/>
    <s v="MaringÃ¡"/>
    <n v="33063"/>
    <s v="ParanÃ¡"/>
    <x v="2"/>
    <s v="Sam,Pat"/>
    <x v="2"/>
    <s v="Pat"/>
    <s v="Brasil"/>
    <s v="EscritÃ³rio em Casa"/>
    <s v="MobiliÃ¡rio"/>
    <s v="Cadeiras"/>
    <x v="323"/>
    <s v="Jumbo Drum"/>
    <n v="0.74"/>
    <d v="2010-06-29T00:00:00"/>
  </r>
  <r>
    <n v="1688"/>
    <n v="7505"/>
    <n v="53571"/>
    <x v="818"/>
    <s v="NÃ£o Especificada"/>
    <x v="24"/>
    <n v="238.06"/>
    <n v="0.05"/>
    <s v="AÃ©reo Normal"/>
    <n v="56.4315"/>
    <n v="56.4315"/>
    <s v=""/>
    <x v="163"/>
    <n v="2.99"/>
    <s v="Dan Campbell"/>
    <s v="Recife"/>
    <n v="92345"/>
    <s v="Pernambuco"/>
    <x v="1"/>
    <s v="Chris,Pat"/>
    <x v="1"/>
    <s v="Pat"/>
    <s v="Brasil"/>
    <s v="Pequenas Empresas"/>
    <s v="Material de EscritÃ³rio"/>
    <s v="Capas e AcessÃ³rios"/>
    <x v="196"/>
    <s v="Small Box"/>
    <n v="0.38"/>
    <d v="2012-03-17T00:00:00"/>
  </r>
  <r>
    <n v="7951"/>
    <n v="7507"/>
    <n v="53573"/>
    <x v="133"/>
    <s v="NÃ£o Especificada"/>
    <x v="0"/>
    <n v="93.73"/>
    <n v="0.03"/>
    <s v="AÃ©reo Normal"/>
    <n v="51.14"/>
    <n v="51.14"/>
    <s v=""/>
    <x v="283"/>
    <n v="5.3"/>
    <s v="Daniel Byrd"/>
    <s v="Fortaleza"/>
    <n v="89502"/>
    <s v="CearÃ¡"/>
    <x v="1"/>
    <s v="Chris,Pat"/>
    <x v="1"/>
    <s v="Pat"/>
    <s v="Brasil"/>
    <s v="EscritÃ³rio em Casa"/>
    <s v="MobiliÃ¡rio"/>
    <s v="MobiliÃ¡rio de EscritÃ³rio"/>
    <x v="391"/>
    <s v="Wrap Bag"/>
    <n v="0.46"/>
    <d v="2009-03-17T00:00:00"/>
  </r>
  <r>
    <n v="5042"/>
    <n v="7510"/>
    <n v="53605"/>
    <x v="1038"/>
    <s v="MÃ©dia"/>
    <x v="36"/>
    <n v="506.49"/>
    <n v="0.06"/>
    <s v="AÃ©reo Normal"/>
    <n v="105.69"/>
    <n v="105.69"/>
    <s v=""/>
    <x v="347"/>
    <n v="5.37"/>
    <s v="Karen Seio"/>
    <s v="MaringÃ¡"/>
    <n v="35630"/>
    <s v="ParanÃ¡"/>
    <x v="2"/>
    <s v="Sam,Pat"/>
    <x v="2"/>
    <s v="Pat"/>
    <s v="Brasil"/>
    <s v="Consumidor"/>
    <s v="Material de EscritÃ³rio"/>
    <s v="EletrodomÃ©sticos"/>
    <x v="487"/>
    <s v="Medium Box"/>
    <n v="0.5"/>
    <d v="2010-08-05T00:00:00"/>
  </r>
  <r>
    <n v="5043"/>
    <n v="7511"/>
    <n v="53605"/>
    <x v="1038"/>
    <s v="MÃ©dia"/>
    <x v="10"/>
    <n v="8367.68"/>
    <n v="0.06"/>
    <s v="Transporte RodoviÃ¡rio"/>
    <n v="886.35"/>
    <n v="886.35"/>
    <s v=""/>
    <x v="538"/>
    <n v="35.89"/>
    <s v="Karen Seio"/>
    <s v="MaringÃ¡"/>
    <n v="35630"/>
    <s v="ParanÃ¡"/>
    <x v="2"/>
    <s v="Sam,Pat"/>
    <x v="2"/>
    <s v="Pat"/>
    <s v="Brasil"/>
    <s v="Consumidor"/>
    <s v="MobiliÃ¡rio"/>
    <s v="Estantes"/>
    <x v="833"/>
    <s v="Jumbo Box"/>
    <n v="0.66"/>
    <d v="2010-08-05T00:00:00"/>
  </r>
  <r>
    <n v="5044"/>
    <n v="7512"/>
    <n v="53605"/>
    <x v="1038"/>
    <s v="MÃ©dia"/>
    <x v="23"/>
    <n v="74.31"/>
    <n v="7.0000000000000007E-2"/>
    <s v="AÃ©reo Normal"/>
    <n v="-73.099999999999994"/>
    <n v="-73.099999999999994"/>
    <s v=""/>
    <x v="474"/>
    <n v="34.200000000000003"/>
    <s v="Karen Seio"/>
    <s v="MaringÃ¡"/>
    <n v="35630"/>
    <s v="ParanÃ¡"/>
    <x v="2"/>
    <s v="Sam,Pat"/>
    <x v="2"/>
    <s v="Pat"/>
    <s v="Brasil"/>
    <s v="Consumidor"/>
    <s v="MobiliÃ¡rio"/>
    <s v="MobiliÃ¡rio de EscritÃ³rio"/>
    <x v="707"/>
    <s v="Wrap Bag"/>
    <n v="0.73"/>
    <d v="2010-08-05T00:00:00"/>
  </r>
  <r>
    <n v="942"/>
    <n v="7513"/>
    <n v="53635"/>
    <x v="1255"/>
    <s v="NÃ£o Especificada"/>
    <x v="22"/>
    <n v="103.92"/>
    <n v="0.08"/>
    <s v="AÃ©reo Normal"/>
    <n v="-52.76"/>
    <n v="-52.76"/>
    <s v=""/>
    <x v="21"/>
    <n v="1.92"/>
    <s v="Raymond Fair"/>
    <s v="Recife"/>
    <n v="94568"/>
    <s v="Pernambuco"/>
    <x v="1"/>
    <s v="Chris,Pat"/>
    <x v="1"/>
    <s v="Pat"/>
    <s v="Brasil"/>
    <s v="Pequenas Empresas"/>
    <s v="Material de EscritÃ³rio"/>
    <s v="Tesouras, rÃ©guas e aparadores"/>
    <x v="22"/>
    <s v="Wrap Bag"/>
    <n v="0.84"/>
    <d v="2012-07-20T00:00:00"/>
  </r>
  <r>
    <n v="5758"/>
    <n v="7517"/>
    <n v="53668"/>
    <x v="954"/>
    <s v="NÃ£o Especificada"/>
    <x v="29"/>
    <n v="98.24"/>
    <n v="0.04"/>
    <s v="AÃ©reo Normal"/>
    <n v="-10.38"/>
    <n v="-10.38"/>
    <s v=""/>
    <x v="417"/>
    <n v="3.37"/>
    <s v="Dorris Love"/>
    <s v="RibeirÃ£o Pires"/>
    <n v="11746"/>
    <s v="SÃ£o Paulo"/>
    <x v="3"/>
    <s v="Erin"/>
    <x v="3"/>
    <m/>
    <s v="Brasil"/>
    <s v="Corporativo"/>
    <s v="Material de EscritÃ³rio"/>
    <s v="Tesouras, rÃ©guas e aparadores"/>
    <x v="892"/>
    <s v="Small Pack"/>
    <n v="0.56999999999999995"/>
    <d v="2010-04-01T00:00:00"/>
  </r>
  <r>
    <n v="3230"/>
    <n v="7518"/>
    <n v="53671"/>
    <x v="517"/>
    <s v="MÃ©dia"/>
    <x v="7"/>
    <n v="236.68"/>
    <n v="0.08"/>
    <s v="AÃ©reo Normal"/>
    <n v="-82.788499999999999"/>
    <n v="-82.788499999999999"/>
    <s v=""/>
    <x v="248"/>
    <n v="5.01"/>
    <s v="Laura Armstrong"/>
    <s v="RibeirÃ£o Pires"/>
    <n v="43302"/>
    <s v="SÃ£o Paulo"/>
    <x v="3"/>
    <s v="Erin"/>
    <x v="3"/>
    <m/>
    <s v="Brasil"/>
    <s v="Pequenas Empresas"/>
    <s v="Material de EscritÃ³rio"/>
    <s v="Capas e AcessÃ³rios"/>
    <x v="330"/>
    <s v="Small Box"/>
    <n v="0.39"/>
    <d v="2011-06-11T00:00:00"/>
  </r>
  <r>
    <n v="3231"/>
    <n v="7519"/>
    <n v="53671"/>
    <x v="517"/>
    <s v="MÃ©dia"/>
    <x v="27"/>
    <n v="6255.81"/>
    <n v="0.01"/>
    <s v="AÃ©reo Normal"/>
    <n v="693.26"/>
    <n v="693.26"/>
    <s v=""/>
    <x v="318"/>
    <n v="19.989999999999998"/>
    <s v="Laura Armstrong"/>
    <s v="RibeirÃ£o Pires"/>
    <n v="43302"/>
    <s v="SÃ£o Paulo"/>
    <x v="3"/>
    <s v="Erin"/>
    <x v="3"/>
    <m/>
    <s v="Brasil"/>
    <s v="Pequenas Empresas"/>
    <s v="Material de EscritÃ³rio"/>
    <s v="Armazenamento e OrganizaÃ§Ã£o"/>
    <x v="442"/>
    <s v="Small Box"/>
    <n v="0.73"/>
    <d v="2011-06-11T00:00:00"/>
  </r>
  <r>
    <n v="3232"/>
    <n v="7520"/>
    <n v="53671"/>
    <x v="517"/>
    <s v="MÃ©dia"/>
    <x v="33"/>
    <n v="616.5"/>
    <n v="0.02"/>
    <s v="AÃ©reo Normal"/>
    <n v="25.992999999999999"/>
    <n v="25.992999999999999"/>
    <s v=""/>
    <x v="412"/>
    <n v="8.4"/>
    <s v="Laura Armstrong"/>
    <s v="RibeirÃ£o Pires"/>
    <n v="45040"/>
    <s v="SÃ£o Paulo"/>
    <x v="3"/>
    <s v="Erin"/>
    <x v="3"/>
    <m/>
    <s v="Brasil"/>
    <s v="Pequenas Empresas"/>
    <s v="Material de EscritÃ³rio"/>
    <s v="Capas e AcessÃ³rios"/>
    <x v="586"/>
    <s v="Small Box"/>
    <n v="0.39"/>
    <d v="2011-06-11T00:00:00"/>
  </r>
  <r>
    <n v="13"/>
    <n v="7524"/>
    <n v="53730"/>
    <x v="681"/>
    <s v="Alta"/>
    <x v="47"/>
    <n v="181.8"/>
    <n v="0.05"/>
    <s v="AÃ©reo Normal"/>
    <n v="-144.739"/>
    <n v="-144.739"/>
    <s v=""/>
    <x v="557"/>
    <n v="5.83"/>
    <s v="Shirley Schmidt"/>
    <s v="RibeirÃ£o Pires"/>
    <n v="10583"/>
    <s v="SÃ£o Paulo"/>
    <x v="3"/>
    <s v="Erin"/>
    <x v="3"/>
    <m/>
    <s v="Brasil"/>
    <s v="Corporativo"/>
    <s v="Material de EscritÃ³rio"/>
    <s v="Capas e AcessÃ³rios"/>
    <x v="867"/>
    <s v="Small Box"/>
    <n v="0.36"/>
    <d v="2012-12-30T00:00:00"/>
  </r>
  <r>
    <n v="1190"/>
    <n v="7525"/>
    <n v="53762"/>
    <x v="974"/>
    <s v="CrÃ­tica"/>
    <x v="9"/>
    <n v="136.16"/>
    <n v="7.0000000000000007E-2"/>
    <s v="AÃ©reo Normal"/>
    <n v="58.1"/>
    <n v="58.1"/>
    <s v=""/>
    <x v="18"/>
    <n v="0.49"/>
    <s v="Ivan Liston"/>
    <s v="Recife"/>
    <n v="92253"/>
    <s v="Pernambuco"/>
    <x v="1"/>
    <s v="Chris,Pat"/>
    <x v="1"/>
    <s v="Pat"/>
    <s v="Brasil"/>
    <s v="Consumidor"/>
    <s v="Material de EscritÃ³rio"/>
    <s v="Etiquetas"/>
    <x v="742"/>
    <s v="Small Box"/>
    <n v="0.39"/>
    <d v="2012-06-02T00:00:00"/>
  </r>
  <r>
    <n v="6682"/>
    <n v="7526"/>
    <n v="53766"/>
    <x v="1249"/>
    <s v="NÃ£o Especificada"/>
    <x v="35"/>
    <n v="3122.55"/>
    <n v="7.0000000000000007E-2"/>
    <s v="Transporte RodoviÃ¡rio"/>
    <n v="-574.55970000000002"/>
    <n v="-574.55970000000002"/>
    <s v=""/>
    <x v="493"/>
    <n v="46.2"/>
    <s v="Laura Armstrong"/>
    <s v="RibeirÃ£o Pires"/>
    <n v="43302"/>
    <s v="SÃ£o Paulo"/>
    <x v="3"/>
    <s v="Erin"/>
    <x v="3"/>
    <m/>
    <s v="Brasil"/>
    <s v="Corporativo"/>
    <s v="MobiliÃ¡rio"/>
    <s v="Mesas"/>
    <x v="754"/>
    <s v="Jumbo Box"/>
    <n v="0.69"/>
    <d v="2009-10-14T00:00:00"/>
  </r>
  <r>
    <n v="2817"/>
    <n v="7527"/>
    <n v="53767"/>
    <x v="825"/>
    <s v="NÃ£o Especificada"/>
    <x v="44"/>
    <n v="1131.1500000000001"/>
    <n v="0.03"/>
    <s v="AÃ©reo Normal"/>
    <n v="433.87"/>
    <n v="0"/>
    <s v="Returned"/>
    <x v="137"/>
    <n v="5.76"/>
    <s v="Sibella Parks"/>
    <s v="Teresina"/>
    <n v="97005"/>
    <s v="PiauÃ­"/>
    <x v="1"/>
    <s v="Chris,Pat"/>
    <x v="1"/>
    <s v="Pat"/>
    <s v="Brasil"/>
    <s v="Pequenas Empresas"/>
    <s v="Material de EscritÃ³rio"/>
    <s v="Papel"/>
    <x v="273"/>
    <s v="Small Box"/>
    <n v="0.4"/>
    <d v="2011-08-27T00:00:00"/>
  </r>
  <r>
    <n v="1944"/>
    <n v="7529"/>
    <n v="53795"/>
    <x v="523"/>
    <s v="Alta"/>
    <x v="24"/>
    <n v="3356.7349999999901"/>
    <n v="0.05"/>
    <s v="AÃ©reo Normal"/>
    <n v="370.33199999999999"/>
    <n v="370.33199999999999"/>
    <s v=""/>
    <x v="57"/>
    <n v="4.2"/>
    <s v="Sandra Flanagan"/>
    <s v="RibeirÃ£o Pires"/>
    <n v="44125"/>
    <s v="SÃ£o Paulo"/>
    <x v="3"/>
    <s v="Erin"/>
    <x v="3"/>
    <m/>
    <s v="Brasil"/>
    <s v="EscritÃ³rio em Casa"/>
    <s v="Tecnologia"/>
    <s v="Telefones e ComunicaÃ§Ã£o"/>
    <x v="949"/>
    <s v="Small Box"/>
    <n v="0.6"/>
    <d v="2012-02-01T00:00:00"/>
  </r>
  <r>
    <n v="1949"/>
    <n v="7528"/>
    <n v="53795"/>
    <x v="523"/>
    <s v="Alta"/>
    <x v="47"/>
    <n v="264.60000000000002"/>
    <n v="0.1"/>
    <s v="AÃ©reo RÃ¡pido"/>
    <n v="-93.06"/>
    <n v="-93.06"/>
    <s v=""/>
    <x v="31"/>
    <n v="6.22"/>
    <s v="Sandra Flanagan"/>
    <s v="RibeirÃ£o Pires"/>
    <n v="44125"/>
    <s v="SÃ£o Paulo"/>
    <x v="3"/>
    <s v="Erin"/>
    <x v="3"/>
    <m/>
    <s v="Brasil"/>
    <s v="EscritÃ³rio em Casa"/>
    <s v="Material de EscritÃ³rio"/>
    <s v="Papel"/>
    <x v="600"/>
    <s v="Small Box"/>
    <n v="0.37"/>
    <d v="2012-01-31T00:00:00"/>
  </r>
  <r>
    <n v="7697"/>
    <n v="7531"/>
    <n v="53798"/>
    <x v="1087"/>
    <s v="Baixa"/>
    <x v="13"/>
    <n v="2317.65"/>
    <n v="0"/>
    <s v="AÃ©reo Normal"/>
    <n v="568.6"/>
    <n v="568.6"/>
    <s v=""/>
    <x v="510"/>
    <n v="13.99"/>
    <s v="Kelly Williams"/>
    <s v="Natal"/>
    <n v="84020"/>
    <s v="Rio Grande do Norte"/>
    <x v="1"/>
    <s v="Chris,Pat"/>
    <x v="1"/>
    <s v="Pat"/>
    <s v="Brasil"/>
    <s v="Corporativo"/>
    <s v="Material de EscritÃ³rio"/>
    <s v="EletrodomÃ©sticos"/>
    <x v="783"/>
    <s v="Medium Box"/>
    <n v="0.52"/>
    <d v="2009-04-26T00:00:00"/>
  </r>
  <r>
    <n v="7708"/>
    <n v="7532"/>
    <n v="53798"/>
    <x v="1087"/>
    <s v="Baixa"/>
    <x v="7"/>
    <n v="4987.7299999999996"/>
    <n v="0.08"/>
    <s v="Transporte RodoviÃ¡rio"/>
    <n v="-1867.97"/>
    <n v="-1867.97"/>
    <s v=""/>
    <x v="242"/>
    <n v="70.2"/>
    <s v="Kelly Williams"/>
    <s v="Natal"/>
    <n v="84020"/>
    <s v="Rio Grande do Norte"/>
    <x v="1"/>
    <s v="Chris,Pat"/>
    <x v="1"/>
    <s v="Pat"/>
    <s v="Brasil"/>
    <s v="Corporativo"/>
    <s v="MobiliÃ¡rio"/>
    <s v="Cadeiras"/>
    <x v="323"/>
    <s v="Jumbo Drum"/>
    <n v="0.74"/>
    <d v="2009-04-24T00:00:00"/>
  </r>
  <r>
    <n v="8233"/>
    <n v="7536"/>
    <n v="53891"/>
    <x v="446"/>
    <s v="Alta"/>
    <x v="15"/>
    <n v="4584.7299999999996"/>
    <n v="7.0000000000000007E-2"/>
    <s v="AÃ©reo Normal"/>
    <n v="812.38"/>
    <n v="812.38"/>
    <s v=""/>
    <x v="42"/>
    <n v="19.989999999999998"/>
    <s v="Nathan Mautz"/>
    <s v="MaringÃ¡"/>
    <n v="36608"/>
    <s v="ParanÃ¡"/>
    <x v="2"/>
    <s v="Sam,Pat"/>
    <x v="2"/>
    <s v="Pat"/>
    <s v="Brasil"/>
    <s v="EscritÃ³rio em Casa"/>
    <s v="Tecnologia"/>
    <s v="PerifÃ©ricos"/>
    <x v="300"/>
    <s v="Small Box"/>
    <n v="0.48"/>
    <d v="2009-01-23T00:00:00"/>
  </r>
  <r>
    <n v="8234"/>
    <n v="7537"/>
    <n v="53891"/>
    <x v="446"/>
    <s v="Alta"/>
    <x v="21"/>
    <n v="4039.72"/>
    <n v="0.02"/>
    <s v="AÃ©reo RÃ¡pido"/>
    <n v="-237.6"/>
    <n v="-237.6"/>
    <s v=""/>
    <x v="343"/>
    <n v="39.61"/>
    <s v="Nathan Mautz"/>
    <s v="MaringÃ¡"/>
    <n v="36608"/>
    <s v="ParanÃ¡"/>
    <x v="2"/>
    <s v="Sam,Pat"/>
    <x v="2"/>
    <s v="Pat"/>
    <s v="Brasil"/>
    <s v="EscritÃ³rio em Casa"/>
    <s v="MobiliÃ¡rio"/>
    <s v="MobiliÃ¡rio de EscritÃ³rio"/>
    <x v="479"/>
    <s v="Medium Box"/>
    <n v="0.67"/>
    <d v="2009-01-23T00:00:00"/>
  </r>
  <r>
    <n v="8235"/>
    <n v="7538"/>
    <n v="53891"/>
    <x v="446"/>
    <s v="Alta"/>
    <x v="16"/>
    <n v="2570.944"/>
    <n v="0.03"/>
    <s v="AÃ©reo RÃ¡pido"/>
    <n v="553.35599999999999"/>
    <n v="553.35599999999999"/>
    <s v=""/>
    <x v="43"/>
    <n v="5.92"/>
    <s v="Nathan Mautz"/>
    <s v="MaringÃ¡"/>
    <n v="36608"/>
    <s v="ParanÃ¡"/>
    <x v="2"/>
    <s v="Sam,Pat"/>
    <x v="2"/>
    <s v="Pat"/>
    <s v="Brasil"/>
    <s v="EscritÃ³rio em Casa"/>
    <s v="Tecnologia"/>
    <s v="Telefones e ComunicaÃ§Ã£o"/>
    <x v="453"/>
    <s v="Small Box"/>
    <n v="0.57999999999999996"/>
    <d v="2009-01-23T00:00:00"/>
  </r>
  <r>
    <n v="2766"/>
    <n v="7542"/>
    <n v="53895"/>
    <x v="554"/>
    <s v="NÃ£o Especificada"/>
    <x v="24"/>
    <n v="7922.69"/>
    <n v="0.1"/>
    <s v="AÃ©reo Normal"/>
    <n v="1558.79"/>
    <n v="1558.79"/>
    <s v=""/>
    <x v="363"/>
    <n v="19.989999999999998"/>
    <s v="Amy Hunt"/>
    <s v="Cachoeira do Sul"/>
    <n v="37087"/>
    <s v="Rio Grande do Sul"/>
    <x v="2"/>
    <s v="Sam,Pat"/>
    <x v="2"/>
    <s v="Pat"/>
    <s v="Brasil"/>
    <s v="Pequenas Empresas"/>
    <s v="Material de EscritÃ³rio"/>
    <s v="Armazenamento e OrganizaÃ§Ã£o"/>
    <x v="512"/>
    <s v="Small Box"/>
    <n v="0.57999999999999996"/>
    <d v="2011-09-06T00:00:00"/>
  </r>
  <r>
    <n v="7935"/>
    <n v="7543"/>
    <n v="53920"/>
    <x v="549"/>
    <s v="CrÃ­tica"/>
    <x v="43"/>
    <n v="433.31"/>
    <n v="0.05"/>
    <s v="Transporte RodoviÃ¡rio"/>
    <n v="-815.79"/>
    <n v="-815.79"/>
    <s v=""/>
    <x v="33"/>
    <n v="53.03"/>
    <s v="Anna Chung"/>
    <s v="MaceiÃ³"/>
    <n v="85335"/>
    <s v="Alagoas"/>
    <x v="1"/>
    <s v="Chris,Pat"/>
    <x v="1"/>
    <s v="Pat"/>
    <s v="Brasil"/>
    <s v="EscritÃ³rio em Casa"/>
    <s v="Material de EscritÃ³rio"/>
    <s v="Armazenamento e OrganizaÃ§Ã£o"/>
    <x v="34"/>
    <s v="Jumbo Drum"/>
    <n v="0.78"/>
    <d v="2009-03-20T00:00:00"/>
  </r>
  <r>
    <n v="2915"/>
    <n v="7546"/>
    <n v="53956"/>
    <x v="540"/>
    <s v="Alta"/>
    <x v="27"/>
    <n v="1779.87"/>
    <n v="0.01"/>
    <s v="AÃ©reo Normal"/>
    <n v="311.72000000000003"/>
    <n v="311.72000000000003"/>
    <s v=""/>
    <x v="171"/>
    <n v="17.48"/>
    <s v="Elpida Rittenbach"/>
    <s v="MaringÃ¡"/>
    <n v="32701"/>
    <s v="ParanÃ¡"/>
    <x v="2"/>
    <s v="Sam,Pat"/>
    <x v="2"/>
    <s v="Pat"/>
    <s v="Brasil"/>
    <s v="Consumidor"/>
    <s v="Material de EscritÃ³rio"/>
    <s v="Papel"/>
    <x v="209"/>
    <s v="Small Box"/>
    <n v="0.36"/>
    <d v="2011-08-09T00:00:00"/>
  </r>
  <r>
    <n v="7281"/>
    <n v="7549"/>
    <n v="54019"/>
    <x v="509"/>
    <s v="Baixa"/>
    <x v="44"/>
    <n v="4233.1499999999996"/>
    <n v="0.08"/>
    <s v="Transporte RodoviÃ¡rio"/>
    <n v="1219.8699999999999"/>
    <n v="1219.8699999999999"/>
    <s v=""/>
    <x v="290"/>
    <n v="26.3"/>
    <s v="Aaron Bergman"/>
    <s v="Feira de Santana"/>
    <n v="98221"/>
    <s v="Bahia"/>
    <x v="1"/>
    <s v="Chris,Pat"/>
    <x v="1"/>
    <s v="Pat"/>
    <s v="Brasil"/>
    <s v="Corporativo"/>
    <s v="Tecnologia"/>
    <s v="MÃ¡quinas de EscritÃ³rio"/>
    <x v="920"/>
    <s v="Jumbo Drum"/>
    <n v="0.38"/>
    <d v="2009-07-08T00:00:00"/>
  </r>
  <r>
    <n v="1920"/>
    <n v="7551"/>
    <n v="54020"/>
    <x v="1319"/>
    <s v="Baixa"/>
    <x v="27"/>
    <n v="270.56"/>
    <n v="0.09"/>
    <s v="AÃ©reo Normal"/>
    <n v="-140.47999999999999"/>
    <n v="-140.47999999999999"/>
    <s v=""/>
    <x v="31"/>
    <n v="6.86"/>
    <s v="Jennifer Ferguson"/>
    <s v="RibeirÃ£o Pires"/>
    <n v="10528"/>
    <s v="SÃ£o Paulo"/>
    <x v="3"/>
    <s v="Erin"/>
    <x v="3"/>
    <m/>
    <s v="Brasil"/>
    <s v="Corporativo"/>
    <s v="Material de EscritÃ³rio"/>
    <s v="Papel"/>
    <x v="1200"/>
    <s v="Small Box"/>
    <n v="0.37"/>
    <d v="2012-02-05T00:00:00"/>
  </r>
  <r>
    <n v="1922"/>
    <n v="7550"/>
    <n v="54020"/>
    <x v="1319"/>
    <s v="Baixa"/>
    <x v="44"/>
    <n v="648.58000000000004"/>
    <n v="0.05"/>
    <s v="AÃ©reo Normal"/>
    <n v="182.63"/>
    <n v="182.63"/>
    <s v=""/>
    <x v="16"/>
    <n v="5.21"/>
    <s v="Jennifer Ferguson"/>
    <s v="RibeirÃ£o Pires"/>
    <n v="10528"/>
    <s v="SÃ£o Paulo"/>
    <x v="3"/>
    <s v="Erin"/>
    <x v="3"/>
    <m/>
    <s v="Brasil"/>
    <s v="Corporativo"/>
    <s v="Material de EscritÃ³rio"/>
    <s v="Papel"/>
    <x v="658"/>
    <s v="Small Box"/>
    <n v="0.37"/>
    <d v="2012-02-04T00:00:00"/>
  </r>
  <r>
    <n v="2892"/>
    <n v="7553"/>
    <n v="54051"/>
    <x v="374"/>
    <s v="MÃ©dia"/>
    <x v="3"/>
    <n v="3301.33"/>
    <n v="0.05"/>
    <s v="Transporte RodoviÃ¡rio"/>
    <n v="-307.45999999999998"/>
    <n v="-307.45999999999998"/>
    <s v=""/>
    <x v="321"/>
    <n v="36.090000000000003"/>
    <s v="Alice McCarthy"/>
    <s v="Natal"/>
    <n v="84041"/>
    <s v="Rio Grande do Norte"/>
    <x v="1"/>
    <s v="Chris,Pat"/>
    <x v="1"/>
    <s v="Pat"/>
    <s v="Brasil"/>
    <s v="Corporativo"/>
    <s v="MobiliÃ¡rio"/>
    <s v="Estantes"/>
    <x v="608"/>
    <s v="Jumbo Box"/>
    <n v="0.77"/>
    <d v="2011-08-13T00:00:00"/>
  </r>
  <r>
    <n v="2896"/>
    <n v="7554"/>
    <n v="54051"/>
    <x v="374"/>
    <s v="MÃ©dia"/>
    <x v="9"/>
    <n v="126.95"/>
    <n v="0.06"/>
    <s v="AÃ©reo RÃ¡pido"/>
    <n v="45.87"/>
    <n v="45.87"/>
    <s v=""/>
    <x v="152"/>
    <n v="0.99"/>
    <s v="Alice McCarthy"/>
    <s v="Natal"/>
    <n v="84041"/>
    <s v="Rio Grande do Norte"/>
    <x v="1"/>
    <s v="Chris,Pat"/>
    <x v="1"/>
    <s v="Pat"/>
    <s v="Brasil"/>
    <s v="Corporativo"/>
    <s v="Material de EscritÃ³rio"/>
    <s v="Etiquetas"/>
    <x v="388"/>
    <s v="Small Box"/>
    <n v="0.39"/>
    <d v="2011-08-12T00:00:00"/>
  </r>
  <r>
    <n v="1860"/>
    <n v="7555"/>
    <n v="54053"/>
    <x v="88"/>
    <s v="Alta"/>
    <x v="43"/>
    <n v="821.78849999999898"/>
    <n v="0.06"/>
    <s v="AÃ©reo RÃ¡pido"/>
    <n v="-230.34"/>
    <n v="-230.34"/>
    <s v=""/>
    <x v="241"/>
    <n v="5"/>
    <s v="Alex Grayson"/>
    <s v="VitÃ³ria"/>
    <n v="4401"/>
    <s v="EspÃ­rito Santo"/>
    <x v="3"/>
    <s v="Erin"/>
    <x v="3"/>
    <m/>
    <s v="Brasil"/>
    <s v="Consumidor"/>
    <s v="Tecnologia"/>
    <s v="Telefones e ComunicaÃ§Ã£o"/>
    <x v="413"/>
    <s v="Small Pack"/>
    <n v="0.8"/>
    <d v="2012-02-15T00:00:00"/>
  </r>
  <r>
    <n v="1861"/>
    <n v="7556"/>
    <n v="54053"/>
    <x v="88"/>
    <s v="Alta"/>
    <x v="20"/>
    <n v="5634.3525"/>
    <n v="0.03"/>
    <s v="AÃ©reo Normal"/>
    <n v="1185.4079999999999"/>
    <n v="1185.4079999999999"/>
    <s v=""/>
    <x v="221"/>
    <n v="8.08"/>
    <s v="Alex Grayson"/>
    <s v="RibeirÃ£o Pires"/>
    <n v="8861"/>
    <s v="SÃ£o Paulo"/>
    <x v="3"/>
    <s v="Erin"/>
    <x v="3"/>
    <m/>
    <s v="Brasil"/>
    <s v="Consumidor"/>
    <s v="Tecnologia"/>
    <s v="Telefones e ComunicaÃ§Ã£o"/>
    <x v="498"/>
    <s v="Small Box"/>
    <n v="0.59"/>
    <d v="2012-02-15T00:00:00"/>
  </r>
  <r>
    <n v="8105"/>
    <n v="7557"/>
    <n v="54055"/>
    <x v="1320"/>
    <s v="CrÃ­tica"/>
    <x v="21"/>
    <n v="5483.96"/>
    <n v="0.02"/>
    <s v="Transporte RodoviÃ¡rio"/>
    <n v="-1330.5"/>
    <n v="-1330.5"/>
    <s v=""/>
    <x v="211"/>
    <n v="58.64"/>
    <s v="Lena Creighton"/>
    <s v="RibeirÃ£o Pires"/>
    <n v="15239"/>
    <s v="SÃ£o Paulo"/>
    <x v="3"/>
    <s v="Erin"/>
    <x v="3"/>
    <m/>
    <s v="Brasil"/>
    <s v="EscritÃ³rio em Casa"/>
    <s v="MobiliÃ¡rio"/>
    <s v="Estantes"/>
    <x v="523"/>
    <s v="Jumbo Box"/>
    <n v="0.75"/>
    <d v="2009-02-15T00:00:00"/>
  </r>
  <r>
    <n v="2734"/>
    <n v="7560"/>
    <n v="54084"/>
    <x v="164"/>
    <s v="CrÃ­tica"/>
    <x v="12"/>
    <n v="160.52000000000001"/>
    <n v="0.08"/>
    <s v="Transporte RodoviÃ¡rio"/>
    <n v="-69.66"/>
    <n v="-69.66"/>
    <s v=""/>
    <x v="339"/>
    <n v="14.19"/>
    <s v="Lauren Leatherbury"/>
    <s v="SÃ£o LuÃ­s"/>
    <n v="87105"/>
    <s v="MaranhÃ£o"/>
    <x v="1"/>
    <s v="Chris,Pat"/>
    <x v="1"/>
    <s v="Pat"/>
    <s v="Brasil"/>
    <s v="Corporativo"/>
    <s v="MobiliÃ¡rio"/>
    <s v="Cadeiras"/>
    <x v="485"/>
    <s v="Jumbo Drum"/>
    <n v="0.56000000000000005"/>
    <d v="2011-09-12T00:00:00"/>
  </r>
  <r>
    <n v="648"/>
    <n v="7561"/>
    <n v="54086"/>
    <x v="137"/>
    <s v="Baixa"/>
    <x v="3"/>
    <n v="5062.18"/>
    <n v="0.06"/>
    <s v="Transporte RodoviÃ¡rio"/>
    <n v="842.83"/>
    <n v="0"/>
    <s v="Returned"/>
    <x v="602"/>
    <n v="28.06"/>
    <s v="Denny Ordway"/>
    <s v="Recife"/>
    <n v="92399"/>
    <s v="Pernambuco"/>
    <x v="1"/>
    <s v="Chris,Pat"/>
    <x v="1"/>
    <s v="Pat"/>
    <s v="Brasil"/>
    <s v="Pequenas Empresas"/>
    <s v="Tecnologia"/>
    <s v="MÃ¡quinas de EscritÃ³rio"/>
    <x v="955"/>
    <s v="Jumbo Drum"/>
    <n v="0.56000000000000005"/>
    <d v="2012-09-08T00:00:00"/>
  </r>
  <r>
    <n v="2442"/>
    <n v="7564"/>
    <n v="54116"/>
    <x v="1129"/>
    <s v="CrÃ­tica"/>
    <x v="35"/>
    <n v="3329.27"/>
    <n v="0.05"/>
    <s v="Transporte RodoviÃ¡rio"/>
    <n v="350"/>
    <n v="350"/>
    <s v=""/>
    <x v="15"/>
    <n v="16.010000000000002"/>
    <s v="Frank Gastineau"/>
    <s v="Natal"/>
    <n v="84074"/>
    <s v="Rio Grande do Norte"/>
    <x v="1"/>
    <s v="Chris,Pat"/>
    <x v="1"/>
    <s v="Pat"/>
    <s v="Brasil"/>
    <s v="Pequenas Empresas"/>
    <s v="MobiliÃ¡rio"/>
    <s v="Mesas"/>
    <x v="394"/>
    <s v="Jumbo Box"/>
    <n v="0.7"/>
    <d v="2011-11-04T00:00:00"/>
  </r>
  <r>
    <n v="4562"/>
    <n v="7568"/>
    <n v="54146"/>
    <x v="1167"/>
    <s v="Baixa"/>
    <x v="12"/>
    <n v="124.75"/>
    <n v="0.06"/>
    <s v="AÃ©reo Normal"/>
    <n v="-112.64"/>
    <n v="-112.64"/>
    <s v=""/>
    <x v="200"/>
    <n v="1.99"/>
    <s v="Laurel Elliston"/>
    <s v="Erval Seco"/>
    <n v="22801"/>
    <s v="Rio Grande do Sul"/>
    <x v="2"/>
    <s v="Sam,Pat"/>
    <x v="2"/>
    <s v="Pat"/>
    <s v="Brasil"/>
    <s v="Corporativo"/>
    <s v="Tecnologia"/>
    <s v="PerifÃ©ricos"/>
    <x v="255"/>
    <s v="Small Pack"/>
    <n v="0.55000000000000004"/>
    <d v="2010-10-23T00:00:00"/>
  </r>
  <r>
    <n v="6936"/>
    <n v="7570"/>
    <n v="54151"/>
    <x v="1307"/>
    <s v="CrÃ­tica"/>
    <x v="44"/>
    <n v="205.87"/>
    <n v="0.03"/>
    <s v="AÃ©reo Normal"/>
    <n v="65.88"/>
    <n v="0"/>
    <s v="Returned"/>
    <x v="40"/>
    <n v="1.46"/>
    <s v="Amy Cox"/>
    <s v="RibeirÃ£o Pires"/>
    <n v="15122"/>
    <s v="SÃ£o Paulo"/>
    <x v="3"/>
    <s v="Erin"/>
    <x v="3"/>
    <m/>
    <s v="Brasil"/>
    <s v="Pequenas Empresas"/>
    <s v="Material de EscritÃ³rio"/>
    <s v="Papel"/>
    <x v="999"/>
    <s v="Wrap Bag"/>
    <n v="0.39"/>
    <d v="2009-09-03T00:00:00"/>
  </r>
  <r>
    <n v="6937"/>
    <n v="7571"/>
    <n v="54151"/>
    <x v="1307"/>
    <s v="CrÃ­tica"/>
    <x v="39"/>
    <n v="65.12"/>
    <n v="7.0000000000000007E-2"/>
    <s v="AÃ©reo Normal"/>
    <n v="1.42"/>
    <n v="0"/>
    <s v="Returned"/>
    <x v="9"/>
    <n v="1"/>
    <s v="Amy Cox"/>
    <s v="RibeirÃ£o Pires"/>
    <n v="15122"/>
    <s v="SÃ£o Paulo"/>
    <x v="3"/>
    <s v="Erin"/>
    <x v="3"/>
    <m/>
    <s v="Brasil"/>
    <s v="Pequenas Empresas"/>
    <s v="Material de EscritÃ³rio"/>
    <s v="Canetas e materiais de arte"/>
    <x v="849"/>
    <s v="Wrap Bag"/>
    <n v="0.35"/>
    <d v="2009-09-03T00:00:00"/>
  </r>
  <r>
    <n v="3131"/>
    <n v="7572"/>
    <n v="54176"/>
    <x v="1009"/>
    <s v="NÃ£o Especificada"/>
    <x v="22"/>
    <n v="2492.9699999999998"/>
    <n v="0.06"/>
    <s v="AÃ©reo Normal"/>
    <n v="131.02000000000001"/>
    <n v="131.02000000000001"/>
    <s v=""/>
    <x v="167"/>
    <n v="14.52"/>
    <s v="Jack O'Briant"/>
    <s v="Erval Seco"/>
    <n v="39503"/>
    <s v="Rio Grande do Sul"/>
    <x v="2"/>
    <s v="Sam,Pat"/>
    <x v="2"/>
    <s v="Pat"/>
    <s v="Brasil"/>
    <s v="Consumidor"/>
    <s v="Tecnologia"/>
    <s v="PerifÃ©ricos"/>
    <x v="333"/>
    <s v="Small Box"/>
    <n v="0.65"/>
    <d v="2011-06-28T00:00:00"/>
  </r>
  <r>
    <n v="361"/>
    <n v="7575"/>
    <n v="54180"/>
    <x v="1110"/>
    <s v="CrÃ­tica"/>
    <x v="27"/>
    <n v="913.99"/>
    <n v="0.08"/>
    <s v="AÃ©reo Normal"/>
    <n v="-57.75"/>
    <n v="-57.75"/>
    <s v=""/>
    <x v="287"/>
    <n v="8.99"/>
    <s v="Jill Matthias"/>
    <s v="Recife"/>
    <n v="92653"/>
    <s v="Pernambuco"/>
    <x v="1"/>
    <s v="Chris,Pat"/>
    <x v="1"/>
    <s v="Pat"/>
    <s v="Brasil"/>
    <s v="Consumidor"/>
    <s v="Material de EscritÃ³rio"/>
    <s v="Canetas e materiais de arte"/>
    <x v="398"/>
    <s v="Small Pack"/>
    <n v="0.59"/>
    <d v="2012-10-24T00:00:00"/>
  </r>
  <r>
    <n v="1276"/>
    <n v="7576"/>
    <n v="54181"/>
    <x v="526"/>
    <s v="Alta"/>
    <x v="40"/>
    <n v="2608.79"/>
    <n v="0.03"/>
    <s v="Transporte RodoviÃ¡rio"/>
    <n v="67.36"/>
    <n v="67.36"/>
    <s v=""/>
    <x v="498"/>
    <n v="14.7"/>
    <s v="Duane Benoit"/>
    <s v="RibeirÃ£o Pires"/>
    <n v="18040"/>
    <s v="SÃ£o Paulo"/>
    <x v="3"/>
    <s v="Erin"/>
    <x v="3"/>
    <m/>
    <s v="Brasil"/>
    <s v="EscritÃ³rio em Casa"/>
    <s v="Tecnologia"/>
    <s v="MÃ¡quinas de EscritÃ³rio"/>
    <x v="763"/>
    <s v="Jumbo Drum"/>
    <n v="0.59"/>
    <d v="2012-05-20T00:00:00"/>
  </r>
  <r>
    <n v="775"/>
    <n v="7579"/>
    <n v="54209"/>
    <x v="341"/>
    <s v="MÃ©dia"/>
    <x v="24"/>
    <n v="664.98900000000003"/>
    <n v="0.04"/>
    <s v="AÃ©reo Normal"/>
    <n v="170.46"/>
    <n v="170.46"/>
    <s v=""/>
    <x v="146"/>
    <n v="5.99"/>
    <s v="Arthur Prichep"/>
    <s v="RibeirÃ£o Pires"/>
    <n v="44106"/>
    <s v="SÃ£o Paulo"/>
    <x v="3"/>
    <s v="Erin"/>
    <x v="3"/>
    <m/>
    <s v="Brasil"/>
    <s v="EscritÃ³rio em Casa"/>
    <s v="Tecnologia"/>
    <s v="Telefones e ComunicaÃ§Ã£o"/>
    <x v="837"/>
    <s v="Wrap Bag"/>
    <n v="0.38"/>
    <d v="2012-08-17T00:00:00"/>
  </r>
  <r>
    <n v="2093"/>
    <n v="7580"/>
    <n v="54214"/>
    <x v="1280"/>
    <s v="MÃ©dia"/>
    <x v="39"/>
    <n v="7325.63"/>
    <n v="0.04"/>
    <s v="AÃ©reo RÃ¡pido"/>
    <n v="1899.23"/>
    <n v="1899.23"/>
    <s v=""/>
    <x v="636"/>
    <n v="24.49"/>
    <s v="Resi Polking"/>
    <s v="AracajÃº"/>
    <n v="83605"/>
    <s v="Sergipe"/>
    <x v="1"/>
    <s v="Chris,Pat"/>
    <x v="1"/>
    <s v="Pat"/>
    <s v="Brasil"/>
    <s v="Pequenas Empresas"/>
    <s v="Tecnologia"/>
    <s v="Copiadoras e fax"/>
    <x v="1018"/>
    <s v="Large Box"/>
    <n v="0.46"/>
    <d v="2012-01-05T00:00:00"/>
  </r>
  <r>
    <n v="2508"/>
    <n v="7581"/>
    <n v="54215"/>
    <x v="1240"/>
    <s v="Alta"/>
    <x v="18"/>
    <n v="321.20999999999998"/>
    <n v="0.04"/>
    <s v="AÃ©reo Normal"/>
    <n v="53.44"/>
    <n v="0"/>
    <s v="Returned"/>
    <x v="162"/>
    <n v="1.99"/>
    <s v="Denny Ordway"/>
    <s v="Recife"/>
    <n v="92399"/>
    <s v="Pernambuco"/>
    <x v="1"/>
    <s v="Chris,Pat"/>
    <x v="1"/>
    <s v="Pat"/>
    <s v="Brasil"/>
    <s v="Pequenas Empresas"/>
    <s v="Tecnologia"/>
    <s v="PerifÃ©ricos"/>
    <x v="195"/>
    <s v="Small Pack"/>
    <n v="0.46"/>
    <d v="2011-10-23T00:00:00"/>
  </r>
  <r>
    <n v="6859"/>
    <n v="7582"/>
    <n v="54243"/>
    <x v="822"/>
    <s v="Baixa"/>
    <x v="0"/>
    <n v="907.24"/>
    <n v="7.0000000000000007E-2"/>
    <s v="AÃ©reo RÃ¡pido"/>
    <n v="-634.73410000000001"/>
    <n v="0"/>
    <s v="Returned"/>
    <x v="595"/>
    <n v="69"/>
    <s v="Amy Cox"/>
    <s v="RibeirÃ£o Pires"/>
    <n v="15122"/>
    <s v="SÃ£o Paulo"/>
    <x v="3"/>
    <s v="Erin"/>
    <x v="3"/>
    <m/>
    <s v="Brasil"/>
    <s v="EscritÃ³rio em Casa"/>
    <s v="MobiliÃ¡rio"/>
    <s v="Mesas"/>
    <x v="942"/>
    <s v="Large Box"/>
    <n v="0.68"/>
    <d v="2009-09-16T00:00:00"/>
  </r>
  <r>
    <n v="2948"/>
    <n v="7586"/>
    <n v="54279"/>
    <x v="1277"/>
    <s v="Alta"/>
    <x v="7"/>
    <n v="10071.09"/>
    <n v="0.1"/>
    <s v="Transporte RodoviÃ¡rio"/>
    <n v="1977.69"/>
    <n v="1977.69"/>
    <s v=""/>
    <x v="562"/>
    <n v="17.86"/>
    <s v="Harry Greene"/>
    <s v="Olinda"/>
    <n v="82716"/>
    <s v="Pernambuco"/>
    <x v="1"/>
    <s v="Chris,Pat"/>
    <x v="1"/>
    <s v="Pat"/>
    <s v="Brasil"/>
    <s v="Corporativo"/>
    <s v="Tecnologia"/>
    <s v="MÃ¡quinas de EscritÃ³rio"/>
    <x v="880"/>
    <s v="Jumbo Drum"/>
    <n v="0.57999999999999996"/>
    <d v="2011-07-31T00:00:00"/>
  </r>
  <r>
    <n v="2062"/>
    <n v="7588"/>
    <n v="54307"/>
    <x v="328"/>
    <s v="Alta"/>
    <x v="5"/>
    <n v="243.52"/>
    <n v="0.01"/>
    <s v="AÃ©reo Normal"/>
    <n v="-59.64"/>
    <n v="-59.64"/>
    <s v=""/>
    <x v="671"/>
    <n v="13.56"/>
    <s v="Lauren Leatherbury"/>
    <s v="SÃ£o LuÃ­s"/>
    <n v="87105"/>
    <s v="MaranhÃ£o"/>
    <x v="1"/>
    <s v="Chris,Pat"/>
    <x v="1"/>
    <s v="Pat"/>
    <s v="Brasil"/>
    <s v="Corporativo"/>
    <s v="MobiliÃ¡rio"/>
    <s v="MobiliÃ¡rio de EscritÃ³rio"/>
    <x v="1095"/>
    <s v="Large Box"/>
    <n v="0.57999999999999996"/>
    <d v="2012-01-09T00:00:00"/>
  </r>
  <r>
    <n v="2063"/>
    <n v="7589"/>
    <n v="54307"/>
    <x v="328"/>
    <s v="Alta"/>
    <x v="18"/>
    <n v="3849.8"/>
    <n v="0.04"/>
    <s v="Transporte RodoviÃ¡rio"/>
    <n v="192.2"/>
    <n v="192.2"/>
    <s v=""/>
    <x v="99"/>
    <n v="35.67"/>
    <s v="Lauren Leatherbury"/>
    <s v="SÃ£o LuÃ­s"/>
    <n v="87105"/>
    <s v="MaranhÃ£o"/>
    <x v="1"/>
    <s v="Chris,Pat"/>
    <x v="1"/>
    <s v="Pat"/>
    <s v="Brasil"/>
    <s v="Corporativo"/>
    <s v="MobiliÃ¡rio"/>
    <s v="Mesas"/>
    <x v="114"/>
    <s v="Jumbo Box"/>
    <n v="0.66"/>
    <d v="2012-01-09T00:00:00"/>
  </r>
  <r>
    <n v="2064"/>
    <n v="7590"/>
    <n v="54307"/>
    <x v="328"/>
    <s v="Alta"/>
    <x v="7"/>
    <n v="198.29"/>
    <n v="0.08"/>
    <s v="AÃ©reo Normal"/>
    <n v="-134.41200000000001"/>
    <n v="-134.41200000000001"/>
    <s v=""/>
    <x v="113"/>
    <n v="5.68"/>
    <s v="Lauren Leatherbury"/>
    <s v="JoÃ£o Pessoa"/>
    <n v="81301"/>
    <s v="ParaÃ­ba"/>
    <x v="1"/>
    <s v="Chris,Pat"/>
    <x v="1"/>
    <s v="Pat"/>
    <s v="Brasil"/>
    <s v="Corporativo"/>
    <s v="Material de EscritÃ³rio"/>
    <s v="Capas e AcessÃ³rios"/>
    <x v="810"/>
    <s v="Small Box"/>
    <n v="0.36"/>
    <d v="2012-01-09T00:00:00"/>
  </r>
  <r>
    <n v="5674"/>
    <n v="7591"/>
    <n v="54336"/>
    <x v="800"/>
    <s v="MÃ©dia"/>
    <x v="31"/>
    <n v="952.21"/>
    <n v="0.05"/>
    <s v="AÃ©reo Normal"/>
    <n v="403.83"/>
    <n v="403.83"/>
    <s v=""/>
    <x v="723"/>
    <n v="3.62"/>
    <s v="Alejandro Savely"/>
    <s v="Recife"/>
    <n v="95687"/>
    <s v="Pernambuco"/>
    <x v="1"/>
    <s v="Chris,Pat"/>
    <x v="1"/>
    <s v="Pat"/>
    <s v="Brasil"/>
    <s v="Corporativo"/>
    <s v="MobiliÃ¡rio"/>
    <s v="MobiliÃ¡rio de EscritÃ³rio"/>
    <x v="1206"/>
    <s v="Wrap Bag"/>
    <n v="0.43"/>
    <d v="2010-04-17T00:00:00"/>
  </r>
  <r>
    <n v="7448"/>
    <n v="7594"/>
    <n v="54342"/>
    <x v="1321"/>
    <s v="Baixa"/>
    <x v="44"/>
    <n v="3439.39"/>
    <n v="0.05"/>
    <s v="AÃ©reo RÃ¡pido"/>
    <n v="1057.6199999999999"/>
    <n v="1057.6199999999999"/>
    <s v=""/>
    <x v="696"/>
    <n v="7.18"/>
    <s v="Pauline Webber"/>
    <s v="AracajÃº"/>
    <n v="83704"/>
    <s v="Sergipe"/>
    <x v="1"/>
    <s v="Chris,Pat"/>
    <x v="1"/>
    <s v="Pat"/>
    <s v="Brasil"/>
    <s v="Consumidor"/>
    <s v="Tecnologia"/>
    <s v="PerifÃ©ricos"/>
    <x v="1140"/>
    <s v="Small Box"/>
    <n v="0.46"/>
    <d v="2009-06-08T00:00:00"/>
  </r>
  <r>
    <n v="7449"/>
    <n v="7595"/>
    <n v="54342"/>
    <x v="1321"/>
    <s v="Baixa"/>
    <x v="1"/>
    <n v="10.48"/>
    <n v="0.02"/>
    <s v="AÃ©reo Normal"/>
    <n v="-5.65"/>
    <n v="-5.65"/>
    <s v=""/>
    <x v="271"/>
    <n v="0.71"/>
    <s v="Pauline Webber"/>
    <s v="AracajÃº"/>
    <n v="83704"/>
    <s v="Sergipe"/>
    <x v="1"/>
    <s v="Chris,Pat"/>
    <x v="1"/>
    <s v="Pat"/>
    <s v="Brasil"/>
    <s v="Consumidor"/>
    <s v="Material de EscritÃ³rio"/>
    <s v="Canetas e materiais de arte"/>
    <x v="373"/>
    <s v="Wrap Bag"/>
    <n v="0.52"/>
    <d v="2009-06-08T00:00:00"/>
  </r>
  <r>
    <n v="2447"/>
    <n v="7596"/>
    <n v="54368"/>
    <x v="321"/>
    <s v="NÃ£o Especificada"/>
    <x v="42"/>
    <n v="233.2"/>
    <n v="0.04"/>
    <s v="AÃ©reo Normal"/>
    <n v="-48.07"/>
    <n v="0"/>
    <s v="Returned"/>
    <x v="36"/>
    <n v="5.83"/>
    <s v="Kimberly Carter"/>
    <s v="RibeirÃ£o Pires"/>
    <n v="12047"/>
    <s v="SÃ£o Paulo"/>
    <x v="3"/>
    <s v="Erin"/>
    <x v="3"/>
    <m/>
    <s v="Brasil"/>
    <s v="Pequenas Empresas"/>
    <s v="Material de EscritÃ³rio"/>
    <s v="Papel"/>
    <x v="37"/>
    <s v="Wrap Bag"/>
    <n v="0.36"/>
    <d v="2011-11-03T00:00:00"/>
  </r>
  <r>
    <n v="2458"/>
    <n v="7597"/>
    <n v="54368"/>
    <x v="321"/>
    <s v="NÃ£o Especificada"/>
    <x v="48"/>
    <n v="79.53"/>
    <n v="0.08"/>
    <s v="AÃ©reo Normal"/>
    <n v="-48.55"/>
    <n v="0"/>
    <s v="Returned"/>
    <x v="18"/>
    <n v="5.49"/>
    <s v="Kimberly Carter"/>
    <s v="RibeirÃ£o Pires"/>
    <n v="12047"/>
    <s v="SÃ£o Paulo"/>
    <x v="3"/>
    <s v="Erin"/>
    <x v="3"/>
    <m/>
    <s v="Brasil"/>
    <s v="Pequenas Empresas"/>
    <s v="Material de EscritÃ³rio"/>
    <s v="Papel"/>
    <x v="201"/>
    <s v="Small Box"/>
    <n v="0.38"/>
    <d v="2011-11-02T00:00:00"/>
  </r>
  <r>
    <n v="2459"/>
    <n v="7598"/>
    <n v="54368"/>
    <x v="321"/>
    <s v="NÃ£o Especificada"/>
    <x v="27"/>
    <n v="1680.9769999999901"/>
    <n v="0.05"/>
    <s v="AÃ©reo Normal"/>
    <n v="383.09399999999999"/>
    <n v="0"/>
    <s v="Returned"/>
    <x v="324"/>
    <n v="4.99"/>
    <s v="Kimberly Carter"/>
    <s v="RibeirÃ£o Pires"/>
    <n v="12047"/>
    <s v="SÃ£o Paulo"/>
    <x v="3"/>
    <s v="Erin"/>
    <x v="3"/>
    <m/>
    <s v="Brasil"/>
    <s v="Pequenas Empresas"/>
    <s v="Tecnologia"/>
    <s v="Telefones e ComunicaÃ§Ã£o"/>
    <x v="455"/>
    <s v="Small Box"/>
    <n v="0.56000000000000005"/>
    <d v="2011-11-02T00:00:00"/>
  </r>
  <r>
    <n v="8019"/>
    <n v="7599"/>
    <n v="54369"/>
    <x v="920"/>
    <s v="NÃ£o Especificada"/>
    <x v="26"/>
    <n v="421.08"/>
    <n v="0"/>
    <s v="AÃ©reo RÃ¡pido"/>
    <n v="82.31"/>
    <n v="82.31"/>
    <s v=""/>
    <x v="294"/>
    <n v="1.99"/>
    <s v="Ryan Akin"/>
    <s v="RibeirÃ£o Pires"/>
    <n v="44070"/>
    <s v="SÃ£o Paulo"/>
    <x v="3"/>
    <s v="Erin"/>
    <x v="3"/>
    <m/>
    <s v="Brasil"/>
    <s v="Consumidor"/>
    <s v="Tecnologia"/>
    <s v="PerifÃ©ricos"/>
    <x v="408"/>
    <s v="Small Pack"/>
    <n v="0.52"/>
    <d v="2009-03-04T00:00:00"/>
  </r>
  <r>
    <n v="1552"/>
    <n v="7600"/>
    <n v="54370"/>
    <x v="916"/>
    <s v="NÃ£o Especificada"/>
    <x v="19"/>
    <n v="4968.5"/>
    <n v="0"/>
    <s v="AÃ©reo Normal"/>
    <n v="1041.28"/>
    <n v="1041.28"/>
    <s v=""/>
    <x v="145"/>
    <n v="19.989999999999998"/>
    <s v="Carol Adams"/>
    <s v="VitÃ³ria"/>
    <n v="21136"/>
    <s v="EspÃ­rito Santo"/>
    <x v="3"/>
    <s v="Erin"/>
    <x v="3"/>
    <m/>
    <s v="Brasil"/>
    <s v="Corporativo"/>
    <s v="Tecnologia"/>
    <s v="PerifÃ©ricos"/>
    <x v="171"/>
    <s v="Small Box"/>
    <n v="0.52"/>
    <d v="2012-04-08T00:00:00"/>
  </r>
  <r>
    <n v="1847"/>
    <n v="7602"/>
    <n v="54371"/>
    <x v="1072"/>
    <s v="NÃ£o Especificada"/>
    <x v="25"/>
    <n v="118.63"/>
    <n v="0.05"/>
    <s v="AÃ©reo Normal"/>
    <n v="6.2984999999999998"/>
    <n v="0"/>
    <s v="Returned"/>
    <x v="488"/>
    <n v="5.08"/>
    <s v="Toby Knight"/>
    <s v="MaringÃ¡"/>
    <n v="32303"/>
    <s v="ParanÃ¡"/>
    <x v="2"/>
    <s v="Sam,Pat"/>
    <x v="2"/>
    <s v="Pat"/>
    <s v="Brasil"/>
    <s v="Corporativo"/>
    <s v="Material de EscritÃ³rio"/>
    <s v="Capas e AcessÃ³rios"/>
    <x v="1036"/>
    <s v="Small Box"/>
    <n v="0.36"/>
    <d v="2012-02-17T00:00:00"/>
  </r>
  <r>
    <n v="1862"/>
    <n v="7601"/>
    <n v="54371"/>
    <x v="1072"/>
    <s v="NÃ£o Especificada"/>
    <x v="9"/>
    <n v="115.02"/>
    <n v="0"/>
    <s v="AÃ©reo Normal"/>
    <n v="46.3"/>
    <n v="0"/>
    <s v="Returned"/>
    <x v="647"/>
    <n v="0.71"/>
    <s v="Toby Knight"/>
    <s v="MaringÃ¡"/>
    <n v="33322"/>
    <s v="ParanÃ¡"/>
    <x v="2"/>
    <s v="Sam,Pat"/>
    <x v="2"/>
    <s v="Pat"/>
    <s v="Brasil"/>
    <s v="Corporativo"/>
    <s v="Material de EscritÃ³rio"/>
    <s v="ElÃ¡sticos"/>
    <x v="1048"/>
    <s v="Wrap Bag"/>
    <n v="0.39"/>
    <d v="2012-02-15T00:00:00"/>
  </r>
  <r>
    <n v="5318"/>
    <n v="7604"/>
    <n v="54407"/>
    <x v="634"/>
    <s v="MÃ©dia"/>
    <x v="4"/>
    <n v="9396.27"/>
    <n v="7.0000000000000007E-2"/>
    <s v="AÃ©reo Normal"/>
    <n v="3857.5719999999901"/>
    <n v="3857.5719999999901"/>
    <s v=""/>
    <x v="195"/>
    <n v="19.989999999999998"/>
    <s v="Maureen Fritzler"/>
    <s v="RibeirÃ£o Pires"/>
    <n v="19087"/>
    <s v="SÃ£o Paulo"/>
    <x v="3"/>
    <s v="Erin"/>
    <x v="3"/>
    <m/>
    <s v="Brasil"/>
    <s v="Corporativo"/>
    <s v="Material de EscritÃ³rio"/>
    <s v="Capas e AcessÃ³rios"/>
    <x v="250"/>
    <s v="Small Box"/>
    <n v="0.35"/>
    <d v="2010-06-17T00:00:00"/>
  </r>
  <r>
    <n v="6827"/>
    <n v="7606"/>
    <n v="54436"/>
    <x v="188"/>
    <s v="Alta"/>
    <x v="11"/>
    <n v="321.3"/>
    <n v="0"/>
    <s v="AÃ©reo Normal"/>
    <n v="-47.23"/>
    <n v="-47.23"/>
    <s v=""/>
    <x v="262"/>
    <n v="2.83"/>
    <s v="Toby Knight"/>
    <s v="MaringÃ¡"/>
    <n v="32303"/>
    <s v="ParanÃ¡"/>
    <x v="2"/>
    <s v="Sam,Pat"/>
    <x v="2"/>
    <s v="Pat"/>
    <s v="Brasil"/>
    <s v="Corporativo"/>
    <s v="Tecnologia"/>
    <s v="PerifÃ©ricos"/>
    <x v="357"/>
    <s v="Small Pack"/>
    <n v="0.77"/>
    <d v="2009-09-20T00:00:00"/>
  </r>
  <r>
    <n v="6838"/>
    <n v="7605"/>
    <n v="54436"/>
    <x v="188"/>
    <s v="Alta"/>
    <x v="30"/>
    <n v="705.85"/>
    <n v="0.04"/>
    <s v="AÃ©reo RÃ¡pido"/>
    <n v="151.66999999999999"/>
    <n v="151.66999999999999"/>
    <s v=""/>
    <x v="48"/>
    <n v="1.99"/>
    <s v="Toby Knight"/>
    <s v="MaringÃ¡"/>
    <n v="32303"/>
    <s v="ParanÃ¡"/>
    <x v="2"/>
    <s v="Sam,Pat"/>
    <x v="2"/>
    <s v="Pat"/>
    <s v="Brasil"/>
    <s v="Corporativo"/>
    <s v="Tecnologia"/>
    <s v="PerifÃ©ricos"/>
    <x v="49"/>
    <s v="Small Pack"/>
    <n v="0.54"/>
    <d v="2009-09-19T00:00:00"/>
  </r>
  <r>
    <n v="6938"/>
    <n v="7608"/>
    <n v="54464"/>
    <x v="135"/>
    <s v="Alta"/>
    <x v="41"/>
    <n v="227.41"/>
    <n v="0.06"/>
    <s v="AÃ©reo Normal"/>
    <n v="44.29"/>
    <n v="44.29"/>
    <s v=""/>
    <x v="238"/>
    <n v="10.49"/>
    <s v="Joseph Airdo"/>
    <s v="MaringÃ¡"/>
    <n v="34698"/>
    <s v="ParanÃ¡"/>
    <x v="2"/>
    <s v="Sam,Pat"/>
    <x v="2"/>
    <s v="Pat"/>
    <s v="Brasil"/>
    <s v="Consumidor"/>
    <s v="MobiliÃ¡rio"/>
    <s v="MobiliÃ¡rio de EscritÃ³rio"/>
    <x v="363"/>
    <s v="Small Box"/>
    <n v="0.49"/>
    <d v="2009-09-03T00:00:00"/>
  </r>
  <r>
    <n v="6947"/>
    <n v="7609"/>
    <n v="54464"/>
    <x v="135"/>
    <s v="Alta"/>
    <x v="31"/>
    <n v="87.44"/>
    <n v="0.08"/>
    <s v="AÃ©reo Normal"/>
    <n v="-184.6"/>
    <n v="-184.6"/>
    <s v=""/>
    <x v="155"/>
    <n v="4.8600000000000003"/>
    <s v="Joseph Airdo"/>
    <s v="MaringÃ¡"/>
    <n v="34698"/>
    <s v="ParanÃ¡"/>
    <x v="2"/>
    <s v="Sam,Pat"/>
    <x v="2"/>
    <s v="Pat"/>
    <s v="Brasil"/>
    <s v="Consumidor"/>
    <s v="MobiliÃ¡rio"/>
    <s v="MobiliÃ¡rio de EscritÃ³rio"/>
    <x v="580"/>
    <s v="Small Box"/>
    <n v="0.41"/>
    <d v="2009-09-02T00:00:00"/>
  </r>
  <r>
    <n v="4563"/>
    <n v="7612"/>
    <n v="54467"/>
    <x v="1167"/>
    <s v="Baixa"/>
    <x v="30"/>
    <n v="74.83"/>
    <n v="0.08"/>
    <s v="AÃ©reo Normal"/>
    <n v="-83.71"/>
    <n v="-83.71"/>
    <s v=""/>
    <x v="383"/>
    <n v="6.89"/>
    <s v="Bradley Drucker"/>
    <s v="Recife"/>
    <n v="90604"/>
    <s v="Pernambuco"/>
    <x v="1"/>
    <s v="Chris,Pat"/>
    <x v="1"/>
    <s v="Pat"/>
    <s v="Brasil"/>
    <s v="Pequenas Empresas"/>
    <s v="Material de EscritÃ³rio"/>
    <s v="EletrodomÃ©sticos"/>
    <x v="540"/>
    <s v="Small Box"/>
    <n v="0.6"/>
    <d v="2010-10-23T00:00:00"/>
  </r>
  <r>
    <n v="4570"/>
    <n v="7611"/>
    <n v="54467"/>
    <x v="1167"/>
    <s v="Baixa"/>
    <x v="14"/>
    <n v="146.72"/>
    <n v="0.06"/>
    <s v="AÃ©reo Normal"/>
    <n v="18.260000000000002"/>
    <n v="18.260000000000002"/>
    <s v=""/>
    <x v="349"/>
    <n v="2.0299999999999998"/>
    <s v="Bradley Drucker"/>
    <s v="Recife"/>
    <n v="92683"/>
    <s v="Pernambuco"/>
    <x v="1"/>
    <s v="Chris,Pat"/>
    <x v="1"/>
    <s v="Pat"/>
    <s v="Brasil"/>
    <s v="Pequenas Empresas"/>
    <s v="MobiliÃ¡rio"/>
    <s v="MobiliÃ¡rio de EscritÃ³rio"/>
    <x v="491"/>
    <s v="Wrap Bag"/>
    <n v="0.51"/>
    <d v="2010-10-20T01:01:37"/>
  </r>
  <r>
    <n v="4571"/>
    <n v="7610"/>
    <n v="54467"/>
    <x v="1167"/>
    <s v="Baixa"/>
    <x v="11"/>
    <n v="436.67"/>
    <n v="0.06"/>
    <s v="AÃ©reo Normal"/>
    <n v="51.91"/>
    <n v="51.91"/>
    <s v=""/>
    <x v="298"/>
    <n v="5.72"/>
    <s v="Bradley Drucker"/>
    <s v="Recife"/>
    <n v="92683"/>
    <s v="Pernambuco"/>
    <x v="1"/>
    <s v="Chris,Pat"/>
    <x v="1"/>
    <s v="Pat"/>
    <s v="Brasil"/>
    <s v="Pequenas Empresas"/>
    <s v="Material de EscritÃ³rio"/>
    <s v="Envelopes"/>
    <x v="412"/>
    <s v="Small Box"/>
    <n v="0.35"/>
    <d v="2010-10-20T01:01:36"/>
  </r>
  <r>
    <n v="6335"/>
    <n v="7613"/>
    <n v="54468"/>
    <x v="348"/>
    <s v="Alta"/>
    <x v="5"/>
    <n v="40.75"/>
    <n v="0.03"/>
    <s v="AÃ©reo Normal"/>
    <n v="12.76"/>
    <n v="12.76"/>
    <s v=""/>
    <x v="194"/>
    <n v="0.5"/>
    <s v="Valerie Takahito"/>
    <s v="MaringÃ¡"/>
    <n v="32780"/>
    <s v="ParanÃ¡"/>
    <x v="2"/>
    <s v="Sam,Pat"/>
    <x v="2"/>
    <s v="Pat"/>
    <s v="Brasil"/>
    <s v="Consumidor"/>
    <s v="Material de EscritÃ³rio"/>
    <s v="Etiquetas"/>
    <x v="248"/>
    <s v="Small Box"/>
    <n v="0.39"/>
    <d v="2009-12-15T00:00:00"/>
  </r>
  <r>
    <n v="6336"/>
    <n v="7614"/>
    <n v="54468"/>
    <x v="348"/>
    <s v="Alta"/>
    <x v="44"/>
    <n v="424.09"/>
    <n v="0.01"/>
    <s v="AÃ©reo Normal"/>
    <n v="-114.18"/>
    <n v="-114.18"/>
    <s v=""/>
    <x v="277"/>
    <n v="7.95"/>
    <s v="Valerie Takahito"/>
    <s v="MaringÃ¡"/>
    <n v="32780"/>
    <s v="ParanÃ¡"/>
    <x v="2"/>
    <s v="Sam,Pat"/>
    <x v="2"/>
    <s v="Pat"/>
    <s v="Brasil"/>
    <s v="Consumidor"/>
    <s v="Material de EscritÃ³rio"/>
    <s v="Canetas e materiais de arte"/>
    <x v="1050"/>
    <s v="Small Pack"/>
    <n v="0.57999999999999996"/>
    <d v="2009-12-15T00:00:00"/>
  </r>
  <r>
    <n v="6135"/>
    <n v="7615"/>
    <n v="54497"/>
    <x v="1322"/>
    <s v="NÃ£o Especificada"/>
    <x v="23"/>
    <n v="155.51"/>
    <n v="7.0000000000000007E-2"/>
    <s v="AÃ©reo Normal"/>
    <n v="-87.34"/>
    <n v="-87.34"/>
    <s v=""/>
    <x v="565"/>
    <n v="19.989999999999998"/>
    <s v="Philip Fox"/>
    <s v="Erval Seco"/>
    <n v="37620"/>
    <s v="Rio Grande do Sul"/>
    <x v="2"/>
    <s v="Sam,Pat"/>
    <x v="2"/>
    <s v="Pat"/>
    <s v="Brasil"/>
    <s v="EscritÃ³rio em Casa"/>
    <s v="Material de EscritÃ³rio"/>
    <s v="Armazenamento e OrganizaÃ§Ã£o"/>
    <x v="890"/>
    <s v="Small Box"/>
    <n v="0.56000000000000005"/>
    <d v="2010-01-22T00:00:00"/>
  </r>
  <r>
    <n v="4107"/>
    <n v="7619"/>
    <n v="54528"/>
    <x v="63"/>
    <s v="MÃ©dia"/>
    <x v="5"/>
    <n v="92.03"/>
    <n v="0.03"/>
    <s v="AÃ©reo Normal"/>
    <n v="19.71"/>
    <n v="19.71"/>
    <s v=""/>
    <x v="56"/>
    <n v="0.91"/>
    <s v="Ralph Arnett"/>
    <s v="VitÃ³ria"/>
    <n v="21221"/>
    <s v="EspÃ­rito Santo"/>
    <x v="3"/>
    <s v="Erin"/>
    <x v="3"/>
    <m/>
    <s v="Brasil"/>
    <s v="Consumidor"/>
    <s v="Material de EscritÃ³rio"/>
    <s v="Canetas e materiais de arte"/>
    <x v="684"/>
    <s v="Wrap Bag"/>
    <n v="0.51"/>
    <d v="2011-01-05T00:00:00"/>
  </r>
  <r>
    <n v="2188"/>
    <n v="7622"/>
    <n v="54533"/>
    <x v="999"/>
    <s v="MÃ©dia"/>
    <x v="24"/>
    <n v="162.25"/>
    <n v="0.03"/>
    <s v="AÃ©reo Normal"/>
    <n v="-42.722499999999997"/>
    <n v="-42.722499999999997"/>
    <s v=""/>
    <x v="280"/>
    <n v="6.05"/>
    <s v="Marc Crier"/>
    <s v="Belo Horizonte"/>
    <n v="2324"/>
    <s v="Minas Gerais"/>
    <x v="3"/>
    <s v="Erin"/>
    <x v="3"/>
    <m/>
    <s v="Brasil"/>
    <s v="Corporativo"/>
    <s v="Material de EscritÃ³rio"/>
    <s v="Capas e AcessÃ³rios"/>
    <x v="387"/>
    <s v="Small Box"/>
    <n v="0.39"/>
    <d v="2011-12-19T00:00:00"/>
  </r>
  <r>
    <n v="1664"/>
    <n v="7623"/>
    <n v="54534"/>
    <x v="27"/>
    <s v="NÃ£o Especificada"/>
    <x v="48"/>
    <n v="124.71"/>
    <n v="0.01"/>
    <s v="AÃ©reo Normal"/>
    <n v="-30.04"/>
    <n v="-30.04"/>
    <s v=""/>
    <x v="235"/>
    <n v="5.96"/>
    <s v="Tracy Hopkins"/>
    <s v="Recife"/>
    <n v="95746"/>
    <s v="Pernambuco"/>
    <x v="1"/>
    <s v="Chris,Pat"/>
    <x v="1"/>
    <s v="Pat"/>
    <s v="Brasil"/>
    <s v="Pequenas Empresas"/>
    <s v="Material de EscritÃ³rio"/>
    <s v="Papel"/>
    <x v="312"/>
    <s v="Small Box"/>
    <n v="0.38"/>
    <d v="2012-03-21T00:00:00"/>
  </r>
  <r>
    <n v="4265"/>
    <n v="7627"/>
    <n v="54564"/>
    <x v="1229"/>
    <s v="Alta"/>
    <x v="15"/>
    <n v="1553.8679999999999"/>
    <n v="0.04"/>
    <s v="AÃ©reo RÃ¡pido"/>
    <n v="322.50599999999997"/>
    <n v="322.50599999999997"/>
    <s v=""/>
    <x v="6"/>
    <n v="5.92"/>
    <s v="Brendan Murry"/>
    <s v="Recife"/>
    <n v="95020"/>
    <s v="Pernambuco"/>
    <x v="1"/>
    <s v="Chris,Pat"/>
    <x v="1"/>
    <s v="Pat"/>
    <s v="Brasil"/>
    <s v="Corporativo"/>
    <s v="Tecnologia"/>
    <s v="Telefones e ComunicaÃ§Ã£o"/>
    <x v="494"/>
    <s v="Small Box"/>
    <n v="0.55000000000000004"/>
    <d v="2010-12-08T00:00:00"/>
  </r>
  <r>
    <n v="3199"/>
    <n v="7629"/>
    <n v="54592"/>
    <x v="1270"/>
    <s v="Baixa"/>
    <x v="9"/>
    <n v="1971.56"/>
    <n v="0.05"/>
    <s v="Transporte RodoviÃ¡rio"/>
    <n v="-15.29"/>
    <n v="-15.29"/>
    <s v=""/>
    <x v="106"/>
    <n v="26.85"/>
    <s v="Erica Hernandez"/>
    <s v="VitÃ³ria"/>
    <n v="3045"/>
    <s v="EspÃ­rito Santo"/>
    <x v="3"/>
    <s v="Erin"/>
    <x v="3"/>
    <m/>
    <s v="Brasil"/>
    <s v="Pequenas Empresas"/>
    <s v="MobiliÃ¡rio"/>
    <s v="Estantes"/>
    <x v="1094"/>
    <s v="Jumbo Box"/>
    <m/>
    <d v="2011-06-16T00:00:00"/>
  </r>
  <r>
    <n v="3207"/>
    <n v="7630"/>
    <n v="54592"/>
    <x v="1270"/>
    <s v="Baixa"/>
    <x v="20"/>
    <n v="154.43"/>
    <n v="0.03"/>
    <s v="AÃ©reo Normal"/>
    <n v="-133.77000000000001"/>
    <n v="-133.77000000000001"/>
    <s v=""/>
    <x v="539"/>
    <n v="6.92"/>
    <s v="Erica Hernandez"/>
    <s v="RibeirÃ£o Pires"/>
    <n v="7052"/>
    <s v="SÃ£o Paulo"/>
    <x v="3"/>
    <s v="Erin"/>
    <x v="3"/>
    <m/>
    <s v="Brasil"/>
    <s v="Pequenas Empresas"/>
    <s v="MobiliÃ¡rio"/>
    <s v="MobiliÃ¡rio de EscritÃ³rio"/>
    <x v="835"/>
    <s v="Small Box"/>
    <n v="0.49"/>
    <d v="2011-06-14T00:00:00"/>
  </r>
  <r>
    <n v="7671"/>
    <n v="7632"/>
    <n v="54595"/>
    <x v="1195"/>
    <s v="MÃ©dia"/>
    <x v="7"/>
    <n v="5258.94"/>
    <n v="0.09"/>
    <s v="Transporte RodoviÃ¡rio"/>
    <n v="-421.76"/>
    <n v="0"/>
    <s v="Returned"/>
    <x v="17"/>
    <n v="30"/>
    <s v="Erica Hernandez"/>
    <s v="Rio de Janeiro"/>
    <n v="5403"/>
    <s v="Rio de Janeiro"/>
    <x v="3"/>
    <s v="Erin"/>
    <x v="3"/>
    <m/>
    <s v="Brasil"/>
    <s v="Pequenas Empresas"/>
    <s v="MobiliÃ¡rio"/>
    <s v="Cadeiras"/>
    <x v="416"/>
    <s v="Jumbo Drum"/>
    <n v="0.78"/>
    <d v="2009-05-01T00:00:00"/>
  </r>
  <r>
    <n v="7679"/>
    <n v="7631"/>
    <n v="54595"/>
    <x v="1195"/>
    <s v="MÃ©dia"/>
    <x v="14"/>
    <n v="250.29"/>
    <n v="0.02"/>
    <s v="AÃ©reo Normal"/>
    <n v="6.79"/>
    <n v="0"/>
    <s v="Returned"/>
    <x v="150"/>
    <n v="2.64"/>
    <s v="Erica Hernandez"/>
    <s v="Rio de Janeiro"/>
    <n v="2861"/>
    <s v="Rio de Janeiro"/>
    <x v="3"/>
    <s v="Erin"/>
    <x v="3"/>
    <m/>
    <s v="Brasil"/>
    <s v="Pequenas Empresas"/>
    <s v="Material de EscritÃ³rio"/>
    <s v="Tesouras, rÃ©guas e aparadores"/>
    <x v="913"/>
    <s v="Small Pack"/>
    <n v="0.59"/>
    <d v="2009-04-30T00:00:00"/>
  </r>
  <r>
    <n v="797"/>
    <n v="7634"/>
    <n v="54630"/>
    <x v="474"/>
    <s v="Baixa"/>
    <x v="41"/>
    <n v="73.22"/>
    <n v="0.06"/>
    <s v="AÃ©reo Normal"/>
    <n v="-34.53"/>
    <n v="-34.53"/>
    <s v=""/>
    <x v="31"/>
    <n v="6.22"/>
    <s v="Rob Williams"/>
    <s v="MaceiÃ³"/>
    <n v="85224"/>
    <s v="Alagoas"/>
    <x v="1"/>
    <s v="Chris,Pat"/>
    <x v="1"/>
    <s v="Pat"/>
    <s v="Brasil"/>
    <s v="EscritÃ³rio em Casa"/>
    <s v="Material de EscritÃ³rio"/>
    <s v="Papel"/>
    <x v="600"/>
    <s v="Small Box"/>
    <n v="0.37"/>
    <d v="2012-08-14T00:00:00"/>
  </r>
  <r>
    <n v="208"/>
    <n v="7635"/>
    <n v="54656"/>
    <x v="770"/>
    <s v="Alta"/>
    <x v="35"/>
    <n v="109.52"/>
    <n v="0.09"/>
    <s v="AÃ©reo RÃ¡pido"/>
    <n v="-73.346999999999994"/>
    <n v="-73.346999999999994"/>
    <s v=""/>
    <x v="557"/>
    <n v="5.83"/>
    <s v="Tamara Manning"/>
    <s v="AracajÃº"/>
    <n v="83440"/>
    <s v="Sergipe"/>
    <x v="1"/>
    <s v="Chris,Pat"/>
    <x v="1"/>
    <s v="Pat"/>
    <s v="Brasil"/>
    <s v="Corporativo"/>
    <s v="Material de EscritÃ³rio"/>
    <s v="Capas e AcessÃ³rios"/>
    <x v="867"/>
    <s v="Small Box"/>
    <n v="0.36"/>
    <d v="2012-11-21T00:00:00"/>
  </r>
  <r>
    <n v="2881"/>
    <n v="7636"/>
    <n v="54659"/>
    <x v="105"/>
    <s v="Alta"/>
    <x v="39"/>
    <n v="262.89999999999998"/>
    <n v="0.06"/>
    <s v="AÃ©reo Normal"/>
    <n v="-41.98"/>
    <n v="-41.98"/>
    <s v=""/>
    <x v="64"/>
    <n v="5.2"/>
    <s v="Carol Adams"/>
    <s v="VitÃ³ria"/>
    <n v="21136"/>
    <s v="EspÃ­rito Santo"/>
    <x v="3"/>
    <s v="Erin"/>
    <x v="3"/>
    <m/>
    <s v="Brasil"/>
    <s v="Corporativo"/>
    <s v="Material de EscritÃ³rio"/>
    <s v="Papel"/>
    <x v="590"/>
    <s v="Small Box"/>
    <n v="0.37"/>
    <d v="2011-08-15T00:00:00"/>
  </r>
  <r>
    <n v="5874"/>
    <n v="7638"/>
    <n v="54692"/>
    <x v="502"/>
    <s v="MÃ©dia"/>
    <x v="15"/>
    <n v="2478.4810000000002"/>
    <n v="0.09"/>
    <s v="AÃ©reo Normal"/>
    <n v="249.10199999999901"/>
    <n v="249.10199999999901"/>
    <s v=""/>
    <x v="43"/>
    <n v="8.99"/>
    <s v="Tom Ashbrook"/>
    <s v="Recife"/>
    <n v="94513"/>
    <s v="Pernambuco"/>
    <x v="1"/>
    <s v="Chris,Pat"/>
    <x v="1"/>
    <s v="Pat"/>
    <s v="Brasil"/>
    <s v="EscritÃ³rio em Casa"/>
    <s v="Tecnologia"/>
    <s v="Telefones e ComunicaÃ§Ã£o"/>
    <x v="1086"/>
    <s v="Small Box"/>
    <n v="0.57999999999999996"/>
    <d v="2010-03-07T00:00:00"/>
  </r>
  <r>
    <n v="5886"/>
    <n v="7637"/>
    <n v="54692"/>
    <x v="502"/>
    <s v="MÃ©dia"/>
    <x v="48"/>
    <n v="43.65"/>
    <n v="0.05"/>
    <s v="AÃ©reo Normal"/>
    <n v="-3.67"/>
    <n v="-3.67"/>
    <s v=""/>
    <x v="120"/>
    <n v="0.97"/>
    <s v="Tom Ashbrook"/>
    <s v="Recife"/>
    <n v="94513"/>
    <s v="Pernambuco"/>
    <x v="1"/>
    <s v="Chris,Pat"/>
    <x v="1"/>
    <s v="Pat"/>
    <s v="Brasil"/>
    <s v="EscritÃ³rio em Casa"/>
    <s v="Material de EscritÃ³rio"/>
    <s v="Canetas e materiais de arte"/>
    <x v="1171"/>
    <s v="Wrap Bag"/>
    <n v="0.59"/>
    <d v="2010-03-05T00:00:00"/>
  </r>
  <r>
    <n v="397"/>
    <n v="7640"/>
    <n v="54721"/>
    <x v="641"/>
    <s v="NÃ£o Especificada"/>
    <x v="36"/>
    <n v="2002.4"/>
    <n v="0"/>
    <s v="Transporte RodoviÃ¡rio"/>
    <n v="151.09"/>
    <n v="0"/>
    <s v="Returned"/>
    <x v="111"/>
    <n v="26.22"/>
    <s v="Liz Willingham"/>
    <s v="RibeirÃ£o Pires"/>
    <n v="14853"/>
    <s v="SÃ£o Paulo"/>
    <x v="3"/>
    <s v="Erin"/>
    <x v="3"/>
    <m/>
    <s v="Brasil"/>
    <s v="Corporativo"/>
    <s v="MobiliÃ¡rio"/>
    <s v="Estantes"/>
    <x v="127"/>
    <s v="Jumbo Box"/>
    <n v="0.6"/>
    <d v="2012-10-19T00:00:00"/>
  </r>
  <r>
    <n v="4231"/>
    <n v="7641"/>
    <n v="54727"/>
    <x v="670"/>
    <s v="MÃ©dia"/>
    <x v="13"/>
    <n v="1427.14"/>
    <n v="0.02"/>
    <s v="AÃ©reo Normal"/>
    <n v="605.91999999999996"/>
    <n v="605.91999999999996"/>
    <s v=""/>
    <x v="265"/>
    <n v="7.23"/>
    <s v="Bradley Drucker"/>
    <s v="Recife"/>
    <n v="90604"/>
    <s v="Pernambuco"/>
    <x v="1"/>
    <s v="Chris,Pat"/>
    <x v="1"/>
    <s v="Pat"/>
    <s v="Brasil"/>
    <s v="Pequenas Empresas"/>
    <s v="Material de EscritÃ³rio"/>
    <s v="Papel"/>
    <x v="365"/>
    <s v="Small Box"/>
    <n v="0.37"/>
    <d v="2010-12-14T00:00:00"/>
  </r>
  <r>
    <n v="2036"/>
    <n v="7644"/>
    <n v="54786"/>
    <x v="1257"/>
    <s v="NÃ£o Especificada"/>
    <x v="14"/>
    <n v="380.28"/>
    <n v="0.08"/>
    <s v="AÃ©reo Normal"/>
    <n v="-20.58"/>
    <n v="-20.58"/>
    <s v=""/>
    <x v="151"/>
    <n v="4.51"/>
    <s v="Maribeth Yedwab"/>
    <s v="ItajaÃ­"/>
    <n v="40356"/>
    <s v="Santa Catarina"/>
    <x v="2"/>
    <s v="Sam,Pat"/>
    <x v="2"/>
    <s v="Pat"/>
    <s v="Brasil"/>
    <s v="EscritÃ³rio em Casa"/>
    <s v="Material de EscritÃ³rio"/>
    <s v="Armazenamento e OrganizaÃ§Ã£o"/>
    <x v="178"/>
    <s v="Small Box"/>
    <n v="0.59"/>
    <d v="2012-01-13T00:00:00"/>
  </r>
  <r>
    <n v="3814"/>
    <n v="7645"/>
    <n v="54787"/>
    <x v="829"/>
    <s v="Alta"/>
    <x v="25"/>
    <n v="170.02"/>
    <n v="7.0000000000000007E-2"/>
    <s v="AÃ©reo Normal"/>
    <n v="-56.1"/>
    <n v="0"/>
    <s v="Returned"/>
    <x v="41"/>
    <n v="16.87"/>
    <s v="Cassandra Brandow"/>
    <s v="Teresina"/>
    <n v="97301"/>
    <s v="PiauÃ­"/>
    <x v="1"/>
    <s v="Chris,Pat"/>
    <x v="1"/>
    <s v="Pat"/>
    <s v="Brasil"/>
    <s v="EscritÃ³rio em Casa"/>
    <s v="Material de EscritÃ³rio"/>
    <s v="Papel"/>
    <x v="899"/>
    <s v="Small Box"/>
    <n v="0.39"/>
    <d v="2011-02-25T00:00:00"/>
  </r>
  <r>
    <n v="48"/>
    <n v="7647"/>
    <n v="54791"/>
    <x v="497"/>
    <s v="Alta"/>
    <x v="8"/>
    <n v="4273.3500000000004"/>
    <n v="7.0000000000000007E-2"/>
    <s v="AÃ©reo Normal"/>
    <n v="-892.03"/>
    <n v="-892.03"/>
    <s v=""/>
    <x v="443"/>
    <n v="35"/>
    <s v="Lisa DeCherney"/>
    <s v="Erval Seco"/>
    <n v="24501"/>
    <s v="Rio Grande do Sul"/>
    <x v="2"/>
    <s v="Sam,Pat"/>
    <x v="2"/>
    <s v="Pat"/>
    <s v="Brasil"/>
    <s v="Corporativo"/>
    <s v="Material de EscritÃ³rio"/>
    <s v="Armazenamento e OrganizaÃ§Ã£o"/>
    <x v="643"/>
    <s v="Large Box"/>
    <n v="0.82"/>
    <d v="2012-12-22T00:00:00"/>
  </r>
  <r>
    <n v="51"/>
    <n v="7646"/>
    <n v="54791"/>
    <x v="497"/>
    <s v="Alta"/>
    <x v="15"/>
    <n v="1087.58"/>
    <n v="0.01"/>
    <s v="AÃ©reo Normal"/>
    <n v="514.45000000000005"/>
    <n v="514.45000000000005"/>
    <s v=""/>
    <x v="103"/>
    <n v="3.04"/>
    <s v="Lisa DeCherney"/>
    <s v="Erval Seco"/>
    <n v="24501"/>
    <s v="Rio Grande do Sul"/>
    <x v="2"/>
    <s v="Sam,Pat"/>
    <x v="2"/>
    <s v="Pat"/>
    <s v="Brasil"/>
    <s v="Corporativo"/>
    <s v="MobiliÃ¡rio"/>
    <s v="MobiliÃ¡rio de EscritÃ³rio"/>
    <x v="118"/>
    <s v="Wrap Bag"/>
    <n v="0.53"/>
    <d v="2012-12-21T00:00:00"/>
  </r>
  <r>
    <n v="6680"/>
    <n v="7649"/>
    <n v="54819"/>
    <x v="1044"/>
    <s v="Baixa"/>
    <x v="17"/>
    <n v="53.32"/>
    <n v="7.0000000000000007E-2"/>
    <s v="AÃ©reo Normal"/>
    <n v="-20.68"/>
    <n v="-20.68"/>
    <s v=""/>
    <x v="84"/>
    <n v="5.71"/>
    <s v="Phillip Flathmann"/>
    <s v="MaringÃ¡"/>
    <n v="33952"/>
    <s v="ParanÃ¡"/>
    <x v="2"/>
    <s v="Sam,Pat"/>
    <x v="2"/>
    <s v="Pat"/>
    <s v="Brasil"/>
    <s v="Pequenas Empresas"/>
    <s v="MobiliÃ¡rio"/>
    <s v="MobiliÃ¡rio de EscritÃ³rio"/>
    <x v="96"/>
    <s v="Medium Box"/>
    <n v="0.54"/>
    <d v="2009-10-15T00:00:00"/>
  </r>
  <r>
    <n v="6689"/>
    <n v="7650"/>
    <n v="54819"/>
    <x v="1044"/>
    <s v="Baixa"/>
    <x v="2"/>
    <n v="64.03"/>
    <n v="0.09"/>
    <s v="AÃ©reo Normal"/>
    <n v="11.42"/>
    <n v="11.42"/>
    <s v=""/>
    <x v="274"/>
    <n v="0.8"/>
    <s v="Phillip Flathmann"/>
    <s v="MaringÃ¡"/>
    <n v="33952"/>
    <s v="ParanÃ¡"/>
    <x v="2"/>
    <s v="Sam,Pat"/>
    <x v="2"/>
    <s v="Pat"/>
    <s v="Brasil"/>
    <s v="Pequenas Empresas"/>
    <s v="Material de EscritÃ³rio"/>
    <s v="ElÃ¡sticos"/>
    <x v="378"/>
    <s v="Wrap Bag"/>
    <n v="0.39"/>
    <d v="2009-10-12T00:00:00"/>
  </r>
  <r>
    <n v="6703"/>
    <n v="7651"/>
    <n v="54819"/>
    <x v="1044"/>
    <s v="Baixa"/>
    <x v="6"/>
    <n v="2710.5054999999902"/>
    <n v="0.03"/>
    <s v="AÃ©reo Normal"/>
    <n v="624.12300000000005"/>
    <n v="624.12300000000005"/>
    <s v=""/>
    <x v="6"/>
    <n v="8.8000000000000007"/>
    <s v="Phillip Flathmann"/>
    <s v="MaringÃ¡"/>
    <n v="33952"/>
    <s v="ParanÃ¡"/>
    <x v="2"/>
    <s v="Sam,Pat"/>
    <x v="2"/>
    <s v="Pat"/>
    <s v="Brasil"/>
    <s v="Pequenas Empresas"/>
    <s v="Tecnologia"/>
    <s v="Telefones e ComunicaÃ§Ã£o"/>
    <x v="1022"/>
    <s v="Small Box"/>
    <n v="0.57999999999999996"/>
    <d v="2009-10-10T00:00:00"/>
  </r>
  <r>
    <n v="4165"/>
    <n v="7653"/>
    <n v="54850"/>
    <x v="1323"/>
    <s v="NÃ£o Especificada"/>
    <x v="29"/>
    <n v="953.98899999999901"/>
    <n v="0.02"/>
    <s v="AÃ©reo Normal"/>
    <n v="-249.32599999999999"/>
    <n v="-249.32599999999999"/>
    <s v=""/>
    <x v="12"/>
    <n v="8.08"/>
    <s v="Nat Carroll"/>
    <s v="RibeirÃ£o Pires"/>
    <n v="44107"/>
    <s v="SÃ£o Paulo"/>
    <x v="3"/>
    <s v="Erin"/>
    <x v="3"/>
    <m/>
    <s v="Brasil"/>
    <s v="EscritÃ³rio em Casa"/>
    <s v="Tecnologia"/>
    <s v="Telefones e ComunicaÃ§Ã£o"/>
    <x v="838"/>
    <s v="Small Box"/>
    <n v="0.56999999999999995"/>
    <d v="2010-12-25T00:00:00"/>
  </r>
  <r>
    <n v="4169"/>
    <n v="7652"/>
    <n v="54850"/>
    <x v="1323"/>
    <s v="NÃ£o Especificada"/>
    <x v="48"/>
    <n v="2834.96"/>
    <n v="7.0000000000000007E-2"/>
    <s v="AÃ©reo Normal"/>
    <n v="587.64"/>
    <n v="587.64"/>
    <s v=""/>
    <x v="53"/>
    <n v="19.989999999999998"/>
    <s v="Nat Carroll"/>
    <s v="RibeirÃ£o Pires"/>
    <n v="44107"/>
    <s v="SÃ£o Paulo"/>
    <x v="3"/>
    <s v="Erin"/>
    <x v="3"/>
    <m/>
    <s v="Brasil"/>
    <s v="EscritÃ³rio em Casa"/>
    <s v="Material de EscritÃ³rio"/>
    <s v="Armazenamento e OrganizaÃ§Ã£o"/>
    <x v="55"/>
    <s v="Small Box"/>
    <n v="0.55000000000000004"/>
    <d v="2010-12-24T00:00:00"/>
  </r>
  <r>
    <n v="3903"/>
    <n v="7654"/>
    <n v="54882"/>
    <x v="635"/>
    <s v="CrÃ­tica"/>
    <x v="30"/>
    <n v="86.29"/>
    <n v="0.02"/>
    <s v="AÃ©reo Normal"/>
    <n v="34.979999999999997"/>
    <n v="34.979999999999997"/>
    <s v=""/>
    <x v="18"/>
    <n v="0.49"/>
    <s v="Natalie Webber"/>
    <s v="MaringÃ¡"/>
    <n v="33142"/>
    <s v="ParanÃ¡"/>
    <x v="2"/>
    <s v="Sam,Pat"/>
    <x v="2"/>
    <s v="Pat"/>
    <s v="Brasil"/>
    <s v="Consumidor"/>
    <s v="Material de EscritÃ³rio"/>
    <s v="Etiquetas"/>
    <x v="742"/>
    <s v="Small Box"/>
    <n v="0.39"/>
    <d v="2011-02-09T00:00:00"/>
  </r>
  <r>
    <n v="3910"/>
    <n v="7655"/>
    <n v="54882"/>
    <x v="635"/>
    <s v="CrÃ­tica"/>
    <x v="1"/>
    <n v="86.92"/>
    <n v="0.03"/>
    <s v="AÃ©reo Normal"/>
    <n v="-43.93"/>
    <n v="-43.93"/>
    <s v=""/>
    <x v="22"/>
    <n v="13.89"/>
    <s v="Natalie Webber"/>
    <s v="MaringÃ¡"/>
    <n v="33142"/>
    <s v="ParanÃ¡"/>
    <x v="2"/>
    <s v="Sam,Pat"/>
    <x v="2"/>
    <s v="Pat"/>
    <s v="Brasil"/>
    <s v="Consumidor"/>
    <s v="Material de EscritÃ³rio"/>
    <s v="Canetas e materiais de arte"/>
    <x v="23"/>
    <s v="Wrap Bag"/>
    <n v="0.41"/>
    <d v="2011-02-08T00:00:00"/>
  </r>
  <r>
    <n v="853"/>
    <n v="7656"/>
    <n v="54886"/>
    <x v="75"/>
    <s v="CrÃ­tica"/>
    <x v="33"/>
    <n v="419.95"/>
    <n v="0.02"/>
    <s v="AÃ©reo Normal"/>
    <n v="-39.1"/>
    <n v="-39.1"/>
    <s v=""/>
    <x v="177"/>
    <n v="5.16"/>
    <s v="Doug O'Connell"/>
    <s v="Recife"/>
    <n v="93030"/>
    <s v="Pernambuco"/>
    <x v="1"/>
    <s v="Chris,Pat"/>
    <x v="1"/>
    <s v="Pat"/>
    <s v="Brasil"/>
    <s v="Pequenas Empresas"/>
    <s v="MobiliÃ¡rio"/>
    <s v="MobiliÃ¡rio de EscritÃ³rio"/>
    <x v="218"/>
    <s v="Small Box"/>
    <n v="0.56999999999999995"/>
    <d v="2012-08-05T00:00:00"/>
  </r>
  <r>
    <n v="5218"/>
    <n v="7658"/>
    <n v="54913"/>
    <x v="886"/>
    <s v="Alta"/>
    <x v="41"/>
    <n v="54.61"/>
    <n v="0.08"/>
    <s v="AÃ©reo RÃ¡pido"/>
    <n v="14.99"/>
    <n v="14.99"/>
    <s v=""/>
    <x v="537"/>
    <n v="0.88"/>
    <s v="Tonja Turnell"/>
    <s v="Feira de Santana"/>
    <n v="98270"/>
    <s v="Bahia"/>
    <x v="1"/>
    <s v="Chris,Pat"/>
    <x v="1"/>
    <s v="Pat"/>
    <s v="Brasil"/>
    <s v="Consumidor"/>
    <s v="Material de EscritÃ³rio"/>
    <s v="Papel"/>
    <x v="911"/>
    <s v="Wrap Bag"/>
    <n v="0.39"/>
    <d v="2010-07-05T00:00:00"/>
  </r>
  <r>
    <n v="5715"/>
    <n v="7661"/>
    <n v="54917"/>
    <x v="1073"/>
    <s v="Alta"/>
    <x v="40"/>
    <n v="6034.68"/>
    <n v="0.06"/>
    <s v="AÃ©reo Normal"/>
    <n v="-517.08000000000004"/>
    <n v="-517.08000000000004"/>
    <s v=""/>
    <x v="515"/>
    <n v="24.49"/>
    <s v="Anthony Rawles"/>
    <s v="JoÃ£o Pessoa"/>
    <n v="81503"/>
    <s v="ParaÃ­ba"/>
    <x v="1"/>
    <s v="Chris,Pat"/>
    <x v="1"/>
    <s v="Pat"/>
    <s v="Brasil"/>
    <s v="Pequenas Empresas"/>
    <s v="Tecnologia"/>
    <s v="Copiadoras e fax"/>
    <x v="788"/>
    <s v="Large Box"/>
    <n v="0.36"/>
    <d v="2010-04-10T00:00:00"/>
  </r>
  <r>
    <n v="7034"/>
    <n v="7665"/>
    <n v="54949"/>
    <x v="570"/>
    <s v="Baixa"/>
    <x v="25"/>
    <n v="192.02"/>
    <n v="0.09"/>
    <s v="Transporte RodoviÃ¡rio"/>
    <n v="-293.74"/>
    <n v="-293.74"/>
    <s v=""/>
    <x v="33"/>
    <n v="53.03"/>
    <s v="Shaun Chance"/>
    <s v="AracajÃº"/>
    <n v="83402"/>
    <s v="Sergipe"/>
    <x v="1"/>
    <s v="Chris,Pat"/>
    <x v="1"/>
    <s v="Pat"/>
    <s v="Brasil"/>
    <s v="Corporativo"/>
    <s v="Material de EscritÃ³rio"/>
    <s v="Armazenamento e OrganizaÃ§Ã£o"/>
    <x v="34"/>
    <s v="Jumbo Drum"/>
    <n v="0.78"/>
    <d v="2009-08-17T00:00:00"/>
  </r>
  <r>
    <n v="7059"/>
    <n v="7664"/>
    <n v="54949"/>
    <x v="570"/>
    <s v="Baixa"/>
    <x v="46"/>
    <n v="210.94"/>
    <n v="0.08"/>
    <s v="AÃ©reo Normal"/>
    <n v="-94.59"/>
    <n v="-94.59"/>
    <s v=""/>
    <x v="31"/>
    <n v="6.81"/>
    <s v="Shaun Chance"/>
    <s v="AracajÃº"/>
    <n v="83402"/>
    <s v="Sergipe"/>
    <x v="1"/>
    <s v="Chris,Pat"/>
    <x v="1"/>
    <s v="Pat"/>
    <s v="Brasil"/>
    <s v="Corporativo"/>
    <s v="Material de EscritÃ³rio"/>
    <s v="Papel"/>
    <x v="706"/>
    <s v="Small Box"/>
    <n v="0.36"/>
    <d v="2009-08-15T00:00:00"/>
  </r>
  <r>
    <n v="4278"/>
    <n v="7666"/>
    <n v="54950"/>
    <x v="252"/>
    <s v="Alta"/>
    <x v="2"/>
    <n v="174.58"/>
    <n v="0.08"/>
    <s v="AÃ©reo Normal"/>
    <n v="-57.17"/>
    <n v="-57.17"/>
    <s v=""/>
    <x v="473"/>
    <n v="4.42"/>
    <s v="Stephanie Ulpright"/>
    <s v="RibeirÃ£o Pires"/>
    <n v="44515"/>
    <s v="SÃ£o Paulo"/>
    <x v="3"/>
    <s v="Erin"/>
    <x v="3"/>
    <m/>
    <s v="Brasil"/>
    <s v="Consumidor"/>
    <s v="Material de EscritÃ³rio"/>
    <s v="Tesouras, rÃ©guas e aparadores"/>
    <x v="1045"/>
    <s v="Small Pack"/>
    <n v="0.57999999999999996"/>
    <d v="2010-12-06T00:00:00"/>
  </r>
  <r>
    <n v="4279"/>
    <n v="7667"/>
    <n v="54950"/>
    <x v="252"/>
    <s v="Alta"/>
    <x v="35"/>
    <n v="8789.5400000000009"/>
    <n v="7.0000000000000007E-2"/>
    <s v="Transporte RodoviÃ¡rio"/>
    <n v="-1025.1883069999999"/>
    <n v="-1025.1883069999999"/>
    <s v=""/>
    <x v="654"/>
    <n v="110.2"/>
    <s v="Stephanie Ulpright"/>
    <s v="RibeirÃ£o Pires"/>
    <n v="44515"/>
    <s v="SÃ£o Paulo"/>
    <x v="3"/>
    <s v="Erin"/>
    <x v="3"/>
    <m/>
    <s v="Brasil"/>
    <s v="Consumidor"/>
    <s v="MobiliÃ¡rio"/>
    <s v="Mesas"/>
    <x v="1065"/>
    <s v="Jumbo Box"/>
    <n v="0.67"/>
    <d v="2010-12-06T00:00:00"/>
  </r>
  <r>
    <n v="3040"/>
    <n v="7669"/>
    <n v="54977"/>
    <x v="41"/>
    <s v="Baixa"/>
    <x v="40"/>
    <n v="64.77"/>
    <n v="0.09"/>
    <s v="AÃ©reo Normal"/>
    <n v="14.46"/>
    <n v="14.46"/>
    <s v=""/>
    <x v="356"/>
    <n v="1"/>
    <s v="Karen Carlisle"/>
    <s v="Recife"/>
    <n v="91776"/>
    <s v="Pernambuco"/>
    <x v="1"/>
    <s v="Chris,Pat"/>
    <x v="1"/>
    <s v="Pat"/>
    <s v="Brasil"/>
    <s v="EscritÃ³rio em Casa"/>
    <s v="Material de EscritÃ³rio"/>
    <s v="Canetas e materiais de arte"/>
    <x v="502"/>
    <s v="Wrap Bag"/>
    <n v="0.38"/>
    <d v="2011-07-15T00:00:00"/>
  </r>
  <r>
    <n v="3046"/>
    <n v="7668"/>
    <n v="54977"/>
    <x v="41"/>
    <s v="Baixa"/>
    <x v="4"/>
    <n v="344.25"/>
    <n v="0.1"/>
    <s v="AÃ©reo Normal"/>
    <n v="23.961500000000001"/>
    <n v="23.961500000000001"/>
    <s v=""/>
    <x v="188"/>
    <n v="6.46"/>
    <s v="Karen Carlisle"/>
    <s v="Recife"/>
    <n v="91776"/>
    <s v="Pernambuco"/>
    <x v="1"/>
    <s v="Chris,Pat"/>
    <x v="1"/>
    <s v="Pat"/>
    <s v="Brasil"/>
    <s v="EscritÃ³rio em Casa"/>
    <s v="Material de EscritÃ³rio"/>
    <s v="Capas e AcessÃ³rios"/>
    <x v="237"/>
    <s v="Small Box"/>
    <n v="0.38"/>
    <d v="2011-07-14T00:00:00"/>
  </r>
  <r>
    <n v="1882"/>
    <n v="7670"/>
    <n v="54981"/>
    <x v="458"/>
    <s v="Alta"/>
    <x v="42"/>
    <n v="1024.31"/>
    <n v="0.03"/>
    <s v="AÃ©reo Normal"/>
    <n v="174.7175"/>
    <n v="174.7175"/>
    <s v=""/>
    <x v="423"/>
    <n v="12.62"/>
    <s v="Bart Pistole"/>
    <s v="VitÃ³ria"/>
    <n v="21133"/>
    <s v="EspÃ­rito Santo"/>
    <x v="3"/>
    <s v="Erin"/>
    <x v="3"/>
    <m/>
    <s v="Brasil"/>
    <s v="EscritÃ³rio em Casa"/>
    <s v="Material de EscritÃ³rio"/>
    <s v="Capas e AcessÃ³rios"/>
    <x v="609"/>
    <s v="Small Box"/>
    <n v="0.37"/>
    <d v="2012-02-12T00:00:00"/>
  </r>
  <r>
    <n v="2094"/>
    <n v="7671"/>
    <n v="55011"/>
    <x v="419"/>
    <s v="CrÃ­tica"/>
    <x v="10"/>
    <n v="452.28"/>
    <n v="0.09"/>
    <s v="AÃ©reo Normal"/>
    <n v="-21"/>
    <n v="-21"/>
    <s v=""/>
    <x v="646"/>
    <n v="4.82"/>
    <s v="Alejandro Ballentine"/>
    <s v="Teresina"/>
    <n v="97035"/>
    <s v="PiauÃ­"/>
    <x v="1"/>
    <s v="Chris,Pat"/>
    <x v="1"/>
    <s v="Pat"/>
    <s v="Brasil"/>
    <s v="Pequenas Empresas"/>
    <s v="Material de EscritÃ³rio"/>
    <s v="Canetas e materiais de arte"/>
    <x v="1047"/>
    <s v="Wrap Bag"/>
    <n v="0.47"/>
    <d v="2012-01-05T00:00:00"/>
  </r>
  <r>
    <n v="2095"/>
    <n v="7672"/>
    <n v="55011"/>
    <x v="419"/>
    <s v="CrÃ­tica"/>
    <x v="43"/>
    <n v="55.82"/>
    <n v="0.01"/>
    <s v="AÃ©reo Normal"/>
    <n v="14.19"/>
    <n v="14.19"/>
    <s v=""/>
    <x v="246"/>
    <n v="0.81"/>
    <s v="Alejandro Ballentine"/>
    <s v="Teresina"/>
    <n v="97035"/>
    <s v="PiauÃ­"/>
    <x v="1"/>
    <s v="Chris,Pat"/>
    <x v="1"/>
    <s v="Pat"/>
    <s v="Brasil"/>
    <s v="Pequenas Empresas"/>
    <s v="Material de EscritÃ³rio"/>
    <s v="Canetas e materiais de arte"/>
    <x v="1137"/>
    <s v="Wrap Bag"/>
    <n v="0.4"/>
    <d v="2012-01-05T00:00:00"/>
  </r>
  <r>
    <n v="3017"/>
    <n v="7673"/>
    <n v="55013"/>
    <x v="1157"/>
    <s v="Baixa"/>
    <x v="38"/>
    <n v="24.3"/>
    <n v="0.02"/>
    <s v="AÃ©reo Normal"/>
    <n v="3.14"/>
    <n v="3.14"/>
    <s v=""/>
    <x v="113"/>
    <n v="0.5"/>
    <s v="Brian Thompson"/>
    <s v="RibeirÃ£o Pires"/>
    <n v="11226"/>
    <s v="SÃ£o Paulo"/>
    <x v="3"/>
    <s v="Erin"/>
    <x v="3"/>
    <m/>
    <s v="Brasil"/>
    <s v="EscritÃ³rio em Casa"/>
    <s v="Material de EscritÃ³rio"/>
    <s v="Etiquetas"/>
    <x v="308"/>
    <s v="Small Box"/>
    <n v="0.36"/>
    <d v="2011-07-19T00:00:00"/>
  </r>
  <r>
    <n v="3029"/>
    <n v="7674"/>
    <n v="55013"/>
    <x v="1157"/>
    <s v="Baixa"/>
    <x v="18"/>
    <n v="322.61"/>
    <n v="0.02"/>
    <s v="AÃ©reo Normal"/>
    <n v="19.37"/>
    <n v="19.37"/>
    <s v=""/>
    <x v="210"/>
    <n v="5.53"/>
    <s v="Brian Thompson"/>
    <s v="RibeirÃ£o Pires"/>
    <n v="11226"/>
    <s v="SÃ£o Paulo"/>
    <x v="3"/>
    <s v="Erin"/>
    <x v="3"/>
    <m/>
    <s v="Brasil"/>
    <s v="EscritÃ³rio em Casa"/>
    <s v="Material de EscritÃ³rio"/>
    <s v="Canetas e materiais de arte"/>
    <x v="271"/>
    <s v="Small Pack"/>
    <n v="0.59"/>
    <d v="2011-07-17T00:00:00"/>
  </r>
  <r>
    <n v="4487"/>
    <n v="7675"/>
    <n v="55014"/>
    <x v="1022"/>
    <s v="Alta"/>
    <x v="39"/>
    <n v="235.15"/>
    <n v="0.03"/>
    <s v="AÃ©reo Normal"/>
    <n v="12.7"/>
    <n v="12.7"/>
    <s v=""/>
    <x v="331"/>
    <n v="2.27"/>
    <s v="Quincy Jones"/>
    <s v="SÃ£o LuÃ­s"/>
    <n v="88201"/>
    <s v="MaranhÃ£o"/>
    <x v="1"/>
    <s v="Chris,Pat"/>
    <x v="1"/>
    <s v="Pat"/>
    <s v="Brasil"/>
    <s v="Pequenas Empresas"/>
    <s v="Material de EscritÃ³rio"/>
    <s v="Canetas e materiais de arte"/>
    <x v="463"/>
    <s v="Wrap Bag"/>
    <n v="0.56000000000000005"/>
    <d v="2010-11-02T00:00:00"/>
  </r>
  <r>
    <n v="7759"/>
    <n v="7676"/>
    <n v="55040"/>
    <x v="1324"/>
    <s v="Alta"/>
    <x v="34"/>
    <n v="292.38"/>
    <n v="0.05"/>
    <s v="AÃ©reo Normal"/>
    <n v="6.11"/>
    <n v="6.11"/>
    <s v=""/>
    <x v="142"/>
    <n v="6.31"/>
    <s v="Dave Kipp"/>
    <s v="Recife"/>
    <n v="91730"/>
    <s v="Pernambuco"/>
    <x v="1"/>
    <s v="Chris,Pat"/>
    <x v="1"/>
    <s v="Pat"/>
    <s v="Brasil"/>
    <s v="Consumidor"/>
    <s v="Material de EscritÃ³rio"/>
    <s v="Armazenamento e OrganizaÃ§Ã£o"/>
    <x v="165"/>
    <s v="Small Box"/>
    <n v="0.57999999999999996"/>
    <d v="2009-04-14T00:00:00"/>
  </r>
  <r>
    <n v="7760"/>
    <n v="7678"/>
    <n v="55040"/>
    <x v="1324"/>
    <s v="Alta"/>
    <x v="20"/>
    <n v="290.01"/>
    <n v="0.03"/>
    <s v="AÃ©reo Normal"/>
    <n v="-160.27549999999999"/>
    <n v="-160.27549999999999"/>
    <s v=""/>
    <x v="305"/>
    <n v="8.94"/>
    <s v="Dave Kipp"/>
    <s v="Recife"/>
    <n v="92374"/>
    <s v="Pernambuco"/>
    <x v="1"/>
    <s v="Chris,Pat"/>
    <x v="1"/>
    <s v="Pat"/>
    <s v="Brasil"/>
    <s v="Consumidor"/>
    <s v="Material de EscritÃ³rio"/>
    <s v="Capas e AcessÃ³rios"/>
    <x v="425"/>
    <s v="Small Box"/>
    <n v="0.4"/>
    <d v="2009-04-14T00:00:00"/>
  </r>
  <r>
    <n v="7761"/>
    <n v="7679"/>
    <n v="55040"/>
    <x v="1324"/>
    <s v="Alta"/>
    <x v="1"/>
    <n v="4692.26"/>
    <n v="0.08"/>
    <s v="Transporte RodoviÃ¡rio"/>
    <n v="-7373.1282000000001"/>
    <n v="-7373.1282000000001"/>
    <s v=""/>
    <x v="559"/>
    <n v="29.7"/>
    <s v="Dave Kipp"/>
    <s v="Recife"/>
    <n v="92374"/>
    <s v="Pernambuco"/>
    <x v="1"/>
    <s v="Chris,Pat"/>
    <x v="1"/>
    <s v="Pat"/>
    <s v="Brasil"/>
    <s v="Consumidor"/>
    <s v="Tecnologia"/>
    <s v="MÃ¡quinas de EscritÃ³rio"/>
    <x v="876"/>
    <s v="Jumbo Drum"/>
    <n v="0.56999999999999995"/>
    <d v="2009-04-14T00:00:00"/>
  </r>
  <r>
    <n v="7773"/>
    <n v="7677"/>
    <n v="55040"/>
    <x v="1324"/>
    <s v="Alta"/>
    <x v="4"/>
    <n v="191.79"/>
    <n v="0.1"/>
    <s v="AÃ©reo Normal"/>
    <n v="-6.34"/>
    <n v="-6.34"/>
    <s v=""/>
    <x v="150"/>
    <n v="2.64"/>
    <s v="Dave Kipp"/>
    <s v="Recife"/>
    <n v="96003"/>
    <s v="Pernambuco"/>
    <x v="1"/>
    <s v="Chris,Pat"/>
    <x v="1"/>
    <s v="Pat"/>
    <s v="Brasil"/>
    <s v="Consumidor"/>
    <s v="Material de EscritÃ³rio"/>
    <s v="Tesouras, rÃ©guas e aparadores"/>
    <x v="913"/>
    <s v="Small Pack"/>
    <n v="0.59"/>
    <d v="2009-04-12T00:00:00"/>
  </r>
  <r>
    <n v="2240"/>
    <n v="7680"/>
    <n v="55042"/>
    <x v="545"/>
    <s v="Alta"/>
    <x v="9"/>
    <n v="1717.88"/>
    <n v="0.05"/>
    <s v="AÃ©reo RÃ¡pido"/>
    <n v="513.92999999999995"/>
    <n v="513.92999999999995"/>
    <s v=""/>
    <x v="169"/>
    <n v="4.5"/>
    <s v="Russell Applegate"/>
    <s v="MaringÃ¡"/>
    <n v="33012"/>
    <s v="ParanÃ¡"/>
    <x v="2"/>
    <s v="Sam,Pat"/>
    <x v="2"/>
    <s v="Pat"/>
    <s v="Brasil"/>
    <s v="EscritÃ³rio em Casa"/>
    <s v="Material de EscritÃ³rio"/>
    <s v="EletrodomÃ©sticos"/>
    <x v="204"/>
    <s v="Small Box"/>
    <n v="0.56000000000000005"/>
    <d v="2011-12-10T00:00:00"/>
  </r>
  <r>
    <n v="2251"/>
    <n v="7681"/>
    <n v="55042"/>
    <x v="545"/>
    <s v="Alta"/>
    <x v="39"/>
    <n v="1978.4345000000001"/>
    <n v="0.09"/>
    <s v="AÃ©reo Normal"/>
    <n v="471.08699999999902"/>
    <n v="471.08699999999902"/>
    <s v=""/>
    <x v="6"/>
    <n v="2.5"/>
    <s v="Russell Applegate"/>
    <s v="MaringÃ¡"/>
    <n v="33012"/>
    <s v="ParanÃ¡"/>
    <x v="2"/>
    <s v="Sam,Pat"/>
    <x v="2"/>
    <s v="Pat"/>
    <s v="Brasil"/>
    <s v="EscritÃ³rio em Casa"/>
    <s v="Tecnologia"/>
    <s v="Telefones e ComunicaÃ§Ã£o"/>
    <x v="548"/>
    <s v="Small Box"/>
    <n v="0.55000000000000004"/>
    <d v="2011-12-09T00:00:00"/>
  </r>
  <r>
    <n v="6483"/>
    <n v="7682"/>
    <n v="55045"/>
    <x v="1325"/>
    <s v="Alta"/>
    <x v="28"/>
    <n v="632.04999999999995"/>
    <n v="0.09"/>
    <s v="AÃ©reo Normal"/>
    <n v="-626.61"/>
    <n v="-626.61"/>
    <s v=""/>
    <x v="578"/>
    <n v="35"/>
    <s v="Luke Schmidt"/>
    <s v="Erval Seco"/>
    <n v="29730"/>
    <s v="Rio Grande do Sul"/>
    <x v="2"/>
    <s v="Sam,Pat"/>
    <x v="2"/>
    <s v="Pat"/>
    <s v="Brasil"/>
    <s v="EscritÃ³rio em Casa"/>
    <s v="Material de EscritÃ³rio"/>
    <s v="Armazenamento e OrganizaÃ§Ã£o"/>
    <x v="907"/>
    <s v="Large Box"/>
    <n v="0.81"/>
    <d v="2009-11-22T00:00:00"/>
  </r>
  <r>
    <n v="7762"/>
    <n v="7683"/>
    <n v="55046"/>
    <x v="536"/>
    <s v="CrÃ­tica"/>
    <x v="1"/>
    <n v="29.32"/>
    <n v="0.08"/>
    <s v="AÃ©reo RÃ¡pido"/>
    <n v="-12.93"/>
    <n v="-12.93"/>
    <s v=""/>
    <x v="20"/>
    <n v="11.15"/>
    <s v="Thais Sissman"/>
    <s v="MaringÃ¡"/>
    <n v="32127"/>
    <s v="ParanÃ¡"/>
    <x v="2"/>
    <s v="Sam,Pat"/>
    <x v="2"/>
    <s v="Pat"/>
    <s v="Brasil"/>
    <s v="Pequenas Empresas"/>
    <s v="Material de EscritÃ³rio"/>
    <s v="Papel"/>
    <x v="603"/>
    <s v="Small Box"/>
    <n v="0.37"/>
    <d v="2009-04-14T00:00:00"/>
  </r>
  <r>
    <n v="2598"/>
    <n v="7686"/>
    <n v="55077"/>
    <x v="594"/>
    <s v="CrÃ­tica"/>
    <x v="1"/>
    <n v="31.7"/>
    <n v="0.05"/>
    <s v="AÃ©reo Normal"/>
    <n v="-44.39"/>
    <n v="-44.39"/>
    <s v=""/>
    <x v="188"/>
    <n v="1.99"/>
    <s v="Stewart Visinsky"/>
    <s v="RibeirÃ£o Pires"/>
    <n v="12306"/>
    <s v="SÃ£o Paulo"/>
    <x v="3"/>
    <s v="Erin"/>
    <x v="3"/>
    <m/>
    <s v="Brasil"/>
    <s v="Corporativo"/>
    <s v="Tecnologia"/>
    <s v="PerifÃ©ricos"/>
    <x v="244"/>
    <s v="Small Pack"/>
    <n v="0.49"/>
    <d v="2011-10-06T00:00:00"/>
  </r>
  <r>
    <n v="2599"/>
    <n v="7687"/>
    <n v="55077"/>
    <x v="594"/>
    <s v="CrÃ­tica"/>
    <x v="12"/>
    <n v="143.98149999999899"/>
    <n v="0.08"/>
    <s v="AÃ©reo Normal"/>
    <n v="-283.22800000000001"/>
    <n v="-283.22800000000001"/>
    <s v=""/>
    <x v="241"/>
    <n v="2.5"/>
    <s v="Stewart Visinsky"/>
    <s v="RibeirÃ£o Pires"/>
    <n v="12306"/>
    <s v="SÃ£o Paulo"/>
    <x v="3"/>
    <s v="Erin"/>
    <x v="3"/>
    <m/>
    <s v="Brasil"/>
    <s v="Corporativo"/>
    <s v="Tecnologia"/>
    <s v="Telefones e ComunicaÃ§Ã£o"/>
    <x v="503"/>
    <s v="Small Pack"/>
    <n v="0.83"/>
    <d v="2011-10-06T00:00:00"/>
  </r>
  <r>
    <n v="4635"/>
    <n v="7689"/>
    <n v="55136"/>
    <x v="325"/>
    <s v="CrÃ­tica"/>
    <x v="13"/>
    <n v="134.68"/>
    <n v="0.1"/>
    <s v="AÃ©reo Normal"/>
    <n v="-66.459999999999994"/>
    <n v="-66.459999999999994"/>
    <s v=""/>
    <x v="18"/>
    <n v="4.7"/>
    <s v="William Brown"/>
    <s v="ItajaÃ­"/>
    <n v="31204"/>
    <s v="Santa Catarina"/>
    <x v="2"/>
    <s v="Sam,Pat"/>
    <x v="2"/>
    <s v="Pat"/>
    <s v="Brasil"/>
    <s v="EscritÃ³rio em Casa"/>
    <s v="Material de EscritÃ³rio"/>
    <s v="Papel"/>
    <x v="735"/>
    <s v="Small Box"/>
    <n v="0.38"/>
    <d v="2010-10-11T00:00:00"/>
  </r>
  <r>
    <n v="6154"/>
    <n v="7691"/>
    <n v="55139"/>
    <x v="846"/>
    <s v="NÃ£o Especificada"/>
    <x v="2"/>
    <n v="85.71"/>
    <n v="0.08"/>
    <s v="AÃ©reo Normal"/>
    <n v="9.32"/>
    <n v="9.32"/>
    <s v=""/>
    <x v="421"/>
    <n v="0.98"/>
    <s v="Bobby Elias"/>
    <s v="Belo Horizonte"/>
    <n v="2358"/>
    <s v="Minas Gerais"/>
    <x v="3"/>
    <s v="Erin"/>
    <x v="3"/>
    <m/>
    <s v="Brasil"/>
    <s v="Pequenas Empresas"/>
    <s v="Material de EscritÃ³rio"/>
    <s v="Canetas e materiais de arte"/>
    <x v="789"/>
    <s v="Wrap Bag"/>
    <n v="0.52"/>
    <d v="2010-01-18T00:00:00"/>
  </r>
  <r>
    <n v="6155"/>
    <n v="7692"/>
    <n v="55139"/>
    <x v="846"/>
    <s v="NÃ£o Especificada"/>
    <x v="7"/>
    <n v="576.58000000000004"/>
    <n v="0.04"/>
    <s v="AÃ©reo Normal"/>
    <n v="-81.55"/>
    <n v="-81.55"/>
    <s v=""/>
    <x v="299"/>
    <n v="7.59"/>
    <s v="Bobby Elias"/>
    <s v="Recife"/>
    <n v="94403"/>
    <s v="Pernambuco"/>
    <x v="1"/>
    <s v="Chris,Pat"/>
    <x v="1"/>
    <s v="Pat"/>
    <s v="Brasil"/>
    <s v="Pequenas Empresas"/>
    <s v="Material de EscritÃ³rio"/>
    <s v="Tesouras, rÃ©guas e aparadores"/>
    <x v="414"/>
    <s v="Small Pack"/>
    <n v="0.56000000000000005"/>
    <d v="2010-01-18T00:00:00"/>
  </r>
  <r>
    <n v="5211"/>
    <n v="7693"/>
    <n v="55140"/>
    <x v="617"/>
    <s v="CrÃ­tica"/>
    <x v="33"/>
    <n v="438.8"/>
    <n v="0.09"/>
    <s v="AÃ©reo Normal"/>
    <n v="-84.19"/>
    <n v="-84.19"/>
    <s v=""/>
    <x v="82"/>
    <n v="6.96"/>
    <s v="Candace McMahon"/>
    <s v="Rio de Janeiro"/>
    <n v="26501"/>
    <s v="Rio de Janeiro"/>
    <x v="3"/>
    <s v="Erin"/>
    <x v="3"/>
    <m/>
    <s v="Brasil"/>
    <s v="Corporativo"/>
    <s v="Material de EscritÃ³rio"/>
    <s v="EletrodomÃ©sticos"/>
    <x v="951"/>
    <s v="Medium Box"/>
    <n v="0.5"/>
    <d v="2010-07-06T00:00:00"/>
  </r>
  <r>
    <n v="341"/>
    <n v="7695"/>
    <n v="55171"/>
    <x v="771"/>
    <s v="Alta"/>
    <x v="13"/>
    <n v="575.89"/>
    <n v="0.06"/>
    <s v="AÃ©reo Normal"/>
    <n v="-14.04"/>
    <n v="-14.04"/>
    <s v=""/>
    <x v="238"/>
    <n v="4"/>
    <s v="Jennifer Jackson"/>
    <s v="Erval Seco"/>
    <n v="39212"/>
    <s v="Rio Grande do Sul"/>
    <x v="2"/>
    <s v="Sam,Pat"/>
    <x v="2"/>
    <s v="Pat"/>
    <s v="Brasil"/>
    <s v="EscritÃ³rio em Casa"/>
    <s v="Tecnologia"/>
    <s v="PerifÃ©ricos"/>
    <x v="315"/>
    <s v="Small Box"/>
    <n v="0.68"/>
    <d v="2012-10-27T00:00:00"/>
  </r>
  <r>
    <n v="349"/>
    <n v="7696"/>
    <n v="55171"/>
    <x v="771"/>
    <s v="Alta"/>
    <x v="27"/>
    <n v="260.60000000000002"/>
    <n v="0.05"/>
    <s v="AÃ©reo Normal"/>
    <n v="-182.71"/>
    <n v="-182.71"/>
    <s v=""/>
    <x v="55"/>
    <n v="7.96"/>
    <s v="Jennifer Jackson"/>
    <s v="Erval Seco"/>
    <n v="39212"/>
    <s v="Rio Grande do Sul"/>
    <x v="2"/>
    <s v="Sam,Pat"/>
    <x v="2"/>
    <s v="Pat"/>
    <s v="Brasil"/>
    <s v="EscritÃ³rio em Casa"/>
    <s v="Material de EscritÃ³rio"/>
    <s v="Papel"/>
    <x v="439"/>
    <s v="Small Box"/>
    <n v="0.36"/>
    <d v="2012-10-26T00:00:00"/>
  </r>
  <r>
    <n v="4300"/>
    <n v="7697"/>
    <n v="55172"/>
    <x v="855"/>
    <s v="NÃ£o Especificada"/>
    <x v="23"/>
    <n v="37.89"/>
    <n v="0"/>
    <s v="AÃ©reo Normal"/>
    <n v="-120.97"/>
    <n v="0"/>
    <s v="Returned"/>
    <x v="312"/>
    <n v="1.99"/>
    <s v="Katherine Nockton"/>
    <s v="RibeirÃ£o Pires"/>
    <n v="45801"/>
    <s v="SÃ£o Paulo"/>
    <x v="3"/>
    <s v="Erin"/>
    <x v="3"/>
    <m/>
    <s v="Brasil"/>
    <s v="Corporativo"/>
    <s v="Tecnologia"/>
    <s v="PerifÃ©ricos"/>
    <x v="434"/>
    <s v="Small Pack"/>
    <n v="0.43"/>
    <d v="2010-12-04T00:00:00"/>
  </r>
  <r>
    <n v="4900"/>
    <n v="7698"/>
    <n v="55200"/>
    <x v="45"/>
    <s v="MÃ©dia"/>
    <x v="22"/>
    <n v="505.08"/>
    <n v="0.01"/>
    <s v="AÃ©reo Normal"/>
    <n v="-56.913499999999999"/>
    <n v="-56.913499999999999"/>
    <s v=""/>
    <x v="732"/>
    <n v="10.130000000000001"/>
    <s v="Joe Elijah"/>
    <s v="MaringÃ¡"/>
    <n v="71901"/>
    <s v="ParanÃ¡"/>
    <x v="2"/>
    <s v="Sam,Pat"/>
    <x v="2"/>
    <s v="Pat"/>
    <s v="Brasil"/>
    <s v="EscritÃ³rio em Casa"/>
    <s v="Material de EscritÃ³rio"/>
    <s v="Capas e AcessÃ³rios"/>
    <x v="1218"/>
    <s v="Small Box"/>
    <n v="0.38"/>
    <d v="2010-08-30T00:00:00"/>
  </r>
  <r>
    <n v="4901"/>
    <n v="7699"/>
    <n v="55200"/>
    <x v="45"/>
    <s v="MÃ©dia"/>
    <x v="32"/>
    <n v="649.23849999999902"/>
    <n v="0.1"/>
    <s v="AÃ©reo Normal"/>
    <n v="-830.72"/>
    <n v="-830.72"/>
    <s v=""/>
    <x v="11"/>
    <n v="2.79"/>
    <s v="Joe Elijah"/>
    <s v="MaringÃ¡"/>
    <n v="71901"/>
    <s v="ParanÃ¡"/>
    <x v="2"/>
    <s v="Sam,Pat"/>
    <x v="2"/>
    <s v="Pat"/>
    <s v="Brasil"/>
    <s v="EscritÃ³rio em Casa"/>
    <s v="Tecnologia"/>
    <s v="Telefones e ComunicaÃ§Ã£o"/>
    <x v="1189"/>
    <s v="Small Box"/>
    <n v="0.57999999999999996"/>
    <d v="2010-08-30T00:00:00"/>
  </r>
  <r>
    <n v="2800"/>
    <n v="7701"/>
    <n v="55202"/>
    <x v="1305"/>
    <s v="Baixa"/>
    <x v="19"/>
    <n v="6335.8575000000001"/>
    <n v="0.08"/>
    <s v="AÃ©reo Normal"/>
    <n v="1620.2249999999999"/>
    <n v="1620.2249999999999"/>
    <s v=""/>
    <x v="124"/>
    <n v="8.99"/>
    <s v="Bobby Elias"/>
    <s v="Rio de Janeiro"/>
    <n v="5451"/>
    <s v="Rio de Janeiro"/>
    <x v="3"/>
    <s v="Erin"/>
    <x v="3"/>
    <m/>
    <s v="Brasil"/>
    <s v="Pequenas Empresas"/>
    <s v="Tecnologia"/>
    <s v="Telefones e ComunicaÃ§Ã£o"/>
    <x v="142"/>
    <s v="Small Box"/>
    <n v="0.57999999999999996"/>
    <d v="2011-08-31T00:00:00"/>
  </r>
  <r>
    <n v="2824"/>
    <n v="7700"/>
    <n v="55202"/>
    <x v="1305"/>
    <s v="Baixa"/>
    <x v="22"/>
    <n v="3093.76"/>
    <n v="7.0000000000000007E-2"/>
    <s v="AÃ©reo RÃ¡pido"/>
    <n v="-850.71"/>
    <n v="-850.71"/>
    <s v=""/>
    <x v="387"/>
    <n v="35"/>
    <s v="Bobby Elias"/>
    <s v="VitÃ³ria"/>
    <n v="3820"/>
    <s v="EspÃ­rito Santo"/>
    <x v="3"/>
    <s v="Erin"/>
    <x v="3"/>
    <m/>
    <s v="Brasil"/>
    <s v="Pequenas Empresas"/>
    <s v="Material de EscritÃ³rio"/>
    <s v="Armazenamento e OrganizaÃ§Ã£o"/>
    <x v="655"/>
    <s v="Large Box"/>
    <m/>
    <d v="2011-08-26T00:00:00"/>
  </r>
  <r>
    <n v="5710"/>
    <n v="7702"/>
    <n v="55203"/>
    <x v="201"/>
    <s v="Baixa"/>
    <x v="43"/>
    <n v="994.47450000000003"/>
    <n v="0.05"/>
    <s v="AÃ©reo Normal"/>
    <n v="0.71100000000000496"/>
    <n v="0"/>
    <s v="Returned"/>
    <x v="6"/>
    <n v="7.69"/>
    <s v="Natalie Webber"/>
    <s v="Recife"/>
    <n v="94025"/>
    <s v="Pernambuco"/>
    <x v="1"/>
    <s v="Chris,Pat"/>
    <x v="1"/>
    <s v="Pat"/>
    <s v="Brasil"/>
    <s v="Corporativo"/>
    <s v="Tecnologia"/>
    <s v="Telefones e ComunicaÃ§Ã£o"/>
    <x v="54"/>
    <s v="Small Box"/>
    <n v="0.59"/>
    <d v="2010-04-11T00:00:00"/>
  </r>
  <r>
    <n v="2448"/>
    <n v="7703"/>
    <n v="55206"/>
    <x v="3"/>
    <s v="MÃ©dia"/>
    <x v="28"/>
    <n v="52.7"/>
    <n v="0.03"/>
    <s v="AÃ©reo RÃ¡pido"/>
    <n v="-64.882999999999996"/>
    <n v="-64.882999999999996"/>
    <s v=""/>
    <x v="733"/>
    <n v="4.79"/>
    <s v="Kimberly Carter"/>
    <s v="RibeirÃ£o Pires"/>
    <n v="12047"/>
    <s v="SÃ£o Paulo"/>
    <x v="3"/>
    <s v="Erin"/>
    <x v="3"/>
    <m/>
    <s v="Brasil"/>
    <s v="EscritÃ³rio em Casa"/>
    <s v="Material de EscritÃ³rio"/>
    <s v="Capas e AcessÃ³rios"/>
    <x v="1219"/>
    <s v="Small Box"/>
    <n v="0.37"/>
    <d v="2011-11-03T00:00:00"/>
  </r>
  <r>
    <n v="5067"/>
    <n v="7704"/>
    <n v="55234"/>
    <x v="1013"/>
    <s v="Baixa"/>
    <x v="40"/>
    <n v="600.86"/>
    <n v="0.09"/>
    <s v="AÃ©reo Normal"/>
    <n v="-82.67"/>
    <n v="-82.67"/>
    <s v=""/>
    <x v="230"/>
    <n v="5.5"/>
    <s v="Tiffany House"/>
    <s v="Erval Seco"/>
    <n v="29418"/>
    <s v="Rio Grande do Sul"/>
    <x v="2"/>
    <s v="Sam,Pat"/>
    <x v="2"/>
    <s v="Pat"/>
    <s v="Brasil"/>
    <s v="Corporativo"/>
    <s v="Tecnologia"/>
    <s v="PerifÃ©ricos"/>
    <x v="305"/>
    <s v="Small Box"/>
    <n v="0.62"/>
    <d v="2010-08-01T00:00:00"/>
  </r>
  <r>
    <n v="5086"/>
    <n v="7705"/>
    <n v="55234"/>
    <x v="1013"/>
    <s v="Baixa"/>
    <x v="38"/>
    <n v="17.059999999999999"/>
    <n v="0.03"/>
    <s v="AÃ©reo Normal"/>
    <n v="-7.54"/>
    <n v="-7.54"/>
    <s v=""/>
    <x v="582"/>
    <n v="2.0299999999999998"/>
    <s v="Tiffany House"/>
    <s v="Erval Seco"/>
    <n v="29418"/>
    <s v="Rio Grande do Sul"/>
    <x v="2"/>
    <s v="Sam,Pat"/>
    <x v="2"/>
    <s v="Pat"/>
    <s v="Brasil"/>
    <s v="Corporativo"/>
    <s v="Material de EscritÃ³rio"/>
    <s v="Canetas e materiais de arte"/>
    <x v="970"/>
    <s v="Wrap Bag"/>
    <n v="0.56999999999999995"/>
    <d v="2010-07-30T00:00:00"/>
  </r>
  <r>
    <n v="4661"/>
    <n v="7706"/>
    <n v="55235"/>
    <x v="708"/>
    <s v="Baixa"/>
    <x v="22"/>
    <n v="2532.6174999999998"/>
    <n v="0"/>
    <s v="AÃ©reo Normal"/>
    <n v="730.51199999999994"/>
    <n v="0"/>
    <s v="Returned"/>
    <x v="121"/>
    <n v="2.79"/>
    <s v="Jane Waco"/>
    <s v="RibeirÃ£o Pires"/>
    <n v="45385"/>
    <s v="SÃ£o Paulo"/>
    <x v="3"/>
    <s v="Erin"/>
    <x v="3"/>
    <m/>
    <s v="Brasil"/>
    <s v="Corporativo"/>
    <s v="Tecnologia"/>
    <s v="Telefones e ComunicaÃ§Ã£o"/>
    <x v="927"/>
    <s v="Small Box"/>
    <n v="0.57999999999999996"/>
    <d v="2010-10-08T00:00:00"/>
  </r>
  <r>
    <n v="141"/>
    <n v="7708"/>
    <n v="55239"/>
    <x v="911"/>
    <s v="CrÃ­tica"/>
    <x v="37"/>
    <n v="95.68"/>
    <n v="7.0000000000000007E-2"/>
    <s v="AÃ©reo RÃ¡pido"/>
    <n v="-15.27"/>
    <n v="-15.27"/>
    <s v=""/>
    <x v="31"/>
    <n v="5.14"/>
    <s v="Joni Wasserman"/>
    <s v="VitÃ³ria"/>
    <n v="4073"/>
    <s v="EspÃ­rito Santo"/>
    <x v="3"/>
    <s v="Erin"/>
    <x v="3"/>
    <m/>
    <s v="Brasil"/>
    <s v="Consumidor"/>
    <s v="Material de EscritÃ³rio"/>
    <s v="Papel"/>
    <x v="87"/>
    <s v="Small Box"/>
    <n v="0.37"/>
    <d v="2012-12-04T00:00:00"/>
  </r>
  <r>
    <n v="150"/>
    <n v="7707"/>
    <n v="55239"/>
    <x v="911"/>
    <s v="CrÃ­tica"/>
    <x v="0"/>
    <n v="1008.872"/>
    <n v="0.02"/>
    <s v="AÃ©reo RÃ¡pido"/>
    <n v="-505.98447900000002"/>
    <n v="-505.98447900000002"/>
    <s v=""/>
    <x v="351"/>
    <n v="69"/>
    <s v="Joni Wasserman"/>
    <s v="VitÃ³ria"/>
    <n v="3820"/>
    <s v="EspÃ­rito Santo"/>
    <x v="3"/>
    <s v="Erin"/>
    <x v="3"/>
    <m/>
    <s v="Brasil"/>
    <s v="Consumidor"/>
    <s v="MobiliÃ¡rio"/>
    <s v="Mesas"/>
    <x v="493"/>
    <s v="Large Box"/>
    <n v="0.79"/>
    <d v="2012-12-03T00:00:00"/>
  </r>
  <r>
    <n v="374"/>
    <n v="7714"/>
    <n v="55296"/>
    <x v="641"/>
    <s v="Baixa"/>
    <x v="46"/>
    <n v="317.06"/>
    <n v="0.05"/>
    <s v="AÃ©reo Normal"/>
    <n v="105.47"/>
    <n v="105.47"/>
    <s v=""/>
    <x v="570"/>
    <n v="2.06"/>
    <s v="Anthony Witt"/>
    <s v="Erval Seco"/>
    <n v="37922"/>
    <s v="Rio Grande do Sul"/>
    <x v="2"/>
    <s v="Sam,Pat"/>
    <x v="2"/>
    <s v="Pat"/>
    <s v="Brasil"/>
    <s v="Corporativo"/>
    <s v="Material de EscritÃ³rio"/>
    <s v="Papel"/>
    <x v="897"/>
    <s v="Wrap Bag"/>
    <n v="0.39"/>
    <d v="2012-10-22T00:00:00"/>
  </r>
  <r>
    <n v="4569"/>
    <n v="7715"/>
    <n v="55297"/>
    <x v="1290"/>
    <s v="MÃ©dia"/>
    <x v="13"/>
    <n v="566.66"/>
    <n v="0.1"/>
    <s v="AÃ©reo Normal"/>
    <n v="60.59"/>
    <n v="60.59"/>
    <s v=""/>
    <x v="238"/>
    <n v="8.68"/>
    <s v="Jamie Frazer"/>
    <s v="MaringÃ¡"/>
    <n v="32720"/>
    <s v="ParanÃ¡"/>
    <x v="2"/>
    <s v="Sam,Pat"/>
    <x v="2"/>
    <s v="Pat"/>
    <s v="Brasil"/>
    <s v="Pequenas Empresas"/>
    <s v="Material de EscritÃ³rio"/>
    <s v="Papel"/>
    <x v="573"/>
    <s v="Small Box"/>
    <n v="0.37"/>
    <d v="2010-10-21T00:00:00"/>
  </r>
  <r>
    <n v="1612"/>
    <n v="7717"/>
    <n v="55299"/>
    <x v="605"/>
    <s v="Baixa"/>
    <x v="28"/>
    <n v="22.28"/>
    <n v="0.09"/>
    <s v="AÃ©reo Normal"/>
    <n v="-2.66"/>
    <n v="-2.66"/>
    <s v=""/>
    <x v="480"/>
    <n v="0.7"/>
    <s v="Quincy Jones"/>
    <s v="MaceiÃ³"/>
    <n v="85704"/>
    <s v="Alagoas"/>
    <x v="1"/>
    <s v="Chris,Pat"/>
    <x v="1"/>
    <s v="Pat"/>
    <s v="Brasil"/>
    <s v="Corporativo"/>
    <s v="Material de EscritÃ³rio"/>
    <s v="ElÃ¡sticos"/>
    <x v="726"/>
    <s v="Wrap Bag"/>
    <n v="0.38"/>
    <d v="2012-03-30T00:00:00"/>
  </r>
  <r>
    <n v="8063"/>
    <n v="7718"/>
    <n v="55300"/>
    <x v="1326"/>
    <s v="Alta"/>
    <x v="11"/>
    <n v="159.88999999999999"/>
    <n v="0.03"/>
    <s v="AÃ©reo Normal"/>
    <n v="-185.17"/>
    <n v="-185.17"/>
    <s v=""/>
    <x v="383"/>
    <n v="6.89"/>
    <s v="Sally Hughsby"/>
    <s v="RibeirÃ£o Pires"/>
    <n v="44134"/>
    <s v="SÃ£o Paulo"/>
    <x v="3"/>
    <s v="Erin"/>
    <x v="3"/>
    <m/>
    <s v="Brasil"/>
    <s v="Consumidor"/>
    <s v="Material de EscritÃ³rio"/>
    <s v="EletrodomÃ©sticos"/>
    <x v="540"/>
    <s v="Small Box"/>
    <n v="0.6"/>
    <d v="2009-02-22T00:00:00"/>
  </r>
  <r>
    <n v="8064"/>
    <n v="7720"/>
    <n v="55300"/>
    <x v="1326"/>
    <s v="Alta"/>
    <x v="42"/>
    <n v="350.48"/>
    <n v="0.02"/>
    <s v="AÃ©reo Normal"/>
    <n v="-231.05"/>
    <n v="-231.05"/>
    <s v=""/>
    <x v="734"/>
    <n v="13.04"/>
    <s v="Sally Hughsby"/>
    <s v="RibeirÃ£o Pires"/>
    <n v="44134"/>
    <s v="SÃ£o Paulo"/>
    <x v="3"/>
    <s v="Erin"/>
    <x v="3"/>
    <m/>
    <s v="Brasil"/>
    <s v="Consumidor"/>
    <s v="MobiliÃ¡rio"/>
    <s v="MobiliÃ¡rio de EscritÃ³rio"/>
    <x v="1220"/>
    <s v="Large Box"/>
    <n v="0.6"/>
    <d v="2009-02-22T00:00:00"/>
  </r>
  <r>
    <n v="8071"/>
    <n v="7719"/>
    <n v="55300"/>
    <x v="1326"/>
    <s v="Alta"/>
    <x v="10"/>
    <n v="180.48"/>
    <n v="0.01"/>
    <s v="AÃ©reo Normal"/>
    <n v="82.38"/>
    <n v="82.38"/>
    <s v=""/>
    <x v="232"/>
    <n v="0.5"/>
    <s v="Sally Hughsby"/>
    <s v="RibeirÃ£o Pires"/>
    <n v="44134"/>
    <s v="SÃ£o Paulo"/>
    <x v="3"/>
    <s v="Erin"/>
    <x v="3"/>
    <m/>
    <s v="Brasil"/>
    <s v="Consumidor"/>
    <s v="Material de EscritÃ³rio"/>
    <s v="Etiquetas"/>
    <x v="418"/>
    <s v="Small Box"/>
    <n v="0.37"/>
    <d v="2009-02-21T00:00:00"/>
  </r>
  <r>
    <n v="7073"/>
    <n v="7721"/>
    <n v="55330"/>
    <x v="353"/>
    <s v="MÃ©dia"/>
    <x v="19"/>
    <n v="633.91"/>
    <n v="0"/>
    <s v="AÃ©reo Normal"/>
    <n v="141.16999999999999"/>
    <n v="0"/>
    <s v="Returned"/>
    <x v="250"/>
    <n v="5.16"/>
    <s v="Brad Thomas"/>
    <s v="Recife"/>
    <n v="90266"/>
    <s v="Pernambuco"/>
    <x v="1"/>
    <s v="Chris,Pat"/>
    <x v="1"/>
    <s v="Pat"/>
    <s v="Brasil"/>
    <s v="Corporativo"/>
    <s v="MobiliÃ¡rio"/>
    <s v="MobiliÃ¡rio de EscritÃ³rio"/>
    <x v="332"/>
    <s v="Small Box"/>
    <n v="0.43"/>
    <d v="2009-08-12T00:00:00"/>
  </r>
  <r>
    <n v="584"/>
    <n v="7723"/>
    <n v="55335"/>
    <x v="221"/>
    <s v="NÃ£o Especificada"/>
    <x v="14"/>
    <n v="8684.23"/>
    <n v="0.05"/>
    <s v="Transporte RodoviÃ¡rio"/>
    <n v="1488.77"/>
    <n v="1488.77"/>
    <s v=""/>
    <x v="99"/>
    <n v="35.67"/>
    <s v="Muhammed Yedwab"/>
    <s v="Erval Seco"/>
    <n v="23223"/>
    <s v="Rio Grande do Sul"/>
    <x v="2"/>
    <s v="Sam,Pat"/>
    <x v="2"/>
    <s v="Pat"/>
    <s v="Brasil"/>
    <s v="Consumidor"/>
    <s v="MobiliÃ¡rio"/>
    <s v="Mesas"/>
    <x v="114"/>
    <s v="Jumbo Box"/>
    <n v="0.66"/>
    <d v="2012-09-17T00:00:00"/>
  </r>
  <r>
    <n v="8225"/>
    <n v="7724"/>
    <n v="55360"/>
    <x v="446"/>
    <s v="MÃ©dia"/>
    <x v="19"/>
    <n v="134.83000000000001"/>
    <n v="7.0000000000000007E-2"/>
    <s v="AÃ©reo Normal"/>
    <n v="50.74"/>
    <n v="50.74"/>
    <s v=""/>
    <x v="13"/>
    <n v="0.5"/>
    <s v="Russell Applegate"/>
    <s v="MaringÃ¡"/>
    <n v="33012"/>
    <s v="ParanÃ¡"/>
    <x v="2"/>
    <s v="Sam,Pat"/>
    <x v="2"/>
    <s v="Pat"/>
    <s v="Brasil"/>
    <s v="Pequenas Empresas"/>
    <s v="Material de EscritÃ³rio"/>
    <s v="Etiquetas"/>
    <x v="13"/>
    <s v="Small Box"/>
    <n v="0.38"/>
    <d v="2009-01-24T00:00:00"/>
  </r>
  <r>
    <n v="8236"/>
    <n v="7725"/>
    <n v="55360"/>
    <x v="446"/>
    <s v="MÃ©dia"/>
    <x v="33"/>
    <n v="8865.1"/>
    <n v="0"/>
    <s v="Transporte RodoviÃ¡rio"/>
    <n v="1517.12"/>
    <n v="1517.12"/>
    <s v=""/>
    <x v="730"/>
    <n v="29.1"/>
    <s v="Russell Applegate"/>
    <s v="MaringÃ¡"/>
    <n v="33012"/>
    <s v="ParanÃ¡"/>
    <x v="2"/>
    <s v="Sam,Pat"/>
    <x v="2"/>
    <s v="Pat"/>
    <s v="Brasil"/>
    <s v="Pequenas Empresas"/>
    <s v="MobiliÃ¡rio"/>
    <s v="Mesas"/>
    <x v="1214"/>
    <s v="Jumbo Box"/>
    <n v="0.68"/>
    <d v="2009-01-23T00:00:00"/>
  </r>
  <r>
    <n v="3659"/>
    <n v="7726"/>
    <n v="55361"/>
    <x v="1327"/>
    <s v="NÃ£o Especificada"/>
    <x v="35"/>
    <n v="51.39"/>
    <n v="0.06"/>
    <s v="AÃ©reo RÃ¡pido"/>
    <n v="-64.37"/>
    <n v="-64.37"/>
    <s v=""/>
    <x v="155"/>
    <n v="4.8600000000000003"/>
    <s v="Chad McGuire"/>
    <s v="VitÃ³ria"/>
    <n v="20852"/>
    <s v="EspÃ­rito Santo"/>
    <x v="3"/>
    <s v="Erin"/>
    <x v="3"/>
    <m/>
    <s v="Brasil"/>
    <s v="Pequenas Empresas"/>
    <s v="MobiliÃ¡rio"/>
    <s v="MobiliÃ¡rio de EscritÃ³rio"/>
    <x v="580"/>
    <s v="Small Box"/>
    <n v="0.41"/>
    <d v="2011-03-24T00:00:00"/>
  </r>
  <r>
    <n v="3660"/>
    <n v="7727"/>
    <n v="55361"/>
    <x v="1327"/>
    <s v="NÃ£o Especificada"/>
    <x v="42"/>
    <n v="293.52"/>
    <n v="0.08"/>
    <s v="AÃ©reo Normal"/>
    <n v="-116.66"/>
    <n v="-116.66"/>
    <s v=""/>
    <x v="174"/>
    <n v="7.28"/>
    <s v="Chad McGuire"/>
    <s v="VitÃ³ria"/>
    <n v="20602"/>
    <s v="EspÃ­rito Santo"/>
    <x v="3"/>
    <s v="Erin"/>
    <x v="3"/>
    <m/>
    <s v="Brasil"/>
    <s v="Pequenas Empresas"/>
    <s v="Material de EscritÃ³rio"/>
    <s v="Armazenamento e OrganizaÃ§Ã£o"/>
    <x v="909"/>
    <s v="Small Box"/>
    <n v="0.56999999999999995"/>
    <d v="2011-03-24T00:00:00"/>
  </r>
  <r>
    <n v="3509"/>
    <n v="7728"/>
    <n v="55362"/>
    <x v="445"/>
    <s v="Alta"/>
    <x v="4"/>
    <n v="67.84"/>
    <n v="7.0000000000000007E-2"/>
    <s v="AÃ©reo Normal"/>
    <n v="13.44"/>
    <n v="13.44"/>
    <s v=""/>
    <x v="7"/>
    <n v="0.99"/>
    <s v="Cindy Schnelling"/>
    <s v="ItajaÃ­"/>
    <n v="40324"/>
    <s v="Santa Catarina"/>
    <x v="2"/>
    <s v="Sam,Pat"/>
    <x v="2"/>
    <s v="Pat"/>
    <s v="Brasil"/>
    <s v="Corporativo"/>
    <s v="Material de EscritÃ³rio"/>
    <s v="Etiquetas"/>
    <x v="506"/>
    <s v="Small Box"/>
    <n v="0.36"/>
    <d v="2011-04-22T00:00:00"/>
  </r>
  <r>
    <n v="7450"/>
    <n v="7734"/>
    <n v="55392"/>
    <x v="1328"/>
    <s v="CrÃ­tica"/>
    <x v="33"/>
    <n v="104.97"/>
    <n v="7.0000000000000007E-2"/>
    <s v="AÃ©reo Normal"/>
    <n v="3.21"/>
    <n v="3.21"/>
    <s v=""/>
    <x v="148"/>
    <n v="0.93"/>
    <s v="Christy Brittain"/>
    <s v="Belo Horizonte"/>
    <n v="2152"/>
    <s v="Minas Gerais"/>
    <x v="3"/>
    <s v="Erin"/>
    <x v="3"/>
    <m/>
    <s v="Brasil"/>
    <s v="Consumidor"/>
    <s v="Material de EscritÃ³rio"/>
    <s v="Canetas e materiais de arte"/>
    <x v="174"/>
    <s v="Wrap Bag"/>
    <n v="0.54"/>
    <d v="2009-06-08T00:00:00"/>
  </r>
  <r>
    <n v="7453"/>
    <n v="7733"/>
    <n v="55392"/>
    <x v="1328"/>
    <s v="CrÃ­tica"/>
    <x v="28"/>
    <n v="129.30000000000001"/>
    <n v="0.02"/>
    <s v="AÃ©reo Normal"/>
    <n v="40.200000000000003"/>
    <n v="40.200000000000003"/>
    <s v=""/>
    <x v="487"/>
    <n v="1.22"/>
    <s v="Christy Brittain"/>
    <s v="Rio de Janeiro"/>
    <n v="2840"/>
    <s v="Rio de Janeiro"/>
    <x v="3"/>
    <s v="Erin"/>
    <x v="3"/>
    <m/>
    <s v="Brasil"/>
    <s v="Consumidor"/>
    <s v="Material de EscritÃ³rio"/>
    <s v="Canetas e materiais de arte"/>
    <x v="745"/>
    <s v="Wrap Bag"/>
    <n v="0.4"/>
    <d v="2009-06-07T00:00:00"/>
  </r>
  <r>
    <n v="5929"/>
    <n v="7735"/>
    <n v="55394"/>
    <x v="55"/>
    <s v="CrÃ­tica"/>
    <x v="24"/>
    <n v="340.7"/>
    <n v="0.05"/>
    <s v="Transporte RodoviÃ¡rio"/>
    <n v="11.65095"/>
    <n v="11.65095"/>
    <s v=""/>
    <x v="501"/>
    <n v="27.75"/>
    <s v="Benjamin Patterson"/>
    <s v="RibeirÃ£o Pires"/>
    <n v="19406"/>
    <s v="SÃ£o Paulo"/>
    <x v="3"/>
    <s v="Erin"/>
    <x v="3"/>
    <m/>
    <s v="Brasil"/>
    <s v="Corporativo"/>
    <s v="MobiliÃ¡rio"/>
    <s v="Mesas"/>
    <x v="768"/>
    <s v="Jumbo Box"/>
    <n v="0.76"/>
    <d v="2010-02-28T00:00:00"/>
  </r>
  <r>
    <n v="6139"/>
    <n v="7736"/>
    <n v="55398"/>
    <x v="898"/>
    <s v="MÃ©dia"/>
    <x v="24"/>
    <n v="46.42"/>
    <n v="0.04"/>
    <s v="AÃ©reo Normal"/>
    <n v="2.38"/>
    <n v="2.38"/>
    <s v=""/>
    <x v="572"/>
    <n v="0.7"/>
    <s v="Lena Radford"/>
    <s v="RibeirÃ£o Pires"/>
    <n v="44017"/>
    <s v="SÃ£o Paulo"/>
    <x v="3"/>
    <s v="Erin"/>
    <x v="3"/>
    <m/>
    <s v="Brasil"/>
    <s v="Pequenas Empresas"/>
    <s v="Material de EscritÃ³rio"/>
    <s v="Canetas e materiais de arte"/>
    <x v="900"/>
    <s v="Wrap Bag"/>
    <n v="0.56999999999999995"/>
    <d v="2010-01-21T00:00:00"/>
  </r>
  <r>
    <n v="5895"/>
    <n v="7738"/>
    <n v="55424"/>
    <x v="194"/>
    <s v="MÃ©dia"/>
    <x v="0"/>
    <n v="25.84"/>
    <n v="0.04"/>
    <s v="AÃ©reo RÃ¡pido"/>
    <n v="-4.13"/>
    <n v="-4.13"/>
    <s v=""/>
    <x v="155"/>
    <n v="4.8600000000000003"/>
    <s v="Victoria Brennan"/>
    <s v="Feira de Santana"/>
    <n v="99301"/>
    <s v="Bahia"/>
    <x v="1"/>
    <s v="Chris,Pat"/>
    <x v="1"/>
    <s v="Pat"/>
    <s v="Brasil"/>
    <s v="Pequenas Empresas"/>
    <s v="MobiliÃ¡rio"/>
    <s v="MobiliÃ¡rio de EscritÃ³rio"/>
    <x v="580"/>
    <s v="Small Box"/>
    <n v="0.41"/>
    <d v="2010-03-04T00:00:00"/>
  </r>
  <r>
    <n v="2449"/>
    <n v="7741"/>
    <n v="55425"/>
    <x v="321"/>
    <s v="CrÃ­tica"/>
    <x v="34"/>
    <n v="2302.36"/>
    <n v="0.05"/>
    <s v="AÃ©reo RÃ¡pido"/>
    <n v="-114.68"/>
    <n v="-114.68"/>
    <s v=""/>
    <x v="214"/>
    <n v="7.18"/>
    <s v="Paul Knutson"/>
    <s v="RibeirÃ£o Pires"/>
    <n v="7055"/>
    <s v="SÃ£o Paulo"/>
    <x v="3"/>
    <s v="Erin"/>
    <x v="3"/>
    <m/>
    <s v="Brasil"/>
    <s v="Corporativo"/>
    <s v="Tecnologia"/>
    <s v="PerifÃ©ricos"/>
    <x v="276"/>
    <s v="Small Box"/>
    <n v="0.48"/>
    <d v="2011-11-03T00:00:00"/>
  </r>
  <r>
    <n v="2460"/>
    <n v="7739"/>
    <n v="55425"/>
    <x v="321"/>
    <s v="CrÃ­tica"/>
    <x v="25"/>
    <n v="73.86"/>
    <n v="0.08"/>
    <s v="AÃ©reo Normal"/>
    <n v="-52.49"/>
    <n v="-52.49"/>
    <s v=""/>
    <x v="14"/>
    <n v="9.4499999999999993"/>
    <s v="Paul Knutson"/>
    <s v="VitÃ³ria"/>
    <n v="4038"/>
    <s v="EspÃ­rito Santo"/>
    <x v="3"/>
    <s v="Erin"/>
    <x v="3"/>
    <m/>
    <s v="Brasil"/>
    <s v="Corporativo"/>
    <s v="Material de EscritÃ³rio"/>
    <s v="Armazenamento e OrganizaÃ§Ã£o"/>
    <x v="14"/>
    <s v="Small Box"/>
    <n v="0.6"/>
    <d v="2011-11-02T00:00:00"/>
  </r>
  <r>
    <n v="2461"/>
    <n v="7740"/>
    <n v="55425"/>
    <x v="321"/>
    <s v="CrÃ­tica"/>
    <x v="8"/>
    <n v="4373.8535000000002"/>
    <n v="0.04"/>
    <s v="AÃ©reo RÃ¡pido"/>
    <n v="963.67499999999995"/>
    <n v="963.67499999999995"/>
    <s v=""/>
    <x v="12"/>
    <n v="7.69"/>
    <s v="Paul Knutson"/>
    <s v="Belo Horizonte"/>
    <n v="6450"/>
    <s v="Minas Gerais"/>
    <x v="3"/>
    <s v="Erin"/>
    <x v="3"/>
    <m/>
    <s v="Brasil"/>
    <s v="Corporativo"/>
    <s v="Tecnologia"/>
    <s v="Telefones e ComunicaÃ§Ã£o"/>
    <x v="401"/>
    <s v="Small Box"/>
    <n v="0.59"/>
    <d v="2011-11-02T00:00:00"/>
  </r>
  <r>
    <n v="1152"/>
    <n v="7743"/>
    <n v="55431"/>
    <x v="68"/>
    <s v="NÃ£o Especificada"/>
    <x v="37"/>
    <n v="3723.99"/>
    <n v="0.03"/>
    <s v="AÃ©reo Normal"/>
    <n v="777.28"/>
    <n v="777.28"/>
    <s v=""/>
    <x v="470"/>
    <n v="19.989999999999998"/>
    <s v="Kean Thornton"/>
    <s v="Rio de Janeiro"/>
    <n v="5201"/>
    <s v="Rio de Janeiro"/>
    <x v="3"/>
    <s v="Erin"/>
    <x v="3"/>
    <m/>
    <s v="Brasil"/>
    <s v="Corporativo"/>
    <s v="Material de EscritÃ³rio"/>
    <s v="EletrodomÃ©sticos"/>
    <x v="699"/>
    <s v="Small Box"/>
    <n v="0.56000000000000005"/>
    <d v="2012-06-09T00:00:00"/>
  </r>
  <r>
    <n v="1153"/>
    <n v="7744"/>
    <n v="55431"/>
    <x v="68"/>
    <s v="NÃ£o Especificada"/>
    <x v="33"/>
    <n v="61.94"/>
    <n v="0.1"/>
    <s v="AÃ©reo Normal"/>
    <n v="-17.78"/>
    <n v="-17.78"/>
    <s v=""/>
    <x v="652"/>
    <n v="1.29"/>
    <s v="Kean Thornton"/>
    <s v="Recife"/>
    <n v="95969"/>
    <s v="Pernambuco"/>
    <x v="1"/>
    <s v="Chris,Pat"/>
    <x v="1"/>
    <s v="Pat"/>
    <s v="Brasil"/>
    <s v="Corporativo"/>
    <s v="Material de EscritÃ³rio"/>
    <s v="Canetas e materiais de arte"/>
    <x v="1060"/>
    <s v="Wrap Bag"/>
    <n v="0.42"/>
    <d v="2012-06-09T00:00:00"/>
  </r>
  <r>
    <n v="7692"/>
    <n v="7747"/>
    <n v="55459"/>
    <x v="1329"/>
    <s v="CrÃ­tica"/>
    <x v="38"/>
    <n v="126.95"/>
    <n v="0"/>
    <s v="AÃ©reo Normal"/>
    <n v="-4.17"/>
    <n v="-4.17"/>
    <s v=""/>
    <x v="41"/>
    <n v="8.18"/>
    <s v="Larry Tron"/>
    <s v="Natal"/>
    <n v="84118"/>
    <s v="Rio Grande do Norte"/>
    <x v="1"/>
    <s v="Chris,Pat"/>
    <x v="1"/>
    <s v="Pat"/>
    <s v="Brasil"/>
    <s v="EscritÃ³rio em Casa"/>
    <s v="Material de EscritÃ³rio"/>
    <s v="Papel"/>
    <x v="690"/>
    <s v="Small Box"/>
    <n v="0.39"/>
    <d v="2009-04-27T00:00:00"/>
  </r>
  <r>
    <n v="1225"/>
    <n v="7748"/>
    <n v="55460"/>
    <x v="1011"/>
    <s v="Alta"/>
    <x v="19"/>
    <n v="1944.87"/>
    <n v="0.06"/>
    <s v="AÃ©reo Normal"/>
    <n v="496.43"/>
    <n v="496.43"/>
    <s v=""/>
    <x v="676"/>
    <n v="4.5"/>
    <s v="Patrick Jones"/>
    <s v="MaringÃ¡"/>
    <n v="36067"/>
    <s v="ParanÃ¡"/>
    <x v="2"/>
    <s v="Sam,Pat"/>
    <x v="2"/>
    <s v="Pat"/>
    <s v="Brasil"/>
    <s v="EscritÃ³rio em Casa"/>
    <s v="Material de EscritÃ³rio"/>
    <s v="EletrodomÃ©sticos"/>
    <x v="1101"/>
    <s v="Small Box"/>
    <n v="0.56000000000000005"/>
    <d v="2012-05-28T00:00:00"/>
  </r>
  <r>
    <n v="1238"/>
    <n v="7749"/>
    <n v="55460"/>
    <x v="1011"/>
    <s v="Alta"/>
    <x v="40"/>
    <n v="61.82"/>
    <n v="0.1"/>
    <s v="AÃ©reo Normal"/>
    <n v="-10.4535"/>
    <n v="-10.4535"/>
    <s v=""/>
    <x v="285"/>
    <n v="2.99"/>
    <s v="Patrick Jones"/>
    <s v="MaringÃ¡"/>
    <n v="36067"/>
    <s v="ParanÃ¡"/>
    <x v="2"/>
    <s v="Sam,Pat"/>
    <x v="2"/>
    <s v="Pat"/>
    <s v="Brasil"/>
    <s v="EscritÃ³rio em Casa"/>
    <s v="Material de EscritÃ³rio"/>
    <s v="Capas e AcessÃ³rios"/>
    <x v="446"/>
    <s v="Small Box"/>
    <n v="0.38"/>
    <d v="2012-05-27T00:00:00"/>
  </r>
  <r>
    <n v="6509"/>
    <n v="7754"/>
    <n v="55490"/>
    <x v="308"/>
    <s v="MÃ©dia"/>
    <x v="12"/>
    <n v="246.2"/>
    <n v="0.04"/>
    <s v="Transporte RodoviÃ¡rio"/>
    <n v="-184.16"/>
    <n v="-184.16"/>
    <s v=""/>
    <x v="4"/>
    <n v="89.3"/>
    <s v="Becky Pak"/>
    <s v="Teresina"/>
    <n v="97206"/>
    <s v="PiauÃ­"/>
    <x v="1"/>
    <s v="Chris,Pat"/>
    <x v="1"/>
    <s v="Pat"/>
    <s v="Brasil"/>
    <s v="Corporativo"/>
    <s v="MobiliÃ¡rio"/>
    <s v="Mesas"/>
    <x v="4"/>
    <s v="Jumbo Box"/>
    <n v="0.72"/>
    <d v="2009-11-17T00:00:00"/>
  </r>
  <r>
    <n v="2683"/>
    <n v="7755"/>
    <n v="55492"/>
    <x v="845"/>
    <s v="CrÃ­tica"/>
    <x v="17"/>
    <n v="1124.2439999999999"/>
    <n v="0.03"/>
    <s v="AÃ©reo RÃ¡pido"/>
    <n v="-126.44499999999999"/>
    <n v="-126.44499999999999"/>
    <s v=""/>
    <x v="12"/>
    <n v="7.69"/>
    <s v="Stewart Visinsky"/>
    <s v="RibeirÃ£o Pires"/>
    <n v="12306"/>
    <s v="SÃ£o Paulo"/>
    <x v="3"/>
    <s v="Erin"/>
    <x v="3"/>
    <m/>
    <s v="Brasil"/>
    <s v="Corporativo"/>
    <s v="Tecnologia"/>
    <s v="Telefones e ComunicaÃ§Ã£o"/>
    <x v="347"/>
    <s v="Small Box"/>
    <n v="0.57999999999999996"/>
    <d v="2011-09-21T00:00:00"/>
  </r>
  <r>
    <n v="1067"/>
    <n v="7756"/>
    <n v="55494"/>
    <x v="852"/>
    <s v="NÃ£o Especificada"/>
    <x v="32"/>
    <n v="57.82"/>
    <n v="0.08"/>
    <s v="AÃ©reo RÃ¡pido"/>
    <n v="0.84999999999999698"/>
    <n v="0.84999999999999698"/>
    <s v=""/>
    <x v="417"/>
    <n v="4.8"/>
    <s v="Michael Stewart"/>
    <s v="Recife"/>
    <n v="92236"/>
    <s v="Pernambuco"/>
    <x v="1"/>
    <s v="Chris,Pat"/>
    <x v="1"/>
    <s v="Pat"/>
    <s v="Brasil"/>
    <s v="Pequenas Empresas"/>
    <s v="Material de EscritÃ³rio"/>
    <s v="Envelopes"/>
    <x v="738"/>
    <s v="Small Box"/>
    <n v="0.36"/>
    <d v="2012-06-27T00:00:00"/>
  </r>
  <r>
    <n v="1070"/>
    <n v="7757"/>
    <n v="55494"/>
    <x v="852"/>
    <s v="NÃ£o Especificada"/>
    <x v="19"/>
    <n v="544.89"/>
    <n v="0.09"/>
    <s v="AÃ©reo Normal"/>
    <n v="-115.66"/>
    <n v="-115.66"/>
    <s v=""/>
    <x v="535"/>
    <n v="5.81"/>
    <s v="Michael Stewart"/>
    <s v="Recife"/>
    <n v="92236"/>
    <s v="Pernambuco"/>
    <x v="1"/>
    <s v="Chris,Pat"/>
    <x v="1"/>
    <s v="Pat"/>
    <s v="Brasil"/>
    <s v="Pequenas Empresas"/>
    <s v="Material de EscritÃ³rio"/>
    <s v="Canetas e materiais de arte"/>
    <x v="950"/>
    <s v="Small Pack"/>
    <n v="0.6"/>
    <d v="2012-06-26T00:00:00"/>
  </r>
  <r>
    <n v="3413"/>
    <n v="7758"/>
    <n v="55520"/>
    <x v="992"/>
    <s v="CrÃ­tica"/>
    <x v="27"/>
    <n v="525.77"/>
    <n v="0.08"/>
    <s v="AÃ©reo RÃ¡pido"/>
    <n v="34.630000000000003"/>
    <n v="34.630000000000003"/>
    <s v=""/>
    <x v="380"/>
    <n v="5.99"/>
    <s v="Dario Medina"/>
    <s v="MaceiÃ³"/>
    <n v="85635"/>
    <s v="Alagoas"/>
    <x v="1"/>
    <s v="Chris,Pat"/>
    <x v="1"/>
    <s v="Pat"/>
    <s v="Brasil"/>
    <s v="Pequenas Empresas"/>
    <s v="Tecnologia"/>
    <s v="MÃ¡quinas de EscritÃ³rio"/>
    <x v="535"/>
    <s v="Medium Box"/>
    <n v="0.36"/>
    <d v="2011-05-08T00:00:00"/>
  </r>
  <r>
    <n v="7635"/>
    <n v="7759"/>
    <n v="55525"/>
    <x v="1093"/>
    <s v="Baixa"/>
    <x v="23"/>
    <n v="291.39999999999998"/>
    <n v="0.06"/>
    <s v="AÃ©reo Normal"/>
    <n v="-763.16"/>
    <n v="-763.16"/>
    <s v=""/>
    <x v="214"/>
    <n v="7.18"/>
    <s v="Liz MacKendrick"/>
    <s v="Erval Seco"/>
    <n v="23602"/>
    <s v="Rio Grande do Sul"/>
    <x v="2"/>
    <s v="Sam,Pat"/>
    <x v="2"/>
    <s v="Pat"/>
    <s v="Brasil"/>
    <s v="Corporativo"/>
    <s v="Tecnologia"/>
    <s v="PerifÃ©ricos"/>
    <x v="276"/>
    <s v="Small Box"/>
    <n v="0.48"/>
    <d v="2009-05-08T00:00:00"/>
  </r>
  <r>
    <n v="7220"/>
    <n v="7761"/>
    <n v="55553"/>
    <x v="626"/>
    <s v="MÃ©dia"/>
    <x v="46"/>
    <n v="177.52"/>
    <n v="0.05"/>
    <s v="AÃ©reo Normal"/>
    <n v="52.61"/>
    <n v="52.61"/>
    <s v=""/>
    <x v="40"/>
    <n v="1.39"/>
    <s v="John Castell"/>
    <s v="RibeirÃ£o Pires"/>
    <n v="44118"/>
    <s v="SÃ£o Paulo"/>
    <x v="3"/>
    <s v="Erin"/>
    <x v="3"/>
    <m/>
    <s v="Brasil"/>
    <s v="Pequenas Empresas"/>
    <s v="Material de EscritÃ³rio"/>
    <s v="Envelopes"/>
    <x v="41"/>
    <s v="Small Box"/>
    <n v="0.38"/>
    <d v="2009-07-18T00:00:00"/>
  </r>
  <r>
    <n v="6502"/>
    <n v="7763"/>
    <n v="55554"/>
    <x v="308"/>
    <s v="CrÃ­tica"/>
    <x v="19"/>
    <n v="150.06"/>
    <n v="0.02"/>
    <s v="AÃ©reo Normal"/>
    <n v="30.97"/>
    <n v="30.97"/>
    <s v=""/>
    <x v="7"/>
    <n v="0.7"/>
    <s v="Alyssa Tate"/>
    <s v="Recife"/>
    <n v="94952"/>
    <s v="Pernambuco"/>
    <x v="1"/>
    <s v="Chris,Pat"/>
    <x v="1"/>
    <s v="Pat"/>
    <s v="Brasil"/>
    <s v="Pequenas Empresas"/>
    <s v="Material de EscritÃ³rio"/>
    <s v="Canetas e materiais de arte"/>
    <x v="7"/>
    <s v="Wrap Bag"/>
    <n v="0.56000000000000005"/>
    <d v="2009-11-19T00:00:00"/>
  </r>
  <r>
    <n v="6510"/>
    <n v="7762"/>
    <n v="55554"/>
    <x v="308"/>
    <s v="CrÃ­tica"/>
    <x v="0"/>
    <n v="122.09"/>
    <n v="0.04"/>
    <s v="AÃ©reo Normal"/>
    <n v="-15.2"/>
    <n v="-15.2"/>
    <s v=""/>
    <x v="16"/>
    <n v="9.5399999999999991"/>
    <s v="Alyssa Tate"/>
    <s v="Recife"/>
    <n v="94952"/>
    <s v="Pernambuco"/>
    <x v="1"/>
    <s v="Chris,Pat"/>
    <x v="1"/>
    <s v="Pat"/>
    <s v="Brasil"/>
    <s v="Pequenas Empresas"/>
    <s v="Material de EscritÃ³rio"/>
    <s v="Papel"/>
    <x v="286"/>
    <s v="Small Box"/>
    <n v="0.37"/>
    <d v="2009-11-17T00:00:00"/>
  </r>
  <r>
    <n v="6511"/>
    <n v="7764"/>
    <n v="55554"/>
    <x v="308"/>
    <s v="CrÃ­tica"/>
    <x v="29"/>
    <n v="95.09"/>
    <n v="0.09"/>
    <s v="AÃ©reo Normal"/>
    <n v="-13.53"/>
    <n v="-13.53"/>
    <s v=""/>
    <x v="417"/>
    <n v="3.37"/>
    <s v="Alyssa Tate"/>
    <s v="Recife"/>
    <n v="94952"/>
    <s v="Pernambuco"/>
    <x v="1"/>
    <s v="Chris,Pat"/>
    <x v="1"/>
    <s v="Pat"/>
    <s v="Brasil"/>
    <s v="Pequenas Empresas"/>
    <s v="Material de EscritÃ³rio"/>
    <s v="Tesouras, rÃ©guas e aparadores"/>
    <x v="892"/>
    <s v="Small Pack"/>
    <n v="0.56999999999999995"/>
    <d v="2009-11-17T00:00:00"/>
  </r>
  <r>
    <n v="5003"/>
    <n v="7766"/>
    <n v="55558"/>
    <x v="1149"/>
    <s v="MÃ©dia"/>
    <x v="3"/>
    <n v="392.57"/>
    <n v="0.04"/>
    <s v="AÃ©reo Normal"/>
    <n v="22.25"/>
    <n v="22.25"/>
    <s v=""/>
    <x v="719"/>
    <n v="8.1300000000000008"/>
    <s v="Mick Brown"/>
    <s v="Olinda"/>
    <n v="82901"/>
    <s v="Pernambuco"/>
    <x v="1"/>
    <s v="Chris,Pat"/>
    <x v="1"/>
    <s v="Pat"/>
    <s v="Brasil"/>
    <s v="Consumidor"/>
    <s v="Material de EscritÃ³rio"/>
    <s v="Envelopes"/>
    <x v="1196"/>
    <s v="Small Box"/>
    <n v="0.38"/>
    <d v="2010-08-11T00:00:00"/>
  </r>
  <r>
    <n v="5011"/>
    <n v="7765"/>
    <n v="55558"/>
    <x v="1149"/>
    <s v="MÃ©dia"/>
    <x v="34"/>
    <n v="1294.04"/>
    <n v="0.05"/>
    <s v="Transporte RodoviÃ¡rio"/>
    <n v="-323.18"/>
    <n v="-323.18"/>
    <s v=""/>
    <x v="15"/>
    <n v="66.27"/>
    <s v="Mick Brown"/>
    <s v="Olinda"/>
    <n v="82901"/>
    <s v="Pernambuco"/>
    <x v="1"/>
    <s v="Chris,Pat"/>
    <x v="1"/>
    <s v="Pat"/>
    <s v="Brasil"/>
    <s v="Consumidor"/>
    <s v="MobiliÃ¡rio"/>
    <s v="Estantes"/>
    <x v="481"/>
    <s v="Jumbo Box"/>
    <n v="0.65"/>
    <d v="2010-08-09T00:00:00"/>
  </r>
  <r>
    <n v="3403"/>
    <n v="7767"/>
    <n v="55616"/>
    <x v="714"/>
    <s v="Alta"/>
    <x v="4"/>
    <n v="437.47799999999899"/>
    <n v="0.02"/>
    <s v="AÃ©reo Normal"/>
    <n v="-42.228999999999999"/>
    <n v="0"/>
    <s v="Returned"/>
    <x v="127"/>
    <n v="1.25"/>
    <s v="Joni Wasserman"/>
    <s v="RibeirÃ£o Pires"/>
    <n v="8817"/>
    <s v="SÃ£o Paulo"/>
    <x v="3"/>
    <s v="Erin"/>
    <x v="3"/>
    <m/>
    <s v="Brasil"/>
    <s v="Consumidor"/>
    <s v="Tecnologia"/>
    <s v="Telefones e ComunicaÃ§Ã£o"/>
    <x v="564"/>
    <s v="Small Pack"/>
    <n v="0.83"/>
    <d v="2011-05-09T00:00:00"/>
  </r>
  <r>
    <n v="3404"/>
    <n v="7768"/>
    <n v="55616"/>
    <x v="714"/>
    <s v="Alta"/>
    <x v="13"/>
    <n v="184.74"/>
    <n v="0"/>
    <s v="AÃ©reo Normal"/>
    <n v="-102.25"/>
    <n v="0"/>
    <s v="Returned"/>
    <x v="25"/>
    <n v="4.38"/>
    <s v="Joni Wasserman"/>
    <s v="Belo Horizonte"/>
    <n v="1607"/>
    <s v="Minas Gerais"/>
    <x v="3"/>
    <s v="Erin"/>
    <x v="3"/>
    <m/>
    <s v="Brasil"/>
    <s v="Consumidor"/>
    <s v="Tecnologia"/>
    <s v="PerifÃ©ricos"/>
    <x v="226"/>
    <s v="Small Pack"/>
    <n v="0.75"/>
    <d v="2011-05-09T00:00:00"/>
  </r>
  <r>
    <n v="3672"/>
    <n v="7771"/>
    <n v="55621"/>
    <x v="235"/>
    <s v="Baixa"/>
    <x v="26"/>
    <n v="193.15"/>
    <n v="0.09"/>
    <s v="AÃ©reo Normal"/>
    <n v="27.76"/>
    <n v="27.76"/>
    <s v=""/>
    <x v="85"/>
    <n v="0.94"/>
    <s v="Neil Knudson"/>
    <s v="Erval Seco"/>
    <n v="27360"/>
    <s v="Rio Grande do Sul"/>
    <x v="2"/>
    <s v="Sam,Pat"/>
    <x v="2"/>
    <s v="Pat"/>
    <s v="Brasil"/>
    <s v="EscritÃ³rio em Casa"/>
    <s v="Material de EscritÃ³rio"/>
    <s v="Canetas e materiais de arte"/>
    <x v="607"/>
    <s v="Wrap Bag"/>
    <n v="0.56000000000000005"/>
    <d v="2011-03-22T00:00:00"/>
  </r>
  <r>
    <n v="3701"/>
    <n v="7770"/>
    <n v="55621"/>
    <x v="235"/>
    <s v="Baixa"/>
    <x v="31"/>
    <n v="6356.68"/>
    <n v="0.03"/>
    <s v="AÃ©reo Normal"/>
    <n v="1812.86"/>
    <n v="1812.86"/>
    <s v=""/>
    <x v="172"/>
    <n v="12.65"/>
    <s v="Neil Knudson"/>
    <s v="Erval Seco"/>
    <n v="27360"/>
    <s v="Rio Grande do Sul"/>
    <x v="2"/>
    <s v="Sam,Pat"/>
    <x v="2"/>
    <s v="Pat"/>
    <s v="Brasil"/>
    <s v="EscritÃ³rio em Casa"/>
    <s v="MobiliÃ¡rio"/>
    <s v="Cadeiras"/>
    <x v="210"/>
    <s v="Medium Box"/>
    <m/>
    <d v="2011-03-17T00:00:00"/>
  </r>
  <r>
    <n v="464"/>
    <n v="7772"/>
    <n v="55623"/>
    <x v="246"/>
    <s v="CrÃ­tica"/>
    <x v="26"/>
    <n v="10348.73"/>
    <n v="0.09"/>
    <s v="Transporte RodoviÃ¡rio"/>
    <n v="1094.57"/>
    <n v="0"/>
    <s v="Returned"/>
    <x v="100"/>
    <n v="32.479999999999997"/>
    <s v="Jack Garza"/>
    <s v="MaringÃ¡"/>
    <n v="32114"/>
    <s v="ParanÃ¡"/>
    <x v="2"/>
    <s v="Sam,Pat"/>
    <x v="2"/>
    <s v="Pat"/>
    <s v="Brasil"/>
    <s v="Corporativo"/>
    <s v="MobiliÃ¡rio"/>
    <s v="Mesas"/>
    <x v="115"/>
    <s v="Jumbo Box"/>
    <n v="0.68"/>
    <d v="2012-10-06T00:00:00"/>
  </r>
  <r>
    <n v="6889"/>
    <n v="7773"/>
    <n v="55648"/>
    <x v="1330"/>
    <s v="CrÃ­tica"/>
    <x v="38"/>
    <n v="14.74"/>
    <n v="0.08"/>
    <s v="AÃ©reo Normal"/>
    <n v="-2.58"/>
    <n v="-2.58"/>
    <s v=""/>
    <x v="7"/>
    <n v="0.7"/>
    <s v="Sung Shariari"/>
    <s v="ItajaÃ­"/>
    <n v="70117"/>
    <s v="Santa Catarina"/>
    <x v="2"/>
    <s v="Sam,Pat"/>
    <x v="2"/>
    <s v="Pat"/>
    <s v="Brasil"/>
    <s v="Corporativo"/>
    <s v="Material de EscritÃ³rio"/>
    <s v="Canetas e materiais de arte"/>
    <x v="1148"/>
    <s v="Wrap Bag"/>
    <n v="0.56000000000000005"/>
    <d v="2009-09-12T00:00:00"/>
  </r>
  <r>
    <n v="2509"/>
    <n v="7774"/>
    <n v="55650"/>
    <x v="1240"/>
    <s v="Baixa"/>
    <x v="7"/>
    <n v="1258.97"/>
    <n v="0.1"/>
    <s v="AÃ©reo Normal"/>
    <n v="-112.58"/>
    <n v="-112.58"/>
    <s v=""/>
    <x v="304"/>
    <n v="5.5"/>
    <s v="Steven Cartwright"/>
    <s v="MaringÃ¡"/>
    <n v="34239"/>
    <s v="ParanÃ¡"/>
    <x v="2"/>
    <s v="Sam,Pat"/>
    <x v="2"/>
    <s v="Pat"/>
    <s v="Brasil"/>
    <s v="EscritÃ³rio em Casa"/>
    <s v="Tecnologia"/>
    <s v="PerifÃ©ricos"/>
    <x v="424"/>
    <s v="Small Box"/>
    <n v="0.75"/>
    <d v="2011-10-23T00:00:00"/>
  </r>
  <r>
    <n v="1731"/>
    <n v="7776"/>
    <n v="55651"/>
    <x v="1331"/>
    <s v="MÃ©dia"/>
    <x v="7"/>
    <n v="830.53"/>
    <n v="0.01"/>
    <s v="AÃ©reo Normal"/>
    <n v="120.69"/>
    <n v="120.69"/>
    <s v=""/>
    <x v="291"/>
    <n v="8.99"/>
    <s v="Helen Andreada"/>
    <s v="MaringÃ¡"/>
    <n v="32137"/>
    <s v="ParanÃ¡"/>
    <x v="2"/>
    <s v="Sam,Pat"/>
    <x v="2"/>
    <s v="Pat"/>
    <s v="Brasil"/>
    <s v="Corporativo"/>
    <s v="MobiliÃ¡rio"/>
    <s v="MobiliÃ¡rio de EscritÃ³rio"/>
    <x v="1169"/>
    <s v="Small Pack"/>
    <n v="0.46"/>
    <d v="2012-03-10T00:00:00"/>
  </r>
  <r>
    <n v="1741"/>
    <n v="7775"/>
    <n v="55651"/>
    <x v="1331"/>
    <s v="MÃ©dia"/>
    <x v="41"/>
    <n v="995.72400000000005"/>
    <n v="0.05"/>
    <s v="AÃ©reo Normal"/>
    <n v="-117.61199999999999"/>
    <n v="-117.61199999999999"/>
    <s v=""/>
    <x v="240"/>
    <n v="2.5"/>
    <s v="Helen Andreada"/>
    <s v="Recife"/>
    <n v="94044"/>
    <s v="Pernambuco"/>
    <x v="1"/>
    <s v="Chris,Pat"/>
    <x v="1"/>
    <s v="Pat"/>
    <s v="Brasil"/>
    <s v="Corporativo"/>
    <s v="Tecnologia"/>
    <s v="Telefones e ComunicaÃ§Ã£o"/>
    <x v="435"/>
    <s v="Small Box"/>
    <n v="0.56999999999999995"/>
    <d v="2012-03-08T00:00:00"/>
  </r>
  <r>
    <n v="1742"/>
    <n v="7777"/>
    <n v="55651"/>
    <x v="1331"/>
    <s v="MÃ©dia"/>
    <x v="1"/>
    <n v="79.930000000000007"/>
    <n v="0"/>
    <s v="AÃ©reo Normal"/>
    <n v="-52.73"/>
    <n v="-52.73"/>
    <s v=""/>
    <x v="607"/>
    <n v="19.989999999999998"/>
    <s v="Helen Andreada"/>
    <s v="MaringÃ¡"/>
    <n v="32137"/>
    <s v="ParanÃ¡"/>
    <x v="2"/>
    <s v="Sam,Pat"/>
    <x v="2"/>
    <s v="Pat"/>
    <s v="Brasil"/>
    <s v="Corporativo"/>
    <s v="Material de EscritÃ³rio"/>
    <s v="Armazenamento e OrganizaÃ§Ã£o"/>
    <x v="963"/>
    <s v="Small Box"/>
    <n v="0.67"/>
    <d v="2012-03-08T00:00:00"/>
  </r>
  <r>
    <n v="4342"/>
    <n v="7778"/>
    <n v="55653"/>
    <x v="1237"/>
    <s v="MÃ©dia"/>
    <x v="20"/>
    <n v="15152.55"/>
    <n v="0.05"/>
    <s v="Transporte RodoviÃ¡rio"/>
    <n v="7719.21"/>
    <n v="7719.21"/>
    <s v=""/>
    <x v="54"/>
    <n v="28.14"/>
    <s v="Benjamin Farhat"/>
    <s v="MaceiÃ³"/>
    <n v="86401"/>
    <s v="Alagoas"/>
    <x v="1"/>
    <s v="Chris,Pat"/>
    <x v="1"/>
    <s v="Pat"/>
    <s v="Brasil"/>
    <s v="EscritÃ³rio em Casa"/>
    <s v="Tecnologia"/>
    <s v="MÃ¡quinas de EscritÃ³rio"/>
    <x v="56"/>
    <s v="Jumbo Drum"/>
    <n v="0.38"/>
    <d v="2010-11-27T00:00:00"/>
  </r>
  <r>
    <n v="4777"/>
    <n v="7779"/>
    <n v="55654"/>
    <x v="31"/>
    <s v="Alta"/>
    <x v="1"/>
    <n v="17.3"/>
    <n v="0.04"/>
    <s v="AÃ©reo Normal"/>
    <n v="-7.49"/>
    <n v="-7.49"/>
    <s v=""/>
    <x v="555"/>
    <n v="2.83"/>
    <s v="Toby Carlisle"/>
    <s v="Erval Seco"/>
    <n v="37064"/>
    <s v="Rio Grande do Sul"/>
    <x v="2"/>
    <s v="Sam,Pat"/>
    <x v="2"/>
    <s v="Pat"/>
    <s v="Brasil"/>
    <s v="EscritÃ³rio em Casa"/>
    <s v="MobiliÃ¡rio"/>
    <s v="MobiliÃ¡rio de EscritÃ³rio"/>
    <x v="1007"/>
    <s v="Small Pack"/>
    <n v="0.37"/>
    <d v="2010-09-21T00:00:00"/>
  </r>
  <r>
    <n v="518"/>
    <n v="7780"/>
    <n v="55655"/>
    <x v="614"/>
    <s v="Baixa"/>
    <x v="22"/>
    <n v="3671.1414999999902"/>
    <n v="0.02"/>
    <s v="AÃ©reo Normal"/>
    <n v="995.08500000000004"/>
    <n v="995.08500000000004"/>
    <s v=""/>
    <x v="12"/>
    <n v="8.99"/>
    <s v="Toby Grace"/>
    <s v="ItajaÃ­"/>
    <n v="31313"/>
    <s v="Santa Catarina"/>
    <x v="2"/>
    <s v="Sam,Pat"/>
    <x v="2"/>
    <s v="Pat"/>
    <s v="Brasil"/>
    <s v="EscritÃ³rio em Casa"/>
    <s v="Tecnologia"/>
    <s v="Telefones e ComunicaÃ§Ã£o"/>
    <x v="724"/>
    <s v="Small Box"/>
    <n v="0.55000000000000004"/>
    <d v="2012-09-26T00:00:00"/>
  </r>
  <r>
    <n v="960"/>
    <n v="7781"/>
    <n v="55683"/>
    <x v="768"/>
    <s v="Alta"/>
    <x v="31"/>
    <n v="172.23"/>
    <n v="0.02"/>
    <s v="AÃ©reo Normal"/>
    <n v="32.35"/>
    <n v="32.35"/>
    <s v=""/>
    <x v="541"/>
    <n v="1.35"/>
    <s v="Meg Tillman"/>
    <s v="Erval Seco"/>
    <n v="39560"/>
    <s v="Rio Grande do Sul"/>
    <x v="2"/>
    <s v="Sam,Pat"/>
    <x v="2"/>
    <s v="Pat"/>
    <s v="Brasil"/>
    <s v="Pequenas Empresas"/>
    <s v="Material de EscritÃ³rio"/>
    <s v="ElÃ¡sticos"/>
    <x v="840"/>
    <s v="Wrap Bag"/>
    <n v="0.4"/>
    <d v="2012-07-17T00:00:00"/>
  </r>
  <r>
    <n v="965"/>
    <n v="7782"/>
    <n v="55683"/>
    <x v="768"/>
    <s v="Alta"/>
    <x v="3"/>
    <n v="1198.0999999999999"/>
    <n v="0.02"/>
    <s v="AÃ©reo Normal"/>
    <n v="187.19"/>
    <n v="187.19"/>
    <s v=""/>
    <x v="717"/>
    <n v="19.989999999999998"/>
    <s v="Meg Tillman"/>
    <s v="Erval Seco"/>
    <n v="29662"/>
    <s v="Rio Grande do Sul"/>
    <x v="2"/>
    <s v="Sam,Pat"/>
    <x v="2"/>
    <s v="Pat"/>
    <s v="Brasil"/>
    <s v="Pequenas Empresas"/>
    <s v="MobiliÃ¡rio"/>
    <s v="MobiliÃ¡rio de EscritÃ³rio"/>
    <x v="1193"/>
    <s v="Small Box"/>
    <n v="0.55000000000000004"/>
    <d v="2012-07-16T00:00:00"/>
  </r>
  <r>
    <n v="3641"/>
    <n v="7785"/>
    <n v="55686"/>
    <x v="1332"/>
    <s v="CrÃ­tica"/>
    <x v="1"/>
    <n v="162.49"/>
    <n v="0.03"/>
    <s v="AÃ©reo Normal"/>
    <n v="-94.83"/>
    <n v="-94.83"/>
    <s v=""/>
    <x v="554"/>
    <n v="0.99"/>
    <s v="Suzanne McNair"/>
    <s v="ItajaÃ­"/>
    <n v="70458"/>
    <s v="Santa Catarina"/>
    <x v="2"/>
    <s v="Sam,Pat"/>
    <x v="2"/>
    <s v="Pat"/>
    <s v="Brasil"/>
    <s v="Corporativo"/>
    <s v="Material de EscritÃ³rio"/>
    <s v="EletrodomÃ©sticos"/>
    <x v="862"/>
    <s v="Small Box"/>
    <n v="0.56999999999999995"/>
    <d v="2011-03-28T00:00:00"/>
  </r>
  <r>
    <n v="3647"/>
    <n v="7783"/>
    <n v="55686"/>
    <x v="1332"/>
    <s v="CrÃ­tica"/>
    <x v="2"/>
    <n v="423.14"/>
    <n v="0.03"/>
    <s v="AÃ©reo Normal"/>
    <n v="85.51"/>
    <n v="85.51"/>
    <s v=""/>
    <x v="90"/>
    <n v="4"/>
    <s v="Suzanne McNair"/>
    <s v="ItajaÃ­"/>
    <n v="71109"/>
    <s v="Santa Catarina"/>
    <x v="2"/>
    <s v="Sam,Pat"/>
    <x v="2"/>
    <s v="Pat"/>
    <s v="Brasil"/>
    <s v="Corporativo"/>
    <s v="Tecnologia"/>
    <s v="PerifÃ©ricos"/>
    <x v="103"/>
    <s v="Small Box"/>
    <n v="0.37"/>
    <d v="2011-03-27T00:00:00"/>
  </r>
  <r>
    <n v="3648"/>
    <n v="7784"/>
    <n v="55686"/>
    <x v="1332"/>
    <s v="CrÃ­tica"/>
    <x v="35"/>
    <n v="628.39"/>
    <n v="0.1"/>
    <s v="AÃ©reo RÃ¡pido"/>
    <n v="181.83"/>
    <n v="181.83"/>
    <s v=""/>
    <x v="137"/>
    <n v="5.09"/>
    <s v="Suzanne McNair"/>
    <s v="ItajaÃ­"/>
    <n v="71109"/>
    <s v="Santa Catarina"/>
    <x v="2"/>
    <s v="Sam,Pat"/>
    <x v="2"/>
    <s v="Pat"/>
    <s v="Brasil"/>
    <s v="Corporativo"/>
    <s v="Material de EscritÃ³rio"/>
    <s v="Papel"/>
    <x v="631"/>
    <s v="Small Box"/>
    <n v="0.4"/>
    <d v="2011-03-27T00:00:00"/>
  </r>
  <r>
    <n v="8175"/>
    <n v="7786"/>
    <n v="55713"/>
    <x v="864"/>
    <s v="Alta"/>
    <x v="19"/>
    <n v="5718.85"/>
    <n v="0.09"/>
    <s v="Transporte RodoviÃ¡rio"/>
    <n v="-2426.5500000000002"/>
    <n v="-2426.5500000000002"/>
    <s v=""/>
    <x v="242"/>
    <n v="70.2"/>
    <s v="Alan Schoenberger"/>
    <s v="Rio de Janeiro"/>
    <n v="5401"/>
    <s v="Rio de Janeiro"/>
    <x v="3"/>
    <s v="Erin"/>
    <x v="3"/>
    <m/>
    <s v="Brasil"/>
    <s v="Corporativo"/>
    <s v="MobiliÃ¡rio"/>
    <s v="Cadeiras"/>
    <x v="323"/>
    <s v="Jumbo Drum"/>
    <n v="0.74"/>
    <d v="2009-02-04T00:00:00"/>
  </r>
  <r>
    <n v="2526"/>
    <n v="7789"/>
    <n v="55744"/>
    <x v="11"/>
    <s v="CrÃ­tica"/>
    <x v="3"/>
    <n v="415.05500000000001"/>
    <n v="0.02"/>
    <s v="AÃ©reo Normal"/>
    <n v="-44.131999999999998"/>
    <n v="-44.131999999999998"/>
    <s v=""/>
    <x v="127"/>
    <n v="0.99"/>
    <s v="Sarah Brown"/>
    <s v="RibeirÃ£o Pires"/>
    <n v="14043"/>
    <s v="SÃ£o Paulo"/>
    <x v="3"/>
    <s v="Erin"/>
    <x v="3"/>
    <m/>
    <s v="Brasil"/>
    <s v="Consumidor"/>
    <s v="Tecnologia"/>
    <s v="Telefones e ComunicaÃ§Ã£o"/>
    <x v="878"/>
    <s v="Small Pack"/>
    <n v="0.83"/>
    <d v="2011-10-21T00:00:00"/>
  </r>
  <r>
    <n v="7325"/>
    <n v="7790"/>
    <n v="55746"/>
    <x v="882"/>
    <s v="NÃ£o Especificada"/>
    <x v="13"/>
    <n v="324.75"/>
    <n v="7.0000000000000007E-2"/>
    <s v="AÃ©reo Normal"/>
    <n v="-36.869999999999997"/>
    <n v="-36.869999999999997"/>
    <s v=""/>
    <x v="335"/>
    <n v="5.03"/>
    <s v="Georgia Rosenberg"/>
    <s v="Erval Seco"/>
    <n v="22304"/>
    <s v="Rio Grande do Sul"/>
    <x v="2"/>
    <s v="Sam,Pat"/>
    <x v="2"/>
    <s v="Pat"/>
    <s v="Brasil"/>
    <s v="Consumidor"/>
    <s v="Material de EscritÃ³rio"/>
    <s v="Armazenamento e OrganizaÃ§Ã£o"/>
    <x v="468"/>
    <s v="Small Box"/>
    <n v="0.59"/>
    <d v="2009-07-02T00:00:00"/>
  </r>
  <r>
    <n v="142"/>
    <n v="7792"/>
    <n v="55747"/>
    <x v="356"/>
    <s v="Alta"/>
    <x v="8"/>
    <n v="19845.696"/>
    <n v="0.01"/>
    <s v="Transporte RodoviÃ¡rio"/>
    <n v="-1331.5533660000001"/>
    <n v="0"/>
    <s v="Returned"/>
    <x v="361"/>
    <n v="64.59"/>
    <s v="John Lucas"/>
    <s v="RibeirÃ£o Pires"/>
    <n v="44240"/>
    <s v="SÃ£o Paulo"/>
    <x v="3"/>
    <s v="Erin"/>
    <x v="3"/>
    <m/>
    <s v="Brasil"/>
    <s v="Pequenas Empresas"/>
    <s v="MobiliÃ¡rio"/>
    <s v="Mesas"/>
    <x v="730"/>
    <s v="Jumbo Box"/>
    <n v="0.66"/>
    <d v="2012-12-04T00:00:00"/>
  </r>
  <r>
    <n v="151"/>
    <n v="7791"/>
    <n v="55747"/>
    <x v="356"/>
    <s v="Alta"/>
    <x v="49"/>
    <n v="17560.95"/>
    <n v="0.09"/>
    <s v="Transporte RodoviÃ¡rio"/>
    <n v="4801.82"/>
    <n v="0"/>
    <s v="Returned"/>
    <x v="54"/>
    <n v="26"/>
    <s v="John Lucas"/>
    <s v="RibeirÃ£o Pires"/>
    <n v="44240"/>
    <s v="SÃ£o Paulo"/>
    <x v="3"/>
    <s v="Erin"/>
    <x v="3"/>
    <m/>
    <s v="Brasil"/>
    <s v="Pequenas Empresas"/>
    <s v="MobiliÃ¡rio"/>
    <s v="Cadeiras"/>
    <x v="288"/>
    <s v="Jumbo Drum"/>
    <n v="0.6"/>
    <d v="2012-12-03T00:00:00"/>
  </r>
  <r>
    <n v="4907"/>
    <n v="7794"/>
    <n v="55750"/>
    <x v="957"/>
    <s v="CrÃ­tica"/>
    <x v="42"/>
    <n v="5445.9920000000002"/>
    <n v="0.08"/>
    <s v="Transporte RodoviÃ¡rio"/>
    <n v="-791.66"/>
    <n v="-791.66"/>
    <s v=""/>
    <x v="472"/>
    <n v="69.64"/>
    <s v="Nick Zandusky"/>
    <s v="ItajaÃ­"/>
    <n v="30084"/>
    <s v="Santa Catarina"/>
    <x v="2"/>
    <s v="Sam,Pat"/>
    <x v="2"/>
    <s v="Pat"/>
    <s v="Brasil"/>
    <s v="Pequenas Empresas"/>
    <s v="MobiliÃ¡rio"/>
    <s v="Mesas"/>
    <x v="702"/>
    <s v="Jumbo Box"/>
    <n v="0.77"/>
    <d v="2010-08-29T00:00:00"/>
  </r>
  <r>
    <n v="1727"/>
    <n v="7798"/>
    <n v="55779"/>
    <x v="423"/>
    <s v="CrÃ­tica"/>
    <x v="2"/>
    <n v="4073.17"/>
    <n v="0.08"/>
    <s v="Transporte RodoviÃ¡rio"/>
    <n v="376.21"/>
    <n v="376.21"/>
    <s v=""/>
    <x v="130"/>
    <n v="30"/>
    <s v="Katherine Nockton"/>
    <s v="RibeirÃ£o Pires"/>
    <n v="45801"/>
    <s v="SÃ£o Paulo"/>
    <x v="3"/>
    <s v="Erin"/>
    <x v="3"/>
    <m/>
    <s v="Brasil"/>
    <s v="EscritÃ³rio em Casa"/>
    <s v="MobiliÃ¡rio"/>
    <s v="Cadeiras"/>
    <x v="282"/>
    <s v="Jumbo Drum"/>
    <n v="0.62"/>
    <d v="2012-03-11T00:00:00"/>
  </r>
  <r>
    <n v="3859"/>
    <n v="7799"/>
    <n v="55808"/>
    <x v="1160"/>
    <s v="NÃ£o Especificada"/>
    <x v="0"/>
    <n v="830.28"/>
    <n v="0"/>
    <s v="Transporte RodoviÃ¡rio"/>
    <n v="-382.98"/>
    <n v="0"/>
    <s v="Returned"/>
    <x v="242"/>
    <n v="70.2"/>
    <s v="Ed Braxton"/>
    <s v="MaringÃ¡"/>
    <n v="72714"/>
    <s v="ParanÃ¡"/>
    <x v="2"/>
    <s v="Sam,Pat"/>
    <x v="2"/>
    <s v="Pat"/>
    <s v="Brasil"/>
    <s v="EscritÃ³rio em Casa"/>
    <s v="MobiliÃ¡rio"/>
    <s v="Cadeiras"/>
    <x v="323"/>
    <s v="Jumbo Drum"/>
    <n v="0.74"/>
    <d v="2011-02-16T00:00:00"/>
  </r>
  <r>
    <n v="3860"/>
    <n v="7800"/>
    <n v="55808"/>
    <x v="1160"/>
    <s v="NÃ£o Especificada"/>
    <x v="45"/>
    <n v="837.38599999999997"/>
    <n v="0.03"/>
    <s v="AÃ©reo Normal"/>
    <n v="104.328"/>
    <n v="0"/>
    <s v="Returned"/>
    <x v="127"/>
    <n v="4.8099999999999996"/>
    <s v="Ed Braxton"/>
    <s v="MaringÃ¡"/>
    <n v="72714"/>
    <s v="ParanÃ¡"/>
    <x v="2"/>
    <s v="Sam,Pat"/>
    <x v="2"/>
    <s v="Pat"/>
    <s v="Brasil"/>
    <s v="EscritÃ³rio em Casa"/>
    <s v="Tecnologia"/>
    <s v="Telefones e ComunicaÃ§Ã£o"/>
    <x v="241"/>
    <s v="Medium Box"/>
    <n v="0.57999999999999996"/>
    <d v="2011-02-16T00:00:00"/>
  </r>
  <r>
    <n v="901"/>
    <n v="7802"/>
    <n v="55813"/>
    <x v="1333"/>
    <s v="Baixa"/>
    <x v="33"/>
    <n v="2650.77"/>
    <n v="0.08"/>
    <s v="AÃ©reo Normal"/>
    <n v="-824.43"/>
    <n v="-824.43"/>
    <s v=""/>
    <x v="698"/>
    <n v="37.58"/>
    <s v="Darren Powers"/>
    <s v="AracajÃº"/>
    <n v="83616"/>
    <s v="Sergipe"/>
    <x v="1"/>
    <s v="Chris,Pat"/>
    <x v="1"/>
    <s v="Pat"/>
    <s v="Brasil"/>
    <s v="Corporativo"/>
    <s v="MobiliÃ¡rio"/>
    <s v="MobiliÃ¡rio de EscritÃ³rio"/>
    <x v="1149"/>
    <s v="Wrap Bag"/>
    <n v="0.78"/>
    <d v="2012-07-28T00:00:00"/>
  </r>
  <r>
    <n v="4046"/>
    <n v="7803"/>
    <n v="55815"/>
    <x v="835"/>
    <s v="Alta"/>
    <x v="9"/>
    <n v="2860.19"/>
    <n v="0.04"/>
    <s v="AÃ©reo RÃ¡pido"/>
    <n v="458.4"/>
    <n v="458.4"/>
    <s v=""/>
    <x v="123"/>
    <n v="10.119999999999999"/>
    <s v="Cynthia Voltz"/>
    <s v="Belo Horizonte"/>
    <n v="6511"/>
    <s v="Minas Gerais"/>
    <x v="3"/>
    <s v="Erin"/>
    <x v="3"/>
    <m/>
    <s v="Brasil"/>
    <s v="Corporativo"/>
    <s v="MobiliÃ¡rio"/>
    <s v="MobiliÃ¡rio de EscritÃ³rio"/>
    <x v="140"/>
    <s v="Large Box"/>
    <n v="0.79"/>
    <d v="2011-01-14T00:00:00"/>
  </r>
  <r>
    <n v="2985"/>
    <n v="7805"/>
    <n v="55845"/>
    <x v="421"/>
    <s v="Baixa"/>
    <x v="13"/>
    <n v="4203.88"/>
    <n v="0.1"/>
    <s v="Transporte RodoviÃ¡rio"/>
    <n v="-865.88"/>
    <n v="-865.88"/>
    <s v=""/>
    <x v="15"/>
    <n v="66.27"/>
    <s v="Lauren Leatherbury"/>
    <s v="SÃ£o LuÃ­s"/>
    <n v="87105"/>
    <s v="MaranhÃ£o"/>
    <x v="1"/>
    <s v="Chris,Pat"/>
    <x v="1"/>
    <s v="Pat"/>
    <s v="Brasil"/>
    <s v="EscritÃ³rio em Casa"/>
    <s v="MobiliÃ¡rio"/>
    <s v="Estantes"/>
    <x v="481"/>
    <s v="Jumbo Box"/>
    <n v="0.65"/>
    <d v="2011-07-25T00:00:00"/>
  </r>
  <r>
    <n v="7204"/>
    <n v="7806"/>
    <n v="55846"/>
    <x v="330"/>
    <s v="NÃ£o Especificada"/>
    <x v="14"/>
    <n v="221.05"/>
    <n v="0.02"/>
    <s v="AÃ©reo Normal"/>
    <n v="-66.378"/>
    <n v="-66.378"/>
    <s v=""/>
    <x v="280"/>
    <n v="6.05"/>
    <s v="Cari MacIntyre"/>
    <s v="SÃ£o LuÃ­s"/>
    <n v="88201"/>
    <s v="MaranhÃ£o"/>
    <x v="1"/>
    <s v="Chris,Pat"/>
    <x v="1"/>
    <s v="Pat"/>
    <s v="Brasil"/>
    <s v="Corporativo"/>
    <s v="Material de EscritÃ³rio"/>
    <s v="Capas e AcessÃ³rios"/>
    <x v="387"/>
    <s v="Small Box"/>
    <n v="0.39"/>
    <d v="2009-07-20T00:00:00"/>
  </r>
  <r>
    <n v="7190"/>
    <n v="7807"/>
    <n v="55847"/>
    <x v="330"/>
    <s v="NÃ£o Especificada"/>
    <x v="24"/>
    <n v="133.15"/>
    <n v="0.05"/>
    <s v="AÃ©reo Normal"/>
    <n v="-51.427999999999997"/>
    <n v="-51.427999999999997"/>
    <s v=""/>
    <x v="154"/>
    <n v="5.36"/>
    <s v="Neil French"/>
    <s v="ItajaÃ­"/>
    <n v="71111"/>
    <s v="Santa Catarina"/>
    <x v="2"/>
    <s v="Sam,Pat"/>
    <x v="2"/>
    <s v="Pat"/>
    <s v="Brasil"/>
    <s v="Consumidor"/>
    <s v="Material de EscritÃ³rio"/>
    <s v="Capas e AcessÃ³rios"/>
    <x v="819"/>
    <s v="Small Box"/>
    <n v="0.4"/>
    <d v="2009-07-23T00:00:00"/>
  </r>
  <r>
    <n v="7203"/>
    <n v="7808"/>
    <n v="55847"/>
    <x v="330"/>
    <s v="NÃ£o Especificada"/>
    <x v="45"/>
    <n v="136.71"/>
    <n v="0.04"/>
    <s v="AÃ©reo Normal"/>
    <n v="34.72"/>
    <n v="34.72"/>
    <s v=""/>
    <x v="63"/>
    <n v="0.99"/>
    <s v="Neil French"/>
    <s v="ItajaÃ­"/>
    <n v="71111"/>
    <s v="Santa Catarina"/>
    <x v="2"/>
    <s v="Sam,Pat"/>
    <x v="2"/>
    <s v="Pat"/>
    <s v="Brasil"/>
    <s v="Consumidor"/>
    <s v="Material de EscritÃ³rio"/>
    <s v="Etiquetas"/>
    <x v="69"/>
    <s v="Small Box"/>
    <n v="0.37"/>
    <d v="2009-07-21T00:00:00"/>
  </r>
  <r>
    <n v="8099"/>
    <n v="7812"/>
    <n v="55874"/>
    <x v="1292"/>
    <s v="MÃ©dia"/>
    <x v="4"/>
    <n v="129.53"/>
    <n v="0.06"/>
    <s v="AÃ©reo Normal"/>
    <n v="33.01"/>
    <n v="0"/>
    <s v="Returned"/>
    <x v="40"/>
    <n v="1.39"/>
    <s v="Erica Smith"/>
    <s v="Feira de Santana"/>
    <n v="98801"/>
    <s v="Bahia"/>
    <x v="1"/>
    <s v="Chris,Pat"/>
    <x v="1"/>
    <s v="Pat"/>
    <s v="Brasil"/>
    <s v="Pequenas Empresas"/>
    <s v="Material de EscritÃ³rio"/>
    <s v="Envelopes"/>
    <x v="41"/>
    <s v="Small Box"/>
    <n v="0.38"/>
    <d v="2009-02-16T00:00:00"/>
  </r>
  <r>
    <n v="6067"/>
    <n v="7815"/>
    <n v="55877"/>
    <x v="833"/>
    <s v="NÃ£o Especificada"/>
    <x v="47"/>
    <n v="144.28"/>
    <n v="0.01"/>
    <s v="AÃ©reo RÃ¡pido"/>
    <n v="52.94"/>
    <n v="0"/>
    <s v="Returned"/>
    <x v="63"/>
    <n v="0.99"/>
    <s v="Erin Mull"/>
    <s v="MaringÃ¡"/>
    <n v="35020"/>
    <s v="ParanÃ¡"/>
    <x v="2"/>
    <s v="Sam,Pat"/>
    <x v="2"/>
    <s v="Pat"/>
    <s v="Brasil"/>
    <s v="Corporativo"/>
    <s v="Material de EscritÃ³rio"/>
    <s v="Etiquetas"/>
    <x v="938"/>
    <s v="Small Box"/>
    <n v="0.37"/>
    <d v="2010-02-04T00:00:00"/>
  </r>
  <r>
    <n v="6074"/>
    <n v="7816"/>
    <n v="55877"/>
    <x v="833"/>
    <s v="NÃ£o Especificada"/>
    <x v="36"/>
    <n v="126.53"/>
    <n v="0.03"/>
    <s v="AÃ©reo Normal"/>
    <n v="-73.38"/>
    <n v="0"/>
    <s v="Returned"/>
    <x v="25"/>
    <n v="7.5"/>
    <s v="Erin Mull"/>
    <s v="MaringÃ¡"/>
    <n v="35020"/>
    <s v="ParanÃ¡"/>
    <x v="2"/>
    <s v="Sam,Pat"/>
    <x v="2"/>
    <s v="Pat"/>
    <s v="Brasil"/>
    <s v="Corporativo"/>
    <s v="Material de EscritÃ³rio"/>
    <s v="Papel"/>
    <x v="1176"/>
    <s v="Small Box"/>
    <n v="0.4"/>
    <d v="2010-02-03T00:00:00"/>
  </r>
  <r>
    <n v="6445"/>
    <n v="7817"/>
    <n v="55906"/>
    <x v="1334"/>
    <s v="CrÃ­tica"/>
    <x v="19"/>
    <n v="276.3"/>
    <n v="0.02"/>
    <s v="AÃ©reo Normal"/>
    <n v="14.840999999999999"/>
    <n v="14.840999999999999"/>
    <s v=""/>
    <x v="28"/>
    <n v="2.99"/>
    <s v="Saphhira Shifley"/>
    <s v="Erval Seco"/>
    <n v="29418"/>
    <s v="Rio Grande do Sul"/>
    <x v="2"/>
    <s v="Sam,Pat"/>
    <x v="2"/>
    <s v="Pat"/>
    <s v="Brasil"/>
    <s v="Consumidor"/>
    <s v="Material de EscritÃ³rio"/>
    <s v="Capas e AcessÃ³rios"/>
    <x v="1166"/>
    <s v="Small Box"/>
    <n v="0.37"/>
    <d v="2009-11-28T00:00:00"/>
  </r>
  <r>
    <n v="6448"/>
    <n v="7818"/>
    <n v="55906"/>
    <x v="1334"/>
    <s v="CrÃ­tica"/>
    <x v="5"/>
    <n v="120.52"/>
    <n v="0.06"/>
    <s v="AÃ©reo Normal"/>
    <n v="43.92"/>
    <n v="43.92"/>
    <s v=""/>
    <x v="301"/>
    <n v="1.25"/>
    <s v="Saphhira Shifley"/>
    <s v="Erval Seco"/>
    <n v="29418"/>
    <s v="Rio Grande do Sul"/>
    <x v="2"/>
    <s v="Sam,Pat"/>
    <x v="2"/>
    <s v="Pat"/>
    <s v="Brasil"/>
    <s v="Consumidor"/>
    <s v="Material de EscritÃ³rio"/>
    <s v="Papel"/>
    <x v="1067"/>
    <s v="Wrap Bag"/>
    <n v="0.35"/>
    <d v="2009-11-27T00:00:00"/>
  </r>
  <r>
    <n v="6449"/>
    <n v="7819"/>
    <n v="55906"/>
    <x v="1334"/>
    <s v="CrÃ­tica"/>
    <x v="8"/>
    <n v="2269.0100000000002"/>
    <n v="0.02"/>
    <s v="AÃ©reo Normal"/>
    <n v="-19.37"/>
    <n v="-19.37"/>
    <s v=""/>
    <x v="633"/>
    <n v="19.989999999999998"/>
    <s v="Saphhira Shifley"/>
    <s v="Erval Seco"/>
    <n v="29418"/>
    <s v="Rio Grande do Sul"/>
    <x v="2"/>
    <s v="Sam,Pat"/>
    <x v="2"/>
    <s v="Pat"/>
    <s v="Brasil"/>
    <s v="Consumidor"/>
    <s v="Material de EscritÃ³rio"/>
    <s v="Armazenamento e OrganizaÃ§Ã£o"/>
    <x v="1014"/>
    <s v="Small Box"/>
    <n v="0.59"/>
    <d v="2009-11-27T00:00:00"/>
  </r>
  <r>
    <n v="7535"/>
    <n v="7820"/>
    <n v="55908"/>
    <x v="582"/>
    <s v="Alta"/>
    <x v="21"/>
    <n v="1844.97"/>
    <n v="0.03"/>
    <s v="AÃ©reo Normal"/>
    <n v="807.38099999999997"/>
    <n v="807.38099999999997"/>
    <s v=""/>
    <x v="437"/>
    <n v="2.99"/>
    <s v="Tom Stivers"/>
    <s v="VitÃ³ria"/>
    <n v="21403"/>
    <s v="EspÃ­rito Santo"/>
    <x v="3"/>
    <s v="Erin"/>
    <x v="3"/>
    <m/>
    <s v="Brasil"/>
    <s v="Corporativo"/>
    <s v="Material de EscritÃ³rio"/>
    <s v="Capas e AcessÃ³rios"/>
    <x v="634"/>
    <s v="Small Box"/>
    <n v="0.36"/>
    <d v="2009-05-24T00:00:00"/>
  </r>
  <r>
    <n v="7521"/>
    <n v="7821"/>
    <n v="55909"/>
    <x v="504"/>
    <s v="Baixa"/>
    <x v="1"/>
    <n v="32.6"/>
    <n v="0.03"/>
    <s v="AÃ©reo Normal"/>
    <n v="-20.57"/>
    <n v="-20.57"/>
    <s v=""/>
    <x v="342"/>
    <n v="5.5"/>
    <s v="Karen Ferguson"/>
    <s v="RibeirÃ£o Pires"/>
    <n v="7501"/>
    <s v="SÃ£o Paulo"/>
    <x v="3"/>
    <s v="Erin"/>
    <x v="3"/>
    <m/>
    <s v="Brasil"/>
    <s v="EscritÃ³rio em Casa"/>
    <s v="Material de EscritÃ³rio"/>
    <s v="Armazenamento e OrganizaÃ§Ã£o"/>
    <x v="478"/>
    <s v="Small Box"/>
    <n v="0.56999999999999995"/>
    <d v="2009-05-26T00:00:00"/>
  </r>
  <r>
    <n v="7545"/>
    <n v="7822"/>
    <n v="55909"/>
    <x v="504"/>
    <s v="Baixa"/>
    <x v="12"/>
    <n v="526.76"/>
    <n v="7.0000000000000007E-2"/>
    <s v="AÃ©reo Normal"/>
    <n v="-93.828500000000005"/>
    <n v="-93.828500000000005"/>
    <s v=""/>
    <x v="402"/>
    <n v="19.989999999999998"/>
    <s v="Karen Ferguson"/>
    <s v="Belo Horizonte"/>
    <n v="1886"/>
    <s v="Minas Gerais"/>
    <x v="3"/>
    <s v="Erin"/>
    <x v="3"/>
    <m/>
    <s v="Brasil"/>
    <s v="EscritÃ³rio em Casa"/>
    <s v="Material de EscritÃ³rio"/>
    <s v="Capas e AcessÃ³rios"/>
    <x v="572"/>
    <s v="Small Box"/>
    <n v="0.39"/>
    <d v="2009-05-23T00:00:00"/>
  </r>
  <r>
    <n v="8207"/>
    <n v="7823"/>
    <n v="55937"/>
    <x v="804"/>
    <s v="MÃ©dia"/>
    <x v="17"/>
    <n v="392.77"/>
    <n v="0.09"/>
    <s v="AÃ©reo Normal"/>
    <n v="-146.19999999999999"/>
    <n v="-146.19999999999999"/>
    <s v=""/>
    <x v="219"/>
    <n v="7.12"/>
    <s v="Stefanie Holloman"/>
    <s v="MaringÃ¡"/>
    <n v="72015"/>
    <s v="ParanÃ¡"/>
    <x v="2"/>
    <s v="Sam,Pat"/>
    <x v="2"/>
    <s v="Pat"/>
    <s v="Brasil"/>
    <s v="Pequenas Empresas"/>
    <s v="Tecnologia"/>
    <s v="PerifÃ©ricos"/>
    <x v="679"/>
    <s v="Small Box"/>
    <n v="0.67"/>
    <d v="2009-01-28T00:00:00"/>
  </r>
  <r>
    <n v="8208"/>
    <n v="7824"/>
    <n v="55937"/>
    <x v="804"/>
    <s v="MÃ©dia"/>
    <x v="4"/>
    <n v="7332.0879999999997"/>
    <n v="0.06"/>
    <s v="Transporte RodoviÃ¡rio"/>
    <n v="53.79"/>
    <n v="53.79"/>
    <s v=""/>
    <x v="381"/>
    <n v="85.63"/>
    <s v="Stefanie Holloman"/>
    <s v="MaringÃ¡"/>
    <n v="72015"/>
    <s v="ParanÃ¡"/>
    <x v="2"/>
    <s v="Sam,Pat"/>
    <x v="2"/>
    <s v="Pat"/>
    <s v="Brasil"/>
    <s v="Pequenas Empresas"/>
    <s v="MobiliÃ¡rio"/>
    <s v="Mesas"/>
    <x v="536"/>
    <s v="Jumbo Box"/>
    <n v="0.74"/>
    <d v="2009-01-28T00:00:00"/>
  </r>
  <r>
    <n v="1035"/>
    <n v="7825"/>
    <n v="55938"/>
    <x v="267"/>
    <s v="NÃ£o Especificada"/>
    <x v="8"/>
    <n v="802.46"/>
    <n v="0.08"/>
    <s v="AÃ©reo RÃ¡pido"/>
    <n v="192.88"/>
    <n v="192.88"/>
    <s v=""/>
    <x v="238"/>
    <n v="5.97"/>
    <s v="Mark Haberlin"/>
    <s v="RibeirÃ£o Pires"/>
    <n v="7011"/>
    <s v="SÃ£o Paulo"/>
    <x v="3"/>
    <s v="Erin"/>
    <x v="3"/>
    <m/>
    <s v="Brasil"/>
    <s v="Pequenas Empresas"/>
    <s v="Material de EscritÃ³rio"/>
    <s v="Papel"/>
    <x v="611"/>
    <s v="Small Box"/>
    <n v="0.38"/>
    <d v="2012-07-03T00:00:00"/>
  </r>
  <r>
    <n v="1036"/>
    <n v="7826"/>
    <n v="55938"/>
    <x v="267"/>
    <s v="NÃ£o Especificada"/>
    <x v="43"/>
    <n v="1769.9"/>
    <n v="0.05"/>
    <s v="AÃ©reo RÃ¡pido"/>
    <n v="-468.89"/>
    <n v="-468.89"/>
    <s v=""/>
    <x v="387"/>
    <n v="35"/>
    <s v="Mark Haberlin"/>
    <s v="Belo Horizonte"/>
    <n v="2018"/>
    <s v="Minas Gerais"/>
    <x v="3"/>
    <s v="Erin"/>
    <x v="3"/>
    <m/>
    <s v="Brasil"/>
    <s v="Pequenas Empresas"/>
    <s v="Material de EscritÃ³rio"/>
    <s v="Armazenamento e OrganizaÃ§Ã£o"/>
    <x v="655"/>
    <s v="Large Box"/>
    <m/>
    <d v="2012-07-03T00:00:00"/>
  </r>
  <r>
    <n v="7680"/>
    <n v="7827"/>
    <n v="55940"/>
    <x v="282"/>
    <s v="NÃ£o Especificada"/>
    <x v="13"/>
    <n v="2925.78"/>
    <n v="0.03"/>
    <s v="AÃ©reo Normal"/>
    <n v="1041.29"/>
    <n v="1041.29"/>
    <s v=""/>
    <x v="111"/>
    <n v="7.18"/>
    <s v="Janet Martin"/>
    <s v="Belo Horizonte"/>
    <n v="6607"/>
    <s v="Minas Gerais"/>
    <x v="3"/>
    <s v="Erin"/>
    <x v="3"/>
    <m/>
    <s v="Brasil"/>
    <s v="Corporativo"/>
    <s v="Tecnologia"/>
    <s v="PerifÃ©ricos"/>
    <x v="803"/>
    <s v="Small Box"/>
    <n v="0.4"/>
    <d v="2009-04-30T00:00:00"/>
  </r>
  <r>
    <n v="496"/>
    <n v="7828"/>
    <n v="55968"/>
    <x v="493"/>
    <s v="Baixa"/>
    <x v="47"/>
    <n v="73.62"/>
    <n v="0.05"/>
    <s v="AÃ©reo Normal"/>
    <n v="0.86"/>
    <n v="0"/>
    <s v="Returned"/>
    <x v="227"/>
    <n v="1"/>
    <s v="Carol Triggs"/>
    <s v="RibeirÃ£o Pires"/>
    <n v="14224"/>
    <s v="SÃ£o Paulo"/>
    <x v="3"/>
    <s v="Erin"/>
    <x v="3"/>
    <m/>
    <s v="Brasil"/>
    <s v="EscritÃ³rio em Casa"/>
    <s v="Material de EscritÃ³rio"/>
    <s v="Canetas e materiais de arte"/>
    <x v="299"/>
    <s v="Wrap Bag"/>
    <n v="0.4"/>
    <d v="2012-10-02T00:00:00"/>
  </r>
  <r>
    <n v="5729"/>
    <n v="7835"/>
    <n v="56003"/>
    <x v="1078"/>
    <s v="CrÃ­tica"/>
    <x v="37"/>
    <n v="1835.47"/>
    <n v="0.1"/>
    <s v="Transporte RodoviÃ¡rio"/>
    <n v="-364.87336599999998"/>
    <n v="-364.87336599999998"/>
    <s v=""/>
    <x v="15"/>
    <n v="16.010000000000002"/>
    <s v="Katrina Willman"/>
    <s v="RibeirÃ£o Pires"/>
    <n v="15241"/>
    <s v="SÃ£o Paulo"/>
    <x v="3"/>
    <s v="Erin"/>
    <x v="3"/>
    <m/>
    <s v="Brasil"/>
    <s v="Consumidor"/>
    <s v="MobiliÃ¡rio"/>
    <s v="Mesas"/>
    <x v="394"/>
    <s v="Jumbo Box"/>
    <n v="0.7"/>
    <d v="2010-04-07T00:00:00"/>
  </r>
  <r>
    <n v="2621"/>
    <n v="7837"/>
    <n v="56006"/>
    <x v="787"/>
    <s v="CrÃ­tica"/>
    <x v="28"/>
    <n v="1429.088"/>
    <n v="0.06"/>
    <s v="AÃ©reo Normal"/>
    <n v="500.04899999999998"/>
    <n v="500.04899999999998"/>
    <s v=""/>
    <x v="121"/>
    <n v="1.25"/>
    <s v="Bill Shonely"/>
    <s v="Recife"/>
    <n v="90805"/>
    <s v="Pernambuco"/>
    <x v="1"/>
    <s v="Chris,Pat"/>
    <x v="1"/>
    <s v="Pat"/>
    <s v="Brasil"/>
    <s v="Pequenas Empresas"/>
    <s v="Tecnologia"/>
    <s v="Telefones e ComunicaÃ§Ã£o"/>
    <x v="259"/>
    <s v="Small Pack"/>
    <n v="0.39"/>
    <d v="2011-10-03T00:00:00"/>
  </r>
  <r>
    <n v="2634"/>
    <n v="7836"/>
    <n v="56006"/>
    <x v="787"/>
    <s v="CrÃ­tica"/>
    <x v="48"/>
    <n v="102.99"/>
    <n v="0.1"/>
    <s v="AÃ©reo Normal"/>
    <n v="-102.17"/>
    <n v="-102.17"/>
    <s v=""/>
    <x v="31"/>
    <n v="9.68"/>
    <s v="Bill Shonely"/>
    <s v="Recife"/>
    <n v="90805"/>
    <s v="Pernambuco"/>
    <x v="1"/>
    <s v="Chris,Pat"/>
    <x v="1"/>
    <s v="Pat"/>
    <s v="Brasil"/>
    <s v="Pequenas Empresas"/>
    <s v="Material de EscritÃ³rio"/>
    <s v="Papel"/>
    <x v="871"/>
    <s v="Small Box"/>
    <n v="0.36"/>
    <d v="2011-10-01T00:00:00"/>
  </r>
  <r>
    <n v="2169"/>
    <n v="7839"/>
    <n v="56032"/>
    <x v="850"/>
    <s v="NÃ£o Especificada"/>
    <x v="16"/>
    <n v="3923.27"/>
    <n v="0.03"/>
    <s v="Transporte RodoviÃ¡rio"/>
    <n v="-85.86"/>
    <n v="-85.86"/>
    <s v=""/>
    <x v="345"/>
    <n v="60"/>
    <s v="Harold Dahlen"/>
    <s v="Erval Seco"/>
    <n v="29687"/>
    <s v="Rio Grande do Sul"/>
    <x v="2"/>
    <s v="Sam,Pat"/>
    <x v="2"/>
    <s v="Pat"/>
    <s v="Brasil"/>
    <s v="Corporativo"/>
    <s v="MobiliÃ¡rio"/>
    <s v="Mesas"/>
    <x v="483"/>
    <s v="Jumbo Drum"/>
    <n v="0.55000000000000004"/>
    <d v="2011-12-21T00:00:00"/>
  </r>
  <r>
    <n v="2189"/>
    <n v="7838"/>
    <n v="56032"/>
    <x v="850"/>
    <s v="NÃ£o Especificada"/>
    <x v="42"/>
    <n v="2893.31"/>
    <n v="0.1"/>
    <s v="AÃ©reo Normal"/>
    <n v="937.64"/>
    <n v="937.64"/>
    <s v=""/>
    <x v="630"/>
    <n v="13.99"/>
    <s v="Harold Dahlen"/>
    <s v="Erval Seco"/>
    <n v="29687"/>
    <s v="Rio Grande do Sul"/>
    <x v="2"/>
    <s v="Sam,Pat"/>
    <x v="2"/>
    <s v="Pat"/>
    <s v="Brasil"/>
    <s v="Corporativo"/>
    <s v="Tecnologia"/>
    <s v="MÃ¡quinas de EscritÃ³rio"/>
    <x v="1009"/>
    <s v="Medium Box"/>
    <n v="0.38"/>
    <d v="2011-12-19T00:00:00"/>
  </r>
  <r>
    <n v="6613"/>
    <n v="7841"/>
    <n v="56064"/>
    <x v="222"/>
    <s v="MÃ©dia"/>
    <x v="7"/>
    <n v="1169.26"/>
    <n v="0.02"/>
    <s v="AÃ©reo Normal"/>
    <n v="515.61850000000004"/>
    <n v="515.61850000000004"/>
    <s v=""/>
    <x v="485"/>
    <n v="1.49"/>
    <s v="William Brown"/>
    <s v="ItajaÃ­"/>
    <n v="31204"/>
    <s v="Santa Catarina"/>
    <x v="2"/>
    <s v="Sam,Pat"/>
    <x v="2"/>
    <s v="Pat"/>
    <s v="Brasil"/>
    <s v="EscritÃ³rio em Casa"/>
    <s v="Material de EscritÃ³rio"/>
    <s v="Capas e AcessÃ³rios"/>
    <x v="736"/>
    <s v="Small Box"/>
    <n v="0.38"/>
    <d v="2009-10-29T00:00:00"/>
  </r>
  <r>
    <n v="398"/>
    <n v="7842"/>
    <n v="56069"/>
    <x v="108"/>
    <s v="Baixa"/>
    <x v="17"/>
    <n v="55.66"/>
    <n v="0.09"/>
    <s v="AÃ©reo Normal"/>
    <n v="8.82"/>
    <n v="8.82"/>
    <s v=""/>
    <x v="40"/>
    <n v="1.39"/>
    <s v="Becky Pak"/>
    <s v="Teresina"/>
    <n v="97206"/>
    <s v="PiauÃ­"/>
    <x v="1"/>
    <s v="Chris,Pat"/>
    <x v="1"/>
    <s v="Pat"/>
    <s v="Brasil"/>
    <s v="Corporativo"/>
    <s v="Material de EscritÃ³rio"/>
    <s v="Envelopes"/>
    <x v="41"/>
    <s v="Small Box"/>
    <n v="0.38"/>
    <d v="2012-10-19T00:00:00"/>
  </r>
  <r>
    <n v="4625"/>
    <n v="7843"/>
    <n v="56099"/>
    <x v="1335"/>
    <s v="Baixa"/>
    <x v="0"/>
    <n v="96.03"/>
    <n v="0.1"/>
    <s v="AÃ©reo Normal"/>
    <n v="-59.39"/>
    <n v="-59.39"/>
    <s v=""/>
    <x v="269"/>
    <n v="11.25"/>
    <s v="Michelle Moray"/>
    <s v="ItajaÃ­"/>
    <n v="71301"/>
    <s v="Santa Catarina"/>
    <x v="2"/>
    <s v="Sam,Pat"/>
    <x v="2"/>
    <s v="Pat"/>
    <s v="Brasil"/>
    <s v="Corporativo"/>
    <s v="Material de EscritÃ³rio"/>
    <s v="Armazenamento e OrganizaÃ§Ã£o"/>
    <x v="369"/>
    <s v="Small Box"/>
    <n v="0.6"/>
    <d v="2010-10-12T00:00:00"/>
  </r>
  <r>
    <n v="4626"/>
    <n v="7844"/>
    <n v="56099"/>
    <x v="1335"/>
    <s v="Baixa"/>
    <x v="41"/>
    <n v="122.35"/>
    <n v="0.02"/>
    <s v="AÃ©reo Normal"/>
    <n v="-13.55"/>
    <n v="-13.55"/>
    <s v=""/>
    <x v="417"/>
    <n v="3.99"/>
    <s v="Michelle Moray"/>
    <s v="ItajaÃ­"/>
    <n v="40475"/>
    <s v="Santa Catarina"/>
    <x v="2"/>
    <s v="Sam,Pat"/>
    <x v="2"/>
    <s v="Pat"/>
    <s v="Brasil"/>
    <s v="Corporativo"/>
    <s v="Material de EscritÃ³rio"/>
    <s v="EletrodomÃ©sticos"/>
    <x v="594"/>
    <s v="Small Box"/>
    <n v="0.57999999999999996"/>
    <d v="2010-10-12T00:00:00"/>
  </r>
  <r>
    <n v="4143"/>
    <n v="7847"/>
    <n v="56103"/>
    <x v="357"/>
    <s v="Alta"/>
    <x v="4"/>
    <n v="2332.5954999999999"/>
    <n v="7.0000000000000007E-2"/>
    <s v="AÃ©reo Normal"/>
    <n v="366.858"/>
    <n v="366.858"/>
    <s v=""/>
    <x v="43"/>
    <n v="5.92"/>
    <s v="Saphhira Shifley"/>
    <s v="Erval Seco"/>
    <n v="29418"/>
    <s v="Rio Grande do Sul"/>
    <x v="2"/>
    <s v="Sam,Pat"/>
    <x v="2"/>
    <s v="Pat"/>
    <s v="Brasil"/>
    <s v="Corporativo"/>
    <s v="Tecnologia"/>
    <s v="Telefones e ComunicaÃ§Ã£o"/>
    <x v="453"/>
    <s v="Small Box"/>
    <n v="0.57999999999999996"/>
    <d v="2010-12-28T00:00:00"/>
  </r>
  <r>
    <n v="5075"/>
    <n v="7849"/>
    <n v="56128"/>
    <x v="896"/>
    <s v="MÃ©dia"/>
    <x v="36"/>
    <n v="657.23199999999997"/>
    <n v="0.1"/>
    <s v="Transporte RodoviÃ¡rio"/>
    <n v="33.988949999999903"/>
    <n v="0"/>
    <s v="Returned"/>
    <x v="415"/>
    <n v="46.59"/>
    <s v="Hallie Redmond"/>
    <s v="RibeirÃ£o Pires"/>
    <n v="17112"/>
    <s v="SÃ£o Paulo"/>
    <x v="3"/>
    <s v="Erin"/>
    <x v="3"/>
    <m/>
    <s v="Brasil"/>
    <s v="Pequenas Empresas"/>
    <s v="MobiliÃ¡rio"/>
    <s v="Mesas"/>
    <x v="592"/>
    <s v="Jumbo Box"/>
    <n v="0.67"/>
    <d v="2010-07-31T00:00:00"/>
  </r>
  <r>
    <n v="5087"/>
    <n v="7848"/>
    <n v="56128"/>
    <x v="896"/>
    <s v="MÃ©dia"/>
    <x v="7"/>
    <n v="902.19"/>
    <n v="0.08"/>
    <s v="AÃ©reo Normal"/>
    <n v="-49.66"/>
    <n v="0"/>
    <s v="Returned"/>
    <x v="699"/>
    <n v="8.99"/>
    <s v="Hallie Redmond"/>
    <s v="RibeirÃ£o Pires"/>
    <n v="16509"/>
    <s v="SÃ£o Paulo"/>
    <x v="3"/>
    <s v="Erin"/>
    <x v="3"/>
    <m/>
    <s v="Brasil"/>
    <s v="Pequenas Empresas"/>
    <s v="Material de EscritÃ³rio"/>
    <s v="Canetas e materiais de arte"/>
    <x v="1150"/>
    <s v="Small Pack"/>
    <n v="0.56999999999999995"/>
    <d v="2010-07-30T00:00:00"/>
  </r>
  <r>
    <n v="2297"/>
    <n v="7850"/>
    <n v="56130"/>
    <x v="203"/>
    <s v="MÃ©dia"/>
    <x v="37"/>
    <n v="246.06"/>
    <n v="0.08"/>
    <s v="AÃ©reo Normal"/>
    <n v="52.33"/>
    <n v="52.33"/>
    <s v=""/>
    <x v="615"/>
    <n v="8.99"/>
    <s v="David Bremer"/>
    <s v="Recife"/>
    <n v="90278"/>
    <s v="Pernambuco"/>
    <x v="1"/>
    <s v="Chris,Pat"/>
    <x v="1"/>
    <s v="Pat"/>
    <s v="Brasil"/>
    <s v="Corporativo"/>
    <s v="MobiliÃ¡rio"/>
    <s v="MobiliÃ¡rio de EscritÃ³rio"/>
    <x v="984"/>
    <s v="Small Pack"/>
    <n v="0.47"/>
    <d v="2011-12-01T00:00:00"/>
  </r>
  <r>
    <n v="2298"/>
    <n v="7851"/>
    <n v="56130"/>
    <x v="203"/>
    <s v="MÃ©dia"/>
    <x v="16"/>
    <n v="41.87"/>
    <n v="0.05"/>
    <s v="AÃ©reo Normal"/>
    <n v="-25.52"/>
    <n v="-25.52"/>
    <s v=""/>
    <x v="9"/>
    <n v="1.57"/>
    <s v="David Bremer"/>
    <s v="Recife"/>
    <n v="90278"/>
    <s v="Pernambuco"/>
    <x v="1"/>
    <s v="Chris,Pat"/>
    <x v="1"/>
    <s v="Pat"/>
    <s v="Brasil"/>
    <s v="Corporativo"/>
    <s v="Material de EscritÃ³rio"/>
    <s v="Canetas e materiais de arte"/>
    <x v="791"/>
    <s v="Wrap Bag"/>
    <n v="0.59"/>
    <d v="2011-12-01T00:00:00"/>
  </r>
  <r>
    <n v="1498"/>
    <n v="7854"/>
    <n v="56161"/>
    <x v="489"/>
    <s v="Alta"/>
    <x v="39"/>
    <n v="1504.22"/>
    <n v="0.02"/>
    <s v="AÃ©reo RÃ¡pido"/>
    <n v="118.97"/>
    <n v="118.97"/>
    <s v=""/>
    <x v="542"/>
    <n v="10.25"/>
    <s v="Ed Braxton"/>
    <s v="MaringÃ¡"/>
    <n v="72714"/>
    <s v="ParanÃ¡"/>
    <x v="2"/>
    <s v="Sam,Pat"/>
    <x v="2"/>
    <s v="Pat"/>
    <s v="Brasil"/>
    <s v="EscritÃ³rio em Casa"/>
    <s v="Tecnologia"/>
    <s v="PerifÃ©ricos"/>
    <x v="842"/>
    <s v="Small Box"/>
    <n v="0.55000000000000004"/>
    <d v="2012-04-16T00:00:00"/>
  </r>
  <r>
    <n v="3481"/>
    <n v="7855"/>
    <n v="56162"/>
    <x v="1090"/>
    <s v="NÃ£o Especificada"/>
    <x v="14"/>
    <n v="5217.79"/>
    <n v="0.09"/>
    <s v="Transporte RodoviÃ¡rio"/>
    <n v="209.54"/>
    <n v="209.54"/>
    <s v=""/>
    <x v="479"/>
    <n v="30"/>
    <s v="Julia Barnett"/>
    <s v="Recife"/>
    <n v="92105"/>
    <s v="Pernambuco"/>
    <x v="1"/>
    <s v="Chris,Pat"/>
    <x v="1"/>
    <s v="Pat"/>
    <s v="Brasil"/>
    <s v="Corporativo"/>
    <s v="MobiliÃ¡rio"/>
    <s v="Cadeiras"/>
    <x v="717"/>
    <s v="Jumbo Drum"/>
    <n v="0.69"/>
    <d v="2011-04-27T00:00:00"/>
  </r>
  <r>
    <n v="7069"/>
    <n v="7856"/>
    <n v="56163"/>
    <x v="1273"/>
    <s v="NÃ£o Especificada"/>
    <x v="12"/>
    <n v="119.9"/>
    <n v="0.03"/>
    <s v="AÃ©reo Normal"/>
    <n v="-14.47"/>
    <n v="-14.47"/>
    <s v=""/>
    <x v="273"/>
    <n v="5.08"/>
    <s v="Claire Good"/>
    <s v="Teresina"/>
    <n v="97062"/>
    <s v="PiauÃ­"/>
    <x v="1"/>
    <s v="Chris,Pat"/>
    <x v="1"/>
    <s v="Pat"/>
    <s v="Brasil"/>
    <s v="EscritÃ³rio em Casa"/>
    <s v="Material de EscritÃ³rio"/>
    <s v="Papel"/>
    <x v="375"/>
    <s v="Wrap Bag"/>
    <n v="0.38"/>
    <d v="2009-08-13T00:00:00"/>
  </r>
  <r>
    <n v="5034"/>
    <n v="7857"/>
    <n v="56166"/>
    <x v="207"/>
    <s v="CrÃ­tica"/>
    <x v="45"/>
    <n v="615.67999999999995"/>
    <n v="0.08"/>
    <s v="AÃ©reo Normal"/>
    <n v="-54.34"/>
    <n v="-54.34"/>
    <s v=""/>
    <x v="418"/>
    <n v="6.75"/>
    <s v="Nicole Brennan"/>
    <s v="Belo Horizonte"/>
    <n v="1913"/>
    <s v="Minas Gerais"/>
    <x v="3"/>
    <s v="Erin"/>
    <x v="3"/>
    <m/>
    <s v="Brasil"/>
    <s v="Consumidor"/>
    <s v="Material de EscritÃ³rio"/>
    <s v="EletrodomÃ©sticos"/>
    <x v="595"/>
    <s v="Medium Box"/>
    <n v="0.52"/>
    <d v="2010-08-06T00:00:00"/>
  </r>
  <r>
    <n v="5045"/>
    <n v="7858"/>
    <n v="56166"/>
    <x v="207"/>
    <s v="CrÃ­tica"/>
    <x v="23"/>
    <n v="142.24"/>
    <n v="0.08"/>
    <s v="Transporte RodoviÃ¡rio"/>
    <n v="-62.19"/>
    <n v="-62.19"/>
    <s v=""/>
    <x v="683"/>
    <n v="42"/>
    <s v="Nicole Brennan"/>
    <s v="Belo Horizonte"/>
    <n v="6457"/>
    <s v="Minas Gerais"/>
    <x v="3"/>
    <s v="Erin"/>
    <x v="3"/>
    <m/>
    <s v="Brasil"/>
    <s v="Consumidor"/>
    <s v="MobiliÃ¡rio"/>
    <s v="Cadeiras"/>
    <x v="1110"/>
    <s v="Jumbo Drum"/>
    <n v="0.61"/>
    <d v="2010-08-05T00:00:00"/>
  </r>
  <r>
    <n v="7611"/>
    <n v="7859"/>
    <n v="56197"/>
    <x v="956"/>
    <s v="Alta"/>
    <x v="41"/>
    <n v="28.63"/>
    <n v="0.09"/>
    <s v="AÃ©reo RÃ¡pido"/>
    <n v="-21.17"/>
    <n v="-21.17"/>
    <s v=""/>
    <x v="358"/>
    <n v="4.08"/>
    <s v="Neil French"/>
    <s v="ItajaÃ­"/>
    <n v="71111"/>
    <s v="Santa Catarina"/>
    <x v="2"/>
    <s v="Sam,Pat"/>
    <x v="2"/>
    <s v="Pat"/>
    <s v="Brasil"/>
    <s v="Consumidor"/>
    <s v="MobiliÃ¡rio"/>
    <s v="MobiliÃ¡rio de EscritÃ³rio"/>
    <x v="505"/>
    <s v="Small Pack"/>
    <n v="0.53"/>
    <d v="2009-05-13T00:00:00"/>
  </r>
  <r>
    <n v="7619"/>
    <n v="7860"/>
    <n v="56197"/>
    <x v="956"/>
    <s v="Alta"/>
    <x v="45"/>
    <n v="8014.6239999999998"/>
    <n v="0.08"/>
    <s v="Transporte RodoviÃ¡rio"/>
    <n v="1366.1"/>
    <n v="1366.1"/>
    <s v=""/>
    <x v="100"/>
    <n v="32.479999999999997"/>
    <s v="Neil French"/>
    <s v="ItajaÃ­"/>
    <n v="71111"/>
    <s v="Santa Catarina"/>
    <x v="2"/>
    <s v="Sam,Pat"/>
    <x v="2"/>
    <s v="Pat"/>
    <s v="Brasil"/>
    <s v="Consumidor"/>
    <s v="MobiliÃ¡rio"/>
    <s v="Mesas"/>
    <x v="115"/>
    <s v="Jumbo Box"/>
    <n v="0.68"/>
    <d v="2009-05-11T00:00:00"/>
  </r>
  <r>
    <n v="2746"/>
    <n v="7865"/>
    <n v="56257"/>
    <x v="1141"/>
    <s v="MÃ©dia"/>
    <x v="19"/>
    <n v="266.3"/>
    <n v="0.03"/>
    <s v="AÃ©reo RÃ¡pido"/>
    <n v="-135.06"/>
    <n v="0"/>
    <s v="Returned"/>
    <x v="84"/>
    <n v="5.71"/>
    <s v="Gary McGarr"/>
    <s v="VitÃ³ria"/>
    <n v="20746"/>
    <s v="EspÃ­rito Santo"/>
    <x v="3"/>
    <s v="Erin"/>
    <x v="3"/>
    <m/>
    <s v="Brasil"/>
    <s v="EscritÃ³rio em Casa"/>
    <s v="MobiliÃ¡rio"/>
    <s v="MobiliÃ¡rio de EscritÃ³rio"/>
    <x v="96"/>
    <s v="Medium Box"/>
    <n v="0.54"/>
    <d v="2011-09-10T00:00:00"/>
  </r>
  <r>
    <n v="7049"/>
    <n v="7866"/>
    <n v="56260"/>
    <x v="762"/>
    <s v="NÃ£o Especificada"/>
    <x v="20"/>
    <n v="223.76"/>
    <n v="0.03"/>
    <s v="AÃ©reo Normal"/>
    <n v="-139.66"/>
    <n v="-139.66"/>
    <s v=""/>
    <x v="31"/>
    <n v="7.91"/>
    <s v="Julie Kriz"/>
    <s v="RibeirÃ£o Pires"/>
    <n v="7030"/>
    <s v="SÃ£o Paulo"/>
    <x v="3"/>
    <s v="Erin"/>
    <x v="3"/>
    <m/>
    <s v="Brasil"/>
    <s v="Corporativo"/>
    <s v="Material de EscritÃ³rio"/>
    <s v="Papel"/>
    <x v="193"/>
    <s v="Small Box"/>
    <n v="0.37"/>
    <d v="2009-08-16T00:00:00"/>
  </r>
  <r>
    <n v="1793"/>
    <n v="7867"/>
    <n v="56261"/>
    <x v="96"/>
    <s v="CrÃ­tica"/>
    <x v="27"/>
    <n v="16886.759999999998"/>
    <n v="0.02"/>
    <s v="Transporte RodoviÃ¡rio"/>
    <n v="483.95"/>
    <n v="483.95"/>
    <s v=""/>
    <x v="381"/>
    <n v="85.63"/>
    <s v="Paul Van Hugh"/>
    <s v="Recife"/>
    <n v="94025"/>
    <s v="Pernambuco"/>
    <x v="1"/>
    <s v="Chris,Pat"/>
    <x v="1"/>
    <s v="Pat"/>
    <s v="Brasil"/>
    <s v="Consumidor"/>
    <s v="MobiliÃ¡rio"/>
    <s v="Mesas"/>
    <x v="536"/>
    <s v="Jumbo Box"/>
    <n v="0.74"/>
    <d v="2012-02-29T00:00:00"/>
  </r>
  <r>
    <n v="5230"/>
    <n v="7869"/>
    <n v="56288"/>
    <x v="1053"/>
    <s v="NÃ£o Especificada"/>
    <x v="33"/>
    <n v="585.36"/>
    <n v="7.0000000000000007E-2"/>
    <s v="AÃ©reo RÃ¡pido"/>
    <n v="269.26"/>
    <n v="269.26"/>
    <s v=""/>
    <x v="236"/>
    <n v="1.39"/>
    <s v="Mathew Reese"/>
    <s v="RibeirÃ£o Pires"/>
    <n v="11757"/>
    <s v="SÃ£o Paulo"/>
    <x v="3"/>
    <s v="Erin"/>
    <x v="3"/>
    <m/>
    <s v="Brasil"/>
    <s v="Pequenas Empresas"/>
    <s v="Material de EscritÃ³rio"/>
    <s v="Envelopes"/>
    <x v="313"/>
    <s v="Small Box"/>
    <n v="0.38"/>
    <d v="2010-07-02T00:00:00"/>
  </r>
  <r>
    <n v="5236"/>
    <n v="7868"/>
    <n v="56288"/>
    <x v="1053"/>
    <s v="NÃ£o Especificada"/>
    <x v="11"/>
    <n v="1287.94"/>
    <n v="0.06"/>
    <s v="AÃ©reo Normal"/>
    <n v="140.35"/>
    <n v="140.35"/>
    <s v=""/>
    <x v="520"/>
    <n v="14.72"/>
    <s v="Mathew Reese"/>
    <s v="RibeirÃ£o Pires"/>
    <n v="11756"/>
    <s v="SÃ£o Paulo"/>
    <x v="3"/>
    <s v="Erin"/>
    <x v="3"/>
    <m/>
    <s v="Brasil"/>
    <s v="Pequenas Empresas"/>
    <s v="Material de EscritÃ³rio"/>
    <s v="Envelopes"/>
    <x v="796"/>
    <s v="Small Box"/>
    <n v="0.4"/>
    <d v="2010-06-30T00:00:00"/>
  </r>
  <r>
    <n v="567"/>
    <n v="7870"/>
    <n v="56291"/>
    <x v="983"/>
    <s v="NÃ£o Especificada"/>
    <x v="35"/>
    <n v="11022.53"/>
    <n v="0.06"/>
    <s v="Transporte RodoviÃ¡rio"/>
    <n v="1869.86"/>
    <n v="1869.86"/>
    <s v=""/>
    <x v="674"/>
    <n v="16.63"/>
    <s v="Shirley Daniels"/>
    <s v="RibeirÃ£o Pires"/>
    <n v="13440"/>
    <s v="SÃ£o Paulo"/>
    <x v="3"/>
    <s v="Erin"/>
    <x v="3"/>
    <m/>
    <s v="Brasil"/>
    <s v="Corporativo"/>
    <s v="Tecnologia"/>
    <s v="MÃ¡quinas de EscritÃ³rio"/>
    <x v="1099"/>
    <s v="Jumbo Box"/>
    <n v="0.59"/>
    <d v="2012-09-19T00:00:00"/>
  </r>
  <r>
    <n v="577"/>
    <n v="7872"/>
    <n v="56291"/>
    <x v="983"/>
    <s v="NÃ£o Especificada"/>
    <x v="26"/>
    <n v="1200.7"/>
    <n v="0.06"/>
    <s v="AÃ©reo Normal"/>
    <n v="-37.270000000000003"/>
    <n v="-37.270000000000003"/>
    <s v=""/>
    <x v="495"/>
    <n v="8.7899999999999991"/>
    <s v="Shirley Daniels"/>
    <s v="RibeirÃ£o Pires"/>
    <n v="13440"/>
    <s v="SÃ£o Paulo"/>
    <x v="3"/>
    <s v="Erin"/>
    <x v="3"/>
    <m/>
    <s v="Brasil"/>
    <s v="Corporativo"/>
    <s v="Material de EscritÃ³rio"/>
    <s v="Armazenamento e OrganizaÃ§Ã£o"/>
    <x v="758"/>
    <s v="Small Box"/>
    <n v="0.66"/>
    <d v="2012-09-18T00:00:00"/>
  </r>
  <r>
    <n v="585"/>
    <n v="7871"/>
    <n v="56291"/>
    <x v="983"/>
    <s v="NÃ£o Especificada"/>
    <x v="16"/>
    <n v="377.37"/>
    <n v="0.04"/>
    <s v="AÃ©reo Normal"/>
    <n v="151.4"/>
    <n v="151.4"/>
    <s v=""/>
    <x v="514"/>
    <n v="1.97"/>
    <s v="Shirley Daniels"/>
    <s v="RibeirÃ£o Pires"/>
    <n v="13440"/>
    <s v="SÃ£o Paulo"/>
    <x v="3"/>
    <s v="Erin"/>
    <x v="3"/>
    <m/>
    <s v="Brasil"/>
    <s v="Corporativo"/>
    <s v="Material de EscritÃ³rio"/>
    <s v="Papel"/>
    <x v="787"/>
    <s v="Wrap Bag"/>
    <n v="0.39"/>
    <d v="2012-09-17T00:00:00"/>
  </r>
  <r>
    <n v="2629"/>
    <n v="7876"/>
    <n v="56322"/>
    <x v="691"/>
    <s v="MÃ©dia"/>
    <x v="2"/>
    <n v="799.84"/>
    <n v="0.08"/>
    <s v="AÃ©reo Normal"/>
    <n v="64.13"/>
    <n v="64.13"/>
    <s v=""/>
    <x v="735"/>
    <n v="3.6"/>
    <s v="Sean Braxton"/>
    <s v="MaringÃ¡"/>
    <n v="32216"/>
    <s v="ParanÃ¡"/>
    <x v="2"/>
    <s v="Sam,Pat"/>
    <x v="2"/>
    <s v="Pat"/>
    <s v="Brasil"/>
    <s v="Pequenas Empresas"/>
    <s v="Tecnologia"/>
    <s v="PerifÃ©ricos"/>
    <x v="1221"/>
    <s v="Small Pack"/>
    <n v="0.64"/>
    <d v="2011-10-02T00:00:00"/>
  </r>
  <r>
    <n v="2630"/>
    <n v="7877"/>
    <n v="56322"/>
    <x v="691"/>
    <s v="MÃ©dia"/>
    <x v="48"/>
    <n v="1689.1369999999999"/>
    <n v="7.0000000000000007E-2"/>
    <s v="AÃ©reo Normal"/>
    <n v="71.063999999999993"/>
    <n v="71.063999999999993"/>
    <s v=""/>
    <x v="12"/>
    <n v="8.08"/>
    <s v="Sean Braxton"/>
    <s v="MaringÃ¡"/>
    <n v="32216"/>
    <s v="ParanÃ¡"/>
    <x v="2"/>
    <s v="Sam,Pat"/>
    <x v="2"/>
    <s v="Pat"/>
    <s v="Brasil"/>
    <s v="Pequenas Empresas"/>
    <s v="Tecnologia"/>
    <s v="Telefones e ComunicaÃ§Ã£o"/>
    <x v="186"/>
    <s v="Small Box"/>
    <n v="0.56999999999999995"/>
    <d v="2011-10-02T00:00:00"/>
  </r>
  <r>
    <n v="6186"/>
    <n v="7879"/>
    <n v="56327"/>
    <x v="1245"/>
    <s v="MÃ©dia"/>
    <x v="41"/>
    <n v="2164.0700000000002"/>
    <n v="0.01"/>
    <s v="Transporte RodoviÃ¡rio"/>
    <n v="59.73"/>
    <n v="59.73"/>
    <s v=""/>
    <x v="479"/>
    <n v="55.24"/>
    <s v="Victoria Brennan"/>
    <s v="Feira de Santana"/>
    <n v="99163"/>
    <s v="Bahia"/>
    <x v="1"/>
    <s v="Chris,Pat"/>
    <x v="1"/>
    <s v="Pat"/>
    <s v="Brasil"/>
    <s v="Pequenas Empresas"/>
    <s v="Material de EscritÃ³rio"/>
    <s v="EletrodomÃ©sticos"/>
    <x v="1222"/>
    <s v="Jumbo Drum"/>
    <n v="0.56999999999999995"/>
    <d v="2010-01-13T00:00:00"/>
  </r>
  <r>
    <n v="6192"/>
    <n v="7878"/>
    <n v="56327"/>
    <x v="1245"/>
    <s v="MÃ©dia"/>
    <x v="8"/>
    <n v="1767.47"/>
    <n v="0.05"/>
    <s v="AÃ©reo Normal"/>
    <n v="331.56"/>
    <n v="331.56"/>
    <s v=""/>
    <x v="171"/>
    <n v="17.48"/>
    <s v="Victoria Brennan"/>
    <s v="Feira de Santana"/>
    <n v="99301"/>
    <s v="Bahia"/>
    <x v="1"/>
    <s v="Chris,Pat"/>
    <x v="1"/>
    <s v="Pat"/>
    <s v="Brasil"/>
    <s v="Pequenas Empresas"/>
    <s v="Material de EscritÃ³rio"/>
    <s v="Papel"/>
    <x v="209"/>
    <s v="Small Box"/>
    <n v="0.36"/>
    <d v="2010-01-12T00:00:00"/>
  </r>
  <r>
    <n v="6193"/>
    <n v="7880"/>
    <n v="56327"/>
    <x v="1245"/>
    <s v="MÃ©dia"/>
    <x v="26"/>
    <n v="1276.73"/>
    <n v="0.08"/>
    <s v="AÃ©reo RÃ¡pido"/>
    <n v="357.23"/>
    <n v="357.23"/>
    <s v=""/>
    <x v="600"/>
    <n v="8.5500000000000007"/>
    <s v="Victoria Brennan"/>
    <s v="Feira de Santana"/>
    <n v="99163"/>
    <s v="Bahia"/>
    <x v="1"/>
    <s v="Chris,Pat"/>
    <x v="1"/>
    <s v="Pat"/>
    <s v="Brasil"/>
    <s v="Pequenas Empresas"/>
    <s v="MobiliÃ¡rio"/>
    <s v="MobiliÃ¡rio de EscritÃ³rio"/>
    <x v="953"/>
    <s v="Small Box"/>
    <n v="0.42"/>
    <d v="2010-01-12T00:00:00"/>
  </r>
  <r>
    <n v="1777"/>
    <n v="7881"/>
    <n v="56358"/>
    <x v="459"/>
    <s v="NÃ£o Especificada"/>
    <x v="23"/>
    <n v="11.7"/>
    <n v="0"/>
    <s v="AÃ©reo Normal"/>
    <n v="-8.06"/>
    <n v="-8.06"/>
    <s v=""/>
    <x v="682"/>
    <n v="5.57"/>
    <s v="Anne McFarland"/>
    <s v="Recife"/>
    <n v="90660"/>
    <s v="Pernambuco"/>
    <x v="1"/>
    <s v="Chris,Pat"/>
    <x v="1"/>
    <s v="Pat"/>
    <s v="Brasil"/>
    <s v="Consumidor"/>
    <s v="MobiliÃ¡rio"/>
    <s v="MobiliÃ¡rio de EscritÃ³rio"/>
    <x v="1109"/>
    <s v="Small Box"/>
    <n v="0.41"/>
    <d v="2012-03-03T00:00:00"/>
  </r>
  <r>
    <n v="874"/>
    <n v="7883"/>
    <n v="56384"/>
    <x v="172"/>
    <s v="CrÃ­tica"/>
    <x v="13"/>
    <n v="6139.34"/>
    <n v="0.08"/>
    <s v="Transporte RodoviÃ¡rio"/>
    <n v="-528.65312500000005"/>
    <n v="-528.65312500000005"/>
    <s v=""/>
    <x v="472"/>
    <n v="69.64"/>
    <s v="Steven Roelle"/>
    <s v="RibeirÃ£o Pires"/>
    <n v="16148"/>
    <s v="SÃ£o Paulo"/>
    <x v="3"/>
    <s v="Erin"/>
    <x v="3"/>
    <m/>
    <s v="Brasil"/>
    <s v="Pequenas Empresas"/>
    <s v="MobiliÃ¡rio"/>
    <s v="Mesas"/>
    <x v="702"/>
    <s v="Jumbo Box"/>
    <n v="0.77"/>
    <d v="2012-08-02T00:00:00"/>
  </r>
  <r>
    <n v="883"/>
    <n v="7882"/>
    <n v="56384"/>
    <x v="172"/>
    <s v="CrÃ­tica"/>
    <x v="26"/>
    <n v="257.2"/>
    <n v="0.04"/>
    <s v="AÃ©reo Normal"/>
    <n v="-2172.14"/>
    <n v="-2172.14"/>
    <s v=""/>
    <x v="78"/>
    <n v="49"/>
    <s v="Steven Roelle"/>
    <s v="RibeirÃ£o Pires"/>
    <n v="16148"/>
    <s v="SÃ£o Paulo"/>
    <x v="3"/>
    <s v="Erin"/>
    <x v="3"/>
    <m/>
    <s v="Brasil"/>
    <s v="Pequenas Empresas"/>
    <s v="Material de EscritÃ³rio"/>
    <s v="EletrodomÃ©sticos"/>
    <x v="90"/>
    <s v="Large Box"/>
    <n v="0.6"/>
    <d v="2012-08-01T00:00:00"/>
  </r>
  <r>
    <n v="3338"/>
    <n v="7884"/>
    <n v="56387"/>
    <x v="978"/>
    <s v="MÃ©dia"/>
    <x v="46"/>
    <n v="128.13999999999999"/>
    <n v="0.1"/>
    <s v="AÃ©reo RÃ¡pido"/>
    <n v="-163.57599999999999"/>
    <n v="0"/>
    <s v="Returned"/>
    <x v="212"/>
    <n v="7.01"/>
    <s v="Brian Dahlen"/>
    <s v="Erval Seco"/>
    <n v="37130"/>
    <s v="Rio Grande do Sul"/>
    <x v="2"/>
    <s v="Sam,Pat"/>
    <x v="2"/>
    <s v="Pat"/>
    <s v="Brasil"/>
    <s v="Pequenas Empresas"/>
    <s v="Material de EscritÃ³rio"/>
    <s v="Capas e AcessÃ³rios"/>
    <x v="274"/>
    <s v="Small Box"/>
    <n v="0.37"/>
    <d v="2011-05-22T00:00:00"/>
  </r>
  <r>
    <n v="3339"/>
    <n v="7885"/>
    <n v="56387"/>
    <x v="978"/>
    <s v="MÃ©dia"/>
    <x v="29"/>
    <n v="67.459999999999994"/>
    <n v="0.08"/>
    <s v="AÃ©reo Normal"/>
    <n v="-57.53"/>
    <n v="0"/>
    <s v="Returned"/>
    <x v="31"/>
    <n v="10.050000000000001"/>
    <s v="Brian Dahlen"/>
    <s v="Erval Seco"/>
    <n v="37130"/>
    <s v="Rio Grande do Sul"/>
    <x v="2"/>
    <s v="Sam,Pat"/>
    <x v="2"/>
    <s v="Pat"/>
    <s v="Brasil"/>
    <s v="Pequenas Empresas"/>
    <s v="Material de EscritÃ³rio"/>
    <s v="Papel"/>
    <x v="924"/>
    <s v="Small Box"/>
    <n v="0.37"/>
    <d v="2011-05-22T00:00:00"/>
  </r>
  <r>
    <n v="1526"/>
    <n v="7886"/>
    <n v="56418"/>
    <x v="141"/>
    <s v="CrÃ­tica"/>
    <x v="26"/>
    <n v="1613.84"/>
    <n v="0.09"/>
    <s v="AÃ©reo Normal"/>
    <n v="226.76"/>
    <n v="226.76"/>
    <s v=""/>
    <x v="208"/>
    <n v="8.2200000000000006"/>
    <s v="John Lucas"/>
    <s v="RibeirÃ£o Pires"/>
    <n v="44240"/>
    <s v="SÃ£o Paulo"/>
    <x v="3"/>
    <s v="Erin"/>
    <x v="3"/>
    <m/>
    <s v="Brasil"/>
    <s v="Corporativo"/>
    <s v="Material de EscritÃ³rio"/>
    <s v="Armazenamento e OrganizaÃ§Ã£o"/>
    <x v="269"/>
    <s v="Small Box"/>
    <n v="0.56999999999999995"/>
    <d v="2012-04-13T00:00:00"/>
  </r>
  <r>
    <n v="2960"/>
    <n v="7889"/>
    <n v="56420"/>
    <x v="1336"/>
    <s v="Baixa"/>
    <x v="35"/>
    <n v="2403.1369999999902"/>
    <n v="0"/>
    <s v="AÃ©reo Normal"/>
    <n v="377.62199999999899"/>
    <n v="377.62199999999899"/>
    <s v=""/>
    <x v="12"/>
    <n v="8.99"/>
    <s v="Carl Weiss"/>
    <s v="Fortaleza"/>
    <n v="89015"/>
    <s v="CearÃ¡"/>
    <x v="1"/>
    <s v="Chris,Pat"/>
    <x v="1"/>
    <s v="Pat"/>
    <s v="Brasil"/>
    <s v="Consumidor"/>
    <s v="Tecnologia"/>
    <s v="Telefones e ComunicaÃ§Ã£o"/>
    <x v="798"/>
    <s v="Small Box"/>
    <n v="0.56999999999999995"/>
    <d v="2011-07-29T00:00:00"/>
  </r>
  <r>
    <n v="2971"/>
    <n v="7887"/>
    <n v="56420"/>
    <x v="1336"/>
    <s v="Baixa"/>
    <x v="48"/>
    <n v="597.44000000000005"/>
    <n v="0.09"/>
    <s v="AÃ©reo Normal"/>
    <n v="108.3"/>
    <n v="108.3"/>
    <s v=""/>
    <x v="650"/>
    <n v="4.5"/>
    <s v="Carl Weiss"/>
    <s v="Fortaleza"/>
    <n v="89015"/>
    <s v="CearÃ¡"/>
    <x v="1"/>
    <s v="Chris,Pat"/>
    <x v="1"/>
    <s v="Pat"/>
    <s v="Brasil"/>
    <s v="Consumidor"/>
    <s v="Material de EscritÃ³rio"/>
    <s v="EletrodomÃ©sticos"/>
    <x v="1056"/>
    <s v="Small Box"/>
    <n v="0.56000000000000005"/>
    <d v="2011-07-28T00:00:00"/>
  </r>
  <r>
    <n v="2981"/>
    <n v="7888"/>
    <n v="56420"/>
    <x v="1336"/>
    <s v="Baixa"/>
    <x v="2"/>
    <n v="132.22999999999999"/>
    <n v="7.0000000000000007E-2"/>
    <s v="AÃ©reo Normal"/>
    <n v="22.25"/>
    <n v="22.25"/>
    <s v=""/>
    <x v="349"/>
    <n v="2.0299999999999998"/>
    <s v="Carl Weiss"/>
    <s v="Fortaleza"/>
    <n v="89015"/>
    <s v="CearÃ¡"/>
    <x v="1"/>
    <s v="Chris,Pat"/>
    <x v="1"/>
    <s v="Pat"/>
    <s v="Brasil"/>
    <s v="Consumidor"/>
    <s v="MobiliÃ¡rio"/>
    <s v="MobiliÃ¡rio de EscritÃ³rio"/>
    <x v="491"/>
    <s v="Wrap Bag"/>
    <n v="0.51"/>
    <d v="2011-07-26T00:00:00"/>
  </r>
  <r>
    <n v="2982"/>
    <n v="7890"/>
    <n v="56420"/>
    <x v="1336"/>
    <s v="Baixa"/>
    <x v="10"/>
    <n v="5138.335"/>
    <n v="0.02"/>
    <s v="AÃ©reo Normal"/>
    <n v="1422.1980000000001"/>
    <n v="1422.1980000000001"/>
    <s v=""/>
    <x v="12"/>
    <n v="8.08"/>
    <s v="Carl Weiss"/>
    <s v="Fortaleza"/>
    <n v="89015"/>
    <s v="CearÃ¡"/>
    <x v="1"/>
    <s v="Chris,Pat"/>
    <x v="1"/>
    <s v="Pat"/>
    <s v="Brasil"/>
    <s v="Consumidor"/>
    <s v="Tecnologia"/>
    <s v="Telefones e ComunicaÃ§Ã£o"/>
    <x v="838"/>
    <s v="Small Box"/>
    <n v="0.56999999999999995"/>
    <d v="2011-07-26T00:00:00"/>
  </r>
  <r>
    <n v="2138"/>
    <n v="7891"/>
    <n v="56423"/>
    <x v="619"/>
    <s v="NÃ£o Especificada"/>
    <x v="7"/>
    <n v="170.82"/>
    <n v="0"/>
    <s v="AÃ©reo RÃ¡pido"/>
    <n v="85.45"/>
    <n v="85.45"/>
    <s v=""/>
    <x v="51"/>
    <n v="0.5"/>
    <s v="Dennis Pardue"/>
    <s v="Erval Seco"/>
    <n v="27707"/>
    <s v="Rio Grande do Sul"/>
    <x v="2"/>
    <s v="Sam,Pat"/>
    <x v="2"/>
    <s v="Pat"/>
    <s v="Brasil"/>
    <s v="Corporativo"/>
    <s v="Material de EscritÃ³rio"/>
    <s v="Etiquetas"/>
    <x v="52"/>
    <s v="Small Box"/>
    <n v="0.38"/>
    <d v="2011-12-26T00:00:00"/>
  </r>
  <r>
    <n v="2139"/>
    <n v="7892"/>
    <n v="56423"/>
    <x v="619"/>
    <s v="NÃ£o Especificada"/>
    <x v="32"/>
    <n v="1609.69"/>
    <n v="0.04"/>
    <s v="AÃ©reo Normal"/>
    <n v="-281.17"/>
    <n v="-281.17"/>
    <s v=""/>
    <x v="363"/>
    <n v="19.989999999999998"/>
    <s v="Dennis Pardue"/>
    <s v="Erval Seco"/>
    <n v="27707"/>
    <s v="Rio Grande do Sul"/>
    <x v="2"/>
    <s v="Sam,Pat"/>
    <x v="2"/>
    <s v="Pat"/>
    <s v="Brasil"/>
    <s v="Corporativo"/>
    <s v="Material de EscritÃ³rio"/>
    <s v="Armazenamento e OrganizaÃ§Ã£o"/>
    <x v="512"/>
    <s v="Small Box"/>
    <n v="0.57999999999999996"/>
    <d v="2011-12-26T00:00:00"/>
  </r>
  <r>
    <n v="8106"/>
    <n v="7893"/>
    <n v="56452"/>
    <x v="733"/>
    <s v="NÃ£o Especificada"/>
    <x v="20"/>
    <n v="6686.3440000000001"/>
    <n v="0"/>
    <s v="Transporte RodoviÃ¡rio"/>
    <n v="1192.04"/>
    <n v="0"/>
    <s v="Returned"/>
    <x v="639"/>
    <n v="59.24"/>
    <s v="Charles Crestani"/>
    <s v="Recife"/>
    <n v="93454"/>
    <s v="Pernambuco"/>
    <x v="1"/>
    <s v="Chris,Pat"/>
    <x v="1"/>
    <s v="Pat"/>
    <s v="Brasil"/>
    <s v="Consumidor"/>
    <s v="MobiliÃ¡rio"/>
    <s v="Mesas"/>
    <x v="1029"/>
    <s v="Jumbo Box"/>
    <n v="0.61"/>
    <d v="2009-02-15T00:00:00"/>
  </r>
  <r>
    <n v="8081"/>
    <n v="7895"/>
    <n v="56483"/>
    <x v="1171"/>
    <s v="Alta"/>
    <x v="11"/>
    <n v="158.62"/>
    <n v="0.05"/>
    <s v="AÃ©reo Normal"/>
    <n v="-104.57"/>
    <n v="-104.57"/>
    <s v=""/>
    <x v="85"/>
    <n v="5.17"/>
    <s v="Debra Catini"/>
    <s v="Recife"/>
    <n v="93030"/>
    <s v="Pernambuco"/>
    <x v="1"/>
    <s v="Chris,Pat"/>
    <x v="1"/>
    <s v="Pat"/>
    <s v="Brasil"/>
    <s v="Pequenas Empresas"/>
    <s v="Material de EscritÃ³rio"/>
    <s v="Papel"/>
    <x v="1024"/>
    <s v="Small Box"/>
    <n v="0.4"/>
    <d v="2009-02-19T00:00:00"/>
  </r>
  <r>
    <n v="2343"/>
    <n v="7896"/>
    <n v="56484"/>
    <x v="1243"/>
    <s v="NÃ£o Especificada"/>
    <x v="0"/>
    <n v="176.58"/>
    <n v="0.1"/>
    <s v="AÃ©reo Normal"/>
    <n v="28.338999999999999"/>
    <n v="28.338999999999999"/>
    <s v=""/>
    <x v="436"/>
    <n v="2.99"/>
    <s v="Bobby Trafton"/>
    <s v="Recife"/>
    <n v="92704"/>
    <s v="Pernambuco"/>
    <x v="1"/>
    <s v="Chris,Pat"/>
    <x v="1"/>
    <s v="Pat"/>
    <s v="Brasil"/>
    <s v="Pequenas Empresas"/>
    <s v="Material de EscritÃ³rio"/>
    <s v="Capas e AcessÃ³rios"/>
    <x v="628"/>
    <s v="Small Box"/>
    <n v="0.35"/>
    <d v="2011-11-22T00:00:00"/>
  </r>
  <r>
    <n v="2344"/>
    <n v="7897"/>
    <n v="56484"/>
    <x v="1243"/>
    <s v="NÃ£o Especificada"/>
    <x v="5"/>
    <n v="1121.8399999999999"/>
    <n v="0"/>
    <s v="AÃ©reo Normal"/>
    <n v="-173.66"/>
    <n v="-173.66"/>
    <s v=""/>
    <x v="167"/>
    <n v="12.14"/>
    <s v="Bobby Trafton"/>
    <s v="Recife"/>
    <n v="92704"/>
    <s v="Pernambuco"/>
    <x v="1"/>
    <s v="Chris,Pat"/>
    <x v="1"/>
    <s v="Pat"/>
    <s v="Brasil"/>
    <s v="Pequenas Empresas"/>
    <s v="Tecnologia"/>
    <s v="PerifÃ©ricos"/>
    <x v="202"/>
    <s v="Small Box"/>
    <n v="0.67"/>
    <d v="2011-11-22T00:00:00"/>
  </r>
  <r>
    <n v="7498"/>
    <n v="7898"/>
    <n v="56486"/>
    <x v="386"/>
    <s v="CrÃ­tica"/>
    <x v="41"/>
    <n v="73.62"/>
    <n v="0.03"/>
    <s v="AÃ©reo Normal"/>
    <n v="-23.5"/>
    <n v="-23.5"/>
    <s v=""/>
    <x v="25"/>
    <n v="5.35"/>
    <s v="Sheri Gordon"/>
    <s v="RibeirÃ£o Pires"/>
    <n v="13440"/>
    <s v="SÃ£o Paulo"/>
    <x v="3"/>
    <s v="Erin"/>
    <x v="3"/>
    <m/>
    <s v="Brasil"/>
    <s v="Corporativo"/>
    <s v="Material de EscritÃ³rio"/>
    <s v="Papel"/>
    <x v="669"/>
    <s v="Small Box"/>
    <n v="0.4"/>
    <d v="2009-05-29T00:00:00"/>
  </r>
  <r>
    <n v="1842"/>
    <n v="7899"/>
    <n v="56514"/>
    <x v="458"/>
    <s v="Baixa"/>
    <x v="12"/>
    <n v="110"/>
    <n v="0.02"/>
    <s v="AÃ©reo Normal"/>
    <n v="-24.425999999999998"/>
    <n v="0"/>
    <s v="Returned"/>
    <x v="137"/>
    <n v="11.63"/>
    <s v="Shirley Daniels"/>
    <s v="RibeirÃ£o Pires"/>
    <n v="13440"/>
    <s v="SÃ£o Paulo"/>
    <x v="3"/>
    <s v="Erin"/>
    <x v="3"/>
    <m/>
    <s v="Brasil"/>
    <s v="Corporativo"/>
    <s v="Material de EscritÃ³rio"/>
    <s v="Capas e AcessÃ³rios"/>
    <x v="674"/>
    <s v="Small Box"/>
    <n v="0.37"/>
    <d v="2012-02-18T00:00:00"/>
  </r>
  <r>
    <n v="1843"/>
    <n v="7900"/>
    <n v="56514"/>
    <x v="458"/>
    <s v="Baixa"/>
    <x v="44"/>
    <n v="186.89"/>
    <n v="0.02"/>
    <s v="AÃ©reo Normal"/>
    <n v="-153.19999999999999"/>
    <n v="0"/>
    <s v="Returned"/>
    <x v="18"/>
    <n v="7.54"/>
    <s v="Shirley Daniels"/>
    <s v="RibeirÃ£o Pires"/>
    <n v="13440"/>
    <s v="SÃ£o Paulo"/>
    <x v="3"/>
    <s v="Erin"/>
    <x v="3"/>
    <m/>
    <s v="Brasil"/>
    <s v="Corporativo"/>
    <s v="Material de EscritÃ³rio"/>
    <s v="Papel"/>
    <x v="1066"/>
    <s v="Small Box"/>
    <n v="0.38"/>
    <d v="2012-02-18T00:00:00"/>
  </r>
  <r>
    <n v="3297"/>
    <n v="7901"/>
    <n v="56515"/>
    <x v="573"/>
    <s v="MÃ©dia"/>
    <x v="30"/>
    <n v="979.52"/>
    <n v="0.1"/>
    <s v="Transporte RodoviÃ¡rio"/>
    <n v="-362.04"/>
    <n v="-362.04"/>
    <s v=""/>
    <x v="410"/>
    <n v="36.61"/>
    <s v="Sara Luxemburg"/>
    <s v="VitÃ³ria"/>
    <n v="4330"/>
    <s v="EspÃ­rito Santo"/>
    <x v="3"/>
    <s v="Erin"/>
    <x v="3"/>
    <m/>
    <s v="Brasil"/>
    <s v="Pequenas Empresas"/>
    <s v="MobiliÃ¡rio"/>
    <s v="Estantes"/>
    <x v="584"/>
    <s v="Jumbo Box"/>
    <n v="0.61"/>
    <d v="2011-05-29T00:00:00"/>
  </r>
  <r>
    <n v="3302"/>
    <n v="7902"/>
    <n v="56515"/>
    <x v="573"/>
    <s v="MÃ©dia"/>
    <x v="43"/>
    <n v="126.62"/>
    <n v="0.08"/>
    <s v="AÃ©reo RÃ¡pido"/>
    <n v="60.79"/>
    <n v="60.79"/>
    <s v=""/>
    <x v="206"/>
    <n v="0.5"/>
    <s v="Sara Luxemburg"/>
    <s v="Belo Horizonte"/>
    <n v="2345"/>
    <s v="Minas Gerais"/>
    <x v="3"/>
    <s v="Erin"/>
    <x v="3"/>
    <m/>
    <s v="Brasil"/>
    <s v="Pequenas Empresas"/>
    <s v="Material de EscritÃ³rio"/>
    <s v="Etiquetas"/>
    <x v="380"/>
    <s v="Small Box"/>
    <n v="0.39"/>
    <d v="2011-05-28T00:00:00"/>
  </r>
  <r>
    <n v="7119"/>
    <n v="7904"/>
    <n v="56516"/>
    <x v="1207"/>
    <s v="MÃ©dia"/>
    <x v="4"/>
    <n v="2560.9395"/>
    <n v="0.06"/>
    <s v="AÃ©reo Normal"/>
    <n v="457.79399999999998"/>
    <n v="457.79399999999998"/>
    <s v=""/>
    <x v="12"/>
    <n v="2.5"/>
    <s v="Stefania Perrino"/>
    <s v="ItajaÃ­"/>
    <n v="42071"/>
    <s v="Santa Catarina"/>
    <x v="2"/>
    <s v="Sam,Pat"/>
    <x v="2"/>
    <s v="Pat"/>
    <s v="Brasil"/>
    <s v="Corporativo"/>
    <s v="Tecnologia"/>
    <s v="Telefones e ComunicaÃ§Ã£o"/>
    <x v="606"/>
    <s v="Small Box"/>
    <n v="0.6"/>
    <d v="2009-08-05T00:00:00"/>
  </r>
  <r>
    <n v="7127"/>
    <n v="7903"/>
    <n v="56516"/>
    <x v="1207"/>
    <s v="MÃ©dia"/>
    <x v="0"/>
    <n v="27.89"/>
    <n v="0.08"/>
    <s v="AÃ©reo Normal"/>
    <n v="-23.805"/>
    <n v="-23.805"/>
    <s v=""/>
    <x v="125"/>
    <n v="5.26"/>
    <s v="Stefania Perrino"/>
    <s v="ItajaÃ­"/>
    <n v="42071"/>
    <s v="Santa Catarina"/>
    <x v="2"/>
    <s v="Sam,Pat"/>
    <x v="2"/>
    <s v="Pat"/>
    <s v="Brasil"/>
    <s v="Corporativo"/>
    <s v="Material de EscritÃ³rio"/>
    <s v="Capas e AcessÃ³rios"/>
    <x v="143"/>
    <s v="Small Box"/>
    <n v="0.38"/>
    <d v="2009-08-04T00:00:00"/>
  </r>
  <r>
    <n v="655"/>
    <n v="7905"/>
    <n v="56548"/>
    <x v="940"/>
    <s v="MÃ©dia"/>
    <x v="25"/>
    <n v="1339.0239999999999"/>
    <n v="0.03"/>
    <s v="Transporte RodoviÃ¡rio"/>
    <n v="-211.51"/>
    <n v="-211.51"/>
    <s v=""/>
    <x v="472"/>
    <n v="69.64"/>
    <s v="Suzanne McNair"/>
    <s v="ItajaÃ­"/>
    <n v="70458"/>
    <s v="Santa Catarina"/>
    <x v="2"/>
    <s v="Sam,Pat"/>
    <x v="2"/>
    <s v="Pat"/>
    <s v="Brasil"/>
    <s v="Pequenas Empresas"/>
    <s v="MobiliÃ¡rio"/>
    <s v="Mesas"/>
    <x v="702"/>
    <s v="Jumbo Box"/>
    <n v="0.77"/>
    <d v="2012-09-07T00:00:00"/>
  </r>
  <r>
    <n v="3576"/>
    <n v="7908"/>
    <n v="56550"/>
    <x v="440"/>
    <s v="NÃ£o Especificada"/>
    <x v="22"/>
    <n v="647.77"/>
    <n v="0.09"/>
    <s v="AÃ©reo Normal"/>
    <n v="166.85"/>
    <n v="166.85"/>
    <s v=""/>
    <x v="238"/>
    <n v="5.77"/>
    <s v="Frank Hawley"/>
    <s v="Rio de Janeiro"/>
    <n v="25314"/>
    <s v="Rio de Janeiro"/>
    <x v="3"/>
    <s v="Erin"/>
    <x v="3"/>
    <m/>
    <s v="Brasil"/>
    <s v="EscritÃ³rio em Casa"/>
    <s v="Material de EscritÃ³rio"/>
    <s v="Papel"/>
    <x v="712"/>
    <s v="Small Box"/>
    <n v="0.38"/>
    <d v="2011-04-11T00:00:00"/>
  </r>
  <r>
    <n v="3582"/>
    <n v="7906"/>
    <n v="56550"/>
    <x v="440"/>
    <s v="NÃ£o Especificada"/>
    <x v="11"/>
    <n v="823.78"/>
    <n v="0.03"/>
    <s v="AÃ©reo RÃ¡pido"/>
    <n v="343.05"/>
    <n v="343.05"/>
    <s v=""/>
    <x v="353"/>
    <n v="5.08"/>
    <s v="Frank Hawley"/>
    <s v="Olinda"/>
    <n v="82604"/>
    <s v="Pernambuco"/>
    <x v="1"/>
    <s v="Chris,Pat"/>
    <x v="1"/>
    <s v="Pat"/>
    <s v="Brasil"/>
    <s v="EscritÃ³rio em Casa"/>
    <s v="MobiliÃ¡rio"/>
    <s v="MobiliÃ¡rio de EscritÃ³rio"/>
    <x v="496"/>
    <s v="Small Pack"/>
    <n v="0.41"/>
    <d v="2011-04-10T00:00:00"/>
  </r>
  <r>
    <n v="3591"/>
    <n v="7907"/>
    <n v="56550"/>
    <x v="440"/>
    <s v="NÃ£o Especificada"/>
    <x v="34"/>
    <n v="469.83749999999998"/>
    <n v="0"/>
    <s v="AÃ©reo Normal"/>
    <n v="-159.23599999999999"/>
    <n v="-159.23599999999999"/>
    <s v=""/>
    <x v="6"/>
    <n v="8.99"/>
    <s v="Frank Hawley"/>
    <s v="Olinda"/>
    <n v="82604"/>
    <s v="Pernambuco"/>
    <x v="1"/>
    <s v="Chris,Pat"/>
    <x v="1"/>
    <s v="Pat"/>
    <s v="Brasil"/>
    <s v="EscritÃ³rio em Casa"/>
    <s v="Tecnologia"/>
    <s v="Telefones e ComunicaÃ§Ã£o"/>
    <x v="212"/>
    <s v="Small Box"/>
    <n v="0.56000000000000005"/>
    <d v="2011-04-09T00:00:00"/>
  </r>
  <r>
    <n v="2443"/>
    <n v="7910"/>
    <n v="56577"/>
    <x v="3"/>
    <s v="CrÃ­tica"/>
    <x v="36"/>
    <n v="1134.2"/>
    <n v="0.08"/>
    <s v="Transporte RodoviÃ¡rio"/>
    <n v="-351.51"/>
    <n v="-351.51"/>
    <s v=""/>
    <x v="410"/>
    <n v="36.61"/>
    <s v="Quincy Jones"/>
    <s v="AracajÃº"/>
    <n v="83501"/>
    <s v="Sergipe"/>
    <x v="1"/>
    <s v="Chris,Pat"/>
    <x v="1"/>
    <s v="Pat"/>
    <s v="Brasil"/>
    <s v="Pequenas Empresas"/>
    <s v="MobiliÃ¡rio"/>
    <s v="Estantes"/>
    <x v="584"/>
    <s v="Jumbo Box"/>
    <n v="0.61"/>
    <d v="2011-11-04T00:00:00"/>
  </r>
  <r>
    <n v="2450"/>
    <n v="7909"/>
    <n v="56577"/>
    <x v="3"/>
    <s v="CrÃ­tica"/>
    <x v="14"/>
    <n v="7497.08"/>
    <n v="0.02"/>
    <s v="Transporte RodoviÃ¡rio"/>
    <n v="698.67"/>
    <n v="698.67"/>
    <s v=""/>
    <x v="91"/>
    <n v="54.12"/>
    <s v="Quincy Jones"/>
    <s v="MaceiÃ³"/>
    <n v="85704"/>
    <s v="Alagoas"/>
    <x v="1"/>
    <s v="Chris,Pat"/>
    <x v="1"/>
    <s v="Pat"/>
    <s v="Brasil"/>
    <s v="Pequenas Empresas"/>
    <s v="MobiliÃ¡rio"/>
    <s v="Mesas"/>
    <x v="104"/>
    <s v="Jumbo Box"/>
    <n v="0.76"/>
    <d v="2011-11-03T00:00:00"/>
  </r>
  <r>
    <n v="2874"/>
    <n v="7912"/>
    <n v="56580"/>
    <x v="809"/>
    <s v="NÃ£o Especificada"/>
    <x v="21"/>
    <n v="950.3"/>
    <n v="0.1"/>
    <s v="Transporte RodoviÃ¡rio"/>
    <n v="-2103.0500000000002"/>
    <n v="-2103.0500000000002"/>
    <s v=""/>
    <x v="33"/>
    <n v="53.03"/>
    <s v="Karen Daniels"/>
    <s v="RibeirÃ£o Pires"/>
    <n v="43230"/>
    <s v="SÃ£o Paulo"/>
    <x v="3"/>
    <s v="Erin"/>
    <x v="3"/>
    <m/>
    <s v="Brasil"/>
    <s v="Consumidor"/>
    <s v="Material de EscritÃ³rio"/>
    <s v="Armazenamento e OrganizaÃ§Ã£o"/>
    <x v="34"/>
    <s v="Jumbo Drum"/>
    <n v="0.78"/>
    <d v="2011-08-16T00:00:00"/>
  </r>
  <r>
    <n v="2875"/>
    <n v="7913"/>
    <n v="56580"/>
    <x v="809"/>
    <s v="NÃ£o Especificada"/>
    <x v="13"/>
    <n v="8122.53"/>
    <n v="0.05"/>
    <s v="Transporte RodoviÃ¡rio"/>
    <n v="-693.23039500000004"/>
    <n v="-693.23039500000004"/>
    <s v=""/>
    <x v="371"/>
    <n v="61.76"/>
    <s v="Karen Daniels"/>
    <s v="RibeirÃ£o Pires"/>
    <n v="43230"/>
    <s v="SÃ£o Paulo"/>
    <x v="3"/>
    <s v="Erin"/>
    <x v="3"/>
    <m/>
    <s v="Brasil"/>
    <s v="Consumidor"/>
    <s v="MobiliÃ¡rio"/>
    <s v="Mesas"/>
    <x v="524"/>
    <s v="Jumbo Box"/>
    <n v="0.78"/>
    <d v="2011-08-16T00:00:00"/>
  </r>
  <r>
    <n v="2886"/>
    <n v="7911"/>
    <n v="56580"/>
    <x v="809"/>
    <s v="NÃ£o Especificada"/>
    <x v="29"/>
    <n v="73.05"/>
    <n v="0.1"/>
    <s v="AÃ©reo Normal"/>
    <n v="-17.03"/>
    <n v="-17.03"/>
    <s v=""/>
    <x v="150"/>
    <n v="4.82"/>
    <s v="Karen Daniels"/>
    <s v="RibeirÃ£o Pires"/>
    <n v="45840"/>
    <s v="SÃ£o Paulo"/>
    <x v="3"/>
    <s v="Erin"/>
    <x v="3"/>
    <m/>
    <s v="Brasil"/>
    <s v="Consumidor"/>
    <s v="Material de EscritÃ³rio"/>
    <s v="Papel"/>
    <x v="177"/>
    <s v="Small Box"/>
    <n v="0.4"/>
    <d v="2011-08-14T00:00:00"/>
  </r>
  <r>
    <n v="8129"/>
    <n v="7914"/>
    <n v="56581"/>
    <x v="208"/>
    <s v="Alta"/>
    <x v="28"/>
    <n v="2026.01"/>
    <n v="0.1"/>
    <s v="AÃ©reo RÃ¡pido"/>
    <n v="580.42999999999995"/>
    <n v="580.42999999999995"/>
    <s v=""/>
    <x v="357"/>
    <n v="13.99"/>
    <s v="Grant Donatelli"/>
    <s v="Olinda"/>
    <n v="82001"/>
    <s v="Pernambuco"/>
    <x v="1"/>
    <s v="Chris,Pat"/>
    <x v="1"/>
    <s v="Pat"/>
    <s v="Brasil"/>
    <s v="Consumidor"/>
    <s v="MobiliÃ¡rio"/>
    <s v="MobiliÃ¡rio de EscritÃ³rio"/>
    <x v="504"/>
    <s v="Medium Box"/>
    <n v="0.65"/>
    <d v="2009-02-11T00:00:00"/>
  </r>
  <r>
    <n v="7411"/>
    <n v="7915"/>
    <n v="56582"/>
    <x v="511"/>
    <s v="Baixa"/>
    <x v="16"/>
    <n v="2612.89"/>
    <n v="0.04"/>
    <s v="AÃ©reo Normal"/>
    <n v="490.99"/>
    <n v="0"/>
    <s v="Returned"/>
    <x v="123"/>
    <n v="10.119999999999999"/>
    <s v="Harold Pawlan"/>
    <s v="Natal"/>
    <n v="84015"/>
    <s v="Rio Grande do Norte"/>
    <x v="1"/>
    <s v="Chris,Pat"/>
    <x v="1"/>
    <s v="Pat"/>
    <s v="Brasil"/>
    <s v="Pequenas Empresas"/>
    <s v="MobiliÃ¡rio"/>
    <s v="MobiliÃ¡rio de EscritÃ³rio"/>
    <x v="140"/>
    <s v="Large Box"/>
    <n v="0.79"/>
    <d v="2009-06-16T00:00:00"/>
  </r>
  <r>
    <n v="7421"/>
    <n v="7916"/>
    <n v="56582"/>
    <x v="511"/>
    <s v="Baixa"/>
    <x v="26"/>
    <n v="1146.992"/>
    <n v="7.0000000000000007E-2"/>
    <s v="Transporte RodoviÃ¡rio"/>
    <n v="-1643.74"/>
    <n v="0"/>
    <s v="Returned"/>
    <x v="160"/>
    <n v="45.51"/>
    <s v="Harold Pawlan"/>
    <s v="Natal"/>
    <n v="84015"/>
    <s v="Rio Grande do Norte"/>
    <x v="1"/>
    <s v="Chris,Pat"/>
    <x v="1"/>
    <s v="Pat"/>
    <s v="Brasil"/>
    <s v="Pequenas Empresas"/>
    <s v="MobiliÃ¡rio"/>
    <s v="Mesas"/>
    <x v="191"/>
    <s v="Jumbo Box"/>
    <n v="0.65"/>
    <d v="2009-06-14T00:00:00"/>
  </r>
  <r>
    <n v="6497"/>
    <n v="7918"/>
    <n v="56608"/>
    <x v="716"/>
    <s v="CrÃ­tica"/>
    <x v="3"/>
    <n v="42.23"/>
    <n v="0.1"/>
    <s v="AÃ©reo Normal"/>
    <n v="-15.11"/>
    <n v="-15.11"/>
    <s v=""/>
    <x v="438"/>
    <n v="0.76"/>
    <s v="Linda Southworth"/>
    <s v="MaringÃ¡"/>
    <n v="33403"/>
    <s v="ParanÃ¡"/>
    <x v="2"/>
    <s v="Sam,Pat"/>
    <x v="2"/>
    <s v="Pat"/>
    <s v="Brasil"/>
    <s v="Consumidor"/>
    <s v="Material de EscritÃ³rio"/>
    <s v="ElÃ¡sticos"/>
    <x v="635"/>
    <s v="Wrap Bag"/>
    <n v="0.83"/>
    <d v="2009-11-20T00:00:00"/>
  </r>
  <r>
    <n v="7199"/>
    <n v="7920"/>
    <n v="56612"/>
    <x v="781"/>
    <s v="Alta"/>
    <x v="39"/>
    <n v="4008.72749999999"/>
    <n v="0"/>
    <s v="AÃ©reo Normal"/>
    <n v="1219.338"/>
    <n v="0"/>
    <s v="Returned"/>
    <x v="43"/>
    <n v="5.92"/>
    <s v="Joseph Airdo"/>
    <s v="MaringÃ¡"/>
    <n v="34698"/>
    <s v="ParanÃ¡"/>
    <x v="2"/>
    <s v="Sam,Pat"/>
    <x v="2"/>
    <s v="Pat"/>
    <s v="Brasil"/>
    <s v="Consumidor"/>
    <s v="Tecnologia"/>
    <s v="Telefones e ComunicaÃ§Ã£o"/>
    <x v="453"/>
    <s v="Small Box"/>
    <n v="0.57999999999999996"/>
    <d v="2009-07-22T00:00:00"/>
  </r>
  <r>
    <n v="171"/>
    <n v="7923"/>
    <n v="56644"/>
    <x v="945"/>
    <s v="NÃ£o Especificada"/>
    <x v="49"/>
    <n v="82.09"/>
    <n v="0.02"/>
    <s v="AÃ©reo Normal"/>
    <n v="11.44"/>
    <n v="11.44"/>
    <s v=""/>
    <x v="46"/>
    <n v="1"/>
    <s v="Emily Grady"/>
    <s v="Erval Seco"/>
    <n v="27237"/>
    <s v="Rio Grande do Sul"/>
    <x v="2"/>
    <s v="Sam,Pat"/>
    <x v="2"/>
    <s v="Pat"/>
    <s v="Brasil"/>
    <s v="EscritÃ³rio em Casa"/>
    <s v="Material de EscritÃ³rio"/>
    <s v="Canetas e materiais de arte"/>
    <x v="47"/>
    <s v="Wrap Bag"/>
    <n v="0.38"/>
    <d v="2012-11-30T00:00:00"/>
  </r>
  <r>
    <n v="5487"/>
    <n v="7926"/>
    <n v="56646"/>
    <x v="521"/>
    <s v="CrÃ­tica"/>
    <x v="7"/>
    <n v="4257.2759999999998"/>
    <n v="0.04"/>
    <s v="AÃ©reo Normal"/>
    <n v="1059.0840000000001"/>
    <n v="1059.0840000000001"/>
    <s v=""/>
    <x v="12"/>
    <n v="2.5"/>
    <s v="Duane Benoit"/>
    <s v="RibeirÃ£o Pires"/>
    <n v="18040"/>
    <s v="SÃ£o Paulo"/>
    <x v="3"/>
    <s v="Erin"/>
    <x v="3"/>
    <m/>
    <s v="Brasil"/>
    <s v="EscritÃ³rio em Casa"/>
    <s v="Tecnologia"/>
    <s v="Telefones e ComunicaÃ§Ã£o"/>
    <x v="606"/>
    <s v="Small Box"/>
    <n v="0.6"/>
    <d v="2010-05-20T00:00:00"/>
  </r>
  <r>
    <n v="2933"/>
    <n v="7927"/>
    <n v="56647"/>
    <x v="1161"/>
    <s v="MÃ©dia"/>
    <x v="7"/>
    <n v="417.53"/>
    <n v="0.02"/>
    <s v="AÃ©reo Normal"/>
    <n v="-309.06"/>
    <n v="-309.06"/>
    <s v=""/>
    <x v="618"/>
    <n v="12.52"/>
    <s v="Tony Sayre"/>
    <s v="MaringÃ¡"/>
    <n v="36701"/>
    <s v="ParanÃ¡"/>
    <x v="2"/>
    <s v="Sam,Pat"/>
    <x v="2"/>
    <s v="Pat"/>
    <s v="Brasil"/>
    <s v="EscritÃ³rio em Casa"/>
    <s v="MobiliÃ¡rio"/>
    <s v="MobiliÃ¡rio de EscritÃ³rio"/>
    <x v="989"/>
    <s v="Small Box"/>
    <n v="0.56999999999999995"/>
    <d v="2011-08-04T00:00:00"/>
  </r>
  <r>
    <n v="1311"/>
    <n v="7929"/>
    <n v="56672"/>
    <x v="265"/>
    <s v="Alta"/>
    <x v="34"/>
    <n v="593.64"/>
    <n v="0.02"/>
    <s v="Transporte RodoviÃ¡rio"/>
    <n v="65.246849999999995"/>
    <n v="65.246849999999995"/>
    <s v=""/>
    <x v="727"/>
    <n v="60"/>
    <s v="Clay Ludtke"/>
    <s v="RibeirÃ£o Pires"/>
    <n v="14215"/>
    <s v="SÃ£o Paulo"/>
    <x v="3"/>
    <s v="Erin"/>
    <x v="3"/>
    <m/>
    <s v="Brasil"/>
    <s v="Consumidor"/>
    <s v="MobiliÃ¡rio"/>
    <s v="Mesas"/>
    <x v="1210"/>
    <s v="Jumbo Drum"/>
    <n v="0.56000000000000005"/>
    <d v="2012-05-14T00:00:00"/>
  </r>
  <r>
    <n v="1312"/>
    <n v="7930"/>
    <n v="56672"/>
    <x v="265"/>
    <s v="Alta"/>
    <x v="45"/>
    <n v="2438.3694999999998"/>
    <n v="0.1"/>
    <s v="AÃ©reo Normal"/>
    <n v="317.19600000000003"/>
    <n v="317.19600000000003"/>
    <s v=""/>
    <x v="6"/>
    <n v="8.99"/>
    <s v="Clay Ludtke"/>
    <s v="RibeirÃ£o Pires"/>
    <n v="14215"/>
    <s v="SÃ£o Paulo"/>
    <x v="3"/>
    <s v="Erin"/>
    <x v="3"/>
    <m/>
    <s v="Brasil"/>
    <s v="Consumidor"/>
    <s v="Tecnologia"/>
    <s v="Telefones e ComunicaÃ§Ã£o"/>
    <x v="1005"/>
    <s v="Small Box"/>
    <n v="0.6"/>
    <d v="2012-05-14T00:00:00"/>
  </r>
  <r>
    <n v="1323"/>
    <n v="7928"/>
    <n v="56672"/>
    <x v="265"/>
    <s v="Alta"/>
    <x v="20"/>
    <n v="1132.32"/>
    <n v="0.1"/>
    <s v="AÃ©reo Normal"/>
    <n v="77.45"/>
    <n v="77.45"/>
    <s v=""/>
    <x v="22"/>
    <n v="13.89"/>
    <s v="Clay Ludtke"/>
    <s v="RibeirÃ£o Pires"/>
    <n v="11226"/>
    <s v="SÃ£o Paulo"/>
    <x v="3"/>
    <s v="Erin"/>
    <x v="3"/>
    <m/>
    <s v="Brasil"/>
    <s v="Consumidor"/>
    <s v="Material de EscritÃ³rio"/>
    <s v="Canetas e materiais de arte"/>
    <x v="23"/>
    <s v="Wrap Bag"/>
    <n v="0.41"/>
    <d v="2012-05-13T00:00:00"/>
  </r>
  <r>
    <n v="352"/>
    <n v="7931"/>
    <n v="56676"/>
    <x v="1337"/>
    <s v="CrÃ­tica"/>
    <x v="33"/>
    <n v="206.47"/>
    <n v="0.08"/>
    <s v="AÃ©reo Normal"/>
    <n v="-107.2"/>
    <n v="-107.2"/>
    <s v=""/>
    <x v="66"/>
    <n v="5.66"/>
    <s v="Dave Kipp"/>
    <s v="Recife"/>
    <n v="91730"/>
    <s v="Pernambuco"/>
    <x v="1"/>
    <s v="Chris,Pat"/>
    <x v="1"/>
    <s v="Pat"/>
    <s v="Brasil"/>
    <s v="Consumidor"/>
    <s v="Material de EscritÃ³rio"/>
    <s v="Papel"/>
    <x v="1111"/>
    <s v="Small Box"/>
    <n v="0.4"/>
    <d v="2012-10-26T00:00:00"/>
  </r>
  <r>
    <n v="6541"/>
    <n v="7933"/>
    <n v="56706"/>
    <x v="1178"/>
    <s v="Alta"/>
    <x v="25"/>
    <n v="754.92"/>
    <n v="0"/>
    <s v="AÃ©reo Normal"/>
    <n v="-129.56909999999999"/>
    <n v="-129.56909999999999"/>
    <s v=""/>
    <x v="145"/>
    <n v="19.989999999999998"/>
    <s v="Adrian Shami"/>
    <s v="Feira de Santana"/>
    <n v="98052"/>
    <s v="Bahia"/>
    <x v="1"/>
    <s v="Chris,Pat"/>
    <x v="1"/>
    <s v="Pat"/>
    <s v="Brasil"/>
    <s v="Consumidor"/>
    <s v="Tecnologia"/>
    <s v="MÃ¡quinas de EscritÃ³rio"/>
    <x v="591"/>
    <s v="Small Box"/>
    <n v="0.52"/>
    <d v="2009-11-11T00:00:00"/>
  </r>
  <r>
    <n v="3890"/>
    <n v="7940"/>
    <n v="56711"/>
    <x v="635"/>
    <s v="Baixa"/>
    <x v="16"/>
    <n v="1279.45"/>
    <n v="0.01"/>
    <s v="AÃ©reo Normal"/>
    <n v="558.25"/>
    <n v="558.25"/>
    <s v=""/>
    <x v="265"/>
    <n v="7.23"/>
    <s v="Trudy Bell"/>
    <s v="MaceiÃ³"/>
    <n v="85335"/>
    <s v="Alagoas"/>
    <x v="1"/>
    <s v="Chris,Pat"/>
    <x v="1"/>
    <s v="Pat"/>
    <s v="Brasil"/>
    <s v="Consumidor"/>
    <s v="Material de EscritÃ³rio"/>
    <s v="Papel"/>
    <x v="365"/>
    <s v="Small Box"/>
    <n v="0.37"/>
    <d v="2011-02-11T00:00:00"/>
  </r>
  <r>
    <n v="391"/>
    <n v="7942"/>
    <n v="56740"/>
    <x v="725"/>
    <s v="Baixa"/>
    <x v="13"/>
    <n v="23516.31"/>
    <n v="0.09"/>
    <s v="AÃ©reo Normal"/>
    <n v="1094.74"/>
    <n v="1094.74"/>
    <s v=""/>
    <x v="722"/>
    <n v="24.49"/>
    <s v="Jay Fine"/>
    <s v="Recife"/>
    <n v="93905"/>
    <s v="Pernambuco"/>
    <x v="1"/>
    <s v="Chris,Pat"/>
    <x v="1"/>
    <s v="Pat"/>
    <s v="Brasil"/>
    <s v="Consumidor"/>
    <s v="Material de EscritÃ³rio"/>
    <s v="Tesouras, rÃ©guas e aparadores"/>
    <x v="1204"/>
    <s v="Medium Box"/>
    <n v="0.83"/>
    <d v="2012-10-20T00:00:00"/>
  </r>
  <r>
    <n v="402"/>
    <n v="7941"/>
    <n v="56740"/>
    <x v="725"/>
    <s v="Baixa"/>
    <x v="0"/>
    <n v="34.29"/>
    <n v="0.05"/>
    <s v="AÃ©reo Normal"/>
    <n v="-6.8194999999999997"/>
    <n v="-6.8194999999999997"/>
    <s v=""/>
    <x v="66"/>
    <n v="2.99"/>
    <s v="Jay Fine"/>
    <s v="Recife"/>
    <n v="95823"/>
    <s v="Pernambuco"/>
    <x v="1"/>
    <s v="Chris,Pat"/>
    <x v="1"/>
    <s v="Pat"/>
    <s v="Brasil"/>
    <s v="Consumidor"/>
    <s v="Material de EscritÃ³rio"/>
    <s v="Capas e AcessÃ³rios"/>
    <x v="110"/>
    <s v="Small Box"/>
    <n v="0.37"/>
    <d v="2012-10-18T00:00:00"/>
  </r>
  <r>
    <n v="3145"/>
    <n v="7944"/>
    <n v="56743"/>
    <x v="1096"/>
    <s v="MÃ©dia"/>
    <x v="3"/>
    <n v="524.25"/>
    <n v="0.06"/>
    <s v="AÃ©reo RÃ¡pido"/>
    <n v="152.31"/>
    <n v="152.31"/>
    <s v=""/>
    <x v="353"/>
    <n v="8.99"/>
    <s v="Arianne Irving"/>
    <s v="Erval Seco"/>
    <n v="38109"/>
    <s v="Rio Grande do Sul"/>
    <x v="2"/>
    <s v="Sam,Pat"/>
    <x v="2"/>
    <s v="Pat"/>
    <s v="Brasil"/>
    <s v="Corporativo"/>
    <s v="MobiliÃ¡rio"/>
    <s v="MobiliÃ¡rio de EscritÃ³rio"/>
    <x v="943"/>
    <s v="Small Pack"/>
    <n v="0.41"/>
    <d v="2011-06-25T00:00:00"/>
  </r>
  <r>
    <n v="2961"/>
    <n v="7945"/>
    <n v="56768"/>
    <x v="1094"/>
    <s v="CrÃ­tica"/>
    <x v="11"/>
    <n v="111.39"/>
    <n v="0.02"/>
    <s v="AÃ©reo Normal"/>
    <n v="20.059999999999999"/>
    <n v="0"/>
    <s v="Returned"/>
    <x v="7"/>
    <n v="0.7"/>
    <s v="Giulietta Dortch"/>
    <s v="Belo Horizonte"/>
    <n v="1027"/>
    <s v="Minas Gerais"/>
    <x v="3"/>
    <s v="Erin"/>
    <x v="3"/>
    <m/>
    <s v="Brasil"/>
    <s v="Corporativo"/>
    <s v="Material de EscritÃ³rio"/>
    <s v="Canetas e materiais de arte"/>
    <x v="163"/>
    <s v="Wrap Bag"/>
    <n v="0.56000000000000005"/>
    <d v="2011-07-29T00:00:00"/>
  </r>
  <r>
    <n v="2972"/>
    <n v="7946"/>
    <n v="56768"/>
    <x v="1094"/>
    <s v="CrÃ­tica"/>
    <x v="37"/>
    <n v="1207.02"/>
    <n v="0.03"/>
    <s v="Transporte RodoviÃ¡rio"/>
    <n v="235.4"/>
    <n v="0"/>
    <s v="Returned"/>
    <x v="252"/>
    <n v="14"/>
    <s v="Giulietta Dortch"/>
    <s v="RibeirÃ£o Pires"/>
    <n v="8863"/>
    <s v="SÃ£o Paulo"/>
    <x v="3"/>
    <s v="Erin"/>
    <x v="3"/>
    <m/>
    <s v="Brasil"/>
    <s v="Corporativo"/>
    <s v="Tecnologia"/>
    <s v="MÃ¡quinas de EscritÃ³rio"/>
    <x v="335"/>
    <s v="Jumbo Drum"/>
    <n v="0.36"/>
    <d v="2011-07-28T00:00:00"/>
  </r>
  <r>
    <n v="4323"/>
    <n v="7947"/>
    <n v="56769"/>
    <x v="134"/>
    <s v="MÃ©dia"/>
    <x v="41"/>
    <n v="455.59"/>
    <n v="0.02"/>
    <s v="AÃ©reo Normal"/>
    <n v="98.02"/>
    <n v="0"/>
    <s v="Returned"/>
    <x v="388"/>
    <n v="13.99"/>
    <s v="Cindy Stewart"/>
    <s v="MaceiÃ³"/>
    <n v="86314"/>
    <s v="Alagoas"/>
    <x v="1"/>
    <s v="Chris,Pat"/>
    <x v="1"/>
    <s v="Pat"/>
    <s v="Brasil"/>
    <s v="Consumidor"/>
    <s v="MobiliÃ¡rio"/>
    <s v="MobiliÃ¡rio de EscritÃ³rio"/>
    <x v="550"/>
    <s v="Wrap Bag"/>
    <n v="0.67"/>
    <d v="2010-12-01T00:00:00"/>
  </r>
  <r>
    <n v="1210"/>
    <n v="7948"/>
    <n v="56802"/>
    <x v="958"/>
    <s v="Alta"/>
    <x v="31"/>
    <n v="78.2"/>
    <n v="0.09"/>
    <s v="AÃ©reo Normal"/>
    <n v="-4.5599999999999996"/>
    <n v="-4.5599999999999996"/>
    <s v=""/>
    <x v="9"/>
    <n v="1"/>
    <s v="Thea Hendricks"/>
    <s v="Recife"/>
    <n v="92277"/>
    <s v="Pernambuco"/>
    <x v="1"/>
    <s v="Chris,Pat"/>
    <x v="1"/>
    <s v="Pat"/>
    <s v="Brasil"/>
    <s v="EscritÃ³rio em Casa"/>
    <s v="Material de EscritÃ³rio"/>
    <s v="Canetas e materiais de arte"/>
    <x v="849"/>
    <s v="Wrap Bag"/>
    <n v="0.35"/>
    <d v="2012-05-30T00:00:00"/>
  </r>
  <r>
    <n v="3635"/>
    <n v="7950"/>
    <n v="56804"/>
    <x v="1338"/>
    <s v="CrÃ­tica"/>
    <x v="7"/>
    <n v="136.44999999999999"/>
    <n v="0.1"/>
    <s v="AÃ©reo Normal"/>
    <n v="-202.078"/>
    <n v="-202.078"/>
    <s v=""/>
    <x v="189"/>
    <n v="6.27"/>
    <s v="Rick Hansen"/>
    <s v="ItajaÃ­"/>
    <n v="30344"/>
    <s v="Santa Catarina"/>
    <x v="2"/>
    <s v="Sam,Pat"/>
    <x v="2"/>
    <s v="Pat"/>
    <s v="Brasil"/>
    <s v="EscritÃ³rio em Casa"/>
    <s v="Material de EscritÃ³rio"/>
    <s v="Capas e AcessÃ³rios"/>
    <x v="240"/>
    <s v="Small Box"/>
    <n v="0.4"/>
    <d v="2011-03-29T00:00:00"/>
  </r>
  <r>
    <n v="3642"/>
    <n v="7951"/>
    <n v="56804"/>
    <x v="1338"/>
    <s v="CrÃ­tica"/>
    <x v="4"/>
    <n v="121.81"/>
    <n v="0.05"/>
    <s v="AÃ©reo Normal"/>
    <n v="-50.21"/>
    <n v="-50.21"/>
    <s v=""/>
    <x v="18"/>
    <n v="4.8600000000000003"/>
    <s v="Rick Hansen"/>
    <s v="ItajaÃ­"/>
    <n v="30344"/>
    <s v="Santa Catarina"/>
    <x v="2"/>
    <s v="Sam,Pat"/>
    <x v="2"/>
    <s v="Pat"/>
    <s v="Brasil"/>
    <s v="EscritÃ³rio em Casa"/>
    <s v="Material de EscritÃ³rio"/>
    <s v="Papel"/>
    <x v="58"/>
    <s v="Small Box"/>
    <n v="0.38"/>
    <d v="2011-03-28T00:00:00"/>
  </r>
  <r>
    <n v="1168"/>
    <n v="7952"/>
    <n v="56805"/>
    <x v="1168"/>
    <s v="Alta"/>
    <x v="39"/>
    <n v="14753.08"/>
    <n v="0.01"/>
    <s v="Transporte RodoviÃ¡rio"/>
    <n v="1085.9100000000001"/>
    <n v="1085.9100000000001"/>
    <s v=""/>
    <x v="156"/>
    <n v="99"/>
    <s v="Craig Molinari"/>
    <s v="Erval Seco"/>
    <n v="37830"/>
    <s v="Rio Grande do Sul"/>
    <x v="2"/>
    <s v="Sam,Pat"/>
    <x v="2"/>
    <s v="Pat"/>
    <s v="Brasil"/>
    <s v="Pequenas Empresas"/>
    <s v="Material de EscritÃ³rio"/>
    <s v="Armazenamento e OrganizaÃ§Ã£o"/>
    <x v="184"/>
    <s v="Jumbo Drum"/>
    <n v="0.65"/>
    <d v="2012-06-06T00:00:00"/>
  </r>
  <r>
    <n v="7714"/>
    <n v="7953"/>
    <n v="56807"/>
    <x v="1060"/>
    <s v="Alta"/>
    <x v="23"/>
    <n v="47.04"/>
    <n v="0.06"/>
    <s v="AÃ©reo Normal"/>
    <n v="-24.63"/>
    <n v="-24.63"/>
    <s v=""/>
    <x v="571"/>
    <n v="4.62"/>
    <s v="Scott Cohen"/>
    <s v="RibeirÃ£o Pires"/>
    <n v="43050"/>
    <s v="SÃ£o Paulo"/>
    <x v="3"/>
    <s v="Erin"/>
    <x v="3"/>
    <m/>
    <s v="Brasil"/>
    <s v="Consumidor"/>
    <s v="Material de EscritÃ³rio"/>
    <s v="EletrodomÃ©sticos"/>
    <x v="898"/>
    <s v="Small Box"/>
    <n v="0.56000000000000005"/>
    <d v="2009-04-23T00:00:00"/>
  </r>
  <r>
    <n v="3455"/>
    <n v="7954"/>
    <n v="56834"/>
    <x v="158"/>
    <s v="Alta"/>
    <x v="35"/>
    <n v="1900.47"/>
    <n v="0"/>
    <s v="Transporte RodoviÃ¡rio"/>
    <n v="202.73"/>
    <n v="202.73"/>
    <s v=""/>
    <x v="350"/>
    <n v="30.06"/>
    <s v="Darren Powers"/>
    <s v="AracajÃº"/>
    <n v="83616"/>
    <s v="Sergipe"/>
    <x v="1"/>
    <s v="Chris,Pat"/>
    <x v="1"/>
    <s v="Pat"/>
    <s v="Brasil"/>
    <s v="Corporativo"/>
    <s v="Tecnologia"/>
    <s v="MÃ¡quinas de EscritÃ³rio"/>
    <x v="720"/>
    <s v="Jumbo Box"/>
    <n v="0.4"/>
    <d v="2011-05-03T00:00:00"/>
  </r>
  <r>
    <n v="3460"/>
    <n v="7955"/>
    <n v="56834"/>
    <x v="158"/>
    <s v="Alta"/>
    <x v="22"/>
    <n v="205.52"/>
    <n v="0.09"/>
    <s v="AÃ©reo Normal"/>
    <n v="-118.55"/>
    <n v="-118.55"/>
    <s v=""/>
    <x v="31"/>
    <n v="7.03"/>
    <s v="Darren Powers"/>
    <s v="AracajÃº"/>
    <n v="83616"/>
    <s v="Sergipe"/>
    <x v="1"/>
    <s v="Chris,Pat"/>
    <x v="1"/>
    <s v="Pat"/>
    <s v="Brasil"/>
    <s v="Corporativo"/>
    <s v="Material de EscritÃ³rio"/>
    <s v="Papel"/>
    <x v="612"/>
    <s v="Small Box"/>
    <n v="0.37"/>
    <d v="2011-05-02T00:00:00"/>
  </r>
  <r>
    <n v="5983"/>
    <n v="7956"/>
    <n v="56835"/>
    <x v="84"/>
    <s v="NÃ£o Especificada"/>
    <x v="23"/>
    <n v="10.94"/>
    <n v="0.1"/>
    <s v="AÃ©reo Normal"/>
    <n v="-5.16"/>
    <n v="-5.16"/>
    <s v=""/>
    <x v="390"/>
    <n v="2.25"/>
    <s v="Roland Murray"/>
    <s v="MaringÃ¡"/>
    <n v="33161"/>
    <s v="ParanÃ¡"/>
    <x v="2"/>
    <s v="Sam,Pat"/>
    <x v="2"/>
    <s v="Pat"/>
    <s v="Brasil"/>
    <s v="EscritÃ³rio em Casa"/>
    <s v="Material de EscritÃ³rio"/>
    <s v="Canetas e materiais de arte"/>
    <x v="553"/>
    <s v="Wrap Bag"/>
    <n v="0.52"/>
    <d v="2010-02-20T00:00:00"/>
  </r>
  <r>
    <n v="4201"/>
    <n v="7957"/>
    <n v="56837"/>
    <x v="1339"/>
    <s v="Baixa"/>
    <x v="17"/>
    <n v="965.46"/>
    <n v="0.03"/>
    <s v="Transporte RodoviÃ¡rio"/>
    <n v="-71.48"/>
    <n v="-71.48"/>
    <s v=""/>
    <x v="364"/>
    <n v="30"/>
    <s v="Steve Nguyen"/>
    <s v="RibeirÃ£o Pires"/>
    <n v="43615"/>
    <s v="SÃ£o Paulo"/>
    <x v="3"/>
    <s v="Erin"/>
    <x v="3"/>
    <m/>
    <s v="Brasil"/>
    <s v="Consumidor"/>
    <s v="MobiliÃ¡rio"/>
    <s v="Cadeiras"/>
    <x v="1130"/>
    <s v="Jumbo Drum"/>
    <n v="0.61"/>
    <d v="2010-12-18T00:00:00"/>
  </r>
  <r>
    <n v="2953"/>
    <n v="7958"/>
    <n v="56838"/>
    <x v="1101"/>
    <s v="CrÃ­tica"/>
    <x v="21"/>
    <n v="4326.2700000000004"/>
    <n v="0.09"/>
    <s v="AÃ©reo Normal"/>
    <n v="1728.2"/>
    <n v="1728.2"/>
    <s v=""/>
    <x v="111"/>
    <n v="7.18"/>
    <s v="Roy Collins"/>
    <s v="Erval Seco"/>
    <n v="38401"/>
    <s v="Rio Grande do Sul"/>
    <x v="2"/>
    <s v="Sam,Pat"/>
    <x v="2"/>
    <s v="Pat"/>
    <s v="Brasil"/>
    <s v="Corporativo"/>
    <s v="Tecnologia"/>
    <s v="PerifÃ©ricos"/>
    <x v="803"/>
    <s v="Small Box"/>
    <n v="0.4"/>
    <d v="2011-07-30T00:00:00"/>
  </r>
  <r>
    <n v="2241"/>
    <n v="7959"/>
    <n v="56868"/>
    <x v="60"/>
    <s v="Baixa"/>
    <x v="20"/>
    <n v="1947.4265"/>
    <n v="0.03"/>
    <s v="AÃ©reo Normal"/>
    <n v="473.26499999999999"/>
    <n v="0"/>
    <s v="Returned"/>
    <x v="6"/>
    <n v="5.92"/>
    <s v="Bobby Trafton"/>
    <s v="Recife"/>
    <n v="92704"/>
    <s v="Pernambuco"/>
    <x v="1"/>
    <s v="Chris,Pat"/>
    <x v="1"/>
    <s v="Pat"/>
    <s v="Brasil"/>
    <s v="Corporativo"/>
    <s v="Tecnologia"/>
    <s v="Telefones e ComunicaÃ§Ã£o"/>
    <x v="494"/>
    <s v="Small Box"/>
    <n v="0.55000000000000004"/>
    <d v="2011-12-10T00:00:00"/>
  </r>
  <r>
    <n v="5128"/>
    <n v="7960"/>
    <n v="56869"/>
    <x v="1026"/>
    <s v="Baixa"/>
    <x v="17"/>
    <n v="842.19"/>
    <n v="0"/>
    <s v="AÃ©reo Normal"/>
    <n v="157.44999999999999"/>
    <n v="157.44999999999999"/>
    <s v=""/>
    <x v="76"/>
    <n v="4.5"/>
    <s v="Natalie Webber"/>
    <s v="Recife"/>
    <n v="94025"/>
    <s v="Pernambuco"/>
    <x v="1"/>
    <s v="Chris,Pat"/>
    <x v="1"/>
    <s v="Pat"/>
    <s v="Brasil"/>
    <s v="Consumidor"/>
    <s v="Material de EscritÃ³rio"/>
    <s v="EletrodomÃ©sticos"/>
    <x v="86"/>
    <s v="Small Box"/>
    <n v="0.59"/>
    <d v="2010-07-25T00:00:00"/>
  </r>
  <r>
    <n v="2315"/>
    <n v="7961"/>
    <n v="56900"/>
    <x v="242"/>
    <s v="NÃ£o Especificada"/>
    <x v="48"/>
    <n v="54.32"/>
    <n v="0.09"/>
    <s v="AÃ©reo Normal"/>
    <n v="16.11"/>
    <n v="16.11"/>
    <s v=""/>
    <x v="736"/>
    <n v="0.7"/>
    <s v="Bradley Talbott"/>
    <s v="Belo Horizonte"/>
    <n v="1845"/>
    <s v="Minas Gerais"/>
    <x v="3"/>
    <s v="Erin"/>
    <x v="3"/>
    <m/>
    <s v="Brasil"/>
    <s v="Pequenas Empresas"/>
    <s v="Material de EscritÃ³rio"/>
    <s v="ElÃ¡sticos"/>
    <x v="1223"/>
    <s v="Wrap Bag"/>
    <n v="0.37"/>
    <d v="2011-11-28T00:00:00"/>
  </r>
  <r>
    <n v="2647"/>
    <n v="7963"/>
    <n v="56929"/>
    <x v="1340"/>
    <s v="Alta"/>
    <x v="35"/>
    <n v="205.88"/>
    <n v="0.08"/>
    <s v="AÃ©reo Normal"/>
    <n v="20.68"/>
    <n v="20.68"/>
    <s v=""/>
    <x v="275"/>
    <n v="1.99"/>
    <s v="Claire Good"/>
    <s v="Teresina"/>
    <n v="97062"/>
    <s v="PiauÃ­"/>
    <x v="1"/>
    <s v="Chris,Pat"/>
    <x v="1"/>
    <s v="Pat"/>
    <s v="Brasil"/>
    <s v="EscritÃ³rio em Casa"/>
    <s v="Tecnologia"/>
    <s v="PerifÃ©ricos"/>
    <x v="882"/>
    <s v="Small Pack"/>
    <n v="0.43"/>
    <d v="2011-09-28T00:00:00"/>
  </r>
  <r>
    <n v="729"/>
    <n v="7965"/>
    <n v="56930"/>
    <x v="42"/>
    <s v="Baixa"/>
    <x v="26"/>
    <n v="228.31"/>
    <n v="0.03"/>
    <s v="AÃ©reo Normal"/>
    <n v="8.89"/>
    <n v="0"/>
    <s v="Returned"/>
    <x v="131"/>
    <n v="0.7"/>
    <s v="Eva Jacobs"/>
    <s v="JoÃ£o Pessoa"/>
    <n v="80906"/>
    <s v="ParaÃ­ba"/>
    <x v="1"/>
    <s v="Chris,Pat"/>
    <x v="1"/>
    <s v="Pat"/>
    <s v="Brasil"/>
    <s v="EscritÃ³rio em Casa"/>
    <s v="Material de EscritÃ³rio"/>
    <s v="ElÃ¡sticos"/>
    <x v="150"/>
    <s v="Wrap Bag"/>
    <n v="0.8"/>
    <d v="2012-08-24T00:00:00"/>
  </r>
  <r>
    <n v="6062"/>
    <n v="7966"/>
    <n v="56931"/>
    <x v="1341"/>
    <s v="Alta"/>
    <x v="20"/>
    <n v="232.41550000000001"/>
    <n v="0.05"/>
    <s v="AÃ©reo Normal"/>
    <n v="-110.59399999999999"/>
    <n v="0"/>
    <s v="Returned"/>
    <x v="3"/>
    <n v="5.03"/>
    <s v="Dionis Lloyd"/>
    <s v="RibeirÃ£o Pires"/>
    <n v="11727"/>
    <s v="SÃ£o Paulo"/>
    <x v="3"/>
    <s v="Erin"/>
    <x v="3"/>
    <m/>
    <s v="Brasil"/>
    <s v="Pequenas Empresas"/>
    <s v="Tecnologia"/>
    <s v="Telefones e ComunicaÃ§Ã£o"/>
    <x v="3"/>
    <s v="Medium Box"/>
    <n v="0.6"/>
    <d v="2010-02-05T00:00:00"/>
  </r>
  <r>
    <n v="7092"/>
    <n v="7967"/>
    <n v="56960"/>
    <x v="1242"/>
    <s v="Alta"/>
    <x v="10"/>
    <n v="2784.8294999999998"/>
    <n v="0.01"/>
    <s v="AÃ©reo RÃ¡pido"/>
    <n v="788.29200000000003"/>
    <n v="788.29200000000003"/>
    <s v=""/>
    <x v="6"/>
    <n v="4.2"/>
    <s v="Jim Epp"/>
    <s v="Erval Seco"/>
    <n v="22901"/>
    <s v="Rio Grande do Sul"/>
    <x v="2"/>
    <s v="Sam,Pat"/>
    <x v="2"/>
    <s v="Pat"/>
    <s v="Brasil"/>
    <s v="Pequenas Empresas"/>
    <s v="Tecnologia"/>
    <s v="Telefones e ComunicaÃ§Ã£o"/>
    <x v="850"/>
    <s v="Small Box"/>
    <n v="0.59"/>
    <d v="2009-08-08T00:00:00"/>
  </r>
  <r>
    <n v="1736"/>
    <n v="7968"/>
    <n v="56967"/>
    <x v="33"/>
    <s v="Baixa"/>
    <x v="30"/>
    <n v="1383.9"/>
    <n v="0.05"/>
    <s v="AÃ©reo RÃ¡pido"/>
    <n v="311.58"/>
    <n v="311.58"/>
    <s v=""/>
    <x v="663"/>
    <n v="6.13"/>
    <s v="Ken Brennan"/>
    <s v="RibeirÃ£o Pires"/>
    <n v="15228"/>
    <s v="SÃ£o Paulo"/>
    <x v="3"/>
    <s v="Erin"/>
    <x v="3"/>
    <m/>
    <s v="Brasil"/>
    <s v="EscritÃ³rio em Casa"/>
    <s v="Tecnologia"/>
    <s v="PerifÃ©ricos"/>
    <x v="470"/>
    <s v="Small Box"/>
    <n v="0.45"/>
    <d v="2012-03-09T00:00:00"/>
  </r>
  <r>
    <n v="6672"/>
    <n v="7970"/>
    <n v="56995"/>
    <x v="468"/>
    <s v="MÃ©dia"/>
    <x v="15"/>
    <n v="157.57"/>
    <n v="0.08"/>
    <s v="AÃ©reo RÃ¡pido"/>
    <n v="-57.062999999999903"/>
    <n v="-57.062999999999903"/>
    <s v=""/>
    <x v="248"/>
    <n v="5.01"/>
    <s v="Sarah Foster"/>
    <s v="RibeirÃ£o Pires"/>
    <n v="43123"/>
    <s v="SÃ£o Paulo"/>
    <x v="3"/>
    <s v="Erin"/>
    <x v="3"/>
    <m/>
    <s v="Brasil"/>
    <s v="Corporativo"/>
    <s v="Material de EscritÃ³rio"/>
    <s v="Capas e AcessÃ³rios"/>
    <x v="330"/>
    <s v="Small Box"/>
    <n v="0.39"/>
    <d v="2009-10-17T00:00:00"/>
  </r>
  <r>
    <n v="1063"/>
    <n v="7971"/>
    <n v="57025"/>
    <x v="711"/>
    <s v="MÃ©dia"/>
    <x v="34"/>
    <n v="71.099999999999994"/>
    <n v="0.03"/>
    <s v="AÃ©reo Normal"/>
    <n v="2.2865000000000002"/>
    <n v="2.2865000000000002"/>
    <s v=""/>
    <x v="38"/>
    <n v="2.99"/>
    <s v="Fred Chung"/>
    <s v="RibeirÃ£o Pires"/>
    <n v="11554"/>
    <s v="SÃ£o Paulo"/>
    <x v="3"/>
    <s v="Erin"/>
    <x v="3"/>
    <m/>
    <s v="Brasil"/>
    <s v="Corporativo"/>
    <s v="Material de EscritÃ³rio"/>
    <s v="Capas e AcessÃ³rios"/>
    <x v="39"/>
    <s v="Small Box"/>
    <n v="0.39"/>
    <d v="2012-06-28T00:00:00"/>
  </r>
  <r>
    <n v="3747"/>
    <n v="7972"/>
    <n v="57029"/>
    <x v="1297"/>
    <s v="CrÃ­tica"/>
    <x v="30"/>
    <n v="74.25"/>
    <n v="0.01"/>
    <s v="AÃ©reo Normal"/>
    <n v="-56.165999999999997"/>
    <n v="-56.165999999999997"/>
    <s v=""/>
    <x v="125"/>
    <n v="5.26"/>
    <s v="Vivek Gonzalez"/>
    <s v="VitÃ³ria"/>
    <n v="20906"/>
    <s v="EspÃ­rito Santo"/>
    <x v="3"/>
    <s v="Erin"/>
    <x v="3"/>
    <m/>
    <s v="Brasil"/>
    <s v="Consumidor"/>
    <s v="Material de EscritÃ³rio"/>
    <s v="Capas e AcessÃ³rios"/>
    <x v="143"/>
    <s v="Small Box"/>
    <n v="0.38"/>
    <d v="2011-03-09T00:00:00"/>
  </r>
  <r>
    <n v="3748"/>
    <n v="7973"/>
    <n v="57029"/>
    <x v="1297"/>
    <s v="CrÃ­tica"/>
    <x v="32"/>
    <n v="23.23"/>
    <n v="0.09"/>
    <s v="AÃ©reo Normal"/>
    <n v="-19.059999999999999"/>
    <n v="-19.059999999999999"/>
    <s v=""/>
    <x v="85"/>
    <n v="6.72"/>
    <s v="Vivek Gonzalez"/>
    <s v="VitÃ³ria"/>
    <n v="21215"/>
    <s v="EspÃ­rito Santo"/>
    <x v="3"/>
    <s v="Erin"/>
    <x v="3"/>
    <m/>
    <s v="Brasil"/>
    <s v="Consumidor"/>
    <s v="Material de EscritÃ³rio"/>
    <s v="Papel"/>
    <x v="482"/>
    <s v="Small Box"/>
    <n v="0.4"/>
    <d v="2011-03-09T00:00:00"/>
  </r>
  <r>
    <n v="230"/>
    <n v="7974"/>
    <n v="57056"/>
    <x v="885"/>
    <s v="Baixa"/>
    <x v="13"/>
    <n v="2185.61"/>
    <n v="0.01"/>
    <s v="Transporte RodoviÃ¡rio"/>
    <n v="-2897.2514999999999"/>
    <n v="-2897.2514999999999"/>
    <s v=""/>
    <x v="4"/>
    <n v="89.3"/>
    <s v="Bradley Talbott"/>
    <s v="Belo Horizonte"/>
    <n v="1845"/>
    <s v="Minas Gerais"/>
    <x v="3"/>
    <s v="Erin"/>
    <x v="3"/>
    <m/>
    <s v="Brasil"/>
    <s v="Corporativo"/>
    <s v="MobiliÃ¡rio"/>
    <s v="Mesas"/>
    <x v="4"/>
    <s v="Jumbo Box"/>
    <n v="0.72"/>
    <d v="2012-11-15T00:00:00"/>
  </r>
  <r>
    <n v="1345"/>
    <n v="7976"/>
    <n v="57058"/>
    <x v="674"/>
    <s v="MÃ©dia"/>
    <x v="15"/>
    <n v="979.06"/>
    <n v="7.0000000000000007E-2"/>
    <s v="AÃ©reo Normal"/>
    <n v="-131.9"/>
    <n v="-131.9"/>
    <s v=""/>
    <x v="547"/>
    <n v="9.02"/>
    <s v="Jack Garza"/>
    <s v="MaringÃ¡"/>
    <n v="32114"/>
    <s v="ParanÃ¡"/>
    <x v="2"/>
    <s v="Sam,Pat"/>
    <x v="2"/>
    <s v="Pat"/>
    <s v="Brasil"/>
    <s v="Corporativo"/>
    <s v="Tecnologia"/>
    <s v="PerifÃ©ricos"/>
    <x v="848"/>
    <s v="Small Box"/>
    <n v="0.75"/>
    <d v="2012-05-10T00:00:00"/>
  </r>
  <r>
    <n v="1357"/>
    <n v="7975"/>
    <n v="57058"/>
    <x v="674"/>
    <s v="MÃ©dia"/>
    <x v="9"/>
    <n v="205.43"/>
    <n v="0"/>
    <s v="AÃ©reo RÃ¡pido"/>
    <n v="-24.299499999999998"/>
    <n v="-24.299499999999998"/>
    <s v=""/>
    <x v="32"/>
    <n v="5.27"/>
    <s v="Jack Garza"/>
    <s v="MaringÃ¡"/>
    <n v="32114"/>
    <s v="ParanÃ¡"/>
    <x v="2"/>
    <s v="Sam,Pat"/>
    <x v="2"/>
    <s v="Pat"/>
    <s v="Brasil"/>
    <s v="Corporativo"/>
    <s v="Material de EscritÃ³rio"/>
    <s v="Capas e AcessÃ³rios"/>
    <x v="33"/>
    <s v="Small Box"/>
    <n v="0.36"/>
    <d v="2012-05-09T00:00:00"/>
  </r>
  <r>
    <n v="3267"/>
    <n v="7977"/>
    <n v="57059"/>
    <x v="1308"/>
    <s v="MÃ©dia"/>
    <x v="31"/>
    <n v="212.12"/>
    <n v="0.01"/>
    <s v="AÃ©reo Normal"/>
    <n v="-154.62899999999999"/>
    <n v="-154.62899999999999"/>
    <s v=""/>
    <x v="125"/>
    <n v="5.26"/>
    <s v="Liz MacKendrick"/>
    <s v="Erval Seco"/>
    <n v="23602"/>
    <s v="Rio Grande do Sul"/>
    <x v="2"/>
    <s v="Sam,Pat"/>
    <x v="2"/>
    <s v="Pat"/>
    <s v="Brasil"/>
    <s v="Corporativo"/>
    <s v="Material de EscritÃ³rio"/>
    <s v="Capas e AcessÃ³rios"/>
    <x v="143"/>
    <s v="Small Box"/>
    <n v="0.38"/>
    <d v="2011-06-03T00:00:00"/>
  </r>
  <r>
    <n v="3268"/>
    <n v="7978"/>
    <n v="57059"/>
    <x v="1308"/>
    <s v="MÃ©dia"/>
    <x v="16"/>
    <n v="2455.54"/>
    <n v="0.03"/>
    <s v="AÃ©reo Normal"/>
    <n v="1361.88"/>
    <n v="1361.88"/>
    <s v=""/>
    <x v="737"/>
    <n v="0.49"/>
    <s v="Liz MacKendrick"/>
    <s v="Erval Seco"/>
    <n v="23602"/>
    <s v="Rio Grande do Sul"/>
    <x v="2"/>
    <s v="Sam,Pat"/>
    <x v="2"/>
    <s v="Pat"/>
    <s v="Brasil"/>
    <s v="Corporativo"/>
    <s v="Material de EscritÃ³rio"/>
    <s v="Etiquetas"/>
    <x v="1224"/>
    <s v="Small Box"/>
    <n v="0.36"/>
    <d v="2011-06-03T00:00:00"/>
  </r>
  <r>
    <n v="6401"/>
    <n v="7979"/>
    <n v="57061"/>
    <x v="1170"/>
    <s v="Baixa"/>
    <x v="24"/>
    <n v="470.79"/>
    <n v="0.04"/>
    <s v="AÃ©reo Normal"/>
    <n v="-80.108999999999995"/>
    <n v="-80.108999999999995"/>
    <s v=""/>
    <x v="267"/>
    <n v="15.1"/>
    <s v="Dionis Lloyd"/>
    <s v="SÃ£o Vicente"/>
    <n v="11727"/>
    <s v="SÃ£o Paulo"/>
    <x v="3"/>
    <s v="Erin"/>
    <x v="3"/>
    <m/>
    <s v="Brasil"/>
    <s v="Pequenas Empresas"/>
    <s v="Material de EscritÃ³rio"/>
    <s v="Capas e AcessÃ³rios"/>
    <x v="367"/>
    <s v="Small Box"/>
    <n v="0.38"/>
    <d v="2009-12-07T00:00:00"/>
  </r>
  <r>
    <n v="6426"/>
    <n v="7981"/>
    <n v="57061"/>
    <x v="1170"/>
    <s v="Baixa"/>
    <x v="12"/>
    <n v="55.17"/>
    <n v="0.06"/>
    <s v="AÃ©reo Normal"/>
    <n v="46.84"/>
    <n v="46.84"/>
    <s v=""/>
    <x v="686"/>
    <n v="5.03"/>
    <s v="Dionis Lloyd"/>
    <s v="SÃ£o Vicente"/>
    <n v="11727"/>
    <s v="SÃ£o Paulo"/>
    <x v="3"/>
    <s v="Erin"/>
    <x v="3"/>
    <m/>
    <s v="Brasil"/>
    <s v="Pequenas Empresas"/>
    <s v="MobiliÃ¡rio"/>
    <s v="MobiliÃ¡rio de EscritÃ³rio"/>
    <x v="1121"/>
    <s v="Small Box"/>
    <n v="0.54"/>
    <d v="2009-12-02T00:00:00"/>
  </r>
  <r>
    <n v="6435"/>
    <n v="7980"/>
    <n v="57061"/>
    <x v="1170"/>
    <s v="Baixa"/>
    <x v="0"/>
    <n v="36.56"/>
    <n v="7.0000000000000007E-2"/>
    <s v="AÃ©reo Normal"/>
    <n v="6.22"/>
    <n v="6.22"/>
    <s v=""/>
    <x v="206"/>
    <n v="0.5"/>
    <s v="Dionis Lloyd"/>
    <s v="SÃ£o Vicente"/>
    <n v="11727"/>
    <s v="SÃ£o Paulo"/>
    <x v="3"/>
    <s v="Erin"/>
    <x v="3"/>
    <m/>
    <s v="Brasil"/>
    <s v="Pequenas Empresas"/>
    <s v="Material de EscritÃ³rio"/>
    <s v="Etiquetas"/>
    <x v="380"/>
    <s v="Small Box"/>
    <n v="0.39"/>
    <d v="2009-11-30T00:00:00"/>
  </r>
  <r>
    <n v="3261"/>
    <n v="7983"/>
    <n v="57063"/>
    <x v="508"/>
    <s v="MÃ©dia"/>
    <x v="35"/>
    <n v="41.18"/>
    <n v="7.0000000000000007E-2"/>
    <s v="AÃ©reo Normal"/>
    <n v="-0.64"/>
    <n v="-0.64"/>
    <s v=""/>
    <x v="426"/>
    <n v="0.79"/>
    <s v="Matthew Grinstein"/>
    <s v="SÃ£o LuÃ­s"/>
    <n v="88240"/>
    <s v="MaranhÃ£o"/>
    <x v="1"/>
    <s v="Chris,Pat"/>
    <x v="1"/>
    <s v="Pat"/>
    <s v="Brasil"/>
    <s v="Pequenas Empresas"/>
    <s v="Material de EscritÃ³rio"/>
    <s v="ElÃ¡sticos"/>
    <x v="1225"/>
    <s v="Wrap Bag"/>
    <n v="0.5"/>
    <d v="2011-06-04T00:00:00"/>
  </r>
  <r>
    <n v="3273"/>
    <n v="7982"/>
    <n v="57063"/>
    <x v="508"/>
    <s v="MÃ©dia"/>
    <x v="2"/>
    <n v="173.78"/>
    <n v="0.06"/>
    <s v="AÃ©reo Normal"/>
    <n v="-96.26"/>
    <n v="-96.26"/>
    <s v=""/>
    <x v="31"/>
    <n v="7.49"/>
    <s v="Matthew Grinstein"/>
    <s v="SÃ£o LuÃ­s"/>
    <n v="88240"/>
    <s v="MaranhÃ£o"/>
    <x v="1"/>
    <s v="Chris,Pat"/>
    <x v="1"/>
    <s v="Pat"/>
    <s v="Brasil"/>
    <s v="Pequenas Empresas"/>
    <s v="Material de EscritÃ³rio"/>
    <s v="Papel"/>
    <x v="420"/>
    <s v="Small Box"/>
    <n v="0.37"/>
    <d v="2011-06-02T00:00:00"/>
  </r>
  <r>
    <n v="2469"/>
    <n v="7984"/>
    <n v="57091"/>
    <x v="970"/>
    <s v="MÃ©dia"/>
    <x v="0"/>
    <n v="14.85"/>
    <n v="0.05"/>
    <s v="AÃ©reo RÃ¡pido"/>
    <n v="-2.79"/>
    <n v="-2.79"/>
    <s v=""/>
    <x v="9"/>
    <n v="1.02"/>
    <s v="Vivek Grady"/>
    <s v="SÃ£o Vicente"/>
    <n v="43081"/>
    <s v="SÃ£o Paulo"/>
    <x v="3"/>
    <s v="Erin"/>
    <x v="3"/>
    <m/>
    <s v="Brasil"/>
    <s v="EscritÃ³rio em Casa"/>
    <s v="Material de EscritÃ³rio"/>
    <s v="ElÃ¡sticos"/>
    <x v="1226"/>
    <s v="Wrap Bag"/>
    <n v="0.81"/>
    <d v="2011-11-01T00:00:00"/>
  </r>
  <r>
    <n v="1358"/>
    <n v="7986"/>
    <n v="57093"/>
    <x v="233"/>
    <s v="Baixa"/>
    <x v="12"/>
    <n v="18.97"/>
    <n v="0.05"/>
    <s v="AÃ©reo Normal"/>
    <n v="-7.7854999999999901"/>
    <n v="-7.7854999999999901"/>
    <s v=""/>
    <x v="285"/>
    <n v="2.99"/>
    <s v="John Murray"/>
    <s v="SÃ£o LuÃ­s"/>
    <n v="88310"/>
    <s v="MaranhÃ£o"/>
    <x v="1"/>
    <s v="Chris,Pat"/>
    <x v="1"/>
    <s v="Pat"/>
    <s v="Brasil"/>
    <s v="Pequenas Empresas"/>
    <s v="Material de EscritÃ³rio"/>
    <s v="Capas e AcessÃ³rios"/>
    <x v="446"/>
    <s v="Small Box"/>
    <n v="0.38"/>
    <d v="2012-05-09T00:00:00"/>
  </r>
  <r>
    <n v="1359"/>
    <n v="7987"/>
    <n v="57093"/>
    <x v="233"/>
    <s v="Baixa"/>
    <x v="26"/>
    <n v="744.64"/>
    <n v="0"/>
    <s v="AÃ©reo Normal"/>
    <n v="31.93"/>
    <n v="31.93"/>
    <s v=""/>
    <x v="26"/>
    <n v="5.41"/>
    <s v="John Murray"/>
    <s v="SÃ£o LuÃ­s"/>
    <n v="88310"/>
    <s v="MaranhÃ£o"/>
    <x v="1"/>
    <s v="Chris,Pat"/>
    <x v="1"/>
    <s v="Pat"/>
    <s v="Brasil"/>
    <s v="Pequenas Empresas"/>
    <s v="Material de EscritÃ³rio"/>
    <s v="Armazenamento e OrganizaÃ§Ã£o"/>
    <x v="284"/>
    <s v="Small Box"/>
    <n v="0.59"/>
    <d v="2012-05-09T00:00:00"/>
  </r>
  <r>
    <n v="3650"/>
    <n v="7988"/>
    <n v="57095"/>
    <x v="1327"/>
    <s v="MÃ©dia"/>
    <x v="11"/>
    <n v="254.93"/>
    <n v="0.01"/>
    <s v="AÃ©reo Normal"/>
    <n v="-62.881999999999998"/>
    <n v="-62.881999999999998"/>
    <s v=""/>
    <x v="475"/>
    <n v="5.48"/>
    <s v="Paul Prost"/>
    <s v="Erval Seco"/>
    <n v="38134"/>
    <s v="Rio Grande do Sul"/>
    <x v="2"/>
    <s v="Sam,Pat"/>
    <x v="2"/>
    <s v="Pat"/>
    <s v="Brasil"/>
    <s v="Corporativo"/>
    <s v="Material de EscritÃ³rio"/>
    <s v="Capas e AcessÃ³rios"/>
    <x v="710"/>
    <s v="Small Box"/>
    <n v="0.37"/>
    <d v="2011-03-26T00:00:00"/>
  </r>
  <r>
    <n v="2378"/>
    <n v="7989"/>
    <n v="57121"/>
    <x v="414"/>
    <s v="NÃ£o Especificada"/>
    <x v="8"/>
    <n v="199.24"/>
    <n v="7.0000000000000007E-2"/>
    <s v="AÃ©reo Normal"/>
    <n v="-84.26"/>
    <n v="-84.26"/>
    <s v=""/>
    <x v="18"/>
    <n v="4.72"/>
    <s v="Grace Kelly"/>
    <s v="Natal"/>
    <n v="84003"/>
    <s v="Rio Grande do Norte"/>
    <x v="1"/>
    <s v="Chris,Pat"/>
    <x v="1"/>
    <s v="Pat"/>
    <s v="Brasil"/>
    <s v="Consumidor"/>
    <s v="Material de EscritÃ³rio"/>
    <s v="Papel"/>
    <x v="88"/>
    <s v="Small Box"/>
    <n v="0.36"/>
    <d v="2011-11-18T00:00:00"/>
  </r>
  <r>
    <n v="2379"/>
    <n v="7990"/>
    <n v="57121"/>
    <x v="414"/>
    <s v="NÃ£o Especificada"/>
    <x v="12"/>
    <n v="504.6705"/>
    <n v="0.01"/>
    <s v="AÃ©reo Normal"/>
    <n v="-800.88800000000003"/>
    <n v="-800.88800000000003"/>
    <s v=""/>
    <x v="57"/>
    <n v="4.2"/>
    <s v="Grace Kelly"/>
    <s v="Natal"/>
    <n v="84003"/>
    <s v="Rio Grande do Norte"/>
    <x v="1"/>
    <s v="Chris,Pat"/>
    <x v="1"/>
    <s v="Pat"/>
    <s v="Brasil"/>
    <s v="Consumidor"/>
    <s v="Tecnologia"/>
    <s v="Telefones e ComunicaÃ§Ã£o"/>
    <x v="562"/>
    <s v="Small Box"/>
    <n v="0.56000000000000005"/>
    <d v="2011-11-18T00:00:00"/>
  </r>
  <r>
    <n v="5386"/>
    <n v="7991"/>
    <n v="57125"/>
    <x v="1076"/>
    <s v="MÃ©dia"/>
    <x v="36"/>
    <n v="61.02"/>
    <n v="0"/>
    <s v="AÃ©reo Normal"/>
    <n v="-71.035499999999999"/>
    <n v="-71.035499999999999"/>
    <s v=""/>
    <x v="148"/>
    <n v="5.44"/>
    <s v="Raymond Book"/>
    <s v="Feira de Santana"/>
    <n v="98310"/>
    <s v="Bahia"/>
    <x v="1"/>
    <s v="Chris,Pat"/>
    <x v="1"/>
    <s v="Pat"/>
    <s v="Brasil"/>
    <s v="Consumidor"/>
    <s v="Material de EscritÃ³rio"/>
    <s v="Capas e AcessÃ³rios"/>
    <x v="234"/>
    <s v="Small Box"/>
    <n v="0.36"/>
    <d v="2010-06-05T00:00:00"/>
  </r>
  <r>
    <n v="5387"/>
    <n v="7992"/>
    <n v="57125"/>
    <x v="1076"/>
    <s v="MÃ©dia"/>
    <x v="42"/>
    <n v="878.77"/>
    <n v="0.08"/>
    <s v="AÃ©reo Normal"/>
    <n v="373.524"/>
    <n v="373.524"/>
    <s v=""/>
    <x v="485"/>
    <n v="1.49"/>
    <s v="Raymond Book"/>
    <s v="Feira de Santana"/>
    <n v="98310"/>
    <s v="Bahia"/>
    <x v="1"/>
    <s v="Chris,Pat"/>
    <x v="1"/>
    <s v="Pat"/>
    <s v="Brasil"/>
    <s v="Consumidor"/>
    <s v="Material de EscritÃ³rio"/>
    <s v="Capas e AcessÃ³rios"/>
    <x v="736"/>
    <s v="Small Box"/>
    <n v="0.38"/>
    <d v="2010-06-05T00:00:00"/>
  </r>
  <r>
    <n v="632"/>
    <n v="7995"/>
    <n v="57152"/>
    <x v="285"/>
    <s v="Baixa"/>
    <x v="43"/>
    <n v="271.85000000000002"/>
    <n v="0.03"/>
    <s v="AÃ©reo Normal"/>
    <n v="109.19"/>
    <n v="109.19"/>
    <s v=""/>
    <x v="236"/>
    <n v="1.39"/>
    <s v="Christopher Conant"/>
    <s v="Feira de Santana"/>
    <n v="98408"/>
    <s v="Bahia"/>
    <x v="1"/>
    <s v="Chris,Pat"/>
    <x v="1"/>
    <s v="Pat"/>
    <s v="Brasil"/>
    <s v="EscritÃ³rio em Casa"/>
    <s v="Material de EscritÃ³rio"/>
    <s v="Envelopes"/>
    <x v="313"/>
    <s v="Small Box"/>
    <n v="0.38"/>
    <d v="2012-09-10T00:00:00"/>
  </r>
  <r>
    <n v="678"/>
    <n v="7994"/>
    <n v="57152"/>
    <x v="285"/>
    <s v="Baixa"/>
    <x v="0"/>
    <n v="22.89"/>
    <n v="0.08"/>
    <s v="AÃ©reo Normal"/>
    <n v="-2.6564999999999999"/>
    <n v="-2.6564999999999999"/>
    <s v=""/>
    <x v="180"/>
    <n v="1.49"/>
    <s v="Christopher Conant"/>
    <s v="Feira de Santana"/>
    <n v="98408"/>
    <s v="Bahia"/>
    <x v="1"/>
    <s v="Chris,Pat"/>
    <x v="1"/>
    <s v="Pat"/>
    <s v="Brasil"/>
    <s v="EscritÃ³rio em Casa"/>
    <s v="Material de EscritÃ³rio"/>
    <s v="Capas e AcessÃ³rios"/>
    <x v="221"/>
    <s v="Small Box"/>
    <n v="0.38"/>
    <d v="2012-09-03T00:00:00"/>
  </r>
  <r>
    <n v="7397"/>
    <n v="7998"/>
    <n v="57155"/>
    <x v="17"/>
    <s v="CrÃ­tica"/>
    <x v="3"/>
    <n v="155.52000000000001"/>
    <n v="0.05"/>
    <s v="AÃ©reo Normal"/>
    <n v="-133.72999999999999"/>
    <n v="-133.72999999999999"/>
    <s v=""/>
    <x v="31"/>
    <n v="9.68"/>
    <s v="Stuart Calhoun"/>
    <s v="SÃ£o Vicente"/>
    <n v="43026"/>
    <s v="SÃ£o Paulo"/>
    <x v="3"/>
    <s v="Erin"/>
    <x v="3"/>
    <m/>
    <s v="Brasil"/>
    <s v="Consumidor"/>
    <s v="Material de EscritÃ³rio"/>
    <s v="Papel"/>
    <x v="871"/>
    <s v="Small Box"/>
    <n v="0.36"/>
    <d v="2009-06-18T00:00:00"/>
  </r>
  <r>
    <n v="7398"/>
    <n v="7999"/>
    <n v="57155"/>
    <x v="17"/>
    <s v="CrÃ­tica"/>
    <x v="48"/>
    <n v="535.54"/>
    <n v="0.04"/>
    <s v="AÃ©reo RÃ¡pido"/>
    <n v="60.82"/>
    <n v="60.82"/>
    <s v=""/>
    <x v="597"/>
    <n v="5.0999999999999996"/>
    <s v="Stuart Calhoun"/>
    <s v="SÃ£o Vicente"/>
    <n v="43026"/>
    <s v="SÃ£o Paulo"/>
    <x v="3"/>
    <s v="Erin"/>
    <x v="3"/>
    <m/>
    <s v="Brasil"/>
    <s v="Consumidor"/>
    <s v="Material de EscritÃ³rio"/>
    <s v="Armazenamento e OrganizaÃ§Ã£o"/>
    <x v="946"/>
    <s v="Small Box"/>
    <n v="0.6"/>
    <d v="2009-06-18T00:00:00"/>
  </r>
  <r>
    <n v="1794"/>
    <n v="8000"/>
    <n v="57157"/>
    <x v="1316"/>
    <s v="CrÃ­tica"/>
    <x v="43"/>
    <n v="203.57"/>
    <n v="0.01"/>
    <s v="AÃ©reo Normal"/>
    <n v="-4.84"/>
    <n v="0"/>
    <s v="Returned"/>
    <x v="417"/>
    <n v="3.99"/>
    <s v="Maya Herman"/>
    <s v="ItajaÃ­"/>
    <n v="30076"/>
    <s v="Santa Catarina"/>
    <x v="2"/>
    <s v="Sam,Pat"/>
    <x v="2"/>
    <s v="Pat"/>
    <s v="Brasil"/>
    <s v="Corporativo"/>
    <s v="Material de EscritÃ³rio"/>
    <s v="EletrodomÃ©sticos"/>
    <x v="594"/>
    <s v="Small Box"/>
    <n v="0.57999999999999996"/>
    <d v="2012-02-29T00:00:00"/>
  </r>
  <r>
    <n v="3318"/>
    <n v="8003"/>
    <n v="57185"/>
    <x v="1221"/>
    <s v="MÃ©dia"/>
    <x v="9"/>
    <n v="1360.82"/>
    <n v="0.06"/>
    <s v="AÃ©reo Normal"/>
    <n v="385.03"/>
    <n v="385.03"/>
    <s v=""/>
    <x v="624"/>
    <n v="10.25"/>
    <s v="Matt Connell"/>
    <s v="SÃ£o Vicente"/>
    <n v="44256"/>
    <s v="SÃ£o Paulo"/>
    <x v="3"/>
    <s v="Erin"/>
    <x v="3"/>
    <m/>
    <s v="Brasil"/>
    <s v="Corporativo"/>
    <s v="MobiliÃ¡rio"/>
    <s v="MobiliÃ¡rio de EscritÃ³rio"/>
    <x v="995"/>
    <s v="Large Box"/>
    <n v="0.56999999999999995"/>
    <d v="2011-05-25T00:00:00"/>
  </r>
  <r>
    <n v="5415"/>
    <n v="8005"/>
    <n v="57190"/>
    <x v="274"/>
    <s v="MÃ©dia"/>
    <x v="49"/>
    <n v="620.45000000000005"/>
    <n v="0.09"/>
    <s v="AÃ©reo Normal"/>
    <n v="171.94"/>
    <n v="0"/>
    <s v="Returned"/>
    <x v="398"/>
    <n v="1.99"/>
    <s v="Dave Poirier"/>
    <s v="Recife"/>
    <n v="92374"/>
    <s v="Pernambuco"/>
    <x v="1"/>
    <s v="Chris,Pat"/>
    <x v="1"/>
    <s v="Pat"/>
    <s v="Brasil"/>
    <s v="Pequenas Empresas"/>
    <s v="Tecnologia"/>
    <s v="PerifÃ©ricos"/>
    <x v="983"/>
    <s v="Small Pack"/>
    <n v="0.46"/>
    <d v="2010-05-29T00:00:00"/>
  </r>
  <r>
    <n v="5423"/>
    <n v="8004"/>
    <n v="57190"/>
    <x v="274"/>
    <s v="MÃ©dia"/>
    <x v="10"/>
    <n v="2052.83"/>
    <n v="0.02"/>
    <s v="AÃ©reo Normal"/>
    <n v="395.85"/>
    <n v="0"/>
    <s v="Returned"/>
    <x v="171"/>
    <n v="8.9700000000000006"/>
    <s v="Dave Poirier"/>
    <s v="Recife"/>
    <n v="96003"/>
    <s v="Pernambuco"/>
    <x v="1"/>
    <s v="Chris,Pat"/>
    <x v="1"/>
    <s v="Pat"/>
    <s v="Brasil"/>
    <s v="Pequenas Empresas"/>
    <s v="Tecnologia"/>
    <s v="MÃ¡quinas de EscritÃ³rio"/>
    <x v="1216"/>
    <s v="Small Box"/>
    <n v="0.54"/>
    <d v="2010-05-28T00:00:00"/>
  </r>
  <r>
    <n v="5076"/>
    <n v="8007"/>
    <n v="57216"/>
    <x v="873"/>
    <s v="Alta"/>
    <x v="10"/>
    <n v="109.78"/>
    <n v="0.03"/>
    <s v="AÃ©reo Normal"/>
    <n v="4.4800000000000004"/>
    <n v="4.4800000000000004"/>
    <s v=""/>
    <x v="738"/>
    <n v="1.2"/>
    <s v="Ruben Dartt"/>
    <s v="Feira de Santana"/>
    <n v="98027"/>
    <s v="Bahia"/>
    <x v="1"/>
    <s v="Chris,Pat"/>
    <x v="1"/>
    <s v="Pat"/>
    <s v="Brasil"/>
    <s v="Corporativo"/>
    <s v="Material de EscritÃ³rio"/>
    <s v="Canetas e materiais de arte"/>
    <x v="1227"/>
    <s v="Wrap Bag"/>
    <n v="0.41"/>
    <d v="2010-07-31T00:00:00"/>
  </r>
  <r>
    <n v="5095"/>
    <n v="8006"/>
    <n v="57216"/>
    <x v="873"/>
    <s v="Alta"/>
    <x v="6"/>
    <n v="12719.7"/>
    <n v="0.03"/>
    <s v="Transporte RodoviÃ¡rio"/>
    <n v="-545.82000000000005"/>
    <n v="-545.82000000000005"/>
    <s v=""/>
    <x v="99"/>
    <n v="57"/>
    <s v="Ruben Dartt"/>
    <s v="Feira de Santana"/>
    <n v="98023"/>
    <s v="Bahia"/>
    <x v="1"/>
    <s v="Chris,Pat"/>
    <x v="1"/>
    <s v="Pat"/>
    <s v="Brasil"/>
    <s v="Corporativo"/>
    <s v="MobiliÃ¡rio"/>
    <s v="Cadeiras"/>
    <x v="539"/>
    <s v="Jumbo Drum"/>
    <n v="0.78"/>
    <d v="2010-07-29T00:00:00"/>
  </r>
  <r>
    <n v="4002"/>
    <n v="8008"/>
    <n v="57217"/>
    <x v="394"/>
    <s v="MÃ©dia"/>
    <x v="44"/>
    <n v="422.25"/>
    <n v="0.06"/>
    <s v="AÃ©reo Normal"/>
    <n v="-116.02"/>
    <n v="-116.02"/>
    <s v=""/>
    <x v="277"/>
    <n v="7.95"/>
    <s v="Alan Haines"/>
    <s v="SÃ£o Vicente"/>
    <n v="12180"/>
    <s v="SÃ£o Paulo"/>
    <x v="3"/>
    <s v="Erin"/>
    <x v="3"/>
    <m/>
    <s v="Brasil"/>
    <s v="Consumidor"/>
    <s v="Material de EscritÃ³rio"/>
    <s v="Canetas e materiais de arte"/>
    <x v="1050"/>
    <s v="Small Pack"/>
    <n v="0.57999999999999996"/>
    <d v="2011-01-23T00:00:00"/>
  </r>
  <r>
    <n v="6673"/>
    <n v="8009"/>
    <n v="57248"/>
    <x v="468"/>
    <s v="CrÃ­tica"/>
    <x v="20"/>
    <n v="167.5"/>
    <n v="0.04"/>
    <s v="AÃ©reo Normal"/>
    <n v="-84.421499999999995"/>
    <n v="0"/>
    <s v="Returned"/>
    <x v="18"/>
    <n v="4.95"/>
    <s v="Damala Kotsonis"/>
    <s v="Recife"/>
    <n v="93117"/>
    <s v="Pernambuco"/>
    <x v="1"/>
    <s v="Chris,Pat"/>
    <x v="1"/>
    <s v="Pat"/>
    <s v="Brasil"/>
    <s v="Corporativo"/>
    <s v="Material de EscritÃ³rio"/>
    <s v="Capas e AcessÃ³rios"/>
    <x v="739"/>
    <s v="Small Box"/>
    <n v="0.37"/>
    <d v="2009-10-17T00:00:00"/>
  </r>
  <r>
    <n v="5160"/>
    <n v="8010"/>
    <n v="57249"/>
    <x v="951"/>
    <s v="Alta"/>
    <x v="14"/>
    <n v="1775.33"/>
    <n v="0.05"/>
    <s v="AÃ©reo Normal"/>
    <n v="365.25"/>
    <n v="365.25"/>
    <s v=""/>
    <x v="419"/>
    <n v="12.23"/>
    <s v="David Kendrick"/>
    <s v="Rio de Janeiro"/>
    <n v="2914"/>
    <s v="Rio de Janeiro"/>
    <x v="3"/>
    <s v="Erin"/>
    <x v="3"/>
    <m/>
    <s v="Brasil"/>
    <s v="EscritÃ³rio em Casa"/>
    <s v="MobiliÃ¡rio"/>
    <s v="MobiliÃ¡rio de EscritÃ³rio"/>
    <x v="598"/>
    <s v="Medium Box"/>
    <n v="0.64"/>
    <d v="2010-07-21T00:00:00"/>
  </r>
  <r>
    <n v="1945"/>
    <n v="8016"/>
    <n v="57280"/>
    <x v="1319"/>
    <s v="MÃ©dia"/>
    <x v="21"/>
    <n v="299.85000000000002"/>
    <n v="0.03"/>
    <s v="AÃ©reo RÃ¡pido"/>
    <n v="-260.8"/>
    <n v="-260.8"/>
    <s v=""/>
    <x v="31"/>
    <n v="10.050000000000001"/>
    <s v="Dennis Pardue"/>
    <s v="Erval Seco"/>
    <n v="27707"/>
    <s v="Rio Grande do Sul"/>
    <x v="2"/>
    <s v="Sam,Pat"/>
    <x v="2"/>
    <s v="Pat"/>
    <s v="Brasil"/>
    <s v="Corporativo"/>
    <s v="Material de EscritÃ³rio"/>
    <s v="Papel"/>
    <x v="924"/>
    <s v="Small Box"/>
    <n v="0.37"/>
    <d v="2012-02-01T00:00:00"/>
  </r>
  <r>
    <n v="5643"/>
    <n v="8018"/>
    <n v="57281"/>
    <x v="452"/>
    <s v="Alta"/>
    <x v="36"/>
    <n v="1851.62"/>
    <n v="0.09"/>
    <s v="Transporte RodoviÃ¡rio"/>
    <n v="-220.84"/>
    <n v="-220.84"/>
    <s v=""/>
    <x v="111"/>
    <n v="35.840000000000003"/>
    <s v="Andy Yotov"/>
    <s v="Feira de Santana"/>
    <n v="98158"/>
    <s v="Bahia"/>
    <x v="1"/>
    <s v="Chris,Pat"/>
    <x v="1"/>
    <s v="Pat"/>
    <s v="Brasil"/>
    <s v="Corporativo"/>
    <s v="MobiliÃ¡rio"/>
    <s v="Estantes"/>
    <x v="965"/>
    <s v="Jumbo Box"/>
    <n v="0.62"/>
    <d v="2010-04-22T00:00:00"/>
  </r>
  <r>
    <n v="5657"/>
    <n v="8017"/>
    <n v="57281"/>
    <x v="452"/>
    <s v="Alta"/>
    <x v="2"/>
    <n v="561.66"/>
    <n v="7.0000000000000007E-2"/>
    <s v="AÃ©reo Normal"/>
    <n v="-111.33150000000001"/>
    <n v="-111.33150000000001"/>
    <s v=""/>
    <x v="267"/>
    <n v="15.1"/>
    <s v="Andy Yotov"/>
    <s v="Feira de Santana"/>
    <n v="98158"/>
    <s v="Bahia"/>
    <x v="1"/>
    <s v="Chris,Pat"/>
    <x v="1"/>
    <s v="Pat"/>
    <s v="Brasil"/>
    <s v="Corporativo"/>
    <s v="Material de EscritÃ³rio"/>
    <s v="Capas e AcessÃ³rios"/>
    <x v="367"/>
    <s v="Small Box"/>
    <n v="0.38"/>
    <d v="2010-04-20T00:00:00"/>
  </r>
  <r>
    <n v="2488"/>
    <n v="8019"/>
    <n v="57287"/>
    <x v="1098"/>
    <s v="NÃ£o Especificada"/>
    <x v="41"/>
    <n v="472.12"/>
    <n v="0.03"/>
    <s v="AÃ©reo Normal"/>
    <n v="56.1"/>
    <n v="56.1"/>
    <s v=""/>
    <x v="202"/>
    <n v="1.99"/>
    <s v="Randy Ferguson"/>
    <s v="Erval Seco"/>
    <n v="37042"/>
    <s v="Rio Grande do Sul"/>
    <x v="2"/>
    <s v="Sam,Pat"/>
    <x v="2"/>
    <s v="Pat"/>
    <s v="Brasil"/>
    <s v="Corporativo"/>
    <s v="Tecnologia"/>
    <s v="PerifÃ©ricos"/>
    <x v="260"/>
    <s v="Small Pack"/>
    <n v="0.42"/>
    <d v="2011-10-29T00:00:00"/>
  </r>
  <r>
    <n v="6194"/>
    <n v="8022"/>
    <n v="57318"/>
    <x v="95"/>
    <s v="MÃ©dia"/>
    <x v="22"/>
    <n v="158.79"/>
    <n v="0.02"/>
    <s v="AÃ©reo Normal"/>
    <n v="74.14"/>
    <n v="74.14"/>
    <s v=""/>
    <x v="113"/>
    <n v="0.5"/>
    <s v="Eric Barreto"/>
    <s v="Recife"/>
    <n v="90301"/>
    <s v="Pernambuco"/>
    <x v="1"/>
    <s v="Chris,Pat"/>
    <x v="1"/>
    <s v="Pat"/>
    <s v="Brasil"/>
    <s v="Pequenas Empresas"/>
    <s v="Material de EscritÃ³rio"/>
    <s v="Etiquetas"/>
    <x v="308"/>
    <s v="Small Box"/>
    <n v="0.36"/>
    <d v="2010-01-12T00:00:00"/>
  </r>
  <r>
    <n v="6195"/>
    <n v="8023"/>
    <n v="57318"/>
    <x v="95"/>
    <s v="MÃ©dia"/>
    <x v="40"/>
    <n v="79.06"/>
    <n v="0.1"/>
    <s v="AÃ©reo Normal"/>
    <n v="-47"/>
    <n v="-47"/>
    <s v=""/>
    <x v="64"/>
    <n v="6.92"/>
    <s v="Eric Barreto"/>
    <s v="Recife"/>
    <n v="90301"/>
    <s v="Pernambuco"/>
    <x v="1"/>
    <s v="Chris,Pat"/>
    <x v="1"/>
    <s v="Pat"/>
    <s v="Brasil"/>
    <s v="Pequenas Empresas"/>
    <s v="Material de EscritÃ³rio"/>
    <s v="Papel"/>
    <x v="355"/>
    <s v="Small Box"/>
    <n v="0.37"/>
    <d v="2010-01-12T00:00:00"/>
  </r>
  <r>
    <n v="3312"/>
    <n v="8025"/>
    <n v="57350"/>
    <x v="1272"/>
    <s v="Alta"/>
    <x v="22"/>
    <n v="140.63"/>
    <n v="0.09"/>
    <s v="AÃ©reo Normal"/>
    <n v="-111.87"/>
    <n v="-111.87"/>
    <s v=""/>
    <x v="85"/>
    <n v="5.68"/>
    <s v="Tracy Hopkins"/>
    <s v="Recife"/>
    <n v="95746"/>
    <s v="Pernambuco"/>
    <x v="1"/>
    <s v="Chris,Pat"/>
    <x v="1"/>
    <s v="Pat"/>
    <s v="Brasil"/>
    <s v="Pequenas Empresas"/>
    <s v="Material de EscritÃ³rio"/>
    <s v="Papel"/>
    <x v="709"/>
    <s v="Small Box"/>
    <n v="0.4"/>
    <d v="2011-05-26T00:00:00"/>
  </r>
  <r>
    <n v="3313"/>
    <n v="8026"/>
    <n v="57350"/>
    <x v="1272"/>
    <s v="Alta"/>
    <x v="31"/>
    <n v="4872.6674999999996"/>
    <n v="0.09"/>
    <s v="AÃ©reo Normal"/>
    <n v="851.31"/>
    <n v="851.31"/>
    <s v=""/>
    <x v="12"/>
    <n v="8.8000000000000007"/>
    <s v="Tracy Hopkins"/>
    <s v="Recife"/>
    <n v="95746"/>
    <s v="Pernambuco"/>
    <x v="1"/>
    <s v="Chris,Pat"/>
    <x v="1"/>
    <s v="Pat"/>
    <s v="Brasil"/>
    <s v="Pequenas Empresas"/>
    <s v="Tecnologia"/>
    <s v="Telefones e ComunicaÃ§Ã£o"/>
    <x v="187"/>
    <s v="Small Box"/>
    <n v="0.59"/>
    <d v="2011-05-26T00:00:00"/>
  </r>
  <r>
    <n v="6266"/>
    <n v="8029"/>
    <n v="57378"/>
    <x v="607"/>
    <s v="NÃ£o Especificada"/>
    <x v="29"/>
    <n v="266.27"/>
    <n v="0.02"/>
    <s v="AÃ©reo Normal"/>
    <n v="-5.7"/>
    <n v="-5.7"/>
    <s v=""/>
    <x v="244"/>
    <n v="1.99"/>
    <s v="Sibella Parks"/>
    <s v="Teresina"/>
    <n v="97701"/>
    <s v="PiauÃ­"/>
    <x v="1"/>
    <s v="Chris,Pat"/>
    <x v="1"/>
    <s v="Pat"/>
    <s v="Brasil"/>
    <s v="Pequenas Empresas"/>
    <s v="Tecnologia"/>
    <s v="PerifÃ©ricos"/>
    <x v="326"/>
    <s v="Small Pack"/>
    <n v="0.5"/>
    <d v="2009-12-29T00:00:00"/>
  </r>
  <r>
    <n v="6271"/>
    <n v="8030"/>
    <n v="57378"/>
    <x v="607"/>
    <s v="NÃ£o Especificada"/>
    <x v="17"/>
    <n v="38.44"/>
    <n v="0.01"/>
    <s v="AÃ©reo RÃ¡pido"/>
    <n v="-26.19"/>
    <n v="-26.19"/>
    <s v=""/>
    <x v="421"/>
    <n v="3.97"/>
    <s v="Sibella Parks"/>
    <s v="Teresina"/>
    <n v="97701"/>
    <s v="PiauÃ­"/>
    <x v="1"/>
    <s v="Chris,Pat"/>
    <x v="1"/>
    <s v="Pat"/>
    <s v="Brasil"/>
    <s v="Pequenas Empresas"/>
    <s v="Material de EscritÃ³rio"/>
    <s v="Canetas e materiais de arte"/>
    <x v="604"/>
    <s v="Wrap Bag"/>
    <n v="0.56000000000000005"/>
    <d v="2009-12-28T00:00:00"/>
  </r>
  <r>
    <n v="2502"/>
    <n v="8031"/>
    <n v="57380"/>
    <x v="11"/>
    <s v="Baixa"/>
    <x v="12"/>
    <n v="545.88"/>
    <n v="0.05"/>
    <s v="Transporte RodoviÃ¡rio"/>
    <n v="-95.04"/>
    <n v="-95.04"/>
    <s v=""/>
    <x v="182"/>
    <n v="52.2"/>
    <s v="Pauline Webber"/>
    <s v="AracajÃº"/>
    <n v="83704"/>
    <s v="Sergipe"/>
    <x v="1"/>
    <s v="Chris,Pat"/>
    <x v="1"/>
    <s v="Pat"/>
    <s v="Brasil"/>
    <s v="Consumidor"/>
    <s v="MobiliÃ¡rio"/>
    <s v="Mesas"/>
    <x v="223"/>
    <s v="Jumbo Box"/>
    <n v="0.64"/>
    <d v="2011-10-24T00:00:00"/>
  </r>
  <r>
    <n v="7093"/>
    <n v="8032"/>
    <n v="57381"/>
    <x v="981"/>
    <s v="Alta"/>
    <x v="37"/>
    <n v="515.23"/>
    <n v="0.1"/>
    <s v="AÃ©reo Normal"/>
    <n v="171.4025"/>
    <n v="171.4025"/>
    <s v=""/>
    <x v="496"/>
    <n v="2.99"/>
    <s v="Paul Van Hugh"/>
    <s v="Recife"/>
    <n v="94025"/>
    <s v="Pernambuco"/>
    <x v="1"/>
    <s v="Chris,Pat"/>
    <x v="1"/>
    <s v="Pat"/>
    <s v="Brasil"/>
    <s v="Consumidor"/>
    <s v="Material de EscritÃ³rio"/>
    <s v="Capas e AcessÃ³rios"/>
    <x v="760"/>
    <s v="Small Box"/>
    <n v="0.35"/>
    <d v="2009-08-08T00:00:00"/>
  </r>
  <r>
    <n v="7103"/>
    <n v="8033"/>
    <n v="57381"/>
    <x v="981"/>
    <s v="Alta"/>
    <x v="35"/>
    <n v="41.65"/>
    <n v="0.06"/>
    <s v="AÃ©reo Normal"/>
    <n v="-13.86"/>
    <n v="-13.86"/>
    <s v=""/>
    <x v="223"/>
    <n v="0.7"/>
    <s v="Paul Van Hugh"/>
    <s v="Recife"/>
    <n v="94025"/>
    <s v="Pernambuco"/>
    <x v="1"/>
    <s v="Chris,Pat"/>
    <x v="1"/>
    <s v="Pat"/>
    <s v="Brasil"/>
    <s v="Consumidor"/>
    <s v="Material de EscritÃ³rio"/>
    <s v="ElÃ¡sticos"/>
    <x v="560"/>
    <s v="Wrap Bag"/>
    <n v="0.83"/>
    <d v="2009-08-07T00:00:00"/>
  </r>
  <r>
    <n v="6493"/>
    <n v="8036"/>
    <n v="57409"/>
    <x v="202"/>
    <s v="NÃ£o Especificada"/>
    <x v="23"/>
    <n v="90.88"/>
    <n v="0.1"/>
    <s v="AÃ©reo Normal"/>
    <n v="-259.63"/>
    <n v="-259.63"/>
    <s v=""/>
    <x v="111"/>
    <n v="7.18"/>
    <s v="John Castell"/>
    <s v="SÃ£o Vicente"/>
    <n v="44118"/>
    <s v="SÃ£o Paulo"/>
    <x v="3"/>
    <s v="Erin"/>
    <x v="3"/>
    <m/>
    <s v="Brasil"/>
    <s v="Pequenas Empresas"/>
    <s v="Tecnologia"/>
    <s v="PerifÃ©ricos"/>
    <x v="803"/>
    <s v="Small Box"/>
    <n v="0.4"/>
    <d v="2009-11-21T00:00:00"/>
  </r>
  <r>
    <n v="6494"/>
    <n v="8037"/>
    <n v="57409"/>
    <x v="202"/>
    <s v="NÃ£o Especificada"/>
    <x v="20"/>
    <n v="6236.4754999999996"/>
    <n v="0.03"/>
    <s v="AÃ©reo Normal"/>
    <n v="1928.664"/>
    <n v="1928.664"/>
    <s v=""/>
    <x v="11"/>
    <n v="3"/>
    <s v="John Castell"/>
    <s v="SÃ£o Vicente"/>
    <n v="44118"/>
    <s v="SÃ£o Paulo"/>
    <x v="3"/>
    <s v="Erin"/>
    <x v="3"/>
    <m/>
    <s v="Brasil"/>
    <s v="Pequenas Empresas"/>
    <s v="Tecnologia"/>
    <s v="Telefones e ComunicaÃ§Ã£o"/>
    <x v="941"/>
    <s v="Small Box"/>
    <n v="0.57999999999999996"/>
    <d v="2009-11-21T00:00:00"/>
  </r>
  <r>
    <n v="7250"/>
    <n v="8038"/>
    <n v="57412"/>
    <x v="969"/>
    <s v="Baixa"/>
    <x v="20"/>
    <n v="223.499"/>
    <n v="0.06"/>
    <s v="AÃ©reo Normal"/>
    <n v="-122.133"/>
    <n v="-122.133"/>
    <s v=""/>
    <x v="3"/>
    <n v="5.03"/>
    <s v="Carl Weiss"/>
    <s v="Fortaleza"/>
    <n v="89015"/>
    <s v="CearÃ¡"/>
    <x v="1"/>
    <s v="Chris,Pat"/>
    <x v="1"/>
    <s v="Pat"/>
    <s v="Brasil"/>
    <s v="Consumidor"/>
    <s v="Tecnologia"/>
    <s v="Telefones e ComunicaÃ§Ã£o"/>
    <x v="3"/>
    <s v="Medium Box"/>
    <n v="0.6"/>
    <d v="2009-07-13T00:00:00"/>
  </r>
  <r>
    <n v="5088"/>
    <n v="8040"/>
    <n v="57440"/>
    <x v="1026"/>
    <s v="Baixa"/>
    <x v="40"/>
    <n v="1171.232"/>
    <n v="0.04"/>
    <s v="AÃ©reo RÃ¡pido"/>
    <n v="-43.252000000000002"/>
    <n v="0"/>
    <s v="Returned"/>
    <x v="43"/>
    <n v="2.5"/>
    <s v="Rob Williams"/>
    <s v="MaceiÃ³"/>
    <n v="85224"/>
    <s v="Alagoas"/>
    <x v="1"/>
    <s v="Chris,Pat"/>
    <x v="1"/>
    <s v="Pat"/>
    <s v="Brasil"/>
    <s v="EscritÃ³rio em Casa"/>
    <s v="Tecnologia"/>
    <s v="Telefones e ComunicaÃ§Ã£o"/>
    <x v="987"/>
    <s v="Small Box"/>
    <n v="0.57999999999999996"/>
    <d v="2010-07-30T00:00:00"/>
  </r>
  <r>
    <n v="3380"/>
    <n v="8041"/>
    <n v="57444"/>
    <x v="76"/>
    <s v="CrÃ­tica"/>
    <x v="4"/>
    <n v="178.92"/>
    <n v="0.09"/>
    <s v="AÃ©reo Normal"/>
    <n v="-56.108499999999999"/>
    <n v="-56.108499999999999"/>
    <s v=""/>
    <x v="375"/>
    <n v="6.16"/>
    <s v="Barry Pond"/>
    <s v="Recife"/>
    <n v="90260"/>
    <s v="Pernambuco"/>
    <x v="1"/>
    <s v="Chris,Pat"/>
    <x v="1"/>
    <s v="Pat"/>
    <s v="Brasil"/>
    <s v="Consumidor"/>
    <s v="Material de EscritÃ³rio"/>
    <s v="Capas e AcessÃ³rios"/>
    <x v="528"/>
    <s v="Small Box"/>
    <n v="0.35"/>
    <d v="2011-05-15T00:00:00"/>
  </r>
  <r>
    <n v="3074"/>
    <n v="8043"/>
    <n v="57447"/>
    <x v="64"/>
    <s v="NÃ£o Especificada"/>
    <x v="34"/>
    <n v="258.11"/>
    <n v="0.06"/>
    <s v="AÃ©reo Normal"/>
    <n v="-113.6"/>
    <n v="-113.6"/>
    <s v=""/>
    <x v="137"/>
    <n v="6.5"/>
    <s v="Grant Carroll"/>
    <s v="Rio de Janeiro"/>
    <n v="26554"/>
    <s v="Rio de Janeiro"/>
    <x v="3"/>
    <s v="Erin"/>
    <x v="3"/>
    <m/>
    <s v="Brasil"/>
    <s v="Corporativo"/>
    <s v="Tecnologia"/>
    <s v="PerifÃ©ricos"/>
    <x v="610"/>
    <s v="Small Box"/>
    <n v="0.79"/>
    <d v="2011-07-07T00:00:00"/>
  </r>
  <r>
    <n v="3096"/>
    <n v="8042"/>
    <n v="57447"/>
    <x v="64"/>
    <s v="NÃ£o Especificada"/>
    <x v="33"/>
    <n v="315.88"/>
    <n v="0.09"/>
    <s v="AÃ©reo Normal"/>
    <n v="-60.4"/>
    <n v="-60.4"/>
    <s v=""/>
    <x v="5"/>
    <n v="3.62"/>
    <s v="Grant Carroll"/>
    <s v="Rio de Janeiro"/>
    <n v="26554"/>
    <s v="Rio de Janeiro"/>
    <x v="3"/>
    <s v="Erin"/>
    <x v="3"/>
    <m/>
    <s v="Brasil"/>
    <s v="Corporativo"/>
    <s v="Tecnologia"/>
    <s v="PerifÃ©ricos"/>
    <x v="1113"/>
    <s v="Small Pack"/>
    <n v="0.61"/>
    <d v="2011-07-04T00:00:00"/>
  </r>
  <r>
    <n v="4636"/>
    <n v="8044"/>
    <n v="57475"/>
    <x v="1086"/>
    <s v="Baixa"/>
    <x v="46"/>
    <n v="167.07"/>
    <n v="0.04"/>
    <s v="AÃ©reo Normal"/>
    <n v="-93.230499999999907"/>
    <n v="-93.230499999999907"/>
    <s v=""/>
    <x v="113"/>
    <n v="5.68"/>
    <s v="Tony Sayre"/>
    <s v="MaringÃ¡"/>
    <n v="36701"/>
    <s v="ParanÃ¡"/>
    <x v="2"/>
    <s v="Sam,Pat"/>
    <x v="2"/>
    <s v="Pat"/>
    <s v="Brasil"/>
    <s v="EscritÃ³rio em Casa"/>
    <s v="Material de EscritÃ³rio"/>
    <s v="Capas e AcessÃ³rios"/>
    <x v="810"/>
    <s v="Small Box"/>
    <n v="0.36"/>
    <d v="2010-10-11T00:00:00"/>
  </r>
  <r>
    <n v="4667"/>
    <n v="8047"/>
    <n v="57475"/>
    <x v="1086"/>
    <s v="Baixa"/>
    <x v="4"/>
    <n v="152.37"/>
    <n v="0.09"/>
    <s v="AÃ©reo Normal"/>
    <n v="-76.53"/>
    <n v="-76.53"/>
    <s v=""/>
    <x v="31"/>
    <n v="6.6"/>
    <s v="Tony Sayre"/>
    <s v="MaringÃ¡"/>
    <n v="36701"/>
    <s v="ParanÃ¡"/>
    <x v="2"/>
    <s v="Sam,Pat"/>
    <x v="2"/>
    <s v="Pat"/>
    <s v="Brasil"/>
    <s v="EscritÃ³rio em Casa"/>
    <s v="Material de EscritÃ³rio"/>
    <s v="Papel"/>
    <x v="293"/>
    <s v="Small Box"/>
    <n v="0.37"/>
    <d v="2010-10-06T00:00:00"/>
  </r>
  <r>
    <n v="4676"/>
    <n v="8045"/>
    <n v="57475"/>
    <x v="1086"/>
    <s v="Baixa"/>
    <x v="20"/>
    <n v="554.88"/>
    <n v="0.06"/>
    <s v="AÃ©reo Normal"/>
    <n v="-145.32550000000001"/>
    <n v="-145.32550000000001"/>
    <s v=""/>
    <x v="83"/>
    <n v="13.18"/>
    <s v="Tony Sayre"/>
    <s v="MaringÃ¡"/>
    <n v="36701"/>
    <s v="ParanÃ¡"/>
    <x v="2"/>
    <s v="Sam,Pat"/>
    <x v="2"/>
    <s v="Pat"/>
    <s v="Brasil"/>
    <s v="EscritÃ³rio em Casa"/>
    <s v="Material de EscritÃ³rio"/>
    <s v="Capas e AcessÃ³rios"/>
    <x v="162"/>
    <s v="Small Box"/>
    <n v="0.37"/>
    <d v="2010-10-04T00:00:00"/>
  </r>
  <r>
    <n v="4677"/>
    <n v="8046"/>
    <n v="57475"/>
    <x v="1086"/>
    <s v="Baixa"/>
    <x v="10"/>
    <n v="309.64999999999998"/>
    <n v="0.04"/>
    <s v="AÃ©reo Normal"/>
    <n v="-79.81"/>
    <n v="-79.81"/>
    <s v=""/>
    <x v="32"/>
    <n v="5.27"/>
    <s v="Tony Sayre"/>
    <s v="MaringÃ¡"/>
    <n v="36701"/>
    <s v="ParanÃ¡"/>
    <x v="2"/>
    <s v="Sam,Pat"/>
    <x v="2"/>
    <s v="Pat"/>
    <s v="Brasil"/>
    <s v="EscritÃ³rio em Casa"/>
    <s v="Material de EscritÃ³rio"/>
    <s v="Capas e AcessÃ³rios"/>
    <x v="33"/>
    <s v="Small Box"/>
    <n v="0.36"/>
    <d v="2010-10-04T00:00:00"/>
  </r>
  <r>
    <n v="7948"/>
    <n v="8049"/>
    <n v="57476"/>
    <x v="529"/>
    <s v="Alta"/>
    <x v="30"/>
    <n v="357.91"/>
    <n v="0.04"/>
    <s v="AÃ©reo Normal"/>
    <n v="-52.12"/>
    <n v="-52.12"/>
    <s v=""/>
    <x v="287"/>
    <n v="8.99"/>
    <s v="Michael Stewart"/>
    <s v="Recife"/>
    <n v="92236"/>
    <s v="Pernambuco"/>
    <x v="1"/>
    <s v="Chris,Pat"/>
    <x v="1"/>
    <s v="Pat"/>
    <s v="Brasil"/>
    <s v="Pequenas Empresas"/>
    <s v="Material de EscritÃ³rio"/>
    <s v="Canetas e materiais de arte"/>
    <x v="398"/>
    <s v="Small Pack"/>
    <n v="0.59"/>
    <d v="2009-03-18T00:00:00"/>
  </r>
  <r>
    <n v="7952"/>
    <n v="8048"/>
    <n v="57476"/>
    <x v="529"/>
    <s v="Alta"/>
    <x v="28"/>
    <n v="1351.43"/>
    <n v="0.08"/>
    <s v="Transporte RodoviÃ¡rio"/>
    <n v="-550.42999999999995"/>
    <n v="-550.42999999999995"/>
    <s v=""/>
    <x v="482"/>
    <n v="60"/>
    <s v="Michael Stewart"/>
    <s v="Recife"/>
    <n v="92236"/>
    <s v="Pernambuco"/>
    <x v="1"/>
    <s v="Chris,Pat"/>
    <x v="1"/>
    <s v="Pat"/>
    <s v="Brasil"/>
    <s v="Pequenas Empresas"/>
    <s v="Material de EscritÃ³rio"/>
    <s v="EletrodomÃ©sticos"/>
    <x v="729"/>
    <s v="Jumbo Drum"/>
    <n v="0.41"/>
    <d v="2009-03-17T00:00:00"/>
  </r>
  <r>
    <n v="4711"/>
    <n v="8050"/>
    <n v="57477"/>
    <x v="35"/>
    <s v="Alta"/>
    <x v="31"/>
    <n v="745.48"/>
    <n v="0.02"/>
    <s v="AÃ©reo Normal"/>
    <n v="119.12"/>
    <n v="119.12"/>
    <s v=""/>
    <x v="295"/>
    <n v="3.5"/>
    <s v="Ed Braxton"/>
    <s v="MaringÃ¡"/>
    <n v="72015"/>
    <s v="ParanÃ¡"/>
    <x v="2"/>
    <s v="Sam,Pat"/>
    <x v="2"/>
    <s v="Pat"/>
    <s v="Brasil"/>
    <s v="EscritÃ³rio em Casa"/>
    <s v="Material de EscritÃ³rio"/>
    <s v="EletrodomÃ©sticos"/>
    <x v="409"/>
    <s v="Small Box"/>
    <n v="0.57999999999999996"/>
    <d v="2010-09-28T00:00:00"/>
  </r>
  <r>
    <n v="4722"/>
    <n v="8051"/>
    <n v="57477"/>
    <x v="35"/>
    <s v="Alta"/>
    <x v="45"/>
    <n v="3086.5115000000001"/>
    <n v="0.08"/>
    <s v="AÃ©reo Normal"/>
    <n v="1560.96"/>
    <n v="1560.96"/>
    <s v=""/>
    <x v="121"/>
    <n v="2.5"/>
    <s v="Ed Braxton"/>
    <s v="MaringÃ¡"/>
    <n v="72015"/>
    <s v="ParanÃ¡"/>
    <x v="2"/>
    <s v="Sam,Pat"/>
    <x v="2"/>
    <s v="Pat"/>
    <s v="Brasil"/>
    <s v="EscritÃ³rio em Casa"/>
    <s v="Tecnologia"/>
    <s v="Telefones e ComunicaÃ§Ã£o"/>
    <x v="1041"/>
    <s v="Small Box"/>
    <n v="0.35"/>
    <d v="2010-09-27T00:00:00"/>
  </r>
  <r>
    <n v="4678"/>
    <n v="8052"/>
    <n v="57478"/>
    <x v="982"/>
    <s v="CrÃ­tica"/>
    <x v="49"/>
    <n v="63.53"/>
    <n v="0.1"/>
    <s v="AÃ©reo Normal"/>
    <n v="-2.5099999999999998"/>
    <n v="-2.5099999999999998"/>
    <s v=""/>
    <x v="426"/>
    <n v="0.79"/>
    <s v="Greg Hansen"/>
    <s v="Erval Seco"/>
    <n v="28031"/>
    <s v="Rio Grande do Sul"/>
    <x v="2"/>
    <s v="Sam,Pat"/>
    <x v="2"/>
    <s v="Pat"/>
    <s v="Brasil"/>
    <s v="EscritÃ³rio em Casa"/>
    <s v="Material de EscritÃ³rio"/>
    <s v="ElÃ¡sticos"/>
    <x v="1225"/>
    <s v="Wrap Bag"/>
    <n v="0.5"/>
    <d v="2010-10-04T00:00:00"/>
  </r>
  <r>
    <n v="3711"/>
    <n v="8053"/>
    <n v="57479"/>
    <x v="235"/>
    <s v="Alta"/>
    <x v="11"/>
    <n v="132.12"/>
    <n v="7.0000000000000007E-2"/>
    <s v="AÃ©reo Normal"/>
    <n v="54.78"/>
    <n v="54.78"/>
    <s v=""/>
    <x v="232"/>
    <n v="0.5"/>
    <s v="Amy Cox"/>
    <s v="SÃ£o Vicente"/>
    <n v="15122"/>
    <s v="SÃ£o Paulo"/>
    <x v="3"/>
    <s v="Erin"/>
    <x v="3"/>
    <m/>
    <s v="Brasil"/>
    <s v="Corporativo"/>
    <s v="Material de EscritÃ³rio"/>
    <s v="Etiquetas"/>
    <x v="782"/>
    <s v="Small Box"/>
    <n v="0.37"/>
    <d v="2011-03-16T00:00:00"/>
  </r>
  <r>
    <n v="7104"/>
    <n v="8054"/>
    <n v="57504"/>
    <x v="621"/>
    <s v="NÃ£o Especificada"/>
    <x v="21"/>
    <n v="357.48"/>
    <n v="0.01"/>
    <s v="AÃ©reo Normal"/>
    <n v="160.02000000000001"/>
    <n v="160.02000000000001"/>
    <s v=""/>
    <x v="36"/>
    <n v="1.39"/>
    <s v="Sarah Brown"/>
    <s v="SÃ£o Vicente"/>
    <n v="14043"/>
    <s v="SÃ£o Paulo"/>
    <x v="3"/>
    <s v="Erin"/>
    <x v="3"/>
    <m/>
    <s v="Brasil"/>
    <s v="Consumidor"/>
    <s v="Material de EscritÃ³rio"/>
    <s v="Envelopes"/>
    <x v="820"/>
    <s v="Small Box"/>
    <n v="0.36"/>
    <d v="2009-08-07T00:00:00"/>
  </r>
  <r>
    <n v="8116"/>
    <n v="8055"/>
    <n v="57506"/>
    <x v="1320"/>
    <s v="MÃ©dia"/>
    <x v="10"/>
    <n v="332.55"/>
    <n v="0.1"/>
    <s v="AÃ©reo Normal"/>
    <n v="-66.87"/>
    <n v="-66.87"/>
    <s v=""/>
    <x v="20"/>
    <n v="5.47"/>
    <s v="Thais Sissman"/>
    <s v="MaringÃ¡"/>
    <n v="34952"/>
    <s v="ParanÃ¡"/>
    <x v="2"/>
    <s v="Sam,Pat"/>
    <x v="2"/>
    <s v="Pat"/>
    <s v="Brasil"/>
    <s v="Corporativo"/>
    <s v="Material de EscritÃ³rio"/>
    <s v="Papel"/>
    <x v="755"/>
    <s v="Small Box"/>
    <n v="0.35"/>
    <d v="2009-02-13T00:00:00"/>
  </r>
  <r>
    <n v="2242"/>
    <n v="8059"/>
    <n v="57510"/>
    <x v="410"/>
    <s v="NÃ£o Especificada"/>
    <x v="0"/>
    <n v="48.05"/>
    <n v="0.01"/>
    <s v="AÃ©reo Normal"/>
    <n v="-11.34"/>
    <n v="0"/>
    <s v="Returned"/>
    <x v="64"/>
    <n v="5.2"/>
    <s v="Liz Carlisle"/>
    <s v="Erval Seco"/>
    <n v="27260"/>
    <s v="Rio Grande do Sul"/>
    <x v="2"/>
    <s v="Sam,Pat"/>
    <x v="2"/>
    <s v="Pat"/>
    <s v="Brasil"/>
    <s v="Corporativo"/>
    <s v="Material de EscritÃ³rio"/>
    <s v="Papel"/>
    <x v="590"/>
    <s v="Small Box"/>
    <n v="0.37"/>
    <d v="2011-12-10T00:00:00"/>
  </r>
  <r>
    <n v="6727"/>
    <n v="8061"/>
    <n v="57511"/>
    <x v="1279"/>
    <s v="CrÃ­tica"/>
    <x v="41"/>
    <n v="569.63599999999997"/>
    <n v="0"/>
    <s v="AÃ©reo Normal"/>
    <n v="-173.25"/>
    <n v="-173.25"/>
    <s v=""/>
    <x v="241"/>
    <n v="5"/>
    <s v="Duane Noonan"/>
    <s v="JoÃ£o Pessoa"/>
    <n v="80004"/>
    <s v="ParaÃ­ba"/>
    <x v="1"/>
    <s v="Chris,Pat"/>
    <x v="1"/>
    <s v="Pat"/>
    <s v="Brasil"/>
    <s v="Corporativo"/>
    <s v="Tecnologia"/>
    <s v="Telefones e ComunicaÃ§Ã£o"/>
    <x v="413"/>
    <s v="Small Pack"/>
    <n v="0.8"/>
    <d v="2009-10-08T00:00:00"/>
  </r>
  <r>
    <n v="6729"/>
    <n v="8060"/>
    <n v="57511"/>
    <x v="1279"/>
    <s v="CrÃ­tica"/>
    <x v="46"/>
    <n v="98.46"/>
    <n v="0.01"/>
    <s v="AÃ©reo Normal"/>
    <n v="41.54"/>
    <n v="41.54"/>
    <s v=""/>
    <x v="13"/>
    <n v="0.5"/>
    <s v="Duane Noonan"/>
    <s v="JoÃ£o Pessoa"/>
    <n v="80004"/>
    <s v="ParaÃ­ba"/>
    <x v="1"/>
    <s v="Chris,Pat"/>
    <x v="1"/>
    <s v="Pat"/>
    <s v="Brasil"/>
    <s v="Corporativo"/>
    <s v="Material de EscritÃ³rio"/>
    <s v="Etiquetas"/>
    <x v="13"/>
    <s v="Small Box"/>
    <n v="0.38"/>
    <d v="2009-10-07T00:00:00"/>
  </r>
  <r>
    <n v="568"/>
    <n v="8062"/>
    <n v="57537"/>
    <x v="193"/>
    <s v="MÃ©dia"/>
    <x v="37"/>
    <n v="76.38"/>
    <n v="0.03"/>
    <s v="AÃ©reo RÃ¡pido"/>
    <n v="-29.693000000000001"/>
    <n v="-29.693000000000001"/>
    <s v=""/>
    <x v="413"/>
    <n v="5.24"/>
    <s v="Patrick Jones"/>
    <s v="MaringÃ¡"/>
    <n v="36067"/>
    <s v="ParanÃ¡"/>
    <x v="2"/>
    <s v="Sam,Pat"/>
    <x v="2"/>
    <s v="Pat"/>
    <s v="Brasil"/>
    <s v="EscritÃ³rio em Casa"/>
    <s v="Material de EscritÃ³rio"/>
    <s v="Capas e AcessÃ³rios"/>
    <x v="587"/>
    <s v="Small Box"/>
    <n v="0.39"/>
    <d v="2012-09-19T00:00:00"/>
  </r>
  <r>
    <n v="569"/>
    <n v="8063"/>
    <n v="57537"/>
    <x v="193"/>
    <s v="MÃ©dia"/>
    <x v="13"/>
    <n v="2948.63"/>
    <n v="0.05"/>
    <s v="AÃ©reo Normal"/>
    <n v="888.62"/>
    <n v="888.62"/>
    <s v=""/>
    <x v="696"/>
    <n v="7.18"/>
    <s v="Patrick Jones"/>
    <s v="MaringÃ¡"/>
    <n v="36067"/>
    <s v="ParanÃ¡"/>
    <x v="2"/>
    <s v="Sam,Pat"/>
    <x v="2"/>
    <s v="Pat"/>
    <s v="Brasil"/>
    <s v="EscritÃ³rio em Casa"/>
    <s v="Tecnologia"/>
    <s v="PerifÃ©ricos"/>
    <x v="1140"/>
    <s v="Small Box"/>
    <n v="0.46"/>
    <d v="2012-09-19T00:00:00"/>
  </r>
  <r>
    <n v="578"/>
    <n v="8064"/>
    <n v="57537"/>
    <x v="193"/>
    <s v="MÃ©dia"/>
    <x v="32"/>
    <n v="18.329999999999998"/>
    <n v="0.09"/>
    <s v="AÃ©reo Normal"/>
    <n v="-7.08"/>
    <n v="-7.08"/>
    <s v=""/>
    <x v="125"/>
    <n v="2.97"/>
    <s v="Patrick Jones"/>
    <s v="MaringÃ¡"/>
    <n v="36067"/>
    <s v="ParanÃ¡"/>
    <x v="2"/>
    <s v="Sam,Pat"/>
    <x v="2"/>
    <s v="Pat"/>
    <s v="Brasil"/>
    <s v="EscritÃ³rio em Casa"/>
    <s v="Material de EscritÃ³rio"/>
    <s v="Papel"/>
    <x v="450"/>
    <s v="Wrap Bag"/>
    <n v="0.35"/>
    <d v="2012-09-18T00:00:00"/>
  </r>
  <r>
    <n v="6993"/>
    <n v="8066"/>
    <n v="57542"/>
    <x v="979"/>
    <s v="Alta"/>
    <x v="3"/>
    <n v="1256.29"/>
    <n v="0.04"/>
    <s v="AÃ©reo Normal"/>
    <n v="517.03"/>
    <n v="517.03"/>
    <s v=""/>
    <x v="114"/>
    <n v="6.79"/>
    <s v="John Lucas"/>
    <s v="SÃ£o Vicente"/>
    <n v="45429"/>
    <s v="SÃ£o Paulo"/>
    <x v="3"/>
    <s v="Erin"/>
    <x v="3"/>
    <m/>
    <s v="Brasil"/>
    <s v="Corporativo"/>
    <s v="Material de EscritÃ³rio"/>
    <s v="Papel"/>
    <x v="688"/>
    <s v="Small Box"/>
    <n v="0.37"/>
    <d v="2009-08-24T00:00:00"/>
  </r>
  <r>
    <n v="5307"/>
    <n v="8067"/>
    <n v="57568"/>
    <x v="287"/>
    <s v="NÃ£o Especificada"/>
    <x v="39"/>
    <n v="592.54"/>
    <n v="7.0000000000000007E-2"/>
    <s v="AÃ©reo Normal"/>
    <n v="282.11"/>
    <n v="282.11"/>
    <s v=""/>
    <x v="293"/>
    <n v="1.39"/>
    <s v="Jim Epp"/>
    <s v="Erval Seco"/>
    <n v="23320"/>
    <s v="Rio Grande do Sul"/>
    <x v="2"/>
    <s v="Sam,Pat"/>
    <x v="2"/>
    <s v="Pat"/>
    <s v="Brasil"/>
    <s v="Pequenas Empresas"/>
    <s v="Material de EscritÃ³rio"/>
    <s v="Envelopes"/>
    <x v="407"/>
    <s v="Small Box"/>
    <n v="0.38"/>
    <d v="2010-06-19T00:00:00"/>
  </r>
  <r>
    <n v="506"/>
    <n v="8069"/>
    <n v="57570"/>
    <x v="1147"/>
    <s v="Alta"/>
    <x v="5"/>
    <n v="675.23"/>
    <n v="0.1"/>
    <s v="AÃ©reo Normal"/>
    <n v="204.08"/>
    <n v="204.08"/>
    <s v=""/>
    <x v="265"/>
    <n v="7.23"/>
    <s v="Daniel Raglin"/>
    <s v="Rio de Janeiro"/>
    <n v="5701"/>
    <s v="Rio de Janeiro"/>
    <x v="3"/>
    <s v="Erin"/>
    <x v="3"/>
    <m/>
    <s v="Brasil"/>
    <s v="Corporativo"/>
    <s v="Material de EscritÃ³rio"/>
    <s v="Papel"/>
    <x v="365"/>
    <s v="Small Box"/>
    <n v="0.37"/>
    <d v="2012-09-30T00:00:00"/>
  </r>
  <r>
    <n v="3047"/>
    <n v="8070"/>
    <n v="57572"/>
    <x v="1157"/>
    <s v="MÃ©dia"/>
    <x v="14"/>
    <n v="139.08000000000001"/>
    <n v="0.1"/>
    <s v="AÃ©reo Normal"/>
    <n v="-120.04"/>
    <n v="-120.04"/>
    <s v=""/>
    <x v="18"/>
    <n v="4.62"/>
    <s v="Helen Wasserman"/>
    <s v="Salvador"/>
    <n v="59901"/>
    <s v="Bahia"/>
    <x v="1"/>
    <s v="Chris,Pat"/>
    <x v="1"/>
    <s v="Pat"/>
    <s v="Brasil"/>
    <s v="EscritÃ³rio em Casa"/>
    <s v="Tecnologia"/>
    <s v="PerifÃ©ricos"/>
    <x v="18"/>
    <s v="Small Pack"/>
    <n v="0.64"/>
    <d v="2011-07-14T00:00:00"/>
  </r>
  <r>
    <n v="3051"/>
    <n v="8071"/>
    <n v="57572"/>
    <x v="1157"/>
    <s v="MÃ©dia"/>
    <x v="29"/>
    <n v="75.28"/>
    <n v="0"/>
    <s v="AÃ©reo Normal"/>
    <n v="-17.22"/>
    <n v="-17.22"/>
    <s v=""/>
    <x v="36"/>
    <n v="5.83"/>
    <s v="Helen Wasserman"/>
    <s v="Salvador"/>
    <n v="59901"/>
    <s v="Bahia"/>
    <x v="1"/>
    <s v="Chris,Pat"/>
    <x v="1"/>
    <s v="Pat"/>
    <s v="Brasil"/>
    <s v="EscritÃ³rio em Casa"/>
    <s v="Material de EscritÃ³rio"/>
    <s v="Papel"/>
    <x v="37"/>
    <s v="Wrap Bag"/>
    <n v="0.36"/>
    <d v="2011-07-13T00:00:00"/>
  </r>
  <r>
    <n v="917"/>
    <n v="8072"/>
    <n v="57574"/>
    <x v="805"/>
    <s v="CrÃ­tica"/>
    <x v="28"/>
    <n v="466.36"/>
    <n v="7.0000000000000007E-2"/>
    <s v="Transporte RodoviÃ¡rio"/>
    <n v="-192.7"/>
    <n v="-192.7"/>
    <s v=""/>
    <x v="378"/>
    <n v="15.68"/>
    <s v="Russell D'Ascenzo"/>
    <s v="MaringÃ¡"/>
    <n v="34759"/>
    <s v="ParanÃ¡"/>
    <x v="2"/>
    <s v="Sam,Pat"/>
    <x v="2"/>
    <s v="Pat"/>
    <s v="Brasil"/>
    <s v="Consumidor"/>
    <s v="MobiliÃ¡rio"/>
    <s v="MobiliÃ¡rio de EscritÃ³rio"/>
    <x v="975"/>
    <s v="Jumbo Drum"/>
    <n v="0.62"/>
    <d v="2012-07-24T00:00:00"/>
  </r>
  <r>
    <n v="1246"/>
    <n v="8076"/>
    <n v="57602"/>
    <x v="686"/>
    <s v="Baixa"/>
    <x v="27"/>
    <n v="130.36000000000001"/>
    <n v="0.02"/>
    <s v="AÃ©reo Normal"/>
    <n v="58.52"/>
    <n v="58.52"/>
    <s v=""/>
    <x v="7"/>
    <n v="0.5"/>
    <s v="Rachel Payne"/>
    <s v="MaringÃ¡"/>
    <n v="33566"/>
    <s v="ParanÃ¡"/>
    <x v="2"/>
    <s v="Sam,Pat"/>
    <x v="2"/>
    <s v="Pat"/>
    <s v="Brasil"/>
    <s v="Consumidor"/>
    <s v="Material de EscritÃ³rio"/>
    <s v="Etiquetas"/>
    <x v="1120"/>
    <s v="Small Box"/>
    <n v="0.36"/>
    <d v="2012-05-26T00:00:00"/>
  </r>
  <r>
    <n v="3918"/>
    <n v="8078"/>
    <n v="57633"/>
    <x v="635"/>
    <s v="Alta"/>
    <x v="40"/>
    <n v="351.12"/>
    <n v="0.09"/>
    <s v="AÃ©reo RÃ¡pido"/>
    <n v="202.63"/>
    <n v="202.63"/>
    <s v=""/>
    <x v="8"/>
    <n v="3.92"/>
    <s v="Speros Goranitis"/>
    <s v="Recife"/>
    <n v="94704"/>
    <s v="Pernambuco"/>
    <x v="1"/>
    <s v="Chris,Pat"/>
    <x v="1"/>
    <s v="Pat"/>
    <s v="Brasil"/>
    <s v="Corporativo"/>
    <s v="MobiliÃ¡rio"/>
    <s v="MobiliÃ¡rio de EscritÃ³rio"/>
    <x v="8"/>
    <s v="Small Pack"/>
    <n v="0.44"/>
    <d v="2011-02-07T00:00:00"/>
  </r>
  <r>
    <n v="1439"/>
    <n v="8079"/>
    <n v="57638"/>
    <x v="1213"/>
    <s v="Baixa"/>
    <x v="44"/>
    <n v="5740.6239999999998"/>
    <n v="0.09"/>
    <s v="Transporte RodoviÃ¡rio"/>
    <n v="-526.47809500000005"/>
    <n v="0"/>
    <s v="Returned"/>
    <x v="730"/>
    <n v="29.1"/>
    <s v="Christy Brittain"/>
    <s v="VitÃ³ria"/>
    <n v="4401"/>
    <s v="EspÃ­rito Santo"/>
    <x v="3"/>
    <s v="Erin"/>
    <x v="3"/>
    <m/>
    <s v="Brasil"/>
    <s v="Consumidor"/>
    <s v="MobiliÃ¡rio"/>
    <s v="Mesas"/>
    <x v="1214"/>
    <s v="Jumbo Box"/>
    <n v="0.68"/>
    <d v="2012-04-27T00:00:00"/>
  </r>
  <r>
    <n v="1459"/>
    <n v="8080"/>
    <n v="57638"/>
    <x v="1213"/>
    <s v="Baixa"/>
    <x v="19"/>
    <n v="570.42999999999995"/>
    <n v="7.0000000000000007E-2"/>
    <s v="AÃ©reo Normal"/>
    <n v="78.89"/>
    <n v="0"/>
    <s v="Returned"/>
    <x v="348"/>
    <n v="5.43"/>
    <s v="Christy Brittain"/>
    <s v="Belo Horizonte"/>
    <n v="6040"/>
    <s v="Minas Gerais"/>
    <x v="3"/>
    <s v="Erin"/>
    <x v="3"/>
    <m/>
    <s v="Brasil"/>
    <s v="Consumidor"/>
    <s v="Material de EscritÃ³rio"/>
    <s v="Papel"/>
    <x v="489"/>
    <s v="Small Box"/>
    <n v="0.36"/>
    <d v="2012-04-24T00:00:00"/>
  </r>
  <r>
    <n v="1460"/>
    <n v="8081"/>
    <n v="57638"/>
    <x v="1213"/>
    <s v="Baixa"/>
    <x v="19"/>
    <n v="100.08"/>
    <n v="0.08"/>
    <s v="AÃ©reo Normal"/>
    <n v="-85.58"/>
    <n v="0"/>
    <s v="Returned"/>
    <x v="1"/>
    <n v="2.56"/>
    <s v="Christy Brittain"/>
    <s v="Belo Horizonte"/>
    <n v="6850"/>
    <s v="Minas Gerais"/>
    <x v="3"/>
    <s v="Erin"/>
    <x v="3"/>
    <m/>
    <s v="Brasil"/>
    <s v="Consumidor"/>
    <s v="Material de EscritÃ³rio"/>
    <s v="Tesouras, rÃ©guas e aparadores"/>
    <x v="1"/>
    <s v="Small Pack"/>
    <n v="0.55000000000000004"/>
    <d v="2012-04-24T00:00:00"/>
  </r>
  <r>
    <n v="5161"/>
    <n v="8082"/>
    <n v="57639"/>
    <x v="1234"/>
    <s v="CrÃ­tica"/>
    <x v="4"/>
    <n v="2239.52"/>
    <n v="0.04"/>
    <s v="AÃ©reo Normal"/>
    <n v="330.5"/>
    <n v="330.5"/>
    <s v=""/>
    <x v="675"/>
    <n v="18.13"/>
    <s v="John Castell"/>
    <s v="SÃ£o Vicente"/>
    <n v="44118"/>
    <s v="SÃ£o Paulo"/>
    <x v="3"/>
    <s v="Erin"/>
    <x v="3"/>
    <m/>
    <s v="Brasil"/>
    <s v="Consumidor"/>
    <s v="MobiliÃ¡rio"/>
    <s v="MobiliÃ¡rio de EscritÃ³rio"/>
    <x v="1100"/>
    <s v="Large Box"/>
    <n v="0.56000000000000005"/>
    <d v="2010-07-21T00:00:00"/>
  </r>
  <r>
    <n v="7532"/>
    <n v="8083"/>
    <n v="57666"/>
    <x v="67"/>
    <s v="NÃ£o Especificada"/>
    <x v="45"/>
    <n v="1206.1500000000001"/>
    <n v="0.03"/>
    <s v="AÃ©reo Normal"/>
    <n v="304.2"/>
    <n v="304.2"/>
    <s v=""/>
    <x v="347"/>
    <n v="4.08"/>
    <s v="Mathew Reese"/>
    <s v="SÃ£o Vicente"/>
    <n v="11757"/>
    <s v="SÃ£o Paulo"/>
    <x v="3"/>
    <s v="Erin"/>
    <x v="3"/>
    <m/>
    <s v="Brasil"/>
    <s v="Pequenas Empresas"/>
    <s v="Material de EscritÃ³rio"/>
    <s v="Canetas e materiais de arte"/>
    <x v="1228"/>
    <s v="Small Pack"/>
    <n v="0.56999999999999995"/>
    <d v="2009-05-25T00:00:00"/>
  </r>
  <r>
    <n v="7552"/>
    <n v="8084"/>
    <n v="57666"/>
    <x v="67"/>
    <s v="NÃ£o Especificada"/>
    <x v="21"/>
    <n v="941.99"/>
    <n v="0.1"/>
    <s v="Transporte RodoviÃ¡rio"/>
    <n v="-2111.36"/>
    <n v="-2111.36"/>
    <s v=""/>
    <x v="33"/>
    <n v="53.03"/>
    <s v="Mathew Reese"/>
    <s v="SÃ£o Vicente"/>
    <n v="11757"/>
    <s v="SÃ£o Paulo"/>
    <x v="3"/>
    <s v="Erin"/>
    <x v="3"/>
    <m/>
    <s v="Brasil"/>
    <s v="Pequenas Empresas"/>
    <s v="Material de EscritÃ³rio"/>
    <s v="Armazenamento e OrganizaÃ§Ã£o"/>
    <x v="34"/>
    <s v="Jumbo Drum"/>
    <n v="0.78"/>
    <d v="2009-05-22T00:00:00"/>
  </r>
  <r>
    <n v="5012"/>
    <n v="8085"/>
    <n v="57669"/>
    <x v="1342"/>
    <s v="CrÃ­tica"/>
    <x v="7"/>
    <n v="1803.12"/>
    <n v="0"/>
    <s v="AÃ©reo Normal"/>
    <n v="544.92999999999995"/>
    <n v="544.92999999999995"/>
    <s v=""/>
    <x v="92"/>
    <n v="5.33"/>
    <s v="Cyra Reiten"/>
    <s v="Recife"/>
    <n v="91745"/>
    <s v="Pernambuco"/>
    <x v="1"/>
    <s v="Chris,Pat"/>
    <x v="1"/>
    <s v="Pat"/>
    <s v="Brasil"/>
    <s v="Consumidor"/>
    <s v="Material de EscritÃ³rio"/>
    <s v="EletrodomÃ©sticos"/>
    <x v="443"/>
    <s v="Small Box"/>
    <n v="0.56999999999999995"/>
    <d v="2010-08-09T00:00:00"/>
  </r>
  <r>
    <n v="2073"/>
    <n v="8088"/>
    <n v="57698"/>
    <x v="1343"/>
    <s v="CrÃ­tica"/>
    <x v="37"/>
    <n v="4805.3599999999997"/>
    <n v="0.04"/>
    <s v="AÃ©reo Normal"/>
    <n v="1127.31"/>
    <n v="1127.31"/>
    <s v=""/>
    <x v="30"/>
    <n v="19.989999999999998"/>
    <s v="Patrick Jones"/>
    <s v="MaringÃ¡"/>
    <n v="35401"/>
    <s v="ParanÃ¡"/>
    <x v="2"/>
    <s v="Sam,Pat"/>
    <x v="2"/>
    <s v="Pat"/>
    <s v="Brasil"/>
    <s v="EscritÃ³rio em Casa"/>
    <s v="Material de EscritÃ³rio"/>
    <s v="EletrodomÃ©sticos"/>
    <x v="31"/>
    <s v="Small Box"/>
    <n v="0.56999999999999995"/>
    <d v="2012-01-08T00:00:00"/>
  </r>
  <r>
    <n v="2080"/>
    <n v="8087"/>
    <n v="57698"/>
    <x v="1343"/>
    <s v="CrÃ­tica"/>
    <x v="17"/>
    <n v="86"/>
    <n v="0.05"/>
    <s v="AÃ©reo Normal"/>
    <n v="-66.91"/>
    <n v="-66.91"/>
    <s v=""/>
    <x v="430"/>
    <n v="9.23"/>
    <s v="Patrick Jones"/>
    <s v="MaringÃ¡"/>
    <n v="35401"/>
    <s v="ParanÃ¡"/>
    <x v="2"/>
    <s v="Sam,Pat"/>
    <x v="2"/>
    <s v="Pat"/>
    <s v="Brasil"/>
    <s v="EscritÃ³rio em Casa"/>
    <s v="Material de EscritÃ³rio"/>
    <s v="EletrodomÃ©sticos"/>
    <x v="619"/>
    <s v="Small Box"/>
    <n v="0.57999999999999996"/>
    <d v="2012-01-07T00:00:00"/>
  </r>
  <r>
    <n v="231"/>
    <n v="8089"/>
    <n v="57699"/>
    <x v="534"/>
    <s v="Baixa"/>
    <x v="26"/>
    <n v="1857.88"/>
    <n v="0.09"/>
    <s v="AÃ©reo Normal"/>
    <n v="752.96"/>
    <n v="752.96"/>
    <s v=""/>
    <x v="92"/>
    <n v="1.99"/>
    <s v="Pete Takahito"/>
    <s v="SÃ£o Vicente"/>
    <n v="15234"/>
    <s v="SÃ£o Paulo"/>
    <x v="3"/>
    <s v="Erin"/>
    <x v="3"/>
    <m/>
    <s v="Brasil"/>
    <s v="Corporativo"/>
    <s v="Tecnologia"/>
    <s v="PerifÃ©ricos"/>
    <x v="283"/>
    <s v="Small Pack"/>
    <n v="0.44"/>
    <d v="2012-11-15T00:00:00"/>
  </r>
  <r>
    <n v="237"/>
    <n v="8090"/>
    <n v="57699"/>
    <x v="534"/>
    <s v="Baixa"/>
    <x v="49"/>
    <n v="2160.83"/>
    <n v="0.08"/>
    <s v="AÃ©reo Normal"/>
    <n v="485.02"/>
    <n v="485.02"/>
    <s v=""/>
    <x v="157"/>
    <n v="19.989999999999998"/>
    <s v="Pete Takahito"/>
    <s v="SÃ£o Vicente"/>
    <n v="15234"/>
    <s v="SÃ£o Paulo"/>
    <x v="3"/>
    <s v="Erin"/>
    <x v="3"/>
    <m/>
    <s v="Brasil"/>
    <s v="Corporativo"/>
    <s v="Material de EscritÃ³rio"/>
    <s v="Envelopes"/>
    <x v="558"/>
    <s v="Small Box"/>
    <n v="0.38"/>
    <d v="2012-11-14T00:00:00"/>
  </r>
  <r>
    <n v="249"/>
    <n v="8091"/>
    <n v="57699"/>
    <x v="534"/>
    <s v="Baixa"/>
    <x v="28"/>
    <n v="43.94"/>
    <n v="0.09"/>
    <s v="AÃ©reo Normal"/>
    <n v="-72.23"/>
    <n v="-72.23"/>
    <s v=""/>
    <x v="1"/>
    <n v="5.33"/>
    <s v="Pete Takahito"/>
    <s v="SÃ£o Vicente"/>
    <n v="15234"/>
    <s v="SÃ£o Paulo"/>
    <x v="3"/>
    <s v="Erin"/>
    <x v="3"/>
    <m/>
    <s v="Brasil"/>
    <s v="Corporativo"/>
    <s v="MobiliÃ¡rio"/>
    <s v="MobiliÃ¡rio de EscritÃ³rio"/>
    <x v="345"/>
    <s v="Small Box"/>
    <n v="0.43"/>
    <d v="2012-11-12T00:00:00"/>
  </r>
  <r>
    <n v="6844"/>
    <n v="8093"/>
    <n v="57734"/>
    <x v="822"/>
    <s v="Alta"/>
    <x v="2"/>
    <n v="110.14"/>
    <n v="0.05"/>
    <s v="AÃ©reo Normal"/>
    <n v="-89.216999999999999"/>
    <n v="-89.216999999999999"/>
    <s v=""/>
    <x v="255"/>
    <n v="5.41"/>
    <s v="Dan Campbell"/>
    <s v="Recife"/>
    <n v="92345"/>
    <s v="Pernambuco"/>
    <x v="1"/>
    <s v="Chris,Pat"/>
    <x v="1"/>
    <s v="Pat"/>
    <s v="Brasil"/>
    <s v="Pequenas Empresas"/>
    <s v="Material de EscritÃ³rio"/>
    <s v="Capas e AcessÃ³rios"/>
    <x v="340"/>
    <s v="Small Box"/>
    <n v="0.35"/>
    <d v="2009-09-18T00:00:00"/>
  </r>
  <r>
    <n v="6845"/>
    <n v="8094"/>
    <n v="57734"/>
    <x v="822"/>
    <s v="Alta"/>
    <x v="15"/>
    <n v="453.89"/>
    <n v="0.1"/>
    <s v="AÃ©reo Normal"/>
    <n v="-75.06"/>
    <n v="-75.06"/>
    <s v=""/>
    <x v="585"/>
    <n v="12.39"/>
    <s v="Dan Campbell"/>
    <s v="Recife"/>
    <n v="92345"/>
    <s v="Pernambuco"/>
    <x v="1"/>
    <s v="Chris,Pat"/>
    <x v="1"/>
    <s v="Pat"/>
    <s v="Brasil"/>
    <s v="Pequenas Empresas"/>
    <s v="Material de EscritÃ³rio"/>
    <s v="Envelopes"/>
    <x v="1089"/>
    <s v="Small Box"/>
    <n v="0.35"/>
    <d v="2009-09-18T00:00:00"/>
  </r>
  <r>
    <n v="3048"/>
    <n v="8095"/>
    <n v="57760"/>
    <x v="1157"/>
    <s v="NÃ£o Especificada"/>
    <x v="39"/>
    <n v="275.11"/>
    <n v="0.06"/>
    <s v="AÃ©reo Normal"/>
    <n v="17.149999999999999"/>
    <n v="17.149999999999999"/>
    <s v=""/>
    <x v="288"/>
    <n v="4"/>
    <s v="Rick Huthwaite"/>
    <s v="Recife"/>
    <n v="94568"/>
    <s v="Pernambuco"/>
    <x v="1"/>
    <s v="Chris,Pat"/>
    <x v="1"/>
    <s v="Pat"/>
    <s v="Brasil"/>
    <s v="Corporativo"/>
    <s v="MobiliÃ¡rio"/>
    <s v="MobiliÃ¡rio de EscritÃ³rio"/>
    <x v="399"/>
    <s v="Wrap Bag"/>
    <n v="0.42"/>
    <d v="2011-07-14T00:00:00"/>
  </r>
  <r>
    <n v="3049"/>
    <n v="8096"/>
    <n v="57760"/>
    <x v="1157"/>
    <s v="NÃ£o Especificada"/>
    <x v="20"/>
    <n v="102.34"/>
    <n v="0.01"/>
    <s v="AÃ©reo Normal"/>
    <n v="-30.39"/>
    <n v="-30.39"/>
    <s v=""/>
    <x v="582"/>
    <n v="2.0299999999999998"/>
    <s v="Rick Huthwaite"/>
    <s v="Recife"/>
    <n v="94568"/>
    <s v="Pernambuco"/>
    <x v="1"/>
    <s v="Chris,Pat"/>
    <x v="1"/>
    <s v="Pat"/>
    <s v="Brasil"/>
    <s v="Corporativo"/>
    <s v="Material de EscritÃ³rio"/>
    <s v="Canetas e materiais de arte"/>
    <x v="970"/>
    <s v="Wrap Bag"/>
    <n v="0.56999999999999995"/>
    <d v="2011-07-14T00:00:00"/>
  </r>
  <r>
    <n v="5593"/>
    <n v="8097"/>
    <n v="57766"/>
    <x v="731"/>
    <s v="Alta"/>
    <x v="30"/>
    <n v="517.98"/>
    <n v="0.05"/>
    <s v="AÃ©reo Normal"/>
    <n v="-85.32"/>
    <n v="-85.32"/>
    <s v=""/>
    <x v="517"/>
    <n v="19.989999999999998"/>
    <s v="Julia Dunbar"/>
    <s v="Salvador"/>
    <n v="59102"/>
    <s v="Bahia"/>
    <x v="1"/>
    <s v="Chris,Pat"/>
    <x v="1"/>
    <s v="Pat"/>
    <s v="Brasil"/>
    <s v="Consumidor"/>
    <s v="Material de EscritÃ³rio"/>
    <s v="Etiquetas"/>
    <x v="792"/>
    <s v="Small Box"/>
    <n v="0.39"/>
    <d v="2010-05-03T00:00:00"/>
  </r>
  <r>
    <n v="1527"/>
    <n v="8098"/>
    <n v="57767"/>
    <x v="1285"/>
    <s v="CrÃ­tica"/>
    <x v="20"/>
    <n v="3373.7094999999999"/>
    <n v="0.01"/>
    <s v="AÃ©reo Normal"/>
    <n v="861.72299999999996"/>
    <n v="861.72299999999996"/>
    <s v=""/>
    <x v="240"/>
    <n v="8.99"/>
    <s v="Liz Pelletier"/>
    <s v="Erval Seco"/>
    <n v="28079"/>
    <s v="Rio Grande do Sul"/>
    <x v="2"/>
    <s v="Sam,Pat"/>
    <x v="2"/>
    <s v="Pat"/>
    <s v="Brasil"/>
    <s v="Corporativo"/>
    <s v="Tecnologia"/>
    <s v="Telefones e ComunicaÃ§Ã£o"/>
    <x v="319"/>
    <s v="Small Box"/>
    <n v="0.56999999999999995"/>
    <d v="2012-04-13T00:00:00"/>
  </r>
  <r>
    <n v="592"/>
    <n v="8100"/>
    <n v="57798"/>
    <x v="221"/>
    <s v="Alta"/>
    <x v="28"/>
    <n v="3050.81"/>
    <n v="0.01"/>
    <s v="Transporte RodoviÃ¡rio"/>
    <n v="-124.04"/>
    <n v="-124.04"/>
    <s v=""/>
    <x v="321"/>
    <n v="36.090000000000003"/>
    <s v="Nora Price"/>
    <s v="Erval Seco"/>
    <n v="23464"/>
    <s v="Rio Grande do Sul"/>
    <x v="2"/>
    <s v="Sam,Pat"/>
    <x v="2"/>
    <s v="Pat"/>
    <s v="Brasil"/>
    <s v="Pequenas Empresas"/>
    <s v="MobiliÃ¡rio"/>
    <s v="Estantes"/>
    <x v="608"/>
    <s v="Jumbo Box"/>
    <n v="0.77"/>
    <d v="2012-09-16T00:00:00"/>
  </r>
  <r>
    <n v="2790"/>
    <n v="8101"/>
    <n v="57799"/>
    <x v="290"/>
    <s v="Alta"/>
    <x v="16"/>
    <n v="12343.07"/>
    <n v="0.02"/>
    <s v="Transporte RodoviÃ¡rio"/>
    <n v="3972.72"/>
    <n v="3972.72"/>
    <s v=""/>
    <x v="491"/>
    <n v="69.3"/>
    <s v="Janet Lee"/>
    <s v="Erval Seco"/>
    <n v="28307"/>
    <s v="Rio Grande do Sul"/>
    <x v="2"/>
    <s v="Sam,Pat"/>
    <x v="2"/>
    <s v="Pat"/>
    <s v="Brasil"/>
    <s v="Consumidor"/>
    <s v="Tecnologia"/>
    <s v="MÃ¡quinas de EscritÃ³rio"/>
    <x v="752"/>
    <s v="Jumbo Drum"/>
    <n v="0.37"/>
    <d v="2011-09-02T00:00:00"/>
  </r>
  <r>
    <n v="7313"/>
    <n v="8102"/>
    <n v="57827"/>
    <x v="444"/>
    <s v="MÃ©dia"/>
    <x v="4"/>
    <n v="2453.3000000000002"/>
    <n v="0.05"/>
    <s v="Transporte RodoviÃ¡rio"/>
    <n v="-111.4"/>
    <n v="-111.4"/>
    <s v=""/>
    <x v="111"/>
    <n v="35.840000000000003"/>
    <s v="Andrew Roberts"/>
    <s v="Feira de Santana"/>
    <n v="99352"/>
    <s v="Bahia"/>
    <x v="1"/>
    <s v="Chris,Pat"/>
    <x v="1"/>
    <s v="Pat"/>
    <s v="Brasil"/>
    <s v="EscritÃ³rio em Casa"/>
    <s v="MobiliÃ¡rio"/>
    <s v="Estantes"/>
    <x v="965"/>
    <s v="Jumbo Box"/>
    <n v="0.62"/>
    <d v="2009-07-04T00:00:00"/>
  </r>
  <r>
    <n v="7321"/>
    <n v="8103"/>
    <n v="57827"/>
    <x v="444"/>
    <s v="MÃ©dia"/>
    <x v="13"/>
    <n v="147.02000000000001"/>
    <n v="0.02"/>
    <s v="AÃ©reo Normal"/>
    <n v="-77.03"/>
    <n v="-77.03"/>
    <s v=""/>
    <x v="18"/>
    <n v="5.49"/>
    <s v="Andrew Roberts"/>
    <s v="Feira de Santana"/>
    <n v="99352"/>
    <s v="Bahia"/>
    <x v="1"/>
    <s v="Chris,Pat"/>
    <x v="1"/>
    <s v="Pat"/>
    <s v="Brasil"/>
    <s v="EscritÃ³rio em Casa"/>
    <s v="Material de EscritÃ³rio"/>
    <s v="Papel"/>
    <x v="201"/>
    <s v="Small Box"/>
    <n v="0.38"/>
    <d v="2009-07-03T00:00:00"/>
  </r>
  <r>
    <n v="8117"/>
    <n v="8104"/>
    <n v="57856"/>
    <x v="1313"/>
    <s v="MÃ©dia"/>
    <x v="30"/>
    <n v="127.45"/>
    <n v="0.06"/>
    <s v="AÃ©reo Normal"/>
    <n v="-42.170499999999997"/>
    <n v="-42.170499999999997"/>
    <s v=""/>
    <x v="280"/>
    <n v="6.05"/>
    <s v="Vivek Grady"/>
    <s v="SÃ£o Vicente"/>
    <n v="43081"/>
    <s v="SÃ£o Paulo"/>
    <x v="3"/>
    <s v="Erin"/>
    <x v="3"/>
    <m/>
    <s v="Brasil"/>
    <s v="EscritÃ³rio em Casa"/>
    <s v="Material de EscritÃ³rio"/>
    <s v="Capas e AcessÃ³rios"/>
    <x v="387"/>
    <s v="Small Box"/>
    <n v="0.39"/>
    <d v="2009-02-13T00:00:00"/>
  </r>
  <r>
    <n v="8118"/>
    <n v="8105"/>
    <n v="57856"/>
    <x v="1313"/>
    <s v="MÃ©dia"/>
    <x v="42"/>
    <n v="92.18"/>
    <n v="0.02"/>
    <s v="AÃ©reo Normal"/>
    <n v="5.7"/>
    <n v="5.7"/>
    <s v=""/>
    <x v="120"/>
    <n v="0.97"/>
    <s v="Vivek Grady"/>
    <s v="SÃ£o Vicente"/>
    <n v="43081"/>
    <s v="SÃ£o Paulo"/>
    <x v="3"/>
    <s v="Erin"/>
    <x v="3"/>
    <m/>
    <s v="Brasil"/>
    <s v="EscritÃ³rio em Casa"/>
    <s v="Material de EscritÃ³rio"/>
    <s v="Canetas e materiais de arte"/>
    <x v="1112"/>
    <s v="Wrap Bag"/>
    <n v="0.59"/>
    <d v="2009-02-13T00:00:00"/>
  </r>
  <r>
    <n v="5605"/>
    <n v="8106"/>
    <n v="57857"/>
    <x v="1254"/>
    <s v="Alta"/>
    <x v="43"/>
    <n v="314.95999999999998"/>
    <n v="0.1"/>
    <s v="AÃ©reo Normal"/>
    <n v="153.47999999999999"/>
    <n v="153.47999999999999"/>
    <s v=""/>
    <x v="694"/>
    <n v="3.77"/>
    <s v="Anthony Rawles"/>
    <s v="JoÃ£o Pessoa"/>
    <n v="80634"/>
    <s v="ParaÃ­ba"/>
    <x v="1"/>
    <s v="Chris,Pat"/>
    <x v="1"/>
    <s v="Pat"/>
    <s v="Brasil"/>
    <s v="Pequenas Empresas"/>
    <s v="MobiliÃ¡rio"/>
    <s v="MobiliÃ¡rio de EscritÃ³rio"/>
    <x v="1135"/>
    <s v="Small Pack"/>
    <n v="0.39"/>
    <d v="2010-05-01T00:00:00"/>
  </r>
  <r>
    <n v="343"/>
    <n v="8107"/>
    <n v="57861"/>
    <x v="1337"/>
    <s v="MÃ©dia"/>
    <x v="47"/>
    <n v="120.15"/>
    <n v="0"/>
    <s v="AÃ©reo Normal"/>
    <n v="11.321999999999999"/>
    <n v="11.321999999999999"/>
    <s v=""/>
    <x v="7"/>
    <n v="1.49"/>
    <s v="Anthony Rawles"/>
    <s v="JoÃ£o Pessoa"/>
    <n v="80634"/>
    <s v="ParaÃ­ba"/>
    <x v="1"/>
    <s v="Chris,Pat"/>
    <x v="1"/>
    <s v="Pat"/>
    <s v="Brasil"/>
    <s v="Pequenas Empresas"/>
    <s v="Material de EscritÃ³rio"/>
    <s v="Capas e AcessÃ³rios"/>
    <x v="316"/>
    <s v="Small Box"/>
    <n v="0.36"/>
    <d v="2012-10-27T00:00:00"/>
  </r>
  <r>
    <n v="5711"/>
    <n v="8108"/>
    <n v="57889"/>
    <x v="360"/>
    <s v="Baixa"/>
    <x v="33"/>
    <n v="723.3075"/>
    <n v="0.01"/>
    <s v="AÃ©reo Normal"/>
    <n v="216.702"/>
    <n v="216.702"/>
    <s v=""/>
    <x v="127"/>
    <n v="0.99"/>
    <s v="Trudy Bell"/>
    <s v="MaceiÃ³"/>
    <n v="85335"/>
    <s v="Alagoas"/>
    <x v="1"/>
    <s v="Chris,Pat"/>
    <x v="1"/>
    <s v="Pat"/>
    <s v="Brasil"/>
    <s v="Consumidor"/>
    <s v="Tecnologia"/>
    <s v="Telefones e ComunicaÃ§Ã£o"/>
    <x v="761"/>
    <s v="Wrap Bag"/>
    <n v="0.56999999999999995"/>
    <d v="2010-04-11T00:00:00"/>
  </r>
  <r>
    <n v="8035"/>
    <n v="8109"/>
    <n v="57890"/>
    <x v="832"/>
    <s v="CrÃ­tica"/>
    <x v="5"/>
    <n v="803.04"/>
    <n v="0.08"/>
    <s v="AÃ©reo Normal"/>
    <n v="282.32"/>
    <n v="282.32"/>
    <s v=""/>
    <x v="114"/>
    <n v="6.79"/>
    <s v="Jennifer Patt"/>
    <s v="Belo Horizonte"/>
    <n v="6901"/>
    <s v="Minas Gerais"/>
    <x v="3"/>
    <s v="Erin"/>
    <x v="3"/>
    <m/>
    <s v="Brasil"/>
    <s v="EscritÃ³rio em Casa"/>
    <s v="Material de EscritÃ³rio"/>
    <s v="Papel"/>
    <x v="688"/>
    <s v="Small Box"/>
    <n v="0.37"/>
    <d v="2009-02-28T00:00:00"/>
  </r>
  <r>
    <n v="4207"/>
    <n v="8110"/>
    <n v="57891"/>
    <x v="6"/>
    <s v="MÃ©dia"/>
    <x v="30"/>
    <n v="934.94050000000004"/>
    <n v="0.08"/>
    <s v="AÃ©reo Normal"/>
    <n v="47.096999999999902"/>
    <n v="47.096999999999902"/>
    <s v=""/>
    <x v="6"/>
    <n v="5.92"/>
    <s v="Corey Lock"/>
    <s v="Recife"/>
    <n v="95351"/>
    <s v="Pernambuco"/>
    <x v="1"/>
    <s v="Chris,Pat"/>
    <x v="1"/>
    <s v="Pat"/>
    <s v="Brasil"/>
    <s v="EscritÃ³rio em Casa"/>
    <s v="Tecnologia"/>
    <s v="Telefones e ComunicaÃ§Ã£o"/>
    <x v="494"/>
    <s v="Small Box"/>
    <n v="0.55000000000000004"/>
    <d v="2010-12-17T00:00:00"/>
  </r>
  <r>
    <n v="1570"/>
    <n v="8111"/>
    <n v="57894"/>
    <x v="1135"/>
    <s v="Baixa"/>
    <x v="26"/>
    <n v="13382.01"/>
    <n v="0.09"/>
    <s v="Transporte RodoviÃ¡rio"/>
    <n v="2852.94"/>
    <n v="2852.94"/>
    <s v=""/>
    <x v="521"/>
    <n v="26.53"/>
    <s v="Jennifer Patt"/>
    <s v="VitÃ³ria"/>
    <n v="3801"/>
    <s v="EspÃ­rito Santo"/>
    <x v="3"/>
    <s v="Erin"/>
    <x v="3"/>
    <m/>
    <s v="Brasil"/>
    <s v="EscritÃ³rio em Casa"/>
    <s v="Tecnologia"/>
    <s v="MÃ¡quinas de EscritÃ³rio"/>
    <x v="799"/>
    <s v="Jumbo Drum"/>
    <n v="0.56000000000000005"/>
    <d v="2012-04-05T00:00:00"/>
  </r>
  <r>
    <n v="4961"/>
    <n v="8113"/>
    <n v="57921"/>
    <x v="669"/>
    <s v="MÃ©dia"/>
    <x v="25"/>
    <n v="148.05000000000001"/>
    <n v="0.08"/>
    <s v="AÃ©reo Normal"/>
    <n v="-45.94"/>
    <n v="-45.94"/>
    <s v=""/>
    <x v="287"/>
    <n v="8.99"/>
    <s v="Arthur Gainer"/>
    <s v="MaringÃ¡"/>
    <n v="33772"/>
    <s v="ParanÃ¡"/>
    <x v="2"/>
    <s v="Sam,Pat"/>
    <x v="2"/>
    <s v="Pat"/>
    <s v="Brasil"/>
    <s v="Consumidor"/>
    <s v="Material de EscritÃ³rio"/>
    <s v="Canetas e materiais de arte"/>
    <x v="398"/>
    <s v="Small Pack"/>
    <n v="0.59"/>
    <d v="2010-08-20T00:00:00"/>
  </r>
  <r>
    <n v="4972"/>
    <n v="8112"/>
    <n v="57921"/>
    <x v="669"/>
    <s v="MÃ©dia"/>
    <x v="34"/>
    <n v="45.24"/>
    <n v="0.01"/>
    <s v="AÃ©reo Normal"/>
    <n v="-42.12"/>
    <n v="-42.12"/>
    <s v=""/>
    <x v="18"/>
    <n v="4.62"/>
    <s v="Arthur Gainer"/>
    <s v="MaringÃ¡"/>
    <n v="33772"/>
    <s v="ParanÃ¡"/>
    <x v="2"/>
    <s v="Sam,Pat"/>
    <x v="2"/>
    <s v="Pat"/>
    <s v="Brasil"/>
    <s v="Consumidor"/>
    <s v="Tecnologia"/>
    <s v="PerifÃ©ricos"/>
    <x v="18"/>
    <s v="Small Pack"/>
    <n v="0.64"/>
    <d v="2010-08-18T00:00:00"/>
  </r>
  <r>
    <n v="8029"/>
    <n v="8115"/>
    <n v="57958"/>
    <x v="1238"/>
    <s v="CrÃ­tica"/>
    <x v="6"/>
    <n v="1419.83"/>
    <n v="7.0000000000000007E-2"/>
    <s v="AÃ©reo RÃ¡pido"/>
    <n v="385.8"/>
    <n v="385.8"/>
    <s v=""/>
    <x v="137"/>
    <n v="8.74"/>
    <s v="Steven Ward"/>
    <s v="MaringÃ¡"/>
    <n v="33334"/>
    <s v="ParanÃ¡"/>
    <x v="2"/>
    <s v="Sam,Pat"/>
    <x v="2"/>
    <s v="Pat"/>
    <s v="Brasil"/>
    <s v="Consumidor"/>
    <s v="Material de EscritÃ³rio"/>
    <s v="Papel"/>
    <x v="156"/>
    <s v="Small Box"/>
    <n v="0.4"/>
    <d v="2009-03-01T00:00:00"/>
  </r>
  <r>
    <n v="4679"/>
    <n v="8119"/>
    <n v="57984"/>
    <x v="347"/>
    <s v="Alta"/>
    <x v="28"/>
    <n v="11829.4"/>
    <n v="7.0000000000000007E-2"/>
    <s v="AÃ©reo Normal"/>
    <n v="3899.72"/>
    <n v="3899.72"/>
    <s v=""/>
    <x v="523"/>
    <n v="24.49"/>
    <s v="Toby Carlisle"/>
    <s v="Erval Seco"/>
    <n v="37066"/>
    <s v="Rio Grande do Sul"/>
    <x v="2"/>
    <s v="Sam,Pat"/>
    <x v="2"/>
    <s v="Pat"/>
    <s v="Brasil"/>
    <s v="EscritÃ³rio em Casa"/>
    <s v="Tecnologia"/>
    <s v="Copiadoras e fax"/>
    <x v="968"/>
    <s v="Large Box"/>
    <n v="0.37"/>
    <d v="2010-10-04T00:00:00"/>
  </r>
  <r>
    <n v="4684"/>
    <n v="8118"/>
    <n v="57984"/>
    <x v="347"/>
    <s v="Alta"/>
    <x v="0"/>
    <n v="192.99"/>
    <n v="7.0000000000000007E-2"/>
    <s v="AÃ©reo RÃ¡pido"/>
    <n v="-123.37"/>
    <n v="-123.37"/>
    <s v=""/>
    <x v="278"/>
    <n v="4"/>
    <s v="Toby Carlisle"/>
    <s v="Erval Seco"/>
    <n v="37064"/>
    <s v="Rio Grande do Sul"/>
    <x v="2"/>
    <s v="Sam,Pat"/>
    <x v="2"/>
    <s v="Pat"/>
    <s v="Brasil"/>
    <s v="EscritÃ³rio em Casa"/>
    <s v="Tecnologia"/>
    <s v="PerifÃ©ricos"/>
    <x v="385"/>
    <s v="Small Box"/>
    <n v="0.74"/>
    <d v="2010-10-03T00:00:00"/>
  </r>
  <r>
    <n v="6208"/>
    <n v="8122"/>
    <n v="58053"/>
    <x v="152"/>
    <s v="MÃ©dia"/>
    <x v="8"/>
    <n v="287.75"/>
    <n v="0.02"/>
    <s v="AÃ©reo Normal"/>
    <n v="-136.02000000000001"/>
    <n v="-136.02000000000001"/>
    <s v=""/>
    <x v="64"/>
    <n v="7.3"/>
    <s v="Susan Gilcrest"/>
    <s v="ItajaÃ­"/>
    <n v="30501"/>
    <s v="Santa Catarina"/>
    <x v="2"/>
    <s v="Sam,Pat"/>
    <x v="2"/>
    <s v="Pat"/>
    <s v="Brasil"/>
    <s v="EscritÃ³rio em Casa"/>
    <s v="Material de EscritÃ³rio"/>
    <s v="Papel"/>
    <x v="945"/>
    <s v="Small Box"/>
    <n v="0.37"/>
    <d v="2010-01-10T00:00:00"/>
  </r>
  <r>
    <n v="751"/>
    <n v="8126"/>
    <n v="58084"/>
    <x v="881"/>
    <s v="MÃ©dia"/>
    <x v="49"/>
    <n v="266.16000000000003"/>
    <n v="0.03"/>
    <s v="AÃ©reo Normal"/>
    <n v="90.91"/>
    <n v="90.91"/>
    <s v=""/>
    <x v="20"/>
    <n v="1.77"/>
    <s v="Raymond Fair"/>
    <s v="Recife"/>
    <n v="94568"/>
    <s v="Pernambuco"/>
    <x v="1"/>
    <s v="Chris,Pat"/>
    <x v="1"/>
    <s v="Pat"/>
    <s v="Brasil"/>
    <s v="Pequenas Empresas"/>
    <s v="Material de EscritÃ³rio"/>
    <s v="Papel"/>
    <x v="750"/>
    <s v="Wrap Bag"/>
    <n v="0.37"/>
    <d v="2012-08-21T00:00:00"/>
  </r>
  <r>
    <n v="761"/>
    <n v="8125"/>
    <n v="58084"/>
    <x v="881"/>
    <s v="MÃ©dia"/>
    <x v="12"/>
    <n v="21.55"/>
    <n v="0.09"/>
    <s v="AÃ©reo Normal"/>
    <n v="-2.87"/>
    <n v="-2.87"/>
    <s v=""/>
    <x v="190"/>
    <n v="0.49"/>
    <s v="Raymond Fair"/>
    <s v="Recife"/>
    <n v="94568"/>
    <s v="Pernambuco"/>
    <x v="1"/>
    <s v="Chris,Pat"/>
    <x v="1"/>
    <s v="Pat"/>
    <s v="Brasil"/>
    <s v="Pequenas Empresas"/>
    <s v="Material de EscritÃ³rio"/>
    <s v="Etiquetas"/>
    <x v="243"/>
    <s v="Small Box"/>
    <n v="0.38"/>
    <d v="2012-08-19T00:00:00"/>
  </r>
  <r>
    <n v="3737"/>
    <n v="8127"/>
    <n v="58086"/>
    <x v="1035"/>
    <s v="MÃ©dia"/>
    <x v="15"/>
    <n v="154.62"/>
    <n v="0.04"/>
    <s v="AÃ©reo Normal"/>
    <n v="-118.599499999999"/>
    <n v="-118.599499999999"/>
    <s v=""/>
    <x v="466"/>
    <n v="6.98"/>
    <s v="Arthur Gainer"/>
    <s v="MaringÃ¡"/>
    <n v="33772"/>
    <s v="ParanÃ¡"/>
    <x v="2"/>
    <s v="Sam,Pat"/>
    <x v="2"/>
    <s v="Pat"/>
    <s v="Brasil"/>
    <s v="Corporativo"/>
    <s v="Material de EscritÃ³rio"/>
    <s v="Capas e AcessÃ³rios"/>
    <x v="689"/>
    <s v="Small Box"/>
    <n v="0.39"/>
    <d v="2011-03-11T00:00:00"/>
  </r>
  <r>
    <n v="3738"/>
    <n v="8128"/>
    <n v="58086"/>
    <x v="1035"/>
    <s v="MÃ©dia"/>
    <x v="42"/>
    <n v="1638.2"/>
    <n v="0.1"/>
    <s v="AÃ©reo Normal"/>
    <n v="471.22"/>
    <n v="471.22"/>
    <s v=""/>
    <x v="173"/>
    <n v="13.88"/>
    <s v="Arthur Gainer"/>
    <s v="MaringÃ¡"/>
    <n v="33772"/>
    <s v="ParanÃ¡"/>
    <x v="2"/>
    <s v="Sam,Pat"/>
    <x v="2"/>
    <s v="Pat"/>
    <s v="Brasil"/>
    <s v="Corporativo"/>
    <s v="Material de EscritÃ³rio"/>
    <s v="Papel"/>
    <x v="490"/>
    <s v="Small Box"/>
    <n v="0.36"/>
    <d v="2011-03-11T00:00:00"/>
  </r>
  <r>
    <n v="7866"/>
    <n v="8131"/>
    <n v="58116"/>
    <x v="146"/>
    <s v="CrÃ­tica"/>
    <x v="0"/>
    <n v="171.77"/>
    <n v="0.01"/>
    <s v="Transporte RodoviÃ¡rio"/>
    <n v="-59.88"/>
    <n v="-59.88"/>
    <s v=""/>
    <x v="347"/>
    <n v="14.36"/>
    <s v="Nick Zandusky"/>
    <s v="ItajaÃ­"/>
    <n v="30084"/>
    <s v="Santa Catarina"/>
    <x v="2"/>
    <s v="Sam,Pat"/>
    <x v="2"/>
    <s v="Pat"/>
    <s v="Brasil"/>
    <s v="Pequenas Empresas"/>
    <s v="MobiliÃ¡rio"/>
    <s v="Cadeiras"/>
    <x v="654"/>
    <s v="Jumbo Drum"/>
    <n v="0.6"/>
    <d v="2009-03-29T00:00:00"/>
  </r>
  <r>
    <n v="1292"/>
    <n v="8134"/>
    <n v="58145"/>
    <x v="766"/>
    <s v="MÃ©dia"/>
    <x v="22"/>
    <n v="203.49"/>
    <n v="0"/>
    <s v="AÃ©reo RÃ¡pido"/>
    <n v="46.21"/>
    <n v="46.21"/>
    <s v=""/>
    <x v="356"/>
    <n v="1.2"/>
    <s v="Darren Budd"/>
    <s v="VitÃ³ria"/>
    <n v="20746"/>
    <s v="EspÃ­rito Santo"/>
    <x v="3"/>
    <s v="Erin"/>
    <x v="3"/>
    <m/>
    <s v="Brasil"/>
    <s v="Corporativo"/>
    <s v="MobiliÃ¡rio"/>
    <s v="MobiliÃ¡rio de EscritÃ³rio"/>
    <x v="514"/>
    <s v="Medium Box"/>
    <n v="0.74"/>
    <d v="2012-05-16T00:00:00"/>
  </r>
  <r>
    <n v="7574"/>
    <n v="8135"/>
    <n v="58147"/>
    <x v="1193"/>
    <s v="Alta"/>
    <x v="7"/>
    <n v="470.74"/>
    <n v="0.04"/>
    <s v="AÃ©reo Normal"/>
    <n v="24.09"/>
    <n v="24.09"/>
    <s v=""/>
    <x v="417"/>
    <n v="3.99"/>
    <s v="Jack O'Briant"/>
    <s v="Erval Seco"/>
    <n v="39503"/>
    <s v="Rio Grande do Sul"/>
    <x v="2"/>
    <s v="Sam,Pat"/>
    <x v="2"/>
    <s v="Pat"/>
    <s v="Brasil"/>
    <s v="Pequenas Empresas"/>
    <s v="Material de EscritÃ³rio"/>
    <s v="EletrodomÃ©sticos"/>
    <x v="594"/>
    <s v="Small Box"/>
    <n v="0.57999999999999996"/>
    <d v="2009-05-18T00:00:00"/>
  </r>
  <r>
    <n v="6776"/>
    <n v="8137"/>
    <n v="58151"/>
    <x v="1024"/>
    <s v="Alta"/>
    <x v="22"/>
    <n v="211.48"/>
    <n v="0.1"/>
    <s v="AÃ©reo Normal"/>
    <n v="18.147500000000001"/>
    <n v="18.147500000000001"/>
    <s v=""/>
    <x v="455"/>
    <n v="2.99"/>
    <s v="Michelle Huthwaite"/>
    <s v="VitÃ³ria"/>
    <n v="20740"/>
    <s v="EspÃ­rito Santo"/>
    <x v="3"/>
    <s v="Erin"/>
    <x v="3"/>
    <m/>
    <s v="Brasil"/>
    <s v="EscritÃ³rio em Casa"/>
    <s v="Material de EscritÃ³rio"/>
    <s v="Capas e AcessÃ³rios"/>
    <x v="668"/>
    <s v="Small Box"/>
    <n v="0.35"/>
    <d v="2009-09-29T00:00:00"/>
  </r>
  <r>
    <n v="6777"/>
    <n v="8138"/>
    <n v="58151"/>
    <x v="1024"/>
    <s v="Alta"/>
    <x v="39"/>
    <n v="5601.1"/>
    <n v="0.02"/>
    <s v="AÃ©reo RÃ¡pido"/>
    <n v="1515.7"/>
    <n v="1515.7"/>
    <s v=""/>
    <x v="565"/>
    <n v="19.989999999999998"/>
    <s v="Michelle Huthwaite"/>
    <s v="VitÃ³ria"/>
    <n v="20740"/>
    <s v="EspÃ­rito Santo"/>
    <x v="3"/>
    <s v="Erin"/>
    <x v="3"/>
    <m/>
    <s v="Brasil"/>
    <s v="EscritÃ³rio em Casa"/>
    <s v="Material de EscritÃ³rio"/>
    <s v="Armazenamento e OrganizaÃ§Ã£o"/>
    <x v="890"/>
    <s v="Small Box"/>
    <n v="0.56000000000000005"/>
    <d v="2009-09-29T00:00:00"/>
  </r>
  <r>
    <n v="2767"/>
    <n v="8139"/>
    <n v="58179"/>
    <x v="1037"/>
    <s v="MÃ©dia"/>
    <x v="12"/>
    <n v="39.49"/>
    <n v="0.1"/>
    <s v="AÃ©reo Normal"/>
    <n v="-12.99"/>
    <n v="-12.99"/>
    <s v=""/>
    <x v="298"/>
    <n v="5.72"/>
    <s v="Ed Jacobs"/>
    <s v="Recife"/>
    <n v="95661"/>
    <s v="Pernambuco"/>
    <x v="1"/>
    <s v="Chris,Pat"/>
    <x v="1"/>
    <s v="Pat"/>
    <s v="Brasil"/>
    <s v="Pequenas Empresas"/>
    <s v="Material de EscritÃ³rio"/>
    <s v="Envelopes"/>
    <x v="412"/>
    <s v="Small Box"/>
    <n v="0.35"/>
    <d v="2011-09-06T00:00:00"/>
  </r>
  <r>
    <n v="439"/>
    <n v="8140"/>
    <n v="58181"/>
    <x v="40"/>
    <s v="NÃ£o Especificada"/>
    <x v="38"/>
    <n v="36.43"/>
    <n v="0.04"/>
    <s v="AÃ©reo Normal"/>
    <n v="-22.04"/>
    <n v="-22.04"/>
    <s v=""/>
    <x v="25"/>
    <n v="7.15"/>
    <s v="William Brown"/>
    <s v="ItajaÃ­"/>
    <n v="30062"/>
    <s v="Santa Catarina"/>
    <x v="2"/>
    <s v="Sam,Pat"/>
    <x v="2"/>
    <s v="Pat"/>
    <s v="Brasil"/>
    <s v="Corporativo"/>
    <s v="Material de EscritÃ³rio"/>
    <s v="Papel"/>
    <x v="215"/>
    <s v="Small Box"/>
    <n v="0.36"/>
    <d v="2012-10-09T00:00:00"/>
  </r>
  <r>
    <n v="8065"/>
    <n v="8141"/>
    <n v="58182"/>
    <x v="1326"/>
    <s v="Alta"/>
    <x v="4"/>
    <n v="479.13"/>
    <n v="0.05"/>
    <s v="AÃ©reo RÃ¡pido"/>
    <n v="166.92"/>
    <n v="166.92"/>
    <s v=""/>
    <x v="370"/>
    <n v="6.15"/>
    <s v="Tracy Collins"/>
    <s v="MaringÃ¡"/>
    <n v="34741"/>
    <s v="ParanÃ¡"/>
    <x v="2"/>
    <s v="Sam,Pat"/>
    <x v="2"/>
    <s v="Pat"/>
    <s v="Brasil"/>
    <s v="Corporativo"/>
    <s v="MobiliÃ¡rio"/>
    <s v="MobiliÃ¡rio de EscritÃ³rio"/>
    <x v="521"/>
    <s v="Small Pack"/>
    <n v="0.44"/>
    <d v="2009-02-22T00:00:00"/>
  </r>
  <r>
    <n v="4852"/>
    <n v="8143"/>
    <n v="58241"/>
    <x v="597"/>
    <s v="CrÃ­tica"/>
    <x v="49"/>
    <n v="146.71"/>
    <n v="0.01"/>
    <s v="AÃ©reo Normal"/>
    <n v="38.630000000000003"/>
    <n v="38.630000000000003"/>
    <s v=""/>
    <x v="533"/>
    <n v="1.3"/>
    <s v="Patrick Jones"/>
    <s v="MaringÃ¡"/>
    <n v="35401"/>
    <s v="ParanÃ¡"/>
    <x v="2"/>
    <s v="Sam,Pat"/>
    <x v="2"/>
    <s v="Pat"/>
    <s v="Brasil"/>
    <s v="EscritÃ³rio em Casa"/>
    <s v="Material de EscritÃ³rio"/>
    <s v="Papel"/>
    <x v="827"/>
    <s v="Wrap Bag"/>
    <n v="0.37"/>
    <d v="2010-09-08T00:00:00"/>
  </r>
  <r>
    <n v="4853"/>
    <n v="8144"/>
    <n v="58241"/>
    <x v="597"/>
    <s v="CrÃ­tica"/>
    <x v="49"/>
    <n v="475.92"/>
    <n v="0.05"/>
    <s v="AÃ©reo Normal"/>
    <n v="-95.3"/>
    <n v="-95.3"/>
    <s v=""/>
    <x v="659"/>
    <n v="4.59"/>
    <s v="Patrick Jones"/>
    <s v="MaringÃ¡"/>
    <n v="35401"/>
    <s v="ParanÃ¡"/>
    <x v="2"/>
    <s v="Sam,Pat"/>
    <x v="2"/>
    <s v="Pat"/>
    <s v="Brasil"/>
    <s v="EscritÃ³rio em Casa"/>
    <s v="Material de EscritÃ³rio"/>
    <s v="Tesouras, rÃ©guas e aparadores"/>
    <x v="1074"/>
    <s v="Wrap Bag"/>
    <n v="0.82"/>
    <d v="2010-09-08T00:00:00"/>
  </r>
  <r>
    <n v="2662"/>
    <n v="8146"/>
    <n v="58247"/>
    <x v="939"/>
    <s v="NÃ£o Especificada"/>
    <x v="18"/>
    <n v="92.07"/>
    <n v="0.09"/>
    <s v="AÃ©reo Normal"/>
    <n v="-64.5"/>
    <n v="-64.5"/>
    <s v=""/>
    <x v="31"/>
    <n v="7.86"/>
    <s v="Christopher Martinez"/>
    <s v="JoÃ£o Pessoa"/>
    <n v="80030"/>
    <s v="ParaÃ­ba"/>
    <x v="1"/>
    <s v="Chris,Pat"/>
    <x v="1"/>
    <s v="Pat"/>
    <s v="Brasil"/>
    <s v="EscritÃ³rio em Casa"/>
    <s v="Material de EscritÃ³rio"/>
    <s v="Papel"/>
    <x v="500"/>
    <s v="Small Box"/>
    <n v="0.37"/>
    <d v="2011-09-25T00:00:00"/>
  </r>
  <r>
    <n v="2673"/>
    <n v="8145"/>
    <n v="58247"/>
    <x v="939"/>
    <s v="NÃ£o Especificada"/>
    <x v="34"/>
    <n v="1058.82"/>
    <n v="0.02"/>
    <s v="AÃ©reo Normal"/>
    <n v="211.73"/>
    <n v="211.73"/>
    <s v=""/>
    <x v="590"/>
    <n v="0.99"/>
    <s v="Christopher Martinez"/>
    <s v="JoÃ£o Pessoa"/>
    <n v="80030"/>
    <s v="ParaÃ­ba"/>
    <x v="1"/>
    <s v="Chris,Pat"/>
    <x v="1"/>
    <s v="Pat"/>
    <s v="Brasil"/>
    <s v="EscritÃ³rio em Casa"/>
    <s v="Material de EscritÃ³rio"/>
    <s v="EletrodomÃ©sticos"/>
    <x v="933"/>
    <s v="Small Box"/>
    <n v="0.55000000000000004"/>
    <d v="2011-09-23T00:00:00"/>
  </r>
  <r>
    <n v="5303"/>
    <n v="8147"/>
    <n v="58273"/>
    <x v="1344"/>
    <s v="Alta"/>
    <x v="42"/>
    <n v="244.9"/>
    <n v="0.08"/>
    <s v="AÃ©reo Normal"/>
    <n v="-61.14"/>
    <n v="-61.14"/>
    <s v=""/>
    <x v="5"/>
    <n v="3.62"/>
    <s v="Liz MacKendrick"/>
    <s v="Erval Seco"/>
    <n v="23602"/>
    <s v="Rio Grande do Sul"/>
    <x v="2"/>
    <s v="Sam,Pat"/>
    <x v="2"/>
    <s v="Pat"/>
    <s v="Brasil"/>
    <s v="Corporativo"/>
    <s v="Tecnologia"/>
    <s v="PerifÃ©ricos"/>
    <x v="1113"/>
    <s v="Small Pack"/>
    <n v="0.61"/>
    <d v="2010-06-20T00:00:00"/>
  </r>
  <r>
    <n v="7789"/>
    <n v="8151"/>
    <n v="58279"/>
    <x v="1345"/>
    <s v="MÃ©dia"/>
    <x v="21"/>
    <n v="1317.34"/>
    <n v="0.03"/>
    <s v="AÃ©reo Normal"/>
    <n v="555.93399999999997"/>
    <n v="555.93399999999997"/>
    <s v=""/>
    <x v="436"/>
    <n v="2.99"/>
    <s v="Emily Phan"/>
    <s v="Recife"/>
    <n v="92646"/>
    <s v="Pernambuco"/>
    <x v="1"/>
    <s v="Chris,Pat"/>
    <x v="1"/>
    <s v="Pat"/>
    <s v="Brasil"/>
    <s v="Consumidor"/>
    <s v="Material de EscritÃ³rio"/>
    <s v="Capas e AcessÃ³rios"/>
    <x v="628"/>
    <s v="Small Box"/>
    <n v="0.35"/>
    <d v="2009-04-11T00:00:00"/>
  </r>
  <r>
    <n v="5464"/>
    <n v="8154"/>
    <n v="58308"/>
    <x v="604"/>
    <s v="NÃ£o Especificada"/>
    <x v="1"/>
    <n v="40.340000000000003"/>
    <n v="0.03"/>
    <s v="AÃ©reo Normal"/>
    <n v="-23.62"/>
    <n v="-23.62"/>
    <s v=""/>
    <x v="688"/>
    <n v="7.74"/>
    <s v="William Brown"/>
    <s v="ItajaÃ­"/>
    <n v="30062"/>
    <s v="Santa Catarina"/>
    <x v="2"/>
    <s v="Sam,Pat"/>
    <x v="2"/>
    <s v="Pat"/>
    <s v="Brasil"/>
    <s v="Corporativo"/>
    <s v="MobiliÃ¡rio"/>
    <s v="MobiliÃ¡rio de EscritÃ³rio"/>
    <x v="1124"/>
    <s v="Small Box"/>
    <n v="0.5"/>
    <d v="2010-05-23T00:00:00"/>
  </r>
  <r>
    <n v="5469"/>
    <n v="8153"/>
    <n v="58308"/>
    <x v="604"/>
    <s v="NÃ£o Especificada"/>
    <x v="28"/>
    <n v="623.29"/>
    <n v="0"/>
    <s v="AÃ©reo Normal"/>
    <n v="57.44"/>
    <n v="57.44"/>
    <s v=""/>
    <x v="268"/>
    <n v="5.5"/>
    <s v="William Brown"/>
    <s v="ItajaÃ­"/>
    <n v="30062"/>
    <s v="Santa Catarina"/>
    <x v="2"/>
    <s v="Sam,Pat"/>
    <x v="2"/>
    <s v="Pat"/>
    <s v="Brasil"/>
    <s v="Corporativo"/>
    <s v="Tecnologia"/>
    <s v="PerifÃ©ricos"/>
    <x v="368"/>
    <s v="Small Box"/>
    <n v="0.51"/>
    <d v="2010-05-22T00:00:00"/>
  </r>
  <r>
    <n v="5477"/>
    <n v="8152"/>
    <n v="58308"/>
    <x v="604"/>
    <s v="NÃ£o Especificada"/>
    <x v="44"/>
    <n v="2173.2600000000002"/>
    <n v="0"/>
    <s v="Transporte RodoviÃ¡rio"/>
    <n v="-465.66"/>
    <n v="-465.66"/>
    <s v=""/>
    <x v="410"/>
    <n v="36.61"/>
    <s v="William Brown"/>
    <s v="ItajaÃ­"/>
    <n v="30062"/>
    <s v="Santa Catarina"/>
    <x v="2"/>
    <s v="Sam,Pat"/>
    <x v="2"/>
    <s v="Pat"/>
    <s v="Brasil"/>
    <s v="Corporativo"/>
    <s v="MobiliÃ¡rio"/>
    <s v="Estantes"/>
    <x v="584"/>
    <s v="Jumbo Box"/>
    <n v="0.61"/>
    <d v="2010-05-21T00:00:00"/>
  </r>
  <r>
    <n v="7494"/>
    <n v="8156"/>
    <n v="58337"/>
    <x v="386"/>
    <s v="Baixa"/>
    <x v="43"/>
    <n v="106.45"/>
    <n v="0.03"/>
    <s v="AÃ©reo Normal"/>
    <n v="-5.08"/>
    <n v="-5.08"/>
    <s v=""/>
    <x v="331"/>
    <n v="2.27"/>
    <s v="Rick Duston"/>
    <s v="SÃ£o Vicente"/>
    <n v="8021"/>
    <s v="SÃ£o Paulo"/>
    <x v="3"/>
    <s v="Erin"/>
    <x v="3"/>
    <m/>
    <s v="Brasil"/>
    <s v="Corporativo"/>
    <s v="Material de EscritÃ³rio"/>
    <s v="Canetas e materiais de arte"/>
    <x v="463"/>
    <s v="Wrap Bag"/>
    <n v="0.56000000000000005"/>
    <d v="2009-05-30T00:00:00"/>
  </r>
  <r>
    <n v="7422"/>
    <n v="8158"/>
    <n v="58339"/>
    <x v="1179"/>
    <s v="Alta"/>
    <x v="41"/>
    <n v="37.64"/>
    <n v="0.01"/>
    <s v="AÃ©reo RÃ¡pido"/>
    <n v="7.5225"/>
    <n v="7.5225"/>
    <s v=""/>
    <x v="1"/>
    <n v="1.49"/>
    <s v="Rick Hansen"/>
    <s v="ItajaÃ­"/>
    <n v="30344"/>
    <s v="Santa Catarina"/>
    <x v="2"/>
    <s v="Sam,Pat"/>
    <x v="2"/>
    <s v="Pat"/>
    <s v="Brasil"/>
    <s v="Corporativo"/>
    <s v="Material de EscritÃ³rio"/>
    <s v="Capas e AcessÃ³rios"/>
    <x v="579"/>
    <s v="Small Box"/>
    <n v="0.36"/>
    <d v="2009-06-14T00:00:00"/>
  </r>
  <r>
    <n v="7426"/>
    <n v="8157"/>
    <n v="58339"/>
    <x v="1179"/>
    <s v="Alta"/>
    <x v="29"/>
    <n v="1608.87"/>
    <n v="7.0000000000000007E-2"/>
    <s v="AÃ©reo Normal"/>
    <n v="346.98"/>
    <n v="346.98"/>
    <s v=""/>
    <x v="739"/>
    <n v="0.99"/>
    <s v="Rick Hansen"/>
    <s v="ItajaÃ­"/>
    <n v="30344"/>
    <s v="Santa Catarina"/>
    <x v="2"/>
    <s v="Sam,Pat"/>
    <x v="2"/>
    <s v="Pat"/>
    <s v="Brasil"/>
    <s v="Corporativo"/>
    <s v="Material de EscritÃ³rio"/>
    <s v="EletrodomÃ©sticos"/>
    <x v="1229"/>
    <s v="Small Box"/>
    <n v="0.56000000000000005"/>
    <d v="2009-06-13T00:00:00"/>
  </r>
  <r>
    <n v="3629"/>
    <n v="8160"/>
    <n v="58342"/>
    <x v="1180"/>
    <s v="Alta"/>
    <x v="47"/>
    <n v="1718.87"/>
    <n v="0.02"/>
    <s v="AÃ©reo Normal"/>
    <n v="754.1"/>
    <n v="754.1"/>
    <s v=""/>
    <x v="92"/>
    <n v="1.99"/>
    <s v="Rick Bensley"/>
    <s v="MaringÃ¡"/>
    <n v="34759"/>
    <s v="ParanÃ¡"/>
    <x v="2"/>
    <s v="Sam,Pat"/>
    <x v="2"/>
    <s v="Pat"/>
    <s v="Brasil"/>
    <s v="Consumidor"/>
    <s v="Tecnologia"/>
    <s v="PerifÃ©ricos"/>
    <x v="283"/>
    <s v="Small Pack"/>
    <n v="0.44"/>
    <d v="2011-04-01T00:00:00"/>
  </r>
  <r>
    <n v="8335"/>
    <n v="8161"/>
    <n v="58343"/>
    <x v="485"/>
    <s v="NÃ£o Especificada"/>
    <x v="33"/>
    <n v="121.87"/>
    <n v="7.0000000000000007E-2"/>
    <s v="AÃ©reo Normal"/>
    <n v="11.32"/>
    <n v="11.32"/>
    <s v=""/>
    <x v="541"/>
    <n v="1.35"/>
    <s v="Yana Sorensen"/>
    <s v="SÃ£o Vicente"/>
    <n v="7060"/>
    <s v="SÃ£o Paulo"/>
    <x v="3"/>
    <s v="Erin"/>
    <x v="3"/>
    <m/>
    <s v="Brasil"/>
    <s v="Corporativo"/>
    <s v="Material de EscritÃ³rio"/>
    <s v="ElÃ¡sticos"/>
    <x v="840"/>
    <s v="Wrap Bag"/>
    <n v="0.4"/>
    <d v="2009-01-11T00:00:00"/>
  </r>
  <r>
    <n v="693"/>
    <n v="8165"/>
    <n v="58369"/>
    <x v="720"/>
    <s v="Alta"/>
    <x v="6"/>
    <n v="320.57"/>
    <n v="0.1"/>
    <s v="AÃ©reo Normal"/>
    <n v="-114.19499999999999"/>
    <n v="-114.19499999999999"/>
    <s v=""/>
    <x v="280"/>
    <n v="6.05"/>
    <s v="Allen Armold"/>
    <s v="Recife"/>
    <n v="93277"/>
    <s v="Pernambuco"/>
    <x v="1"/>
    <s v="Chris,Pat"/>
    <x v="1"/>
    <s v="Pat"/>
    <s v="Brasil"/>
    <s v="EscritÃ³rio em Casa"/>
    <s v="Material de EscritÃ³rio"/>
    <s v="Capas e AcessÃ³rios"/>
    <x v="387"/>
    <s v="Small Box"/>
    <n v="0.39"/>
    <d v="2012-08-31T00:00:00"/>
  </r>
  <r>
    <n v="703"/>
    <n v="8166"/>
    <n v="58369"/>
    <x v="720"/>
    <s v="Alta"/>
    <x v="48"/>
    <n v="2013.8"/>
    <n v="0.01"/>
    <s v="Transporte RodoviÃ¡rio"/>
    <n v="-98.431799999999996"/>
    <n v="-98.431799999999996"/>
    <s v=""/>
    <x v="478"/>
    <n v="56.14"/>
    <s v="Allen Armold"/>
    <s v="Recife"/>
    <n v="93277"/>
    <s v="Pernambuco"/>
    <x v="1"/>
    <s v="Chris,Pat"/>
    <x v="1"/>
    <s v="Pat"/>
    <s v="Brasil"/>
    <s v="EscritÃ³rio em Casa"/>
    <s v="Tecnologia"/>
    <s v="MÃ¡quinas de EscritÃ³rio"/>
    <x v="716"/>
    <s v="Jumbo Box"/>
    <n v="0.39"/>
    <d v="2012-08-30T00:00:00"/>
  </r>
  <r>
    <n v="5535"/>
    <n v="8167"/>
    <n v="58371"/>
    <x v="546"/>
    <s v="MÃ©dia"/>
    <x v="38"/>
    <n v="2168.0500000000002"/>
    <n v="0"/>
    <s v="AÃ©reo Normal"/>
    <n v="416.01549999999997"/>
    <n v="416.01549999999997"/>
    <s v=""/>
    <x v="195"/>
    <n v="19.989999999999998"/>
    <s v="Barry Pond"/>
    <s v="Recife"/>
    <n v="90260"/>
    <s v="Pernambuco"/>
    <x v="1"/>
    <s v="Chris,Pat"/>
    <x v="1"/>
    <s v="Pat"/>
    <s v="Brasil"/>
    <s v="Consumidor"/>
    <s v="Material de EscritÃ³rio"/>
    <s v="Capas e AcessÃ³rios"/>
    <x v="250"/>
    <s v="Small Box"/>
    <n v="0.35"/>
    <d v="2010-05-13T00:00:00"/>
  </r>
  <r>
    <n v="5536"/>
    <n v="8169"/>
    <n v="58371"/>
    <x v="546"/>
    <s v="MÃ©dia"/>
    <x v="10"/>
    <n v="1661.8"/>
    <n v="7.0000000000000007E-2"/>
    <s v="AÃ©reo Normal"/>
    <n v="202.68"/>
    <n v="202.68"/>
    <s v=""/>
    <x v="22"/>
    <n v="13.89"/>
    <s v="Barry Pond"/>
    <s v="Recife"/>
    <n v="91945"/>
    <s v="Pernambuco"/>
    <x v="1"/>
    <s v="Chris,Pat"/>
    <x v="1"/>
    <s v="Pat"/>
    <s v="Brasil"/>
    <s v="Consumidor"/>
    <s v="Material de EscritÃ³rio"/>
    <s v="Canetas e materiais de arte"/>
    <x v="23"/>
    <s v="Wrap Bag"/>
    <n v="0.41"/>
    <d v="2010-05-13T00:00:00"/>
  </r>
  <r>
    <n v="5544"/>
    <n v="8168"/>
    <n v="58371"/>
    <x v="546"/>
    <s v="MÃ©dia"/>
    <x v="21"/>
    <n v="303.07"/>
    <n v="0.02"/>
    <s v="AÃ©reo Normal"/>
    <n v="-238.45"/>
    <n v="-238.45"/>
    <s v=""/>
    <x v="31"/>
    <n v="9.68"/>
    <s v="Barry Pond"/>
    <s v="Recife"/>
    <n v="90260"/>
    <s v="Pernambuco"/>
    <x v="1"/>
    <s v="Chris,Pat"/>
    <x v="1"/>
    <s v="Pat"/>
    <s v="Brasil"/>
    <s v="Consumidor"/>
    <s v="Material de EscritÃ³rio"/>
    <s v="Papel"/>
    <x v="871"/>
    <s v="Small Box"/>
    <n v="0.36"/>
    <d v="2010-05-12T00:00:00"/>
  </r>
  <r>
    <n v="3599"/>
    <n v="8170"/>
    <n v="58372"/>
    <x v="1346"/>
    <s v="Baixa"/>
    <x v="10"/>
    <n v="184.1"/>
    <n v="0.04"/>
    <s v="AÃ©reo Normal"/>
    <n v="43.2"/>
    <n v="0"/>
    <s v="Returned"/>
    <x v="125"/>
    <n v="0.7"/>
    <s v="Brian Stugart"/>
    <s v="Belo Horizonte"/>
    <n v="2148"/>
    <s v="Minas Gerais"/>
    <x v="3"/>
    <s v="Erin"/>
    <x v="3"/>
    <m/>
    <s v="Brasil"/>
    <s v="Corporativo"/>
    <s v="Material de EscritÃ³rio"/>
    <s v="Canetas e materiais de arte"/>
    <x v="417"/>
    <s v="Wrap Bag"/>
    <n v="0.52"/>
    <d v="2011-04-07T00:00:00"/>
  </r>
  <r>
    <n v="3604"/>
    <n v="8171"/>
    <n v="58372"/>
    <x v="1346"/>
    <s v="Baixa"/>
    <x v="48"/>
    <n v="38.200000000000003"/>
    <n v="7.0000000000000007E-2"/>
    <s v="AÃ©reo RÃ¡pido"/>
    <n v="4.34"/>
    <n v="0"/>
    <s v="Returned"/>
    <x v="46"/>
    <n v="1"/>
    <s v="Brian Stugart"/>
    <s v="Rio de Janeiro"/>
    <n v="5403"/>
    <s v="Rio de Janeiro"/>
    <x v="3"/>
    <s v="Erin"/>
    <x v="3"/>
    <m/>
    <s v="Brasil"/>
    <s v="Corporativo"/>
    <s v="Material de EscritÃ³rio"/>
    <s v="Canetas e materiais de arte"/>
    <x v="47"/>
    <s v="Wrap Bag"/>
    <n v="0.38"/>
    <d v="2011-04-06T00:00:00"/>
  </r>
  <r>
    <n v="3107"/>
    <n v="8174"/>
    <n v="58433"/>
    <x v="1089"/>
    <s v="Alta"/>
    <x v="14"/>
    <n v="1533.46"/>
    <n v="0"/>
    <s v="AÃ©reo Normal"/>
    <n v="730.44"/>
    <n v="730.44"/>
    <s v=""/>
    <x v="265"/>
    <n v="5.79"/>
    <s v="Dean Katz"/>
    <s v="Recife"/>
    <n v="94061"/>
    <s v="Pernambuco"/>
    <x v="1"/>
    <s v="Chris,Pat"/>
    <x v="1"/>
    <s v="Pat"/>
    <s v="Brasil"/>
    <s v="EscritÃ³rio em Casa"/>
    <s v="Material de EscritÃ³rio"/>
    <s v="Papel"/>
    <x v="980"/>
    <s v="Small Box"/>
    <n v="0.37"/>
    <d v="2011-07-03T00:00:00"/>
  </r>
  <r>
    <n v="3108"/>
    <n v="8175"/>
    <n v="58433"/>
    <x v="1089"/>
    <s v="Alta"/>
    <x v="28"/>
    <n v="5989.0479999999998"/>
    <n v="0.09"/>
    <s v="Transporte RodoviÃ¡rio"/>
    <n v="541.01"/>
    <n v="541.01"/>
    <s v=""/>
    <x v="309"/>
    <n v="42.52"/>
    <s v="Dean Katz"/>
    <s v="Recife"/>
    <n v="94061"/>
    <s v="Pernambuco"/>
    <x v="1"/>
    <s v="Chris,Pat"/>
    <x v="1"/>
    <s v="Pat"/>
    <s v="Brasil"/>
    <s v="EscritÃ³rio em Casa"/>
    <s v="MobiliÃ¡rio"/>
    <s v="Mesas"/>
    <x v="430"/>
    <s v="Jumbo Box"/>
    <n v="0.71"/>
    <d v="2011-07-03T00:00:00"/>
  </r>
  <r>
    <n v="3113"/>
    <n v="8173"/>
    <n v="58433"/>
    <x v="1089"/>
    <s v="Alta"/>
    <x v="41"/>
    <n v="2020.58"/>
    <n v="0.01"/>
    <s v="Transporte RodoviÃ¡rio"/>
    <n v="-45.02"/>
    <n v="-45.02"/>
    <s v=""/>
    <x v="479"/>
    <n v="30"/>
    <s v="Dean Katz"/>
    <s v="Recife"/>
    <n v="94061"/>
    <s v="Pernambuco"/>
    <x v="1"/>
    <s v="Chris,Pat"/>
    <x v="1"/>
    <s v="Pat"/>
    <s v="Brasil"/>
    <s v="EscritÃ³rio em Casa"/>
    <s v="MobiliÃ¡rio"/>
    <s v="Cadeiras"/>
    <x v="717"/>
    <s v="Jumbo Drum"/>
    <n v="0.69"/>
    <d v="2011-07-02T00:00:00"/>
  </r>
  <r>
    <n v="1360"/>
    <n v="8177"/>
    <n v="58435"/>
    <x v="9"/>
    <s v="Baixa"/>
    <x v="41"/>
    <n v="273.44"/>
    <n v="0.01"/>
    <s v="AÃ©reo Normal"/>
    <n v="-35.615499999999997"/>
    <n v="-35.615499999999997"/>
    <s v=""/>
    <x v="267"/>
    <n v="15.1"/>
    <s v="Arthur Prichep"/>
    <s v="SÃ£o Vicente"/>
    <n v="43229"/>
    <s v="SÃ£o Paulo"/>
    <x v="3"/>
    <s v="Erin"/>
    <x v="3"/>
    <m/>
    <s v="Brasil"/>
    <s v="EscritÃ³rio em Casa"/>
    <s v="Material de EscritÃ³rio"/>
    <s v="Capas e AcessÃ³rios"/>
    <x v="367"/>
    <s v="Small Box"/>
    <n v="0.38"/>
    <d v="2012-05-09T00:00:00"/>
  </r>
  <r>
    <n v="3237"/>
    <n v="8181"/>
    <n v="58470"/>
    <x v="318"/>
    <s v="Alta"/>
    <x v="45"/>
    <n v="854.14"/>
    <n v="0.01"/>
    <s v="AÃ©reo Normal"/>
    <n v="94"/>
    <n v="0"/>
    <s v="Returned"/>
    <x v="16"/>
    <n v="9.0299999999999994"/>
    <s v="Barry Blumstein"/>
    <s v="JoÃ£o Pessoa"/>
    <n v="80134"/>
    <s v="ParaÃ­ba"/>
    <x v="1"/>
    <s v="Chris,Pat"/>
    <x v="1"/>
    <s v="Pat"/>
    <s v="Brasil"/>
    <s v="Pequenas Empresas"/>
    <s v="Material de EscritÃ³rio"/>
    <s v="Papel"/>
    <x v="16"/>
    <s v="Small Box"/>
    <n v="0.37"/>
    <d v="2011-06-10T00:00:00"/>
  </r>
  <r>
    <n v="3241"/>
    <n v="8178"/>
    <n v="58470"/>
    <x v="318"/>
    <s v="Alta"/>
    <x v="4"/>
    <n v="1811.55"/>
    <n v="0.09"/>
    <s v="AÃ©reo Normal"/>
    <n v="512.69000000000005"/>
    <n v="0"/>
    <s v="Returned"/>
    <x v="554"/>
    <n v="0.99"/>
    <s v="Barry Blumstein"/>
    <s v="JoÃ£o Pessoa"/>
    <n v="80233"/>
    <s v="ParaÃ­ba"/>
    <x v="1"/>
    <s v="Chris,Pat"/>
    <x v="1"/>
    <s v="Pat"/>
    <s v="Brasil"/>
    <s v="Pequenas Empresas"/>
    <s v="Material de EscritÃ³rio"/>
    <s v="EletrodomÃ©sticos"/>
    <x v="862"/>
    <s v="Small Box"/>
    <n v="0.56999999999999995"/>
    <d v="2011-06-09T00:00:00"/>
  </r>
  <r>
    <n v="3242"/>
    <n v="8180"/>
    <n v="58470"/>
    <x v="318"/>
    <s v="Alta"/>
    <x v="49"/>
    <n v="236.19"/>
    <n v="0.06"/>
    <s v="AÃ©reo Normal"/>
    <n v="-76.92"/>
    <n v="0"/>
    <s v="Returned"/>
    <x v="31"/>
    <n v="5.94"/>
    <s v="Barry Blumstein"/>
    <s v="JoÃ£o Pessoa"/>
    <n v="80233"/>
    <s v="ParaÃ­ba"/>
    <x v="1"/>
    <s v="Chris,Pat"/>
    <x v="1"/>
    <s v="Pat"/>
    <s v="Brasil"/>
    <s v="Pequenas Empresas"/>
    <s v="Material de EscritÃ³rio"/>
    <s v="Papel"/>
    <x v="538"/>
    <s v="Small Box"/>
    <n v="0.37"/>
    <d v="2011-06-09T00:00:00"/>
  </r>
  <r>
    <n v="3243"/>
    <n v="8182"/>
    <n v="58470"/>
    <x v="318"/>
    <s v="Alta"/>
    <x v="38"/>
    <n v="159.5"/>
    <n v="0.09"/>
    <s v="AÃ©reo Normal"/>
    <n v="-57.98"/>
    <n v="0"/>
    <s v="Returned"/>
    <x v="118"/>
    <n v="6.72"/>
    <s v="Barry Blumstein"/>
    <s v="JoÃ£o Pessoa"/>
    <n v="80134"/>
    <s v="ParaÃ­ba"/>
    <x v="1"/>
    <s v="Chris,Pat"/>
    <x v="1"/>
    <s v="Pat"/>
    <s v="Brasil"/>
    <s v="Pequenas Empresas"/>
    <s v="Material de EscritÃ³rio"/>
    <s v="Armazenamento e OrganizaÃ§Ã£o"/>
    <x v="135"/>
    <s v="Small Box"/>
    <n v="0.75"/>
    <d v="2011-06-09T00:00:00"/>
  </r>
  <r>
    <n v="3246"/>
    <n v="8179"/>
    <n v="58470"/>
    <x v="318"/>
    <s v="Alta"/>
    <x v="37"/>
    <n v="49.08"/>
    <n v="0.06"/>
    <s v="AÃ©reo Normal"/>
    <n v="-0.31"/>
    <n v="0"/>
    <s v="Returned"/>
    <x v="726"/>
    <n v="1.93"/>
    <s v="Barry Blumstein"/>
    <s v="JoÃ£o Pessoa"/>
    <n v="80233"/>
    <s v="ParaÃ­ba"/>
    <x v="1"/>
    <s v="Chris,Pat"/>
    <x v="1"/>
    <s v="Pat"/>
    <s v="Brasil"/>
    <s v="Pequenas Empresas"/>
    <s v="Material de EscritÃ³rio"/>
    <s v="Papel"/>
    <x v="1209"/>
    <s v="Wrap Bag"/>
    <n v="0.35"/>
    <d v="2011-06-08T00:00:00"/>
  </r>
  <r>
    <n v="3211"/>
    <n v="8183"/>
    <n v="58496"/>
    <x v="266"/>
    <s v="NÃ£o Especificada"/>
    <x v="28"/>
    <n v="137.97"/>
    <n v="0.06"/>
    <s v="AÃ©reo Normal"/>
    <n v="-123.94"/>
    <n v="-123.94"/>
    <s v=""/>
    <x v="31"/>
    <n v="10.050000000000001"/>
    <s v="Dionis Lloyd"/>
    <s v="SÃ£o Vicente"/>
    <n v="11727"/>
    <s v="SÃ£o Paulo"/>
    <x v="3"/>
    <s v="Erin"/>
    <x v="3"/>
    <m/>
    <s v="Brasil"/>
    <s v="Pequenas Empresas"/>
    <s v="Material de EscritÃ³rio"/>
    <s v="Papel"/>
    <x v="924"/>
    <s v="Small Box"/>
    <n v="0.37"/>
    <d v="2011-06-13T00:00:00"/>
  </r>
  <r>
    <n v="242"/>
    <n v="8188"/>
    <n v="58564"/>
    <x v="1347"/>
    <s v="CrÃ­tica"/>
    <x v="19"/>
    <n v="103.03"/>
    <n v="7.0000000000000007E-2"/>
    <s v="AÃ©reo Normal"/>
    <n v="-82.63"/>
    <n v="-82.63"/>
    <s v=""/>
    <x v="1"/>
    <n v="2.56"/>
    <s v="Benjamin Farhat"/>
    <s v="MaceiÃ³"/>
    <n v="86401"/>
    <s v="Alagoas"/>
    <x v="1"/>
    <s v="Chris,Pat"/>
    <x v="1"/>
    <s v="Pat"/>
    <s v="Brasil"/>
    <s v="EscritÃ³rio em Casa"/>
    <s v="Material de EscritÃ³rio"/>
    <s v="Tesouras, rÃ©guas e aparadores"/>
    <x v="1"/>
    <s v="Small Pack"/>
    <n v="0.55000000000000004"/>
    <d v="2012-11-13T00:00:00"/>
  </r>
  <r>
    <n v="2828"/>
    <n v="8190"/>
    <n v="58566"/>
    <x v="1055"/>
    <s v="NÃ£o Especificada"/>
    <x v="8"/>
    <n v="2414.9944999999998"/>
    <n v="0.01"/>
    <s v="AÃ©reo RÃ¡pido"/>
    <n v="624.70799999999997"/>
    <n v="0"/>
    <s v="Returned"/>
    <x v="6"/>
    <n v="4.99"/>
    <s v="Julia Dunbar"/>
    <s v="Salvador"/>
    <n v="59102"/>
    <s v="Bahia"/>
    <x v="1"/>
    <s v="Chris,Pat"/>
    <x v="1"/>
    <s v="Pat"/>
    <s v="Brasil"/>
    <s v="Consumidor"/>
    <s v="Tecnologia"/>
    <s v="Telefones e ComunicaÃ§Ã£o"/>
    <x v="1057"/>
    <s v="Small Box"/>
    <n v="0.57999999999999996"/>
    <d v="2011-08-25T00:00:00"/>
  </r>
  <r>
    <n v="2831"/>
    <n v="8189"/>
    <n v="58566"/>
    <x v="1055"/>
    <s v="NÃ£o Especificada"/>
    <x v="45"/>
    <n v="4680.8900000000003"/>
    <n v="7.0000000000000007E-2"/>
    <s v="AÃ©reo Normal"/>
    <n v="693.01"/>
    <n v="0"/>
    <s v="Returned"/>
    <x v="123"/>
    <n v="10.119999999999999"/>
    <s v="Julia Dunbar"/>
    <s v="Salvador"/>
    <n v="59102"/>
    <s v="Bahia"/>
    <x v="1"/>
    <s v="Chris,Pat"/>
    <x v="1"/>
    <s v="Pat"/>
    <s v="Brasil"/>
    <s v="Consumidor"/>
    <s v="MobiliÃ¡rio"/>
    <s v="MobiliÃ¡rio de EscritÃ³rio"/>
    <x v="140"/>
    <s v="Large Box"/>
    <n v="0.79"/>
    <d v="2011-08-24T00:00:00"/>
  </r>
  <r>
    <n v="4902"/>
    <n v="8192"/>
    <n v="58595"/>
    <x v="522"/>
    <s v="Alta"/>
    <x v="7"/>
    <n v="812.21"/>
    <n v="0.06"/>
    <s v="AÃ©reo RÃ¡pido"/>
    <n v="-128.02000000000001"/>
    <n v="-128.02000000000001"/>
    <s v=""/>
    <x v="354"/>
    <n v="14.39"/>
    <s v="Neil Knudson"/>
    <s v="Erval Seco"/>
    <n v="27360"/>
    <s v="Rio Grande do Sul"/>
    <x v="2"/>
    <s v="Sam,Pat"/>
    <x v="2"/>
    <s v="Pat"/>
    <s v="Brasil"/>
    <s v="EscritÃ³rio em Casa"/>
    <s v="MobiliÃ¡rio"/>
    <s v="MobiliÃ¡rio de EscritÃ³rio"/>
    <x v="928"/>
    <s v="Small Box"/>
    <n v="0.47"/>
    <d v="2010-08-30T00:00:00"/>
  </r>
  <r>
    <n v="6177"/>
    <n v="8195"/>
    <n v="58599"/>
    <x v="149"/>
    <s v="CrÃ­tica"/>
    <x v="19"/>
    <n v="5332.42"/>
    <n v="0.06"/>
    <s v="Transporte RodoviÃ¡rio"/>
    <n v="-219.2"/>
    <n v="-219.2"/>
    <s v=""/>
    <x v="377"/>
    <n v="30"/>
    <s v="Dianna Wilson"/>
    <s v="VitÃ³ria"/>
    <n v="4240"/>
    <s v="EspÃ­rito Santo"/>
    <x v="3"/>
    <s v="Erin"/>
    <x v="3"/>
    <m/>
    <s v="Brasil"/>
    <s v="Pequenas Empresas"/>
    <s v="MobiliÃ¡rio"/>
    <s v="Cadeiras"/>
    <x v="531"/>
    <s v="Jumbo Drum"/>
    <n v="0.69"/>
    <d v="2010-01-15T00:00:00"/>
  </r>
  <r>
    <n v="6178"/>
    <n v="8196"/>
    <n v="58599"/>
    <x v="149"/>
    <s v="CrÃ­tica"/>
    <x v="36"/>
    <n v="2328.62"/>
    <n v="0"/>
    <s v="Transporte RodoviÃ¡rio"/>
    <n v="45.54"/>
    <n v="45.54"/>
    <s v=""/>
    <x v="211"/>
    <n v="30"/>
    <s v="Dianna Wilson"/>
    <s v="VitÃ³ria"/>
    <n v="3060"/>
    <s v="EspÃ­rito Santo"/>
    <x v="3"/>
    <s v="Erin"/>
    <x v="3"/>
    <m/>
    <s v="Brasil"/>
    <s v="Pequenas Empresas"/>
    <s v="MobiliÃ¡rio"/>
    <s v="Cadeiras"/>
    <x v="272"/>
    <s v="Jumbo Drum"/>
    <n v="0.64"/>
    <d v="2010-01-15T00:00:00"/>
  </r>
  <r>
    <n v="7905"/>
    <n v="8200"/>
    <n v="58628"/>
    <x v="1186"/>
    <s v="MÃ©dia"/>
    <x v="3"/>
    <n v="2527.7919999999999"/>
    <n v="0.09"/>
    <s v="Transporte RodoviÃ¡rio"/>
    <n v="-335.31712499999998"/>
    <n v="-335.31712499999998"/>
    <s v=""/>
    <x v="70"/>
    <n v="52.42"/>
    <s v="Dionis Lloyd"/>
    <s v="SÃ£o Vicente"/>
    <n v="11727"/>
    <s v="SÃ£o Paulo"/>
    <x v="3"/>
    <s v="Erin"/>
    <x v="3"/>
    <m/>
    <s v="Brasil"/>
    <s v="Pequenas Empresas"/>
    <s v="MobiliÃ¡rio"/>
    <s v="Mesas"/>
    <x v="79"/>
    <s v="Jumbo Box"/>
    <n v="0.74"/>
    <d v="2009-03-25T00:00:00"/>
  </r>
  <r>
    <n v="5769"/>
    <n v="8203"/>
    <n v="58657"/>
    <x v="590"/>
    <s v="CrÃ­tica"/>
    <x v="27"/>
    <n v="1338.12"/>
    <n v="0.04"/>
    <s v="AÃ©reo Normal"/>
    <n v="519.70000000000005"/>
    <n v="519.70000000000005"/>
    <s v=""/>
    <x v="119"/>
    <n v="1.99"/>
    <s v="Kelly Williams"/>
    <s v="Natal"/>
    <n v="84020"/>
    <s v="Rio Grande do Norte"/>
    <x v="1"/>
    <s v="Chris,Pat"/>
    <x v="1"/>
    <s v="Pat"/>
    <s v="Brasil"/>
    <s v="Corporativo"/>
    <s v="Tecnologia"/>
    <s v="PerifÃ©ricos"/>
    <x v="136"/>
    <s v="Small Pack"/>
    <n v="0.42"/>
    <d v="2010-03-29T00:00:00"/>
  </r>
  <r>
    <n v="1122"/>
    <n v="8206"/>
    <n v="58658"/>
    <x v="1250"/>
    <s v="MÃ©dia"/>
    <x v="6"/>
    <n v="760.80099999999902"/>
    <n v="0.1"/>
    <s v="AÃ©reo Normal"/>
    <n v="348.587999999999"/>
    <n v="348.587999999999"/>
    <s v=""/>
    <x v="127"/>
    <n v="0.99"/>
    <s v="Julia Dunbar"/>
    <s v="Salvador"/>
    <n v="59102"/>
    <s v="Bahia"/>
    <x v="1"/>
    <s v="Chris,Pat"/>
    <x v="1"/>
    <s v="Pat"/>
    <s v="Brasil"/>
    <s v="Consumidor"/>
    <s v="Tecnologia"/>
    <s v="Telefones e ComunicaÃ§Ã£o"/>
    <x v="544"/>
    <s v="Wrap Bag"/>
    <n v="0.37"/>
    <d v="2012-06-13T00:00:00"/>
  </r>
  <r>
    <n v="1131"/>
    <n v="8204"/>
    <n v="58658"/>
    <x v="1250"/>
    <s v="MÃ©dia"/>
    <x v="25"/>
    <n v="883.23"/>
    <n v="0.09"/>
    <s v="Transporte RodoviÃ¡rio"/>
    <n v="-404.36"/>
    <n v="-404.36"/>
    <s v=""/>
    <x v="211"/>
    <n v="58.64"/>
    <s v="Julia Dunbar"/>
    <s v="Salvador"/>
    <n v="59102"/>
    <s v="Bahia"/>
    <x v="1"/>
    <s v="Chris,Pat"/>
    <x v="1"/>
    <s v="Pat"/>
    <s v="Brasil"/>
    <s v="Consumidor"/>
    <s v="MobiliÃ¡rio"/>
    <s v="Estantes"/>
    <x v="523"/>
    <s v="Jumbo Box"/>
    <n v="0.75"/>
    <d v="2012-06-12T00:00:00"/>
  </r>
  <r>
    <n v="1132"/>
    <n v="8205"/>
    <n v="58658"/>
    <x v="1250"/>
    <s v="MÃ©dia"/>
    <x v="7"/>
    <n v="917.25"/>
    <n v="0.01"/>
    <s v="AÃ©reo Normal"/>
    <n v="-103.75"/>
    <n v="-103.75"/>
    <s v=""/>
    <x v="109"/>
    <n v="6.5"/>
    <s v="Julia Dunbar"/>
    <s v="Salvador"/>
    <n v="59102"/>
    <s v="Bahia"/>
    <x v="1"/>
    <s v="Chris,Pat"/>
    <x v="1"/>
    <s v="Pat"/>
    <s v="Brasil"/>
    <s v="Consumidor"/>
    <s v="Tecnologia"/>
    <s v="PerifÃ©ricos"/>
    <x v="125"/>
    <s v="Small Box"/>
    <n v="0.78"/>
    <d v="2012-06-12T00:00:00"/>
  </r>
  <r>
    <n v="4546"/>
    <n v="8207"/>
    <n v="58659"/>
    <x v="642"/>
    <s v="Alta"/>
    <x v="1"/>
    <n v="21.01"/>
    <n v="0.03"/>
    <s v="AÃ©reo Normal"/>
    <n v="-13.13"/>
    <n v="-13.13"/>
    <s v=""/>
    <x v="31"/>
    <n v="8.19"/>
    <s v="Tom Stivers"/>
    <s v="VitÃ³ria"/>
    <n v="20906"/>
    <s v="EspÃ­rito Santo"/>
    <x v="3"/>
    <s v="Erin"/>
    <x v="3"/>
    <m/>
    <s v="Brasil"/>
    <s v="Pequenas Empresas"/>
    <s v="Material de EscritÃ³rio"/>
    <s v="Papel"/>
    <x v="281"/>
    <s v="Small Box"/>
    <n v="0.37"/>
    <d v="2010-10-26T00:00:00"/>
  </r>
  <r>
    <n v="2436"/>
    <n v="8209"/>
    <n v="58690"/>
    <x v="1103"/>
    <s v="Alta"/>
    <x v="18"/>
    <n v="3023.73"/>
    <n v="0.09"/>
    <s v="Transporte RodoviÃ¡rio"/>
    <n v="-1068.0098"/>
    <n v="-1068.0098"/>
    <s v=""/>
    <x v="472"/>
    <n v="69.64"/>
    <s v="Kristen Hastings"/>
    <s v="SÃ£o Vicente"/>
    <n v="19090"/>
    <s v="SÃ£o Paulo"/>
    <x v="3"/>
    <s v="Erin"/>
    <x v="3"/>
    <m/>
    <s v="Brasil"/>
    <s v="Pequenas Empresas"/>
    <s v="MobiliÃ¡rio"/>
    <s v="Mesas"/>
    <x v="702"/>
    <s v="Jumbo Box"/>
    <n v="0.77"/>
    <d v="2011-11-06T00:00:00"/>
  </r>
  <r>
    <n v="6630"/>
    <n v="8210"/>
    <n v="58693"/>
    <x v="610"/>
    <s v="Baixa"/>
    <x v="31"/>
    <n v="876.64"/>
    <n v="0"/>
    <s v="AÃ©reo Normal"/>
    <n v="-126.684"/>
    <n v="-126.684"/>
    <s v=""/>
    <x v="83"/>
    <n v="13.18"/>
    <s v="Bruce Stewart"/>
    <s v="Erval Seco"/>
    <n v="22025"/>
    <s v="Rio Grande do Sul"/>
    <x v="2"/>
    <s v="Sam,Pat"/>
    <x v="2"/>
    <s v="Pat"/>
    <s v="Brasil"/>
    <s v="Corporativo"/>
    <s v="Material de EscritÃ³rio"/>
    <s v="Capas e AcessÃ³rios"/>
    <x v="162"/>
    <s v="Small Box"/>
    <n v="0.37"/>
    <d v="2009-10-25T00:00:00"/>
  </r>
  <r>
    <n v="422"/>
    <n v="8213"/>
    <n v="58722"/>
    <x v="530"/>
    <s v="CrÃ­tica"/>
    <x v="45"/>
    <n v="4042.96"/>
    <n v="0.05"/>
    <s v="Transporte RodoviÃ¡rio"/>
    <n v="-699.72"/>
    <n v="-699.72"/>
    <s v=""/>
    <x v="254"/>
    <n v="42"/>
    <s v="Tom Prescott"/>
    <s v="AracajÃº"/>
    <n v="83616"/>
    <s v="Sergipe"/>
    <x v="1"/>
    <s v="Chris,Pat"/>
    <x v="1"/>
    <s v="Pat"/>
    <s v="Brasil"/>
    <s v="Pequenas Empresas"/>
    <s v="MobiliÃ¡rio"/>
    <s v="Cadeiras"/>
    <x v="338"/>
    <s v="Jumbo Drum"/>
    <n v="0.66"/>
    <d v="2012-10-13T00:00:00"/>
  </r>
  <r>
    <n v="7288"/>
    <n v="8216"/>
    <n v="58727"/>
    <x v="1218"/>
    <s v="MÃ©dia"/>
    <x v="28"/>
    <n v="525.78"/>
    <n v="0.03"/>
    <s v="AÃ©reo Normal"/>
    <n v="180.64"/>
    <n v="180.64"/>
    <s v=""/>
    <x v="393"/>
    <n v="6.93"/>
    <s v="Vivian Mathis"/>
    <s v="VitÃ³ria"/>
    <n v="21117"/>
    <s v="EspÃ­rito Santo"/>
    <x v="3"/>
    <s v="Erin"/>
    <x v="3"/>
    <m/>
    <s v="Brasil"/>
    <s v="EscritÃ³rio em Casa"/>
    <s v="MobiliÃ¡rio"/>
    <s v="MobiliÃ¡rio de EscritÃ³rio"/>
    <x v="556"/>
    <s v="Small Box"/>
    <n v="0.49"/>
    <d v="2009-07-07T00:00:00"/>
  </r>
  <r>
    <n v="2226"/>
    <n v="8218"/>
    <n v="58755"/>
    <x v="60"/>
    <s v="Baixa"/>
    <x v="43"/>
    <n v="47.11"/>
    <n v="0"/>
    <s v="AÃ©reo Normal"/>
    <n v="-95.42"/>
    <n v="-95.42"/>
    <s v=""/>
    <x v="327"/>
    <n v="7.09"/>
    <s v="Denise Monton"/>
    <s v="Erval Seco"/>
    <n v="27511"/>
    <s v="Rio Grande do Sul"/>
    <x v="2"/>
    <s v="Sam,Pat"/>
    <x v="2"/>
    <s v="Pat"/>
    <s v="Brasil"/>
    <s v="EscritÃ³rio em Casa"/>
    <s v="Material de EscritÃ³rio"/>
    <s v="Papel"/>
    <x v="588"/>
    <s v="Wrap Bag"/>
    <n v="0.38"/>
    <d v="2011-12-12T00:00:00"/>
  </r>
  <r>
    <n v="2273"/>
    <n v="8217"/>
    <n v="58755"/>
    <x v="60"/>
    <s v="Baixa"/>
    <x v="25"/>
    <n v="15.61"/>
    <n v="0.03"/>
    <s v="AÃ©reo Normal"/>
    <n v="-5.1864999999999997"/>
    <n v="-5.1864999999999997"/>
    <s v=""/>
    <x v="1"/>
    <n v="1.49"/>
    <s v="Denise Monton"/>
    <s v="Erval Seco"/>
    <n v="27511"/>
    <s v="Rio Grande do Sul"/>
    <x v="2"/>
    <s v="Sam,Pat"/>
    <x v="2"/>
    <s v="Pat"/>
    <s v="Brasil"/>
    <s v="EscritÃ³rio em Casa"/>
    <s v="Material de EscritÃ³rio"/>
    <s v="Capas e AcessÃ³rios"/>
    <x v="934"/>
    <s v="Small Box"/>
    <n v="0.38"/>
    <d v="2011-12-05T00:00:00"/>
  </r>
  <r>
    <n v="8209"/>
    <n v="8219"/>
    <n v="58759"/>
    <x v="1099"/>
    <s v="Baixa"/>
    <x v="32"/>
    <n v="33.44"/>
    <n v="0.1"/>
    <s v="AÃ©reo Normal"/>
    <n v="-6.88"/>
    <n v="-6.88"/>
    <s v=""/>
    <x v="186"/>
    <n v="2.87"/>
    <s v="Andrew Allen"/>
    <s v="JoÃ£o Pessoa"/>
    <n v="80817"/>
    <s v="ParaÃ­ba"/>
    <x v="1"/>
    <s v="Chris,Pat"/>
    <x v="1"/>
    <s v="Pat"/>
    <s v="Brasil"/>
    <s v="Corporativo"/>
    <s v="Material de EscritÃ³rio"/>
    <s v="Papel"/>
    <x v="233"/>
    <s v="Wrap Bag"/>
    <n v="0.4"/>
    <d v="2009-01-28T00:00:00"/>
  </r>
  <r>
    <n v="8256"/>
    <n v="8223"/>
    <n v="58784"/>
    <x v="938"/>
    <s v="MÃ©dia"/>
    <x v="16"/>
    <n v="8875.17"/>
    <n v="0.05"/>
    <s v="Transporte RodoviÃ¡rio"/>
    <n v="2372.08"/>
    <n v="2372.08"/>
    <s v=""/>
    <x v="396"/>
    <n v="39"/>
    <s v="Kristen Hastings"/>
    <s v="SÃ£o Vicente"/>
    <n v="19090"/>
    <s v="SÃ£o Paulo"/>
    <x v="3"/>
    <s v="Erin"/>
    <x v="3"/>
    <m/>
    <s v="Brasil"/>
    <s v="Corporativo"/>
    <s v="MobiliÃ¡rio"/>
    <s v="Cadeiras"/>
    <x v="561"/>
    <s v="Jumbo Drum"/>
    <n v="0.55000000000000004"/>
    <d v="2009-01-20T00:00:00"/>
  </r>
  <r>
    <n v="8257"/>
    <n v="8224"/>
    <n v="58784"/>
    <x v="938"/>
    <s v="MÃ©dia"/>
    <x v="28"/>
    <n v="331.21"/>
    <n v="0.04"/>
    <s v="AÃ©reo RÃ¡pido"/>
    <n v="-67.381500000000003"/>
    <n v="-67.381500000000003"/>
    <s v=""/>
    <x v="83"/>
    <n v="9.4"/>
    <s v="Kristen Hastings"/>
    <s v="SÃ£o Vicente"/>
    <n v="19090"/>
    <s v="SÃ£o Paulo"/>
    <x v="3"/>
    <s v="Erin"/>
    <x v="3"/>
    <m/>
    <s v="Brasil"/>
    <s v="Corporativo"/>
    <s v="Tecnologia"/>
    <s v="MÃ¡quinas de EscritÃ³rio"/>
    <x v="95"/>
    <s v="Small Box"/>
    <n v="0.49"/>
    <d v="2009-01-20T00:00:00"/>
  </r>
  <r>
    <n v="8266"/>
    <n v="8220"/>
    <n v="58784"/>
    <x v="938"/>
    <s v="MÃ©dia"/>
    <x v="40"/>
    <n v="141.9"/>
    <n v="0.02"/>
    <s v="AÃ©reo Normal"/>
    <n v="1.46"/>
    <n v="1.46"/>
    <s v=""/>
    <x v="298"/>
    <n v="5.72"/>
    <s v="Kristen Hastings"/>
    <s v="Erval Seco"/>
    <n v="38801"/>
    <s v="Rio Grande do Sul"/>
    <x v="2"/>
    <s v="Sam,Pat"/>
    <x v="2"/>
    <s v="Pat"/>
    <s v="Brasil"/>
    <s v="Corporativo"/>
    <s v="Material de EscritÃ³rio"/>
    <s v="Envelopes"/>
    <x v="412"/>
    <s v="Small Box"/>
    <n v="0.35"/>
    <d v="2009-01-19T00:00:00"/>
  </r>
  <r>
    <n v="8267"/>
    <n v="8222"/>
    <n v="58784"/>
    <x v="938"/>
    <s v="MÃ©dia"/>
    <x v="30"/>
    <n v="278.76"/>
    <n v="0.02"/>
    <s v="AÃ©reo Normal"/>
    <n v="-210.09"/>
    <n v="-210.09"/>
    <s v=""/>
    <x v="449"/>
    <n v="17.78"/>
    <s v="Kristen Hastings"/>
    <s v="Erval Seco"/>
    <n v="38801"/>
    <s v="Rio Grande do Sul"/>
    <x v="2"/>
    <s v="Sam,Pat"/>
    <x v="2"/>
    <s v="Pat"/>
    <s v="Brasil"/>
    <s v="Corporativo"/>
    <s v="Material de EscritÃ³rio"/>
    <s v="Armazenamento e OrganizaÃ§Ã£o"/>
    <x v="657"/>
    <s v="Small Box"/>
    <n v="0.59"/>
    <d v="2009-01-19T00:00:00"/>
  </r>
  <r>
    <n v="8277"/>
    <n v="8221"/>
    <n v="58784"/>
    <x v="938"/>
    <s v="MÃ©dia"/>
    <x v="13"/>
    <n v="1379.1"/>
    <n v="0.06"/>
    <s v="AÃ©reo Normal"/>
    <n v="573.79999999999995"/>
    <n v="573.79999999999995"/>
    <s v=""/>
    <x v="193"/>
    <n v="5.81"/>
    <s v="Kristen Hastings"/>
    <s v="Erval Seco"/>
    <n v="38801"/>
    <s v="Rio Grande do Sul"/>
    <x v="2"/>
    <s v="Sam,Pat"/>
    <x v="2"/>
    <s v="Pat"/>
    <s v="Brasil"/>
    <s v="Corporativo"/>
    <s v="Material de EscritÃ³rio"/>
    <s v="Papel"/>
    <x v="247"/>
    <s v="Small Box"/>
    <n v="0.38"/>
    <d v="2009-01-18T00:00:00"/>
  </r>
  <r>
    <n v="7748"/>
    <n v="8229"/>
    <n v="58818"/>
    <x v="1128"/>
    <s v="CrÃ­tica"/>
    <x v="28"/>
    <n v="4353.0200000000004"/>
    <n v="0.1"/>
    <s v="Transporte RodoviÃ¡rio"/>
    <n v="661.77"/>
    <n v="0"/>
    <s v="Returned"/>
    <x v="509"/>
    <n v="28.16"/>
    <s v="James Galang"/>
    <s v="Erval Seco"/>
    <n v="24060"/>
    <s v="Rio Grande do Sul"/>
    <x v="2"/>
    <s v="Sam,Pat"/>
    <x v="2"/>
    <s v="Pat"/>
    <s v="Brasil"/>
    <s v="Consumidor"/>
    <s v="MobiliÃ¡rio"/>
    <s v="Cadeiras"/>
    <x v="778"/>
    <s v="Jumbo Drum"/>
    <n v="0.59"/>
    <d v="2009-04-17T00:00:00"/>
  </r>
  <r>
    <n v="7750"/>
    <n v="8228"/>
    <n v="58818"/>
    <x v="1128"/>
    <s v="CrÃ­tica"/>
    <x v="7"/>
    <n v="998.05"/>
    <n v="0.01"/>
    <s v="AÃ©reo Normal"/>
    <n v="391.14"/>
    <n v="0"/>
    <s v="Returned"/>
    <x v="162"/>
    <n v="1.99"/>
    <s v="James Galang"/>
    <s v="Erval Seco"/>
    <n v="22204"/>
    <s v="Rio Grande do Sul"/>
    <x v="2"/>
    <s v="Sam,Pat"/>
    <x v="2"/>
    <s v="Pat"/>
    <s v="Brasil"/>
    <s v="Consumidor"/>
    <s v="Tecnologia"/>
    <s v="PerifÃ©ricos"/>
    <x v="195"/>
    <s v="Small Pack"/>
    <n v="0.46"/>
    <d v="2009-04-16T00:00:00"/>
  </r>
  <r>
    <n v="5626"/>
    <n v="8235"/>
    <n v="58854"/>
    <x v="1348"/>
    <s v="CrÃ­tica"/>
    <x v="17"/>
    <n v="193.20500000000001"/>
    <n v="0"/>
    <s v="AÃ©reo Normal"/>
    <n v="-52.238999999999997"/>
    <n v="-52.238999999999997"/>
    <s v=""/>
    <x v="127"/>
    <n v="4.8099999999999996"/>
    <s v="Arthur Gainer"/>
    <s v="SÃ£o Vicente"/>
    <n v="12208"/>
    <s v="SÃ£o Paulo"/>
    <x v="3"/>
    <s v="Erin"/>
    <x v="3"/>
    <m/>
    <s v="Brasil"/>
    <s v="Corporativo"/>
    <s v="Tecnologia"/>
    <s v="Telefones e ComunicaÃ§Ã£o"/>
    <x v="241"/>
    <s v="Medium Box"/>
    <n v="0.57999999999999996"/>
    <d v="2010-04-26T00:00:00"/>
  </r>
  <r>
    <n v="5628"/>
    <n v="8234"/>
    <n v="58854"/>
    <x v="1348"/>
    <s v="CrÃ­tica"/>
    <x v="44"/>
    <n v="6130.9"/>
    <n v="0.03"/>
    <s v="Transporte RodoviÃ¡rio"/>
    <n v="583.15"/>
    <n v="583.15"/>
    <s v=""/>
    <x v="538"/>
    <n v="35.89"/>
    <s v="Arthur Gainer"/>
    <s v="SÃ£o Vicente"/>
    <n v="12208"/>
    <s v="SÃ£o Paulo"/>
    <x v="3"/>
    <s v="Erin"/>
    <x v="3"/>
    <m/>
    <s v="Brasil"/>
    <s v="Corporativo"/>
    <s v="MobiliÃ¡rio"/>
    <s v="Estantes"/>
    <x v="833"/>
    <s v="Jumbo Box"/>
    <n v="0.66"/>
    <d v="2010-04-25T00:00:00"/>
  </r>
  <r>
    <n v="4508"/>
    <n v="8236"/>
    <n v="58855"/>
    <x v="1114"/>
    <s v="MÃ©dia"/>
    <x v="39"/>
    <n v="69.260000000000005"/>
    <n v="7.0000000000000007E-2"/>
    <s v="AÃ©reo Normal"/>
    <n v="-113.86"/>
    <n v="-113.86"/>
    <s v=""/>
    <x v="358"/>
    <n v="4.08"/>
    <s v="Jeremy Pistek"/>
    <s v="Recife"/>
    <n v="90503"/>
    <s v="Pernambuco"/>
    <x v="1"/>
    <s v="Chris,Pat"/>
    <x v="1"/>
    <s v="Pat"/>
    <s v="Brasil"/>
    <s v="Corporativo"/>
    <s v="MobiliÃ¡rio"/>
    <s v="MobiliÃ¡rio de EscritÃ³rio"/>
    <x v="505"/>
    <s v="Small Pack"/>
    <n v="0.53"/>
    <d v="2010-10-31T00:00:00"/>
  </r>
  <r>
    <n v="777"/>
    <n v="8237"/>
    <n v="58883"/>
    <x v="675"/>
    <s v="Baixa"/>
    <x v="49"/>
    <n v="161.56"/>
    <n v="0"/>
    <s v="AÃ©reo Normal"/>
    <n v="59.67"/>
    <n v="59.67"/>
    <s v=""/>
    <x v="152"/>
    <n v="0.99"/>
    <s v="Maya Herman"/>
    <s v="ItajaÃ­"/>
    <n v="30076"/>
    <s v="Santa Catarina"/>
    <x v="2"/>
    <s v="Sam,Pat"/>
    <x v="2"/>
    <s v="Pat"/>
    <s v="Brasil"/>
    <s v="Corporativo"/>
    <s v="Material de EscritÃ³rio"/>
    <s v="Etiquetas"/>
    <x v="388"/>
    <s v="Small Box"/>
    <n v="0.39"/>
    <d v="2012-08-17T00:00:00"/>
  </r>
  <r>
    <n v="7751"/>
    <n v="8242"/>
    <n v="58914"/>
    <x v="492"/>
    <s v="Baixa"/>
    <x v="41"/>
    <n v="18.7"/>
    <n v="7.0000000000000007E-2"/>
    <s v="AÃ©reo Normal"/>
    <n v="-3.36"/>
    <n v="-3.36"/>
    <s v=""/>
    <x v="155"/>
    <n v="0.7"/>
    <s v="Alex Russell"/>
    <s v="Teresina"/>
    <n v="97504"/>
    <s v="PiauÃ­"/>
    <x v="1"/>
    <s v="Chris,Pat"/>
    <x v="1"/>
    <s v="Pat"/>
    <s v="Brasil"/>
    <s v="EscritÃ³rio em Casa"/>
    <s v="Material de EscritÃ³rio"/>
    <s v="Canetas e materiais de arte"/>
    <x v="317"/>
    <s v="Wrap Bag"/>
    <n v="0.56000000000000005"/>
    <d v="2009-04-16T00:00:00"/>
  </r>
  <r>
    <n v="7790"/>
    <n v="8241"/>
    <n v="58914"/>
    <x v="492"/>
    <s v="Baixa"/>
    <x v="6"/>
    <n v="99.94"/>
    <n v="7.0000000000000007E-2"/>
    <s v="AÃ©reo Normal"/>
    <n v="-55.84"/>
    <n v="-55.84"/>
    <s v=""/>
    <x v="191"/>
    <n v="1.99"/>
    <s v="Alex Russell"/>
    <s v="Teresina"/>
    <n v="97128"/>
    <s v="PiauÃ­"/>
    <x v="1"/>
    <s v="Chris,Pat"/>
    <x v="1"/>
    <s v="Pat"/>
    <s v="Brasil"/>
    <s v="EscritÃ³rio em Casa"/>
    <s v="Tecnologia"/>
    <s v="PerifÃ©ricos"/>
    <x v="245"/>
    <s v="Small Pack"/>
    <n v="0.55000000000000004"/>
    <d v="2009-04-11T00:00:00"/>
  </r>
  <r>
    <n v="1778"/>
    <n v="8243"/>
    <n v="58917"/>
    <x v="33"/>
    <s v="Alta"/>
    <x v="15"/>
    <n v="14300.26"/>
    <n v="0.01"/>
    <s v="AÃ©reo Normal"/>
    <n v="6279.18"/>
    <n v="6279.18"/>
    <s v=""/>
    <x v="515"/>
    <n v="24.49"/>
    <s v="John Stevenson"/>
    <s v="SÃ£o Vicente"/>
    <n v="11550"/>
    <s v="SÃ£o Paulo"/>
    <x v="3"/>
    <s v="Erin"/>
    <x v="3"/>
    <m/>
    <s v="Brasil"/>
    <s v="Pequenas Empresas"/>
    <s v="Tecnologia"/>
    <s v="Copiadoras e fax"/>
    <x v="788"/>
    <s v="Large Box"/>
    <n v="0.36"/>
    <d v="2012-03-03T00:00:00"/>
  </r>
  <r>
    <n v="1780"/>
    <n v="8244"/>
    <n v="58917"/>
    <x v="33"/>
    <s v="Alta"/>
    <x v="12"/>
    <n v="62.88"/>
    <n v="0.09"/>
    <s v="AÃ©reo Normal"/>
    <n v="-25.96"/>
    <n v="-25.96"/>
    <s v=""/>
    <x v="213"/>
    <n v="2.87"/>
    <s v="John Stevenson"/>
    <s v="SÃ£o Vicente"/>
    <n v="11550"/>
    <s v="SÃ£o Paulo"/>
    <x v="3"/>
    <s v="Erin"/>
    <x v="3"/>
    <m/>
    <s v="Brasil"/>
    <s v="Pequenas Empresas"/>
    <s v="Material de EscritÃ³rio"/>
    <s v="Canetas e materiais de arte"/>
    <x v="275"/>
    <s v="Small Pack"/>
    <n v="0.55000000000000004"/>
    <d v="2012-03-02T00:00:00"/>
  </r>
  <r>
    <n v="69"/>
    <n v="8247"/>
    <n v="58949"/>
    <x v="844"/>
    <s v="CrÃ­tica"/>
    <x v="31"/>
    <n v="1558.9424999999901"/>
    <n v="0.02"/>
    <s v="AÃ©reo Normal"/>
    <n v="548.44200000000001"/>
    <n v="0"/>
    <s v="Returned"/>
    <x v="146"/>
    <n v="1.1000000000000001"/>
    <s v="Tony Sayre"/>
    <s v="Feira de Santana"/>
    <n v="98444"/>
    <s v="Bahia"/>
    <x v="1"/>
    <s v="Chris,Pat"/>
    <x v="1"/>
    <s v="Pat"/>
    <s v="Brasil"/>
    <s v="Pequenas Empresas"/>
    <s v="Tecnologia"/>
    <s v="Telefones e ComunicaÃ§Ã£o"/>
    <x v="172"/>
    <s v="Small Box"/>
    <n v="0.55000000000000004"/>
    <d v="2012-12-17T00:00:00"/>
  </r>
  <r>
    <n v="3955"/>
    <n v="8249"/>
    <n v="58981"/>
    <x v="496"/>
    <s v="Alta"/>
    <x v="9"/>
    <n v="1262.75"/>
    <n v="7.0000000000000007E-2"/>
    <s v="AÃ©reo Normal"/>
    <n v="422.23"/>
    <n v="422.23"/>
    <s v=""/>
    <x v="642"/>
    <n v="5.0999999999999996"/>
    <s v="Tamara Manning"/>
    <s v="AracajÃº"/>
    <n v="83440"/>
    <s v="Sergipe"/>
    <x v="1"/>
    <s v="Chris,Pat"/>
    <x v="1"/>
    <s v="Pat"/>
    <s v="Brasil"/>
    <s v="Corporativo"/>
    <s v="Material de EscritÃ³rio"/>
    <s v="EletrodomÃ©sticos"/>
    <x v="1037"/>
    <s v="Medium Box"/>
    <n v="0.46"/>
    <d v="2011-02-02T00:00:00"/>
  </r>
  <r>
    <n v="4709"/>
    <n v="8250"/>
    <n v="59008"/>
    <x v="575"/>
    <s v="CrÃ­tica"/>
    <x v="33"/>
    <n v="3451.85"/>
    <n v="0.05"/>
    <s v="Transporte RodoviÃ¡rio"/>
    <n v="1264.75"/>
    <n v="1264.75"/>
    <s v=""/>
    <x v="252"/>
    <n v="14"/>
    <s v="Lycoris Saunders"/>
    <s v="Erval Seco"/>
    <n v="28110"/>
    <s v="Rio Grande do Sul"/>
    <x v="2"/>
    <s v="Sam,Pat"/>
    <x v="2"/>
    <s v="Pat"/>
    <s v="Brasil"/>
    <s v="Corporativo"/>
    <s v="Tecnologia"/>
    <s v="MÃ¡quinas de EscritÃ³rio"/>
    <x v="335"/>
    <s v="Jumbo Drum"/>
    <n v="0.36"/>
    <d v="2010-09-29T00:00:00"/>
  </r>
  <r>
    <n v="2363"/>
    <n v="8251"/>
    <n v="59009"/>
    <x v="930"/>
    <s v="CrÃ­tica"/>
    <x v="36"/>
    <n v="614.91"/>
    <n v="0.02"/>
    <s v="AÃ©reo RÃ¡pido"/>
    <n v="-7.02"/>
    <n v="0"/>
    <s v="Returned"/>
    <x v="137"/>
    <n v="17.079999999999998"/>
    <s v="Sally Hughsby"/>
    <s v="SÃ£o Vicente"/>
    <n v="43068"/>
    <s v="SÃ£o Paulo"/>
    <x v="3"/>
    <s v="Erin"/>
    <x v="3"/>
    <m/>
    <s v="Brasil"/>
    <s v="Consumidor"/>
    <s v="Material de EscritÃ³rio"/>
    <s v="Papel"/>
    <x v="914"/>
    <s v="Small Box"/>
    <n v="0.4"/>
    <d v="2011-11-20T00:00:00"/>
  </r>
  <r>
    <n v="3002"/>
    <n v="8255"/>
    <n v="59044"/>
    <x v="1349"/>
    <s v="CrÃ­tica"/>
    <x v="0"/>
    <n v="20.190000000000001"/>
    <n v="0.02"/>
    <s v="AÃ©reo Normal"/>
    <n v="1.25"/>
    <n v="1.25"/>
    <s v=""/>
    <x v="63"/>
    <n v="0.99"/>
    <s v="Phillip Flathmann"/>
    <s v="MaringÃ¡"/>
    <n v="72956"/>
    <s v="ParanÃ¡"/>
    <x v="2"/>
    <s v="Sam,Pat"/>
    <x v="2"/>
    <s v="Pat"/>
    <s v="Brasil"/>
    <s v="Pequenas Empresas"/>
    <s v="Material de EscritÃ³rio"/>
    <s v="Etiquetas"/>
    <x v="69"/>
    <s v="Small Box"/>
    <n v="0.37"/>
    <d v="2011-07-22T00:00:00"/>
  </r>
  <r>
    <n v="7514"/>
    <n v="8259"/>
    <n v="59072"/>
    <x v="239"/>
    <s v="NÃ£o Especificada"/>
    <x v="40"/>
    <n v="78.94"/>
    <n v="0.03"/>
    <s v="AÃ©reo RÃ¡pido"/>
    <n v="-51.704000000000001"/>
    <n v="0"/>
    <s v="Returned"/>
    <x v="209"/>
    <n v="7.46"/>
    <s v="Dianna Vittorini"/>
    <s v="MaceiÃ³"/>
    <n v="85374"/>
    <s v="Alagoas"/>
    <x v="1"/>
    <s v="Chris,Pat"/>
    <x v="1"/>
    <s v="Pat"/>
    <s v="Brasil"/>
    <s v="Corporativo"/>
    <s v="Material de EscritÃ³rio"/>
    <s v="Capas e AcessÃ³rios"/>
    <x v="270"/>
    <s v="Small Box"/>
    <n v="0.36"/>
    <d v="2009-05-27T00:00:00"/>
  </r>
  <r>
    <n v="7515"/>
    <n v="8261"/>
    <n v="59072"/>
    <x v="239"/>
    <s v="NÃ£o Especificada"/>
    <x v="1"/>
    <n v="35.665999999999997"/>
    <n v="0.06"/>
    <s v="AÃ©reo Normal"/>
    <n v="-112.18899999999999"/>
    <n v="0"/>
    <s v="Returned"/>
    <x v="127"/>
    <n v="2.5"/>
    <s v="Dianna Vittorini"/>
    <s v="MaceiÃ³"/>
    <n v="85374"/>
    <s v="Alagoas"/>
    <x v="1"/>
    <s v="Chris,Pat"/>
    <x v="1"/>
    <s v="Pat"/>
    <s v="Brasil"/>
    <s v="Corporativo"/>
    <s v="Tecnologia"/>
    <s v="Telefones e ComunicaÃ§Ã£o"/>
    <x v="145"/>
    <s v="Wrap Bag"/>
    <n v="0.81"/>
    <d v="2009-05-27T00:00:00"/>
  </r>
  <r>
    <n v="7516"/>
    <n v="8262"/>
    <n v="59072"/>
    <x v="239"/>
    <s v="NÃ£o Especificada"/>
    <x v="39"/>
    <n v="4191.5625"/>
    <n v="0"/>
    <s v="AÃ©reo Normal"/>
    <n v="1286.5319999999999"/>
    <n v="0"/>
    <s v="Returned"/>
    <x v="12"/>
    <n v="2.5"/>
    <s v="Dianna Vittorini"/>
    <s v="MaceiÃ³"/>
    <n v="85374"/>
    <s v="Alagoas"/>
    <x v="1"/>
    <s v="Chris,Pat"/>
    <x v="1"/>
    <s v="Pat"/>
    <s v="Brasil"/>
    <s v="Corporativo"/>
    <s v="Tecnologia"/>
    <s v="Telefones e ComunicaÃ§Ã£o"/>
    <x v="889"/>
    <s v="Small Box"/>
    <n v="0.57999999999999996"/>
    <d v="2009-05-27T00:00:00"/>
  </r>
  <r>
    <n v="7522"/>
    <n v="8260"/>
    <n v="59072"/>
    <x v="239"/>
    <s v="NÃ£o Especificada"/>
    <x v="35"/>
    <n v="576.89"/>
    <n v="0.08"/>
    <s v="AÃ©reo Normal"/>
    <n v="175.03"/>
    <n v="0"/>
    <s v="Returned"/>
    <x v="512"/>
    <n v="5.58"/>
    <s v="Dianna Vittorini"/>
    <s v="MaceiÃ³"/>
    <n v="85374"/>
    <s v="Alagoas"/>
    <x v="1"/>
    <s v="Chris,Pat"/>
    <x v="1"/>
    <s v="Pat"/>
    <s v="Brasil"/>
    <s v="Corporativo"/>
    <s v="Material de EscritÃ³rio"/>
    <s v="Papel"/>
    <x v="1230"/>
    <s v="Small Box"/>
    <n v="0.39"/>
    <d v="2009-05-26T00:00:00"/>
  </r>
  <r>
    <n v="1762"/>
    <n v="8265"/>
    <n v="59075"/>
    <x v="1316"/>
    <s v="Baixa"/>
    <x v="32"/>
    <n v="21.84"/>
    <n v="0.02"/>
    <s v="AÃ©reo Normal"/>
    <n v="-25.31"/>
    <n v="-25.31"/>
    <s v=""/>
    <x v="599"/>
    <n v="2.39"/>
    <s v="David Smith"/>
    <s v="VitÃ³ria"/>
    <n v="4070"/>
    <s v="EspÃ­rito Santo"/>
    <x v="3"/>
    <s v="Erin"/>
    <x v="3"/>
    <m/>
    <s v="Brasil"/>
    <s v="Pequenas Empresas"/>
    <s v="Tecnologia"/>
    <s v="PerifÃ©ricos"/>
    <x v="952"/>
    <s v="Small Pack"/>
    <n v="0.72"/>
    <d v="2012-03-05T00:00:00"/>
  </r>
  <r>
    <n v="8107"/>
    <n v="8266"/>
    <n v="59104"/>
    <x v="1313"/>
    <s v="Alta"/>
    <x v="37"/>
    <n v="197.61"/>
    <n v="0.08"/>
    <s v="AÃ©reo RÃ¡pido"/>
    <n v="3.4594999999999998"/>
    <n v="3.4594999999999998"/>
    <s v=""/>
    <x v="619"/>
    <n v="7.27"/>
    <s v="Aaron Smayling"/>
    <s v="SÃ£o Vicente"/>
    <n v="13210"/>
    <s v="SÃ£o Paulo"/>
    <x v="3"/>
    <s v="Erin"/>
    <x v="3"/>
    <m/>
    <s v="Brasil"/>
    <s v="Pequenas Empresas"/>
    <s v="Material de EscritÃ³rio"/>
    <s v="Capas e AcessÃ³rios"/>
    <x v="990"/>
    <s v="Small Box"/>
    <n v="0.38"/>
    <d v="2009-02-15T00:00:00"/>
  </r>
  <r>
    <n v="8108"/>
    <n v="8267"/>
    <n v="59104"/>
    <x v="1313"/>
    <s v="Alta"/>
    <x v="35"/>
    <n v="68.92"/>
    <n v="0.04"/>
    <s v="AÃ©reo Normal"/>
    <n v="2.63"/>
    <n v="2.63"/>
    <s v=""/>
    <x v="582"/>
    <n v="1.58"/>
    <s v="Aaron Smayling"/>
    <s v="SÃ£o Vicente"/>
    <n v="13210"/>
    <s v="SÃ£o Paulo"/>
    <x v="3"/>
    <s v="Erin"/>
    <x v="3"/>
    <m/>
    <s v="Brasil"/>
    <s v="Pequenas Empresas"/>
    <s v="Material de EscritÃ³rio"/>
    <s v="ElÃ¡sticos"/>
    <x v="915"/>
    <s v="Wrap Bag"/>
    <n v="0.39"/>
    <d v="2009-02-15T00:00:00"/>
  </r>
  <r>
    <n v="8112"/>
    <n v="8268"/>
    <n v="59104"/>
    <x v="1313"/>
    <s v="Alta"/>
    <x v="39"/>
    <n v="3594.74349999999"/>
    <n v="0.05"/>
    <s v="AÃ©reo Normal"/>
    <n v="1016.973"/>
    <n v="1016.973"/>
    <s v=""/>
    <x v="43"/>
    <n v="2.5"/>
    <s v="Aaron Smayling"/>
    <s v="SÃ£o Vicente"/>
    <n v="13210"/>
    <s v="SÃ£o Paulo"/>
    <x v="3"/>
    <s v="Erin"/>
    <x v="3"/>
    <m/>
    <s v="Brasil"/>
    <s v="Pequenas Empresas"/>
    <s v="Tecnologia"/>
    <s v="Telefones e ComunicaÃ§Ã£o"/>
    <x v="322"/>
    <s v="Small Box"/>
    <n v="0.55000000000000004"/>
    <d v="2009-02-14T00:00:00"/>
  </r>
  <r>
    <n v="3968"/>
    <n v="8271"/>
    <n v="59139"/>
    <x v="483"/>
    <s v="CrÃ­tica"/>
    <x v="40"/>
    <n v="849.51"/>
    <n v="0.05"/>
    <s v="AÃ©reo Normal"/>
    <n v="163.1"/>
    <n v="0"/>
    <s v="Returned"/>
    <x v="88"/>
    <n v="3.5"/>
    <s v="Helen Wasserman"/>
    <s v="Salvador"/>
    <n v="59901"/>
    <s v="Bahia"/>
    <x v="1"/>
    <s v="Chris,Pat"/>
    <x v="1"/>
    <s v="Pat"/>
    <s v="Brasil"/>
    <s v="EscritÃ³rio em Casa"/>
    <s v="Material de EscritÃ³rio"/>
    <s v="EletrodomÃ©sticos"/>
    <x v="101"/>
    <s v="Small Box"/>
    <n v="0.59"/>
    <d v="2011-01-30T00:00:00"/>
  </r>
  <r>
    <n v="3969"/>
    <n v="8272"/>
    <n v="59139"/>
    <x v="483"/>
    <s v="CrÃ­tica"/>
    <x v="39"/>
    <n v="189.49"/>
    <n v="0.09"/>
    <s v="AÃ©reo Normal"/>
    <n v="-13.708"/>
    <n v="0"/>
    <s v="Returned"/>
    <x v="285"/>
    <n v="2.99"/>
    <s v="Helen Wasserman"/>
    <s v="Salvador"/>
    <n v="59901"/>
    <s v="Bahia"/>
    <x v="1"/>
    <s v="Chris,Pat"/>
    <x v="1"/>
    <s v="Pat"/>
    <s v="Brasil"/>
    <s v="EscritÃ³rio em Casa"/>
    <s v="Material de EscritÃ³rio"/>
    <s v="Capas e AcessÃ³rios"/>
    <x v="446"/>
    <s v="Small Box"/>
    <n v="0.38"/>
    <d v="2011-01-30T00:00:00"/>
  </r>
  <r>
    <n v="8082"/>
    <n v="8274"/>
    <n v="59170"/>
    <x v="935"/>
    <s v="Alta"/>
    <x v="17"/>
    <n v="607.77"/>
    <n v="0.04"/>
    <s v="AÃ©reo Normal"/>
    <n v="232"/>
    <n v="232"/>
    <s v=""/>
    <x v="649"/>
    <n v="10.84"/>
    <s v="Frank Merwin"/>
    <s v="Natal"/>
    <n v="84120"/>
    <s v="Rio Grande do Norte"/>
    <x v="1"/>
    <s v="Chris,Pat"/>
    <x v="1"/>
    <s v="Pat"/>
    <s v="Brasil"/>
    <s v="Consumidor"/>
    <s v="MobiliÃ¡rio"/>
    <s v="MobiliÃ¡rio de EscritÃ³rio"/>
    <x v="1183"/>
    <s v="Medium Box"/>
    <n v="0.63"/>
    <d v="2009-02-19T00:00:00"/>
  </r>
  <r>
    <n v="8083"/>
    <n v="8275"/>
    <n v="59170"/>
    <x v="935"/>
    <s v="Alta"/>
    <x v="35"/>
    <n v="954.57"/>
    <n v="0.03"/>
    <s v="AÃ©reo Normal"/>
    <n v="-380.9"/>
    <n v="-380.9"/>
    <s v=""/>
    <x v="474"/>
    <n v="34.200000000000003"/>
    <s v="Frank Merwin"/>
    <s v="Natal"/>
    <n v="84120"/>
    <s v="Rio Grande do Norte"/>
    <x v="1"/>
    <s v="Chris,Pat"/>
    <x v="1"/>
    <s v="Pat"/>
    <s v="Brasil"/>
    <s v="Consumidor"/>
    <s v="MobiliÃ¡rio"/>
    <s v="MobiliÃ¡rio de EscritÃ³rio"/>
    <x v="707"/>
    <s v="Wrap Bag"/>
    <n v="0.73"/>
    <d v="2009-02-19T00:00:00"/>
  </r>
  <r>
    <n v="8084"/>
    <n v="8276"/>
    <n v="59170"/>
    <x v="935"/>
    <s v="Alta"/>
    <x v="38"/>
    <n v="8767.6200000000008"/>
    <n v="0.04"/>
    <s v="AÃ©reo Normal"/>
    <n v="-1510.8855000000001"/>
    <n v="-1510.8855000000001"/>
    <s v=""/>
    <x v="504"/>
    <n v="13.99"/>
    <s v="Frank Merwin"/>
    <s v="Natal"/>
    <n v="84120"/>
    <s v="Rio Grande do Norte"/>
    <x v="1"/>
    <s v="Chris,Pat"/>
    <x v="1"/>
    <s v="Pat"/>
    <s v="Brasil"/>
    <s v="Consumidor"/>
    <s v="Tecnologia"/>
    <s v="MÃ¡quinas de EscritÃ³rio"/>
    <x v="771"/>
    <s v="Medium Box"/>
    <n v="0.38"/>
    <d v="2009-02-19T00:00:00"/>
  </r>
  <r>
    <n v="8088"/>
    <n v="8273"/>
    <n v="59170"/>
    <x v="935"/>
    <s v="Alta"/>
    <x v="21"/>
    <n v="242.46"/>
    <n v="0.02"/>
    <s v="AÃ©reo Normal"/>
    <n v="9.2989999999999995"/>
    <n v="9.2989999999999995"/>
    <s v=""/>
    <x v="285"/>
    <n v="2.99"/>
    <s v="Frank Merwin"/>
    <s v="Natal"/>
    <n v="84120"/>
    <s v="Rio Grande do Norte"/>
    <x v="1"/>
    <s v="Chris,Pat"/>
    <x v="1"/>
    <s v="Pat"/>
    <s v="Brasil"/>
    <s v="Consumidor"/>
    <s v="Material de EscritÃ³rio"/>
    <s v="Capas e AcessÃ³rios"/>
    <x v="446"/>
    <s v="Small Box"/>
    <n v="0.38"/>
    <d v="2009-02-18T00:00:00"/>
  </r>
  <r>
    <n v="2730"/>
    <n v="8277"/>
    <n v="59171"/>
    <x v="112"/>
    <s v="MÃ©dia"/>
    <x v="33"/>
    <n v="105.07"/>
    <n v="0.08"/>
    <s v="AÃ©reo Normal"/>
    <n v="9.11"/>
    <n v="0"/>
    <s v="Returned"/>
    <x v="7"/>
    <n v="0.7"/>
    <s v="Phillip Breyer"/>
    <s v="Erval Seco"/>
    <n v="22980"/>
    <s v="Rio Grande do Sul"/>
    <x v="2"/>
    <s v="Sam,Pat"/>
    <x v="2"/>
    <s v="Pat"/>
    <s v="Brasil"/>
    <s v="Corporativo"/>
    <s v="Material de EscritÃ³rio"/>
    <s v="Canetas e materiais de arte"/>
    <x v="7"/>
    <s v="Wrap Bag"/>
    <n v="0.56000000000000005"/>
    <d v="2011-09-13T00:00:00"/>
  </r>
  <r>
    <n v="4189"/>
    <n v="8278"/>
    <n v="59173"/>
    <x v="211"/>
    <s v="Alta"/>
    <x v="15"/>
    <n v="2896.99"/>
    <n v="0.01"/>
    <s v="Transporte RodoviÃ¡rio"/>
    <n v="36.94"/>
    <n v="36.94"/>
    <s v=""/>
    <x v="111"/>
    <n v="35.840000000000003"/>
    <s v="Jennifer Patt"/>
    <s v="Recife"/>
    <n v="94070"/>
    <s v="Pernambuco"/>
    <x v="1"/>
    <s v="Chris,Pat"/>
    <x v="1"/>
    <s v="Pat"/>
    <s v="Brasil"/>
    <s v="EscritÃ³rio em Casa"/>
    <s v="MobiliÃ¡rio"/>
    <s v="Estantes"/>
    <x v="965"/>
    <s v="Jumbo Box"/>
    <n v="0.62"/>
    <d v="2010-12-21T00:00:00"/>
  </r>
  <r>
    <n v="6249"/>
    <n v="8279"/>
    <n v="59174"/>
    <x v="56"/>
    <s v="MÃ©dia"/>
    <x v="0"/>
    <n v="1193.0999999999999"/>
    <n v="0.09"/>
    <s v="AÃ©reo RÃ¡pido"/>
    <n v="-139.4958"/>
    <n v="-139.4958"/>
    <s v=""/>
    <x v="258"/>
    <n v="13.99"/>
    <s v="Emily Ducich"/>
    <s v="MaringÃ¡"/>
    <n v="32701"/>
    <s v="ParanÃ¡"/>
    <x v="2"/>
    <s v="Sam,Pat"/>
    <x v="2"/>
    <s v="Pat"/>
    <s v="Brasil"/>
    <s v="Consumidor"/>
    <s v="Tecnologia"/>
    <s v="MÃ¡quinas de EscritÃ³rio"/>
    <x v="346"/>
    <s v="Medium Box"/>
    <n v="0.37"/>
    <d v="2010-01-03T00:00:00"/>
  </r>
  <r>
    <n v="1782"/>
    <n v="8284"/>
    <n v="59204"/>
    <x v="1350"/>
    <s v="MÃ©dia"/>
    <x v="34"/>
    <n v="250.29"/>
    <n v="0.1"/>
    <s v="AÃ©reo Normal"/>
    <n v="-9.3149999999999906"/>
    <n v="-9.3149999999999906"/>
    <s v=""/>
    <x v="423"/>
    <n v="12.62"/>
    <s v="Corey Catlett"/>
    <s v="Recife"/>
    <n v="92054"/>
    <s v="Pernambuco"/>
    <x v="1"/>
    <s v="Chris,Pat"/>
    <x v="1"/>
    <s v="Pat"/>
    <s v="Brasil"/>
    <s v="EscritÃ³rio em Casa"/>
    <s v="Material de EscritÃ³rio"/>
    <s v="Capas e AcessÃ³rios"/>
    <x v="609"/>
    <s v="Small Box"/>
    <n v="0.37"/>
    <d v="2012-03-01T00:00:00"/>
  </r>
  <r>
    <n v="1783"/>
    <n v="8285"/>
    <n v="59204"/>
    <x v="1350"/>
    <s v="MÃ©dia"/>
    <x v="25"/>
    <n v="251.59"/>
    <n v="0.09"/>
    <s v="AÃ©reo Normal"/>
    <n v="39.229999999999997"/>
    <n v="39.229999999999997"/>
    <s v=""/>
    <x v="273"/>
    <n v="5.08"/>
    <s v="Corey Catlett"/>
    <s v="Recife"/>
    <n v="92054"/>
    <s v="Pernambuco"/>
    <x v="1"/>
    <s v="Chris,Pat"/>
    <x v="1"/>
    <s v="Pat"/>
    <s v="Brasil"/>
    <s v="EscritÃ³rio em Casa"/>
    <s v="Material de EscritÃ³rio"/>
    <s v="Papel"/>
    <x v="375"/>
    <s v="Wrap Bag"/>
    <n v="0.38"/>
    <d v="2012-03-01T00:00:00"/>
  </r>
  <r>
    <n v="1784"/>
    <n v="8286"/>
    <n v="59204"/>
    <x v="1350"/>
    <s v="MÃ©dia"/>
    <x v="16"/>
    <n v="151.75"/>
    <n v="0.04"/>
    <s v="AÃ©reo Normal"/>
    <n v="-66.239999999999995"/>
    <n v="-66.239999999999995"/>
    <s v=""/>
    <x v="311"/>
    <n v="5.59"/>
    <s v="Corey Catlett"/>
    <s v="MaringÃ¡"/>
    <n v="72143"/>
    <s v="ParanÃ¡"/>
    <x v="2"/>
    <s v="Sam,Pat"/>
    <x v="2"/>
    <s v="Pat"/>
    <s v="Brasil"/>
    <s v="EscritÃ³rio em Casa"/>
    <s v="Material de EscritÃ³rio"/>
    <s v="Capas e AcessÃ³rios"/>
    <x v="433"/>
    <s v="Small Box"/>
    <n v="0.4"/>
    <d v="2012-03-01T00:00:00"/>
  </r>
  <r>
    <n v="2462"/>
    <n v="8287"/>
    <n v="59205"/>
    <x v="970"/>
    <s v="CrÃ­tica"/>
    <x v="41"/>
    <n v="54.59"/>
    <n v="0"/>
    <s v="AÃ©reo Normal"/>
    <n v="-47.18"/>
    <n v="-47.18"/>
    <s v=""/>
    <x v="152"/>
    <n v="6.89"/>
    <s v="Neil Knudson"/>
    <s v="Pelotas"/>
    <n v="27587"/>
    <s v="Rio Grande do Sul"/>
    <x v="2"/>
    <s v="Sam,Pat"/>
    <x v="2"/>
    <s v="Pat"/>
    <s v="Brasil"/>
    <s v="EscritÃ³rio em Casa"/>
    <s v="Material de EscritÃ³rio"/>
    <s v="Etiquetas"/>
    <x v="570"/>
    <s v="Small Box"/>
    <n v="0.39"/>
    <d v="2011-11-02T00:00:00"/>
  </r>
  <r>
    <n v="2463"/>
    <n v="8288"/>
    <n v="59205"/>
    <x v="970"/>
    <s v="CrÃ­tica"/>
    <x v="44"/>
    <n v="597.04"/>
    <n v="0.05"/>
    <s v="AÃ©reo Normal"/>
    <n v="-157.41999999999999"/>
    <n v="-157.41999999999999"/>
    <s v=""/>
    <x v="488"/>
    <n v="7.04"/>
    <s v="Neil Knudson"/>
    <s v="Pelotas"/>
    <n v="27587"/>
    <s v="Rio Grande do Sul"/>
    <x v="2"/>
    <s v="Sam,Pat"/>
    <x v="2"/>
    <s v="Pat"/>
    <s v="Brasil"/>
    <s v="EscritÃ³rio em Casa"/>
    <s v="Material de EscritÃ³rio"/>
    <s v="Armazenamento e OrganizaÃ§Ã£o"/>
    <x v="746"/>
    <s v="Small Box"/>
    <n v="0.81"/>
    <d v="2011-11-02T00:00:00"/>
  </r>
  <r>
    <n v="7566"/>
    <n v="8289"/>
    <n v="59207"/>
    <x v="1193"/>
    <s v="CrÃ­tica"/>
    <x v="12"/>
    <n v="10.119999999999999"/>
    <n v="0.09"/>
    <s v="AÃ©reo Normal"/>
    <n v="-4.07"/>
    <n v="-4.07"/>
    <s v=""/>
    <x v="582"/>
    <n v="1.58"/>
    <s v="Roy Collins"/>
    <s v="Pelotas"/>
    <n v="38401"/>
    <s v="Rio Grande do Sul"/>
    <x v="2"/>
    <s v="Sam,Pat"/>
    <x v="2"/>
    <s v="Pat"/>
    <s v="Brasil"/>
    <s v="Corporativo"/>
    <s v="Material de EscritÃ³rio"/>
    <s v="ElÃ¡sticos"/>
    <x v="915"/>
    <s v="Wrap Bag"/>
    <n v="0.39"/>
    <d v="2009-05-19T00:00:00"/>
  </r>
  <r>
    <n v="8370"/>
    <n v="8291"/>
    <n v="59232"/>
    <x v="23"/>
    <s v="Alta"/>
    <x v="3"/>
    <n v="725.43"/>
    <n v="0"/>
    <s v="AÃ©reo Normal"/>
    <n v="245.97"/>
    <n v="245.97"/>
    <s v=""/>
    <x v="137"/>
    <n v="5.76"/>
    <s v="Robert Waldorf"/>
    <s v="ItajaÃ­"/>
    <n v="71203"/>
    <s v="Santa Catarina"/>
    <x v="2"/>
    <s v="Sam,Pat"/>
    <x v="2"/>
    <s v="Pat"/>
    <s v="Brasil"/>
    <s v="EscritÃ³rio em Casa"/>
    <s v="Material de EscritÃ³rio"/>
    <s v="Papel"/>
    <x v="273"/>
    <s v="Small Box"/>
    <n v="0.4"/>
    <d v="2009-01-07T00:00:00"/>
  </r>
  <r>
    <n v="6828"/>
    <n v="8296"/>
    <n v="59238"/>
    <x v="188"/>
    <s v="Alta"/>
    <x v="41"/>
    <n v="455.88"/>
    <n v="0.03"/>
    <s v="AÃ©reo RÃ¡pido"/>
    <n v="9.15"/>
    <n v="9.15"/>
    <s v=""/>
    <x v="202"/>
    <n v="8.99"/>
    <s v="Paul Prost"/>
    <s v="Pelotas"/>
    <n v="37027"/>
    <s v="Rio Grande do Sul"/>
    <x v="2"/>
    <s v="Sam,Pat"/>
    <x v="2"/>
    <s v="Pat"/>
    <s v="Brasil"/>
    <s v="Corporativo"/>
    <s v="Material de EscritÃ³rio"/>
    <s v="Canetas e materiais de arte"/>
    <x v="392"/>
    <s v="Small Pack"/>
    <n v="0.59"/>
    <d v="2009-09-20T00:00:00"/>
  </r>
  <r>
    <n v="6187"/>
    <n v="8297"/>
    <n v="59270"/>
    <x v="1245"/>
    <s v="Alta"/>
    <x v="10"/>
    <n v="25312"/>
    <n v="0.01"/>
    <s v="Transporte RodoviÃ¡rio"/>
    <n v="8788.81"/>
    <n v="8788.81"/>
    <s v=""/>
    <x v="674"/>
    <n v="16.63"/>
    <s v="Deborah Brumfield"/>
    <s v="Belo Horizonte"/>
    <n v="1701"/>
    <s v="Minas Gerais"/>
    <x v="3"/>
    <s v="Erin"/>
    <x v="3"/>
    <m/>
    <s v="Brasil"/>
    <s v="Pequenas Empresas"/>
    <s v="Tecnologia"/>
    <s v="MÃ¡quinas de EscritÃ³rio"/>
    <x v="1099"/>
    <s v="Jumbo Box"/>
    <n v="0.59"/>
    <d v="2010-01-13T00:00:00"/>
  </r>
  <r>
    <n v="6188"/>
    <n v="8300"/>
    <n v="59270"/>
    <x v="1245"/>
    <s v="Alta"/>
    <x v="26"/>
    <n v="1597.02"/>
    <n v="0.01"/>
    <s v="AÃ©reo Normal"/>
    <n v="749.03"/>
    <n v="749.03"/>
    <s v=""/>
    <x v="119"/>
    <n v="1.99"/>
    <s v="Deborah Brumfield"/>
    <s v="VitÃ³ria"/>
    <n v="4106"/>
    <s v="EspÃ­rito Santo"/>
    <x v="3"/>
    <s v="Erin"/>
    <x v="3"/>
    <m/>
    <s v="Brasil"/>
    <s v="Pequenas Empresas"/>
    <s v="Tecnologia"/>
    <s v="PerifÃ©ricos"/>
    <x v="136"/>
    <s v="Small Pack"/>
    <n v="0.42"/>
    <d v="2010-01-13T00:00:00"/>
  </r>
  <r>
    <n v="6196"/>
    <n v="8298"/>
    <n v="59270"/>
    <x v="1245"/>
    <s v="Alta"/>
    <x v="18"/>
    <n v="2138.63"/>
    <n v="0.01"/>
    <s v="AÃ©reo Normal"/>
    <n v="453.03"/>
    <n v="453.03"/>
    <s v=""/>
    <x v="565"/>
    <n v="19.989999999999998"/>
    <s v="Deborah Brumfield"/>
    <s v="Belo Horizonte"/>
    <n v="1040"/>
    <s v="Minas Gerais"/>
    <x v="3"/>
    <s v="Erin"/>
    <x v="3"/>
    <m/>
    <s v="Brasil"/>
    <s v="Pequenas Empresas"/>
    <s v="Material de EscritÃ³rio"/>
    <s v="Armazenamento e OrganizaÃ§Ã£o"/>
    <x v="890"/>
    <s v="Small Box"/>
    <n v="0.56000000000000005"/>
    <d v="2010-01-12T00:00:00"/>
  </r>
  <r>
    <n v="6201"/>
    <n v="8299"/>
    <n v="59270"/>
    <x v="1245"/>
    <s v="Alta"/>
    <x v="38"/>
    <n v="647.27"/>
    <n v="0.08"/>
    <s v="Transporte RodoviÃ¡rio"/>
    <n v="-404.77"/>
    <n v="-404.77"/>
    <s v=""/>
    <x v="242"/>
    <n v="70.2"/>
    <s v="Deborah Brumfield"/>
    <s v="SÃ£o Vicente"/>
    <n v="7650"/>
    <s v="SÃ£o Paulo"/>
    <x v="3"/>
    <s v="Erin"/>
    <x v="3"/>
    <m/>
    <s v="Brasil"/>
    <s v="Pequenas Empresas"/>
    <s v="MobiliÃ¡rio"/>
    <s v="Cadeiras"/>
    <x v="323"/>
    <s v="Jumbo Drum"/>
    <n v="0.74"/>
    <d v="2010-01-11T00:00:00"/>
  </r>
  <r>
    <n v="3482"/>
    <n v="8302"/>
    <n v="59271"/>
    <x v="1090"/>
    <s v="NÃ£o Especificada"/>
    <x v="3"/>
    <n v="144.03"/>
    <n v="0.02"/>
    <s v="AÃ©reo Normal"/>
    <n v="-37.04"/>
    <n v="-37.04"/>
    <s v=""/>
    <x v="25"/>
    <n v="5.2"/>
    <s v="Lynn Smith"/>
    <s v="Pelotas"/>
    <n v="22124"/>
    <s v="Rio Grande do Sul"/>
    <x v="2"/>
    <s v="Sam,Pat"/>
    <x v="2"/>
    <s v="Pat"/>
    <s v="Brasil"/>
    <s v="Corporativo"/>
    <s v="Material de EscritÃ³rio"/>
    <s v="Papel"/>
    <x v="352"/>
    <s v="Small Box"/>
    <n v="0.36"/>
    <d v="2011-04-27T00:00:00"/>
  </r>
  <r>
    <n v="3488"/>
    <n v="8301"/>
    <n v="59271"/>
    <x v="1090"/>
    <s v="NÃ£o Especificada"/>
    <x v="47"/>
    <n v="630.38"/>
    <n v="0.02"/>
    <s v="AÃ©reo RÃ¡pido"/>
    <n v="-186.77"/>
    <n v="-186.77"/>
    <s v=""/>
    <x v="185"/>
    <n v="13.32"/>
    <s v="Lynn Smith"/>
    <s v="Pelotas"/>
    <n v="22124"/>
    <s v="Rio Grande do Sul"/>
    <x v="2"/>
    <s v="Sam,Pat"/>
    <x v="2"/>
    <s v="Pat"/>
    <s v="Brasil"/>
    <s v="Corporativo"/>
    <s v="Material de EscritÃ³rio"/>
    <s v="EletrodomÃ©sticos"/>
    <x v="232"/>
    <s v="Small Box"/>
    <n v="0.43"/>
    <d v="2011-04-26T00:00:00"/>
  </r>
  <r>
    <n v="6369"/>
    <n v="8303"/>
    <n v="59297"/>
    <x v="1302"/>
    <s v="MÃ©dia"/>
    <x v="37"/>
    <n v="1582.47"/>
    <n v="0.05"/>
    <s v="Transporte RodoviÃ¡rio"/>
    <n v="-205.02420000000001"/>
    <n v="-205.02420000000001"/>
    <s v=""/>
    <x v="478"/>
    <n v="56.14"/>
    <s v="Annie Thurman"/>
    <s v="Natal"/>
    <n v="84107"/>
    <s v="Rio Grande do Norte"/>
    <x v="1"/>
    <s v="Chris,Pat"/>
    <x v="1"/>
    <s v="Pat"/>
    <s v="Brasil"/>
    <s v="Consumidor"/>
    <s v="Tecnologia"/>
    <s v="MÃ¡quinas de EscritÃ³rio"/>
    <x v="716"/>
    <s v="Jumbo Box"/>
    <n v="0.39"/>
    <d v="2009-12-11T00:00:00"/>
  </r>
  <r>
    <n v="132"/>
    <n v="8304"/>
    <n v="59329"/>
    <x v="665"/>
    <s v="CrÃ­tica"/>
    <x v="44"/>
    <n v="128.12"/>
    <n v="0.08"/>
    <s v="AÃ©reo Normal"/>
    <n v="-135.59649999999999"/>
    <n v="-135.59649999999999"/>
    <s v=""/>
    <x v="249"/>
    <n v="5.44"/>
    <s v="Cari MacIntyre"/>
    <s v="SÃ£o LuÃ­s"/>
    <n v="88201"/>
    <s v="MaranhÃ£o"/>
    <x v="1"/>
    <s v="Chris,Pat"/>
    <x v="1"/>
    <s v="Pat"/>
    <s v="Brasil"/>
    <s v="Corporativo"/>
    <s v="Material de EscritÃ³rio"/>
    <s v="Capas e AcessÃ³rios"/>
    <x v="331"/>
    <s v="Small Box"/>
    <n v="0.36"/>
    <d v="2012-12-06T00:00:00"/>
  </r>
  <r>
    <n v="133"/>
    <n v="8306"/>
    <n v="59329"/>
    <x v="665"/>
    <s v="CrÃ­tica"/>
    <x v="7"/>
    <n v="214.23"/>
    <n v="0.01"/>
    <s v="AÃ©reo Normal"/>
    <n v="-165.42"/>
    <n v="-165.42"/>
    <s v=""/>
    <x v="710"/>
    <n v="7.1"/>
    <s v="Cari MacIntyre"/>
    <s v="SÃ£o LuÃ­s"/>
    <n v="88201"/>
    <s v="MaranhÃ£o"/>
    <x v="1"/>
    <s v="Chris,Pat"/>
    <x v="1"/>
    <s v="Pat"/>
    <s v="Brasil"/>
    <s v="Corporativo"/>
    <s v="MobiliÃ¡rio"/>
    <s v="MobiliÃ¡rio de EscritÃ³rio"/>
    <x v="1172"/>
    <s v="Small Box"/>
    <n v="0.42"/>
    <d v="2012-12-06T00:00:00"/>
  </r>
  <r>
    <n v="137"/>
    <n v="8307"/>
    <n v="59329"/>
    <x v="665"/>
    <s v="CrÃ­tica"/>
    <x v="7"/>
    <n v="214.19"/>
    <n v="0.05"/>
    <s v="AÃ©reo Normal"/>
    <n v="-66.06"/>
    <n v="-66.06"/>
    <s v=""/>
    <x v="18"/>
    <n v="4.7"/>
    <s v="Cari MacIntyre"/>
    <s v="SÃ£o LuÃ­s"/>
    <n v="88201"/>
    <s v="MaranhÃ£o"/>
    <x v="1"/>
    <s v="Chris,Pat"/>
    <x v="1"/>
    <s v="Pat"/>
    <s v="Brasil"/>
    <s v="Corporativo"/>
    <s v="Material de EscritÃ³rio"/>
    <s v="Papel"/>
    <x v="735"/>
    <s v="Small Box"/>
    <n v="0.38"/>
    <d v="2012-12-05T00:00:00"/>
  </r>
  <r>
    <n v="143"/>
    <n v="8305"/>
    <n v="59329"/>
    <x v="665"/>
    <s v="CrÃ­tica"/>
    <x v="16"/>
    <n v="165.62"/>
    <n v="0.03"/>
    <s v="AÃ©reo Normal"/>
    <n v="-64.72"/>
    <n v="-64.72"/>
    <s v=""/>
    <x v="89"/>
    <n v="5.22"/>
    <s v="Cari MacIntyre"/>
    <s v="SÃ£o LuÃ­s"/>
    <n v="88201"/>
    <s v="MaranhÃ£o"/>
    <x v="1"/>
    <s v="Chris,Pat"/>
    <x v="1"/>
    <s v="Pat"/>
    <s v="Brasil"/>
    <s v="Corporativo"/>
    <s v="MobiliÃ¡rio"/>
    <s v="MobiliÃ¡rio de EscritÃ³rio"/>
    <x v="102"/>
    <s v="Small Box"/>
    <n v="0.6"/>
    <d v="2012-12-04T00:00:00"/>
  </r>
  <r>
    <n v="694"/>
    <n v="8308"/>
    <n v="59361"/>
    <x v="687"/>
    <s v="Alta"/>
    <x v="45"/>
    <n v="1008.34"/>
    <n v="0.09"/>
    <s v="AÃ©reo Normal"/>
    <n v="218.65"/>
    <n v="218.65"/>
    <s v=""/>
    <x v="378"/>
    <n v="6.3"/>
    <s v="Thea Hudgings"/>
    <s v="MaringÃ¡"/>
    <n v="33458"/>
    <s v="ParanÃ¡"/>
    <x v="2"/>
    <s v="Sam,Pat"/>
    <x v="2"/>
    <s v="Pat"/>
    <s v="Brasil"/>
    <s v="Consumidor"/>
    <s v="Tecnologia"/>
    <s v="MÃ¡quinas de EscritÃ³rio"/>
    <x v="532"/>
    <s v="Medium Box"/>
    <n v="0.38"/>
    <d v="2012-08-31T00:00:00"/>
  </r>
  <r>
    <n v="7667"/>
    <n v="8309"/>
    <n v="59363"/>
    <x v="1217"/>
    <s v="Alta"/>
    <x v="4"/>
    <n v="158.91"/>
    <n v="0.06"/>
    <s v="AÃ©reo Normal"/>
    <n v="-38.57"/>
    <n v="-38.57"/>
    <s v=""/>
    <x v="64"/>
    <n v="5.2"/>
    <s v="Alyssa Tate"/>
    <s v="Recife"/>
    <n v="94952"/>
    <s v="Pernambuco"/>
    <x v="1"/>
    <s v="Chris,Pat"/>
    <x v="1"/>
    <s v="Pat"/>
    <s v="Brasil"/>
    <s v="Pequenas Empresas"/>
    <s v="Material de EscritÃ³rio"/>
    <s v="Papel"/>
    <x v="590"/>
    <s v="Small Box"/>
    <n v="0.37"/>
    <d v="2009-05-02T00:00:00"/>
  </r>
  <r>
    <n v="6383"/>
    <n v="8310"/>
    <n v="59365"/>
    <x v="1159"/>
    <s v="MÃ©dia"/>
    <x v="23"/>
    <n v="534.29999999999995"/>
    <n v="0.05"/>
    <s v="Transporte RodoviÃ¡rio"/>
    <n v="-1220.9144999999901"/>
    <n v="-1220.9144999999901"/>
    <s v=""/>
    <x v="164"/>
    <n v="14.7"/>
    <s v="Sanjit Engle"/>
    <s v="MaringÃ¡"/>
    <n v="33021"/>
    <s v="ParanÃ¡"/>
    <x v="2"/>
    <s v="Sam,Pat"/>
    <x v="2"/>
    <s v="Pat"/>
    <s v="Brasil"/>
    <s v="EscritÃ³rio em Casa"/>
    <s v="Tecnologia"/>
    <s v="MÃ¡quinas de EscritÃ³rio"/>
    <x v="197"/>
    <s v="Jumbo Drum"/>
    <n v="0.59"/>
    <d v="2009-12-09T00:00:00"/>
  </r>
  <r>
    <n v="6517"/>
    <n v="8315"/>
    <n v="59396"/>
    <x v="1351"/>
    <s v="CrÃ­tica"/>
    <x v="7"/>
    <n v="5930.34"/>
    <n v="7.0000000000000007E-2"/>
    <s v="AÃ©reo Normal"/>
    <n v="427.68"/>
    <n v="427.68"/>
    <s v=""/>
    <x v="139"/>
    <n v="6.5"/>
    <s v="Brian Dahlen"/>
    <s v="Pelotas"/>
    <n v="37130"/>
    <s v="Rio Grande do Sul"/>
    <x v="2"/>
    <s v="Sam,Pat"/>
    <x v="2"/>
    <s v="Pat"/>
    <s v="Brasil"/>
    <s v="Pequenas Empresas"/>
    <s v="Tecnologia"/>
    <s v="PerifÃ©ricos"/>
    <x v="159"/>
    <s v="Small Box"/>
    <n v="0.74"/>
    <d v="2009-11-16T00:00:00"/>
  </r>
  <r>
    <n v="4840"/>
    <n v="8318"/>
    <n v="59428"/>
    <x v="399"/>
    <s v="Alta"/>
    <x v="49"/>
    <n v="3602.12"/>
    <n v="0.05"/>
    <s v="Transporte RodoviÃ¡rio"/>
    <n v="-728.18"/>
    <n v="-728.18"/>
    <s v=""/>
    <x v="111"/>
    <n v="45"/>
    <s v="Katrina Willman"/>
    <s v="TaubatÃ©"/>
    <n v="15241"/>
    <s v="SÃ£o Paulo"/>
    <x v="3"/>
    <s v="Erin"/>
    <x v="3"/>
    <m/>
    <s v="Brasil"/>
    <s v="Consumidor"/>
    <s v="MobiliÃ¡rio"/>
    <s v="Cadeiras"/>
    <x v="1143"/>
    <s v="Jumbo Drum"/>
    <n v="0.69"/>
    <d v="2010-09-10T00:00:00"/>
  </r>
  <r>
    <n v="4843"/>
    <n v="8319"/>
    <n v="59428"/>
    <x v="399"/>
    <s v="Alta"/>
    <x v="27"/>
    <n v="1174.94"/>
    <n v="0.02"/>
    <s v="AÃ©reo Normal"/>
    <n v="-125.79"/>
    <n v="-125.79"/>
    <s v=""/>
    <x v="405"/>
    <n v="19.46"/>
    <s v="Katrina Willman"/>
    <s v="TaubatÃ©"/>
    <n v="15241"/>
    <s v="SÃ£o Paulo"/>
    <x v="3"/>
    <s v="Erin"/>
    <x v="3"/>
    <m/>
    <s v="Brasil"/>
    <s v="Consumidor"/>
    <s v="MobiliÃ¡rio"/>
    <s v="MobiliÃ¡rio de EscritÃ³rio"/>
    <x v="576"/>
    <s v="Small Box"/>
    <n v="0.44"/>
    <d v="2010-09-09T00:00:00"/>
  </r>
  <r>
    <n v="2074"/>
    <n v="8320"/>
    <n v="59456"/>
    <x v="328"/>
    <s v="Baixa"/>
    <x v="14"/>
    <n v="182.92"/>
    <n v="0.06"/>
    <s v="AÃ©reo Normal"/>
    <n v="-1367.72"/>
    <n v="-1367.72"/>
    <s v=""/>
    <x v="78"/>
    <n v="49"/>
    <s v="Justin Ellison"/>
    <s v="Pelotas"/>
    <n v="39208"/>
    <s v="Rio Grande do Sul"/>
    <x v="2"/>
    <s v="Sam,Pat"/>
    <x v="2"/>
    <s v="Pat"/>
    <s v="Brasil"/>
    <s v="EscritÃ³rio em Casa"/>
    <s v="Material de EscritÃ³rio"/>
    <s v="EletrodomÃ©sticos"/>
    <x v="90"/>
    <s v="Large Box"/>
    <n v="0.6"/>
    <d v="2012-01-08T00:00:00"/>
  </r>
  <r>
    <n v="1631"/>
    <n v="8325"/>
    <n v="59491"/>
    <x v="120"/>
    <s v="Alta"/>
    <x v="42"/>
    <n v="12470.31"/>
    <n v="0.04"/>
    <s v="AÃ©reo Normal"/>
    <n v="5528.5020000000004"/>
    <n v="5528.5020000000004"/>
    <s v=""/>
    <x v="609"/>
    <n v="19.989999999999998"/>
    <s v="Greg Hansen"/>
    <s v="TaubatÃ©"/>
    <n v="44112"/>
    <s v="SÃ£o Paulo"/>
    <x v="3"/>
    <s v="Erin"/>
    <x v="3"/>
    <m/>
    <s v="Brasil"/>
    <s v="EscritÃ³rio em Casa"/>
    <s v="Material de EscritÃ³rio"/>
    <s v="Capas e AcessÃ³rios"/>
    <x v="969"/>
    <s v="Small Box"/>
    <n v="0.38"/>
    <d v="2012-03-27T00:00:00"/>
  </r>
  <r>
    <n v="1636"/>
    <n v="8324"/>
    <n v="59491"/>
    <x v="120"/>
    <s v="Alta"/>
    <x v="6"/>
    <n v="562.95000000000005"/>
    <n v="0.06"/>
    <s v="AÃ©reo Normal"/>
    <n v="147.12"/>
    <n v="147.12"/>
    <s v=""/>
    <x v="511"/>
    <n v="2.85"/>
    <s v="Greg Hansen"/>
    <s v="Pelotas"/>
    <n v="28031"/>
    <s v="Rio Grande do Sul"/>
    <x v="2"/>
    <s v="Sam,Pat"/>
    <x v="2"/>
    <s v="Pat"/>
    <s v="Brasil"/>
    <s v="EscritÃ³rio em Casa"/>
    <s v="MobiliÃ¡rio"/>
    <s v="MobiliÃ¡rio de EscritÃ³rio"/>
    <x v="784"/>
    <s v="Small Pack"/>
    <n v="0.55000000000000004"/>
    <d v="2012-03-26T00:00:00"/>
  </r>
  <r>
    <n v="1647"/>
    <n v="8322"/>
    <n v="59491"/>
    <x v="120"/>
    <s v="Alta"/>
    <x v="34"/>
    <n v="32.31"/>
    <n v="0.09"/>
    <s v="AÃ©reo Normal"/>
    <n v="-33.591500000000003"/>
    <n v="-33.591500000000003"/>
    <s v=""/>
    <x v="73"/>
    <n v="5.47"/>
    <s v="Greg Hansen"/>
    <s v="Pelotas"/>
    <n v="28031"/>
    <s v="Rio Grande do Sul"/>
    <x v="2"/>
    <s v="Sam,Pat"/>
    <x v="2"/>
    <s v="Pat"/>
    <s v="Brasil"/>
    <s v="EscritÃ³rio em Casa"/>
    <s v="Material de EscritÃ³rio"/>
    <s v="Capas e AcessÃ³rios"/>
    <x v="83"/>
    <s v="Small Box"/>
    <n v="0.37"/>
    <d v="2012-03-25T00:00:00"/>
  </r>
  <r>
    <n v="1654"/>
    <n v="8323"/>
    <n v="59491"/>
    <x v="120"/>
    <s v="Alta"/>
    <x v="0"/>
    <n v="57.9"/>
    <n v="0.03"/>
    <s v="AÃ©reo Normal"/>
    <n v="-48.138999999999903"/>
    <n v="-48.138999999999903"/>
    <s v=""/>
    <x v="24"/>
    <n v="11.51"/>
    <s v="Greg Hansen"/>
    <s v="Pelotas"/>
    <n v="28031"/>
    <s v="Rio Grande do Sul"/>
    <x v="2"/>
    <s v="Sam,Pat"/>
    <x v="2"/>
    <s v="Pat"/>
    <s v="Brasil"/>
    <s v="EscritÃ³rio em Casa"/>
    <s v="Material de EscritÃ³rio"/>
    <s v="Capas e AcessÃ³rios"/>
    <x v="772"/>
    <s v="Small Box"/>
    <n v="0.36"/>
    <d v="2012-03-24T00:00:00"/>
  </r>
  <r>
    <n v="307"/>
    <n v="8326"/>
    <n v="59492"/>
    <x v="963"/>
    <s v="NÃ£o Especificada"/>
    <x v="16"/>
    <n v="170.4"/>
    <n v="0.02"/>
    <s v="AÃ©reo Normal"/>
    <n v="-153.75"/>
    <n v="-153.75"/>
    <s v=""/>
    <x v="31"/>
    <n v="10.050000000000001"/>
    <s v="Jill Fjeld"/>
    <s v="MaringÃ¡"/>
    <n v="33403"/>
    <s v="ParanÃ¡"/>
    <x v="2"/>
    <s v="Sam,Pat"/>
    <x v="2"/>
    <s v="Pat"/>
    <s v="Brasil"/>
    <s v="EscritÃ³rio em Casa"/>
    <s v="Material de EscritÃ³rio"/>
    <s v="Papel"/>
    <x v="924"/>
    <s v="Small Box"/>
    <n v="0.37"/>
    <d v="2012-11-01T00:00:00"/>
  </r>
  <r>
    <n v="6180"/>
    <n v="8327"/>
    <n v="59552"/>
    <x v="651"/>
    <s v="NÃ£o Especificada"/>
    <x v="33"/>
    <n v="314.26"/>
    <n v="0"/>
    <s v="AÃ©reo Normal"/>
    <n v="-71.046999999999997"/>
    <n v="-71.046999999999997"/>
    <s v=""/>
    <x v="661"/>
    <n v="6.28"/>
    <s v="Pierre Wener"/>
    <s v="Rio de Janeiro"/>
    <n v="5401"/>
    <s v="Rio de Janeiro"/>
    <x v="3"/>
    <s v="Erin"/>
    <x v="3"/>
    <m/>
    <s v="Brasil"/>
    <s v="EscritÃ³rio em Casa"/>
    <s v="Material de EscritÃ³rio"/>
    <s v="Capas e AcessÃ³rios"/>
    <x v="1080"/>
    <s v="Small Box"/>
    <n v="0.4"/>
    <d v="2010-01-14T00:00:00"/>
  </r>
  <r>
    <n v="4427"/>
    <n v="8329"/>
    <n v="59553"/>
    <x v="1352"/>
    <s v="NÃ£o Especificada"/>
    <x v="8"/>
    <n v="2170.3049999999998"/>
    <n v="0.1"/>
    <s v="AÃ©reo Normal"/>
    <n v="264.32100000000003"/>
    <n v="264.32100000000003"/>
    <s v=""/>
    <x v="6"/>
    <n v="8.99"/>
    <s v="Raymond Fair"/>
    <s v="Recife"/>
    <n v="94568"/>
    <s v="Pernambuco"/>
    <x v="1"/>
    <s v="Chris,Pat"/>
    <x v="1"/>
    <s v="Pat"/>
    <s v="Brasil"/>
    <s v="Pequenas Empresas"/>
    <s v="Tecnologia"/>
    <s v="Telefones e ComunicaÃ§Ã£o"/>
    <x v="261"/>
    <s v="Small Box"/>
    <n v="0.56000000000000005"/>
    <d v="2010-11-14T00:00:00"/>
  </r>
  <r>
    <n v="4433"/>
    <n v="8328"/>
    <n v="59553"/>
    <x v="1352"/>
    <s v="NÃ£o Especificada"/>
    <x v="5"/>
    <n v="171.57"/>
    <n v="0.04"/>
    <s v="AÃ©reo Normal"/>
    <n v="12.5"/>
    <n v="12.5"/>
    <s v=""/>
    <x v="192"/>
    <n v="5.01"/>
    <s v="Raymond Fair"/>
    <s v="Recife"/>
    <n v="94568"/>
    <s v="Pernambuco"/>
    <x v="1"/>
    <s v="Chris,Pat"/>
    <x v="1"/>
    <s v="Pat"/>
    <s v="Brasil"/>
    <s v="Pequenas Empresas"/>
    <s v="Material de EscritÃ³rio"/>
    <s v="Papel"/>
    <x v="650"/>
    <s v="Small Box"/>
    <n v="0.36"/>
    <d v="2010-11-13T00:00:00"/>
  </r>
  <r>
    <n v="2388"/>
    <n v="8330"/>
    <n v="59554"/>
    <x v="1353"/>
    <s v="CrÃ­tica"/>
    <x v="47"/>
    <n v="718.6"/>
    <n v="0.08"/>
    <s v="AÃ©reo Normal"/>
    <n v="-81.489999999999995"/>
    <n v="-81.489999999999995"/>
    <s v=""/>
    <x v="428"/>
    <n v="4"/>
    <s v="Karen Daniels"/>
    <s v="TaubatÃ©"/>
    <n v="43230"/>
    <s v="SÃ£o Paulo"/>
    <x v="3"/>
    <s v="Erin"/>
    <x v="3"/>
    <m/>
    <s v="Brasil"/>
    <s v="Consumidor"/>
    <s v="Tecnologia"/>
    <s v="PerifÃ©ricos"/>
    <x v="694"/>
    <s v="Small Box"/>
    <n v="0.79"/>
    <d v="2011-11-16T00:00:00"/>
  </r>
  <r>
    <n v="6328"/>
    <n v="8331"/>
    <n v="59556"/>
    <x v="1354"/>
    <s v="NÃ£o Especificada"/>
    <x v="15"/>
    <n v="43.46"/>
    <n v="0"/>
    <s v="AÃ©reo Normal"/>
    <n v="6.81"/>
    <n v="6.81"/>
    <s v=""/>
    <x v="640"/>
    <n v="0.7"/>
    <s v="Mark Van Huff"/>
    <s v="ItajaÃ­"/>
    <n v="42301"/>
    <s v="Santa Catarina"/>
    <x v="2"/>
    <s v="Sam,Pat"/>
    <x v="2"/>
    <s v="Pat"/>
    <s v="Brasil"/>
    <s v="EscritÃ³rio em Casa"/>
    <s v="Material de EscritÃ³rio"/>
    <s v="ElÃ¡sticos"/>
    <x v="1031"/>
    <s v="Wrap Bag"/>
    <n v="0.37"/>
    <d v="2009-12-17T00:00:00"/>
  </r>
  <r>
    <n v="6331"/>
    <n v="8332"/>
    <n v="59556"/>
    <x v="1354"/>
    <s v="NÃ£o Especificada"/>
    <x v="38"/>
    <n v="927.98749999999995"/>
    <n v="0"/>
    <s v="AÃ©reo Normal"/>
    <n v="-615.91199999999901"/>
    <n v="-615.91199999999901"/>
    <s v=""/>
    <x v="11"/>
    <n v="8.99"/>
    <s v="Mark Van Huff"/>
    <s v="ItajaÃ­"/>
    <n v="42301"/>
    <s v="Santa Catarina"/>
    <x v="2"/>
    <s v="Sam,Pat"/>
    <x v="2"/>
    <s v="Pat"/>
    <s v="Brasil"/>
    <s v="EscritÃ³rio em Casa"/>
    <s v="Tecnologia"/>
    <s v="Telefones e ComunicaÃ§Ã£o"/>
    <x v="676"/>
    <s v="Small Box"/>
    <n v="0.56000000000000005"/>
    <d v="2009-12-16T00:00:00"/>
  </r>
  <r>
    <n v="4793"/>
    <n v="8334"/>
    <n v="59559"/>
    <x v="751"/>
    <s v="CrÃ­tica"/>
    <x v="14"/>
    <n v="397.17"/>
    <n v="0.1"/>
    <s v="AÃ©reo RÃ¡pido"/>
    <n v="7.69"/>
    <n v="7.69"/>
    <s v=""/>
    <x v="69"/>
    <n v="5"/>
    <s v="Greg Hansen"/>
    <s v="TaubatÃ©"/>
    <n v="44112"/>
    <s v="SÃ£o Paulo"/>
    <x v="3"/>
    <s v="Erin"/>
    <x v="3"/>
    <m/>
    <s v="Brasil"/>
    <s v="EscritÃ³rio em Casa"/>
    <s v="MobiliÃ¡rio"/>
    <s v="MobiliÃ¡rio de EscritÃ³rio"/>
    <x v="78"/>
    <s v="Small Pack"/>
    <n v="0.49"/>
    <d v="2010-09-17T00:00:00"/>
  </r>
  <r>
    <n v="1728"/>
    <n v="8338"/>
    <n v="59586"/>
    <x v="1331"/>
    <s v="Baixa"/>
    <x v="16"/>
    <n v="167.23"/>
    <n v="0.05"/>
    <s v="AÃ©reo Normal"/>
    <n v="-43.17"/>
    <n v="-43.17"/>
    <s v=""/>
    <x v="64"/>
    <n v="5.41"/>
    <s v="Jenna Caffey"/>
    <s v="Teresina"/>
    <n v="97601"/>
    <s v="PiauÃ­"/>
    <x v="1"/>
    <s v="Chris,Pat"/>
    <x v="1"/>
    <s v="Pat"/>
    <s v="Brasil"/>
    <s v="Consumidor"/>
    <s v="Material de EscritÃ³rio"/>
    <s v="Papel"/>
    <x v="72"/>
    <s v="Small Box"/>
    <n v="0.37"/>
    <d v="2012-03-11T00:00:00"/>
  </r>
  <r>
    <n v="6696"/>
    <n v="8341"/>
    <n v="59591"/>
    <x v="187"/>
    <s v="NÃ£o Especificada"/>
    <x v="13"/>
    <n v="195.82"/>
    <n v="7.0000000000000007E-2"/>
    <s v="AÃ©reo Normal"/>
    <n v="-91.7"/>
    <n v="-91.7"/>
    <s v=""/>
    <x v="31"/>
    <n v="7.07"/>
    <s v="Jennifer Jackson"/>
    <s v="Pelotas"/>
    <n v="39212"/>
    <s v="Rio Grande do Sul"/>
    <x v="2"/>
    <s v="Sam,Pat"/>
    <x v="2"/>
    <s v="Pat"/>
    <s v="Brasil"/>
    <s v="EscritÃ³rio em Casa"/>
    <s v="Material de EscritÃ³rio"/>
    <s v="Papel"/>
    <x v="1231"/>
    <s v="Small Box"/>
    <n v="0.37"/>
    <d v="2009-10-11T00:00:00"/>
  </r>
  <r>
    <n v="6704"/>
    <n v="8340"/>
    <n v="59591"/>
    <x v="187"/>
    <s v="NÃ£o Especificada"/>
    <x v="20"/>
    <n v="3361.84"/>
    <n v="0.08"/>
    <s v="Transporte RodoviÃ¡rio"/>
    <n v="1211.76"/>
    <n v="1211.76"/>
    <s v=""/>
    <x v="696"/>
    <n v="14"/>
    <s v="Jennifer Jackson"/>
    <s v="Pelotas"/>
    <n v="39212"/>
    <s v="Rio Grande do Sul"/>
    <x v="2"/>
    <s v="Sam,Pat"/>
    <x v="2"/>
    <s v="Pat"/>
    <s v="Brasil"/>
    <s v="EscritÃ³rio em Casa"/>
    <s v="Tecnologia"/>
    <s v="MÃ¡quinas de EscritÃ³rio"/>
    <x v="1145"/>
    <s v="Jumbo Drum"/>
    <n v="0.37"/>
    <d v="2009-10-10T00:00:00"/>
  </r>
  <r>
    <n v="6003"/>
    <n v="8342"/>
    <n v="59619"/>
    <x v="1355"/>
    <s v="NÃ£o Especificada"/>
    <x v="44"/>
    <n v="225.4"/>
    <n v="0.08"/>
    <s v="AÃ©reo Normal"/>
    <n v="-165.48"/>
    <n v="-165.48"/>
    <s v=""/>
    <x v="31"/>
    <n v="8.4"/>
    <s v="Maureen Gastineau"/>
    <s v="TaubatÃ©"/>
    <n v="7410"/>
    <s v="SÃ£o Paulo"/>
    <x v="3"/>
    <s v="Erin"/>
    <x v="3"/>
    <m/>
    <s v="Brasil"/>
    <s v="Consumidor"/>
    <s v="Material de EscritÃ³rio"/>
    <s v="Papel"/>
    <x v="285"/>
    <s v="Small Box"/>
    <n v="0.37"/>
    <d v="2010-02-15T00:00:00"/>
  </r>
  <r>
    <n v="6004"/>
    <n v="8343"/>
    <n v="59619"/>
    <x v="1355"/>
    <s v="NÃ£o Especificada"/>
    <x v="40"/>
    <n v="76.040000000000006"/>
    <n v="0.04"/>
    <s v="AÃ©reo Normal"/>
    <n v="-47.55"/>
    <n v="-47.55"/>
    <s v=""/>
    <x v="25"/>
    <n v="7.15"/>
    <s v="Maureen Gastineau"/>
    <s v="Belo Horizonte"/>
    <n v="1752"/>
    <s v="Minas Gerais"/>
    <x v="3"/>
    <s v="Erin"/>
    <x v="3"/>
    <m/>
    <s v="Brasil"/>
    <s v="Consumidor"/>
    <s v="Material de EscritÃ³rio"/>
    <s v="Papel"/>
    <x v="215"/>
    <s v="Small Box"/>
    <n v="0.36"/>
    <d v="2010-02-15T00:00:00"/>
  </r>
  <r>
    <n v="3973"/>
    <n v="8346"/>
    <n v="59652"/>
    <x v="741"/>
    <s v="MÃ©dia"/>
    <x v="30"/>
    <n v="312.03500000000003"/>
    <n v="0.05"/>
    <s v="AÃ©reo Normal"/>
    <n v="-55.935000000000002"/>
    <n v="0"/>
    <s v="Returned"/>
    <x v="127"/>
    <n v="0.99"/>
    <s v="Anna Chung"/>
    <s v="MaceiÃ³"/>
    <n v="85335"/>
    <s v="Alagoas"/>
    <x v="1"/>
    <s v="Chris,Pat"/>
    <x v="1"/>
    <s v="Pat"/>
    <s v="Brasil"/>
    <s v="EscritÃ³rio em Casa"/>
    <s v="Tecnologia"/>
    <s v="Telefones e ComunicaÃ§Ã£o"/>
    <x v="878"/>
    <s v="Small Pack"/>
    <n v="0.83"/>
    <d v="2011-01-29T00:00:00"/>
  </r>
  <r>
    <n v="1097"/>
    <n v="8347"/>
    <n v="59680"/>
    <x v="1251"/>
    <s v="CrÃ­tica"/>
    <x v="5"/>
    <n v="17.77"/>
    <n v="0.05"/>
    <s v="AÃ©reo Normal"/>
    <n v="-37.67"/>
    <n v="0"/>
    <s v="Returned"/>
    <x v="729"/>
    <n v="2.96"/>
    <s v="Katherine Hughes"/>
    <s v="Pelotas"/>
    <n v="24541"/>
    <s v="Rio Grande do Sul"/>
    <x v="2"/>
    <s v="Sam,Pat"/>
    <x v="2"/>
    <s v="Pat"/>
    <s v="Brasil"/>
    <s v="Consumidor"/>
    <s v="Tecnologia"/>
    <s v="PerifÃ©ricos"/>
    <x v="1213"/>
    <s v="Small Pack"/>
    <n v="0.61"/>
    <d v="2012-06-19T00:00:00"/>
  </r>
  <r>
    <n v="7427"/>
    <n v="8348"/>
    <n v="59681"/>
    <x v="315"/>
    <s v="CrÃ­tica"/>
    <x v="3"/>
    <n v="224.34"/>
    <n v="0.02"/>
    <s v="AÃ©reo RÃ¡pido"/>
    <n v="-11.948499999999999"/>
    <n v="-11.948499999999999"/>
    <s v=""/>
    <x v="465"/>
    <n v="6.19"/>
    <s v="Giulietta Dortch"/>
    <s v="Recife"/>
    <n v="91360"/>
    <s v="Pernambuco"/>
    <x v="1"/>
    <s v="Chris,Pat"/>
    <x v="1"/>
    <s v="Pat"/>
    <s v="Brasil"/>
    <s v="Pequenas Empresas"/>
    <s v="Material de EscritÃ³rio"/>
    <s v="Capas e AcessÃ³rios"/>
    <x v="687"/>
    <s v="Small Box"/>
    <n v="0.38"/>
    <d v="2009-06-13T00:00:00"/>
  </r>
  <r>
    <n v="4031"/>
    <n v="8352"/>
    <n v="59684"/>
    <x v="962"/>
    <s v="MÃ©dia"/>
    <x v="12"/>
    <n v="14.46"/>
    <n v="0.06"/>
    <s v="AÃ©reo Normal"/>
    <n v="-5.26"/>
    <n v="-5.26"/>
    <s v=""/>
    <x v="704"/>
    <n v="2.2599999999999998"/>
    <s v="Susan MacKendrick"/>
    <s v="MaringÃ¡"/>
    <n v="32839"/>
    <s v="ParanÃ¡"/>
    <x v="2"/>
    <s v="Sam,Pat"/>
    <x v="2"/>
    <s v="Pat"/>
    <s v="Brasil"/>
    <s v="Corporativo"/>
    <s v="Material de EscritÃ³rio"/>
    <s v="Papel"/>
    <x v="1157"/>
    <s v="Wrap Bag"/>
    <n v="0.36"/>
    <d v="2011-01-17T00:00:00"/>
  </r>
  <r>
    <n v="4038"/>
    <n v="8351"/>
    <n v="59684"/>
    <x v="962"/>
    <s v="MÃ©dia"/>
    <x v="7"/>
    <n v="368.17"/>
    <n v="0"/>
    <s v="AÃ©reo RÃ¡pido"/>
    <n v="-15.12"/>
    <n v="-15.12"/>
    <s v=""/>
    <x v="260"/>
    <n v="2.38"/>
    <s v="Susan MacKendrick"/>
    <s v="MaringÃ¡"/>
    <n v="32839"/>
    <s v="ParanÃ¡"/>
    <x v="2"/>
    <s v="Sam,Pat"/>
    <x v="2"/>
    <s v="Pat"/>
    <s v="Brasil"/>
    <s v="Corporativo"/>
    <s v="Tecnologia"/>
    <s v="PerifÃ©ricos"/>
    <x v="353"/>
    <s v="Small Pack"/>
    <n v="0.74"/>
    <d v="2011-01-16T00:00:00"/>
  </r>
  <r>
    <n v="4042"/>
    <n v="8350"/>
    <n v="59684"/>
    <x v="962"/>
    <s v="MÃ©dia"/>
    <x v="31"/>
    <n v="9059.9"/>
    <n v="7.0000000000000007E-2"/>
    <s v="Transporte RodoviÃ¡rio"/>
    <n v="778.01"/>
    <n v="778.01"/>
    <s v=""/>
    <x v="479"/>
    <n v="55.24"/>
    <s v="Susan MacKendrick"/>
    <s v="MaringÃ¡"/>
    <n v="32839"/>
    <s v="ParanÃ¡"/>
    <x v="2"/>
    <s v="Sam,Pat"/>
    <x v="2"/>
    <s v="Pat"/>
    <s v="Brasil"/>
    <s v="Corporativo"/>
    <s v="Material de EscritÃ³rio"/>
    <s v="EletrodomÃ©sticos"/>
    <x v="1222"/>
    <s v="Jumbo Drum"/>
    <n v="0.56999999999999995"/>
    <d v="2011-01-15T00:00:00"/>
  </r>
  <r>
    <n v="4135"/>
    <n v="8353"/>
    <n v="59684"/>
    <x v="962"/>
    <s v="MÃ©dia"/>
    <x v="16"/>
    <n v="168.39"/>
    <n v="0.03"/>
    <s v="AÃ©reo Normal"/>
    <n v="-144.88999999999999"/>
    <n v="-144.88999999999999"/>
    <s v=""/>
    <x v="31"/>
    <n v="9.68"/>
    <s v="Susan MacKendrick"/>
    <s v="MaringÃ¡"/>
    <n v="32839"/>
    <s v="ParanÃ¡"/>
    <x v="2"/>
    <s v="Sam,Pat"/>
    <x v="2"/>
    <s v="Pat"/>
    <s v="Brasil"/>
    <s v="Corporativo"/>
    <s v="Material de EscritÃ³rio"/>
    <s v="Papel"/>
    <x v="871"/>
    <s v="Small Box"/>
    <n v="0.36"/>
    <d v="2010-12-30T00:00:00"/>
  </r>
  <r>
    <n v="3722"/>
    <n v="8356"/>
    <n v="59686"/>
    <x v="1297"/>
    <s v="Baixa"/>
    <x v="7"/>
    <n v="243.37"/>
    <n v="0.01"/>
    <s v="AÃ©reo Normal"/>
    <n v="-106.42100000000001"/>
    <n v="-106.42100000000001"/>
    <s v=""/>
    <x v="311"/>
    <n v="5.59"/>
    <s v="Shaun Chance"/>
    <s v="AracajÃº"/>
    <n v="83402"/>
    <s v="Sergipe"/>
    <x v="1"/>
    <s v="Chris,Pat"/>
    <x v="1"/>
    <s v="Pat"/>
    <s v="Brasil"/>
    <s v="Corporativo"/>
    <s v="Material de EscritÃ³rio"/>
    <s v="Capas e AcessÃ³rios"/>
    <x v="433"/>
    <s v="Small Box"/>
    <n v="0.4"/>
    <d v="2011-03-13T00:00:00"/>
  </r>
  <r>
    <n v="4223"/>
    <n v="8358"/>
    <n v="59714"/>
    <x v="670"/>
    <s v="CrÃ­tica"/>
    <x v="2"/>
    <n v="9225.65"/>
    <n v="0.03"/>
    <s v="Transporte RodoviÃ¡rio"/>
    <n v="1656.4621499999901"/>
    <n v="1656.4621499999901"/>
    <s v=""/>
    <x v="319"/>
    <n v="60"/>
    <s v="Julia Barnett"/>
    <s v="TaubatÃ©"/>
    <n v="7101"/>
    <s v="SÃ£o Paulo"/>
    <x v="3"/>
    <s v="Erin"/>
    <x v="3"/>
    <m/>
    <s v="Brasil"/>
    <s v="Corporativo"/>
    <s v="MobiliÃ¡rio"/>
    <s v="Mesas"/>
    <x v="444"/>
    <s v="Jumbo Drum"/>
    <m/>
    <d v="2010-12-15T00:00:00"/>
  </r>
  <r>
    <n v="7726"/>
    <n v="8359"/>
    <n v="59745"/>
    <x v="1087"/>
    <s v="NÃ£o Especificada"/>
    <x v="49"/>
    <n v="18092.66"/>
    <n v="0.09"/>
    <s v="AÃ©reo Normal"/>
    <n v="7917.7584999999999"/>
    <n v="7917.7584999999999"/>
    <s v=""/>
    <x v="333"/>
    <n v="19.989999999999998"/>
    <s v="Alejandro Grove"/>
    <s v="TaubatÃ©"/>
    <n v="44105"/>
    <s v="SÃ£o Paulo"/>
    <x v="3"/>
    <s v="Erin"/>
    <x v="3"/>
    <m/>
    <s v="Brasil"/>
    <s v="Consumidor"/>
    <s v="Material de EscritÃ³rio"/>
    <s v="Capas e AcessÃ³rios"/>
    <x v="465"/>
    <s v="Small Box"/>
    <n v="0.37"/>
    <d v="2009-04-21T00:00:00"/>
  </r>
  <r>
    <n v="7977"/>
    <n v="8361"/>
    <n v="59776"/>
    <x v="1315"/>
    <s v="Baixa"/>
    <x v="44"/>
    <n v="285.01"/>
    <n v="0.01"/>
    <s v="AÃ©reo RÃ¡pido"/>
    <n v="124.82"/>
    <n v="0"/>
    <s v="Returned"/>
    <x v="36"/>
    <n v="1.39"/>
    <s v="Maxwell Schwartz"/>
    <s v="Pelotas"/>
    <n v="27801"/>
    <s v="Rio Grande do Sul"/>
    <x v="2"/>
    <s v="Sam,Pat"/>
    <x v="2"/>
    <s v="Pat"/>
    <s v="Brasil"/>
    <s v="Corporativo"/>
    <s v="Material de EscritÃ³rio"/>
    <s v="Envelopes"/>
    <x v="571"/>
    <s v="Small Box"/>
    <n v="0.36"/>
    <d v="2009-03-13T00:00:00"/>
  </r>
  <r>
    <n v="7978"/>
    <n v="8362"/>
    <n v="59776"/>
    <x v="1315"/>
    <s v="Baixa"/>
    <x v="22"/>
    <n v="12215.43"/>
    <n v="7.0000000000000007E-2"/>
    <s v="Transporte RodoviÃ¡rio"/>
    <n v="5255.45"/>
    <n v="0"/>
    <s v="Returned"/>
    <x v="598"/>
    <n v="48.26"/>
    <s v="Maxwell Schwartz"/>
    <s v="Pelotas"/>
    <n v="27801"/>
    <s v="Rio Grande do Sul"/>
    <x v="2"/>
    <s v="Sam,Pat"/>
    <x v="2"/>
    <s v="Pat"/>
    <s v="Brasil"/>
    <s v="Corporativo"/>
    <s v="Tecnologia"/>
    <s v="MÃ¡quinas de EscritÃ³rio"/>
    <x v="948"/>
    <s v="Jumbo Box"/>
    <n v="0.36"/>
    <d v="2009-03-13T00:00:00"/>
  </r>
  <r>
    <n v="4241"/>
    <n v="8363"/>
    <n v="59777"/>
    <x v="786"/>
    <s v="Alta"/>
    <x v="36"/>
    <n v="917.31"/>
    <n v="0.05"/>
    <s v="AÃ©reo RÃ¡pido"/>
    <n v="-139.86000000000001"/>
    <n v="-139.86000000000001"/>
    <s v=""/>
    <x v="400"/>
    <n v="19.989999999999998"/>
    <s v="Sam Craven"/>
    <s v="ItajaÃ­"/>
    <n v="30501"/>
    <s v="Santa Catarina"/>
    <x v="2"/>
    <s v="Sam,Pat"/>
    <x v="2"/>
    <s v="Pat"/>
    <s v="Brasil"/>
    <s v="EscritÃ³rio em Casa"/>
    <s v="Tecnologia"/>
    <s v="PerifÃ©ricos"/>
    <x v="567"/>
    <s v="Small Box"/>
    <n v="0.45"/>
    <d v="2010-12-13T00:00:00"/>
  </r>
  <r>
    <n v="7536"/>
    <n v="8364"/>
    <n v="59779"/>
    <x v="236"/>
    <s v="Baixa"/>
    <x v="14"/>
    <n v="3575.23"/>
    <n v="0.04"/>
    <s v="Transporte RodoviÃ¡rio"/>
    <n v="87.879999999999896"/>
    <n v="87.879999999999896"/>
    <s v=""/>
    <x v="377"/>
    <n v="30"/>
    <s v="Stefania Perrino"/>
    <s v="ItajaÃ­"/>
    <n v="42071"/>
    <s v="Santa Catarina"/>
    <x v="2"/>
    <s v="Sam,Pat"/>
    <x v="2"/>
    <s v="Pat"/>
    <s v="Brasil"/>
    <s v="Corporativo"/>
    <s v="MobiliÃ¡rio"/>
    <s v="Cadeiras"/>
    <x v="531"/>
    <s v="Jumbo Drum"/>
    <n v="0.69"/>
    <d v="2009-05-24T00:00:00"/>
  </r>
  <r>
    <n v="5984"/>
    <n v="8365"/>
    <n v="59780"/>
    <x v="84"/>
    <s v="CrÃ­tica"/>
    <x v="24"/>
    <n v="6776.92"/>
    <n v="0"/>
    <s v="Transporte RodoviÃ¡rio"/>
    <n v="1395.02"/>
    <n v="1395.02"/>
    <s v=""/>
    <x v="521"/>
    <n v="26.53"/>
    <s v="Art Foster"/>
    <s v="JoÃ£o Pessoa"/>
    <n v="80232"/>
    <s v="ParaÃ­ba"/>
    <x v="1"/>
    <s v="Chris,Pat"/>
    <x v="1"/>
    <s v="Pat"/>
    <s v="Brasil"/>
    <s v="EscritÃ³rio em Casa"/>
    <s v="Tecnologia"/>
    <s v="MÃ¡quinas de EscritÃ³rio"/>
    <x v="799"/>
    <s v="Jumbo Drum"/>
    <n v="0.56000000000000005"/>
    <d v="2010-02-20T00:00:00"/>
  </r>
  <r>
    <n v="80"/>
    <n v="8366"/>
    <n v="59781"/>
    <x v="1298"/>
    <s v="NÃ£o Especificada"/>
    <x v="43"/>
    <n v="1837.94"/>
    <n v="0.02"/>
    <s v="AÃ©reo Normal"/>
    <n v="1249.43"/>
    <n v="1249.43"/>
    <s v=""/>
    <x v="441"/>
    <n v="8.99"/>
    <s v="Julia Barnett"/>
    <s v="TaubatÃ©"/>
    <n v="8302"/>
    <s v="SÃ£o Paulo"/>
    <x v="3"/>
    <s v="Erin"/>
    <x v="3"/>
    <m/>
    <s v="Brasil"/>
    <s v="Corporativo"/>
    <s v="MobiliÃ¡rio"/>
    <s v="MobiliÃ¡rio de EscritÃ³rio"/>
    <x v="641"/>
    <s v="Small Pack"/>
    <n v="0.35"/>
    <d v="2012-12-14T00:00:00"/>
  </r>
  <r>
    <n v="87"/>
    <n v="8367"/>
    <n v="59781"/>
    <x v="1298"/>
    <s v="NÃ£o Especificada"/>
    <x v="4"/>
    <n v="4408.2700000000004"/>
    <n v="0.04"/>
    <s v="Transporte RodoviÃ¡rio"/>
    <n v="329.28"/>
    <n v="329.28"/>
    <s v=""/>
    <x v="479"/>
    <n v="30"/>
    <s v="Julia Barnett"/>
    <s v="Belo Horizonte"/>
    <n v="1945"/>
    <s v="Minas Gerais"/>
    <x v="3"/>
    <s v="Erin"/>
    <x v="3"/>
    <m/>
    <s v="Brasil"/>
    <s v="Corporativo"/>
    <s v="MobiliÃ¡rio"/>
    <s v="Cadeiras"/>
    <x v="717"/>
    <s v="Jumbo Drum"/>
    <n v="0.69"/>
    <d v="2012-12-13T00:00:00"/>
  </r>
  <r>
    <n v="88"/>
    <n v="8368"/>
    <n v="59781"/>
    <x v="1298"/>
    <s v="NÃ£o Especificada"/>
    <x v="9"/>
    <n v="24391.16"/>
    <n v="0.04"/>
    <s v="Transporte RodoviÃ¡rio"/>
    <n v="-9611.91"/>
    <n v="-9611.91"/>
    <s v=""/>
    <x v="198"/>
    <n v="44.55"/>
    <s v="Julia Barnett"/>
    <s v="TaubatÃ©"/>
    <n v="7101"/>
    <s v="SÃ£o Paulo"/>
    <x v="3"/>
    <s v="Erin"/>
    <x v="3"/>
    <m/>
    <s v="Brasil"/>
    <s v="Corporativo"/>
    <s v="MobiliÃ¡rio"/>
    <s v="Estantes"/>
    <x v="253"/>
    <s v="Jumbo Box"/>
    <n v="0.62"/>
    <d v="2012-12-13T00:00:00"/>
  </r>
  <r>
    <n v="89"/>
    <n v="8369"/>
    <n v="59781"/>
    <x v="1298"/>
    <s v="NÃ£o Especificada"/>
    <x v="27"/>
    <n v="262.13"/>
    <n v="0"/>
    <s v="AÃ©reo RÃ¡pido"/>
    <n v="-60.91"/>
    <n v="-60.91"/>
    <s v=""/>
    <x v="28"/>
    <n v="5.3"/>
    <s v="Julia Barnett"/>
    <s v="Recife"/>
    <n v="92105"/>
    <s v="Pernambuco"/>
    <x v="1"/>
    <s v="Chris,Pat"/>
    <x v="1"/>
    <s v="Pat"/>
    <s v="Brasil"/>
    <s v="Corporativo"/>
    <s v="Material de EscritÃ³rio"/>
    <s v="Envelopes"/>
    <x v="339"/>
    <s v="Small Box"/>
    <n v="0.35"/>
    <d v="2012-12-13T00:00:00"/>
  </r>
  <r>
    <n v="90"/>
    <n v="8370"/>
    <n v="59781"/>
    <x v="1298"/>
    <s v="NÃ£o Especificada"/>
    <x v="4"/>
    <n v="173.12"/>
    <n v="0.1"/>
    <s v="AÃ©reo Normal"/>
    <n v="-166.41"/>
    <n v="-166.41"/>
    <s v=""/>
    <x v="20"/>
    <n v="11.15"/>
    <s v="Julia Barnett"/>
    <s v="Recife"/>
    <n v="92105"/>
    <s v="Pernambuco"/>
    <x v="1"/>
    <s v="Chris,Pat"/>
    <x v="1"/>
    <s v="Pat"/>
    <s v="Brasil"/>
    <s v="Corporativo"/>
    <s v="Material de EscritÃ³rio"/>
    <s v="Papel"/>
    <x v="603"/>
    <s v="Small Box"/>
    <n v="0.37"/>
    <d v="2012-12-13T00:00:00"/>
  </r>
  <r>
    <n v="4938"/>
    <n v="8371"/>
    <n v="59783"/>
    <x v="160"/>
    <s v="Baixa"/>
    <x v="49"/>
    <n v="77.430000000000007"/>
    <n v="0.01"/>
    <s v="AÃ©reo Normal"/>
    <n v="-60.07"/>
    <n v="-60.07"/>
    <s v=""/>
    <x v="1"/>
    <n v="2.56"/>
    <s v="Cindy Chapman"/>
    <s v="MaceiÃ³"/>
    <n v="85023"/>
    <s v="Alagoas"/>
    <x v="1"/>
    <s v="Chris,Pat"/>
    <x v="1"/>
    <s v="Pat"/>
    <s v="Brasil"/>
    <s v="Corporativo"/>
    <s v="Material de EscritÃ³rio"/>
    <s v="Tesouras, rÃ©guas e aparadores"/>
    <x v="1"/>
    <s v="Small Pack"/>
    <n v="0.55000000000000004"/>
    <d v="2010-08-24T00:00:00"/>
  </r>
  <r>
    <n v="3742"/>
    <n v="8372"/>
    <n v="59809"/>
    <x v="1297"/>
    <s v="NÃ£o Especificada"/>
    <x v="40"/>
    <n v="138.66999999999999"/>
    <n v="0.08"/>
    <s v="AÃ©reo Normal"/>
    <n v="-9.7174999999999994"/>
    <n v="-9.7174999999999994"/>
    <s v=""/>
    <x v="82"/>
    <n v="5.63"/>
    <s v="Denise Monton"/>
    <s v="Pelotas"/>
    <n v="27511"/>
    <s v="Rio Grande do Sul"/>
    <x v="2"/>
    <s v="Sam,Pat"/>
    <x v="2"/>
    <s v="Pat"/>
    <s v="Brasil"/>
    <s v="EscritÃ³rio em Casa"/>
    <s v="Material de EscritÃ³rio"/>
    <s v="Capas e AcessÃ³rios"/>
    <x v="94"/>
    <s v="Small Box"/>
    <n v="0.4"/>
    <d v="2011-03-10T00:00:00"/>
  </r>
  <r>
    <n v="3749"/>
    <n v="8373"/>
    <n v="59809"/>
    <x v="1297"/>
    <s v="NÃ£o Especificada"/>
    <x v="48"/>
    <n v="506.84"/>
    <n v="0.02"/>
    <s v="AÃ©reo Normal"/>
    <n v="-38.32"/>
    <n v="-38.32"/>
    <s v=""/>
    <x v="137"/>
    <n v="6.5"/>
    <s v="Denise Monton"/>
    <s v="Pelotas"/>
    <n v="27511"/>
    <s v="Rio Grande do Sul"/>
    <x v="2"/>
    <s v="Sam,Pat"/>
    <x v="2"/>
    <s v="Pat"/>
    <s v="Brasil"/>
    <s v="EscritÃ³rio em Casa"/>
    <s v="Tecnologia"/>
    <s v="PerifÃ©ricos"/>
    <x v="267"/>
    <s v="Small Box"/>
    <n v="0.64"/>
    <d v="2011-03-09T00:00:00"/>
  </r>
  <r>
    <n v="3157"/>
    <n v="8375"/>
    <n v="59812"/>
    <x v="1096"/>
    <s v="MÃ©dia"/>
    <x v="1"/>
    <n v="28.98"/>
    <n v="0.06"/>
    <s v="AÃ©reo Normal"/>
    <n v="-18.39"/>
    <n v="-18.39"/>
    <s v=""/>
    <x v="143"/>
    <n v="4.9800000000000004"/>
    <s v="Muhammed Lee"/>
    <s v="Recife"/>
    <n v="94509"/>
    <s v="Pernambuco"/>
    <x v="1"/>
    <s v="Chris,Pat"/>
    <x v="1"/>
    <s v="Pat"/>
    <s v="Brasil"/>
    <s v="Consumidor"/>
    <s v="MobiliÃ¡rio"/>
    <s v="MobiliÃ¡rio de EscritÃ³rio"/>
    <x v="168"/>
    <s v="Small Pack"/>
    <n v="0.48"/>
    <d v="2011-06-23T00:00:00"/>
  </r>
  <r>
    <n v="3168"/>
    <n v="8374"/>
    <n v="59812"/>
    <x v="1096"/>
    <s v="MÃ©dia"/>
    <x v="6"/>
    <n v="9261.24"/>
    <n v="0"/>
    <s v="AÃ©reo Normal"/>
    <n v="1646.43"/>
    <n v="1646.43"/>
    <s v=""/>
    <x v="279"/>
    <n v="19.989999999999998"/>
    <s v="Muhammed Lee"/>
    <s v="Recife"/>
    <n v="92804"/>
    <s v="Pernambuco"/>
    <x v="1"/>
    <s v="Chris,Pat"/>
    <x v="1"/>
    <s v="Pat"/>
    <s v="Brasil"/>
    <s v="Consumidor"/>
    <s v="Material de EscritÃ³rio"/>
    <s v="Armazenamento e OrganizaÃ§Ã£o"/>
    <x v="386"/>
    <s v="Small Box"/>
    <n v="0.71"/>
    <d v="2011-06-22T00:00:00"/>
  </r>
  <r>
    <n v="4208"/>
    <n v="8376"/>
    <n v="59815"/>
    <x v="968"/>
    <s v="NÃ£o Especificada"/>
    <x v="18"/>
    <n v="51.56"/>
    <n v="0.09"/>
    <s v="AÃ©reo Normal"/>
    <n v="-1.06"/>
    <n v="-1.06"/>
    <s v=""/>
    <x v="726"/>
    <n v="1.93"/>
    <s v="Christy Brittain"/>
    <s v="Recife"/>
    <n v="95070"/>
    <s v="Pernambuco"/>
    <x v="1"/>
    <s v="Chris,Pat"/>
    <x v="1"/>
    <s v="Pat"/>
    <s v="Brasil"/>
    <s v="Consumidor"/>
    <s v="Material de EscritÃ³rio"/>
    <s v="Papel"/>
    <x v="1209"/>
    <s v="Wrap Bag"/>
    <n v="0.35"/>
    <d v="2010-12-17T00:00:00"/>
  </r>
  <r>
    <n v="7989"/>
    <n v="8381"/>
    <n v="59879"/>
    <x v="1315"/>
    <s v="NÃ£o Especificada"/>
    <x v="22"/>
    <n v="987.3175"/>
    <n v="0.04"/>
    <s v="AÃ©reo RÃ¡pido"/>
    <n v="368.558999999999"/>
    <n v="0"/>
    <s v="Returned"/>
    <x v="146"/>
    <n v="3.3"/>
    <s v="Karen Bern"/>
    <s v="Pelotas"/>
    <n v="38671"/>
    <s v="Rio Grande do Sul"/>
    <x v="2"/>
    <s v="Sam,Pat"/>
    <x v="2"/>
    <s v="Pat"/>
    <s v="Brasil"/>
    <s v="Corporativo"/>
    <s v="Tecnologia"/>
    <s v="Telefones e ComunicaÃ§Ã£o"/>
    <x v="822"/>
    <s v="Small Pack"/>
    <n v="0.39"/>
    <d v="2009-03-11T00:00:00"/>
  </r>
  <r>
    <n v="5472"/>
    <n v="8385"/>
    <n v="59906"/>
    <x v="219"/>
    <s v="Alta"/>
    <x v="46"/>
    <n v="284.92"/>
    <n v="0.03"/>
    <s v="AÃ©reo Normal"/>
    <n v="81.290000000000006"/>
    <n v="81.290000000000006"/>
    <s v=""/>
    <x v="390"/>
    <n v="2.15"/>
    <s v="Lindsay Shagiari"/>
    <s v="TaubatÃ©"/>
    <n v="44646"/>
    <s v="SÃ£o Paulo"/>
    <x v="3"/>
    <s v="Erin"/>
    <x v="3"/>
    <m/>
    <s v="Brasil"/>
    <s v="EscritÃ³rio em Casa"/>
    <s v="Material de EscritÃ³rio"/>
    <s v="Papel"/>
    <x v="625"/>
    <s v="Wrap Bag"/>
    <n v="0.4"/>
    <d v="2010-05-22T00:00:00"/>
  </r>
  <r>
    <n v="2190"/>
    <n v="8388"/>
    <n v="59911"/>
    <x v="999"/>
    <s v="NÃ£o Especificada"/>
    <x v="23"/>
    <n v="10.59"/>
    <n v="0.1"/>
    <s v="AÃ©reo Normal"/>
    <n v="-4.3099999999999996"/>
    <n v="-4.3099999999999996"/>
    <s v=""/>
    <x v="390"/>
    <n v="2.15"/>
    <s v="Arianne Irving"/>
    <s v="Pelotas"/>
    <n v="38109"/>
    <s v="Rio Grande do Sul"/>
    <x v="2"/>
    <s v="Sam,Pat"/>
    <x v="2"/>
    <s v="Pat"/>
    <s v="Brasil"/>
    <s v="Corporativo"/>
    <s v="Material de EscritÃ³rio"/>
    <s v="Papel"/>
    <x v="625"/>
    <s v="Wrap Bag"/>
    <n v="0.4"/>
    <d v="2011-12-19T00:00:00"/>
  </r>
  <r>
    <n v="6267"/>
    <n v="8389"/>
    <n v="59937"/>
    <x v="607"/>
    <s v="Alta"/>
    <x v="25"/>
    <n v="235.98"/>
    <n v="0.02"/>
    <s v="AÃ©reo Normal"/>
    <n v="-32.28"/>
    <n v="0"/>
    <s v="Returned"/>
    <x v="137"/>
    <n v="17.079999999999998"/>
    <s v="John Stevenson"/>
    <s v="TaubatÃ©"/>
    <n v="11550"/>
    <s v="SÃ£o Paulo"/>
    <x v="3"/>
    <s v="Erin"/>
    <x v="3"/>
    <m/>
    <s v="Brasil"/>
    <s v="Pequenas Empresas"/>
    <s v="Material de EscritÃ³rio"/>
    <s v="Papel"/>
    <x v="914"/>
    <s v="Small Box"/>
    <n v="0.4"/>
    <d v="2009-12-29T00:00:00"/>
  </r>
  <r>
    <n v="4885"/>
    <n v="8390"/>
    <n v="59939"/>
    <x v="813"/>
    <s v="MÃ©dia"/>
    <x v="8"/>
    <n v="130.96"/>
    <n v="0.05"/>
    <s v="AÃ©reo Normal"/>
    <n v="-66.739999999999995"/>
    <n v="-66.739999999999995"/>
    <s v=""/>
    <x v="21"/>
    <n v="1.92"/>
    <s v="Nicole Fjeld"/>
    <s v="ItajaÃ­"/>
    <n v="70506"/>
    <s v="Santa Catarina"/>
    <x v="2"/>
    <s v="Sam,Pat"/>
    <x v="2"/>
    <s v="Pat"/>
    <s v="Brasil"/>
    <s v="Pequenas Empresas"/>
    <s v="Material de EscritÃ³rio"/>
    <s v="Tesouras, rÃ©guas e aparadores"/>
    <x v="22"/>
    <s v="Wrap Bag"/>
    <n v="0.84"/>
    <d v="2010-09-01T00:00:00"/>
  </r>
  <r>
    <n v="8132"/>
    <n v="8391"/>
    <n v="59942"/>
    <x v="208"/>
    <s v="MÃ©dia"/>
    <x v="26"/>
    <n v="714.46"/>
    <n v="7.0000000000000007E-2"/>
    <s v="AÃ©reo Normal"/>
    <n v="-268.64999999999998"/>
    <n v="-268.64999999999998"/>
    <s v=""/>
    <x v="90"/>
    <n v="8.99"/>
    <s v="Max Engle"/>
    <s v="Salvador"/>
    <n v="59715"/>
    <s v="Bahia"/>
    <x v="1"/>
    <s v="Chris,Pat"/>
    <x v="1"/>
    <s v="Pat"/>
    <s v="Brasil"/>
    <s v="Corporativo"/>
    <s v="Tecnologia"/>
    <s v="PerifÃ©ricos"/>
    <x v="1232"/>
    <s v="Small Pack"/>
    <n v="0.64"/>
    <d v="2009-02-10T00:00:00"/>
  </r>
  <r>
    <n v="5356"/>
    <n v="8392"/>
    <n v="59943"/>
    <x v="375"/>
    <s v="CrÃ­tica"/>
    <x v="27"/>
    <n v="679.65"/>
    <n v="0"/>
    <s v="AÃ©reo Normal"/>
    <n v="31.203499999999998"/>
    <n v="31.203499999999998"/>
    <s v=""/>
    <x v="412"/>
    <n v="8.4"/>
    <s v="Ionia McGrath"/>
    <s v="Pelotas"/>
    <n v="27288"/>
    <s v="Rio Grande do Sul"/>
    <x v="2"/>
    <s v="Sam,Pat"/>
    <x v="2"/>
    <s v="Pat"/>
    <s v="Brasil"/>
    <s v="EscritÃ³rio em Casa"/>
    <s v="Material de EscritÃ³rio"/>
    <s v="Capas e AcessÃ³rios"/>
    <x v="586"/>
    <s v="Small Box"/>
    <n v="0.39"/>
    <d v="2010-06-10T00:00:00"/>
  </r>
  <r>
    <n v="2037"/>
    <n v="8393"/>
    <n v="59969"/>
    <x v="1257"/>
    <s v="Alta"/>
    <x v="8"/>
    <n v="437.73"/>
    <n v="0.01"/>
    <s v="AÃ©reo Normal"/>
    <n v="205.7"/>
    <n v="205.7"/>
    <s v=""/>
    <x v="37"/>
    <n v="1.39"/>
    <s v="Ed Braxton"/>
    <s v="MaringÃ¡"/>
    <n v="72015"/>
    <s v="ParanÃ¡"/>
    <x v="2"/>
    <s v="Sam,Pat"/>
    <x v="2"/>
    <s v="Pat"/>
    <s v="Brasil"/>
    <s v="EscritÃ³rio em Casa"/>
    <s v="Material de EscritÃ³rio"/>
    <s v="Envelopes"/>
    <x v="38"/>
    <s v="Small Box"/>
    <n v="0.37"/>
    <d v="2012-01-13T00:00:00"/>
  </r>
  <r>
    <n v="2049"/>
    <n v="8394"/>
    <n v="59969"/>
    <x v="1257"/>
    <s v="Alta"/>
    <x v="48"/>
    <n v="275.01"/>
    <n v="0"/>
    <s v="AÃ©reo Normal"/>
    <n v="-87.11"/>
    <n v="-87.11"/>
    <s v=""/>
    <x v="269"/>
    <n v="11.25"/>
    <s v="Ed Braxton"/>
    <s v="MaringÃ¡"/>
    <n v="72015"/>
    <s v="ParanÃ¡"/>
    <x v="2"/>
    <s v="Sam,Pat"/>
    <x v="2"/>
    <s v="Pat"/>
    <s v="Brasil"/>
    <s v="EscritÃ³rio em Casa"/>
    <s v="Material de EscritÃ³rio"/>
    <s v="Armazenamento e OrganizaÃ§Ã£o"/>
    <x v="369"/>
    <s v="Small Box"/>
    <n v="0.6"/>
    <d v="2012-01-12T00:00:00"/>
  </r>
  <r>
    <n v="3274"/>
    <n v="8395"/>
    <n v="59971"/>
    <x v="701"/>
    <s v="CrÃ­tica"/>
    <x v="2"/>
    <n v="437.77"/>
    <n v="0.01"/>
    <s v="AÃ©reo RÃ¡pido"/>
    <n v="-125.8"/>
    <n v="-125.8"/>
    <s v=""/>
    <x v="90"/>
    <n v="8.99"/>
    <s v="Brad Thomas"/>
    <s v="Recife"/>
    <n v="90266"/>
    <s v="Pernambuco"/>
    <x v="1"/>
    <s v="Chris,Pat"/>
    <x v="1"/>
    <s v="Pat"/>
    <s v="Brasil"/>
    <s v="EscritÃ³rio em Casa"/>
    <s v="Tecnologia"/>
    <s v="PerifÃ©ricos"/>
    <x v="1232"/>
    <s v="Small Pack"/>
    <n v="0.64"/>
    <d v="2011-06-02T00:00:00"/>
  </r>
  <r>
    <n v="3275"/>
    <n v="8396"/>
    <n v="59971"/>
    <x v="701"/>
    <s v="CrÃ­tica"/>
    <x v="45"/>
    <n v="514.86"/>
    <n v="0.08"/>
    <s v="AÃ©reo Normal"/>
    <n v="-10.84"/>
    <n v="-10.84"/>
    <s v=""/>
    <x v="247"/>
    <n v="6.47"/>
    <s v="Brad Thomas"/>
    <s v="Recife"/>
    <n v="90266"/>
    <s v="Pernambuco"/>
    <x v="1"/>
    <s v="Chris,Pat"/>
    <x v="1"/>
    <s v="Pat"/>
    <s v="Brasil"/>
    <s v="EscritÃ³rio em Casa"/>
    <s v="Material de EscritÃ³rio"/>
    <s v="Papel"/>
    <x v="329"/>
    <s v="Small Box"/>
    <n v="0.38"/>
    <d v="2011-06-02T00:00:00"/>
  </r>
  <r>
    <n v="3276"/>
    <n v="8397"/>
    <n v="59971"/>
    <x v="701"/>
    <s v="CrÃ­tica"/>
    <x v="40"/>
    <n v="356.27"/>
    <n v="0.1"/>
    <s v="AÃ©reo RÃ¡pido"/>
    <n v="84.53"/>
    <n v="84.53"/>
    <s v=""/>
    <x v="137"/>
    <n v="5.09"/>
    <s v="Brad Thomas"/>
    <s v="Recife"/>
    <n v="90266"/>
    <s v="Pernambuco"/>
    <x v="1"/>
    <s v="Chris,Pat"/>
    <x v="1"/>
    <s v="Pat"/>
    <s v="Brasil"/>
    <s v="EscritÃ³rio em Casa"/>
    <s v="Material de EscritÃ³rio"/>
    <s v="Papel"/>
    <x v="631"/>
    <s v="Small Box"/>
    <n v="0.4"/>
    <d v="2011-06-02T00:00:00"/>
  </r>
  <r>
    <n v="2372"/>
    <n v="8399"/>
    <n v="59973"/>
    <x v="1353"/>
    <s v="Baixa"/>
    <x v="14"/>
    <n v="4982.9440000000004"/>
    <n v="7.0000000000000007E-2"/>
    <s v="Transporte RodoviÃ¡rio"/>
    <n v="693.69"/>
    <n v="693.69"/>
    <s v=""/>
    <x v="730"/>
    <n v="29.1"/>
    <s v="Suzanne McNair"/>
    <s v="ItajaÃ­"/>
    <n v="70458"/>
    <s v="Santa Catarina"/>
    <x v="2"/>
    <s v="Sam,Pat"/>
    <x v="2"/>
    <s v="Pat"/>
    <s v="Brasil"/>
    <s v="Pequenas Empresas"/>
    <s v="MobiliÃ¡rio"/>
    <s v="Mesas"/>
    <x v="1214"/>
    <s v="Jumbo Box"/>
    <n v="0.68"/>
    <d v="2011-11-19T00:00:00"/>
  </r>
  <r>
    <n v="2391"/>
    <n v="8398"/>
    <n v="59973"/>
    <x v="1353"/>
    <s v="Baixa"/>
    <x v="13"/>
    <n v="11039.75"/>
    <n v="0.06"/>
    <s v="Transporte RodoviÃ¡rio"/>
    <n v="2148.9699999999998"/>
    <n v="2148.9699999999998"/>
    <s v=""/>
    <x v="598"/>
    <n v="14.7"/>
    <s v="Suzanne McNair"/>
    <s v="ItajaÃ­"/>
    <n v="70458"/>
    <s v="Santa Catarina"/>
    <x v="2"/>
    <s v="Sam,Pat"/>
    <x v="2"/>
    <s v="Pat"/>
    <s v="Brasil"/>
    <s v="Pequenas Empresas"/>
    <s v="Tecnologia"/>
    <s v="MÃ¡quinas de EscritÃ³rio"/>
    <x v="1090"/>
    <s v="Jumbo Drum"/>
    <n v="0.59"/>
    <d v="2011-11-15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6:C52" firstHeaderRow="1" firstDataRow="2" firstDataCol="1"/>
  <pivotFields count="32">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numFmtId="166" showAll="0"/>
    <pivotField numFmtId="166" showAll="0"/>
    <pivotField showAll="0"/>
    <pivotField showAll="0"/>
    <pivotField showAll="0"/>
    <pivotField showAll="0"/>
    <pivotField showAll="0"/>
    <pivotField showAll="0"/>
    <pivotField showAll="0"/>
    <pivotField showAll="0"/>
    <pivotField showAll="0"/>
    <pivotField axis="axisCol" showAll="0">
      <items count="6">
        <item h="1" x="1"/>
        <item h="1" x="3"/>
        <item h="1" x="2"/>
        <item x="0"/>
        <item h="1" m="1" x="4"/>
        <item t="default"/>
      </items>
    </pivotField>
    <pivotField showAll="0"/>
    <pivotField showAll="0"/>
    <pivotField showAll="0"/>
    <pivotField showAll="0"/>
    <pivotField showAll="0"/>
    <pivotField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31"/>
    <field x="30"/>
    <field x="3"/>
  </rowFields>
  <rowItems count="5">
    <i>
      <x v="1"/>
    </i>
    <i>
      <x v="2"/>
    </i>
    <i>
      <x v="3"/>
    </i>
    <i>
      <x v="4"/>
    </i>
    <i t="grand">
      <x/>
    </i>
  </rowItems>
  <colFields count="1">
    <field x="20"/>
  </colFields>
  <colItems count="2">
    <i>
      <x v="3"/>
    </i>
    <i t="grand">
      <x/>
    </i>
  </colItems>
  <dataFields count="1">
    <dataField name="Sum of Profit" fld="9" baseField="0" baseItem="0"/>
  </dataFields>
  <chartFormats count="50">
    <chartFormat chart="0" format="0" series="1">
      <pivotArea type="data" outline="0" fieldPosition="0">
        <references count="2">
          <reference field="4294967294" count="1" selected="0">
            <x v="0"/>
          </reference>
          <reference field="31" count="1" selected="0">
            <x v="1"/>
          </reference>
        </references>
      </pivotArea>
    </chartFormat>
    <chartFormat chart="0" format="1" series="1">
      <pivotArea type="data" outline="0" fieldPosition="0">
        <references count="2">
          <reference field="4294967294" count="1" selected="0">
            <x v="0"/>
          </reference>
          <reference field="31" count="1" selected="0">
            <x v="2"/>
          </reference>
        </references>
      </pivotArea>
    </chartFormat>
    <chartFormat chart="0" format="2" series="1">
      <pivotArea type="data" outline="0" fieldPosition="0">
        <references count="2">
          <reference field="4294967294" count="1" selected="0">
            <x v="0"/>
          </reference>
          <reference field="31" count="1" selected="0">
            <x v="3"/>
          </reference>
        </references>
      </pivotArea>
    </chartFormat>
    <chartFormat chart="0" format="3" series="1">
      <pivotArea type="data" outline="0" fieldPosition="0">
        <references count="2">
          <reference field="4294967294" count="1" selected="0">
            <x v="0"/>
          </reference>
          <reference field="31" count="1" selected="0">
            <x v="4"/>
          </reference>
        </references>
      </pivotArea>
    </chartFormat>
    <chartFormat chart="0" format="4" series="1">
      <pivotArea type="data" outline="0" fieldPosition="0">
        <references count="2">
          <reference field="4294967294" count="1" selected="0">
            <x v="0"/>
          </reference>
          <reference field="30" count="1" selected="0">
            <x v="1"/>
          </reference>
        </references>
      </pivotArea>
    </chartFormat>
    <chartFormat chart="0" format="5" series="1">
      <pivotArea type="data" outline="0" fieldPosition="0">
        <references count="2">
          <reference field="4294967294" count="1" selected="0">
            <x v="0"/>
          </reference>
          <reference field="30" count="1" selected="0">
            <x v="2"/>
          </reference>
        </references>
      </pivotArea>
    </chartFormat>
    <chartFormat chart="0" format="6" series="1">
      <pivotArea type="data" outline="0" fieldPosition="0">
        <references count="2">
          <reference field="4294967294" count="1" selected="0">
            <x v="0"/>
          </reference>
          <reference field="30" count="1" selected="0">
            <x v="3"/>
          </reference>
        </references>
      </pivotArea>
    </chartFormat>
    <chartFormat chart="0" format="7" series="1">
      <pivotArea type="data" outline="0" fieldPosition="0">
        <references count="2">
          <reference field="4294967294" count="1" selected="0">
            <x v="0"/>
          </reference>
          <reference field="30" count="1" selected="0">
            <x v="4"/>
          </reference>
        </references>
      </pivotArea>
    </chartFormat>
    <chartFormat chart="0" format="8" series="1">
      <pivotArea type="data" outline="0" fieldPosition="0">
        <references count="2">
          <reference field="4294967294" count="1" selected="0">
            <x v="0"/>
          </reference>
          <reference field="3" count="1" selected="0">
            <x v="5"/>
          </reference>
        </references>
      </pivotArea>
    </chartFormat>
    <chartFormat chart="0" format="9" series="1">
      <pivotArea type="data" outline="0" fieldPosition="0">
        <references count="2">
          <reference field="4294967294" count="1" selected="0">
            <x v="0"/>
          </reference>
          <reference field="3" count="1" selected="0">
            <x v="6"/>
          </reference>
        </references>
      </pivotArea>
    </chartFormat>
    <chartFormat chart="0" format="10" series="1">
      <pivotArea type="data" outline="0" fieldPosition="0">
        <references count="2">
          <reference field="4294967294" count="1" selected="0">
            <x v="0"/>
          </reference>
          <reference field="3" count="1" selected="0">
            <x v="7"/>
          </reference>
        </references>
      </pivotArea>
    </chartFormat>
    <chartFormat chart="0" format="11" series="1">
      <pivotArea type="data" outline="0" fieldPosition="0">
        <references count="2">
          <reference field="4294967294" count="1" selected="0">
            <x v="0"/>
          </reference>
          <reference field="3" count="1" selected="0">
            <x v="8"/>
          </reference>
        </references>
      </pivotArea>
    </chartFormat>
    <chartFormat chart="0" format="12" series="1">
      <pivotArea type="data" outline="0" fieldPosition="0">
        <references count="2">
          <reference field="4294967294" count="1" selected="0">
            <x v="0"/>
          </reference>
          <reference field="3" count="1" selected="0">
            <x v="9"/>
          </reference>
        </references>
      </pivotArea>
    </chartFormat>
    <chartFormat chart="0" format="13" series="1">
      <pivotArea type="data" outline="0" fieldPosition="0">
        <references count="2">
          <reference field="4294967294" count="1" selected="0">
            <x v="0"/>
          </reference>
          <reference field="3" count="1" selected="0">
            <x v="10"/>
          </reference>
        </references>
      </pivotArea>
    </chartFormat>
    <chartFormat chart="0" format="14" series="1">
      <pivotArea type="data" outline="0" fieldPosition="0">
        <references count="2">
          <reference field="4294967294" count="1" selected="0">
            <x v="0"/>
          </reference>
          <reference field="3" count="1" selected="0">
            <x v="11"/>
          </reference>
        </references>
      </pivotArea>
    </chartFormat>
    <chartFormat chart="0" format="15" series="1">
      <pivotArea type="data" outline="0" fieldPosition="0">
        <references count="2">
          <reference field="4294967294" count="1" selected="0">
            <x v="0"/>
          </reference>
          <reference field="3" count="1" selected="0">
            <x v="12"/>
          </reference>
        </references>
      </pivotArea>
    </chartFormat>
    <chartFormat chart="0" format="16" series="1">
      <pivotArea type="data" outline="0" fieldPosition="0">
        <references count="2">
          <reference field="4294967294" count="1" selected="0">
            <x v="0"/>
          </reference>
          <reference field="3" count="1" selected="0">
            <x v="1"/>
          </reference>
        </references>
      </pivotArea>
    </chartFormat>
    <chartFormat chart="0" format="17" series="1">
      <pivotArea type="data" outline="0" fieldPosition="0">
        <references count="2">
          <reference field="4294967294" count="1" selected="0">
            <x v="0"/>
          </reference>
          <reference field="3" count="1" selected="0">
            <x v="2"/>
          </reference>
        </references>
      </pivotArea>
    </chartFormat>
    <chartFormat chart="0" format="18" series="1">
      <pivotArea type="data" outline="0" fieldPosition="0">
        <references count="2">
          <reference field="4294967294" count="1" selected="0">
            <x v="0"/>
          </reference>
          <reference field="3" count="1" selected="0">
            <x v="3"/>
          </reference>
        </references>
      </pivotArea>
    </chartFormat>
    <chartFormat chart="0" format="19" series="1">
      <pivotArea type="data" outline="0" fieldPosition="0">
        <references count="2">
          <reference field="4294967294" count="1" selected="0">
            <x v="0"/>
          </reference>
          <reference field="3" count="1" selected="0">
            <x v="4"/>
          </reference>
        </references>
      </pivotArea>
    </chartFormat>
    <chartFormat chart="0" format="20"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20" count="1" selected="0">
            <x v="1"/>
          </reference>
        </references>
      </pivotArea>
    </chartFormat>
    <chartFormat chart="0" format="22" series="1">
      <pivotArea type="data" outline="0" fieldPosition="0">
        <references count="2">
          <reference field="4294967294" count="1" selected="0">
            <x v="0"/>
          </reference>
          <reference field="20" count="1" selected="0">
            <x v="2"/>
          </reference>
        </references>
      </pivotArea>
    </chartFormat>
    <chartFormat chart="0" format="23" series="1">
      <pivotArea type="data" outline="0" fieldPosition="0">
        <references count="2">
          <reference field="4294967294" count="1" selected="0">
            <x v="0"/>
          </reference>
          <reference field="20" count="1" selected="0">
            <x v="3"/>
          </reference>
        </references>
      </pivotArea>
    </chartFormat>
    <chartFormat chart="0" format="24" series="1">
      <pivotArea type="data" outline="0" fieldPosition="0">
        <references count="2">
          <reference field="4294967294" count="1" selected="0">
            <x v="0"/>
          </reference>
          <reference field="20" count="1" selected="0">
            <x v="0"/>
          </reference>
        </references>
      </pivotArea>
    </chartFormat>
    <chartFormat chart="0" format="25">
      <pivotArea type="data" outline="0" fieldPosition="0">
        <references count="3">
          <reference field="4294967294" count="1" selected="0">
            <x v="0"/>
          </reference>
          <reference field="20" count="1" selected="0">
            <x v="1"/>
          </reference>
          <reference field="31" count="1" selected="0">
            <x v="2"/>
          </reference>
        </references>
      </pivotArea>
    </chartFormat>
    <chartFormat chart="0" format="26">
      <pivotArea type="data" outline="0" fieldPosition="0">
        <references count="3">
          <reference field="4294967294" count="1" selected="0">
            <x v="0"/>
          </reference>
          <reference field="20" count="1" selected="0">
            <x v="2"/>
          </reference>
          <reference field="31" count="1" selected="0">
            <x v="2"/>
          </reference>
        </references>
      </pivotArea>
    </chartFormat>
    <chartFormat chart="0" format="27">
      <pivotArea type="data" outline="0" fieldPosition="0">
        <references count="3">
          <reference field="4294967294" count="1" selected="0">
            <x v="0"/>
          </reference>
          <reference field="20" count="1" selected="0">
            <x v="2"/>
          </reference>
          <reference field="31" count="1" selected="0">
            <x v="3"/>
          </reference>
        </references>
      </pivotArea>
    </chartFormat>
    <chartFormat chart="0" format="28">
      <pivotArea type="data" outline="0" fieldPosition="0">
        <references count="3">
          <reference field="4294967294" count="1" selected="0">
            <x v="0"/>
          </reference>
          <reference field="20" count="1" selected="0">
            <x v="3"/>
          </reference>
          <reference field="31" count="1" selected="0">
            <x v="2"/>
          </reference>
        </references>
      </pivotArea>
    </chartFormat>
    <chartFormat chart="0" format="29">
      <pivotArea type="data" outline="0" fieldPosition="0">
        <references count="3">
          <reference field="4294967294" count="1" selected="0">
            <x v="0"/>
          </reference>
          <reference field="20" count="1" selected="0">
            <x v="3"/>
          </reference>
          <reference field="31" count="1" selected="0">
            <x v="4"/>
          </reference>
        </references>
      </pivotArea>
    </chartFormat>
    <chartFormat chart="0" format="30">
      <pivotArea type="data" outline="0" fieldPosition="0">
        <references count="3">
          <reference field="4294967294" count="1" selected="0">
            <x v="0"/>
          </reference>
          <reference field="20" count="1" selected="0">
            <x v="1"/>
          </reference>
          <reference field="31" count="1" selected="0">
            <x v="4"/>
          </reference>
        </references>
      </pivotArea>
    </chartFormat>
    <chartFormat chart="0" format="31">
      <pivotArea type="data" outline="0" fieldPosition="0">
        <references count="3">
          <reference field="4294967294" count="1" selected="0">
            <x v="0"/>
          </reference>
          <reference field="20" count="1" selected="0">
            <x v="0"/>
          </reference>
          <reference field="31" count="1" selected="0">
            <x v="3"/>
          </reference>
        </references>
      </pivotArea>
    </chartFormat>
    <chartFormat chart="0" format="32">
      <pivotArea type="data" outline="0" fieldPosition="0">
        <references count="3">
          <reference field="4294967294" count="1" selected="0">
            <x v="0"/>
          </reference>
          <reference field="20" count="1" selected="0">
            <x v="0"/>
          </reference>
          <reference field="31" count="1" selected="0">
            <x v="2"/>
          </reference>
        </references>
      </pivotArea>
    </chartFormat>
    <chartFormat chart="0" format="33">
      <pivotArea type="data" outline="0" fieldPosition="0">
        <references count="3">
          <reference field="4294967294" count="1" selected="0">
            <x v="0"/>
          </reference>
          <reference field="20" count="1" selected="0">
            <x v="3"/>
          </reference>
          <reference field="31" count="1" selected="0">
            <x v="3"/>
          </reference>
        </references>
      </pivotArea>
    </chartFormat>
    <chartFormat chart="0" format="34">
      <pivotArea type="data" outline="0" fieldPosition="0">
        <references count="3">
          <reference field="4294967294" count="1" selected="0">
            <x v="0"/>
          </reference>
          <reference field="20" count="1" selected="0">
            <x v="1"/>
          </reference>
          <reference field="31" count="1" selected="0">
            <x v="3"/>
          </reference>
        </references>
      </pivotArea>
    </chartFormat>
    <chartFormat chart="0" format="35">
      <pivotArea type="data" outline="0" fieldPosition="0">
        <references count="3">
          <reference field="4294967294" count="1" selected="0">
            <x v="0"/>
          </reference>
          <reference field="20" count="1" selected="0">
            <x v="2"/>
          </reference>
          <reference field="31" count="1" selected="0">
            <x v="4"/>
          </reference>
        </references>
      </pivotArea>
    </chartFormat>
    <chartFormat chart="2" format="49" series="1">
      <pivotArea type="data" outline="0" fieldPosition="0">
        <references count="2">
          <reference field="4294967294" count="1" selected="0">
            <x v="0"/>
          </reference>
          <reference field="20" count="1" selected="0">
            <x v="0"/>
          </reference>
        </references>
      </pivotArea>
    </chartFormat>
    <chartFormat chart="2" format="50">
      <pivotArea type="data" outline="0" fieldPosition="0">
        <references count="3">
          <reference field="4294967294" count="1" selected="0">
            <x v="0"/>
          </reference>
          <reference field="20" count="1" selected="0">
            <x v="0"/>
          </reference>
          <reference field="31" count="1" selected="0">
            <x v="2"/>
          </reference>
        </references>
      </pivotArea>
    </chartFormat>
    <chartFormat chart="2" format="51">
      <pivotArea type="data" outline="0" fieldPosition="0">
        <references count="3">
          <reference field="4294967294" count="1" selected="0">
            <x v="0"/>
          </reference>
          <reference field="20" count="1" selected="0">
            <x v="0"/>
          </reference>
          <reference field="31" count="1" selected="0">
            <x v="3"/>
          </reference>
        </references>
      </pivotArea>
    </chartFormat>
    <chartFormat chart="2" format="52" series="1">
      <pivotArea type="data" outline="0" fieldPosition="0">
        <references count="2">
          <reference field="4294967294" count="1" selected="0">
            <x v="0"/>
          </reference>
          <reference field="20" count="1" selected="0">
            <x v="1"/>
          </reference>
        </references>
      </pivotArea>
    </chartFormat>
    <chartFormat chart="2" format="53">
      <pivotArea type="data" outline="0" fieldPosition="0">
        <references count="3">
          <reference field="4294967294" count="1" selected="0">
            <x v="0"/>
          </reference>
          <reference field="20" count="1" selected="0">
            <x v="1"/>
          </reference>
          <reference field="31" count="1" selected="0">
            <x v="2"/>
          </reference>
        </references>
      </pivotArea>
    </chartFormat>
    <chartFormat chart="2" format="54">
      <pivotArea type="data" outline="0" fieldPosition="0">
        <references count="3">
          <reference field="4294967294" count="1" selected="0">
            <x v="0"/>
          </reference>
          <reference field="20" count="1" selected="0">
            <x v="1"/>
          </reference>
          <reference field="31" count="1" selected="0">
            <x v="3"/>
          </reference>
        </references>
      </pivotArea>
    </chartFormat>
    <chartFormat chart="2" format="55">
      <pivotArea type="data" outline="0" fieldPosition="0">
        <references count="3">
          <reference field="4294967294" count="1" selected="0">
            <x v="0"/>
          </reference>
          <reference field="20" count="1" selected="0">
            <x v="1"/>
          </reference>
          <reference field="31" count="1" selected="0">
            <x v="4"/>
          </reference>
        </references>
      </pivotArea>
    </chartFormat>
    <chartFormat chart="2" format="56" series="1">
      <pivotArea type="data" outline="0" fieldPosition="0">
        <references count="2">
          <reference field="4294967294" count="1" selected="0">
            <x v="0"/>
          </reference>
          <reference field="20" count="1" selected="0">
            <x v="2"/>
          </reference>
        </references>
      </pivotArea>
    </chartFormat>
    <chartFormat chart="2" format="57">
      <pivotArea type="data" outline="0" fieldPosition="0">
        <references count="3">
          <reference field="4294967294" count="1" selected="0">
            <x v="0"/>
          </reference>
          <reference field="20" count="1" selected="0">
            <x v="2"/>
          </reference>
          <reference field="31" count="1" selected="0">
            <x v="2"/>
          </reference>
        </references>
      </pivotArea>
    </chartFormat>
    <chartFormat chart="2" format="58">
      <pivotArea type="data" outline="0" fieldPosition="0">
        <references count="3">
          <reference field="4294967294" count="1" selected="0">
            <x v="0"/>
          </reference>
          <reference field="20" count="1" selected="0">
            <x v="2"/>
          </reference>
          <reference field="31" count="1" selected="0">
            <x v="3"/>
          </reference>
        </references>
      </pivotArea>
    </chartFormat>
    <chartFormat chart="2" format="59" series="1">
      <pivotArea type="data" outline="0" fieldPosition="0">
        <references count="2">
          <reference field="4294967294" count="1" selected="0">
            <x v="0"/>
          </reference>
          <reference field="20" count="1" selected="0">
            <x v="3"/>
          </reference>
        </references>
      </pivotArea>
    </chartFormat>
    <chartFormat chart="2" format="60">
      <pivotArea type="data" outline="0" fieldPosition="0">
        <references count="3">
          <reference field="4294967294" count="1" selected="0">
            <x v="0"/>
          </reference>
          <reference field="20" count="1" selected="0">
            <x v="3"/>
          </reference>
          <reference field="31" count="1" selected="0">
            <x v="2"/>
          </reference>
        </references>
      </pivotArea>
    </chartFormat>
    <chartFormat chart="2" format="61">
      <pivotArea type="data" outline="0" fieldPosition="0">
        <references count="3">
          <reference field="4294967294" count="1" selected="0">
            <x v="0"/>
          </reference>
          <reference field="20" count="1" selected="0">
            <x v="3"/>
          </reference>
          <reference field="31" count="1" selected="0">
            <x v="3"/>
          </reference>
        </references>
      </pivotArea>
    </chartFormat>
    <chartFormat chart="2" format="6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3:C29" firstHeaderRow="1" firstDataRow="2" firstDataCol="1" rowPageCount="1" colPageCount="1"/>
  <pivotFields count="32">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51">
        <item sd="0" x="23"/>
        <item sd="0" x="1"/>
        <item sd="0" x="12"/>
        <item sd="0" x="32"/>
        <item sd="0" x="38"/>
        <item sd="0" x="0"/>
        <item sd="0" x="25"/>
        <item sd="0" x="34"/>
        <item sd="0" x="29"/>
        <item sd="0" x="17"/>
        <item sd="0" x="41"/>
        <item sd="0" x="40"/>
        <item x="37"/>
        <item sd="0" x="18"/>
        <item sd="0" x="5"/>
        <item sd="0" x="48"/>
        <item sd="0" x="30"/>
        <item x="43"/>
        <item x="36"/>
        <item x="28"/>
        <item x="24"/>
        <item x="35"/>
        <item x="3"/>
        <item x="4"/>
        <item x="16"/>
        <item x="2"/>
        <item x="15"/>
        <item x="9"/>
        <item x="13"/>
        <item x="14"/>
        <item x="42"/>
        <item x="46"/>
        <item x="22"/>
        <item x="20"/>
        <item x="44"/>
        <item x="49"/>
        <item x="11"/>
        <item x="39"/>
        <item x="33"/>
        <item x="47"/>
        <item x="7"/>
        <item x="8"/>
        <item x="27"/>
        <item x="21"/>
        <item x="45"/>
        <item x="6"/>
        <item x="26"/>
        <item x="10"/>
        <item x="19"/>
        <item x="31"/>
        <item t="default"/>
      </items>
    </pivotField>
    <pivotField showAll="0"/>
    <pivotField showAll="0"/>
    <pivotField showAll="0"/>
    <pivotField dataField="1" numFmtId="166" showAll="0"/>
    <pivotField numFmtId="166" showAll="0"/>
    <pivotField showAll="0"/>
    <pivotField showAll="0">
      <items count="741">
        <item x="729"/>
        <item x="480"/>
        <item x="80"/>
        <item x="640"/>
        <item x="652"/>
        <item x="9"/>
        <item x="576"/>
        <item x="358"/>
        <item x="155"/>
        <item x="733"/>
        <item x="372"/>
        <item x="227"/>
        <item x="10"/>
        <item x="426"/>
        <item x="438"/>
        <item x="366"/>
        <item x="223"/>
        <item x="1"/>
        <item x="572"/>
        <item x="191"/>
        <item x="140"/>
        <item x="327"/>
        <item x="738"/>
        <item x="46"/>
        <item x="714"/>
        <item x="394"/>
        <item x="461"/>
        <item x="666"/>
        <item x="308"/>
        <item x="551"/>
        <item x="194"/>
        <item x="274"/>
        <item x="658"/>
        <item x="81"/>
        <item x="120"/>
        <item x="148"/>
        <item x="7"/>
        <item x="13"/>
        <item x="246"/>
        <item x="582"/>
        <item x="63"/>
        <item x="21"/>
        <item x="253"/>
        <item x="446"/>
        <item x="233"/>
        <item x="421"/>
        <item x="541"/>
        <item x="566"/>
        <item x="189"/>
        <item x="677"/>
        <item x="736"/>
        <item x="662"/>
        <item x="712"/>
        <item x="579"/>
        <item x="700"/>
        <item x="176"/>
        <item x="73"/>
        <item x="596"/>
        <item x="314"/>
        <item x="51"/>
        <item x="726"/>
        <item x="584"/>
        <item x="232"/>
        <item x="647"/>
        <item x="180"/>
        <item x="249"/>
        <item x="52"/>
        <item x="212"/>
        <item x="442"/>
        <item x="86"/>
        <item x="125"/>
        <item x="533"/>
        <item x="383"/>
        <item x="152"/>
        <item x="691"/>
        <item x="539"/>
        <item x="704"/>
        <item x="255"/>
        <item x="79"/>
        <item x="85"/>
        <item x="368"/>
        <item x="705"/>
        <item x="115"/>
        <item x="78"/>
        <item x="695"/>
        <item x="557"/>
        <item x="561"/>
        <item x="159"/>
        <item x="725"/>
        <item x="131"/>
        <item x="199"/>
        <item x="537"/>
        <item x="599"/>
        <item x="413"/>
        <item x="271"/>
        <item x="710"/>
        <item x="141"/>
        <item x="113"/>
        <item x="534"/>
        <item x="84"/>
        <item x="18"/>
        <item x="713"/>
        <item x="527"/>
        <item x="707"/>
        <item x="349"/>
        <item x="568"/>
        <item x="122"/>
        <item x="66"/>
        <item x="285"/>
        <item x="234"/>
        <item x="35"/>
        <item x="389"/>
        <item x="209"/>
        <item x="197"/>
        <item x="466"/>
        <item x="28"/>
        <item x="40"/>
        <item x="248"/>
        <item x="330"/>
        <item x="55"/>
        <item x="311"/>
        <item x="45"/>
        <item x="356"/>
        <item x="331"/>
        <item x="302"/>
        <item x="682"/>
        <item x="616"/>
        <item x="25"/>
        <item x="44"/>
        <item x="623"/>
        <item x="56"/>
        <item x="665"/>
        <item x="89"/>
        <item x="154"/>
        <item x="206"/>
        <item x="376"/>
        <item x="107"/>
        <item x="690"/>
        <item x="487"/>
        <item x="31"/>
        <item x="32"/>
        <item x="708"/>
        <item x="62"/>
        <item x="64"/>
        <item x="628"/>
        <item x="575"/>
        <item x="455"/>
        <item x="476"/>
        <item x="475"/>
        <item x="473"/>
        <item x="96"/>
        <item x="555"/>
        <item x="563"/>
        <item x="564"/>
        <item x="280"/>
        <item x="20"/>
        <item x="68"/>
        <item x="190"/>
        <item x="235"/>
        <item x="721"/>
        <item x="24"/>
        <item x="483"/>
        <item x="661"/>
        <item x="288"/>
        <item x="36"/>
        <item x="375"/>
        <item x="300"/>
        <item x="430"/>
        <item x="552"/>
        <item x="231"/>
        <item x="627"/>
        <item x="346"/>
        <item x="301"/>
        <item x="3"/>
        <item x="186"/>
        <item x="305"/>
        <item x="359"/>
        <item x="262"/>
        <item x="569"/>
        <item x="313"/>
        <item x="260"/>
        <item x="294"/>
        <item x="150"/>
        <item x="471"/>
        <item x="581"/>
        <item x="5"/>
        <item x="282"/>
        <item x="594"/>
        <item x="530"/>
        <item x="465"/>
        <item x="427"/>
        <item x="251"/>
        <item x="38"/>
        <item x="170"/>
        <item x="303"/>
        <item x="382"/>
        <item x="256"/>
        <item x="605"/>
        <item x="323"/>
        <item x="611"/>
        <item x="390"/>
        <item x="499"/>
        <item x="310"/>
        <item x="174"/>
        <item x="276"/>
        <item x="612"/>
        <item x="328"/>
        <item x="325"/>
        <item x="14"/>
        <item x="429"/>
        <item x="620"/>
        <item x="275"/>
        <item x="646"/>
        <item x="37"/>
        <item x="98"/>
        <item x="618"/>
        <item x="367"/>
        <item x="138"/>
        <item x="570"/>
        <item x="679"/>
        <item x="453"/>
        <item x="362"/>
        <item x="326"/>
        <item x="432"/>
        <item x="660"/>
        <item x="673"/>
        <item x="550"/>
        <item x="632"/>
        <item x="177"/>
        <item x="656"/>
        <item x="734"/>
        <item x="58"/>
        <item x="284"/>
        <item x="163"/>
        <item x="655"/>
        <item x="95"/>
        <item x="417"/>
        <item x="589"/>
        <item x="335"/>
        <item x="322"/>
        <item x="192"/>
        <item x="672"/>
        <item x="348"/>
        <item x="329"/>
        <item x="306"/>
        <item x="298"/>
        <item x="277"/>
        <item x="82"/>
        <item x="535"/>
        <item x="380"/>
        <item x="245"/>
        <item x="681"/>
        <item x="518"/>
        <item x="511"/>
        <item x="247"/>
        <item x="19"/>
        <item x="451"/>
        <item x="250"/>
        <item x="143"/>
        <item x="659"/>
        <item x="697"/>
        <item x="259"/>
        <item x="23"/>
        <item x="588"/>
        <item x="587"/>
        <item x="342"/>
        <item x="151"/>
        <item x="97"/>
        <item x="457"/>
        <item x="299"/>
        <item x="101"/>
        <item x="604"/>
        <item x="283"/>
        <item x="619"/>
        <item x="709"/>
        <item x="69"/>
        <item x="418"/>
        <item x="395"/>
        <item x="188"/>
        <item x="295"/>
        <item x="94"/>
        <item x="185"/>
        <item x="671"/>
        <item x="503"/>
        <item x="216"/>
        <item x="412"/>
        <item x="514"/>
        <item x="506"/>
        <item x="732"/>
        <item x="603"/>
        <item x="497"/>
        <item x="501"/>
        <item x="239"/>
        <item x="332"/>
        <item x="26"/>
        <item x="449"/>
        <item x="236"/>
        <item x="293"/>
        <item x="215"/>
        <item x="269"/>
        <item x="490"/>
        <item x="104"/>
        <item x="226"/>
        <item x="90"/>
        <item x="83"/>
        <item x="519"/>
        <item x="688"/>
        <item x="486"/>
        <item x="334"/>
        <item x="488"/>
        <item x="549"/>
        <item x="585"/>
        <item x="416"/>
        <item x="719"/>
        <item x="136"/>
        <item x="718"/>
        <item x="398"/>
        <item x="77"/>
        <item x="133"/>
        <item x="65"/>
        <item x="686"/>
        <item x="428"/>
        <item x="703"/>
        <item x="694"/>
        <item x="615"/>
        <item x="723"/>
        <item x="228"/>
        <item x="467"/>
        <item x="16"/>
        <item x="706"/>
        <item x="657"/>
        <item x="370"/>
        <item x="617"/>
        <item x="27"/>
        <item x="462"/>
        <item x="644"/>
        <item x="238"/>
        <item x="634"/>
        <item x="270"/>
        <item x="291"/>
        <item x="653"/>
        <item x="354"/>
        <item x="528"/>
        <item x="711"/>
        <item x="237"/>
        <item x="397"/>
        <item x="109"/>
        <item x="33"/>
        <item x="127"/>
        <item x="287"/>
        <item x="525"/>
        <item x="61"/>
        <item x="213"/>
        <item x="210"/>
        <item x="353"/>
        <item x="440"/>
        <item x="267"/>
        <item x="281"/>
        <item x="41"/>
        <item x="162"/>
        <item x="699"/>
        <item x="378"/>
        <item x="29"/>
        <item x="179"/>
        <item x="495"/>
        <item x="678"/>
        <item x="286"/>
        <item x="347"/>
        <item x="577"/>
        <item x="702"/>
        <item x="407"/>
        <item x="512"/>
        <item x="393"/>
        <item x="664"/>
        <item x="458"/>
        <item x="405"/>
        <item x="420"/>
        <item x="607"/>
        <item x="178"/>
        <item x="263"/>
        <item x="669"/>
        <item x="117"/>
        <item x="485"/>
        <item x="492"/>
        <item x="424"/>
        <item x="625"/>
        <item x="580"/>
        <item x="600"/>
        <item x="502"/>
        <item x="434"/>
        <item x="244"/>
        <item x="268"/>
        <item x="365"/>
        <item x="573"/>
        <item x="517"/>
        <item x="436"/>
        <item x="297"/>
        <item x="8"/>
        <item x="278"/>
        <item x="137"/>
        <item x="735"/>
        <item x="423"/>
        <item x="160"/>
        <item x="119"/>
        <item x="118"/>
        <item x="578"/>
        <item x="304"/>
        <item x="540"/>
        <item x="720"/>
        <item x="597"/>
        <item x="638"/>
        <item x="307"/>
        <item x="464"/>
        <item x="414"/>
        <item x="272"/>
        <item x="208"/>
        <item x="524"/>
        <item x="586"/>
        <item x="312"/>
        <item x="336"/>
        <item x="144"/>
        <item x="142"/>
        <item x="547"/>
        <item x="520"/>
        <item x="610"/>
        <item x="146"/>
        <item x="22"/>
        <item x="716"/>
        <item x="317"/>
        <item x="108"/>
        <item x="102"/>
        <item x="447"/>
        <item x="388"/>
        <item x="273"/>
        <item x="650"/>
        <item x="217"/>
        <item x="0"/>
        <item x="369"/>
        <item x="48"/>
        <item x="103"/>
        <item x="219"/>
        <item x="542"/>
        <item x="392"/>
        <item x="184"/>
        <item x="200"/>
        <item x="202"/>
        <item x="92"/>
        <item x="171"/>
        <item x="75"/>
        <item x="474"/>
        <item x="676"/>
        <item x="496"/>
        <item x="67"/>
        <item x="437"/>
        <item x="571"/>
        <item x="454"/>
        <item x="218"/>
        <item x="477"/>
        <item x="433"/>
        <item x="516"/>
        <item x="468"/>
        <item x="415"/>
        <item x="261"/>
        <item x="409"/>
        <item x="324"/>
        <item x="642"/>
        <item x="448"/>
        <item x="204"/>
        <item x="87"/>
        <item x="265"/>
        <item x="47"/>
        <item x="193"/>
        <item x="456"/>
        <item x="355"/>
        <item x="624"/>
        <item x="560"/>
        <item x="400"/>
        <item x="339"/>
        <item x="379"/>
        <item x="717"/>
        <item x="373"/>
        <item x="670"/>
        <item x="526"/>
        <item x="230"/>
        <item x="633"/>
        <item x="385"/>
        <item x="425"/>
        <item x="608"/>
        <item x="545"/>
        <item x="384"/>
        <item x="114"/>
        <item x="637"/>
        <item x="205"/>
        <item x="173"/>
        <item x="241"/>
        <item x="567"/>
        <item x="341"/>
        <item x="410"/>
        <item x="508"/>
        <item x="422"/>
        <item x="93"/>
        <item x="558"/>
        <item x="419"/>
        <item x="266"/>
        <item x="169"/>
        <item x="157"/>
        <item x="444"/>
        <item x="649"/>
        <item x="553"/>
        <item x="731"/>
        <item x="391"/>
        <item x="374"/>
        <item x="6"/>
        <item x="715"/>
        <item x="243"/>
        <item x="626"/>
        <item x="482"/>
        <item x="698"/>
        <item x="4"/>
        <item x="88"/>
        <item x="106"/>
        <item x="112"/>
        <item x="167"/>
        <item x="316"/>
        <item x="621"/>
        <item x="510"/>
        <item x="687"/>
        <item x="529"/>
        <item x="463"/>
        <item x="340"/>
        <item x="350"/>
        <item x="76"/>
        <item x="554"/>
        <item x="643"/>
        <item x="337"/>
        <item x="663"/>
        <item x="543"/>
        <item x="645"/>
        <item x="727"/>
        <item x="121"/>
        <item x="641"/>
        <item x="546"/>
        <item x="254"/>
        <item x="203"/>
        <item x="292"/>
        <item x="252"/>
        <item x="364"/>
        <item x="343"/>
        <item x="105"/>
        <item x="675"/>
        <item x="158"/>
        <item x="403"/>
        <item x="387"/>
        <item x="630"/>
        <item x="737"/>
        <item x="441"/>
        <item x="145"/>
        <item x="116"/>
        <item x="683"/>
        <item x="696"/>
        <item x="111"/>
        <item x="443"/>
        <item x="439"/>
        <item x="648"/>
        <item x="401"/>
        <item x="123"/>
        <item x="431"/>
        <item x="132"/>
        <item x="357"/>
        <item x="2"/>
        <item x="110"/>
        <item x="240"/>
        <item x="484"/>
        <item x="536"/>
        <item x="583"/>
        <item x="377"/>
        <item x="450"/>
        <item x="494"/>
        <item x="43"/>
        <item x="478"/>
        <item x="183"/>
        <item x="290"/>
        <item x="211"/>
        <item x="242"/>
        <item x="435"/>
        <item x="49"/>
        <item x="12"/>
        <item x="172"/>
        <item x="17"/>
        <item x="590"/>
        <item x="685"/>
        <item x="411"/>
        <item x="166"/>
        <item x="507"/>
        <item x="71"/>
        <item x="70"/>
        <item x="489"/>
        <item x="318"/>
        <item x="321"/>
        <item x="34"/>
        <item x="565"/>
        <item x="74"/>
        <item x="493"/>
        <item x="50"/>
        <item x="289"/>
        <item x="60"/>
        <item x="15"/>
        <item x="139"/>
        <item x="595"/>
        <item x="513"/>
        <item x="124"/>
        <item x="345"/>
        <item x="635"/>
        <item x="130"/>
        <item x="556"/>
        <item x="220"/>
        <item x="229"/>
        <item x="684"/>
        <item x="460"/>
        <item x="538"/>
        <item x="402"/>
        <item x="129"/>
        <item x="739"/>
        <item x="53"/>
        <item x="175"/>
        <item x="42"/>
        <item x="479"/>
        <item x="689"/>
        <item x="279"/>
        <item x="500"/>
        <item x="57"/>
        <item x="636"/>
        <item x="531"/>
        <item x="404"/>
        <item x="221"/>
        <item x="258"/>
        <item x="11"/>
        <item x="548"/>
        <item x="39"/>
        <item x="351"/>
        <item x="320"/>
        <item x="724"/>
        <item x="182"/>
        <item x="498"/>
        <item x="257"/>
        <item x="730"/>
        <item x="59"/>
        <item x="472"/>
        <item x="126"/>
        <item x="667"/>
        <item x="532"/>
        <item x="680"/>
        <item x="509"/>
        <item x="100"/>
        <item x="338"/>
        <item x="701"/>
        <item x="639"/>
        <item x="728"/>
        <item x="481"/>
        <item x="196"/>
        <item x="668"/>
        <item x="574"/>
        <item x="408"/>
        <item x="593"/>
        <item x="469"/>
        <item x="562"/>
        <item x="602"/>
        <item x="522"/>
        <item x="153"/>
        <item x="445"/>
        <item x="201"/>
        <item x="99"/>
        <item x="505"/>
        <item x="371"/>
        <item x="470"/>
        <item x="225"/>
        <item x="168"/>
        <item x="91"/>
        <item x="606"/>
        <item x="601"/>
        <item x="296"/>
        <item x="399"/>
        <item x="214"/>
        <item x="315"/>
        <item x="222"/>
        <item x="521"/>
        <item x="147"/>
        <item x="406"/>
        <item x="72"/>
        <item x="161"/>
        <item x="614"/>
        <item x="319"/>
        <item x="622"/>
        <item x="396"/>
        <item x="459"/>
        <item x="30"/>
        <item x="629"/>
        <item x="156"/>
        <item x="381"/>
        <item x="609"/>
        <item x="165"/>
        <item x="598"/>
        <item x="309"/>
        <item x="128"/>
        <item x="613"/>
        <item x="363"/>
        <item x="195"/>
        <item x="654"/>
        <item x="360"/>
        <item x="149"/>
        <item x="515"/>
        <item x="491"/>
        <item x="54"/>
        <item x="692"/>
        <item x="674"/>
        <item x="333"/>
        <item x="164"/>
        <item x="207"/>
        <item x="361"/>
        <item x="452"/>
        <item x="344"/>
        <item x="523"/>
        <item x="135"/>
        <item x="631"/>
        <item x="592"/>
        <item x="722"/>
        <item x="198"/>
        <item x="386"/>
        <item x="591"/>
        <item x="264"/>
        <item x="134"/>
        <item x="693"/>
        <item x="352"/>
        <item x="651"/>
        <item x="504"/>
        <item x="187"/>
        <item x="559"/>
        <item x="544"/>
        <item x="181"/>
        <item x="224"/>
        <item t="default"/>
      </items>
    </pivotField>
    <pivotField showAll="0"/>
    <pivotField showAll="0"/>
    <pivotField showAll="0"/>
    <pivotField showAll="0"/>
    <pivotField showAll="0"/>
    <pivotField showAll="0"/>
    <pivotField showAll="0"/>
    <pivotField axis="axisPage" showAll="0">
      <items count="6">
        <item x="1"/>
        <item x="3"/>
        <item x="2"/>
        <item x="0"/>
        <item m="1" x="4"/>
        <item t="default"/>
      </items>
    </pivotField>
    <pivotField showAll="0"/>
    <pivotField showAll="0"/>
    <pivotField showAll="0"/>
    <pivotField showAll="0"/>
    <pivotField showAll="0"/>
    <pivotField axis="axisCol" showAll="0" measureFilter="1">
      <items count="1234">
        <item x="494"/>
        <item x="44"/>
        <item x="61"/>
        <item x="949"/>
        <item x="718"/>
        <item x="692"/>
        <item x="396"/>
        <item x="11"/>
        <item x="626"/>
        <item x="498"/>
        <item x="147"/>
        <item x="850"/>
        <item x="261"/>
        <item x="1086"/>
        <item x="54"/>
        <item x="548"/>
        <item x="1022"/>
        <item x="350"/>
        <item x="1192"/>
        <item x="941"/>
        <item x="75"/>
        <item x="927"/>
        <item x="35"/>
        <item x="543"/>
        <item x="667"/>
        <item x="167"/>
        <item x="453"/>
        <item x="1209"/>
        <item x="208"/>
        <item x="571"/>
        <item x="926"/>
        <item x="407"/>
        <item x="119"/>
        <item x="38"/>
        <item x="373"/>
        <item x="458"/>
        <item x="358"/>
        <item x="437"/>
        <item x="40"/>
        <item x="312"/>
        <item x="856"/>
        <item x="363"/>
        <item x="241"/>
        <item x="962"/>
        <item x="291"/>
        <item x="758"/>
        <item x="1207"/>
        <item x="1211"/>
        <item x="1167"/>
        <item x="203"/>
        <item x="1155"/>
        <item x="670"/>
        <item x="487"/>
        <item x="36"/>
        <item x="1135"/>
        <item x="200"/>
        <item x="417"/>
        <item x="798"/>
        <item x="507"/>
        <item x="703"/>
        <item x="715"/>
        <item x="6"/>
        <item x="1044"/>
        <item x="49"/>
        <item x="408"/>
        <item x="675"/>
        <item x="1197"/>
        <item x="1041"/>
        <item x="601"/>
        <item x="878"/>
        <item x="801"/>
        <item x="1063"/>
        <item x="138"/>
        <item x="544"/>
        <item x="1118"/>
        <item x="534"/>
        <item x="761"/>
        <item x="836"/>
        <item x="503"/>
        <item x="564"/>
        <item x="238"/>
        <item x="321"/>
        <item x="826"/>
        <item x="172"/>
        <item x="886"/>
        <item x="145"/>
        <item x="303"/>
        <item x="371"/>
        <item x="837"/>
        <item x="413"/>
        <item x="259"/>
        <item x="822"/>
        <item x="1158"/>
        <item x="409"/>
        <item x="1151"/>
        <item x="885"/>
        <item x="1080"/>
        <item x="613"/>
        <item x="624"/>
        <item x="451"/>
        <item x="331"/>
        <item x="1174"/>
        <item x="810"/>
        <item x="311"/>
        <item x="1008"/>
        <item x="559"/>
        <item x="616"/>
        <item x="645"/>
        <item x="697"/>
        <item x="1117"/>
        <item x="840"/>
        <item x="917"/>
        <item x="179"/>
        <item x="206"/>
        <item x="705"/>
        <item x="751"/>
        <item x="414"/>
        <item x="809"/>
        <item x="24"/>
        <item x="511"/>
        <item x="1045"/>
        <item x="913"/>
        <item x="431"/>
        <item x="823"/>
        <item x="671"/>
        <item x="1028"/>
        <item x="109"/>
        <item x="863"/>
        <item x="1198"/>
        <item x="421"/>
        <item x="1067"/>
        <item x="994"/>
        <item x="999"/>
        <item x="159"/>
        <item x="777"/>
        <item x="8"/>
        <item x="98"/>
        <item x="252"/>
        <item x="1108"/>
        <item x="1178"/>
        <item x="834"/>
        <item x="46"/>
        <item x="155"/>
        <item x="1223"/>
        <item x="844"/>
        <item x="1226"/>
        <item x="784"/>
        <item x="1046"/>
        <item x="756"/>
        <item x="588"/>
        <item x="768"/>
        <item x="77"/>
        <item x="476"/>
        <item x="661"/>
        <item x="603"/>
        <item x="277"/>
        <item x="525"/>
        <item x="865"/>
        <item x="1216"/>
        <item x="591"/>
        <item x="95"/>
        <item x="727"/>
        <item x="939"/>
        <item x="875"/>
        <item x="337"/>
        <item x="1222"/>
        <item x="570"/>
        <item x="792"/>
        <item x="506"/>
        <item x="653"/>
        <item x="359"/>
        <item x="266"/>
        <item x="69"/>
        <item x="205"/>
        <item x="1120"/>
        <item x="930"/>
        <item x="513"/>
        <item x="384"/>
        <item x="388"/>
        <item x="129"/>
        <item x="248"/>
        <item x="782"/>
        <item x="794"/>
        <item x="13"/>
        <item x="52"/>
        <item x="621"/>
        <item x="931"/>
        <item x="242"/>
        <item x="1076"/>
        <item x="308"/>
        <item x="380"/>
        <item x="418"/>
        <item x="938"/>
        <item x="341"/>
        <item x="1156"/>
        <item x="149"/>
        <item x="821"/>
        <item x="477"/>
        <item x="274"/>
        <item x="1133"/>
        <item x="316"/>
        <item x="689"/>
        <item x="1078"/>
        <item x="367"/>
        <item x="112"/>
        <item x="1166"/>
        <item x="516"/>
        <item x="309"/>
        <item x="53"/>
        <item x="896"/>
        <item x="1102"/>
        <item x="957"/>
        <item x="1083"/>
        <item x="475"/>
        <item x="1139"/>
        <item x="83"/>
        <item x="1168"/>
        <item x="687"/>
        <item x="294"/>
        <item x="234"/>
        <item x="710"/>
        <item x="760"/>
        <item x="105"/>
        <item x="742"/>
        <item x="1098"/>
        <item x="867"/>
        <item x="1030"/>
        <item x="1182"/>
        <item x="92"/>
        <item x="151"/>
        <item x="79"/>
        <item x="216"/>
        <item x="132"/>
        <item x="1210"/>
        <item x="905"/>
        <item x="315"/>
        <item x="694"/>
        <item x="486"/>
        <item x="614"/>
        <item x="63"/>
        <item x="443"/>
        <item x="106"/>
        <item x="86"/>
        <item x="267"/>
        <item x="310"/>
        <item x="898"/>
        <item x="599"/>
        <item x="170"/>
        <item x="164"/>
        <item x="3"/>
        <item x="593"/>
        <item x="50"/>
        <item x="698"/>
        <item x="754"/>
        <item x="581"/>
        <item x="874"/>
        <item x="400"/>
        <item x="214"/>
        <item x="189"/>
        <item x="1031"/>
        <item x="330"/>
        <item x="910"/>
        <item x="1208"/>
        <item x="740"/>
        <item x="682"/>
        <item x="89"/>
        <item x="1037"/>
        <item x="977"/>
        <item x="625"/>
        <item x="759"/>
        <item x="790"/>
        <item x="298"/>
        <item x="383"/>
        <item x="271"/>
        <item x="398"/>
        <item x="1228"/>
        <item x="370"/>
        <item x="519"/>
        <item x="1150"/>
        <item x="219"/>
        <item x="169"/>
        <item x="906"/>
        <item x="702"/>
        <item x="51"/>
        <item x="649"/>
        <item x="979"/>
        <item x="982"/>
        <item x="430"/>
        <item x="536"/>
        <item x="560"/>
        <item x="410"/>
        <item x="1089"/>
        <item x="1065"/>
        <item x="223"/>
        <item x="144"/>
        <item x="447"/>
        <item x="481"/>
        <item x="227"/>
        <item x="965"/>
        <item x="472"/>
        <item x="402"/>
        <item x="632"/>
        <item x="852"/>
        <item x="845"/>
        <item x="971"/>
        <item x="973"/>
        <item x="526"/>
        <item x="15"/>
        <item x="617"/>
        <item x="154"/>
        <item x="805"/>
        <item x="1018"/>
        <item n="Canon PC940 Copier (Chris)" x="175"/>
        <item x="920"/>
        <item x="739"/>
        <item x="240"/>
        <item x="39"/>
        <item x="928"/>
        <item x="873"/>
        <item x="630"/>
        <item x="1002"/>
        <item x="324"/>
        <item x="647"/>
        <item x="1010"/>
        <item x="577"/>
        <item x="730"/>
        <item x="510"/>
        <item x="1214"/>
        <item x="1029"/>
        <item x="967"/>
        <item x="122"/>
        <item x="224"/>
        <item x="918"/>
        <item x="1180"/>
        <item x="391"/>
        <item x="895"/>
        <item x="651"/>
        <item x="1160"/>
        <item x="16"/>
        <item x="919"/>
        <item x="894"/>
        <item x="1124"/>
        <item x="393"/>
        <item x="299"/>
        <item x="789"/>
        <item x="721"/>
        <item x="471"/>
        <item x="1220"/>
        <item x="765"/>
        <item x="107"/>
        <item x="404"/>
        <item x="332"/>
        <item x="462"/>
        <item x="1169"/>
        <item x="556"/>
        <item x="991"/>
        <item x="382"/>
        <item x="96"/>
        <item x="545"/>
        <item x="111"/>
        <item x="284"/>
        <item x="27"/>
        <item x="620"/>
        <item x="533"/>
        <item x="85"/>
        <item x="1183"/>
        <item x="479"/>
        <item x="953"/>
        <item x="415"/>
        <item x="146"/>
        <item x="1014"/>
        <item x="463"/>
        <item x="91"/>
        <item x="553"/>
        <item x="23"/>
        <item x="188"/>
        <item x="1096"/>
        <item x="376"/>
        <item x="364"/>
        <item x="1224"/>
        <item x="987"/>
        <item x="868"/>
        <item x="100"/>
        <item x="786"/>
        <item x="221"/>
        <item x="45"/>
        <item x="688"/>
        <item x="579"/>
        <item x="304"/>
        <item x="827"/>
        <item x="280"/>
        <item x="542"/>
        <item x="140"/>
        <item x="0"/>
        <item x="685"/>
        <item x="1020"/>
        <item x="514"/>
        <item x="550"/>
        <item x="707"/>
        <item x="230"/>
        <item x="102"/>
        <item x="213"/>
        <item x="218"/>
        <item x="459"/>
        <item x="1070"/>
        <item x="1172"/>
        <item x="1129"/>
        <item x="464"/>
        <item x="557"/>
        <item x="360"/>
        <item x="806"/>
        <item x="505"/>
        <item x="986"/>
        <item x="20"/>
        <item x="891"/>
        <item x="1109"/>
        <item x="181"/>
        <item x="828"/>
        <item x="423"/>
        <item x="327"/>
        <item x="1103"/>
        <item x="989"/>
        <item x="25"/>
        <item x="774"/>
        <item x="835"/>
        <item x="345"/>
        <item x="923"/>
        <item x="1100"/>
        <item x="995"/>
        <item x="767"/>
        <item x="1191"/>
        <item x="912"/>
        <item x="1189"/>
        <item x="741"/>
        <item x="1134"/>
        <item x="876"/>
        <item x="480"/>
        <item x="1090"/>
        <item x="955"/>
        <item x="197"/>
        <item x="752"/>
        <item x="540"/>
        <item x="877"/>
        <item x="538"/>
        <item x="518"/>
        <item x="473"/>
        <item x="1051"/>
        <item x="185"/>
        <item x="152"/>
        <item x="397"/>
        <item x="521"/>
        <item x="984"/>
        <item x="496"/>
        <item x="831"/>
        <item x="943"/>
        <item x="389"/>
        <item x="1077"/>
        <item x="411"/>
        <item x="1101"/>
        <item x="1202"/>
        <item x="527"/>
        <item x="135"/>
        <item x="1026"/>
        <item x="563"/>
        <item x="94"/>
        <item x="522"/>
        <item x="1001"/>
        <item x="807"/>
        <item x="515"/>
        <item x="1062"/>
        <item x="1054"/>
        <item x="666"/>
        <item x="907"/>
        <item x="847"/>
        <item x="969"/>
        <item x="361"/>
        <item x="478"/>
        <item x="672"/>
        <item x="733"/>
        <item x="265"/>
        <item x="872"/>
        <item x="386"/>
        <item x="120"/>
        <item x="442"/>
        <item x="963"/>
        <item x="864"/>
        <item x="1056"/>
        <item x="425"/>
        <item x="946"/>
        <item x="14"/>
        <item x="1195"/>
        <item x="892"/>
        <item x="1206"/>
        <item x="693"/>
        <item x="681"/>
        <item x="255"/>
        <item x="245"/>
        <item x="1007"/>
        <item x="67"/>
        <item x="141"/>
        <item x="1142"/>
        <item x="956"/>
        <item x="250"/>
        <item x="465"/>
        <item x="1116"/>
        <item x="1085"/>
        <item x="546"/>
        <item x="988"/>
        <item x="744"/>
        <item x="342"/>
        <item x="990"/>
        <item x="674"/>
        <item x="772"/>
        <item x="1036"/>
        <item x="162"/>
        <item x="586"/>
        <item x="1215"/>
        <item x="996"/>
        <item x="173"/>
        <item x="589"/>
        <item x="605"/>
        <item x="537"/>
        <item x="819"/>
        <item x="30"/>
        <item x="725"/>
        <item x="762"/>
        <item x="663"/>
        <item x="528"/>
        <item x="237"/>
        <item x="609"/>
        <item x="278"/>
        <item x="641"/>
        <item x="114"/>
        <item x="773"/>
        <item x="585"/>
        <item x="574"/>
        <item x="485"/>
        <item x="802"/>
        <item x="903"/>
        <item x="1032"/>
        <item x="323"/>
        <item x="65"/>
        <item x="438"/>
        <item x="561"/>
        <item x="575"/>
        <item x="338"/>
        <item x="366"/>
        <item x="654"/>
        <item n="Global Troya, Executive Leather Low-Back Tilter (Erin)" x="288"/>
        <item x="811"/>
        <item x="131"/>
        <item x="1016"/>
        <item x="1140"/>
        <item x="276"/>
        <item x="633"/>
        <item x="529"/>
        <item x="686"/>
        <item x="369"/>
        <item x="951"/>
        <item x="1088"/>
        <item x="196"/>
        <item x="1181"/>
        <item x="1146"/>
        <item x="968"/>
        <item x="716"/>
        <item x="390"/>
        <item x="1011"/>
        <item x="56"/>
        <item x="948"/>
        <item x="1145"/>
        <item x="99"/>
        <item x="824"/>
        <item x="720"/>
        <item x="495"/>
        <item x="808"/>
        <item x="683"/>
        <item x="1105"/>
        <item x="66"/>
        <item x="595"/>
        <item x="232"/>
        <item x="448"/>
        <item x="729"/>
        <item x="377"/>
        <item x="539"/>
        <item x="493"/>
        <item x="830"/>
        <item x="296"/>
        <item x="81"/>
        <item x="678"/>
        <item x="127"/>
        <item x="592"/>
        <item x="104"/>
        <item x="531"/>
        <item x="597"/>
        <item x="251"/>
        <item x="272"/>
        <item x="778"/>
        <item x="191"/>
        <item x="691"/>
        <item x="121"/>
        <item x="343"/>
        <item x="483"/>
        <item x="749"/>
        <item x="115"/>
        <item x="1143"/>
        <item x="566"/>
        <item x="440"/>
        <item x="627"/>
        <item x="783"/>
        <item x="1152"/>
        <item x="619"/>
        <item x="90"/>
        <item x="1185"/>
        <item x="656"/>
        <item x="699"/>
        <item x="31"/>
        <item x="1081"/>
        <item x="55"/>
        <item x="1123"/>
        <item x="652"/>
        <item x="1193"/>
        <item x="858"/>
        <item x="576"/>
        <item x="403"/>
        <item x="454"/>
        <item x="1072"/>
        <item x="1050"/>
        <item x="748"/>
        <item x="629"/>
        <item x="606"/>
        <item x="19"/>
        <item x="239"/>
        <item x="1025"/>
        <item x="432"/>
        <item x="883"/>
        <item x="461"/>
        <item x="572"/>
        <item x="1059"/>
        <item x="292"/>
        <item x="1006"/>
        <item x="1093"/>
        <item x="143"/>
        <item x="520"/>
        <item x="301"/>
        <item x="776"/>
        <item x="679"/>
        <item x="273"/>
        <item x="848"/>
        <item x="229"/>
        <item x="394"/>
        <item x="290"/>
        <item x="766"/>
        <item x="59"/>
        <item x="5"/>
        <item x="353"/>
        <item x="1221"/>
        <item x="226"/>
        <item x="1232"/>
        <item x="1071"/>
        <item x="467"/>
        <item x="1203"/>
        <item x="18"/>
        <item x="1113"/>
        <item x="815"/>
        <item x="434"/>
        <item x="866"/>
        <item x="427"/>
        <item x="357"/>
        <item x="952"/>
        <item x="283"/>
        <item x="1157"/>
        <item x="419"/>
        <item x="314"/>
        <item x="732"/>
        <item x="796"/>
        <item x="466"/>
        <item x="862"/>
        <item x="1173"/>
        <item x="262"/>
        <item x="779"/>
        <item x="1229"/>
        <item x="851"/>
        <item x="933"/>
        <item x="202"/>
        <item x="555"/>
        <item x="333"/>
        <item x="455"/>
        <item x="1186"/>
        <item x="4"/>
        <item x="1"/>
        <item x="942"/>
        <item x="220"/>
        <item x="1069"/>
        <item x="1125"/>
        <item x="128"/>
        <item x="1073"/>
        <item x="890"/>
        <item x="429"/>
        <item x="795"/>
        <item x="235"/>
        <item x="492"/>
        <item x="335"/>
        <item x="659"/>
        <item x="64"/>
        <item x="547"/>
        <item x="736"/>
        <item x="103"/>
        <item x="368"/>
        <item x="803"/>
        <item x="922"/>
        <item x="855"/>
        <item x="610"/>
        <item x="1047"/>
        <item x="1035"/>
        <item x="1040"/>
        <item x="636"/>
        <item x="445"/>
        <item x="319"/>
        <item x="142"/>
        <item x="186"/>
        <item x="728"/>
        <item x="734"/>
        <item x="738"/>
        <item x="1204"/>
        <item x="1074"/>
        <item x="302"/>
        <item x="491"/>
        <item x="602"/>
        <item x="21"/>
        <item x="399"/>
        <item x="161"/>
        <item x="1092"/>
        <item x="743"/>
        <item x="565"/>
        <item x="351"/>
        <item x="318"/>
        <item x="133"/>
        <item x="136"/>
        <item x="884"/>
        <item x="195"/>
        <item x="983"/>
        <item x="882"/>
        <item x="940"/>
        <item x="1027"/>
        <item x="108"/>
        <item x="992"/>
        <item x="578"/>
        <item x="470"/>
        <item x="125"/>
        <item x="385"/>
        <item x="287"/>
        <item x="648"/>
        <item x="639"/>
        <item x="1057"/>
        <item x="1154"/>
        <item x="300"/>
        <item x="1087"/>
        <item x="289"/>
        <item x="269"/>
        <item x="1194"/>
        <item x="9"/>
        <item x="426"/>
        <item x="870"/>
        <item x="182"/>
        <item x="637"/>
        <item x="29"/>
        <item x="249"/>
        <item x="325"/>
        <item x="1017"/>
        <item x="791"/>
        <item x="1127"/>
        <item x="317"/>
        <item x="861"/>
        <item x="747"/>
        <item x="1165"/>
        <item x="1171"/>
        <item x="163"/>
        <item x="607"/>
        <item x="604"/>
        <item x="422"/>
        <item x="1112"/>
        <item x="7"/>
        <item x="781"/>
        <item x="328"/>
        <item x="1148"/>
        <item x="1034"/>
        <item x="1147"/>
        <item x="190"/>
        <item x="722"/>
        <item x="1188"/>
        <item x="841"/>
        <item x="406"/>
        <item x="168"/>
        <item x="449"/>
        <item x="78"/>
        <item x="305"/>
        <item x="680"/>
        <item x="416"/>
        <item x="717"/>
        <item x="282"/>
        <item x="993"/>
        <item x="1130"/>
        <item x="1110"/>
        <item x="929"/>
        <item x="1175"/>
        <item x="974"/>
        <item x="726"/>
        <item x="799"/>
        <item x="199"/>
        <item x="509"/>
        <item x="153"/>
        <item x="1132"/>
        <item x="936"/>
        <item x="222"/>
        <item x="48"/>
        <item x="584"/>
        <item x="800"/>
        <item x="1038"/>
        <item x="775"/>
        <item x="17"/>
        <item x="523"/>
        <item x="1023"/>
        <item x="1187"/>
        <item x="117"/>
        <item x="275"/>
        <item x="374"/>
        <item x="880"/>
        <item x="84"/>
        <item x="763"/>
        <item x="954"/>
        <item x="1099"/>
        <item x="313"/>
        <item x="424"/>
        <item x="412"/>
        <item x="160"/>
        <item x="113"/>
        <item x="320"/>
        <item x="489"/>
        <item x="1019"/>
        <item x="770"/>
        <item x="1218"/>
        <item x="150"/>
        <item x="1162"/>
        <item x="935"/>
        <item x="664"/>
        <item n="Polycom ViewStation, Adapter H323 Videoconferencing Unit (William)" x="771"/>
        <item n="Polycom ViewStation, ISDN Videoconferencing Unit (Sam)" x="295"/>
        <item x="1114"/>
        <item x="793"/>
        <item x="73"/>
        <item x="750"/>
        <item x="1137"/>
        <item x="137"/>
        <item x="849"/>
        <item x="901"/>
        <item x="1000"/>
        <item x="970"/>
        <item x="1012"/>
        <item x="395"/>
        <item x="879"/>
        <item x="28"/>
        <item x="958"/>
        <item x="1153"/>
        <item x="47"/>
        <item x="502"/>
        <item x="1055"/>
        <item x="1042"/>
        <item x="62"/>
        <item x="959"/>
        <item x="814"/>
        <item x="1196"/>
        <item x="1136"/>
        <item x="916"/>
        <item x="541"/>
        <item x="1064"/>
        <item x="166"/>
        <item x="37"/>
        <item x="580"/>
        <item x="635"/>
        <item x="897"/>
        <item x="524"/>
        <item x="253"/>
        <item x="93"/>
        <item x="746"/>
        <item x="934"/>
        <item x="662"/>
        <item x="1161"/>
        <item x="126"/>
        <item x="833"/>
        <item x="148"/>
        <item x="180"/>
        <item x="80"/>
        <item x="1212"/>
        <item x="210"/>
        <item x="655"/>
        <item x="76"/>
        <item x="1082"/>
        <item x="444"/>
        <item x="1094"/>
        <item x="392"/>
        <item x="673"/>
        <item x="1179"/>
        <item x="900"/>
        <item x="344"/>
        <item x="174"/>
        <item x="888"/>
        <item x="1060"/>
        <item x="441"/>
        <item x="1227"/>
        <item x="256"/>
        <item x="194"/>
        <item x="714"/>
        <item x="961"/>
        <item x="804"/>
        <item x="660"/>
        <item x="843"/>
        <item x="184"/>
        <item x="608"/>
        <item x="157"/>
        <item x="12"/>
        <item x="820"/>
        <item x="243"/>
        <item x="336"/>
        <item x="908"/>
        <item x="1205"/>
        <item x="22"/>
        <item x="207"/>
        <item x="1121"/>
        <item x="769"/>
        <item x="497"/>
        <item x="268"/>
        <item x="788"/>
        <item x="116"/>
        <item x="978"/>
        <item x="1097"/>
        <item x="1159"/>
        <item x="512"/>
        <item x="307"/>
        <item x="375"/>
        <item x="997"/>
        <item x="1213"/>
        <item x="551"/>
        <item x="346"/>
        <item x="1009"/>
        <item x="753"/>
        <item x="177"/>
        <item x="976"/>
        <item x="573"/>
        <item x="755"/>
        <item x="554"/>
        <item x="818"/>
        <item x="457"/>
        <item x="797"/>
        <item x="695"/>
        <item x="981"/>
        <item x="1170"/>
        <item x="857"/>
        <item x="381"/>
        <item x="246"/>
        <item x="618"/>
        <item x="334"/>
        <item x="829"/>
        <item x="854"/>
        <item x="339"/>
        <item x="60"/>
        <item x="1048"/>
        <item x="902"/>
        <item x="596"/>
        <item x="735"/>
        <item x="909"/>
        <item x="915"/>
        <item x="378"/>
        <item x="1084"/>
        <item x="745"/>
        <item x="484"/>
        <item x="1201"/>
        <item x="1225"/>
        <item x="950"/>
        <item x="41"/>
        <item x="594"/>
        <item x="642"/>
        <item x="1003"/>
        <item x="665"/>
        <item x="615"/>
        <item x="401"/>
        <item x="187"/>
        <item x="499"/>
        <item x="322"/>
        <item x="362"/>
        <item x="1005"/>
        <item x="1122"/>
        <item x="838"/>
        <item x="724"/>
        <item x="165"/>
        <item x="1091"/>
        <item x="713"/>
        <item x="813"/>
        <item x="985"/>
        <item x="340"/>
        <item x="711"/>
        <item x="10"/>
        <item x="508"/>
        <item x="628"/>
        <item x="435"/>
        <item x="812"/>
        <item x="123"/>
        <item x="258"/>
        <item x="549"/>
        <item x="1115"/>
        <item x="562"/>
        <item x="474"/>
        <item x="212"/>
        <item x="622"/>
        <item x="244"/>
        <item x="158"/>
        <item x="260"/>
        <item x="944"/>
        <item x="530"/>
        <item x="1015"/>
        <item x="504"/>
        <item x="1052"/>
        <item x="582"/>
        <item x="1149"/>
        <item x="2"/>
        <item x="657"/>
        <item x="1126"/>
        <item x="178"/>
        <item x="853"/>
        <item x="598"/>
        <item x="816"/>
        <item x="825"/>
        <item x="719"/>
        <item x="34"/>
        <item x="372"/>
        <item x="643"/>
        <item x="646"/>
        <item x="1119"/>
        <item x="925"/>
        <item x="1095"/>
        <item x="535"/>
        <item x="532"/>
        <item x="347"/>
        <item x="947"/>
        <item x="676"/>
        <item x="233"/>
        <item x="832"/>
        <item x="623"/>
        <item x="1039"/>
        <item x="204"/>
        <item x="101"/>
        <item x="860"/>
        <item x="904"/>
        <item x="972"/>
        <item x="677"/>
        <item x="558"/>
        <item x="405"/>
        <item x="869"/>
        <item x="118"/>
        <item x="1013"/>
        <item x="1049"/>
        <item x="1217"/>
        <item x="215"/>
        <item x="450"/>
        <item x="171"/>
        <item x="567"/>
        <item x="966"/>
        <item x="889"/>
        <item x="68"/>
        <item x="1177"/>
        <item x="708"/>
        <item x="937"/>
        <item x="640"/>
        <item x="839"/>
        <item x="1104"/>
        <item x="638"/>
        <item x="757"/>
        <item x="326"/>
        <item x="354"/>
        <item x="124"/>
        <item x="43"/>
        <item x="176"/>
        <item x="700"/>
        <item x="975"/>
        <item x="254"/>
        <item x="1068"/>
        <item x="225"/>
        <item x="787"/>
        <item x="110"/>
        <item x="446"/>
        <item x="433"/>
        <item x="270"/>
        <item x="668"/>
        <item x="1219"/>
        <item x="634"/>
        <item x="387"/>
        <item x="139"/>
        <item x="1061"/>
        <item x="1163"/>
        <item x="183"/>
        <item x="587"/>
        <item x="33"/>
        <item x="1128"/>
        <item x="552"/>
        <item x="881"/>
        <item x="1004"/>
        <item x="764"/>
        <item x="436"/>
        <item x="456"/>
        <item x="911"/>
        <item x="650"/>
        <item x="469"/>
        <item x="329"/>
        <item x="490"/>
        <item x="1230"/>
        <item x="365"/>
        <item x="658"/>
        <item x="1043"/>
        <item x="247"/>
        <item x="279"/>
        <item x="209"/>
        <item x="600"/>
        <item x="460"/>
        <item x="1075"/>
        <item x="696"/>
        <item x="355"/>
        <item x="231"/>
        <item x="631"/>
        <item x="58"/>
        <item x="349"/>
        <item x="264"/>
        <item x="257"/>
        <item x="817"/>
        <item x="960"/>
        <item x="211"/>
        <item x="723"/>
        <item x="569"/>
        <item x="501"/>
        <item x="859"/>
        <item x="1176"/>
        <item x="71"/>
        <item x="228"/>
        <item x="217"/>
        <item x="644"/>
        <item x="482"/>
        <item x="74"/>
        <item x="236"/>
        <item x="26"/>
        <item x="706"/>
        <item x="583"/>
        <item x="1079"/>
        <item x="1164"/>
        <item x="785"/>
        <item x="611"/>
        <item x="980"/>
        <item x="263"/>
        <item x="286"/>
        <item x="130"/>
        <item x="846"/>
        <item x="568"/>
        <item x="669"/>
        <item x="517"/>
        <item x="88"/>
        <item x="72"/>
        <item x="57"/>
        <item x="932"/>
        <item x="201"/>
        <item x="1058"/>
        <item x="704"/>
        <item x="945"/>
        <item x="439"/>
        <item x="1066"/>
        <item x="1131"/>
        <item x="964"/>
        <item x="42"/>
        <item x="452"/>
        <item x="1141"/>
        <item x="914"/>
        <item x="1024"/>
        <item x="887"/>
        <item x="1190"/>
        <item x="1053"/>
        <item x="70"/>
        <item x="590"/>
        <item x="198"/>
        <item x="156"/>
        <item x="82"/>
        <item x="97"/>
        <item x="134"/>
        <item x="899"/>
        <item x="921"/>
        <item x="32"/>
        <item x="1107"/>
        <item x="1199"/>
        <item x="998"/>
        <item x="1106"/>
        <item x="709"/>
        <item x="690"/>
        <item x="352"/>
        <item x="871"/>
        <item x="731"/>
        <item x="1033"/>
        <item x="701"/>
        <item x="924"/>
        <item x="1144"/>
        <item x="348"/>
        <item x="893"/>
        <item x="488"/>
        <item x="1200"/>
        <item x="192"/>
        <item x="1138"/>
        <item x="293"/>
        <item x="428"/>
        <item x="285"/>
        <item x="500"/>
        <item x="612"/>
        <item x="379"/>
        <item x="193"/>
        <item x="281"/>
        <item x="420"/>
        <item x="1231"/>
        <item x="297"/>
        <item x="1021"/>
        <item x="356"/>
        <item x="1184"/>
        <item x="87"/>
        <item x="780"/>
        <item x="1111"/>
        <item x="712"/>
        <item x="468"/>
        <item x="306"/>
        <item x="684"/>
        <item x="737"/>
        <item x="842"/>
        <item t="default"/>
      </items>
    </pivotField>
    <pivotField showAll="0"/>
    <pivotField showAll="0"/>
    <pivotField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1"/>
  </rowFields>
  <rowItems count="5">
    <i>
      <x v="1"/>
    </i>
    <i>
      <x v="2"/>
    </i>
    <i>
      <x v="3"/>
    </i>
    <i>
      <x v="4"/>
    </i>
    <i t="grand">
      <x/>
    </i>
  </rowItems>
  <colFields count="1">
    <field x="26"/>
  </colFields>
  <colItems count="2">
    <i>
      <x v="845"/>
    </i>
    <i t="grand">
      <x/>
    </i>
  </colItems>
  <pageFields count="1">
    <pageField fld="20" item="3" hier="-1"/>
  </pageFields>
  <dataFields count="1">
    <dataField name="Sum of Profit" fld="9" baseField="0" baseItem="0"/>
  </dataFields>
  <chartFormats count="46">
    <chartFormat chart="6" format="0" series="1">
      <pivotArea type="data" outline="0" fieldPosition="0">
        <references count="2">
          <reference field="4294967294" count="1" selected="0">
            <x v="0"/>
          </reference>
          <reference field="26" count="1" selected="0">
            <x v="846"/>
          </reference>
        </references>
      </pivotArea>
    </chartFormat>
    <chartFormat chart="6" format="1" series="1">
      <pivotArea type="data" outline="0" fieldPosition="0">
        <references count="2">
          <reference field="4294967294" count="1" selected="0">
            <x v="0"/>
          </reference>
          <reference field="26" count="1" selected="0">
            <x v="548"/>
          </reference>
        </references>
      </pivotArea>
    </chartFormat>
    <chartFormat chart="6" format="2" series="1">
      <pivotArea type="data" outline="0" fieldPosition="0">
        <references count="2">
          <reference field="4294967294" count="1" selected="0">
            <x v="0"/>
          </reference>
          <reference field="26" count="1" selected="0">
            <x v="312"/>
          </reference>
        </references>
      </pivotArea>
    </chartFormat>
    <chartFormat chart="6" format="3">
      <pivotArea type="data" outline="0" fieldPosition="0">
        <references count="3">
          <reference field="4294967294" count="1" selected="0">
            <x v="0"/>
          </reference>
          <reference field="26" count="1" selected="0">
            <x v="846"/>
          </reference>
          <reference field="31" count="1" selected="0">
            <x v="1"/>
          </reference>
        </references>
      </pivotArea>
    </chartFormat>
    <chartFormat chart="6" format="4">
      <pivotArea type="data" outline="0" fieldPosition="0">
        <references count="3">
          <reference field="4294967294" count="1" selected="0">
            <x v="0"/>
          </reference>
          <reference field="26" count="1" selected="0">
            <x v="548"/>
          </reference>
          <reference field="31" count="1" selected="0">
            <x v="1"/>
          </reference>
        </references>
      </pivotArea>
    </chartFormat>
    <chartFormat chart="6" format="5">
      <pivotArea type="data" outline="0" fieldPosition="0">
        <references count="3">
          <reference field="4294967294" count="1" selected="0">
            <x v="0"/>
          </reference>
          <reference field="26" count="1" selected="0">
            <x v="548"/>
          </reference>
          <reference field="31" count="1" selected="0">
            <x v="2"/>
          </reference>
        </references>
      </pivotArea>
    </chartFormat>
    <chartFormat chart="6" format="6">
      <pivotArea type="data" outline="0" fieldPosition="0">
        <references count="3">
          <reference field="4294967294" count="1" selected="0">
            <x v="0"/>
          </reference>
          <reference field="26" count="1" selected="0">
            <x v="548"/>
          </reference>
          <reference field="31" count="1" selected="0">
            <x v="3"/>
          </reference>
        </references>
      </pivotArea>
    </chartFormat>
    <chartFormat chart="6" format="7">
      <pivotArea type="data" outline="0" fieldPosition="0">
        <references count="3">
          <reference field="4294967294" count="1" selected="0">
            <x v="0"/>
          </reference>
          <reference field="26" count="1" selected="0">
            <x v="548"/>
          </reference>
          <reference field="31" count="1" selected="0">
            <x v="4"/>
          </reference>
        </references>
      </pivotArea>
    </chartFormat>
    <chartFormat chart="6" format="8" series="1">
      <pivotArea type="data" outline="0" fieldPosition="0">
        <references count="2">
          <reference field="4294967294" count="1" selected="0">
            <x v="0"/>
          </reference>
          <reference field="26" count="1" selected="0">
            <x v="845"/>
          </reference>
        </references>
      </pivotArea>
    </chartFormat>
    <chartFormat chart="6" format="9">
      <pivotArea type="data" outline="0" fieldPosition="0">
        <references count="3">
          <reference field="4294967294" count="1" selected="0">
            <x v="0"/>
          </reference>
          <reference field="26" count="1" selected="0">
            <x v="846"/>
          </reference>
          <reference field="31" count="1" selected="0">
            <x v="2"/>
          </reference>
        </references>
      </pivotArea>
    </chartFormat>
    <chartFormat chart="6" format="10">
      <pivotArea type="data" outline="0" fieldPosition="0">
        <references count="3">
          <reference field="4294967294" count="1" selected="0">
            <x v="0"/>
          </reference>
          <reference field="26" count="1" selected="0">
            <x v="846"/>
          </reference>
          <reference field="31" count="1" selected="0">
            <x v="3"/>
          </reference>
        </references>
      </pivotArea>
    </chartFormat>
    <chartFormat chart="6" format="11">
      <pivotArea type="data" outline="0" fieldPosition="0">
        <references count="3">
          <reference field="4294967294" count="1" selected="0">
            <x v="0"/>
          </reference>
          <reference field="26" count="1" selected="0">
            <x v="846"/>
          </reference>
          <reference field="31" count="1" selected="0">
            <x v="4"/>
          </reference>
        </references>
      </pivotArea>
    </chartFormat>
    <chartFormat chart="6" format="12">
      <pivotArea type="data" outline="0" fieldPosition="0">
        <references count="3">
          <reference field="4294967294" count="1" selected="0">
            <x v="0"/>
          </reference>
          <reference field="26" count="1" selected="0">
            <x v="312"/>
          </reference>
          <reference field="31" count="1" selected="0">
            <x v="1"/>
          </reference>
        </references>
      </pivotArea>
    </chartFormat>
    <chartFormat chart="6" format="13">
      <pivotArea type="data" outline="0" fieldPosition="0">
        <references count="3">
          <reference field="4294967294" count="1" selected="0">
            <x v="0"/>
          </reference>
          <reference field="26" count="1" selected="0">
            <x v="312"/>
          </reference>
          <reference field="31" count="1" selected="0">
            <x v="2"/>
          </reference>
        </references>
      </pivotArea>
    </chartFormat>
    <chartFormat chart="6" format="14">
      <pivotArea type="data" outline="0" fieldPosition="0">
        <references count="3">
          <reference field="4294967294" count="1" selected="0">
            <x v="0"/>
          </reference>
          <reference field="26" count="1" selected="0">
            <x v="312"/>
          </reference>
          <reference field="31" count="1" selected="0">
            <x v="3"/>
          </reference>
        </references>
      </pivotArea>
    </chartFormat>
    <chartFormat chart="6" format="15">
      <pivotArea type="data" outline="0" fieldPosition="0">
        <references count="3">
          <reference field="4294967294" count="1" selected="0">
            <x v="0"/>
          </reference>
          <reference field="26" count="1" selected="0">
            <x v="312"/>
          </reference>
          <reference field="31" count="1" selected="0">
            <x v="4"/>
          </reference>
        </references>
      </pivotArea>
    </chartFormat>
    <chartFormat chart="6" format="16">
      <pivotArea type="data" outline="0" fieldPosition="0">
        <references count="3">
          <reference field="4294967294" count="1" selected="0">
            <x v="0"/>
          </reference>
          <reference field="26" count="1" selected="0">
            <x v="845"/>
          </reference>
          <reference field="31" count="1" selected="0">
            <x v="1"/>
          </reference>
        </references>
      </pivotArea>
    </chartFormat>
    <chartFormat chart="6" format="17">
      <pivotArea type="data" outline="0" fieldPosition="0">
        <references count="3">
          <reference field="4294967294" count="1" selected="0">
            <x v="0"/>
          </reference>
          <reference field="26" count="1" selected="0">
            <x v="845"/>
          </reference>
          <reference field="31" count="1" selected="0">
            <x v="2"/>
          </reference>
        </references>
      </pivotArea>
    </chartFormat>
    <chartFormat chart="6" format="18">
      <pivotArea type="data" outline="0" fieldPosition="0">
        <references count="3">
          <reference field="4294967294" count="1" selected="0">
            <x v="0"/>
          </reference>
          <reference field="26" count="1" selected="0">
            <x v="845"/>
          </reference>
          <reference field="31" count="1" selected="0">
            <x v="3"/>
          </reference>
        </references>
      </pivotArea>
    </chartFormat>
    <chartFormat chart="6" format="19">
      <pivotArea type="data" outline="0" fieldPosition="0">
        <references count="3">
          <reference field="4294967294" count="1" selected="0">
            <x v="0"/>
          </reference>
          <reference field="26" count="1" selected="0">
            <x v="845"/>
          </reference>
          <reference field="31" count="1" selected="0">
            <x v="4"/>
          </reference>
        </references>
      </pivotArea>
    </chartFormat>
    <chartFormat chart="6" format="20" series="1">
      <pivotArea type="data" outline="0" fieldPosition="0">
        <references count="1">
          <reference field="4294967294" count="1" selected="0">
            <x v="0"/>
          </reference>
        </references>
      </pivotArea>
    </chartFormat>
    <chartFormat chart="11" format="21" series="1">
      <pivotArea type="data" outline="0" fieldPosition="0">
        <references count="2">
          <reference field="4294967294" count="1" selected="0">
            <x v="0"/>
          </reference>
          <reference field="26" count="1" selected="0">
            <x v="846"/>
          </reference>
        </references>
      </pivotArea>
    </chartFormat>
    <chartFormat chart="11" format="22">
      <pivotArea type="data" outline="0" fieldPosition="0">
        <references count="3">
          <reference field="4294967294" count="1" selected="0">
            <x v="0"/>
          </reference>
          <reference field="26" count="1" selected="0">
            <x v="846"/>
          </reference>
          <reference field="31" count="1" selected="0">
            <x v="1"/>
          </reference>
        </references>
      </pivotArea>
    </chartFormat>
    <chartFormat chart="11" format="23">
      <pivotArea type="data" outline="0" fieldPosition="0">
        <references count="3">
          <reference field="4294967294" count="1" selected="0">
            <x v="0"/>
          </reference>
          <reference field="26" count="1" selected="0">
            <x v="846"/>
          </reference>
          <reference field="31" count="1" selected="0">
            <x v="2"/>
          </reference>
        </references>
      </pivotArea>
    </chartFormat>
    <chartFormat chart="11" format="24">
      <pivotArea type="data" outline="0" fieldPosition="0">
        <references count="3">
          <reference field="4294967294" count="1" selected="0">
            <x v="0"/>
          </reference>
          <reference field="26" count="1" selected="0">
            <x v="846"/>
          </reference>
          <reference field="31" count="1" selected="0">
            <x v="3"/>
          </reference>
        </references>
      </pivotArea>
    </chartFormat>
    <chartFormat chart="11" format="25">
      <pivotArea type="data" outline="0" fieldPosition="0">
        <references count="3">
          <reference field="4294967294" count="1" selected="0">
            <x v="0"/>
          </reference>
          <reference field="26" count="1" selected="0">
            <x v="846"/>
          </reference>
          <reference field="31" count="1" selected="0">
            <x v="4"/>
          </reference>
        </references>
      </pivotArea>
    </chartFormat>
    <chartFormat chart="13" format="26" series="1">
      <pivotArea type="data" outline="0" fieldPosition="0">
        <references count="2">
          <reference field="4294967294" count="1" selected="0">
            <x v="0"/>
          </reference>
          <reference field="26" count="1" selected="0">
            <x v="846"/>
          </reference>
        </references>
      </pivotArea>
    </chartFormat>
    <chartFormat chart="13" format="27">
      <pivotArea type="data" outline="0" fieldPosition="0">
        <references count="3">
          <reference field="4294967294" count="1" selected="0">
            <x v="0"/>
          </reference>
          <reference field="26" count="1" selected="0">
            <x v="846"/>
          </reference>
          <reference field="31" count="1" selected="0">
            <x v="1"/>
          </reference>
        </references>
      </pivotArea>
    </chartFormat>
    <chartFormat chart="13" format="28">
      <pivotArea type="data" outline="0" fieldPosition="0">
        <references count="3">
          <reference field="4294967294" count="1" selected="0">
            <x v="0"/>
          </reference>
          <reference field="26" count="1" selected="0">
            <x v="846"/>
          </reference>
          <reference field="31" count="1" selected="0">
            <x v="2"/>
          </reference>
        </references>
      </pivotArea>
    </chartFormat>
    <chartFormat chart="13" format="29">
      <pivotArea type="data" outline="0" fieldPosition="0">
        <references count="3">
          <reference field="4294967294" count="1" selected="0">
            <x v="0"/>
          </reference>
          <reference field="26" count="1" selected="0">
            <x v="846"/>
          </reference>
          <reference field="31" count="1" selected="0">
            <x v="3"/>
          </reference>
        </references>
      </pivotArea>
    </chartFormat>
    <chartFormat chart="13" format="30">
      <pivotArea type="data" outline="0" fieldPosition="0">
        <references count="3">
          <reference field="4294967294" count="1" selected="0">
            <x v="0"/>
          </reference>
          <reference field="26" count="1" selected="0">
            <x v="846"/>
          </reference>
          <reference field="31" count="1" selected="0">
            <x v="4"/>
          </reference>
        </references>
      </pivotArea>
    </chartFormat>
    <chartFormat chart="13" format="31" series="1">
      <pivotArea type="data" outline="0" fieldPosition="0">
        <references count="2">
          <reference field="4294967294" count="1" selected="0">
            <x v="0"/>
          </reference>
          <reference field="26" count="1" selected="0">
            <x v="548"/>
          </reference>
        </references>
      </pivotArea>
    </chartFormat>
    <chartFormat chart="11" format="26" series="1">
      <pivotArea type="data" outline="0" fieldPosition="0">
        <references count="2">
          <reference field="4294967294" count="1" selected="0">
            <x v="0"/>
          </reference>
          <reference field="26" count="1" selected="0">
            <x v="548"/>
          </reference>
        </references>
      </pivotArea>
    </chartFormat>
    <chartFormat chart="13" format="32" series="1">
      <pivotArea type="data" outline="0" fieldPosition="0">
        <references count="2">
          <reference field="4294967294" count="1" selected="0">
            <x v="0"/>
          </reference>
          <reference field="26" count="1" selected="0">
            <x v="312"/>
          </reference>
        </references>
      </pivotArea>
    </chartFormat>
    <chartFormat chart="11" format="27" series="1">
      <pivotArea type="data" outline="0" fieldPosition="0">
        <references count="2">
          <reference field="4294967294" count="1" selected="0">
            <x v="0"/>
          </reference>
          <reference field="26" count="1" selected="0">
            <x v="312"/>
          </reference>
        </references>
      </pivotArea>
    </chartFormat>
    <chartFormat chart="13" format="33" series="1">
      <pivotArea type="data" outline="0" fieldPosition="0">
        <references count="2">
          <reference field="4294967294" count="1" selected="0">
            <x v="0"/>
          </reference>
          <reference field="26" count="1" selected="0">
            <x v="845"/>
          </reference>
        </references>
      </pivotArea>
    </chartFormat>
    <chartFormat chart="11" format="28" series="1">
      <pivotArea type="data" outline="0" fieldPosition="0">
        <references count="2">
          <reference field="4294967294" count="1" selected="0">
            <x v="0"/>
          </reference>
          <reference field="26" count="1" selected="0">
            <x v="845"/>
          </reference>
        </references>
      </pivotArea>
    </chartFormat>
    <chartFormat chart="13" format="34">
      <pivotArea type="data" outline="0" fieldPosition="0">
        <references count="3">
          <reference field="4294967294" count="1" selected="0">
            <x v="0"/>
          </reference>
          <reference field="26" count="1" selected="0">
            <x v="548"/>
          </reference>
          <reference field="31" count="1" selected="0">
            <x v="1"/>
          </reference>
        </references>
      </pivotArea>
    </chartFormat>
    <chartFormat chart="13" format="35">
      <pivotArea type="data" outline="0" fieldPosition="0">
        <references count="3">
          <reference field="4294967294" count="1" selected="0">
            <x v="0"/>
          </reference>
          <reference field="26" count="1" selected="0">
            <x v="548"/>
          </reference>
          <reference field="31" count="1" selected="0">
            <x v="2"/>
          </reference>
        </references>
      </pivotArea>
    </chartFormat>
    <chartFormat chart="13" format="36">
      <pivotArea type="data" outline="0" fieldPosition="0">
        <references count="3">
          <reference field="4294967294" count="1" selected="0">
            <x v="0"/>
          </reference>
          <reference field="26" count="1" selected="0">
            <x v="548"/>
          </reference>
          <reference field="31" count="1" selected="0">
            <x v="3"/>
          </reference>
        </references>
      </pivotArea>
    </chartFormat>
    <chartFormat chart="13" format="37">
      <pivotArea type="data" outline="0" fieldPosition="0">
        <references count="3">
          <reference field="4294967294" count="1" selected="0">
            <x v="0"/>
          </reference>
          <reference field="26" count="1" selected="0">
            <x v="548"/>
          </reference>
          <reference field="31" count="1" selected="0">
            <x v="4"/>
          </reference>
        </references>
      </pivotArea>
    </chartFormat>
    <chartFormat chart="13" format="38">
      <pivotArea type="data" outline="0" fieldPosition="0">
        <references count="3">
          <reference field="4294967294" count="1" selected="0">
            <x v="0"/>
          </reference>
          <reference field="26" count="1" selected="0">
            <x v="312"/>
          </reference>
          <reference field="31" count="1" selected="0">
            <x v="1"/>
          </reference>
        </references>
      </pivotArea>
    </chartFormat>
    <chartFormat chart="13" format="39">
      <pivotArea type="data" outline="0" fieldPosition="0">
        <references count="3">
          <reference field="4294967294" count="1" selected="0">
            <x v="0"/>
          </reference>
          <reference field="26" count="1" selected="0">
            <x v="312"/>
          </reference>
          <reference field="31" count="1" selected="0">
            <x v="2"/>
          </reference>
        </references>
      </pivotArea>
    </chartFormat>
    <chartFormat chart="13" format="40">
      <pivotArea type="data" outline="0" fieldPosition="0">
        <references count="3">
          <reference field="4294967294" count="1" selected="0">
            <x v="0"/>
          </reference>
          <reference field="26" count="1" selected="0">
            <x v="312"/>
          </reference>
          <reference field="31" count="1" selected="0">
            <x v="3"/>
          </reference>
        </references>
      </pivotArea>
    </chartFormat>
    <chartFormat chart="13" format="41">
      <pivotArea type="data" outline="0" fieldPosition="0">
        <references count="3">
          <reference field="4294967294" count="1" selected="0">
            <x v="0"/>
          </reference>
          <reference field="26" count="1" selected="0">
            <x v="312"/>
          </reference>
          <reference field="31" count="1" selected="0">
            <x v="4"/>
          </reference>
        </references>
      </pivotArea>
    </chartFormat>
    <chartFormat chart="13" format="42">
      <pivotArea type="data" outline="0" fieldPosition="0">
        <references count="3">
          <reference field="4294967294" count="1" selected="0">
            <x v="0"/>
          </reference>
          <reference field="26" count="1" selected="0">
            <x v="845"/>
          </reference>
          <reference field="31" count="1" selected="0">
            <x v="3"/>
          </reference>
        </references>
      </pivotArea>
    </chartFormat>
  </chartFormats>
  <pivotTableStyleInfo name="PivotStyleLight16" showRowHeaders="1" showColHeaders="1" showRowStripes="0" showColStripes="0" showLastColumn="1"/>
  <filters count="1">
    <filter fld="26" type="count" evalOrder="-1" id="9"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B14" firstHeaderRow="1" firstDataRow="1" firstDataCol="1"/>
  <pivotFields count="32">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numFmtId="166"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axis="axisRow" showAll="0" sortType="descending">
      <items count="6">
        <item x="1"/>
        <item x="3"/>
        <item x="2"/>
        <item x="0"/>
        <item m="1"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2">
    <field x="20"/>
    <field x="18"/>
  </rowFields>
  <rowItems count="9">
    <i>
      <x v="2"/>
    </i>
    <i r="1">
      <x v="2"/>
    </i>
    <i>
      <x v="1"/>
    </i>
    <i r="1">
      <x v="3"/>
    </i>
    <i>
      <x/>
    </i>
    <i r="1">
      <x v="1"/>
    </i>
    <i>
      <x v="3"/>
    </i>
    <i r="1">
      <x/>
    </i>
    <i t="grand">
      <x/>
    </i>
  </rowItems>
  <colItems count="1">
    <i/>
  </colItems>
  <dataFields count="1">
    <dataField name="Sum of Profit Updated" fld="10"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8" count="1" selected="0">
            <x v="2"/>
          </reference>
          <reference field="20"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3">
          <reference field="4294967294" count="1" selected="0">
            <x v="0"/>
          </reference>
          <reference field="18" count="1" selected="0">
            <x v="2"/>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3" autoFormatId="16" applyNumberFormats="0" applyBorderFormats="0" applyFontFormats="0" applyPatternFormats="0" applyAlignmentFormats="0" applyWidthHeightFormats="0">
  <queryTableRefresh nextId="4">
    <queryTableFields count="3">
      <queryTableField id="1" name="Column1" tableColumnId="1"/>
      <queryTableField id="2" name="Order ID" tableColumnId="2"/>
      <queryTableField id="3" name="Status" tableColumnId="3"/>
    </queryTableFields>
  </queryTableRefresh>
</queryTable>
</file>

<file path=xl/queryTables/queryTable2.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4">
    <queryTableFields count="3">
      <queryTableField id="1" name="Column1" tableColumnId="1"/>
      <queryTableField id="2" name="Região" tableColumnId="2"/>
      <queryTableField id="3" name="Gerente" tableColumnId="3"/>
    </queryTableFields>
  </queryTableRefresh>
</queryTable>
</file>

<file path=xl/queryTables/queryTable3.xml><?xml version="1.0" encoding="utf-8"?>
<queryTable xmlns="http://schemas.openxmlformats.org/spreadsheetml/2006/main" name="ExternalData_2" connectionId="2" autoFormatId="16" applyNumberFormats="0" applyBorderFormats="0" applyFontFormats="0" applyPatternFormats="0" applyAlignmentFormats="0" applyWidthHeightFormats="0">
  <queryTableRefresh nextId="6">
    <queryTableFields count="3">
      <queryTableField id="4" name="Column1" tableColumnId="4"/>
      <queryTableField id="2" name="Região" tableColumnId="2"/>
      <queryTableField id="3" name="Gerente" tableColumnId="3"/>
    </queryTableFields>
    <queryTableDeletedFields count="1">
      <deletedField name="Column1"/>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nager_1" sourceName="Manager 1">
  <pivotTables>
    <pivotTable tabId="2" name="PivotTable4"/>
    <pivotTable tabId="2" name="PivotTable5"/>
  </pivotTables>
  <data>
    <tabular pivotCacheId="783325391">
      <items count="5">
        <i x="1"/>
        <i x="3"/>
        <i x="2"/>
        <i x="0" s="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nager 1" cache="Slicer_Manager_1" caption="Manager 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Manager 2" cache="Slicer_Manager_1" caption="Manag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3" name="Table3" displayName="Table3" ref="A1:AD5907" totalsRowShown="0">
  <autoFilter ref="A1:AD5907"/>
  <tableColumns count="30">
    <tableColumn id="1" name="Column1"/>
    <tableColumn id="2" name="Row ID"/>
    <tableColumn id="3" name="Order ID"/>
    <tableColumn id="4" name="Date of Sale" dataDxfId="10"/>
    <tableColumn id="5" name="Prioridade"/>
    <tableColumn id="6" name="Quantity"/>
    <tableColumn id="7" name="Sale Value"/>
    <tableColumn id="8" name="Discount"/>
    <tableColumn id="9" name="Forma de Envio"/>
    <tableColumn id="10" name="Profit" dataDxfId="7"/>
    <tableColumn id="31" name="Profit Updated" dataDxfId="5">
      <calculatedColumnFormula>IF(Table3[[#This Row],[Return Status]] = "Returned", 0, Table3[[#This Row],[Profit]])</calculatedColumnFormula>
    </tableColumn>
    <tableColumn id="30" name="Return Status" dataDxfId="6">
      <calculatedColumnFormula>IFERROR(VLOOKUP(Table3[[#This Row],[Order ID]],returns[[Order ID]:[Status]],2,FALSE), "")</calculatedColumnFormula>
    </tableColumn>
    <tableColumn id="11" name="Unit Price"/>
    <tableColumn id="12" name="Shipping Cost"/>
    <tableColumn id="13" name="Customer Name"/>
    <tableColumn id="14" name="Cidade"/>
    <tableColumn id="15" name="CEP"/>
    <tableColumn id="16" name="Estado"/>
    <tableColumn id="17" name="Region"/>
    <tableColumn id="27" name="Managers w Comma" dataDxfId="8">
      <calculatedColumnFormula>VLOOKUP(Table3[[#This Row],[Region]],managers5[],2,FALSE)</calculatedColumnFormula>
    </tableColumn>
    <tableColumn id="28" name="Manager 1"/>
    <tableColumn id="29" name="Manager 2"/>
    <tableColumn id="18" name="Country"/>
    <tableColumn id="19" name="Customer Segment"/>
    <tableColumn id="20" name="Category"/>
    <tableColumn id="21" name="Sub-Category"/>
    <tableColumn id="22" name="Product Name"/>
    <tableColumn id="23" name="Embalagem"/>
    <tableColumn id="24" name="Margin"/>
    <tableColumn id="25" name="Send Date" dataDxfId="9"/>
  </tableColumns>
  <tableStyleInfo name="TableStyleLight14" showFirstColumn="0" showLastColumn="0" showRowStripes="1" showColumnStripes="0"/>
</table>
</file>

<file path=xl/tables/table2.xml><?xml version="1.0" encoding="utf-8"?>
<table xmlns="http://schemas.openxmlformats.org/spreadsheetml/2006/main" id="1" name="returns" displayName="returns" ref="A1:C573" tableType="queryTable" totalsRowShown="0">
  <autoFilter ref="A1:C573"/>
  <tableColumns count="3">
    <tableColumn id="1" uniqueName="1" name="Column1" queryTableFieldId="1"/>
    <tableColumn id="2" uniqueName="2" name="Order ID" queryTableFieldId="2"/>
    <tableColumn id="3" uniqueName="3" name="Status" queryTableFieldId="3" dataDxfId="4"/>
  </tableColumns>
  <tableStyleInfo name="TableStyleMedium7" showFirstColumn="0" showLastColumn="0" showRowStripes="1" showColumnStripes="0"/>
</table>
</file>

<file path=xl/tables/table3.xml><?xml version="1.0" encoding="utf-8"?>
<table xmlns="http://schemas.openxmlformats.org/spreadsheetml/2006/main" id="2" name="managers" displayName="managers" ref="A1:C9" tableType="queryTable" totalsRowShown="0">
  <autoFilter ref="A1:C9"/>
  <tableColumns count="3">
    <tableColumn id="1" uniqueName="1" name="Column1" queryTableFieldId="1"/>
    <tableColumn id="2" uniqueName="2" name="Região" queryTableFieldId="2" dataDxfId="1"/>
    <tableColumn id="3" uniqueName="3" name="Gerente" queryTableFieldId="3" dataDxfId="0"/>
  </tableColumns>
  <tableStyleInfo name="TableStyleMedium7" showFirstColumn="0" showLastColumn="0" showRowStripes="1" showColumnStripes="0"/>
</table>
</file>

<file path=xl/tables/table4.xml><?xml version="1.0" encoding="utf-8"?>
<table xmlns="http://schemas.openxmlformats.org/spreadsheetml/2006/main" id="4" name="managers5" displayName="managers5" ref="B13:D21" tableType="queryTable" totalsRowShown="0">
  <autoFilter ref="B13:D21"/>
  <tableColumns count="3">
    <tableColumn id="4" uniqueName="4" name="Column1" queryTableFieldId="4"/>
    <tableColumn id="2" uniqueName="2" name="Região" queryTableFieldId="2" dataDxfId="3"/>
    <tableColumn id="3" uniqueName="3" name="Gerente" queryTableFieldId="3"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9"/>
  <sheetViews>
    <sheetView workbookViewId="0">
      <selection activeCell="B3" sqref="B3:G9"/>
    </sheetView>
  </sheetViews>
  <sheetFormatPr defaultRowHeight="14.5" x14ac:dyDescent="0.35"/>
  <sheetData>
    <row r="3" spans="2:7" x14ac:dyDescent="0.35">
      <c r="B3" s="7" t="s">
        <v>1987</v>
      </c>
      <c r="C3" s="7"/>
      <c r="D3" s="7"/>
      <c r="E3" s="7"/>
      <c r="F3" s="7"/>
      <c r="G3" s="7"/>
    </row>
    <row r="4" spans="2:7" x14ac:dyDescent="0.35">
      <c r="B4" s="7"/>
      <c r="C4" s="7"/>
      <c r="D4" s="7"/>
      <c r="E4" s="7"/>
      <c r="F4" s="7"/>
      <c r="G4" s="7"/>
    </row>
    <row r="5" spans="2:7" x14ac:dyDescent="0.35">
      <c r="B5" s="7"/>
      <c r="C5" s="7"/>
      <c r="D5" s="7"/>
      <c r="E5" s="7"/>
      <c r="F5" s="7"/>
      <c r="G5" s="7"/>
    </row>
    <row r="6" spans="2:7" x14ac:dyDescent="0.35">
      <c r="B6" s="7"/>
      <c r="C6" s="7"/>
      <c r="D6" s="7"/>
      <c r="E6" s="7"/>
      <c r="F6" s="7"/>
      <c r="G6" s="7"/>
    </row>
    <row r="7" spans="2:7" x14ac:dyDescent="0.35">
      <c r="B7" s="7"/>
      <c r="C7" s="7"/>
      <c r="D7" s="7"/>
      <c r="E7" s="7"/>
      <c r="F7" s="7"/>
      <c r="G7" s="7"/>
    </row>
    <row r="8" spans="2:7" x14ac:dyDescent="0.35">
      <c r="B8" s="7"/>
      <c r="C8" s="7"/>
      <c r="D8" s="7"/>
      <c r="E8" s="7"/>
      <c r="F8" s="7"/>
      <c r="G8" s="7"/>
    </row>
    <row r="9" spans="2:7" x14ac:dyDescent="0.35">
      <c r="B9" s="7"/>
      <c r="C9" s="7"/>
      <c r="D9" s="7"/>
      <c r="E9" s="7"/>
      <c r="F9" s="7"/>
      <c r="G9" s="7"/>
    </row>
  </sheetData>
  <mergeCells count="1">
    <mergeCell ref="B3:G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07"/>
  <sheetViews>
    <sheetView tabSelected="1" topLeftCell="E1" workbookViewId="0">
      <selection activeCell="L8" sqref="L8"/>
    </sheetView>
  </sheetViews>
  <sheetFormatPr defaultRowHeight="14.5" x14ac:dyDescent="0.35"/>
  <cols>
    <col min="1" max="1" width="10.26953125" customWidth="1"/>
    <col min="3" max="3" width="10" customWidth="1"/>
    <col min="4" max="4" width="13.08984375" bestFit="1" customWidth="1"/>
    <col min="5" max="5" width="11.453125" customWidth="1"/>
    <col min="6" max="6" width="10" customWidth="1"/>
    <col min="7" max="7" width="11.26953125" customWidth="1"/>
    <col min="8" max="8" width="10.08984375" customWidth="1"/>
    <col min="9" max="9" width="15.7265625" customWidth="1"/>
    <col min="10" max="10" width="10.453125" bestFit="1" customWidth="1"/>
    <col min="11" max="11" width="15.6328125" bestFit="1" customWidth="1"/>
    <col min="12" max="12" width="13.90625" customWidth="1"/>
    <col min="13" max="13" width="16.81640625" customWidth="1"/>
    <col min="14" max="14" width="15.08984375" customWidth="1"/>
    <col min="15" max="15" width="20.90625" bestFit="1" customWidth="1"/>
    <col min="19" max="19" width="11.90625" bestFit="1" customWidth="1"/>
    <col min="20" max="22" width="19.6328125" customWidth="1"/>
    <col min="23" max="23" width="9.453125" customWidth="1"/>
    <col min="24" max="24" width="19.90625" customWidth="1"/>
    <col min="25" max="25" width="10.1796875" customWidth="1"/>
    <col min="26" max="26" width="13.90625" customWidth="1"/>
    <col min="27" max="27" width="14.6328125" customWidth="1"/>
    <col min="28" max="28" width="12.54296875" customWidth="1"/>
    <col min="29" max="29" width="9.81640625" customWidth="1"/>
    <col min="30" max="30" width="14.26953125" customWidth="1"/>
  </cols>
  <sheetData>
    <row r="1" spans="1:30" x14ac:dyDescent="0.35">
      <c r="A1" t="s">
        <v>1950</v>
      </c>
      <c r="B1" t="s">
        <v>0</v>
      </c>
      <c r="C1" t="s">
        <v>1</v>
      </c>
      <c r="D1" t="s">
        <v>1971</v>
      </c>
      <c r="E1" t="s">
        <v>2</v>
      </c>
      <c r="F1" t="s">
        <v>1960</v>
      </c>
      <c r="G1" t="s">
        <v>1961</v>
      </c>
      <c r="H1" t="s">
        <v>1962</v>
      </c>
      <c r="I1" t="s">
        <v>3</v>
      </c>
      <c r="J1" t="s">
        <v>1970</v>
      </c>
      <c r="K1" t="s">
        <v>1989</v>
      </c>
      <c r="L1" t="s">
        <v>1988</v>
      </c>
      <c r="M1" t="s">
        <v>1968</v>
      </c>
      <c r="N1" t="s">
        <v>1969</v>
      </c>
      <c r="O1" t="s">
        <v>1975</v>
      </c>
      <c r="P1" t="s">
        <v>4</v>
      </c>
      <c r="Q1" t="s">
        <v>5</v>
      </c>
      <c r="R1" t="s">
        <v>6</v>
      </c>
      <c r="S1" t="s">
        <v>1967</v>
      </c>
      <c r="T1" t="s">
        <v>1980</v>
      </c>
      <c r="U1" t="s">
        <v>1981</v>
      </c>
      <c r="V1" t="s">
        <v>1982</v>
      </c>
      <c r="W1" t="s">
        <v>1966</v>
      </c>
      <c r="X1" t="s">
        <v>1974</v>
      </c>
      <c r="Y1" t="s">
        <v>1965</v>
      </c>
      <c r="Z1" t="s">
        <v>1964</v>
      </c>
      <c r="AA1" t="s">
        <v>1963</v>
      </c>
      <c r="AB1" t="s">
        <v>7</v>
      </c>
      <c r="AC1" t="s">
        <v>1972</v>
      </c>
      <c r="AD1" t="s">
        <v>1973</v>
      </c>
    </row>
    <row r="2" spans="1:30" x14ac:dyDescent="0.35">
      <c r="A2">
        <v>4577</v>
      </c>
      <c r="B2">
        <v>1</v>
      </c>
      <c r="C2">
        <v>3</v>
      </c>
      <c r="D2" s="1">
        <v>40464</v>
      </c>
      <c r="E2" t="s">
        <v>32</v>
      </c>
      <c r="F2">
        <v>6</v>
      </c>
      <c r="G2">
        <v>261.54000000000002</v>
      </c>
      <c r="H2">
        <v>0.04</v>
      </c>
      <c r="I2" t="s">
        <v>9</v>
      </c>
      <c r="J2" s="8">
        <v>-213.25</v>
      </c>
      <c r="K2" s="8">
        <f>IF(Table3[[#This Row],[Return Status]] = "Returned", 0, Table3[[#This Row],[Profit]])</f>
        <v>-213.25</v>
      </c>
      <c r="L2" s="8" t="str">
        <f>IFERROR(VLOOKUP(Table3[[#This Row],[Order ID]],returns[[Order ID]:[Status]],2,FALSE), "")</f>
        <v/>
      </c>
      <c r="M2">
        <v>38.94</v>
      </c>
      <c r="N2">
        <v>35</v>
      </c>
      <c r="O2" t="s">
        <v>859</v>
      </c>
      <c r="P2" t="s">
        <v>573</v>
      </c>
      <c r="Q2">
        <v>60035</v>
      </c>
      <c r="R2" t="s">
        <v>574</v>
      </c>
      <c r="S2" t="s">
        <v>1977</v>
      </c>
      <c r="T2" t="e">
        <f>VLOOKUP(Table3[[#This Row],[Region]],managers5[],2,FALSE)</f>
        <v>#N/A</v>
      </c>
      <c r="U2" t="s">
        <v>1958</v>
      </c>
      <c r="V2" t="s">
        <v>1959</v>
      </c>
      <c r="W2" t="s">
        <v>14</v>
      </c>
      <c r="X2" t="s">
        <v>15</v>
      </c>
      <c r="Y2" t="s">
        <v>16</v>
      </c>
      <c r="Z2" t="s">
        <v>75</v>
      </c>
      <c r="AA2" t="s">
        <v>1082</v>
      </c>
      <c r="AB2" t="s">
        <v>85</v>
      </c>
      <c r="AC2">
        <v>0.8</v>
      </c>
      <c r="AD2" s="2">
        <v>40471.042708333334</v>
      </c>
    </row>
    <row r="3" spans="1:30" x14ac:dyDescent="0.35">
      <c r="A3">
        <v>1817</v>
      </c>
      <c r="B3">
        <v>2</v>
      </c>
      <c r="C3">
        <v>6</v>
      </c>
      <c r="D3" s="1">
        <v>40959</v>
      </c>
      <c r="E3" t="s">
        <v>8</v>
      </c>
      <c r="F3">
        <v>2</v>
      </c>
      <c r="G3">
        <v>6.93</v>
      </c>
      <c r="H3">
        <v>0.01</v>
      </c>
      <c r="I3" t="s">
        <v>9</v>
      </c>
      <c r="J3" s="8">
        <v>-4.6399999999999997</v>
      </c>
      <c r="K3" s="8">
        <f>IF(Table3[[#This Row],[Return Status]] = "Returned", 0, Table3[[#This Row],[Profit]])</f>
        <v>-4.6399999999999997</v>
      </c>
      <c r="L3" s="8" t="str">
        <f>IFERROR(VLOOKUP(Table3[[#This Row],[Order ID]],returns[[Order ID]:[Status]],2,FALSE), "")</f>
        <v/>
      </c>
      <c r="M3">
        <v>2.08</v>
      </c>
      <c r="N3">
        <v>2.56</v>
      </c>
      <c r="O3" t="s">
        <v>1268</v>
      </c>
      <c r="P3" t="s">
        <v>189</v>
      </c>
      <c r="Q3">
        <v>98026</v>
      </c>
      <c r="R3" t="s">
        <v>190</v>
      </c>
      <c r="S3" t="s">
        <v>1976</v>
      </c>
      <c r="T3" t="e">
        <f>VLOOKUP(Table3[[#This Row],[Region]],managers5[],2,FALSE)</f>
        <v>#N/A</v>
      </c>
      <c r="U3" t="s">
        <v>1955</v>
      </c>
      <c r="V3" t="s">
        <v>1959</v>
      </c>
      <c r="W3" t="s">
        <v>14</v>
      </c>
      <c r="X3" t="s">
        <v>71</v>
      </c>
      <c r="Y3" t="s">
        <v>16</v>
      </c>
      <c r="Z3" t="s">
        <v>67</v>
      </c>
      <c r="AA3" t="s">
        <v>423</v>
      </c>
      <c r="AB3" t="s">
        <v>109</v>
      </c>
      <c r="AC3">
        <v>0.55000000000000004</v>
      </c>
      <c r="AD3" s="1">
        <v>40960</v>
      </c>
    </row>
    <row r="4" spans="1:30" x14ac:dyDescent="0.35">
      <c r="A4">
        <v>3021</v>
      </c>
      <c r="B4">
        <v>3</v>
      </c>
      <c r="C4">
        <v>32</v>
      </c>
      <c r="D4" s="1">
        <v>40739</v>
      </c>
      <c r="E4" t="s">
        <v>77</v>
      </c>
      <c r="F4">
        <v>26</v>
      </c>
      <c r="G4">
        <v>2808.08</v>
      </c>
      <c r="H4">
        <v>7.0000000000000007E-2</v>
      </c>
      <c r="I4" t="s">
        <v>9</v>
      </c>
      <c r="J4" s="8">
        <v>1054.82</v>
      </c>
      <c r="K4" s="8">
        <f>IF(Table3[[#This Row],[Return Status]] = "Returned", 0, Table3[[#This Row],[Profit]])</f>
        <v>1054.82</v>
      </c>
      <c r="L4" s="8" t="str">
        <f>IFERROR(VLOOKUP(Table3[[#This Row],[Order ID]],returns[[Order ID]:[Status]],2,FALSE), "")</f>
        <v/>
      </c>
      <c r="M4">
        <v>107.53</v>
      </c>
      <c r="N4">
        <v>5.81</v>
      </c>
      <c r="O4" t="s">
        <v>1346</v>
      </c>
      <c r="P4" t="s">
        <v>189</v>
      </c>
      <c r="Q4">
        <v>98387</v>
      </c>
      <c r="R4" t="s">
        <v>190</v>
      </c>
      <c r="S4" t="s">
        <v>1976</v>
      </c>
      <c r="T4" t="e">
        <f>VLOOKUP(Table3[[#This Row],[Region]],managers5[],2,FALSE)</f>
        <v>#N/A</v>
      </c>
      <c r="U4" t="s">
        <v>1955</v>
      </c>
      <c r="V4" t="s">
        <v>1959</v>
      </c>
      <c r="W4" t="s">
        <v>14</v>
      </c>
      <c r="X4" t="s">
        <v>71</v>
      </c>
      <c r="Y4" t="s">
        <v>50</v>
      </c>
      <c r="Z4" t="s">
        <v>61</v>
      </c>
      <c r="AA4" t="s">
        <v>1608</v>
      </c>
      <c r="AB4" t="s">
        <v>69</v>
      </c>
      <c r="AC4">
        <v>0.65</v>
      </c>
      <c r="AD4" s="1">
        <v>40741</v>
      </c>
    </row>
    <row r="5" spans="1:30" x14ac:dyDescent="0.35">
      <c r="A5">
        <v>3022</v>
      </c>
      <c r="B5">
        <v>5</v>
      </c>
      <c r="C5">
        <v>32</v>
      </c>
      <c r="D5" s="1">
        <v>40739</v>
      </c>
      <c r="E5" t="s">
        <v>77</v>
      </c>
      <c r="F5">
        <v>23</v>
      </c>
      <c r="G5">
        <v>160.23349999999999</v>
      </c>
      <c r="H5">
        <v>0.04</v>
      </c>
      <c r="I5" t="s">
        <v>9</v>
      </c>
      <c r="J5" s="8">
        <v>-85.129000000000005</v>
      </c>
      <c r="K5" s="8">
        <f>IF(Table3[[#This Row],[Return Status]] = "Returned", 0, Table3[[#This Row],[Profit]])</f>
        <v>-85.129000000000005</v>
      </c>
      <c r="L5" s="8" t="str">
        <f>IFERROR(VLOOKUP(Table3[[#This Row],[Order ID]],returns[[Order ID]:[Status]],2,FALSE), "")</f>
        <v/>
      </c>
      <c r="M5">
        <v>7.99</v>
      </c>
      <c r="N5">
        <v>5.03</v>
      </c>
      <c r="O5" t="s">
        <v>1346</v>
      </c>
      <c r="P5" t="s">
        <v>189</v>
      </c>
      <c r="Q5">
        <v>98387</v>
      </c>
      <c r="R5" t="s">
        <v>190</v>
      </c>
      <c r="S5" t="s">
        <v>1976</v>
      </c>
      <c r="T5" t="e">
        <f>VLOOKUP(Table3[[#This Row],[Region]],managers5[],2,FALSE)</f>
        <v>#N/A</v>
      </c>
      <c r="U5" t="s">
        <v>1955</v>
      </c>
      <c r="V5" t="s">
        <v>1959</v>
      </c>
      <c r="W5" t="s">
        <v>14</v>
      </c>
      <c r="X5" t="s">
        <v>71</v>
      </c>
      <c r="Y5" t="s">
        <v>46</v>
      </c>
      <c r="Z5" t="s">
        <v>86</v>
      </c>
      <c r="AA5" t="s">
        <v>890</v>
      </c>
      <c r="AB5" t="s">
        <v>69</v>
      </c>
      <c r="AC5">
        <v>0.6</v>
      </c>
      <c r="AD5" s="1">
        <v>40741</v>
      </c>
    </row>
    <row r="6" spans="1:30" x14ac:dyDescent="0.35">
      <c r="A6">
        <v>3030</v>
      </c>
      <c r="B6">
        <v>4</v>
      </c>
      <c r="C6">
        <v>32</v>
      </c>
      <c r="D6" s="1">
        <v>40739</v>
      </c>
      <c r="E6" t="s">
        <v>77</v>
      </c>
      <c r="F6">
        <v>24</v>
      </c>
      <c r="G6">
        <v>1761.4</v>
      </c>
      <c r="H6">
        <v>0.09</v>
      </c>
      <c r="I6" t="s">
        <v>49</v>
      </c>
      <c r="J6" s="8">
        <v>-1748.56</v>
      </c>
      <c r="K6" s="8">
        <f>IF(Table3[[#This Row],[Return Status]] = "Returned", 0, Table3[[#This Row],[Profit]])</f>
        <v>-1748.56</v>
      </c>
      <c r="L6" s="8" t="str">
        <f>IFERROR(VLOOKUP(Table3[[#This Row],[Order ID]],returns[[Order ID]:[Status]],2,FALSE), "")</f>
        <v/>
      </c>
      <c r="M6">
        <v>70.89</v>
      </c>
      <c r="N6">
        <v>89.3</v>
      </c>
      <c r="O6" t="s">
        <v>1346</v>
      </c>
      <c r="P6" t="s">
        <v>189</v>
      </c>
      <c r="Q6">
        <v>98387</v>
      </c>
      <c r="R6" t="s">
        <v>190</v>
      </c>
      <c r="S6" t="s">
        <v>1976</v>
      </c>
      <c r="T6" t="e">
        <f>VLOOKUP(Table3[[#This Row],[Region]],managers5[],2,FALSE)</f>
        <v>#N/A</v>
      </c>
      <c r="U6" t="s">
        <v>1955</v>
      </c>
      <c r="V6" t="s">
        <v>1959</v>
      </c>
      <c r="W6" t="s">
        <v>14</v>
      </c>
      <c r="X6" t="s">
        <v>71</v>
      </c>
      <c r="Y6" t="s">
        <v>50</v>
      </c>
      <c r="Z6" t="s">
        <v>51</v>
      </c>
      <c r="AA6" t="s">
        <v>410</v>
      </c>
      <c r="AB6" t="s">
        <v>53</v>
      </c>
      <c r="AC6">
        <v>0.72</v>
      </c>
      <c r="AD6" s="1">
        <v>40740</v>
      </c>
    </row>
    <row r="7" spans="1:30" x14ac:dyDescent="0.35">
      <c r="A7">
        <v>7924</v>
      </c>
      <c r="B7">
        <v>4190</v>
      </c>
      <c r="C7">
        <v>29766</v>
      </c>
      <c r="D7" s="1">
        <v>39893</v>
      </c>
      <c r="E7" t="s">
        <v>20</v>
      </c>
      <c r="F7">
        <v>13</v>
      </c>
      <c r="G7">
        <v>89061.05</v>
      </c>
      <c r="H7">
        <v>0</v>
      </c>
      <c r="I7" t="s">
        <v>9</v>
      </c>
      <c r="J7" s="8">
        <v>27220.69</v>
      </c>
      <c r="K7" s="8">
        <f>IF(Table3[[#This Row],[Return Status]] = "Returned", 0, Table3[[#This Row],[Profit]])</f>
        <v>27220.69</v>
      </c>
      <c r="L7" s="8" t="str">
        <f>IFERROR(VLOOKUP(Table3[[#This Row],[Order ID]],returns[[Order ID]:[Status]],2,FALSE), "")</f>
        <v/>
      </c>
      <c r="M7">
        <v>6783.02</v>
      </c>
      <c r="N7">
        <v>24.49</v>
      </c>
      <c r="O7" t="s">
        <v>347</v>
      </c>
      <c r="P7" t="s">
        <v>324</v>
      </c>
      <c r="Q7">
        <v>35756</v>
      </c>
      <c r="R7" t="s">
        <v>56</v>
      </c>
      <c r="S7" t="s">
        <v>1978</v>
      </c>
      <c r="T7" t="e">
        <f>VLOOKUP(Table3[[#This Row],[Region]],managers5[],2,FALSE)</f>
        <v>#N/A</v>
      </c>
      <c r="U7" t="s">
        <v>1957</v>
      </c>
      <c r="V7" t="s">
        <v>1959</v>
      </c>
      <c r="W7" t="s">
        <v>14</v>
      </c>
      <c r="X7" t="s">
        <v>39</v>
      </c>
      <c r="Y7" t="s">
        <v>46</v>
      </c>
      <c r="Z7" t="s">
        <v>124</v>
      </c>
      <c r="AA7" t="s">
        <v>1229</v>
      </c>
      <c r="AB7" t="s">
        <v>85</v>
      </c>
      <c r="AC7">
        <v>0.39</v>
      </c>
      <c r="AD7" s="2">
        <v>39894</v>
      </c>
    </row>
    <row r="8" spans="1:30" x14ac:dyDescent="0.35">
      <c r="A8">
        <v>2451</v>
      </c>
      <c r="B8">
        <v>9</v>
      </c>
      <c r="C8">
        <v>36</v>
      </c>
      <c r="D8" s="1">
        <v>40849</v>
      </c>
      <c r="E8" t="s">
        <v>41</v>
      </c>
      <c r="F8">
        <v>46</v>
      </c>
      <c r="G8">
        <v>2484.7455</v>
      </c>
      <c r="H8">
        <v>0.1</v>
      </c>
      <c r="I8" t="s">
        <v>9</v>
      </c>
      <c r="J8" s="8">
        <v>657.47699999999998</v>
      </c>
      <c r="K8" s="8">
        <f>IF(Table3[[#This Row],[Return Status]] = "Returned", 0, Table3[[#This Row],[Profit]])</f>
        <v>657.47699999999998</v>
      </c>
      <c r="L8" s="8" t="str">
        <f>IFERROR(VLOOKUP(Table3[[#This Row],[Order ID]],returns[[Order ID]:[Status]],2,FALSE), "")</f>
        <v/>
      </c>
      <c r="M8">
        <v>65.989999999999995</v>
      </c>
      <c r="N8">
        <v>4.2</v>
      </c>
      <c r="O8" t="s">
        <v>1626</v>
      </c>
      <c r="P8" t="s">
        <v>573</v>
      </c>
      <c r="Q8">
        <v>97321</v>
      </c>
      <c r="R8" t="s">
        <v>574</v>
      </c>
      <c r="S8" t="s">
        <v>1977</v>
      </c>
      <c r="T8" t="e">
        <f>VLOOKUP(Table3[[#This Row],[Region]],managers5[],2,FALSE)</f>
        <v>#N/A</v>
      </c>
      <c r="U8" t="s">
        <v>1958</v>
      </c>
      <c r="V8" t="s">
        <v>1959</v>
      </c>
      <c r="W8" t="s">
        <v>14</v>
      </c>
      <c r="X8" t="s">
        <v>24</v>
      </c>
      <c r="Y8" t="s">
        <v>46</v>
      </c>
      <c r="Z8" t="s">
        <v>86</v>
      </c>
      <c r="AA8" t="s">
        <v>1032</v>
      </c>
      <c r="AB8" t="s">
        <v>19</v>
      </c>
      <c r="AC8">
        <v>0.55000000000000004</v>
      </c>
      <c r="AD8" s="1">
        <v>40849</v>
      </c>
    </row>
    <row r="9" spans="1:30" x14ac:dyDescent="0.35">
      <c r="A9">
        <v>8258</v>
      </c>
      <c r="B9">
        <v>11</v>
      </c>
      <c r="C9">
        <v>66</v>
      </c>
      <c r="D9" s="1">
        <v>39832</v>
      </c>
      <c r="E9" t="s">
        <v>32</v>
      </c>
      <c r="F9">
        <v>41</v>
      </c>
      <c r="G9">
        <v>108.15</v>
      </c>
      <c r="H9">
        <v>0.09</v>
      </c>
      <c r="I9" t="s">
        <v>9</v>
      </c>
      <c r="J9" s="8">
        <v>7.57</v>
      </c>
      <c r="K9" s="8">
        <f>IF(Table3[[#This Row],[Return Status]] = "Returned", 0, Table3[[#This Row],[Profit]])</f>
        <v>7.57</v>
      </c>
      <c r="L9" s="8" t="str">
        <f>IFERROR(VLOOKUP(Table3[[#This Row],[Order ID]],returns[[Order ID]:[Status]],2,FALSE), "")</f>
        <v/>
      </c>
      <c r="M9">
        <v>2.88</v>
      </c>
      <c r="N9">
        <v>0.7</v>
      </c>
      <c r="O9" t="s">
        <v>1806</v>
      </c>
      <c r="P9" t="s">
        <v>92</v>
      </c>
      <c r="Q9">
        <v>87505</v>
      </c>
      <c r="R9" t="s">
        <v>93</v>
      </c>
      <c r="S9" t="s">
        <v>1976</v>
      </c>
      <c r="T9" t="e">
        <f>VLOOKUP(Table3[[#This Row],[Region]],managers5[],2,FALSE)</f>
        <v>#N/A</v>
      </c>
      <c r="U9" t="s">
        <v>1955</v>
      </c>
      <c r="V9" t="s">
        <v>1959</v>
      </c>
      <c r="W9" t="s">
        <v>14</v>
      </c>
      <c r="X9" t="s">
        <v>39</v>
      </c>
      <c r="Y9" t="s">
        <v>16</v>
      </c>
      <c r="Z9" t="s">
        <v>106</v>
      </c>
      <c r="AA9" t="s">
        <v>181</v>
      </c>
      <c r="AB9" t="s">
        <v>35</v>
      </c>
      <c r="AC9">
        <v>0.56000000000000005</v>
      </c>
      <c r="AD9" s="2">
        <v>39832</v>
      </c>
    </row>
    <row r="10" spans="1:30" x14ac:dyDescent="0.35">
      <c r="A10">
        <v>8337</v>
      </c>
      <c r="B10">
        <v>1316</v>
      </c>
      <c r="C10">
        <v>9637</v>
      </c>
      <c r="D10" s="1">
        <v>39816</v>
      </c>
      <c r="E10" t="s">
        <v>32</v>
      </c>
      <c r="F10">
        <v>49</v>
      </c>
      <c r="G10">
        <v>28359.4</v>
      </c>
      <c r="H10">
        <v>0.05</v>
      </c>
      <c r="I10" t="s">
        <v>9</v>
      </c>
      <c r="J10" s="8">
        <v>14440.39</v>
      </c>
      <c r="K10" s="8">
        <f>IF(Table3[[#This Row],[Return Status]] = "Returned", 0, Table3[[#This Row],[Profit]])</f>
        <v>14440.39</v>
      </c>
      <c r="L10" s="8" t="str">
        <f>IFERROR(VLOOKUP(Table3[[#This Row],[Order ID]],returns[[Order ID]:[Status]],2,FALSE), "")</f>
        <v/>
      </c>
      <c r="M10">
        <v>574.74</v>
      </c>
      <c r="N10">
        <v>24.49</v>
      </c>
      <c r="O10" t="s">
        <v>977</v>
      </c>
      <c r="P10" t="s">
        <v>64</v>
      </c>
      <c r="Q10">
        <v>70802</v>
      </c>
      <c r="R10" t="s">
        <v>65</v>
      </c>
      <c r="S10" t="s">
        <v>1978</v>
      </c>
      <c r="T10" t="e">
        <f>VLOOKUP(Table3[[#This Row],[Region]],managers5[],2,FALSE)</f>
        <v>#N/A</v>
      </c>
      <c r="U10" t="s">
        <v>1957</v>
      </c>
      <c r="V10" t="s">
        <v>1959</v>
      </c>
      <c r="W10" t="s">
        <v>14</v>
      </c>
      <c r="X10" t="s">
        <v>71</v>
      </c>
      <c r="Y10" t="s">
        <v>46</v>
      </c>
      <c r="Z10" t="s">
        <v>124</v>
      </c>
      <c r="AA10" t="s">
        <v>1620</v>
      </c>
      <c r="AB10" t="s">
        <v>85</v>
      </c>
      <c r="AC10">
        <v>0.37</v>
      </c>
      <c r="AD10" s="1">
        <v>39823</v>
      </c>
    </row>
    <row r="11" spans="1:30" x14ac:dyDescent="0.35">
      <c r="A11">
        <v>3713</v>
      </c>
      <c r="B11">
        <v>2909</v>
      </c>
      <c r="C11">
        <v>20967</v>
      </c>
      <c r="D11" s="1">
        <v>40617</v>
      </c>
      <c r="E11" t="s">
        <v>77</v>
      </c>
      <c r="F11">
        <v>50</v>
      </c>
      <c r="G11">
        <v>28664.52</v>
      </c>
      <c r="H11">
        <v>0.09</v>
      </c>
      <c r="I11" t="s">
        <v>9</v>
      </c>
      <c r="J11" s="8">
        <v>13340.26</v>
      </c>
      <c r="K11" s="8">
        <f>IF(Table3[[#This Row],[Return Status]] = "Returned", 0, Table3[[#This Row],[Profit]])</f>
        <v>13340.26</v>
      </c>
      <c r="L11" s="8" t="str">
        <f>IFERROR(VLOOKUP(Table3[[#This Row],[Order ID]],returns[[Order ID]:[Status]],2,FALSE), "")</f>
        <v/>
      </c>
      <c r="M11">
        <v>599.99</v>
      </c>
      <c r="N11">
        <v>24.49</v>
      </c>
      <c r="O11" t="s">
        <v>1545</v>
      </c>
      <c r="P11" t="s">
        <v>120</v>
      </c>
      <c r="Q11">
        <v>72143</v>
      </c>
      <c r="R11" t="s">
        <v>56</v>
      </c>
      <c r="S11" t="s">
        <v>1978</v>
      </c>
      <c r="T11" t="e">
        <f>VLOOKUP(Table3[[#This Row],[Region]],managers5[],2,FALSE)</f>
        <v>#N/A</v>
      </c>
      <c r="U11" t="s">
        <v>1957</v>
      </c>
      <c r="V11" t="s">
        <v>1959</v>
      </c>
      <c r="W11" t="s">
        <v>14</v>
      </c>
      <c r="X11" t="s">
        <v>15</v>
      </c>
      <c r="Y11" t="s">
        <v>46</v>
      </c>
      <c r="Z11" t="s">
        <v>243</v>
      </c>
      <c r="AA11" t="s">
        <v>1043</v>
      </c>
      <c r="AB11" t="s">
        <v>85</v>
      </c>
      <c r="AC11">
        <v>0.37</v>
      </c>
      <c r="AD11" s="1">
        <v>40617</v>
      </c>
    </row>
    <row r="12" spans="1:30" x14ac:dyDescent="0.35">
      <c r="A12">
        <v>4177</v>
      </c>
      <c r="B12">
        <v>14</v>
      </c>
      <c r="C12">
        <v>70</v>
      </c>
      <c r="D12" s="1">
        <v>40529</v>
      </c>
      <c r="E12" t="s">
        <v>32</v>
      </c>
      <c r="F12">
        <v>48</v>
      </c>
      <c r="G12">
        <v>90.05</v>
      </c>
      <c r="H12">
        <v>0.03</v>
      </c>
      <c r="I12" t="s">
        <v>9</v>
      </c>
      <c r="J12" s="8">
        <v>-107</v>
      </c>
      <c r="K12" s="8">
        <f>IF(Table3[[#This Row],[Return Status]] = "Returned", 0, Table3[[#This Row],[Profit]])</f>
        <v>-107</v>
      </c>
      <c r="L12" s="8" t="str">
        <f>IFERROR(VLOOKUP(Table3[[#This Row],[Order ID]],returns[[Order ID]:[Status]],2,FALSE), "")</f>
        <v/>
      </c>
      <c r="M12">
        <v>1.86</v>
      </c>
      <c r="N12">
        <v>2.58</v>
      </c>
      <c r="O12" t="s">
        <v>1122</v>
      </c>
      <c r="P12" t="s">
        <v>37</v>
      </c>
      <c r="Q12">
        <v>11554</v>
      </c>
      <c r="R12" t="s">
        <v>37</v>
      </c>
      <c r="S12" t="s">
        <v>1979</v>
      </c>
      <c r="T12" t="e">
        <f>VLOOKUP(Table3[[#This Row],[Region]],managers5[],2,FALSE)</f>
        <v>#N/A</v>
      </c>
      <c r="U12" t="s">
        <v>1956</v>
      </c>
      <c r="W12" t="s">
        <v>14</v>
      </c>
      <c r="X12" t="s">
        <v>24</v>
      </c>
      <c r="Y12" t="s">
        <v>16</v>
      </c>
      <c r="Z12" t="s">
        <v>57</v>
      </c>
      <c r="AA12" t="s">
        <v>1651</v>
      </c>
      <c r="AB12" t="s">
        <v>35</v>
      </c>
      <c r="AC12">
        <v>0.82</v>
      </c>
      <c r="AD12" s="2">
        <v>40534</v>
      </c>
    </row>
    <row r="13" spans="1:30" x14ac:dyDescent="0.35">
      <c r="A13">
        <v>4178</v>
      </c>
      <c r="B13">
        <v>15</v>
      </c>
      <c r="C13">
        <v>70</v>
      </c>
      <c r="D13" s="1">
        <v>40529</v>
      </c>
      <c r="E13" t="s">
        <v>32</v>
      </c>
      <c r="F13">
        <v>46</v>
      </c>
      <c r="G13">
        <v>7804.53</v>
      </c>
      <c r="H13">
        <v>0.05</v>
      </c>
      <c r="I13" t="s">
        <v>9</v>
      </c>
      <c r="J13" s="8">
        <v>2057.1659999999902</v>
      </c>
      <c r="K13" s="8">
        <f>IF(Table3[[#This Row],[Return Status]] = "Returned", 0, Table3[[#This Row],[Profit]])</f>
        <v>2057.1659999999902</v>
      </c>
      <c r="L13" s="8" t="str">
        <f>IFERROR(VLOOKUP(Table3[[#This Row],[Order ID]],returns[[Order ID]:[Status]],2,FALSE), "")</f>
        <v/>
      </c>
      <c r="M13">
        <v>205.99</v>
      </c>
      <c r="N13">
        <v>5.99</v>
      </c>
      <c r="O13" t="s">
        <v>1122</v>
      </c>
      <c r="P13" t="s">
        <v>37</v>
      </c>
      <c r="Q13">
        <v>11554</v>
      </c>
      <c r="R13" t="s">
        <v>37</v>
      </c>
      <c r="S13" t="s">
        <v>1979</v>
      </c>
      <c r="T13" t="e">
        <f>VLOOKUP(Table3[[#This Row],[Region]],managers5[],2,FALSE)</f>
        <v>#N/A</v>
      </c>
      <c r="U13" t="s">
        <v>1956</v>
      </c>
      <c r="W13" t="s">
        <v>14</v>
      </c>
      <c r="X13" t="s">
        <v>24</v>
      </c>
      <c r="Y13" t="s">
        <v>46</v>
      </c>
      <c r="Z13" t="s">
        <v>86</v>
      </c>
      <c r="AA13">
        <v>3285</v>
      </c>
      <c r="AB13" t="s">
        <v>19</v>
      </c>
      <c r="AC13">
        <v>0.59</v>
      </c>
      <c r="AD13" s="2">
        <v>40534</v>
      </c>
    </row>
    <row r="14" spans="1:30" x14ac:dyDescent="0.35">
      <c r="A14">
        <v>3067</v>
      </c>
      <c r="B14">
        <v>4873</v>
      </c>
      <c r="C14">
        <v>34663</v>
      </c>
      <c r="D14" s="1">
        <v>40730</v>
      </c>
      <c r="E14" t="s">
        <v>8</v>
      </c>
      <c r="F14">
        <v>38</v>
      </c>
      <c r="G14">
        <v>29186.49</v>
      </c>
      <c r="H14">
        <v>0.05</v>
      </c>
      <c r="I14" t="s">
        <v>49</v>
      </c>
      <c r="J14" s="8">
        <v>11562.08</v>
      </c>
      <c r="K14" s="8">
        <f>IF(Table3[[#This Row],[Return Status]] = "Returned", 0, Table3[[#This Row],[Profit]])</f>
        <v>11562.08</v>
      </c>
      <c r="L14" s="8" t="str">
        <f>IFERROR(VLOOKUP(Table3[[#This Row],[Order ID]],returns[[Order ID]:[Status]],2,FALSE), "")</f>
        <v/>
      </c>
      <c r="M14">
        <v>808.49</v>
      </c>
      <c r="N14">
        <v>55.3</v>
      </c>
      <c r="O14" t="s">
        <v>691</v>
      </c>
      <c r="P14" t="s">
        <v>64</v>
      </c>
      <c r="Q14">
        <v>70065</v>
      </c>
      <c r="R14" t="s">
        <v>65</v>
      </c>
      <c r="S14" t="s">
        <v>1978</v>
      </c>
      <c r="T14" t="e">
        <f>VLOOKUP(Table3[[#This Row],[Region]],managers5[],2,FALSE)</f>
        <v>#N/A</v>
      </c>
      <c r="U14" t="s">
        <v>1957</v>
      </c>
      <c r="V14" t="s">
        <v>1959</v>
      </c>
      <c r="W14" t="s">
        <v>14</v>
      </c>
      <c r="X14" t="s">
        <v>71</v>
      </c>
      <c r="Y14" t="s">
        <v>46</v>
      </c>
      <c r="Z14" t="s">
        <v>124</v>
      </c>
      <c r="AA14" t="s">
        <v>587</v>
      </c>
      <c r="AB14" t="s">
        <v>74</v>
      </c>
      <c r="AC14">
        <v>0.4</v>
      </c>
      <c r="AD14" s="1">
        <v>40732</v>
      </c>
    </row>
    <row r="15" spans="1:30" x14ac:dyDescent="0.35">
      <c r="A15">
        <v>6103</v>
      </c>
      <c r="B15">
        <v>17</v>
      </c>
      <c r="C15">
        <v>97</v>
      </c>
      <c r="D15" s="1">
        <v>40206</v>
      </c>
      <c r="E15" t="s">
        <v>20</v>
      </c>
      <c r="F15">
        <v>26</v>
      </c>
      <c r="G15">
        <v>75.569999999999993</v>
      </c>
      <c r="H15">
        <v>0.03</v>
      </c>
      <c r="I15" t="s">
        <v>9</v>
      </c>
      <c r="J15" s="8">
        <v>28.24</v>
      </c>
      <c r="K15" s="8">
        <f>IF(Table3[[#This Row],[Return Status]] = "Returned", 0, Table3[[#This Row],[Profit]])</f>
        <v>28.24</v>
      </c>
      <c r="L15" s="8" t="str">
        <f>IFERROR(VLOOKUP(Table3[[#This Row],[Order ID]],returns[[Order ID]:[Status]],2,FALSE), "")</f>
        <v/>
      </c>
      <c r="M15">
        <v>2.89</v>
      </c>
      <c r="N15">
        <v>0.5</v>
      </c>
      <c r="O15" t="s">
        <v>1256</v>
      </c>
      <c r="P15" t="s">
        <v>114</v>
      </c>
      <c r="Q15">
        <v>86314</v>
      </c>
      <c r="R15" t="s">
        <v>115</v>
      </c>
      <c r="S15" t="s">
        <v>1976</v>
      </c>
      <c r="T15" t="e">
        <f>VLOOKUP(Table3[[#This Row],[Region]],managers5[],2,FALSE)</f>
        <v>#N/A</v>
      </c>
      <c r="U15" t="s">
        <v>1955</v>
      </c>
      <c r="V15" t="s">
        <v>1959</v>
      </c>
      <c r="W15" t="s">
        <v>14</v>
      </c>
      <c r="X15" t="s">
        <v>39</v>
      </c>
      <c r="Y15" t="s">
        <v>16</v>
      </c>
      <c r="Z15" t="s">
        <v>99</v>
      </c>
      <c r="AA15" t="s">
        <v>174</v>
      </c>
      <c r="AB15" t="s">
        <v>19</v>
      </c>
      <c r="AC15">
        <v>0.38</v>
      </c>
      <c r="AD15" s="2">
        <v>40207</v>
      </c>
    </row>
    <row r="16" spans="1:30" x14ac:dyDescent="0.35">
      <c r="A16">
        <v>6646</v>
      </c>
      <c r="B16">
        <v>7094</v>
      </c>
      <c r="C16">
        <v>50626</v>
      </c>
      <c r="D16" s="1">
        <v>40106</v>
      </c>
      <c r="E16" t="s">
        <v>20</v>
      </c>
      <c r="F16">
        <v>42</v>
      </c>
      <c r="G16">
        <v>26126.92</v>
      </c>
      <c r="H16">
        <v>0.04</v>
      </c>
      <c r="I16" t="s">
        <v>9</v>
      </c>
      <c r="J16" s="8">
        <v>9498.6</v>
      </c>
      <c r="K16" s="8">
        <f>IF(Table3[[#This Row],[Return Status]] = "Returned", 0, Table3[[#This Row],[Profit]])</f>
        <v>9498.6</v>
      </c>
      <c r="L16" s="8" t="str">
        <f>IFERROR(VLOOKUP(Table3[[#This Row],[Order ID]],returns[[Order ID]:[Status]],2,FALSE), "")</f>
        <v/>
      </c>
      <c r="M16">
        <v>599.99</v>
      </c>
      <c r="N16">
        <v>24.49</v>
      </c>
      <c r="O16" t="s">
        <v>1131</v>
      </c>
      <c r="P16" t="s">
        <v>589</v>
      </c>
      <c r="Q16">
        <v>24281</v>
      </c>
      <c r="R16" t="s">
        <v>44</v>
      </c>
      <c r="S16" t="s">
        <v>1978</v>
      </c>
      <c r="T16" t="e">
        <f>VLOOKUP(Table3[[#This Row],[Region]],managers5[],2,FALSE)</f>
        <v>#N/A</v>
      </c>
      <c r="U16" t="s">
        <v>1957</v>
      </c>
      <c r="V16" t="s">
        <v>1959</v>
      </c>
      <c r="W16" t="s">
        <v>14</v>
      </c>
      <c r="X16" t="s">
        <v>39</v>
      </c>
      <c r="Y16" t="s">
        <v>46</v>
      </c>
      <c r="Z16" t="s">
        <v>243</v>
      </c>
      <c r="AA16" t="s">
        <v>1648</v>
      </c>
      <c r="AB16" t="s">
        <v>85</v>
      </c>
      <c r="AC16">
        <v>0.5</v>
      </c>
      <c r="AD16" s="2">
        <v>40108</v>
      </c>
    </row>
    <row r="17" spans="1:30" x14ac:dyDescent="0.35">
      <c r="A17">
        <v>6846</v>
      </c>
      <c r="B17">
        <v>2920</v>
      </c>
      <c r="C17">
        <v>21121</v>
      </c>
      <c r="D17" s="1">
        <v>40072</v>
      </c>
      <c r="E17" t="s">
        <v>8</v>
      </c>
      <c r="F17">
        <v>50</v>
      </c>
      <c r="G17">
        <v>20175.48</v>
      </c>
      <c r="H17">
        <v>0</v>
      </c>
      <c r="I17" t="s">
        <v>9</v>
      </c>
      <c r="J17" s="8">
        <v>9373.9614999999994</v>
      </c>
      <c r="K17" s="8">
        <f>IF(Table3[[#This Row],[Return Status]] = "Returned", 0, Table3[[#This Row],[Profit]])</f>
        <v>9373.9614999999994</v>
      </c>
      <c r="L17" s="8" t="str">
        <f>IFERROR(VLOOKUP(Table3[[#This Row],[Order ID]],returns[[Order ID]:[Status]],2,FALSE), "")</f>
        <v/>
      </c>
      <c r="M17">
        <v>387.99</v>
      </c>
      <c r="N17">
        <v>19.989999999999998</v>
      </c>
      <c r="O17" t="s">
        <v>1325</v>
      </c>
      <c r="P17" t="s">
        <v>120</v>
      </c>
      <c r="Q17">
        <v>36830</v>
      </c>
      <c r="R17" t="s">
        <v>56</v>
      </c>
      <c r="S17" t="s">
        <v>1978</v>
      </c>
      <c r="T17" t="e">
        <f>VLOOKUP(Table3[[#This Row],[Region]],managers5[],2,FALSE)</f>
        <v>#N/A</v>
      </c>
      <c r="U17" t="s">
        <v>1957</v>
      </c>
      <c r="V17" t="s">
        <v>1959</v>
      </c>
      <c r="W17" t="s">
        <v>14</v>
      </c>
      <c r="X17" t="s">
        <v>71</v>
      </c>
      <c r="Y17" t="s">
        <v>16</v>
      </c>
      <c r="Z17" t="s">
        <v>17</v>
      </c>
      <c r="AA17" t="s">
        <v>1339</v>
      </c>
      <c r="AB17" t="s">
        <v>19</v>
      </c>
      <c r="AC17">
        <v>0.38</v>
      </c>
      <c r="AD17" s="2">
        <v>40073</v>
      </c>
    </row>
    <row r="18" spans="1:30" x14ac:dyDescent="0.35">
      <c r="A18">
        <v>4565</v>
      </c>
      <c r="B18">
        <v>3220</v>
      </c>
      <c r="C18">
        <v>23106</v>
      </c>
      <c r="D18" s="1">
        <v>40471</v>
      </c>
      <c r="E18" t="s">
        <v>20</v>
      </c>
      <c r="F18">
        <v>35</v>
      </c>
      <c r="G18">
        <v>25313.34</v>
      </c>
      <c r="H18">
        <v>0.05</v>
      </c>
      <c r="I18" t="s">
        <v>49</v>
      </c>
      <c r="J18" s="8">
        <v>8612.11</v>
      </c>
      <c r="K18" s="8">
        <f>IF(Table3[[#This Row],[Return Status]] = "Returned", 0, Table3[[#This Row],[Profit]])</f>
        <v>8612.11</v>
      </c>
      <c r="L18" s="8" t="str">
        <f>IFERROR(VLOOKUP(Table3[[#This Row],[Order ID]],returns[[Order ID]:[Status]],2,FALSE), "")</f>
        <v/>
      </c>
      <c r="M18">
        <v>810.98</v>
      </c>
      <c r="N18">
        <v>16.059999999999999</v>
      </c>
      <c r="O18" t="s">
        <v>1104</v>
      </c>
      <c r="P18" t="s">
        <v>43</v>
      </c>
      <c r="Q18">
        <v>23111</v>
      </c>
      <c r="R18" t="s">
        <v>44</v>
      </c>
      <c r="S18" t="s">
        <v>1978</v>
      </c>
      <c r="T18" t="e">
        <f>VLOOKUP(Table3[[#This Row],[Region]],managers5[],2,FALSE)</f>
        <v>#N/A</v>
      </c>
      <c r="U18" t="s">
        <v>1957</v>
      </c>
      <c r="V18" t="s">
        <v>1959</v>
      </c>
      <c r="W18" t="s">
        <v>14</v>
      </c>
      <c r="X18" t="s">
        <v>71</v>
      </c>
      <c r="Y18" t="s">
        <v>46</v>
      </c>
      <c r="Z18" t="s">
        <v>124</v>
      </c>
      <c r="AA18" t="s">
        <v>465</v>
      </c>
      <c r="AB18" t="s">
        <v>74</v>
      </c>
      <c r="AC18">
        <v>0.56000000000000005</v>
      </c>
      <c r="AD18" s="2">
        <v>40473</v>
      </c>
    </row>
    <row r="19" spans="1:30" x14ac:dyDescent="0.35">
      <c r="A19">
        <v>5338</v>
      </c>
      <c r="B19">
        <v>23</v>
      </c>
      <c r="C19">
        <v>132</v>
      </c>
      <c r="D19" s="1">
        <v>40339</v>
      </c>
      <c r="E19" t="s">
        <v>20</v>
      </c>
      <c r="F19">
        <v>30</v>
      </c>
      <c r="G19">
        <v>4011.65</v>
      </c>
      <c r="H19">
        <v>0.05</v>
      </c>
      <c r="I19" t="s">
        <v>49</v>
      </c>
      <c r="J19" s="8">
        <v>-603.79999999999995</v>
      </c>
      <c r="K19" s="8">
        <f>IF(Table3[[#This Row],[Return Status]] = "Returned", 0, Table3[[#This Row],[Profit]])</f>
        <v>-603.79999999999995</v>
      </c>
      <c r="L19" s="8" t="str">
        <f>IFERROR(VLOOKUP(Table3[[#This Row],[Order ID]],returns[[Order ID]:[Status]],2,FALSE), "")</f>
        <v/>
      </c>
      <c r="M19">
        <v>130.97999999999999</v>
      </c>
      <c r="N19">
        <v>54.74</v>
      </c>
      <c r="O19" t="s">
        <v>347</v>
      </c>
      <c r="P19" t="s">
        <v>131</v>
      </c>
      <c r="Q19">
        <v>4240</v>
      </c>
      <c r="R19" t="s">
        <v>132</v>
      </c>
      <c r="S19" t="s">
        <v>1979</v>
      </c>
      <c r="T19" t="e">
        <f>VLOOKUP(Table3[[#This Row],[Region]],managers5[],2,FALSE)</f>
        <v>#N/A</v>
      </c>
      <c r="U19" t="s">
        <v>1956</v>
      </c>
      <c r="W19" t="s">
        <v>14</v>
      </c>
      <c r="X19" t="s">
        <v>39</v>
      </c>
      <c r="Y19" t="s">
        <v>50</v>
      </c>
      <c r="Z19" t="s">
        <v>219</v>
      </c>
      <c r="AA19" t="s">
        <v>723</v>
      </c>
      <c r="AB19" t="s">
        <v>53</v>
      </c>
      <c r="AC19">
        <v>0.69</v>
      </c>
      <c r="AD19" s="2">
        <v>40342</v>
      </c>
    </row>
    <row r="20" spans="1:30" x14ac:dyDescent="0.35">
      <c r="A20">
        <v>5346</v>
      </c>
      <c r="B20">
        <v>22</v>
      </c>
      <c r="C20">
        <v>132</v>
      </c>
      <c r="D20" s="1">
        <v>40339</v>
      </c>
      <c r="E20" t="s">
        <v>20</v>
      </c>
      <c r="F20">
        <v>27</v>
      </c>
      <c r="G20">
        <v>192.81399999999999</v>
      </c>
      <c r="H20">
        <v>0.03</v>
      </c>
      <c r="I20" t="s">
        <v>9</v>
      </c>
      <c r="J20" s="8">
        <v>-86.195999999999998</v>
      </c>
      <c r="K20" s="8">
        <f>IF(Table3[[#This Row],[Return Status]] = "Returned", 0, Table3[[#This Row],[Profit]])</f>
        <v>-86.195999999999998</v>
      </c>
      <c r="L20" s="8" t="str">
        <f>IFERROR(VLOOKUP(Table3[[#This Row],[Order ID]],returns[[Order ID]:[Status]],2,FALSE), "")</f>
        <v/>
      </c>
      <c r="M20">
        <v>7.99</v>
      </c>
      <c r="N20">
        <v>5.03</v>
      </c>
      <c r="O20" t="s">
        <v>347</v>
      </c>
      <c r="P20" t="s">
        <v>37</v>
      </c>
      <c r="Q20">
        <v>7001</v>
      </c>
      <c r="R20" t="s">
        <v>37</v>
      </c>
      <c r="S20" t="s">
        <v>1979</v>
      </c>
      <c r="T20" t="e">
        <f>VLOOKUP(Table3[[#This Row],[Region]],managers5[],2,FALSE)</f>
        <v>#N/A</v>
      </c>
      <c r="U20" t="s">
        <v>1956</v>
      </c>
      <c r="W20" t="s">
        <v>14</v>
      </c>
      <c r="X20" t="s">
        <v>39</v>
      </c>
      <c r="Y20" t="s">
        <v>46</v>
      </c>
      <c r="Z20" t="s">
        <v>86</v>
      </c>
      <c r="AA20" t="s">
        <v>890</v>
      </c>
      <c r="AB20" t="s">
        <v>69</v>
      </c>
      <c r="AC20">
        <v>0.6</v>
      </c>
      <c r="AD20" s="2">
        <v>40340</v>
      </c>
    </row>
    <row r="21" spans="1:30" x14ac:dyDescent="0.35">
      <c r="A21">
        <v>2510</v>
      </c>
      <c r="B21">
        <v>25</v>
      </c>
      <c r="C21">
        <v>135</v>
      </c>
      <c r="D21" s="1">
        <v>40836</v>
      </c>
      <c r="E21" t="s">
        <v>8</v>
      </c>
      <c r="F21">
        <v>25</v>
      </c>
      <c r="G21">
        <v>125.85</v>
      </c>
      <c r="H21">
        <v>0.09</v>
      </c>
      <c r="I21" t="s">
        <v>9</v>
      </c>
      <c r="J21" s="8">
        <v>-89.25</v>
      </c>
      <c r="K21" s="8">
        <f>IF(Table3[[#This Row],[Return Status]] = "Returned", 0, Table3[[#This Row],[Profit]])</f>
        <v>0</v>
      </c>
      <c r="L21" s="8" t="str">
        <f>IFERROR(VLOOKUP(Table3[[#This Row],[Order ID]],returns[[Order ID]:[Status]],2,FALSE), "")</f>
        <v>Returned</v>
      </c>
      <c r="M21">
        <v>4.9800000000000004</v>
      </c>
      <c r="N21">
        <v>4.62</v>
      </c>
      <c r="O21" t="s">
        <v>1056</v>
      </c>
      <c r="P21" t="s">
        <v>37</v>
      </c>
      <c r="Q21">
        <v>12180</v>
      </c>
      <c r="R21" t="s">
        <v>37</v>
      </c>
      <c r="S21" t="s">
        <v>1979</v>
      </c>
      <c r="T21" t="e">
        <f>VLOOKUP(Table3[[#This Row],[Region]],managers5[],2,FALSE)</f>
        <v>#N/A</v>
      </c>
      <c r="U21" t="s">
        <v>1956</v>
      </c>
      <c r="W21" t="s">
        <v>14</v>
      </c>
      <c r="X21" t="s">
        <v>39</v>
      </c>
      <c r="Y21" t="s">
        <v>46</v>
      </c>
      <c r="Z21" t="s">
        <v>47</v>
      </c>
      <c r="AA21" t="s">
        <v>1234</v>
      </c>
      <c r="AB21" t="s">
        <v>109</v>
      </c>
      <c r="AC21">
        <v>0.64</v>
      </c>
      <c r="AD21" s="1">
        <v>40838</v>
      </c>
    </row>
    <row r="22" spans="1:30" x14ac:dyDescent="0.35">
      <c r="A22">
        <v>3664</v>
      </c>
      <c r="B22">
        <v>4001</v>
      </c>
      <c r="C22">
        <v>28550</v>
      </c>
      <c r="D22" s="1">
        <v>40622</v>
      </c>
      <c r="E22" t="s">
        <v>8</v>
      </c>
      <c r="F22">
        <v>44</v>
      </c>
      <c r="G22">
        <v>21532.26</v>
      </c>
      <c r="H22">
        <v>0.09</v>
      </c>
      <c r="I22" t="s">
        <v>49</v>
      </c>
      <c r="J22" s="8">
        <v>8323.39</v>
      </c>
      <c r="K22" s="8">
        <f>IF(Table3[[#This Row],[Return Status]] = "Returned", 0, Table3[[#This Row],[Profit]])</f>
        <v>8323.39</v>
      </c>
      <c r="L22" s="8" t="str">
        <f>IFERROR(VLOOKUP(Table3[[#This Row],[Order ID]],returns[[Order ID]:[Status]],2,FALSE), "")</f>
        <v/>
      </c>
      <c r="M22">
        <v>500.97</v>
      </c>
      <c r="N22">
        <v>69.3</v>
      </c>
      <c r="O22" t="s">
        <v>1258</v>
      </c>
      <c r="P22" t="s">
        <v>64</v>
      </c>
      <c r="Q22">
        <v>41042</v>
      </c>
      <c r="R22" t="s">
        <v>65</v>
      </c>
      <c r="S22" t="s">
        <v>1978</v>
      </c>
      <c r="T22" t="e">
        <f>VLOOKUP(Table3[[#This Row],[Region]],managers5[],2,FALSE)</f>
        <v>#N/A</v>
      </c>
      <c r="U22" t="s">
        <v>1957</v>
      </c>
      <c r="V22" t="s">
        <v>1959</v>
      </c>
      <c r="W22" t="s">
        <v>14</v>
      </c>
      <c r="X22" t="s">
        <v>71</v>
      </c>
      <c r="Y22" t="s">
        <v>46</v>
      </c>
      <c r="Z22" t="s">
        <v>124</v>
      </c>
      <c r="AA22" t="s">
        <v>1695</v>
      </c>
      <c r="AB22" t="s">
        <v>74</v>
      </c>
      <c r="AC22">
        <v>0.37</v>
      </c>
      <c r="AD22" s="1">
        <v>40625</v>
      </c>
    </row>
    <row r="23" spans="1:30" x14ac:dyDescent="0.35">
      <c r="A23">
        <v>5008</v>
      </c>
      <c r="B23">
        <v>27</v>
      </c>
      <c r="C23">
        <v>193</v>
      </c>
      <c r="D23" s="1">
        <v>40397</v>
      </c>
      <c r="E23" t="s">
        <v>41</v>
      </c>
      <c r="F23">
        <v>14</v>
      </c>
      <c r="G23">
        <v>174.89</v>
      </c>
      <c r="H23">
        <v>0.06</v>
      </c>
      <c r="I23" t="s">
        <v>9</v>
      </c>
      <c r="J23" s="8">
        <v>-37.04</v>
      </c>
      <c r="K23" s="8">
        <f>IF(Table3[[#This Row],[Return Status]] = "Returned", 0, Table3[[#This Row],[Profit]])</f>
        <v>-37.04</v>
      </c>
      <c r="L23" s="8" t="str">
        <f>IFERROR(VLOOKUP(Table3[[#This Row],[Order ID]],returns[[Order ID]:[Status]],2,FALSE), "")</f>
        <v/>
      </c>
      <c r="M23">
        <v>12.44</v>
      </c>
      <c r="N23">
        <v>6.27</v>
      </c>
      <c r="O23" t="s">
        <v>1047</v>
      </c>
      <c r="P23" t="s">
        <v>37</v>
      </c>
      <c r="Q23">
        <v>11714</v>
      </c>
      <c r="R23" t="s">
        <v>37</v>
      </c>
      <c r="S23" t="s">
        <v>1979</v>
      </c>
      <c r="T23" t="e">
        <f>VLOOKUP(Table3[[#This Row],[Region]],managers5[],2,FALSE)</f>
        <v>#N/A</v>
      </c>
      <c r="U23" t="s">
        <v>1956</v>
      </c>
      <c r="W23" t="s">
        <v>14</v>
      </c>
      <c r="X23" t="s">
        <v>39</v>
      </c>
      <c r="Y23" t="s">
        <v>16</v>
      </c>
      <c r="Z23" t="s">
        <v>75</v>
      </c>
      <c r="AA23" t="s">
        <v>695</v>
      </c>
      <c r="AB23" t="s">
        <v>69</v>
      </c>
      <c r="AC23">
        <v>0.56999999999999995</v>
      </c>
      <c r="AD23" s="2">
        <v>40399</v>
      </c>
    </row>
    <row r="24" spans="1:30" x14ac:dyDescent="0.35">
      <c r="A24">
        <v>1558</v>
      </c>
      <c r="B24">
        <v>28</v>
      </c>
      <c r="C24">
        <v>194</v>
      </c>
      <c r="D24" s="1">
        <v>41003</v>
      </c>
      <c r="E24" t="s">
        <v>20</v>
      </c>
      <c r="F24">
        <v>49</v>
      </c>
      <c r="G24">
        <v>329.03</v>
      </c>
      <c r="H24">
        <v>0.1</v>
      </c>
      <c r="I24" t="s">
        <v>9</v>
      </c>
      <c r="J24" s="8">
        <v>-197.25</v>
      </c>
      <c r="K24" s="8">
        <f>IF(Table3[[#This Row],[Return Status]] = "Returned", 0, Table3[[#This Row],[Profit]])</f>
        <v>-197.25</v>
      </c>
      <c r="L24" s="8" t="str">
        <f>IFERROR(VLOOKUP(Table3[[#This Row],[Order ID]],returns[[Order ID]:[Status]],2,FALSE), "")</f>
        <v/>
      </c>
      <c r="M24">
        <v>7.28</v>
      </c>
      <c r="N24">
        <v>7.98</v>
      </c>
      <c r="O24" t="s">
        <v>855</v>
      </c>
      <c r="P24" t="s">
        <v>573</v>
      </c>
      <c r="Q24">
        <v>97321</v>
      </c>
      <c r="R24" t="s">
        <v>574</v>
      </c>
      <c r="S24" t="s">
        <v>1977</v>
      </c>
      <c r="T24" t="e">
        <f>VLOOKUP(Table3[[#This Row],[Region]],managers5[],2,FALSE)</f>
        <v>#N/A</v>
      </c>
      <c r="U24" t="s">
        <v>1958</v>
      </c>
      <c r="V24" t="s">
        <v>1959</v>
      </c>
      <c r="W24" t="s">
        <v>14</v>
      </c>
      <c r="X24" t="s">
        <v>71</v>
      </c>
      <c r="Y24" t="s">
        <v>50</v>
      </c>
      <c r="Z24" t="s">
        <v>61</v>
      </c>
      <c r="AA24" t="s">
        <v>1365</v>
      </c>
      <c r="AB24" t="s">
        <v>35</v>
      </c>
      <c r="AC24">
        <v>0.42</v>
      </c>
      <c r="AD24" s="1">
        <v>41005</v>
      </c>
    </row>
    <row r="25" spans="1:30" x14ac:dyDescent="0.35">
      <c r="A25">
        <v>1559</v>
      </c>
      <c r="B25">
        <v>29</v>
      </c>
      <c r="C25">
        <v>194</v>
      </c>
      <c r="D25" s="1">
        <v>41003</v>
      </c>
      <c r="E25" t="s">
        <v>20</v>
      </c>
      <c r="F25">
        <v>6</v>
      </c>
      <c r="G25">
        <v>20.190000000000001</v>
      </c>
      <c r="H25">
        <v>0.04</v>
      </c>
      <c r="I25" t="s">
        <v>9</v>
      </c>
      <c r="J25" s="8">
        <v>-13.44</v>
      </c>
      <c r="K25" s="8">
        <f>IF(Table3[[#This Row],[Return Status]] = "Returned", 0, Table3[[#This Row],[Profit]])</f>
        <v>-13.44</v>
      </c>
      <c r="L25" s="8" t="str">
        <f>IFERROR(VLOOKUP(Table3[[#This Row],[Order ID]],returns[[Order ID]:[Status]],2,FALSE), "")</f>
        <v/>
      </c>
      <c r="M25">
        <v>3.14</v>
      </c>
      <c r="N25">
        <v>1.92</v>
      </c>
      <c r="O25" t="s">
        <v>855</v>
      </c>
      <c r="P25" t="s">
        <v>573</v>
      </c>
      <c r="Q25">
        <v>97321</v>
      </c>
      <c r="R25" t="s">
        <v>574</v>
      </c>
      <c r="S25" t="s">
        <v>1977</v>
      </c>
      <c r="T25" t="e">
        <f>VLOOKUP(Table3[[#This Row],[Region]],managers5[],2,FALSE)</f>
        <v>#N/A</v>
      </c>
      <c r="U25" t="s">
        <v>1958</v>
      </c>
      <c r="V25" t="s">
        <v>1959</v>
      </c>
      <c r="W25" t="s">
        <v>14</v>
      </c>
      <c r="X25" t="s">
        <v>71</v>
      </c>
      <c r="Y25" t="s">
        <v>16</v>
      </c>
      <c r="Z25" t="s">
        <v>67</v>
      </c>
      <c r="AA25" t="s">
        <v>946</v>
      </c>
      <c r="AB25" t="s">
        <v>35</v>
      </c>
      <c r="AC25">
        <v>0.84</v>
      </c>
      <c r="AD25" s="1">
        <v>41005</v>
      </c>
    </row>
    <row r="26" spans="1:30" x14ac:dyDescent="0.35">
      <c r="A26">
        <v>4136</v>
      </c>
      <c r="B26">
        <v>30</v>
      </c>
      <c r="C26">
        <v>195</v>
      </c>
      <c r="D26" s="1">
        <v>40539</v>
      </c>
      <c r="E26" t="s">
        <v>20</v>
      </c>
      <c r="F26">
        <v>34</v>
      </c>
      <c r="G26">
        <v>1315.74</v>
      </c>
      <c r="H26">
        <v>0.03</v>
      </c>
      <c r="I26" t="s">
        <v>9</v>
      </c>
      <c r="J26" s="8">
        <v>260.87</v>
      </c>
      <c r="K26" s="8">
        <f>IF(Table3[[#This Row],[Return Status]] = "Returned", 0, Table3[[#This Row],[Profit]])</f>
        <v>260.87</v>
      </c>
      <c r="L26" s="8" t="str">
        <f>IFERROR(VLOOKUP(Table3[[#This Row],[Order ID]],returns[[Order ID]:[Status]],2,FALSE), "")</f>
        <v/>
      </c>
      <c r="M26">
        <v>36.549999999999997</v>
      </c>
      <c r="N26">
        <v>13.89</v>
      </c>
      <c r="O26" t="s">
        <v>105</v>
      </c>
      <c r="P26" t="s">
        <v>11</v>
      </c>
      <c r="Q26">
        <v>90805</v>
      </c>
      <c r="R26" t="s">
        <v>12</v>
      </c>
      <c r="S26" t="s">
        <v>1976</v>
      </c>
      <c r="T26" t="e">
        <f>VLOOKUP(Table3[[#This Row],[Region]],managers5[],2,FALSE)</f>
        <v>#N/A</v>
      </c>
      <c r="U26" t="s">
        <v>1955</v>
      </c>
      <c r="V26" t="s">
        <v>1959</v>
      </c>
      <c r="W26" t="s">
        <v>14</v>
      </c>
      <c r="X26" t="s">
        <v>24</v>
      </c>
      <c r="Y26" t="s">
        <v>16</v>
      </c>
      <c r="Z26" t="s">
        <v>106</v>
      </c>
      <c r="AA26" t="s">
        <v>1260</v>
      </c>
      <c r="AB26" t="s">
        <v>35</v>
      </c>
      <c r="AC26">
        <v>0.41</v>
      </c>
      <c r="AD26" s="1">
        <v>40541</v>
      </c>
    </row>
    <row r="27" spans="1:30" x14ac:dyDescent="0.35">
      <c r="A27">
        <v>1745</v>
      </c>
      <c r="B27">
        <v>5987</v>
      </c>
      <c r="C27">
        <v>42437</v>
      </c>
      <c r="D27" s="1">
        <v>40973</v>
      </c>
      <c r="E27" t="s">
        <v>41</v>
      </c>
      <c r="F27">
        <v>43</v>
      </c>
      <c r="G27">
        <v>19461.8</v>
      </c>
      <c r="H27">
        <v>0.06</v>
      </c>
      <c r="I27" t="s">
        <v>49</v>
      </c>
      <c r="J27" s="8">
        <v>7752.01</v>
      </c>
      <c r="K27" s="8">
        <f>IF(Table3[[#This Row],[Return Status]] = "Returned", 0, Table3[[#This Row],[Profit]])</f>
        <v>7752.01</v>
      </c>
      <c r="L27" s="8" t="str">
        <f>IFERROR(VLOOKUP(Table3[[#This Row],[Order ID]],returns[[Order ID]:[Status]],2,FALSE), "")</f>
        <v/>
      </c>
      <c r="M27">
        <v>449.99</v>
      </c>
      <c r="N27">
        <v>49</v>
      </c>
      <c r="O27" t="s">
        <v>1333</v>
      </c>
      <c r="P27" t="s">
        <v>55</v>
      </c>
      <c r="Q27">
        <v>33430</v>
      </c>
      <c r="R27" t="s">
        <v>56</v>
      </c>
      <c r="S27" t="s">
        <v>1978</v>
      </c>
      <c r="T27" t="e">
        <f>VLOOKUP(Table3[[#This Row],[Region]],managers5[],2,FALSE)</f>
        <v>#N/A</v>
      </c>
      <c r="U27" t="s">
        <v>1957</v>
      </c>
      <c r="V27" t="s">
        <v>1959</v>
      </c>
      <c r="W27" t="s">
        <v>14</v>
      </c>
      <c r="X27" t="s">
        <v>71</v>
      </c>
      <c r="Y27" t="s">
        <v>46</v>
      </c>
      <c r="Z27" t="s">
        <v>243</v>
      </c>
      <c r="AA27" t="s">
        <v>596</v>
      </c>
      <c r="AB27" t="s">
        <v>74</v>
      </c>
      <c r="AC27">
        <v>0.38</v>
      </c>
      <c r="AD27" s="1">
        <v>40975</v>
      </c>
    </row>
    <row r="28" spans="1:30" x14ac:dyDescent="0.35">
      <c r="A28">
        <v>7393</v>
      </c>
      <c r="B28">
        <v>32</v>
      </c>
      <c r="C28">
        <v>224</v>
      </c>
      <c r="D28" s="1">
        <v>39981</v>
      </c>
      <c r="E28" t="s">
        <v>8</v>
      </c>
      <c r="F28">
        <v>25</v>
      </c>
      <c r="G28">
        <v>184.86</v>
      </c>
      <c r="H28">
        <v>0.09</v>
      </c>
      <c r="I28" t="s">
        <v>9</v>
      </c>
      <c r="J28" s="8">
        <v>-33.950000000000003</v>
      </c>
      <c r="K28" s="8">
        <f>IF(Table3[[#This Row],[Return Status]] = "Returned", 0, Table3[[#This Row],[Profit]])</f>
        <v>-33.950000000000003</v>
      </c>
      <c r="L28" s="8" t="str">
        <f>IFERROR(VLOOKUP(Table3[[#This Row],[Order ID]],returns[[Order ID]:[Status]],2,FALSE), "")</f>
        <v/>
      </c>
      <c r="M28">
        <v>7.38</v>
      </c>
      <c r="N28">
        <v>5.21</v>
      </c>
      <c r="O28" t="s">
        <v>392</v>
      </c>
      <c r="P28" t="s">
        <v>11</v>
      </c>
      <c r="Q28">
        <v>91945</v>
      </c>
      <c r="R28" t="s">
        <v>12</v>
      </c>
      <c r="S28" t="s">
        <v>1976</v>
      </c>
      <c r="T28" t="e">
        <f>VLOOKUP(Table3[[#This Row],[Region]],managers5[],2,FALSE)</f>
        <v>#N/A</v>
      </c>
      <c r="U28" t="s">
        <v>1955</v>
      </c>
      <c r="V28" t="s">
        <v>1959</v>
      </c>
      <c r="W28" t="s">
        <v>14</v>
      </c>
      <c r="X28" t="s">
        <v>71</v>
      </c>
      <c r="Y28" t="s">
        <v>50</v>
      </c>
      <c r="Z28" t="s">
        <v>61</v>
      </c>
      <c r="AA28" t="s">
        <v>641</v>
      </c>
      <c r="AB28" t="s">
        <v>19</v>
      </c>
      <c r="AC28">
        <v>0.56000000000000005</v>
      </c>
      <c r="AD28" s="2">
        <v>39982</v>
      </c>
    </row>
    <row r="29" spans="1:30" x14ac:dyDescent="0.35">
      <c r="A29">
        <v>7394</v>
      </c>
      <c r="B29">
        <v>33</v>
      </c>
      <c r="C29">
        <v>224</v>
      </c>
      <c r="D29" s="1">
        <v>39981</v>
      </c>
      <c r="E29" t="s">
        <v>8</v>
      </c>
      <c r="F29">
        <v>44</v>
      </c>
      <c r="G29">
        <v>267.85000000000002</v>
      </c>
      <c r="H29">
        <v>0.04</v>
      </c>
      <c r="I29" t="s">
        <v>9</v>
      </c>
      <c r="J29" s="8">
        <v>-65.430000000000007</v>
      </c>
      <c r="K29" s="8">
        <f>IF(Table3[[#This Row],[Return Status]] = "Returned", 0, Table3[[#This Row],[Profit]])</f>
        <v>-65.430000000000007</v>
      </c>
      <c r="L29" s="8" t="str">
        <f>IFERROR(VLOOKUP(Table3[[#This Row],[Order ID]],returns[[Order ID]:[Status]],2,FALSE), "")</f>
        <v/>
      </c>
      <c r="M29">
        <v>5.98</v>
      </c>
      <c r="N29">
        <v>5.15</v>
      </c>
      <c r="O29" t="s">
        <v>392</v>
      </c>
      <c r="P29" t="s">
        <v>11</v>
      </c>
      <c r="Q29">
        <v>91945</v>
      </c>
      <c r="R29" t="s">
        <v>12</v>
      </c>
      <c r="S29" t="s">
        <v>1976</v>
      </c>
      <c r="T29" t="e">
        <f>VLOOKUP(Table3[[#This Row],[Region]],managers5[],2,FALSE)</f>
        <v>#N/A</v>
      </c>
      <c r="U29" t="s">
        <v>1955</v>
      </c>
      <c r="V29" t="s">
        <v>1959</v>
      </c>
      <c r="W29" t="s">
        <v>14</v>
      </c>
      <c r="X29" t="s">
        <v>71</v>
      </c>
      <c r="Y29" t="s">
        <v>16</v>
      </c>
      <c r="Z29" t="s">
        <v>30</v>
      </c>
      <c r="AA29" t="s">
        <v>585</v>
      </c>
      <c r="AB29" t="s">
        <v>19</v>
      </c>
      <c r="AC29">
        <v>0.36</v>
      </c>
      <c r="AD29" s="2">
        <v>39982</v>
      </c>
    </row>
    <row r="30" spans="1:30" x14ac:dyDescent="0.35">
      <c r="A30">
        <v>7395</v>
      </c>
      <c r="B30">
        <v>34</v>
      </c>
      <c r="C30">
        <v>224</v>
      </c>
      <c r="D30" s="1">
        <v>39981</v>
      </c>
      <c r="E30" t="s">
        <v>8</v>
      </c>
      <c r="F30">
        <v>33</v>
      </c>
      <c r="G30">
        <v>528.5</v>
      </c>
      <c r="H30">
        <v>0.04</v>
      </c>
      <c r="I30" t="s">
        <v>9</v>
      </c>
      <c r="J30" s="8">
        <v>-149.91999999999999</v>
      </c>
      <c r="K30" s="8">
        <f>IF(Table3[[#This Row],[Return Status]] = "Returned", 0, Table3[[#This Row],[Profit]])</f>
        <v>-149.91999999999999</v>
      </c>
      <c r="L30" s="8" t="str">
        <f>IFERROR(VLOOKUP(Table3[[#This Row],[Order ID]],returns[[Order ID]:[Status]],2,FALSE), "")</f>
        <v/>
      </c>
      <c r="M30">
        <v>15.42</v>
      </c>
      <c r="N30">
        <v>10.68</v>
      </c>
      <c r="O30" t="s">
        <v>392</v>
      </c>
      <c r="P30" t="s">
        <v>11</v>
      </c>
      <c r="Q30">
        <v>91945</v>
      </c>
      <c r="R30" t="s">
        <v>12</v>
      </c>
      <c r="S30" t="s">
        <v>1976</v>
      </c>
      <c r="T30" t="e">
        <f>VLOOKUP(Table3[[#This Row],[Region]],managers5[],2,FALSE)</f>
        <v>#N/A</v>
      </c>
      <c r="U30" t="s">
        <v>1955</v>
      </c>
      <c r="V30" t="s">
        <v>1959</v>
      </c>
      <c r="W30" t="s">
        <v>14</v>
      </c>
      <c r="X30" t="s">
        <v>71</v>
      </c>
      <c r="Y30" t="s">
        <v>16</v>
      </c>
      <c r="Z30" t="s">
        <v>75</v>
      </c>
      <c r="AA30" t="s">
        <v>1064</v>
      </c>
      <c r="AB30" t="s">
        <v>19</v>
      </c>
      <c r="AC30">
        <v>0.57999999999999996</v>
      </c>
      <c r="AD30" s="2">
        <v>39982</v>
      </c>
    </row>
    <row r="31" spans="1:30" x14ac:dyDescent="0.35">
      <c r="A31">
        <v>3307</v>
      </c>
      <c r="B31">
        <v>36</v>
      </c>
      <c r="C31">
        <v>225</v>
      </c>
      <c r="D31" s="1">
        <v>40687</v>
      </c>
      <c r="E31" t="s">
        <v>41</v>
      </c>
      <c r="F31">
        <v>1</v>
      </c>
      <c r="G31">
        <v>23.7</v>
      </c>
      <c r="H31">
        <v>0.05</v>
      </c>
      <c r="I31" t="s">
        <v>9</v>
      </c>
      <c r="J31" s="8">
        <v>-8.9700000000000006</v>
      </c>
      <c r="K31" s="8">
        <f>IF(Table3[[#This Row],[Return Status]] = "Returned", 0, Table3[[#This Row],[Profit]])</f>
        <v>-8.9700000000000006</v>
      </c>
      <c r="L31" s="8" t="str">
        <f>IFERROR(VLOOKUP(Table3[[#This Row],[Order ID]],returns[[Order ID]:[Status]],2,FALSE), "")</f>
        <v/>
      </c>
      <c r="M31">
        <v>19.84</v>
      </c>
      <c r="N31">
        <v>4.0999999999999996</v>
      </c>
      <c r="O31" t="s">
        <v>597</v>
      </c>
      <c r="P31" t="s">
        <v>37</v>
      </c>
      <c r="Q31">
        <v>11741</v>
      </c>
      <c r="R31" t="s">
        <v>37</v>
      </c>
      <c r="S31" t="s">
        <v>1979</v>
      </c>
      <c r="T31" t="e">
        <f>VLOOKUP(Table3[[#This Row],[Region]],managers5[],2,FALSE)</f>
        <v>#N/A</v>
      </c>
      <c r="U31" t="s">
        <v>1956</v>
      </c>
      <c r="W31" t="s">
        <v>14</v>
      </c>
      <c r="X31" t="s">
        <v>24</v>
      </c>
      <c r="Y31" t="s">
        <v>16</v>
      </c>
      <c r="Z31" t="s">
        <v>106</v>
      </c>
      <c r="AA31" t="s">
        <v>1045</v>
      </c>
      <c r="AB31" t="s">
        <v>35</v>
      </c>
      <c r="AC31">
        <v>0.44</v>
      </c>
      <c r="AD31" s="1">
        <v>40689</v>
      </c>
    </row>
    <row r="32" spans="1:30" x14ac:dyDescent="0.35">
      <c r="A32">
        <v>3314</v>
      </c>
      <c r="B32">
        <v>35</v>
      </c>
      <c r="C32">
        <v>225</v>
      </c>
      <c r="D32" s="1">
        <v>40687</v>
      </c>
      <c r="E32" t="s">
        <v>41</v>
      </c>
      <c r="F32">
        <v>24</v>
      </c>
      <c r="G32">
        <v>126.58</v>
      </c>
      <c r="H32">
        <v>0.06</v>
      </c>
      <c r="I32" t="s">
        <v>9</v>
      </c>
      <c r="J32" s="8">
        <v>18.27</v>
      </c>
      <c r="K32" s="8">
        <f>IF(Table3[[#This Row],[Return Status]] = "Returned", 0, Table3[[#This Row],[Profit]])</f>
        <v>18.27</v>
      </c>
      <c r="L32" s="8" t="str">
        <f>IFERROR(VLOOKUP(Table3[[#This Row],[Order ID]],returns[[Order ID]:[Status]],2,FALSE), "")</f>
        <v/>
      </c>
      <c r="M32">
        <v>5.58</v>
      </c>
      <c r="N32">
        <v>0.7</v>
      </c>
      <c r="O32" t="s">
        <v>597</v>
      </c>
      <c r="P32" t="s">
        <v>37</v>
      </c>
      <c r="Q32">
        <v>11741</v>
      </c>
      <c r="R32" t="s">
        <v>37</v>
      </c>
      <c r="S32" t="s">
        <v>1979</v>
      </c>
      <c r="T32" t="e">
        <f>VLOOKUP(Table3[[#This Row],[Region]],managers5[],2,FALSE)</f>
        <v>#N/A</v>
      </c>
      <c r="U32" t="s">
        <v>1956</v>
      </c>
      <c r="W32" t="s">
        <v>14</v>
      </c>
      <c r="X32" t="s">
        <v>24</v>
      </c>
      <c r="Y32" t="s">
        <v>16</v>
      </c>
      <c r="Z32" t="s">
        <v>106</v>
      </c>
      <c r="AA32" t="s">
        <v>940</v>
      </c>
      <c r="AB32" t="s">
        <v>35</v>
      </c>
      <c r="AC32">
        <v>0.6</v>
      </c>
      <c r="AD32" s="1">
        <v>40688</v>
      </c>
    </row>
    <row r="33" spans="1:30" x14ac:dyDescent="0.35">
      <c r="A33">
        <v>2331</v>
      </c>
      <c r="B33">
        <v>5235</v>
      </c>
      <c r="C33">
        <v>37252</v>
      </c>
      <c r="D33" s="1">
        <v>40866</v>
      </c>
      <c r="E33" t="s">
        <v>32</v>
      </c>
      <c r="F33">
        <v>34</v>
      </c>
      <c r="G33">
        <v>29345.27</v>
      </c>
      <c r="H33">
        <v>0.03</v>
      </c>
      <c r="I33" t="s">
        <v>49</v>
      </c>
      <c r="J33" s="8">
        <v>7497.55</v>
      </c>
      <c r="K33" s="8">
        <f>IF(Table3[[#This Row],[Return Status]] = "Returned", 0, Table3[[#This Row],[Profit]])</f>
        <v>7497.55</v>
      </c>
      <c r="L33" s="8" t="str">
        <f>IFERROR(VLOOKUP(Table3[[#This Row],[Order ID]],returns[[Order ID]:[Status]],2,FALSE), "")</f>
        <v/>
      </c>
      <c r="M33">
        <v>880.98</v>
      </c>
      <c r="N33">
        <v>44.55</v>
      </c>
      <c r="O33" t="s">
        <v>451</v>
      </c>
      <c r="P33" t="s">
        <v>55</v>
      </c>
      <c r="Q33">
        <v>72701</v>
      </c>
      <c r="R33" t="s">
        <v>56</v>
      </c>
      <c r="S33" t="s">
        <v>1978</v>
      </c>
      <c r="T33" t="e">
        <f>VLOOKUP(Table3[[#This Row],[Region]],managers5[],2,FALSE)</f>
        <v>#N/A</v>
      </c>
      <c r="U33" t="s">
        <v>1957</v>
      </c>
      <c r="V33" t="s">
        <v>1959</v>
      </c>
      <c r="W33" t="s">
        <v>14</v>
      </c>
      <c r="X33" t="s">
        <v>71</v>
      </c>
      <c r="Y33" t="s">
        <v>50</v>
      </c>
      <c r="Z33" t="s">
        <v>219</v>
      </c>
      <c r="AA33" t="s">
        <v>220</v>
      </c>
      <c r="AB33" t="s">
        <v>53</v>
      </c>
      <c r="AC33">
        <v>0.62</v>
      </c>
      <c r="AD33" s="1">
        <v>40871</v>
      </c>
    </row>
    <row r="34" spans="1:30" x14ac:dyDescent="0.35">
      <c r="A34">
        <v>6209</v>
      </c>
      <c r="B34">
        <v>655</v>
      </c>
      <c r="C34">
        <v>4611</v>
      </c>
      <c r="D34" s="1">
        <v>40187</v>
      </c>
      <c r="E34" t="s">
        <v>77</v>
      </c>
      <c r="F34">
        <v>32</v>
      </c>
      <c r="G34">
        <v>16172.44</v>
      </c>
      <c r="H34">
        <v>0.03</v>
      </c>
      <c r="I34" t="s">
        <v>49</v>
      </c>
      <c r="J34" s="8">
        <v>7176.12</v>
      </c>
      <c r="K34" s="8">
        <f>IF(Table3[[#This Row],[Return Status]] = "Returned", 0, Table3[[#This Row],[Profit]])</f>
        <v>7176.12</v>
      </c>
      <c r="L34" s="8" t="str">
        <f>IFERROR(VLOOKUP(Table3[[#This Row],[Order ID]],returns[[Order ID]:[Status]],2,FALSE), "")</f>
        <v/>
      </c>
      <c r="M34">
        <v>500.98</v>
      </c>
      <c r="N34">
        <v>28.14</v>
      </c>
      <c r="O34" t="s">
        <v>1588</v>
      </c>
      <c r="P34" t="s">
        <v>120</v>
      </c>
      <c r="Q34">
        <v>34287</v>
      </c>
      <c r="R34" t="s">
        <v>56</v>
      </c>
      <c r="S34" t="s">
        <v>1978</v>
      </c>
      <c r="T34" t="e">
        <f>VLOOKUP(Table3[[#This Row],[Region]],managers5[],2,FALSE)</f>
        <v>#N/A</v>
      </c>
      <c r="U34" t="s">
        <v>1957</v>
      </c>
      <c r="V34" t="s">
        <v>1959</v>
      </c>
      <c r="W34" t="s">
        <v>14</v>
      </c>
      <c r="X34" t="s">
        <v>39</v>
      </c>
      <c r="Y34" t="s">
        <v>46</v>
      </c>
      <c r="Z34" t="s">
        <v>124</v>
      </c>
      <c r="AA34" t="s">
        <v>374</v>
      </c>
      <c r="AB34" t="s">
        <v>74</v>
      </c>
      <c r="AC34">
        <v>0.38</v>
      </c>
      <c r="AD34" s="2">
        <v>40187</v>
      </c>
    </row>
    <row r="35" spans="1:30" x14ac:dyDescent="0.35">
      <c r="A35">
        <v>4126</v>
      </c>
      <c r="B35">
        <v>42</v>
      </c>
      <c r="C35">
        <v>258</v>
      </c>
      <c r="D35" s="1">
        <v>40540</v>
      </c>
      <c r="E35" t="s">
        <v>41</v>
      </c>
      <c r="F35">
        <v>21</v>
      </c>
      <c r="G35">
        <v>154.35</v>
      </c>
      <c r="H35">
        <v>0</v>
      </c>
      <c r="I35" t="s">
        <v>9</v>
      </c>
      <c r="J35" s="8">
        <v>-91.14</v>
      </c>
      <c r="K35" s="8">
        <f>IF(Table3[[#This Row],[Return Status]] = "Returned", 0, Table3[[#This Row],[Profit]])</f>
        <v>-91.14</v>
      </c>
      <c r="L35" s="8" t="str">
        <f>IFERROR(VLOOKUP(Table3[[#This Row],[Order ID]],returns[[Order ID]:[Status]],2,FALSE), "")</f>
        <v/>
      </c>
      <c r="M35">
        <v>6.48</v>
      </c>
      <c r="N35">
        <v>8.74</v>
      </c>
      <c r="O35" t="s">
        <v>552</v>
      </c>
      <c r="P35" t="s">
        <v>131</v>
      </c>
      <c r="Q35">
        <v>4210</v>
      </c>
      <c r="R35" t="s">
        <v>132</v>
      </c>
      <c r="S35" t="s">
        <v>1979</v>
      </c>
      <c r="T35" t="e">
        <f>VLOOKUP(Table3[[#This Row],[Region]],managers5[],2,FALSE)</f>
        <v>#N/A</v>
      </c>
      <c r="U35" t="s">
        <v>1956</v>
      </c>
      <c r="W35" t="s">
        <v>14</v>
      </c>
      <c r="X35" t="s">
        <v>24</v>
      </c>
      <c r="Y35" t="s">
        <v>16</v>
      </c>
      <c r="Z35" t="s">
        <v>30</v>
      </c>
      <c r="AA35" t="s">
        <v>1080</v>
      </c>
      <c r="AB35" t="s">
        <v>19</v>
      </c>
      <c r="AC35">
        <v>0.36</v>
      </c>
      <c r="AD35" s="1">
        <v>40542</v>
      </c>
    </row>
    <row r="36" spans="1:30" x14ac:dyDescent="0.35">
      <c r="A36">
        <v>4127</v>
      </c>
      <c r="B36">
        <v>44</v>
      </c>
      <c r="C36">
        <v>258</v>
      </c>
      <c r="D36" s="1">
        <v>40540</v>
      </c>
      <c r="E36" t="s">
        <v>41</v>
      </c>
      <c r="F36">
        <v>33</v>
      </c>
      <c r="G36">
        <v>216.77</v>
      </c>
      <c r="H36">
        <v>0.02</v>
      </c>
      <c r="I36" t="s">
        <v>9</v>
      </c>
      <c r="J36" s="8">
        <v>-55.107999999999997</v>
      </c>
      <c r="K36" s="8">
        <f>IF(Table3[[#This Row],[Return Status]] = "Returned", 0, Table3[[#This Row],[Profit]])</f>
        <v>-55.107999999999997</v>
      </c>
      <c r="L36" s="8" t="str">
        <f>IFERROR(VLOOKUP(Table3[[#This Row],[Order ID]],returns[[Order ID]:[Status]],2,FALSE), "")</f>
        <v/>
      </c>
      <c r="M36">
        <v>6.54</v>
      </c>
      <c r="N36">
        <v>5.27</v>
      </c>
      <c r="O36" t="s">
        <v>552</v>
      </c>
      <c r="P36" t="s">
        <v>131</v>
      </c>
      <c r="Q36">
        <v>3051</v>
      </c>
      <c r="R36" t="s">
        <v>132</v>
      </c>
      <c r="S36" t="s">
        <v>1979</v>
      </c>
      <c r="T36" t="e">
        <f>VLOOKUP(Table3[[#This Row],[Region]],managers5[],2,FALSE)</f>
        <v>#N/A</v>
      </c>
      <c r="U36" t="s">
        <v>1956</v>
      </c>
      <c r="W36" t="s">
        <v>14</v>
      </c>
      <c r="X36" t="s">
        <v>24</v>
      </c>
      <c r="Y36" t="s">
        <v>16</v>
      </c>
      <c r="Z36" t="s">
        <v>17</v>
      </c>
      <c r="AA36" t="s">
        <v>1273</v>
      </c>
      <c r="AB36" t="s">
        <v>19</v>
      </c>
      <c r="AC36">
        <v>0.36</v>
      </c>
      <c r="AD36" s="1">
        <v>40542</v>
      </c>
    </row>
    <row r="37" spans="1:30" x14ac:dyDescent="0.35">
      <c r="A37">
        <v>4138</v>
      </c>
      <c r="B37">
        <v>43</v>
      </c>
      <c r="C37">
        <v>258</v>
      </c>
      <c r="D37" s="1">
        <v>40540</v>
      </c>
      <c r="E37" t="s">
        <v>41</v>
      </c>
      <c r="F37">
        <v>7</v>
      </c>
      <c r="G37">
        <v>201.36</v>
      </c>
      <c r="H37">
        <v>0</v>
      </c>
      <c r="I37" t="s">
        <v>49</v>
      </c>
      <c r="J37" s="8">
        <v>-284.39999999999998</v>
      </c>
      <c r="K37" s="8">
        <f>IF(Table3[[#This Row],[Return Status]] = "Returned", 0, Table3[[#This Row],[Profit]])</f>
        <v>-284.39999999999998</v>
      </c>
      <c r="L37" s="8" t="str">
        <f>IFERROR(VLOOKUP(Table3[[#This Row],[Order ID]],returns[[Order ID]:[Status]],2,FALSE), "")</f>
        <v/>
      </c>
      <c r="M37">
        <v>20.98</v>
      </c>
      <c r="N37">
        <v>53.03</v>
      </c>
      <c r="O37" t="s">
        <v>552</v>
      </c>
      <c r="P37" t="s">
        <v>131</v>
      </c>
      <c r="Q37">
        <v>4011</v>
      </c>
      <c r="R37" t="s">
        <v>132</v>
      </c>
      <c r="S37" t="s">
        <v>1979</v>
      </c>
      <c r="T37" t="e">
        <f>VLOOKUP(Table3[[#This Row],[Region]],managers5[],2,FALSE)</f>
        <v>#N/A</v>
      </c>
      <c r="U37" t="s">
        <v>1956</v>
      </c>
      <c r="W37" t="s">
        <v>14</v>
      </c>
      <c r="X37" t="s">
        <v>24</v>
      </c>
      <c r="Y37" t="s">
        <v>16</v>
      </c>
      <c r="Z37" t="s">
        <v>75</v>
      </c>
      <c r="AA37" t="s">
        <v>1025</v>
      </c>
      <c r="AB37" t="s">
        <v>74</v>
      </c>
      <c r="AC37">
        <v>0.78</v>
      </c>
      <c r="AD37" s="1">
        <v>40541</v>
      </c>
    </row>
    <row r="38" spans="1:30" x14ac:dyDescent="0.35">
      <c r="A38">
        <v>5237</v>
      </c>
      <c r="B38">
        <v>45</v>
      </c>
      <c r="C38">
        <v>261</v>
      </c>
      <c r="D38" s="1">
        <v>40357</v>
      </c>
      <c r="E38" t="s">
        <v>20</v>
      </c>
      <c r="F38">
        <v>47</v>
      </c>
      <c r="G38">
        <v>5677.6089999999904</v>
      </c>
      <c r="H38">
        <v>0.04</v>
      </c>
      <c r="I38" t="s">
        <v>9</v>
      </c>
      <c r="J38" s="8">
        <v>1680.7860000000001</v>
      </c>
      <c r="K38" s="8">
        <f>IF(Table3[[#This Row],[Return Status]] = "Returned", 0, Table3[[#This Row],[Profit]])</f>
        <v>1680.7860000000001</v>
      </c>
      <c r="L38" s="8" t="str">
        <f>IFERROR(VLOOKUP(Table3[[#This Row],[Order ID]],returns[[Order ID]:[Status]],2,FALSE), "")</f>
        <v/>
      </c>
      <c r="M38">
        <v>140.99</v>
      </c>
      <c r="N38">
        <v>4.2</v>
      </c>
      <c r="O38" t="s">
        <v>1129</v>
      </c>
      <c r="P38" t="s">
        <v>573</v>
      </c>
      <c r="Q38">
        <v>60035</v>
      </c>
      <c r="R38" t="s">
        <v>574</v>
      </c>
      <c r="S38" t="s">
        <v>1977</v>
      </c>
      <c r="T38" t="e">
        <f>VLOOKUP(Table3[[#This Row],[Region]],managers5[],2,FALSE)</f>
        <v>#N/A</v>
      </c>
      <c r="U38" t="s">
        <v>1958</v>
      </c>
      <c r="V38" t="s">
        <v>1959</v>
      </c>
      <c r="W38" t="s">
        <v>14</v>
      </c>
      <c r="X38" t="s">
        <v>15</v>
      </c>
      <c r="Y38" t="s">
        <v>46</v>
      </c>
      <c r="Z38" t="s">
        <v>86</v>
      </c>
      <c r="AA38">
        <v>7160</v>
      </c>
      <c r="AB38" t="s">
        <v>19</v>
      </c>
      <c r="AC38">
        <v>0.59</v>
      </c>
      <c r="AD38" s="2">
        <v>40358</v>
      </c>
    </row>
    <row r="39" spans="1:30" x14ac:dyDescent="0.35">
      <c r="A39">
        <v>7576</v>
      </c>
      <c r="B39">
        <v>46</v>
      </c>
      <c r="C39">
        <v>263</v>
      </c>
      <c r="D39" s="1">
        <v>39949</v>
      </c>
      <c r="E39" t="s">
        <v>77</v>
      </c>
      <c r="F39">
        <v>25</v>
      </c>
      <c r="G39">
        <v>136.77000000000001</v>
      </c>
      <c r="H39">
        <v>0.09</v>
      </c>
      <c r="I39" t="s">
        <v>9</v>
      </c>
      <c r="J39" s="8">
        <v>-136.25200000000001</v>
      </c>
      <c r="K39" s="8">
        <f>IF(Table3[[#This Row],[Return Status]] = "Returned", 0, Table3[[#This Row],[Profit]])</f>
        <v>-136.25200000000001</v>
      </c>
      <c r="L39" s="8" t="str">
        <f>IFERROR(VLOOKUP(Table3[[#This Row],[Order ID]],returns[[Order ID]:[Status]],2,FALSE), "")</f>
        <v/>
      </c>
      <c r="M39">
        <v>5.4</v>
      </c>
      <c r="N39">
        <v>7.78</v>
      </c>
      <c r="O39" t="s">
        <v>1874</v>
      </c>
      <c r="P39" t="s">
        <v>11</v>
      </c>
      <c r="Q39">
        <v>95616</v>
      </c>
      <c r="R39" t="s">
        <v>12</v>
      </c>
      <c r="S39" t="s">
        <v>1976</v>
      </c>
      <c r="T39" t="e">
        <f>VLOOKUP(Table3[[#This Row],[Region]],managers5[],2,FALSE)</f>
        <v>#N/A</v>
      </c>
      <c r="U39" t="s">
        <v>1955</v>
      </c>
      <c r="V39" t="s">
        <v>1959</v>
      </c>
      <c r="W39" t="s">
        <v>14</v>
      </c>
      <c r="X39" t="s">
        <v>71</v>
      </c>
      <c r="Y39" t="s">
        <v>16</v>
      </c>
      <c r="Z39" t="s">
        <v>17</v>
      </c>
      <c r="AA39" t="s">
        <v>590</v>
      </c>
      <c r="AB39" t="s">
        <v>19</v>
      </c>
      <c r="AC39">
        <v>0.37</v>
      </c>
      <c r="AD39" s="2">
        <v>39950</v>
      </c>
    </row>
    <row r="40" spans="1:30" x14ac:dyDescent="0.35">
      <c r="A40">
        <v>8371</v>
      </c>
      <c r="B40">
        <v>47</v>
      </c>
      <c r="C40">
        <v>290</v>
      </c>
      <c r="D40" s="1">
        <v>39818</v>
      </c>
      <c r="E40" t="s">
        <v>8</v>
      </c>
      <c r="F40">
        <v>24</v>
      </c>
      <c r="G40">
        <v>188.73</v>
      </c>
      <c r="H40">
        <v>0.05</v>
      </c>
      <c r="I40" t="s">
        <v>9</v>
      </c>
      <c r="J40" s="8">
        <v>-32.479999999999997</v>
      </c>
      <c r="K40" s="8">
        <f>IF(Table3[[#This Row],[Return Status]] = "Returned", 0, Table3[[#This Row],[Profit]])</f>
        <v>-32.479999999999997</v>
      </c>
      <c r="L40" s="8" t="str">
        <f>IFERROR(VLOOKUP(Table3[[#This Row],[Order ID]],returns[[Order ID]:[Status]],2,FALSE), "")</f>
        <v/>
      </c>
      <c r="M40">
        <v>7.64</v>
      </c>
      <c r="N40">
        <v>5.83</v>
      </c>
      <c r="O40" t="s">
        <v>463</v>
      </c>
      <c r="P40" t="s">
        <v>37</v>
      </c>
      <c r="Q40">
        <v>11729</v>
      </c>
      <c r="R40" t="s">
        <v>37</v>
      </c>
      <c r="S40" t="s">
        <v>1979</v>
      </c>
      <c r="T40" t="e">
        <f>VLOOKUP(Table3[[#This Row],[Region]],managers5[],2,FALSE)</f>
        <v>#N/A</v>
      </c>
      <c r="U40" t="s">
        <v>1956</v>
      </c>
      <c r="W40" t="s">
        <v>14</v>
      </c>
      <c r="X40" t="s">
        <v>24</v>
      </c>
      <c r="Y40" t="s">
        <v>16</v>
      </c>
      <c r="Z40" t="s">
        <v>30</v>
      </c>
      <c r="AA40" t="s">
        <v>657</v>
      </c>
      <c r="AB40" t="s">
        <v>35</v>
      </c>
      <c r="AC40">
        <v>0.36</v>
      </c>
      <c r="AD40" s="1">
        <v>39819</v>
      </c>
    </row>
    <row r="41" spans="1:30" x14ac:dyDescent="0.35">
      <c r="A41">
        <v>1505</v>
      </c>
      <c r="B41">
        <v>5634</v>
      </c>
      <c r="C41">
        <v>39876</v>
      </c>
      <c r="D41" s="1">
        <v>41012</v>
      </c>
      <c r="E41" t="s">
        <v>77</v>
      </c>
      <c r="F41">
        <v>43</v>
      </c>
      <c r="G41">
        <v>16269.82</v>
      </c>
      <c r="H41">
        <v>0.08</v>
      </c>
      <c r="I41" t="s">
        <v>9</v>
      </c>
      <c r="J41" s="8">
        <v>7050.3334999999997</v>
      </c>
      <c r="K41" s="8">
        <f>IF(Table3[[#This Row],[Return Status]] = "Returned", 0, Table3[[#This Row],[Profit]])</f>
        <v>7050.3334999999997</v>
      </c>
      <c r="L41" s="8" t="str">
        <f>IFERROR(VLOOKUP(Table3[[#This Row],[Order ID]],returns[[Order ID]:[Status]],2,FALSE), "")</f>
        <v/>
      </c>
      <c r="M41">
        <v>387.99</v>
      </c>
      <c r="N41">
        <v>19.989999999999998</v>
      </c>
      <c r="O41" t="s">
        <v>330</v>
      </c>
      <c r="P41" t="s">
        <v>55</v>
      </c>
      <c r="Q41">
        <v>33445</v>
      </c>
      <c r="R41" t="s">
        <v>56</v>
      </c>
      <c r="S41" t="s">
        <v>1978</v>
      </c>
      <c r="T41" t="e">
        <f>VLOOKUP(Table3[[#This Row],[Region]],managers5[],2,FALSE)</f>
        <v>#N/A</v>
      </c>
      <c r="U41" t="s">
        <v>1957</v>
      </c>
      <c r="V41" t="s">
        <v>1959</v>
      </c>
      <c r="W41" t="s">
        <v>14</v>
      </c>
      <c r="X41" t="s">
        <v>39</v>
      </c>
      <c r="Y41" t="s">
        <v>16</v>
      </c>
      <c r="Z41" t="s">
        <v>17</v>
      </c>
      <c r="AA41" t="s">
        <v>1339</v>
      </c>
      <c r="AB41" t="s">
        <v>19</v>
      </c>
      <c r="AC41">
        <v>0.38</v>
      </c>
      <c r="AD41" s="1">
        <v>41014</v>
      </c>
    </row>
    <row r="42" spans="1:30" x14ac:dyDescent="0.35">
      <c r="A42">
        <v>484</v>
      </c>
      <c r="B42">
        <v>50</v>
      </c>
      <c r="C42">
        <v>293</v>
      </c>
      <c r="D42" s="1">
        <v>41183</v>
      </c>
      <c r="E42" t="s">
        <v>77</v>
      </c>
      <c r="F42">
        <v>27</v>
      </c>
      <c r="G42">
        <v>244.57</v>
      </c>
      <c r="H42">
        <v>0.01</v>
      </c>
      <c r="I42" t="s">
        <v>9</v>
      </c>
      <c r="J42" s="8">
        <v>46.707500000000003</v>
      </c>
      <c r="K42" s="8">
        <f>IF(Table3[[#This Row],[Return Status]] = "Returned", 0, Table3[[#This Row],[Profit]])</f>
        <v>46.707500000000003</v>
      </c>
      <c r="L42" s="8" t="str">
        <f>IFERROR(VLOOKUP(Table3[[#This Row],[Order ID]],returns[[Order ID]:[Status]],2,FALSE), "")</f>
        <v/>
      </c>
      <c r="M42">
        <v>8.69</v>
      </c>
      <c r="N42">
        <v>2.99</v>
      </c>
      <c r="O42" t="s">
        <v>686</v>
      </c>
      <c r="P42" t="s">
        <v>573</v>
      </c>
      <c r="Q42">
        <v>60035</v>
      </c>
      <c r="R42" t="s">
        <v>574</v>
      </c>
      <c r="S42" t="s">
        <v>1977</v>
      </c>
      <c r="T42" t="e">
        <f>VLOOKUP(Table3[[#This Row],[Region]],managers5[],2,FALSE)</f>
        <v>#N/A</v>
      </c>
      <c r="U42" t="s">
        <v>1958</v>
      </c>
      <c r="V42" t="s">
        <v>1959</v>
      </c>
      <c r="W42" t="s">
        <v>14</v>
      </c>
      <c r="X42" t="s">
        <v>39</v>
      </c>
      <c r="Y42" t="s">
        <v>16</v>
      </c>
      <c r="Z42" t="s">
        <v>17</v>
      </c>
      <c r="AA42" t="s">
        <v>391</v>
      </c>
      <c r="AB42" t="s">
        <v>19</v>
      </c>
      <c r="AC42">
        <v>0.39</v>
      </c>
      <c r="AD42" s="1">
        <v>41185</v>
      </c>
    </row>
    <row r="43" spans="1:30" x14ac:dyDescent="0.35">
      <c r="A43">
        <v>488</v>
      </c>
      <c r="B43">
        <v>49</v>
      </c>
      <c r="C43">
        <v>293</v>
      </c>
      <c r="D43" s="1">
        <v>41183</v>
      </c>
      <c r="E43" t="s">
        <v>77</v>
      </c>
      <c r="F43">
        <v>49</v>
      </c>
      <c r="G43">
        <v>10123.02</v>
      </c>
      <c r="H43">
        <v>7.0000000000000007E-2</v>
      </c>
      <c r="I43" t="s">
        <v>49</v>
      </c>
      <c r="J43" s="8">
        <v>457.81</v>
      </c>
      <c r="K43" s="8">
        <f>IF(Table3[[#This Row],[Return Status]] = "Returned", 0, Table3[[#This Row],[Profit]])</f>
        <v>457.81</v>
      </c>
      <c r="L43" s="8" t="str">
        <f>IFERROR(VLOOKUP(Table3[[#This Row],[Order ID]],returns[[Order ID]:[Status]],2,FALSE), "")</f>
        <v/>
      </c>
      <c r="M43">
        <v>208.16</v>
      </c>
      <c r="N43">
        <v>68.02</v>
      </c>
      <c r="O43" t="s">
        <v>686</v>
      </c>
      <c r="P43" t="s">
        <v>573</v>
      </c>
      <c r="Q43">
        <v>60035</v>
      </c>
      <c r="R43" t="s">
        <v>574</v>
      </c>
      <c r="S43" t="s">
        <v>1977</v>
      </c>
      <c r="T43" t="e">
        <f>VLOOKUP(Table3[[#This Row],[Region]],managers5[],2,FALSE)</f>
        <v>#N/A</v>
      </c>
      <c r="U43" t="s">
        <v>1958</v>
      </c>
      <c r="V43" t="s">
        <v>1959</v>
      </c>
      <c r="W43" t="s">
        <v>14</v>
      </c>
      <c r="X43" t="s">
        <v>39</v>
      </c>
      <c r="Y43" t="s">
        <v>16</v>
      </c>
      <c r="Z43" t="s">
        <v>83</v>
      </c>
      <c r="AA43" t="s">
        <v>525</v>
      </c>
      <c r="AB43" t="s">
        <v>74</v>
      </c>
      <c r="AC43">
        <v>0.57999999999999996</v>
      </c>
      <c r="AD43" s="1">
        <v>41184</v>
      </c>
    </row>
    <row r="44" spans="1:30" x14ac:dyDescent="0.35">
      <c r="A44">
        <v>7882</v>
      </c>
      <c r="B44">
        <v>54</v>
      </c>
      <c r="C44">
        <v>323</v>
      </c>
      <c r="D44" s="1">
        <v>39897</v>
      </c>
      <c r="E44" t="s">
        <v>41</v>
      </c>
      <c r="F44">
        <v>20</v>
      </c>
      <c r="G44">
        <v>108.09</v>
      </c>
      <c r="H44">
        <v>7.0000000000000007E-2</v>
      </c>
      <c r="I44" t="s">
        <v>9</v>
      </c>
      <c r="J44" s="8">
        <v>25.76</v>
      </c>
      <c r="K44" s="8">
        <f>IF(Table3[[#This Row],[Return Status]] = "Returned", 0, Table3[[#This Row],[Profit]])</f>
        <v>25.76</v>
      </c>
      <c r="L44" s="8" t="str">
        <f>IFERROR(VLOOKUP(Table3[[#This Row],[Order ID]],returns[[Order ID]:[Status]],2,FALSE), "")</f>
        <v/>
      </c>
      <c r="M44">
        <v>5.68</v>
      </c>
      <c r="N44">
        <v>1.39</v>
      </c>
      <c r="O44" t="s">
        <v>1393</v>
      </c>
      <c r="P44" t="s">
        <v>114</v>
      </c>
      <c r="Q44">
        <v>85254</v>
      </c>
      <c r="R44" t="s">
        <v>115</v>
      </c>
      <c r="S44" t="s">
        <v>1976</v>
      </c>
      <c r="T44" t="e">
        <f>VLOOKUP(Table3[[#This Row],[Region]],managers5[],2,FALSE)</f>
        <v>#N/A</v>
      </c>
      <c r="U44" t="s">
        <v>1955</v>
      </c>
      <c r="V44" t="s">
        <v>1959</v>
      </c>
      <c r="W44" t="s">
        <v>14</v>
      </c>
      <c r="X44" t="s">
        <v>15</v>
      </c>
      <c r="Y44" t="s">
        <v>16</v>
      </c>
      <c r="Z44" t="s">
        <v>168</v>
      </c>
      <c r="AA44" t="s">
        <v>601</v>
      </c>
      <c r="AB44" t="s">
        <v>19</v>
      </c>
      <c r="AC44">
        <v>0.38</v>
      </c>
      <c r="AD44" s="2">
        <v>39899</v>
      </c>
    </row>
    <row r="45" spans="1:30" x14ac:dyDescent="0.35">
      <c r="A45">
        <v>7883</v>
      </c>
      <c r="B45">
        <v>55</v>
      </c>
      <c r="C45">
        <v>323</v>
      </c>
      <c r="D45" s="1">
        <v>39897</v>
      </c>
      <c r="E45" t="s">
        <v>41</v>
      </c>
      <c r="F45">
        <v>2</v>
      </c>
      <c r="G45">
        <v>55.34</v>
      </c>
      <c r="H45">
        <v>0.06</v>
      </c>
      <c r="I45" t="s">
        <v>9</v>
      </c>
      <c r="J45" s="8">
        <v>-31.24</v>
      </c>
      <c r="K45" s="8">
        <f>IF(Table3[[#This Row],[Return Status]] = "Returned", 0, Table3[[#This Row],[Profit]])</f>
        <v>-31.24</v>
      </c>
      <c r="L45" s="8" t="str">
        <f>IFERROR(VLOOKUP(Table3[[#This Row],[Order ID]],returns[[Order ID]:[Status]],2,FALSE), "")</f>
        <v/>
      </c>
      <c r="M45">
        <v>22.84</v>
      </c>
      <c r="N45">
        <v>11.54</v>
      </c>
      <c r="O45" t="s">
        <v>1393</v>
      </c>
      <c r="P45" t="s">
        <v>114</v>
      </c>
      <c r="Q45">
        <v>85254</v>
      </c>
      <c r="R45" t="s">
        <v>115</v>
      </c>
      <c r="S45" t="s">
        <v>1976</v>
      </c>
      <c r="T45" t="e">
        <f>VLOOKUP(Table3[[#This Row],[Region]],managers5[],2,FALSE)</f>
        <v>#N/A</v>
      </c>
      <c r="U45" t="s">
        <v>1955</v>
      </c>
      <c r="V45" t="s">
        <v>1959</v>
      </c>
      <c r="W45" t="s">
        <v>14</v>
      </c>
      <c r="X45" t="s">
        <v>15</v>
      </c>
      <c r="Y45" t="s">
        <v>16</v>
      </c>
      <c r="Z45" t="s">
        <v>30</v>
      </c>
      <c r="AA45" t="s">
        <v>1094</v>
      </c>
      <c r="AB45" t="s">
        <v>19</v>
      </c>
      <c r="AC45">
        <v>0.39</v>
      </c>
      <c r="AD45" s="2">
        <v>39899</v>
      </c>
    </row>
    <row r="46" spans="1:30" x14ac:dyDescent="0.35">
      <c r="A46">
        <v>7745</v>
      </c>
      <c r="B46">
        <v>4275</v>
      </c>
      <c r="C46">
        <v>30407</v>
      </c>
      <c r="D46" s="1">
        <v>39920</v>
      </c>
      <c r="E46" t="s">
        <v>32</v>
      </c>
      <c r="F46">
        <v>41</v>
      </c>
      <c r="G46">
        <v>17853.64</v>
      </c>
      <c r="H46">
        <v>0.02</v>
      </c>
      <c r="I46" t="s">
        <v>9</v>
      </c>
      <c r="J46" s="8">
        <v>6227.33</v>
      </c>
      <c r="K46" s="8">
        <f>IF(Table3[[#This Row],[Return Status]] = "Returned", 0, Table3[[#This Row],[Profit]])</f>
        <v>6227.33</v>
      </c>
      <c r="L46" s="8" t="str">
        <f>IFERROR(VLOOKUP(Table3[[#This Row],[Order ID]],returns[[Order ID]:[Status]],2,FALSE), "")</f>
        <v/>
      </c>
      <c r="M46">
        <v>419.19</v>
      </c>
      <c r="N46">
        <v>19.989999999999998</v>
      </c>
      <c r="O46" t="s">
        <v>561</v>
      </c>
      <c r="P46" t="s">
        <v>64</v>
      </c>
      <c r="Q46">
        <v>30605</v>
      </c>
      <c r="R46" t="s">
        <v>65</v>
      </c>
      <c r="S46" t="s">
        <v>1978</v>
      </c>
      <c r="T46" t="e">
        <f>VLOOKUP(Table3[[#This Row],[Region]],managers5[],2,FALSE)</f>
        <v>#N/A</v>
      </c>
      <c r="U46" t="s">
        <v>1957</v>
      </c>
      <c r="V46" t="s">
        <v>1959</v>
      </c>
      <c r="W46" t="s">
        <v>14</v>
      </c>
      <c r="X46" t="s">
        <v>71</v>
      </c>
      <c r="Y46" t="s">
        <v>16</v>
      </c>
      <c r="Z46" t="s">
        <v>75</v>
      </c>
      <c r="AA46" t="s">
        <v>1554</v>
      </c>
      <c r="AB46" t="s">
        <v>19</v>
      </c>
      <c r="AC46">
        <v>0.57999999999999996</v>
      </c>
      <c r="AD46" s="2">
        <v>39920</v>
      </c>
    </row>
    <row r="47" spans="1:30" x14ac:dyDescent="0.35">
      <c r="A47">
        <v>4576</v>
      </c>
      <c r="B47">
        <v>57</v>
      </c>
      <c r="C47">
        <v>325</v>
      </c>
      <c r="D47" s="1">
        <v>40467</v>
      </c>
      <c r="E47" t="s">
        <v>32</v>
      </c>
      <c r="F47">
        <v>9</v>
      </c>
      <c r="G47">
        <v>884.12750000000005</v>
      </c>
      <c r="H47">
        <v>0.06</v>
      </c>
      <c r="I47" t="s">
        <v>9</v>
      </c>
      <c r="J47" s="8">
        <v>-178.70599999999999</v>
      </c>
      <c r="K47" s="8">
        <f>IF(Table3[[#This Row],[Return Status]] = "Returned", 0, Table3[[#This Row],[Profit]])</f>
        <v>-178.70599999999999</v>
      </c>
      <c r="L47" s="8" t="str">
        <f>IFERROR(VLOOKUP(Table3[[#This Row],[Order ID]],returns[[Order ID]:[Status]],2,FALSE), "")</f>
        <v/>
      </c>
      <c r="M47">
        <v>115.99</v>
      </c>
      <c r="N47">
        <v>4.2300000000000004</v>
      </c>
      <c r="O47" t="s">
        <v>1256</v>
      </c>
      <c r="P47" t="s">
        <v>131</v>
      </c>
      <c r="Q47">
        <v>4073</v>
      </c>
      <c r="R47" t="s">
        <v>132</v>
      </c>
      <c r="S47" t="s">
        <v>1979</v>
      </c>
      <c r="T47" t="e">
        <f>VLOOKUP(Table3[[#This Row],[Region]],managers5[],2,FALSE)</f>
        <v>#N/A</v>
      </c>
      <c r="U47" t="s">
        <v>1956</v>
      </c>
      <c r="W47" t="s">
        <v>14</v>
      </c>
      <c r="X47" t="s">
        <v>71</v>
      </c>
      <c r="Y47" t="s">
        <v>46</v>
      </c>
      <c r="Z47" t="s">
        <v>86</v>
      </c>
      <c r="AA47">
        <v>282</v>
      </c>
      <c r="AB47" t="s">
        <v>19</v>
      </c>
      <c r="AC47">
        <v>0.56000000000000005</v>
      </c>
      <c r="AD47" s="2">
        <v>40471.042719907404</v>
      </c>
    </row>
    <row r="48" spans="1:30" x14ac:dyDescent="0.35">
      <c r="A48">
        <v>3258</v>
      </c>
      <c r="B48">
        <v>58</v>
      </c>
      <c r="C48">
        <v>326</v>
      </c>
      <c r="D48" s="1">
        <v>40697</v>
      </c>
      <c r="E48" t="s">
        <v>77</v>
      </c>
      <c r="F48">
        <v>34</v>
      </c>
      <c r="G48">
        <v>218.27</v>
      </c>
      <c r="H48">
        <v>0.03</v>
      </c>
      <c r="I48" t="s">
        <v>9</v>
      </c>
      <c r="J48" s="8">
        <v>-44.137</v>
      </c>
      <c r="K48" s="8">
        <f>IF(Table3[[#This Row],[Return Status]] = "Returned", 0, Table3[[#This Row],[Profit]])</f>
        <v>-44.137</v>
      </c>
      <c r="L48" s="8" t="str">
        <f>IFERROR(VLOOKUP(Table3[[#This Row],[Order ID]],returns[[Order ID]:[Status]],2,FALSE), "")</f>
        <v/>
      </c>
      <c r="M48">
        <v>5.99</v>
      </c>
      <c r="N48">
        <v>4.92</v>
      </c>
      <c r="O48" t="s">
        <v>926</v>
      </c>
      <c r="P48" t="s">
        <v>131</v>
      </c>
      <c r="Q48">
        <v>21044</v>
      </c>
      <c r="R48" t="s">
        <v>132</v>
      </c>
      <c r="S48" t="s">
        <v>1979</v>
      </c>
      <c r="T48" t="e">
        <f>VLOOKUP(Table3[[#This Row],[Region]],managers5[],2,FALSE)</f>
        <v>#N/A</v>
      </c>
      <c r="U48" t="s">
        <v>1956</v>
      </c>
      <c r="W48" t="s">
        <v>14</v>
      </c>
      <c r="X48" t="s">
        <v>39</v>
      </c>
      <c r="Y48" t="s">
        <v>16</v>
      </c>
      <c r="Z48" t="s">
        <v>17</v>
      </c>
      <c r="AA48" t="s">
        <v>1332</v>
      </c>
      <c r="AB48" t="s">
        <v>19</v>
      </c>
      <c r="AC48">
        <v>0.38</v>
      </c>
      <c r="AD48" s="1">
        <v>40698</v>
      </c>
    </row>
    <row r="49" spans="1:30" x14ac:dyDescent="0.35">
      <c r="A49">
        <v>3259</v>
      </c>
      <c r="B49">
        <v>59</v>
      </c>
      <c r="C49">
        <v>326</v>
      </c>
      <c r="D49" s="1">
        <v>40697</v>
      </c>
      <c r="E49" t="s">
        <v>77</v>
      </c>
      <c r="F49">
        <v>17</v>
      </c>
      <c r="G49">
        <v>100.95</v>
      </c>
      <c r="H49">
        <v>0.05</v>
      </c>
      <c r="I49" t="s">
        <v>9</v>
      </c>
      <c r="J49" s="8">
        <v>-21.3</v>
      </c>
      <c r="K49" s="8">
        <f>IF(Table3[[#This Row],[Return Status]] = "Returned", 0, Table3[[#This Row],[Profit]])</f>
        <v>-21.3</v>
      </c>
      <c r="L49" s="8" t="str">
        <f>IFERROR(VLOOKUP(Table3[[#This Row],[Order ID]],returns[[Order ID]:[Status]],2,FALSE), "")</f>
        <v/>
      </c>
      <c r="M49">
        <v>5.81</v>
      </c>
      <c r="N49">
        <v>3.37</v>
      </c>
      <c r="O49" t="s">
        <v>926</v>
      </c>
      <c r="P49" t="s">
        <v>131</v>
      </c>
      <c r="Q49">
        <v>21114</v>
      </c>
      <c r="R49" t="s">
        <v>132</v>
      </c>
      <c r="S49" t="s">
        <v>1979</v>
      </c>
      <c r="T49" t="e">
        <f>VLOOKUP(Table3[[#This Row],[Region]],managers5[],2,FALSE)</f>
        <v>#N/A</v>
      </c>
      <c r="U49" t="s">
        <v>1956</v>
      </c>
      <c r="W49" t="s">
        <v>14</v>
      </c>
      <c r="X49" t="s">
        <v>39</v>
      </c>
      <c r="Y49" t="s">
        <v>16</v>
      </c>
      <c r="Z49" t="s">
        <v>57</v>
      </c>
      <c r="AA49" t="s">
        <v>127</v>
      </c>
      <c r="AB49" t="s">
        <v>35</v>
      </c>
      <c r="AC49">
        <v>0.54</v>
      </c>
      <c r="AD49" s="1">
        <v>40698</v>
      </c>
    </row>
    <row r="50" spans="1:30" x14ac:dyDescent="0.35">
      <c r="A50">
        <v>3624</v>
      </c>
      <c r="B50">
        <v>60</v>
      </c>
      <c r="C50">
        <v>353</v>
      </c>
      <c r="D50" s="1">
        <v>40542</v>
      </c>
      <c r="E50" t="s">
        <v>32</v>
      </c>
      <c r="F50">
        <v>21</v>
      </c>
      <c r="G50">
        <v>46.94</v>
      </c>
      <c r="H50">
        <v>0.02</v>
      </c>
      <c r="I50" t="s">
        <v>9</v>
      </c>
      <c r="J50" s="8">
        <v>3.88</v>
      </c>
      <c r="K50" s="8">
        <f>IF(Table3[[#This Row],[Return Status]] = "Returned", 0, Table3[[#This Row],[Profit]])</f>
        <v>3.88</v>
      </c>
      <c r="L50" s="8" t="str">
        <f>IFERROR(VLOOKUP(Table3[[#This Row],[Order ID]],returns[[Order ID]:[Status]],2,FALSE), "")</f>
        <v/>
      </c>
      <c r="M50">
        <v>2.21</v>
      </c>
      <c r="N50">
        <v>1</v>
      </c>
      <c r="O50" t="s">
        <v>1131</v>
      </c>
      <c r="P50" t="s">
        <v>11</v>
      </c>
      <c r="Q50">
        <v>94061</v>
      </c>
      <c r="R50" t="s">
        <v>12</v>
      </c>
      <c r="S50" t="s">
        <v>1976</v>
      </c>
      <c r="T50" t="e">
        <f>VLOOKUP(Table3[[#This Row],[Region]],managers5[],2,FALSE)</f>
        <v>#N/A</v>
      </c>
      <c r="U50" t="s">
        <v>1955</v>
      </c>
      <c r="V50" t="s">
        <v>1959</v>
      </c>
      <c r="W50" t="s">
        <v>14</v>
      </c>
      <c r="X50" t="s">
        <v>24</v>
      </c>
      <c r="Y50" t="s">
        <v>16</v>
      </c>
      <c r="Z50" t="s">
        <v>106</v>
      </c>
      <c r="AA50" t="s">
        <v>327</v>
      </c>
      <c r="AB50" t="s">
        <v>35</v>
      </c>
      <c r="AC50">
        <v>0.38</v>
      </c>
      <c r="AD50" s="1">
        <v>40634</v>
      </c>
    </row>
    <row r="51" spans="1:30" x14ac:dyDescent="0.35">
      <c r="A51">
        <v>4767</v>
      </c>
      <c r="B51">
        <v>62</v>
      </c>
      <c r="C51">
        <v>358</v>
      </c>
      <c r="D51" s="1">
        <v>40440</v>
      </c>
      <c r="E51" t="s">
        <v>77</v>
      </c>
      <c r="F51">
        <v>33</v>
      </c>
      <c r="G51">
        <v>1640.9</v>
      </c>
      <c r="H51">
        <v>0.02</v>
      </c>
      <c r="I51" t="s">
        <v>49</v>
      </c>
      <c r="J51" s="8">
        <v>-1348.06</v>
      </c>
      <c r="K51" s="8">
        <f>IF(Table3[[#This Row],[Return Status]] = "Returned", 0, Table3[[#This Row],[Profit]])</f>
        <v>-1348.06</v>
      </c>
      <c r="L51" s="8" t="str">
        <f>IFERROR(VLOOKUP(Table3[[#This Row],[Order ID]],returns[[Order ID]:[Status]],2,FALSE), "")</f>
        <v/>
      </c>
      <c r="M51">
        <v>48.58</v>
      </c>
      <c r="N51">
        <v>54.11</v>
      </c>
      <c r="O51" t="s">
        <v>1788</v>
      </c>
      <c r="P51" t="s">
        <v>146</v>
      </c>
      <c r="Q51">
        <v>83501</v>
      </c>
      <c r="R51" t="s">
        <v>147</v>
      </c>
      <c r="S51" t="s">
        <v>1976</v>
      </c>
      <c r="T51" t="e">
        <f>VLOOKUP(Table3[[#This Row],[Region]],managers5[],2,FALSE)</f>
        <v>#N/A</v>
      </c>
      <c r="U51" t="s">
        <v>1955</v>
      </c>
      <c r="V51" t="s">
        <v>1959</v>
      </c>
      <c r="W51" t="s">
        <v>14</v>
      </c>
      <c r="X51" t="s">
        <v>71</v>
      </c>
      <c r="Y51" t="s">
        <v>50</v>
      </c>
      <c r="Z51" t="s">
        <v>219</v>
      </c>
      <c r="AA51" t="s">
        <v>275</v>
      </c>
      <c r="AB51" t="s">
        <v>53</v>
      </c>
      <c r="AC51">
        <v>0.69</v>
      </c>
      <c r="AD51" s="2">
        <v>40442</v>
      </c>
    </row>
    <row r="52" spans="1:30" x14ac:dyDescent="0.35">
      <c r="A52">
        <v>4780</v>
      </c>
      <c r="B52">
        <v>63</v>
      </c>
      <c r="C52">
        <v>358</v>
      </c>
      <c r="D52" s="1">
        <v>40440</v>
      </c>
      <c r="E52" t="s">
        <v>77</v>
      </c>
      <c r="F52">
        <v>33</v>
      </c>
      <c r="G52">
        <v>1235.8699999999999</v>
      </c>
      <c r="H52">
        <v>7.0000000000000007E-2</v>
      </c>
      <c r="I52" t="s">
        <v>9</v>
      </c>
      <c r="J52" s="8">
        <v>269.27</v>
      </c>
      <c r="K52" s="8">
        <f>IF(Table3[[#This Row],[Return Status]] = "Returned", 0, Table3[[#This Row],[Profit]])</f>
        <v>269.27</v>
      </c>
      <c r="L52" s="8" t="str">
        <f>IFERROR(VLOOKUP(Table3[[#This Row],[Order ID]],returns[[Order ID]:[Status]],2,FALSE), "")</f>
        <v/>
      </c>
      <c r="M52">
        <v>39.479999999999997</v>
      </c>
      <c r="N52">
        <v>1.99</v>
      </c>
      <c r="O52" t="s">
        <v>1788</v>
      </c>
      <c r="P52" t="s">
        <v>146</v>
      </c>
      <c r="Q52">
        <v>83501</v>
      </c>
      <c r="R52" t="s">
        <v>147</v>
      </c>
      <c r="S52" t="s">
        <v>1976</v>
      </c>
      <c r="T52" t="e">
        <f>VLOOKUP(Table3[[#This Row],[Region]],managers5[],2,FALSE)</f>
        <v>#N/A</v>
      </c>
      <c r="U52" t="s">
        <v>1955</v>
      </c>
      <c r="V52" t="s">
        <v>1959</v>
      </c>
      <c r="W52" t="s">
        <v>14</v>
      </c>
      <c r="X52" t="s">
        <v>71</v>
      </c>
      <c r="Y52" t="s">
        <v>46</v>
      </c>
      <c r="Z52" t="s">
        <v>47</v>
      </c>
      <c r="AA52" t="s">
        <v>527</v>
      </c>
      <c r="AB52" t="s">
        <v>109</v>
      </c>
      <c r="AC52">
        <v>0.54</v>
      </c>
      <c r="AD52" s="2">
        <v>40440</v>
      </c>
    </row>
    <row r="53" spans="1:30" x14ac:dyDescent="0.35">
      <c r="A53">
        <v>6316</v>
      </c>
      <c r="B53">
        <v>64</v>
      </c>
      <c r="C53">
        <v>359</v>
      </c>
      <c r="D53" s="1">
        <v>40165</v>
      </c>
      <c r="E53" t="s">
        <v>20</v>
      </c>
      <c r="F53">
        <v>30</v>
      </c>
      <c r="G53">
        <v>3659.66</v>
      </c>
      <c r="H53">
        <v>0.08</v>
      </c>
      <c r="I53" t="s">
        <v>49</v>
      </c>
      <c r="J53" s="8">
        <v>-500.38</v>
      </c>
      <c r="K53" s="8">
        <f>IF(Table3[[#This Row],[Return Status]] = "Returned", 0, Table3[[#This Row],[Profit]])</f>
        <v>0</v>
      </c>
      <c r="L53" s="8" t="str">
        <f>IFERROR(VLOOKUP(Table3[[#This Row],[Order ID]],returns[[Order ID]:[Status]],2,FALSE), "")</f>
        <v>Returned</v>
      </c>
      <c r="M53">
        <v>124.49</v>
      </c>
      <c r="N53">
        <v>51.94</v>
      </c>
      <c r="O53" t="s">
        <v>1200</v>
      </c>
      <c r="P53" t="s">
        <v>142</v>
      </c>
      <c r="Q53">
        <v>84062</v>
      </c>
      <c r="R53" t="s">
        <v>143</v>
      </c>
      <c r="S53" t="s">
        <v>1976</v>
      </c>
      <c r="T53" t="e">
        <f>VLOOKUP(Table3[[#This Row],[Region]],managers5[],2,FALSE)</f>
        <v>#N/A</v>
      </c>
      <c r="U53" t="s">
        <v>1955</v>
      </c>
      <c r="V53" t="s">
        <v>1959</v>
      </c>
      <c r="W53" t="s">
        <v>14</v>
      </c>
      <c r="X53" t="s">
        <v>71</v>
      </c>
      <c r="Y53" t="s">
        <v>50</v>
      </c>
      <c r="Z53" t="s">
        <v>51</v>
      </c>
      <c r="AA53" t="s">
        <v>547</v>
      </c>
      <c r="AB53" t="s">
        <v>53</v>
      </c>
      <c r="AC53">
        <v>0.63</v>
      </c>
      <c r="AD53" s="2">
        <v>40166</v>
      </c>
    </row>
    <row r="54" spans="1:30" x14ac:dyDescent="0.35">
      <c r="A54">
        <v>1732</v>
      </c>
      <c r="B54">
        <v>65</v>
      </c>
      <c r="C54">
        <v>384</v>
      </c>
      <c r="D54" s="1">
        <v>40970</v>
      </c>
      <c r="E54" t="s">
        <v>32</v>
      </c>
      <c r="F54">
        <v>50</v>
      </c>
      <c r="G54">
        <v>7666.04</v>
      </c>
      <c r="H54">
        <v>0.02</v>
      </c>
      <c r="I54" t="s">
        <v>49</v>
      </c>
      <c r="J54" s="8">
        <v>-1820.84</v>
      </c>
      <c r="K54" s="8">
        <f>IF(Table3[[#This Row],[Return Status]] = "Returned", 0, Table3[[#This Row],[Profit]])</f>
        <v>-1820.84</v>
      </c>
      <c r="L54" s="8" t="str">
        <f>IFERROR(VLOOKUP(Table3[[#This Row],[Order ID]],returns[[Order ID]:[Status]],2,FALSE), "")</f>
        <v/>
      </c>
      <c r="M54">
        <v>146.05000000000001</v>
      </c>
      <c r="N54">
        <v>80.2</v>
      </c>
      <c r="O54" t="s">
        <v>897</v>
      </c>
      <c r="P54" t="s">
        <v>573</v>
      </c>
      <c r="Q54">
        <v>97321</v>
      </c>
      <c r="R54" t="s">
        <v>574</v>
      </c>
      <c r="S54" t="s">
        <v>1977</v>
      </c>
      <c r="T54" t="e">
        <f>VLOOKUP(Table3[[#This Row],[Region]],managers5[],2,FALSE)</f>
        <v>#N/A</v>
      </c>
      <c r="U54" t="s">
        <v>1958</v>
      </c>
      <c r="V54" t="s">
        <v>1959</v>
      </c>
      <c r="W54" t="s">
        <v>14</v>
      </c>
      <c r="X54" t="s">
        <v>71</v>
      </c>
      <c r="Y54" t="s">
        <v>50</v>
      </c>
      <c r="Z54" t="s">
        <v>51</v>
      </c>
      <c r="AA54" t="s">
        <v>360</v>
      </c>
      <c r="AB54" t="s">
        <v>53</v>
      </c>
      <c r="AC54">
        <v>0.71</v>
      </c>
      <c r="AD54" s="1">
        <v>40977</v>
      </c>
    </row>
    <row r="55" spans="1:30" x14ac:dyDescent="0.35">
      <c r="A55">
        <v>3985</v>
      </c>
      <c r="B55">
        <v>66</v>
      </c>
      <c r="C55">
        <v>386</v>
      </c>
      <c r="D55" s="1">
        <v>40567</v>
      </c>
      <c r="E55" t="s">
        <v>77</v>
      </c>
      <c r="F55">
        <v>4</v>
      </c>
      <c r="G55">
        <v>14.96</v>
      </c>
      <c r="H55">
        <v>0.02</v>
      </c>
      <c r="I55" t="s">
        <v>9</v>
      </c>
      <c r="J55" s="8">
        <v>-3.00000000000002E-2</v>
      </c>
      <c r="K55" s="8">
        <f>IF(Table3[[#This Row],[Return Status]] = "Returned", 0, Table3[[#This Row],[Profit]])</f>
        <v>-3.00000000000002E-2</v>
      </c>
      <c r="L55" s="8" t="str">
        <f>IFERROR(VLOOKUP(Table3[[#This Row],[Order ID]],returns[[Order ID]:[Status]],2,FALSE), "")</f>
        <v/>
      </c>
      <c r="M55">
        <v>3.69</v>
      </c>
      <c r="N55">
        <v>0.5</v>
      </c>
      <c r="O55" t="s">
        <v>814</v>
      </c>
      <c r="P55" t="s">
        <v>37</v>
      </c>
      <c r="Q55">
        <v>43050</v>
      </c>
      <c r="R55" t="s">
        <v>37</v>
      </c>
      <c r="S55" t="s">
        <v>1979</v>
      </c>
      <c r="T55" t="e">
        <f>VLOOKUP(Table3[[#This Row],[Region]],managers5[],2,FALSE)</f>
        <v>#N/A</v>
      </c>
      <c r="U55" t="s">
        <v>1956</v>
      </c>
      <c r="W55" t="s">
        <v>14</v>
      </c>
      <c r="X55" t="s">
        <v>71</v>
      </c>
      <c r="Y55" t="s">
        <v>16</v>
      </c>
      <c r="Z55" t="s">
        <v>99</v>
      </c>
      <c r="AA55" t="s">
        <v>720</v>
      </c>
      <c r="AB55" t="s">
        <v>19</v>
      </c>
      <c r="AC55">
        <v>0.38</v>
      </c>
      <c r="AD55" s="1">
        <v>40569</v>
      </c>
    </row>
    <row r="56" spans="1:30" x14ac:dyDescent="0.35">
      <c r="A56">
        <v>3986</v>
      </c>
      <c r="B56">
        <v>67</v>
      </c>
      <c r="C56">
        <v>386</v>
      </c>
      <c r="D56" s="1">
        <v>40567</v>
      </c>
      <c r="E56" t="s">
        <v>77</v>
      </c>
      <c r="F56">
        <v>4</v>
      </c>
      <c r="G56">
        <v>15.69</v>
      </c>
      <c r="H56">
        <v>0.09</v>
      </c>
      <c r="I56" t="s">
        <v>9</v>
      </c>
      <c r="J56" s="8">
        <v>-1.59</v>
      </c>
      <c r="K56" s="8">
        <f>IF(Table3[[#This Row],[Return Status]] = "Returned", 0, Table3[[#This Row],[Profit]])</f>
        <v>-1.59</v>
      </c>
      <c r="L56" s="8" t="str">
        <f>IFERROR(VLOOKUP(Table3[[#This Row],[Order ID]],returns[[Order ID]:[Status]],2,FALSE), "")</f>
        <v/>
      </c>
      <c r="M56">
        <v>3.85</v>
      </c>
      <c r="N56">
        <v>0.7</v>
      </c>
      <c r="O56" t="s">
        <v>814</v>
      </c>
      <c r="P56" t="s">
        <v>37</v>
      </c>
      <c r="Q56">
        <v>43050</v>
      </c>
      <c r="R56" t="s">
        <v>37</v>
      </c>
      <c r="S56" t="s">
        <v>1979</v>
      </c>
      <c r="T56" t="e">
        <f>VLOOKUP(Table3[[#This Row],[Region]],managers5[],2,FALSE)</f>
        <v>#N/A</v>
      </c>
      <c r="U56" t="s">
        <v>1956</v>
      </c>
      <c r="W56" t="s">
        <v>14</v>
      </c>
      <c r="X56" t="s">
        <v>71</v>
      </c>
      <c r="Y56" t="s">
        <v>16</v>
      </c>
      <c r="Z56" t="s">
        <v>106</v>
      </c>
      <c r="AA56" t="s">
        <v>187</v>
      </c>
      <c r="AB56" t="s">
        <v>35</v>
      </c>
      <c r="AC56">
        <v>0.44</v>
      </c>
      <c r="AD56" s="1">
        <v>40569</v>
      </c>
    </row>
    <row r="57" spans="1:30" x14ac:dyDescent="0.35">
      <c r="A57">
        <v>4691</v>
      </c>
      <c r="B57">
        <v>69</v>
      </c>
      <c r="C57">
        <v>416</v>
      </c>
      <c r="D57" s="1">
        <v>40447</v>
      </c>
      <c r="E57" t="s">
        <v>32</v>
      </c>
      <c r="F57">
        <v>20</v>
      </c>
      <c r="G57">
        <v>1156.6714999999999</v>
      </c>
      <c r="H57">
        <v>0.01</v>
      </c>
      <c r="I57" t="s">
        <v>33</v>
      </c>
      <c r="J57" s="8">
        <v>88.524000000000001</v>
      </c>
      <c r="K57" s="8">
        <f>IF(Table3[[#This Row],[Return Status]] = "Returned", 0, Table3[[#This Row],[Profit]])</f>
        <v>88.524000000000001</v>
      </c>
      <c r="L57" s="8" t="str">
        <f>IFERROR(VLOOKUP(Table3[[#This Row],[Order ID]],returns[[Order ID]:[Status]],2,FALSE), "")</f>
        <v/>
      </c>
      <c r="M57">
        <v>65.989999999999995</v>
      </c>
      <c r="N57">
        <v>7.69</v>
      </c>
      <c r="O57" t="s">
        <v>1677</v>
      </c>
      <c r="P57" t="s">
        <v>37</v>
      </c>
      <c r="Q57">
        <v>43123</v>
      </c>
      <c r="R57" t="s">
        <v>37</v>
      </c>
      <c r="S57" t="s">
        <v>1979</v>
      </c>
      <c r="T57" t="e">
        <f>VLOOKUP(Table3[[#This Row],[Region]],managers5[],2,FALSE)</f>
        <v>#N/A</v>
      </c>
      <c r="U57" t="s">
        <v>1956</v>
      </c>
      <c r="W57" t="s">
        <v>14</v>
      </c>
      <c r="X57" t="s">
        <v>39</v>
      </c>
      <c r="Y57" t="s">
        <v>46</v>
      </c>
      <c r="Z57" t="s">
        <v>86</v>
      </c>
      <c r="AA57">
        <v>5190</v>
      </c>
      <c r="AB57" t="s">
        <v>19</v>
      </c>
      <c r="AC57">
        <v>0.59</v>
      </c>
      <c r="AD57" s="2">
        <v>40452</v>
      </c>
    </row>
    <row r="58" spans="1:30" x14ac:dyDescent="0.35">
      <c r="A58">
        <v>8145</v>
      </c>
      <c r="B58">
        <v>71</v>
      </c>
      <c r="C58">
        <v>417</v>
      </c>
      <c r="D58" s="1">
        <v>39849</v>
      </c>
      <c r="E58" t="s">
        <v>20</v>
      </c>
      <c r="F58">
        <v>3</v>
      </c>
      <c r="G58">
        <v>540.41</v>
      </c>
      <c r="H58">
        <v>0.1</v>
      </c>
      <c r="I58" t="s">
        <v>9</v>
      </c>
      <c r="J58" s="8">
        <v>-170.98</v>
      </c>
      <c r="K58" s="8">
        <f>IF(Table3[[#This Row],[Return Status]] = "Returned", 0, Table3[[#This Row],[Profit]])</f>
        <v>-170.98</v>
      </c>
      <c r="L58" s="8" t="str">
        <f>IFERROR(VLOOKUP(Table3[[#This Row],[Order ID]],returns[[Order ID]:[Status]],2,FALSE), "")</f>
        <v/>
      </c>
      <c r="M58">
        <v>178.47</v>
      </c>
      <c r="N58">
        <v>19.989999999999998</v>
      </c>
      <c r="O58" t="s">
        <v>1763</v>
      </c>
      <c r="P58" t="s">
        <v>11</v>
      </c>
      <c r="Q58">
        <v>90022</v>
      </c>
      <c r="R58" t="s">
        <v>12</v>
      </c>
      <c r="S58" t="s">
        <v>1976</v>
      </c>
      <c r="T58" t="e">
        <f>VLOOKUP(Table3[[#This Row],[Region]],managers5[],2,FALSE)</f>
        <v>#N/A</v>
      </c>
      <c r="U58" t="s">
        <v>1955</v>
      </c>
      <c r="V58" t="s">
        <v>1959</v>
      </c>
      <c r="W58" t="s">
        <v>14</v>
      </c>
      <c r="X58" t="s">
        <v>15</v>
      </c>
      <c r="Y58" t="s">
        <v>16</v>
      </c>
      <c r="Z58" t="s">
        <v>75</v>
      </c>
      <c r="AA58" t="s">
        <v>1373</v>
      </c>
      <c r="AB58" t="s">
        <v>19</v>
      </c>
      <c r="AC58">
        <v>0.55000000000000004</v>
      </c>
      <c r="AD58" s="2">
        <v>39851</v>
      </c>
    </row>
    <row r="59" spans="1:30" x14ac:dyDescent="0.35">
      <c r="A59">
        <v>8152</v>
      </c>
      <c r="B59">
        <v>70</v>
      </c>
      <c r="C59">
        <v>417</v>
      </c>
      <c r="D59" s="1">
        <v>39849</v>
      </c>
      <c r="E59" t="s">
        <v>20</v>
      </c>
      <c r="F59">
        <v>39</v>
      </c>
      <c r="G59">
        <v>15260.78</v>
      </c>
      <c r="H59">
        <v>7.0000000000000007E-2</v>
      </c>
      <c r="I59" t="s">
        <v>49</v>
      </c>
      <c r="J59" s="8">
        <v>8734.8799999999992</v>
      </c>
      <c r="K59" s="8">
        <f>IF(Table3[[#This Row],[Return Status]] = "Returned", 0, Table3[[#This Row],[Profit]])</f>
        <v>8734.8799999999992</v>
      </c>
      <c r="L59" s="8" t="str">
        <f>IFERROR(VLOOKUP(Table3[[#This Row],[Order ID]],returns[[Order ID]:[Status]],2,FALSE), "")</f>
        <v/>
      </c>
      <c r="M59">
        <v>500.98</v>
      </c>
      <c r="N59">
        <v>28.14</v>
      </c>
      <c r="O59" t="s">
        <v>1763</v>
      </c>
      <c r="P59" t="s">
        <v>11</v>
      </c>
      <c r="Q59">
        <v>90022</v>
      </c>
      <c r="R59" t="s">
        <v>12</v>
      </c>
      <c r="S59" t="s">
        <v>1976</v>
      </c>
      <c r="T59" t="e">
        <f>VLOOKUP(Table3[[#This Row],[Region]],managers5[],2,FALSE)</f>
        <v>#N/A</v>
      </c>
      <c r="U59" t="s">
        <v>1955</v>
      </c>
      <c r="V59" t="s">
        <v>1959</v>
      </c>
      <c r="W59" t="s">
        <v>14</v>
      </c>
      <c r="X59" t="s">
        <v>15</v>
      </c>
      <c r="Y59" t="s">
        <v>46</v>
      </c>
      <c r="Z59" t="s">
        <v>124</v>
      </c>
      <c r="AA59" t="s">
        <v>374</v>
      </c>
      <c r="AB59" t="s">
        <v>74</v>
      </c>
      <c r="AC59">
        <v>0.38</v>
      </c>
      <c r="AD59" s="2">
        <v>39850</v>
      </c>
    </row>
    <row r="60" spans="1:30" x14ac:dyDescent="0.35">
      <c r="A60">
        <v>2464</v>
      </c>
      <c r="B60">
        <v>73</v>
      </c>
      <c r="C60">
        <v>420</v>
      </c>
      <c r="D60" s="1">
        <v>40846</v>
      </c>
      <c r="E60" t="s">
        <v>8</v>
      </c>
      <c r="F60">
        <v>6</v>
      </c>
      <c r="G60">
        <v>41.7</v>
      </c>
      <c r="H60">
        <v>0.03</v>
      </c>
      <c r="I60" t="s">
        <v>9</v>
      </c>
      <c r="J60" s="8">
        <v>-14.56</v>
      </c>
      <c r="K60" s="8">
        <f>IF(Table3[[#This Row],[Return Status]] = "Returned", 0, Table3[[#This Row],[Profit]])</f>
        <v>-14.56</v>
      </c>
      <c r="L60" s="8" t="str">
        <f>IFERROR(VLOOKUP(Table3[[#This Row],[Order ID]],returns[[Order ID]:[Status]],2,FALSE), "")</f>
        <v/>
      </c>
      <c r="M60">
        <v>5.78</v>
      </c>
      <c r="N60">
        <v>5.37</v>
      </c>
      <c r="O60" t="s">
        <v>188</v>
      </c>
      <c r="P60" t="s">
        <v>189</v>
      </c>
      <c r="Q60">
        <v>98270</v>
      </c>
      <c r="R60" t="s">
        <v>190</v>
      </c>
      <c r="S60" t="s">
        <v>1976</v>
      </c>
      <c r="T60" t="e">
        <f>VLOOKUP(Table3[[#This Row],[Region]],managers5[],2,FALSE)</f>
        <v>#N/A</v>
      </c>
      <c r="U60" t="s">
        <v>1955</v>
      </c>
      <c r="V60" t="s">
        <v>1959</v>
      </c>
      <c r="W60" t="s">
        <v>14</v>
      </c>
      <c r="X60" t="s">
        <v>15</v>
      </c>
      <c r="Y60" t="s">
        <v>16</v>
      </c>
      <c r="Z60" t="s">
        <v>30</v>
      </c>
      <c r="AA60" t="s">
        <v>675</v>
      </c>
      <c r="AB60" t="s">
        <v>19</v>
      </c>
      <c r="AC60">
        <v>0.36</v>
      </c>
      <c r="AD60" s="1">
        <v>40848</v>
      </c>
    </row>
    <row r="61" spans="1:30" x14ac:dyDescent="0.35">
      <c r="A61">
        <v>2474</v>
      </c>
      <c r="B61">
        <v>72</v>
      </c>
      <c r="C61">
        <v>420</v>
      </c>
      <c r="D61" s="1">
        <v>40846</v>
      </c>
      <c r="E61" t="s">
        <v>8</v>
      </c>
      <c r="F61">
        <v>8</v>
      </c>
      <c r="G61">
        <v>43.29</v>
      </c>
      <c r="H61">
        <v>0.09</v>
      </c>
      <c r="I61" t="s">
        <v>9</v>
      </c>
      <c r="J61" s="8">
        <v>-20.69</v>
      </c>
      <c r="K61" s="8">
        <f>IF(Table3[[#This Row],[Return Status]] = "Returned", 0, Table3[[#This Row],[Profit]])</f>
        <v>-20.69</v>
      </c>
      <c r="L61" s="8" t="str">
        <f>IFERROR(VLOOKUP(Table3[[#This Row],[Order ID]],returns[[Order ID]:[Status]],2,FALSE), "")</f>
        <v/>
      </c>
      <c r="M61">
        <v>4.9800000000000004</v>
      </c>
      <c r="N61">
        <v>4.8600000000000003</v>
      </c>
      <c r="O61" t="s">
        <v>188</v>
      </c>
      <c r="P61" t="s">
        <v>189</v>
      </c>
      <c r="Q61">
        <v>98270</v>
      </c>
      <c r="R61" t="s">
        <v>190</v>
      </c>
      <c r="S61" t="s">
        <v>1976</v>
      </c>
      <c r="T61" t="e">
        <f>VLOOKUP(Table3[[#This Row],[Region]],managers5[],2,FALSE)</f>
        <v>#N/A</v>
      </c>
      <c r="U61" t="s">
        <v>1955</v>
      </c>
      <c r="V61" t="s">
        <v>1959</v>
      </c>
      <c r="W61" t="s">
        <v>14</v>
      </c>
      <c r="X61" t="s">
        <v>15</v>
      </c>
      <c r="Y61" t="s">
        <v>16</v>
      </c>
      <c r="Z61" t="s">
        <v>30</v>
      </c>
      <c r="AA61" t="s">
        <v>1597</v>
      </c>
      <c r="AB61" t="s">
        <v>19</v>
      </c>
      <c r="AC61">
        <v>0.38</v>
      </c>
      <c r="AD61" s="1">
        <v>40846</v>
      </c>
    </row>
    <row r="62" spans="1:30" x14ac:dyDescent="0.35">
      <c r="A62">
        <v>2840</v>
      </c>
      <c r="B62">
        <v>74</v>
      </c>
      <c r="C62">
        <v>448</v>
      </c>
      <c r="D62" s="1">
        <v>40775</v>
      </c>
      <c r="E62" t="s">
        <v>20</v>
      </c>
      <c r="F62">
        <v>22</v>
      </c>
      <c r="G62">
        <v>1162.4005</v>
      </c>
      <c r="H62">
        <v>0.09</v>
      </c>
      <c r="I62" t="s">
        <v>9</v>
      </c>
      <c r="J62" s="8">
        <v>-284.625</v>
      </c>
      <c r="K62" s="8">
        <f>IF(Table3[[#This Row],[Return Status]] = "Returned", 0, Table3[[#This Row],[Profit]])</f>
        <v>-284.625</v>
      </c>
      <c r="L62" s="8" t="str">
        <f>IFERROR(VLOOKUP(Table3[[#This Row],[Order ID]],returns[[Order ID]:[Status]],2,FALSE), "")</f>
        <v/>
      </c>
      <c r="M62">
        <v>65.989999999999995</v>
      </c>
      <c r="N62">
        <v>19.989999999999998</v>
      </c>
      <c r="O62" t="s">
        <v>105</v>
      </c>
      <c r="P62" t="s">
        <v>11</v>
      </c>
      <c r="Q62">
        <v>90805</v>
      </c>
      <c r="R62" t="s">
        <v>12</v>
      </c>
      <c r="S62" t="s">
        <v>1976</v>
      </c>
      <c r="T62" t="e">
        <f>VLOOKUP(Table3[[#This Row],[Region]],managers5[],2,FALSE)</f>
        <v>#N/A</v>
      </c>
      <c r="U62" t="s">
        <v>1955</v>
      </c>
      <c r="V62" t="s">
        <v>1959</v>
      </c>
      <c r="W62" t="s">
        <v>14</v>
      </c>
      <c r="X62" t="s">
        <v>71</v>
      </c>
      <c r="Y62" t="s">
        <v>46</v>
      </c>
      <c r="Z62" t="s">
        <v>86</v>
      </c>
      <c r="AA62" t="s">
        <v>1700</v>
      </c>
      <c r="AB62" t="s">
        <v>19</v>
      </c>
      <c r="AC62">
        <v>0.59</v>
      </c>
      <c r="AD62" s="1">
        <v>40777</v>
      </c>
    </row>
    <row r="63" spans="1:30" x14ac:dyDescent="0.35">
      <c r="A63">
        <v>2128</v>
      </c>
      <c r="B63">
        <v>78</v>
      </c>
      <c r="C63">
        <v>454</v>
      </c>
      <c r="D63" s="1">
        <v>40903</v>
      </c>
      <c r="E63" t="s">
        <v>32</v>
      </c>
      <c r="F63">
        <v>42</v>
      </c>
      <c r="G63">
        <v>234.2</v>
      </c>
      <c r="H63">
        <v>0.09</v>
      </c>
      <c r="I63" t="s">
        <v>9</v>
      </c>
      <c r="J63" s="8">
        <v>56.22</v>
      </c>
      <c r="K63" s="8">
        <f>IF(Table3[[#This Row],[Return Status]] = "Returned", 0, Table3[[#This Row],[Profit]])</f>
        <v>56.22</v>
      </c>
      <c r="L63" s="8" t="str">
        <f>IFERROR(VLOOKUP(Table3[[#This Row],[Order ID]],returns[[Order ID]:[Status]],2,FALSE), "")</f>
        <v/>
      </c>
      <c r="M63">
        <v>6.08</v>
      </c>
      <c r="N63">
        <v>1.82</v>
      </c>
      <c r="O63" t="s">
        <v>1369</v>
      </c>
      <c r="P63" t="s">
        <v>37</v>
      </c>
      <c r="Q63">
        <v>16602</v>
      </c>
      <c r="R63" t="s">
        <v>37</v>
      </c>
      <c r="S63" t="s">
        <v>1979</v>
      </c>
      <c r="T63" t="e">
        <f>VLOOKUP(Table3[[#This Row],[Region]],managers5[],2,FALSE)</f>
        <v>#N/A</v>
      </c>
      <c r="U63" t="s">
        <v>1956</v>
      </c>
      <c r="W63" t="s">
        <v>14</v>
      </c>
      <c r="X63" t="s">
        <v>15</v>
      </c>
      <c r="Y63" t="s">
        <v>16</v>
      </c>
      <c r="Z63" t="s">
        <v>57</v>
      </c>
      <c r="AA63" t="s">
        <v>1306</v>
      </c>
      <c r="AB63" t="s">
        <v>35</v>
      </c>
      <c r="AC63">
        <v>0.35</v>
      </c>
      <c r="AD63" s="1">
        <v>40905</v>
      </c>
    </row>
    <row r="64" spans="1:30" x14ac:dyDescent="0.35">
      <c r="A64">
        <v>433</v>
      </c>
      <c r="B64">
        <v>79</v>
      </c>
      <c r="C64">
        <v>481</v>
      </c>
      <c r="D64" s="1">
        <v>41189</v>
      </c>
      <c r="E64" t="s">
        <v>77</v>
      </c>
      <c r="F64">
        <v>44</v>
      </c>
      <c r="G64">
        <v>4509.3774999999996</v>
      </c>
      <c r="H64">
        <v>0.01</v>
      </c>
      <c r="I64" t="s">
        <v>9</v>
      </c>
      <c r="J64" s="8">
        <v>1426.2570000000001</v>
      </c>
      <c r="K64" s="8">
        <f>IF(Table3[[#This Row],[Return Status]] = "Returned", 0, Table3[[#This Row],[Profit]])</f>
        <v>1426.2570000000001</v>
      </c>
      <c r="L64" s="8" t="str">
        <f>IFERROR(VLOOKUP(Table3[[#This Row],[Order ID]],returns[[Order ID]:[Status]],2,FALSE), "")</f>
        <v/>
      </c>
      <c r="M64">
        <v>115.99</v>
      </c>
      <c r="N64">
        <v>5.26</v>
      </c>
      <c r="O64" t="s">
        <v>21</v>
      </c>
      <c r="P64" t="s">
        <v>22</v>
      </c>
      <c r="Q64">
        <v>80126</v>
      </c>
      <c r="R64" t="s">
        <v>23</v>
      </c>
      <c r="S64" t="s">
        <v>1976</v>
      </c>
      <c r="T64" t="e">
        <f>VLOOKUP(Table3[[#This Row],[Region]],managers5[],2,FALSE)</f>
        <v>#N/A</v>
      </c>
      <c r="U64" t="s">
        <v>1955</v>
      </c>
      <c r="V64" t="s">
        <v>1959</v>
      </c>
      <c r="W64" t="s">
        <v>14</v>
      </c>
      <c r="X64" t="s">
        <v>24</v>
      </c>
      <c r="Y64" t="s">
        <v>46</v>
      </c>
      <c r="Z64" t="s">
        <v>86</v>
      </c>
      <c r="AA64">
        <v>636</v>
      </c>
      <c r="AB64" t="s">
        <v>19</v>
      </c>
      <c r="AC64">
        <v>0.56999999999999995</v>
      </c>
      <c r="AD64" s="1">
        <v>41191</v>
      </c>
    </row>
    <row r="65" spans="1:30" x14ac:dyDescent="0.35">
      <c r="A65">
        <v>3052</v>
      </c>
      <c r="B65">
        <v>80</v>
      </c>
      <c r="C65">
        <v>483</v>
      </c>
      <c r="D65" s="1">
        <v>40734</v>
      </c>
      <c r="E65" t="s">
        <v>77</v>
      </c>
      <c r="F65">
        <v>30</v>
      </c>
      <c r="G65">
        <v>4965.7594999999901</v>
      </c>
      <c r="H65">
        <v>0.08</v>
      </c>
      <c r="I65" t="s">
        <v>9</v>
      </c>
      <c r="J65" s="8">
        <v>1198.971</v>
      </c>
      <c r="K65" s="8">
        <f>IF(Table3[[#This Row],[Return Status]] = "Returned", 0, Table3[[#This Row],[Profit]])</f>
        <v>1198.971</v>
      </c>
      <c r="L65" s="8" t="str">
        <f>IFERROR(VLOOKUP(Table3[[#This Row],[Order ID]],returns[[Order ID]:[Status]],2,FALSE), "")</f>
        <v/>
      </c>
      <c r="M65">
        <v>195.99</v>
      </c>
      <c r="N65">
        <v>3.99</v>
      </c>
      <c r="O65" t="s">
        <v>1735</v>
      </c>
      <c r="P65" t="s">
        <v>573</v>
      </c>
      <c r="Q65">
        <v>60035</v>
      </c>
      <c r="R65" t="s">
        <v>574</v>
      </c>
      <c r="S65" t="s">
        <v>1977</v>
      </c>
      <c r="T65" t="e">
        <f>VLOOKUP(Table3[[#This Row],[Region]],managers5[],2,FALSE)</f>
        <v>#N/A</v>
      </c>
      <c r="U65" t="s">
        <v>1958</v>
      </c>
      <c r="V65" t="s">
        <v>1959</v>
      </c>
      <c r="W65" t="s">
        <v>14</v>
      </c>
      <c r="X65" t="s">
        <v>71</v>
      </c>
      <c r="Y65" t="s">
        <v>46</v>
      </c>
      <c r="Z65" t="s">
        <v>86</v>
      </c>
      <c r="AA65" t="s">
        <v>1567</v>
      </c>
      <c r="AB65" t="s">
        <v>19</v>
      </c>
      <c r="AC65">
        <v>0.57999999999999996</v>
      </c>
      <c r="AD65" s="1">
        <v>40736</v>
      </c>
    </row>
    <row r="66" spans="1:30" x14ac:dyDescent="0.35">
      <c r="A66">
        <v>1390</v>
      </c>
      <c r="B66">
        <v>6923</v>
      </c>
      <c r="C66">
        <v>49380</v>
      </c>
      <c r="D66" s="1">
        <v>41033</v>
      </c>
      <c r="E66" t="s">
        <v>20</v>
      </c>
      <c r="F66">
        <v>11</v>
      </c>
      <c r="G66">
        <v>22145.37</v>
      </c>
      <c r="H66">
        <v>0.02</v>
      </c>
      <c r="I66" t="s">
        <v>9</v>
      </c>
      <c r="J66" s="8">
        <v>6138.48</v>
      </c>
      <c r="K66" s="8">
        <f>IF(Table3[[#This Row],[Return Status]] = "Returned", 0, Table3[[#This Row],[Profit]])</f>
        <v>6138.48</v>
      </c>
      <c r="L66" s="8" t="str">
        <f>IFERROR(VLOOKUP(Table3[[#This Row],[Order ID]],returns[[Order ID]:[Status]],2,FALSE), "")</f>
        <v/>
      </c>
      <c r="M66">
        <v>1938.02</v>
      </c>
      <c r="N66">
        <v>13.99</v>
      </c>
      <c r="O66" t="s">
        <v>1285</v>
      </c>
      <c r="P66" t="s">
        <v>589</v>
      </c>
      <c r="Q66">
        <v>20190</v>
      </c>
      <c r="R66" t="s">
        <v>44</v>
      </c>
      <c r="S66" t="s">
        <v>1978</v>
      </c>
      <c r="T66" t="e">
        <f>VLOOKUP(Table3[[#This Row],[Region]],managers5[],2,FALSE)</f>
        <v>#N/A</v>
      </c>
      <c r="U66" t="s">
        <v>1957</v>
      </c>
      <c r="V66" t="s">
        <v>1959</v>
      </c>
      <c r="W66" t="s">
        <v>14</v>
      </c>
      <c r="X66" t="s">
        <v>39</v>
      </c>
      <c r="Y66" t="s">
        <v>46</v>
      </c>
      <c r="Z66" t="s">
        <v>124</v>
      </c>
      <c r="AA66" t="s">
        <v>509</v>
      </c>
      <c r="AB66" t="s">
        <v>69</v>
      </c>
      <c r="AC66">
        <v>0.38</v>
      </c>
      <c r="AD66" s="1">
        <v>41035</v>
      </c>
    </row>
    <row r="67" spans="1:30" x14ac:dyDescent="0.35">
      <c r="A67">
        <v>5922</v>
      </c>
      <c r="B67">
        <v>6733</v>
      </c>
      <c r="C67">
        <v>47942</v>
      </c>
      <c r="D67" s="1">
        <v>40236</v>
      </c>
      <c r="E67" t="s">
        <v>20</v>
      </c>
      <c r="F67">
        <v>30</v>
      </c>
      <c r="G67">
        <v>17034.919999999998</v>
      </c>
      <c r="H67">
        <v>0.09</v>
      </c>
      <c r="I67" t="s">
        <v>9</v>
      </c>
      <c r="J67" s="8">
        <v>5916.3429999999998</v>
      </c>
      <c r="K67" s="8">
        <f>IF(Table3[[#This Row],[Return Status]] = "Returned", 0, Table3[[#This Row],[Profit]])</f>
        <v>5916.3429999999998</v>
      </c>
      <c r="L67" s="8" t="str">
        <f>IFERROR(VLOOKUP(Table3[[#This Row],[Order ID]],returns[[Order ID]:[Status]],2,FALSE), "")</f>
        <v/>
      </c>
      <c r="M67">
        <v>599.99</v>
      </c>
      <c r="N67">
        <v>24.49</v>
      </c>
      <c r="O67" t="s">
        <v>1246</v>
      </c>
      <c r="P67" t="s">
        <v>60</v>
      </c>
      <c r="Q67">
        <v>29687</v>
      </c>
      <c r="R67" t="s">
        <v>44</v>
      </c>
      <c r="S67" t="s">
        <v>1978</v>
      </c>
      <c r="T67" t="e">
        <f>VLOOKUP(Table3[[#This Row],[Region]],managers5[],2,FALSE)</f>
        <v>#N/A</v>
      </c>
      <c r="U67" t="s">
        <v>1957</v>
      </c>
      <c r="V67" t="s">
        <v>1959</v>
      </c>
      <c r="W67" t="s">
        <v>14</v>
      </c>
      <c r="X67" t="s">
        <v>71</v>
      </c>
      <c r="Y67" t="s">
        <v>46</v>
      </c>
      <c r="Z67" t="s">
        <v>243</v>
      </c>
      <c r="AA67" t="s">
        <v>1043</v>
      </c>
      <c r="AB67" t="s">
        <v>85</v>
      </c>
      <c r="AC67">
        <v>0.37</v>
      </c>
      <c r="AD67" s="2">
        <v>40238</v>
      </c>
    </row>
    <row r="68" spans="1:30" x14ac:dyDescent="0.35">
      <c r="A68">
        <v>7258</v>
      </c>
      <c r="B68">
        <v>3724</v>
      </c>
      <c r="C68">
        <v>26629</v>
      </c>
      <c r="D68" s="1">
        <v>40004</v>
      </c>
      <c r="E68" t="s">
        <v>77</v>
      </c>
      <c r="F68">
        <v>38</v>
      </c>
      <c r="G68">
        <v>21956.03</v>
      </c>
      <c r="H68">
        <v>0.1</v>
      </c>
      <c r="I68" t="s">
        <v>9</v>
      </c>
      <c r="J68" s="8">
        <v>5903.0860000000002</v>
      </c>
      <c r="K68" s="8">
        <f>IF(Table3[[#This Row],[Return Status]] = "Returned", 0, Table3[[#This Row],[Profit]])</f>
        <v>5903.0860000000002</v>
      </c>
      <c r="L68" s="8" t="str">
        <f>IFERROR(VLOOKUP(Table3[[#This Row],[Order ID]],returns[[Order ID]:[Status]],2,FALSE), "")</f>
        <v/>
      </c>
      <c r="M68">
        <v>599.99</v>
      </c>
      <c r="N68">
        <v>24.49</v>
      </c>
      <c r="O68" t="s">
        <v>349</v>
      </c>
      <c r="P68" t="s">
        <v>43</v>
      </c>
      <c r="Q68">
        <v>23805</v>
      </c>
      <c r="R68" t="s">
        <v>44</v>
      </c>
      <c r="S68" t="s">
        <v>1978</v>
      </c>
      <c r="T68" t="e">
        <f>VLOOKUP(Table3[[#This Row],[Region]],managers5[],2,FALSE)</f>
        <v>#N/A</v>
      </c>
      <c r="U68" t="s">
        <v>1957</v>
      </c>
      <c r="V68" t="s">
        <v>1959</v>
      </c>
      <c r="W68" t="s">
        <v>14</v>
      </c>
      <c r="X68" t="s">
        <v>39</v>
      </c>
      <c r="Y68" t="s">
        <v>46</v>
      </c>
      <c r="Z68" t="s">
        <v>243</v>
      </c>
      <c r="AA68" t="s">
        <v>1648</v>
      </c>
      <c r="AB68" t="s">
        <v>85</v>
      </c>
      <c r="AC68">
        <v>0.5</v>
      </c>
      <c r="AD68" s="2">
        <v>40005</v>
      </c>
    </row>
    <row r="69" spans="1:30" x14ac:dyDescent="0.35">
      <c r="A69">
        <v>3466</v>
      </c>
      <c r="B69">
        <v>84</v>
      </c>
      <c r="C69">
        <v>513</v>
      </c>
      <c r="D69" s="1">
        <v>40663</v>
      </c>
      <c r="E69" t="s">
        <v>77</v>
      </c>
      <c r="F69">
        <v>33</v>
      </c>
      <c r="G69">
        <v>5437.92</v>
      </c>
      <c r="H69">
        <v>0</v>
      </c>
      <c r="I69" t="s">
        <v>49</v>
      </c>
      <c r="J69" s="8">
        <v>-684.57</v>
      </c>
      <c r="K69" s="8">
        <f>IF(Table3[[#This Row],[Return Status]] = "Returned", 0, Table3[[#This Row],[Profit]])</f>
        <v>-684.57</v>
      </c>
      <c r="L69" s="8" t="str">
        <f>IFERROR(VLOOKUP(Table3[[#This Row],[Order ID]],returns[[Order ID]:[Status]],2,FALSE), "")</f>
        <v/>
      </c>
      <c r="M69">
        <v>150.88999999999999</v>
      </c>
      <c r="N69">
        <v>60.2</v>
      </c>
      <c r="O69" t="s">
        <v>612</v>
      </c>
      <c r="P69" t="s">
        <v>37</v>
      </c>
      <c r="Q69">
        <v>44105</v>
      </c>
      <c r="R69" t="s">
        <v>37</v>
      </c>
      <c r="S69" t="s">
        <v>1979</v>
      </c>
      <c r="T69" t="e">
        <f>VLOOKUP(Table3[[#This Row],[Region]],managers5[],2,FALSE)</f>
        <v>#N/A</v>
      </c>
      <c r="U69" t="s">
        <v>1956</v>
      </c>
      <c r="W69" t="s">
        <v>14</v>
      </c>
      <c r="X69" t="s">
        <v>24</v>
      </c>
      <c r="Y69" t="s">
        <v>50</v>
      </c>
      <c r="Z69" t="s">
        <v>72</v>
      </c>
      <c r="AA69" t="s">
        <v>1769</v>
      </c>
      <c r="AB69" t="s">
        <v>74</v>
      </c>
      <c r="AC69">
        <v>0.77</v>
      </c>
      <c r="AD69" s="1">
        <v>40663</v>
      </c>
    </row>
    <row r="70" spans="1:30" x14ac:dyDescent="0.35">
      <c r="A70">
        <v>4896</v>
      </c>
      <c r="B70">
        <v>85</v>
      </c>
      <c r="C70">
        <v>515</v>
      </c>
      <c r="D70" s="1">
        <v>40418</v>
      </c>
      <c r="E70" t="s">
        <v>8</v>
      </c>
      <c r="F70">
        <v>19</v>
      </c>
      <c r="G70">
        <v>394.27</v>
      </c>
      <c r="H70">
        <v>0.08</v>
      </c>
      <c r="I70" t="s">
        <v>9</v>
      </c>
      <c r="J70" s="8">
        <v>30.94</v>
      </c>
      <c r="K70" s="8">
        <f>IF(Table3[[#This Row],[Return Status]] = "Returned", 0, Table3[[#This Row],[Profit]])</f>
        <v>30.94</v>
      </c>
      <c r="L70" s="8" t="str">
        <f>IFERROR(VLOOKUP(Table3[[#This Row],[Order ID]],returns[[Order ID]:[Status]],2,FALSE), "")</f>
        <v/>
      </c>
      <c r="M70">
        <v>21.78</v>
      </c>
      <c r="N70">
        <v>5.94</v>
      </c>
      <c r="O70" t="s">
        <v>491</v>
      </c>
      <c r="P70" t="s">
        <v>573</v>
      </c>
      <c r="Q70">
        <v>60035</v>
      </c>
      <c r="R70" t="s">
        <v>574</v>
      </c>
      <c r="S70" t="s">
        <v>1977</v>
      </c>
      <c r="T70" t="e">
        <f>VLOOKUP(Table3[[#This Row],[Region]],managers5[],2,FALSE)</f>
        <v>#N/A</v>
      </c>
      <c r="U70" t="s">
        <v>1958</v>
      </c>
      <c r="V70" t="s">
        <v>1959</v>
      </c>
      <c r="W70" t="s">
        <v>14</v>
      </c>
      <c r="X70" t="s">
        <v>39</v>
      </c>
      <c r="Y70" t="s">
        <v>16</v>
      </c>
      <c r="Z70" t="s">
        <v>83</v>
      </c>
      <c r="AA70" t="s">
        <v>1175</v>
      </c>
      <c r="AB70" t="s">
        <v>69</v>
      </c>
      <c r="AC70">
        <v>0.5</v>
      </c>
      <c r="AD70" s="2">
        <v>40420</v>
      </c>
    </row>
    <row r="71" spans="1:30" x14ac:dyDescent="0.35">
      <c r="A71">
        <v>4897</v>
      </c>
      <c r="B71">
        <v>86</v>
      </c>
      <c r="C71">
        <v>515</v>
      </c>
      <c r="D71" s="1">
        <v>40418</v>
      </c>
      <c r="E71" t="s">
        <v>8</v>
      </c>
      <c r="F71">
        <v>21</v>
      </c>
      <c r="G71">
        <v>146.69</v>
      </c>
      <c r="H71">
        <v>0.05</v>
      </c>
      <c r="I71" t="s">
        <v>9</v>
      </c>
      <c r="J71" s="8">
        <v>4.43</v>
      </c>
      <c r="K71" s="8">
        <f>IF(Table3[[#This Row],[Return Status]] = "Returned", 0, Table3[[#This Row],[Profit]])</f>
        <v>4.43</v>
      </c>
      <c r="L71" s="8" t="str">
        <f>IFERROR(VLOOKUP(Table3[[#This Row],[Order ID]],returns[[Order ID]:[Status]],2,FALSE), "")</f>
        <v/>
      </c>
      <c r="M71">
        <v>6.64</v>
      </c>
      <c r="N71">
        <v>4.95</v>
      </c>
      <c r="O71" t="s">
        <v>491</v>
      </c>
      <c r="P71" t="s">
        <v>573</v>
      </c>
      <c r="Q71">
        <v>60035</v>
      </c>
      <c r="R71" t="s">
        <v>574</v>
      </c>
      <c r="S71" t="s">
        <v>1977</v>
      </c>
      <c r="T71" t="e">
        <f>VLOOKUP(Table3[[#This Row],[Region]],managers5[],2,FALSE)</f>
        <v>#N/A</v>
      </c>
      <c r="U71" t="s">
        <v>1958</v>
      </c>
      <c r="V71" t="s">
        <v>1959</v>
      </c>
      <c r="W71" t="s">
        <v>14</v>
      </c>
      <c r="X71" t="s">
        <v>39</v>
      </c>
      <c r="Y71" t="s">
        <v>50</v>
      </c>
      <c r="Z71" t="s">
        <v>61</v>
      </c>
      <c r="AA71" t="s">
        <v>469</v>
      </c>
      <c r="AB71" t="s">
        <v>109</v>
      </c>
      <c r="AC71">
        <v>0.37</v>
      </c>
      <c r="AD71" s="2">
        <v>40420</v>
      </c>
    </row>
    <row r="72" spans="1:30" x14ac:dyDescent="0.35">
      <c r="A72">
        <v>4973</v>
      </c>
      <c r="B72">
        <v>920</v>
      </c>
      <c r="C72">
        <v>6625</v>
      </c>
      <c r="D72" s="1">
        <v>40405</v>
      </c>
      <c r="E72" t="s">
        <v>77</v>
      </c>
      <c r="F72">
        <v>23</v>
      </c>
      <c r="G72">
        <v>21062.91</v>
      </c>
      <c r="H72">
        <v>0.01</v>
      </c>
      <c r="I72" t="s">
        <v>49</v>
      </c>
      <c r="J72" s="8">
        <v>5713.53</v>
      </c>
      <c r="K72" s="8">
        <f>IF(Table3[[#This Row],[Return Status]] = "Returned", 0, Table3[[#This Row],[Profit]])</f>
        <v>5713.53</v>
      </c>
      <c r="L72" s="8" t="str">
        <f>IFERROR(VLOOKUP(Table3[[#This Row],[Order ID]],returns[[Order ID]:[Status]],2,FALSE), "")</f>
        <v/>
      </c>
      <c r="M72">
        <v>880.98</v>
      </c>
      <c r="N72">
        <v>44.55</v>
      </c>
      <c r="O72" t="s">
        <v>271</v>
      </c>
      <c r="P72" t="s">
        <v>120</v>
      </c>
      <c r="Q72">
        <v>32601</v>
      </c>
      <c r="R72" t="s">
        <v>56</v>
      </c>
      <c r="S72" t="s">
        <v>1978</v>
      </c>
      <c r="T72" t="e">
        <f>VLOOKUP(Table3[[#This Row],[Region]],managers5[],2,FALSE)</f>
        <v>#N/A</v>
      </c>
      <c r="U72" t="s">
        <v>1957</v>
      </c>
      <c r="V72" t="s">
        <v>1959</v>
      </c>
      <c r="W72" t="s">
        <v>14</v>
      </c>
      <c r="X72" t="s">
        <v>71</v>
      </c>
      <c r="Y72" t="s">
        <v>50</v>
      </c>
      <c r="Z72" t="s">
        <v>219</v>
      </c>
      <c r="AA72" t="s">
        <v>220</v>
      </c>
      <c r="AB72" t="s">
        <v>53</v>
      </c>
      <c r="AC72">
        <v>0.62</v>
      </c>
      <c r="AD72" s="2">
        <v>40407</v>
      </c>
    </row>
    <row r="73" spans="1:30" x14ac:dyDescent="0.35">
      <c r="A73">
        <v>6645</v>
      </c>
      <c r="B73">
        <v>5181</v>
      </c>
      <c r="C73">
        <v>36835</v>
      </c>
      <c r="D73" s="1">
        <v>40106</v>
      </c>
      <c r="E73" t="s">
        <v>41</v>
      </c>
      <c r="F73">
        <v>39</v>
      </c>
      <c r="G73">
        <v>12073.06</v>
      </c>
      <c r="H73">
        <v>0.03</v>
      </c>
      <c r="I73" t="s">
        <v>9</v>
      </c>
      <c r="J73" s="8">
        <v>5081.8694999999998</v>
      </c>
      <c r="K73" s="8">
        <f>IF(Table3[[#This Row],[Return Status]] = "Returned", 0, Table3[[#This Row],[Profit]])</f>
        <v>5081.8694999999998</v>
      </c>
      <c r="L73" s="8" t="str">
        <f>IFERROR(VLOOKUP(Table3[[#This Row],[Order ID]],returns[[Order ID]:[Status]],2,FALSE), "")</f>
        <v/>
      </c>
      <c r="M73">
        <v>315.98</v>
      </c>
      <c r="N73">
        <v>19.989999999999998</v>
      </c>
      <c r="O73" t="s">
        <v>136</v>
      </c>
      <c r="P73" t="s">
        <v>64</v>
      </c>
      <c r="Q73">
        <v>30240</v>
      </c>
      <c r="R73" t="s">
        <v>65</v>
      </c>
      <c r="S73" t="s">
        <v>1978</v>
      </c>
      <c r="T73" t="e">
        <f>VLOOKUP(Table3[[#This Row],[Region]],managers5[],2,FALSE)</f>
        <v>#N/A</v>
      </c>
      <c r="U73" t="s">
        <v>1957</v>
      </c>
      <c r="V73" t="s">
        <v>1959</v>
      </c>
      <c r="W73" t="s">
        <v>14</v>
      </c>
      <c r="X73" t="s">
        <v>24</v>
      </c>
      <c r="Y73" t="s">
        <v>16</v>
      </c>
      <c r="Z73" t="s">
        <v>17</v>
      </c>
      <c r="AA73" t="s">
        <v>414</v>
      </c>
      <c r="AB73" t="s">
        <v>19</v>
      </c>
      <c r="AC73">
        <v>0.38</v>
      </c>
      <c r="AD73" s="2">
        <v>40108</v>
      </c>
    </row>
    <row r="74" spans="1:30" x14ac:dyDescent="0.35">
      <c r="A74">
        <v>8297</v>
      </c>
      <c r="B74">
        <v>2776</v>
      </c>
      <c r="C74">
        <v>20037</v>
      </c>
      <c r="D74" s="1">
        <v>39823</v>
      </c>
      <c r="E74" t="s">
        <v>32</v>
      </c>
      <c r="F74">
        <v>49</v>
      </c>
      <c r="G74">
        <v>15137.11</v>
      </c>
      <c r="H74">
        <v>0.03</v>
      </c>
      <c r="I74" t="s">
        <v>49</v>
      </c>
      <c r="J74" s="8">
        <v>4913.16</v>
      </c>
      <c r="K74" s="8">
        <f>IF(Table3[[#This Row],[Return Status]] = "Returned", 0, Table3[[#This Row],[Profit]])</f>
        <v>4913.16</v>
      </c>
      <c r="L74" s="8" t="str">
        <f>IFERROR(VLOOKUP(Table3[[#This Row],[Order ID]],returns[[Order ID]:[Status]],2,FALSE), "")</f>
        <v/>
      </c>
      <c r="M74">
        <v>297.64</v>
      </c>
      <c r="N74">
        <v>14.7</v>
      </c>
      <c r="O74" t="s">
        <v>1371</v>
      </c>
      <c r="P74" t="s">
        <v>64</v>
      </c>
      <c r="Q74">
        <v>40258</v>
      </c>
      <c r="R74" t="s">
        <v>65</v>
      </c>
      <c r="S74" t="s">
        <v>1978</v>
      </c>
      <c r="T74" t="e">
        <f>VLOOKUP(Table3[[#This Row],[Region]],managers5[],2,FALSE)</f>
        <v>#N/A</v>
      </c>
      <c r="U74" t="s">
        <v>1957</v>
      </c>
      <c r="V74" t="s">
        <v>1959</v>
      </c>
      <c r="W74" t="s">
        <v>14</v>
      </c>
      <c r="X74" t="s">
        <v>71</v>
      </c>
      <c r="Y74" t="s">
        <v>46</v>
      </c>
      <c r="Z74" t="s">
        <v>124</v>
      </c>
      <c r="AA74" t="s">
        <v>1826</v>
      </c>
      <c r="AB74" t="s">
        <v>74</v>
      </c>
      <c r="AC74">
        <v>0.56999999999999995</v>
      </c>
      <c r="AD74" s="2">
        <v>39828</v>
      </c>
    </row>
    <row r="75" spans="1:30" x14ac:dyDescent="0.35">
      <c r="A75">
        <v>977</v>
      </c>
      <c r="B75">
        <v>90</v>
      </c>
      <c r="C75">
        <v>549</v>
      </c>
      <c r="D75" s="1">
        <v>41102</v>
      </c>
      <c r="E75" t="s">
        <v>41</v>
      </c>
      <c r="F75">
        <v>13</v>
      </c>
      <c r="G75">
        <v>70.239999999999995</v>
      </c>
      <c r="H75">
        <v>0.03</v>
      </c>
      <c r="I75" t="s">
        <v>9</v>
      </c>
      <c r="J75" s="8">
        <v>-59.75</v>
      </c>
      <c r="K75" s="8">
        <f>IF(Table3[[#This Row],[Return Status]] = "Returned", 0, Table3[[#This Row],[Profit]])</f>
        <v>-59.75</v>
      </c>
      <c r="L75" s="8" t="str">
        <f>IFERROR(VLOOKUP(Table3[[#This Row],[Order ID]],returns[[Order ID]:[Status]],2,FALSE), "")</f>
        <v/>
      </c>
      <c r="M75">
        <v>4.9800000000000004</v>
      </c>
      <c r="N75">
        <v>7.44</v>
      </c>
      <c r="O75" t="s">
        <v>1078</v>
      </c>
      <c r="P75" t="s">
        <v>37</v>
      </c>
      <c r="Q75">
        <v>15146</v>
      </c>
      <c r="R75" t="s">
        <v>37</v>
      </c>
      <c r="S75" t="s">
        <v>1979</v>
      </c>
      <c r="T75" t="e">
        <f>VLOOKUP(Table3[[#This Row],[Region]],managers5[],2,FALSE)</f>
        <v>#N/A</v>
      </c>
      <c r="U75" t="s">
        <v>1956</v>
      </c>
      <c r="W75" t="s">
        <v>14</v>
      </c>
      <c r="X75" t="s">
        <v>39</v>
      </c>
      <c r="Y75" t="s">
        <v>16</v>
      </c>
      <c r="Z75" t="s">
        <v>30</v>
      </c>
      <c r="AA75" t="s">
        <v>1079</v>
      </c>
      <c r="AB75" t="s">
        <v>19</v>
      </c>
      <c r="AC75">
        <v>0.36</v>
      </c>
      <c r="AD75" s="1">
        <v>41103</v>
      </c>
    </row>
    <row r="76" spans="1:30" x14ac:dyDescent="0.35">
      <c r="A76">
        <v>978</v>
      </c>
      <c r="B76">
        <v>91</v>
      </c>
      <c r="C76">
        <v>549</v>
      </c>
      <c r="D76" s="1">
        <v>41102</v>
      </c>
      <c r="E76" t="s">
        <v>41</v>
      </c>
      <c r="F76">
        <v>5</v>
      </c>
      <c r="G76">
        <v>40.75</v>
      </c>
      <c r="H76">
        <v>0.05</v>
      </c>
      <c r="I76" t="s">
        <v>9</v>
      </c>
      <c r="J76" s="8">
        <v>-27.57</v>
      </c>
      <c r="K76" s="8">
        <f>IF(Table3[[#This Row],[Return Status]] = "Returned", 0, Table3[[#This Row],[Profit]])</f>
        <v>-27.57</v>
      </c>
      <c r="L76" s="8" t="str">
        <f>IFERROR(VLOOKUP(Table3[[#This Row],[Order ID]],returns[[Order ID]:[Status]],2,FALSE), "")</f>
        <v/>
      </c>
      <c r="M76">
        <v>6.48</v>
      </c>
      <c r="N76">
        <v>8.74</v>
      </c>
      <c r="O76" t="s">
        <v>1078</v>
      </c>
      <c r="P76" t="s">
        <v>37</v>
      </c>
      <c r="Q76">
        <v>15146</v>
      </c>
      <c r="R76" t="s">
        <v>37</v>
      </c>
      <c r="S76" t="s">
        <v>1979</v>
      </c>
      <c r="T76" t="e">
        <f>VLOOKUP(Table3[[#This Row],[Region]],managers5[],2,FALSE)</f>
        <v>#N/A</v>
      </c>
      <c r="U76" t="s">
        <v>1956</v>
      </c>
      <c r="W76" t="s">
        <v>14</v>
      </c>
      <c r="X76" t="s">
        <v>39</v>
      </c>
      <c r="Y76" t="s">
        <v>16</v>
      </c>
      <c r="Z76" t="s">
        <v>30</v>
      </c>
      <c r="AA76" t="s">
        <v>1080</v>
      </c>
      <c r="AB76" t="s">
        <v>19</v>
      </c>
      <c r="AC76">
        <v>0.36</v>
      </c>
      <c r="AD76" s="1">
        <v>41103</v>
      </c>
    </row>
    <row r="77" spans="1:30" x14ac:dyDescent="0.35">
      <c r="A77">
        <v>981</v>
      </c>
      <c r="B77">
        <v>92</v>
      </c>
      <c r="C77">
        <v>549</v>
      </c>
      <c r="D77" s="1">
        <v>41102</v>
      </c>
      <c r="E77" t="s">
        <v>41</v>
      </c>
      <c r="F77">
        <v>30</v>
      </c>
      <c r="G77">
        <v>1150.8800000000001</v>
      </c>
      <c r="H77">
        <v>0.05</v>
      </c>
      <c r="I77" t="s">
        <v>33</v>
      </c>
      <c r="J77" s="8">
        <v>-911.56</v>
      </c>
      <c r="K77" s="8">
        <f>IF(Table3[[#This Row],[Return Status]] = "Returned", 0, Table3[[#This Row],[Profit]])</f>
        <v>-911.56</v>
      </c>
      <c r="L77" s="8" t="str">
        <f>IFERROR(VLOOKUP(Table3[[#This Row],[Order ID]],returns[[Order ID]:[Status]],2,FALSE), "")</f>
        <v/>
      </c>
      <c r="M77">
        <v>38.94</v>
      </c>
      <c r="N77">
        <v>35</v>
      </c>
      <c r="O77" t="s">
        <v>1078</v>
      </c>
      <c r="P77" t="s">
        <v>37</v>
      </c>
      <c r="Q77">
        <v>15146</v>
      </c>
      <c r="R77" t="s">
        <v>37</v>
      </c>
      <c r="S77" t="s">
        <v>1979</v>
      </c>
      <c r="T77" t="e">
        <f>VLOOKUP(Table3[[#This Row],[Region]],managers5[],2,FALSE)</f>
        <v>#N/A</v>
      </c>
      <c r="U77" t="s">
        <v>1956</v>
      </c>
      <c r="W77" t="s">
        <v>14</v>
      </c>
      <c r="X77" t="s">
        <v>39</v>
      </c>
      <c r="Y77" t="s">
        <v>16</v>
      </c>
      <c r="Z77" t="s">
        <v>75</v>
      </c>
      <c r="AA77" t="s">
        <v>1082</v>
      </c>
      <c r="AB77" t="s">
        <v>85</v>
      </c>
      <c r="AC77">
        <v>0.8</v>
      </c>
      <c r="AD77" s="1">
        <v>41102</v>
      </c>
    </row>
    <row r="78" spans="1:30" x14ac:dyDescent="0.35">
      <c r="A78">
        <v>3917</v>
      </c>
      <c r="B78">
        <v>4074</v>
      </c>
      <c r="C78">
        <v>29028</v>
      </c>
      <c r="D78" s="1">
        <v>40579</v>
      </c>
      <c r="E78" t="s">
        <v>41</v>
      </c>
      <c r="F78">
        <v>43</v>
      </c>
      <c r="G78">
        <v>17131.36</v>
      </c>
      <c r="H78">
        <v>0.08</v>
      </c>
      <c r="I78" t="s">
        <v>49</v>
      </c>
      <c r="J78" s="8">
        <v>4722.7700000000004</v>
      </c>
      <c r="K78" s="8">
        <f>IF(Table3[[#This Row],[Return Status]] = "Returned", 0, Table3[[#This Row],[Profit]])</f>
        <v>4722.7700000000004</v>
      </c>
      <c r="L78" s="8" t="str">
        <f>IFERROR(VLOOKUP(Table3[[#This Row],[Order ID]],returns[[Order ID]:[Status]],2,FALSE), "")</f>
        <v/>
      </c>
      <c r="M78">
        <v>400.97</v>
      </c>
      <c r="N78">
        <v>14.7</v>
      </c>
      <c r="O78" t="s">
        <v>457</v>
      </c>
      <c r="P78" t="s">
        <v>324</v>
      </c>
      <c r="Q78">
        <v>72116</v>
      </c>
      <c r="R78" t="s">
        <v>56</v>
      </c>
      <c r="S78" t="s">
        <v>1978</v>
      </c>
      <c r="T78" t="e">
        <f>VLOOKUP(Table3[[#This Row],[Region]],managers5[],2,FALSE)</f>
        <v>#N/A</v>
      </c>
      <c r="U78" t="s">
        <v>1957</v>
      </c>
      <c r="V78" t="s">
        <v>1959</v>
      </c>
      <c r="W78" t="s">
        <v>14</v>
      </c>
      <c r="X78" t="s">
        <v>71</v>
      </c>
      <c r="Y78" t="s">
        <v>46</v>
      </c>
      <c r="Z78" t="s">
        <v>124</v>
      </c>
      <c r="AA78" t="s">
        <v>1614</v>
      </c>
      <c r="AB78" t="s">
        <v>74</v>
      </c>
      <c r="AC78">
        <v>0.59</v>
      </c>
      <c r="AD78" s="1">
        <v>40581</v>
      </c>
    </row>
    <row r="79" spans="1:30" x14ac:dyDescent="0.35">
      <c r="A79">
        <v>6104</v>
      </c>
      <c r="B79">
        <v>94</v>
      </c>
      <c r="C79">
        <v>611</v>
      </c>
      <c r="D79" s="1">
        <v>40204</v>
      </c>
      <c r="E79" t="s">
        <v>41</v>
      </c>
      <c r="F79">
        <v>47</v>
      </c>
      <c r="G79">
        <v>840.04</v>
      </c>
      <c r="H79">
        <v>0.04</v>
      </c>
      <c r="I79" t="s">
        <v>9</v>
      </c>
      <c r="J79" s="8">
        <v>-131.27000000000001</v>
      </c>
      <c r="K79" s="8">
        <f>IF(Table3[[#This Row],[Return Status]] = "Returned", 0, Table3[[#This Row],[Profit]])</f>
        <v>-131.27000000000001</v>
      </c>
      <c r="L79" s="8" t="str">
        <f>IFERROR(VLOOKUP(Table3[[#This Row],[Order ID]],returns[[Order ID]:[Status]],2,FALSE), "")</f>
        <v/>
      </c>
      <c r="M79">
        <v>17.7</v>
      </c>
      <c r="N79">
        <v>9.4700000000000006</v>
      </c>
      <c r="O79" t="s">
        <v>612</v>
      </c>
      <c r="P79" t="s">
        <v>37</v>
      </c>
      <c r="Q79">
        <v>44105</v>
      </c>
      <c r="R79" t="s">
        <v>37</v>
      </c>
      <c r="S79" t="s">
        <v>1979</v>
      </c>
      <c r="T79" t="e">
        <f>VLOOKUP(Table3[[#This Row],[Region]],managers5[],2,FALSE)</f>
        <v>#N/A</v>
      </c>
      <c r="U79" t="s">
        <v>1956</v>
      </c>
      <c r="W79" t="s">
        <v>14</v>
      </c>
      <c r="X79" t="s">
        <v>24</v>
      </c>
      <c r="Y79" t="s">
        <v>16</v>
      </c>
      <c r="Z79" t="s">
        <v>75</v>
      </c>
      <c r="AA79" t="s">
        <v>1433</v>
      </c>
      <c r="AB79" t="s">
        <v>19</v>
      </c>
      <c r="AC79">
        <v>0.59</v>
      </c>
      <c r="AD79" s="2">
        <v>40206</v>
      </c>
    </row>
    <row r="80" spans="1:30" x14ac:dyDescent="0.35">
      <c r="A80">
        <v>138</v>
      </c>
      <c r="B80">
        <v>823</v>
      </c>
      <c r="C80">
        <v>5954</v>
      </c>
      <c r="D80" s="1">
        <v>41245</v>
      </c>
      <c r="E80" t="s">
        <v>41</v>
      </c>
      <c r="F80">
        <v>32</v>
      </c>
      <c r="G80">
        <v>18316.3</v>
      </c>
      <c r="H80">
        <v>0.06</v>
      </c>
      <c r="I80" t="s">
        <v>49</v>
      </c>
      <c r="J80" s="8">
        <v>4569.0600000000004</v>
      </c>
      <c r="K80" s="8">
        <f>IF(Table3[[#This Row],[Return Status]] = "Returned", 0, Table3[[#This Row],[Profit]])</f>
        <v>4569.0600000000004</v>
      </c>
      <c r="L80" s="8" t="str">
        <f>IFERROR(VLOOKUP(Table3[[#This Row],[Order ID]],returns[[Order ID]:[Status]],2,FALSE), "")</f>
        <v/>
      </c>
      <c r="M80">
        <v>596.98</v>
      </c>
      <c r="N80">
        <v>14.7</v>
      </c>
      <c r="O80" t="s">
        <v>175</v>
      </c>
      <c r="P80" t="s">
        <v>64</v>
      </c>
      <c r="Q80">
        <v>30269</v>
      </c>
      <c r="R80" t="s">
        <v>65</v>
      </c>
      <c r="S80" t="s">
        <v>1978</v>
      </c>
      <c r="T80" t="e">
        <f>VLOOKUP(Table3[[#This Row],[Region]],managers5[],2,FALSE)</f>
        <v>#N/A</v>
      </c>
      <c r="U80" t="s">
        <v>1957</v>
      </c>
      <c r="V80" t="s">
        <v>1959</v>
      </c>
      <c r="W80" t="s">
        <v>14</v>
      </c>
      <c r="X80" t="s">
        <v>71</v>
      </c>
      <c r="Y80" t="s">
        <v>46</v>
      </c>
      <c r="Z80" t="s">
        <v>124</v>
      </c>
      <c r="AA80" t="s">
        <v>282</v>
      </c>
      <c r="AB80" t="s">
        <v>74</v>
      </c>
      <c r="AC80">
        <v>0.56999999999999995</v>
      </c>
      <c r="AD80" s="1">
        <v>41247</v>
      </c>
    </row>
    <row r="81" spans="1:30" x14ac:dyDescent="0.35">
      <c r="A81">
        <v>974</v>
      </c>
      <c r="B81">
        <v>7474</v>
      </c>
      <c r="C81">
        <v>53378</v>
      </c>
      <c r="D81" s="1">
        <v>41103</v>
      </c>
      <c r="E81" t="s">
        <v>20</v>
      </c>
      <c r="F81">
        <v>50</v>
      </c>
      <c r="G81">
        <v>13934.53</v>
      </c>
      <c r="H81">
        <v>0.1</v>
      </c>
      <c r="I81" t="s">
        <v>33</v>
      </c>
      <c r="J81" s="8">
        <v>4352.83</v>
      </c>
      <c r="K81" s="8">
        <f>IF(Table3[[#This Row],[Return Status]] = "Returned", 0, Table3[[#This Row],[Profit]])</f>
        <v>4352.83</v>
      </c>
      <c r="L81" s="8" t="str">
        <f>IFERROR(VLOOKUP(Table3[[#This Row],[Order ID]],returns[[Order ID]:[Status]],2,FALSE), "")</f>
        <v/>
      </c>
      <c r="M81">
        <v>299.99</v>
      </c>
      <c r="N81">
        <v>11.64</v>
      </c>
      <c r="O81" t="s">
        <v>1074</v>
      </c>
      <c r="P81" t="s">
        <v>645</v>
      </c>
      <c r="Q81">
        <v>31401</v>
      </c>
      <c r="R81" t="s">
        <v>65</v>
      </c>
      <c r="S81" t="s">
        <v>1978</v>
      </c>
      <c r="T81" t="e">
        <f>VLOOKUP(Table3[[#This Row],[Region]],managers5[],2,FALSE)</f>
        <v>#N/A</v>
      </c>
      <c r="U81" t="s">
        <v>1957</v>
      </c>
      <c r="V81" t="s">
        <v>1959</v>
      </c>
      <c r="W81" t="s">
        <v>14</v>
      </c>
      <c r="X81" t="s">
        <v>71</v>
      </c>
      <c r="Y81" t="s">
        <v>46</v>
      </c>
      <c r="Z81" t="s">
        <v>243</v>
      </c>
      <c r="AA81" t="s">
        <v>1075</v>
      </c>
      <c r="AB81" t="s">
        <v>85</v>
      </c>
      <c r="AC81">
        <v>0.5</v>
      </c>
      <c r="AD81" s="1">
        <v>41104</v>
      </c>
    </row>
    <row r="82" spans="1:30" x14ac:dyDescent="0.35">
      <c r="A82">
        <v>3182</v>
      </c>
      <c r="B82">
        <v>98</v>
      </c>
      <c r="C82">
        <v>613</v>
      </c>
      <c r="D82" s="1">
        <v>40711</v>
      </c>
      <c r="E82" t="s">
        <v>77</v>
      </c>
      <c r="F82">
        <v>22</v>
      </c>
      <c r="G82">
        <v>905.08</v>
      </c>
      <c r="H82">
        <v>0.09</v>
      </c>
      <c r="I82" t="s">
        <v>9</v>
      </c>
      <c r="J82" s="8">
        <v>127.7</v>
      </c>
      <c r="K82" s="8">
        <f>IF(Table3[[#This Row],[Return Status]] = "Returned", 0, Table3[[#This Row],[Profit]])</f>
        <v>127.7</v>
      </c>
      <c r="L82" s="8" t="str">
        <f>IFERROR(VLOOKUP(Table3[[#This Row],[Order ID]],returns[[Order ID]:[Status]],2,FALSE), "")</f>
        <v/>
      </c>
      <c r="M82">
        <v>42.76</v>
      </c>
      <c r="N82">
        <v>6.22</v>
      </c>
      <c r="O82" t="s">
        <v>343</v>
      </c>
      <c r="P82" t="s">
        <v>573</v>
      </c>
      <c r="Q82">
        <v>60035</v>
      </c>
      <c r="R82" t="s">
        <v>574</v>
      </c>
      <c r="S82" t="s">
        <v>1977</v>
      </c>
      <c r="T82" t="e">
        <f>VLOOKUP(Table3[[#This Row],[Region]],managers5[],2,FALSE)</f>
        <v>#N/A</v>
      </c>
      <c r="U82" t="s">
        <v>1958</v>
      </c>
      <c r="V82" t="s">
        <v>1959</v>
      </c>
      <c r="W82" t="s">
        <v>14</v>
      </c>
      <c r="X82" t="s">
        <v>71</v>
      </c>
      <c r="Y82" t="s">
        <v>16</v>
      </c>
      <c r="Z82" t="s">
        <v>75</v>
      </c>
      <c r="AA82" t="s">
        <v>911</v>
      </c>
      <c r="AB82" t="s">
        <v>19</v>
      </c>
      <c r="AD82" s="1">
        <v>40712</v>
      </c>
    </row>
    <row r="83" spans="1:30" x14ac:dyDescent="0.35">
      <c r="A83">
        <v>3189</v>
      </c>
      <c r="B83">
        <v>97</v>
      </c>
      <c r="C83">
        <v>613</v>
      </c>
      <c r="D83" s="1">
        <v>40711</v>
      </c>
      <c r="E83" t="s">
        <v>77</v>
      </c>
      <c r="F83">
        <v>12</v>
      </c>
      <c r="G83">
        <v>93.54</v>
      </c>
      <c r="H83">
        <v>0.03</v>
      </c>
      <c r="I83" t="s">
        <v>9</v>
      </c>
      <c r="J83" s="8">
        <v>-54.038499999999999</v>
      </c>
      <c r="K83" s="8">
        <f>IF(Table3[[#This Row],[Return Status]] = "Returned", 0, Table3[[#This Row],[Profit]])</f>
        <v>-54.038499999999999</v>
      </c>
      <c r="L83" s="8" t="str">
        <f>IFERROR(VLOOKUP(Table3[[#This Row],[Order ID]],returns[[Order ID]:[Status]],2,FALSE), "")</f>
        <v/>
      </c>
      <c r="M83">
        <v>7.3</v>
      </c>
      <c r="N83">
        <v>7.72</v>
      </c>
      <c r="O83" t="s">
        <v>343</v>
      </c>
      <c r="P83" t="s">
        <v>573</v>
      </c>
      <c r="Q83">
        <v>60035</v>
      </c>
      <c r="R83" t="s">
        <v>574</v>
      </c>
      <c r="S83" t="s">
        <v>1977</v>
      </c>
      <c r="T83" t="e">
        <f>VLOOKUP(Table3[[#This Row],[Region]],managers5[],2,FALSE)</f>
        <v>#N/A</v>
      </c>
      <c r="U83" t="s">
        <v>1958</v>
      </c>
      <c r="V83" t="s">
        <v>1959</v>
      </c>
      <c r="W83" t="s">
        <v>14</v>
      </c>
      <c r="X83" t="s">
        <v>71</v>
      </c>
      <c r="Y83" t="s">
        <v>16</v>
      </c>
      <c r="Z83" t="s">
        <v>17</v>
      </c>
      <c r="AA83" t="s">
        <v>1085</v>
      </c>
      <c r="AB83" t="s">
        <v>19</v>
      </c>
      <c r="AC83">
        <v>0.38</v>
      </c>
      <c r="AD83" s="1">
        <v>40711</v>
      </c>
    </row>
    <row r="84" spans="1:30" x14ac:dyDescent="0.35">
      <c r="A84">
        <v>152</v>
      </c>
      <c r="B84">
        <v>99</v>
      </c>
      <c r="C84">
        <v>614</v>
      </c>
      <c r="D84" s="1">
        <v>41243</v>
      </c>
      <c r="E84" t="s">
        <v>77</v>
      </c>
      <c r="F84">
        <v>41</v>
      </c>
      <c r="G84">
        <v>628.22</v>
      </c>
      <c r="H84">
        <v>0</v>
      </c>
      <c r="I84" t="s">
        <v>9</v>
      </c>
      <c r="J84" s="8">
        <v>163.81</v>
      </c>
      <c r="K84" s="8">
        <f>IF(Table3[[#This Row],[Return Status]] = "Returned", 0, Table3[[#This Row],[Profit]])</f>
        <v>0</v>
      </c>
      <c r="L84" s="8" t="str">
        <f>IFERROR(VLOOKUP(Table3[[#This Row],[Order ID]],returns[[Order ID]:[Status]],2,FALSE), "")</f>
        <v>Returned</v>
      </c>
      <c r="M84">
        <v>14.34</v>
      </c>
      <c r="N84">
        <v>5</v>
      </c>
      <c r="O84" t="s">
        <v>290</v>
      </c>
      <c r="P84" t="s">
        <v>131</v>
      </c>
      <c r="Q84">
        <v>20746</v>
      </c>
      <c r="R84" t="s">
        <v>132</v>
      </c>
      <c r="S84" t="s">
        <v>1979</v>
      </c>
      <c r="T84" t="e">
        <f>VLOOKUP(Table3[[#This Row],[Region]],managers5[],2,FALSE)</f>
        <v>#N/A</v>
      </c>
      <c r="U84" t="s">
        <v>1956</v>
      </c>
      <c r="W84" t="s">
        <v>14</v>
      </c>
      <c r="X84" t="s">
        <v>71</v>
      </c>
      <c r="Y84" t="s">
        <v>50</v>
      </c>
      <c r="Z84" t="s">
        <v>61</v>
      </c>
      <c r="AA84" t="s">
        <v>302</v>
      </c>
      <c r="AB84" t="s">
        <v>109</v>
      </c>
      <c r="AC84">
        <v>0.49</v>
      </c>
      <c r="AD84" s="1">
        <v>41245</v>
      </c>
    </row>
    <row r="85" spans="1:30" x14ac:dyDescent="0.35">
      <c r="A85">
        <v>160</v>
      </c>
      <c r="B85">
        <v>100</v>
      </c>
      <c r="C85">
        <v>614</v>
      </c>
      <c r="D85" s="1">
        <v>41243</v>
      </c>
      <c r="E85" t="s">
        <v>77</v>
      </c>
      <c r="F85">
        <v>24</v>
      </c>
      <c r="G85">
        <v>3366.1</v>
      </c>
      <c r="H85">
        <v>7.0000000000000007E-2</v>
      </c>
      <c r="I85" t="s">
        <v>49</v>
      </c>
      <c r="J85" s="8">
        <v>-335.31712499999998</v>
      </c>
      <c r="K85" s="8">
        <f>IF(Table3[[#This Row],[Return Status]] = "Returned", 0, Table3[[#This Row],[Profit]])</f>
        <v>0</v>
      </c>
      <c r="L85" s="8" t="str">
        <f>IFERROR(VLOOKUP(Table3[[#This Row],[Order ID]],returns[[Order ID]:[Status]],2,FALSE), "")</f>
        <v>Returned</v>
      </c>
      <c r="M85">
        <v>138.75</v>
      </c>
      <c r="N85">
        <v>52.42</v>
      </c>
      <c r="O85" t="s">
        <v>290</v>
      </c>
      <c r="P85" t="s">
        <v>131</v>
      </c>
      <c r="Q85">
        <v>20746</v>
      </c>
      <c r="R85" t="s">
        <v>132</v>
      </c>
      <c r="S85" t="s">
        <v>1979</v>
      </c>
      <c r="T85" t="e">
        <f>VLOOKUP(Table3[[#This Row],[Region]],managers5[],2,FALSE)</f>
        <v>#N/A</v>
      </c>
      <c r="U85" t="s">
        <v>1956</v>
      </c>
      <c r="W85" t="s">
        <v>14</v>
      </c>
      <c r="X85" t="s">
        <v>71</v>
      </c>
      <c r="Y85" t="s">
        <v>50</v>
      </c>
      <c r="Z85" t="s">
        <v>51</v>
      </c>
      <c r="AA85" t="s">
        <v>311</v>
      </c>
      <c r="AB85" t="s">
        <v>53</v>
      </c>
      <c r="AC85">
        <v>0.74</v>
      </c>
      <c r="AD85" s="1">
        <v>41244</v>
      </c>
    </row>
    <row r="86" spans="1:30" x14ac:dyDescent="0.35">
      <c r="A86">
        <v>3653</v>
      </c>
      <c r="B86">
        <v>103</v>
      </c>
      <c r="C86">
        <v>643</v>
      </c>
      <c r="D86" s="1">
        <v>40626</v>
      </c>
      <c r="E86" t="s">
        <v>77</v>
      </c>
      <c r="F86">
        <v>21</v>
      </c>
      <c r="G86">
        <v>2781.82</v>
      </c>
      <c r="H86">
        <v>7.0000000000000007E-2</v>
      </c>
      <c r="I86" t="s">
        <v>33</v>
      </c>
      <c r="J86" s="8">
        <v>-695.26</v>
      </c>
      <c r="K86" s="8">
        <f>IF(Table3[[#This Row],[Return Status]] = "Returned", 0, Table3[[#This Row],[Profit]])</f>
        <v>-695.26</v>
      </c>
      <c r="L86" s="8" t="str">
        <f>IFERROR(VLOOKUP(Table3[[#This Row],[Order ID]],returns[[Order ID]:[Status]],2,FALSE), "")</f>
        <v/>
      </c>
      <c r="M86">
        <v>138.13999999999999</v>
      </c>
      <c r="N86">
        <v>35</v>
      </c>
      <c r="O86" t="s">
        <v>403</v>
      </c>
      <c r="P86" t="s">
        <v>573</v>
      </c>
      <c r="Q86">
        <v>60035</v>
      </c>
      <c r="R86" t="s">
        <v>574</v>
      </c>
      <c r="S86" t="s">
        <v>1977</v>
      </c>
      <c r="T86" t="e">
        <f>VLOOKUP(Table3[[#This Row],[Region]],managers5[],2,FALSE)</f>
        <v>#N/A</v>
      </c>
      <c r="U86" t="s">
        <v>1958</v>
      </c>
      <c r="V86" t="s">
        <v>1959</v>
      </c>
      <c r="W86" t="s">
        <v>14</v>
      </c>
      <c r="X86" t="s">
        <v>71</v>
      </c>
      <c r="Y86" t="s">
        <v>16</v>
      </c>
      <c r="Z86" t="s">
        <v>75</v>
      </c>
      <c r="AA86" t="s">
        <v>1725</v>
      </c>
      <c r="AB86" t="s">
        <v>85</v>
      </c>
      <c r="AD86" s="1">
        <v>40627</v>
      </c>
    </row>
    <row r="87" spans="1:30" x14ac:dyDescent="0.35">
      <c r="A87">
        <v>1404</v>
      </c>
      <c r="B87">
        <v>104</v>
      </c>
      <c r="C87">
        <v>644</v>
      </c>
      <c r="D87" s="1">
        <v>41029</v>
      </c>
      <c r="E87" t="s">
        <v>41</v>
      </c>
      <c r="F87">
        <v>5</v>
      </c>
      <c r="G87">
        <v>1679.58</v>
      </c>
      <c r="H87">
        <v>0.01</v>
      </c>
      <c r="I87" t="s">
        <v>49</v>
      </c>
      <c r="J87" s="8">
        <v>-171.92</v>
      </c>
      <c r="K87" s="8">
        <f>IF(Table3[[#This Row],[Return Status]] = "Returned", 0, Table3[[#This Row],[Profit]])</f>
        <v>-171.92</v>
      </c>
      <c r="L87" s="8" t="str">
        <f>IFERROR(VLOOKUP(Table3[[#This Row],[Order ID]],returns[[Order ID]:[Status]],2,FALSE), "")</f>
        <v/>
      </c>
      <c r="M87">
        <v>320.98</v>
      </c>
      <c r="N87">
        <v>58.95</v>
      </c>
      <c r="O87" t="s">
        <v>913</v>
      </c>
      <c r="P87" t="s">
        <v>37</v>
      </c>
      <c r="Q87">
        <v>13021</v>
      </c>
      <c r="R87" t="s">
        <v>37</v>
      </c>
      <c r="S87" t="s">
        <v>1979</v>
      </c>
      <c r="T87" t="e">
        <f>VLOOKUP(Table3[[#This Row],[Region]],managers5[],2,FALSE)</f>
        <v>#N/A</v>
      </c>
      <c r="U87" t="s">
        <v>1956</v>
      </c>
      <c r="W87" t="s">
        <v>14</v>
      </c>
      <c r="X87" t="s">
        <v>71</v>
      </c>
      <c r="Y87" t="s">
        <v>50</v>
      </c>
      <c r="Z87" t="s">
        <v>72</v>
      </c>
      <c r="AA87" t="s">
        <v>649</v>
      </c>
      <c r="AB87" t="s">
        <v>74</v>
      </c>
      <c r="AC87">
        <v>0.56999999999999995</v>
      </c>
      <c r="AD87" s="1">
        <v>41030</v>
      </c>
    </row>
    <row r="88" spans="1:30" x14ac:dyDescent="0.35">
      <c r="A88">
        <v>5937</v>
      </c>
      <c r="B88">
        <v>107</v>
      </c>
      <c r="C88">
        <v>678</v>
      </c>
      <c r="D88" s="1">
        <v>40235</v>
      </c>
      <c r="E88" t="s">
        <v>32</v>
      </c>
      <c r="F88">
        <v>44</v>
      </c>
      <c r="G88">
        <v>228.41</v>
      </c>
      <c r="H88">
        <v>7.0000000000000007E-2</v>
      </c>
      <c r="I88" t="s">
        <v>9</v>
      </c>
      <c r="J88" s="8">
        <v>-226.36</v>
      </c>
      <c r="K88" s="8">
        <f>IF(Table3[[#This Row],[Return Status]] = "Returned", 0, Table3[[#This Row],[Profit]])</f>
        <v>0</v>
      </c>
      <c r="L88" s="8" t="str">
        <f>IFERROR(VLOOKUP(Table3[[#This Row],[Order ID]],returns[[Order ID]:[Status]],2,FALSE), "")</f>
        <v>Returned</v>
      </c>
      <c r="M88">
        <v>4.9800000000000004</v>
      </c>
      <c r="N88">
        <v>8.33</v>
      </c>
      <c r="O88" t="s">
        <v>1663</v>
      </c>
      <c r="P88" t="s">
        <v>573</v>
      </c>
      <c r="Q88">
        <v>60035</v>
      </c>
      <c r="R88" t="s">
        <v>574</v>
      </c>
      <c r="S88" t="s">
        <v>1977</v>
      </c>
      <c r="T88" t="e">
        <f>VLOOKUP(Table3[[#This Row],[Region]],managers5[],2,FALSE)</f>
        <v>#N/A</v>
      </c>
      <c r="U88" t="s">
        <v>1958</v>
      </c>
      <c r="V88" t="s">
        <v>1959</v>
      </c>
      <c r="W88" t="s">
        <v>14</v>
      </c>
      <c r="X88" t="s">
        <v>24</v>
      </c>
      <c r="Y88" t="s">
        <v>16</v>
      </c>
      <c r="Z88" t="s">
        <v>30</v>
      </c>
      <c r="AA88" t="s">
        <v>1440</v>
      </c>
      <c r="AB88" t="s">
        <v>19</v>
      </c>
      <c r="AC88">
        <v>0.38</v>
      </c>
      <c r="AD88" s="2">
        <v>40235</v>
      </c>
    </row>
    <row r="89" spans="1:30" x14ac:dyDescent="0.35">
      <c r="A89">
        <v>7776</v>
      </c>
      <c r="B89">
        <v>1183</v>
      </c>
      <c r="C89">
        <v>8646</v>
      </c>
      <c r="D89" s="1">
        <v>39912</v>
      </c>
      <c r="E89" t="s">
        <v>77</v>
      </c>
      <c r="F89">
        <v>41</v>
      </c>
      <c r="G89">
        <v>14377.78</v>
      </c>
      <c r="H89">
        <v>0.06</v>
      </c>
      <c r="I89" t="s">
        <v>49</v>
      </c>
      <c r="J89" s="8">
        <v>4161.9799999999996</v>
      </c>
      <c r="K89" s="8">
        <f>IF(Table3[[#This Row],[Return Status]] = "Returned", 0, Table3[[#This Row],[Profit]])</f>
        <v>4161.9799999999996</v>
      </c>
      <c r="L89" s="8" t="str">
        <f>IFERROR(VLOOKUP(Table3[[#This Row],[Order ID]],returns[[Order ID]:[Status]],2,FALSE), "")</f>
        <v/>
      </c>
      <c r="M89">
        <v>350.99</v>
      </c>
      <c r="N89">
        <v>39</v>
      </c>
      <c r="O89" t="s">
        <v>1923</v>
      </c>
      <c r="P89" t="s">
        <v>120</v>
      </c>
      <c r="Q89">
        <v>32701</v>
      </c>
      <c r="R89" t="s">
        <v>56</v>
      </c>
      <c r="S89" t="s">
        <v>1978</v>
      </c>
      <c r="T89" t="e">
        <f>VLOOKUP(Table3[[#This Row],[Region]],managers5[],2,FALSE)</f>
        <v>#N/A</v>
      </c>
      <c r="U89" t="s">
        <v>1957</v>
      </c>
      <c r="V89" t="s">
        <v>1959</v>
      </c>
      <c r="W89" t="s">
        <v>14</v>
      </c>
      <c r="X89" t="s">
        <v>39</v>
      </c>
      <c r="Y89" t="s">
        <v>50</v>
      </c>
      <c r="Z89" t="s">
        <v>72</v>
      </c>
      <c r="AA89" t="s">
        <v>1690</v>
      </c>
      <c r="AB89" t="s">
        <v>74</v>
      </c>
      <c r="AC89">
        <v>0.55000000000000004</v>
      </c>
      <c r="AD89" s="2">
        <v>39914</v>
      </c>
    </row>
    <row r="90" spans="1:30" x14ac:dyDescent="0.35">
      <c r="A90">
        <v>2759</v>
      </c>
      <c r="B90">
        <v>6124</v>
      </c>
      <c r="C90">
        <v>43363</v>
      </c>
      <c r="D90" s="1">
        <v>40791</v>
      </c>
      <c r="E90" t="s">
        <v>41</v>
      </c>
      <c r="F90">
        <v>35</v>
      </c>
      <c r="G90">
        <v>12908.4</v>
      </c>
      <c r="H90">
        <v>0.03</v>
      </c>
      <c r="I90" t="s">
        <v>49</v>
      </c>
      <c r="J90" s="8">
        <v>4084.86</v>
      </c>
      <c r="K90" s="8">
        <f>IF(Table3[[#This Row],[Return Status]] = "Returned", 0, Table3[[#This Row],[Profit]])</f>
        <v>4084.86</v>
      </c>
      <c r="L90" s="8" t="str">
        <f>IFERROR(VLOOKUP(Table3[[#This Row],[Order ID]],returns[[Order ID]:[Status]],2,FALSE), "")</f>
        <v/>
      </c>
      <c r="M90">
        <v>350.99</v>
      </c>
      <c r="N90">
        <v>59</v>
      </c>
      <c r="O90" t="s">
        <v>1038</v>
      </c>
      <c r="P90" t="s">
        <v>497</v>
      </c>
      <c r="Q90">
        <v>29406</v>
      </c>
      <c r="R90" t="s">
        <v>44</v>
      </c>
      <c r="S90" t="s">
        <v>1978</v>
      </c>
      <c r="T90" t="e">
        <f>VLOOKUP(Table3[[#This Row],[Region]],managers5[],2,FALSE)</f>
        <v>#N/A</v>
      </c>
      <c r="U90" t="s">
        <v>1957</v>
      </c>
      <c r="V90" t="s">
        <v>1959</v>
      </c>
      <c r="W90" t="s">
        <v>14</v>
      </c>
      <c r="X90" t="s">
        <v>24</v>
      </c>
      <c r="Y90" t="s">
        <v>50</v>
      </c>
      <c r="Z90" t="s">
        <v>72</v>
      </c>
      <c r="AA90" t="s">
        <v>1690</v>
      </c>
      <c r="AB90" t="s">
        <v>74</v>
      </c>
      <c r="AC90">
        <v>0.55000000000000004</v>
      </c>
      <c r="AD90" s="1">
        <v>40793</v>
      </c>
    </row>
    <row r="91" spans="1:30" x14ac:dyDescent="0.35">
      <c r="A91">
        <v>2790</v>
      </c>
      <c r="B91">
        <v>8101</v>
      </c>
      <c r="C91">
        <v>57799</v>
      </c>
      <c r="D91" s="1">
        <v>40786</v>
      </c>
      <c r="E91" t="s">
        <v>77</v>
      </c>
      <c r="F91">
        <v>25</v>
      </c>
      <c r="G91">
        <v>12343.07</v>
      </c>
      <c r="H91">
        <v>0.02</v>
      </c>
      <c r="I91" t="s">
        <v>49</v>
      </c>
      <c r="J91" s="8">
        <v>3972.72</v>
      </c>
      <c r="K91" s="8">
        <f>IF(Table3[[#This Row],[Return Status]] = "Returned", 0, Table3[[#This Row],[Profit]])</f>
        <v>3972.72</v>
      </c>
      <c r="L91" s="8" t="str">
        <f>IFERROR(VLOOKUP(Table3[[#This Row],[Order ID]],returns[[Order ID]:[Status]],2,FALSE), "")</f>
        <v/>
      </c>
      <c r="M91">
        <v>500.97</v>
      </c>
      <c r="N91">
        <v>69.3</v>
      </c>
      <c r="O91" t="s">
        <v>1149</v>
      </c>
      <c r="P91" t="s">
        <v>155</v>
      </c>
      <c r="Q91">
        <v>28307</v>
      </c>
      <c r="R91" t="s">
        <v>44</v>
      </c>
      <c r="S91" t="s">
        <v>1978</v>
      </c>
      <c r="T91" t="e">
        <f>VLOOKUP(Table3[[#This Row],[Region]],managers5[],2,FALSE)</f>
        <v>#N/A</v>
      </c>
      <c r="U91" t="s">
        <v>1957</v>
      </c>
      <c r="V91" t="s">
        <v>1959</v>
      </c>
      <c r="W91" t="s">
        <v>14</v>
      </c>
      <c r="X91" t="s">
        <v>39</v>
      </c>
      <c r="Y91" t="s">
        <v>46</v>
      </c>
      <c r="Z91" t="s">
        <v>124</v>
      </c>
      <c r="AA91" t="s">
        <v>1695</v>
      </c>
      <c r="AB91" t="s">
        <v>74</v>
      </c>
      <c r="AC91">
        <v>0.37</v>
      </c>
      <c r="AD91" s="1">
        <v>40788</v>
      </c>
    </row>
    <row r="92" spans="1:30" x14ac:dyDescent="0.35">
      <c r="A92">
        <v>5897</v>
      </c>
      <c r="B92">
        <v>112</v>
      </c>
      <c r="C92">
        <v>738</v>
      </c>
      <c r="D92" s="1">
        <v>40238</v>
      </c>
      <c r="E92" t="s">
        <v>8</v>
      </c>
      <c r="F92">
        <v>7</v>
      </c>
      <c r="G92">
        <v>560.51</v>
      </c>
      <c r="H92">
        <v>0.04</v>
      </c>
      <c r="I92" t="s">
        <v>9</v>
      </c>
      <c r="J92" s="8">
        <v>32.6</v>
      </c>
      <c r="K92" s="8">
        <f>IF(Table3[[#This Row],[Return Status]] = "Returned", 0, Table3[[#This Row],[Profit]])</f>
        <v>32.6</v>
      </c>
      <c r="L92" s="8" t="str">
        <f>IFERROR(VLOOKUP(Table3[[#This Row],[Order ID]],returns[[Order ID]:[Status]],2,FALSE), "")</f>
        <v/>
      </c>
      <c r="M92">
        <v>80.98</v>
      </c>
      <c r="N92">
        <v>4.5</v>
      </c>
      <c r="O92" t="s">
        <v>775</v>
      </c>
      <c r="P92" t="s">
        <v>37</v>
      </c>
      <c r="Q92">
        <v>10605</v>
      </c>
      <c r="R92" t="s">
        <v>37</v>
      </c>
      <c r="S92" t="s">
        <v>1979</v>
      </c>
      <c r="T92" t="e">
        <f>VLOOKUP(Table3[[#This Row],[Region]],managers5[],2,FALSE)</f>
        <v>#N/A</v>
      </c>
      <c r="U92" t="s">
        <v>1956</v>
      </c>
      <c r="W92" t="s">
        <v>14</v>
      </c>
      <c r="X92" t="s">
        <v>71</v>
      </c>
      <c r="Y92" t="s">
        <v>16</v>
      </c>
      <c r="Z92" t="s">
        <v>83</v>
      </c>
      <c r="AA92" t="s">
        <v>1223</v>
      </c>
      <c r="AB92" t="s">
        <v>19</v>
      </c>
      <c r="AC92">
        <v>0.59</v>
      </c>
      <c r="AD92" s="2">
        <v>40240</v>
      </c>
    </row>
    <row r="93" spans="1:30" x14ac:dyDescent="0.35">
      <c r="A93">
        <v>5908</v>
      </c>
      <c r="B93">
        <v>113</v>
      </c>
      <c r="C93">
        <v>738</v>
      </c>
      <c r="D93" s="1">
        <v>40238</v>
      </c>
      <c r="E93" t="s">
        <v>8</v>
      </c>
      <c r="F93">
        <v>31</v>
      </c>
      <c r="G93">
        <v>189.95</v>
      </c>
      <c r="H93">
        <v>0.08</v>
      </c>
      <c r="I93" t="s">
        <v>9</v>
      </c>
      <c r="J93" s="8">
        <v>-56.68</v>
      </c>
      <c r="K93" s="8">
        <f>IF(Table3[[#This Row],[Return Status]] = "Returned", 0, Table3[[#This Row],[Profit]])</f>
        <v>-56.68</v>
      </c>
      <c r="L93" s="8" t="str">
        <f>IFERROR(VLOOKUP(Table3[[#This Row],[Order ID]],returns[[Order ID]:[Status]],2,FALSE), "")</f>
        <v/>
      </c>
      <c r="M93">
        <v>6.48</v>
      </c>
      <c r="N93">
        <v>5.14</v>
      </c>
      <c r="O93" t="s">
        <v>775</v>
      </c>
      <c r="P93" t="s">
        <v>37</v>
      </c>
      <c r="Q93">
        <v>10605</v>
      </c>
      <c r="R93" t="s">
        <v>37</v>
      </c>
      <c r="S93" t="s">
        <v>1979</v>
      </c>
      <c r="T93" t="e">
        <f>VLOOKUP(Table3[[#This Row],[Region]],managers5[],2,FALSE)</f>
        <v>#N/A</v>
      </c>
      <c r="U93" t="s">
        <v>1956</v>
      </c>
      <c r="W93" t="s">
        <v>14</v>
      </c>
      <c r="X93" t="s">
        <v>71</v>
      </c>
      <c r="Y93" t="s">
        <v>16</v>
      </c>
      <c r="Z93" t="s">
        <v>30</v>
      </c>
      <c r="AA93" t="s">
        <v>287</v>
      </c>
      <c r="AB93" t="s">
        <v>19</v>
      </c>
      <c r="AC93">
        <v>0.37</v>
      </c>
      <c r="AD93" s="2">
        <v>40239</v>
      </c>
    </row>
    <row r="94" spans="1:30" x14ac:dyDescent="0.35">
      <c r="A94">
        <v>4679</v>
      </c>
      <c r="B94">
        <v>8119</v>
      </c>
      <c r="C94">
        <v>57984</v>
      </c>
      <c r="D94" s="1">
        <v>40453</v>
      </c>
      <c r="E94" t="s">
        <v>77</v>
      </c>
      <c r="F94">
        <v>20</v>
      </c>
      <c r="G94">
        <v>11829.4</v>
      </c>
      <c r="H94">
        <v>7.0000000000000007E-2</v>
      </c>
      <c r="I94" t="s">
        <v>9</v>
      </c>
      <c r="J94" s="8">
        <v>3899.72</v>
      </c>
      <c r="K94" s="8">
        <f>IF(Table3[[#This Row],[Return Status]] = "Returned", 0, Table3[[#This Row],[Profit]])</f>
        <v>3899.72</v>
      </c>
      <c r="L94" s="8" t="str">
        <f>IFERROR(VLOOKUP(Table3[[#This Row],[Order ID]],returns[[Order ID]:[Status]],2,FALSE), "")</f>
        <v/>
      </c>
      <c r="M94">
        <v>599.99</v>
      </c>
      <c r="N94">
        <v>24.49</v>
      </c>
      <c r="O94" t="s">
        <v>776</v>
      </c>
      <c r="P94" t="s">
        <v>155</v>
      </c>
      <c r="Q94">
        <v>37066</v>
      </c>
      <c r="R94" t="s">
        <v>44</v>
      </c>
      <c r="S94" t="s">
        <v>1978</v>
      </c>
      <c r="T94" t="e">
        <f>VLOOKUP(Table3[[#This Row],[Region]],managers5[],2,FALSE)</f>
        <v>#N/A</v>
      </c>
      <c r="U94" t="s">
        <v>1957</v>
      </c>
      <c r="V94" t="s">
        <v>1959</v>
      </c>
      <c r="W94" t="s">
        <v>14</v>
      </c>
      <c r="X94" t="s">
        <v>24</v>
      </c>
      <c r="Y94" t="s">
        <v>46</v>
      </c>
      <c r="Z94" t="s">
        <v>243</v>
      </c>
      <c r="AA94" t="s">
        <v>1043</v>
      </c>
      <c r="AB94" t="s">
        <v>85</v>
      </c>
      <c r="AC94">
        <v>0.37</v>
      </c>
      <c r="AD94" s="2">
        <v>40455</v>
      </c>
    </row>
    <row r="95" spans="1:30" x14ac:dyDescent="0.35">
      <c r="A95">
        <v>5661</v>
      </c>
      <c r="B95">
        <v>117</v>
      </c>
      <c r="C95">
        <v>772</v>
      </c>
      <c r="D95" s="1">
        <v>40284</v>
      </c>
      <c r="E95" t="s">
        <v>77</v>
      </c>
      <c r="F95">
        <v>35</v>
      </c>
      <c r="G95">
        <v>589.24</v>
      </c>
      <c r="H95">
        <v>0.08</v>
      </c>
      <c r="I95" t="s">
        <v>9</v>
      </c>
      <c r="J95" s="8">
        <v>-38.35</v>
      </c>
      <c r="K95" s="8">
        <f>IF(Table3[[#This Row],[Return Status]] = "Returned", 0, Table3[[#This Row],[Profit]])</f>
        <v>-38.35</v>
      </c>
      <c r="L95" s="8" t="str">
        <f>IFERROR(VLOOKUP(Table3[[#This Row],[Order ID]],returns[[Order ID]:[Status]],2,FALSE), "")</f>
        <v/>
      </c>
      <c r="M95">
        <v>17.52</v>
      </c>
      <c r="N95">
        <v>8.17</v>
      </c>
      <c r="O95" t="s">
        <v>503</v>
      </c>
      <c r="P95" t="s">
        <v>37</v>
      </c>
      <c r="Q95">
        <v>11572</v>
      </c>
      <c r="R95" t="s">
        <v>37</v>
      </c>
      <c r="S95" t="s">
        <v>1979</v>
      </c>
      <c r="T95" t="e">
        <f>VLOOKUP(Table3[[#This Row],[Region]],managers5[],2,FALSE)</f>
        <v>#N/A</v>
      </c>
      <c r="U95" t="s">
        <v>1956</v>
      </c>
      <c r="W95" t="s">
        <v>14</v>
      </c>
      <c r="X95" t="s">
        <v>39</v>
      </c>
      <c r="Y95" t="s">
        <v>16</v>
      </c>
      <c r="Z95" t="s">
        <v>83</v>
      </c>
      <c r="AA95" t="s">
        <v>447</v>
      </c>
      <c r="AB95" t="s">
        <v>69</v>
      </c>
      <c r="AC95">
        <v>0.5</v>
      </c>
      <c r="AD95" s="2">
        <v>40286</v>
      </c>
    </row>
    <row r="96" spans="1:30" x14ac:dyDescent="0.35">
      <c r="A96">
        <v>5662</v>
      </c>
      <c r="B96">
        <v>118</v>
      </c>
      <c r="C96">
        <v>772</v>
      </c>
      <c r="D96" s="1">
        <v>40284</v>
      </c>
      <c r="E96" t="s">
        <v>77</v>
      </c>
      <c r="F96">
        <v>25</v>
      </c>
      <c r="G96">
        <v>233.05</v>
      </c>
      <c r="H96">
        <v>0.1</v>
      </c>
      <c r="I96" t="s">
        <v>9</v>
      </c>
      <c r="J96" s="8">
        <v>86.93</v>
      </c>
      <c r="K96" s="8">
        <f>IF(Table3[[#This Row],[Return Status]] = "Returned", 0, Table3[[#This Row],[Profit]])</f>
        <v>86.93</v>
      </c>
      <c r="L96" s="8" t="str">
        <f>IFERROR(VLOOKUP(Table3[[#This Row],[Order ID]],returns[[Order ID]:[Status]],2,FALSE), "")</f>
        <v/>
      </c>
      <c r="M96">
        <v>9.9</v>
      </c>
      <c r="N96">
        <v>1.39</v>
      </c>
      <c r="O96" t="s">
        <v>503</v>
      </c>
      <c r="P96" t="s">
        <v>37</v>
      </c>
      <c r="Q96">
        <v>11572</v>
      </c>
      <c r="R96" t="s">
        <v>37</v>
      </c>
      <c r="S96" t="s">
        <v>1979</v>
      </c>
      <c r="T96" t="e">
        <f>VLOOKUP(Table3[[#This Row],[Region]],managers5[],2,FALSE)</f>
        <v>#N/A</v>
      </c>
      <c r="U96" t="s">
        <v>1956</v>
      </c>
      <c r="W96" t="s">
        <v>14</v>
      </c>
      <c r="X96" t="s">
        <v>39</v>
      </c>
      <c r="Y96" t="s">
        <v>16</v>
      </c>
      <c r="Z96" t="s">
        <v>168</v>
      </c>
      <c r="AA96" t="s">
        <v>1528</v>
      </c>
      <c r="AB96" t="s">
        <v>19</v>
      </c>
      <c r="AC96">
        <v>0.37</v>
      </c>
      <c r="AD96" s="2">
        <v>40286</v>
      </c>
    </row>
    <row r="97" spans="1:30" x14ac:dyDescent="0.35">
      <c r="A97">
        <v>2272</v>
      </c>
      <c r="B97">
        <v>120</v>
      </c>
      <c r="C97">
        <v>774</v>
      </c>
      <c r="D97" s="1">
        <v>40880</v>
      </c>
      <c r="E97" t="s">
        <v>41</v>
      </c>
      <c r="F97">
        <v>17</v>
      </c>
      <c r="G97">
        <v>126.57</v>
      </c>
      <c r="H97">
        <v>0.03</v>
      </c>
      <c r="I97" t="s">
        <v>9</v>
      </c>
      <c r="J97" s="8">
        <v>-752.13</v>
      </c>
      <c r="K97" s="8">
        <f>IF(Table3[[#This Row],[Return Status]] = "Returned", 0, Table3[[#This Row],[Profit]])</f>
        <v>-752.13</v>
      </c>
      <c r="L97" s="8" t="str">
        <f>IFERROR(VLOOKUP(Table3[[#This Row],[Order ID]],returns[[Order ID]:[Status]],2,FALSE), "")</f>
        <v/>
      </c>
      <c r="M97">
        <v>4.4800000000000004</v>
      </c>
      <c r="N97">
        <v>49</v>
      </c>
      <c r="O97" t="s">
        <v>871</v>
      </c>
      <c r="P97" t="s">
        <v>573</v>
      </c>
      <c r="Q97">
        <v>97321</v>
      </c>
      <c r="R97" t="s">
        <v>574</v>
      </c>
      <c r="S97" t="s">
        <v>1977</v>
      </c>
      <c r="T97" t="e">
        <f>VLOOKUP(Table3[[#This Row],[Region]],managers5[],2,FALSE)</f>
        <v>#N/A</v>
      </c>
      <c r="U97" t="s">
        <v>1958</v>
      </c>
      <c r="V97" t="s">
        <v>1959</v>
      </c>
      <c r="W97" t="s">
        <v>14</v>
      </c>
      <c r="X97" t="s">
        <v>15</v>
      </c>
      <c r="Y97" t="s">
        <v>16</v>
      </c>
      <c r="Z97" t="s">
        <v>83</v>
      </c>
      <c r="AA97" t="s">
        <v>774</v>
      </c>
      <c r="AB97" t="s">
        <v>85</v>
      </c>
      <c r="AC97">
        <v>0.6</v>
      </c>
      <c r="AD97" s="1">
        <v>40882</v>
      </c>
    </row>
    <row r="98" spans="1:30" x14ac:dyDescent="0.35">
      <c r="A98">
        <v>3683</v>
      </c>
      <c r="B98">
        <v>122</v>
      </c>
      <c r="C98">
        <v>775</v>
      </c>
      <c r="D98" s="1">
        <v>40619</v>
      </c>
      <c r="E98" t="s">
        <v>41</v>
      </c>
      <c r="F98">
        <v>8</v>
      </c>
      <c r="G98">
        <v>31.87</v>
      </c>
      <c r="H98">
        <v>0.1</v>
      </c>
      <c r="I98" t="s">
        <v>9</v>
      </c>
      <c r="J98" s="8">
        <v>-1.25</v>
      </c>
      <c r="K98" s="8">
        <f>IF(Table3[[#This Row],[Return Status]] = "Returned", 0, Table3[[#This Row],[Profit]])</f>
        <v>0</v>
      </c>
      <c r="L98" s="8" t="str">
        <f>IFERROR(VLOOKUP(Table3[[#This Row],[Order ID]],returns[[Order ID]:[Status]],2,FALSE), "")</f>
        <v>Returned</v>
      </c>
      <c r="M98">
        <v>4.26</v>
      </c>
      <c r="N98">
        <v>1.2</v>
      </c>
      <c r="O98" t="s">
        <v>783</v>
      </c>
      <c r="P98" t="s">
        <v>134</v>
      </c>
      <c r="Q98">
        <v>2457</v>
      </c>
      <c r="R98" t="s">
        <v>135</v>
      </c>
      <c r="S98" t="s">
        <v>1979</v>
      </c>
      <c r="T98" t="e">
        <f>VLOOKUP(Table3[[#This Row],[Region]],managers5[],2,FALSE)</f>
        <v>#N/A</v>
      </c>
      <c r="U98" t="s">
        <v>1956</v>
      </c>
      <c r="W98" t="s">
        <v>14</v>
      </c>
      <c r="X98" t="s">
        <v>15</v>
      </c>
      <c r="Y98" t="s">
        <v>16</v>
      </c>
      <c r="Z98" t="s">
        <v>106</v>
      </c>
      <c r="AA98" t="s">
        <v>467</v>
      </c>
      <c r="AB98" t="s">
        <v>35</v>
      </c>
      <c r="AC98">
        <v>0.44</v>
      </c>
      <c r="AD98" s="1">
        <v>40621</v>
      </c>
    </row>
    <row r="99" spans="1:30" x14ac:dyDescent="0.35">
      <c r="A99">
        <v>3691</v>
      </c>
      <c r="B99">
        <v>121</v>
      </c>
      <c r="C99">
        <v>775</v>
      </c>
      <c r="D99" s="1">
        <v>40619</v>
      </c>
      <c r="E99" t="s">
        <v>41</v>
      </c>
      <c r="F99">
        <v>35</v>
      </c>
      <c r="G99">
        <v>43.57</v>
      </c>
      <c r="H99">
        <v>0.1</v>
      </c>
      <c r="I99" t="s">
        <v>9</v>
      </c>
      <c r="J99" s="8">
        <v>-19.170000000000002</v>
      </c>
      <c r="K99" s="8">
        <f>IF(Table3[[#This Row],[Return Status]] = "Returned", 0, Table3[[#This Row],[Profit]])</f>
        <v>0</v>
      </c>
      <c r="L99" s="8" t="str">
        <f>IFERROR(VLOOKUP(Table3[[#This Row],[Order ID]],returns[[Order ID]:[Status]],2,FALSE), "")</f>
        <v>Returned</v>
      </c>
      <c r="M99">
        <v>1.26</v>
      </c>
      <c r="N99">
        <v>0.7</v>
      </c>
      <c r="O99" t="s">
        <v>783</v>
      </c>
      <c r="P99" t="s">
        <v>134</v>
      </c>
      <c r="Q99">
        <v>2471</v>
      </c>
      <c r="R99" t="s">
        <v>135</v>
      </c>
      <c r="S99" t="s">
        <v>1979</v>
      </c>
      <c r="T99" t="e">
        <f>VLOOKUP(Table3[[#This Row],[Region]],managers5[],2,FALSE)</f>
        <v>#N/A</v>
      </c>
      <c r="U99" t="s">
        <v>1956</v>
      </c>
      <c r="W99" t="s">
        <v>14</v>
      </c>
      <c r="X99" t="s">
        <v>15</v>
      </c>
      <c r="Y99" t="s">
        <v>16</v>
      </c>
      <c r="Z99" t="s">
        <v>57</v>
      </c>
      <c r="AA99" t="s">
        <v>480</v>
      </c>
      <c r="AB99" t="s">
        <v>35</v>
      </c>
      <c r="AC99">
        <v>0.81</v>
      </c>
      <c r="AD99" s="1">
        <v>40620</v>
      </c>
    </row>
    <row r="100" spans="1:30" x14ac:dyDescent="0.35">
      <c r="A100">
        <v>7689</v>
      </c>
      <c r="B100">
        <v>2010</v>
      </c>
      <c r="C100">
        <v>14342</v>
      </c>
      <c r="D100" s="1">
        <v>39930</v>
      </c>
      <c r="E100" t="s">
        <v>32</v>
      </c>
      <c r="F100">
        <v>38</v>
      </c>
      <c r="G100">
        <v>10823.84</v>
      </c>
      <c r="H100">
        <v>0.09</v>
      </c>
      <c r="I100" t="s">
        <v>9</v>
      </c>
      <c r="J100" s="8">
        <v>3857.43</v>
      </c>
      <c r="K100" s="8">
        <f>IF(Table3[[#This Row],[Return Status]] = "Returned", 0, Table3[[#This Row],[Profit]])</f>
        <v>3857.43</v>
      </c>
      <c r="L100" s="8" t="str">
        <f>IFERROR(VLOOKUP(Table3[[#This Row],[Order ID]],returns[[Order ID]:[Status]],2,FALSE), "")</f>
        <v/>
      </c>
      <c r="M100">
        <v>300.97000000000003</v>
      </c>
      <c r="N100">
        <v>7.18</v>
      </c>
      <c r="O100" t="s">
        <v>1545</v>
      </c>
      <c r="P100" t="s">
        <v>120</v>
      </c>
      <c r="Q100">
        <v>72143</v>
      </c>
      <c r="R100" t="s">
        <v>56</v>
      </c>
      <c r="S100" t="s">
        <v>1978</v>
      </c>
      <c r="T100" t="e">
        <f>VLOOKUP(Table3[[#This Row],[Region]],managers5[],2,FALSE)</f>
        <v>#N/A</v>
      </c>
      <c r="U100" t="s">
        <v>1957</v>
      </c>
      <c r="V100" t="s">
        <v>1959</v>
      </c>
      <c r="W100" t="s">
        <v>14</v>
      </c>
      <c r="X100" t="s">
        <v>71</v>
      </c>
      <c r="Y100" t="s">
        <v>46</v>
      </c>
      <c r="Z100" t="s">
        <v>47</v>
      </c>
      <c r="AA100" t="s">
        <v>167</v>
      </c>
      <c r="AB100" t="s">
        <v>19</v>
      </c>
      <c r="AC100">
        <v>0.48</v>
      </c>
      <c r="AD100" s="2">
        <v>39930</v>
      </c>
    </row>
    <row r="101" spans="1:30" x14ac:dyDescent="0.35">
      <c r="A101">
        <v>4101</v>
      </c>
      <c r="B101">
        <v>124</v>
      </c>
      <c r="C101">
        <v>802</v>
      </c>
      <c r="D101" s="1">
        <v>40547</v>
      </c>
      <c r="E101" t="s">
        <v>41</v>
      </c>
      <c r="F101">
        <v>33</v>
      </c>
      <c r="G101">
        <v>378.6</v>
      </c>
      <c r="H101">
        <v>0.08</v>
      </c>
      <c r="I101" t="s">
        <v>9</v>
      </c>
      <c r="J101" s="8">
        <v>12.724500000000001</v>
      </c>
      <c r="K101" s="8">
        <f>IF(Table3[[#This Row],[Return Status]] = "Returned", 0, Table3[[#This Row],[Profit]])</f>
        <v>12.724500000000001</v>
      </c>
      <c r="L101" s="8" t="str">
        <f>IFERROR(VLOOKUP(Table3[[#This Row],[Order ID]],returns[[Order ID]:[Status]],2,FALSE), "")</f>
        <v/>
      </c>
      <c r="M101">
        <v>11.7</v>
      </c>
      <c r="N101">
        <v>5.63</v>
      </c>
      <c r="O101" t="s">
        <v>1037</v>
      </c>
      <c r="P101" t="s">
        <v>37</v>
      </c>
      <c r="Q101">
        <v>45801</v>
      </c>
      <c r="R101" t="s">
        <v>37</v>
      </c>
      <c r="S101" t="s">
        <v>1979</v>
      </c>
      <c r="T101" t="e">
        <f>VLOOKUP(Table3[[#This Row],[Region]],managers5[],2,FALSE)</f>
        <v>#N/A</v>
      </c>
      <c r="U101" t="s">
        <v>1956</v>
      </c>
      <c r="W101" t="s">
        <v>14</v>
      </c>
      <c r="X101" t="s">
        <v>71</v>
      </c>
      <c r="Y101" t="s">
        <v>16</v>
      </c>
      <c r="Z101" t="s">
        <v>17</v>
      </c>
      <c r="AA101" t="s">
        <v>1461</v>
      </c>
      <c r="AB101" t="s">
        <v>19</v>
      </c>
      <c r="AC101">
        <v>0.4</v>
      </c>
      <c r="AD101" s="1">
        <v>40549</v>
      </c>
    </row>
    <row r="102" spans="1:30" x14ac:dyDescent="0.35">
      <c r="A102">
        <v>4108</v>
      </c>
      <c r="B102">
        <v>125</v>
      </c>
      <c r="C102">
        <v>802</v>
      </c>
      <c r="D102" s="1">
        <v>40547</v>
      </c>
      <c r="E102" t="s">
        <v>41</v>
      </c>
      <c r="F102">
        <v>2</v>
      </c>
      <c r="G102">
        <v>38.5</v>
      </c>
      <c r="H102">
        <v>0.09</v>
      </c>
      <c r="I102" t="s">
        <v>9</v>
      </c>
      <c r="J102" s="8">
        <v>-52.139099999999999</v>
      </c>
      <c r="K102" s="8">
        <f>IF(Table3[[#This Row],[Return Status]] = "Returned", 0, Table3[[#This Row],[Profit]])</f>
        <v>-52.139099999999999</v>
      </c>
      <c r="L102" s="8" t="str">
        <f>IFERROR(VLOOKUP(Table3[[#This Row],[Order ID]],returns[[Order ID]:[Status]],2,FALSE), "")</f>
        <v/>
      </c>
      <c r="M102">
        <v>15.99</v>
      </c>
      <c r="N102">
        <v>9.4</v>
      </c>
      <c r="O102" t="s">
        <v>1037</v>
      </c>
      <c r="P102" t="s">
        <v>37</v>
      </c>
      <c r="Q102">
        <v>45801</v>
      </c>
      <c r="R102" t="s">
        <v>37</v>
      </c>
      <c r="S102" t="s">
        <v>1979</v>
      </c>
      <c r="T102" t="e">
        <f>VLOOKUP(Table3[[#This Row],[Region]],managers5[],2,FALSE)</f>
        <v>#N/A</v>
      </c>
      <c r="U102" t="s">
        <v>1956</v>
      </c>
      <c r="W102" t="s">
        <v>14</v>
      </c>
      <c r="X102" t="s">
        <v>71</v>
      </c>
      <c r="Y102" t="s">
        <v>46</v>
      </c>
      <c r="Z102" t="s">
        <v>124</v>
      </c>
      <c r="AA102" t="s">
        <v>746</v>
      </c>
      <c r="AB102" t="s">
        <v>19</v>
      </c>
      <c r="AC102">
        <v>0.49</v>
      </c>
      <c r="AD102" s="1">
        <v>40547</v>
      </c>
    </row>
    <row r="103" spans="1:30" x14ac:dyDescent="0.35">
      <c r="A103">
        <v>1259</v>
      </c>
      <c r="B103">
        <v>4264</v>
      </c>
      <c r="C103">
        <v>30343</v>
      </c>
      <c r="D103" s="1">
        <v>41050</v>
      </c>
      <c r="E103" t="s">
        <v>41</v>
      </c>
      <c r="F103">
        <v>8</v>
      </c>
      <c r="G103">
        <v>41343.21</v>
      </c>
      <c r="H103">
        <v>0.09</v>
      </c>
      <c r="I103" t="s">
        <v>9</v>
      </c>
      <c r="J103" s="8">
        <v>3852.19</v>
      </c>
      <c r="K103" s="8">
        <f>IF(Table3[[#This Row],[Return Status]] = "Returned", 0, Table3[[#This Row],[Profit]])</f>
        <v>3852.19</v>
      </c>
      <c r="L103" s="8" t="str">
        <f>IFERROR(VLOOKUP(Table3[[#This Row],[Order ID]],returns[[Order ID]:[Status]],2,FALSE), "")</f>
        <v/>
      </c>
      <c r="M103">
        <v>6783.02</v>
      </c>
      <c r="N103">
        <v>24.49</v>
      </c>
      <c r="O103" t="s">
        <v>1228</v>
      </c>
      <c r="P103" t="s">
        <v>43</v>
      </c>
      <c r="Q103">
        <v>27502</v>
      </c>
      <c r="R103" t="s">
        <v>44</v>
      </c>
      <c r="S103" t="s">
        <v>1978</v>
      </c>
      <c r="T103" t="e">
        <f>VLOOKUP(Table3[[#This Row],[Region]],managers5[],2,FALSE)</f>
        <v>#N/A</v>
      </c>
      <c r="U103" t="s">
        <v>1957</v>
      </c>
      <c r="V103" t="s">
        <v>1959</v>
      </c>
      <c r="W103" t="s">
        <v>14</v>
      </c>
      <c r="X103" t="s">
        <v>71</v>
      </c>
      <c r="Y103" t="s">
        <v>46</v>
      </c>
      <c r="Z103" t="s">
        <v>124</v>
      </c>
      <c r="AA103" t="s">
        <v>1229</v>
      </c>
      <c r="AB103" t="s">
        <v>85</v>
      </c>
      <c r="AC103">
        <v>0.39</v>
      </c>
      <c r="AD103" s="1">
        <v>41052</v>
      </c>
    </row>
    <row r="104" spans="1:30" x14ac:dyDescent="0.35">
      <c r="A104">
        <v>4363</v>
      </c>
      <c r="B104">
        <v>127</v>
      </c>
      <c r="C104">
        <v>807</v>
      </c>
      <c r="D104" s="1">
        <v>40505</v>
      </c>
      <c r="E104" t="s">
        <v>20</v>
      </c>
      <c r="F104">
        <v>45</v>
      </c>
      <c r="G104">
        <v>196.85</v>
      </c>
      <c r="H104">
        <v>0.01</v>
      </c>
      <c r="I104" t="s">
        <v>9</v>
      </c>
      <c r="J104" s="8">
        <v>-166.85</v>
      </c>
      <c r="K104" s="8">
        <f>IF(Table3[[#This Row],[Return Status]] = "Returned", 0, Table3[[#This Row],[Profit]])</f>
        <v>-166.85</v>
      </c>
      <c r="L104" s="8" t="str">
        <f>IFERROR(VLOOKUP(Table3[[#This Row],[Order ID]],returns[[Order ID]:[Status]],2,FALSE), "")</f>
        <v/>
      </c>
      <c r="M104">
        <v>4.28</v>
      </c>
      <c r="N104">
        <v>6.18</v>
      </c>
      <c r="O104" t="s">
        <v>1751</v>
      </c>
      <c r="P104" t="s">
        <v>573</v>
      </c>
      <c r="Q104">
        <v>60035</v>
      </c>
      <c r="R104" t="s">
        <v>574</v>
      </c>
      <c r="S104" t="s">
        <v>1977</v>
      </c>
      <c r="T104" t="e">
        <f>VLOOKUP(Table3[[#This Row],[Region]],managers5[],2,FALSE)</f>
        <v>#N/A</v>
      </c>
      <c r="U104" t="s">
        <v>1958</v>
      </c>
      <c r="V104" t="s">
        <v>1959</v>
      </c>
      <c r="W104" t="s">
        <v>14</v>
      </c>
      <c r="X104" t="s">
        <v>24</v>
      </c>
      <c r="Y104" t="s">
        <v>16</v>
      </c>
      <c r="Z104" t="s">
        <v>30</v>
      </c>
      <c r="AA104" t="s">
        <v>1860</v>
      </c>
      <c r="AB104" t="s">
        <v>19</v>
      </c>
      <c r="AC104">
        <v>0.4</v>
      </c>
      <c r="AD104" s="2">
        <v>40506</v>
      </c>
    </row>
    <row r="105" spans="1:30" x14ac:dyDescent="0.35">
      <c r="A105">
        <v>4364</v>
      </c>
      <c r="B105">
        <v>128</v>
      </c>
      <c r="C105">
        <v>807</v>
      </c>
      <c r="D105" s="1">
        <v>40505</v>
      </c>
      <c r="E105" t="s">
        <v>20</v>
      </c>
      <c r="F105">
        <v>32</v>
      </c>
      <c r="G105">
        <v>124.56</v>
      </c>
      <c r="H105">
        <v>0.04</v>
      </c>
      <c r="I105" t="s">
        <v>9</v>
      </c>
      <c r="J105" s="8">
        <v>-14.33</v>
      </c>
      <c r="K105" s="8">
        <f>IF(Table3[[#This Row],[Return Status]] = "Returned", 0, Table3[[#This Row],[Profit]])</f>
        <v>-14.33</v>
      </c>
      <c r="L105" s="8" t="str">
        <f>IFERROR(VLOOKUP(Table3[[#This Row],[Order ID]],returns[[Order ID]:[Status]],2,FALSE), "")</f>
        <v/>
      </c>
      <c r="M105">
        <v>3.95</v>
      </c>
      <c r="N105">
        <v>2</v>
      </c>
      <c r="O105" t="s">
        <v>1751</v>
      </c>
      <c r="P105" t="s">
        <v>573</v>
      </c>
      <c r="Q105">
        <v>60035</v>
      </c>
      <c r="R105" t="s">
        <v>574</v>
      </c>
      <c r="S105" t="s">
        <v>1977</v>
      </c>
      <c r="T105" t="e">
        <f>VLOOKUP(Table3[[#This Row],[Region]],managers5[],2,FALSE)</f>
        <v>#N/A</v>
      </c>
      <c r="U105" t="s">
        <v>1958</v>
      </c>
      <c r="V105" t="s">
        <v>1959</v>
      </c>
      <c r="W105" t="s">
        <v>14</v>
      </c>
      <c r="X105" t="s">
        <v>24</v>
      </c>
      <c r="Y105" t="s">
        <v>16</v>
      </c>
      <c r="Z105" t="s">
        <v>57</v>
      </c>
      <c r="AA105" t="s">
        <v>995</v>
      </c>
      <c r="AB105" t="s">
        <v>35</v>
      </c>
      <c r="AC105">
        <v>0.53</v>
      </c>
      <c r="AD105" s="2">
        <v>40506</v>
      </c>
    </row>
    <row r="106" spans="1:30" x14ac:dyDescent="0.35">
      <c r="A106">
        <v>1462</v>
      </c>
      <c r="B106">
        <v>129</v>
      </c>
      <c r="C106">
        <v>832</v>
      </c>
      <c r="D106" s="1">
        <v>41017</v>
      </c>
      <c r="E106" t="s">
        <v>32</v>
      </c>
      <c r="F106">
        <v>7</v>
      </c>
      <c r="G106">
        <v>53.46</v>
      </c>
      <c r="H106">
        <v>0.02</v>
      </c>
      <c r="I106" t="s">
        <v>9</v>
      </c>
      <c r="J106" s="8">
        <v>-17.579999999999998</v>
      </c>
      <c r="K106" s="8">
        <f>IF(Table3[[#This Row],[Return Status]] = "Returned", 0, Table3[[#This Row],[Profit]])</f>
        <v>-17.579999999999998</v>
      </c>
      <c r="L106" s="8" t="str">
        <f>IFERROR(VLOOKUP(Table3[[#This Row],[Order ID]],returns[[Order ID]:[Status]],2,FALSE), "")</f>
        <v/>
      </c>
      <c r="M106">
        <v>6.48</v>
      </c>
      <c r="N106">
        <v>5.9</v>
      </c>
      <c r="O106" t="s">
        <v>1315</v>
      </c>
      <c r="P106" t="s">
        <v>142</v>
      </c>
      <c r="Q106">
        <v>84118</v>
      </c>
      <c r="R106" t="s">
        <v>143</v>
      </c>
      <c r="S106" t="s">
        <v>1976</v>
      </c>
      <c r="T106" t="e">
        <f>VLOOKUP(Table3[[#This Row],[Region]],managers5[],2,FALSE)</f>
        <v>#N/A</v>
      </c>
      <c r="U106" t="s">
        <v>1955</v>
      </c>
      <c r="V106" t="s">
        <v>1959</v>
      </c>
      <c r="W106" t="s">
        <v>14</v>
      </c>
      <c r="X106" t="s">
        <v>71</v>
      </c>
      <c r="Y106" t="s">
        <v>16</v>
      </c>
      <c r="Z106" t="s">
        <v>30</v>
      </c>
      <c r="AA106" t="s">
        <v>1316</v>
      </c>
      <c r="AB106" t="s">
        <v>19</v>
      </c>
      <c r="AC106">
        <v>0.37</v>
      </c>
      <c r="AD106" s="1">
        <v>41021</v>
      </c>
    </row>
    <row r="107" spans="1:30" x14ac:dyDescent="0.35">
      <c r="A107">
        <v>7537</v>
      </c>
      <c r="B107">
        <v>131</v>
      </c>
      <c r="C107">
        <v>834</v>
      </c>
      <c r="D107" s="1">
        <v>39955</v>
      </c>
      <c r="E107" t="s">
        <v>20</v>
      </c>
      <c r="F107">
        <v>15</v>
      </c>
      <c r="G107">
        <v>1813.04</v>
      </c>
      <c r="H107">
        <v>0.01</v>
      </c>
      <c r="I107" t="s">
        <v>49</v>
      </c>
      <c r="J107" s="8">
        <v>-164.39519999999999</v>
      </c>
      <c r="K107" s="8">
        <f>IF(Table3[[#This Row],[Return Status]] = "Returned", 0, Table3[[#This Row],[Profit]])</f>
        <v>-164.39519999999999</v>
      </c>
      <c r="L107" s="8" t="str">
        <f>IFERROR(VLOOKUP(Table3[[#This Row],[Order ID]],returns[[Order ID]:[Status]],2,FALSE), "")</f>
        <v/>
      </c>
      <c r="M107">
        <v>115.99</v>
      </c>
      <c r="N107">
        <v>56.14</v>
      </c>
      <c r="O107" t="s">
        <v>1402</v>
      </c>
      <c r="P107" t="s">
        <v>22</v>
      </c>
      <c r="Q107">
        <v>80013</v>
      </c>
      <c r="R107" t="s">
        <v>23</v>
      </c>
      <c r="S107" t="s">
        <v>1976</v>
      </c>
      <c r="T107" t="e">
        <f>VLOOKUP(Table3[[#This Row],[Region]],managers5[],2,FALSE)</f>
        <v>#N/A</v>
      </c>
      <c r="U107" t="s">
        <v>1955</v>
      </c>
      <c r="V107" t="s">
        <v>1959</v>
      </c>
      <c r="W107" t="s">
        <v>14</v>
      </c>
      <c r="X107" t="s">
        <v>24</v>
      </c>
      <c r="Y107" t="s">
        <v>46</v>
      </c>
      <c r="Z107" t="s">
        <v>124</v>
      </c>
      <c r="AA107" t="s">
        <v>846</v>
      </c>
      <c r="AB107" t="s">
        <v>74</v>
      </c>
      <c r="AC107">
        <v>0.4</v>
      </c>
      <c r="AD107" s="2">
        <v>39956</v>
      </c>
    </row>
    <row r="108" spans="1:30" x14ac:dyDescent="0.35">
      <c r="A108">
        <v>1139</v>
      </c>
      <c r="B108">
        <v>135</v>
      </c>
      <c r="C108">
        <v>868</v>
      </c>
      <c r="D108" s="1">
        <v>41068</v>
      </c>
      <c r="E108" t="s">
        <v>8</v>
      </c>
      <c r="F108">
        <v>31</v>
      </c>
      <c r="G108">
        <v>1474.33</v>
      </c>
      <c r="H108">
        <v>0.04</v>
      </c>
      <c r="I108" t="s">
        <v>9</v>
      </c>
      <c r="J108" s="8">
        <v>114.46</v>
      </c>
      <c r="K108" s="8">
        <f>IF(Table3[[#This Row],[Return Status]] = "Returned", 0, Table3[[#This Row],[Profit]])</f>
        <v>114.46</v>
      </c>
      <c r="L108" s="8" t="str">
        <f>IFERROR(VLOOKUP(Table3[[#This Row],[Order ID]],returns[[Order ID]:[Status]],2,FALSE), "")</f>
        <v/>
      </c>
      <c r="M108">
        <v>47.98</v>
      </c>
      <c r="N108">
        <v>3.61</v>
      </c>
      <c r="O108" t="s">
        <v>483</v>
      </c>
      <c r="P108" t="s">
        <v>573</v>
      </c>
      <c r="Q108">
        <v>60035</v>
      </c>
      <c r="R108" t="s">
        <v>574</v>
      </c>
      <c r="S108" t="s">
        <v>1977</v>
      </c>
      <c r="T108" t="e">
        <f>VLOOKUP(Table3[[#This Row],[Region]],managers5[],2,FALSE)</f>
        <v>#N/A</v>
      </c>
      <c r="U108" t="s">
        <v>1958</v>
      </c>
      <c r="V108" t="s">
        <v>1959</v>
      </c>
      <c r="W108" t="s">
        <v>14</v>
      </c>
      <c r="X108" t="s">
        <v>24</v>
      </c>
      <c r="Y108" t="s">
        <v>46</v>
      </c>
      <c r="Z108" t="s">
        <v>47</v>
      </c>
      <c r="AA108" t="s">
        <v>884</v>
      </c>
      <c r="AB108" t="s">
        <v>109</v>
      </c>
      <c r="AC108">
        <v>0.71</v>
      </c>
      <c r="AD108" s="1">
        <v>41070</v>
      </c>
    </row>
    <row r="109" spans="1:30" x14ac:dyDescent="0.35">
      <c r="A109">
        <v>1143</v>
      </c>
      <c r="B109">
        <v>134</v>
      </c>
      <c r="C109">
        <v>868</v>
      </c>
      <c r="D109" s="1">
        <v>41068</v>
      </c>
      <c r="E109" t="s">
        <v>8</v>
      </c>
      <c r="F109">
        <v>32</v>
      </c>
      <c r="G109">
        <v>716.84</v>
      </c>
      <c r="H109">
        <v>0</v>
      </c>
      <c r="I109" t="s">
        <v>9</v>
      </c>
      <c r="J109" s="8">
        <v>134.72</v>
      </c>
      <c r="K109" s="8">
        <f>IF(Table3[[#This Row],[Return Status]] = "Returned", 0, Table3[[#This Row],[Profit]])</f>
        <v>134.72</v>
      </c>
      <c r="L109" s="8" t="str">
        <f>IFERROR(VLOOKUP(Table3[[#This Row],[Order ID]],returns[[Order ID]:[Status]],2,FALSE), "")</f>
        <v/>
      </c>
      <c r="M109">
        <v>21.78</v>
      </c>
      <c r="N109">
        <v>5.94</v>
      </c>
      <c r="O109" t="s">
        <v>483</v>
      </c>
      <c r="P109" t="s">
        <v>573</v>
      </c>
      <c r="Q109">
        <v>60035</v>
      </c>
      <c r="R109" t="s">
        <v>574</v>
      </c>
      <c r="S109" t="s">
        <v>1977</v>
      </c>
      <c r="T109" t="e">
        <f>VLOOKUP(Table3[[#This Row],[Region]],managers5[],2,FALSE)</f>
        <v>#N/A</v>
      </c>
      <c r="U109" t="s">
        <v>1958</v>
      </c>
      <c r="V109" t="s">
        <v>1959</v>
      </c>
      <c r="W109" t="s">
        <v>14</v>
      </c>
      <c r="X109" t="s">
        <v>24</v>
      </c>
      <c r="Y109" t="s">
        <v>16</v>
      </c>
      <c r="Z109" t="s">
        <v>83</v>
      </c>
      <c r="AA109" t="s">
        <v>1175</v>
      </c>
      <c r="AB109" t="s">
        <v>69</v>
      </c>
      <c r="AC109">
        <v>0.5</v>
      </c>
      <c r="AD109" s="1">
        <v>41069</v>
      </c>
    </row>
    <row r="110" spans="1:30" x14ac:dyDescent="0.35">
      <c r="A110">
        <v>3135</v>
      </c>
      <c r="B110">
        <v>2614</v>
      </c>
      <c r="C110">
        <v>18884</v>
      </c>
      <c r="D110" s="1">
        <v>40718</v>
      </c>
      <c r="E110" t="s">
        <v>8</v>
      </c>
      <c r="F110">
        <v>29</v>
      </c>
      <c r="G110">
        <v>13571.7</v>
      </c>
      <c r="H110">
        <v>0</v>
      </c>
      <c r="I110" t="s">
        <v>9</v>
      </c>
      <c r="J110" s="8">
        <v>3825.69</v>
      </c>
      <c r="K110" s="8">
        <f>IF(Table3[[#This Row],[Return Status]] = "Returned", 0, Table3[[#This Row],[Profit]])</f>
        <v>3825.69</v>
      </c>
      <c r="L110" s="8" t="str">
        <f>IFERROR(VLOOKUP(Table3[[#This Row],[Order ID]],returns[[Order ID]:[Status]],2,FALSE), "")</f>
        <v/>
      </c>
      <c r="M110">
        <v>449.99</v>
      </c>
      <c r="N110">
        <v>24.49</v>
      </c>
      <c r="O110" t="s">
        <v>700</v>
      </c>
      <c r="P110" t="s">
        <v>120</v>
      </c>
      <c r="Q110">
        <v>32789</v>
      </c>
      <c r="R110" t="s">
        <v>56</v>
      </c>
      <c r="S110" t="s">
        <v>1978</v>
      </c>
      <c r="T110" t="e">
        <f>VLOOKUP(Table3[[#This Row],[Region]],managers5[],2,FALSE)</f>
        <v>#N/A</v>
      </c>
      <c r="U110" t="s">
        <v>1957</v>
      </c>
      <c r="V110" t="s">
        <v>1959</v>
      </c>
      <c r="W110" t="s">
        <v>14</v>
      </c>
      <c r="X110" t="s">
        <v>24</v>
      </c>
      <c r="Y110" t="s">
        <v>46</v>
      </c>
      <c r="Z110" t="s">
        <v>243</v>
      </c>
      <c r="AA110" t="s">
        <v>596</v>
      </c>
      <c r="AB110" t="s">
        <v>85</v>
      </c>
      <c r="AC110">
        <v>0.52</v>
      </c>
      <c r="AD110" s="1">
        <v>40720</v>
      </c>
    </row>
    <row r="111" spans="1:30" x14ac:dyDescent="0.35">
      <c r="A111">
        <v>2392</v>
      </c>
      <c r="B111">
        <v>137</v>
      </c>
      <c r="C111">
        <v>871</v>
      </c>
      <c r="D111" s="1">
        <v>40861</v>
      </c>
      <c r="E111" t="s">
        <v>32</v>
      </c>
      <c r="F111">
        <v>17</v>
      </c>
      <c r="G111">
        <v>104.94</v>
      </c>
      <c r="H111">
        <v>0.06</v>
      </c>
      <c r="I111" t="s">
        <v>9</v>
      </c>
      <c r="J111" s="8">
        <v>-34.97</v>
      </c>
      <c r="K111" s="8">
        <f>IF(Table3[[#This Row],[Return Status]] = "Returned", 0, Table3[[#This Row],[Profit]])</f>
        <v>-34.97</v>
      </c>
      <c r="L111" s="8" t="str">
        <f>IFERROR(VLOOKUP(Table3[[#This Row],[Order ID]],returns[[Order ID]:[Status]],2,FALSE), "")</f>
        <v/>
      </c>
      <c r="M111">
        <v>6.24</v>
      </c>
      <c r="N111">
        <v>5.22</v>
      </c>
      <c r="O111" t="s">
        <v>1360</v>
      </c>
      <c r="P111" t="s">
        <v>11</v>
      </c>
      <c r="Q111">
        <v>95070</v>
      </c>
      <c r="R111" t="s">
        <v>12</v>
      </c>
      <c r="S111" t="s">
        <v>1976</v>
      </c>
      <c r="T111" t="e">
        <f>VLOOKUP(Table3[[#This Row],[Region]],managers5[],2,FALSE)</f>
        <v>#N/A</v>
      </c>
      <c r="U111" t="s">
        <v>1955</v>
      </c>
      <c r="V111" t="s">
        <v>1959</v>
      </c>
      <c r="W111" t="s">
        <v>14</v>
      </c>
      <c r="X111" t="s">
        <v>24</v>
      </c>
      <c r="Y111" t="s">
        <v>50</v>
      </c>
      <c r="Z111" t="s">
        <v>61</v>
      </c>
      <c r="AA111" t="s">
        <v>138</v>
      </c>
      <c r="AB111" t="s">
        <v>19</v>
      </c>
      <c r="AC111">
        <v>0.6</v>
      </c>
      <c r="AD111" s="1">
        <v>40861</v>
      </c>
    </row>
    <row r="112" spans="1:30" x14ac:dyDescent="0.35">
      <c r="A112">
        <v>5388</v>
      </c>
      <c r="B112">
        <v>139</v>
      </c>
      <c r="C112">
        <v>898</v>
      </c>
      <c r="D112" s="1">
        <v>40331</v>
      </c>
      <c r="E112" t="s">
        <v>77</v>
      </c>
      <c r="F112">
        <v>40</v>
      </c>
      <c r="G112">
        <v>676.13</v>
      </c>
      <c r="H112">
        <v>0.03</v>
      </c>
      <c r="I112" t="s">
        <v>9</v>
      </c>
      <c r="J112" s="8">
        <v>45.39</v>
      </c>
      <c r="K112" s="8">
        <f>IF(Table3[[#This Row],[Return Status]] = "Returned", 0, Table3[[#This Row],[Profit]])</f>
        <v>45.39</v>
      </c>
      <c r="L112" s="8" t="str">
        <f>IFERROR(VLOOKUP(Table3[[#This Row],[Order ID]],returns[[Order ID]:[Status]],2,FALSE), "")</f>
        <v/>
      </c>
      <c r="M112">
        <v>15.98</v>
      </c>
      <c r="N112">
        <v>6.5</v>
      </c>
      <c r="O112" t="s">
        <v>1662</v>
      </c>
      <c r="P112" t="s">
        <v>131</v>
      </c>
      <c r="Q112">
        <v>21740</v>
      </c>
      <c r="R112" t="s">
        <v>132</v>
      </c>
      <c r="S112" t="s">
        <v>1979</v>
      </c>
      <c r="T112" t="e">
        <f>VLOOKUP(Table3[[#This Row],[Region]],managers5[],2,FALSE)</f>
        <v>#N/A</v>
      </c>
      <c r="U112" t="s">
        <v>1956</v>
      </c>
      <c r="W112" t="s">
        <v>14</v>
      </c>
      <c r="X112" t="s">
        <v>39</v>
      </c>
      <c r="Y112" t="s">
        <v>46</v>
      </c>
      <c r="Z112" t="s">
        <v>47</v>
      </c>
      <c r="AA112" t="s">
        <v>379</v>
      </c>
      <c r="AB112" t="s">
        <v>19</v>
      </c>
      <c r="AC112">
        <v>0.48</v>
      </c>
      <c r="AD112" s="2">
        <v>40333</v>
      </c>
    </row>
    <row r="113" spans="1:30" x14ac:dyDescent="0.35">
      <c r="A113">
        <v>5397</v>
      </c>
      <c r="B113">
        <v>140</v>
      </c>
      <c r="C113">
        <v>898</v>
      </c>
      <c r="D113" s="1">
        <v>40331</v>
      </c>
      <c r="E113" t="s">
        <v>77</v>
      </c>
      <c r="F113">
        <v>26</v>
      </c>
      <c r="G113">
        <v>7668.55</v>
      </c>
      <c r="H113">
        <v>0.04</v>
      </c>
      <c r="I113" t="s">
        <v>49</v>
      </c>
      <c r="J113" s="8">
        <v>-715.77820599999995</v>
      </c>
      <c r="K113" s="8">
        <f>IF(Table3[[#This Row],[Return Status]] = "Returned", 0, Table3[[#This Row],[Profit]])</f>
        <v>-715.77820599999995</v>
      </c>
      <c r="L113" s="8" t="str">
        <f>IFERROR(VLOOKUP(Table3[[#This Row],[Order ID]],returns[[Order ID]:[Status]],2,FALSE), "")</f>
        <v/>
      </c>
      <c r="M113">
        <v>296.18</v>
      </c>
      <c r="N113">
        <v>54.12</v>
      </c>
      <c r="O113" t="s">
        <v>1662</v>
      </c>
      <c r="P113" t="s">
        <v>131</v>
      </c>
      <c r="Q113">
        <v>21740</v>
      </c>
      <c r="R113" t="s">
        <v>132</v>
      </c>
      <c r="S113" t="s">
        <v>1979</v>
      </c>
      <c r="T113" t="e">
        <f>VLOOKUP(Table3[[#This Row],[Region]],managers5[],2,FALSE)</f>
        <v>#N/A</v>
      </c>
      <c r="U113" t="s">
        <v>1956</v>
      </c>
      <c r="W113" t="s">
        <v>14</v>
      </c>
      <c r="X113" t="s">
        <v>39</v>
      </c>
      <c r="Y113" t="s">
        <v>50</v>
      </c>
      <c r="Z113" t="s">
        <v>51</v>
      </c>
      <c r="AA113" t="s">
        <v>928</v>
      </c>
      <c r="AB113" t="s">
        <v>53</v>
      </c>
      <c r="AC113">
        <v>0.76</v>
      </c>
      <c r="AD113" s="2">
        <v>40331</v>
      </c>
    </row>
    <row r="114" spans="1:30" x14ac:dyDescent="0.35">
      <c r="A114">
        <v>6759</v>
      </c>
      <c r="B114">
        <v>141</v>
      </c>
      <c r="C114">
        <v>900</v>
      </c>
      <c r="D114" s="1">
        <v>40086</v>
      </c>
      <c r="E114" t="s">
        <v>8</v>
      </c>
      <c r="F114">
        <v>29</v>
      </c>
      <c r="G114">
        <v>1193.6500000000001</v>
      </c>
      <c r="H114">
        <v>7.0000000000000007E-2</v>
      </c>
      <c r="I114" t="s">
        <v>9</v>
      </c>
      <c r="J114" s="8">
        <v>507.57749999999999</v>
      </c>
      <c r="K114" s="8">
        <f>IF(Table3[[#This Row],[Return Status]] = "Returned", 0, Table3[[#This Row],[Profit]])</f>
        <v>507.57749999999999</v>
      </c>
      <c r="L114" s="8" t="str">
        <f>IFERROR(VLOOKUP(Table3[[#This Row],[Order ID]],returns[[Order ID]:[Status]],2,FALSE), "")</f>
        <v/>
      </c>
      <c r="M114">
        <v>40.98</v>
      </c>
      <c r="N114">
        <v>2.99</v>
      </c>
      <c r="O114" t="s">
        <v>1174</v>
      </c>
      <c r="P114" t="s">
        <v>134</v>
      </c>
      <c r="Q114">
        <v>1469</v>
      </c>
      <c r="R114" t="s">
        <v>135</v>
      </c>
      <c r="S114" t="s">
        <v>1979</v>
      </c>
      <c r="T114" t="e">
        <f>VLOOKUP(Table3[[#This Row],[Region]],managers5[],2,FALSE)</f>
        <v>#N/A</v>
      </c>
      <c r="U114" t="s">
        <v>1956</v>
      </c>
      <c r="W114" t="s">
        <v>14</v>
      </c>
      <c r="X114" t="s">
        <v>24</v>
      </c>
      <c r="Y114" t="s">
        <v>16</v>
      </c>
      <c r="Z114" t="s">
        <v>17</v>
      </c>
      <c r="AA114" t="s">
        <v>1781</v>
      </c>
      <c r="AB114" t="s">
        <v>19</v>
      </c>
      <c r="AC114">
        <v>0.36</v>
      </c>
      <c r="AD114" s="2">
        <v>40087</v>
      </c>
    </row>
    <row r="115" spans="1:30" x14ac:dyDescent="0.35">
      <c r="A115">
        <v>3759</v>
      </c>
      <c r="B115">
        <v>143</v>
      </c>
      <c r="C115">
        <v>928</v>
      </c>
      <c r="D115" s="1">
        <v>40603</v>
      </c>
      <c r="E115" t="s">
        <v>32</v>
      </c>
      <c r="F115">
        <v>21</v>
      </c>
      <c r="G115">
        <v>1222.68</v>
      </c>
      <c r="H115">
        <v>0.06</v>
      </c>
      <c r="I115" t="s">
        <v>33</v>
      </c>
      <c r="J115" s="8">
        <v>300.97000000000003</v>
      </c>
      <c r="K115" s="8">
        <f>IF(Table3[[#This Row],[Return Status]] = "Returned", 0, Table3[[#This Row],[Profit]])</f>
        <v>0</v>
      </c>
      <c r="L115" s="8" t="str">
        <f>IFERROR(VLOOKUP(Table3[[#This Row],[Order ID]],returns[[Order ID]:[Status]],2,FALSE), "")</f>
        <v>Returned</v>
      </c>
      <c r="M115">
        <v>59.98</v>
      </c>
      <c r="N115">
        <v>3.99</v>
      </c>
      <c r="O115" t="s">
        <v>719</v>
      </c>
      <c r="P115" t="s">
        <v>573</v>
      </c>
      <c r="Q115">
        <v>60035</v>
      </c>
      <c r="R115" t="s">
        <v>574</v>
      </c>
      <c r="S115" t="s">
        <v>1977</v>
      </c>
      <c r="T115" t="e">
        <f>VLOOKUP(Table3[[#This Row],[Region]],managers5[],2,FALSE)</f>
        <v>#N/A</v>
      </c>
      <c r="U115" t="s">
        <v>1958</v>
      </c>
      <c r="V115" t="s">
        <v>1959</v>
      </c>
      <c r="W115" t="s">
        <v>14</v>
      </c>
      <c r="X115" t="s">
        <v>39</v>
      </c>
      <c r="Y115" t="s">
        <v>16</v>
      </c>
      <c r="Z115" t="s">
        <v>83</v>
      </c>
      <c r="AA115" t="s">
        <v>1272</v>
      </c>
      <c r="AB115" t="s">
        <v>19</v>
      </c>
      <c r="AC115">
        <v>0.56999999999999995</v>
      </c>
      <c r="AD115" s="1">
        <v>40608</v>
      </c>
    </row>
    <row r="116" spans="1:30" x14ac:dyDescent="0.35">
      <c r="A116">
        <v>3778</v>
      </c>
      <c r="B116">
        <v>144</v>
      </c>
      <c r="C116">
        <v>928</v>
      </c>
      <c r="D116" s="1">
        <v>40603</v>
      </c>
      <c r="E116" t="s">
        <v>32</v>
      </c>
      <c r="F116">
        <v>26</v>
      </c>
      <c r="G116">
        <v>390.2</v>
      </c>
      <c r="H116">
        <v>0.02</v>
      </c>
      <c r="I116" t="s">
        <v>33</v>
      </c>
      <c r="J116" s="8">
        <v>45</v>
      </c>
      <c r="K116" s="8">
        <f>IF(Table3[[#This Row],[Return Status]] = "Returned", 0, Table3[[#This Row],[Profit]])</f>
        <v>0</v>
      </c>
      <c r="L116" s="8" t="str">
        <f>IFERROR(VLOOKUP(Table3[[#This Row],[Order ID]],returns[[Order ID]:[Status]],2,FALSE), "")</f>
        <v>Returned</v>
      </c>
      <c r="M116">
        <v>14.58</v>
      </c>
      <c r="N116">
        <v>7.4</v>
      </c>
      <c r="O116" t="s">
        <v>719</v>
      </c>
      <c r="P116" t="s">
        <v>573</v>
      </c>
      <c r="Q116">
        <v>60035</v>
      </c>
      <c r="R116" t="s">
        <v>574</v>
      </c>
      <c r="S116" t="s">
        <v>1977</v>
      </c>
      <c r="T116" t="e">
        <f>VLOOKUP(Table3[[#This Row],[Region]],managers5[],2,FALSE)</f>
        <v>#N/A</v>
      </c>
      <c r="U116" t="s">
        <v>1958</v>
      </c>
      <c r="V116" t="s">
        <v>1959</v>
      </c>
      <c r="W116" t="s">
        <v>14</v>
      </c>
      <c r="X116" t="s">
        <v>39</v>
      </c>
      <c r="Y116" t="s">
        <v>50</v>
      </c>
      <c r="Z116" t="s">
        <v>61</v>
      </c>
      <c r="AA116" t="s">
        <v>214</v>
      </c>
      <c r="AB116" t="s">
        <v>19</v>
      </c>
      <c r="AC116">
        <v>0.48</v>
      </c>
      <c r="AD116" s="1">
        <v>40605</v>
      </c>
    </row>
    <row r="117" spans="1:30" x14ac:dyDescent="0.35">
      <c r="A117">
        <v>469</v>
      </c>
      <c r="B117">
        <v>145</v>
      </c>
      <c r="C117">
        <v>929</v>
      </c>
      <c r="D117" s="1">
        <v>41183</v>
      </c>
      <c r="E117" t="s">
        <v>77</v>
      </c>
      <c r="F117">
        <v>21</v>
      </c>
      <c r="G117">
        <v>227.66</v>
      </c>
      <c r="H117">
        <v>0.04</v>
      </c>
      <c r="I117" t="s">
        <v>9</v>
      </c>
      <c r="J117" s="8">
        <v>-100.16</v>
      </c>
      <c r="K117" s="8">
        <f>IF(Table3[[#This Row],[Return Status]] = "Returned", 0, Table3[[#This Row],[Profit]])</f>
        <v>-100.16</v>
      </c>
      <c r="L117" s="8" t="str">
        <f>IFERROR(VLOOKUP(Table3[[#This Row],[Order ID]],returns[[Order ID]:[Status]],2,FALSE), "")</f>
        <v/>
      </c>
      <c r="M117">
        <v>10.97</v>
      </c>
      <c r="N117">
        <v>6.5</v>
      </c>
      <c r="O117" t="s">
        <v>674</v>
      </c>
      <c r="P117" t="s">
        <v>11</v>
      </c>
      <c r="Q117">
        <v>95928</v>
      </c>
      <c r="R117" t="s">
        <v>12</v>
      </c>
      <c r="S117" t="s">
        <v>1976</v>
      </c>
      <c r="T117" t="e">
        <f>VLOOKUP(Table3[[#This Row],[Region]],managers5[],2,FALSE)</f>
        <v>#N/A</v>
      </c>
      <c r="U117" t="s">
        <v>1955</v>
      </c>
      <c r="V117" t="s">
        <v>1959</v>
      </c>
      <c r="W117" t="s">
        <v>14</v>
      </c>
      <c r="X117" t="s">
        <v>71</v>
      </c>
      <c r="Y117" t="s">
        <v>46</v>
      </c>
      <c r="Z117" t="s">
        <v>47</v>
      </c>
      <c r="AA117" t="s">
        <v>536</v>
      </c>
      <c r="AB117" t="s">
        <v>19</v>
      </c>
      <c r="AC117">
        <v>0.64</v>
      </c>
      <c r="AD117" s="1">
        <v>41186</v>
      </c>
    </row>
    <row r="118" spans="1:30" x14ac:dyDescent="0.35">
      <c r="A118">
        <v>485</v>
      </c>
      <c r="B118">
        <v>146</v>
      </c>
      <c r="C118">
        <v>929</v>
      </c>
      <c r="D118" s="1">
        <v>41183</v>
      </c>
      <c r="E118" t="s">
        <v>77</v>
      </c>
      <c r="F118">
        <v>39</v>
      </c>
      <c r="G118">
        <v>84.33</v>
      </c>
      <c r="H118">
        <v>0.04</v>
      </c>
      <c r="I118" t="s">
        <v>9</v>
      </c>
      <c r="J118" s="8">
        <v>-64.290000000000006</v>
      </c>
      <c r="K118" s="8">
        <f>IF(Table3[[#This Row],[Return Status]] = "Returned", 0, Table3[[#This Row],[Profit]])</f>
        <v>-64.290000000000006</v>
      </c>
      <c r="L118" s="8" t="str">
        <f>IFERROR(VLOOKUP(Table3[[#This Row],[Order ID]],returns[[Order ID]:[Status]],2,FALSE), "")</f>
        <v/>
      </c>
      <c r="M118">
        <v>2.08</v>
      </c>
      <c r="N118">
        <v>2.56</v>
      </c>
      <c r="O118" t="s">
        <v>674</v>
      </c>
      <c r="P118" t="s">
        <v>11</v>
      </c>
      <c r="Q118">
        <v>95928</v>
      </c>
      <c r="R118" t="s">
        <v>12</v>
      </c>
      <c r="S118" t="s">
        <v>1976</v>
      </c>
      <c r="T118" t="e">
        <f>VLOOKUP(Table3[[#This Row],[Region]],managers5[],2,FALSE)</f>
        <v>#N/A</v>
      </c>
      <c r="U118" t="s">
        <v>1955</v>
      </c>
      <c r="V118" t="s">
        <v>1959</v>
      </c>
      <c r="W118" t="s">
        <v>14</v>
      </c>
      <c r="X118" t="s">
        <v>71</v>
      </c>
      <c r="Y118" t="s">
        <v>16</v>
      </c>
      <c r="Z118" t="s">
        <v>67</v>
      </c>
      <c r="AA118" t="s">
        <v>423</v>
      </c>
      <c r="AB118" t="s">
        <v>109</v>
      </c>
      <c r="AC118">
        <v>0.55000000000000004</v>
      </c>
      <c r="AD118" s="1">
        <v>41185</v>
      </c>
    </row>
    <row r="119" spans="1:30" x14ac:dyDescent="0.35">
      <c r="A119">
        <v>6261</v>
      </c>
      <c r="B119">
        <v>4511</v>
      </c>
      <c r="C119">
        <v>32101</v>
      </c>
      <c r="D119" s="1">
        <v>40173</v>
      </c>
      <c r="E119" t="s">
        <v>32</v>
      </c>
      <c r="F119">
        <v>48</v>
      </c>
      <c r="G119">
        <v>14567.15</v>
      </c>
      <c r="H119">
        <v>0.04</v>
      </c>
      <c r="I119" t="s">
        <v>49</v>
      </c>
      <c r="J119" s="8">
        <v>3799.59</v>
      </c>
      <c r="K119" s="8">
        <f>IF(Table3[[#This Row],[Return Status]] = "Returned", 0, Table3[[#This Row],[Profit]])</f>
        <v>3799.59</v>
      </c>
      <c r="L119" s="8" t="str">
        <f>IFERROR(VLOOKUP(Table3[[#This Row],[Order ID]],returns[[Order ID]:[Status]],2,FALSE), "")</f>
        <v/>
      </c>
      <c r="M119">
        <v>291.73</v>
      </c>
      <c r="N119">
        <v>48.8</v>
      </c>
      <c r="O119" t="s">
        <v>1104</v>
      </c>
      <c r="P119" t="s">
        <v>43</v>
      </c>
      <c r="Q119">
        <v>23111</v>
      </c>
      <c r="R119" t="s">
        <v>44</v>
      </c>
      <c r="S119" t="s">
        <v>1978</v>
      </c>
      <c r="T119" t="e">
        <f>VLOOKUP(Table3[[#This Row],[Region]],managers5[],2,FALSE)</f>
        <v>#N/A</v>
      </c>
      <c r="U119" t="s">
        <v>1957</v>
      </c>
      <c r="V119" t="s">
        <v>1959</v>
      </c>
      <c r="W119" t="s">
        <v>14</v>
      </c>
      <c r="X119" t="s">
        <v>71</v>
      </c>
      <c r="Y119" t="s">
        <v>50</v>
      </c>
      <c r="Z119" t="s">
        <v>72</v>
      </c>
      <c r="AA119" t="s">
        <v>362</v>
      </c>
      <c r="AB119" t="s">
        <v>74</v>
      </c>
      <c r="AC119">
        <v>0.56000000000000005</v>
      </c>
      <c r="AD119" s="2">
        <v>40177</v>
      </c>
    </row>
    <row r="120" spans="1:30" x14ac:dyDescent="0.35">
      <c r="A120">
        <v>611</v>
      </c>
      <c r="B120">
        <v>6694</v>
      </c>
      <c r="C120">
        <v>47622</v>
      </c>
      <c r="D120" s="1">
        <v>41164</v>
      </c>
      <c r="E120" t="s">
        <v>8</v>
      </c>
      <c r="F120">
        <v>41</v>
      </c>
      <c r="G120">
        <v>8188.19</v>
      </c>
      <c r="H120">
        <v>0.05</v>
      </c>
      <c r="I120" t="s">
        <v>9</v>
      </c>
      <c r="J120" s="8">
        <v>3702</v>
      </c>
      <c r="K120" s="8">
        <f>IF(Table3[[#This Row],[Return Status]] = "Returned", 0, Table3[[#This Row],[Profit]])</f>
        <v>3702</v>
      </c>
      <c r="L120" s="8" t="str">
        <f>IFERROR(VLOOKUP(Table3[[#This Row],[Order ID]],returns[[Order ID]:[Status]],2,FALSE), "")</f>
        <v/>
      </c>
      <c r="M120">
        <v>204.1</v>
      </c>
      <c r="N120">
        <v>13.99</v>
      </c>
      <c r="O120" t="s">
        <v>802</v>
      </c>
      <c r="P120" t="s">
        <v>55</v>
      </c>
      <c r="Q120">
        <v>72756</v>
      </c>
      <c r="R120" t="s">
        <v>56</v>
      </c>
      <c r="S120" t="s">
        <v>1978</v>
      </c>
      <c r="T120" t="e">
        <f>VLOOKUP(Table3[[#This Row],[Region]],managers5[],2,FALSE)</f>
        <v>#N/A</v>
      </c>
      <c r="U120" t="s">
        <v>1957</v>
      </c>
      <c r="V120" t="s">
        <v>1959</v>
      </c>
      <c r="W120" t="s">
        <v>14</v>
      </c>
      <c r="X120" t="s">
        <v>71</v>
      </c>
      <c r="Y120" t="s">
        <v>46</v>
      </c>
      <c r="Z120" t="s">
        <v>124</v>
      </c>
      <c r="AA120" t="s">
        <v>803</v>
      </c>
      <c r="AB120" t="s">
        <v>69</v>
      </c>
      <c r="AC120">
        <v>0.37</v>
      </c>
      <c r="AD120" s="1">
        <v>41165</v>
      </c>
    </row>
    <row r="121" spans="1:30" x14ac:dyDescent="0.35">
      <c r="A121">
        <v>854</v>
      </c>
      <c r="B121">
        <v>149</v>
      </c>
      <c r="C121">
        <v>933</v>
      </c>
      <c r="D121" s="1">
        <v>41125</v>
      </c>
      <c r="E121" t="s">
        <v>8</v>
      </c>
      <c r="F121">
        <v>15</v>
      </c>
      <c r="G121">
        <v>80.61</v>
      </c>
      <c r="H121">
        <v>0.02</v>
      </c>
      <c r="I121" t="s">
        <v>9</v>
      </c>
      <c r="J121" s="8">
        <v>-4.7149999999999999</v>
      </c>
      <c r="K121" s="8">
        <f>IF(Table3[[#This Row],[Return Status]] = "Returned", 0, Table3[[#This Row],[Profit]])</f>
        <v>-4.7149999999999999</v>
      </c>
      <c r="L121" s="8" t="str">
        <f>IFERROR(VLOOKUP(Table3[[#This Row],[Order ID]],returns[[Order ID]:[Status]],2,FALSE), "")</f>
        <v/>
      </c>
      <c r="M121">
        <v>5.28</v>
      </c>
      <c r="N121">
        <v>2.99</v>
      </c>
      <c r="O121" t="s">
        <v>998</v>
      </c>
      <c r="P121" t="s">
        <v>573</v>
      </c>
      <c r="Q121">
        <v>60035</v>
      </c>
      <c r="R121" t="s">
        <v>574</v>
      </c>
      <c r="S121" t="s">
        <v>1977</v>
      </c>
      <c r="T121" t="e">
        <f>VLOOKUP(Table3[[#This Row],[Region]],managers5[],2,FALSE)</f>
        <v>#N/A</v>
      </c>
      <c r="U121" t="s">
        <v>1958</v>
      </c>
      <c r="V121" t="s">
        <v>1959</v>
      </c>
      <c r="W121" t="s">
        <v>14</v>
      </c>
      <c r="X121" t="s">
        <v>15</v>
      </c>
      <c r="Y121" t="s">
        <v>16</v>
      </c>
      <c r="Z121" t="s">
        <v>17</v>
      </c>
      <c r="AA121" t="s">
        <v>606</v>
      </c>
      <c r="AB121" t="s">
        <v>19</v>
      </c>
      <c r="AC121">
        <v>0.37</v>
      </c>
      <c r="AD121" s="1">
        <v>41125</v>
      </c>
    </row>
    <row r="122" spans="1:30" x14ac:dyDescent="0.35">
      <c r="A122">
        <v>6819</v>
      </c>
      <c r="B122">
        <v>150</v>
      </c>
      <c r="C122">
        <v>960</v>
      </c>
      <c r="D122" s="1">
        <v>40076</v>
      </c>
      <c r="E122" t="s">
        <v>20</v>
      </c>
      <c r="F122">
        <v>46</v>
      </c>
      <c r="G122">
        <v>605.97</v>
      </c>
      <c r="H122">
        <v>7.0000000000000007E-2</v>
      </c>
      <c r="I122" t="s">
        <v>9</v>
      </c>
      <c r="J122" s="8">
        <v>-22.72</v>
      </c>
      <c r="K122" s="8">
        <f>IF(Table3[[#This Row],[Return Status]] = "Returned", 0, Table3[[#This Row],[Profit]])</f>
        <v>-22.72</v>
      </c>
      <c r="L122" s="8" t="str">
        <f>IFERROR(VLOOKUP(Table3[[#This Row],[Order ID]],returns[[Order ID]:[Status]],2,FALSE), "")</f>
        <v/>
      </c>
      <c r="M122">
        <v>13.73</v>
      </c>
      <c r="N122">
        <v>6.85</v>
      </c>
      <c r="O122" t="s">
        <v>1305</v>
      </c>
      <c r="P122" t="s">
        <v>37</v>
      </c>
      <c r="Q122">
        <v>45324</v>
      </c>
      <c r="R122" t="s">
        <v>37</v>
      </c>
      <c r="S122" t="s">
        <v>1979</v>
      </c>
      <c r="T122" t="e">
        <f>VLOOKUP(Table3[[#This Row],[Region]],managers5[],2,FALSE)</f>
        <v>#N/A</v>
      </c>
      <c r="U122" t="s">
        <v>1956</v>
      </c>
      <c r="W122" t="s">
        <v>14</v>
      </c>
      <c r="X122" t="s">
        <v>39</v>
      </c>
      <c r="Y122" t="s">
        <v>50</v>
      </c>
      <c r="Z122" t="s">
        <v>61</v>
      </c>
      <c r="AA122" t="s">
        <v>62</v>
      </c>
      <c r="AB122" t="s">
        <v>35</v>
      </c>
      <c r="AC122">
        <v>0.54</v>
      </c>
      <c r="AD122" s="2">
        <v>40077</v>
      </c>
    </row>
    <row r="123" spans="1:30" x14ac:dyDescent="0.35">
      <c r="A123">
        <v>3341</v>
      </c>
      <c r="B123">
        <v>153</v>
      </c>
      <c r="C123">
        <v>964</v>
      </c>
      <c r="D123" s="1">
        <v>40682</v>
      </c>
      <c r="E123" t="s">
        <v>20</v>
      </c>
      <c r="F123">
        <v>50</v>
      </c>
      <c r="G123">
        <v>315.02</v>
      </c>
      <c r="H123">
        <v>0.02</v>
      </c>
      <c r="I123" t="s">
        <v>9</v>
      </c>
      <c r="J123" s="8">
        <v>95.157499999999999</v>
      </c>
      <c r="K123" s="8">
        <f>IF(Table3[[#This Row],[Return Status]] = "Returned", 0, Table3[[#This Row],[Profit]])</f>
        <v>95.157499999999999</v>
      </c>
      <c r="L123" s="8" t="str">
        <f>IFERROR(VLOOKUP(Table3[[#This Row],[Order ID]],returns[[Order ID]:[Status]],2,FALSE), "")</f>
        <v/>
      </c>
      <c r="M123">
        <v>5.98</v>
      </c>
      <c r="N123">
        <v>1.49</v>
      </c>
      <c r="O123" t="s">
        <v>812</v>
      </c>
      <c r="P123" t="s">
        <v>131</v>
      </c>
      <c r="Q123">
        <v>3301</v>
      </c>
      <c r="R123" t="s">
        <v>132</v>
      </c>
      <c r="S123" t="s">
        <v>1979</v>
      </c>
      <c r="T123" t="e">
        <f>VLOOKUP(Table3[[#This Row],[Region]],managers5[],2,FALSE)</f>
        <v>#N/A</v>
      </c>
      <c r="U123" t="s">
        <v>1956</v>
      </c>
      <c r="W123" t="s">
        <v>14</v>
      </c>
      <c r="X123" t="s">
        <v>71</v>
      </c>
      <c r="Y123" t="s">
        <v>16</v>
      </c>
      <c r="Z123" t="s">
        <v>17</v>
      </c>
      <c r="AA123" t="s">
        <v>741</v>
      </c>
      <c r="AB123" t="s">
        <v>19</v>
      </c>
      <c r="AC123">
        <v>0.39</v>
      </c>
      <c r="AD123" s="1">
        <v>40684</v>
      </c>
    </row>
    <row r="124" spans="1:30" x14ac:dyDescent="0.35">
      <c r="A124">
        <v>3342</v>
      </c>
      <c r="B124">
        <v>154</v>
      </c>
      <c r="C124">
        <v>964</v>
      </c>
      <c r="D124" s="1">
        <v>40682</v>
      </c>
      <c r="E124" t="s">
        <v>20</v>
      </c>
      <c r="F124">
        <v>4</v>
      </c>
      <c r="G124">
        <v>40.020000000000003</v>
      </c>
      <c r="H124">
        <v>0.02</v>
      </c>
      <c r="I124" t="s">
        <v>9</v>
      </c>
      <c r="J124" s="8">
        <v>-1.28</v>
      </c>
      <c r="K124" s="8">
        <f>IF(Table3[[#This Row],[Return Status]] = "Returned", 0, Table3[[#This Row],[Profit]])</f>
        <v>-1.28</v>
      </c>
      <c r="L124" s="8" t="str">
        <f>IFERROR(VLOOKUP(Table3[[#This Row],[Order ID]],returns[[Order ID]:[Status]],2,FALSE), "")</f>
        <v/>
      </c>
      <c r="M124">
        <v>9.93</v>
      </c>
      <c r="N124">
        <v>1.0900000000000001</v>
      </c>
      <c r="O124" t="s">
        <v>812</v>
      </c>
      <c r="P124" t="s">
        <v>134</v>
      </c>
      <c r="Q124">
        <v>2740</v>
      </c>
      <c r="R124" t="s">
        <v>135</v>
      </c>
      <c r="S124" t="s">
        <v>1979</v>
      </c>
      <c r="T124" t="e">
        <f>VLOOKUP(Table3[[#This Row],[Region]],managers5[],2,FALSE)</f>
        <v>#N/A</v>
      </c>
      <c r="U124" t="s">
        <v>1956</v>
      </c>
      <c r="W124" t="s">
        <v>14</v>
      </c>
      <c r="X124" t="s">
        <v>71</v>
      </c>
      <c r="Y124" t="s">
        <v>16</v>
      </c>
      <c r="Z124" t="s">
        <v>106</v>
      </c>
      <c r="AA124" t="s">
        <v>1481</v>
      </c>
      <c r="AB124" t="s">
        <v>35</v>
      </c>
      <c r="AC124">
        <v>0.43</v>
      </c>
      <c r="AD124" s="1">
        <v>40684</v>
      </c>
    </row>
    <row r="125" spans="1:30" x14ac:dyDescent="0.35">
      <c r="A125">
        <v>3343</v>
      </c>
      <c r="B125">
        <v>155</v>
      </c>
      <c r="C125">
        <v>965</v>
      </c>
      <c r="D125" s="1">
        <v>40677</v>
      </c>
      <c r="E125" t="s">
        <v>32</v>
      </c>
      <c r="F125">
        <v>42</v>
      </c>
      <c r="G125">
        <v>11230.25</v>
      </c>
      <c r="H125">
        <v>7.0000000000000007E-2</v>
      </c>
      <c r="I125" t="s">
        <v>49</v>
      </c>
      <c r="J125" s="8">
        <v>-679.04436599999997</v>
      </c>
      <c r="K125" s="8">
        <f>IF(Table3[[#This Row],[Return Status]] = "Returned", 0, Table3[[#This Row],[Profit]])</f>
        <v>-679.04436599999997</v>
      </c>
      <c r="L125" s="8" t="str">
        <f>IFERROR(VLOOKUP(Table3[[#This Row],[Order ID]],returns[[Order ID]:[Status]],2,FALSE), "")</f>
        <v/>
      </c>
      <c r="M125">
        <v>280.98</v>
      </c>
      <c r="N125">
        <v>35.67</v>
      </c>
      <c r="O125" t="s">
        <v>1607</v>
      </c>
      <c r="P125" t="s">
        <v>37</v>
      </c>
      <c r="Q125">
        <v>45385</v>
      </c>
      <c r="R125" t="s">
        <v>37</v>
      </c>
      <c r="S125" t="s">
        <v>1979</v>
      </c>
      <c r="T125" t="e">
        <f>VLOOKUP(Table3[[#This Row],[Region]],managers5[],2,FALSE)</f>
        <v>#N/A</v>
      </c>
      <c r="U125" t="s">
        <v>1956</v>
      </c>
      <c r="W125" t="s">
        <v>14</v>
      </c>
      <c r="X125" t="s">
        <v>71</v>
      </c>
      <c r="Y125" t="s">
        <v>50</v>
      </c>
      <c r="Z125" t="s">
        <v>51</v>
      </c>
      <c r="AA125" t="s">
        <v>785</v>
      </c>
      <c r="AB125" t="s">
        <v>53</v>
      </c>
      <c r="AC125">
        <v>0.66</v>
      </c>
      <c r="AD125" s="1">
        <v>40684</v>
      </c>
    </row>
    <row r="126" spans="1:30" x14ac:dyDescent="0.35">
      <c r="A126">
        <v>1074</v>
      </c>
      <c r="B126">
        <v>158</v>
      </c>
      <c r="C126">
        <v>967</v>
      </c>
      <c r="D126" s="1">
        <v>41080</v>
      </c>
      <c r="E126" t="s">
        <v>20</v>
      </c>
      <c r="F126">
        <v>48</v>
      </c>
      <c r="G126">
        <v>11278.18</v>
      </c>
      <c r="H126">
        <v>0.01</v>
      </c>
      <c r="I126" t="s">
        <v>49</v>
      </c>
      <c r="J126" s="8">
        <v>1836.81</v>
      </c>
      <c r="K126" s="8">
        <f>IF(Table3[[#This Row],[Return Status]] = "Returned", 0, Table3[[#This Row],[Profit]])</f>
        <v>1836.81</v>
      </c>
      <c r="L126" s="8" t="str">
        <f>IFERROR(VLOOKUP(Table3[[#This Row],[Order ID]],returns[[Order ID]:[Status]],2,FALSE), "")</f>
        <v/>
      </c>
      <c r="M126">
        <v>227.55</v>
      </c>
      <c r="N126">
        <v>32.479999999999997</v>
      </c>
      <c r="O126" t="s">
        <v>789</v>
      </c>
      <c r="P126" t="s">
        <v>11</v>
      </c>
      <c r="Q126">
        <v>91911</v>
      </c>
      <c r="R126" t="s">
        <v>12</v>
      </c>
      <c r="S126" t="s">
        <v>1976</v>
      </c>
      <c r="T126" t="e">
        <f>VLOOKUP(Table3[[#This Row],[Region]],managers5[],2,FALSE)</f>
        <v>#N/A</v>
      </c>
      <c r="U126" t="s">
        <v>1955</v>
      </c>
      <c r="V126" t="s">
        <v>1959</v>
      </c>
      <c r="W126" t="s">
        <v>14</v>
      </c>
      <c r="X126" t="s">
        <v>39</v>
      </c>
      <c r="Y126" t="s">
        <v>50</v>
      </c>
      <c r="Z126" t="s">
        <v>51</v>
      </c>
      <c r="AA126" t="s">
        <v>263</v>
      </c>
      <c r="AB126" t="s">
        <v>53</v>
      </c>
      <c r="AC126">
        <v>0.68</v>
      </c>
      <c r="AD126" s="1">
        <v>41083</v>
      </c>
    </row>
    <row r="127" spans="1:30" x14ac:dyDescent="0.35">
      <c r="A127">
        <v>1078</v>
      </c>
      <c r="B127">
        <v>156</v>
      </c>
      <c r="C127">
        <v>967</v>
      </c>
      <c r="D127" s="1">
        <v>41080</v>
      </c>
      <c r="E127" t="s">
        <v>20</v>
      </c>
      <c r="F127">
        <v>6</v>
      </c>
      <c r="G127">
        <v>90.56</v>
      </c>
      <c r="H127">
        <v>0.03</v>
      </c>
      <c r="I127" t="s">
        <v>9</v>
      </c>
      <c r="J127" s="8">
        <v>-37.584000000000003</v>
      </c>
      <c r="K127" s="8">
        <f>IF(Table3[[#This Row],[Return Status]] = "Returned", 0, Table3[[#This Row],[Profit]])</f>
        <v>-37.584000000000003</v>
      </c>
      <c r="L127" s="8" t="str">
        <f>IFERROR(VLOOKUP(Table3[[#This Row],[Order ID]],returns[[Order ID]:[Status]],2,FALSE), "")</f>
        <v/>
      </c>
      <c r="M127">
        <v>13.99</v>
      </c>
      <c r="N127">
        <v>7.51</v>
      </c>
      <c r="O127" t="s">
        <v>789</v>
      </c>
      <c r="P127" t="s">
        <v>11</v>
      </c>
      <c r="Q127">
        <v>91911</v>
      </c>
      <c r="R127" t="s">
        <v>12</v>
      </c>
      <c r="S127" t="s">
        <v>1976</v>
      </c>
      <c r="T127" t="e">
        <f>VLOOKUP(Table3[[#This Row],[Region]],managers5[],2,FALSE)</f>
        <v>#N/A</v>
      </c>
      <c r="U127" t="s">
        <v>1955</v>
      </c>
      <c r="V127" t="s">
        <v>1959</v>
      </c>
      <c r="W127" t="s">
        <v>14</v>
      </c>
      <c r="X127" t="s">
        <v>39</v>
      </c>
      <c r="Y127" t="s">
        <v>46</v>
      </c>
      <c r="Z127" t="s">
        <v>124</v>
      </c>
      <c r="AA127" t="s">
        <v>314</v>
      </c>
      <c r="AB127" t="s">
        <v>69</v>
      </c>
      <c r="AC127">
        <v>0.39</v>
      </c>
      <c r="AD127" s="1">
        <v>41082</v>
      </c>
    </row>
    <row r="128" spans="1:30" x14ac:dyDescent="0.35">
      <c r="A128">
        <v>1079</v>
      </c>
      <c r="B128">
        <v>157</v>
      </c>
      <c r="C128">
        <v>967</v>
      </c>
      <c r="D128" s="1">
        <v>41080</v>
      </c>
      <c r="E128" t="s">
        <v>20</v>
      </c>
      <c r="F128">
        <v>42</v>
      </c>
      <c r="G128">
        <v>1634.9</v>
      </c>
      <c r="H128">
        <v>0.01</v>
      </c>
      <c r="I128" t="s">
        <v>9</v>
      </c>
      <c r="J128" s="8">
        <v>502.42</v>
      </c>
      <c r="K128" s="8">
        <f>IF(Table3[[#This Row],[Return Status]] = "Returned", 0, Table3[[#This Row],[Profit]])</f>
        <v>502.42</v>
      </c>
      <c r="L128" s="8" t="str">
        <f>IFERROR(VLOOKUP(Table3[[#This Row],[Order ID]],returns[[Order ID]:[Status]],2,FALSE), "")</f>
        <v/>
      </c>
      <c r="M128">
        <v>37.74</v>
      </c>
      <c r="N128">
        <v>2.9</v>
      </c>
      <c r="O128" t="s">
        <v>789</v>
      </c>
      <c r="P128" t="s">
        <v>11</v>
      </c>
      <c r="Q128">
        <v>91911</v>
      </c>
      <c r="R128" t="s">
        <v>12</v>
      </c>
      <c r="S128" t="s">
        <v>1976</v>
      </c>
      <c r="T128" t="e">
        <f>VLOOKUP(Table3[[#This Row],[Region]],managers5[],2,FALSE)</f>
        <v>#N/A</v>
      </c>
      <c r="U128" t="s">
        <v>1955</v>
      </c>
      <c r="V128" t="s">
        <v>1959</v>
      </c>
      <c r="W128" t="s">
        <v>14</v>
      </c>
      <c r="X128" t="s">
        <v>39</v>
      </c>
      <c r="Y128" t="s">
        <v>16</v>
      </c>
      <c r="Z128" t="s">
        <v>106</v>
      </c>
      <c r="AA128" t="s">
        <v>1137</v>
      </c>
      <c r="AB128" t="s">
        <v>109</v>
      </c>
      <c r="AC128">
        <v>0.59</v>
      </c>
      <c r="AD128" s="1">
        <v>41081</v>
      </c>
    </row>
    <row r="129" spans="1:30" x14ac:dyDescent="0.35">
      <c r="A129">
        <v>3281</v>
      </c>
      <c r="B129">
        <v>160</v>
      </c>
      <c r="C129">
        <v>995</v>
      </c>
      <c r="D129" s="1">
        <v>40693</v>
      </c>
      <c r="E129" t="s">
        <v>20</v>
      </c>
      <c r="F129">
        <v>46</v>
      </c>
      <c r="G129">
        <v>1815.49</v>
      </c>
      <c r="H129">
        <v>0.03</v>
      </c>
      <c r="I129" t="s">
        <v>9</v>
      </c>
      <c r="J129" s="8">
        <v>782.91</v>
      </c>
      <c r="K129" s="8">
        <f>IF(Table3[[#This Row],[Return Status]] = "Returned", 0, Table3[[#This Row],[Profit]])</f>
        <v>782.91</v>
      </c>
      <c r="L129" s="8" t="str">
        <f>IFERROR(VLOOKUP(Table3[[#This Row],[Order ID]],returns[[Order ID]:[Status]],2,FALSE), "")</f>
        <v/>
      </c>
      <c r="M129">
        <v>39.89</v>
      </c>
      <c r="N129">
        <v>3.04</v>
      </c>
      <c r="O129" t="s">
        <v>1751</v>
      </c>
      <c r="P129" t="s">
        <v>573</v>
      </c>
      <c r="Q129">
        <v>60035</v>
      </c>
      <c r="R129" t="s">
        <v>574</v>
      </c>
      <c r="S129" t="s">
        <v>1977</v>
      </c>
      <c r="T129" t="e">
        <f>VLOOKUP(Table3[[#This Row],[Region]],managers5[],2,FALSE)</f>
        <v>#N/A</v>
      </c>
      <c r="U129" t="s">
        <v>1958</v>
      </c>
      <c r="V129" t="s">
        <v>1959</v>
      </c>
      <c r="W129" t="s">
        <v>14</v>
      </c>
      <c r="X129" t="s">
        <v>24</v>
      </c>
      <c r="Y129" t="s">
        <v>50</v>
      </c>
      <c r="Z129" t="s">
        <v>61</v>
      </c>
      <c r="AA129" t="s">
        <v>159</v>
      </c>
      <c r="AB129" t="s">
        <v>35</v>
      </c>
      <c r="AC129">
        <v>0.53</v>
      </c>
      <c r="AD129" s="1">
        <v>40694</v>
      </c>
    </row>
    <row r="130" spans="1:30" x14ac:dyDescent="0.35">
      <c r="A130">
        <v>6450</v>
      </c>
      <c r="B130">
        <v>161</v>
      </c>
      <c r="C130">
        <v>998</v>
      </c>
      <c r="D130" s="1">
        <v>40142</v>
      </c>
      <c r="E130" t="s">
        <v>8</v>
      </c>
      <c r="F130">
        <v>16</v>
      </c>
      <c r="G130">
        <v>248.26</v>
      </c>
      <c r="H130">
        <v>7.0000000000000007E-2</v>
      </c>
      <c r="I130" t="s">
        <v>9</v>
      </c>
      <c r="J130" s="8">
        <v>93.8</v>
      </c>
      <c r="K130" s="8">
        <f>IF(Table3[[#This Row],[Return Status]] = "Returned", 0, Table3[[#This Row],[Profit]])</f>
        <v>93.8</v>
      </c>
      <c r="L130" s="8" t="str">
        <f>IFERROR(VLOOKUP(Table3[[#This Row],[Order ID]],returns[[Order ID]:[Status]],2,FALSE), "")</f>
        <v/>
      </c>
      <c r="M130">
        <v>15.74</v>
      </c>
      <c r="N130">
        <v>1.39</v>
      </c>
      <c r="O130" t="s">
        <v>316</v>
      </c>
      <c r="P130" t="s">
        <v>573</v>
      </c>
      <c r="Q130">
        <v>60035</v>
      </c>
      <c r="R130" t="s">
        <v>574</v>
      </c>
      <c r="S130" t="s">
        <v>1977</v>
      </c>
      <c r="T130" t="e">
        <f>VLOOKUP(Table3[[#This Row],[Region]],managers5[],2,FALSE)</f>
        <v>#N/A</v>
      </c>
      <c r="U130" t="s">
        <v>1958</v>
      </c>
      <c r="V130" t="s">
        <v>1959</v>
      </c>
      <c r="W130" t="s">
        <v>14</v>
      </c>
      <c r="X130" t="s">
        <v>15</v>
      </c>
      <c r="Y130" t="s">
        <v>16</v>
      </c>
      <c r="Z130" t="s">
        <v>168</v>
      </c>
      <c r="AA130" t="s">
        <v>1603</v>
      </c>
      <c r="AB130" t="s">
        <v>19</v>
      </c>
      <c r="AC130">
        <v>0.4</v>
      </c>
      <c r="AD130" s="2">
        <v>40143</v>
      </c>
    </row>
    <row r="131" spans="1:30" x14ac:dyDescent="0.35">
      <c r="A131">
        <v>4826</v>
      </c>
      <c r="B131">
        <v>162</v>
      </c>
      <c r="C131">
        <v>999</v>
      </c>
      <c r="D131" s="1">
        <v>40425</v>
      </c>
      <c r="E131" t="s">
        <v>32</v>
      </c>
      <c r="F131">
        <v>6</v>
      </c>
      <c r="G131">
        <v>583.64</v>
      </c>
      <c r="H131">
        <v>0.08</v>
      </c>
      <c r="I131" t="s">
        <v>9</v>
      </c>
      <c r="J131" s="8">
        <v>-179.5</v>
      </c>
      <c r="K131" s="8">
        <f>IF(Table3[[#This Row],[Return Status]] = "Returned", 0, Table3[[#This Row],[Profit]])</f>
        <v>-179.5</v>
      </c>
      <c r="L131" s="8" t="str">
        <f>IFERROR(VLOOKUP(Table3[[#This Row],[Order ID]],returns[[Order ID]:[Status]],2,FALSE), "")</f>
        <v/>
      </c>
      <c r="M131">
        <v>95.43</v>
      </c>
      <c r="N131">
        <v>19.989999999999998</v>
      </c>
      <c r="O131" t="s">
        <v>663</v>
      </c>
      <c r="P131" t="s">
        <v>37</v>
      </c>
      <c r="Q131">
        <v>19087</v>
      </c>
      <c r="R131" t="s">
        <v>37</v>
      </c>
      <c r="S131" t="s">
        <v>1979</v>
      </c>
      <c r="T131" t="e">
        <f>VLOOKUP(Table3[[#This Row],[Region]],managers5[],2,FALSE)</f>
        <v>#N/A</v>
      </c>
      <c r="U131" t="s">
        <v>1956</v>
      </c>
      <c r="W131" t="s">
        <v>14</v>
      </c>
      <c r="X131" t="s">
        <v>24</v>
      </c>
      <c r="Y131" t="s">
        <v>16</v>
      </c>
      <c r="Z131" t="s">
        <v>75</v>
      </c>
      <c r="AA131" t="s">
        <v>1824</v>
      </c>
      <c r="AB131" t="s">
        <v>19</v>
      </c>
      <c r="AC131">
        <v>0.79</v>
      </c>
      <c r="AD131" s="2">
        <v>40432</v>
      </c>
    </row>
    <row r="132" spans="1:30" x14ac:dyDescent="0.35">
      <c r="A132">
        <v>1171</v>
      </c>
      <c r="B132">
        <v>163</v>
      </c>
      <c r="C132">
        <v>1027</v>
      </c>
      <c r="D132" s="1">
        <v>41062</v>
      </c>
      <c r="E132" t="s">
        <v>20</v>
      </c>
      <c r="F132">
        <v>19</v>
      </c>
      <c r="G132">
        <v>1406.15</v>
      </c>
      <c r="H132">
        <v>0.04</v>
      </c>
      <c r="I132" t="s">
        <v>49</v>
      </c>
      <c r="J132" s="8">
        <v>-379.1</v>
      </c>
      <c r="K132" s="8">
        <f>IF(Table3[[#This Row],[Return Status]] = "Returned", 0, Table3[[#This Row],[Profit]])</f>
        <v>-379.1</v>
      </c>
      <c r="L132" s="8" t="str">
        <f>IFERROR(VLOOKUP(Table3[[#This Row],[Order ID]],returns[[Order ID]:[Status]],2,FALSE), "")</f>
        <v/>
      </c>
      <c r="M132">
        <v>70.98</v>
      </c>
      <c r="N132">
        <v>46.74</v>
      </c>
      <c r="O132" t="s">
        <v>830</v>
      </c>
      <c r="P132" t="s">
        <v>573</v>
      </c>
      <c r="Q132">
        <v>97321</v>
      </c>
      <c r="R132" t="s">
        <v>574</v>
      </c>
      <c r="S132" t="s">
        <v>1977</v>
      </c>
      <c r="T132" t="e">
        <f>VLOOKUP(Table3[[#This Row],[Region]],managers5[],2,FALSE)</f>
        <v>#N/A</v>
      </c>
      <c r="U132" t="s">
        <v>1958</v>
      </c>
      <c r="V132" t="s">
        <v>1959</v>
      </c>
      <c r="W132" t="s">
        <v>14</v>
      </c>
      <c r="X132" t="s">
        <v>24</v>
      </c>
      <c r="Y132" t="s">
        <v>50</v>
      </c>
      <c r="Z132" t="s">
        <v>219</v>
      </c>
      <c r="AA132" t="s">
        <v>1189</v>
      </c>
      <c r="AB132" t="s">
        <v>53</v>
      </c>
      <c r="AC132">
        <v>0.56000000000000005</v>
      </c>
      <c r="AD132" s="1">
        <v>41064</v>
      </c>
    </row>
    <row r="133" spans="1:30" x14ac:dyDescent="0.35">
      <c r="A133">
        <v>6939</v>
      </c>
      <c r="B133">
        <v>166</v>
      </c>
      <c r="C133">
        <v>1031</v>
      </c>
      <c r="D133" s="1">
        <v>40056</v>
      </c>
      <c r="E133" t="s">
        <v>20</v>
      </c>
      <c r="F133">
        <v>34</v>
      </c>
      <c r="G133">
        <v>226.1</v>
      </c>
      <c r="H133">
        <v>0</v>
      </c>
      <c r="I133" t="s">
        <v>9</v>
      </c>
      <c r="J133" s="8">
        <v>-52.21</v>
      </c>
      <c r="K133" s="8">
        <f>IF(Table3[[#This Row],[Return Status]] = "Returned", 0, Table3[[#This Row],[Profit]])</f>
        <v>-52.21</v>
      </c>
      <c r="L133" s="8" t="str">
        <f>IFERROR(VLOOKUP(Table3[[#This Row],[Order ID]],returns[[Order ID]:[Status]],2,FALSE), "")</f>
        <v/>
      </c>
      <c r="M133">
        <v>6.37</v>
      </c>
      <c r="N133">
        <v>5.19</v>
      </c>
      <c r="O133" t="s">
        <v>1662</v>
      </c>
      <c r="P133" t="s">
        <v>131</v>
      </c>
      <c r="Q133">
        <v>21740</v>
      </c>
      <c r="R133" t="s">
        <v>132</v>
      </c>
      <c r="S133" t="s">
        <v>1979</v>
      </c>
      <c r="T133" t="e">
        <f>VLOOKUP(Table3[[#This Row],[Region]],managers5[],2,FALSE)</f>
        <v>#N/A</v>
      </c>
      <c r="U133" t="s">
        <v>1956</v>
      </c>
      <c r="W133" t="s">
        <v>14</v>
      </c>
      <c r="X133" t="s">
        <v>39</v>
      </c>
      <c r="Y133" t="s">
        <v>16</v>
      </c>
      <c r="Z133" t="s">
        <v>17</v>
      </c>
      <c r="AA133" t="s">
        <v>1841</v>
      </c>
      <c r="AB133" t="s">
        <v>19</v>
      </c>
      <c r="AC133">
        <v>0.38</v>
      </c>
      <c r="AD133" s="2">
        <v>40058</v>
      </c>
    </row>
    <row r="134" spans="1:30" x14ac:dyDescent="0.35">
      <c r="A134">
        <v>3957</v>
      </c>
      <c r="B134">
        <v>3715</v>
      </c>
      <c r="C134">
        <v>26529</v>
      </c>
      <c r="D134" s="1">
        <v>40571</v>
      </c>
      <c r="E134" t="s">
        <v>32</v>
      </c>
      <c r="F134">
        <v>41</v>
      </c>
      <c r="G134">
        <v>12125.14</v>
      </c>
      <c r="H134">
        <v>0.08</v>
      </c>
      <c r="I134" t="s">
        <v>49</v>
      </c>
      <c r="J134" s="8">
        <v>3376.03</v>
      </c>
      <c r="K134" s="8">
        <f>IF(Table3[[#This Row],[Return Status]] = "Returned", 0, Table3[[#This Row],[Profit]])</f>
        <v>3376.03</v>
      </c>
      <c r="L134" s="8" t="str">
        <f>IFERROR(VLOOKUP(Table3[[#This Row],[Order ID]],returns[[Order ID]:[Status]],2,FALSE), "")</f>
        <v/>
      </c>
      <c r="M134">
        <v>297.64</v>
      </c>
      <c r="N134">
        <v>14.7</v>
      </c>
      <c r="O134" t="s">
        <v>717</v>
      </c>
      <c r="P134" t="s">
        <v>64</v>
      </c>
      <c r="Q134">
        <v>31088</v>
      </c>
      <c r="R134" t="s">
        <v>65</v>
      </c>
      <c r="S134" t="s">
        <v>1978</v>
      </c>
      <c r="T134" t="e">
        <f>VLOOKUP(Table3[[#This Row],[Region]],managers5[],2,FALSE)</f>
        <v>#N/A</v>
      </c>
      <c r="U134" t="s">
        <v>1957</v>
      </c>
      <c r="V134" t="s">
        <v>1959</v>
      </c>
      <c r="W134" t="s">
        <v>14</v>
      </c>
      <c r="X134" t="s">
        <v>39</v>
      </c>
      <c r="Y134" t="s">
        <v>46</v>
      </c>
      <c r="Z134" t="s">
        <v>124</v>
      </c>
      <c r="AA134" t="s">
        <v>1826</v>
      </c>
      <c r="AB134" t="s">
        <v>74</v>
      </c>
      <c r="AC134">
        <v>0.56999999999999995</v>
      </c>
      <c r="AD134" s="1">
        <v>40575</v>
      </c>
    </row>
    <row r="135" spans="1:30" x14ac:dyDescent="0.35">
      <c r="A135">
        <v>5966</v>
      </c>
      <c r="B135">
        <v>171</v>
      </c>
      <c r="C135">
        <v>1060</v>
      </c>
      <c r="D135" s="1">
        <v>40229</v>
      </c>
      <c r="E135" t="s">
        <v>20</v>
      </c>
      <c r="F135">
        <v>30</v>
      </c>
      <c r="G135">
        <v>1187.55</v>
      </c>
      <c r="H135">
        <v>0</v>
      </c>
      <c r="I135" t="s">
        <v>9</v>
      </c>
      <c r="J135" s="8">
        <v>532.61</v>
      </c>
      <c r="K135" s="8">
        <f>IF(Table3[[#This Row],[Return Status]] = "Returned", 0, Table3[[#This Row],[Profit]])</f>
        <v>0</v>
      </c>
      <c r="L135" s="8" t="str">
        <f>IFERROR(VLOOKUP(Table3[[#This Row],[Order ID]],returns[[Order ID]:[Status]],2,FALSE), "")</f>
        <v>Returned</v>
      </c>
      <c r="M135">
        <v>37.700000000000003</v>
      </c>
      <c r="N135">
        <v>2.99</v>
      </c>
      <c r="O135" t="s">
        <v>1246</v>
      </c>
      <c r="P135" t="s">
        <v>573</v>
      </c>
      <c r="Q135">
        <v>97321</v>
      </c>
      <c r="R135" t="s">
        <v>574</v>
      </c>
      <c r="S135" t="s">
        <v>1977</v>
      </c>
      <c r="T135" t="e">
        <f>VLOOKUP(Table3[[#This Row],[Region]],managers5[],2,FALSE)</f>
        <v>#N/A</v>
      </c>
      <c r="U135" t="s">
        <v>1958</v>
      </c>
      <c r="V135" t="s">
        <v>1959</v>
      </c>
      <c r="W135" t="s">
        <v>14</v>
      </c>
      <c r="X135" t="s">
        <v>71</v>
      </c>
      <c r="Y135" t="s">
        <v>16</v>
      </c>
      <c r="Z135" t="s">
        <v>17</v>
      </c>
      <c r="AA135" t="s">
        <v>694</v>
      </c>
      <c r="AB135" t="s">
        <v>19</v>
      </c>
      <c r="AC135">
        <v>0.35</v>
      </c>
      <c r="AD135" s="2">
        <v>40231</v>
      </c>
    </row>
    <row r="136" spans="1:30" x14ac:dyDescent="0.35">
      <c r="A136">
        <v>4076</v>
      </c>
      <c r="B136">
        <v>3294</v>
      </c>
      <c r="C136">
        <v>23556</v>
      </c>
      <c r="D136" s="1">
        <v>40552</v>
      </c>
      <c r="E136" t="s">
        <v>20</v>
      </c>
      <c r="F136">
        <v>34</v>
      </c>
      <c r="G136">
        <v>11747.97</v>
      </c>
      <c r="H136">
        <v>0.05</v>
      </c>
      <c r="I136" t="s">
        <v>33</v>
      </c>
      <c r="J136" s="8">
        <v>3302.03</v>
      </c>
      <c r="K136" s="8">
        <f>IF(Table3[[#This Row],[Return Status]] = "Returned", 0, Table3[[#This Row],[Profit]])</f>
        <v>3302.03</v>
      </c>
      <c r="L136" s="8" t="str">
        <f>IFERROR(VLOOKUP(Table3[[#This Row],[Order ID]],returns[[Order ID]:[Status]],2,FALSE), "")</f>
        <v/>
      </c>
      <c r="M136">
        <v>363.25</v>
      </c>
      <c r="N136">
        <v>19.989999999999998</v>
      </c>
      <c r="O136" t="s">
        <v>1380</v>
      </c>
      <c r="P136" t="s">
        <v>331</v>
      </c>
      <c r="Q136">
        <v>36608</v>
      </c>
      <c r="R136" t="s">
        <v>56</v>
      </c>
      <c r="S136" t="s">
        <v>1978</v>
      </c>
      <c r="T136" t="e">
        <f>VLOOKUP(Table3[[#This Row],[Region]],managers5[],2,FALSE)</f>
        <v>#N/A</v>
      </c>
      <c r="U136" t="s">
        <v>1957</v>
      </c>
      <c r="V136" t="s">
        <v>1959</v>
      </c>
      <c r="W136" t="s">
        <v>14</v>
      </c>
      <c r="X136" t="s">
        <v>39</v>
      </c>
      <c r="Y136" t="s">
        <v>16</v>
      </c>
      <c r="Z136" t="s">
        <v>83</v>
      </c>
      <c r="AA136" t="s">
        <v>200</v>
      </c>
      <c r="AB136" t="s">
        <v>19</v>
      </c>
      <c r="AC136">
        <v>0.56999999999999995</v>
      </c>
      <c r="AD136" s="1">
        <v>40553</v>
      </c>
    </row>
    <row r="137" spans="1:30" x14ac:dyDescent="0.35">
      <c r="A137">
        <v>2832</v>
      </c>
      <c r="B137">
        <v>173</v>
      </c>
      <c r="C137">
        <v>1095</v>
      </c>
      <c r="D137" s="1">
        <v>40776</v>
      </c>
      <c r="E137" t="s">
        <v>20</v>
      </c>
      <c r="F137">
        <v>28</v>
      </c>
      <c r="G137">
        <v>142.18</v>
      </c>
      <c r="H137">
        <v>7.0000000000000007E-2</v>
      </c>
      <c r="I137" t="s">
        <v>9</v>
      </c>
      <c r="J137" s="8">
        <v>-50.14</v>
      </c>
      <c r="K137" s="8">
        <f>IF(Table3[[#This Row],[Return Status]] = "Returned", 0, Table3[[#This Row],[Profit]])</f>
        <v>-50.14</v>
      </c>
      <c r="L137" s="8" t="str">
        <f>IFERROR(VLOOKUP(Table3[[#This Row],[Order ID]],returns[[Order ID]:[Status]],2,FALSE), "")</f>
        <v/>
      </c>
      <c r="M137">
        <v>4.9800000000000004</v>
      </c>
      <c r="N137">
        <v>4.72</v>
      </c>
      <c r="O137" t="s">
        <v>250</v>
      </c>
      <c r="P137" t="s">
        <v>114</v>
      </c>
      <c r="Q137">
        <v>85374</v>
      </c>
      <c r="R137" t="s">
        <v>115</v>
      </c>
      <c r="S137" t="s">
        <v>1976</v>
      </c>
      <c r="T137" t="e">
        <f>VLOOKUP(Table3[[#This Row],[Region]],managers5[],2,FALSE)</f>
        <v>#N/A</v>
      </c>
      <c r="U137" t="s">
        <v>1955</v>
      </c>
      <c r="V137" t="s">
        <v>1959</v>
      </c>
      <c r="W137" t="s">
        <v>14</v>
      </c>
      <c r="X137" t="s">
        <v>39</v>
      </c>
      <c r="Y137" t="s">
        <v>16</v>
      </c>
      <c r="Z137" t="s">
        <v>30</v>
      </c>
      <c r="AA137" t="s">
        <v>1611</v>
      </c>
      <c r="AB137" t="s">
        <v>19</v>
      </c>
      <c r="AC137">
        <v>0.36</v>
      </c>
      <c r="AD137" s="1">
        <v>40778</v>
      </c>
    </row>
    <row r="138" spans="1:30" x14ac:dyDescent="0.35">
      <c r="A138">
        <v>2685</v>
      </c>
      <c r="B138">
        <v>174</v>
      </c>
      <c r="C138">
        <v>1127</v>
      </c>
      <c r="D138" s="1">
        <v>40804</v>
      </c>
      <c r="E138" t="s">
        <v>8</v>
      </c>
      <c r="F138">
        <v>48</v>
      </c>
      <c r="G138">
        <v>5340.5</v>
      </c>
      <c r="H138">
        <v>0.01</v>
      </c>
      <c r="I138" t="s">
        <v>9</v>
      </c>
      <c r="J138" s="8">
        <v>1215.28</v>
      </c>
      <c r="K138" s="8">
        <f>IF(Table3[[#This Row],[Return Status]] = "Returned", 0, Table3[[#This Row],[Profit]])</f>
        <v>0</v>
      </c>
      <c r="L138" s="8" t="str">
        <f>IFERROR(VLOOKUP(Table3[[#This Row],[Order ID]],returns[[Order ID]:[Status]],2,FALSE), "")</f>
        <v>Returned</v>
      </c>
      <c r="M138">
        <v>110.98</v>
      </c>
      <c r="N138">
        <v>13.99</v>
      </c>
      <c r="O138" t="s">
        <v>1677</v>
      </c>
      <c r="P138" t="s">
        <v>37</v>
      </c>
      <c r="Q138">
        <v>43123</v>
      </c>
      <c r="R138" t="s">
        <v>37</v>
      </c>
      <c r="S138" t="s">
        <v>1979</v>
      </c>
      <c r="T138" t="e">
        <f>VLOOKUP(Table3[[#This Row],[Region]],managers5[],2,FALSE)</f>
        <v>#N/A</v>
      </c>
      <c r="U138" t="s">
        <v>1956</v>
      </c>
      <c r="W138" t="s">
        <v>14</v>
      </c>
      <c r="X138" t="s">
        <v>39</v>
      </c>
      <c r="Y138" t="s">
        <v>50</v>
      </c>
      <c r="Z138" t="s">
        <v>61</v>
      </c>
      <c r="AA138" t="s">
        <v>806</v>
      </c>
      <c r="AB138" t="s">
        <v>69</v>
      </c>
      <c r="AC138">
        <v>0.69</v>
      </c>
      <c r="AD138" s="1">
        <v>40805</v>
      </c>
    </row>
    <row r="139" spans="1:30" x14ac:dyDescent="0.35">
      <c r="A139">
        <v>1848</v>
      </c>
      <c r="B139">
        <v>175</v>
      </c>
      <c r="C139">
        <v>1154</v>
      </c>
      <c r="D139" s="1">
        <v>40953</v>
      </c>
      <c r="E139" t="s">
        <v>41</v>
      </c>
      <c r="F139">
        <v>44</v>
      </c>
      <c r="G139">
        <v>4462.2299999999996</v>
      </c>
      <c r="H139">
        <v>0.04</v>
      </c>
      <c r="I139" t="s">
        <v>49</v>
      </c>
      <c r="J139" s="8">
        <v>440.72</v>
      </c>
      <c r="K139" s="8">
        <f>IF(Table3[[#This Row],[Return Status]] = "Returned", 0, Table3[[#This Row],[Profit]])</f>
        <v>440.72</v>
      </c>
      <c r="L139" s="8" t="str">
        <f>IFERROR(VLOOKUP(Table3[[#This Row],[Order ID]],returns[[Order ID]:[Status]],2,FALSE), "")</f>
        <v/>
      </c>
      <c r="M139">
        <v>100.98</v>
      </c>
      <c r="N139">
        <v>26.22</v>
      </c>
      <c r="O139" t="s">
        <v>618</v>
      </c>
      <c r="P139" t="s">
        <v>573</v>
      </c>
      <c r="Q139">
        <v>60035</v>
      </c>
      <c r="R139" t="s">
        <v>574</v>
      </c>
      <c r="S139" t="s">
        <v>1977</v>
      </c>
      <c r="T139" t="e">
        <f>VLOOKUP(Table3[[#This Row],[Region]],managers5[],2,FALSE)</f>
        <v>#N/A</v>
      </c>
      <c r="U139" t="s">
        <v>1958</v>
      </c>
      <c r="V139" t="s">
        <v>1959</v>
      </c>
      <c r="W139" t="s">
        <v>14</v>
      </c>
      <c r="X139" t="s">
        <v>24</v>
      </c>
      <c r="Y139" t="s">
        <v>50</v>
      </c>
      <c r="Z139" t="s">
        <v>219</v>
      </c>
      <c r="AA139" t="s">
        <v>599</v>
      </c>
      <c r="AB139" t="s">
        <v>53</v>
      </c>
      <c r="AC139">
        <v>0.6</v>
      </c>
      <c r="AD139" s="1">
        <v>40955</v>
      </c>
    </row>
    <row r="140" spans="1:30" x14ac:dyDescent="0.35">
      <c r="A140">
        <v>1849</v>
      </c>
      <c r="B140">
        <v>176</v>
      </c>
      <c r="C140">
        <v>1154</v>
      </c>
      <c r="D140" s="1">
        <v>40953</v>
      </c>
      <c r="E140" t="s">
        <v>41</v>
      </c>
      <c r="F140">
        <v>11</v>
      </c>
      <c r="G140">
        <v>663.78399999999999</v>
      </c>
      <c r="H140">
        <v>0.25</v>
      </c>
      <c r="I140" t="s">
        <v>9</v>
      </c>
      <c r="J140" s="8">
        <v>-481.041</v>
      </c>
      <c r="K140" s="8">
        <f>IF(Table3[[#This Row],[Return Status]] = "Returned", 0, Table3[[#This Row],[Profit]])</f>
        <v>-481.041</v>
      </c>
      <c r="L140" s="8" t="str">
        <f>IFERROR(VLOOKUP(Table3[[#This Row],[Order ID]],returns[[Order ID]:[Status]],2,FALSE), "")</f>
        <v/>
      </c>
      <c r="M140">
        <v>71.37</v>
      </c>
      <c r="N140">
        <v>69</v>
      </c>
      <c r="O140" t="s">
        <v>618</v>
      </c>
      <c r="P140" t="s">
        <v>573</v>
      </c>
      <c r="Q140">
        <v>60035</v>
      </c>
      <c r="R140" t="s">
        <v>574</v>
      </c>
      <c r="S140" t="s">
        <v>1977</v>
      </c>
      <c r="T140" t="e">
        <f>VLOOKUP(Table3[[#This Row],[Region]],managers5[],2,FALSE)</f>
        <v>#N/A</v>
      </c>
      <c r="U140" t="s">
        <v>1958</v>
      </c>
      <c r="V140" t="s">
        <v>1959</v>
      </c>
      <c r="W140" t="s">
        <v>14</v>
      </c>
      <c r="X140" t="s">
        <v>24</v>
      </c>
      <c r="Y140" t="s">
        <v>50</v>
      </c>
      <c r="Z140" t="s">
        <v>51</v>
      </c>
      <c r="AA140" t="s">
        <v>826</v>
      </c>
      <c r="AB140" t="s">
        <v>85</v>
      </c>
      <c r="AC140">
        <v>0.68</v>
      </c>
      <c r="AD140" s="1">
        <v>40955</v>
      </c>
    </row>
    <row r="141" spans="1:30" x14ac:dyDescent="0.35">
      <c r="A141">
        <v>1850</v>
      </c>
      <c r="B141">
        <v>177</v>
      </c>
      <c r="C141">
        <v>1154</v>
      </c>
      <c r="D141" s="1">
        <v>40953</v>
      </c>
      <c r="E141" t="s">
        <v>41</v>
      </c>
      <c r="F141">
        <v>23</v>
      </c>
      <c r="G141">
        <v>115.1</v>
      </c>
      <c r="H141">
        <v>0.02</v>
      </c>
      <c r="I141" t="s">
        <v>9</v>
      </c>
      <c r="J141" s="8">
        <v>53.13</v>
      </c>
      <c r="K141" s="8">
        <f>IF(Table3[[#This Row],[Return Status]] = "Returned", 0, Table3[[#This Row],[Profit]])</f>
        <v>53.13</v>
      </c>
      <c r="L141" s="8" t="str">
        <f>IFERROR(VLOOKUP(Table3[[#This Row],[Order ID]],returns[[Order ID]:[Status]],2,FALSE), "")</f>
        <v/>
      </c>
      <c r="M141">
        <v>4.91</v>
      </c>
      <c r="N141">
        <v>0.5</v>
      </c>
      <c r="O141" t="s">
        <v>838</v>
      </c>
      <c r="P141" t="s">
        <v>131</v>
      </c>
      <c r="Q141">
        <v>3038</v>
      </c>
      <c r="R141" t="s">
        <v>132</v>
      </c>
      <c r="S141" t="s">
        <v>1979</v>
      </c>
      <c r="T141" t="e">
        <f>VLOOKUP(Table3[[#This Row],[Region]],managers5[],2,FALSE)</f>
        <v>#N/A</v>
      </c>
      <c r="U141" t="s">
        <v>1956</v>
      </c>
      <c r="W141" t="s">
        <v>14</v>
      </c>
      <c r="X141" t="s">
        <v>24</v>
      </c>
      <c r="Y141" t="s">
        <v>16</v>
      </c>
      <c r="Z141" t="s">
        <v>99</v>
      </c>
      <c r="AA141" t="s">
        <v>872</v>
      </c>
      <c r="AB141" t="s">
        <v>19</v>
      </c>
      <c r="AC141">
        <v>0.36</v>
      </c>
      <c r="AD141" s="1">
        <v>40955</v>
      </c>
    </row>
    <row r="142" spans="1:30" x14ac:dyDescent="0.35">
      <c r="A142">
        <v>1855</v>
      </c>
      <c r="B142">
        <v>178</v>
      </c>
      <c r="C142">
        <v>1154</v>
      </c>
      <c r="D142" s="1">
        <v>40953</v>
      </c>
      <c r="E142" t="s">
        <v>41</v>
      </c>
      <c r="F142">
        <v>7</v>
      </c>
      <c r="G142">
        <v>516.65</v>
      </c>
      <c r="H142">
        <v>0.01</v>
      </c>
      <c r="I142" t="s">
        <v>33</v>
      </c>
      <c r="J142" s="8">
        <v>57.1</v>
      </c>
      <c r="K142" s="8">
        <f>IF(Table3[[#This Row],[Return Status]] = "Returned", 0, Table3[[#This Row],[Profit]])</f>
        <v>57.1</v>
      </c>
      <c r="L142" s="8" t="str">
        <f>IFERROR(VLOOKUP(Table3[[#This Row],[Order ID]],returns[[Order ID]:[Status]],2,FALSE), "")</f>
        <v/>
      </c>
      <c r="M142">
        <v>70.97</v>
      </c>
      <c r="N142">
        <v>3.5</v>
      </c>
      <c r="O142" t="s">
        <v>838</v>
      </c>
      <c r="P142" t="s">
        <v>134</v>
      </c>
      <c r="Q142">
        <v>6903</v>
      </c>
      <c r="R142" t="s">
        <v>135</v>
      </c>
      <c r="S142" t="s">
        <v>1979</v>
      </c>
      <c r="T142" t="e">
        <f>VLOOKUP(Table3[[#This Row],[Region]],managers5[],2,FALSE)</f>
        <v>#N/A</v>
      </c>
      <c r="U142" t="s">
        <v>1956</v>
      </c>
      <c r="W142" t="s">
        <v>14</v>
      </c>
      <c r="X142" t="s">
        <v>24</v>
      </c>
      <c r="Y142" t="s">
        <v>16</v>
      </c>
      <c r="Z142" t="s">
        <v>83</v>
      </c>
      <c r="AA142" t="s">
        <v>307</v>
      </c>
      <c r="AB142" t="s">
        <v>19</v>
      </c>
      <c r="AC142">
        <v>0.59</v>
      </c>
      <c r="AD142" s="1">
        <v>40954</v>
      </c>
    </row>
    <row r="143" spans="1:30" x14ac:dyDescent="0.35">
      <c r="A143">
        <v>6652</v>
      </c>
      <c r="B143">
        <v>4010</v>
      </c>
      <c r="C143">
        <v>28614</v>
      </c>
      <c r="D143" s="1">
        <v>40105</v>
      </c>
      <c r="E143" t="s">
        <v>41</v>
      </c>
      <c r="F143">
        <v>50</v>
      </c>
      <c r="G143">
        <v>7827.51</v>
      </c>
      <c r="H143">
        <v>0.05</v>
      </c>
      <c r="I143" t="s">
        <v>9</v>
      </c>
      <c r="J143" s="8">
        <v>2992.8</v>
      </c>
      <c r="K143" s="8">
        <f>IF(Table3[[#This Row],[Return Status]] = "Returned", 0, Table3[[#This Row],[Profit]])</f>
        <v>2992.8</v>
      </c>
      <c r="L143" s="8" t="str">
        <f>IFERROR(VLOOKUP(Table3[[#This Row],[Order ID]],returns[[Order ID]:[Status]],2,FALSE), "")</f>
        <v/>
      </c>
      <c r="M143">
        <v>159.99</v>
      </c>
      <c r="N143">
        <v>5.5</v>
      </c>
      <c r="O143" t="s">
        <v>773</v>
      </c>
      <c r="P143" t="s">
        <v>324</v>
      </c>
      <c r="Q143">
        <v>32771</v>
      </c>
      <c r="R143" t="s">
        <v>56</v>
      </c>
      <c r="S143" t="s">
        <v>1978</v>
      </c>
      <c r="T143" t="e">
        <f>VLOOKUP(Table3[[#This Row],[Region]],managers5[],2,FALSE)</f>
        <v>#N/A</v>
      </c>
      <c r="U143" t="s">
        <v>1957</v>
      </c>
      <c r="V143" t="s">
        <v>1959</v>
      </c>
      <c r="W143" t="s">
        <v>14</v>
      </c>
      <c r="X143" t="s">
        <v>39</v>
      </c>
      <c r="Y143" t="s">
        <v>46</v>
      </c>
      <c r="Z143" t="s">
        <v>47</v>
      </c>
      <c r="AA143" t="s">
        <v>1262</v>
      </c>
      <c r="AB143" t="s">
        <v>19</v>
      </c>
      <c r="AC143">
        <v>0.49</v>
      </c>
      <c r="AD143" s="2">
        <v>40107</v>
      </c>
    </row>
    <row r="144" spans="1:30" x14ac:dyDescent="0.35">
      <c r="A144">
        <v>7797</v>
      </c>
      <c r="B144">
        <v>181</v>
      </c>
      <c r="C144">
        <v>1189</v>
      </c>
      <c r="D144" s="1">
        <v>39911</v>
      </c>
      <c r="E144" t="s">
        <v>41</v>
      </c>
      <c r="F144">
        <v>27</v>
      </c>
      <c r="G144">
        <v>129.1</v>
      </c>
      <c r="H144">
        <v>0</v>
      </c>
      <c r="I144" t="s">
        <v>9</v>
      </c>
      <c r="J144" s="8">
        <v>-59.82</v>
      </c>
      <c r="K144" s="8">
        <f>IF(Table3[[#This Row],[Return Status]] = "Returned", 0, Table3[[#This Row],[Profit]])</f>
        <v>-59.82</v>
      </c>
      <c r="L144" s="8" t="str">
        <f>IFERROR(VLOOKUP(Table3[[#This Row],[Order ID]],returns[[Order ID]:[Status]],2,FALSE), "")</f>
        <v/>
      </c>
      <c r="M144">
        <v>4.42</v>
      </c>
      <c r="N144">
        <v>4.99</v>
      </c>
      <c r="O144" t="s">
        <v>1521</v>
      </c>
      <c r="P144" t="s">
        <v>37</v>
      </c>
      <c r="Q144">
        <v>11787</v>
      </c>
      <c r="R144" t="s">
        <v>37</v>
      </c>
      <c r="S144" t="s">
        <v>1979</v>
      </c>
      <c r="T144" t="e">
        <f>VLOOKUP(Table3[[#This Row],[Region]],managers5[],2,FALSE)</f>
        <v>#N/A</v>
      </c>
      <c r="U144" t="s">
        <v>1956</v>
      </c>
      <c r="W144" t="s">
        <v>14</v>
      </c>
      <c r="X144" t="s">
        <v>15</v>
      </c>
      <c r="Y144" t="s">
        <v>16</v>
      </c>
      <c r="Z144" t="s">
        <v>168</v>
      </c>
      <c r="AA144" t="s">
        <v>1846</v>
      </c>
      <c r="AB144" t="s">
        <v>19</v>
      </c>
      <c r="AC144">
        <v>0.38</v>
      </c>
      <c r="AD144" s="2">
        <v>39912</v>
      </c>
    </row>
    <row r="145" spans="1:30" x14ac:dyDescent="0.35">
      <c r="A145">
        <v>2431</v>
      </c>
      <c r="B145">
        <v>182</v>
      </c>
      <c r="C145">
        <v>1191</v>
      </c>
      <c r="D145" s="1">
        <v>40853</v>
      </c>
      <c r="E145" t="s">
        <v>20</v>
      </c>
      <c r="F145">
        <v>35</v>
      </c>
      <c r="G145">
        <v>3532.96</v>
      </c>
      <c r="H145">
        <v>0.08</v>
      </c>
      <c r="I145" t="s">
        <v>49</v>
      </c>
      <c r="J145" s="8">
        <v>-243.60336000000001</v>
      </c>
      <c r="K145" s="8">
        <f>IF(Table3[[#This Row],[Return Status]] = "Returned", 0, Table3[[#This Row],[Profit]])</f>
        <v>-243.60336000000001</v>
      </c>
      <c r="L145" s="8" t="str">
        <f>IFERROR(VLOOKUP(Table3[[#This Row],[Order ID]],returns[[Order ID]:[Status]],2,FALSE), "")</f>
        <v/>
      </c>
      <c r="M145">
        <v>100.8</v>
      </c>
      <c r="N145">
        <v>60</v>
      </c>
      <c r="O145" t="s">
        <v>907</v>
      </c>
      <c r="P145" t="s">
        <v>37</v>
      </c>
      <c r="Q145">
        <v>7090</v>
      </c>
      <c r="R145" t="s">
        <v>37</v>
      </c>
      <c r="S145" t="s">
        <v>1979</v>
      </c>
      <c r="T145" t="e">
        <f>VLOOKUP(Table3[[#This Row],[Region]],managers5[],2,FALSE)</f>
        <v>#N/A</v>
      </c>
      <c r="U145" t="s">
        <v>1956</v>
      </c>
      <c r="W145" t="s">
        <v>14</v>
      </c>
      <c r="X145" t="s">
        <v>24</v>
      </c>
      <c r="Y145" t="s">
        <v>50</v>
      </c>
      <c r="Z145" t="s">
        <v>51</v>
      </c>
      <c r="AA145" t="s">
        <v>1621</v>
      </c>
      <c r="AB145" t="s">
        <v>74</v>
      </c>
      <c r="AC145">
        <v>0.59</v>
      </c>
      <c r="AD145" s="1">
        <v>40854</v>
      </c>
    </row>
    <row r="146" spans="1:30" x14ac:dyDescent="0.35">
      <c r="A146">
        <v>5398</v>
      </c>
      <c r="B146">
        <v>1689</v>
      </c>
      <c r="C146">
        <v>12196</v>
      </c>
      <c r="D146" s="1">
        <v>40331</v>
      </c>
      <c r="E146" t="s">
        <v>8</v>
      </c>
      <c r="F146">
        <v>25</v>
      </c>
      <c r="G146">
        <v>10330.94</v>
      </c>
      <c r="H146">
        <v>7.0000000000000007E-2</v>
      </c>
      <c r="I146" t="s">
        <v>9</v>
      </c>
      <c r="J146" s="8">
        <v>2914.56</v>
      </c>
      <c r="K146" s="8">
        <f>IF(Table3[[#This Row],[Return Status]] = "Returned", 0, Table3[[#This Row],[Profit]])</f>
        <v>2914.56</v>
      </c>
      <c r="L146" s="8" t="str">
        <f>IFERROR(VLOOKUP(Table3[[#This Row],[Order ID]],returns[[Order ID]:[Status]],2,FALSE), "")</f>
        <v/>
      </c>
      <c r="M146">
        <v>419.19</v>
      </c>
      <c r="N146">
        <v>19.989999999999998</v>
      </c>
      <c r="O146" t="s">
        <v>385</v>
      </c>
      <c r="P146" t="s">
        <v>120</v>
      </c>
      <c r="Q146">
        <v>33404</v>
      </c>
      <c r="R146" t="s">
        <v>56</v>
      </c>
      <c r="S146" t="s">
        <v>1978</v>
      </c>
      <c r="T146" t="e">
        <f>VLOOKUP(Table3[[#This Row],[Region]],managers5[],2,FALSE)</f>
        <v>#N/A</v>
      </c>
      <c r="U146" t="s">
        <v>1957</v>
      </c>
      <c r="V146" t="s">
        <v>1959</v>
      </c>
      <c r="W146" t="s">
        <v>14</v>
      </c>
      <c r="X146" t="s">
        <v>39</v>
      </c>
      <c r="Y146" t="s">
        <v>16</v>
      </c>
      <c r="Z146" t="s">
        <v>75</v>
      </c>
      <c r="AA146" t="s">
        <v>1554</v>
      </c>
      <c r="AB146" t="s">
        <v>19</v>
      </c>
      <c r="AC146">
        <v>0.57999999999999996</v>
      </c>
      <c r="AD146" s="2">
        <v>40331</v>
      </c>
    </row>
    <row r="147" spans="1:30" x14ac:dyDescent="0.35">
      <c r="A147">
        <v>6063</v>
      </c>
      <c r="B147">
        <v>188</v>
      </c>
      <c r="C147">
        <v>1222</v>
      </c>
      <c r="D147" s="1">
        <v>40213</v>
      </c>
      <c r="E147" t="s">
        <v>20</v>
      </c>
      <c r="F147">
        <v>48</v>
      </c>
      <c r="G147">
        <v>257.39</v>
      </c>
      <c r="H147">
        <v>0.08</v>
      </c>
      <c r="I147" t="s">
        <v>9</v>
      </c>
      <c r="J147" s="8">
        <v>-121.91</v>
      </c>
      <c r="K147" s="8">
        <f>IF(Table3[[#This Row],[Return Status]] = "Returned", 0, Table3[[#This Row],[Profit]])</f>
        <v>-121.91</v>
      </c>
      <c r="L147" s="8" t="str">
        <f>IFERROR(VLOOKUP(Table3[[#This Row],[Order ID]],returns[[Order ID]:[Status]],2,FALSE), "")</f>
        <v/>
      </c>
      <c r="M147">
        <v>5.28</v>
      </c>
      <c r="N147">
        <v>5.57</v>
      </c>
      <c r="O147" t="s">
        <v>786</v>
      </c>
      <c r="P147" t="s">
        <v>800</v>
      </c>
      <c r="Q147">
        <v>82901</v>
      </c>
      <c r="R147" t="s">
        <v>12</v>
      </c>
      <c r="S147" t="s">
        <v>1976</v>
      </c>
      <c r="T147" t="e">
        <f>VLOOKUP(Table3[[#This Row],[Region]],managers5[],2,FALSE)</f>
        <v>#N/A</v>
      </c>
      <c r="U147" t="s">
        <v>1955</v>
      </c>
      <c r="V147" t="s">
        <v>1959</v>
      </c>
      <c r="W147" t="s">
        <v>14</v>
      </c>
      <c r="X147" t="s">
        <v>24</v>
      </c>
      <c r="Y147" t="s">
        <v>16</v>
      </c>
      <c r="Z147" t="s">
        <v>30</v>
      </c>
      <c r="AA147" t="s">
        <v>1758</v>
      </c>
      <c r="AB147" t="s">
        <v>19</v>
      </c>
      <c r="AC147">
        <v>0.4</v>
      </c>
      <c r="AD147" s="2">
        <v>40213</v>
      </c>
    </row>
    <row r="148" spans="1:30" x14ac:dyDescent="0.35">
      <c r="A148">
        <v>4448</v>
      </c>
      <c r="B148">
        <v>1206</v>
      </c>
      <c r="C148">
        <v>8834</v>
      </c>
      <c r="D148" s="1">
        <v>40490</v>
      </c>
      <c r="E148" t="s">
        <v>77</v>
      </c>
      <c r="F148">
        <v>45</v>
      </c>
      <c r="G148">
        <v>6688.11</v>
      </c>
      <c r="H148">
        <v>0.08</v>
      </c>
      <c r="I148" t="s">
        <v>9</v>
      </c>
      <c r="J148" s="8">
        <v>2872.88</v>
      </c>
      <c r="K148" s="8">
        <f>IF(Table3[[#This Row],[Return Status]] = "Returned", 0, Table3[[#This Row],[Profit]])</f>
        <v>2872.88</v>
      </c>
      <c r="L148" s="8" t="str">
        <f>IFERROR(VLOOKUP(Table3[[#This Row],[Order ID]],returns[[Order ID]:[Status]],2,FALSE), "")</f>
        <v/>
      </c>
      <c r="M148">
        <v>150.97999999999999</v>
      </c>
      <c r="N148">
        <v>13.99</v>
      </c>
      <c r="O148" t="s">
        <v>466</v>
      </c>
      <c r="P148" t="s">
        <v>120</v>
      </c>
      <c r="Q148">
        <v>35160</v>
      </c>
      <c r="R148" t="s">
        <v>56</v>
      </c>
      <c r="S148" t="s">
        <v>1978</v>
      </c>
      <c r="T148" t="e">
        <f>VLOOKUP(Table3[[#This Row],[Region]],managers5[],2,FALSE)</f>
        <v>#N/A</v>
      </c>
      <c r="U148" t="s">
        <v>1957</v>
      </c>
      <c r="V148" t="s">
        <v>1959</v>
      </c>
      <c r="W148" t="s">
        <v>14</v>
      </c>
      <c r="X148" t="s">
        <v>39</v>
      </c>
      <c r="Y148" t="s">
        <v>46</v>
      </c>
      <c r="Z148" t="s">
        <v>124</v>
      </c>
      <c r="AA148" t="s">
        <v>149</v>
      </c>
      <c r="AB148" t="s">
        <v>69</v>
      </c>
      <c r="AC148">
        <v>0.38</v>
      </c>
      <c r="AD148" s="2">
        <v>40491</v>
      </c>
    </row>
    <row r="149" spans="1:30" x14ac:dyDescent="0.35">
      <c r="A149">
        <v>6202</v>
      </c>
      <c r="B149">
        <v>190</v>
      </c>
      <c r="C149">
        <v>1280</v>
      </c>
      <c r="D149" s="1">
        <v>40188</v>
      </c>
      <c r="E149" t="s">
        <v>32</v>
      </c>
      <c r="F149">
        <v>40</v>
      </c>
      <c r="G149">
        <v>827.27</v>
      </c>
      <c r="H149">
        <v>0.05</v>
      </c>
      <c r="I149" t="s">
        <v>9</v>
      </c>
      <c r="J149" s="8">
        <v>-170.87</v>
      </c>
      <c r="K149" s="8">
        <f>IF(Table3[[#This Row],[Return Status]] = "Returned", 0, Table3[[#This Row],[Profit]])</f>
        <v>-170.87</v>
      </c>
      <c r="L149" s="8" t="str">
        <f>IFERROR(VLOOKUP(Table3[[#This Row],[Order ID]],returns[[Order ID]:[Status]],2,FALSE), "")</f>
        <v/>
      </c>
      <c r="M149">
        <v>20.97</v>
      </c>
      <c r="N149">
        <v>6.5</v>
      </c>
      <c r="O149" t="s">
        <v>1246</v>
      </c>
      <c r="P149" t="s">
        <v>573</v>
      </c>
      <c r="Q149">
        <v>97321</v>
      </c>
      <c r="R149" t="s">
        <v>574</v>
      </c>
      <c r="S149" t="s">
        <v>1977</v>
      </c>
      <c r="T149" t="e">
        <f>VLOOKUP(Table3[[#This Row],[Region]],managers5[],2,FALSE)</f>
        <v>#N/A</v>
      </c>
      <c r="U149" t="s">
        <v>1958</v>
      </c>
      <c r="V149" t="s">
        <v>1959</v>
      </c>
      <c r="W149" t="s">
        <v>14</v>
      </c>
      <c r="X149" t="s">
        <v>71</v>
      </c>
      <c r="Y149" t="s">
        <v>46</v>
      </c>
      <c r="Z149" t="s">
        <v>47</v>
      </c>
      <c r="AA149" t="s">
        <v>152</v>
      </c>
      <c r="AB149" t="s">
        <v>19</v>
      </c>
      <c r="AC149">
        <v>0.78</v>
      </c>
      <c r="AD149" s="2">
        <v>40188</v>
      </c>
    </row>
    <row r="150" spans="1:30" x14ac:dyDescent="0.35">
      <c r="A150">
        <v>1785</v>
      </c>
      <c r="B150">
        <v>191</v>
      </c>
      <c r="C150">
        <v>1282</v>
      </c>
      <c r="D150" s="1">
        <v>40966</v>
      </c>
      <c r="E150" t="s">
        <v>8</v>
      </c>
      <c r="F150">
        <v>26</v>
      </c>
      <c r="G150">
        <v>892.38</v>
      </c>
      <c r="H150">
        <v>0</v>
      </c>
      <c r="I150" t="s">
        <v>9</v>
      </c>
      <c r="J150" s="8">
        <v>366.48</v>
      </c>
      <c r="K150" s="8">
        <f>IF(Table3[[#This Row],[Return Status]] = "Returned", 0, Table3[[#This Row],[Profit]])</f>
        <v>366.48</v>
      </c>
      <c r="L150" s="8" t="str">
        <f>IFERROR(VLOOKUP(Table3[[#This Row],[Order ID]],returns[[Order ID]:[Status]],2,FALSE), "")</f>
        <v/>
      </c>
      <c r="M150">
        <v>31.78</v>
      </c>
      <c r="N150">
        <v>1.99</v>
      </c>
      <c r="O150" t="s">
        <v>326</v>
      </c>
      <c r="P150" t="s">
        <v>573</v>
      </c>
      <c r="Q150">
        <v>60035</v>
      </c>
      <c r="R150" t="s">
        <v>574</v>
      </c>
      <c r="S150" t="s">
        <v>1977</v>
      </c>
      <c r="T150" t="e">
        <f>VLOOKUP(Table3[[#This Row],[Region]],managers5[],2,FALSE)</f>
        <v>#N/A</v>
      </c>
      <c r="U150" t="s">
        <v>1958</v>
      </c>
      <c r="V150" t="s">
        <v>1959</v>
      </c>
      <c r="W150" t="s">
        <v>14</v>
      </c>
      <c r="X150" t="s">
        <v>24</v>
      </c>
      <c r="Y150" t="s">
        <v>46</v>
      </c>
      <c r="Z150" t="s">
        <v>47</v>
      </c>
      <c r="AA150" t="s">
        <v>852</v>
      </c>
      <c r="AB150" t="s">
        <v>109</v>
      </c>
      <c r="AC150">
        <v>0.42</v>
      </c>
      <c r="AD150" s="1">
        <v>40968</v>
      </c>
    </row>
    <row r="151" spans="1:30" x14ac:dyDescent="0.35">
      <c r="A151">
        <v>1786</v>
      </c>
      <c r="B151">
        <v>192</v>
      </c>
      <c r="C151">
        <v>1282</v>
      </c>
      <c r="D151" s="1">
        <v>40966</v>
      </c>
      <c r="E151" t="s">
        <v>8</v>
      </c>
      <c r="F151">
        <v>10</v>
      </c>
      <c r="G151">
        <v>29.41</v>
      </c>
      <c r="H151">
        <v>0.01</v>
      </c>
      <c r="I151" t="s">
        <v>9</v>
      </c>
      <c r="J151" s="8">
        <v>-2.06</v>
      </c>
      <c r="K151" s="8">
        <f>IF(Table3[[#This Row],[Return Status]] = "Returned", 0, Table3[[#This Row],[Profit]])</f>
        <v>-2.06</v>
      </c>
      <c r="L151" s="8" t="str">
        <f>IFERROR(VLOOKUP(Table3[[#This Row],[Order ID]],returns[[Order ID]:[Status]],2,FALSE), "")</f>
        <v/>
      </c>
      <c r="M151">
        <v>2.78</v>
      </c>
      <c r="N151">
        <v>1.34</v>
      </c>
      <c r="O151" t="s">
        <v>326</v>
      </c>
      <c r="P151" t="s">
        <v>573</v>
      </c>
      <c r="Q151">
        <v>60035</v>
      </c>
      <c r="R151" t="s">
        <v>574</v>
      </c>
      <c r="S151" t="s">
        <v>1977</v>
      </c>
      <c r="T151" t="e">
        <f>VLOOKUP(Table3[[#This Row],[Region]],managers5[],2,FALSE)</f>
        <v>#N/A</v>
      </c>
      <c r="U151" t="s">
        <v>1958</v>
      </c>
      <c r="V151" t="s">
        <v>1959</v>
      </c>
      <c r="W151" t="s">
        <v>14</v>
      </c>
      <c r="X151" t="s">
        <v>24</v>
      </c>
      <c r="Y151" t="s">
        <v>16</v>
      </c>
      <c r="Z151" t="s">
        <v>106</v>
      </c>
      <c r="AA151" t="s">
        <v>387</v>
      </c>
      <c r="AB151" t="s">
        <v>35</v>
      </c>
      <c r="AC151">
        <v>0.45</v>
      </c>
      <c r="AD151" s="1">
        <v>40968</v>
      </c>
    </row>
    <row r="152" spans="1:30" x14ac:dyDescent="0.35">
      <c r="A152">
        <v>5511</v>
      </c>
      <c r="B152">
        <v>196</v>
      </c>
      <c r="C152">
        <v>1286</v>
      </c>
      <c r="D152" s="1">
        <v>40311</v>
      </c>
      <c r="E152" t="s">
        <v>8</v>
      </c>
      <c r="F152">
        <v>14</v>
      </c>
      <c r="G152">
        <v>1000.3565</v>
      </c>
      <c r="H152">
        <v>0.06</v>
      </c>
      <c r="I152" t="s">
        <v>9</v>
      </c>
      <c r="J152" s="8">
        <v>229.779</v>
      </c>
      <c r="K152" s="8">
        <f>IF(Table3[[#This Row],[Return Status]] = "Returned", 0, Table3[[#This Row],[Profit]])</f>
        <v>229.779</v>
      </c>
      <c r="L152" s="8" t="str">
        <f>IFERROR(VLOOKUP(Table3[[#This Row],[Order ID]],returns[[Order ID]:[Status]],2,FALSE), "")</f>
        <v/>
      </c>
      <c r="M152">
        <v>85.99</v>
      </c>
      <c r="N152">
        <v>3.3</v>
      </c>
      <c r="O152" t="s">
        <v>139</v>
      </c>
      <c r="P152" t="s">
        <v>37</v>
      </c>
      <c r="Q152">
        <v>19401</v>
      </c>
      <c r="R152" t="s">
        <v>37</v>
      </c>
      <c r="S152" t="s">
        <v>1979</v>
      </c>
      <c r="T152" t="e">
        <f>VLOOKUP(Table3[[#This Row],[Region]],managers5[],2,FALSE)</f>
        <v>#N/A</v>
      </c>
      <c r="U152" t="s">
        <v>1956</v>
      </c>
      <c r="W152" t="s">
        <v>14</v>
      </c>
      <c r="X152" t="s">
        <v>24</v>
      </c>
      <c r="Y152" t="s">
        <v>46</v>
      </c>
      <c r="Z152" t="s">
        <v>86</v>
      </c>
      <c r="AA152" t="s">
        <v>1668</v>
      </c>
      <c r="AB152" t="s">
        <v>109</v>
      </c>
      <c r="AC152">
        <v>0.37</v>
      </c>
      <c r="AD152" s="2">
        <v>40313</v>
      </c>
    </row>
    <row r="153" spans="1:30" x14ac:dyDescent="0.35">
      <c r="A153">
        <v>5520</v>
      </c>
      <c r="B153">
        <v>195</v>
      </c>
      <c r="C153">
        <v>1286</v>
      </c>
      <c r="D153" s="1">
        <v>40311</v>
      </c>
      <c r="E153" t="s">
        <v>8</v>
      </c>
      <c r="F153">
        <v>46</v>
      </c>
      <c r="G153">
        <v>234.37</v>
      </c>
      <c r="H153">
        <v>0.05</v>
      </c>
      <c r="I153" t="s">
        <v>9</v>
      </c>
      <c r="J153" s="8">
        <v>-144.6815</v>
      </c>
      <c r="K153" s="8">
        <f>IF(Table3[[#This Row],[Return Status]] = "Returned", 0, Table3[[#This Row],[Profit]])</f>
        <v>-144.6815</v>
      </c>
      <c r="L153" s="8" t="str">
        <f>IFERROR(VLOOKUP(Table3[[#This Row],[Order ID]],returns[[Order ID]:[Status]],2,FALSE), "")</f>
        <v/>
      </c>
      <c r="M153">
        <v>5.18</v>
      </c>
      <c r="N153">
        <v>5.74</v>
      </c>
      <c r="O153" t="s">
        <v>139</v>
      </c>
      <c r="P153" t="s">
        <v>37</v>
      </c>
      <c r="Q153">
        <v>19401</v>
      </c>
      <c r="R153" t="s">
        <v>37</v>
      </c>
      <c r="S153" t="s">
        <v>1979</v>
      </c>
      <c r="T153" t="e">
        <f>VLOOKUP(Table3[[#This Row],[Region]],managers5[],2,FALSE)</f>
        <v>#N/A</v>
      </c>
      <c r="U153" t="s">
        <v>1956</v>
      </c>
      <c r="W153" t="s">
        <v>14</v>
      </c>
      <c r="X153" t="s">
        <v>24</v>
      </c>
      <c r="Y153" t="s">
        <v>16</v>
      </c>
      <c r="Z153" t="s">
        <v>17</v>
      </c>
      <c r="AA153" t="s">
        <v>1090</v>
      </c>
      <c r="AB153" t="s">
        <v>19</v>
      </c>
      <c r="AC153">
        <v>0.36</v>
      </c>
      <c r="AD153" s="2">
        <v>40312</v>
      </c>
    </row>
    <row r="154" spans="1:30" x14ac:dyDescent="0.35">
      <c r="A154">
        <v>1049</v>
      </c>
      <c r="B154">
        <v>7071</v>
      </c>
      <c r="C154">
        <v>50466</v>
      </c>
      <c r="D154" s="1">
        <v>41088</v>
      </c>
      <c r="E154" t="s">
        <v>41</v>
      </c>
      <c r="F154">
        <v>32</v>
      </c>
      <c r="G154">
        <v>6892.07</v>
      </c>
      <c r="H154">
        <v>0.05</v>
      </c>
      <c r="I154" t="s">
        <v>33</v>
      </c>
      <c r="J154" s="8">
        <v>2754.1615000000002</v>
      </c>
      <c r="K154" s="8">
        <f>IF(Table3[[#This Row],[Return Status]] = "Returned", 0, Table3[[#This Row],[Profit]])</f>
        <v>2754.1615000000002</v>
      </c>
      <c r="L154" s="8" t="str">
        <f>IFERROR(VLOOKUP(Table3[[#This Row],[Order ID]],returns[[Order ID]:[Status]],2,FALSE), "")</f>
        <v/>
      </c>
      <c r="M154">
        <v>223.98</v>
      </c>
      <c r="N154">
        <v>15.01</v>
      </c>
      <c r="O154" t="s">
        <v>725</v>
      </c>
      <c r="P154" t="s">
        <v>64</v>
      </c>
      <c r="Q154">
        <v>31313</v>
      </c>
      <c r="R154" t="s">
        <v>65</v>
      </c>
      <c r="S154" t="s">
        <v>1978</v>
      </c>
      <c r="T154" t="e">
        <f>VLOOKUP(Table3[[#This Row],[Region]],managers5[],2,FALSE)</f>
        <v>#N/A</v>
      </c>
      <c r="U154" t="s">
        <v>1957</v>
      </c>
      <c r="V154" t="s">
        <v>1959</v>
      </c>
      <c r="W154" t="s">
        <v>14</v>
      </c>
      <c r="X154" t="s">
        <v>24</v>
      </c>
      <c r="Y154" t="s">
        <v>16</v>
      </c>
      <c r="Z154" t="s">
        <v>17</v>
      </c>
      <c r="AA154" t="s">
        <v>1073</v>
      </c>
      <c r="AB154" t="s">
        <v>19</v>
      </c>
      <c r="AC154">
        <v>0.38</v>
      </c>
      <c r="AD154" s="1">
        <v>41090</v>
      </c>
    </row>
    <row r="155" spans="1:30" x14ac:dyDescent="0.35">
      <c r="A155">
        <v>386</v>
      </c>
      <c r="B155">
        <v>6833</v>
      </c>
      <c r="C155">
        <v>48643</v>
      </c>
      <c r="D155" s="1">
        <v>41200</v>
      </c>
      <c r="E155" t="s">
        <v>20</v>
      </c>
      <c r="F155">
        <v>14</v>
      </c>
      <c r="G155">
        <v>9171.7099999999991</v>
      </c>
      <c r="H155">
        <v>0.06</v>
      </c>
      <c r="I155" t="s">
        <v>49</v>
      </c>
      <c r="J155" s="8">
        <v>2636.01</v>
      </c>
      <c r="K155" s="8">
        <f>IF(Table3[[#This Row],[Return Status]] = "Returned", 0, Table3[[#This Row],[Profit]])</f>
        <v>2636.01</v>
      </c>
      <c r="L155" s="8" t="str">
        <f>IFERROR(VLOOKUP(Table3[[#This Row],[Order ID]],returns[[Order ID]:[Status]],2,FALSE), "")</f>
        <v/>
      </c>
      <c r="M155">
        <v>808.49</v>
      </c>
      <c r="N155">
        <v>55.3</v>
      </c>
      <c r="O155" t="s">
        <v>586</v>
      </c>
      <c r="P155" t="s">
        <v>60</v>
      </c>
      <c r="Q155">
        <v>23666</v>
      </c>
      <c r="R155" t="s">
        <v>44</v>
      </c>
      <c r="S155" t="s">
        <v>1978</v>
      </c>
      <c r="T155" t="e">
        <f>VLOOKUP(Table3[[#This Row],[Region]],managers5[],2,FALSE)</f>
        <v>#N/A</v>
      </c>
      <c r="U155" t="s">
        <v>1957</v>
      </c>
      <c r="V155" t="s">
        <v>1959</v>
      </c>
      <c r="W155" t="s">
        <v>14</v>
      </c>
      <c r="X155" t="s">
        <v>24</v>
      </c>
      <c r="Y155" t="s">
        <v>46</v>
      </c>
      <c r="Z155" t="s">
        <v>124</v>
      </c>
      <c r="AA155" t="s">
        <v>587</v>
      </c>
      <c r="AB155" t="s">
        <v>74</v>
      </c>
      <c r="AC155">
        <v>0.4</v>
      </c>
      <c r="AD155" s="1">
        <v>41202</v>
      </c>
    </row>
    <row r="156" spans="1:30" x14ac:dyDescent="0.35">
      <c r="A156">
        <v>7419</v>
      </c>
      <c r="B156">
        <v>7473</v>
      </c>
      <c r="C156">
        <v>53350</v>
      </c>
      <c r="D156" s="1">
        <v>39978</v>
      </c>
      <c r="E156" t="s">
        <v>8</v>
      </c>
      <c r="F156">
        <v>24</v>
      </c>
      <c r="G156">
        <v>7046.61</v>
      </c>
      <c r="H156">
        <v>0.08</v>
      </c>
      <c r="I156" t="s">
        <v>9</v>
      </c>
      <c r="J156" s="8">
        <v>2595.1774999999998</v>
      </c>
      <c r="K156" s="8">
        <f>IF(Table3[[#This Row],[Return Status]] = "Returned", 0, Table3[[#This Row],[Profit]])</f>
        <v>2595.1774999999998</v>
      </c>
      <c r="L156" s="8" t="str">
        <f>IFERROR(VLOOKUP(Table3[[#This Row],[Order ID]],returns[[Order ID]:[Status]],2,FALSE), "")</f>
        <v/>
      </c>
      <c r="M156">
        <v>315.98</v>
      </c>
      <c r="N156">
        <v>19.989999999999998</v>
      </c>
      <c r="O156" t="s">
        <v>1020</v>
      </c>
      <c r="P156" t="s">
        <v>645</v>
      </c>
      <c r="Q156">
        <v>70117</v>
      </c>
      <c r="R156" t="s">
        <v>65</v>
      </c>
      <c r="S156" t="s">
        <v>1978</v>
      </c>
      <c r="T156" t="e">
        <f>VLOOKUP(Table3[[#This Row],[Region]],managers5[],2,FALSE)</f>
        <v>#N/A</v>
      </c>
      <c r="U156" t="s">
        <v>1957</v>
      </c>
      <c r="V156" t="s">
        <v>1959</v>
      </c>
      <c r="W156" t="s">
        <v>14</v>
      </c>
      <c r="X156" t="s">
        <v>24</v>
      </c>
      <c r="Y156" t="s">
        <v>16</v>
      </c>
      <c r="Z156" t="s">
        <v>17</v>
      </c>
      <c r="AA156" t="s">
        <v>414</v>
      </c>
      <c r="AB156" t="s">
        <v>19</v>
      </c>
      <c r="AC156">
        <v>0.38</v>
      </c>
      <c r="AD156" s="2">
        <v>39978</v>
      </c>
    </row>
    <row r="157" spans="1:30" x14ac:dyDescent="0.35">
      <c r="A157">
        <v>8121</v>
      </c>
      <c r="B157">
        <v>2097</v>
      </c>
      <c r="C157">
        <v>14983</v>
      </c>
      <c r="D157" s="1">
        <v>39855</v>
      </c>
      <c r="E157" t="s">
        <v>77</v>
      </c>
      <c r="F157">
        <v>48</v>
      </c>
      <c r="G157">
        <v>8475.9619999999995</v>
      </c>
      <c r="H157">
        <v>0.05</v>
      </c>
      <c r="I157" t="s">
        <v>33</v>
      </c>
      <c r="J157" s="8">
        <v>2497.9409999999998</v>
      </c>
      <c r="K157" s="8">
        <f>IF(Table3[[#This Row],[Return Status]] = "Returned", 0, Table3[[#This Row],[Profit]])</f>
        <v>2497.9409999999998</v>
      </c>
      <c r="L157" s="8" t="str">
        <f>IFERROR(VLOOKUP(Table3[[#This Row],[Order ID]],returns[[Order ID]:[Status]],2,FALSE), "")</f>
        <v/>
      </c>
      <c r="M157">
        <v>205.99</v>
      </c>
      <c r="N157">
        <v>8.99</v>
      </c>
      <c r="O157" t="s">
        <v>248</v>
      </c>
      <c r="P157" t="s">
        <v>43</v>
      </c>
      <c r="Q157">
        <v>28403</v>
      </c>
      <c r="R157" t="s">
        <v>44</v>
      </c>
      <c r="S157" t="s">
        <v>1978</v>
      </c>
      <c r="T157" t="e">
        <f>VLOOKUP(Table3[[#This Row],[Region]],managers5[],2,FALSE)</f>
        <v>#N/A</v>
      </c>
      <c r="U157" t="s">
        <v>1957</v>
      </c>
      <c r="V157" t="s">
        <v>1959</v>
      </c>
      <c r="W157" t="s">
        <v>14</v>
      </c>
      <c r="X157" t="s">
        <v>39</v>
      </c>
      <c r="Y157" t="s">
        <v>46</v>
      </c>
      <c r="Z157" t="s">
        <v>86</v>
      </c>
      <c r="AA157" t="s">
        <v>1009</v>
      </c>
      <c r="AB157" t="s">
        <v>19</v>
      </c>
      <c r="AC157">
        <v>0.57999999999999996</v>
      </c>
      <c r="AD157" s="2">
        <v>39856</v>
      </c>
    </row>
    <row r="158" spans="1:30" x14ac:dyDescent="0.35">
      <c r="A158">
        <v>1463</v>
      </c>
      <c r="B158">
        <v>203</v>
      </c>
      <c r="C158">
        <v>1344</v>
      </c>
      <c r="D158" s="1">
        <v>41014</v>
      </c>
      <c r="E158" t="s">
        <v>32</v>
      </c>
      <c r="F158">
        <v>15</v>
      </c>
      <c r="G158">
        <v>834.904</v>
      </c>
      <c r="H158">
        <v>0.06</v>
      </c>
      <c r="I158" t="s">
        <v>9</v>
      </c>
      <c r="J158" s="8">
        <v>-11.681999999999899</v>
      </c>
      <c r="K158" s="8">
        <f>IF(Table3[[#This Row],[Return Status]] = "Returned", 0, Table3[[#This Row],[Profit]])</f>
        <v>-11.681999999999899</v>
      </c>
      <c r="L158" s="8" t="str">
        <f>IFERROR(VLOOKUP(Table3[[#This Row],[Order ID]],returns[[Order ID]:[Status]],2,FALSE), "")</f>
        <v/>
      </c>
      <c r="M158">
        <v>65.989999999999995</v>
      </c>
      <c r="N158">
        <v>5.26</v>
      </c>
      <c r="O158" t="s">
        <v>1317</v>
      </c>
      <c r="P158" t="s">
        <v>573</v>
      </c>
      <c r="Q158">
        <v>60035</v>
      </c>
      <c r="R158" t="s">
        <v>574</v>
      </c>
      <c r="S158" t="s">
        <v>1977</v>
      </c>
      <c r="T158" t="e">
        <f>VLOOKUP(Table3[[#This Row],[Region]],managers5[],2,FALSE)</f>
        <v>#N/A</v>
      </c>
      <c r="U158" t="s">
        <v>1958</v>
      </c>
      <c r="V158" t="s">
        <v>1959</v>
      </c>
      <c r="W158" t="s">
        <v>14</v>
      </c>
      <c r="X158" t="s">
        <v>71</v>
      </c>
      <c r="Y158" t="s">
        <v>46</v>
      </c>
      <c r="Z158" t="s">
        <v>86</v>
      </c>
      <c r="AA158" t="s">
        <v>1318</v>
      </c>
      <c r="AB158" t="s">
        <v>19</v>
      </c>
      <c r="AC158">
        <v>0.59</v>
      </c>
      <c r="AD158" s="1">
        <v>41021</v>
      </c>
    </row>
    <row r="159" spans="1:30" x14ac:dyDescent="0.35">
      <c r="A159">
        <v>1475</v>
      </c>
      <c r="B159">
        <v>204</v>
      </c>
      <c r="C159">
        <v>1344</v>
      </c>
      <c r="D159" s="1">
        <v>41014</v>
      </c>
      <c r="E159" t="s">
        <v>32</v>
      </c>
      <c r="F159">
        <v>18</v>
      </c>
      <c r="G159">
        <v>2480.9205000000002</v>
      </c>
      <c r="H159">
        <v>0.01</v>
      </c>
      <c r="I159" t="s">
        <v>9</v>
      </c>
      <c r="J159" s="8">
        <v>313.57799999999997</v>
      </c>
      <c r="K159" s="8">
        <f>IF(Table3[[#This Row],[Return Status]] = "Returned", 0, Table3[[#This Row],[Profit]])</f>
        <v>313.57799999999997</v>
      </c>
      <c r="L159" s="8" t="str">
        <f>IFERROR(VLOOKUP(Table3[[#This Row],[Order ID]],returns[[Order ID]:[Status]],2,FALSE), "")</f>
        <v/>
      </c>
      <c r="M159">
        <v>155.99</v>
      </c>
      <c r="N159">
        <v>8.99</v>
      </c>
      <c r="O159" t="s">
        <v>1317</v>
      </c>
      <c r="P159" t="s">
        <v>573</v>
      </c>
      <c r="Q159">
        <v>60035</v>
      </c>
      <c r="R159" t="s">
        <v>574</v>
      </c>
      <c r="S159" t="s">
        <v>1977</v>
      </c>
      <c r="T159" t="e">
        <f>VLOOKUP(Table3[[#This Row],[Region]],managers5[],2,FALSE)</f>
        <v>#N/A</v>
      </c>
      <c r="U159" t="s">
        <v>1958</v>
      </c>
      <c r="V159" t="s">
        <v>1959</v>
      </c>
      <c r="W159" t="s">
        <v>14</v>
      </c>
      <c r="X159" t="s">
        <v>71</v>
      </c>
      <c r="Y159" t="s">
        <v>46</v>
      </c>
      <c r="Z159" t="s">
        <v>86</v>
      </c>
      <c r="AA159" t="s">
        <v>734</v>
      </c>
      <c r="AB159" t="s">
        <v>19</v>
      </c>
      <c r="AC159">
        <v>0.57999999999999996</v>
      </c>
      <c r="AD159" s="1">
        <v>41018</v>
      </c>
    </row>
    <row r="160" spans="1:30" x14ac:dyDescent="0.35">
      <c r="A160">
        <v>4939</v>
      </c>
      <c r="B160">
        <v>208</v>
      </c>
      <c r="C160">
        <v>1382</v>
      </c>
      <c r="D160" s="1">
        <v>40406</v>
      </c>
      <c r="E160" t="s">
        <v>32</v>
      </c>
      <c r="F160">
        <v>39</v>
      </c>
      <c r="G160">
        <v>158.46</v>
      </c>
      <c r="H160">
        <v>0.06</v>
      </c>
      <c r="I160" t="s">
        <v>9</v>
      </c>
      <c r="J160" s="8">
        <v>-130.66300000000001</v>
      </c>
      <c r="K160" s="8">
        <f>IF(Table3[[#This Row],[Return Status]] = "Returned", 0, Table3[[#This Row],[Profit]])</f>
        <v>0</v>
      </c>
      <c r="L160" s="8" t="str">
        <f>IFERROR(VLOOKUP(Table3[[#This Row],[Order ID]],returns[[Order ID]:[Status]],2,FALSE), "")</f>
        <v>Returned</v>
      </c>
      <c r="M160">
        <v>3.98</v>
      </c>
      <c r="N160">
        <v>5.26</v>
      </c>
      <c r="O160" t="s">
        <v>1157</v>
      </c>
      <c r="P160" t="s">
        <v>134</v>
      </c>
      <c r="Q160">
        <v>6360</v>
      </c>
      <c r="R160" t="s">
        <v>135</v>
      </c>
      <c r="S160" t="s">
        <v>1979</v>
      </c>
      <c r="T160" t="e">
        <f>VLOOKUP(Table3[[#This Row],[Region]],managers5[],2,FALSE)</f>
        <v>#N/A</v>
      </c>
      <c r="U160" t="s">
        <v>1956</v>
      </c>
      <c r="W160" t="s">
        <v>14</v>
      </c>
      <c r="X160" t="s">
        <v>24</v>
      </c>
      <c r="Y160" t="s">
        <v>16</v>
      </c>
      <c r="Z160" t="s">
        <v>17</v>
      </c>
      <c r="AA160" t="s">
        <v>815</v>
      </c>
      <c r="AB160" t="s">
        <v>19</v>
      </c>
      <c r="AC160">
        <v>0.38</v>
      </c>
      <c r="AD160" s="2">
        <v>40413</v>
      </c>
    </row>
    <row r="161" spans="1:30" x14ac:dyDescent="0.35">
      <c r="A161">
        <v>4940</v>
      </c>
      <c r="B161">
        <v>209</v>
      </c>
      <c r="C161">
        <v>1382</v>
      </c>
      <c r="D161" s="1">
        <v>40406</v>
      </c>
      <c r="E161" t="s">
        <v>32</v>
      </c>
      <c r="F161">
        <v>31</v>
      </c>
      <c r="G161">
        <v>7180.83</v>
      </c>
      <c r="H161">
        <v>0.02</v>
      </c>
      <c r="I161" t="s">
        <v>49</v>
      </c>
      <c r="J161" s="8">
        <v>487.17</v>
      </c>
      <c r="K161" s="8">
        <f>IF(Table3[[#This Row],[Return Status]] = "Returned", 0, Table3[[#This Row],[Profit]])</f>
        <v>0</v>
      </c>
      <c r="L161" s="8" t="str">
        <f>IFERROR(VLOOKUP(Table3[[#This Row],[Order ID]],returns[[Order ID]:[Status]],2,FALSE), "")</f>
        <v>Returned</v>
      </c>
      <c r="M161">
        <v>220.98</v>
      </c>
      <c r="N161">
        <v>64.66</v>
      </c>
      <c r="O161" t="s">
        <v>1157</v>
      </c>
      <c r="P161" t="s">
        <v>134</v>
      </c>
      <c r="Q161">
        <v>6484</v>
      </c>
      <c r="R161" t="s">
        <v>135</v>
      </c>
      <c r="S161" t="s">
        <v>1979</v>
      </c>
      <c r="T161" t="e">
        <f>VLOOKUP(Table3[[#This Row],[Region]],managers5[],2,FALSE)</f>
        <v>#N/A</v>
      </c>
      <c r="U161" t="s">
        <v>1956</v>
      </c>
      <c r="W161" t="s">
        <v>14</v>
      </c>
      <c r="X161" t="s">
        <v>24</v>
      </c>
      <c r="Y161" t="s">
        <v>50</v>
      </c>
      <c r="Z161" t="s">
        <v>219</v>
      </c>
      <c r="AA161" t="s">
        <v>820</v>
      </c>
      <c r="AB161" t="s">
        <v>53</v>
      </c>
      <c r="AC161">
        <v>0.62</v>
      </c>
      <c r="AD161" s="2">
        <v>40413</v>
      </c>
    </row>
    <row r="162" spans="1:30" x14ac:dyDescent="0.35">
      <c r="A162">
        <v>4956</v>
      </c>
      <c r="B162">
        <v>207</v>
      </c>
      <c r="C162">
        <v>1382</v>
      </c>
      <c r="D162" s="1">
        <v>40406</v>
      </c>
      <c r="E162" t="s">
        <v>32</v>
      </c>
      <c r="F162">
        <v>5</v>
      </c>
      <c r="G162">
        <v>89.334999999999994</v>
      </c>
      <c r="H162">
        <v>0.06</v>
      </c>
      <c r="I162" t="s">
        <v>9</v>
      </c>
      <c r="J162" s="8">
        <v>-107.096</v>
      </c>
      <c r="K162" s="8">
        <f>IF(Table3[[#This Row],[Return Status]] = "Returned", 0, Table3[[#This Row],[Profit]])</f>
        <v>0</v>
      </c>
      <c r="L162" s="8" t="str">
        <f>IFERROR(VLOOKUP(Table3[[#This Row],[Order ID]],returns[[Order ID]:[Status]],2,FALSE), "")</f>
        <v>Returned</v>
      </c>
      <c r="M162">
        <v>20.99</v>
      </c>
      <c r="N162">
        <v>2.5</v>
      </c>
      <c r="O162" t="s">
        <v>1157</v>
      </c>
      <c r="P162" t="s">
        <v>134</v>
      </c>
      <c r="Q162">
        <v>6033</v>
      </c>
      <c r="R162" t="s">
        <v>135</v>
      </c>
      <c r="S162" t="s">
        <v>1979</v>
      </c>
      <c r="T162" t="e">
        <f>VLOOKUP(Table3[[#This Row],[Region]],managers5[],2,FALSE)</f>
        <v>#N/A</v>
      </c>
      <c r="U162" t="s">
        <v>1956</v>
      </c>
      <c r="W162" t="s">
        <v>14</v>
      </c>
      <c r="X162" t="s">
        <v>24</v>
      </c>
      <c r="Y162" t="s">
        <v>46</v>
      </c>
      <c r="Z162" t="s">
        <v>86</v>
      </c>
      <c r="AA162" t="s">
        <v>1337</v>
      </c>
      <c r="AB162" t="s">
        <v>35</v>
      </c>
      <c r="AC162">
        <v>0.81</v>
      </c>
      <c r="AD162" s="2">
        <v>40410</v>
      </c>
    </row>
    <row r="163" spans="1:30" x14ac:dyDescent="0.35">
      <c r="A163">
        <v>5617</v>
      </c>
      <c r="B163">
        <v>210</v>
      </c>
      <c r="C163">
        <v>1383</v>
      </c>
      <c r="D163" s="1">
        <v>40294</v>
      </c>
      <c r="E163" t="s">
        <v>77</v>
      </c>
      <c r="F163">
        <v>43</v>
      </c>
      <c r="G163">
        <v>17129.97</v>
      </c>
      <c r="H163">
        <v>7.0000000000000007E-2</v>
      </c>
      <c r="I163" t="s">
        <v>9</v>
      </c>
      <c r="J163" s="8">
        <v>5616.08</v>
      </c>
      <c r="K163" s="8">
        <f>IF(Table3[[#This Row],[Return Status]] = "Returned", 0, Table3[[#This Row],[Profit]])</f>
        <v>5616.08</v>
      </c>
      <c r="L163" s="8" t="str">
        <f>IFERROR(VLOOKUP(Table3[[#This Row],[Order ID]],returns[[Order ID]:[Status]],2,FALSE), "")</f>
        <v/>
      </c>
      <c r="M163">
        <v>415.88</v>
      </c>
      <c r="N163">
        <v>11.37</v>
      </c>
      <c r="O163" t="s">
        <v>1403</v>
      </c>
      <c r="P163" t="s">
        <v>142</v>
      </c>
      <c r="Q163">
        <v>84074</v>
      </c>
      <c r="R163" t="s">
        <v>143</v>
      </c>
      <c r="S163" t="s">
        <v>1976</v>
      </c>
      <c r="T163" t="e">
        <f>VLOOKUP(Table3[[#This Row],[Region]],managers5[],2,FALSE)</f>
        <v>#N/A</v>
      </c>
      <c r="U163" t="s">
        <v>1955</v>
      </c>
      <c r="V163" t="s">
        <v>1959</v>
      </c>
      <c r="W163" t="s">
        <v>14</v>
      </c>
      <c r="X163" t="s">
        <v>39</v>
      </c>
      <c r="Y163" t="s">
        <v>16</v>
      </c>
      <c r="Z163" t="s">
        <v>75</v>
      </c>
      <c r="AA163" t="s">
        <v>1132</v>
      </c>
      <c r="AB163" t="s">
        <v>19</v>
      </c>
      <c r="AC163">
        <v>0.56999999999999995</v>
      </c>
      <c r="AD163" s="2">
        <v>40295</v>
      </c>
    </row>
    <row r="164" spans="1:30" x14ac:dyDescent="0.35">
      <c r="A164">
        <v>6299</v>
      </c>
      <c r="B164">
        <v>212</v>
      </c>
      <c r="C164">
        <v>1411</v>
      </c>
      <c r="D164" s="1">
        <v>40167</v>
      </c>
      <c r="E164" t="s">
        <v>77</v>
      </c>
      <c r="F164">
        <v>47</v>
      </c>
      <c r="G164">
        <v>6717.9324999999999</v>
      </c>
      <c r="H164">
        <v>0.09</v>
      </c>
      <c r="I164" t="s">
        <v>9</v>
      </c>
      <c r="J164" s="8">
        <v>1717.893</v>
      </c>
      <c r="K164" s="8">
        <f>IF(Table3[[#This Row],[Return Status]] = "Returned", 0, Table3[[#This Row],[Profit]])</f>
        <v>1717.893</v>
      </c>
      <c r="L164" s="8" t="str">
        <f>IFERROR(VLOOKUP(Table3[[#This Row],[Order ID]],returns[[Order ID]:[Status]],2,FALSE), "")</f>
        <v/>
      </c>
      <c r="M164">
        <v>175.99</v>
      </c>
      <c r="N164">
        <v>4.99</v>
      </c>
      <c r="O164" t="s">
        <v>1692</v>
      </c>
      <c r="P164" t="s">
        <v>11</v>
      </c>
      <c r="Q164">
        <v>95661</v>
      </c>
      <c r="R164" t="s">
        <v>12</v>
      </c>
      <c r="S164" t="s">
        <v>1976</v>
      </c>
      <c r="T164" t="e">
        <f>VLOOKUP(Table3[[#This Row],[Region]],managers5[],2,FALSE)</f>
        <v>#N/A</v>
      </c>
      <c r="U164" t="s">
        <v>1955</v>
      </c>
      <c r="V164" t="s">
        <v>1959</v>
      </c>
      <c r="W164" t="s">
        <v>14</v>
      </c>
      <c r="X164" t="s">
        <v>15</v>
      </c>
      <c r="Y164" t="s">
        <v>46</v>
      </c>
      <c r="Z164" t="s">
        <v>86</v>
      </c>
      <c r="AA164">
        <v>5165</v>
      </c>
      <c r="AB164" t="s">
        <v>19</v>
      </c>
      <c r="AC164">
        <v>0.59</v>
      </c>
      <c r="AD164" s="2">
        <v>40169</v>
      </c>
    </row>
    <row r="165" spans="1:30" x14ac:dyDescent="0.35">
      <c r="A165">
        <v>6307</v>
      </c>
      <c r="B165">
        <v>211</v>
      </c>
      <c r="C165">
        <v>1411</v>
      </c>
      <c r="D165" s="1">
        <v>40167</v>
      </c>
      <c r="E165" t="s">
        <v>77</v>
      </c>
      <c r="F165">
        <v>39</v>
      </c>
      <c r="G165">
        <v>5748.2</v>
      </c>
      <c r="H165">
        <v>0.09</v>
      </c>
      <c r="I165" t="s">
        <v>49</v>
      </c>
      <c r="J165" s="8">
        <v>-459.86</v>
      </c>
      <c r="K165" s="8">
        <f>IF(Table3[[#This Row],[Return Status]] = "Returned", 0, Table3[[#This Row],[Profit]])</f>
        <v>-459.86</v>
      </c>
      <c r="L165" s="8" t="str">
        <f>IFERROR(VLOOKUP(Table3[[#This Row],[Order ID]],returns[[Order ID]:[Status]],2,FALSE), "")</f>
        <v/>
      </c>
      <c r="M165">
        <v>160.97999999999999</v>
      </c>
      <c r="N165">
        <v>35.020000000000003</v>
      </c>
      <c r="O165" t="s">
        <v>1692</v>
      </c>
      <c r="P165" t="s">
        <v>134</v>
      </c>
      <c r="Q165">
        <v>6360</v>
      </c>
      <c r="R165" t="s">
        <v>135</v>
      </c>
      <c r="S165" t="s">
        <v>1979</v>
      </c>
      <c r="T165" t="e">
        <f>VLOOKUP(Table3[[#This Row],[Region]],managers5[],2,FALSE)</f>
        <v>#N/A</v>
      </c>
      <c r="U165" t="s">
        <v>1956</v>
      </c>
      <c r="W165" t="s">
        <v>14</v>
      </c>
      <c r="X165" t="s">
        <v>15</v>
      </c>
      <c r="Y165" t="s">
        <v>50</v>
      </c>
      <c r="Z165" t="s">
        <v>219</v>
      </c>
      <c r="AA165" t="s">
        <v>1208</v>
      </c>
      <c r="AB165" t="s">
        <v>53</v>
      </c>
      <c r="AC165">
        <v>0.72</v>
      </c>
      <c r="AD165" s="2">
        <v>40168</v>
      </c>
    </row>
    <row r="166" spans="1:30" x14ac:dyDescent="0.35">
      <c r="A166">
        <v>5822</v>
      </c>
      <c r="B166">
        <v>213</v>
      </c>
      <c r="C166">
        <v>1412</v>
      </c>
      <c r="D166" s="1">
        <v>40249</v>
      </c>
      <c r="E166" t="s">
        <v>8</v>
      </c>
      <c r="F166">
        <v>13</v>
      </c>
      <c r="G166">
        <v>59.03</v>
      </c>
      <c r="H166">
        <v>0.1</v>
      </c>
      <c r="I166" t="s">
        <v>33</v>
      </c>
      <c r="J166" s="8">
        <v>26.92</v>
      </c>
      <c r="K166" s="8">
        <f>IF(Table3[[#This Row],[Return Status]] = "Returned", 0, Table3[[#This Row],[Profit]])</f>
        <v>26.92</v>
      </c>
      <c r="L166" s="8" t="str">
        <f>IFERROR(VLOOKUP(Table3[[#This Row],[Order ID]],returns[[Order ID]:[Status]],2,FALSE), "")</f>
        <v/>
      </c>
      <c r="M166">
        <v>3.69</v>
      </c>
      <c r="N166">
        <v>0.5</v>
      </c>
      <c r="O166" t="s">
        <v>491</v>
      </c>
      <c r="P166" t="s">
        <v>573</v>
      </c>
      <c r="Q166">
        <v>60035</v>
      </c>
      <c r="R166" t="s">
        <v>574</v>
      </c>
      <c r="S166" t="s">
        <v>1977</v>
      </c>
      <c r="T166" t="e">
        <f>VLOOKUP(Table3[[#This Row],[Region]],managers5[],2,FALSE)</f>
        <v>#N/A</v>
      </c>
      <c r="U166" t="s">
        <v>1958</v>
      </c>
      <c r="V166" t="s">
        <v>1959</v>
      </c>
      <c r="W166" t="s">
        <v>14</v>
      </c>
      <c r="X166" t="s">
        <v>39</v>
      </c>
      <c r="Y166" t="s">
        <v>16</v>
      </c>
      <c r="Z166" t="s">
        <v>99</v>
      </c>
      <c r="AA166" t="s">
        <v>230</v>
      </c>
      <c r="AB166" t="s">
        <v>19</v>
      </c>
      <c r="AC166">
        <v>0.38</v>
      </c>
      <c r="AD166" s="2">
        <v>40251</v>
      </c>
    </row>
    <row r="167" spans="1:30" x14ac:dyDescent="0.35">
      <c r="A167">
        <v>5823</v>
      </c>
      <c r="B167">
        <v>214</v>
      </c>
      <c r="C167">
        <v>1412</v>
      </c>
      <c r="D167" s="1">
        <v>40249</v>
      </c>
      <c r="E167" t="s">
        <v>8</v>
      </c>
      <c r="F167">
        <v>21</v>
      </c>
      <c r="G167">
        <v>97.48</v>
      </c>
      <c r="H167">
        <v>0.05</v>
      </c>
      <c r="I167" t="s">
        <v>9</v>
      </c>
      <c r="J167" s="8">
        <v>-5.77</v>
      </c>
      <c r="K167" s="8">
        <f>IF(Table3[[#This Row],[Return Status]] = "Returned", 0, Table3[[#This Row],[Profit]])</f>
        <v>-5.77</v>
      </c>
      <c r="L167" s="8" t="str">
        <f>IFERROR(VLOOKUP(Table3[[#This Row],[Order ID]],returns[[Order ID]:[Status]],2,FALSE), "")</f>
        <v/>
      </c>
      <c r="M167">
        <v>4.71</v>
      </c>
      <c r="N167">
        <v>0.7</v>
      </c>
      <c r="O167" t="s">
        <v>491</v>
      </c>
      <c r="P167" t="s">
        <v>573</v>
      </c>
      <c r="Q167">
        <v>60035</v>
      </c>
      <c r="R167" t="s">
        <v>574</v>
      </c>
      <c r="S167" t="s">
        <v>1977</v>
      </c>
      <c r="T167" t="e">
        <f>VLOOKUP(Table3[[#This Row],[Region]],managers5[],2,FALSE)</f>
        <v>#N/A</v>
      </c>
      <c r="U167" t="s">
        <v>1958</v>
      </c>
      <c r="V167" t="s">
        <v>1959</v>
      </c>
      <c r="W167" t="s">
        <v>14</v>
      </c>
      <c r="X167" t="s">
        <v>39</v>
      </c>
      <c r="Y167" t="s">
        <v>16</v>
      </c>
      <c r="Z167" t="s">
        <v>57</v>
      </c>
      <c r="AA167" t="s">
        <v>900</v>
      </c>
      <c r="AB167" t="s">
        <v>35</v>
      </c>
      <c r="AC167">
        <v>0.8</v>
      </c>
      <c r="AD167" s="2">
        <v>40251</v>
      </c>
    </row>
    <row r="168" spans="1:30" x14ac:dyDescent="0.35">
      <c r="A168">
        <v>2876</v>
      </c>
      <c r="B168">
        <v>215</v>
      </c>
      <c r="C168">
        <v>1414</v>
      </c>
      <c r="D168" s="1">
        <v>40770</v>
      </c>
      <c r="E168" t="s">
        <v>41</v>
      </c>
      <c r="F168">
        <v>44</v>
      </c>
      <c r="G168">
        <v>4530.96</v>
      </c>
      <c r="H168">
        <v>7.0000000000000007E-2</v>
      </c>
      <c r="I168" t="s">
        <v>49</v>
      </c>
      <c r="J168" s="8">
        <v>-993.35</v>
      </c>
      <c r="K168" s="8">
        <f>IF(Table3[[#This Row],[Return Status]] = "Returned", 0, Table3[[#This Row],[Profit]])</f>
        <v>-993.35</v>
      </c>
      <c r="L168" s="8" t="str">
        <f>IFERROR(VLOOKUP(Table3[[#This Row],[Order ID]],returns[[Order ID]:[Status]],2,FALSE), "")</f>
        <v/>
      </c>
      <c r="M168">
        <v>105.49</v>
      </c>
      <c r="N168">
        <v>41.64</v>
      </c>
      <c r="O168" t="s">
        <v>178</v>
      </c>
      <c r="P168" t="s">
        <v>22</v>
      </c>
      <c r="Q168">
        <v>80134</v>
      </c>
      <c r="R168" t="s">
        <v>23</v>
      </c>
      <c r="S168" t="s">
        <v>1976</v>
      </c>
      <c r="T168" t="e">
        <f>VLOOKUP(Table3[[#This Row],[Region]],managers5[],2,FALSE)</f>
        <v>#N/A</v>
      </c>
      <c r="U168" t="s">
        <v>1955</v>
      </c>
      <c r="V168" t="s">
        <v>1959</v>
      </c>
      <c r="W168" t="s">
        <v>14</v>
      </c>
      <c r="X168" t="s">
        <v>15</v>
      </c>
      <c r="Y168" t="s">
        <v>50</v>
      </c>
      <c r="Z168" t="s">
        <v>51</v>
      </c>
      <c r="AA168" t="s">
        <v>1706</v>
      </c>
      <c r="AB168" t="s">
        <v>53</v>
      </c>
      <c r="AC168">
        <v>0.75</v>
      </c>
      <c r="AD168" s="1">
        <v>40770</v>
      </c>
    </row>
    <row r="169" spans="1:30" x14ac:dyDescent="0.35">
      <c r="A169">
        <v>2594</v>
      </c>
      <c r="B169">
        <v>2757</v>
      </c>
      <c r="C169">
        <v>19911</v>
      </c>
      <c r="D169" s="1">
        <v>40822</v>
      </c>
      <c r="E169" t="s">
        <v>77</v>
      </c>
      <c r="F169">
        <v>39</v>
      </c>
      <c r="G169">
        <v>4859.37</v>
      </c>
      <c r="H169">
        <v>7.0000000000000007E-2</v>
      </c>
      <c r="I169" t="s">
        <v>9</v>
      </c>
      <c r="J169" s="8">
        <v>2472.3200000000002</v>
      </c>
      <c r="K169" s="8">
        <f>IF(Table3[[#This Row],[Return Status]] = "Returned", 0, Table3[[#This Row],[Profit]])</f>
        <v>2472.3200000000002</v>
      </c>
      <c r="L169" s="8" t="str">
        <f>IFERROR(VLOOKUP(Table3[[#This Row],[Order ID]],returns[[Order ID]:[Status]],2,FALSE), "")</f>
        <v/>
      </c>
      <c r="M169">
        <v>150.97999999999999</v>
      </c>
      <c r="N169">
        <v>13.99</v>
      </c>
      <c r="O169" t="s">
        <v>1657</v>
      </c>
      <c r="P169" t="s">
        <v>43</v>
      </c>
      <c r="Q169">
        <v>37922</v>
      </c>
      <c r="R169" t="s">
        <v>44</v>
      </c>
      <c r="S169" t="s">
        <v>1978</v>
      </c>
      <c r="T169" t="e">
        <f>VLOOKUP(Table3[[#This Row],[Region]],managers5[],2,FALSE)</f>
        <v>#N/A</v>
      </c>
      <c r="U169" t="s">
        <v>1957</v>
      </c>
      <c r="V169" t="s">
        <v>1959</v>
      </c>
      <c r="W169" t="s">
        <v>14</v>
      </c>
      <c r="X169" t="s">
        <v>39</v>
      </c>
      <c r="Y169" t="s">
        <v>46</v>
      </c>
      <c r="Z169" t="s">
        <v>124</v>
      </c>
      <c r="AA169" t="s">
        <v>149</v>
      </c>
      <c r="AB169" t="s">
        <v>69</v>
      </c>
      <c r="AC169">
        <v>0.38</v>
      </c>
      <c r="AD169" s="1">
        <v>40822</v>
      </c>
    </row>
    <row r="170" spans="1:30" x14ac:dyDescent="0.35">
      <c r="A170">
        <v>6384</v>
      </c>
      <c r="B170">
        <v>218</v>
      </c>
      <c r="C170">
        <v>1444</v>
      </c>
      <c r="D170" s="1">
        <v>40152</v>
      </c>
      <c r="E170" t="s">
        <v>20</v>
      </c>
      <c r="F170">
        <v>13</v>
      </c>
      <c r="G170">
        <v>15823.27</v>
      </c>
      <c r="H170">
        <v>0.04</v>
      </c>
      <c r="I170" t="s">
        <v>49</v>
      </c>
      <c r="J170" s="8">
        <v>1759.34</v>
      </c>
      <c r="K170" s="8">
        <f>IF(Table3[[#This Row],[Return Status]] = "Returned", 0, Table3[[#This Row],[Profit]])</f>
        <v>1759.34</v>
      </c>
      <c r="L170" s="8" t="str">
        <f>IFERROR(VLOOKUP(Table3[[#This Row],[Order ID]],returns[[Order ID]:[Status]],2,FALSE), "")</f>
        <v/>
      </c>
      <c r="M170">
        <v>1360.14</v>
      </c>
      <c r="N170">
        <v>14.7</v>
      </c>
      <c r="O170" t="s">
        <v>1282</v>
      </c>
      <c r="P170" t="s">
        <v>204</v>
      </c>
      <c r="Q170">
        <v>5401</v>
      </c>
      <c r="R170" t="s">
        <v>204</v>
      </c>
      <c r="S170" t="s">
        <v>1979</v>
      </c>
      <c r="T170" t="e">
        <f>VLOOKUP(Table3[[#This Row],[Region]],managers5[],2,FALSE)</f>
        <v>#N/A</v>
      </c>
      <c r="U170" t="s">
        <v>1956</v>
      </c>
      <c r="W170" t="s">
        <v>14</v>
      </c>
      <c r="X170" t="s">
        <v>24</v>
      </c>
      <c r="Y170" t="s">
        <v>46</v>
      </c>
      <c r="Z170" t="s">
        <v>124</v>
      </c>
      <c r="AA170" t="s">
        <v>1679</v>
      </c>
      <c r="AB170" t="s">
        <v>74</v>
      </c>
      <c r="AC170">
        <v>0.59</v>
      </c>
      <c r="AD170" s="2">
        <v>40155</v>
      </c>
    </row>
    <row r="171" spans="1:30" x14ac:dyDescent="0.35">
      <c r="A171">
        <v>6393</v>
      </c>
      <c r="B171">
        <v>217</v>
      </c>
      <c r="C171">
        <v>1444</v>
      </c>
      <c r="D171" s="1">
        <v>40152</v>
      </c>
      <c r="E171" t="s">
        <v>20</v>
      </c>
      <c r="F171">
        <v>32</v>
      </c>
      <c r="G171">
        <v>21717.360000000001</v>
      </c>
      <c r="H171">
        <v>0.06</v>
      </c>
      <c r="I171" t="s">
        <v>33</v>
      </c>
      <c r="J171" s="8">
        <v>8249.86</v>
      </c>
      <c r="K171" s="8">
        <f>IF(Table3[[#This Row],[Return Status]] = "Returned", 0, Table3[[#This Row],[Profit]])</f>
        <v>8249.86</v>
      </c>
      <c r="L171" s="8" t="str">
        <f>IFERROR(VLOOKUP(Table3[[#This Row],[Order ID]],returns[[Order ID]:[Status]],2,FALSE), "")</f>
        <v/>
      </c>
      <c r="M171">
        <v>699.99</v>
      </c>
      <c r="N171">
        <v>24.49</v>
      </c>
      <c r="O171" t="s">
        <v>1282</v>
      </c>
      <c r="P171" t="s">
        <v>131</v>
      </c>
      <c r="Q171">
        <v>4401</v>
      </c>
      <c r="R171" t="s">
        <v>132</v>
      </c>
      <c r="S171" t="s">
        <v>1979</v>
      </c>
      <c r="T171" t="e">
        <f>VLOOKUP(Table3[[#This Row],[Region]],managers5[],2,FALSE)</f>
        <v>#N/A</v>
      </c>
      <c r="U171" t="s">
        <v>1956</v>
      </c>
      <c r="W171" t="s">
        <v>14</v>
      </c>
      <c r="X171" t="s">
        <v>24</v>
      </c>
      <c r="Y171" t="s">
        <v>46</v>
      </c>
      <c r="Z171" t="s">
        <v>243</v>
      </c>
      <c r="AA171" t="s">
        <v>244</v>
      </c>
      <c r="AB171" t="s">
        <v>85</v>
      </c>
      <c r="AC171">
        <v>0.41</v>
      </c>
      <c r="AD171" s="2">
        <v>40154</v>
      </c>
    </row>
    <row r="172" spans="1:30" x14ac:dyDescent="0.35">
      <c r="A172">
        <v>6394</v>
      </c>
      <c r="B172">
        <v>219</v>
      </c>
      <c r="C172">
        <v>1444</v>
      </c>
      <c r="D172" s="1">
        <v>40152</v>
      </c>
      <c r="E172" t="s">
        <v>20</v>
      </c>
      <c r="F172">
        <v>2</v>
      </c>
      <c r="G172">
        <v>21.44</v>
      </c>
      <c r="H172">
        <v>0.02</v>
      </c>
      <c r="I172" t="s">
        <v>9</v>
      </c>
      <c r="J172" s="8">
        <v>-13.67</v>
      </c>
      <c r="K172" s="8">
        <f>IF(Table3[[#This Row],[Return Status]] = "Returned", 0, Table3[[#This Row],[Profit]])</f>
        <v>-13.67</v>
      </c>
      <c r="L172" s="8" t="str">
        <f>IFERROR(VLOOKUP(Table3[[#This Row],[Order ID]],returns[[Order ID]:[Status]],2,FALSE), "")</f>
        <v/>
      </c>
      <c r="M172">
        <v>6.48</v>
      </c>
      <c r="N172">
        <v>8.74</v>
      </c>
      <c r="O172" t="s">
        <v>1282</v>
      </c>
      <c r="P172" t="s">
        <v>134</v>
      </c>
      <c r="Q172">
        <v>6408</v>
      </c>
      <c r="R172" t="s">
        <v>135</v>
      </c>
      <c r="S172" t="s">
        <v>1979</v>
      </c>
      <c r="T172" t="e">
        <f>VLOOKUP(Table3[[#This Row],[Region]],managers5[],2,FALSE)</f>
        <v>#N/A</v>
      </c>
      <c r="U172" t="s">
        <v>1956</v>
      </c>
      <c r="W172" t="s">
        <v>14</v>
      </c>
      <c r="X172" t="s">
        <v>24</v>
      </c>
      <c r="Y172" t="s">
        <v>16</v>
      </c>
      <c r="Z172" t="s">
        <v>30</v>
      </c>
      <c r="AA172" t="s">
        <v>1080</v>
      </c>
      <c r="AB172" t="s">
        <v>19</v>
      </c>
      <c r="AC172">
        <v>0.36</v>
      </c>
      <c r="AD172" s="2">
        <v>40154</v>
      </c>
    </row>
    <row r="173" spans="1:30" x14ac:dyDescent="0.35">
      <c r="A173">
        <v>6395</v>
      </c>
      <c r="B173">
        <v>220</v>
      </c>
      <c r="C173">
        <v>1444</v>
      </c>
      <c r="D173" s="1">
        <v>40152</v>
      </c>
      <c r="E173" t="s">
        <v>20</v>
      </c>
      <c r="F173">
        <v>24</v>
      </c>
      <c r="G173">
        <v>416.4</v>
      </c>
      <c r="H173">
        <v>0.02</v>
      </c>
      <c r="I173" t="s">
        <v>9</v>
      </c>
      <c r="J173" s="8">
        <v>24.33</v>
      </c>
      <c r="K173" s="8">
        <f>IF(Table3[[#This Row],[Return Status]] = "Returned", 0, Table3[[#This Row],[Profit]])</f>
        <v>24.33</v>
      </c>
      <c r="L173" s="8" t="str">
        <f>IFERROR(VLOOKUP(Table3[[#This Row],[Order ID]],returns[[Order ID]:[Status]],2,FALSE), "")</f>
        <v/>
      </c>
      <c r="M173">
        <v>17.149999999999999</v>
      </c>
      <c r="N173">
        <v>4.96</v>
      </c>
      <c r="O173" t="s">
        <v>1282</v>
      </c>
      <c r="P173" t="s">
        <v>37</v>
      </c>
      <c r="Q173">
        <v>7631</v>
      </c>
      <c r="R173" t="s">
        <v>37</v>
      </c>
      <c r="S173" t="s">
        <v>1979</v>
      </c>
      <c r="T173" t="e">
        <f>VLOOKUP(Table3[[#This Row],[Region]],managers5[],2,FALSE)</f>
        <v>#N/A</v>
      </c>
      <c r="U173" t="s">
        <v>1956</v>
      </c>
      <c r="W173" t="s">
        <v>14</v>
      </c>
      <c r="X173" t="s">
        <v>24</v>
      </c>
      <c r="Y173" t="s">
        <v>16</v>
      </c>
      <c r="Z173" t="s">
        <v>75</v>
      </c>
      <c r="AA173" t="s">
        <v>1926</v>
      </c>
      <c r="AB173" t="s">
        <v>19</v>
      </c>
      <c r="AC173">
        <v>0.57999999999999996</v>
      </c>
      <c r="AD173" s="2">
        <v>40154</v>
      </c>
    </row>
    <row r="174" spans="1:30" x14ac:dyDescent="0.35">
      <c r="A174">
        <v>6402</v>
      </c>
      <c r="B174">
        <v>221</v>
      </c>
      <c r="C174">
        <v>1444</v>
      </c>
      <c r="D174" s="1">
        <v>40152</v>
      </c>
      <c r="E174" t="s">
        <v>20</v>
      </c>
      <c r="F174">
        <v>25</v>
      </c>
      <c r="G174">
        <v>772.24</v>
      </c>
      <c r="H174">
        <v>7.0000000000000007E-2</v>
      </c>
      <c r="I174" t="s">
        <v>9</v>
      </c>
      <c r="J174" s="8">
        <v>181.98</v>
      </c>
      <c r="K174" s="8">
        <f>IF(Table3[[#This Row],[Return Status]] = "Returned", 0, Table3[[#This Row],[Profit]])</f>
        <v>181.98</v>
      </c>
      <c r="L174" s="8" t="str">
        <f>IFERROR(VLOOKUP(Table3[[#This Row],[Order ID]],returns[[Order ID]:[Status]],2,FALSE), "")</f>
        <v/>
      </c>
      <c r="M174">
        <v>30.98</v>
      </c>
      <c r="N174">
        <v>8.74</v>
      </c>
      <c r="O174" t="s">
        <v>1282</v>
      </c>
      <c r="P174" t="s">
        <v>204</v>
      </c>
      <c r="Q174">
        <v>2908</v>
      </c>
      <c r="R174" t="s">
        <v>204</v>
      </c>
      <c r="S174" t="s">
        <v>1979</v>
      </c>
      <c r="T174" t="e">
        <f>VLOOKUP(Table3[[#This Row],[Region]],managers5[],2,FALSE)</f>
        <v>#N/A</v>
      </c>
      <c r="U174" t="s">
        <v>1956</v>
      </c>
      <c r="W174" t="s">
        <v>14</v>
      </c>
      <c r="X174" t="s">
        <v>24</v>
      </c>
      <c r="Y174" t="s">
        <v>16</v>
      </c>
      <c r="Z174" t="s">
        <v>30</v>
      </c>
      <c r="AA174" t="s">
        <v>844</v>
      </c>
      <c r="AB174" t="s">
        <v>19</v>
      </c>
      <c r="AC174">
        <v>0.4</v>
      </c>
      <c r="AD174" s="2">
        <v>40153</v>
      </c>
    </row>
    <row r="175" spans="1:30" x14ac:dyDescent="0.35">
      <c r="A175">
        <v>403</v>
      </c>
      <c r="B175">
        <v>224</v>
      </c>
      <c r="C175">
        <v>1447</v>
      </c>
      <c r="D175" s="1">
        <v>41196</v>
      </c>
      <c r="E175" t="s">
        <v>77</v>
      </c>
      <c r="F175">
        <v>40</v>
      </c>
      <c r="G175">
        <v>2135.9734999999901</v>
      </c>
      <c r="H175">
        <v>7.0000000000000007E-2</v>
      </c>
      <c r="I175" t="s">
        <v>9</v>
      </c>
      <c r="J175" s="8">
        <v>239.4</v>
      </c>
      <c r="K175" s="8">
        <f>IF(Table3[[#This Row],[Return Status]] = "Returned", 0, Table3[[#This Row],[Profit]])</f>
        <v>239.4</v>
      </c>
      <c r="L175" s="8" t="str">
        <f>IFERROR(VLOOKUP(Table3[[#This Row],[Order ID]],returns[[Order ID]:[Status]],2,FALSE), "")</f>
        <v/>
      </c>
      <c r="M175">
        <v>65.989999999999995</v>
      </c>
      <c r="N175">
        <v>8.99</v>
      </c>
      <c r="O175" t="s">
        <v>510</v>
      </c>
      <c r="P175" t="s">
        <v>131</v>
      </c>
      <c r="Q175">
        <v>21234</v>
      </c>
      <c r="R175" t="s">
        <v>132</v>
      </c>
      <c r="S175" t="s">
        <v>1979</v>
      </c>
      <c r="T175" t="e">
        <f>VLOOKUP(Table3[[#This Row],[Region]],managers5[],2,FALSE)</f>
        <v>#N/A</v>
      </c>
      <c r="U175" t="s">
        <v>1956</v>
      </c>
      <c r="W175" t="s">
        <v>14</v>
      </c>
      <c r="X175" t="s">
        <v>39</v>
      </c>
      <c r="Y175" t="s">
        <v>46</v>
      </c>
      <c r="Z175" t="s">
        <v>86</v>
      </c>
      <c r="AA175" t="s">
        <v>607</v>
      </c>
      <c r="AB175" t="s">
        <v>19</v>
      </c>
      <c r="AC175">
        <v>0.59</v>
      </c>
      <c r="AD175" s="1">
        <v>41199</v>
      </c>
    </row>
    <row r="176" spans="1:30" x14ac:dyDescent="0.35">
      <c r="A176">
        <v>4398</v>
      </c>
      <c r="B176">
        <v>3191</v>
      </c>
      <c r="C176">
        <v>22887</v>
      </c>
      <c r="D176" s="1">
        <v>40500</v>
      </c>
      <c r="E176" t="s">
        <v>8</v>
      </c>
      <c r="F176">
        <v>34</v>
      </c>
      <c r="G176">
        <v>9107.27</v>
      </c>
      <c r="H176">
        <v>7.0000000000000007E-2</v>
      </c>
      <c r="I176" t="s">
        <v>9</v>
      </c>
      <c r="J176" s="8">
        <v>2463.36</v>
      </c>
      <c r="K176" s="8">
        <f>IF(Table3[[#This Row],[Return Status]] = "Returned", 0, Table3[[#This Row],[Profit]])</f>
        <v>2463.36</v>
      </c>
      <c r="L176" s="8" t="str">
        <f>IFERROR(VLOOKUP(Table3[[#This Row],[Order ID]],returns[[Order ID]:[Status]],2,FALSE), "")</f>
        <v/>
      </c>
      <c r="M176">
        <v>276.2</v>
      </c>
      <c r="N176">
        <v>24.49</v>
      </c>
      <c r="O176" t="s">
        <v>1402</v>
      </c>
      <c r="P176" t="s">
        <v>64</v>
      </c>
      <c r="Q176">
        <v>40422</v>
      </c>
      <c r="R176" t="s">
        <v>65</v>
      </c>
      <c r="S176" t="s">
        <v>1978</v>
      </c>
      <c r="T176" t="e">
        <f>VLOOKUP(Table3[[#This Row],[Region]],managers5[],2,FALSE)</f>
        <v>#N/A</v>
      </c>
      <c r="U176" t="s">
        <v>1957</v>
      </c>
      <c r="V176" t="s">
        <v>1959</v>
      </c>
      <c r="W176" t="s">
        <v>14</v>
      </c>
      <c r="X176" t="s">
        <v>24</v>
      </c>
      <c r="Y176" t="s">
        <v>50</v>
      </c>
      <c r="Z176" t="s">
        <v>72</v>
      </c>
      <c r="AA176" t="s">
        <v>1439</v>
      </c>
      <c r="AB176" t="s">
        <v>85</v>
      </c>
      <c r="AD176" s="2">
        <v>40501</v>
      </c>
    </row>
    <row r="177" spans="1:30" x14ac:dyDescent="0.35">
      <c r="A177">
        <v>4598</v>
      </c>
      <c r="B177">
        <v>226</v>
      </c>
      <c r="C177">
        <v>1507</v>
      </c>
      <c r="D177" s="1">
        <v>40464</v>
      </c>
      <c r="E177" t="s">
        <v>20</v>
      </c>
      <c r="F177">
        <v>29</v>
      </c>
      <c r="G177">
        <v>4345.8599999999997</v>
      </c>
      <c r="H177">
        <v>0.09</v>
      </c>
      <c r="I177" t="s">
        <v>9</v>
      </c>
      <c r="J177" s="8">
        <v>126.62</v>
      </c>
      <c r="K177" s="8">
        <f>IF(Table3[[#This Row],[Return Status]] = "Returned", 0, Table3[[#This Row],[Profit]])</f>
        <v>126.62</v>
      </c>
      <c r="L177" s="8" t="str">
        <f>IFERROR(VLOOKUP(Table3[[#This Row],[Order ID]],returns[[Order ID]:[Status]],2,FALSE), "")</f>
        <v/>
      </c>
      <c r="M177">
        <v>152.47999999999999</v>
      </c>
      <c r="N177">
        <v>4</v>
      </c>
      <c r="O177" t="s">
        <v>495</v>
      </c>
      <c r="P177" t="s">
        <v>37</v>
      </c>
      <c r="Q177">
        <v>43081</v>
      </c>
      <c r="R177" t="s">
        <v>37</v>
      </c>
      <c r="S177" t="s">
        <v>1979</v>
      </c>
      <c r="T177" t="e">
        <f>VLOOKUP(Table3[[#This Row],[Region]],managers5[],2,FALSE)</f>
        <v>#N/A</v>
      </c>
      <c r="U177" t="s">
        <v>1956</v>
      </c>
      <c r="W177" t="s">
        <v>14</v>
      </c>
      <c r="X177" t="s">
        <v>24</v>
      </c>
      <c r="Y177" t="s">
        <v>46</v>
      </c>
      <c r="Z177" t="s">
        <v>47</v>
      </c>
      <c r="AA177" t="s">
        <v>356</v>
      </c>
      <c r="AB177" t="s">
        <v>19</v>
      </c>
      <c r="AC177">
        <v>0.79</v>
      </c>
      <c r="AD177" s="2">
        <v>40466</v>
      </c>
    </row>
    <row r="178" spans="1:30" x14ac:dyDescent="0.35">
      <c r="A178">
        <v>1863</v>
      </c>
      <c r="B178">
        <v>227</v>
      </c>
      <c r="C178">
        <v>1537</v>
      </c>
      <c r="D178" s="1">
        <v>40953</v>
      </c>
      <c r="E178" t="s">
        <v>8</v>
      </c>
      <c r="F178">
        <v>5</v>
      </c>
      <c r="G178">
        <v>16.600000000000001</v>
      </c>
      <c r="H178">
        <v>7.0000000000000007E-2</v>
      </c>
      <c r="I178" t="s">
        <v>9</v>
      </c>
      <c r="J178" s="8">
        <v>-20.297499999999999</v>
      </c>
      <c r="K178" s="8">
        <f>IF(Table3[[#This Row],[Return Status]] = "Returned", 0, Table3[[#This Row],[Profit]])</f>
        <v>-20.297499999999999</v>
      </c>
      <c r="L178" s="8" t="str">
        <f>IFERROR(VLOOKUP(Table3[[#This Row],[Order ID]],returns[[Order ID]:[Status]],2,FALSE), "")</f>
        <v/>
      </c>
      <c r="M178">
        <v>2.16</v>
      </c>
      <c r="N178">
        <v>6.05</v>
      </c>
      <c r="O178" t="s">
        <v>292</v>
      </c>
      <c r="P178" t="s">
        <v>131</v>
      </c>
      <c r="Q178">
        <v>3842</v>
      </c>
      <c r="R178" t="s">
        <v>132</v>
      </c>
      <c r="S178" t="s">
        <v>1979</v>
      </c>
      <c r="T178" t="e">
        <f>VLOOKUP(Table3[[#This Row],[Region]],managers5[],2,FALSE)</f>
        <v>#N/A</v>
      </c>
      <c r="U178" t="s">
        <v>1956</v>
      </c>
      <c r="W178" t="s">
        <v>14</v>
      </c>
      <c r="X178" t="s">
        <v>71</v>
      </c>
      <c r="Y178" t="s">
        <v>16</v>
      </c>
      <c r="Z178" t="s">
        <v>17</v>
      </c>
      <c r="AA178" t="s">
        <v>1484</v>
      </c>
      <c r="AB178" t="s">
        <v>19</v>
      </c>
      <c r="AC178">
        <v>0.37</v>
      </c>
      <c r="AD178" s="1">
        <v>40953</v>
      </c>
    </row>
    <row r="179" spans="1:30" x14ac:dyDescent="0.35">
      <c r="A179">
        <v>3716</v>
      </c>
      <c r="B179">
        <v>230</v>
      </c>
      <c r="C179">
        <v>1539</v>
      </c>
      <c r="D179" s="1">
        <v>40611</v>
      </c>
      <c r="E179" t="s">
        <v>32</v>
      </c>
      <c r="F179">
        <v>38</v>
      </c>
      <c r="G179">
        <v>184.99</v>
      </c>
      <c r="H179">
        <v>0.05</v>
      </c>
      <c r="I179" t="s">
        <v>9</v>
      </c>
      <c r="J179" s="8">
        <v>-144.55000000000001</v>
      </c>
      <c r="K179" s="8">
        <f>IF(Table3[[#This Row],[Return Status]] = "Returned", 0, Table3[[#This Row],[Profit]])</f>
        <v>-144.55000000000001</v>
      </c>
      <c r="L179" s="8" t="str">
        <f>IFERROR(VLOOKUP(Table3[[#This Row],[Order ID]],returns[[Order ID]:[Status]],2,FALSE), "")</f>
        <v/>
      </c>
      <c r="M179">
        <v>4.8899999999999997</v>
      </c>
      <c r="N179">
        <v>4.93</v>
      </c>
      <c r="O179" t="s">
        <v>1795</v>
      </c>
      <c r="P179" t="s">
        <v>573</v>
      </c>
      <c r="Q179">
        <v>60035</v>
      </c>
      <c r="R179" t="s">
        <v>574</v>
      </c>
      <c r="S179" t="s">
        <v>1977</v>
      </c>
      <c r="T179" t="e">
        <f>VLOOKUP(Table3[[#This Row],[Region]],managers5[],2,FALSE)</f>
        <v>#N/A</v>
      </c>
      <c r="U179" t="s">
        <v>1958</v>
      </c>
      <c r="V179" t="s">
        <v>1959</v>
      </c>
      <c r="W179" t="s">
        <v>14</v>
      </c>
      <c r="X179" t="s">
        <v>71</v>
      </c>
      <c r="Y179" t="s">
        <v>46</v>
      </c>
      <c r="Z179" t="s">
        <v>47</v>
      </c>
      <c r="AA179" t="s">
        <v>1319</v>
      </c>
      <c r="AB179" t="s">
        <v>109</v>
      </c>
      <c r="AC179">
        <v>0.66</v>
      </c>
      <c r="AD179" s="1">
        <v>40616</v>
      </c>
    </row>
    <row r="180" spans="1:30" x14ac:dyDescent="0.35">
      <c r="A180">
        <v>3732</v>
      </c>
      <c r="B180">
        <v>229</v>
      </c>
      <c r="C180">
        <v>1539</v>
      </c>
      <c r="D180" s="1">
        <v>40611</v>
      </c>
      <c r="E180" t="s">
        <v>32</v>
      </c>
      <c r="F180">
        <v>33</v>
      </c>
      <c r="G180">
        <v>511.83</v>
      </c>
      <c r="H180">
        <v>0.1</v>
      </c>
      <c r="I180" t="s">
        <v>9</v>
      </c>
      <c r="J180" s="8">
        <v>-172.87950000000001</v>
      </c>
      <c r="K180" s="8">
        <f>IF(Table3[[#This Row],[Return Status]] = "Returned", 0, Table3[[#This Row],[Profit]])</f>
        <v>-172.87950000000001</v>
      </c>
      <c r="L180" s="8" t="str">
        <f>IFERROR(VLOOKUP(Table3[[#This Row],[Order ID]],returns[[Order ID]:[Status]],2,FALSE), "")</f>
        <v/>
      </c>
      <c r="M180">
        <v>15.99</v>
      </c>
      <c r="N180">
        <v>13.18</v>
      </c>
      <c r="O180" t="s">
        <v>1795</v>
      </c>
      <c r="P180" t="s">
        <v>573</v>
      </c>
      <c r="Q180">
        <v>60035</v>
      </c>
      <c r="R180" t="s">
        <v>574</v>
      </c>
      <c r="S180" t="s">
        <v>1977</v>
      </c>
      <c r="T180" t="e">
        <f>VLOOKUP(Table3[[#This Row],[Region]],managers5[],2,FALSE)</f>
        <v>#N/A</v>
      </c>
      <c r="U180" t="s">
        <v>1958</v>
      </c>
      <c r="V180" t="s">
        <v>1959</v>
      </c>
      <c r="W180" t="s">
        <v>14</v>
      </c>
      <c r="X180" t="s">
        <v>71</v>
      </c>
      <c r="Y180" t="s">
        <v>16</v>
      </c>
      <c r="Z180" t="s">
        <v>17</v>
      </c>
      <c r="AA180" t="s">
        <v>668</v>
      </c>
      <c r="AB180" t="s">
        <v>19</v>
      </c>
      <c r="AC180">
        <v>0.37</v>
      </c>
      <c r="AD180" s="1">
        <v>40613</v>
      </c>
    </row>
    <row r="181" spans="1:30" x14ac:dyDescent="0.35">
      <c r="A181">
        <v>839</v>
      </c>
      <c r="B181">
        <v>231</v>
      </c>
      <c r="C181">
        <v>1540</v>
      </c>
      <c r="D181" s="1">
        <v>41125</v>
      </c>
      <c r="E181" t="s">
        <v>77</v>
      </c>
      <c r="F181">
        <v>30</v>
      </c>
      <c r="G181">
        <v>80.900000000000006</v>
      </c>
      <c r="H181">
        <v>0.09</v>
      </c>
      <c r="I181" t="s">
        <v>9</v>
      </c>
      <c r="J181" s="8">
        <v>5.76</v>
      </c>
      <c r="K181" s="8">
        <f>IF(Table3[[#This Row],[Return Status]] = "Returned", 0, Table3[[#This Row],[Profit]])</f>
        <v>5.76</v>
      </c>
      <c r="L181" s="8" t="str">
        <f>IFERROR(VLOOKUP(Table3[[#This Row],[Order ID]],returns[[Order ID]:[Status]],2,FALSE), "")</f>
        <v/>
      </c>
      <c r="M181">
        <v>2.88</v>
      </c>
      <c r="N181">
        <v>0.7</v>
      </c>
      <c r="O181" t="s">
        <v>984</v>
      </c>
      <c r="P181" t="s">
        <v>573</v>
      </c>
      <c r="Q181">
        <v>60035</v>
      </c>
      <c r="R181" t="s">
        <v>574</v>
      </c>
      <c r="S181" t="s">
        <v>1977</v>
      </c>
      <c r="T181" t="e">
        <f>VLOOKUP(Table3[[#This Row],[Region]],managers5[],2,FALSE)</f>
        <v>#N/A</v>
      </c>
      <c r="U181" t="s">
        <v>1958</v>
      </c>
      <c r="V181" t="s">
        <v>1959</v>
      </c>
      <c r="W181" t="s">
        <v>14</v>
      </c>
      <c r="X181" t="s">
        <v>24</v>
      </c>
      <c r="Y181" t="s">
        <v>16</v>
      </c>
      <c r="Z181" t="s">
        <v>106</v>
      </c>
      <c r="AA181" t="s">
        <v>985</v>
      </c>
      <c r="AB181" t="s">
        <v>35</v>
      </c>
      <c r="AC181">
        <v>0.56000000000000005</v>
      </c>
      <c r="AD181" s="1">
        <v>41127</v>
      </c>
    </row>
    <row r="182" spans="1:30" x14ac:dyDescent="0.35">
      <c r="A182">
        <v>4748</v>
      </c>
      <c r="B182">
        <v>5830</v>
      </c>
      <c r="C182">
        <v>41351</v>
      </c>
      <c r="D182" s="1">
        <v>40444</v>
      </c>
      <c r="E182" t="s">
        <v>8</v>
      </c>
      <c r="F182">
        <v>48</v>
      </c>
      <c r="G182">
        <v>8273.2795000000006</v>
      </c>
      <c r="H182">
        <v>0.08</v>
      </c>
      <c r="I182" t="s">
        <v>9</v>
      </c>
      <c r="J182" s="8">
        <v>2461.3110000000001</v>
      </c>
      <c r="K182" s="8">
        <f>IF(Table3[[#This Row],[Return Status]] = "Returned", 0, Table3[[#This Row],[Profit]])</f>
        <v>2461.3110000000001</v>
      </c>
      <c r="L182" s="8" t="str">
        <f>IFERROR(VLOOKUP(Table3[[#This Row],[Order ID]],returns[[Order ID]:[Status]],2,FALSE), "")</f>
        <v/>
      </c>
      <c r="M182">
        <v>205.99</v>
      </c>
      <c r="N182">
        <v>8.99</v>
      </c>
      <c r="O182" t="s">
        <v>537</v>
      </c>
      <c r="P182" t="s">
        <v>43</v>
      </c>
      <c r="Q182">
        <v>23320</v>
      </c>
      <c r="R182" t="s">
        <v>44</v>
      </c>
      <c r="S182" t="s">
        <v>1978</v>
      </c>
      <c r="T182" t="e">
        <f>VLOOKUP(Table3[[#This Row],[Region]],managers5[],2,FALSE)</f>
        <v>#N/A</v>
      </c>
      <c r="U182" t="s">
        <v>1957</v>
      </c>
      <c r="V182" t="s">
        <v>1959</v>
      </c>
      <c r="W182" t="s">
        <v>14</v>
      </c>
      <c r="X182" t="s">
        <v>39</v>
      </c>
      <c r="Y182" t="s">
        <v>46</v>
      </c>
      <c r="Z182" t="s">
        <v>86</v>
      </c>
      <c r="AA182" t="s">
        <v>334</v>
      </c>
      <c r="AB182" t="s">
        <v>19</v>
      </c>
      <c r="AC182">
        <v>0.56000000000000005</v>
      </c>
      <c r="AD182" s="2">
        <v>40445</v>
      </c>
    </row>
    <row r="183" spans="1:30" x14ac:dyDescent="0.35">
      <c r="A183">
        <v>1895</v>
      </c>
      <c r="B183">
        <v>3953</v>
      </c>
      <c r="C183">
        <v>28198</v>
      </c>
      <c r="D183" s="1">
        <v>40947</v>
      </c>
      <c r="E183" t="s">
        <v>20</v>
      </c>
      <c r="F183">
        <v>50</v>
      </c>
      <c r="G183">
        <v>7703.9664999999904</v>
      </c>
      <c r="H183">
        <v>0</v>
      </c>
      <c r="I183" t="s">
        <v>9</v>
      </c>
      <c r="J183" s="8">
        <v>2446.4969999999998</v>
      </c>
      <c r="K183" s="8">
        <f>IF(Table3[[#This Row],[Return Status]] = "Returned", 0, Table3[[#This Row],[Profit]])</f>
        <v>2446.4969999999998</v>
      </c>
      <c r="L183" s="8" t="str">
        <f>IFERROR(VLOOKUP(Table3[[#This Row],[Order ID]],returns[[Order ID]:[Status]],2,FALSE), "")</f>
        <v/>
      </c>
      <c r="M183">
        <v>175.99</v>
      </c>
      <c r="N183">
        <v>8.99</v>
      </c>
      <c r="O183" t="s">
        <v>1495</v>
      </c>
      <c r="P183" t="s">
        <v>43</v>
      </c>
      <c r="Q183">
        <v>22304</v>
      </c>
      <c r="R183" t="s">
        <v>44</v>
      </c>
      <c r="S183" t="s">
        <v>1978</v>
      </c>
      <c r="T183" t="e">
        <f>VLOOKUP(Table3[[#This Row],[Region]],managers5[],2,FALSE)</f>
        <v>#N/A</v>
      </c>
      <c r="U183" t="s">
        <v>1957</v>
      </c>
      <c r="V183" t="s">
        <v>1959</v>
      </c>
      <c r="W183" t="s">
        <v>14</v>
      </c>
      <c r="X183" t="s">
        <v>39</v>
      </c>
      <c r="Y183" t="s">
        <v>46</v>
      </c>
      <c r="Z183" t="s">
        <v>86</v>
      </c>
      <c r="AA183">
        <v>2180</v>
      </c>
      <c r="AB183" t="s">
        <v>19</v>
      </c>
      <c r="AC183">
        <v>0.56999999999999995</v>
      </c>
      <c r="AD183" s="1">
        <v>40948</v>
      </c>
    </row>
    <row r="184" spans="1:30" x14ac:dyDescent="0.35">
      <c r="A184">
        <v>2715</v>
      </c>
      <c r="B184">
        <v>235</v>
      </c>
      <c r="C184">
        <v>1575</v>
      </c>
      <c r="D184" s="1">
        <v>40798</v>
      </c>
      <c r="E184" t="s">
        <v>20</v>
      </c>
      <c r="F184">
        <v>26</v>
      </c>
      <c r="G184">
        <v>133.65</v>
      </c>
      <c r="H184">
        <v>0.05</v>
      </c>
      <c r="I184" t="s">
        <v>9</v>
      </c>
      <c r="J184" s="8">
        <v>56.28</v>
      </c>
      <c r="K184" s="8">
        <f>IF(Table3[[#This Row],[Return Status]] = "Returned", 0, Table3[[#This Row],[Profit]])</f>
        <v>56.28</v>
      </c>
      <c r="L184" s="8" t="str">
        <f>IFERROR(VLOOKUP(Table3[[#This Row],[Order ID]],returns[[Order ID]:[Status]],2,FALSE), "")</f>
        <v/>
      </c>
      <c r="M184">
        <v>4.9800000000000004</v>
      </c>
      <c r="N184">
        <v>0.8</v>
      </c>
      <c r="O184" t="s">
        <v>1055</v>
      </c>
      <c r="P184" t="s">
        <v>11</v>
      </c>
      <c r="Q184">
        <v>91730</v>
      </c>
      <c r="R184" t="s">
        <v>12</v>
      </c>
      <c r="S184" t="s">
        <v>1976</v>
      </c>
      <c r="T184" t="e">
        <f>VLOOKUP(Table3[[#This Row],[Region]],managers5[],2,FALSE)</f>
        <v>#N/A</v>
      </c>
      <c r="U184" t="s">
        <v>1955</v>
      </c>
      <c r="V184" t="s">
        <v>1959</v>
      </c>
      <c r="W184" t="s">
        <v>14</v>
      </c>
      <c r="X184" t="s">
        <v>15</v>
      </c>
      <c r="Y184" t="s">
        <v>16</v>
      </c>
      <c r="Z184" t="s">
        <v>30</v>
      </c>
      <c r="AA184" t="s">
        <v>688</v>
      </c>
      <c r="AB184" t="s">
        <v>35</v>
      </c>
      <c r="AC184">
        <v>0.36</v>
      </c>
      <c r="AD184" s="1">
        <v>40800</v>
      </c>
    </row>
    <row r="185" spans="1:30" x14ac:dyDescent="0.35">
      <c r="A185">
        <v>2716</v>
      </c>
      <c r="B185">
        <v>236</v>
      </c>
      <c r="C185">
        <v>1575</v>
      </c>
      <c r="D185" s="1">
        <v>40798</v>
      </c>
      <c r="E185" t="s">
        <v>20</v>
      </c>
      <c r="F185">
        <v>10</v>
      </c>
      <c r="G185">
        <v>525.67399999999998</v>
      </c>
      <c r="H185">
        <v>0.08</v>
      </c>
      <c r="I185" t="s">
        <v>9</v>
      </c>
      <c r="J185" s="8">
        <v>-147.01499999999999</v>
      </c>
      <c r="K185" s="8">
        <f>IF(Table3[[#This Row],[Return Status]] = "Returned", 0, Table3[[#This Row],[Profit]])</f>
        <v>-147.01499999999999</v>
      </c>
      <c r="L185" s="8" t="str">
        <f>IFERROR(VLOOKUP(Table3[[#This Row],[Order ID]],returns[[Order ID]:[Status]],2,FALSE), "")</f>
        <v/>
      </c>
      <c r="M185">
        <v>65.989999999999995</v>
      </c>
      <c r="N185">
        <v>5.26</v>
      </c>
      <c r="O185" t="s">
        <v>1055</v>
      </c>
      <c r="P185" t="s">
        <v>11</v>
      </c>
      <c r="Q185">
        <v>91730</v>
      </c>
      <c r="R185" t="s">
        <v>12</v>
      </c>
      <c r="S185" t="s">
        <v>1976</v>
      </c>
      <c r="T185" t="e">
        <f>VLOOKUP(Table3[[#This Row],[Region]],managers5[],2,FALSE)</f>
        <v>#N/A</v>
      </c>
      <c r="U185" t="s">
        <v>1955</v>
      </c>
      <c r="V185" t="s">
        <v>1959</v>
      </c>
      <c r="W185" t="s">
        <v>14</v>
      </c>
      <c r="X185" t="s">
        <v>15</v>
      </c>
      <c r="Y185" t="s">
        <v>46</v>
      </c>
      <c r="Z185" t="s">
        <v>86</v>
      </c>
      <c r="AA185">
        <v>8860</v>
      </c>
      <c r="AB185" t="s">
        <v>19</v>
      </c>
      <c r="AC185">
        <v>0.56000000000000005</v>
      </c>
      <c r="AD185" s="1">
        <v>40800</v>
      </c>
    </row>
    <row r="186" spans="1:30" x14ac:dyDescent="0.35">
      <c r="A186">
        <v>6530</v>
      </c>
      <c r="B186">
        <v>4007</v>
      </c>
      <c r="C186">
        <v>28583</v>
      </c>
      <c r="D186" s="1">
        <v>40129</v>
      </c>
      <c r="E186" t="s">
        <v>41</v>
      </c>
      <c r="F186">
        <v>25</v>
      </c>
      <c r="G186">
        <v>5811.72</v>
      </c>
      <c r="H186">
        <v>0.03</v>
      </c>
      <c r="I186" t="s">
        <v>9</v>
      </c>
      <c r="J186" s="8">
        <v>2431.5949999999998</v>
      </c>
      <c r="K186" s="8">
        <f>IF(Table3[[#This Row],[Return Status]] = "Returned", 0, Table3[[#This Row],[Profit]])</f>
        <v>2431.5949999999998</v>
      </c>
      <c r="L186" s="8" t="str">
        <f>IFERROR(VLOOKUP(Table3[[#This Row],[Order ID]],returns[[Order ID]:[Status]],2,FALSE), "")</f>
        <v/>
      </c>
      <c r="M186">
        <v>223.98</v>
      </c>
      <c r="N186">
        <v>15.01</v>
      </c>
      <c r="O186" t="s">
        <v>59</v>
      </c>
      <c r="P186" t="s">
        <v>43</v>
      </c>
      <c r="Q186">
        <v>22015</v>
      </c>
      <c r="R186" t="s">
        <v>44</v>
      </c>
      <c r="S186" t="s">
        <v>1978</v>
      </c>
      <c r="T186" t="e">
        <f>VLOOKUP(Table3[[#This Row],[Region]],managers5[],2,FALSE)</f>
        <v>#N/A</v>
      </c>
      <c r="U186" t="s">
        <v>1957</v>
      </c>
      <c r="V186" t="s">
        <v>1959</v>
      </c>
      <c r="W186" t="s">
        <v>14</v>
      </c>
      <c r="X186" t="s">
        <v>15</v>
      </c>
      <c r="Y186" t="s">
        <v>16</v>
      </c>
      <c r="Z186" t="s">
        <v>17</v>
      </c>
      <c r="AA186" t="s">
        <v>1073</v>
      </c>
      <c r="AB186" t="s">
        <v>19</v>
      </c>
      <c r="AC186">
        <v>0.38</v>
      </c>
      <c r="AD186" s="2">
        <v>40130</v>
      </c>
    </row>
    <row r="187" spans="1:30" x14ac:dyDescent="0.35">
      <c r="A187">
        <v>3899</v>
      </c>
      <c r="B187">
        <v>242</v>
      </c>
      <c r="C187">
        <v>1637</v>
      </c>
      <c r="D187" s="1">
        <v>40581</v>
      </c>
      <c r="E187" t="s">
        <v>8</v>
      </c>
      <c r="F187">
        <v>47</v>
      </c>
      <c r="G187">
        <v>1348.57</v>
      </c>
      <c r="H187">
        <v>0.08</v>
      </c>
      <c r="I187" t="s">
        <v>9</v>
      </c>
      <c r="J187" s="8">
        <v>19.57</v>
      </c>
      <c r="K187" s="8">
        <f>IF(Table3[[#This Row],[Return Status]] = "Returned", 0, Table3[[#This Row],[Profit]])</f>
        <v>19.57</v>
      </c>
      <c r="L187" s="8" t="str">
        <f>IFERROR(VLOOKUP(Table3[[#This Row],[Order ID]],returns[[Order ID]:[Status]],2,FALSE), "")</f>
        <v/>
      </c>
      <c r="M187">
        <v>30.98</v>
      </c>
      <c r="N187">
        <v>8.99</v>
      </c>
      <c r="O187" t="s">
        <v>1562</v>
      </c>
      <c r="P187" t="s">
        <v>11</v>
      </c>
      <c r="Q187">
        <v>94591</v>
      </c>
      <c r="R187" t="s">
        <v>12</v>
      </c>
      <c r="S187" t="s">
        <v>1976</v>
      </c>
      <c r="T187" t="e">
        <f>VLOOKUP(Table3[[#This Row],[Region]],managers5[],2,FALSE)</f>
        <v>#N/A</v>
      </c>
      <c r="U187" t="s">
        <v>1955</v>
      </c>
      <c r="V187" t="s">
        <v>1959</v>
      </c>
      <c r="W187" t="s">
        <v>14</v>
      </c>
      <c r="X187" t="s">
        <v>71</v>
      </c>
      <c r="Y187" t="s">
        <v>16</v>
      </c>
      <c r="Z187" t="s">
        <v>106</v>
      </c>
      <c r="AA187" t="s">
        <v>1777</v>
      </c>
      <c r="AB187" t="s">
        <v>109</v>
      </c>
      <c r="AC187">
        <v>0.57999999999999996</v>
      </c>
      <c r="AD187" s="1">
        <v>40583</v>
      </c>
    </row>
    <row r="188" spans="1:30" x14ac:dyDescent="0.35">
      <c r="A188">
        <v>3912</v>
      </c>
      <c r="B188">
        <v>240</v>
      </c>
      <c r="C188">
        <v>1637</v>
      </c>
      <c r="D188" s="1">
        <v>40581</v>
      </c>
      <c r="E188" t="s">
        <v>8</v>
      </c>
      <c r="F188">
        <v>36</v>
      </c>
      <c r="G188">
        <v>1225.52</v>
      </c>
      <c r="H188">
        <v>0.1</v>
      </c>
      <c r="I188" t="s">
        <v>33</v>
      </c>
      <c r="J188" s="8">
        <v>-1191.1300000000001</v>
      </c>
      <c r="K188" s="8">
        <f>IF(Table3[[#This Row],[Return Status]] = "Returned", 0, Table3[[#This Row],[Profit]])</f>
        <v>-1191.1300000000001</v>
      </c>
      <c r="L188" s="8" t="str">
        <f>IFERROR(VLOOKUP(Table3[[#This Row],[Order ID]],returns[[Order ID]:[Status]],2,FALSE), "")</f>
        <v/>
      </c>
      <c r="M188">
        <v>35.479999999999997</v>
      </c>
      <c r="N188">
        <v>35</v>
      </c>
      <c r="O188" t="s">
        <v>1562</v>
      </c>
      <c r="P188" t="s">
        <v>11</v>
      </c>
      <c r="Q188">
        <v>95687</v>
      </c>
      <c r="R188" t="s">
        <v>12</v>
      </c>
      <c r="S188" t="s">
        <v>1976</v>
      </c>
      <c r="T188" t="e">
        <f>VLOOKUP(Table3[[#This Row],[Region]],managers5[],2,FALSE)</f>
        <v>#N/A</v>
      </c>
      <c r="U188" t="s">
        <v>1955</v>
      </c>
      <c r="V188" t="s">
        <v>1959</v>
      </c>
      <c r="W188" t="s">
        <v>14</v>
      </c>
      <c r="X188" t="s">
        <v>71</v>
      </c>
      <c r="Y188" t="s">
        <v>16</v>
      </c>
      <c r="Z188" t="s">
        <v>75</v>
      </c>
      <c r="AA188" t="s">
        <v>1817</v>
      </c>
      <c r="AB188" t="s">
        <v>85</v>
      </c>
      <c r="AC188">
        <v>0.85</v>
      </c>
      <c r="AD188" s="1">
        <v>40581</v>
      </c>
    </row>
    <row r="189" spans="1:30" x14ac:dyDescent="0.35">
      <c r="A189">
        <v>3913</v>
      </c>
      <c r="B189">
        <v>241</v>
      </c>
      <c r="C189">
        <v>1637</v>
      </c>
      <c r="D189" s="1">
        <v>40581</v>
      </c>
      <c r="E189" t="s">
        <v>8</v>
      </c>
      <c r="F189">
        <v>10</v>
      </c>
      <c r="G189">
        <v>1024.29</v>
      </c>
      <c r="H189">
        <v>7.0000000000000007E-2</v>
      </c>
      <c r="I189" t="s">
        <v>9</v>
      </c>
      <c r="J189" s="8">
        <v>-95.52</v>
      </c>
      <c r="K189" s="8">
        <f>IF(Table3[[#This Row],[Return Status]] = "Returned", 0, Table3[[#This Row],[Profit]])</f>
        <v>-95.52</v>
      </c>
      <c r="L189" s="8" t="str">
        <f>IFERROR(VLOOKUP(Table3[[#This Row],[Order ID]],returns[[Order ID]:[Status]],2,FALSE), "")</f>
        <v/>
      </c>
      <c r="M189">
        <v>99.99</v>
      </c>
      <c r="N189">
        <v>19.989999999999998</v>
      </c>
      <c r="O189" t="s">
        <v>1562</v>
      </c>
      <c r="P189" t="s">
        <v>11</v>
      </c>
      <c r="Q189">
        <v>94591</v>
      </c>
      <c r="R189" t="s">
        <v>12</v>
      </c>
      <c r="S189" t="s">
        <v>1976</v>
      </c>
      <c r="T189" t="e">
        <f>VLOOKUP(Table3[[#This Row],[Region]],managers5[],2,FALSE)</f>
        <v>#N/A</v>
      </c>
      <c r="U189" t="s">
        <v>1955</v>
      </c>
      <c r="V189" t="s">
        <v>1959</v>
      </c>
      <c r="W189" t="s">
        <v>14</v>
      </c>
      <c r="X189" t="s">
        <v>71</v>
      </c>
      <c r="Y189" t="s">
        <v>46</v>
      </c>
      <c r="Z189" t="s">
        <v>47</v>
      </c>
      <c r="AA189" t="s">
        <v>298</v>
      </c>
      <c r="AB189" t="s">
        <v>19</v>
      </c>
      <c r="AC189">
        <v>0.52</v>
      </c>
      <c r="AD189" s="1">
        <v>40581</v>
      </c>
    </row>
    <row r="190" spans="1:30" x14ac:dyDescent="0.35">
      <c r="A190">
        <v>7624</v>
      </c>
      <c r="B190">
        <v>244</v>
      </c>
      <c r="C190">
        <v>1665</v>
      </c>
      <c r="D190" s="1">
        <v>39940</v>
      </c>
      <c r="E190" t="s">
        <v>77</v>
      </c>
      <c r="F190">
        <v>26</v>
      </c>
      <c r="G190">
        <v>755.60749999999996</v>
      </c>
      <c r="H190">
        <v>0.05</v>
      </c>
      <c r="I190" t="s">
        <v>9</v>
      </c>
      <c r="J190" s="8">
        <v>149.166</v>
      </c>
      <c r="K190" s="8">
        <f>IF(Table3[[#This Row],[Return Status]] = "Returned", 0, Table3[[#This Row],[Profit]])</f>
        <v>0</v>
      </c>
      <c r="L190" s="8" t="str">
        <f>IFERROR(VLOOKUP(Table3[[#This Row],[Order ID]],returns[[Order ID]:[Status]],2,FALSE), "")</f>
        <v>Returned</v>
      </c>
      <c r="M190">
        <v>35.99</v>
      </c>
      <c r="N190">
        <v>1.1000000000000001</v>
      </c>
      <c r="O190" t="s">
        <v>288</v>
      </c>
      <c r="P190" t="s">
        <v>37</v>
      </c>
      <c r="Q190">
        <v>43026</v>
      </c>
      <c r="R190" t="s">
        <v>37</v>
      </c>
      <c r="S190" t="s">
        <v>1979</v>
      </c>
      <c r="T190" t="e">
        <f>VLOOKUP(Table3[[#This Row],[Region]],managers5[],2,FALSE)</f>
        <v>#N/A</v>
      </c>
      <c r="U190" t="s">
        <v>1956</v>
      </c>
      <c r="W190" t="s">
        <v>14</v>
      </c>
      <c r="X190" t="s">
        <v>71</v>
      </c>
      <c r="Y190" t="s">
        <v>46</v>
      </c>
      <c r="Z190" t="s">
        <v>86</v>
      </c>
      <c r="AA190" t="s">
        <v>191</v>
      </c>
      <c r="AB190" t="s">
        <v>19</v>
      </c>
      <c r="AC190">
        <v>0.55000000000000004</v>
      </c>
      <c r="AD190" s="2">
        <v>39942</v>
      </c>
    </row>
    <row r="191" spans="1:30" x14ac:dyDescent="0.35">
      <c r="A191">
        <v>7322</v>
      </c>
      <c r="B191">
        <v>2795</v>
      </c>
      <c r="C191">
        <v>20135</v>
      </c>
      <c r="D191" s="1">
        <v>39994</v>
      </c>
      <c r="E191" t="s">
        <v>41</v>
      </c>
      <c r="F191">
        <v>28</v>
      </c>
      <c r="G191">
        <v>9601.94</v>
      </c>
      <c r="H191">
        <v>0.08</v>
      </c>
      <c r="I191" t="s">
        <v>49</v>
      </c>
      <c r="J191" s="8">
        <v>2428.59</v>
      </c>
      <c r="K191" s="8">
        <f>IF(Table3[[#This Row],[Return Status]] = "Returned", 0, Table3[[#This Row],[Profit]])</f>
        <v>2428.59</v>
      </c>
      <c r="L191" s="8" t="str">
        <f>IFERROR(VLOOKUP(Table3[[#This Row],[Order ID]],returns[[Order ID]:[Status]],2,FALSE), "")</f>
        <v/>
      </c>
      <c r="M191">
        <v>349.45</v>
      </c>
      <c r="N191">
        <v>60</v>
      </c>
      <c r="O191" t="s">
        <v>1835</v>
      </c>
      <c r="P191" t="s">
        <v>120</v>
      </c>
      <c r="Q191">
        <v>32839</v>
      </c>
      <c r="R191" t="s">
        <v>56</v>
      </c>
      <c r="S191" t="s">
        <v>1978</v>
      </c>
      <c r="T191" t="e">
        <f>VLOOKUP(Table3[[#This Row],[Region]],managers5[],2,FALSE)</f>
        <v>#N/A</v>
      </c>
      <c r="U191" t="s">
        <v>1957</v>
      </c>
      <c r="V191" t="s">
        <v>1959</v>
      </c>
      <c r="W191" t="s">
        <v>14</v>
      </c>
      <c r="X191" t="s">
        <v>71</v>
      </c>
      <c r="Y191" t="s">
        <v>50</v>
      </c>
      <c r="Z191" t="s">
        <v>51</v>
      </c>
      <c r="AA191" t="s">
        <v>1391</v>
      </c>
      <c r="AB191" t="s">
        <v>74</v>
      </c>
      <c r="AD191" s="2">
        <v>39996</v>
      </c>
    </row>
    <row r="192" spans="1:30" x14ac:dyDescent="0.35">
      <c r="A192">
        <v>3414</v>
      </c>
      <c r="B192">
        <v>249</v>
      </c>
      <c r="C192">
        <v>1702</v>
      </c>
      <c r="D192" s="1">
        <v>40669</v>
      </c>
      <c r="E192" t="s">
        <v>77</v>
      </c>
      <c r="F192">
        <v>23</v>
      </c>
      <c r="G192">
        <v>67.239999999999995</v>
      </c>
      <c r="H192">
        <v>0.06</v>
      </c>
      <c r="I192" t="s">
        <v>9</v>
      </c>
      <c r="J192" s="8">
        <v>4.9000000000000004</v>
      </c>
      <c r="K192" s="8">
        <f>IF(Table3[[#This Row],[Return Status]] = "Returned", 0, Table3[[#This Row],[Profit]])</f>
        <v>4.9000000000000004</v>
      </c>
      <c r="L192" s="8" t="str">
        <f>IFERROR(VLOOKUP(Table3[[#This Row],[Order ID]],returns[[Order ID]:[Status]],2,FALSE), "")</f>
        <v/>
      </c>
      <c r="M192">
        <v>2.84</v>
      </c>
      <c r="N192">
        <v>0.93</v>
      </c>
      <c r="O192" t="s">
        <v>1694</v>
      </c>
      <c r="P192" t="s">
        <v>573</v>
      </c>
      <c r="Q192">
        <v>60035</v>
      </c>
      <c r="R192" t="s">
        <v>574</v>
      </c>
      <c r="S192" t="s">
        <v>1977</v>
      </c>
      <c r="T192" t="e">
        <f>VLOOKUP(Table3[[#This Row],[Region]],managers5[],2,FALSE)</f>
        <v>#N/A</v>
      </c>
      <c r="U192" t="s">
        <v>1958</v>
      </c>
      <c r="V192" t="s">
        <v>1959</v>
      </c>
      <c r="W192" t="s">
        <v>14</v>
      </c>
      <c r="X192" t="s">
        <v>24</v>
      </c>
      <c r="Y192" t="s">
        <v>16</v>
      </c>
      <c r="Z192" t="s">
        <v>106</v>
      </c>
      <c r="AA192" t="s">
        <v>1288</v>
      </c>
      <c r="AB192" t="s">
        <v>35</v>
      </c>
      <c r="AC192">
        <v>0.54</v>
      </c>
      <c r="AD192" s="1">
        <v>40670</v>
      </c>
    </row>
    <row r="193" spans="1:30" x14ac:dyDescent="0.35">
      <c r="A193">
        <v>4162</v>
      </c>
      <c r="B193">
        <v>250</v>
      </c>
      <c r="C193">
        <v>1761</v>
      </c>
      <c r="D193" s="1">
        <v>40535</v>
      </c>
      <c r="E193" t="s">
        <v>77</v>
      </c>
      <c r="F193">
        <v>25</v>
      </c>
      <c r="G193">
        <v>12028.23</v>
      </c>
      <c r="H193">
        <v>0.01</v>
      </c>
      <c r="I193" t="s">
        <v>49</v>
      </c>
      <c r="J193" s="8">
        <v>-547.61</v>
      </c>
      <c r="K193" s="8">
        <f>IF(Table3[[#This Row],[Return Status]] = "Returned", 0, Table3[[#This Row],[Profit]])</f>
        <v>-547.61</v>
      </c>
      <c r="L193" s="8" t="str">
        <f>IFERROR(VLOOKUP(Table3[[#This Row],[Order ID]],returns[[Order ID]:[Status]],2,FALSE), "")</f>
        <v/>
      </c>
      <c r="M193">
        <v>449.99</v>
      </c>
      <c r="N193">
        <v>49</v>
      </c>
      <c r="O193" t="s">
        <v>1795</v>
      </c>
      <c r="P193" t="s">
        <v>573</v>
      </c>
      <c r="Q193">
        <v>60035</v>
      </c>
      <c r="R193" t="s">
        <v>574</v>
      </c>
      <c r="S193" t="s">
        <v>1977</v>
      </c>
      <c r="T193" t="e">
        <f>VLOOKUP(Table3[[#This Row],[Region]],managers5[],2,FALSE)</f>
        <v>#N/A</v>
      </c>
      <c r="U193" t="s">
        <v>1958</v>
      </c>
      <c r="V193" t="s">
        <v>1959</v>
      </c>
      <c r="W193" t="s">
        <v>14</v>
      </c>
      <c r="X193" t="s">
        <v>71</v>
      </c>
      <c r="Y193" t="s">
        <v>46</v>
      </c>
      <c r="Z193" t="s">
        <v>243</v>
      </c>
      <c r="AA193" t="s">
        <v>596</v>
      </c>
      <c r="AB193" t="s">
        <v>74</v>
      </c>
      <c r="AC193">
        <v>0.38</v>
      </c>
      <c r="AD193" s="1">
        <v>40537</v>
      </c>
    </row>
    <row r="194" spans="1:30" x14ac:dyDescent="0.35">
      <c r="A194">
        <v>7006</v>
      </c>
      <c r="B194">
        <v>251</v>
      </c>
      <c r="C194">
        <v>1762</v>
      </c>
      <c r="D194" s="1">
        <v>40044</v>
      </c>
      <c r="E194" t="s">
        <v>8</v>
      </c>
      <c r="F194">
        <v>29</v>
      </c>
      <c r="G194">
        <v>857.11</v>
      </c>
      <c r="H194">
        <v>7.0000000000000007E-2</v>
      </c>
      <c r="I194" t="s">
        <v>9</v>
      </c>
      <c r="J194" s="8">
        <v>285.2</v>
      </c>
      <c r="K194" s="8">
        <f>IF(Table3[[#This Row],[Return Status]] = "Returned", 0, Table3[[#This Row],[Profit]])</f>
        <v>285.2</v>
      </c>
      <c r="L194" s="8" t="str">
        <f>IFERROR(VLOOKUP(Table3[[#This Row],[Order ID]],returns[[Order ID]:[Status]],2,FALSE), "")</f>
        <v/>
      </c>
      <c r="M194">
        <v>31.78</v>
      </c>
      <c r="N194">
        <v>1.99</v>
      </c>
      <c r="O194" t="s">
        <v>399</v>
      </c>
      <c r="P194" t="s">
        <v>92</v>
      </c>
      <c r="Q194">
        <v>87105</v>
      </c>
      <c r="R194" t="s">
        <v>93</v>
      </c>
      <c r="S194" t="s">
        <v>1976</v>
      </c>
      <c r="T194" t="e">
        <f>VLOOKUP(Table3[[#This Row],[Region]],managers5[],2,FALSE)</f>
        <v>#N/A</v>
      </c>
      <c r="U194" t="s">
        <v>1955</v>
      </c>
      <c r="V194" t="s">
        <v>1959</v>
      </c>
      <c r="W194" t="s">
        <v>14</v>
      </c>
      <c r="X194" t="s">
        <v>24</v>
      </c>
      <c r="Y194" t="s">
        <v>46</v>
      </c>
      <c r="Z194" t="s">
        <v>47</v>
      </c>
      <c r="AA194" t="s">
        <v>852</v>
      </c>
      <c r="AB194" t="s">
        <v>109</v>
      </c>
      <c r="AC194">
        <v>0.42</v>
      </c>
      <c r="AD194" s="2">
        <v>40046</v>
      </c>
    </row>
    <row r="195" spans="1:30" x14ac:dyDescent="0.35">
      <c r="A195">
        <v>7010</v>
      </c>
      <c r="B195">
        <v>252</v>
      </c>
      <c r="C195">
        <v>1762</v>
      </c>
      <c r="D195" s="1">
        <v>40044</v>
      </c>
      <c r="E195" t="s">
        <v>8</v>
      </c>
      <c r="F195">
        <v>11</v>
      </c>
      <c r="G195">
        <v>69.599999999999994</v>
      </c>
      <c r="H195">
        <v>0</v>
      </c>
      <c r="I195" t="s">
        <v>9</v>
      </c>
      <c r="J195" s="8">
        <v>6.46</v>
      </c>
      <c r="K195" s="8">
        <f>IF(Table3[[#This Row],[Return Status]] = "Returned", 0, Table3[[#This Row],[Profit]])</f>
        <v>6.46</v>
      </c>
      <c r="L195" s="8" t="str">
        <f>IFERROR(VLOOKUP(Table3[[#This Row],[Order ID]],returns[[Order ID]:[Status]],2,FALSE), "")</f>
        <v/>
      </c>
      <c r="M195">
        <v>5.98</v>
      </c>
      <c r="N195">
        <v>2.5</v>
      </c>
      <c r="O195" t="s">
        <v>399</v>
      </c>
      <c r="P195" t="s">
        <v>92</v>
      </c>
      <c r="Q195">
        <v>87105</v>
      </c>
      <c r="R195" t="s">
        <v>93</v>
      </c>
      <c r="S195" t="s">
        <v>1976</v>
      </c>
      <c r="T195" t="e">
        <f>VLOOKUP(Table3[[#This Row],[Region]],managers5[],2,FALSE)</f>
        <v>#N/A</v>
      </c>
      <c r="U195" t="s">
        <v>1955</v>
      </c>
      <c r="V195" t="s">
        <v>1959</v>
      </c>
      <c r="W195" t="s">
        <v>14</v>
      </c>
      <c r="X195" t="s">
        <v>24</v>
      </c>
      <c r="Y195" t="s">
        <v>16</v>
      </c>
      <c r="Z195" t="s">
        <v>168</v>
      </c>
      <c r="AA195" t="s">
        <v>492</v>
      </c>
      <c r="AB195" t="s">
        <v>19</v>
      </c>
      <c r="AC195">
        <v>0.36</v>
      </c>
      <c r="AD195" s="2">
        <v>40045</v>
      </c>
    </row>
    <row r="196" spans="1:30" x14ac:dyDescent="0.35">
      <c r="A196">
        <v>7011</v>
      </c>
      <c r="B196">
        <v>253</v>
      </c>
      <c r="C196">
        <v>1762</v>
      </c>
      <c r="D196" s="1">
        <v>40044</v>
      </c>
      <c r="E196" t="s">
        <v>8</v>
      </c>
      <c r="F196">
        <v>43</v>
      </c>
      <c r="G196">
        <v>1279.5050000000001</v>
      </c>
      <c r="H196">
        <v>0.1</v>
      </c>
      <c r="I196" t="s">
        <v>33</v>
      </c>
      <c r="J196" s="8">
        <v>384.200999999999</v>
      </c>
      <c r="K196" s="8">
        <f>IF(Table3[[#This Row],[Return Status]] = "Returned", 0, Table3[[#This Row],[Profit]])</f>
        <v>384.200999999999</v>
      </c>
      <c r="L196" s="8" t="str">
        <f>IFERROR(VLOOKUP(Table3[[#This Row],[Order ID]],returns[[Order ID]:[Status]],2,FALSE), "")</f>
        <v/>
      </c>
      <c r="M196">
        <v>35.99</v>
      </c>
      <c r="N196">
        <v>1.1000000000000001</v>
      </c>
      <c r="O196" t="s">
        <v>399</v>
      </c>
      <c r="P196" t="s">
        <v>92</v>
      </c>
      <c r="Q196">
        <v>87105</v>
      </c>
      <c r="R196" t="s">
        <v>93</v>
      </c>
      <c r="S196" t="s">
        <v>1976</v>
      </c>
      <c r="T196" t="e">
        <f>VLOOKUP(Table3[[#This Row],[Region]],managers5[],2,FALSE)</f>
        <v>#N/A</v>
      </c>
      <c r="U196" t="s">
        <v>1955</v>
      </c>
      <c r="V196" t="s">
        <v>1959</v>
      </c>
      <c r="W196" t="s">
        <v>14</v>
      </c>
      <c r="X196" t="s">
        <v>24</v>
      </c>
      <c r="Y196" t="s">
        <v>46</v>
      </c>
      <c r="Z196" t="s">
        <v>86</v>
      </c>
      <c r="AA196" t="s">
        <v>191</v>
      </c>
      <c r="AB196" t="s">
        <v>19</v>
      </c>
      <c r="AC196">
        <v>0.55000000000000004</v>
      </c>
      <c r="AD196" s="2">
        <v>40045</v>
      </c>
    </row>
    <row r="197" spans="1:30" x14ac:dyDescent="0.35">
      <c r="A197">
        <v>1627</v>
      </c>
      <c r="B197">
        <v>254</v>
      </c>
      <c r="C197">
        <v>1764</v>
      </c>
      <c r="D197" s="1">
        <v>40992</v>
      </c>
      <c r="E197" t="s">
        <v>41</v>
      </c>
      <c r="F197">
        <v>7</v>
      </c>
      <c r="G197">
        <v>59.99</v>
      </c>
      <c r="H197">
        <v>0.1</v>
      </c>
      <c r="I197" t="s">
        <v>9</v>
      </c>
      <c r="J197" s="8">
        <v>-13.78</v>
      </c>
      <c r="K197" s="8">
        <f>IF(Table3[[#This Row],[Return Status]] = "Returned", 0, Table3[[#This Row],[Profit]])</f>
        <v>-13.78</v>
      </c>
      <c r="L197" s="8" t="str">
        <f>IFERROR(VLOOKUP(Table3[[#This Row],[Order ID]],returns[[Order ID]:[Status]],2,FALSE), "")</f>
        <v/>
      </c>
      <c r="M197">
        <v>8.34</v>
      </c>
      <c r="N197">
        <v>4.82</v>
      </c>
      <c r="O197" t="s">
        <v>830</v>
      </c>
      <c r="P197" t="s">
        <v>573</v>
      </c>
      <c r="Q197">
        <v>97321</v>
      </c>
      <c r="R197" t="s">
        <v>574</v>
      </c>
      <c r="S197" t="s">
        <v>1977</v>
      </c>
      <c r="T197" t="e">
        <f>VLOOKUP(Table3[[#This Row],[Region]],managers5[],2,FALSE)</f>
        <v>#N/A</v>
      </c>
      <c r="U197" t="s">
        <v>1958</v>
      </c>
      <c r="V197" t="s">
        <v>1959</v>
      </c>
      <c r="W197" t="s">
        <v>14</v>
      </c>
      <c r="X197" t="s">
        <v>15</v>
      </c>
      <c r="Y197" t="s">
        <v>16</v>
      </c>
      <c r="Z197" t="s">
        <v>30</v>
      </c>
      <c r="AA197" t="s">
        <v>1400</v>
      </c>
      <c r="AB197" t="s">
        <v>19</v>
      </c>
      <c r="AC197">
        <v>0.4</v>
      </c>
      <c r="AD197" s="1">
        <v>40995</v>
      </c>
    </row>
    <row r="198" spans="1:30" x14ac:dyDescent="0.35">
      <c r="A198">
        <v>3712</v>
      </c>
      <c r="B198">
        <v>255</v>
      </c>
      <c r="C198">
        <v>1767</v>
      </c>
      <c r="D198" s="1">
        <v>40615</v>
      </c>
      <c r="E198" t="s">
        <v>77</v>
      </c>
      <c r="F198">
        <v>10</v>
      </c>
      <c r="G198">
        <v>46.34</v>
      </c>
      <c r="H198">
        <v>0.05</v>
      </c>
      <c r="I198" t="s">
        <v>9</v>
      </c>
      <c r="J198" s="8">
        <v>-7.76</v>
      </c>
      <c r="K198" s="8">
        <f>IF(Table3[[#This Row],[Return Status]] = "Returned", 0, Table3[[#This Row],[Profit]])</f>
        <v>-7.76</v>
      </c>
      <c r="L198" s="8" t="str">
        <f>IFERROR(VLOOKUP(Table3[[#This Row],[Order ID]],returns[[Order ID]:[Status]],2,FALSE), "")</f>
        <v/>
      </c>
      <c r="M198">
        <v>4.71</v>
      </c>
      <c r="N198">
        <v>0.7</v>
      </c>
      <c r="O198" t="s">
        <v>1802</v>
      </c>
      <c r="P198" t="s">
        <v>146</v>
      </c>
      <c r="Q198">
        <v>83701</v>
      </c>
      <c r="R198" t="s">
        <v>147</v>
      </c>
      <c r="S198" t="s">
        <v>1976</v>
      </c>
      <c r="T198" t="e">
        <f>VLOOKUP(Table3[[#This Row],[Region]],managers5[],2,FALSE)</f>
        <v>#N/A</v>
      </c>
      <c r="U198" t="s">
        <v>1955</v>
      </c>
      <c r="V198" t="s">
        <v>1959</v>
      </c>
      <c r="W198" t="s">
        <v>14</v>
      </c>
      <c r="X198" t="s">
        <v>71</v>
      </c>
      <c r="Y198" t="s">
        <v>16</v>
      </c>
      <c r="Z198" t="s">
        <v>57</v>
      </c>
      <c r="AA198" t="s">
        <v>900</v>
      </c>
      <c r="AB198" t="s">
        <v>35</v>
      </c>
      <c r="AC198">
        <v>0.8</v>
      </c>
      <c r="AD198" s="1">
        <v>40617</v>
      </c>
    </row>
    <row r="199" spans="1:30" x14ac:dyDescent="0.35">
      <c r="A199">
        <v>4428</v>
      </c>
      <c r="B199">
        <v>256</v>
      </c>
      <c r="C199">
        <v>1792</v>
      </c>
      <c r="D199" s="1">
        <v>40490</v>
      </c>
      <c r="E199" t="s">
        <v>32</v>
      </c>
      <c r="F199">
        <v>28</v>
      </c>
      <c r="G199">
        <v>370.48</v>
      </c>
      <c r="H199">
        <v>0.04</v>
      </c>
      <c r="I199" t="s">
        <v>9</v>
      </c>
      <c r="J199" s="8">
        <v>-5.45</v>
      </c>
      <c r="K199" s="8">
        <f>IF(Table3[[#This Row],[Return Status]] = "Returned", 0, Table3[[#This Row],[Profit]])</f>
        <v>-5.45</v>
      </c>
      <c r="L199" s="8" t="str">
        <f>IFERROR(VLOOKUP(Table3[[#This Row],[Order ID]],returns[[Order ID]:[Status]],2,FALSE), "")</f>
        <v/>
      </c>
      <c r="M199">
        <v>13.48</v>
      </c>
      <c r="N199">
        <v>4.51</v>
      </c>
      <c r="O199" t="s">
        <v>491</v>
      </c>
      <c r="P199" t="s">
        <v>573</v>
      </c>
      <c r="Q199">
        <v>60035</v>
      </c>
      <c r="R199" t="s">
        <v>574</v>
      </c>
      <c r="S199" t="s">
        <v>1977</v>
      </c>
      <c r="T199" t="e">
        <f>VLOOKUP(Table3[[#This Row],[Region]],managers5[],2,FALSE)</f>
        <v>#N/A</v>
      </c>
      <c r="U199" t="s">
        <v>1958</v>
      </c>
      <c r="V199" t="s">
        <v>1959</v>
      </c>
      <c r="W199" t="s">
        <v>14</v>
      </c>
      <c r="X199" t="s">
        <v>39</v>
      </c>
      <c r="Y199" t="s">
        <v>16</v>
      </c>
      <c r="Z199" t="s">
        <v>75</v>
      </c>
      <c r="AA199" t="s">
        <v>76</v>
      </c>
      <c r="AB199" t="s">
        <v>19</v>
      </c>
      <c r="AC199">
        <v>0.59</v>
      </c>
      <c r="AD199" s="2">
        <v>40495</v>
      </c>
    </row>
    <row r="200" spans="1:30" x14ac:dyDescent="0.35">
      <c r="A200">
        <v>7721</v>
      </c>
      <c r="B200">
        <v>5022</v>
      </c>
      <c r="C200">
        <v>35813</v>
      </c>
      <c r="D200" s="1">
        <v>39924</v>
      </c>
      <c r="E200" t="s">
        <v>41</v>
      </c>
      <c r="F200">
        <v>21</v>
      </c>
      <c r="G200">
        <v>7841.57</v>
      </c>
      <c r="H200">
        <v>0.05</v>
      </c>
      <c r="I200" t="s">
        <v>33</v>
      </c>
      <c r="J200" s="8">
        <v>2347.1799999999998</v>
      </c>
      <c r="K200" s="8">
        <f>IF(Table3[[#This Row],[Return Status]] = "Returned", 0, Table3[[#This Row],[Profit]])</f>
        <v>2347.1799999999998</v>
      </c>
      <c r="L200" s="8" t="str">
        <f>IFERROR(VLOOKUP(Table3[[#This Row],[Order ID]],returns[[Order ID]:[Status]],2,FALSE), "")</f>
        <v/>
      </c>
      <c r="M200">
        <v>363.25</v>
      </c>
      <c r="N200">
        <v>19.989999999999998</v>
      </c>
      <c r="O200" t="s">
        <v>1165</v>
      </c>
      <c r="P200" t="s">
        <v>55</v>
      </c>
      <c r="Q200">
        <v>33156</v>
      </c>
      <c r="R200" t="s">
        <v>56</v>
      </c>
      <c r="S200" t="s">
        <v>1978</v>
      </c>
      <c r="T200" t="e">
        <f>VLOOKUP(Table3[[#This Row],[Region]],managers5[],2,FALSE)</f>
        <v>#N/A</v>
      </c>
      <c r="U200" t="s">
        <v>1957</v>
      </c>
      <c r="V200" t="s">
        <v>1959</v>
      </c>
      <c r="W200" t="s">
        <v>14</v>
      </c>
      <c r="X200" t="s">
        <v>71</v>
      </c>
      <c r="Y200" t="s">
        <v>16</v>
      </c>
      <c r="Z200" t="s">
        <v>83</v>
      </c>
      <c r="AA200" t="s">
        <v>200</v>
      </c>
      <c r="AB200" t="s">
        <v>19</v>
      </c>
      <c r="AC200">
        <v>0.56999999999999995</v>
      </c>
      <c r="AD200" s="2">
        <v>39924</v>
      </c>
    </row>
    <row r="201" spans="1:30" x14ac:dyDescent="0.35">
      <c r="A201">
        <v>7644</v>
      </c>
      <c r="B201">
        <v>261</v>
      </c>
      <c r="C201">
        <v>1824</v>
      </c>
      <c r="D201" s="1">
        <v>39937</v>
      </c>
      <c r="E201" t="s">
        <v>41</v>
      </c>
      <c r="F201">
        <v>39</v>
      </c>
      <c r="G201">
        <v>10656.26</v>
      </c>
      <c r="H201">
        <v>0.06</v>
      </c>
      <c r="I201" t="s">
        <v>9</v>
      </c>
      <c r="J201" s="8">
        <v>3116.54</v>
      </c>
      <c r="K201" s="8">
        <f>IF(Table3[[#This Row],[Return Status]] = "Returned", 0, Table3[[#This Row],[Profit]])</f>
        <v>3116.54</v>
      </c>
      <c r="L201" s="8" t="str">
        <f>IFERROR(VLOOKUP(Table3[[#This Row],[Order ID]],returns[[Order ID]:[Status]],2,FALSE), "")</f>
        <v/>
      </c>
      <c r="M201">
        <v>276.2</v>
      </c>
      <c r="N201">
        <v>24.49</v>
      </c>
      <c r="O201" t="s">
        <v>600</v>
      </c>
      <c r="P201" t="s">
        <v>573</v>
      </c>
      <c r="Q201">
        <v>97321</v>
      </c>
      <c r="R201" t="s">
        <v>574</v>
      </c>
      <c r="S201" t="s">
        <v>1977</v>
      </c>
      <c r="T201" t="e">
        <f>VLOOKUP(Table3[[#This Row],[Region]],managers5[],2,FALSE)</f>
        <v>#N/A</v>
      </c>
      <c r="U201" t="s">
        <v>1958</v>
      </c>
      <c r="V201" t="s">
        <v>1959</v>
      </c>
      <c r="W201" t="s">
        <v>14</v>
      </c>
      <c r="X201" t="s">
        <v>71</v>
      </c>
      <c r="Y201" t="s">
        <v>50</v>
      </c>
      <c r="Z201" t="s">
        <v>72</v>
      </c>
      <c r="AA201" t="s">
        <v>1439</v>
      </c>
      <c r="AB201" t="s">
        <v>85</v>
      </c>
      <c r="AD201" s="2">
        <v>39938</v>
      </c>
    </row>
    <row r="202" spans="1:30" x14ac:dyDescent="0.35">
      <c r="A202">
        <v>7653</v>
      </c>
      <c r="B202">
        <v>262</v>
      </c>
      <c r="C202">
        <v>1824</v>
      </c>
      <c r="D202" s="1">
        <v>39937</v>
      </c>
      <c r="E202" t="s">
        <v>41</v>
      </c>
      <c r="F202">
        <v>2</v>
      </c>
      <c r="G202">
        <v>17.059999999999999</v>
      </c>
      <c r="H202">
        <v>0.09</v>
      </c>
      <c r="I202" t="s">
        <v>9</v>
      </c>
      <c r="J202" s="8">
        <v>-5.2</v>
      </c>
      <c r="K202" s="8">
        <f>IF(Table3[[#This Row],[Return Status]] = "Returned", 0, Table3[[#This Row],[Profit]])</f>
        <v>-5.2</v>
      </c>
      <c r="L202" s="8" t="str">
        <f>IFERROR(VLOOKUP(Table3[[#This Row],[Order ID]],returns[[Order ID]:[Status]],2,FALSE), "")</f>
        <v/>
      </c>
      <c r="M202">
        <v>6.28</v>
      </c>
      <c r="N202">
        <v>5.29</v>
      </c>
      <c r="O202" t="s">
        <v>600</v>
      </c>
      <c r="P202" t="s">
        <v>573</v>
      </c>
      <c r="Q202">
        <v>97321</v>
      </c>
      <c r="R202" t="s">
        <v>574</v>
      </c>
      <c r="S202" t="s">
        <v>1977</v>
      </c>
      <c r="T202" t="e">
        <f>VLOOKUP(Table3[[#This Row],[Region]],managers5[],2,FALSE)</f>
        <v>#N/A</v>
      </c>
      <c r="U202" t="s">
        <v>1958</v>
      </c>
      <c r="V202" t="s">
        <v>1959</v>
      </c>
      <c r="W202" t="s">
        <v>14</v>
      </c>
      <c r="X202" t="s">
        <v>71</v>
      </c>
      <c r="Y202" t="s">
        <v>50</v>
      </c>
      <c r="Z202" t="s">
        <v>61</v>
      </c>
      <c r="AA202" t="s">
        <v>1028</v>
      </c>
      <c r="AB202" t="s">
        <v>19</v>
      </c>
      <c r="AC202">
        <v>0.43</v>
      </c>
      <c r="AD202" s="2">
        <v>39937</v>
      </c>
    </row>
    <row r="203" spans="1:30" x14ac:dyDescent="0.35">
      <c r="A203">
        <v>4274</v>
      </c>
      <c r="B203">
        <v>263</v>
      </c>
      <c r="C203">
        <v>1825</v>
      </c>
      <c r="D203" s="1">
        <v>40516</v>
      </c>
      <c r="E203" t="s">
        <v>20</v>
      </c>
      <c r="F203">
        <v>22</v>
      </c>
      <c r="G203">
        <v>38.26</v>
      </c>
      <c r="H203">
        <v>0.03</v>
      </c>
      <c r="I203" t="s">
        <v>9</v>
      </c>
      <c r="J203" s="8">
        <v>-2.34</v>
      </c>
      <c r="K203" s="8">
        <f>IF(Table3[[#This Row],[Return Status]] = "Returned", 0, Table3[[#This Row],[Profit]])</f>
        <v>-2.34</v>
      </c>
      <c r="L203" s="8" t="str">
        <f>IFERROR(VLOOKUP(Table3[[#This Row],[Order ID]],returns[[Order ID]:[Status]],2,FALSE), "")</f>
        <v/>
      </c>
      <c r="M203">
        <v>1.76</v>
      </c>
      <c r="N203">
        <v>0.7</v>
      </c>
      <c r="O203" t="s">
        <v>1521</v>
      </c>
      <c r="P203" t="s">
        <v>37</v>
      </c>
      <c r="Q203">
        <v>11787</v>
      </c>
      <c r="R203" t="s">
        <v>37</v>
      </c>
      <c r="S203" t="s">
        <v>1979</v>
      </c>
      <c r="T203" t="e">
        <f>VLOOKUP(Table3[[#This Row],[Region]],managers5[],2,FALSE)</f>
        <v>#N/A</v>
      </c>
      <c r="U203" t="s">
        <v>1956</v>
      </c>
      <c r="W203" t="s">
        <v>14</v>
      </c>
      <c r="X203" t="s">
        <v>15</v>
      </c>
      <c r="Y203" t="s">
        <v>16</v>
      </c>
      <c r="Z203" t="s">
        <v>106</v>
      </c>
      <c r="AA203" t="s">
        <v>1118</v>
      </c>
      <c r="AB203" t="s">
        <v>35</v>
      </c>
      <c r="AC203">
        <v>0.56000000000000005</v>
      </c>
      <c r="AD203" s="2">
        <v>40518</v>
      </c>
    </row>
    <row r="204" spans="1:30" x14ac:dyDescent="0.35">
      <c r="A204">
        <v>1799</v>
      </c>
      <c r="B204">
        <v>3548</v>
      </c>
      <c r="C204">
        <v>25314</v>
      </c>
      <c r="D204" s="1">
        <v>40963</v>
      </c>
      <c r="E204" t="s">
        <v>77</v>
      </c>
      <c r="F204">
        <v>43</v>
      </c>
      <c r="G204">
        <v>7679.5119999999897</v>
      </c>
      <c r="H204">
        <v>0</v>
      </c>
      <c r="I204" t="s">
        <v>9</v>
      </c>
      <c r="J204" s="8">
        <v>2307.42</v>
      </c>
      <c r="K204" s="8">
        <f>IF(Table3[[#This Row],[Return Status]] = "Returned", 0, Table3[[#This Row],[Profit]])</f>
        <v>2307.42</v>
      </c>
      <c r="L204" s="8" t="str">
        <f>IFERROR(VLOOKUP(Table3[[#This Row],[Order ID]],returns[[Order ID]:[Status]],2,FALSE), "")</f>
        <v/>
      </c>
      <c r="M204">
        <v>205.99</v>
      </c>
      <c r="N204">
        <v>5</v>
      </c>
      <c r="O204" t="s">
        <v>691</v>
      </c>
      <c r="P204" t="s">
        <v>64</v>
      </c>
      <c r="Q204">
        <v>70364</v>
      </c>
      <c r="R204" t="s">
        <v>65</v>
      </c>
      <c r="S204" t="s">
        <v>1978</v>
      </c>
      <c r="T204" t="e">
        <f>VLOOKUP(Table3[[#This Row],[Region]],managers5[],2,FALSE)</f>
        <v>#N/A</v>
      </c>
      <c r="U204" t="s">
        <v>1957</v>
      </c>
      <c r="V204" t="s">
        <v>1959</v>
      </c>
      <c r="W204" t="s">
        <v>14</v>
      </c>
      <c r="X204" t="s">
        <v>71</v>
      </c>
      <c r="Y204" t="s">
        <v>46</v>
      </c>
      <c r="Z204" t="s">
        <v>86</v>
      </c>
      <c r="AA204" t="s">
        <v>1113</v>
      </c>
      <c r="AB204" t="s">
        <v>19</v>
      </c>
      <c r="AC204">
        <v>0.59</v>
      </c>
      <c r="AD204" s="1">
        <v>40965</v>
      </c>
    </row>
    <row r="205" spans="1:30" x14ac:dyDescent="0.35">
      <c r="A205">
        <v>4309</v>
      </c>
      <c r="B205">
        <v>266</v>
      </c>
      <c r="C205">
        <v>1831</v>
      </c>
      <c r="D205" s="1">
        <v>40513</v>
      </c>
      <c r="E205" t="s">
        <v>41</v>
      </c>
      <c r="F205">
        <v>33</v>
      </c>
      <c r="G205">
        <v>12586.19</v>
      </c>
      <c r="H205">
        <v>0</v>
      </c>
      <c r="I205" t="s">
        <v>49</v>
      </c>
      <c r="J205" s="8">
        <v>619.71</v>
      </c>
      <c r="K205" s="8">
        <f>IF(Table3[[#This Row],[Return Status]] = "Returned", 0, Table3[[#This Row],[Profit]])</f>
        <v>619.71</v>
      </c>
      <c r="L205" s="8" t="str">
        <f>IFERROR(VLOOKUP(Table3[[#This Row],[Order ID]],returns[[Order ID]:[Status]],2,FALSE), "")</f>
        <v/>
      </c>
      <c r="M205">
        <v>370.98</v>
      </c>
      <c r="N205">
        <v>99</v>
      </c>
      <c r="O205" t="s">
        <v>1078</v>
      </c>
      <c r="P205" t="s">
        <v>37</v>
      </c>
      <c r="Q205">
        <v>15228</v>
      </c>
      <c r="R205" t="s">
        <v>37</v>
      </c>
      <c r="S205" t="s">
        <v>1979</v>
      </c>
      <c r="T205" t="e">
        <f>VLOOKUP(Table3[[#This Row],[Region]],managers5[],2,FALSE)</f>
        <v>#N/A</v>
      </c>
      <c r="U205" t="s">
        <v>1956</v>
      </c>
      <c r="W205" t="s">
        <v>14</v>
      </c>
      <c r="X205" t="s">
        <v>24</v>
      </c>
      <c r="Y205" t="s">
        <v>16</v>
      </c>
      <c r="Z205" t="s">
        <v>75</v>
      </c>
      <c r="AA205" t="s">
        <v>1187</v>
      </c>
      <c r="AB205" t="s">
        <v>74</v>
      </c>
      <c r="AC205">
        <v>0.65</v>
      </c>
      <c r="AD205" s="2">
        <v>40514</v>
      </c>
    </row>
    <row r="206" spans="1:30" x14ac:dyDescent="0.35">
      <c r="A206">
        <v>1661</v>
      </c>
      <c r="B206">
        <v>267</v>
      </c>
      <c r="C206">
        <v>1856</v>
      </c>
      <c r="D206" s="1">
        <v>40987</v>
      </c>
      <c r="E206" t="s">
        <v>8</v>
      </c>
      <c r="F206">
        <v>24</v>
      </c>
      <c r="G206">
        <v>1449.3</v>
      </c>
      <c r="H206">
        <v>0.08</v>
      </c>
      <c r="I206" t="s">
        <v>9</v>
      </c>
      <c r="J206" s="8">
        <v>-712.14</v>
      </c>
      <c r="K206" s="8">
        <f>IF(Table3[[#This Row],[Return Status]] = "Returned", 0, Table3[[#This Row],[Profit]])</f>
        <v>-712.14</v>
      </c>
      <c r="L206" s="8" t="str">
        <f>IFERROR(VLOOKUP(Table3[[#This Row],[Order ID]],returns[[Order ID]:[Status]],2,FALSE), "")</f>
        <v/>
      </c>
      <c r="M206">
        <v>60.98</v>
      </c>
      <c r="N206">
        <v>49</v>
      </c>
      <c r="O206" t="s">
        <v>255</v>
      </c>
      <c r="P206" t="s">
        <v>573</v>
      </c>
      <c r="Q206">
        <v>60035</v>
      </c>
      <c r="R206" t="s">
        <v>574</v>
      </c>
      <c r="S206" t="s">
        <v>1977</v>
      </c>
      <c r="T206" t="e">
        <f>VLOOKUP(Table3[[#This Row],[Region]],managers5[],2,FALSE)</f>
        <v>#N/A</v>
      </c>
      <c r="U206" t="s">
        <v>1958</v>
      </c>
      <c r="V206" t="s">
        <v>1959</v>
      </c>
      <c r="W206" t="s">
        <v>14</v>
      </c>
      <c r="X206" t="s">
        <v>24</v>
      </c>
      <c r="Y206" t="s">
        <v>16</v>
      </c>
      <c r="Z206" t="s">
        <v>83</v>
      </c>
      <c r="AA206" t="s">
        <v>878</v>
      </c>
      <c r="AB206" t="s">
        <v>85</v>
      </c>
      <c r="AC206">
        <v>0.59</v>
      </c>
      <c r="AD206" s="1">
        <v>40989</v>
      </c>
    </row>
    <row r="207" spans="1:30" x14ac:dyDescent="0.35">
      <c r="A207">
        <v>1667</v>
      </c>
      <c r="B207">
        <v>268</v>
      </c>
      <c r="C207">
        <v>1856</v>
      </c>
      <c r="D207" s="1">
        <v>40987</v>
      </c>
      <c r="E207" t="s">
        <v>8</v>
      </c>
      <c r="F207">
        <v>43</v>
      </c>
      <c r="G207">
        <v>4374.6864999999998</v>
      </c>
      <c r="H207">
        <v>0.05</v>
      </c>
      <c r="I207" t="s">
        <v>9</v>
      </c>
      <c r="J207" s="8">
        <v>973.16099999999994</v>
      </c>
      <c r="K207" s="8">
        <f>IF(Table3[[#This Row],[Return Status]] = "Returned", 0, Table3[[#This Row],[Profit]])</f>
        <v>973.16099999999994</v>
      </c>
      <c r="L207" s="8" t="str">
        <f>IFERROR(VLOOKUP(Table3[[#This Row],[Order ID]],returns[[Order ID]:[Status]],2,FALSE), "")</f>
        <v/>
      </c>
      <c r="M207">
        <v>125.99</v>
      </c>
      <c r="N207">
        <v>8.08</v>
      </c>
      <c r="O207" t="s">
        <v>255</v>
      </c>
      <c r="P207" t="s">
        <v>573</v>
      </c>
      <c r="Q207">
        <v>60035</v>
      </c>
      <c r="R207" t="s">
        <v>574</v>
      </c>
      <c r="S207" t="s">
        <v>1977</v>
      </c>
      <c r="T207" t="e">
        <f>VLOOKUP(Table3[[#This Row],[Region]],managers5[],2,FALSE)</f>
        <v>#N/A</v>
      </c>
      <c r="U207" t="s">
        <v>1958</v>
      </c>
      <c r="V207" t="s">
        <v>1959</v>
      </c>
      <c r="W207" t="s">
        <v>14</v>
      </c>
      <c r="X207" t="s">
        <v>24</v>
      </c>
      <c r="Y207" t="s">
        <v>46</v>
      </c>
      <c r="Z207" t="s">
        <v>86</v>
      </c>
      <c r="AA207" t="s">
        <v>835</v>
      </c>
      <c r="AB207" t="s">
        <v>19</v>
      </c>
      <c r="AC207">
        <v>0.56999999999999995</v>
      </c>
      <c r="AD207" s="1">
        <v>40988</v>
      </c>
    </row>
    <row r="208" spans="1:30" x14ac:dyDescent="0.35">
      <c r="A208">
        <v>1668</v>
      </c>
      <c r="B208">
        <v>269</v>
      </c>
      <c r="C208">
        <v>1856</v>
      </c>
      <c r="D208" s="1">
        <v>40987</v>
      </c>
      <c r="E208" t="s">
        <v>8</v>
      </c>
      <c r="F208">
        <v>44</v>
      </c>
      <c r="G208">
        <v>4283.2349999999997</v>
      </c>
      <c r="H208">
        <v>0.1</v>
      </c>
      <c r="I208" t="s">
        <v>9</v>
      </c>
      <c r="J208" s="8">
        <v>676.125</v>
      </c>
      <c r="K208" s="8">
        <f>IF(Table3[[#This Row],[Return Status]] = "Returned", 0, Table3[[#This Row],[Profit]])</f>
        <v>676.125</v>
      </c>
      <c r="L208" s="8" t="str">
        <f>IFERROR(VLOOKUP(Table3[[#This Row],[Order ID]],returns[[Order ID]:[Status]],2,FALSE), "")</f>
        <v/>
      </c>
      <c r="M208">
        <v>125.99</v>
      </c>
      <c r="N208">
        <v>8.8000000000000007</v>
      </c>
      <c r="O208" t="s">
        <v>255</v>
      </c>
      <c r="P208" t="s">
        <v>573</v>
      </c>
      <c r="Q208">
        <v>60035</v>
      </c>
      <c r="R208" t="s">
        <v>574</v>
      </c>
      <c r="S208" t="s">
        <v>1977</v>
      </c>
      <c r="T208" t="e">
        <f>VLOOKUP(Table3[[#This Row],[Region]],managers5[],2,FALSE)</f>
        <v>#N/A</v>
      </c>
      <c r="U208" t="s">
        <v>1958</v>
      </c>
      <c r="V208" t="s">
        <v>1959</v>
      </c>
      <c r="W208" t="s">
        <v>14</v>
      </c>
      <c r="X208" t="s">
        <v>24</v>
      </c>
      <c r="Y208" t="s">
        <v>46</v>
      </c>
      <c r="Z208" t="s">
        <v>86</v>
      </c>
      <c r="AA208" t="s">
        <v>102</v>
      </c>
      <c r="AB208" t="s">
        <v>19</v>
      </c>
      <c r="AC208">
        <v>0.59</v>
      </c>
      <c r="AD208" s="1">
        <v>40988</v>
      </c>
    </row>
    <row r="209" spans="1:30" x14ac:dyDescent="0.35">
      <c r="A209">
        <v>6181</v>
      </c>
      <c r="B209">
        <v>270</v>
      </c>
      <c r="C209">
        <v>1857</v>
      </c>
      <c r="D209" s="1">
        <v>40190</v>
      </c>
      <c r="E209" t="s">
        <v>77</v>
      </c>
      <c r="F209">
        <v>37</v>
      </c>
      <c r="G209">
        <v>199.76</v>
      </c>
      <c r="H209">
        <v>7.0000000000000007E-2</v>
      </c>
      <c r="I209" t="s">
        <v>9</v>
      </c>
      <c r="J209" s="8">
        <v>20</v>
      </c>
      <c r="K209" s="8">
        <f>IF(Table3[[#This Row],[Return Status]] = "Returned", 0, Table3[[#This Row],[Profit]])</f>
        <v>20</v>
      </c>
      <c r="L209" s="8" t="str">
        <f>IFERROR(VLOOKUP(Table3[[#This Row],[Order ID]],returns[[Order ID]:[Status]],2,FALSE), "")</f>
        <v/>
      </c>
      <c r="M209">
        <v>5.58</v>
      </c>
      <c r="N209">
        <v>1.99</v>
      </c>
      <c r="O209" t="s">
        <v>737</v>
      </c>
      <c r="P209" t="s">
        <v>189</v>
      </c>
      <c r="Q209">
        <v>98310</v>
      </c>
      <c r="R209" t="s">
        <v>190</v>
      </c>
      <c r="S209" t="s">
        <v>1976</v>
      </c>
      <c r="T209" t="e">
        <f>VLOOKUP(Table3[[#This Row],[Region]],managers5[],2,FALSE)</f>
        <v>#N/A</v>
      </c>
      <c r="U209" t="s">
        <v>1955</v>
      </c>
      <c r="V209" t="s">
        <v>1959</v>
      </c>
      <c r="W209" t="s">
        <v>14</v>
      </c>
      <c r="X209" t="s">
        <v>39</v>
      </c>
      <c r="Y209" t="s">
        <v>16</v>
      </c>
      <c r="Z209" t="s">
        <v>106</v>
      </c>
      <c r="AA209" t="s">
        <v>1836</v>
      </c>
      <c r="AB209" t="s">
        <v>35</v>
      </c>
      <c r="AC209">
        <v>0.46</v>
      </c>
      <c r="AD209" s="2">
        <v>40191</v>
      </c>
    </row>
    <row r="210" spans="1:30" x14ac:dyDescent="0.35">
      <c r="A210">
        <v>4749</v>
      </c>
      <c r="B210">
        <v>271</v>
      </c>
      <c r="C210">
        <v>1863</v>
      </c>
      <c r="D210" s="1">
        <v>40443</v>
      </c>
      <c r="E210" t="s">
        <v>8</v>
      </c>
      <c r="F210">
        <v>26</v>
      </c>
      <c r="G210">
        <v>2415.38</v>
      </c>
      <c r="H210">
        <v>0.08</v>
      </c>
      <c r="I210" t="s">
        <v>49</v>
      </c>
      <c r="J210" s="8">
        <v>-1131.5999999999999</v>
      </c>
      <c r="K210" s="8">
        <f>IF(Table3[[#This Row],[Return Status]] = "Returned", 0, Table3[[#This Row],[Profit]])</f>
        <v>-1131.5999999999999</v>
      </c>
      <c r="L210" s="8" t="str">
        <f>IFERROR(VLOOKUP(Table3[[#This Row],[Order ID]],returns[[Order ID]:[Status]],2,FALSE), "")</f>
        <v/>
      </c>
      <c r="M210">
        <v>95.95</v>
      </c>
      <c r="N210">
        <v>74.349999999999994</v>
      </c>
      <c r="O210" t="s">
        <v>145</v>
      </c>
      <c r="P210" t="s">
        <v>146</v>
      </c>
      <c r="Q210">
        <v>83686</v>
      </c>
      <c r="R210" t="s">
        <v>147</v>
      </c>
      <c r="S210" t="s">
        <v>1976</v>
      </c>
      <c r="T210" t="e">
        <f>VLOOKUP(Table3[[#This Row],[Region]],managers5[],2,FALSE)</f>
        <v>#N/A</v>
      </c>
      <c r="U210" t="s">
        <v>1955</v>
      </c>
      <c r="V210" t="s">
        <v>1959</v>
      </c>
      <c r="W210" t="s">
        <v>14</v>
      </c>
      <c r="X210" t="s">
        <v>15</v>
      </c>
      <c r="Y210" t="s">
        <v>50</v>
      </c>
      <c r="Z210" t="s">
        <v>72</v>
      </c>
      <c r="AA210" t="s">
        <v>359</v>
      </c>
      <c r="AB210" t="s">
        <v>74</v>
      </c>
      <c r="AC210">
        <v>0.56999999999999995</v>
      </c>
      <c r="AD210" s="2">
        <v>40444</v>
      </c>
    </row>
    <row r="211" spans="1:30" x14ac:dyDescent="0.35">
      <c r="A211">
        <v>4500</v>
      </c>
      <c r="B211">
        <v>273</v>
      </c>
      <c r="C211">
        <v>1888</v>
      </c>
      <c r="D211" s="1">
        <v>40481</v>
      </c>
      <c r="E211" t="s">
        <v>8</v>
      </c>
      <c r="F211">
        <v>35</v>
      </c>
      <c r="G211">
        <v>158.25</v>
      </c>
      <c r="H211">
        <v>0.09</v>
      </c>
      <c r="I211" t="s">
        <v>9</v>
      </c>
      <c r="J211" s="8">
        <v>-114.7355</v>
      </c>
      <c r="K211" s="8">
        <f>IF(Table3[[#This Row],[Return Status]] = "Returned", 0, Table3[[#This Row],[Profit]])</f>
        <v>-114.7355</v>
      </c>
      <c r="L211" s="8" t="str">
        <f>IFERROR(VLOOKUP(Table3[[#This Row],[Order ID]],returns[[Order ID]:[Status]],2,FALSE), "")</f>
        <v/>
      </c>
      <c r="M211">
        <v>4.57</v>
      </c>
      <c r="N211">
        <v>5.42</v>
      </c>
      <c r="O211" t="s">
        <v>164</v>
      </c>
      <c r="P211" t="s">
        <v>11</v>
      </c>
      <c r="Q211">
        <v>95969</v>
      </c>
      <c r="R211" t="s">
        <v>12</v>
      </c>
      <c r="S211" t="s">
        <v>1976</v>
      </c>
      <c r="T211" t="e">
        <f>VLOOKUP(Table3[[#This Row],[Region]],managers5[],2,FALSE)</f>
        <v>#N/A</v>
      </c>
      <c r="U211" t="s">
        <v>1955</v>
      </c>
      <c r="V211" t="s">
        <v>1959</v>
      </c>
      <c r="W211" t="s">
        <v>14</v>
      </c>
      <c r="X211" t="s">
        <v>71</v>
      </c>
      <c r="Y211" t="s">
        <v>16</v>
      </c>
      <c r="Z211" t="s">
        <v>17</v>
      </c>
      <c r="AA211" t="s">
        <v>1867</v>
      </c>
      <c r="AB211" t="s">
        <v>19</v>
      </c>
      <c r="AC211">
        <v>0.37</v>
      </c>
      <c r="AD211" s="2">
        <v>40482</v>
      </c>
    </row>
    <row r="212" spans="1:30" x14ac:dyDescent="0.35">
      <c r="A212">
        <v>4509</v>
      </c>
      <c r="B212">
        <v>272</v>
      </c>
      <c r="C212">
        <v>1888</v>
      </c>
      <c r="D212" s="1">
        <v>40481</v>
      </c>
      <c r="E212" t="s">
        <v>8</v>
      </c>
      <c r="F212">
        <v>38</v>
      </c>
      <c r="G212">
        <v>1264.46</v>
      </c>
      <c r="H212">
        <v>0</v>
      </c>
      <c r="I212" t="s">
        <v>49</v>
      </c>
      <c r="J212" s="8">
        <v>-1249.3900000000001</v>
      </c>
      <c r="K212" s="8">
        <f>IF(Table3[[#This Row],[Return Status]] = "Returned", 0, Table3[[#This Row],[Profit]])</f>
        <v>-1249.3900000000001</v>
      </c>
      <c r="L212" s="8" t="str">
        <f>IFERROR(VLOOKUP(Table3[[#This Row],[Order ID]],returns[[Order ID]:[Status]],2,FALSE), "")</f>
        <v/>
      </c>
      <c r="M212">
        <v>31.76</v>
      </c>
      <c r="N212">
        <v>45.51</v>
      </c>
      <c r="O212" t="s">
        <v>164</v>
      </c>
      <c r="P212" t="s">
        <v>11</v>
      </c>
      <c r="Q212">
        <v>94306</v>
      </c>
      <c r="R212" t="s">
        <v>12</v>
      </c>
      <c r="S212" t="s">
        <v>1976</v>
      </c>
      <c r="T212" t="e">
        <f>VLOOKUP(Table3[[#This Row],[Region]],managers5[],2,FALSE)</f>
        <v>#N/A</v>
      </c>
      <c r="U212" t="s">
        <v>1955</v>
      </c>
      <c r="V212" t="s">
        <v>1959</v>
      </c>
      <c r="W212" t="s">
        <v>14</v>
      </c>
      <c r="X212" t="s">
        <v>71</v>
      </c>
      <c r="Y212" t="s">
        <v>50</v>
      </c>
      <c r="Z212" t="s">
        <v>51</v>
      </c>
      <c r="AA212" t="s">
        <v>199</v>
      </c>
      <c r="AB212" t="s">
        <v>53</v>
      </c>
      <c r="AC212">
        <v>0.65</v>
      </c>
      <c r="AD212" s="2">
        <v>40481</v>
      </c>
    </row>
    <row r="213" spans="1:30" x14ac:dyDescent="0.35">
      <c r="A213">
        <v>7856</v>
      </c>
      <c r="B213">
        <v>275</v>
      </c>
      <c r="C213">
        <v>1892</v>
      </c>
      <c r="D213" s="1">
        <v>39897</v>
      </c>
      <c r="E213" t="s">
        <v>32</v>
      </c>
      <c r="F213">
        <v>47</v>
      </c>
      <c r="G213">
        <v>193.63</v>
      </c>
      <c r="H213">
        <v>0.05</v>
      </c>
      <c r="I213" t="s">
        <v>9</v>
      </c>
      <c r="J213" s="8">
        <v>-152.52449999999999</v>
      </c>
      <c r="K213" s="8">
        <f>IF(Table3[[#This Row],[Return Status]] = "Returned", 0, Table3[[#This Row],[Profit]])</f>
        <v>-152.52449999999999</v>
      </c>
      <c r="L213" s="8" t="str">
        <f>IFERROR(VLOOKUP(Table3[[#This Row],[Order ID]],returns[[Order ID]:[Status]],2,FALSE), "")</f>
        <v/>
      </c>
      <c r="M213">
        <v>3.98</v>
      </c>
      <c r="N213">
        <v>5.26</v>
      </c>
      <c r="O213" t="s">
        <v>1712</v>
      </c>
      <c r="P213" t="s">
        <v>37</v>
      </c>
      <c r="Q213">
        <v>19057</v>
      </c>
      <c r="R213" t="s">
        <v>37</v>
      </c>
      <c r="S213" t="s">
        <v>1979</v>
      </c>
      <c r="T213" t="e">
        <f>VLOOKUP(Table3[[#This Row],[Region]],managers5[],2,FALSE)</f>
        <v>#N/A</v>
      </c>
      <c r="U213" t="s">
        <v>1956</v>
      </c>
      <c r="W213" t="s">
        <v>14</v>
      </c>
      <c r="X213" t="s">
        <v>15</v>
      </c>
      <c r="Y213" t="s">
        <v>16</v>
      </c>
      <c r="Z213" t="s">
        <v>17</v>
      </c>
      <c r="AA213" t="s">
        <v>815</v>
      </c>
      <c r="AB213" t="s">
        <v>19</v>
      </c>
      <c r="AC213">
        <v>0.38</v>
      </c>
      <c r="AD213" s="2">
        <v>39901</v>
      </c>
    </row>
    <row r="214" spans="1:30" x14ac:dyDescent="0.35">
      <c r="A214">
        <v>7893</v>
      </c>
      <c r="B214">
        <v>276</v>
      </c>
      <c r="C214">
        <v>1892</v>
      </c>
      <c r="D214" s="1">
        <v>39897</v>
      </c>
      <c r="E214" t="s">
        <v>32</v>
      </c>
      <c r="F214">
        <v>9</v>
      </c>
      <c r="G214">
        <v>64.290000000000006</v>
      </c>
      <c r="H214">
        <v>0.01</v>
      </c>
      <c r="I214" t="s">
        <v>9</v>
      </c>
      <c r="J214" s="8">
        <v>-18.850000000000001</v>
      </c>
      <c r="K214" s="8">
        <f>IF(Table3[[#This Row],[Return Status]] = "Returned", 0, Table3[[#This Row],[Profit]])</f>
        <v>-18.850000000000001</v>
      </c>
      <c r="L214" s="8" t="str">
        <f>IFERROR(VLOOKUP(Table3[[#This Row],[Order ID]],returns[[Order ID]:[Status]],2,FALSE), "")</f>
        <v/>
      </c>
      <c r="M214">
        <v>6.48</v>
      </c>
      <c r="N214">
        <v>5.4</v>
      </c>
      <c r="O214" t="s">
        <v>1712</v>
      </c>
      <c r="P214" t="s">
        <v>37</v>
      </c>
      <c r="Q214">
        <v>19057</v>
      </c>
      <c r="R214" t="s">
        <v>37</v>
      </c>
      <c r="S214" t="s">
        <v>1979</v>
      </c>
      <c r="T214" t="e">
        <f>VLOOKUP(Table3[[#This Row],[Region]],managers5[],2,FALSE)</f>
        <v>#N/A</v>
      </c>
      <c r="U214" t="s">
        <v>1956</v>
      </c>
      <c r="W214" t="s">
        <v>14</v>
      </c>
      <c r="X214" t="s">
        <v>15</v>
      </c>
      <c r="Y214" t="s">
        <v>16</v>
      </c>
      <c r="Z214" t="s">
        <v>30</v>
      </c>
      <c r="AA214" t="s">
        <v>792</v>
      </c>
      <c r="AB214" t="s">
        <v>19</v>
      </c>
      <c r="AC214">
        <v>0.37</v>
      </c>
      <c r="AD214" s="2">
        <v>39897</v>
      </c>
    </row>
    <row r="215" spans="1:30" x14ac:dyDescent="0.35">
      <c r="A215">
        <v>6358</v>
      </c>
      <c r="B215">
        <v>1032</v>
      </c>
      <c r="C215">
        <v>7527</v>
      </c>
      <c r="D215" s="1">
        <v>40158</v>
      </c>
      <c r="E215" t="s">
        <v>20</v>
      </c>
      <c r="F215">
        <v>42</v>
      </c>
      <c r="G215">
        <v>7062.61599999999</v>
      </c>
      <c r="H215">
        <v>0.02</v>
      </c>
      <c r="I215" t="s">
        <v>9</v>
      </c>
      <c r="J215" s="8">
        <v>2288.6369999999902</v>
      </c>
      <c r="K215" s="8">
        <f>IF(Table3[[#This Row],[Return Status]] = "Returned", 0, Table3[[#This Row],[Profit]])</f>
        <v>2288.6369999999902</v>
      </c>
      <c r="L215" s="8" t="str">
        <f>IFERROR(VLOOKUP(Table3[[#This Row],[Order ID]],returns[[Order ID]:[Status]],2,FALSE), "")</f>
        <v/>
      </c>
      <c r="M215">
        <v>195.99</v>
      </c>
      <c r="N215">
        <v>4.2</v>
      </c>
      <c r="O215" t="s">
        <v>184</v>
      </c>
      <c r="P215" t="s">
        <v>43</v>
      </c>
      <c r="Q215">
        <v>23223</v>
      </c>
      <c r="R215" t="s">
        <v>44</v>
      </c>
      <c r="S215" t="s">
        <v>1978</v>
      </c>
      <c r="T215" t="e">
        <f>VLOOKUP(Table3[[#This Row],[Region]],managers5[],2,FALSE)</f>
        <v>#N/A</v>
      </c>
      <c r="U215" t="s">
        <v>1957</v>
      </c>
      <c r="V215" t="s">
        <v>1959</v>
      </c>
      <c r="W215" t="s">
        <v>14</v>
      </c>
      <c r="X215" t="s">
        <v>15</v>
      </c>
      <c r="Y215" t="s">
        <v>46</v>
      </c>
      <c r="Z215" t="s">
        <v>86</v>
      </c>
      <c r="AA215" t="s">
        <v>1177</v>
      </c>
      <c r="AB215" t="s">
        <v>19</v>
      </c>
      <c r="AC215">
        <v>0.56000000000000005</v>
      </c>
      <c r="AD215" s="2">
        <v>40159</v>
      </c>
    </row>
    <row r="216" spans="1:30" x14ac:dyDescent="0.35">
      <c r="A216">
        <v>8259</v>
      </c>
      <c r="B216">
        <v>278</v>
      </c>
      <c r="C216">
        <v>1921</v>
      </c>
      <c r="D216" s="1">
        <v>39830</v>
      </c>
      <c r="E216" t="s">
        <v>20</v>
      </c>
      <c r="F216">
        <v>24</v>
      </c>
      <c r="G216">
        <v>7871.91</v>
      </c>
      <c r="H216">
        <v>0.05</v>
      </c>
      <c r="I216" t="s">
        <v>49</v>
      </c>
      <c r="J216" s="8">
        <v>541.47</v>
      </c>
      <c r="K216" s="8">
        <f>IF(Table3[[#This Row],[Return Status]] = "Returned", 0, Table3[[#This Row],[Profit]])</f>
        <v>0</v>
      </c>
      <c r="L216" s="8" t="str">
        <f>IFERROR(VLOOKUP(Table3[[#This Row],[Order ID]],returns[[Order ID]:[Status]],2,FALSE), "")</f>
        <v>Returned</v>
      </c>
      <c r="M216">
        <v>328.14</v>
      </c>
      <c r="N216">
        <v>91.05</v>
      </c>
      <c r="O216" t="s">
        <v>1248</v>
      </c>
      <c r="P216" t="s">
        <v>204</v>
      </c>
      <c r="Q216">
        <v>2910</v>
      </c>
      <c r="R216" t="s">
        <v>204</v>
      </c>
      <c r="S216" t="s">
        <v>1979</v>
      </c>
      <c r="T216" t="e">
        <f>VLOOKUP(Table3[[#This Row],[Region]],managers5[],2,FALSE)</f>
        <v>#N/A</v>
      </c>
      <c r="U216" t="s">
        <v>1956</v>
      </c>
      <c r="W216" t="s">
        <v>14</v>
      </c>
      <c r="X216" t="s">
        <v>15</v>
      </c>
      <c r="Y216" t="s">
        <v>16</v>
      </c>
      <c r="Z216" t="s">
        <v>83</v>
      </c>
      <c r="AA216" t="s">
        <v>1178</v>
      </c>
      <c r="AB216" t="s">
        <v>74</v>
      </c>
      <c r="AC216">
        <v>0.56999999999999995</v>
      </c>
      <c r="AD216" s="2">
        <v>39832</v>
      </c>
    </row>
    <row r="217" spans="1:30" x14ac:dyDescent="0.35">
      <c r="A217">
        <v>4242</v>
      </c>
      <c r="B217">
        <v>1536</v>
      </c>
      <c r="C217">
        <v>11047</v>
      </c>
      <c r="D217" s="1">
        <v>40522</v>
      </c>
      <c r="E217" t="s">
        <v>32</v>
      </c>
      <c r="F217">
        <v>24</v>
      </c>
      <c r="G217">
        <v>10480.272000000001</v>
      </c>
      <c r="H217">
        <v>7.0000000000000007E-2</v>
      </c>
      <c r="I217" t="s">
        <v>49</v>
      </c>
      <c r="J217" s="8">
        <v>2271.6799999999998</v>
      </c>
      <c r="K217" s="8">
        <f>IF(Table3[[#This Row],[Return Status]] = "Returned", 0, Table3[[#This Row],[Profit]])</f>
        <v>2271.6799999999998</v>
      </c>
      <c r="L217" s="8" t="str">
        <f>IFERROR(VLOOKUP(Table3[[#This Row],[Order ID]],returns[[Order ID]:[Status]],2,FALSE), "")</f>
        <v/>
      </c>
      <c r="M217">
        <v>550.98</v>
      </c>
      <c r="N217">
        <v>64.59</v>
      </c>
      <c r="O217" t="s">
        <v>328</v>
      </c>
      <c r="P217" t="s">
        <v>120</v>
      </c>
      <c r="Q217">
        <v>35211</v>
      </c>
      <c r="R217" t="s">
        <v>56</v>
      </c>
      <c r="S217" t="s">
        <v>1978</v>
      </c>
      <c r="T217" t="e">
        <f>VLOOKUP(Table3[[#This Row],[Region]],managers5[],2,FALSE)</f>
        <v>#N/A</v>
      </c>
      <c r="U217" t="s">
        <v>1957</v>
      </c>
      <c r="V217" t="s">
        <v>1959</v>
      </c>
      <c r="W217" t="s">
        <v>14</v>
      </c>
      <c r="X217" t="s">
        <v>24</v>
      </c>
      <c r="Y217" t="s">
        <v>50</v>
      </c>
      <c r="Z217" t="s">
        <v>51</v>
      </c>
      <c r="AA217" t="s">
        <v>289</v>
      </c>
      <c r="AB217" t="s">
        <v>53</v>
      </c>
      <c r="AC217">
        <v>0.66</v>
      </c>
      <c r="AD217" s="2">
        <v>40524</v>
      </c>
    </row>
    <row r="218" spans="1:30" x14ac:dyDescent="0.35">
      <c r="A218">
        <v>1752</v>
      </c>
      <c r="B218">
        <v>280</v>
      </c>
      <c r="C218">
        <v>1925</v>
      </c>
      <c r="D218" s="1">
        <v>40972</v>
      </c>
      <c r="E218" t="s">
        <v>41</v>
      </c>
      <c r="F218">
        <v>7</v>
      </c>
      <c r="G218">
        <v>1874.37</v>
      </c>
      <c r="H218">
        <v>0.08</v>
      </c>
      <c r="I218" t="s">
        <v>9</v>
      </c>
      <c r="J218" s="8">
        <v>67.84</v>
      </c>
      <c r="K218" s="8">
        <f>IF(Table3[[#This Row],[Return Status]] = "Returned", 0, Table3[[#This Row],[Profit]])</f>
        <v>67.84</v>
      </c>
      <c r="L218" s="8" t="str">
        <f>IFERROR(VLOOKUP(Table3[[#This Row],[Order ID]],returns[[Order ID]:[Status]],2,FALSE), "")</f>
        <v/>
      </c>
      <c r="M218">
        <v>276.2</v>
      </c>
      <c r="N218">
        <v>24.49</v>
      </c>
      <c r="O218" t="s">
        <v>1436</v>
      </c>
      <c r="P218" t="s">
        <v>573</v>
      </c>
      <c r="Q218">
        <v>60035</v>
      </c>
      <c r="R218" t="s">
        <v>574</v>
      </c>
      <c r="S218" t="s">
        <v>1977</v>
      </c>
      <c r="T218" t="e">
        <f>VLOOKUP(Table3[[#This Row],[Region]],managers5[],2,FALSE)</f>
        <v>#N/A</v>
      </c>
      <c r="U218" t="s">
        <v>1958</v>
      </c>
      <c r="V218" t="s">
        <v>1959</v>
      </c>
      <c r="W218" t="s">
        <v>14</v>
      </c>
      <c r="X218" t="s">
        <v>71</v>
      </c>
      <c r="Y218" t="s">
        <v>50</v>
      </c>
      <c r="Z218" t="s">
        <v>72</v>
      </c>
      <c r="AA218" t="s">
        <v>1439</v>
      </c>
      <c r="AB218" t="s">
        <v>85</v>
      </c>
      <c r="AD218" s="1">
        <v>40973</v>
      </c>
    </row>
    <row r="219" spans="1:30" x14ac:dyDescent="0.35">
      <c r="A219">
        <v>7960</v>
      </c>
      <c r="B219">
        <v>281</v>
      </c>
      <c r="C219">
        <v>1952</v>
      </c>
      <c r="D219" s="1">
        <v>39887</v>
      </c>
      <c r="E219" t="s">
        <v>77</v>
      </c>
      <c r="F219">
        <v>24</v>
      </c>
      <c r="G219">
        <v>7287.55</v>
      </c>
      <c r="H219">
        <v>0.04</v>
      </c>
      <c r="I219" t="s">
        <v>49</v>
      </c>
      <c r="J219" s="8">
        <v>-715.77820599999995</v>
      </c>
      <c r="K219" s="8">
        <f>IF(Table3[[#This Row],[Return Status]] = "Returned", 0, Table3[[#This Row],[Profit]])</f>
        <v>-715.77820599999995</v>
      </c>
      <c r="L219" s="8" t="str">
        <f>IFERROR(VLOOKUP(Table3[[#This Row],[Order ID]],returns[[Order ID]:[Status]],2,FALSE), "")</f>
        <v/>
      </c>
      <c r="M219">
        <v>296.18</v>
      </c>
      <c r="N219">
        <v>54.12</v>
      </c>
      <c r="O219" t="s">
        <v>853</v>
      </c>
      <c r="P219" t="s">
        <v>37</v>
      </c>
      <c r="Q219">
        <v>44708</v>
      </c>
      <c r="R219" t="s">
        <v>37</v>
      </c>
      <c r="S219" t="s">
        <v>1979</v>
      </c>
      <c r="T219" t="e">
        <f>VLOOKUP(Table3[[#This Row],[Region]],managers5[],2,FALSE)</f>
        <v>#N/A</v>
      </c>
      <c r="U219" t="s">
        <v>1956</v>
      </c>
      <c r="W219" t="s">
        <v>14</v>
      </c>
      <c r="X219" t="s">
        <v>71</v>
      </c>
      <c r="Y219" t="s">
        <v>50</v>
      </c>
      <c r="Z219" t="s">
        <v>51</v>
      </c>
      <c r="AA219" t="s">
        <v>928</v>
      </c>
      <c r="AB219" t="s">
        <v>53</v>
      </c>
      <c r="AC219">
        <v>0.76</v>
      </c>
      <c r="AD219" s="2">
        <v>39887</v>
      </c>
    </row>
    <row r="220" spans="1:30" x14ac:dyDescent="0.35">
      <c r="A220">
        <v>4327</v>
      </c>
      <c r="B220">
        <v>282</v>
      </c>
      <c r="C220">
        <v>1953</v>
      </c>
      <c r="D220" s="1">
        <v>40511</v>
      </c>
      <c r="E220" t="s">
        <v>20</v>
      </c>
      <c r="F220">
        <v>13</v>
      </c>
      <c r="G220">
        <v>137.63999999999999</v>
      </c>
      <c r="H220">
        <v>0.06</v>
      </c>
      <c r="I220" t="s">
        <v>9</v>
      </c>
      <c r="J220" s="8">
        <v>19.592500000000001</v>
      </c>
      <c r="K220" s="8">
        <f>IF(Table3[[#This Row],[Return Status]] = "Returned", 0, Table3[[#This Row],[Profit]])</f>
        <v>19.592500000000001</v>
      </c>
      <c r="L220" s="8" t="str">
        <f>IFERROR(VLOOKUP(Table3[[#This Row],[Order ID]],returns[[Order ID]:[Status]],2,FALSE), "")</f>
        <v/>
      </c>
      <c r="M220">
        <v>10.91</v>
      </c>
      <c r="N220">
        <v>2.99</v>
      </c>
      <c r="O220" t="s">
        <v>1858</v>
      </c>
      <c r="P220" t="s">
        <v>37</v>
      </c>
      <c r="Q220">
        <v>43068</v>
      </c>
      <c r="R220" t="s">
        <v>37</v>
      </c>
      <c r="S220" t="s">
        <v>1979</v>
      </c>
      <c r="T220" t="e">
        <f>VLOOKUP(Table3[[#This Row],[Region]],managers5[],2,FALSE)</f>
        <v>#N/A</v>
      </c>
      <c r="U220" t="s">
        <v>1956</v>
      </c>
      <c r="W220" t="s">
        <v>14</v>
      </c>
      <c r="X220" t="s">
        <v>15</v>
      </c>
      <c r="Y220" t="s">
        <v>16</v>
      </c>
      <c r="Z220" t="s">
        <v>17</v>
      </c>
      <c r="AA220" t="s">
        <v>1089</v>
      </c>
      <c r="AB220" t="s">
        <v>19</v>
      </c>
      <c r="AC220">
        <v>0.38</v>
      </c>
      <c r="AD220" s="2">
        <v>40511</v>
      </c>
    </row>
    <row r="221" spans="1:30" x14ac:dyDescent="0.35">
      <c r="A221">
        <v>6926</v>
      </c>
      <c r="B221">
        <v>283</v>
      </c>
      <c r="C221">
        <v>1985</v>
      </c>
      <c r="D221" s="1">
        <v>40057</v>
      </c>
      <c r="E221" t="s">
        <v>8</v>
      </c>
      <c r="F221">
        <v>33</v>
      </c>
      <c r="G221">
        <v>15464.01</v>
      </c>
      <c r="H221">
        <v>0.05</v>
      </c>
      <c r="I221" t="s">
        <v>49</v>
      </c>
      <c r="J221" s="8">
        <v>4407.4399999999996</v>
      </c>
      <c r="K221" s="8">
        <f>IF(Table3[[#This Row],[Return Status]] = "Returned", 0, Table3[[#This Row],[Profit]])</f>
        <v>4407.4399999999996</v>
      </c>
      <c r="L221" s="8" t="str">
        <f>IFERROR(VLOOKUP(Table3[[#This Row],[Order ID]],returns[[Order ID]:[Status]],2,FALSE), "")</f>
        <v/>
      </c>
      <c r="M221">
        <v>535.64</v>
      </c>
      <c r="N221">
        <v>14.7</v>
      </c>
      <c r="O221" t="s">
        <v>1190</v>
      </c>
      <c r="P221" t="s">
        <v>204</v>
      </c>
      <c r="Q221">
        <v>2806</v>
      </c>
      <c r="R221" t="s">
        <v>204</v>
      </c>
      <c r="S221" t="s">
        <v>1979</v>
      </c>
      <c r="T221" t="e">
        <f>VLOOKUP(Table3[[#This Row],[Region]],managers5[],2,FALSE)</f>
        <v>#N/A</v>
      </c>
      <c r="U221" t="s">
        <v>1956</v>
      </c>
      <c r="W221" t="s">
        <v>14</v>
      </c>
      <c r="X221" t="s">
        <v>24</v>
      </c>
      <c r="Y221" t="s">
        <v>46</v>
      </c>
      <c r="Z221" t="s">
        <v>124</v>
      </c>
      <c r="AA221" t="s">
        <v>980</v>
      </c>
      <c r="AB221" t="s">
        <v>74</v>
      </c>
      <c r="AC221">
        <v>0.59</v>
      </c>
      <c r="AD221" s="2">
        <v>40059</v>
      </c>
    </row>
    <row r="222" spans="1:30" x14ac:dyDescent="0.35">
      <c r="A222">
        <v>6927</v>
      </c>
      <c r="B222">
        <v>284</v>
      </c>
      <c r="C222">
        <v>1985</v>
      </c>
      <c r="D222" s="1">
        <v>40057</v>
      </c>
      <c r="E222" t="s">
        <v>8</v>
      </c>
      <c r="F222">
        <v>1</v>
      </c>
      <c r="G222">
        <v>11.35</v>
      </c>
      <c r="H222">
        <v>0.09</v>
      </c>
      <c r="I222" t="s">
        <v>9</v>
      </c>
      <c r="J222" s="8">
        <v>-7.96</v>
      </c>
      <c r="K222" s="8">
        <f>IF(Table3[[#This Row],[Return Status]] = "Returned", 0, Table3[[#This Row],[Profit]])</f>
        <v>-7.96</v>
      </c>
      <c r="L222" s="8" t="str">
        <f>IFERROR(VLOOKUP(Table3[[#This Row],[Order ID]],returns[[Order ID]:[Status]],2,FALSE), "")</f>
        <v/>
      </c>
      <c r="M222">
        <v>5.78</v>
      </c>
      <c r="N222">
        <v>5.67</v>
      </c>
      <c r="O222" t="s">
        <v>1190</v>
      </c>
      <c r="P222" t="s">
        <v>37</v>
      </c>
      <c r="Q222">
        <v>7036</v>
      </c>
      <c r="R222" t="s">
        <v>37</v>
      </c>
      <c r="S222" t="s">
        <v>1979</v>
      </c>
      <c r="T222" t="e">
        <f>VLOOKUP(Table3[[#This Row],[Region]],managers5[],2,FALSE)</f>
        <v>#N/A</v>
      </c>
      <c r="U222" t="s">
        <v>1956</v>
      </c>
      <c r="W222" t="s">
        <v>14</v>
      </c>
      <c r="X222" t="s">
        <v>24</v>
      </c>
      <c r="Y222" t="s">
        <v>16</v>
      </c>
      <c r="Z222" t="s">
        <v>30</v>
      </c>
      <c r="AA222" t="s">
        <v>1310</v>
      </c>
      <c r="AB222" t="s">
        <v>19</v>
      </c>
      <c r="AC222">
        <v>0.36</v>
      </c>
      <c r="AD222" s="2">
        <v>40059</v>
      </c>
    </row>
    <row r="223" spans="1:30" x14ac:dyDescent="0.35">
      <c r="A223">
        <v>2587</v>
      </c>
      <c r="B223">
        <v>285</v>
      </c>
      <c r="C223">
        <v>1988</v>
      </c>
      <c r="D223" s="1">
        <v>40821</v>
      </c>
      <c r="E223" t="s">
        <v>8</v>
      </c>
      <c r="F223">
        <v>9</v>
      </c>
      <c r="G223">
        <v>122.14</v>
      </c>
      <c r="H223">
        <v>0.04</v>
      </c>
      <c r="I223" t="s">
        <v>9</v>
      </c>
      <c r="J223" s="8">
        <v>-16.989999999999998</v>
      </c>
      <c r="K223" s="8">
        <f>IF(Table3[[#This Row],[Return Status]] = "Returned", 0, Table3[[#This Row],[Profit]])</f>
        <v>-16.989999999999998</v>
      </c>
      <c r="L223" s="8" t="str">
        <f>IFERROR(VLOOKUP(Table3[[#This Row],[Order ID]],returns[[Order ID]:[Status]],2,FALSE), "")</f>
        <v/>
      </c>
      <c r="M223">
        <v>13.48</v>
      </c>
      <c r="N223">
        <v>4.51</v>
      </c>
      <c r="O223" t="s">
        <v>520</v>
      </c>
      <c r="P223" t="s">
        <v>37</v>
      </c>
      <c r="Q223">
        <v>8871</v>
      </c>
      <c r="R223" t="s">
        <v>37</v>
      </c>
      <c r="S223" t="s">
        <v>1979</v>
      </c>
      <c r="T223" t="e">
        <f>VLOOKUP(Table3[[#This Row],[Region]],managers5[],2,FALSE)</f>
        <v>#N/A</v>
      </c>
      <c r="U223" t="s">
        <v>1956</v>
      </c>
      <c r="W223" t="s">
        <v>14</v>
      </c>
      <c r="X223" t="s">
        <v>71</v>
      </c>
      <c r="Y223" t="s">
        <v>16</v>
      </c>
      <c r="Z223" t="s">
        <v>75</v>
      </c>
      <c r="AA223" t="s">
        <v>76</v>
      </c>
      <c r="AB223" t="s">
        <v>19</v>
      </c>
      <c r="AC223">
        <v>0.59</v>
      </c>
      <c r="AD223" s="1">
        <v>40823</v>
      </c>
    </row>
    <row r="224" spans="1:30" x14ac:dyDescent="0.35">
      <c r="A224">
        <v>650</v>
      </c>
      <c r="B224">
        <v>287</v>
      </c>
      <c r="C224">
        <v>1991</v>
      </c>
      <c r="D224" s="1">
        <v>41158</v>
      </c>
      <c r="E224" t="s">
        <v>8</v>
      </c>
      <c r="F224">
        <v>37</v>
      </c>
      <c r="G224">
        <v>14383.83</v>
      </c>
      <c r="H224">
        <v>0.01</v>
      </c>
      <c r="I224" t="s">
        <v>49</v>
      </c>
      <c r="J224" s="8">
        <v>5050.1000000000004</v>
      </c>
      <c r="K224" s="8">
        <f>IF(Table3[[#This Row],[Return Status]] = "Returned", 0, Table3[[#This Row],[Profit]])</f>
        <v>5050.1000000000004</v>
      </c>
      <c r="L224" s="8" t="str">
        <f>IFERROR(VLOOKUP(Table3[[#This Row],[Order ID]],returns[[Order ID]:[Status]],2,FALSE), "")</f>
        <v/>
      </c>
      <c r="M224">
        <v>399.98</v>
      </c>
      <c r="N224">
        <v>12.06</v>
      </c>
      <c r="O224" t="s">
        <v>829</v>
      </c>
      <c r="P224" t="s">
        <v>37</v>
      </c>
      <c r="Q224">
        <v>15122</v>
      </c>
      <c r="R224" t="s">
        <v>37</v>
      </c>
      <c r="S224" t="s">
        <v>1979</v>
      </c>
      <c r="T224" t="e">
        <f>VLOOKUP(Table3[[#This Row],[Region]],managers5[],2,FALSE)</f>
        <v>#N/A</v>
      </c>
      <c r="U224" t="s">
        <v>1956</v>
      </c>
      <c r="W224" t="s">
        <v>14</v>
      </c>
      <c r="X224" t="s">
        <v>71</v>
      </c>
      <c r="Y224" t="s">
        <v>46</v>
      </c>
      <c r="Z224" t="s">
        <v>124</v>
      </c>
      <c r="AA224" t="s">
        <v>683</v>
      </c>
      <c r="AB224" t="s">
        <v>53</v>
      </c>
      <c r="AC224">
        <v>0.56000000000000005</v>
      </c>
      <c r="AD224" s="1">
        <v>41159</v>
      </c>
    </row>
    <row r="225" spans="1:30" x14ac:dyDescent="0.35">
      <c r="A225">
        <v>656</v>
      </c>
      <c r="B225">
        <v>286</v>
      </c>
      <c r="C225">
        <v>1991</v>
      </c>
      <c r="D225" s="1">
        <v>41158</v>
      </c>
      <c r="E225" t="s">
        <v>8</v>
      </c>
      <c r="F225">
        <v>27</v>
      </c>
      <c r="G225">
        <v>3491.06</v>
      </c>
      <c r="H225">
        <v>0.09</v>
      </c>
      <c r="I225" t="s">
        <v>9</v>
      </c>
      <c r="J225" s="8">
        <v>921.7</v>
      </c>
      <c r="K225" s="8">
        <f>IF(Table3[[#This Row],[Return Status]] = "Returned", 0, Table3[[#This Row],[Profit]])</f>
        <v>921.7</v>
      </c>
      <c r="L225" s="8" t="str">
        <f>IFERROR(VLOOKUP(Table3[[#This Row],[Order ID]],returns[[Order ID]:[Status]],2,FALSE), "")</f>
        <v/>
      </c>
      <c r="M225">
        <v>136.97999999999999</v>
      </c>
      <c r="N225">
        <v>24.49</v>
      </c>
      <c r="O225" t="s">
        <v>829</v>
      </c>
      <c r="P225" t="s">
        <v>37</v>
      </c>
      <c r="Q225">
        <v>15122</v>
      </c>
      <c r="R225" t="s">
        <v>37</v>
      </c>
      <c r="S225" t="s">
        <v>1979</v>
      </c>
      <c r="T225" t="e">
        <f>VLOOKUP(Table3[[#This Row],[Region]],managers5[],2,FALSE)</f>
        <v>#N/A</v>
      </c>
      <c r="U225" t="s">
        <v>1956</v>
      </c>
      <c r="W225" t="s">
        <v>14</v>
      </c>
      <c r="X225" t="s">
        <v>71</v>
      </c>
      <c r="Y225" t="s">
        <v>50</v>
      </c>
      <c r="Z225" t="s">
        <v>61</v>
      </c>
      <c r="AA225" t="s">
        <v>758</v>
      </c>
      <c r="AB225" t="s">
        <v>85</v>
      </c>
      <c r="AC225">
        <v>0.59</v>
      </c>
      <c r="AD225" s="1">
        <v>41158</v>
      </c>
    </row>
    <row r="226" spans="1:30" x14ac:dyDescent="0.35">
      <c r="A226">
        <v>1375</v>
      </c>
      <c r="B226">
        <v>3823</v>
      </c>
      <c r="C226">
        <v>27265</v>
      </c>
      <c r="D226" s="1">
        <v>41035</v>
      </c>
      <c r="E226" t="s">
        <v>41</v>
      </c>
      <c r="F226">
        <v>36</v>
      </c>
      <c r="G226">
        <v>5587.2</v>
      </c>
      <c r="H226">
        <v>0.05</v>
      </c>
      <c r="I226" t="s">
        <v>33</v>
      </c>
      <c r="J226" s="8">
        <v>2254.16</v>
      </c>
      <c r="K226" s="8">
        <f>IF(Table3[[#This Row],[Return Status]] = "Returned", 0, Table3[[#This Row],[Profit]])</f>
        <v>2254.16</v>
      </c>
      <c r="L226" s="8" t="str">
        <f>IFERROR(VLOOKUP(Table3[[#This Row],[Order ID]],returns[[Order ID]:[Status]],2,FALSE), "")</f>
        <v/>
      </c>
      <c r="M226">
        <v>162.93</v>
      </c>
      <c r="N226">
        <v>19.989999999999998</v>
      </c>
      <c r="O226" t="s">
        <v>1277</v>
      </c>
      <c r="P226" t="s">
        <v>43</v>
      </c>
      <c r="Q226">
        <v>37211</v>
      </c>
      <c r="R226" t="s">
        <v>44</v>
      </c>
      <c r="S226" t="s">
        <v>1978</v>
      </c>
      <c r="T226" t="e">
        <f>VLOOKUP(Table3[[#This Row],[Region]],managers5[],2,FALSE)</f>
        <v>#N/A</v>
      </c>
      <c r="U226" t="s">
        <v>1957</v>
      </c>
      <c r="V226" t="s">
        <v>1959</v>
      </c>
      <c r="W226" t="s">
        <v>14</v>
      </c>
      <c r="X226" t="s">
        <v>71</v>
      </c>
      <c r="Y226" t="s">
        <v>16</v>
      </c>
      <c r="Z226" t="s">
        <v>168</v>
      </c>
      <c r="AA226" t="s">
        <v>1281</v>
      </c>
      <c r="AB226" t="s">
        <v>19</v>
      </c>
      <c r="AC226">
        <v>0.39</v>
      </c>
      <c r="AD226" s="1">
        <v>41036</v>
      </c>
    </row>
    <row r="227" spans="1:30" x14ac:dyDescent="0.35">
      <c r="A227">
        <v>904</v>
      </c>
      <c r="B227">
        <v>3332</v>
      </c>
      <c r="C227">
        <v>23812</v>
      </c>
      <c r="D227" s="1">
        <v>41117</v>
      </c>
      <c r="E227" t="s">
        <v>41</v>
      </c>
      <c r="F227">
        <v>32</v>
      </c>
      <c r="G227">
        <v>5845.82</v>
      </c>
      <c r="H227">
        <v>0.1</v>
      </c>
      <c r="I227" t="s">
        <v>49</v>
      </c>
      <c r="J227" s="8">
        <v>2227.89</v>
      </c>
      <c r="K227" s="8">
        <f>IF(Table3[[#This Row],[Return Status]] = "Returned", 0, Table3[[#This Row],[Profit]])</f>
        <v>2227.89</v>
      </c>
      <c r="L227" s="8" t="str">
        <f>IFERROR(VLOOKUP(Table3[[#This Row],[Order ID]],returns[[Order ID]:[Status]],2,FALSE), "")</f>
        <v/>
      </c>
      <c r="M227">
        <v>200.97</v>
      </c>
      <c r="N227">
        <v>15.59</v>
      </c>
      <c r="O227" t="s">
        <v>725</v>
      </c>
      <c r="P227" t="s">
        <v>64</v>
      </c>
      <c r="Q227">
        <v>31313</v>
      </c>
      <c r="R227" t="s">
        <v>65</v>
      </c>
      <c r="S227" t="s">
        <v>1978</v>
      </c>
      <c r="T227" t="e">
        <f>VLOOKUP(Table3[[#This Row],[Region]],managers5[],2,FALSE)</f>
        <v>#N/A</v>
      </c>
      <c r="U227" t="s">
        <v>1957</v>
      </c>
      <c r="V227" t="s">
        <v>1959</v>
      </c>
      <c r="W227" t="s">
        <v>14</v>
      </c>
      <c r="X227" t="s">
        <v>24</v>
      </c>
      <c r="Y227" t="s">
        <v>46</v>
      </c>
      <c r="Z227" t="s">
        <v>124</v>
      </c>
      <c r="AA227" t="s">
        <v>1036</v>
      </c>
      <c r="AB227" t="s">
        <v>74</v>
      </c>
      <c r="AC227">
        <v>0.36</v>
      </c>
      <c r="AD227" s="1">
        <v>41117</v>
      </c>
    </row>
    <row r="228" spans="1:30" x14ac:dyDescent="0.35">
      <c r="A228">
        <v>7791</v>
      </c>
      <c r="B228">
        <v>1185</v>
      </c>
      <c r="C228">
        <v>8646</v>
      </c>
      <c r="D228" s="1">
        <v>39912</v>
      </c>
      <c r="E228" t="s">
        <v>77</v>
      </c>
      <c r="F228">
        <v>29</v>
      </c>
      <c r="G228">
        <v>9558.65</v>
      </c>
      <c r="H228">
        <v>0.09</v>
      </c>
      <c r="I228" t="s">
        <v>49</v>
      </c>
      <c r="J228" s="8">
        <v>2154.0700000000002</v>
      </c>
      <c r="K228" s="8">
        <f>IF(Table3[[#This Row],[Return Status]] = "Returned", 0, Table3[[#This Row],[Profit]])</f>
        <v>2154.0700000000002</v>
      </c>
      <c r="L228" s="8" t="str">
        <f>IFERROR(VLOOKUP(Table3[[#This Row],[Order ID]],returns[[Order ID]:[Status]],2,FALSE), "")</f>
        <v/>
      </c>
      <c r="M228">
        <v>349.45</v>
      </c>
      <c r="N228">
        <v>60</v>
      </c>
      <c r="O228" t="s">
        <v>1923</v>
      </c>
      <c r="P228" t="s">
        <v>120</v>
      </c>
      <c r="Q228">
        <v>32701</v>
      </c>
      <c r="R228" t="s">
        <v>56</v>
      </c>
      <c r="S228" t="s">
        <v>1978</v>
      </c>
      <c r="T228" t="e">
        <f>VLOOKUP(Table3[[#This Row],[Region]],managers5[],2,FALSE)</f>
        <v>#N/A</v>
      </c>
      <c r="U228" t="s">
        <v>1957</v>
      </c>
      <c r="V228" t="s">
        <v>1959</v>
      </c>
      <c r="W228" t="s">
        <v>14</v>
      </c>
      <c r="X228" t="s">
        <v>39</v>
      </c>
      <c r="Y228" t="s">
        <v>50</v>
      </c>
      <c r="Z228" t="s">
        <v>51</v>
      </c>
      <c r="AA228" t="s">
        <v>1391</v>
      </c>
      <c r="AB228" t="s">
        <v>74</v>
      </c>
      <c r="AD228" s="2">
        <v>39913</v>
      </c>
    </row>
    <row r="229" spans="1:30" x14ac:dyDescent="0.35">
      <c r="A229">
        <v>2391</v>
      </c>
      <c r="B229">
        <v>8398</v>
      </c>
      <c r="C229">
        <v>59973</v>
      </c>
      <c r="D229" s="1">
        <v>40862</v>
      </c>
      <c r="E229" t="s">
        <v>32</v>
      </c>
      <c r="F229">
        <v>29</v>
      </c>
      <c r="G229">
        <v>11039.75</v>
      </c>
      <c r="H229">
        <v>0.06</v>
      </c>
      <c r="I229" t="s">
        <v>49</v>
      </c>
      <c r="J229" s="8">
        <v>2148.9699999999998</v>
      </c>
      <c r="K229" s="8">
        <f>IF(Table3[[#This Row],[Return Status]] = "Returned", 0, Table3[[#This Row],[Profit]])</f>
        <v>2148.9699999999998</v>
      </c>
      <c r="L229" s="8" t="str">
        <f>IFERROR(VLOOKUP(Table3[[#This Row],[Order ID]],returns[[Order ID]:[Status]],2,FALSE), "")</f>
        <v/>
      </c>
      <c r="M229">
        <v>400.97</v>
      </c>
      <c r="N229">
        <v>14.7</v>
      </c>
      <c r="O229" t="s">
        <v>833</v>
      </c>
      <c r="P229" t="s">
        <v>645</v>
      </c>
      <c r="Q229">
        <v>70458</v>
      </c>
      <c r="R229" t="s">
        <v>65</v>
      </c>
      <c r="S229" t="s">
        <v>1978</v>
      </c>
      <c r="T229" t="e">
        <f>VLOOKUP(Table3[[#This Row],[Region]],managers5[],2,FALSE)</f>
        <v>#N/A</v>
      </c>
      <c r="U229" t="s">
        <v>1957</v>
      </c>
      <c r="V229" t="s">
        <v>1959</v>
      </c>
      <c r="W229" t="s">
        <v>14</v>
      </c>
      <c r="X229" t="s">
        <v>15</v>
      </c>
      <c r="Y229" t="s">
        <v>46</v>
      </c>
      <c r="Z229" t="s">
        <v>124</v>
      </c>
      <c r="AA229" t="s">
        <v>1614</v>
      </c>
      <c r="AB229" t="s">
        <v>74</v>
      </c>
      <c r="AC229">
        <v>0.59</v>
      </c>
      <c r="AD229" s="1">
        <v>40862</v>
      </c>
    </row>
    <row r="230" spans="1:30" x14ac:dyDescent="0.35">
      <c r="A230">
        <v>2537</v>
      </c>
      <c r="B230">
        <v>384</v>
      </c>
      <c r="C230">
        <v>2657</v>
      </c>
      <c r="D230" s="1">
        <v>40832</v>
      </c>
      <c r="E230" t="s">
        <v>77</v>
      </c>
      <c r="F230">
        <v>30</v>
      </c>
      <c r="G230">
        <v>8316.76</v>
      </c>
      <c r="H230">
        <v>0.05</v>
      </c>
      <c r="I230" t="s">
        <v>49</v>
      </c>
      <c r="J230" s="8">
        <v>2108.8000000000002</v>
      </c>
      <c r="K230" s="8">
        <f>IF(Table3[[#This Row],[Return Status]] = "Returned", 0, Table3[[#This Row],[Profit]])</f>
        <v>2108.8000000000002</v>
      </c>
      <c r="L230" s="8" t="str">
        <f>IFERROR(VLOOKUP(Table3[[#This Row],[Order ID]],returns[[Order ID]:[Status]],2,FALSE), "")</f>
        <v/>
      </c>
      <c r="M230">
        <v>279.81</v>
      </c>
      <c r="N230">
        <v>23.19</v>
      </c>
      <c r="O230" t="s">
        <v>701</v>
      </c>
      <c r="P230" t="s">
        <v>120</v>
      </c>
      <c r="Q230">
        <v>34741</v>
      </c>
      <c r="R230" t="s">
        <v>56</v>
      </c>
      <c r="S230" t="s">
        <v>1978</v>
      </c>
      <c r="T230" t="e">
        <f>VLOOKUP(Table3[[#This Row],[Region]],managers5[],2,FALSE)</f>
        <v>#N/A</v>
      </c>
      <c r="U230" t="s">
        <v>1957</v>
      </c>
      <c r="V230" t="s">
        <v>1959</v>
      </c>
      <c r="W230" t="s">
        <v>14</v>
      </c>
      <c r="X230" t="s">
        <v>24</v>
      </c>
      <c r="Y230" t="s">
        <v>16</v>
      </c>
      <c r="Z230" t="s">
        <v>83</v>
      </c>
      <c r="AA230" t="s">
        <v>1193</v>
      </c>
      <c r="AB230" t="s">
        <v>74</v>
      </c>
      <c r="AC230">
        <v>0.59</v>
      </c>
      <c r="AD230" s="1">
        <v>40834</v>
      </c>
    </row>
    <row r="231" spans="1:30" x14ac:dyDescent="0.35">
      <c r="A231">
        <v>2894</v>
      </c>
      <c r="B231">
        <v>5015</v>
      </c>
      <c r="C231">
        <v>35782</v>
      </c>
      <c r="D231" s="1">
        <v>40760</v>
      </c>
      <c r="E231" t="s">
        <v>32</v>
      </c>
      <c r="F231">
        <v>42</v>
      </c>
      <c r="G231">
        <v>6427.18</v>
      </c>
      <c r="H231">
        <v>0.09</v>
      </c>
      <c r="I231" t="s">
        <v>9</v>
      </c>
      <c r="J231" s="8">
        <v>2097.1030000000001</v>
      </c>
      <c r="K231" s="8">
        <f>IF(Table3[[#This Row],[Return Status]] = "Returned", 0, Table3[[#This Row],[Profit]])</f>
        <v>2097.1030000000001</v>
      </c>
      <c r="L231" s="8" t="str">
        <f>IFERROR(VLOOKUP(Table3[[#This Row],[Order ID]],returns[[Order ID]:[Status]],2,FALSE), "")</f>
        <v/>
      </c>
      <c r="M231">
        <v>165.98</v>
      </c>
      <c r="N231">
        <v>19.989999999999998</v>
      </c>
      <c r="O231" t="s">
        <v>1381</v>
      </c>
      <c r="P231" t="s">
        <v>55</v>
      </c>
      <c r="Q231">
        <v>34698</v>
      </c>
      <c r="R231" t="s">
        <v>56</v>
      </c>
      <c r="S231" t="s">
        <v>1978</v>
      </c>
      <c r="T231" t="e">
        <f>VLOOKUP(Table3[[#This Row],[Region]],managers5[],2,FALSE)</f>
        <v>#N/A</v>
      </c>
      <c r="U231" t="s">
        <v>1957</v>
      </c>
      <c r="V231" t="s">
        <v>1959</v>
      </c>
      <c r="W231" t="s">
        <v>14</v>
      </c>
      <c r="X231" t="s">
        <v>71</v>
      </c>
      <c r="Y231" t="s">
        <v>16</v>
      </c>
      <c r="Z231" t="s">
        <v>17</v>
      </c>
      <c r="AA231" t="s">
        <v>1106</v>
      </c>
      <c r="AB231" t="s">
        <v>19</v>
      </c>
      <c r="AC231">
        <v>0.4</v>
      </c>
      <c r="AD231" s="1">
        <v>40767</v>
      </c>
    </row>
    <row r="232" spans="1:30" x14ac:dyDescent="0.35">
      <c r="A232">
        <v>1515</v>
      </c>
      <c r="B232">
        <v>296</v>
      </c>
      <c r="C232">
        <v>2052</v>
      </c>
      <c r="D232" s="1">
        <v>41011</v>
      </c>
      <c r="E232" t="s">
        <v>77</v>
      </c>
      <c r="F232">
        <v>23</v>
      </c>
      <c r="G232">
        <v>107.93</v>
      </c>
      <c r="H232">
        <v>0</v>
      </c>
      <c r="I232" t="s">
        <v>9</v>
      </c>
      <c r="J232" s="8">
        <v>-68.137500000000003</v>
      </c>
      <c r="K232" s="8">
        <f>IF(Table3[[#This Row],[Return Status]] = "Returned", 0, Table3[[#This Row],[Profit]])</f>
        <v>0</v>
      </c>
      <c r="L232" s="8" t="str">
        <f>IFERROR(VLOOKUP(Table3[[#This Row],[Order ID]],returns[[Order ID]:[Status]],2,FALSE), "")</f>
        <v>Returned</v>
      </c>
      <c r="M232">
        <v>4.13</v>
      </c>
      <c r="N232">
        <v>5.34</v>
      </c>
      <c r="O232" t="s">
        <v>1343</v>
      </c>
      <c r="P232" t="s">
        <v>11</v>
      </c>
      <c r="Q232">
        <v>90022</v>
      </c>
      <c r="R232" t="s">
        <v>12</v>
      </c>
      <c r="S232" t="s">
        <v>1976</v>
      </c>
      <c r="T232" t="e">
        <f>VLOOKUP(Table3[[#This Row],[Region]],managers5[],2,FALSE)</f>
        <v>#N/A</v>
      </c>
      <c r="U232" t="s">
        <v>1955</v>
      </c>
      <c r="V232" t="s">
        <v>1959</v>
      </c>
      <c r="W232" t="s">
        <v>14</v>
      </c>
      <c r="X232" t="s">
        <v>15</v>
      </c>
      <c r="Y232" t="s">
        <v>16</v>
      </c>
      <c r="Z232" t="s">
        <v>17</v>
      </c>
      <c r="AA232" t="s">
        <v>252</v>
      </c>
      <c r="AB232" t="s">
        <v>19</v>
      </c>
      <c r="AC232">
        <v>0.38</v>
      </c>
      <c r="AD232" s="1">
        <v>41013</v>
      </c>
    </row>
    <row r="233" spans="1:30" x14ac:dyDescent="0.35">
      <c r="A233">
        <v>7193</v>
      </c>
      <c r="B233">
        <v>3517</v>
      </c>
      <c r="C233">
        <v>25060</v>
      </c>
      <c r="D233" s="1">
        <v>40014</v>
      </c>
      <c r="E233" t="s">
        <v>8</v>
      </c>
      <c r="F233">
        <v>6</v>
      </c>
      <c r="G233">
        <v>7767.02</v>
      </c>
      <c r="H233">
        <v>0.03</v>
      </c>
      <c r="I233" t="s">
        <v>9</v>
      </c>
      <c r="J233" s="8">
        <v>2070.6170000000002</v>
      </c>
      <c r="K233" s="8">
        <f>IF(Table3[[#This Row],[Return Status]] = "Returned", 0, Table3[[#This Row],[Profit]])</f>
        <v>2070.6170000000002</v>
      </c>
      <c r="L233" s="8" t="str">
        <f>IFERROR(VLOOKUP(Table3[[#This Row],[Order ID]],returns[[Order ID]:[Status]],2,FALSE), "")</f>
        <v/>
      </c>
      <c r="M233">
        <v>1270.99</v>
      </c>
      <c r="N233">
        <v>19.989999999999998</v>
      </c>
      <c r="O233" t="s">
        <v>1657</v>
      </c>
      <c r="P233" t="s">
        <v>43</v>
      </c>
      <c r="Q233">
        <v>37922</v>
      </c>
      <c r="R233" t="s">
        <v>44</v>
      </c>
      <c r="S233" t="s">
        <v>1978</v>
      </c>
      <c r="T233" t="e">
        <f>VLOOKUP(Table3[[#This Row],[Region]],managers5[],2,FALSE)</f>
        <v>#N/A</v>
      </c>
      <c r="U233" t="s">
        <v>1957</v>
      </c>
      <c r="V233" t="s">
        <v>1959</v>
      </c>
      <c r="W233" t="s">
        <v>14</v>
      </c>
      <c r="X233" t="s">
        <v>39</v>
      </c>
      <c r="Y233" t="s">
        <v>16</v>
      </c>
      <c r="Z233" t="s">
        <v>17</v>
      </c>
      <c r="AA233" t="s">
        <v>435</v>
      </c>
      <c r="AB233" t="s">
        <v>19</v>
      </c>
      <c r="AC233">
        <v>0.35</v>
      </c>
      <c r="AD233" s="2">
        <v>40016</v>
      </c>
    </row>
    <row r="234" spans="1:30" x14ac:dyDescent="0.35">
      <c r="A234">
        <v>5170</v>
      </c>
      <c r="B234">
        <v>2266</v>
      </c>
      <c r="C234">
        <v>16289</v>
      </c>
      <c r="D234" s="1">
        <v>40376</v>
      </c>
      <c r="E234" t="s">
        <v>77</v>
      </c>
      <c r="F234">
        <v>49</v>
      </c>
      <c r="G234">
        <v>5610.6120000000001</v>
      </c>
      <c r="H234">
        <v>0.01</v>
      </c>
      <c r="I234" t="s">
        <v>9</v>
      </c>
      <c r="J234" s="8">
        <v>2040.867</v>
      </c>
      <c r="K234" s="8">
        <f>IF(Table3[[#This Row],[Return Status]] = "Returned", 0, Table3[[#This Row],[Profit]])</f>
        <v>2040.867</v>
      </c>
      <c r="L234" s="8" t="str">
        <f>IFERROR(VLOOKUP(Table3[[#This Row],[Order ID]],returns[[Order ID]:[Status]],2,FALSE), "")</f>
        <v/>
      </c>
      <c r="M234">
        <v>125.99</v>
      </c>
      <c r="N234">
        <v>2.5</v>
      </c>
      <c r="O234" t="s">
        <v>1366</v>
      </c>
      <c r="P234" t="s">
        <v>120</v>
      </c>
      <c r="Q234">
        <v>71901</v>
      </c>
      <c r="R234" t="s">
        <v>56</v>
      </c>
      <c r="S234" t="s">
        <v>1978</v>
      </c>
      <c r="T234" t="e">
        <f>VLOOKUP(Table3[[#This Row],[Region]],managers5[],2,FALSE)</f>
        <v>#N/A</v>
      </c>
      <c r="U234" t="s">
        <v>1957</v>
      </c>
      <c r="V234" t="s">
        <v>1959</v>
      </c>
      <c r="W234" t="s">
        <v>14</v>
      </c>
      <c r="X234" t="s">
        <v>71</v>
      </c>
      <c r="Y234" t="s">
        <v>46</v>
      </c>
      <c r="Z234" t="s">
        <v>86</v>
      </c>
      <c r="AA234" t="s">
        <v>1849</v>
      </c>
      <c r="AB234" t="s">
        <v>19</v>
      </c>
      <c r="AC234">
        <v>0.57999999999999996</v>
      </c>
      <c r="AD234" s="2">
        <v>40378</v>
      </c>
    </row>
    <row r="235" spans="1:30" x14ac:dyDescent="0.35">
      <c r="A235">
        <v>4861</v>
      </c>
      <c r="B235">
        <v>301</v>
      </c>
      <c r="C235">
        <v>2055</v>
      </c>
      <c r="D235" s="1">
        <v>40424</v>
      </c>
      <c r="E235" t="s">
        <v>41</v>
      </c>
      <c r="F235">
        <v>7</v>
      </c>
      <c r="G235">
        <v>66.41</v>
      </c>
      <c r="H235">
        <v>0.05</v>
      </c>
      <c r="I235" t="s">
        <v>9</v>
      </c>
      <c r="J235" s="8">
        <v>-32.35</v>
      </c>
      <c r="K235" s="8">
        <f>IF(Table3[[#This Row],[Return Status]] = "Returned", 0, Table3[[#This Row],[Profit]])</f>
        <v>0</v>
      </c>
      <c r="L235" s="8" t="str">
        <f>IFERROR(VLOOKUP(Table3[[#This Row],[Order ID]],returns[[Order ID]:[Status]],2,FALSE), "")</f>
        <v>Returned</v>
      </c>
      <c r="M235">
        <v>8.74</v>
      </c>
      <c r="N235">
        <v>8.2899999999999991</v>
      </c>
      <c r="O235" t="s">
        <v>126</v>
      </c>
      <c r="P235" t="s">
        <v>11</v>
      </c>
      <c r="Q235">
        <v>94509</v>
      </c>
      <c r="R235" t="s">
        <v>12</v>
      </c>
      <c r="S235" t="s">
        <v>1976</v>
      </c>
      <c r="T235" t="e">
        <f>VLOOKUP(Table3[[#This Row],[Region]],managers5[],2,FALSE)</f>
        <v>#N/A</v>
      </c>
      <c r="U235" t="s">
        <v>1955</v>
      </c>
      <c r="V235" t="s">
        <v>1959</v>
      </c>
      <c r="W235" t="s">
        <v>14</v>
      </c>
      <c r="X235" t="s">
        <v>15</v>
      </c>
      <c r="Y235" t="s">
        <v>16</v>
      </c>
      <c r="Z235" t="s">
        <v>168</v>
      </c>
      <c r="AA235" t="s">
        <v>515</v>
      </c>
      <c r="AB235" t="s">
        <v>19</v>
      </c>
      <c r="AC235">
        <v>0.38</v>
      </c>
      <c r="AD235" s="2">
        <v>40426</v>
      </c>
    </row>
    <row r="236" spans="1:30" x14ac:dyDescent="0.35">
      <c r="A236">
        <v>5805</v>
      </c>
      <c r="B236">
        <v>302</v>
      </c>
      <c r="C236">
        <v>2084</v>
      </c>
      <c r="D236" s="1">
        <v>40253</v>
      </c>
      <c r="E236" t="s">
        <v>77</v>
      </c>
      <c r="F236">
        <v>16</v>
      </c>
      <c r="G236">
        <v>692.73</v>
      </c>
      <c r="H236">
        <v>0.01</v>
      </c>
      <c r="I236" t="s">
        <v>9</v>
      </c>
      <c r="J236" s="8">
        <v>94.97</v>
      </c>
      <c r="K236" s="8">
        <f>IF(Table3[[#This Row],[Return Status]] = "Returned", 0, Table3[[#This Row],[Profit]])</f>
        <v>94.97</v>
      </c>
      <c r="L236" s="8" t="str">
        <f>IFERROR(VLOOKUP(Table3[[#This Row],[Order ID]],returns[[Order ID]:[Status]],2,FALSE), "")</f>
        <v/>
      </c>
      <c r="M236">
        <v>40.99</v>
      </c>
      <c r="N236">
        <v>17.48</v>
      </c>
      <c r="O236" t="s">
        <v>977</v>
      </c>
      <c r="P236" t="s">
        <v>131</v>
      </c>
      <c r="Q236">
        <v>4092</v>
      </c>
      <c r="R236" t="s">
        <v>132</v>
      </c>
      <c r="S236" t="s">
        <v>1979</v>
      </c>
      <c r="T236" t="e">
        <f>VLOOKUP(Table3[[#This Row],[Region]],managers5[],2,FALSE)</f>
        <v>#N/A</v>
      </c>
      <c r="U236" t="s">
        <v>1956</v>
      </c>
      <c r="W236" t="s">
        <v>14</v>
      </c>
      <c r="X236" t="s">
        <v>71</v>
      </c>
      <c r="Y236" t="s">
        <v>16</v>
      </c>
      <c r="Z236" t="s">
        <v>30</v>
      </c>
      <c r="AA236" t="s">
        <v>505</v>
      </c>
      <c r="AB236" t="s">
        <v>19</v>
      </c>
      <c r="AC236">
        <v>0.36</v>
      </c>
      <c r="AD236" s="2">
        <v>40255</v>
      </c>
    </row>
    <row r="237" spans="1:30" x14ac:dyDescent="0.35">
      <c r="A237">
        <v>3265</v>
      </c>
      <c r="B237">
        <v>7245</v>
      </c>
      <c r="C237">
        <v>51650</v>
      </c>
      <c r="D237" s="1">
        <v>40695</v>
      </c>
      <c r="E237" t="s">
        <v>77</v>
      </c>
      <c r="F237">
        <v>43</v>
      </c>
      <c r="G237">
        <v>10854.83</v>
      </c>
      <c r="H237">
        <v>0.08</v>
      </c>
      <c r="I237" t="s">
        <v>49</v>
      </c>
      <c r="J237" s="8">
        <v>2039.41</v>
      </c>
      <c r="K237" s="8">
        <f>IF(Table3[[#This Row],[Return Status]] = "Returned", 0, Table3[[#This Row],[Profit]])</f>
        <v>2039.41</v>
      </c>
      <c r="L237" s="8" t="str">
        <f>IFERROR(VLOOKUP(Table3[[#This Row],[Order ID]],returns[[Order ID]:[Status]],2,FALSE), "")</f>
        <v/>
      </c>
      <c r="M237">
        <v>270.97000000000003</v>
      </c>
      <c r="N237">
        <v>28.06</v>
      </c>
      <c r="O237" t="s">
        <v>816</v>
      </c>
      <c r="P237" t="s">
        <v>55</v>
      </c>
      <c r="Q237">
        <v>32808</v>
      </c>
      <c r="R237" t="s">
        <v>56</v>
      </c>
      <c r="S237" t="s">
        <v>1978</v>
      </c>
      <c r="T237" t="e">
        <f>VLOOKUP(Table3[[#This Row],[Region]],managers5[],2,FALSE)</f>
        <v>#N/A</v>
      </c>
      <c r="U237" t="s">
        <v>1957</v>
      </c>
      <c r="V237" t="s">
        <v>1959</v>
      </c>
      <c r="W237" t="s">
        <v>14</v>
      </c>
      <c r="X237" t="s">
        <v>39</v>
      </c>
      <c r="Y237" t="s">
        <v>46</v>
      </c>
      <c r="Z237" t="s">
        <v>124</v>
      </c>
      <c r="AA237" t="s">
        <v>828</v>
      </c>
      <c r="AB237" t="s">
        <v>74</v>
      </c>
      <c r="AC237">
        <v>0.56000000000000005</v>
      </c>
      <c r="AD237" s="1">
        <v>40697</v>
      </c>
    </row>
    <row r="238" spans="1:30" x14ac:dyDescent="0.35">
      <c r="A238">
        <v>5417</v>
      </c>
      <c r="B238">
        <v>2092</v>
      </c>
      <c r="C238">
        <v>14978</v>
      </c>
      <c r="D238" s="1">
        <v>40325</v>
      </c>
      <c r="E238" t="s">
        <v>41</v>
      </c>
      <c r="F238">
        <v>14</v>
      </c>
      <c r="G238">
        <v>12043.88</v>
      </c>
      <c r="H238">
        <v>7.0000000000000007E-2</v>
      </c>
      <c r="I238" t="s">
        <v>49</v>
      </c>
      <c r="J238" s="8">
        <v>2011.31</v>
      </c>
      <c r="K238" s="8">
        <f>IF(Table3[[#This Row],[Return Status]] = "Returned", 0, Table3[[#This Row],[Profit]])</f>
        <v>2011.31</v>
      </c>
      <c r="L238" s="8" t="str">
        <f>IFERROR(VLOOKUP(Table3[[#This Row],[Order ID]],returns[[Order ID]:[Status]],2,FALSE), "")</f>
        <v/>
      </c>
      <c r="M238">
        <v>880.98</v>
      </c>
      <c r="N238">
        <v>44.55</v>
      </c>
      <c r="O238" t="s">
        <v>959</v>
      </c>
      <c r="P238" t="s">
        <v>64</v>
      </c>
      <c r="Q238">
        <v>30721</v>
      </c>
      <c r="R238" t="s">
        <v>65</v>
      </c>
      <c r="S238" t="s">
        <v>1978</v>
      </c>
      <c r="T238" t="e">
        <f>VLOOKUP(Table3[[#This Row],[Region]],managers5[],2,FALSE)</f>
        <v>#N/A</v>
      </c>
      <c r="U238" t="s">
        <v>1957</v>
      </c>
      <c r="V238" t="s">
        <v>1959</v>
      </c>
      <c r="W238" t="s">
        <v>14</v>
      </c>
      <c r="X238" t="s">
        <v>71</v>
      </c>
      <c r="Y238" t="s">
        <v>50</v>
      </c>
      <c r="Z238" t="s">
        <v>219</v>
      </c>
      <c r="AA238" t="s">
        <v>220</v>
      </c>
      <c r="AB238" t="s">
        <v>53</v>
      </c>
      <c r="AC238">
        <v>0.62</v>
      </c>
      <c r="AD238" s="2">
        <v>40326</v>
      </c>
    </row>
    <row r="239" spans="1:30" x14ac:dyDescent="0.35">
      <c r="A239">
        <v>2532</v>
      </c>
      <c r="B239">
        <v>245</v>
      </c>
      <c r="C239">
        <v>1666</v>
      </c>
      <c r="D239" s="1">
        <v>40833</v>
      </c>
      <c r="E239" t="s">
        <v>41</v>
      </c>
      <c r="F239">
        <v>19</v>
      </c>
      <c r="G239">
        <v>5642.18</v>
      </c>
      <c r="H239">
        <v>0.09</v>
      </c>
      <c r="I239" t="s">
        <v>33</v>
      </c>
      <c r="J239" s="8">
        <v>1996.6755000000001</v>
      </c>
      <c r="K239" s="8">
        <f>IF(Table3[[#This Row],[Return Status]] = "Returned", 0, Table3[[#This Row],[Profit]])</f>
        <v>1996.6755000000001</v>
      </c>
      <c r="L239" s="8" t="str">
        <f>IFERROR(VLOOKUP(Table3[[#This Row],[Order ID]],returns[[Order ID]:[Status]],2,FALSE), "")</f>
        <v/>
      </c>
      <c r="M239">
        <v>315.98</v>
      </c>
      <c r="N239">
        <v>19.989999999999998</v>
      </c>
      <c r="O239" t="s">
        <v>1027</v>
      </c>
      <c r="P239" t="s">
        <v>64</v>
      </c>
      <c r="Q239">
        <v>70506</v>
      </c>
      <c r="R239" t="s">
        <v>65</v>
      </c>
      <c r="S239" t="s">
        <v>1978</v>
      </c>
      <c r="T239" t="e">
        <f>VLOOKUP(Table3[[#This Row],[Region]],managers5[],2,FALSE)</f>
        <v>#N/A</v>
      </c>
      <c r="U239" t="s">
        <v>1957</v>
      </c>
      <c r="V239" t="s">
        <v>1959</v>
      </c>
      <c r="W239" t="s">
        <v>14</v>
      </c>
      <c r="X239" t="s">
        <v>71</v>
      </c>
      <c r="Y239" t="s">
        <v>16</v>
      </c>
      <c r="Z239" t="s">
        <v>17</v>
      </c>
      <c r="AA239" t="s">
        <v>414</v>
      </c>
      <c r="AB239" t="s">
        <v>19</v>
      </c>
      <c r="AC239">
        <v>0.38</v>
      </c>
      <c r="AD239" s="1">
        <v>40835</v>
      </c>
    </row>
    <row r="240" spans="1:30" x14ac:dyDescent="0.35">
      <c r="A240">
        <v>1531</v>
      </c>
      <c r="B240">
        <v>6416</v>
      </c>
      <c r="C240">
        <v>45575</v>
      </c>
      <c r="D240" s="1">
        <v>41011</v>
      </c>
      <c r="E240" t="s">
        <v>41</v>
      </c>
      <c r="F240">
        <v>46</v>
      </c>
      <c r="G240">
        <v>3849.17</v>
      </c>
      <c r="H240">
        <v>0.06</v>
      </c>
      <c r="I240" t="s">
        <v>9</v>
      </c>
      <c r="J240" s="8">
        <v>1982.78</v>
      </c>
      <c r="K240" s="8">
        <f>IF(Table3[[#This Row],[Return Status]] = "Returned", 0, Table3[[#This Row],[Profit]])</f>
        <v>1982.78</v>
      </c>
      <c r="L240" s="8" t="str">
        <f>IFERROR(VLOOKUP(Table3[[#This Row],[Order ID]],returns[[Order ID]:[Status]],2,FALSE), "")</f>
        <v/>
      </c>
      <c r="M240">
        <v>83.98</v>
      </c>
      <c r="N240">
        <v>5.01</v>
      </c>
      <c r="O240" t="s">
        <v>1211</v>
      </c>
      <c r="P240" t="s">
        <v>55</v>
      </c>
      <c r="Q240">
        <v>34142</v>
      </c>
      <c r="R240" t="s">
        <v>56</v>
      </c>
      <c r="S240" t="s">
        <v>1978</v>
      </c>
      <c r="T240" t="e">
        <f>VLOOKUP(Table3[[#This Row],[Region]],managers5[],2,FALSE)</f>
        <v>#N/A</v>
      </c>
      <c r="U240" t="s">
        <v>1957</v>
      </c>
      <c r="V240" t="s">
        <v>1959</v>
      </c>
      <c r="W240" t="s">
        <v>14</v>
      </c>
      <c r="X240" t="s">
        <v>15</v>
      </c>
      <c r="Y240" t="s">
        <v>16</v>
      </c>
      <c r="Z240" t="s">
        <v>168</v>
      </c>
      <c r="AA240" t="s">
        <v>398</v>
      </c>
      <c r="AB240" t="s">
        <v>19</v>
      </c>
      <c r="AC240">
        <v>0.38</v>
      </c>
      <c r="AD240" s="1">
        <v>41011</v>
      </c>
    </row>
    <row r="241" spans="1:30" x14ac:dyDescent="0.35">
      <c r="A241">
        <v>7889</v>
      </c>
      <c r="B241">
        <v>4376</v>
      </c>
      <c r="C241">
        <v>31174</v>
      </c>
      <c r="D241" s="1">
        <v>39898</v>
      </c>
      <c r="E241" t="s">
        <v>8</v>
      </c>
      <c r="F241">
        <v>20</v>
      </c>
      <c r="G241">
        <v>4520.6000000000004</v>
      </c>
      <c r="H241">
        <v>7.0000000000000007E-2</v>
      </c>
      <c r="I241" t="s">
        <v>9</v>
      </c>
      <c r="J241" s="8">
        <v>1944.38</v>
      </c>
      <c r="K241" s="8">
        <f>IF(Table3[[#This Row],[Return Status]] = "Returned", 0, Table3[[#This Row],[Profit]])</f>
        <v>1944.38</v>
      </c>
      <c r="L241" s="8" t="str">
        <f>IFERROR(VLOOKUP(Table3[[#This Row],[Order ID]],returns[[Order ID]:[Status]],2,FALSE), "")</f>
        <v/>
      </c>
      <c r="M241">
        <v>225.04</v>
      </c>
      <c r="N241">
        <v>11.79</v>
      </c>
      <c r="O241" t="s">
        <v>349</v>
      </c>
      <c r="P241" t="s">
        <v>43</v>
      </c>
      <c r="Q241">
        <v>23701</v>
      </c>
      <c r="R241" t="s">
        <v>44</v>
      </c>
      <c r="S241" t="s">
        <v>1978</v>
      </c>
      <c r="T241" t="e">
        <f>VLOOKUP(Table3[[#This Row],[Region]],managers5[],2,FALSE)</f>
        <v>#N/A</v>
      </c>
      <c r="U241" t="s">
        <v>1957</v>
      </c>
      <c r="V241" t="s">
        <v>1959</v>
      </c>
      <c r="W241" t="s">
        <v>14</v>
      </c>
      <c r="X241" t="s">
        <v>39</v>
      </c>
      <c r="Y241" t="s">
        <v>16</v>
      </c>
      <c r="Z241" t="s">
        <v>83</v>
      </c>
      <c r="AA241" t="s">
        <v>1330</v>
      </c>
      <c r="AB241" t="s">
        <v>69</v>
      </c>
      <c r="AC241">
        <v>0.42</v>
      </c>
      <c r="AD241" s="2">
        <v>39898</v>
      </c>
    </row>
    <row r="242" spans="1:30" x14ac:dyDescent="0.35">
      <c r="A242">
        <v>7466</v>
      </c>
      <c r="B242">
        <v>311</v>
      </c>
      <c r="C242">
        <v>2150</v>
      </c>
      <c r="D242" s="1">
        <v>39966</v>
      </c>
      <c r="E242" t="s">
        <v>20</v>
      </c>
      <c r="F242">
        <v>21</v>
      </c>
      <c r="G242">
        <v>3905.75</v>
      </c>
      <c r="H242">
        <v>0.01</v>
      </c>
      <c r="I242" t="s">
        <v>49</v>
      </c>
      <c r="J242" s="8">
        <v>55.301850000000002</v>
      </c>
      <c r="K242" s="8">
        <f>IF(Table3[[#This Row],[Return Status]] = "Returned", 0, Table3[[#This Row],[Profit]])</f>
        <v>55.301850000000002</v>
      </c>
      <c r="L242" s="8" t="str">
        <f>IFERROR(VLOOKUP(Table3[[#This Row],[Order ID]],returns[[Order ID]:[Status]],2,FALSE), "")</f>
        <v/>
      </c>
      <c r="M242">
        <v>179.29</v>
      </c>
      <c r="N242">
        <v>29.21</v>
      </c>
      <c r="O242" t="s">
        <v>448</v>
      </c>
      <c r="P242" t="s">
        <v>131</v>
      </c>
      <c r="Q242">
        <v>21113</v>
      </c>
      <c r="R242" t="s">
        <v>132</v>
      </c>
      <c r="S242" t="s">
        <v>1979</v>
      </c>
      <c r="T242" t="e">
        <f>VLOOKUP(Table3[[#This Row],[Region]],managers5[],2,FALSE)</f>
        <v>#N/A</v>
      </c>
      <c r="U242" t="s">
        <v>1956</v>
      </c>
      <c r="W242" t="s">
        <v>14</v>
      </c>
      <c r="X242" t="s">
        <v>71</v>
      </c>
      <c r="Y242" t="s">
        <v>50</v>
      </c>
      <c r="Z242" t="s">
        <v>51</v>
      </c>
      <c r="AA242" t="s">
        <v>896</v>
      </c>
      <c r="AB242" t="s">
        <v>53</v>
      </c>
      <c r="AC242">
        <v>0.76</v>
      </c>
      <c r="AD242" s="2">
        <v>39968</v>
      </c>
    </row>
    <row r="243" spans="1:30" x14ac:dyDescent="0.35">
      <c r="A243">
        <v>7326</v>
      </c>
      <c r="B243">
        <v>321</v>
      </c>
      <c r="C243">
        <v>2211</v>
      </c>
      <c r="D243" s="1">
        <v>39993</v>
      </c>
      <c r="E243" t="s">
        <v>77</v>
      </c>
      <c r="F243">
        <v>14</v>
      </c>
      <c r="G243">
        <v>95.89</v>
      </c>
      <c r="H243">
        <v>0</v>
      </c>
      <c r="I243" t="s">
        <v>9</v>
      </c>
      <c r="J243" s="8">
        <v>-46.31</v>
      </c>
      <c r="K243" s="8">
        <f>IF(Table3[[#This Row],[Return Status]] = "Returned", 0, Table3[[#This Row],[Profit]])</f>
        <v>-46.31</v>
      </c>
      <c r="L243" s="8" t="str">
        <f>IFERROR(VLOOKUP(Table3[[#This Row],[Order ID]],returns[[Order ID]:[Status]],2,FALSE), "")</f>
        <v/>
      </c>
      <c r="M243">
        <v>5.98</v>
      </c>
      <c r="N243">
        <v>7.15</v>
      </c>
      <c r="O243" t="s">
        <v>448</v>
      </c>
      <c r="P243" t="s">
        <v>131</v>
      </c>
      <c r="Q243">
        <v>21113</v>
      </c>
      <c r="R243" t="s">
        <v>132</v>
      </c>
      <c r="S243" t="s">
        <v>1979</v>
      </c>
      <c r="T243" t="e">
        <f>VLOOKUP(Table3[[#This Row],[Region]],managers5[],2,FALSE)</f>
        <v>#N/A</v>
      </c>
      <c r="U243" t="s">
        <v>1956</v>
      </c>
      <c r="W243" t="s">
        <v>14</v>
      </c>
      <c r="X243" t="s">
        <v>24</v>
      </c>
      <c r="Y243" t="s">
        <v>16</v>
      </c>
      <c r="Z243" t="s">
        <v>30</v>
      </c>
      <c r="AA243" t="s">
        <v>646</v>
      </c>
      <c r="AB243" t="s">
        <v>19</v>
      </c>
      <c r="AC243">
        <v>0.36</v>
      </c>
      <c r="AD243" s="2">
        <v>39995</v>
      </c>
    </row>
    <row r="244" spans="1:30" x14ac:dyDescent="0.35">
      <c r="A244">
        <v>7327</v>
      </c>
      <c r="B244">
        <v>322</v>
      </c>
      <c r="C244">
        <v>2211</v>
      </c>
      <c r="D244" s="1">
        <v>39993</v>
      </c>
      <c r="E244" t="s">
        <v>77</v>
      </c>
      <c r="F244">
        <v>23</v>
      </c>
      <c r="G244">
        <v>80.38</v>
      </c>
      <c r="H244">
        <v>0.09</v>
      </c>
      <c r="I244" t="s">
        <v>9</v>
      </c>
      <c r="J244" s="8">
        <v>-71.11</v>
      </c>
      <c r="K244" s="8">
        <f>IF(Table3[[#This Row],[Return Status]] = "Returned", 0, Table3[[#This Row],[Profit]])</f>
        <v>-71.11</v>
      </c>
      <c r="L244" s="8" t="str">
        <f>IFERROR(VLOOKUP(Table3[[#This Row],[Order ID]],returns[[Order ID]:[Status]],2,FALSE), "")</f>
        <v/>
      </c>
      <c r="M244">
        <v>3.57</v>
      </c>
      <c r="N244">
        <v>4.17</v>
      </c>
      <c r="O244" t="s">
        <v>448</v>
      </c>
      <c r="P244" t="s">
        <v>131</v>
      </c>
      <c r="Q244">
        <v>21113</v>
      </c>
      <c r="R244" t="s">
        <v>132</v>
      </c>
      <c r="S244" t="s">
        <v>1979</v>
      </c>
      <c r="T244" t="e">
        <f>VLOOKUP(Table3[[#This Row],[Region]],managers5[],2,FALSE)</f>
        <v>#N/A</v>
      </c>
      <c r="U244" t="s">
        <v>1956</v>
      </c>
      <c r="W244" t="s">
        <v>14</v>
      </c>
      <c r="X244" t="s">
        <v>24</v>
      </c>
      <c r="Y244" t="s">
        <v>16</v>
      </c>
      <c r="Z244" t="s">
        <v>106</v>
      </c>
      <c r="AA244" t="s">
        <v>108</v>
      </c>
      <c r="AB244" t="s">
        <v>109</v>
      </c>
      <c r="AC244">
        <v>0.59</v>
      </c>
      <c r="AD244" s="2">
        <v>39995</v>
      </c>
    </row>
    <row r="245" spans="1:30" x14ac:dyDescent="0.35">
      <c r="A245">
        <v>7334</v>
      </c>
      <c r="B245">
        <v>320</v>
      </c>
      <c r="C245">
        <v>2211</v>
      </c>
      <c r="D245" s="1">
        <v>39993</v>
      </c>
      <c r="E245" t="s">
        <v>77</v>
      </c>
      <c r="F245">
        <v>22</v>
      </c>
      <c r="G245">
        <v>1651.09</v>
      </c>
      <c r="H245">
        <v>0.05</v>
      </c>
      <c r="I245" t="s">
        <v>9</v>
      </c>
      <c r="J245" s="8">
        <v>-2.3800000000000199</v>
      </c>
      <c r="K245" s="8">
        <f>IF(Table3[[#This Row],[Return Status]] = "Returned", 0, Table3[[#This Row],[Profit]])</f>
        <v>-2.3800000000000199</v>
      </c>
      <c r="L245" s="8" t="str">
        <f>IFERROR(VLOOKUP(Table3[[#This Row],[Order ID]],returns[[Order ID]:[Status]],2,FALSE), "")</f>
        <v/>
      </c>
      <c r="M245">
        <v>73.98</v>
      </c>
      <c r="N245">
        <v>12.14</v>
      </c>
      <c r="O245" t="s">
        <v>448</v>
      </c>
      <c r="P245" t="s">
        <v>131</v>
      </c>
      <c r="Q245">
        <v>21113</v>
      </c>
      <c r="R245" t="s">
        <v>132</v>
      </c>
      <c r="S245" t="s">
        <v>1979</v>
      </c>
      <c r="T245" t="e">
        <f>VLOOKUP(Table3[[#This Row],[Region]],managers5[],2,FALSE)</f>
        <v>#N/A</v>
      </c>
      <c r="U245" t="s">
        <v>1956</v>
      </c>
      <c r="W245" t="s">
        <v>14</v>
      </c>
      <c r="X245" t="s">
        <v>24</v>
      </c>
      <c r="Y245" t="s">
        <v>46</v>
      </c>
      <c r="Z245" t="s">
        <v>47</v>
      </c>
      <c r="AA245" t="s">
        <v>1287</v>
      </c>
      <c r="AB245" t="s">
        <v>19</v>
      </c>
      <c r="AC245">
        <v>0.67</v>
      </c>
      <c r="AD245" s="2">
        <v>39994</v>
      </c>
    </row>
    <row r="246" spans="1:30" x14ac:dyDescent="0.35">
      <c r="A246">
        <v>6167</v>
      </c>
      <c r="B246">
        <v>323</v>
      </c>
      <c r="C246">
        <v>2213</v>
      </c>
      <c r="D246" s="1">
        <v>40192</v>
      </c>
      <c r="E246" t="s">
        <v>8</v>
      </c>
      <c r="F246">
        <v>6</v>
      </c>
      <c r="G246">
        <v>40.31</v>
      </c>
      <c r="H246">
        <v>0.08</v>
      </c>
      <c r="I246" t="s">
        <v>9</v>
      </c>
      <c r="J246" s="8">
        <v>-32.270000000000003</v>
      </c>
      <c r="K246" s="8">
        <f>IF(Table3[[#This Row],[Return Status]] = "Returned", 0, Table3[[#This Row],[Profit]])</f>
        <v>0</v>
      </c>
      <c r="L246" s="8" t="str">
        <f>IFERROR(VLOOKUP(Table3[[#This Row],[Order ID]],returns[[Order ID]:[Status]],2,FALSE), "")</f>
        <v>Returned</v>
      </c>
      <c r="M246">
        <v>5.78</v>
      </c>
      <c r="N246">
        <v>8.09</v>
      </c>
      <c r="O246" t="s">
        <v>1858</v>
      </c>
      <c r="P246" t="s">
        <v>37</v>
      </c>
      <c r="Q246">
        <v>43068</v>
      </c>
      <c r="R246" t="s">
        <v>37</v>
      </c>
      <c r="S246" t="s">
        <v>1979</v>
      </c>
      <c r="T246" t="e">
        <f>VLOOKUP(Table3[[#This Row],[Region]],managers5[],2,FALSE)</f>
        <v>#N/A</v>
      </c>
      <c r="U246" t="s">
        <v>1956</v>
      </c>
      <c r="W246" t="s">
        <v>14</v>
      </c>
      <c r="X246" t="s">
        <v>15</v>
      </c>
      <c r="Y246" t="s">
        <v>16</v>
      </c>
      <c r="Z246" t="s">
        <v>30</v>
      </c>
      <c r="AA246" t="s">
        <v>1617</v>
      </c>
      <c r="AB246" t="s">
        <v>19</v>
      </c>
      <c r="AC246">
        <v>0.36</v>
      </c>
      <c r="AD246" s="2">
        <v>40193</v>
      </c>
    </row>
    <row r="247" spans="1:30" x14ac:dyDescent="0.35">
      <c r="A247">
        <v>6751</v>
      </c>
      <c r="B247">
        <v>2270</v>
      </c>
      <c r="C247">
        <v>16321</v>
      </c>
      <c r="D247" s="1">
        <v>40087</v>
      </c>
      <c r="E247" t="s">
        <v>8</v>
      </c>
      <c r="F247">
        <v>50</v>
      </c>
      <c r="G247">
        <v>7156.56</v>
      </c>
      <c r="H247">
        <v>0.03</v>
      </c>
      <c r="I247" t="s">
        <v>9</v>
      </c>
      <c r="J247" s="8">
        <v>1871.26</v>
      </c>
      <c r="K247" s="8">
        <f>IF(Table3[[#This Row],[Return Status]] = "Returned", 0, Table3[[#This Row],[Profit]])</f>
        <v>1871.26</v>
      </c>
      <c r="L247" s="8" t="str">
        <f>IFERROR(VLOOKUP(Table3[[#This Row],[Order ID]],returns[[Order ID]:[Status]],2,FALSE), "")</f>
        <v/>
      </c>
      <c r="M247">
        <v>142.86000000000001</v>
      </c>
      <c r="N247">
        <v>19.989999999999998</v>
      </c>
      <c r="O247" t="s">
        <v>271</v>
      </c>
      <c r="P247" t="s">
        <v>120</v>
      </c>
      <c r="Q247">
        <v>32601</v>
      </c>
      <c r="R247" t="s">
        <v>56</v>
      </c>
      <c r="S247" t="s">
        <v>1978</v>
      </c>
      <c r="T247" t="e">
        <f>VLOOKUP(Table3[[#This Row],[Region]],managers5[],2,FALSE)</f>
        <v>#N/A</v>
      </c>
      <c r="U247" t="s">
        <v>1957</v>
      </c>
      <c r="V247" t="s">
        <v>1959</v>
      </c>
      <c r="W247" t="s">
        <v>14</v>
      </c>
      <c r="X247" t="s">
        <v>71</v>
      </c>
      <c r="Y247" t="s">
        <v>16</v>
      </c>
      <c r="Z247" t="s">
        <v>75</v>
      </c>
      <c r="AA247" t="s">
        <v>795</v>
      </c>
      <c r="AB247" t="s">
        <v>19</v>
      </c>
      <c r="AC247">
        <v>0.56000000000000005</v>
      </c>
      <c r="AD247" s="2">
        <v>40089</v>
      </c>
    </row>
    <row r="248" spans="1:30" x14ac:dyDescent="0.35">
      <c r="A248">
        <v>4082</v>
      </c>
      <c r="B248">
        <v>913</v>
      </c>
      <c r="C248">
        <v>6560</v>
      </c>
      <c r="D248" s="1">
        <v>40547</v>
      </c>
      <c r="E248" t="s">
        <v>32</v>
      </c>
      <c r="F248">
        <v>37</v>
      </c>
      <c r="G248">
        <v>8252.3919999999998</v>
      </c>
      <c r="H248">
        <v>0.04</v>
      </c>
      <c r="I248" t="s">
        <v>49</v>
      </c>
      <c r="J248" s="8">
        <v>1853.19</v>
      </c>
      <c r="K248" s="8">
        <f>IF(Table3[[#This Row],[Return Status]] = "Returned", 0, Table3[[#This Row],[Profit]])</f>
        <v>1853.19</v>
      </c>
      <c r="L248" s="8" t="str">
        <f>IFERROR(VLOOKUP(Table3[[#This Row],[Order ID]],returns[[Order ID]:[Status]],2,FALSE), "")</f>
        <v/>
      </c>
      <c r="M248">
        <v>280.98</v>
      </c>
      <c r="N248">
        <v>35.67</v>
      </c>
      <c r="O248" t="s">
        <v>1838</v>
      </c>
      <c r="P248" t="s">
        <v>64</v>
      </c>
      <c r="Q248">
        <v>42003</v>
      </c>
      <c r="R248" t="s">
        <v>65</v>
      </c>
      <c r="S248" t="s">
        <v>1978</v>
      </c>
      <c r="T248" t="e">
        <f>VLOOKUP(Table3[[#This Row],[Region]],managers5[],2,FALSE)</f>
        <v>#N/A</v>
      </c>
      <c r="U248" t="s">
        <v>1957</v>
      </c>
      <c r="V248" t="s">
        <v>1959</v>
      </c>
      <c r="W248" t="s">
        <v>14</v>
      </c>
      <c r="X248" t="s">
        <v>71</v>
      </c>
      <c r="Y248" t="s">
        <v>50</v>
      </c>
      <c r="Z248" t="s">
        <v>51</v>
      </c>
      <c r="AA248" t="s">
        <v>785</v>
      </c>
      <c r="AB248" t="s">
        <v>53</v>
      </c>
      <c r="AC248">
        <v>0.66</v>
      </c>
      <c r="AD248" s="1">
        <v>40552</v>
      </c>
    </row>
    <row r="249" spans="1:30" x14ac:dyDescent="0.35">
      <c r="A249">
        <v>4368</v>
      </c>
      <c r="B249">
        <v>3119</v>
      </c>
      <c r="C249">
        <v>22404</v>
      </c>
      <c r="D249" s="1">
        <v>40498</v>
      </c>
      <c r="E249" t="s">
        <v>32</v>
      </c>
      <c r="F249">
        <v>35</v>
      </c>
      <c r="G249">
        <v>7264.64</v>
      </c>
      <c r="H249">
        <v>0.06</v>
      </c>
      <c r="I249" t="s">
        <v>9</v>
      </c>
      <c r="J249" s="8">
        <v>1845.68</v>
      </c>
      <c r="K249" s="8">
        <f>IF(Table3[[#This Row],[Return Status]] = "Returned", 0, Table3[[#This Row],[Profit]])</f>
        <v>1845.68</v>
      </c>
      <c r="L249" s="8" t="str">
        <f>IFERROR(VLOOKUP(Table3[[#This Row],[Order ID]],returns[[Order ID]:[Status]],2,FALSE), "")</f>
        <v/>
      </c>
      <c r="M249">
        <v>218.08</v>
      </c>
      <c r="N249">
        <v>18.059999999999999</v>
      </c>
      <c r="O249" t="s">
        <v>1696</v>
      </c>
      <c r="P249" t="s">
        <v>64</v>
      </c>
      <c r="Q249">
        <v>30265</v>
      </c>
      <c r="R249" t="s">
        <v>65</v>
      </c>
      <c r="S249" t="s">
        <v>1978</v>
      </c>
      <c r="T249" t="e">
        <f>VLOOKUP(Table3[[#This Row],[Region]],managers5[],2,FALSE)</f>
        <v>#N/A</v>
      </c>
      <c r="U249" t="s">
        <v>1957</v>
      </c>
      <c r="V249" t="s">
        <v>1959</v>
      </c>
      <c r="W249" t="s">
        <v>14</v>
      </c>
      <c r="X249" t="s">
        <v>24</v>
      </c>
      <c r="Y249" t="s">
        <v>50</v>
      </c>
      <c r="Z249" t="s">
        <v>72</v>
      </c>
      <c r="AA249" t="s">
        <v>1704</v>
      </c>
      <c r="AB249" t="s">
        <v>85</v>
      </c>
      <c r="AC249">
        <v>0.56999999999999995</v>
      </c>
      <c r="AD249" s="2">
        <v>40505</v>
      </c>
    </row>
    <row r="250" spans="1:30" x14ac:dyDescent="0.35">
      <c r="A250">
        <v>6203</v>
      </c>
      <c r="B250">
        <v>327</v>
      </c>
      <c r="C250">
        <v>2244</v>
      </c>
      <c r="D250" s="1">
        <v>40186</v>
      </c>
      <c r="E250" t="s">
        <v>41</v>
      </c>
      <c r="F250">
        <v>19</v>
      </c>
      <c r="G250">
        <v>88.61</v>
      </c>
      <c r="H250">
        <v>0.01</v>
      </c>
      <c r="I250" t="s">
        <v>33</v>
      </c>
      <c r="J250" s="8">
        <v>21.471</v>
      </c>
      <c r="K250" s="8">
        <f>IF(Table3[[#This Row],[Return Status]] = "Returned", 0, Table3[[#This Row],[Profit]])</f>
        <v>21.471</v>
      </c>
      <c r="L250" s="8" t="str">
        <f>IFERROR(VLOOKUP(Table3[[#This Row],[Order ID]],returns[[Order ID]:[Status]],2,FALSE), "")</f>
        <v/>
      </c>
      <c r="M250">
        <v>3.8</v>
      </c>
      <c r="N250">
        <v>1.49</v>
      </c>
      <c r="O250" t="s">
        <v>1715</v>
      </c>
      <c r="P250" t="s">
        <v>134</v>
      </c>
      <c r="Q250">
        <v>19711</v>
      </c>
      <c r="R250" t="s">
        <v>135</v>
      </c>
      <c r="S250" t="s">
        <v>1979</v>
      </c>
      <c r="T250" t="e">
        <f>VLOOKUP(Table3[[#This Row],[Region]],managers5[],2,FALSE)</f>
        <v>#N/A</v>
      </c>
      <c r="U250" t="s">
        <v>1956</v>
      </c>
      <c r="W250" t="s">
        <v>14</v>
      </c>
      <c r="X250" t="s">
        <v>39</v>
      </c>
      <c r="Y250" t="s">
        <v>16</v>
      </c>
      <c r="Z250" t="s">
        <v>17</v>
      </c>
      <c r="AA250" t="s">
        <v>242</v>
      </c>
      <c r="AB250" t="s">
        <v>19</v>
      </c>
      <c r="AC250">
        <v>0.38</v>
      </c>
      <c r="AD250" s="2">
        <v>40188</v>
      </c>
    </row>
    <row r="251" spans="1:30" x14ac:dyDescent="0.35">
      <c r="A251">
        <v>859</v>
      </c>
      <c r="B251">
        <v>328</v>
      </c>
      <c r="C251">
        <v>2247</v>
      </c>
      <c r="D251" s="1">
        <v>41122</v>
      </c>
      <c r="E251" t="s">
        <v>8</v>
      </c>
      <c r="F251">
        <v>6</v>
      </c>
      <c r="G251">
        <v>21134.71</v>
      </c>
      <c r="H251">
        <v>0.06</v>
      </c>
      <c r="I251" t="s">
        <v>49</v>
      </c>
      <c r="J251" s="8">
        <v>-4266.0884999999998</v>
      </c>
      <c r="K251" s="8">
        <f>IF(Table3[[#This Row],[Return Status]] = "Returned", 0, Table3[[#This Row],[Profit]])</f>
        <v>-4266.0884999999998</v>
      </c>
      <c r="L251" s="8" t="str">
        <f>IFERROR(VLOOKUP(Table3[[#This Row],[Order ID]],returns[[Order ID]:[Status]],2,FALSE), "")</f>
        <v/>
      </c>
      <c r="M251">
        <v>3502.14</v>
      </c>
      <c r="N251">
        <v>8.73</v>
      </c>
      <c r="O251" t="s">
        <v>533</v>
      </c>
      <c r="P251" t="s">
        <v>189</v>
      </c>
      <c r="Q251">
        <v>98661</v>
      </c>
      <c r="R251" t="s">
        <v>190</v>
      </c>
      <c r="S251" t="s">
        <v>1976</v>
      </c>
      <c r="T251" t="e">
        <f>VLOOKUP(Table3[[#This Row],[Region]],managers5[],2,FALSE)</f>
        <v>#N/A</v>
      </c>
      <c r="U251" t="s">
        <v>1955</v>
      </c>
      <c r="V251" t="s">
        <v>1959</v>
      </c>
      <c r="W251" t="s">
        <v>14</v>
      </c>
      <c r="X251" t="s">
        <v>15</v>
      </c>
      <c r="Y251" t="s">
        <v>46</v>
      </c>
      <c r="Z251" t="s">
        <v>124</v>
      </c>
      <c r="AA251" t="s">
        <v>1003</v>
      </c>
      <c r="AB251" t="s">
        <v>53</v>
      </c>
      <c r="AC251">
        <v>0.56999999999999995</v>
      </c>
      <c r="AD251" s="1">
        <v>41124</v>
      </c>
    </row>
    <row r="252" spans="1:30" x14ac:dyDescent="0.35">
      <c r="A252">
        <v>5694</v>
      </c>
      <c r="B252">
        <v>329</v>
      </c>
      <c r="C252">
        <v>2272</v>
      </c>
      <c r="D252" s="1">
        <v>40280</v>
      </c>
      <c r="E252" t="s">
        <v>77</v>
      </c>
      <c r="F252">
        <v>39</v>
      </c>
      <c r="G252">
        <v>7680.29</v>
      </c>
      <c r="H252">
        <v>0.08</v>
      </c>
      <c r="I252" t="s">
        <v>49</v>
      </c>
      <c r="J252" s="8">
        <v>-513.79042000000004</v>
      </c>
      <c r="K252" s="8">
        <f>IF(Table3[[#This Row],[Return Status]] = "Returned", 0, Table3[[#This Row],[Profit]])</f>
        <v>-513.79042000000004</v>
      </c>
      <c r="L252" s="8" t="str">
        <f>IFERROR(VLOOKUP(Table3[[#This Row],[Order ID]],returns[[Order ID]:[Status]],2,FALSE), "")</f>
        <v/>
      </c>
      <c r="M252">
        <v>212.6</v>
      </c>
      <c r="N252">
        <v>52.2</v>
      </c>
      <c r="O252" t="s">
        <v>798</v>
      </c>
      <c r="P252" t="s">
        <v>204</v>
      </c>
      <c r="Q252">
        <v>25314</v>
      </c>
      <c r="R252" t="s">
        <v>204</v>
      </c>
      <c r="S252" t="s">
        <v>1979</v>
      </c>
      <c r="T252" t="e">
        <f>VLOOKUP(Table3[[#This Row],[Region]],managers5[],2,FALSE)</f>
        <v>#N/A</v>
      </c>
      <c r="U252" t="s">
        <v>1956</v>
      </c>
      <c r="W252" t="s">
        <v>14</v>
      </c>
      <c r="X252" t="s">
        <v>39</v>
      </c>
      <c r="Y252" t="s">
        <v>50</v>
      </c>
      <c r="Z252" t="s">
        <v>51</v>
      </c>
      <c r="AA252" t="s">
        <v>1048</v>
      </c>
      <c r="AB252" t="s">
        <v>53</v>
      </c>
      <c r="AC252">
        <v>0.64</v>
      </c>
      <c r="AD252" s="2">
        <v>40280</v>
      </c>
    </row>
    <row r="253" spans="1:30" x14ac:dyDescent="0.35">
      <c r="A253">
        <v>371</v>
      </c>
      <c r="B253">
        <v>330</v>
      </c>
      <c r="C253">
        <v>2275</v>
      </c>
      <c r="D253" s="1">
        <v>41203</v>
      </c>
      <c r="E253" t="s">
        <v>8</v>
      </c>
      <c r="F253">
        <v>49</v>
      </c>
      <c r="G253">
        <v>278</v>
      </c>
      <c r="H253">
        <v>0.08</v>
      </c>
      <c r="I253" t="s">
        <v>9</v>
      </c>
      <c r="J253" s="8">
        <v>41.67</v>
      </c>
      <c r="K253" s="8">
        <f>IF(Table3[[#This Row],[Return Status]] = "Returned", 0, Table3[[#This Row],[Profit]])</f>
        <v>41.67</v>
      </c>
      <c r="L253" s="8" t="str">
        <f>IFERROR(VLOOKUP(Table3[[#This Row],[Order ID]],returns[[Order ID]:[Status]],2,FALSE), "")</f>
        <v/>
      </c>
      <c r="M253">
        <v>6.08</v>
      </c>
      <c r="N253">
        <v>1.17</v>
      </c>
      <c r="O253" t="s">
        <v>419</v>
      </c>
      <c r="P253" t="s">
        <v>573</v>
      </c>
      <c r="Q253">
        <v>60035</v>
      </c>
      <c r="R253" t="s">
        <v>574</v>
      </c>
      <c r="S253" t="s">
        <v>1977</v>
      </c>
      <c r="T253" t="e">
        <f>VLOOKUP(Table3[[#This Row],[Region]],managers5[],2,FALSE)</f>
        <v>#N/A</v>
      </c>
      <c r="U253" t="s">
        <v>1958</v>
      </c>
      <c r="V253" t="s">
        <v>1959</v>
      </c>
      <c r="W253" t="s">
        <v>14</v>
      </c>
      <c r="X253" t="s">
        <v>15</v>
      </c>
      <c r="Y253" t="s">
        <v>16</v>
      </c>
      <c r="Z253" t="s">
        <v>106</v>
      </c>
      <c r="AA253" t="s">
        <v>575</v>
      </c>
      <c r="AB253" t="s">
        <v>35</v>
      </c>
      <c r="AC253">
        <v>0.56000000000000005</v>
      </c>
      <c r="AD253" s="1">
        <v>41204</v>
      </c>
    </row>
    <row r="254" spans="1:30" x14ac:dyDescent="0.35">
      <c r="A254">
        <v>4117</v>
      </c>
      <c r="B254">
        <v>332</v>
      </c>
      <c r="C254">
        <v>2277</v>
      </c>
      <c r="D254" s="1">
        <v>40544</v>
      </c>
      <c r="E254" t="s">
        <v>8</v>
      </c>
      <c r="F254">
        <v>21</v>
      </c>
      <c r="G254">
        <v>845.32</v>
      </c>
      <c r="H254">
        <v>0.06</v>
      </c>
      <c r="I254" t="s">
        <v>9</v>
      </c>
      <c r="J254" s="8">
        <v>33.67</v>
      </c>
      <c r="K254" s="8">
        <f>IF(Table3[[#This Row],[Return Status]] = "Returned", 0, Table3[[#This Row],[Profit]])</f>
        <v>33.67</v>
      </c>
      <c r="L254" s="8" t="str">
        <f>IFERROR(VLOOKUP(Table3[[#This Row],[Order ID]],returns[[Order ID]:[Status]],2,FALSE), "")</f>
        <v/>
      </c>
      <c r="M254">
        <v>40.99</v>
      </c>
      <c r="N254">
        <v>19.989999999999998</v>
      </c>
      <c r="O254" t="s">
        <v>984</v>
      </c>
      <c r="P254" t="s">
        <v>573</v>
      </c>
      <c r="Q254">
        <v>60035</v>
      </c>
      <c r="R254" t="s">
        <v>574</v>
      </c>
      <c r="S254" t="s">
        <v>1977</v>
      </c>
      <c r="T254" t="e">
        <f>VLOOKUP(Table3[[#This Row],[Region]],managers5[],2,FALSE)</f>
        <v>#N/A</v>
      </c>
      <c r="U254" t="s">
        <v>1958</v>
      </c>
      <c r="V254" t="s">
        <v>1959</v>
      </c>
      <c r="W254" t="s">
        <v>14</v>
      </c>
      <c r="X254" t="s">
        <v>24</v>
      </c>
      <c r="Y254" t="s">
        <v>16</v>
      </c>
      <c r="Z254" t="s">
        <v>30</v>
      </c>
      <c r="AA254" t="s">
        <v>809</v>
      </c>
      <c r="AB254" t="s">
        <v>19</v>
      </c>
      <c r="AC254">
        <v>0.36</v>
      </c>
      <c r="AD254" s="1">
        <v>40546</v>
      </c>
    </row>
    <row r="255" spans="1:30" x14ac:dyDescent="0.35">
      <c r="A255">
        <v>4118</v>
      </c>
      <c r="B255">
        <v>331</v>
      </c>
      <c r="C255">
        <v>2277</v>
      </c>
      <c r="D255" s="1">
        <v>40544</v>
      </c>
      <c r="E255" t="s">
        <v>8</v>
      </c>
      <c r="F255">
        <v>10</v>
      </c>
      <c r="G255">
        <v>66.540000000000006</v>
      </c>
      <c r="H255">
        <v>0.01</v>
      </c>
      <c r="I255" t="s">
        <v>9</v>
      </c>
      <c r="J255" s="8">
        <v>-46.03</v>
      </c>
      <c r="K255" s="8">
        <f>IF(Table3[[#This Row],[Return Status]] = "Returned", 0, Table3[[#This Row],[Profit]])</f>
        <v>-46.03</v>
      </c>
      <c r="L255" s="8" t="str">
        <f>IFERROR(VLOOKUP(Table3[[#This Row],[Order ID]],returns[[Order ID]:[Status]],2,FALSE), "")</f>
        <v/>
      </c>
      <c r="M255">
        <v>5.98</v>
      </c>
      <c r="N255">
        <v>4.38</v>
      </c>
      <c r="O255" t="s">
        <v>984</v>
      </c>
      <c r="P255" t="s">
        <v>573</v>
      </c>
      <c r="Q255">
        <v>60035</v>
      </c>
      <c r="R255" t="s">
        <v>574</v>
      </c>
      <c r="S255" t="s">
        <v>1977</v>
      </c>
      <c r="T255" t="e">
        <f>VLOOKUP(Table3[[#This Row],[Region]],managers5[],2,FALSE)</f>
        <v>#N/A</v>
      </c>
      <c r="U255" t="s">
        <v>1958</v>
      </c>
      <c r="V255" t="s">
        <v>1959</v>
      </c>
      <c r="W255" t="s">
        <v>14</v>
      </c>
      <c r="X255" t="s">
        <v>24</v>
      </c>
      <c r="Y255" t="s">
        <v>46</v>
      </c>
      <c r="Z255" t="s">
        <v>47</v>
      </c>
      <c r="AA255" t="s">
        <v>605</v>
      </c>
      <c r="AB255" t="s">
        <v>109</v>
      </c>
      <c r="AC255">
        <v>0.75</v>
      </c>
      <c r="AD255" s="1">
        <v>40545</v>
      </c>
    </row>
    <row r="256" spans="1:30" x14ac:dyDescent="0.35">
      <c r="A256">
        <v>6106</v>
      </c>
      <c r="B256">
        <v>335</v>
      </c>
      <c r="C256">
        <v>2305</v>
      </c>
      <c r="D256" s="1">
        <v>40203</v>
      </c>
      <c r="E256" t="s">
        <v>77</v>
      </c>
      <c r="F256">
        <v>33</v>
      </c>
      <c r="G256">
        <v>3116.47</v>
      </c>
      <c r="H256">
        <v>0.1</v>
      </c>
      <c r="I256" t="s">
        <v>49</v>
      </c>
      <c r="J256" s="8">
        <v>-1578.26</v>
      </c>
      <c r="K256" s="8">
        <f>IF(Table3[[#This Row],[Return Status]] = "Returned", 0, Table3[[#This Row],[Profit]])</f>
        <v>-1578.26</v>
      </c>
      <c r="L256" s="8" t="str">
        <f>IFERROR(VLOOKUP(Table3[[#This Row],[Order ID]],returns[[Order ID]:[Status]],2,FALSE), "")</f>
        <v/>
      </c>
      <c r="M256">
        <v>100.98</v>
      </c>
      <c r="N256">
        <v>57.38</v>
      </c>
      <c r="O256" t="s">
        <v>1172</v>
      </c>
      <c r="P256" t="s">
        <v>22</v>
      </c>
      <c r="Q256">
        <v>81301</v>
      </c>
      <c r="R256" t="s">
        <v>23</v>
      </c>
      <c r="S256" t="s">
        <v>1976</v>
      </c>
      <c r="T256" t="e">
        <f>VLOOKUP(Table3[[#This Row],[Region]],managers5[],2,FALSE)</f>
        <v>#N/A</v>
      </c>
      <c r="U256" t="s">
        <v>1955</v>
      </c>
      <c r="V256" t="s">
        <v>1959</v>
      </c>
      <c r="W256" t="s">
        <v>14</v>
      </c>
      <c r="X256" t="s">
        <v>24</v>
      </c>
      <c r="Y256" t="s">
        <v>50</v>
      </c>
      <c r="Z256" t="s">
        <v>219</v>
      </c>
      <c r="AA256" t="s">
        <v>1083</v>
      </c>
      <c r="AB256" t="s">
        <v>53</v>
      </c>
      <c r="AC256">
        <v>0.78</v>
      </c>
      <c r="AD256" s="2">
        <v>40205</v>
      </c>
    </row>
    <row r="257" spans="1:30" x14ac:dyDescent="0.35">
      <c r="A257">
        <v>6112</v>
      </c>
      <c r="B257">
        <v>336</v>
      </c>
      <c r="C257">
        <v>2305</v>
      </c>
      <c r="D257" s="1">
        <v>40203</v>
      </c>
      <c r="E257" t="s">
        <v>77</v>
      </c>
      <c r="F257">
        <v>1</v>
      </c>
      <c r="G257">
        <v>12.41</v>
      </c>
      <c r="H257">
        <v>0.01</v>
      </c>
      <c r="I257" t="s">
        <v>9</v>
      </c>
      <c r="J257" s="8">
        <v>-9.08</v>
      </c>
      <c r="K257" s="8">
        <f>IF(Table3[[#This Row],[Return Status]] = "Returned", 0, Table3[[#This Row],[Profit]])</f>
        <v>-9.08</v>
      </c>
      <c r="L257" s="8" t="str">
        <f>IFERROR(VLOOKUP(Table3[[#This Row],[Order ID]],returns[[Order ID]:[Status]],2,FALSE), "")</f>
        <v/>
      </c>
      <c r="M257">
        <v>6.68</v>
      </c>
      <c r="N257">
        <v>5.66</v>
      </c>
      <c r="O257" t="s">
        <v>1172</v>
      </c>
      <c r="P257" t="s">
        <v>22</v>
      </c>
      <c r="Q257">
        <v>81301</v>
      </c>
      <c r="R257" t="s">
        <v>23</v>
      </c>
      <c r="S257" t="s">
        <v>1976</v>
      </c>
      <c r="T257" t="e">
        <f>VLOOKUP(Table3[[#This Row],[Region]],managers5[],2,FALSE)</f>
        <v>#N/A</v>
      </c>
      <c r="U257" t="s">
        <v>1955</v>
      </c>
      <c r="V257" t="s">
        <v>1959</v>
      </c>
      <c r="W257" t="s">
        <v>14</v>
      </c>
      <c r="X257" t="s">
        <v>24</v>
      </c>
      <c r="Y257" t="s">
        <v>16</v>
      </c>
      <c r="Z257" t="s">
        <v>30</v>
      </c>
      <c r="AA257" t="s">
        <v>797</v>
      </c>
      <c r="AB257" t="s">
        <v>19</v>
      </c>
      <c r="AC257">
        <v>0.37</v>
      </c>
      <c r="AD257" s="2">
        <v>40204</v>
      </c>
    </row>
    <row r="258" spans="1:30" x14ac:dyDescent="0.35">
      <c r="A258">
        <v>6116</v>
      </c>
      <c r="B258">
        <v>337</v>
      </c>
      <c r="C258">
        <v>2305</v>
      </c>
      <c r="D258" s="1">
        <v>40203</v>
      </c>
      <c r="E258" t="s">
        <v>77</v>
      </c>
      <c r="F258">
        <v>11</v>
      </c>
      <c r="G258">
        <v>1382.8</v>
      </c>
      <c r="H258">
        <v>0.01</v>
      </c>
      <c r="I258" t="s">
        <v>9</v>
      </c>
      <c r="J258" s="8">
        <v>141.31</v>
      </c>
      <c r="K258" s="8">
        <f>IF(Table3[[#This Row],[Return Status]] = "Returned", 0, Table3[[#This Row],[Profit]])</f>
        <v>141.31</v>
      </c>
      <c r="L258" s="8" t="str">
        <f>IFERROR(VLOOKUP(Table3[[#This Row],[Order ID]],returns[[Order ID]:[Status]],2,FALSE), "")</f>
        <v/>
      </c>
      <c r="M258">
        <v>120.33</v>
      </c>
      <c r="N258">
        <v>19.989999999999998</v>
      </c>
      <c r="O258" t="s">
        <v>1172</v>
      </c>
      <c r="P258" t="s">
        <v>37</v>
      </c>
      <c r="Q258">
        <v>7506</v>
      </c>
      <c r="R258" t="s">
        <v>37</v>
      </c>
      <c r="S258" t="s">
        <v>1979</v>
      </c>
      <c r="T258" t="e">
        <f>VLOOKUP(Table3[[#This Row],[Region]],managers5[],2,FALSE)</f>
        <v>#N/A</v>
      </c>
      <c r="U258" t="s">
        <v>1956</v>
      </c>
      <c r="W258" t="s">
        <v>14</v>
      </c>
      <c r="X258" t="s">
        <v>24</v>
      </c>
      <c r="Y258" t="s">
        <v>16</v>
      </c>
      <c r="Z258" t="s">
        <v>75</v>
      </c>
      <c r="AA258" t="s">
        <v>1564</v>
      </c>
      <c r="AB258" t="s">
        <v>19</v>
      </c>
      <c r="AC258">
        <v>0.59</v>
      </c>
      <c r="AD258" s="2">
        <v>40203</v>
      </c>
    </row>
    <row r="259" spans="1:30" x14ac:dyDescent="0.35">
      <c r="A259">
        <v>5244</v>
      </c>
      <c r="B259">
        <v>339</v>
      </c>
      <c r="C259">
        <v>2307</v>
      </c>
      <c r="D259" s="1">
        <v>40357</v>
      </c>
      <c r="E259" t="s">
        <v>32</v>
      </c>
      <c r="F259">
        <v>32</v>
      </c>
      <c r="G259">
        <v>182.33</v>
      </c>
      <c r="H259">
        <v>0.1</v>
      </c>
      <c r="I259" t="s">
        <v>9</v>
      </c>
      <c r="J259" s="8">
        <v>40.850999999999999</v>
      </c>
      <c r="K259" s="8">
        <f>IF(Table3[[#This Row],[Return Status]] = "Returned", 0, Table3[[#This Row],[Profit]])</f>
        <v>40.850999999999999</v>
      </c>
      <c r="L259" s="8" t="str">
        <f>IFERROR(VLOOKUP(Table3[[#This Row],[Order ID]],returns[[Order ID]:[Status]],2,FALSE), "")</f>
        <v/>
      </c>
      <c r="M259">
        <v>5.98</v>
      </c>
      <c r="N259">
        <v>1.49</v>
      </c>
      <c r="O259" t="s">
        <v>1361</v>
      </c>
      <c r="P259" t="s">
        <v>131</v>
      </c>
      <c r="Q259">
        <v>21133</v>
      </c>
      <c r="R259" t="s">
        <v>132</v>
      </c>
      <c r="S259" t="s">
        <v>1979</v>
      </c>
      <c r="T259" t="e">
        <f>VLOOKUP(Table3[[#This Row],[Region]],managers5[],2,FALSE)</f>
        <v>#N/A</v>
      </c>
      <c r="U259" t="s">
        <v>1956</v>
      </c>
      <c r="W259" t="s">
        <v>14</v>
      </c>
      <c r="X259" t="s">
        <v>71</v>
      </c>
      <c r="Y259" t="s">
        <v>16</v>
      </c>
      <c r="Z259" t="s">
        <v>17</v>
      </c>
      <c r="AA259" t="s">
        <v>741</v>
      </c>
      <c r="AB259" t="s">
        <v>19</v>
      </c>
      <c r="AC259">
        <v>0.39</v>
      </c>
      <c r="AD259" s="2">
        <v>40357</v>
      </c>
    </row>
    <row r="260" spans="1:30" x14ac:dyDescent="0.35">
      <c r="A260">
        <v>2768</v>
      </c>
      <c r="B260">
        <v>340</v>
      </c>
      <c r="C260">
        <v>2309</v>
      </c>
      <c r="D260" s="1">
        <v>40789</v>
      </c>
      <c r="E260" t="s">
        <v>32</v>
      </c>
      <c r="F260">
        <v>7</v>
      </c>
      <c r="G260">
        <v>27.01</v>
      </c>
      <c r="H260">
        <v>0.05</v>
      </c>
      <c r="I260" t="s">
        <v>9</v>
      </c>
      <c r="J260" s="8">
        <v>-1.2994999999999901</v>
      </c>
      <c r="K260" s="8">
        <f>IF(Table3[[#This Row],[Return Status]] = "Returned", 0, Table3[[#This Row],[Profit]])</f>
        <v>-1.2994999999999901</v>
      </c>
      <c r="L260" s="8" t="str">
        <f>IFERROR(VLOOKUP(Table3[[#This Row],[Order ID]],returns[[Order ID]:[Status]],2,FALSE), "")</f>
        <v/>
      </c>
      <c r="M260">
        <v>3.8</v>
      </c>
      <c r="N260">
        <v>1.49</v>
      </c>
      <c r="O260" t="s">
        <v>1211</v>
      </c>
      <c r="P260" t="s">
        <v>11</v>
      </c>
      <c r="Q260">
        <v>92646</v>
      </c>
      <c r="R260" t="s">
        <v>12</v>
      </c>
      <c r="S260" t="s">
        <v>1976</v>
      </c>
      <c r="T260" t="e">
        <f>VLOOKUP(Table3[[#This Row],[Region]],managers5[],2,FALSE)</f>
        <v>#N/A</v>
      </c>
      <c r="U260" t="s">
        <v>1955</v>
      </c>
      <c r="V260" t="s">
        <v>1959</v>
      </c>
      <c r="W260" t="s">
        <v>14</v>
      </c>
      <c r="X260" t="s">
        <v>39</v>
      </c>
      <c r="Y260" t="s">
        <v>16</v>
      </c>
      <c r="Z260" t="s">
        <v>17</v>
      </c>
      <c r="AA260" t="s">
        <v>242</v>
      </c>
      <c r="AB260" t="s">
        <v>19</v>
      </c>
      <c r="AC260">
        <v>0.38</v>
      </c>
      <c r="AD260" s="1">
        <v>40791</v>
      </c>
    </row>
    <row r="261" spans="1:30" x14ac:dyDescent="0.35">
      <c r="A261">
        <v>3457</v>
      </c>
      <c r="B261">
        <v>341</v>
      </c>
      <c r="C261">
        <v>2311</v>
      </c>
      <c r="D261" s="1">
        <v>40664</v>
      </c>
      <c r="E261" t="s">
        <v>77</v>
      </c>
      <c r="F261">
        <v>31</v>
      </c>
      <c r="G261">
        <v>1324.09</v>
      </c>
      <c r="H261">
        <v>0.01</v>
      </c>
      <c r="I261" t="s">
        <v>9</v>
      </c>
      <c r="J261" s="8">
        <v>94.96</v>
      </c>
      <c r="K261" s="8">
        <f>IF(Table3[[#This Row],[Return Status]] = "Returned", 0, Table3[[#This Row],[Profit]])</f>
        <v>94.96</v>
      </c>
      <c r="L261" s="8" t="str">
        <f>IFERROR(VLOOKUP(Table3[[#This Row],[Order ID]],returns[[Order ID]:[Status]],2,FALSE), "")</f>
        <v/>
      </c>
      <c r="M261">
        <v>40.89</v>
      </c>
      <c r="N261">
        <v>18.98</v>
      </c>
      <c r="O261" t="s">
        <v>640</v>
      </c>
      <c r="P261" t="s">
        <v>22</v>
      </c>
      <c r="Q261">
        <v>80906</v>
      </c>
      <c r="R261" t="s">
        <v>23</v>
      </c>
      <c r="S261" t="s">
        <v>1976</v>
      </c>
      <c r="T261" t="e">
        <f>VLOOKUP(Table3[[#This Row],[Region]],managers5[],2,FALSE)</f>
        <v>#N/A</v>
      </c>
      <c r="U261" t="s">
        <v>1955</v>
      </c>
      <c r="V261" t="s">
        <v>1959</v>
      </c>
      <c r="W261" t="s">
        <v>14</v>
      </c>
      <c r="X261" t="s">
        <v>24</v>
      </c>
      <c r="Y261" t="s">
        <v>50</v>
      </c>
      <c r="Z261" t="s">
        <v>61</v>
      </c>
      <c r="AA261" t="s">
        <v>832</v>
      </c>
      <c r="AB261" t="s">
        <v>19</v>
      </c>
      <c r="AC261">
        <v>0.56999999999999995</v>
      </c>
      <c r="AD261" s="1">
        <v>40665</v>
      </c>
    </row>
    <row r="262" spans="1:30" x14ac:dyDescent="0.35">
      <c r="A262">
        <v>5382</v>
      </c>
      <c r="B262">
        <v>343</v>
      </c>
      <c r="C262">
        <v>2341</v>
      </c>
      <c r="D262" s="1">
        <v>40327</v>
      </c>
      <c r="E262" t="s">
        <v>32</v>
      </c>
      <c r="F262">
        <v>29</v>
      </c>
      <c r="G262">
        <v>157.49</v>
      </c>
      <c r="H262">
        <v>0.09</v>
      </c>
      <c r="I262" t="s">
        <v>9</v>
      </c>
      <c r="J262" s="8">
        <v>-58.25</v>
      </c>
      <c r="K262" s="8">
        <f>IF(Table3[[#This Row],[Return Status]] = "Returned", 0, Table3[[#This Row],[Profit]])</f>
        <v>-58.25</v>
      </c>
      <c r="L262" s="8" t="str">
        <f>IFERROR(VLOOKUP(Table3[[#This Row],[Order ID]],returns[[Order ID]:[Status]],2,FALSE), "")</f>
        <v/>
      </c>
      <c r="M262">
        <v>5.78</v>
      </c>
      <c r="N262">
        <v>4.96</v>
      </c>
      <c r="O262" t="s">
        <v>1390</v>
      </c>
      <c r="P262" t="s">
        <v>11</v>
      </c>
      <c r="Q262">
        <v>92243</v>
      </c>
      <c r="R262" t="s">
        <v>12</v>
      </c>
      <c r="S262" t="s">
        <v>1976</v>
      </c>
      <c r="T262" t="e">
        <f>VLOOKUP(Table3[[#This Row],[Region]],managers5[],2,FALSE)</f>
        <v>#N/A</v>
      </c>
      <c r="U262" t="s">
        <v>1955</v>
      </c>
      <c r="V262" t="s">
        <v>1959</v>
      </c>
      <c r="W262" t="s">
        <v>14</v>
      </c>
      <c r="X262" t="s">
        <v>15</v>
      </c>
      <c r="Y262" t="s">
        <v>16</v>
      </c>
      <c r="Z262" t="s">
        <v>30</v>
      </c>
      <c r="AA262" t="s">
        <v>1086</v>
      </c>
      <c r="AB262" t="s">
        <v>19</v>
      </c>
      <c r="AC262">
        <v>0.36</v>
      </c>
      <c r="AD262" s="2">
        <v>40334</v>
      </c>
    </row>
    <row r="263" spans="1:30" x14ac:dyDescent="0.35">
      <c r="A263">
        <v>4952</v>
      </c>
      <c r="B263">
        <v>344</v>
      </c>
      <c r="C263">
        <v>2368</v>
      </c>
      <c r="D263" s="1">
        <v>40409</v>
      </c>
      <c r="E263" t="s">
        <v>41</v>
      </c>
      <c r="F263">
        <v>36</v>
      </c>
      <c r="G263">
        <v>508.73</v>
      </c>
      <c r="H263">
        <v>0.08</v>
      </c>
      <c r="I263" t="s">
        <v>9</v>
      </c>
      <c r="J263" s="8">
        <v>-229.67</v>
      </c>
      <c r="K263" s="8">
        <f>IF(Table3[[#This Row],[Return Status]] = "Returned", 0, Table3[[#This Row],[Profit]])</f>
        <v>-229.67</v>
      </c>
      <c r="L263" s="8" t="str">
        <f>IFERROR(VLOOKUP(Table3[[#This Row],[Order ID]],returns[[Order ID]:[Status]],2,FALSE), "")</f>
        <v/>
      </c>
      <c r="M263">
        <v>14.81</v>
      </c>
      <c r="N263">
        <v>13.32</v>
      </c>
      <c r="O263" t="s">
        <v>889</v>
      </c>
      <c r="P263" t="s">
        <v>37</v>
      </c>
      <c r="Q263">
        <v>44070</v>
      </c>
      <c r="R263" t="s">
        <v>37</v>
      </c>
      <c r="S263" t="s">
        <v>1979</v>
      </c>
      <c r="T263" t="e">
        <f>VLOOKUP(Table3[[#This Row],[Region]],managers5[],2,FALSE)</f>
        <v>#N/A</v>
      </c>
      <c r="U263" t="s">
        <v>1956</v>
      </c>
      <c r="W263" t="s">
        <v>14</v>
      </c>
      <c r="X263" t="s">
        <v>39</v>
      </c>
      <c r="Y263" t="s">
        <v>16</v>
      </c>
      <c r="Z263" t="s">
        <v>83</v>
      </c>
      <c r="AA263" t="s">
        <v>763</v>
      </c>
      <c r="AB263" t="s">
        <v>19</v>
      </c>
      <c r="AC263">
        <v>0.43</v>
      </c>
      <c r="AD263" s="2">
        <v>40411</v>
      </c>
    </row>
    <row r="264" spans="1:30" x14ac:dyDescent="0.35">
      <c r="A264">
        <v>8268</v>
      </c>
      <c r="B264">
        <v>345</v>
      </c>
      <c r="C264">
        <v>2370</v>
      </c>
      <c r="D264" s="1">
        <v>39829</v>
      </c>
      <c r="E264" t="s">
        <v>41</v>
      </c>
      <c r="F264">
        <v>6</v>
      </c>
      <c r="G264">
        <v>679.6</v>
      </c>
      <c r="H264">
        <v>0.02</v>
      </c>
      <c r="I264" t="s">
        <v>9</v>
      </c>
      <c r="J264" s="8">
        <v>-85.76</v>
      </c>
      <c r="K264" s="8">
        <f>IF(Table3[[#This Row],[Return Status]] = "Returned", 0, Table3[[#This Row],[Profit]])</f>
        <v>-85.76</v>
      </c>
      <c r="L264" s="8" t="str">
        <f>IFERROR(VLOOKUP(Table3[[#This Row],[Order ID]],returns[[Order ID]:[Status]],2,FALSE), "")</f>
        <v/>
      </c>
      <c r="M264">
        <v>110.98</v>
      </c>
      <c r="N264">
        <v>13.99</v>
      </c>
      <c r="O264" t="s">
        <v>1662</v>
      </c>
      <c r="P264" t="s">
        <v>131</v>
      </c>
      <c r="Q264">
        <v>20707</v>
      </c>
      <c r="R264" t="s">
        <v>132</v>
      </c>
      <c r="S264" t="s">
        <v>1979</v>
      </c>
      <c r="T264" t="e">
        <f>VLOOKUP(Table3[[#This Row],[Region]],managers5[],2,FALSE)</f>
        <v>#N/A</v>
      </c>
      <c r="U264" t="s">
        <v>1956</v>
      </c>
      <c r="W264" t="s">
        <v>14</v>
      </c>
      <c r="X264" t="s">
        <v>39</v>
      </c>
      <c r="Y264" t="s">
        <v>50</v>
      </c>
      <c r="Z264" t="s">
        <v>61</v>
      </c>
      <c r="AA264" t="s">
        <v>806</v>
      </c>
      <c r="AB264" t="s">
        <v>69</v>
      </c>
      <c r="AC264">
        <v>0.69</v>
      </c>
      <c r="AD264" s="2">
        <v>39831</v>
      </c>
    </row>
    <row r="265" spans="1:30" x14ac:dyDescent="0.35">
      <c r="A265">
        <v>8269</v>
      </c>
      <c r="B265">
        <v>346</v>
      </c>
      <c r="C265">
        <v>2370</v>
      </c>
      <c r="D265" s="1">
        <v>39829</v>
      </c>
      <c r="E265" t="s">
        <v>41</v>
      </c>
      <c r="F265">
        <v>30</v>
      </c>
      <c r="G265">
        <v>257.42</v>
      </c>
      <c r="H265">
        <v>0.01</v>
      </c>
      <c r="I265" t="s">
        <v>9</v>
      </c>
      <c r="J265" s="8">
        <v>59.18</v>
      </c>
      <c r="K265" s="8">
        <f>IF(Table3[[#This Row],[Return Status]] = "Returned", 0, Table3[[#This Row],[Profit]])</f>
        <v>59.18</v>
      </c>
      <c r="L265" s="8" t="str">
        <f>IFERROR(VLOOKUP(Table3[[#This Row],[Order ID]],returns[[Order ID]:[Status]],2,FALSE), "")</f>
        <v/>
      </c>
      <c r="M265">
        <v>8.01</v>
      </c>
      <c r="N265">
        <v>2.87</v>
      </c>
      <c r="O265" t="s">
        <v>1662</v>
      </c>
      <c r="P265" t="s">
        <v>131</v>
      </c>
      <c r="Q265">
        <v>20707</v>
      </c>
      <c r="R265" t="s">
        <v>132</v>
      </c>
      <c r="S265" t="s">
        <v>1979</v>
      </c>
      <c r="T265" t="e">
        <f>VLOOKUP(Table3[[#This Row],[Region]],managers5[],2,FALSE)</f>
        <v>#N/A</v>
      </c>
      <c r="U265" t="s">
        <v>1956</v>
      </c>
      <c r="W265" t="s">
        <v>14</v>
      </c>
      <c r="X265" t="s">
        <v>39</v>
      </c>
      <c r="Y265" t="s">
        <v>16</v>
      </c>
      <c r="Z265" t="s">
        <v>30</v>
      </c>
      <c r="AA265" t="s">
        <v>1005</v>
      </c>
      <c r="AB265" t="s">
        <v>35</v>
      </c>
      <c r="AC265">
        <v>0.4</v>
      </c>
      <c r="AD265" s="2">
        <v>39831</v>
      </c>
    </row>
    <row r="266" spans="1:30" x14ac:dyDescent="0.35">
      <c r="A266">
        <v>4510</v>
      </c>
      <c r="B266">
        <v>348</v>
      </c>
      <c r="C266">
        <v>2374</v>
      </c>
      <c r="D266" s="1">
        <v>40479</v>
      </c>
      <c r="E266" t="s">
        <v>8</v>
      </c>
      <c r="F266">
        <v>21</v>
      </c>
      <c r="G266">
        <v>78.17</v>
      </c>
      <c r="H266">
        <v>0.01</v>
      </c>
      <c r="I266" t="s">
        <v>33</v>
      </c>
      <c r="J266" s="8">
        <v>-72.703000000000003</v>
      </c>
      <c r="K266" s="8">
        <f>IF(Table3[[#This Row],[Return Status]] = "Returned", 0, Table3[[#This Row],[Profit]])</f>
        <v>-72.703000000000003</v>
      </c>
      <c r="L266" s="8" t="str">
        <f>IFERROR(VLOOKUP(Table3[[#This Row],[Order ID]],returns[[Order ID]:[Status]],2,FALSE), "")</f>
        <v/>
      </c>
      <c r="M266">
        <v>2.84</v>
      </c>
      <c r="N266">
        <v>5.44</v>
      </c>
      <c r="O266" t="s">
        <v>1587</v>
      </c>
      <c r="P266" t="s">
        <v>131</v>
      </c>
      <c r="Q266">
        <v>20906</v>
      </c>
      <c r="R266" t="s">
        <v>132</v>
      </c>
      <c r="S266" t="s">
        <v>1979</v>
      </c>
      <c r="T266" t="e">
        <f>VLOOKUP(Table3[[#This Row],[Region]],managers5[],2,FALSE)</f>
        <v>#N/A</v>
      </c>
      <c r="U266" t="s">
        <v>1956</v>
      </c>
      <c r="W266" t="s">
        <v>14</v>
      </c>
      <c r="X266" t="s">
        <v>39</v>
      </c>
      <c r="Y266" t="s">
        <v>16</v>
      </c>
      <c r="Z266" t="s">
        <v>17</v>
      </c>
      <c r="AA266" t="s">
        <v>1861</v>
      </c>
      <c r="AB266" t="s">
        <v>19</v>
      </c>
      <c r="AC266">
        <v>0.36</v>
      </c>
      <c r="AD266" s="2">
        <v>40481</v>
      </c>
    </row>
    <row r="267" spans="1:30" x14ac:dyDescent="0.35">
      <c r="A267">
        <v>7007</v>
      </c>
      <c r="B267">
        <v>349</v>
      </c>
      <c r="C267">
        <v>2433</v>
      </c>
      <c r="D267" s="1">
        <v>40046</v>
      </c>
      <c r="E267" t="s">
        <v>8</v>
      </c>
      <c r="F267">
        <v>14</v>
      </c>
      <c r="G267">
        <v>24105.87</v>
      </c>
      <c r="H267">
        <v>7.0000000000000007E-2</v>
      </c>
      <c r="I267" t="s">
        <v>49</v>
      </c>
      <c r="J267" s="8">
        <v>4073.25</v>
      </c>
      <c r="K267" s="8">
        <f>IF(Table3[[#This Row],[Return Status]] = "Returned", 0, Table3[[#This Row],[Profit]])</f>
        <v>4073.25</v>
      </c>
      <c r="L267" s="8" t="str">
        <f>IFERROR(VLOOKUP(Table3[[#This Row],[Order ID]],returns[[Order ID]:[Status]],2,FALSE), "")</f>
        <v/>
      </c>
      <c r="M267">
        <v>2036.48</v>
      </c>
      <c r="N267">
        <v>14.7</v>
      </c>
      <c r="O267" t="s">
        <v>1200</v>
      </c>
      <c r="P267" t="s">
        <v>142</v>
      </c>
      <c r="Q267">
        <v>84062</v>
      </c>
      <c r="R267" t="s">
        <v>143</v>
      </c>
      <c r="S267" t="s">
        <v>1976</v>
      </c>
      <c r="T267" t="e">
        <f>VLOOKUP(Table3[[#This Row],[Region]],managers5[],2,FALSE)</f>
        <v>#N/A</v>
      </c>
      <c r="U267" t="s">
        <v>1955</v>
      </c>
      <c r="V267" t="s">
        <v>1959</v>
      </c>
      <c r="W267" t="s">
        <v>14</v>
      </c>
      <c r="X267" t="s">
        <v>71</v>
      </c>
      <c r="Y267" t="s">
        <v>46</v>
      </c>
      <c r="Z267" t="s">
        <v>124</v>
      </c>
      <c r="AA267" t="s">
        <v>308</v>
      </c>
      <c r="AB267" t="s">
        <v>74</v>
      </c>
      <c r="AC267">
        <v>0.55000000000000004</v>
      </c>
      <c r="AD267" s="2">
        <v>40046</v>
      </c>
    </row>
    <row r="268" spans="1:30" x14ac:dyDescent="0.35">
      <c r="A268">
        <v>2724</v>
      </c>
      <c r="B268">
        <v>350</v>
      </c>
      <c r="C268">
        <v>2436</v>
      </c>
      <c r="D268" s="1">
        <v>40796</v>
      </c>
      <c r="E268" t="s">
        <v>8</v>
      </c>
      <c r="F268">
        <v>14</v>
      </c>
      <c r="G268">
        <v>330.21</v>
      </c>
      <c r="H268">
        <v>7.0000000000000007E-2</v>
      </c>
      <c r="I268" t="s">
        <v>33</v>
      </c>
      <c r="J268" s="8">
        <v>83.24</v>
      </c>
      <c r="K268" s="8">
        <f>IF(Table3[[#This Row],[Return Status]] = "Returned", 0, Table3[[#This Row],[Profit]])</f>
        <v>83.24</v>
      </c>
      <c r="L268" s="8" t="str">
        <f>IFERROR(VLOOKUP(Table3[[#This Row],[Order ID]],returns[[Order ID]:[Status]],2,FALSE), "")</f>
        <v/>
      </c>
      <c r="M268">
        <v>22.84</v>
      </c>
      <c r="N268">
        <v>5.47</v>
      </c>
      <c r="O268" t="s">
        <v>229</v>
      </c>
      <c r="P268" t="s">
        <v>11</v>
      </c>
      <c r="Q268">
        <v>92653</v>
      </c>
      <c r="R268" t="s">
        <v>12</v>
      </c>
      <c r="S268" t="s">
        <v>1976</v>
      </c>
      <c r="T268" t="e">
        <f>VLOOKUP(Table3[[#This Row],[Region]],managers5[],2,FALSE)</f>
        <v>#N/A</v>
      </c>
      <c r="U268" t="s">
        <v>1955</v>
      </c>
      <c r="V268" t="s">
        <v>1959</v>
      </c>
      <c r="W268" t="s">
        <v>14</v>
      </c>
      <c r="X268" t="s">
        <v>71</v>
      </c>
      <c r="Y268" t="s">
        <v>16</v>
      </c>
      <c r="Z268" t="s">
        <v>30</v>
      </c>
      <c r="AA268" t="s">
        <v>1115</v>
      </c>
      <c r="AB268" t="s">
        <v>19</v>
      </c>
      <c r="AC268">
        <v>0.39</v>
      </c>
      <c r="AD268" s="1">
        <v>40799</v>
      </c>
    </row>
    <row r="269" spans="1:30" x14ac:dyDescent="0.35">
      <c r="A269">
        <v>5185</v>
      </c>
      <c r="B269">
        <v>351</v>
      </c>
      <c r="C269">
        <v>2438</v>
      </c>
      <c r="D269" s="1">
        <v>40373</v>
      </c>
      <c r="E269" t="s">
        <v>77</v>
      </c>
      <c r="F269">
        <v>20</v>
      </c>
      <c r="G269">
        <v>278.68</v>
      </c>
      <c r="H269">
        <v>0.06</v>
      </c>
      <c r="I269" t="s">
        <v>9</v>
      </c>
      <c r="J269" s="8">
        <v>8.8994999999999997</v>
      </c>
      <c r="K269" s="8">
        <f>IF(Table3[[#This Row],[Return Status]] = "Returned", 0, Table3[[#This Row],[Profit]])</f>
        <v>8.8994999999999997</v>
      </c>
      <c r="L269" s="8" t="str">
        <f>IFERROR(VLOOKUP(Table3[[#This Row],[Order ID]],returns[[Order ID]:[Status]],2,FALSE), "")</f>
        <v/>
      </c>
      <c r="M269">
        <v>14.48</v>
      </c>
      <c r="N269">
        <v>6.46</v>
      </c>
      <c r="O269" t="s">
        <v>1502</v>
      </c>
      <c r="P269" t="s">
        <v>22</v>
      </c>
      <c r="Q269">
        <v>80525</v>
      </c>
      <c r="R269" t="s">
        <v>23</v>
      </c>
      <c r="S269" t="s">
        <v>1976</v>
      </c>
      <c r="T269" t="e">
        <f>VLOOKUP(Table3[[#This Row],[Region]],managers5[],2,FALSE)</f>
        <v>#N/A</v>
      </c>
      <c r="U269" t="s">
        <v>1955</v>
      </c>
      <c r="V269" t="s">
        <v>1959</v>
      </c>
      <c r="W269" t="s">
        <v>14</v>
      </c>
      <c r="X269" t="s">
        <v>71</v>
      </c>
      <c r="Y269" t="s">
        <v>16</v>
      </c>
      <c r="Z269" t="s">
        <v>17</v>
      </c>
      <c r="AA269" t="s">
        <v>718</v>
      </c>
      <c r="AB269" t="s">
        <v>19</v>
      </c>
      <c r="AC269">
        <v>0.38</v>
      </c>
      <c r="AD269" s="2">
        <v>40376</v>
      </c>
    </row>
    <row r="270" spans="1:30" x14ac:dyDescent="0.35">
      <c r="A270">
        <v>5191</v>
      </c>
      <c r="B270">
        <v>352</v>
      </c>
      <c r="C270">
        <v>2438</v>
      </c>
      <c r="D270" s="1">
        <v>40373</v>
      </c>
      <c r="E270" t="s">
        <v>77</v>
      </c>
      <c r="F270">
        <v>23</v>
      </c>
      <c r="G270">
        <v>717.46799999999996</v>
      </c>
      <c r="H270">
        <v>0.01</v>
      </c>
      <c r="I270" t="s">
        <v>9</v>
      </c>
      <c r="J270" s="8">
        <v>316.476</v>
      </c>
      <c r="K270" s="8">
        <f>IF(Table3[[#This Row],[Return Status]] = "Returned", 0, Table3[[#This Row],[Profit]])</f>
        <v>316.476</v>
      </c>
      <c r="L270" s="8" t="str">
        <f>IFERROR(VLOOKUP(Table3[[#This Row],[Order ID]],returns[[Order ID]:[Status]],2,FALSE), "")</f>
        <v/>
      </c>
      <c r="M270">
        <v>35.99</v>
      </c>
      <c r="N270">
        <v>0.99</v>
      </c>
      <c r="O270" t="s">
        <v>1502</v>
      </c>
      <c r="P270" t="s">
        <v>22</v>
      </c>
      <c r="Q270">
        <v>80525</v>
      </c>
      <c r="R270" t="s">
        <v>23</v>
      </c>
      <c r="S270" t="s">
        <v>1976</v>
      </c>
      <c r="T270" t="e">
        <f>VLOOKUP(Table3[[#This Row],[Region]],managers5[],2,FALSE)</f>
        <v>#N/A</v>
      </c>
      <c r="U270" t="s">
        <v>1955</v>
      </c>
      <c r="V270" t="s">
        <v>1959</v>
      </c>
      <c r="W270" t="s">
        <v>14</v>
      </c>
      <c r="X270" t="s">
        <v>71</v>
      </c>
      <c r="Y270" t="s">
        <v>46</v>
      </c>
      <c r="Z270" t="s">
        <v>86</v>
      </c>
      <c r="AA270" t="s">
        <v>344</v>
      </c>
      <c r="AB270" t="s">
        <v>109</v>
      </c>
      <c r="AC270">
        <v>0.35</v>
      </c>
      <c r="AD270" s="2">
        <v>40375</v>
      </c>
    </row>
    <row r="271" spans="1:30" x14ac:dyDescent="0.35">
      <c r="A271">
        <v>7260</v>
      </c>
      <c r="B271">
        <v>5722</v>
      </c>
      <c r="C271">
        <v>40547</v>
      </c>
      <c r="D271" s="1">
        <v>40003</v>
      </c>
      <c r="E271" t="s">
        <v>41</v>
      </c>
      <c r="F271">
        <v>45</v>
      </c>
      <c r="G271">
        <v>6944.0919999999996</v>
      </c>
      <c r="H271">
        <v>0.06</v>
      </c>
      <c r="I271" t="s">
        <v>33</v>
      </c>
      <c r="J271" s="8">
        <v>1820.952</v>
      </c>
      <c r="K271" s="8">
        <f>IF(Table3[[#This Row],[Return Status]] = "Returned", 0, Table3[[#This Row],[Profit]])</f>
        <v>1820.952</v>
      </c>
      <c r="L271" s="8" t="str">
        <f>IFERROR(VLOOKUP(Table3[[#This Row],[Order ID]],returns[[Order ID]:[Status]],2,FALSE), "")</f>
        <v/>
      </c>
      <c r="M271">
        <v>179.99</v>
      </c>
      <c r="N271">
        <v>13.99</v>
      </c>
      <c r="O271" t="s">
        <v>1798</v>
      </c>
      <c r="P271" t="s">
        <v>64</v>
      </c>
      <c r="Q271">
        <v>42420</v>
      </c>
      <c r="R271" t="s">
        <v>65</v>
      </c>
      <c r="S271" t="s">
        <v>1978</v>
      </c>
      <c r="T271" t="e">
        <f>VLOOKUP(Table3[[#This Row],[Region]],managers5[],2,FALSE)</f>
        <v>#N/A</v>
      </c>
      <c r="U271" t="s">
        <v>1957</v>
      </c>
      <c r="V271" t="s">
        <v>1959</v>
      </c>
      <c r="W271" t="s">
        <v>14</v>
      </c>
      <c r="X271" t="s">
        <v>15</v>
      </c>
      <c r="Y271" t="s">
        <v>46</v>
      </c>
      <c r="Z271" t="s">
        <v>86</v>
      </c>
      <c r="AA271" t="s">
        <v>1414</v>
      </c>
      <c r="AB271" t="s">
        <v>69</v>
      </c>
      <c r="AC271">
        <v>0.56999999999999995</v>
      </c>
      <c r="AD271" s="2">
        <v>40005</v>
      </c>
    </row>
    <row r="272" spans="1:30" x14ac:dyDescent="0.35">
      <c r="A272">
        <v>3032</v>
      </c>
      <c r="B272">
        <v>355</v>
      </c>
      <c r="C272">
        <v>2467</v>
      </c>
      <c r="D272" s="1">
        <v>40739</v>
      </c>
      <c r="E272" t="s">
        <v>8</v>
      </c>
      <c r="F272">
        <v>30</v>
      </c>
      <c r="G272">
        <v>4147.47</v>
      </c>
      <c r="H272">
        <v>0.09</v>
      </c>
      <c r="I272" t="s">
        <v>49</v>
      </c>
      <c r="J272" s="8">
        <v>586.61</v>
      </c>
      <c r="K272" s="8">
        <f>IF(Table3[[#This Row],[Return Status]] = "Returned", 0, Table3[[#This Row],[Profit]])</f>
        <v>586.61</v>
      </c>
      <c r="L272" s="8" t="str">
        <f>IFERROR(VLOOKUP(Table3[[#This Row],[Order ID]],returns[[Order ID]:[Status]],2,FALSE), "")</f>
        <v/>
      </c>
      <c r="M272">
        <v>145.44999999999999</v>
      </c>
      <c r="N272">
        <v>17.850000000000001</v>
      </c>
      <c r="O272" t="s">
        <v>775</v>
      </c>
      <c r="P272" t="s">
        <v>37</v>
      </c>
      <c r="Q272">
        <v>10605</v>
      </c>
      <c r="R272" t="s">
        <v>37</v>
      </c>
      <c r="S272" t="s">
        <v>1979</v>
      </c>
      <c r="T272" t="e">
        <f>VLOOKUP(Table3[[#This Row],[Region]],managers5[],2,FALSE)</f>
        <v>#N/A</v>
      </c>
      <c r="U272" t="s">
        <v>1956</v>
      </c>
      <c r="W272" t="s">
        <v>14</v>
      </c>
      <c r="X272" t="s">
        <v>71</v>
      </c>
      <c r="Y272" t="s">
        <v>46</v>
      </c>
      <c r="Z272" t="s">
        <v>124</v>
      </c>
      <c r="AA272" t="s">
        <v>148</v>
      </c>
      <c r="AB272" t="s">
        <v>74</v>
      </c>
      <c r="AC272">
        <v>0.56000000000000005</v>
      </c>
      <c r="AD272" s="1">
        <v>40740</v>
      </c>
    </row>
    <row r="273" spans="1:30" x14ac:dyDescent="0.35">
      <c r="A273">
        <v>3798</v>
      </c>
      <c r="B273">
        <v>6088</v>
      </c>
      <c r="C273">
        <v>43137</v>
      </c>
      <c r="D273" s="1">
        <v>40600</v>
      </c>
      <c r="E273" t="s">
        <v>77</v>
      </c>
      <c r="F273">
        <v>40</v>
      </c>
      <c r="G273">
        <v>6069.05</v>
      </c>
      <c r="H273">
        <v>0.05</v>
      </c>
      <c r="I273" t="s">
        <v>9</v>
      </c>
      <c r="J273" s="8">
        <v>1816.71</v>
      </c>
      <c r="K273" s="8">
        <f>IF(Table3[[#This Row],[Return Status]] = "Returned", 0, Table3[[#This Row],[Profit]])</f>
        <v>1816.71</v>
      </c>
      <c r="L273" s="8" t="str">
        <f>IFERROR(VLOOKUP(Table3[[#This Row],[Order ID]],returns[[Order ID]:[Status]],2,FALSE), "")</f>
        <v/>
      </c>
      <c r="M273">
        <v>155.06</v>
      </c>
      <c r="N273">
        <v>7.07</v>
      </c>
      <c r="O273" t="s">
        <v>1244</v>
      </c>
      <c r="P273" t="s">
        <v>55</v>
      </c>
      <c r="Q273">
        <v>32905</v>
      </c>
      <c r="R273" t="s">
        <v>56</v>
      </c>
      <c r="S273" t="s">
        <v>1978</v>
      </c>
      <c r="T273" t="e">
        <f>VLOOKUP(Table3[[#This Row],[Region]],managers5[],2,FALSE)</f>
        <v>#N/A</v>
      </c>
      <c r="U273" t="s">
        <v>1957</v>
      </c>
      <c r="V273" t="s">
        <v>1959</v>
      </c>
      <c r="W273" t="s">
        <v>14</v>
      </c>
      <c r="X273" t="s">
        <v>39</v>
      </c>
      <c r="Y273" t="s">
        <v>16</v>
      </c>
      <c r="Z273" t="s">
        <v>75</v>
      </c>
      <c r="AA273" t="s">
        <v>954</v>
      </c>
      <c r="AB273" t="s">
        <v>19</v>
      </c>
      <c r="AC273">
        <v>0.59</v>
      </c>
      <c r="AD273" s="1">
        <v>40601</v>
      </c>
    </row>
    <row r="274" spans="1:30" x14ac:dyDescent="0.35">
      <c r="A274">
        <v>778</v>
      </c>
      <c r="B274">
        <v>357</v>
      </c>
      <c r="C274">
        <v>2500</v>
      </c>
      <c r="D274" s="1">
        <v>41135</v>
      </c>
      <c r="E274" t="s">
        <v>77</v>
      </c>
      <c r="F274">
        <v>5</v>
      </c>
      <c r="G274">
        <v>22.56</v>
      </c>
      <c r="H274">
        <v>0.04</v>
      </c>
      <c r="I274" t="s">
        <v>9</v>
      </c>
      <c r="J274" s="8">
        <v>-25.564499999999999</v>
      </c>
      <c r="K274" s="8">
        <f>IF(Table3[[#This Row],[Return Status]] = "Returned", 0, Table3[[#This Row],[Profit]])</f>
        <v>0</v>
      </c>
      <c r="L274" s="8" t="str">
        <f>IFERROR(VLOOKUP(Table3[[#This Row],[Order ID]],returns[[Order ID]:[Status]],2,FALSE), "")</f>
        <v>Returned</v>
      </c>
      <c r="M274">
        <v>3.36</v>
      </c>
      <c r="N274">
        <v>6.27</v>
      </c>
      <c r="O274" t="s">
        <v>935</v>
      </c>
      <c r="P274" t="s">
        <v>11</v>
      </c>
      <c r="Q274">
        <v>93405</v>
      </c>
      <c r="R274" t="s">
        <v>12</v>
      </c>
      <c r="S274" t="s">
        <v>1976</v>
      </c>
      <c r="T274" t="e">
        <f>VLOOKUP(Table3[[#This Row],[Region]],managers5[],2,FALSE)</f>
        <v>#N/A</v>
      </c>
      <c r="U274" t="s">
        <v>1955</v>
      </c>
      <c r="V274" t="s">
        <v>1959</v>
      </c>
      <c r="W274" t="s">
        <v>14</v>
      </c>
      <c r="X274" t="s">
        <v>15</v>
      </c>
      <c r="Y274" t="s">
        <v>16</v>
      </c>
      <c r="Z274" t="s">
        <v>17</v>
      </c>
      <c r="AA274" t="s">
        <v>936</v>
      </c>
      <c r="AB274" t="s">
        <v>19</v>
      </c>
      <c r="AC274">
        <v>0.4</v>
      </c>
      <c r="AD274" s="1">
        <v>41137</v>
      </c>
    </row>
    <row r="275" spans="1:30" x14ac:dyDescent="0.35">
      <c r="A275">
        <v>5293</v>
      </c>
      <c r="B275">
        <v>360</v>
      </c>
      <c r="C275">
        <v>2503</v>
      </c>
      <c r="D275" s="1">
        <v>40348</v>
      </c>
      <c r="E275" t="s">
        <v>20</v>
      </c>
      <c r="F275">
        <v>9</v>
      </c>
      <c r="G275">
        <v>162.15450000000001</v>
      </c>
      <c r="H275">
        <v>0.08</v>
      </c>
      <c r="I275" t="s">
        <v>9</v>
      </c>
      <c r="J275" s="8">
        <v>-73.744</v>
      </c>
      <c r="K275" s="8">
        <f>IF(Table3[[#This Row],[Return Status]] = "Returned", 0, Table3[[#This Row],[Profit]])</f>
        <v>0</v>
      </c>
      <c r="L275" s="8" t="str">
        <f>IFERROR(VLOOKUP(Table3[[#This Row],[Order ID]],returns[[Order ID]:[Status]],2,FALSE), "")</f>
        <v>Returned</v>
      </c>
      <c r="M275">
        <v>20.99</v>
      </c>
      <c r="N275">
        <v>4.8099999999999996</v>
      </c>
      <c r="O275" t="s">
        <v>855</v>
      </c>
      <c r="P275" t="s">
        <v>573</v>
      </c>
      <c r="Q275">
        <v>97321</v>
      </c>
      <c r="R275" t="s">
        <v>574</v>
      </c>
      <c r="S275" t="s">
        <v>1977</v>
      </c>
      <c r="T275" t="e">
        <f>VLOOKUP(Table3[[#This Row],[Region]],managers5[],2,FALSE)</f>
        <v>#N/A</v>
      </c>
      <c r="U275" t="s">
        <v>1958</v>
      </c>
      <c r="V275" t="s">
        <v>1959</v>
      </c>
      <c r="W275" t="s">
        <v>14</v>
      </c>
      <c r="X275" t="s">
        <v>71</v>
      </c>
      <c r="Y275" t="s">
        <v>46</v>
      </c>
      <c r="Z275" t="s">
        <v>86</v>
      </c>
      <c r="AA275" t="s">
        <v>213</v>
      </c>
      <c r="AB275" t="s">
        <v>69</v>
      </c>
      <c r="AC275">
        <v>0.57999999999999996</v>
      </c>
      <c r="AD275" s="2">
        <v>40350</v>
      </c>
    </row>
    <row r="276" spans="1:30" x14ac:dyDescent="0.35">
      <c r="A276">
        <v>5296</v>
      </c>
      <c r="B276">
        <v>358</v>
      </c>
      <c r="C276">
        <v>2503</v>
      </c>
      <c r="D276" s="1">
        <v>40348</v>
      </c>
      <c r="E276" t="s">
        <v>20</v>
      </c>
      <c r="F276">
        <v>21</v>
      </c>
      <c r="G276">
        <v>91.15</v>
      </c>
      <c r="H276">
        <v>0.03</v>
      </c>
      <c r="I276" t="s">
        <v>9</v>
      </c>
      <c r="J276" s="8">
        <v>-71.541499999999999</v>
      </c>
      <c r="K276" s="8">
        <f>IF(Table3[[#This Row],[Return Status]] = "Returned", 0, Table3[[#This Row],[Profit]])</f>
        <v>0</v>
      </c>
      <c r="L276" s="8" t="str">
        <f>IFERROR(VLOOKUP(Table3[[#This Row],[Order ID]],returns[[Order ID]:[Status]],2,FALSE), "")</f>
        <v>Returned</v>
      </c>
      <c r="M276">
        <v>4.13</v>
      </c>
      <c r="N276">
        <v>5.34</v>
      </c>
      <c r="O276" t="s">
        <v>855</v>
      </c>
      <c r="P276" t="s">
        <v>573</v>
      </c>
      <c r="Q276">
        <v>97321</v>
      </c>
      <c r="R276" t="s">
        <v>574</v>
      </c>
      <c r="S276" t="s">
        <v>1977</v>
      </c>
      <c r="T276" t="e">
        <f>VLOOKUP(Table3[[#This Row],[Region]],managers5[],2,FALSE)</f>
        <v>#N/A</v>
      </c>
      <c r="U276" t="s">
        <v>1958</v>
      </c>
      <c r="V276" t="s">
        <v>1959</v>
      </c>
      <c r="W276" t="s">
        <v>14</v>
      </c>
      <c r="X276" t="s">
        <v>71</v>
      </c>
      <c r="Y276" t="s">
        <v>16</v>
      </c>
      <c r="Z276" t="s">
        <v>17</v>
      </c>
      <c r="AA276" t="s">
        <v>252</v>
      </c>
      <c r="AB276" t="s">
        <v>19</v>
      </c>
      <c r="AC276">
        <v>0.38</v>
      </c>
      <c r="AD276" s="2">
        <v>40349</v>
      </c>
    </row>
    <row r="277" spans="1:30" x14ac:dyDescent="0.35">
      <c r="A277">
        <v>5297</v>
      </c>
      <c r="B277">
        <v>359</v>
      </c>
      <c r="C277">
        <v>2503</v>
      </c>
      <c r="D277" s="1">
        <v>40348</v>
      </c>
      <c r="E277" t="s">
        <v>20</v>
      </c>
      <c r="F277">
        <v>46</v>
      </c>
      <c r="G277">
        <v>171.48</v>
      </c>
      <c r="H277">
        <v>0.1</v>
      </c>
      <c r="I277" t="s">
        <v>9</v>
      </c>
      <c r="J277" s="8">
        <v>66.13</v>
      </c>
      <c r="K277" s="8">
        <f>IF(Table3[[#This Row],[Return Status]] = "Returned", 0, Table3[[#This Row],[Profit]])</f>
        <v>0</v>
      </c>
      <c r="L277" s="8" t="str">
        <f>IFERROR(VLOOKUP(Table3[[#This Row],[Order ID]],returns[[Order ID]:[Status]],2,FALSE), "")</f>
        <v>Returned</v>
      </c>
      <c r="M277">
        <v>4.13</v>
      </c>
      <c r="N277">
        <v>0.5</v>
      </c>
      <c r="O277" t="s">
        <v>855</v>
      </c>
      <c r="P277" t="s">
        <v>573</v>
      </c>
      <c r="Q277">
        <v>97321</v>
      </c>
      <c r="R277" t="s">
        <v>574</v>
      </c>
      <c r="S277" t="s">
        <v>1977</v>
      </c>
      <c r="T277" t="e">
        <f>VLOOKUP(Table3[[#This Row],[Region]],managers5[],2,FALSE)</f>
        <v>#N/A</v>
      </c>
      <c r="U277" t="s">
        <v>1958</v>
      </c>
      <c r="V277" t="s">
        <v>1959</v>
      </c>
      <c r="W277" t="s">
        <v>14</v>
      </c>
      <c r="X277" t="s">
        <v>71</v>
      </c>
      <c r="Y277" t="s">
        <v>16</v>
      </c>
      <c r="Z277" t="s">
        <v>99</v>
      </c>
      <c r="AA277" t="s">
        <v>270</v>
      </c>
      <c r="AB277" t="s">
        <v>19</v>
      </c>
      <c r="AC277">
        <v>0.39</v>
      </c>
      <c r="AD277" s="2">
        <v>40349</v>
      </c>
    </row>
    <row r="278" spans="1:30" x14ac:dyDescent="0.35">
      <c r="A278">
        <v>2568</v>
      </c>
      <c r="B278">
        <v>362</v>
      </c>
      <c r="C278">
        <v>2532</v>
      </c>
      <c r="D278" s="1">
        <v>40826</v>
      </c>
      <c r="E278" t="s">
        <v>77</v>
      </c>
      <c r="F278">
        <v>39</v>
      </c>
      <c r="G278">
        <v>282.07</v>
      </c>
      <c r="H278">
        <v>0.03</v>
      </c>
      <c r="I278" t="s">
        <v>9</v>
      </c>
      <c r="J278" s="8">
        <v>140.01</v>
      </c>
      <c r="K278" s="8">
        <f>IF(Table3[[#This Row],[Return Status]] = "Returned", 0, Table3[[#This Row],[Profit]])</f>
        <v>140.01</v>
      </c>
      <c r="L278" s="8" t="str">
        <f>IFERROR(VLOOKUP(Table3[[#This Row],[Order ID]],returns[[Order ID]:[Status]],2,FALSE), "")</f>
        <v/>
      </c>
      <c r="M278">
        <v>7.31</v>
      </c>
      <c r="N278">
        <v>0.49</v>
      </c>
      <c r="O278" t="s">
        <v>653</v>
      </c>
      <c r="P278" t="s">
        <v>573</v>
      </c>
      <c r="Q278">
        <v>60035</v>
      </c>
      <c r="R278" t="s">
        <v>574</v>
      </c>
      <c r="S278" t="s">
        <v>1977</v>
      </c>
      <c r="T278" t="e">
        <f>VLOOKUP(Table3[[#This Row],[Region]],managers5[],2,FALSE)</f>
        <v>#N/A</v>
      </c>
      <c r="U278" t="s">
        <v>1958</v>
      </c>
      <c r="V278" t="s">
        <v>1959</v>
      </c>
      <c r="W278" t="s">
        <v>14</v>
      </c>
      <c r="X278" t="s">
        <v>71</v>
      </c>
      <c r="Y278" t="s">
        <v>16</v>
      </c>
      <c r="Z278" t="s">
        <v>99</v>
      </c>
      <c r="AA278" t="s">
        <v>924</v>
      </c>
      <c r="AB278" t="s">
        <v>19</v>
      </c>
      <c r="AC278">
        <v>0.38</v>
      </c>
      <c r="AD278" s="1">
        <v>40827</v>
      </c>
    </row>
    <row r="279" spans="1:30" x14ac:dyDescent="0.35">
      <c r="A279">
        <v>2569</v>
      </c>
      <c r="B279">
        <v>363</v>
      </c>
      <c r="C279">
        <v>2532</v>
      </c>
      <c r="D279" s="1">
        <v>40826</v>
      </c>
      <c r="E279" t="s">
        <v>77</v>
      </c>
      <c r="F279">
        <v>24</v>
      </c>
      <c r="G279">
        <v>426.03699999999998</v>
      </c>
      <c r="H279">
        <v>0.01</v>
      </c>
      <c r="I279" t="s">
        <v>9</v>
      </c>
      <c r="J279" s="8">
        <v>-78.957999999999998</v>
      </c>
      <c r="K279" s="8">
        <f>IF(Table3[[#This Row],[Return Status]] = "Returned", 0, Table3[[#This Row],[Profit]])</f>
        <v>-78.957999999999998</v>
      </c>
      <c r="L279" s="8" t="str">
        <f>IFERROR(VLOOKUP(Table3[[#This Row],[Order ID]],returns[[Order ID]:[Status]],2,FALSE), "")</f>
        <v/>
      </c>
      <c r="M279">
        <v>20.99</v>
      </c>
      <c r="N279">
        <v>2.5</v>
      </c>
      <c r="O279" t="s">
        <v>653</v>
      </c>
      <c r="P279" t="s">
        <v>573</v>
      </c>
      <c r="Q279">
        <v>60035</v>
      </c>
      <c r="R279" t="s">
        <v>574</v>
      </c>
      <c r="S279" t="s">
        <v>1977</v>
      </c>
      <c r="T279" t="e">
        <f>VLOOKUP(Table3[[#This Row],[Region]],managers5[],2,FALSE)</f>
        <v>#N/A</v>
      </c>
      <c r="U279" t="s">
        <v>1958</v>
      </c>
      <c r="V279" t="s">
        <v>1959</v>
      </c>
      <c r="W279" t="s">
        <v>14</v>
      </c>
      <c r="X279" t="s">
        <v>71</v>
      </c>
      <c r="Y279" t="s">
        <v>46</v>
      </c>
      <c r="Z279" t="s">
        <v>86</v>
      </c>
      <c r="AA279" t="s">
        <v>1337</v>
      </c>
      <c r="AB279" t="s">
        <v>35</v>
      </c>
      <c r="AC279">
        <v>0.81</v>
      </c>
      <c r="AD279" s="1">
        <v>40827</v>
      </c>
    </row>
    <row r="280" spans="1:30" x14ac:dyDescent="0.35">
      <c r="A280">
        <v>5437</v>
      </c>
      <c r="B280">
        <v>364</v>
      </c>
      <c r="C280">
        <v>2535</v>
      </c>
      <c r="D280" s="1">
        <v>40322</v>
      </c>
      <c r="E280" t="s">
        <v>32</v>
      </c>
      <c r="F280">
        <v>6</v>
      </c>
      <c r="G280">
        <v>82.72</v>
      </c>
      <c r="H280">
        <v>0.08</v>
      </c>
      <c r="I280" t="s">
        <v>9</v>
      </c>
      <c r="J280" s="8">
        <v>-29.71</v>
      </c>
      <c r="K280" s="8">
        <f>IF(Table3[[#This Row],[Return Status]] = "Returned", 0, Table3[[#This Row],[Profit]])</f>
        <v>-29.71</v>
      </c>
      <c r="L280" s="8" t="str">
        <f>IFERROR(VLOOKUP(Table3[[#This Row],[Order ID]],returns[[Order ID]:[Status]],2,FALSE), "")</f>
        <v/>
      </c>
      <c r="M280">
        <v>14.48</v>
      </c>
      <c r="N280">
        <v>1.99</v>
      </c>
      <c r="O280" t="s">
        <v>851</v>
      </c>
      <c r="P280" t="s">
        <v>11</v>
      </c>
      <c r="Q280">
        <v>92020</v>
      </c>
      <c r="R280" t="s">
        <v>12</v>
      </c>
      <c r="S280" t="s">
        <v>1976</v>
      </c>
      <c r="T280" t="e">
        <f>VLOOKUP(Table3[[#This Row],[Region]],managers5[],2,FALSE)</f>
        <v>#N/A</v>
      </c>
      <c r="U280" t="s">
        <v>1955</v>
      </c>
      <c r="V280" t="s">
        <v>1959</v>
      </c>
      <c r="W280" t="s">
        <v>14</v>
      </c>
      <c r="X280" t="s">
        <v>71</v>
      </c>
      <c r="Y280" t="s">
        <v>46</v>
      </c>
      <c r="Z280" t="s">
        <v>47</v>
      </c>
      <c r="AA280" t="s">
        <v>1623</v>
      </c>
      <c r="AB280" t="s">
        <v>109</v>
      </c>
      <c r="AC280">
        <v>0.49</v>
      </c>
      <c r="AD280" s="2">
        <v>40324</v>
      </c>
    </row>
    <row r="281" spans="1:30" x14ac:dyDescent="0.35">
      <c r="A281">
        <v>657</v>
      </c>
      <c r="B281">
        <v>366</v>
      </c>
      <c r="C281">
        <v>2560</v>
      </c>
      <c r="D281" s="1">
        <v>41156</v>
      </c>
      <c r="E281" t="s">
        <v>41</v>
      </c>
      <c r="F281">
        <v>23</v>
      </c>
      <c r="G281">
        <v>114.14</v>
      </c>
      <c r="H281">
        <v>7.0000000000000007E-2</v>
      </c>
      <c r="I281" t="s">
        <v>9</v>
      </c>
      <c r="J281" s="8">
        <v>-65.62</v>
      </c>
      <c r="K281" s="8">
        <f>IF(Table3[[#This Row],[Return Status]] = "Returned", 0, Table3[[#This Row],[Profit]])</f>
        <v>-65.62</v>
      </c>
      <c r="L281" s="8" t="str">
        <f>IFERROR(VLOOKUP(Table3[[#This Row],[Order ID]],returns[[Order ID]:[Status]],2,FALSE), "")</f>
        <v/>
      </c>
      <c r="M281">
        <v>4.9800000000000004</v>
      </c>
      <c r="N281">
        <v>5.49</v>
      </c>
      <c r="O281" t="s">
        <v>495</v>
      </c>
      <c r="P281" t="s">
        <v>37</v>
      </c>
      <c r="Q281">
        <v>43081</v>
      </c>
      <c r="R281" t="s">
        <v>37</v>
      </c>
      <c r="S281" t="s">
        <v>1979</v>
      </c>
      <c r="T281" t="e">
        <f>VLOOKUP(Table3[[#This Row],[Region]],managers5[],2,FALSE)</f>
        <v>#N/A</v>
      </c>
      <c r="U281" t="s">
        <v>1956</v>
      </c>
      <c r="W281" t="s">
        <v>14</v>
      </c>
      <c r="X281" t="s">
        <v>24</v>
      </c>
      <c r="Y281" t="s">
        <v>16</v>
      </c>
      <c r="Z281" t="s">
        <v>30</v>
      </c>
      <c r="AA281" t="s">
        <v>696</v>
      </c>
      <c r="AB281" t="s">
        <v>19</v>
      </c>
      <c r="AC281">
        <v>0.38</v>
      </c>
      <c r="AD281" s="1">
        <v>41158</v>
      </c>
    </row>
    <row r="282" spans="1:30" x14ac:dyDescent="0.35">
      <c r="A282">
        <v>663</v>
      </c>
      <c r="B282">
        <v>365</v>
      </c>
      <c r="C282">
        <v>2560</v>
      </c>
      <c r="D282" s="1">
        <v>41156</v>
      </c>
      <c r="E282" t="s">
        <v>41</v>
      </c>
      <c r="F282">
        <v>32</v>
      </c>
      <c r="G282">
        <v>731.22</v>
      </c>
      <c r="H282">
        <v>0</v>
      </c>
      <c r="I282" t="s">
        <v>9</v>
      </c>
      <c r="J282" s="8">
        <v>-84.07</v>
      </c>
      <c r="K282" s="8">
        <f>IF(Table3[[#This Row],[Return Status]] = "Returned", 0, Table3[[#This Row],[Profit]])</f>
        <v>-84.07</v>
      </c>
      <c r="L282" s="8" t="str">
        <f>IFERROR(VLOOKUP(Table3[[#This Row],[Order ID]],returns[[Order ID]:[Status]],2,FALSE), "")</f>
        <v/>
      </c>
      <c r="M282">
        <v>20.97</v>
      </c>
      <c r="N282">
        <v>6.5</v>
      </c>
      <c r="O282" t="s">
        <v>495</v>
      </c>
      <c r="P282" t="s">
        <v>37</v>
      </c>
      <c r="Q282">
        <v>43081</v>
      </c>
      <c r="R282" t="s">
        <v>37</v>
      </c>
      <c r="S282" t="s">
        <v>1979</v>
      </c>
      <c r="T282" t="e">
        <f>VLOOKUP(Table3[[#This Row],[Region]],managers5[],2,FALSE)</f>
        <v>#N/A</v>
      </c>
      <c r="U282" t="s">
        <v>1956</v>
      </c>
      <c r="W282" t="s">
        <v>14</v>
      </c>
      <c r="X282" t="s">
        <v>24</v>
      </c>
      <c r="Y282" t="s">
        <v>46</v>
      </c>
      <c r="Z282" t="s">
        <v>47</v>
      </c>
      <c r="AA282" t="s">
        <v>152</v>
      </c>
      <c r="AB282" t="s">
        <v>19</v>
      </c>
      <c r="AC282">
        <v>0.78</v>
      </c>
      <c r="AD282" s="1">
        <v>41157</v>
      </c>
    </row>
    <row r="283" spans="1:30" x14ac:dyDescent="0.35">
      <c r="A283">
        <v>860</v>
      </c>
      <c r="B283">
        <v>367</v>
      </c>
      <c r="C283">
        <v>2562</v>
      </c>
      <c r="D283" s="1">
        <v>41121</v>
      </c>
      <c r="E283" t="s">
        <v>41</v>
      </c>
      <c r="F283">
        <v>28</v>
      </c>
      <c r="G283">
        <v>64.819999999999993</v>
      </c>
      <c r="H283">
        <v>0.02</v>
      </c>
      <c r="I283" t="s">
        <v>9</v>
      </c>
      <c r="J283" s="8">
        <v>-32.03</v>
      </c>
      <c r="K283" s="8">
        <f>IF(Table3[[#This Row],[Return Status]] = "Returned", 0, Table3[[#This Row],[Profit]])</f>
        <v>0</v>
      </c>
      <c r="L283" s="8" t="str">
        <f>IFERROR(VLOOKUP(Table3[[#This Row],[Order ID]],returns[[Order ID]:[Status]],2,FALSE), "")</f>
        <v>Returned</v>
      </c>
      <c r="M283">
        <v>2.12</v>
      </c>
      <c r="N283">
        <v>1.99</v>
      </c>
      <c r="O283" t="s">
        <v>113</v>
      </c>
      <c r="P283" t="s">
        <v>114</v>
      </c>
      <c r="Q283">
        <v>85737</v>
      </c>
      <c r="R283" t="s">
        <v>115</v>
      </c>
      <c r="S283" t="s">
        <v>1976</v>
      </c>
      <c r="T283" t="e">
        <f>VLOOKUP(Table3[[#This Row],[Region]],managers5[],2,FALSE)</f>
        <v>#N/A</v>
      </c>
      <c r="U283" t="s">
        <v>1955</v>
      </c>
      <c r="V283" t="s">
        <v>1959</v>
      </c>
      <c r="W283" t="s">
        <v>14</v>
      </c>
      <c r="X283" t="s">
        <v>39</v>
      </c>
      <c r="Y283" t="s">
        <v>46</v>
      </c>
      <c r="Z283" t="s">
        <v>47</v>
      </c>
      <c r="AA283" t="s">
        <v>426</v>
      </c>
      <c r="AB283" t="s">
        <v>109</v>
      </c>
      <c r="AC283">
        <v>0.55000000000000004</v>
      </c>
      <c r="AD283" s="1">
        <v>41124</v>
      </c>
    </row>
    <row r="284" spans="1:30" x14ac:dyDescent="0.35">
      <c r="A284">
        <v>866</v>
      </c>
      <c r="B284">
        <v>368</v>
      </c>
      <c r="C284">
        <v>2562</v>
      </c>
      <c r="D284" s="1">
        <v>41121</v>
      </c>
      <c r="E284" t="s">
        <v>41</v>
      </c>
      <c r="F284">
        <v>6</v>
      </c>
      <c r="G284">
        <v>77.599999999999994</v>
      </c>
      <c r="H284">
        <v>0.08</v>
      </c>
      <c r="I284" t="s">
        <v>9</v>
      </c>
      <c r="J284" s="8">
        <v>-37.07</v>
      </c>
      <c r="K284" s="8">
        <f>IF(Table3[[#This Row],[Return Status]] = "Returned", 0, Table3[[#This Row],[Profit]])</f>
        <v>0</v>
      </c>
      <c r="L284" s="8" t="str">
        <f>IFERROR(VLOOKUP(Table3[[#This Row],[Order ID]],returns[[Order ID]:[Status]],2,FALSE), "")</f>
        <v>Returned</v>
      </c>
      <c r="M284">
        <v>11.34</v>
      </c>
      <c r="N284">
        <v>11.25</v>
      </c>
      <c r="O284" t="s">
        <v>113</v>
      </c>
      <c r="P284" t="s">
        <v>114</v>
      </c>
      <c r="Q284">
        <v>85737</v>
      </c>
      <c r="R284" t="s">
        <v>115</v>
      </c>
      <c r="S284" t="s">
        <v>1976</v>
      </c>
      <c r="T284" t="e">
        <f>VLOOKUP(Table3[[#This Row],[Region]],managers5[],2,FALSE)</f>
        <v>#N/A</v>
      </c>
      <c r="U284" t="s">
        <v>1955</v>
      </c>
      <c r="V284" t="s">
        <v>1959</v>
      </c>
      <c r="W284" t="s">
        <v>14</v>
      </c>
      <c r="X284" t="s">
        <v>39</v>
      </c>
      <c r="Y284" t="s">
        <v>16</v>
      </c>
      <c r="Z284" t="s">
        <v>30</v>
      </c>
      <c r="AA284" t="s">
        <v>1008</v>
      </c>
      <c r="AB284" t="s">
        <v>19</v>
      </c>
      <c r="AC284">
        <v>0.36</v>
      </c>
      <c r="AD284" s="1">
        <v>41123</v>
      </c>
    </row>
    <row r="285" spans="1:30" x14ac:dyDescent="0.35">
      <c r="A285">
        <v>876</v>
      </c>
      <c r="B285">
        <v>369</v>
      </c>
      <c r="C285">
        <v>2562</v>
      </c>
      <c r="D285" s="1">
        <v>41121</v>
      </c>
      <c r="E285" t="s">
        <v>41</v>
      </c>
      <c r="F285">
        <v>17</v>
      </c>
      <c r="G285">
        <v>821.18</v>
      </c>
      <c r="H285">
        <v>0.04</v>
      </c>
      <c r="I285" t="s">
        <v>33</v>
      </c>
      <c r="J285" s="8">
        <v>308.63</v>
      </c>
      <c r="K285" s="8">
        <f>IF(Table3[[#This Row],[Return Status]] = "Returned", 0, Table3[[#This Row],[Profit]])</f>
        <v>0</v>
      </c>
      <c r="L285" s="8" t="str">
        <f>IFERROR(VLOOKUP(Table3[[#This Row],[Order ID]],returns[[Order ID]:[Status]],2,FALSE), "")</f>
        <v>Returned</v>
      </c>
      <c r="M285">
        <v>48.91</v>
      </c>
      <c r="N285">
        <v>5.81</v>
      </c>
      <c r="O285" t="s">
        <v>113</v>
      </c>
      <c r="P285" t="s">
        <v>114</v>
      </c>
      <c r="Q285">
        <v>85737</v>
      </c>
      <c r="R285" t="s">
        <v>115</v>
      </c>
      <c r="S285" t="s">
        <v>1976</v>
      </c>
      <c r="T285" t="e">
        <f>VLOOKUP(Table3[[#This Row],[Region]],managers5[],2,FALSE)</f>
        <v>#N/A</v>
      </c>
      <c r="U285" t="s">
        <v>1955</v>
      </c>
      <c r="V285" t="s">
        <v>1959</v>
      </c>
      <c r="W285" t="s">
        <v>14</v>
      </c>
      <c r="X285" t="s">
        <v>39</v>
      </c>
      <c r="Y285" t="s">
        <v>16</v>
      </c>
      <c r="Z285" t="s">
        <v>30</v>
      </c>
      <c r="AA285" t="s">
        <v>658</v>
      </c>
      <c r="AB285" t="s">
        <v>19</v>
      </c>
      <c r="AC285">
        <v>0.38</v>
      </c>
      <c r="AD285" s="1">
        <v>41122</v>
      </c>
    </row>
    <row r="286" spans="1:30" x14ac:dyDescent="0.35">
      <c r="A286">
        <v>3701</v>
      </c>
      <c r="B286">
        <v>7770</v>
      </c>
      <c r="C286">
        <v>55621</v>
      </c>
      <c r="D286" s="1">
        <v>40617</v>
      </c>
      <c r="E286" t="s">
        <v>32</v>
      </c>
      <c r="F286">
        <v>50</v>
      </c>
      <c r="G286">
        <v>6356.68</v>
      </c>
      <c r="H286">
        <v>0.03</v>
      </c>
      <c r="I286" t="s">
        <v>9</v>
      </c>
      <c r="J286" s="8">
        <v>1812.86</v>
      </c>
      <c r="K286" s="8">
        <f>IF(Table3[[#This Row],[Return Status]] = "Returned", 0, Table3[[#This Row],[Profit]])</f>
        <v>1812.86</v>
      </c>
      <c r="L286" s="8" t="str">
        <f>IFERROR(VLOOKUP(Table3[[#This Row],[Order ID]],returns[[Order ID]:[Status]],2,FALSE), "")</f>
        <v/>
      </c>
      <c r="M286">
        <v>128.24</v>
      </c>
      <c r="N286">
        <v>12.65</v>
      </c>
      <c r="O286" t="s">
        <v>459</v>
      </c>
      <c r="P286" t="s">
        <v>155</v>
      </c>
      <c r="Q286">
        <v>27360</v>
      </c>
      <c r="R286" t="s">
        <v>44</v>
      </c>
      <c r="S286" t="s">
        <v>1978</v>
      </c>
      <c r="T286" t="e">
        <f>VLOOKUP(Table3[[#This Row],[Region]],managers5[],2,FALSE)</f>
        <v>#N/A</v>
      </c>
      <c r="U286" t="s">
        <v>1957</v>
      </c>
      <c r="V286" t="s">
        <v>1959</v>
      </c>
      <c r="W286" t="s">
        <v>14</v>
      </c>
      <c r="X286" t="s">
        <v>24</v>
      </c>
      <c r="Y286" t="s">
        <v>50</v>
      </c>
      <c r="Z286" t="s">
        <v>72</v>
      </c>
      <c r="AA286" t="s">
        <v>595</v>
      </c>
      <c r="AB286" t="s">
        <v>69</v>
      </c>
      <c r="AD286" s="1">
        <v>40619</v>
      </c>
    </row>
    <row r="287" spans="1:30" x14ac:dyDescent="0.35">
      <c r="A287">
        <v>2959</v>
      </c>
      <c r="B287">
        <v>6934</v>
      </c>
      <c r="C287">
        <v>49479</v>
      </c>
      <c r="D287" s="1">
        <v>40751</v>
      </c>
      <c r="E287" t="s">
        <v>20</v>
      </c>
      <c r="F287">
        <v>46</v>
      </c>
      <c r="G287">
        <v>5615.4</v>
      </c>
      <c r="H287">
        <v>7.0000000000000007E-2</v>
      </c>
      <c r="I287" t="s">
        <v>49</v>
      </c>
      <c r="J287" s="8">
        <v>1807.16</v>
      </c>
      <c r="K287" s="8">
        <f>IF(Table3[[#This Row],[Return Status]] = "Returned", 0, Table3[[#This Row],[Profit]])</f>
        <v>1807.16</v>
      </c>
      <c r="L287" s="8" t="str">
        <f>IFERROR(VLOOKUP(Table3[[#This Row],[Order ID]],returns[[Order ID]:[Status]],2,FALSE), "")</f>
        <v/>
      </c>
      <c r="M287">
        <v>120.97</v>
      </c>
      <c r="N287">
        <v>26.3</v>
      </c>
      <c r="O287" t="s">
        <v>1119</v>
      </c>
      <c r="P287" t="s">
        <v>55</v>
      </c>
      <c r="Q287">
        <v>33411</v>
      </c>
      <c r="R287" t="s">
        <v>56</v>
      </c>
      <c r="S287" t="s">
        <v>1978</v>
      </c>
      <c r="T287" t="e">
        <f>VLOOKUP(Table3[[#This Row],[Region]],managers5[],2,FALSE)</f>
        <v>#N/A</v>
      </c>
      <c r="U287" t="s">
        <v>1957</v>
      </c>
      <c r="V287" t="s">
        <v>1959</v>
      </c>
      <c r="W287" t="s">
        <v>14</v>
      </c>
      <c r="X287" t="s">
        <v>39</v>
      </c>
      <c r="Y287" t="s">
        <v>46</v>
      </c>
      <c r="Z287" t="s">
        <v>124</v>
      </c>
      <c r="AA287" t="s">
        <v>129</v>
      </c>
      <c r="AB287" t="s">
        <v>74</v>
      </c>
      <c r="AC287">
        <v>0.38</v>
      </c>
      <c r="AD287" s="1">
        <v>40753</v>
      </c>
    </row>
    <row r="288" spans="1:30" x14ac:dyDescent="0.35">
      <c r="A288">
        <v>864</v>
      </c>
      <c r="B288">
        <v>4397</v>
      </c>
      <c r="C288">
        <v>31302</v>
      </c>
      <c r="D288" s="1">
        <v>41122</v>
      </c>
      <c r="E288" t="s">
        <v>77</v>
      </c>
      <c r="F288">
        <v>41</v>
      </c>
      <c r="G288">
        <v>4648.6400000000003</v>
      </c>
      <c r="H288">
        <v>0.04</v>
      </c>
      <c r="I288" t="s">
        <v>9</v>
      </c>
      <c r="J288" s="8">
        <v>1777.67</v>
      </c>
      <c r="K288" s="8">
        <f>IF(Table3[[#This Row],[Return Status]] = "Returned", 0, Table3[[#This Row],[Profit]])</f>
        <v>1777.67</v>
      </c>
      <c r="L288" s="8" t="str">
        <f>IFERROR(VLOOKUP(Table3[[#This Row],[Order ID]],returns[[Order ID]:[Status]],2,FALSE), "")</f>
        <v/>
      </c>
      <c r="M288">
        <v>115.79</v>
      </c>
      <c r="N288">
        <v>1.99</v>
      </c>
      <c r="O288" t="s">
        <v>59</v>
      </c>
      <c r="P288" t="s">
        <v>43</v>
      </c>
      <c r="Q288">
        <v>22015</v>
      </c>
      <c r="R288" t="s">
        <v>44</v>
      </c>
      <c r="S288" t="s">
        <v>1978</v>
      </c>
      <c r="T288" t="e">
        <f>VLOOKUP(Table3[[#This Row],[Region]],managers5[],2,FALSE)</f>
        <v>#N/A</v>
      </c>
      <c r="U288" t="s">
        <v>1957</v>
      </c>
      <c r="V288" t="s">
        <v>1959</v>
      </c>
      <c r="W288" t="s">
        <v>14</v>
      </c>
      <c r="X288" t="s">
        <v>15</v>
      </c>
      <c r="Y288" t="s">
        <v>46</v>
      </c>
      <c r="Z288" t="s">
        <v>47</v>
      </c>
      <c r="AA288" t="s">
        <v>1006</v>
      </c>
      <c r="AB288" t="s">
        <v>109</v>
      </c>
      <c r="AC288">
        <v>0.49</v>
      </c>
      <c r="AD288" s="1">
        <v>41124</v>
      </c>
    </row>
    <row r="289" spans="1:30" x14ac:dyDescent="0.35">
      <c r="A289">
        <v>8211</v>
      </c>
      <c r="B289">
        <v>3436</v>
      </c>
      <c r="C289">
        <v>24544</v>
      </c>
      <c r="D289" s="1">
        <v>39839</v>
      </c>
      <c r="E289" t="s">
        <v>77</v>
      </c>
      <c r="F289">
        <v>31</v>
      </c>
      <c r="G289">
        <v>4587.3</v>
      </c>
      <c r="H289">
        <v>0.08</v>
      </c>
      <c r="I289" t="s">
        <v>33</v>
      </c>
      <c r="J289" s="8">
        <v>1771.15</v>
      </c>
      <c r="K289" s="8">
        <f>IF(Table3[[#This Row],[Return Status]] = "Returned", 0, Table3[[#This Row],[Profit]])</f>
        <v>1771.15</v>
      </c>
      <c r="L289" s="8" t="str">
        <f>IFERROR(VLOOKUP(Table3[[#This Row],[Order ID]],returns[[Order ID]:[Status]],2,FALSE), "")</f>
        <v/>
      </c>
      <c r="M289">
        <v>150.97999999999999</v>
      </c>
      <c r="N289">
        <v>13.99</v>
      </c>
      <c r="O289" t="s">
        <v>773</v>
      </c>
      <c r="P289" t="s">
        <v>331</v>
      </c>
      <c r="Q289">
        <v>33710</v>
      </c>
      <c r="R289" t="s">
        <v>56</v>
      </c>
      <c r="S289" t="s">
        <v>1978</v>
      </c>
      <c r="T289" t="e">
        <f>VLOOKUP(Table3[[#This Row],[Region]],managers5[],2,FALSE)</f>
        <v>#N/A</v>
      </c>
      <c r="U289" t="s">
        <v>1957</v>
      </c>
      <c r="V289" t="s">
        <v>1959</v>
      </c>
      <c r="W289" t="s">
        <v>14</v>
      </c>
      <c r="X289" t="s">
        <v>71</v>
      </c>
      <c r="Y289" t="s">
        <v>46</v>
      </c>
      <c r="Z289" t="s">
        <v>124</v>
      </c>
      <c r="AA289" t="s">
        <v>149</v>
      </c>
      <c r="AB289" t="s">
        <v>69</v>
      </c>
      <c r="AC289">
        <v>0.38</v>
      </c>
      <c r="AD289" s="2">
        <v>39840</v>
      </c>
    </row>
    <row r="290" spans="1:30" x14ac:dyDescent="0.35">
      <c r="A290">
        <v>2209</v>
      </c>
      <c r="B290">
        <v>375</v>
      </c>
      <c r="C290">
        <v>2595</v>
      </c>
      <c r="D290" s="1">
        <v>40890</v>
      </c>
      <c r="E290" t="s">
        <v>8</v>
      </c>
      <c r="F290">
        <v>4</v>
      </c>
      <c r="G290">
        <v>25.17</v>
      </c>
      <c r="H290">
        <v>0.09</v>
      </c>
      <c r="I290" t="s">
        <v>9</v>
      </c>
      <c r="J290" s="8">
        <v>5.88</v>
      </c>
      <c r="K290" s="8">
        <f>IF(Table3[[#This Row],[Return Status]] = "Returned", 0, Table3[[#This Row],[Profit]])</f>
        <v>5.88</v>
      </c>
      <c r="L290" s="8" t="str">
        <f>IFERROR(VLOOKUP(Table3[[#This Row],[Order ID]],returns[[Order ID]:[Status]],2,FALSE), "")</f>
        <v/>
      </c>
      <c r="M290">
        <v>5.47</v>
      </c>
      <c r="N290">
        <v>5.26</v>
      </c>
      <c r="O290" t="s">
        <v>1327</v>
      </c>
      <c r="P290" t="s">
        <v>22</v>
      </c>
      <c r="Q290">
        <v>80232</v>
      </c>
      <c r="R290" t="s">
        <v>23</v>
      </c>
      <c r="S290" t="s">
        <v>1976</v>
      </c>
      <c r="T290" t="e">
        <f>VLOOKUP(Table3[[#This Row],[Region]],managers5[],2,FALSE)</f>
        <v>#N/A</v>
      </c>
      <c r="U290" t="s">
        <v>1955</v>
      </c>
      <c r="V290" t="s">
        <v>1959</v>
      </c>
      <c r="W290" t="s">
        <v>14</v>
      </c>
      <c r="X290" t="s">
        <v>71</v>
      </c>
      <c r="Y290" t="s">
        <v>50</v>
      </c>
      <c r="Z290" t="s">
        <v>61</v>
      </c>
      <c r="AA290" t="s">
        <v>357</v>
      </c>
      <c r="AB290" t="s">
        <v>109</v>
      </c>
      <c r="AC290">
        <v>0.42</v>
      </c>
      <c r="AD290" s="1">
        <v>40892</v>
      </c>
    </row>
    <row r="291" spans="1:30" x14ac:dyDescent="0.35">
      <c r="A291">
        <v>2210</v>
      </c>
      <c r="B291">
        <v>376</v>
      </c>
      <c r="C291">
        <v>2595</v>
      </c>
      <c r="D291" s="1">
        <v>40890</v>
      </c>
      <c r="E291" t="s">
        <v>8</v>
      </c>
      <c r="F291">
        <v>29</v>
      </c>
      <c r="G291">
        <v>208.47</v>
      </c>
      <c r="H291">
        <v>0.01</v>
      </c>
      <c r="I291" t="s">
        <v>33</v>
      </c>
      <c r="J291" s="8">
        <v>-125.6</v>
      </c>
      <c r="K291" s="8">
        <f>IF(Table3[[#This Row],[Return Status]] = "Returned", 0, Table3[[#This Row],[Profit]])</f>
        <v>-125.6</v>
      </c>
      <c r="L291" s="8" t="str">
        <f>IFERROR(VLOOKUP(Table3[[#This Row],[Order ID]],returns[[Order ID]:[Status]],2,FALSE), "")</f>
        <v/>
      </c>
      <c r="M291">
        <v>6.48</v>
      </c>
      <c r="N291">
        <v>8.74</v>
      </c>
      <c r="O291" t="s">
        <v>1327</v>
      </c>
      <c r="P291" t="s">
        <v>22</v>
      </c>
      <c r="Q291">
        <v>80122</v>
      </c>
      <c r="R291" t="s">
        <v>23</v>
      </c>
      <c r="S291" t="s">
        <v>1976</v>
      </c>
      <c r="T291" t="e">
        <f>VLOOKUP(Table3[[#This Row],[Region]],managers5[],2,FALSE)</f>
        <v>#N/A</v>
      </c>
      <c r="U291" t="s">
        <v>1955</v>
      </c>
      <c r="V291" t="s">
        <v>1959</v>
      </c>
      <c r="W291" t="s">
        <v>14</v>
      </c>
      <c r="X291" t="s">
        <v>71</v>
      </c>
      <c r="Y291" t="s">
        <v>16</v>
      </c>
      <c r="Z291" t="s">
        <v>30</v>
      </c>
      <c r="AA291" t="s">
        <v>1080</v>
      </c>
      <c r="AB291" t="s">
        <v>19</v>
      </c>
      <c r="AC291">
        <v>0.36</v>
      </c>
      <c r="AD291" s="1">
        <v>40892</v>
      </c>
    </row>
    <row r="292" spans="1:30" x14ac:dyDescent="0.35">
      <c r="A292">
        <v>2212</v>
      </c>
      <c r="B292">
        <v>374</v>
      </c>
      <c r="C292">
        <v>2595</v>
      </c>
      <c r="D292" s="1">
        <v>40890</v>
      </c>
      <c r="E292" t="s">
        <v>8</v>
      </c>
      <c r="F292">
        <v>13</v>
      </c>
      <c r="G292">
        <v>11764.25</v>
      </c>
      <c r="H292">
        <v>0.04</v>
      </c>
      <c r="I292" t="s">
        <v>49</v>
      </c>
      <c r="J292" s="8">
        <v>2322.44</v>
      </c>
      <c r="K292" s="8">
        <f>IF(Table3[[#This Row],[Return Status]] = "Returned", 0, Table3[[#This Row],[Profit]])</f>
        <v>2322.44</v>
      </c>
      <c r="L292" s="8" t="str">
        <f>IFERROR(VLOOKUP(Table3[[#This Row],[Order ID]],returns[[Order ID]:[Status]],2,FALSE), "")</f>
        <v/>
      </c>
      <c r="M292">
        <v>880.98</v>
      </c>
      <c r="N292">
        <v>44.55</v>
      </c>
      <c r="O292" t="s">
        <v>1327</v>
      </c>
      <c r="P292" t="s">
        <v>22</v>
      </c>
      <c r="Q292">
        <v>80232</v>
      </c>
      <c r="R292" t="s">
        <v>23</v>
      </c>
      <c r="S292" t="s">
        <v>1976</v>
      </c>
      <c r="T292" t="e">
        <f>VLOOKUP(Table3[[#This Row],[Region]],managers5[],2,FALSE)</f>
        <v>#N/A</v>
      </c>
      <c r="U292" t="s">
        <v>1955</v>
      </c>
      <c r="V292" t="s">
        <v>1959</v>
      </c>
      <c r="W292" t="s">
        <v>14</v>
      </c>
      <c r="X292" t="s">
        <v>71</v>
      </c>
      <c r="Y292" t="s">
        <v>50</v>
      </c>
      <c r="Z292" t="s">
        <v>219</v>
      </c>
      <c r="AA292" t="s">
        <v>220</v>
      </c>
      <c r="AB292" t="s">
        <v>53</v>
      </c>
      <c r="AC292">
        <v>0.62</v>
      </c>
      <c r="AD292" s="1">
        <v>40891</v>
      </c>
    </row>
    <row r="293" spans="1:30" x14ac:dyDescent="0.35">
      <c r="A293">
        <v>7961</v>
      </c>
      <c r="B293">
        <v>1052</v>
      </c>
      <c r="C293">
        <v>7776</v>
      </c>
      <c r="D293" s="1">
        <v>39886</v>
      </c>
      <c r="E293" t="s">
        <v>20</v>
      </c>
      <c r="F293">
        <v>36</v>
      </c>
      <c r="G293">
        <v>7223.59</v>
      </c>
      <c r="H293">
        <v>7.0000000000000007E-2</v>
      </c>
      <c r="I293" t="s">
        <v>49</v>
      </c>
      <c r="J293" s="8">
        <v>1769.81</v>
      </c>
      <c r="K293" s="8">
        <f>IF(Table3[[#This Row],[Return Status]] = "Returned", 0, Table3[[#This Row],[Profit]])</f>
        <v>1769.81</v>
      </c>
      <c r="L293" s="8" t="str">
        <f>IFERROR(VLOOKUP(Table3[[#This Row],[Order ID]],returns[[Order ID]:[Status]],2,FALSE), "")</f>
        <v/>
      </c>
      <c r="M293">
        <v>200.98</v>
      </c>
      <c r="N293">
        <v>23.76</v>
      </c>
      <c r="O293" t="s">
        <v>1371</v>
      </c>
      <c r="P293" t="s">
        <v>64</v>
      </c>
      <c r="Q293">
        <v>42003</v>
      </c>
      <c r="R293" t="s">
        <v>65</v>
      </c>
      <c r="S293" t="s">
        <v>1978</v>
      </c>
      <c r="T293" t="e">
        <f>VLOOKUP(Table3[[#This Row],[Region]],managers5[],2,FALSE)</f>
        <v>#N/A</v>
      </c>
      <c r="U293" t="s">
        <v>1957</v>
      </c>
      <c r="V293" t="s">
        <v>1959</v>
      </c>
      <c r="W293" t="s">
        <v>14</v>
      </c>
      <c r="X293" t="s">
        <v>71</v>
      </c>
      <c r="Y293" t="s">
        <v>50</v>
      </c>
      <c r="Z293" t="s">
        <v>72</v>
      </c>
      <c r="AA293" t="s">
        <v>767</v>
      </c>
      <c r="AB293" t="s">
        <v>74</v>
      </c>
      <c r="AC293">
        <v>0.57999999999999996</v>
      </c>
      <c r="AD293" s="2">
        <v>39887</v>
      </c>
    </row>
    <row r="294" spans="1:30" x14ac:dyDescent="0.35">
      <c r="A294">
        <v>4735</v>
      </c>
      <c r="B294">
        <v>381</v>
      </c>
      <c r="C294">
        <v>2631</v>
      </c>
      <c r="D294" s="1">
        <v>40444</v>
      </c>
      <c r="E294" t="s">
        <v>32</v>
      </c>
      <c r="F294">
        <v>27</v>
      </c>
      <c r="G294">
        <v>1078.49</v>
      </c>
      <c r="H294">
        <v>0.08</v>
      </c>
      <c r="I294" t="s">
        <v>9</v>
      </c>
      <c r="J294" s="8">
        <v>252.66</v>
      </c>
      <c r="K294" s="8">
        <f>IF(Table3[[#This Row],[Return Status]] = "Returned", 0, Table3[[#This Row],[Profit]])</f>
        <v>252.66</v>
      </c>
      <c r="L294" s="8" t="str">
        <f>IFERROR(VLOOKUP(Table3[[#This Row],[Order ID]],returns[[Order ID]:[Status]],2,FALSE), "")</f>
        <v/>
      </c>
      <c r="M294">
        <v>40.96</v>
      </c>
      <c r="N294">
        <v>1.99</v>
      </c>
      <c r="O294" t="s">
        <v>667</v>
      </c>
      <c r="P294" t="s">
        <v>573</v>
      </c>
      <c r="Q294">
        <v>60035</v>
      </c>
      <c r="R294" t="s">
        <v>574</v>
      </c>
      <c r="S294" t="s">
        <v>1977</v>
      </c>
      <c r="T294" t="e">
        <f>VLOOKUP(Table3[[#This Row],[Region]],managers5[],2,FALSE)</f>
        <v>#N/A</v>
      </c>
      <c r="U294" t="s">
        <v>1958</v>
      </c>
      <c r="V294" t="s">
        <v>1959</v>
      </c>
      <c r="W294" t="s">
        <v>14</v>
      </c>
      <c r="X294" t="s">
        <v>71</v>
      </c>
      <c r="Y294" t="s">
        <v>46</v>
      </c>
      <c r="Z294" t="s">
        <v>47</v>
      </c>
      <c r="AA294" t="s">
        <v>1876</v>
      </c>
      <c r="AB294" t="s">
        <v>109</v>
      </c>
      <c r="AC294">
        <v>0.55000000000000004</v>
      </c>
      <c r="AD294" s="2">
        <v>40446</v>
      </c>
    </row>
    <row r="295" spans="1:30" x14ac:dyDescent="0.35">
      <c r="A295">
        <v>1119</v>
      </c>
      <c r="B295">
        <v>6860</v>
      </c>
      <c r="C295">
        <v>48868</v>
      </c>
      <c r="D295" s="1">
        <v>41073</v>
      </c>
      <c r="E295" t="s">
        <v>8</v>
      </c>
      <c r="F295">
        <v>43</v>
      </c>
      <c r="G295">
        <v>6861.8545000000004</v>
      </c>
      <c r="H295">
        <v>7.0000000000000007E-2</v>
      </c>
      <c r="I295" t="s">
        <v>9</v>
      </c>
      <c r="J295" s="8">
        <v>1754.0819999999901</v>
      </c>
      <c r="K295" s="8">
        <f>IF(Table3[[#This Row],[Return Status]] = "Returned", 0, Table3[[#This Row],[Profit]])</f>
        <v>1754.0819999999901</v>
      </c>
      <c r="L295" s="8" t="str">
        <f>IFERROR(VLOOKUP(Table3[[#This Row],[Order ID]],returns[[Order ID]:[Status]],2,FALSE), "")</f>
        <v/>
      </c>
      <c r="M295">
        <v>195.99</v>
      </c>
      <c r="N295">
        <v>3.99</v>
      </c>
      <c r="O295" t="s">
        <v>1154</v>
      </c>
      <c r="P295" t="s">
        <v>60</v>
      </c>
      <c r="Q295">
        <v>28403</v>
      </c>
      <c r="R295" t="s">
        <v>44</v>
      </c>
      <c r="S295" t="s">
        <v>1978</v>
      </c>
      <c r="T295" t="e">
        <f>VLOOKUP(Table3[[#This Row],[Region]],managers5[],2,FALSE)</f>
        <v>#N/A</v>
      </c>
      <c r="U295" t="s">
        <v>1957</v>
      </c>
      <c r="V295" t="s">
        <v>1959</v>
      </c>
      <c r="W295" t="s">
        <v>14</v>
      </c>
      <c r="X295" t="s">
        <v>71</v>
      </c>
      <c r="Y295" t="s">
        <v>46</v>
      </c>
      <c r="Z295" t="s">
        <v>86</v>
      </c>
      <c r="AA295" t="s">
        <v>1159</v>
      </c>
      <c r="AB295" t="s">
        <v>19</v>
      </c>
      <c r="AC295">
        <v>0.59</v>
      </c>
      <c r="AD295" s="1">
        <v>41074</v>
      </c>
    </row>
    <row r="296" spans="1:30" x14ac:dyDescent="0.35">
      <c r="A296">
        <v>2953</v>
      </c>
      <c r="B296">
        <v>7958</v>
      </c>
      <c r="C296">
        <v>56838</v>
      </c>
      <c r="D296" s="1">
        <v>40753</v>
      </c>
      <c r="E296" t="s">
        <v>41</v>
      </c>
      <c r="F296">
        <v>44</v>
      </c>
      <c r="G296">
        <v>4326.2700000000004</v>
      </c>
      <c r="H296">
        <v>0.09</v>
      </c>
      <c r="I296" t="s">
        <v>9</v>
      </c>
      <c r="J296" s="8">
        <v>1728.2</v>
      </c>
      <c r="K296" s="8">
        <f>IF(Table3[[#This Row],[Return Status]] = "Returned", 0, Table3[[#This Row],[Profit]])</f>
        <v>1728.2</v>
      </c>
      <c r="L296" s="8" t="str">
        <f>IFERROR(VLOOKUP(Table3[[#This Row],[Order ID]],returns[[Order ID]:[Status]],2,FALSE), "")</f>
        <v/>
      </c>
      <c r="M296">
        <v>100.98</v>
      </c>
      <c r="N296">
        <v>7.18</v>
      </c>
      <c r="O296" t="s">
        <v>1092</v>
      </c>
      <c r="P296" t="s">
        <v>155</v>
      </c>
      <c r="Q296">
        <v>38401</v>
      </c>
      <c r="R296" t="s">
        <v>44</v>
      </c>
      <c r="S296" t="s">
        <v>1978</v>
      </c>
      <c r="T296" t="e">
        <f>VLOOKUP(Table3[[#This Row],[Region]],managers5[],2,FALSE)</f>
        <v>#N/A</v>
      </c>
      <c r="U296" t="s">
        <v>1957</v>
      </c>
      <c r="V296" t="s">
        <v>1959</v>
      </c>
      <c r="W296" t="s">
        <v>14</v>
      </c>
      <c r="X296" t="s">
        <v>71</v>
      </c>
      <c r="Y296" t="s">
        <v>46</v>
      </c>
      <c r="Z296" t="s">
        <v>47</v>
      </c>
      <c r="AA296" t="s">
        <v>332</v>
      </c>
      <c r="AB296" t="s">
        <v>19</v>
      </c>
      <c r="AC296">
        <v>0.4</v>
      </c>
      <c r="AD296" s="1">
        <v>40754</v>
      </c>
    </row>
    <row r="297" spans="1:30" x14ac:dyDescent="0.35">
      <c r="A297">
        <v>2668</v>
      </c>
      <c r="B297">
        <v>386</v>
      </c>
      <c r="C297">
        <v>2658</v>
      </c>
      <c r="D297" s="1">
        <v>40808</v>
      </c>
      <c r="E297" t="s">
        <v>20</v>
      </c>
      <c r="F297">
        <v>34</v>
      </c>
      <c r="G297">
        <v>229.51</v>
      </c>
      <c r="H297">
        <v>0.04</v>
      </c>
      <c r="I297" t="s">
        <v>9</v>
      </c>
      <c r="J297" s="8">
        <v>-189.33</v>
      </c>
      <c r="K297" s="8">
        <f>IF(Table3[[#This Row],[Return Status]] = "Returned", 0, Table3[[#This Row],[Profit]])</f>
        <v>-189.33</v>
      </c>
      <c r="L297" s="8" t="str">
        <f>IFERROR(VLOOKUP(Table3[[#This Row],[Order ID]],returns[[Order ID]:[Status]],2,FALSE), "")</f>
        <v/>
      </c>
      <c r="M297">
        <v>6.48</v>
      </c>
      <c r="N297">
        <v>9.5399999999999991</v>
      </c>
      <c r="O297" t="s">
        <v>681</v>
      </c>
      <c r="P297" t="s">
        <v>11</v>
      </c>
      <c r="Q297">
        <v>95240</v>
      </c>
      <c r="R297" t="s">
        <v>12</v>
      </c>
      <c r="S297" t="s">
        <v>1976</v>
      </c>
      <c r="T297" t="e">
        <f>VLOOKUP(Table3[[#This Row],[Region]],managers5[],2,FALSE)</f>
        <v>#N/A</v>
      </c>
      <c r="U297" t="s">
        <v>1955</v>
      </c>
      <c r="V297" t="s">
        <v>1959</v>
      </c>
      <c r="W297" t="s">
        <v>14</v>
      </c>
      <c r="X297" t="s">
        <v>15</v>
      </c>
      <c r="Y297" t="s">
        <v>16</v>
      </c>
      <c r="Z297" t="s">
        <v>30</v>
      </c>
      <c r="AA297" t="s">
        <v>325</v>
      </c>
      <c r="AB297" t="s">
        <v>19</v>
      </c>
      <c r="AC297">
        <v>0.37</v>
      </c>
      <c r="AD297" s="1">
        <v>40809</v>
      </c>
    </row>
    <row r="298" spans="1:30" x14ac:dyDescent="0.35">
      <c r="A298">
        <v>2674</v>
      </c>
      <c r="B298">
        <v>387</v>
      </c>
      <c r="C298">
        <v>2658</v>
      </c>
      <c r="D298" s="1">
        <v>40808</v>
      </c>
      <c r="E298" t="s">
        <v>20</v>
      </c>
      <c r="F298">
        <v>32</v>
      </c>
      <c r="G298">
        <v>473</v>
      </c>
      <c r="H298">
        <v>0.09</v>
      </c>
      <c r="I298" t="s">
        <v>33</v>
      </c>
      <c r="J298" s="8">
        <v>-185.8</v>
      </c>
      <c r="K298" s="8">
        <f>IF(Table3[[#This Row],[Return Status]] = "Returned", 0, Table3[[#This Row],[Profit]])</f>
        <v>-185.8</v>
      </c>
      <c r="L298" s="8" t="str">
        <f>IFERROR(VLOOKUP(Table3[[#This Row],[Order ID]],returns[[Order ID]:[Status]],2,FALSE), "")</f>
        <v/>
      </c>
      <c r="M298">
        <v>15.42</v>
      </c>
      <c r="N298">
        <v>10.68</v>
      </c>
      <c r="O298" t="s">
        <v>681</v>
      </c>
      <c r="P298" t="s">
        <v>11</v>
      </c>
      <c r="Q298">
        <v>95240</v>
      </c>
      <c r="R298" t="s">
        <v>12</v>
      </c>
      <c r="S298" t="s">
        <v>1976</v>
      </c>
      <c r="T298" t="e">
        <f>VLOOKUP(Table3[[#This Row],[Region]],managers5[],2,FALSE)</f>
        <v>#N/A</v>
      </c>
      <c r="U298" t="s">
        <v>1955</v>
      </c>
      <c r="V298" t="s">
        <v>1959</v>
      </c>
      <c r="W298" t="s">
        <v>14</v>
      </c>
      <c r="X298" t="s">
        <v>15</v>
      </c>
      <c r="Y298" t="s">
        <v>16</v>
      </c>
      <c r="Z298" t="s">
        <v>75</v>
      </c>
      <c r="AA298" t="s">
        <v>1064</v>
      </c>
      <c r="AB298" t="s">
        <v>19</v>
      </c>
      <c r="AC298">
        <v>0.57999999999999996</v>
      </c>
      <c r="AD298" s="1">
        <v>40808</v>
      </c>
    </row>
    <row r="299" spans="1:30" x14ac:dyDescent="0.35">
      <c r="A299">
        <v>4194</v>
      </c>
      <c r="B299">
        <v>388</v>
      </c>
      <c r="C299">
        <v>2659</v>
      </c>
      <c r="D299" s="1">
        <v>40529</v>
      </c>
      <c r="E299" t="s">
        <v>8</v>
      </c>
      <c r="F299">
        <v>50</v>
      </c>
      <c r="G299">
        <v>881.65</v>
      </c>
      <c r="H299">
        <v>0.08</v>
      </c>
      <c r="I299" t="s">
        <v>9</v>
      </c>
      <c r="J299" s="8">
        <v>41.27</v>
      </c>
      <c r="K299" s="8">
        <f>IF(Table3[[#This Row],[Return Status]] = "Returned", 0, Table3[[#This Row],[Profit]])</f>
        <v>41.27</v>
      </c>
      <c r="L299" s="8" t="str">
        <f>IFERROR(VLOOKUP(Table3[[#This Row],[Order ID]],returns[[Order ID]:[Status]],2,FALSE), "")</f>
        <v/>
      </c>
      <c r="M299">
        <v>18.97</v>
      </c>
      <c r="N299">
        <v>9.0299999999999994</v>
      </c>
      <c r="O299" t="s">
        <v>1315</v>
      </c>
      <c r="P299" t="s">
        <v>142</v>
      </c>
      <c r="Q299">
        <v>84118</v>
      </c>
      <c r="R299" t="s">
        <v>143</v>
      </c>
      <c r="S299" t="s">
        <v>1976</v>
      </c>
      <c r="T299" t="e">
        <f>VLOOKUP(Table3[[#This Row],[Region]],managers5[],2,FALSE)</f>
        <v>#N/A</v>
      </c>
      <c r="U299" t="s">
        <v>1955</v>
      </c>
      <c r="V299" t="s">
        <v>1959</v>
      </c>
      <c r="W299" t="s">
        <v>14</v>
      </c>
      <c r="X299" t="s">
        <v>71</v>
      </c>
      <c r="Y299" t="s">
        <v>16</v>
      </c>
      <c r="Z299" t="s">
        <v>30</v>
      </c>
      <c r="AA299" t="s">
        <v>519</v>
      </c>
      <c r="AB299" t="s">
        <v>19</v>
      </c>
      <c r="AC299">
        <v>0.37</v>
      </c>
      <c r="AD299" s="2">
        <v>40531</v>
      </c>
    </row>
    <row r="300" spans="1:30" x14ac:dyDescent="0.35">
      <c r="A300">
        <v>7660</v>
      </c>
      <c r="B300">
        <v>3492</v>
      </c>
      <c r="C300">
        <v>24870</v>
      </c>
      <c r="D300" s="1">
        <v>39927</v>
      </c>
      <c r="E300" t="s">
        <v>32</v>
      </c>
      <c r="F300">
        <v>45</v>
      </c>
      <c r="G300">
        <v>6448.69</v>
      </c>
      <c r="H300">
        <v>0</v>
      </c>
      <c r="I300" t="s">
        <v>9</v>
      </c>
      <c r="J300" s="8">
        <v>1663.35</v>
      </c>
      <c r="K300" s="8">
        <f>IF(Table3[[#This Row],[Return Status]] = "Returned", 0, Table3[[#This Row],[Profit]])</f>
        <v>1663.35</v>
      </c>
      <c r="L300" s="8" t="str">
        <f>IFERROR(VLOOKUP(Table3[[#This Row],[Order ID]],returns[[Order ID]:[Status]],2,FALSE), "")</f>
        <v/>
      </c>
      <c r="M300">
        <v>142.86000000000001</v>
      </c>
      <c r="N300">
        <v>19.989999999999998</v>
      </c>
      <c r="O300" t="s">
        <v>59</v>
      </c>
      <c r="P300" t="s">
        <v>43</v>
      </c>
      <c r="Q300">
        <v>24060</v>
      </c>
      <c r="R300" t="s">
        <v>44</v>
      </c>
      <c r="S300" t="s">
        <v>1978</v>
      </c>
      <c r="T300" t="e">
        <f>VLOOKUP(Table3[[#This Row],[Region]],managers5[],2,FALSE)</f>
        <v>#N/A</v>
      </c>
      <c r="U300" t="s">
        <v>1957</v>
      </c>
      <c r="V300" t="s">
        <v>1959</v>
      </c>
      <c r="W300" t="s">
        <v>14</v>
      </c>
      <c r="X300" t="s">
        <v>15</v>
      </c>
      <c r="Y300" t="s">
        <v>16</v>
      </c>
      <c r="Z300" t="s">
        <v>75</v>
      </c>
      <c r="AA300" t="s">
        <v>795</v>
      </c>
      <c r="AB300" t="s">
        <v>19</v>
      </c>
      <c r="AC300">
        <v>0.56000000000000005</v>
      </c>
      <c r="AD300" s="2">
        <v>39936</v>
      </c>
    </row>
    <row r="301" spans="1:30" x14ac:dyDescent="0.35">
      <c r="A301">
        <v>6653</v>
      </c>
      <c r="B301">
        <v>5182</v>
      </c>
      <c r="C301">
        <v>36835</v>
      </c>
      <c r="D301" s="1">
        <v>40106</v>
      </c>
      <c r="E301" t="s">
        <v>41</v>
      </c>
      <c r="F301">
        <v>25</v>
      </c>
      <c r="G301">
        <v>6685.05</v>
      </c>
      <c r="H301">
        <v>0.09</v>
      </c>
      <c r="I301" t="s">
        <v>9</v>
      </c>
      <c r="J301" s="8">
        <v>1653.6</v>
      </c>
      <c r="K301" s="8">
        <f>IF(Table3[[#This Row],[Return Status]] = "Returned", 0, Table3[[#This Row],[Profit]])</f>
        <v>1653.6</v>
      </c>
      <c r="L301" s="8" t="str">
        <f>IFERROR(VLOOKUP(Table3[[#This Row],[Order ID]],returns[[Order ID]:[Status]],2,FALSE), "")</f>
        <v/>
      </c>
      <c r="M301">
        <v>276.2</v>
      </c>
      <c r="N301">
        <v>24.49</v>
      </c>
      <c r="O301" t="s">
        <v>136</v>
      </c>
      <c r="P301" t="s">
        <v>64</v>
      </c>
      <c r="Q301">
        <v>30240</v>
      </c>
      <c r="R301" t="s">
        <v>65</v>
      </c>
      <c r="S301" t="s">
        <v>1978</v>
      </c>
      <c r="T301" t="e">
        <f>VLOOKUP(Table3[[#This Row],[Region]],managers5[],2,FALSE)</f>
        <v>#N/A</v>
      </c>
      <c r="U301" t="s">
        <v>1957</v>
      </c>
      <c r="V301" t="s">
        <v>1959</v>
      </c>
      <c r="W301" t="s">
        <v>14</v>
      </c>
      <c r="X301" t="s">
        <v>24</v>
      </c>
      <c r="Y301" t="s">
        <v>50</v>
      </c>
      <c r="Z301" t="s">
        <v>72</v>
      </c>
      <c r="AA301" t="s">
        <v>1439</v>
      </c>
      <c r="AB301" t="s">
        <v>85</v>
      </c>
      <c r="AD301" s="2">
        <v>40107</v>
      </c>
    </row>
    <row r="302" spans="1:30" x14ac:dyDescent="0.35">
      <c r="A302">
        <v>3695</v>
      </c>
      <c r="B302">
        <v>3249</v>
      </c>
      <c r="C302">
        <v>23270</v>
      </c>
      <c r="D302" s="1">
        <v>40615</v>
      </c>
      <c r="E302" t="s">
        <v>32</v>
      </c>
      <c r="F302">
        <v>42</v>
      </c>
      <c r="G302">
        <v>6659.7415000000001</v>
      </c>
      <c r="H302">
        <v>0.05</v>
      </c>
      <c r="I302" t="s">
        <v>33</v>
      </c>
      <c r="J302" s="8">
        <v>1647.7469999999901</v>
      </c>
      <c r="K302" s="8">
        <f>IF(Table3[[#This Row],[Return Status]] = "Returned", 0, Table3[[#This Row],[Profit]])</f>
        <v>1647.7469999999901</v>
      </c>
      <c r="L302" s="8" t="str">
        <f>IFERROR(VLOOKUP(Table3[[#This Row],[Order ID]],returns[[Order ID]:[Status]],2,FALSE), "")</f>
        <v/>
      </c>
      <c r="M302">
        <v>195.99</v>
      </c>
      <c r="N302">
        <v>3.99</v>
      </c>
      <c r="O302" t="s">
        <v>232</v>
      </c>
      <c r="P302" t="s">
        <v>331</v>
      </c>
      <c r="Q302">
        <v>33311</v>
      </c>
      <c r="R302" t="s">
        <v>56</v>
      </c>
      <c r="S302" t="s">
        <v>1978</v>
      </c>
      <c r="T302" t="e">
        <f>VLOOKUP(Table3[[#This Row],[Region]],managers5[],2,FALSE)</f>
        <v>#N/A</v>
      </c>
      <c r="U302" t="s">
        <v>1957</v>
      </c>
      <c r="V302" t="s">
        <v>1959</v>
      </c>
      <c r="W302" t="s">
        <v>14</v>
      </c>
      <c r="X302" t="s">
        <v>24</v>
      </c>
      <c r="Y302" t="s">
        <v>46</v>
      </c>
      <c r="Z302" t="s">
        <v>86</v>
      </c>
      <c r="AA302" t="s">
        <v>1159</v>
      </c>
      <c r="AB302" t="s">
        <v>19</v>
      </c>
      <c r="AC302">
        <v>0.59</v>
      </c>
      <c r="AD302" s="1">
        <v>40620</v>
      </c>
    </row>
    <row r="303" spans="1:30" x14ac:dyDescent="0.35">
      <c r="A303">
        <v>7768</v>
      </c>
      <c r="B303">
        <v>394</v>
      </c>
      <c r="C303">
        <v>2722</v>
      </c>
      <c r="D303" s="1">
        <v>39911</v>
      </c>
      <c r="E303" t="s">
        <v>32</v>
      </c>
      <c r="F303">
        <v>46</v>
      </c>
      <c r="G303">
        <v>1895.55</v>
      </c>
      <c r="H303">
        <v>0.06</v>
      </c>
      <c r="I303" t="s">
        <v>9</v>
      </c>
      <c r="J303" s="8">
        <v>807.62</v>
      </c>
      <c r="K303" s="8">
        <f>IF(Table3[[#This Row],[Return Status]] = "Returned", 0, Table3[[#This Row],[Profit]])</f>
        <v>807.62</v>
      </c>
      <c r="L303" s="8" t="str">
        <f>IFERROR(VLOOKUP(Table3[[#This Row],[Order ID]],returns[[Order ID]:[Status]],2,FALSE), "")</f>
        <v/>
      </c>
      <c r="M303">
        <v>40.97</v>
      </c>
      <c r="N303">
        <v>1.99</v>
      </c>
      <c r="O303" t="s">
        <v>592</v>
      </c>
      <c r="P303" t="s">
        <v>134</v>
      </c>
      <c r="Q303">
        <v>1748</v>
      </c>
      <c r="R303" t="s">
        <v>135</v>
      </c>
      <c r="S303" t="s">
        <v>1979</v>
      </c>
      <c r="T303" t="e">
        <f>VLOOKUP(Table3[[#This Row],[Region]],managers5[],2,FALSE)</f>
        <v>#N/A</v>
      </c>
      <c r="U303" t="s">
        <v>1956</v>
      </c>
      <c r="W303" t="s">
        <v>14</v>
      </c>
      <c r="X303" t="s">
        <v>39</v>
      </c>
      <c r="Y303" t="s">
        <v>46</v>
      </c>
      <c r="Z303" t="s">
        <v>47</v>
      </c>
      <c r="AA303" t="s">
        <v>556</v>
      </c>
      <c r="AB303" t="s">
        <v>109</v>
      </c>
      <c r="AC303">
        <v>0.42</v>
      </c>
      <c r="AD303" s="2">
        <v>39915</v>
      </c>
    </row>
    <row r="304" spans="1:30" x14ac:dyDescent="0.35">
      <c r="A304">
        <v>7553</v>
      </c>
      <c r="B304">
        <v>395</v>
      </c>
      <c r="C304">
        <v>2725</v>
      </c>
      <c r="D304" s="1">
        <v>39953</v>
      </c>
      <c r="E304" t="s">
        <v>8</v>
      </c>
      <c r="F304">
        <v>39</v>
      </c>
      <c r="G304">
        <v>2178.431</v>
      </c>
      <c r="H304">
        <v>0.01</v>
      </c>
      <c r="I304" t="s">
        <v>33</v>
      </c>
      <c r="J304" s="8">
        <v>396.97199999999998</v>
      </c>
      <c r="K304" s="8">
        <f>IF(Table3[[#This Row],[Return Status]] = "Returned", 0, Table3[[#This Row],[Profit]])</f>
        <v>396.97199999999998</v>
      </c>
      <c r="L304" s="8" t="str">
        <f>IFERROR(VLOOKUP(Table3[[#This Row],[Order ID]],returns[[Order ID]:[Status]],2,FALSE), "")</f>
        <v/>
      </c>
      <c r="M304">
        <v>65.989999999999995</v>
      </c>
      <c r="N304">
        <v>8.99</v>
      </c>
      <c r="O304" t="s">
        <v>1055</v>
      </c>
      <c r="P304" t="s">
        <v>11</v>
      </c>
      <c r="Q304">
        <v>91730</v>
      </c>
      <c r="R304" t="s">
        <v>12</v>
      </c>
      <c r="S304" t="s">
        <v>1976</v>
      </c>
      <c r="T304" t="e">
        <f>VLOOKUP(Table3[[#This Row],[Region]],managers5[],2,FALSE)</f>
        <v>#N/A</v>
      </c>
      <c r="U304" t="s">
        <v>1955</v>
      </c>
      <c r="V304" t="s">
        <v>1959</v>
      </c>
      <c r="W304" t="s">
        <v>14</v>
      </c>
      <c r="X304" t="s">
        <v>15</v>
      </c>
      <c r="Y304" t="s">
        <v>46</v>
      </c>
      <c r="Z304" t="s">
        <v>86</v>
      </c>
      <c r="AA304">
        <v>5180</v>
      </c>
      <c r="AB304" t="s">
        <v>19</v>
      </c>
      <c r="AC304">
        <v>0.56000000000000005</v>
      </c>
      <c r="AD304" s="2">
        <v>39954</v>
      </c>
    </row>
    <row r="305" spans="1:30" x14ac:dyDescent="0.35">
      <c r="A305">
        <v>7826</v>
      </c>
      <c r="B305">
        <v>400</v>
      </c>
      <c r="C305">
        <v>2754</v>
      </c>
      <c r="D305" s="1">
        <v>39905</v>
      </c>
      <c r="E305" t="s">
        <v>77</v>
      </c>
      <c r="F305">
        <v>16</v>
      </c>
      <c r="G305">
        <v>1427.67</v>
      </c>
      <c r="H305">
        <v>0.04</v>
      </c>
      <c r="I305" t="s">
        <v>9</v>
      </c>
      <c r="J305" s="8">
        <v>422.8</v>
      </c>
      <c r="K305" s="8">
        <f>IF(Table3[[#This Row],[Return Status]] = "Returned", 0, Table3[[#This Row],[Profit]])</f>
        <v>422.8</v>
      </c>
      <c r="L305" s="8" t="str">
        <f>IFERROR(VLOOKUP(Table3[[#This Row],[Order ID]],returns[[Order ID]:[Status]],2,FALSE), "")</f>
        <v/>
      </c>
      <c r="M305">
        <v>90.24</v>
      </c>
      <c r="N305">
        <v>0.99</v>
      </c>
      <c r="O305" t="s">
        <v>568</v>
      </c>
      <c r="P305" t="s">
        <v>37</v>
      </c>
      <c r="Q305">
        <v>44107</v>
      </c>
      <c r="R305" t="s">
        <v>37</v>
      </c>
      <c r="S305" t="s">
        <v>1979</v>
      </c>
      <c r="T305" t="e">
        <f>VLOOKUP(Table3[[#This Row],[Region]],managers5[],2,FALSE)</f>
        <v>#N/A</v>
      </c>
      <c r="U305" t="s">
        <v>1956</v>
      </c>
      <c r="W305" t="s">
        <v>14</v>
      </c>
      <c r="X305" t="s">
        <v>24</v>
      </c>
      <c r="Y305" t="s">
        <v>16</v>
      </c>
      <c r="Z305" t="s">
        <v>83</v>
      </c>
      <c r="AA305" t="s">
        <v>1822</v>
      </c>
      <c r="AB305" t="s">
        <v>19</v>
      </c>
      <c r="AC305">
        <v>0.56000000000000005</v>
      </c>
      <c r="AD305" s="2">
        <v>39907</v>
      </c>
    </row>
    <row r="306" spans="1:30" x14ac:dyDescent="0.35">
      <c r="A306">
        <v>7827</v>
      </c>
      <c r="B306">
        <v>401</v>
      </c>
      <c r="C306">
        <v>2754</v>
      </c>
      <c r="D306" s="1">
        <v>39905</v>
      </c>
      <c r="E306" t="s">
        <v>77</v>
      </c>
      <c r="F306">
        <v>11</v>
      </c>
      <c r="G306">
        <v>499.26</v>
      </c>
      <c r="H306">
        <v>0.09</v>
      </c>
      <c r="I306" t="s">
        <v>33</v>
      </c>
      <c r="J306" s="8">
        <v>144.05000000000001</v>
      </c>
      <c r="K306" s="8">
        <f>IF(Table3[[#This Row],[Return Status]] = "Returned", 0, Table3[[#This Row],[Profit]])</f>
        <v>144.05000000000001</v>
      </c>
      <c r="L306" s="8" t="str">
        <f>IFERROR(VLOOKUP(Table3[[#This Row],[Order ID]],returns[[Order ID]:[Status]],2,FALSE), "")</f>
        <v/>
      </c>
      <c r="M306">
        <v>47.9</v>
      </c>
      <c r="N306">
        <v>5.86</v>
      </c>
      <c r="O306" t="s">
        <v>568</v>
      </c>
      <c r="P306" t="s">
        <v>37</v>
      </c>
      <c r="Q306">
        <v>44107</v>
      </c>
      <c r="R306" t="s">
        <v>37</v>
      </c>
      <c r="S306" t="s">
        <v>1979</v>
      </c>
      <c r="T306" t="e">
        <f>VLOOKUP(Table3[[#This Row],[Region]],managers5[],2,FALSE)</f>
        <v>#N/A</v>
      </c>
      <c r="U306" t="s">
        <v>1956</v>
      </c>
      <c r="W306" t="s">
        <v>14</v>
      </c>
      <c r="X306" t="s">
        <v>24</v>
      </c>
      <c r="Y306" t="s">
        <v>16</v>
      </c>
      <c r="Z306" t="s">
        <v>30</v>
      </c>
      <c r="AA306" t="s">
        <v>603</v>
      </c>
      <c r="AB306" t="s">
        <v>19</v>
      </c>
      <c r="AC306">
        <v>0.37</v>
      </c>
      <c r="AD306" s="2">
        <v>39907</v>
      </c>
    </row>
    <row r="307" spans="1:30" x14ac:dyDescent="0.35">
      <c r="A307">
        <v>1914</v>
      </c>
      <c r="B307">
        <v>402</v>
      </c>
      <c r="C307">
        <v>2755</v>
      </c>
      <c r="D307" s="1">
        <v>40945</v>
      </c>
      <c r="E307" t="s">
        <v>8</v>
      </c>
      <c r="F307">
        <v>30</v>
      </c>
      <c r="G307">
        <v>736.3</v>
      </c>
      <c r="H307">
        <v>0.03</v>
      </c>
      <c r="I307" t="s">
        <v>9</v>
      </c>
      <c r="J307" s="8">
        <v>259.07150000000001</v>
      </c>
      <c r="K307" s="8">
        <f>IF(Table3[[#This Row],[Return Status]] = "Returned", 0, Table3[[#This Row],[Profit]])</f>
        <v>259.07150000000001</v>
      </c>
      <c r="L307" s="8" t="str">
        <f>IFERROR(VLOOKUP(Table3[[#This Row],[Order ID]],returns[[Order ID]:[Status]],2,FALSE), "")</f>
        <v/>
      </c>
      <c r="M307">
        <v>24.95</v>
      </c>
      <c r="N307">
        <v>2.99</v>
      </c>
      <c r="O307" t="s">
        <v>1140</v>
      </c>
      <c r="P307" t="s">
        <v>37</v>
      </c>
      <c r="Q307">
        <v>44691</v>
      </c>
      <c r="R307" t="s">
        <v>37</v>
      </c>
      <c r="S307" t="s">
        <v>1979</v>
      </c>
      <c r="T307" t="e">
        <f>VLOOKUP(Table3[[#This Row],[Region]],managers5[],2,FALSE)</f>
        <v>#N/A</v>
      </c>
      <c r="U307" t="s">
        <v>1956</v>
      </c>
      <c r="W307" t="s">
        <v>14</v>
      </c>
      <c r="X307" t="s">
        <v>71</v>
      </c>
      <c r="Y307" t="s">
        <v>16</v>
      </c>
      <c r="Z307" t="s">
        <v>17</v>
      </c>
      <c r="AA307" t="s">
        <v>942</v>
      </c>
      <c r="AB307" t="s">
        <v>19</v>
      </c>
      <c r="AC307">
        <v>0.39</v>
      </c>
      <c r="AD307" s="1">
        <v>40945</v>
      </c>
    </row>
    <row r="308" spans="1:30" x14ac:dyDescent="0.35">
      <c r="A308">
        <v>1915</v>
      </c>
      <c r="B308">
        <v>403</v>
      </c>
      <c r="C308">
        <v>2755</v>
      </c>
      <c r="D308" s="1">
        <v>40945</v>
      </c>
      <c r="E308" t="s">
        <v>8</v>
      </c>
      <c r="F308">
        <v>50</v>
      </c>
      <c r="G308">
        <v>346.06</v>
      </c>
      <c r="H308">
        <v>0</v>
      </c>
      <c r="I308" t="s">
        <v>9</v>
      </c>
      <c r="J308" s="8">
        <v>-76.540000000000006</v>
      </c>
      <c r="K308" s="8">
        <f>IF(Table3[[#This Row],[Return Status]] = "Returned", 0, Table3[[#This Row],[Profit]])</f>
        <v>-76.540000000000006</v>
      </c>
      <c r="L308" s="8" t="str">
        <f>IFERROR(VLOOKUP(Table3[[#This Row],[Order ID]],returns[[Order ID]:[Status]],2,FALSE), "")</f>
        <v/>
      </c>
      <c r="M308">
        <v>6.48</v>
      </c>
      <c r="N308">
        <v>5.86</v>
      </c>
      <c r="O308" t="s">
        <v>1140</v>
      </c>
      <c r="P308" t="s">
        <v>37</v>
      </c>
      <c r="Q308">
        <v>44691</v>
      </c>
      <c r="R308" t="s">
        <v>37</v>
      </c>
      <c r="S308" t="s">
        <v>1979</v>
      </c>
      <c r="T308" t="e">
        <f>VLOOKUP(Table3[[#This Row],[Region]],managers5[],2,FALSE)</f>
        <v>#N/A</v>
      </c>
      <c r="U308" t="s">
        <v>1956</v>
      </c>
      <c r="W308" t="s">
        <v>14</v>
      </c>
      <c r="X308" t="s">
        <v>71</v>
      </c>
      <c r="Y308" t="s">
        <v>16</v>
      </c>
      <c r="Z308" t="s">
        <v>30</v>
      </c>
      <c r="AA308" t="s">
        <v>952</v>
      </c>
      <c r="AB308" t="s">
        <v>19</v>
      </c>
      <c r="AC308">
        <v>0.36</v>
      </c>
      <c r="AD308" s="1">
        <v>40945</v>
      </c>
    </row>
    <row r="309" spans="1:30" x14ac:dyDescent="0.35">
      <c r="A309">
        <v>7738</v>
      </c>
      <c r="B309">
        <v>404</v>
      </c>
      <c r="C309">
        <v>2756</v>
      </c>
      <c r="D309" s="1">
        <v>39920</v>
      </c>
      <c r="E309" t="s">
        <v>41</v>
      </c>
      <c r="F309">
        <v>25</v>
      </c>
      <c r="G309">
        <v>1344.88</v>
      </c>
      <c r="H309">
        <v>0.06</v>
      </c>
      <c r="I309" t="s">
        <v>9</v>
      </c>
      <c r="J309" s="8">
        <v>-13.77</v>
      </c>
      <c r="K309" s="8">
        <f>IF(Table3[[#This Row],[Return Status]] = "Returned", 0, Table3[[#This Row],[Profit]])</f>
        <v>-13.77</v>
      </c>
      <c r="L309" s="8" t="str">
        <f>IFERROR(VLOOKUP(Table3[[#This Row],[Order ID]],returns[[Order ID]:[Status]],2,FALSE), "")</f>
        <v/>
      </c>
      <c r="M309">
        <v>55.94</v>
      </c>
      <c r="N309">
        <v>4</v>
      </c>
      <c r="O309" t="s">
        <v>506</v>
      </c>
      <c r="P309" t="s">
        <v>11</v>
      </c>
      <c r="Q309">
        <v>95695</v>
      </c>
      <c r="R309" t="s">
        <v>12</v>
      </c>
      <c r="S309" t="s">
        <v>1976</v>
      </c>
      <c r="T309" t="e">
        <f>VLOOKUP(Table3[[#This Row],[Region]],managers5[],2,FALSE)</f>
        <v>#N/A</v>
      </c>
      <c r="U309" t="s">
        <v>1955</v>
      </c>
      <c r="V309" t="s">
        <v>1959</v>
      </c>
      <c r="W309" t="s">
        <v>14</v>
      </c>
      <c r="X309" t="s">
        <v>15</v>
      </c>
      <c r="Y309" t="s">
        <v>46</v>
      </c>
      <c r="Z309" t="s">
        <v>47</v>
      </c>
      <c r="AA309" t="s">
        <v>634</v>
      </c>
      <c r="AB309" t="s">
        <v>19</v>
      </c>
      <c r="AC309">
        <v>0.74</v>
      </c>
      <c r="AD309" s="2">
        <v>39921</v>
      </c>
    </row>
    <row r="310" spans="1:30" x14ac:dyDescent="0.35">
      <c r="A310">
        <v>7743</v>
      </c>
      <c r="B310">
        <v>405</v>
      </c>
      <c r="C310">
        <v>2756</v>
      </c>
      <c r="D310" s="1">
        <v>39920</v>
      </c>
      <c r="E310" t="s">
        <v>41</v>
      </c>
      <c r="F310">
        <v>42</v>
      </c>
      <c r="G310">
        <v>248.54</v>
      </c>
      <c r="H310">
        <v>7.0000000000000007E-2</v>
      </c>
      <c r="I310" t="s">
        <v>9</v>
      </c>
      <c r="J310" s="8">
        <v>111.75</v>
      </c>
      <c r="K310" s="8">
        <f>IF(Table3[[#This Row],[Return Status]] = "Returned", 0, Table3[[#This Row],[Profit]])</f>
        <v>111.75</v>
      </c>
      <c r="L310" s="8" t="str">
        <f>IFERROR(VLOOKUP(Table3[[#This Row],[Order ID]],returns[[Order ID]:[Status]],2,FALSE), "")</f>
        <v/>
      </c>
      <c r="M310">
        <v>6.3</v>
      </c>
      <c r="N310">
        <v>0.5</v>
      </c>
      <c r="O310" t="s">
        <v>506</v>
      </c>
      <c r="P310" t="s">
        <v>11</v>
      </c>
      <c r="Q310">
        <v>95695</v>
      </c>
      <c r="R310" t="s">
        <v>12</v>
      </c>
      <c r="S310" t="s">
        <v>1976</v>
      </c>
      <c r="T310" t="e">
        <f>VLOOKUP(Table3[[#This Row],[Region]],managers5[],2,FALSE)</f>
        <v>#N/A</v>
      </c>
      <c r="U310" t="s">
        <v>1955</v>
      </c>
      <c r="V310" t="s">
        <v>1959</v>
      </c>
      <c r="W310" t="s">
        <v>14</v>
      </c>
      <c r="X310" t="s">
        <v>15</v>
      </c>
      <c r="Y310" t="s">
        <v>16</v>
      </c>
      <c r="Z310" t="s">
        <v>99</v>
      </c>
      <c r="AA310" t="s">
        <v>724</v>
      </c>
      <c r="AB310" t="s">
        <v>19</v>
      </c>
      <c r="AC310">
        <v>0.39</v>
      </c>
      <c r="AD310" s="2">
        <v>39920</v>
      </c>
    </row>
    <row r="311" spans="1:30" x14ac:dyDescent="0.35">
      <c r="A311">
        <v>7078</v>
      </c>
      <c r="B311">
        <v>5965</v>
      </c>
      <c r="C311">
        <v>42309</v>
      </c>
      <c r="D311" s="1">
        <v>40031</v>
      </c>
      <c r="E311" t="s">
        <v>32</v>
      </c>
      <c r="F311">
        <v>38</v>
      </c>
      <c r="G311">
        <v>6427.2579999999998</v>
      </c>
      <c r="H311">
        <v>0.08</v>
      </c>
      <c r="I311" t="s">
        <v>9</v>
      </c>
      <c r="J311" s="8">
        <v>1636.4069999999999</v>
      </c>
      <c r="K311" s="8">
        <f>IF(Table3[[#This Row],[Return Status]] = "Returned", 0, Table3[[#This Row],[Profit]])</f>
        <v>1636.4069999999999</v>
      </c>
      <c r="L311" s="8" t="str">
        <f>IFERROR(VLOOKUP(Table3[[#This Row],[Order ID]],returns[[Order ID]:[Status]],2,FALSE), "")</f>
        <v/>
      </c>
      <c r="M311">
        <v>205.99</v>
      </c>
      <c r="N311">
        <v>2.5</v>
      </c>
      <c r="O311" t="s">
        <v>1065</v>
      </c>
      <c r="P311" t="s">
        <v>43</v>
      </c>
      <c r="Q311">
        <v>29662</v>
      </c>
      <c r="R311" t="s">
        <v>44</v>
      </c>
      <c r="S311" t="s">
        <v>1978</v>
      </c>
      <c r="T311" t="e">
        <f>VLOOKUP(Table3[[#This Row],[Region]],managers5[],2,FALSE)</f>
        <v>#N/A</v>
      </c>
      <c r="U311" t="s">
        <v>1957</v>
      </c>
      <c r="V311" t="s">
        <v>1959</v>
      </c>
      <c r="W311" t="s">
        <v>14</v>
      </c>
      <c r="X311" t="s">
        <v>15</v>
      </c>
      <c r="Y311" t="s">
        <v>46</v>
      </c>
      <c r="Z311" t="s">
        <v>86</v>
      </c>
      <c r="AA311" t="s">
        <v>1526</v>
      </c>
      <c r="AB311" t="s">
        <v>19</v>
      </c>
      <c r="AC311">
        <v>0.59</v>
      </c>
      <c r="AD311" s="2">
        <v>40036</v>
      </c>
    </row>
    <row r="312" spans="1:30" x14ac:dyDescent="0.35">
      <c r="A312">
        <v>3011</v>
      </c>
      <c r="B312">
        <v>406</v>
      </c>
      <c r="C312">
        <v>2757</v>
      </c>
      <c r="D312" s="1">
        <v>40743</v>
      </c>
      <c r="E312" t="s">
        <v>41</v>
      </c>
      <c r="F312">
        <v>39</v>
      </c>
      <c r="G312">
        <v>3554.46</v>
      </c>
      <c r="H312">
        <v>7.0000000000000007E-2</v>
      </c>
      <c r="I312" t="s">
        <v>49</v>
      </c>
      <c r="J312" s="8">
        <v>-1766.01</v>
      </c>
      <c r="K312" s="8">
        <f>IF(Table3[[#This Row],[Return Status]] = "Returned", 0, Table3[[#This Row],[Profit]])</f>
        <v>-1766.01</v>
      </c>
      <c r="L312" s="8" t="str">
        <f>IFERROR(VLOOKUP(Table3[[#This Row],[Order ID]],returns[[Order ID]:[Status]],2,FALSE), "")</f>
        <v/>
      </c>
      <c r="M312">
        <v>95.95</v>
      </c>
      <c r="N312">
        <v>74.349999999999994</v>
      </c>
      <c r="O312" t="s">
        <v>1161</v>
      </c>
      <c r="P312" t="s">
        <v>573</v>
      </c>
      <c r="Q312">
        <v>60035</v>
      </c>
      <c r="R312" t="s">
        <v>574</v>
      </c>
      <c r="S312" t="s">
        <v>1977</v>
      </c>
      <c r="T312" t="e">
        <f>VLOOKUP(Table3[[#This Row],[Region]],managers5[],2,FALSE)</f>
        <v>#N/A</v>
      </c>
      <c r="U312" t="s">
        <v>1958</v>
      </c>
      <c r="V312" t="s">
        <v>1959</v>
      </c>
      <c r="W312" t="s">
        <v>14</v>
      </c>
      <c r="X312" t="s">
        <v>71</v>
      </c>
      <c r="Y312" t="s">
        <v>50</v>
      </c>
      <c r="Z312" t="s">
        <v>72</v>
      </c>
      <c r="AA312" t="s">
        <v>359</v>
      </c>
      <c r="AB312" t="s">
        <v>74</v>
      </c>
      <c r="AC312">
        <v>0.56999999999999995</v>
      </c>
      <c r="AD312" s="1">
        <v>40743</v>
      </c>
    </row>
    <row r="313" spans="1:30" x14ac:dyDescent="0.35">
      <c r="A313">
        <v>7928</v>
      </c>
      <c r="B313">
        <v>4191</v>
      </c>
      <c r="C313">
        <v>29766</v>
      </c>
      <c r="D313" s="1">
        <v>39893</v>
      </c>
      <c r="E313" t="s">
        <v>20</v>
      </c>
      <c r="F313">
        <v>40</v>
      </c>
      <c r="G313">
        <v>6636.6639999999998</v>
      </c>
      <c r="H313">
        <v>0.08</v>
      </c>
      <c r="I313" t="s">
        <v>9</v>
      </c>
      <c r="J313" s="8">
        <v>1623.6989999999901</v>
      </c>
      <c r="K313" s="8">
        <f>IF(Table3[[#This Row],[Return Status]] = "Returned", 0, Table3[[#This Row],[Profit]])</f>
        <v>1623.6989999999901</v>
      </c>
      <c r="L313" s="8" t="str">
        <f>IFERROR(VLOOKUP(Table3[[#This Row],[Order ID]],returns[[Order ID]:[Status]],2,FALSE), "")</f>
        <v/>
      </c>
      <c r="M313">
        <v>205.99</v>
      </c>
      <c r="N313">
        <v>8.99</v>
      </c>
      <c r="O313" t="s">
        <v>347</v>
      </c>
      <c r="P313" t="s">
        <v>324</v>
      </c>
      <c r="Q313">
        <v>35756</v>
      </c>
      <c r="R313" t="s">
        <v>56</v>
      </c>
      <c r="S313" t="s">
        <v>1978</v>
      </c>
      <c r="T313" t="e">
        <f>VLOOKUP(Table3[[#This Row],[Region]],managers5[],2,FALSE)</f>
        <v>#N/A</v>
      </c>
      <c r="U313" t="s">
        <v>1957</v>
      </c>
      <c r="V313" t="s">
        <v>1959</v>
      </c>
      <c r="W313" t="s">
        <v>14</v>
      </c>
      <c r="X313" t="s">
        <v>39</v>
      </c>
      <c r="Y313" t="s">
        <v>46</v>
      </c>
      <c r="Z313" t="s">
        <v>86</v>
      </c>
      <c r="AA313" t="s">
        <v>334</v>
      </c>
      <c r="AB313" t="s">
        <v>19</v>
      </c>
      <c r="AC313">
        <v>0.56000000000000005</v>
      </c>
      <c r="AD313" s="2">
        <v>39893</v>
      </c>
    </row>
    <row r="314" spans="1:30" x14ac:dyDescent="0.35">
      <c r="A314">
        <v>7012</v>
      </c>
      <c r="B314">
        <v>410</v>
      </c>
      <c r="C314">
        <v>2790</v>
      </c>
      <c r="D314" s="1">
        <v>40043</v>
      </c>
      <c r="E314" t="s">
        <v>77</v>
      </c>
      <c r="F314">
        <v>41</v>
      </c>
      <c r="G314">
        <v>22319.58</v>
      </c>
      <c r="H314">
        <v>0.02</v>
      </c>
      <c r="I314" t="s">
        <v>49</v>
      </c>
      <c r="J314" s="8">
        <v>-734.31</v>
      </c>
      <c r="K314" s="8">
        <f>IF(Table3[[#This Row],[Return Status]] = "Returned", 0, Table3[[#This Row],[Profit]])</f>
        <v>-734.31</v>
      </c>
      <c r="L314" s="8" t="str">
        <f>IFERROR(VLOOKUP(Table3[[#This Row],[Order ID]],returns[[Order ID]:[Status]],2,FALSE), "")</f>
        <v/>
      </c>
      <c r="M314">
        <v>549.99</v>
      </c>
      <c r="N314">
        <v>49</v>
      </c>
      <c r="O314" t="s">
        <v>1172</v>
      </c>
      <c r="P314" t="s">
        <v>22</v>
      </c>
      <c r="Q314">
        <v>81301</v>
      </c>
      <c r="R314" t="s">
        <v>23</v>
      </c>
      <c r="S314" t="s">
        <v>1976</v>
      </c>
      <c r="T314" t="e">
        <f>VLOOKUP(Table3[[#This Row],[Region]],managers5[],2,FALSE)</f>
        <v>#N/A</v>
      </c>
      <c r="U314" t="s">
        <v>1955</v>
      </c>
      <c r="V314" t="s">
        <v>1959</v>
      </c>
      <c r="W314" t="s">
        <v>14</v>
      </c>
      <c r="X314" t="s">
        <v>24</v>
      </c>
      <c r="Y314" t="s">
        <v>46</v>
      </c>
      <c r="Z314" t="s">
        <v>243</v>
      </c>
      <c r="AA314" t="s">
        <v>1829</v>
      </c>
      <c r="AB314" t="s">
        <v>74</v>
      </c>
      <c r="AC314">
        <v>0.35</v>
      </c>
      <c r="AD314" s="2">
        <v>40045</v>
      </c>
    </row>
    <row r="315" spans="1:30" x14ac:dyDescent="0.35">
      <c r="A315">
        <v>7013</v>
      </c>
      <c r="B315">
        <v>412</v>
      </c>
      <c r="C315">
        <v>2790</v>
      </c>
      <c r="D315" s="1">
        <v>40043</v>
      </c>
      <c r="E315" t="s">
        <v>77</v>
      </c>
      <c r="F315">
        <v>15</v>
      </c>
      <c r="G315">
        <v>520.65</v>
      </c>
      <c r="H315">
        <v>0.09</v>
      </c>
      <c r="I315" t="s">
        <v>9</v>
      </c>
      <c r="J315" s="8">
        <v>30.63</v>
      </c>
      <c r="K315" s="8">
        <f>IF(Table3[[#This Row],[Return Status]] = "Returned", 0, Table3[[#This Row],[Profit]])</f>
        <v>30.63</v>
      </c>
      <c r="L315" s="8" t="str">
        <f>IFERROR(VLOOKUP(Table3[[#This Row],[Order ID]],returns[[Order ID]:[Status]],2,FALSE), "")</f>
        <v/>
      </c>
      <c r="M315">
        <v>34.76</v>
      </c>
      <c r="N315">
        <v>8.2200000000000006</v>
      </c>
      <c r="O315" t="s">
        <v>1172</v>
      </c>
      <c r="P315" t="s">
        <v>22</v>
      </c>
      <c r="Q315">
        <v>81301</v>
      </c>
      <c r="R315" t="s">
        <v>23</v>
      </c>
      <c r="S315" t="s">
        <v>1976</v>
      </c>
      <c r="T315" t="e">
        <f>VLOOKUP(Table3[[#This Row],[Region]],managers5[],2,FALSE)</f>
        <v>#N/A</v>
      </c>
      <c r="U315" t="s">
        <v>1955</v>
      </c>
      <c r="V315" t="s">
        <v>1959</v>
      </c>
      <c r="W315" t="s">
        <v>14</v>
      </c>
      <c r="X315" t="s">
        <v>24</v>
      </c>
      <c r="Y315" t="s">
        <v>16</v>
      </c>
      <c r="Z315" t="s">
        <v>75</v>
      </c>
      <c r="AA315" t="s">
        <v>498</v>
      </c>
      <c r="AB315" t="s">
        <v>19</v>
      </c>
      <c r="AC315">
        <v>0.56999999999999995</v>
      </c>
      <c r="AD315" s="2">
        <v>40045</v>
      </c>
    </row>
    <row r="316" spans="1:30" x14ac:dyDescent="0.35">
      <c r="A316">
        <v>7019</v>
      </c>
      <c r="B316">
        <v>409</v>
      </c>
      <c r="C316">
        <v>2790</v>
      </c>
      <c r="D316" s="1">
        <v>40043</v>
      </c>
      <c r="E316" t="s">
        <v>77</v>
      </c>
      <c r="F316">
        <v>7</v>
      </c>
      <c r="G316">
        <v>45.91</v>
      </c>
      <c r="H316">
        <v>0.01</v>
      </c>
      <c r="I316" t="s">
        <v>9</v>
      </c>
      <c r="J316" s="8">
        <v>-35.534999999999997</v>
      </c>
      <c r="K316" s="8">
        <f>IF(Table3[[#This Row],[Return Status]] = "Returned", 0, Table3[[#This Row],[Profit]])</f>
        <v>-35.534999999999997</v>
      </c>
      <c r="L316" s="8" t="str">
        <f>IFERROR(VLOOKUP(Table3[[#This Row],[Order ID]],returns[[Order ID]:[Status]],2,FALSE), "")</f>
        <v/>
      </c>
      <c r="M316">
        <v>5.44</v>
      </c>
      <c r="N316">
        <v>7.46</v>
      </c>
      <c r="O316" t="s">
        <v>1172</v>
      </c>
      <c r="P316" t="s">
        <v>22</v>
      </c>
      <c r="Q316">
        <v>81301</v>
      </c>
      <c r="R316" t="s">
        <v>23</v>
      </c>
      <c r="S316" t="s">
        <v>1976</v>
      </c>
      <c r="T316" t="e">
        <f>VLOOKUP(Table3[[#This Row],[Region]],managers5[],2,FALSE)</f>
        <v>#N/A</v>
      </c>
      <c r="U316" t="s">
        <v>1955</v>
      </c>
      <c r="V316" t="s">
        <v>1959</v>
      </c>
      <c r="W316" t="s">
        <v>14</v>
      </c>
      <c r="X316" t="s">
        <v>24</v>
      </c>
      <c r="Y316" t="s">
        <v>16</v>
      </c>
      <c r="Z316" t="s">
        <v>17</v>
      </c>
      <c r="AA316" t="s">
        <v>1865</v>
      </c>
      <c r="AB316" t="s">
        <v>19</v>
      </c>
      <c r="AC316">
        <v>0.36</v>
      </c>
      <c r="AD316" s="2">
        <v>40044</v>
      </c>
    </row>
    <row r="317" spans="1:30" x14ac:dyDescent="0.35">
      <c r="A317">
        <v>7020</v>
      </c>
      <c r="B317">
        <v>411</v>
      </c>
      <c r="C317">
        <v>2790</v>
      </c>
      <c r="D317" s="1">
        <v>40043</v>
      </c>
      <c r="E317" t="s">
        <v>77</v>
      </c>
      <c r="F317">
        <v>15</v>
      </c>
      <c r="G317">
        <v>330.24</v>
      </c>
      <c r="H317">
        <v>0.03</v>
      </c>
      <c r="I317" t="s">
        <v>33</v>
      </c>
      <c r="J317" s="8">
        <v>8.48</v>
      </c>
      <c r="K317" s="8">
        <f>IF(Table3[[#This Row],[Return Status]] = "Returned", 0, Table3[[#This Row],[Profit]])</f>
        <v>8.48</v>
      </c>
      <c r="L317" s="8" t="str">
        <f>IFERROR(VLOOKUP(Table3[[#This Row],[Order ID]],returns[[Order ID]:[Status]],2,FALSE), "")</f>
        <v/>
      </c>
      <c r="M317">
        <v>22.01</v>
      </c>
      <c r="N317">
        <v>5.53</v>
      </c>
      <c r="O317" t="s">
        <v>1172</v>
      </c>
      <c r="P317" t="s">
        <v>22</v>
      </c>
      <c r="Q317">
        <v>81301</v>
      </c>
      <c r="R317" t="s">
        <v>23</v>
      </c>
      <c r="S317" t="s">
        <v>1976</v>
      </c>
      <c r="T317" t="e">
        <f>VLOOKUP(Table3[[#This Row],[Region]],managers5[],2,FALSE)</f>
        <v>#N/A</v>
      </c>
      <c r="U317" t="s">
        <v>1955</v>
      </c>
      <c r="V317" t="s">
        <v>1959</v>
      </c>
      <c r="W317" t="s">
        <v>14</v>
      </c>
      <c r="X317" t="s">
        <v>24</v>
      </c>
      <c r="Y317" t="s">
        <v>16</v>
      </c>
      <c r="Z317" t="s">
        <v>106</v>
      </c>
      <c r="AA317" t="s">
        <v>611</v>
      </c>
      <c r="AB317" t="s">
        <v>109</v>
      </c>
      <c r="AC317">
        <v>0.59</v>
      </c>
      <c r="AD317" s="2">
        <v>40044</v>
      </c>
    </row>
    <row r="318" spans="1:30" x14ac:dyDescent="0.35">
      <c r="A318">
        <v>6690</v>
      </c>
      <c r="B318">
        <v>414</v>
      </c>
      <c r="C318">
        <v>2791</v>
      </c>
      <c r="D318" s="1">
        <v>40095</v>
      </c>
      <c r="E318" t="s">
        <v>77</v>
      </c>
      <c r="F318">
        <v>49</v>
      </c>
      <c r="G318">
        <v>5586.33</v>
      </c>
      <c r="H318">
        <v>0.09</v>
      </c>
      <c r="I318" t="s">
        <v>49</v>
      </c>
      <c r="J318" s="8">
        <v>80.44</v>
      </c>
      <c r="K318" s="8">
        <f>IF(Table3[[#This Row],[Return Status]] = "Returned", 0, Table3[[#This Row],[Profit]])</f>
        <v>80.44</v>
      </c>
      <c r="L318" s="8" t="str">
        <f>IFERROR(VLOOKUP(Table3[[#This Row],[Order ID]],returns[[Order ID]:[Status]],2,FALSE), "")</f>
        <v/>
      </c>
      <c r="M318">
        <v>120.98</v>
      </c>
      <c r="N318">
        <v>30</v>
      </c>
      <c r="O318" t="s">
        <v>1242</v>
      </c>
      <c r="P318" t="s">
        <v>27</v>
      </c>
      <c r="Q318">
        <v>60110</v>
      </c>
      <c r="R318" t="s">
        <v>28</v>
      </c>
      <c r="S318" t="s">
        <v>1977</v>
      </c>
      <c r="T318" t="e">
        <f>VLOOKUP(Table3[[#This Row],[Region]],managers5[],2,FALSE)</f>
        <v>#N/A</v>
      </c>
      <c r="U318" t="s">
        <v>1958</v>
      </c>
      <c r="V318" t="s">
        <v>1959</v>
      </c>
      <c r="W318" t="s">
        <v>14</v>
      </c>
      <c r="X318" t="s">
        <v>71</v>
      </c>
      <c r="Y318" t="s">
        <v>50</v>
      </c>
      <c r="Z318" t="s">
        <v>72</v>
      </c>
      <c r="AA318" t="s">
        <v>386</v>
      </c>
      <c r="AB318" t="s">
        <v>74</v>
      </c>
      <c r="AC318">
        <v>0.64</v>
      </c>
      <c r="AD318" s="2">
        <v>40097</v>
      </c>
    </row>
    <row r="319" spans="1:30" x14ac:dyDescent="0.35">
      <c r="A319">
        <v>6697</v>
      </c>
      <c r="B319">
        <v>415</v>
      </c>
      <c r="C319">
        <v>2791</v>
      </c>
      <c r="D319" s="1">
        <v>40095</v>
      </c>
      <c r="E319" t="s">
        <v>77</v>
      </c>
      <c r="F319">
        <v>18</v>
      </c>
      <c r="G319">
        <v>507.64</v>
      </c>
      <c r="H319">
        <v>0.1</v>
      </c>
      <c r="I319" t="s">
        <v>9</v>
      </c>
      <c r="J319" s="8">
        <v>118.94</v>
      </c>
      <c r="K319" s="8">
        <f>IF(Table3[[#This Row],[Return Status]] = "Returned", 0, Table3[[#This Row],[Profit]])</f>
        <v>118.94</v>
      </c>
      <c r="L319" s="8" t="str">
        <f>IFERROR(VLOOKUP(Table3[[#This Row],[Order ID]],returns[[Order ID]:[Status]],2,FALSE), "")</f>
        <v/>
      </c>
      <c r="M319">
        <v>30.98</v>
      </c>
      <c r="N319">
        <v>5.76</v>
      </c>
      <c r="O319" t="s">
        <v>1242</v>
      </c>
      <c r="P319" t="s">
        <v>27</v>
      </c>
      <c r="Q319">
        <v>60110</v>
      </c>
      <c r="R319" t="s">
        <v>28</v>
      </c>
      <c r="S319" t="s">
        <v>1977</v>
      </c>
      <c r="T319" t="e">
        <f>VLOOKUP(Table3[[#This Row],[Region]],managers5[],2,FALSE)</f>
        <v>#N/A</v>
      </c>
      <c r="U319" t="s">
        <v>1958</v>
      </c>
      <c r="V319" t="s">
        <v>1959</v>
      </c>
      <c r="W319" t="s">
        <v>14</v>
      </c>
      <c r="X319" t="s">
        <v>71</v>
      </c>
      <c r="Y319" t="s">
        <v>16</v>
      </c>
      <c r="Z319" t="s">
        <v>30</v>
      </c>
      <c r="AA319" t="s">
        <v>312</v>
      </c>
      <c r="AB319" t="s">
        <v>19</v>
      </c>
      <c r="AC319">
        <v>0.4</v>
      </c>
      <c r="AD319" s="2">
        <v>40096</v>
      </c>
    </row>
    <row r="320" spans="1:30" x14ac:dyDescent="0.35">
      <c r="A320">
        <v>6705</v>
      </c>
      <c r="B320">
        <v>413</v>
      </c>
      <c r="C320">
        <v>2791</v>
      </c>
      <c r="D320" s="1">
        <v>40095</v>
      </c>
      <c r="E320" t="s">
        <v>77</v>
      </c>
      <c r="F320">
        <v>47</v>
      </c>
      <c r="G320">
        <v>191.67</v>
      </c>
      <c r="H320">
        <v>0</v>
      </c>
      <c r="I320" t="s">
        <v>9</v>
      </c>
      <c r="J320" s="8">
        <v>-236.26750000000001</v>
      </c>
      <c r="K320" s="8">
        <f>IF(Table3[[#This Row],[Return Status]] = "Returned", 0, Table3[[#This Row],[Profit]])</f>
        <v>-236.26750000000001</v>
      </c>
      <c r="L320" s="8" t="str">
        <f>IFERROR(VLOOKUP(Table3[[#This Row],[Order ID]],returns[[Order ID]:[Status]],2,FALSE), "")</f>
        <v/>
      </c>
      <c r="M320">
        <v>3.89</v>
      </c>
      <c r="N320">
        <v>7.01</v>
      </c>
      <c r="O320" t="s">
        <v>1242</v>
      </c>
      <c r="P320" t="s">
        <v>27</v>
      </c>
      <c r="Q320">
        <v>60110</v>
      </c>
      <c r="R320" t="s">
        <v>28</v>
      </c>
      <c r="S320" t="s">
        <v>1977</v>
      </c>
      <c r="T320" t="e">
        <f>VLOOKUP(Table3[[#This Row],[Region]],managers5[],2,FALSE)</f>
        <v>#N/A</v>
      </c>
      <c r="U320" t="s">
        <v>1958</v>
      </c>
      <c r="V320" t="s">
        <v>1959</v>
      </c>
      <c r="W320" t="s">
        <v>14</v>
      </c>
      <c r="X320" t="s">
        <v>71</v>
      </c>
      <c r="Y320" t="s">
        <v>16</v>
      </c>
      <c r="Z320" t="s">
        <v>17</v>
      </c>
      <c r="AA320" t="s">
        <v>400</v>
      </c>
      <c r="AB320" t="s">
        <v>19</v>
      </c>
      <c r="AC320">
        <v>0.37</v>
      </c>
      <c r="AD320" s="2">
        <v>40095</v>
      </c>
    </row>
    <row r="321" spans="1:30" x14ac:dyDescent="0.35">
      <c r="A321">
        <v>5613</v>
      </c>
      <c r="B321">
        <v>3995</v>
      </c>
      <c r="C321">
        <v>28512</v>
      </c>
      <c r="D321" s="1">
        <v>40295</v>
      </c>
      <c r="E321" t="s">
        <v>20</v>
      </c>
      <c r="F321">
        <v>18</v>
      </c>
      <c r="G321">
        <v>7168.15</v>
      </c>
      <c r="H321">
        <v>0.05</v>
      </c>
      <c r="I321" t="s">
        <v>9</v>
      </c>
      <c r="J321" s="8">
        <v>1593.61</v>
      </c>
      <c r="K321" s="8">
        <f>IF(Table3[[#This Row],[Return Status]] = "Returned", 0, Table3[[#This Row],[Profit]])</f>
        <v>1593.61</v>
      </c>
      <c r="L321" s="8" t="str">
        <f>IFERROR(VLOOKUP(Table3[[#This Row],[Order ID]],returns[[Order ID]:[Status]],2,FALSE), "")</f>
        <v/>
      </c>
      <c r="M321">
        <v>419.19</v>
      </c>
      <c r="N321">
        <v>19.989999999999998</v>
      </c>
      <c r="O321" t="s">
        <v>1227</v>
      </c>
      <c r="P321" t="s">
        <v>43</v>
      </c>
      <c r="Q321">
        <v>28352</v>
      </c>
      <c r="R321" t="s">
        <v>44</v>
      </c>
      <c r="S321" t="s">
        <v>1978</v>
      </c>
      <c r="T321" t="e">
        <f>VLOOKUP(Table3[[#This Row],[Region]],managers5[],2,FALSE)</f>
        <v>#N/A</v>
      </c>
      <c r="U321" t="s">
        <v>1957</v>
      </c>
      <c r="V321" t="s">
        <v>1959</v>
      </c>
      <c r="W321" t="s">
        <v>14</v>
      </c>
      <c r="X321" t="s">
        <v>71</v>
      </c>
      <c r="Y321" t="s">
        <v>16</v>
      </c>
      <c r="Z321" t="s">
        <v>75</v>
      </c>
      <c r="AA321" t="s">
        <v>1554</v>
      </c>
      <c r="AB321" t="s">
        <v>19</v>
      </c>
      <c r="AC321">
        <v>0.57999999999999996</v>
      </c>
      <c r="AD321" s="2">
        <v>40297</v>
      </c>
    </row>
    <row r="322" spans="1:30" x14ac:dyDescent="0.35">
      <c r="A322">
        <v>2524</v>
      </c>
      <c r="B322">
        <v>4456</v>
      </c>
      <c r="C322">
        <v>31777</v>
      </c>
      <c r="D322" s="1">
        <v>40835</v>
      </c>
      <c r="E322" t="s">
        <v>8</v>
      </c>
      <c r="F322">
        <v>32</v>
      </c>
      <c r="G322">
        <v>6483.42</v>
      </c>
      <c r="H322">
        <v>7.0000000000000007E-2</v>
      </c>
      <c r="I322" t="s">
        <v>49</v>
      </c>
      <c r="J322" s="8">
        <v>1590.95</v>
      </c>
      <c r="K322" s="8">
        <f>IF(Table3[[#This Row],[Return Status]] = "Returned", 0, Table3[[#This Row],[Profit]])</f>
        <v>1590.95</v>
      </c>
      <c r="L322" s="8" t="str">
        <f>IFERROR(VLOOKUP(Table3[[#This Row],[Order ID]],returns[[Order ID]:[Status]],2,FALSE), "")</f>
        <v/>
      </c>
      <c r="M322">
        <v>200.98</v>
      </c>
      <c r="N322">
        <v>23.76</v>
      </c>
      <c r="O322" t="s">
        <v>1645</v>
      </c>
      <c r="P322" t="s">
        <v>90</v>
      </c>
      <c r="Q322">
        <v>72801</v>
      </c>
      <c r="R322" t="s">
        <v>56</v>
      </c>
      <c r="S322" t="s">
        <v>1978</v>
      </c>
      <c r="T322" t="e">
        <f>VLOOKUP(Table3[[#This Row],[Region]],managers5[],2,FALSE)</f>
        <v>#N/A</v>
      </c>
      <c r="U322" t="s">
        <v>1957</v>
      </c>
      <c r="V322" t="s">
        <v>1959</v>
      </c>
      <c r="W322" t="s">
        <v>14</v>
      </c>
      <c r="X322" t="s">
        <v>15</v>
      </c>
      <c r="Y322" t="s">
        <v>50</v>
      </c>
      <c r="Z322" t="s">
        <v>72</v>
      </c>
      <c r="AA322" t="s">
        <v>767</v>
      </c>
      <c r="AB322" t="s">
        <v>74</v>
      </c>
      <c r="AC322">
        <v>0.57999999999999996</v>
      </c>
      <c r="AD322" s="1">
        <v>40837</v>
      </c>
    </row>
    <row r="323" spans="1:30" x14ac:dyDescent="0.35">
      <c r="A323">
        <v>7867</v>
      </c>
      <c r="B323">
        <v>306</v>
      </c>
      <c r="C323">
        <v>2144</v>
      </c>
      <c r="D323" s="1">
        <v>39900</v>
      </c>
      <c r="E323" t="s">
        <v>20</v>
      </c>
      <c r="F323">
        <v>40</v>
      </c>
      <c r="G323">
        <v>5945.3675000000003</v>
      </c>
      <c r="H323">
        <v>0.08</v>
      </c>
      <c r="I323" t="s">
        <v>9</v>
      </c>
      <c r="J323" s="8">
        <v>1585.4760000000001</v>
      </c>
      <c r="K323" s="8">
        <f>IF(Table3[[#This Row],[Return Status]] = "Returned", 0, Table3[[#This Row],[Profit]])</f>
        <v>1585.4760000000001</v>
      </c>
      <c r="L323" s="8" t="str">
        <f>IFERROR(VLOOKUP(Table3[[#This Row],[Order ID]],returns[[Order ID]:[Status]],2,FALSE), "")</f>
        <v/>
      </c>
      <c r="M323">
        <v>175.99</v>
      </c>
      <c r="N323">
        <v>4.99</v>
      </c>
      <c r="O323" t="s">
        <v>223</v>
      </c>
      <c r="P323" t="s">
        <v>43</v>
      </c>
      <c r="Q323">
        <v>28052</v>
      </c>
      <c r="R323" t="s">
        <v>44</v>
      </c>
      <c r="S323" t="s">
        <v>1978</v>
      </c>
      <c r="T323" t="e">
        <f>VLOOKUP(Table3[[#This Row],[Region]],managers5[],2,FALSE)</f>
        <v>#N/A</v>
      </c>
      <c r="U323" t="s">
        <v>1957</v>
      </c>
      <c r="V323" t="s">
        <v>1959</v>
      </c>
      <c r="W323" t="s">
        <v>14</v>
      </c>
      <c r="X323" t="s">
        <v>71</v>
      </c>
      <c r="Y323" t="s">
        <v>46</v>
      </c>
      <c r="Z323" t="s">
        <v>86</v>
      </c>
      <c r="AA323">
        <v>5165</v>
      </c>
      <c r="AB323" t="s">
        <v>19</v>
      </c>
      <c r="AC323">
        <v>0.59</v>
      </c>
      <c r="AD323" s="2">
        <v>39900</v>
      </c>
    </row>
    <row r="324" spans="1:30" x14ac:dyDescent="0.35">
      <c r="A324">
        <v>4722</v>
      </c>
      <c r="B324">
        <v>8051</v>
      </c>
      <c r="C324">
        <v>57477</v>
      </c>
      <c r="D324" s="1">
        <v>40447</v>
      </c>
      <c r="E324" t="s">
        <v>77</v>
      </c>
      <c r="F324">
        <v>45</v>
      </c>
      <c r="G324">
        <v>3086.5115000000001</v>
      </c>
      <c r="H324">
        <v>0.08</v>
      </c>
      <c r="I324" t="s">
        <v>9</v>
      </c>
      <c r="J324" s="8">
        <v>1560.96</v>
      </c>
      <c r="K324" s="8">
        <f>IF(Table3[[#This Row],[Return Status]] = "Returned", 0, Table3[[#This Row],[Profit]])</f>
        <v>1560.96</v>
      </c>
      <c r="L324" s="8" t="str">
        <f>IFERROR(VLOOKUP(Table3[[#This Row],[Order ID]],returns[[Order ID]:[Status]],2,FALSE), "")</f>
        <v/>
      </c>
      <c r="M324">
        <v>85.99</v>
      </c>
      <c r="N324">
        <v>2.5</v>
      </c>
      <c r="O324" t="s">
        <v>250</v>
      </c>
      <c r="P324" t="s">
        <v>55</v>
      </c>
      <c r="Q324">
        <v>72015</v>
      </c>
      <c r="R324" t="s">
        <v>56</v>
      </c>
      <c r="S324" t="s">
        <v>1978</v>
      </c>
      <c r="T324" t="e">
        <f>VLOOKUP(Table3[[#This Row],[Region]],managers5[],2,FALSE)</f>
        <v>#N/A</v>
      </c>
      <c r="U324" t="s">
        <v>1957</v>
      </c>
      <c r="V324" t="s">
        <v>1959</v>
      </c>
      <c r="W324" t="s">
        <v>14</v>
      </c>
      <c r="X324" t="s">
        <v>24</v>
      </c>
      <c r="Y324" t="s">
        <v>46</v>
      </c>
      <c r="Z324" t="s">
        <v>86</v>
      </c>
      <c r="AA324" t="s">
        <v>1842</v>
      </c>
      <c r="AB324" t="s">
        <v>19</v>
      </c>
      <c r="AC324">
        <v>0.35</v>
      </c>
      <c r="AD324" s="2">
        <v>40448</v>
      </c>
    </row>
    <row r="325" spans="1:30" x14ac:dyDescent="0.35">
      <c r="A325">
        <v>5748</v>
      </c>
      <c r="B325">
        <v>5445</v>
      </c>
      <c r="C325">
        <v>38659</v>
      </c>
      <c r="D325" s="1">
        <v>40267</v>
      </c>
      <c r="E325" t="s">
        <v>32</v>
      </c>
      <c r="F325">
        <v>48</v>
      </c>
      <c r="G325">
        <v>3982.42</v>
      </c>
      <c r="H325">
        <v>0.04</v>
      </c>
      <c r="I325" t="s">
        <v>9</v>
      </c>
      <c r="J325" s="8">
        <v>1560.82</v>
      </c>
      <c r="K325" s="8">
        <f>IF(Table3[[#This Row],[Return Status]] = "Returned", 0, Table3[[#This Row],[Profit]])</f>
        <v>1560.82</v>
      </c>
      <c r="L325" s="8" t="str">
        <f>IFERROR(VLOOKUP(Table3[[#This Row],[Order ID]],returns[[Order ID]:[Status]],2,FALSE), "")</f>
        <v/>
      </c>
      <c r="M325">
        <v>83.1</v>
      </c>
      <c r="N325">
        <v>6.13</v>
      </c>
      <c r="O325" t="s">
        <v>223</v>
      </c>
      <c r="P325" t="s">
        <v>43</v>
      </c>
      <c r="Q325">
        <v>27405</v>
      </c>
      <c r="R325" t="s">
        <v>44</v>
      </c>
      <c r="S325" t="s">
        <v>1978</v>
      </c>
      <c r="T325" t="e">
        <f>VLOOKUP(Table3[[#This Row],[Region]],managers5[],2,FALSE)</f>
        <v>#N/A</v>
      </c>
      <c r="U325" t="s">
        <v>1957</v>
      </c>
      <c r="V325" t="s">
        <v>1959</v>
      </c>
      <c r="W325" t="s">
        <v>14</v>
      </c>
      <c r="X325" t="s">
        <v>71</v>
      </c>
      <c r="Y325" t="s">
        <v>46</v>
      </c>
      <c r="Z325" t="s">
        <v>47</v>
      </c>
      <c r="AA325" t="s">
        <v>1240</v>
      </c>
      <c r="AB325" t="s">
        <v>19</v>
      </c>
      <c r="AC325">
        <v>0.45</v>
      </c>
      <c r="AD325" s="2">
        <v>40271</v>
      </c>
    </row>
    <row r="326" spans="1:30" x14ac:dyDescent="0.35">
      <c r="A326">
        <v>2766</v>
      </c>
      <c r="B326">
        <v>7542</v>
      </c>
      <c r="C326">
        <v>53895</v>
      </c>
      <c r="D326" s="1">
        <v>40790</v>
      </c>
      <c r="E326" t="s">
        <v>8</v>
      </c>
      <c r="F326">
        <v>21</v>
      </c>
      <c r="G326">
        <v>7922.69</v>
      </c>
      <c r="H326">
        <v>0.1</v>
      </c>
      <c r="I326" t="s">
        <v>9</v>
      </c>
      <c r="J326" s="8">
        <v>1558.79</v>
      </c>
      <c r="K326" s="8">
        <f>IF(Table3[[#This Row],[Return Status]] = "Returned", 0, Table3[[#This Row],[Profit]])</f>
        <v>1558.79</v>
      </c>
      <c r="L326" s="8" t="str">
        <f>IFERROR(VLOOKUP(Table3[[#This Row],[Order ID]],returns[[Order ID]:[Status]],2,FALSE), "")</f>
        <v/>
      </c>
      <c r="M326">
        <v>419.19</v>
      </c>
      <c r="N326">
        <v>19.989999999999998</v>
      </c>
      <c r="O326" t="s">
        <v>496</v>
      </c>
      <c r="P326" t="s">
        <v>589</v>
      </c>
      <c r="Q326">
        <v>37087</v>
      </c>
      <c r="R326" t="s">
        <v>44</v>
      </c>
      <c r="S326" t="s">
        <v>1978</v>
      </c>
      <c r="T326" t="e">
        <f>VLOOKUP(Table3[[#This Row],[Region]],managers5[],2,FALSE)</f>
        <v>#N/A</v>
      </c>
      <c r="U326" t="s">
        <v>1957</v>
      </c>
      <c r="V326" t="s">
        <v>1959</v>
      </c>
      <c r="W326" t="s">
        <v>14</v>
      </c>
      <c r="X326" t="s">
        <v>15</v>
      </c>
      <c r="Y326" t="s">
        <v>16</v>
      </c>
      <c r="Z326" t="s">
        <v>75</v>
      </c>
      <c r="AA326" t="s">
        <v>1554</v>
      </c>
      <c r="AB326" t="s">
        <v>19</v>
      </c>
      <c r="AC326">
        <v>0.57999999999999996</v>
      </c>
      <c r="AD326" s="1">
        <v>40792</v>
      </c>
    </row>
    <row r="327" spans="1:30" x14ac:dyDescent="0.35">
      <c r="A327">
        <v>1719</v>
      </c>
      <c r="B327">
        <v>424</v>
      </c>
      <c r="C327">
        <v>2848</v>
      </c>
      <c r="D327" s="1">
        <v>40977</v>
      </c>
      <c r="E327" t="s">
        <v>41</v>
      </c>
      <c r="F327">
        <v>35</v>
      </c>
      <c r="G327">
        <v>1476.39</v>
      </c>
      <c r="H327">
        <v>0.06</v>
      </c>
      <c r="I327" t="s">
        <v>33</v>
      </c>
      <c r="J327" s="8">
        <v>-303.62</v>
      </c>
      <c r="K327" s="8">
        <f>IF(Table3[[#This Row],[Return Status]] = "Returned", 0, Table3[[#This Row],[Profit]])</f>
        <v>-303.62</v>
      </c>
      <c r="L327" s="8" t="str">
        <f>IFERROR(VLOOKUP(Table3[[#This Row],[Order ID]],returns[[Order ID]:[Status]],2,FALSE), "")</f>
        <v/>
      </c>
      <c r="M327">
        <v>43.31</v>
      </c>
      <c r="N327">
        <v>15.9</v>
      </c>
      <c r="O327" t="s">
        <v>326</v>
      </c>
      <c r="P327" t="s">
        <v>27</v>
      </c>
      <c r="Q327">
        <v>60110</v>
      </c>
      <c r="R327" t="s">
        <v>28</v>
      </c>
      <c r="S327" t="s">
        <v>1977</v>
      </c>
      <c r="T327" t="e">
        <f>VLOOKUP(Table3[[#This Row],[Region]],managers5[],2,FALSE)</f>
        <v>#N/A</v>
      </c>
      <c r="U327" t="s">
        <v>1958</v>
      </c>
      <c r="V327" t="s">
        <v>1959</v>
      </c>
      <c r="W327" t="s">
        <v>14</v>
      </c>
      <c r="X327" t="s">
        <v>24</v>
      </c>
      <c r="Y327" t="s">
        <v>50</v>
      </c>
      <c r="Z327" t="s">
        <v>61</v>
      </c>
      <c r="AA327" t="s">
        <v>1428</v>
      </c>
      <c r="AB327" t="s">
        <v>69</v>
      </c>
      <c r="AC327">
        <v>0.75</v>
      </c>
      <c r="AD327" s="1">
        <v>40979</v>
      </c>
    </row>
    <row r="328" spans="1:30" x14ac:dyDescent="0.35">
      <c r="A328">
        <v>1720</v>
      </c>
      <c r="B328">
        <v>425</v>
      </c>
      <c r="C328">
        <v>2848</v>
      </c>
      <c r="D328" s="1">
        <v>40977</v>
      </c>
      <c r="E328" t="s">
        <v>41</v>
      </c>
      <c r="F328">
        <v>8</v>
      </c>
      <c r="G328">
        <v>863.58299999999997</v>
      </c>
      <c r="H328">
        <v>0.04</v>
      </c>
      <c r="I328" t="s">
        <v>9</v>
      </c>
      <c r="J328" s="8">
        <v>-264.27499999999998</v>
      </c>
      <c r="K328" s="8">
        <f>IF(Table3[[#This Row],[Return Status]] = "Returned", 0, Table3[[#This Row],[Profit]])</f>
        <v>-264.27499999999998</v>
      </c>
      <c r="L328" s="8" t="str">
        <f>IFERROR(VLOOKUP(Table3[[#This Row],[Order ID]],returns[[Order ID]:[Status]],2,FALSE), "")</f>
        <v/>
      </c>
      <c r="M328">
        <v>125.99</v>
      </c>
      <c r="N328">
        <v>8.99</v>
      </c>
      <c r="O328" t="s">
        <v>326</v>
      </c>
      <c r="P328" t="s">
        <v>27</v>
      </c>
      <c r="Q328">
        <v>60110</v>
      </c>
      <c r="R328" t="s">
        <v>28</v>
      </c>
      <c r="S328" t="s">
        <v>1977</v>
      </c>
      <c r="T328" t="e">
        <f>VLOOKUP(Table3[[#This Row],[Region]],managers5[],2,FALSE)</f>
        <v>#N/A</v>
      </c>
      <c r="U328" t="s">
        <v>1958</v>
      </c>
      <c r="V328" t="s">
        <v>1959</v>
      </c>
      <c r="W328" t="s">
        <v>14</v>
      </c>
      <c r="X328" t="s">
        <v>24</v>
      </c>
      <c r="Y328" t="s">
        <v>46</v>
      </c>
      <c r="Z328" t="s">
        <v>86</v>
      </c>
      <c r="AA328" t="s">
        <v>1429</v>
      </c>
      <c r="AB328" t="s">
        <v>19</v>
      </c>
      <c r="AC328">
        <v>0.55000000000000004</v>
      </c>
      <c r="AD328" s="1">
        <v>40979</v>
      </c>
    </row>
    <row r="329" spans="1:30" x14ac:dyDescent="0.35">
      <c r="A329">
        <v>952</v>
      </c>
      <c r="B329">
        <v>6601</v>
      </c>
      <c r="C329">
        <v>46979</v>
      </c>
      <c r="D329" s="1">
        <v>41106</v>
      </c>
      <c r="E329" t="s">
        <v>32</v>
      </c>
      <c r="F329">
        <v>30</v>
      </c>
      <c r="G329">
        <v>8718.4599999999991</v>
      </c>
      <c r="H329">
        <v>0.09</v>
      </c>
      <c r="I329" t="s">
        <v>49</v>
      </c>
      <c r="J329" s="8">
        <v>1554.85</v>
      </c>
      <c r="K329" s="8">
        <f>IF(Table3[[#This Row],[Return Status]] = "Returned", 0, Table3[[#This Row],[Profit]])</f>
        <v>1554.85</v>
      </c>
      <c r="L329" s="8" t="str">
        <f>IFERROR(VLOOKUP(Table3[[#This Row],[Order ID]],returns[[Order ID]:[Status]],2,FALSE), "")</f>
        <v/>
      </c>
      <c r="M329">
        <v>306.14</v>
      </c>
      <c r="N329">
        <v>26.53</v>
      </c>
      <c r="O329" t="s">
        <v>1022</v>
      </c>
      <c r="P329" t="s">
        <v>64</v>
      </c>
      <c r="Q329">
        <v>70802</v>
      </c>
      <c r="R329" t="s">
        <v>65</v>
      </c>
      <c r="S329" t="s">
        <v>1978</v>
      </c>
      <c r="T329" t="e">
        <f>VLOOKUP(Table3[[#This Row],[Region]],managers5[],2,FALSE)</f>
        <v>#N/A</v>
      </c>
      <c r="U329" t="s">
        <v>1957</v>
      </c>
      <c r="V329" t="s">
        <v>1959</v>
      </c>
      <c r="W329" t="s">
        <v>14</v>
      </c>
      <c r="X329" t="s">
        <v>39</v>
      </c>
      <c r="Y329" t="s">
        <v>46</v>
      </c>
      <c r="Z329" t="s">
        <v>124</v>
      </c>
      <c r="AA329" t="s">
        <v>1063</v>
      </c>
      <c r="AB329" t="s">
        <v>74</v>
      </c>
      <c r="AC329">
        <v>0.56000000000000005</v>
      </c>
      <c r="AD329" s="1">
        <v>41108</v>
      </c>
    </row>
    <row r="330" spans="1:30" x14ac:dyDescent="0.35">
      <c r="A330">
        <v>6579</v>
      </c>
      <c r="B330">
        <v>4593</v>
      </c>
      <c r="C330">
        <v>32675</v>
      </c>
      <c r="D330" s="1">
        <v>40120</v>
      </c>
      <c r="E330" t="s">
        <v>77</v>
      </c>
      <c r="F330">
        <v>20</v>
      </c>
      <c r="G330">
        <v>6865.19</v>
      </c>
      <c r="H330">
        <v>0.09</v>
      </c>
      <c r="I330" t="s">
        <v>49</v>
      </c>
      <c r="J330" s="8">
        <v>1541.68</v>
      </c>
      <c r="K330" s="8">
        <f>IF(Table3[[#This Row],[Return Status]] = "Returned", 0, Table3[[#This Row],[Profit]])</f>
        <v>1541.68</v>
      </c>
      <c r="L330" s="8" t="str">
        <f>IFERROR(VLOOKUP(Table3[[#This Row],[Order ID]],returns[[Order ID]:[Status]],2,FALSE), "")</f>
        <v/>
      </c>
      <c r="M330">
        <v>349.45</v>
      </c>
      <c r="N330">
        <v>60</v>
      </c>
      <c r="O330" t="s">
        <v>223</v>
      </c>
      <c r="P330" t="s">
        <v>43</v>
      </c>
      <c r="Q330">
        <v>27534</v>
      </c>
      <c r="R330" t="s">
        <v>44</v>
      </c>
      <c r="S330" t="s">
        <v>1978</v>
      </c>
      <c r="T330" t="e">
        <f>VLOOKUP(Table3[[#This Row],[Region]],managers5[],2,FALSE)</f>
        <v>#N/A</v>
      </c>
      <c r="U330" t="s">
        <v>1957</v>
      </c>
      <c r="V330" t="s">
        <v>1959</v>
      </c>
      <c r="W330" t="s">
        <v>14</v>
      </c>
      <c r="X330" t="s">
        <v>71</v>
      </c>
      <c r="Y330" t="s">
        <v>50</v>
      </c>
      <c r="Z330" t="s">
        <v>51</v>
      </c>
      <c r="AA330" t="s">
        <v>1391</v>
      </c>
      <c r="AB330" t="s">
        <v>74</v>
      </c>
      <c r="AD330" s="2">
        <v>40121</v>
      </c>
    </row>
    <row r="331" spans="1:30" x14ac:dyDescent="0.35">
      <c r="A331">
        <v>7638</v>
      </c>
      <c r="B331">
        <v>428</v>
      </c>
      <c r="C331">
        <v>2853</v>
      </c>
      <c r="D331" s="1">
        <v>39937</v>
      </c>
      <c r="E331" t="s">
        <v>77</v>
      </c>
      <c r="F331">
        <v>25</v>
      </c>
      <c r="G331">
        <v>4253.6499999999996</v>
      </c>
      <c r="H331">
        <v>0.05</v>
      </c>
      <c r="I331" t="s">
        <v>33</v>
      </c>
      <c r="J331" s="8">
        <v>943</v>
      </c>
      <c r="K331" s="8">
        <f>IF(Table3[[#This Row],[Return Status]] = "Returned", 0, Table3[[#This Row],[Profit]])</f>
        <v>943</v>
      </c>
      <c r="L331" s="8" t="str">
        <f>IFERROR(VLOOKUP(Table3[[#This Row],[Order ID]],returns[[Order ID]:[Status]],2,FALSE), "")</f>
        <v/>
      </c>
      <c r="M331">
        <v>178.47</v>
      </c>
      <c r="N331">
        <v>19.989999999999998</v>
      </c>
      <c r="O331" t="s">
        <v>1901</v>
      </c>
      <c r="P331" t="s">
        <v>11</v>
      </c>
      <c r="Q331">
        <v>94601</v>
      </c>
      <c r="R331" t="s">
        <v>12</v>
      </c>
      <c r="S331" t="s">
        <v>1976</v>
      </c>
      <c r="T331" t="e">
        <f>VLOOKUP(Table3[[#This Row],[Region]],managers5[],2,FALSE)</f>
        <v>#N/A</v>
      </c>
      <c r="U331" t="s">
        <v>1955</v>
      </c>
      <c r="V331" t="s">
        <v>1959</v>
      </c>
      <c r="W331" t="s">
        <v>14</v>
      </c>
      <c r="X331" t="s">
        <v>39</v>
      </c>
      <c r="Y331" t="s">
        <v>16</v>
      </c>
      <c r="Z331" t="s">
        <v>75</v>
      </c>
      <c r="AA331" t="s">
        <v>1373</v>
      </c>
      <c r="AB331" t="s">
        <v>19</v>
      </c>
      <c r="AC331">
        <v>0.55000000000000004</v>
      </c>
      <c r="AD331" s="2">
        <v>39940</v>
      </c>
    </row>
    <row r="332" spans="1:30" x14ac:dyDescent="0.35">
      <c r="A332">
        <v>2833</v>
      </c>
      <c r="B332">
        <v>429</v>
      </c>
      <c r="C332">
        <v>2882</v>
      </c>
      <c r="D332" s="1">
        <v>40776</v>
      </c>
      <c r="E332" t="s">
        <v>77</v>
      </c>
      <c r="F332">
        <v>23</v>
      </c>
      <c r="G332">
        <v>3872.87</v>
      </c>
      <c r="H332">
        <v>0.03</v>
      </c>
      <c r="I332" t="s">
        <v>49</v>
      </c>
      <c r="J332" s="8">
        <v>565.34</v>
      </c>
      <c r="K332" s="8">
        <f>IF(Table3[[#This Row],[Return Status]] = "Returned", 0, Table3[[#This Row],[Profit]])</f>
        <v>565.34</v>
      </c>
      <c r="L332" s="8" t="str">
        <f>IFERROR(VLOOKUP(Table3[[#This Row],[Order ID]],returns[[Order ID]:[Status]],2,FALSE), "")</f>
        <v/>
      </c>
      <c r="M332">
        <v>160.97999999999999</v>
      </c>
      <c r="N332">
        <v>30</v>
      </c>
      <c r="O332" t="s">
        <v>577</v>
      </c>
      <c r="P332" t="s">
        <v>189</v>
      </c>
      <c r="Q332">
        <v>99163</v>
      </c>
      <c r="R332" t="s">
        <v>190</v>
      </c>
      <c r="S332" t="s">
        <v>1976</v>
      </c>
      <c r="T332" t="e">
        <f>VLOOKUP(Table3[[#This Row],[Region]],managers5[],2,FALSE)</f>
        <v>#N/A</v>
      </c>
      <c r="U332" t="s">
        <v>1955</v>
      </c>
      <c r="V332" t="s">
        <v>1959</v>
      </c>
      <c r="W332" t="s">
        <v>14</v>
      </c>
      <c r="X332" t="s">
        <v>39</v>
      </c>
      <c r="Y332" t="s">
        <v>50</v>
      </c>
      <c r="Z332" t="s">
        <v>72</v>
      </c>
      <c r="AA332" t="s">
        <v>321</v>
      </c>
      <c r="AB332" t="s">
        <v>74</v>
      </c>
      <c r="AC332">
        <v>0.62</v>
      </c>
      <c r="AD332" s="1">
        <v>40778</v>
      </c>
    </row>
    <row r="333" spans="1:30" x14ac:dyDescent="0.35">
      <c r="A333">
        <v>2841</v>
      </c>
      <c r="B333">
        <v>430</v>
      </c>
      <c r="C333">
        <v>2882</v>
      </c>
      <c r="D333" s="1">
        <v>40776</v>
      </c>
      <c r="E333" t="s">
        <v>77</v>
      </c>
      <c r="F333">
        <v>9</v>
      </c>
      <c r="G333">
        <v>356.72</v>
      </c>
      <c r="H333">
        <v>7.0000000000000007E-2</v>
      </c>
      <c r="I333" t="s">
        <v>9</v>
      </c>
      <c r="J333" s="8">
        <v>12.61</v>
      </c>
      <c r="K333" s="8">
        <f>IF(Table3[[#This Row],[Return Status]] = "Returned", 0, Table3[[#This Row],[Profit]])</f>
        <v>12.61</v>
      </c>
      <c r="L333" s="8" t="str">
        <f>IFERROR(VLOOKUP(Table3[[#This Row],[Order ID]],returns[[Order ID]:[Status]],2,FALSE), "")</f>
        <v/>
      </c>
      <c r="M333">
        <v>40.98</v>
      </c>
      <c r="N333">
        <v>1.99</v>
      </c>
      <c r="O333" t="s">
        <v>577</v>
      </c>
      <c r="P333" t="s">
        <v>189</v>
      </c>
      <c r="Q333">
        <v>99163</v>
      </c>
      <c r="R333" t="s">
        <v>190</v>
      </c>
      <c r="S333" t="s">
        <v>1976</v>
      </c>
      <c r="T333" t="e">
        <f>VLOOKUP(Table3[[#This Row],[Region]],managers5[],2,FALSE)</f>
        <v>#N/A</v>
      </c>
      <c r="U333" t="s">
        <v>1955</v>
      </c>
      <c r="V333" t="s">
        <v>1959</v>
      </c>
      <c r="W333" t="s">
        <v>14</v>
      </c>
      <c r="X333" t="s">
        <v>39</v>
      </c>
      <c r="Y333" t="s">
        <v>46</v>
      </c>
      <c r="Z333" t="s">
        <v>47</v>
      </c>
      <c r="AA333" t="s">
        <v>413</v>
      </c>
      <c r="AB333" t="s">
        <v>109</v>
      </c>
      <c r="AC333">
        <v>0.44</v>
      </c>
      <c r="AD333" s="1">
        <v>40777</v>
      </c>
    </row>
    <row r="334" spans="1:30" x14ac:dyDescent="0.35">
      <c r="A334">
        <v>5512</v>
      </c>
      <c r="B334">
        <v>1458</v>
      </c>
      <c r="C334">
        <v>10502</v>
      </c>
      <c r="D334" s="1">
        <v>40312</v>
      </c>
      <c r="E334" t="s">
        <v>8</v>
      </c>
      <c r="F334">
        <v>33</v>
      </c>
      <c r="G334">
        <v>7869.22</v>
      </c>
      <c r="H334">
        <v>0.1</v>
      </c>
      <c r="I334" t="s">
        <v>49</v>
      </c>
      <c r="J334" s="8">
        <v>1523.46</v>
      </c>
      <c r="K334" s="8">
        <f>IF(Table3[[#This Row],[Return Status]] = "Returned", 0, Table3[[#This Row],[Profit]])</f>
        <v>1523.46</v>
      </c>
      <c r="L334" s="8" t="str">
        <f>IFERROR(VLOOKUP(Table3[[#This Row],[Order ID]],returns[[Order ID]:[Status]],2,FALSE), "")</f>
        <v/>
      </c>
      <c r="M334">
        <v>243.98</v>
      </c>
      <c r="N334">
        <v>43.32</v>
      </c>
      <c r="O334" t="s">
        <v>953</v>
      </c>
      <c r="P334" t="s">
        <v>120</v>
      </c>
      <c r="Q334">
        <v>36330</v>
      </c>
      <c r="R334" t="s">
        <v>56</v>
      </c>
      <c r="S334" t="s">
        <v>1978</v>
      </c>
      <c r="T334" t="e">
        <f>VLOOKUP(Table3[[#This Row],[Region]],managers5[],2,FALSE)</f>
        <v>#N/A</v>
      </c>
      <c r="U334" t="s">
        <v>1957</v>
      </c>
      <c r="V334" t="s">
        <v>1959</v>
      </c>
      <c r="W334" t="s">
        <v>14</v>
      </c>
      <c r="X334" t="s">
        <v>39</v>
      </c>
      <c r="Y334" t="s">
        <v>50</v>
      </c>
      <c r="Z334" t="s">
        <v>72</v>
      </c>
      <c r="AA334" t="s">
        <v>1797</v>
      </c>
      <c r="AB334" t="s">
        <v>74</v>
      </c>
      <c r="AC334">
        <v>0.55000000000000004</v>
      </c>
      <c r="AD334" s="2">
        <v>40313</v>
      </c>
    </row>
    <row r="335" spans="1:30" x14ac:dyDescent="0.35">
      <c r="A335">
        <v>7057</v>
      </c>
      <c r="B335">
        <v>5869</v>
      </c>
      <c r="C335">
        <v>41636</v>
      </c>
      <c r="D335" s="1">
        <v>40039</v>
      </c>
      <c r="E335" t="s">
        <v>41</v>
      </c>
      <c r="F335">
        <v>47</v>
      </c>
      <c r="G335">
        <v>5294.48</v>
      </c>
      <c r="H335">
        <v>0.03</v>
      </c>
      <c r="I335" t="s">
        <v>9</v>
      </c>
      <c r="J335" s="8">
        <v>1521.31</v>
      </c>
      <c r="K335" s="8">
        <f>IF(Table3[[#This Row],[Return Status]] = "Returned", 0, Table3[[#This Row],[Profit]])</f>
        <v>1521.31</v>
      </c>
      <c r="L335" s="8" t="str">
        <f>IFERROR(VLOOKUP(Table3[[#This Row],[Order ID]],returns[[Order ID]:[Status]],2,FALSE), "")</f>
        <v/>
      </c>
      <c r="M335">
        <v>107.53</v>
      </c>
      <c r="N335">
        <v>5.81</v>
      </c>
      <c r="O335" t="s">
        <v>1011</v>
      </c>
      <c r="P335" t="s">
        <v>43</v>
      </c>
      <c r="Q335">
        <v>28115</v>
      </c>
      <c r="R335" t="s">
        <v>44</v>
      </c>
      <c r="S335" t="s">
        <v>1978</v>
      </c>
      <c r="T335" t="e">
        <f>VLOOKUP(Table3[[#This Row],[Region]],managers5[],2,FALSE)</f>
        <v>#N/A</v>
      </c>
      <c r="U335" t="s">
        <v>1957</v>
      </c>
      <c r="V335" t="s">
        <v>1959</v>
      </c>
      <c r="W335" t="s">
        <v>14</v>
      </c>
      <c r="X335" t="s">
        <v>24</v>
      </c>
      <c r="Y335" t="s">
        <v>50</v>
      </c>
      <c r="Z335" t="s">
        <v>61</v>
      </c>
      <c r="AA335" t="s">
        <v>1608</v>
      </c>
      <c r="AB335" t="s">
        <v>69</v>
      </c>
      <c r="AC335">
        <v>0.65</v>
      </c>
      <c r="AD335" s="2">
        <v>40040</v>
      </c>
    </row>
    <row r="336" spans="1:30" x14ac:dyDescent="0.35">
      <c r="A336">
        <v>5899</v>
      </c>
      <c r="B336">
        <v>436</v>
      </c>
      <c r="C336">
        <v>2914</v>
      </c>
      <c r="D336" s="1">
        <v>40239</v>
      </c>
      <c r="E336" t="s">
        <v>20</v>
      </c>
      <c r="F336">
        <v>3</v>
      </c>
      <c r="G336">
        <v>62.88</v>
      </c>
      <c r="H336">
        <v>0.09</v>
      </c>
      <c r="I336" t="s">
        <v>9</v>
      </c>
      <c r="J336" s="8">
        <v>-24.74</v>
      </c>
      <c r="K336" s="8">
        <f>IF(Table3[[#This Row],[Return Status]] = "Returned", 0, Table3[[#This Row],[Profit]])</f>
        <v>-24.74</v>
      </c>
      <c r="L336" s="8" t="str">
        <f>IFERROR(VLOOKUP(Table3[[#This Row],[Order ID]],returns[[Order ID]:[Status]],2,FALSE), "")</f>
        <v/>
      </c>
      <c r="M336">
        <v>18.97</v>
      </c>
      <c r="N336">
        <v>9.5399999999999991</v>
      </c>
      <c r="O336" t="s">
        <v>789</v>
      </c>
      <c r="P336" t="s">
        <v>11</v>
      </c>
      <c r="Q336">
        <v>91911</v>
      </c>
      <c r="R336" t="s">
        <v>12</v>
      </c>
      <c r="S336" t="s">
        <v>1976</v>
      </c>
      <c r="T336" t="e">
        <f>VLOOKUP(Table3[[#This Row],[Region]],managers5[],2,FALSE)</f>
        <v>#N/A</v>
      </c>
      <c r="U336" t="s">
        <v>1955</v>
      </c>
      <c r="V336" t="s">
        <v>1959</v>
      </c>
      <c r="W336" t="s">
        <v>14</v>
      </c>
      <c r="X336" t="s">
        <v>39</v>
      </c>
      <c r="Y336" t="s">
        <v>16</v>
      </c>
      <c r="Z336" t="s">
        <v>30</v>
      </c>
      <c r="AA336" t="s">
        <v>914</v>
      </c>
      <c r="AB336" t="s">
        <v>19</v>
      </c>
      <c r="AC336">
        <v>0.37</v>
      </c>
      <c r="AD336" s="2">
        <v>40240</v>
      </c>
    </row>
    <row r="337" spans="1:30" x14ac:dyDescent="0.35">
      <c r="A337">
        <v>7828</v>
      </c>
      <c r="B337">
        <v>438</v>
      </c>
      <c r="C337">
        <v>2915</v>
      </c>
      <c r="D337" s="1">
        <v>39902</v>
      </c>
      <c r="E337" t="s">
        <v>32</v>
      </c>
      <c r="F337">
        <v>23</v>
      </c>
      <c r="G337">
        <v>987.17</v>
      </c>
      <c r="H337">
        <v>0.01</v>
      </c>
      <c r="I337" t="s">
        <v>9</v>
      </c>
      <c r="J337" s="8">
        <v>51.59</v>
      </c>
      <c r="K337" s="8">
        <f>IF(Table3[[#This Row],[Return Status]] = "Returned", 0, Table3[[#This Row],[Profit]])</f>
        <v>0</v>
      </c>
      <c r="L337" s="8" t="str">
        <f>IFERROR(VLOOKUP(Table3[[#This Row],[Order ID]],returns[[Order ID]:[Status]],2,FALSE), "")</f>
        <v>Returned</v>
      </c>
      <c r="M337">
        <v>39.979999999999997</v>
      </c>
      <c r="N337">
        <v>4</v>
      </c>
      <c r="O337" t="s">
        <v>1850</v>
      </c>
      <c r="P337" t="s">
        <v>146</v>
      </c>
      <c r="Q337">
        <v>83301</v>
      </c>
      <c r="R337" t="s">
        <v>147</v>
      </c>
      <c r="S337" t="s">
        <v>1976</v>
      </c>
      <c r="T337" t="e">
        <f>VLOOKUP(Table3[[#This Row],[Region]],managers5[],2,FALSE)</f>
        <v>#N/A</v>
      </c>
      <c r="U337" t="s">
        <v>1955</v>
      </c>
      <c r="V337" t="s">
        <v>1959</v>
      </c>
      <c r="W337" t="s">
        <v>14</v>
      </c>
      <c r="X337" t="s">
        <v>39</v>
      </c>
      <c r="Y337" t="s">
        <v>46</v>
      </c>
      <c r="Z337" t="s">
        <v>47</v>
      </c>
      <c r="AA337" t="s">
        <v>1412</v>
      </c>
      <c r="AB337" t="s">
        <v>19</v>
      </c>
      <c r="AC337">
        <v>0.7</v>
      </c>
      <c r="AD337" s="2">
        <v>39907</v>
      </c>
    </row>
    <row r="338" spans="1:30" x14ac:dyDescent="0.35">
      <c r="A338">
        <v>7832</v>
      </c>
      <c r="B338">
        <v>437</v>
      </c>
      <c r="C338">
        <v>2915</v>
      </c>
      <c r="D338" s="1">
        <v>39902</v>
      </c>
      <c r="E338" t="s">
        <v>32</v>
      </c>
      <c r="F338">
        <v>41</v>
      </c>
      <c r="G338">
        <v>231.26</v>
      </c>
      <c r="H338">
        <v>7.0000000000000007E-2</v>
      </c>
      <c r="I338" t="s">
        <v>9</v>
      </c>
      <c r="J338" s="8">
        <v>32.83</v>
      </c>
      <c r="K338" s="8">
        <f>IF(Table3[[#This Row],[Return Status]] = "Returned", 0, Table3[[#This Row],[Profit]])</f>
        <v>0</v>
      </c>
      <c r="L338" s="8" t="str">
        <f>IFERROR(VLOOKUP(Table3[[#This Row],[Order ID]],returns[[Order ID]:[Status]],2,FALSE), "")</f>
        <v>Returned</v>
      </c>
      <c r="M338">
        <v>5.98</v>
      </c>
      <c r="N338">
        <v>0.96</v>
      </c>
      <c r="O338" t="s">
        <v>1850</v>
      </c>
      <c r="P338" t="s">
        <v>146</v>
      </c>
      <c r="Q338">
        <v>83440</v>
      </c>
      <c r="R338" t="s">
        <v>147</v>
      </c>
      <c r="S338" t="s">
        <v>1976</v>
      </c>
      <c r="T338" t="e">
        <f>VLOOKUP(Table3[[#This Row],[Region]],managers5[],2,FALSE)</f>
        <v>#N/A</v>
      </c>
      <c r="U338" t="s">
        <v>1955</v>
      </c>
      <c r="V338" t="s">
        <v>1959</v>
      </c>
      <c r="W338" t="s">
        <v>14</v>
      </c>
      <c r="X338" t="s">
        <v>39</v>
      </c>
      <c r="Y338" t="s">
        <v>16</v>
      </c>
      <c r="Z338" t="s">
        <v>106</v>
      </c>
      <c r="AA338" t="s">
        <v>1736</v>
      </c>
      <c r="AB338" t="s">
        <v>35</v>
      </c>
      <c r="AC338">
        <v>0.6</v>
      </c>
      <c r="AD338" s="2">
        <v>39906</v>
      </c>
    </row>
    <row r="339" spans="1:30" x14ac:dyDescent="0.35">
      <c r="A339">
        <v>4247</v>
      </c>
      <c r="B339">
        <v>440</v>
      </c>
      <c r="C339">
        <v>2976</v>
      </c>
      <c r="D339" s="1">
        <v>40521</v>
      </c>
      <c r="E339" t="s">
        <v>8</v>
      </c>
      <c r="F339">
        <v>30</v>
      </c>
      <c r="G339">
        <v>14223.82</v>
      </c>
      <c r="H339">
        <v>0.09</v>
      </c>
      <c r="I339" t="s">
        <v>49</v>
      </c>
      <c r="J339" s="8">
        <v>3424.22</v>
      </c>
      <c r="K339" s="8">
        <f>IF(Table3[[#This Row],[Return Status]] = "Returned", 0, Table3[[#This Row],[Profit]])</f>
        <v>3424.22</v>
      </c>
      <c r="L339" s="8" t="str">
        <f>IFERROR(VLOOKUP(Table3[[#This Row],[Order ID]],returns[[Order ID]:[Status]],2,FALSE), "")</f>
        <v/>
      </c>
      <c r="M339">
        <v>500.98</v>
      </c>
      <c r="N339">
        <v>26</v>
      </c>
      <c r="O339" t="s">
        <v>745</v>
      </c>
      <c r="P339" t="s">
        <v>27</v>
      </c>
      <c r="Q339">
        <v>60110</v>
      </c>
      <c r="R339" t="s">
        <v>28</v>
      </c>
      <c r="S339" t="s">
        <v>1977</v>
      </c>
      <c r="T339" t="e">
        <f>VLOOKUP(Table3[[#This Row],[Region]],managers5[],2,FALSE)</f>
        <v>#N/A</v>
      </c>
      <c r="U339" t="s">
        <v>1958</v>
      </c>
      <c r="V339" t="s">
        <v>1959</v>
      </c>
      <c r="W339" t="s">
        <v>14</v>
      </c>
      <c r="X339" t="s">
        <v>39</v>
      </c>
      <c r="Y339" t="s">
        <v>50</v>
      </c>
      <c r="Z339" t="s">
        <v>72</v>
      </c>
      <c r="AA339" t="s">
        <v>301</v>
      </c>
      <c r="AB339" t="s">
        <v>74</v>
      </c>
      <c r="AC339">
        <v>0.6</v>
      </c>
      <c r="AD339" s="2">
        <v>40523</v>
      </c>
    </row>
    <row r="340" spans="1:30" x14ac:dyDescent="0.35">
      <c r="A340">
        <v>3442</v>
      </c>
      <c r="B340">
        <v>442</v>
      </c>
      <c r="C340">
        <v>2978</v>
      </c>
      <c r="D340" s="1">
        <v>40665</v>
      </c>
      <c r="E340" t="s">
        <v>41</v>
      </c>
      <c r="F340">
        <v>36</v>
      </c>
      <c r="G340">
        <v>5410.95</v>
      </c>
      <c r="H340">
        <v>0.09</v>
      </c>
      <c r="I340" t="s">
        <v>9</v>
      </c>
      <c r="J340" s="8">
        <v>2077.91</v>
      </c>
      <c r="K340" s="8">
        <f>IF(Table3[[#This Row],[Return Status]] = "Returned", 0, Table3[[#This Row],[Profit]])</f>
        <v>2077.91</v>
      </c>
      <c r="L340" s="8" t="str">
        <f>IFERROR(VLOOKUP(Table3[[#This Row],[Order ID]],returns[[Order ID]:[Status]],2,FALSE), "")</f>
        <v/>
      </c>
      <c r="M340">
        <v>162.93</v>
      </c>
      <c r="N340">
        <v>19.989999999999998</v>
      </c>
      <c r="O340" t="s">
        <v>1160</v>
      </c>
      <c r="P340" t="s">
        <v>11</v>
      </c>
      <c r="Q340">
        <v>92563</v>
      </c>
      <c r="R340" t="s">
        <v>12</v>
      </c>
      <c r="S340" t="s">
        <v>1976</v>
      </c>
      <c r="T340" t="e">
        <f>VLOOKUP(Table3[[#This Row],[Region]],managers5[],2,FALSE)</f>
        <v>#N/A</v>
      </c>
      <c r="U340" t="s">
        <v>1955</v>
      </c>
      <c r="V340" t="s">
        <v>1959</v>
      </c>
      <c r="W340" t="s">
        <v>14</v>
      </c>
      <c r="X340" t="s">
        <v>71</v>
      </c>
      <c r="Y340" t="s">
        <v>16</v>
      </c>
      <c r="Z340" t="s">
        <v>168</v>
      </c>
      <c r="AA340" t="s">
        <v>1281</v>
      </c>
      <c r="AB340" t="s">
        <v>19</v>
      </c>
      <c r="AC340">
        <v>0.39</v>
      </c>
      <c r="AD340" s="1">
        <v>40667</v>
      </c>
    </row>
    <row r="341" spans="1:30" x14ac:dyDescent="0.35">
      <c r="A341">
        <v>3445</v>
      </c>
      <c r="B341">
        <v>441</v>
      </c>
      <c r="C341">
        <v>2978</v>
      </c>
      <c r="D341" s="1">
        <v>40665</v>
      </c>
      <c r="E341" t="s">
        <v>41</v>
      </c>
      <c r="F341">
        <v>34</v>
      </c>
      <c r="G341">
        <v>6264.1854999999996</v>
      </c>
      <c r="H341">
        <v>0.01</v>
      </c>
      <c r="I341" t="s">
        <v>9</v>
      </c>
      <c r="J341" s="8">
        <v>1312.038</v>
      </c>
      <c r="K341" s="8">
        <f>IF(Table3[[#This Row],[Return Status]] = "Returned", 0, Table3[[#This Row],[Profit]])</f>
        <v>1312.038</v>
      </c>
      <c r="L341" s="8" t="str">
        <f>IFERROR(VLOOKUP(Table3[[#This Row],[Order ID]],returns[[Order ID]:[Status]],2,FALSE), "")</f>
        <v/>
      </c>
      <c r="M341">
        <v>205.99</v>
      </c>
      <c r="N341">
        <v>19.989999999999998</v>
      </c>
      <c r="O341" t="s">
        <v>1160</v>
      </c>
      <c r="P341" t="s">
        <v>11</v>
      </c>
      <c r="Q341">
        <v>94043</v>
      </c>
      <c r="R341" t="s">
        <v>12</v>
      </c>
      <c r="S341" t="s">
        <v>1976</v>
      </c>
      <c r="T341" t="e">
        <f>VLOOKUP(Table3[[#This Row],[Region]],managers5[],2,FALSE)</f>
        <v>#N/A</v>
      </c>
      <c r="U341" t="s">
        <v>1955</v>
      </c>
      <c r="V341" t="s">
        <v>1959</v>
      </c>
      <c r="W341" t="s">
        <v>14</v>
      </c>
      <c r="X341" t="s">
        <v>71</v>
      </c>
      <c r="Y341" t="s">
        <v>46</v>
      </c>
      <c r="Z341" t="s">
        <v>86</v>
      </c>
      <c r="AA341" t="s">
        <v>1767</v>
      </c>
      <c r="AB341" t="s">
        <v>19</v>
      </c>
      <c r="AC341">
        <v>0.6</v>
      </c>
      <c r="AD341" s="1">
        <v>40666</v>
      </c>
    </row>
    <row r="342" spans="1:30" x14ac:dyDescent="0.35">
      <c r="A342">
        <v>3446</v>
      </c>
      <c r="B342">
        <v>443</v>
      </c>
      <c r="C342">
        <v>2978</v>
      </c>
      <c r="D342" s="1">
        <v>40665</v>
      </c>
      <c r="E342" t="s">
        <v>41</v>
      </c>
      <c r="F342">
        <v>28</v>
      </c>
      <c r="G342">
        <v>4671.1495000000004</v>
      </c>
      <c r="H342">
        <v>7.0000000000000007E-2</v>
      </c>
      <c r="I342" t="s">
        <v>9</v>
      </c>
      <c r="J342" s="8">
        <v>947.31299999999896</v>
      </c>
      <c r="K342" s="8">
        <f>IF(Table3[[#This Row],[Return Status]] = "Returned", 0, Table3[[#This Row],[Profit]])</f>
        <v>947.31299999999896</v>
      </c>
      <c r="L342" s="8" t="str">
        <f>IFERROR(VLOOKUP(Table3[[#This Row],[Order ID]],returns[[Order ID]:[Status]],2,FALSE), "")</f>
        <v/>
      </c>
      <c r="M342">
        <v>200.99</v>
      </c>
      <c r="N342">
        <v>4.2</v>
      </c>
      <c r="O342" t="s">
        <v>1160</v>
      </c>
      <c r="P342" t="s">
        <v>204</v>
      </c>
      <c r="Q342">
        <v>2917</v>
      </c>
      <c r="R342" t="s">
        <v>204</v>
      </c>
      <c r="S342" t="s">
        <v>1979</v>
      </c>
      <c r="T342" t="e">
        <f>VLOOKUP(Table3[[#This Row],[Region]],managers5[],2,FALSE)</f>
        <v>#N/A</v>
      </c>
      <c r="U342" t="s">
        <v>1956</v>
      </c>
      <c r="W342" t="s">
        <v>14</v>
      </c>
      <c r="X342" t="s">
        <v>71</v>
      </c>
      <c r="Y342" t="s">
        <v>46</v>
      </c>
      <c r="Z342" t="s">
        <v>86</v>
      </c>
      <c r="AA342" t="s">
        <v>433</v>
      </c>
      <c r="AB342" t="s">
        <v>19</v>
      </c>
      <c r="AC342">
        <v>0.59</v>
      </c>
      <c r="AD342" s="1">
        <v>40666</v>
      </c>
    </row>
    <row r="343" spans="1:30" x14ac:dyDescent="0.35">
      <c r="A343">
        <v>2427</v>
      </c>
      <c r="B343">
        <v>444</v>
      </c>
      <c r="C343">
        <v>3008</v>
      </c>
      <c r="D343" s="1">
        <v>40854</v>
      </c>
      <c r="E343" t="s">
        <v>20</v>
      </c>
      <c r="F343">
        <v>41</v>
      </c>
      <c r="G343">
        <v>6831.72</v>
      </c>
      <c r="H343">
        <v>0.01</v>
      </c>
      <c r="I343" t="s">
        <v>9</v>
      </c>
      <c r="J343" s="8">
        <v>3081.02</v>
      </c>
      <c r="K343" s="8">
        <f>IF(Table3[[#This Row],[Return Status]] = "Returned", 0, Table3[[#This Row],[Profit]])</f>
        <v>3081.02</v>
      </c>
      <c r="L343" s="8" t="str">
        <f>IFERROR(VLOOKUP(Table3[[#This Row],[Order ID]],returns[[Order ID]:[Status]],2,FALSE), "")</f>
        <v/>
      </c>
      <c r="M343">
        <v>162.93</v>
      </c>
      <c r="N343">
        <v>19.989999999999998</v>
      </c>
      <c r="O343" t="s">
        <v>1464</v>
      </c>
      <c r="P343" t="s">
        <v>11</v>
      </c>
      <c r="Q343">
        <v>95051</v>
      </c>
      <c r="R343" t="s">
        <v>12</v>
      </c>
      <c r="S343" t="s">
        <v>1976</v>
      </c>
      <c r="T343" t="e">
        <f>VLOOKUP(Table3[[#This Row],[Region]],managers5[],2,FALSE)</f>
        <v>#N/A</v>
      </c>
      <c r="U343" t="s">
        <v>1955</v>
      </c>
      <c r="V343" t="s">
        <v>1959</v>
      </c>
      <c r="W343" t="s">
        <v>14</v>
      </c>
      <c r="X343" t="s">
        <v>39</v>
      </c>
      <c r="Y343" t="s">
        <v>16</v>
      </c>
      <c r="Z343" t="s">
        <v>168</v>
      </c>
      <c r="AA343" t="s">
        <v>1281</v>
      </c>
      <c r="AB343" t="s">
        <v>19</v>
      </c>
      <c r="AC343">
        <v>0.39</v>
      </c>
      <c r="AD343" s="1">
        <v>40855</v>
      </c>
    </row>
    <row r="344" spans="1:30" x14ac:dyDescent="0.35">
      <c r="A344">
        <v>8236</v>
      </c>
      <c r="B344">
        <v>7725</v>
      </c>
      <c r="C344">
        <v>55360</v>
      </c>
      <c r="D344" s="1">
        <v>39835</v>
      </c>
      <c r="E344" t="s">
        <v>20</v>
      </c>
      <c r="F344">
        <v>39</v>
      </c>
      <c r="G344">
        <v>8865.1</v>
      </c>
      <c r="H344">
        <v>0</v>
      </c>
      <c r="I344" t="s">
        <v>49</v>
      </c>
      <c r="J344" s="8">
        <v>1517.12</v>
      </c>
      <c r="K344" s="8">
        <f>IF(Table3[[#This Row],[Return Status]] = "Returned", 0, Table3[[#This Row],[Profit]])</f>
        <v>1517.12</v>
      </c>
      <c r="L344" s="8" t="str">
        <f>IFERROR(VLOOKUP(Table3[[#This Row],[Order ID]],returns[[Order ID]:[Status]],2,FALSE), "")</f>
        <v/>
      </c>
      <c r="M344">
        <v>217.85</v>
      </c>
      <c r="N344">
        <v>29.1</v>
      </c>
      <c r="O344" t="s">
        <v>1147</v>
      </c>
      <c r="P344" t="s">
        <v>55</v>
      </c>
      <c r="Q344">
        <v>33012</v>
      </c>
      <c r="R344" t="s">
        <v>56</v>
      </c>
      <c r="S344" t="s">
        <v>1978</v>
      </c>
      <c r="T344" t="e">
        <f>VLOOKUP(Table3[[#This Row],[Region]],managers5[],2,FALSE)</f>
        <v>#N/A</v>
      </c>
      <c r="U344" t="s">
        <v>1957</v>
      </c>
      <c r="V344" t="s">
        <v>1959</v>
      </c>
      <c r="W344" t="s">
        <v>14</v>
      </c>
      <c r="X344" t="s">
        <v>15</v>
      </c>
      <c r="Y344" t="s">
        <v>50</v>
      </c>
      <c r="Z344" t="s">
        <v>51</v>
      </c>
      <c r="AA344" t="s">
        <v>1304</v>
      </c>
      <c r="AB344" t="s">
        <v>53</v>
      </c>
      <c r="AC344">
        <v>0.68</v>
      </c>
      <c r="AD344" s="2">
        <v>39836</v>
      </c>
    </row>
    <row r="345" spans="1:30" x14ac:dyDescent="0.35">
      <c r="A345">
        <v>309</v>
      </c>
      <c r="B345">
        <v>446</v>
      </c>
      <c r="C345">
        <v>3014</v>
      </c>
      <c r="D345" s="1">
        <v>41211</v>
      </c>
      <c r="E345" t="s">
        <v>8</v>
      </c>
      <c r="F345">
        <v>13</v>
      </c>
      <c r="G345">
        <v>4002.14</v>
      </c>
      <c r="H345">
        <v>0.02</v>
      </c>
      <c r="I345" t="s">
        <v>9</v>
      </c>
      <c r="J345" s="8">
        <v>1314.3889999999999</v>
      </c>
      <c r="K345" s="8">
        <f>IF(Table3[[#This Row],[Return Status]] = "Returned", 0, Table3[[#This Row],[Profit]])</f>
        <v>1314.3889999999999</v>
      </c>
      <c r="L345" s="8" t="str">
        <f>IFERROR(VLOOKUP(Table3[[#This Row],[Order ID]],returns[[Order ID]:[Status]],2,FALSE), "")</f>
        <v/>
      </c>
      <c r="M345">
        <v>304.99</v>
      </c>
      <c r="N345">
        <v>19.989999999999998</v>
      </c>
      <c r="O345" t="s">
        <v>503</v>
      </c>
      <c r="P345" t="s">
        <v>37</v>
      </c>
      <c r="Q345">
        <v>10562</v>
      </c>
      <c r="R345" t="s">
        <v>37</v>
      </c>
      <c r="S345" t="s">
        <v>1979</v>
      </c>
      <c r="T345" t="e">
        <f>VLOOKUP(Table3[[#This Row],[Region]],managers5[],2,FALSE)</f>
        <v>#N/A</v>
      </c>
      <c r="U345" t="s">
        <v>1956</v>
      </c>
      <c r="W345" t="s">
        <v>14</v>
      </c>
      <c r="X345" t="s">
        <v>39</v>
      </c>
      <c r="Y345" t="s">
        <v>16</v>
      </c>
      <c r="Z345" t="s">
        <v>17</v>
      </c>
      <c r="AA345" t="s">
        <v>504</v>
      </c>
      <c r="AB345" t="s">
        <v>19</v>
      </c>
      <c r="AC345">
        <v>0.4</v>
      </c>
      <c r="AD345" s="1">
        <v>41213</v>
      </c>
    </row>
    <row r="346" spans="1:30" x14ac:dyDescent="0.35">
      <c r="A346">
        <v>584</v>
      </c>
      <c r="B346">
        <v>7723</v>
      </c>
      <c r="C346">
        <v>55335</v>
      </c>
      <c r="D346" s="1">
        <v>41167</v>
      </c>
      <c r="E346" t="s">
        <v>8</v>
      </c>
      <c r="F346">
        <v>30</v>
      </c>
      <c r="G346">
        <v>8684.23</v>
      </c>
      <c r="H346">
        <v>0.05</v>
      </c>
      <c r="I346" t="s">
        <v>49</v>
      </c>
      <c r="J346" s="8">
        <v>1488.77</v>
      </c>
      <c r="K346" s="8">
        <f>IF(Table3[[#This Row],[Return Status]] = "Returned", 0, Table3[[#This Row],[Profit]])</f>
        <v>1488.77</v>
      </c>
      <c r="L346" s="8" t="str">
        <f>IFERROR(VLOOKUP(Table3[[#This Row],[Order ID]],returns[[Order ID]:[Status]],2,FALSE), "")</f>
        <v/>
      </c>
      <c r="M346">
        <v>280.98</v>
      </c>
      <c r="N346">
        <v>35.67</v>
      </c>
      <c r="O346" t="s">
        <v>349</v>
      </c>
      <c r="P346" t="s">
        <v>155</v>
      </c>
      <c r="Q346">
        <v>23223</v>
      </c>
      <c r="R346" t="s">
        <v>44</v>
      </c>
      <c r="S346" t="s">
        <v>1978</v>
      </c>
      <c r="T346" t="e">
        <f>VLOOKUP(Table3[[#This Row],[Region]],managers5[],2,FALSE)</f>
        <v>#N/A</v>
      </c>
      <c r="U346" t="s">
        <v>1957</v>
      </c>
      <c r="V346" t="s">
        <v>1959</v>
      </c>
      <c r="W346" t="s">
        <v>14</v>
      </c>
      <c r="X346" t="s">
        <v>39</v>
      </c>
      <c r="Y346" t="s">
        <v>50</v>
      </c>
      <c r="Z346" t="s">
        <v>51</v>
      </c>
      <c r="AA346" t="s">
        <v>785</v>
      </c>
      <c r="AB346" t="s">
        <v>53</v>
      </c>
      <c r="AC346">
        <v>0.66</v>
      </c>
      <c r="AD346" s="1">
        <v>41169</v>
      </c>
    </row>
    <row r="347" spans="1:30" x14ac:dyDescent="0.35">
      <c r="A347">
        <v>6484</v>
      </c>
      <c r="B347">
        <v>448</v>
      </c>
      <c r="C347">
        <v>3042</v>
      </c>
      <c r="D347" s="1">
        <v>40137</v>
      </c>
      <c r="E347" t="s">
        <v>20</v>
      </c>
      <c r="F347">
        <v>26</v>
      </c>
      <c r="G347">
        <v>103.87</v>
      </c>
      <c r="H347">
        <v>0.1</v>
      </c>
      <c r="I347" t="s">
        <v>9</v>
      </c>
      <c r="J347" s="8">
        <v>15.42</v>
      </c>
      <c r="K347" s="8">
        <f>IF(Table3[[#This Row],[Return Status]] = "Returned", 0, Table3[[#This Row],[Profit]])</f>
        <v>15.42</v>
      </c>
      <c r="L347" s="8" t="str">
        <f>IFERROR(VLOOKUP(Table3[[#This Row],[Order ID]],returns[[Order ID]:[Status]],2,FALSE), "")</f>
        <v/>
      </c>
      <c r="M347">
        <v>4.26</v>
      </c>
      <c r="N347">
        <v>1.2</v>
      </c>
      <c r="O347" t="s">
        <v>198</v>
      </c>
      <c r="P347" t="s">
        <v>11</v>
      </c>
      <c r="Q347">
        <v>93454</v>
      </c>
      <c r="R347" t="s">
        <v>12</v>
      </c>
      <c r="S347" t="s">
        <v>1976</v>
      </c>
      <c r="T347" t="e">
        <f>VLOOKUP(Table3[[#This Row],[Region]],managers5[],2,FALSE)</f>
        <v>#N/A</v>
      </c>
      <c r="U347" t="s">
        <v>1955</v>
      </c>
      <c r="V347" t="s">
        <v>1959</v>
      </c>
      <c r="W347" t="s">
        <v>14</v>
      </c>
      <c r="X347" t="s">
        <v>39</v>
      </c>
      <c r="Y347" t="s">
        <v>16</v>
      </c>
      <c r="Z347" t="s">
        <v>106</v>
      </c>
      <c r="AA347" t="s">
        <v>467</v>
      </c>
      <c r="AB347" t="s">
        <v>35</v>
      </c>
      <c r="AC347">
        <v>0.44</v>
      </c>
      <c r="AD347" s="2">
        <v>40138</v>
      </c>
    </row>
    <row r="348" spans="1:30" x14ac:dyDescent="0.35">
      <c r="A348">
        <v>2292</v>
      </c>
      <c r="B348">
        <v>449</v>
      </c>
      <c r="C348">
        <v>3046</v>
      </c>
      <c r="D348" s="1">
        <v>40876</v>
      </c>
      <c r="E348" t="s">
        <v>77</v>
      </c>
      <c r="F348">
        <v>24</v>
      </c>
      <c r="G348">
        <v>10094.43</v>
      </c>
      <c r="H348">
        <v>0.03</v>
      </c>
      <c r="I348" t="s">
        <v>9</v>
      </c>
      <c r="J348" s="8">
        <v>4451.0079999999998</v>
      </c>
      <c r="K348" s="8">
        <f>IF(Table3[[#This Row],[Return Status]] = "Returned", 0, Table3[[#This Row],[Profit]])</f>
        <v>4451.0079999999998</v>
      </c>
      <c r="L348" s="8" t="str">
        <f>IFERROR(VLOOKUP(Table3[[#This Row],[Order ID]],returns[[Order ID]:[Status]],2,FALSE), "")</f>
        <v/>
      </c>
      <c r="M348">
        <v>420.98</v>
      </c>
      <c r="N348">
        <v>19.989999999999998</v>
      </c>
      <c r="O348" t="s">
        <v>145</v>
      </c>
      <c r="P348" t="s">
        <v>146</v>
      </c>
      <c r="Q348">
        <v>83686</v>
      </c>
      <c r="R348" t="s">
        <v>147</v>
      </c>
      <c r="S348" t="s">
        <v>1976</v>
      </c>
      <c r="T348" t="e">
        <f>VLOOKUP(Table3[[#This Row],[Region]],managers5[],2,FALSE)</f>
        <v>#N/A</v>
      </c>
      <c r="U348" t="s">
        <v>1955</v>
      </c>
      <c r="V348" t="s">
        <v>1959</v>
      </c>
      <c r="W348" t="s">
        <v>14</v>
      </c>
      <c r="X348" t="s">
        <v>15</v>
      </c>
      <c r="Y348" t="s">
        <v>16</v>
      </c>
      <c r="Z348" t="s">
        <v>17</v>
      </c>
      <c r="AA348" t="s">
        <v>950</v>
      </c>
      <c r="AB348" t="s">
        <v>19</v>
      </c>
      <c r="AC348">
        <v>0.35</v>
      </c>
      <c r="AD348" s="1">
        <v>40878</v>
      </c>
    </row>
    <row r="349" spans="1:30" x14ac:dyDescent="0.35">
      <c r="A349">
        <v>8346</v>
      </c>
      <c r="B349">
        <v>450</v>
      </c>
      <c r="C349">
        <v>3073</v>
      </c>
      <c r="D349" s="1">
        <v>39820</v>
      </c>
      <c r="E349" t="s">
        <v>20</v>
      </c>
      <c r="F349">
        <v>3</v>
      </c>
      <c r="G349">
        <v>10.58</v>
      </c>
      <c r="H349">
        <v>0.05</v>
      </c>
      <c r="I349" t="s">
        <v>9</v>
      </c>
      <c r="J349" s="8">
        <v>-11.580500000000001</v>
      </c>
      <c r="K349" s="8">
        <f>IF(Table3[[#This Row],[Return Status]] = "Returned", 0, Table3[[#This Row],[Profit]])</f>
        <v>-11.580500000000001</v>
      </c>
      <c r="L349" s="8" t="str">
        <f>IFERROR(VLOOKUP(Table3[[#This Row],[Order ID]],returns[[Order ID]:[Status]],2,FALSE), "")</f>
        <v/>
      </c>
      <c r="M349">
        <v>1.98</v>
      </c>
      <c r="N349">
        <v>4.7699999999999996</v>
      </c>
      <c r="O349" t="s">
        <v>1042</v>
      </c>
      <c r="P349" t="s">
        <v>37</v>
      </c>
      <c r="Q349">
        <v>11010</v>
      </c>
      <c r="R349" t="s">
        <v>37</v>
      </c>
      <c r="S349" t="s">
        <v>1979</v>
      </c>
      <c r="T349" t="e">
        <f>VLOOKUP(Table3[[#This Row],[Region]],managers5[],2,FALSE)</f>
        <v>#N/A</v>
      </c>
      <c r="U349" t="s">
        <v>1956</v>
      </c>
      <c r="W349" t="s">
        <v>14</v>
      </c>
      <c r="X349" t="s">
        <v>24</v>
      </c>
      <c r="Y349" t="s">
        <v>16</v>
      </c>
      <c r="Z349" t="s">
        <v>17</v>
      </c>
      <c r="AA349" t="s">
        <v>1555</v>
      </c>
      <c r="AB349" t="s">
        <v>19</v>
      </c>
      <c r="AC349">
        <v>0.4</v>
      </c>
      <c r="AD349" s="1">
        <v>39821</v>
      </c>
    </row>
    <row r="350" spans="1:30" x14ac:dyDescent="0.35">
      <c r="A350">
        <v>8347</v>
      </c>
      <c r="B350">
        <v>451</v>
      </c>
      <c r="C350">
        <v>3073</v>
      </c>
      <c r="D350" s="1">
        <v>39820</v>
      </c>
      <c r="E350" t="s">
        <v>20</v>
      </c>
      <c r="F350">
        <v>3</v>
      </c>
      <c r="G350">
        <v>2119.67</v>
      </c>
      <c r="H350">
        <v>7.0000000000000007E-2</v>
      </c>
      <c r="I350" t="s">
        <v>33</v>
      </c>
      <c r="J350" s="8">
        <v>-2314.7399999999998</v>
      </c>
      <c r="K350" s="8">
        <f>IF(Table3[[#This Row],[Return Status]] = "Returned", 0, Table3[[#This Row],[Profit]])</f>
        <v>-2314.7399999999998</v>
      </c>
      <c r="L350" s="8" t="str">
        <f>IFERROR(VLOOKUP(Table3[[#This Row],[Order ID]],returns[[Order ID]:[Status]],2,FALSE), "")</f>
        <v/>
      </c>
      <c r="M350">
        <v>699.99</v>
      </c>
      <c r="N350">
        <v>24.49</v>
      </c>
      <c r="O350" t="s">
        <v>1042</v>
      </c>
      <c r="P350" t="s">
        <v>37</v>
      </c>
      <c r="Q350">
        <v>11010</v>
      </c>
      <c r="R350" t="s">
        <v>37</v>
      </c>
      <c r="S350" t="s">
        <v>1979</v>
      </c>
      <c r="T350" t="e">
        <f>VLOOKUP(Table3[[#This Row],[Region]],managers5[],2,FALSE)</f>
        <v>#N/A</v>
      </c>
      <c r="U350" t="s">
        <v>1956</v>
      </c>
      <c r="W350" t="s">
        <v>14</v>
      </c>
      <c r="X350" t="s">
        <v>24</v>
      </c>
      <c r="Y350" t="s">
        <v>46</v>
      </c>
      <c r="Z350" t="s">
        <v>243</v>
      </c>
      <c r="AA350" t="s">
        <v>244</v>
      </c>
      <c r="AB350" t="s">
        <v>85</v>
      </c>
      <c r="AC350">
        <v>0.41</v>
      </c>
      <c r="AD350" s="1">
        <v>39821</v>
      </c>
    </row>
    <row r="351" spans="1:30" x14ac:dyDescent="0.35">
      <c r="A351">
        <v>8348</v>
      </c>
      <c r="B351">
        <v>452</v>
      </c>
      <c r="C351">
        <v>3073</v>
      </c>
      <c r="D351" s="1">
        <v>39820</v>
      </c>
      <c r="E351" t="s">
        <v>20</v>
      </c>
      <c r="F351">
        <v>7</v>
      </c>
      <c r="G351">
        <v>45923.76</v>
      </c>
      <c r="H351">
        <v>7.0000000000000007E-2</v>
      </c>
      <c r="I351" t="s">
        <v>9</v>
      </c>
      <c r="J351" s="8">
        <v>102.60999999999601</v>
      </c>
      <c r="K351" s="8">
        <f>IF(Table3[[#This Row],[Return Status]] = "Returned", 0, Table3[[#This Row],[Profit]])</f>
        <v>102.60999999999601</v>
      </c>
      <c r="L351" s="8" t="str">
        <f>IFERROR(VLOOKUP(Table3[[#This Row],[Order ID]],returns[[Order ID]:[Status]],2,FALSE), "")</f>
        <v/>
      </c>
      <c r="M351">
        <v>6783.02</v>
      </c>
      <c r="N351">
        <v>24.49</v>
      </c>
      <c r="O351" t="s">
        <v>1042</v>
      </c>
      <c r="P351" t="s">
        <v>37</v>
      </c>
      <c r="Q351">
        <v>11010</v>
      </c>
      <c r="R351" t="s">
        <v>37</v>
      </c>
      <c r="S351" t="s">
        <v>1979</v>
      </c>
      <c r="T351" t="e">
        <f>VLOOKUP(Table3[[#This Row],[Region]],managers5[],2,FALSE)</f>
        <v>#N/A</v>
      </c>
      <c r="U351" t="s">
        <v>1956</v>
      </c>
      <c r="W351" t="s">
        <v>14</v>
      </c>
      <c r="X351" t="s">
        <v>24</v>
      </c>
      <c r="Y351" t="s">
        <v>46</v>
      </c>
      <c r="Z351" t="s">
        <v>124</v>
      </c>
      <c r="AA351" t="s">
        <v>1229</v>
      </c>
      <c r="AB351" t="s">
        <v>85</v>
      </c>
      <c r="AC351">
        <v>0.39</v>
      </c>
      <c r="AD351" s="1">
        <v>39821</v>
      </c>
    </row>
    <row r="352" spans="1:30" x14ac:dyDescent="0.35">
      <c r="A352">
        <v>6007</v>
      </c>
      <c r="B352">
        <v>454</v>
      </c>
      <c r="C352">
        <v>3078</v>
      </c>
      <c r="D352" s="1">
        <v>40220</v>
      </c>
      <c r="E352" t="s">
        <v>77</v>
      </c>
      <c r="F352">
        <v>1</v>
      </c>
      <c r="G352">
        <v>316.61</v>
      </c>
      <c r="H352">
        <v>0.1</v>
      </c>
      <c r="I352" t="s">
        <v>49</v>
      </c>
      <c r="J352" s="8">
        <v>-187.29</v>
      </c>
      <c r="K352" s="8">
        <f>IF(Table3[[#This Row],[Return Status]] = "Returned", 0, Table3[[#This Row],[Profit]])</f>
        <v>-187.29</v>
      </c>
      <c r="L352" s="8" t="str">
        <f>IFERROR(VLOOKUP(Table3[[#This Row],[Order ID]],returns[[Order ID]:[Status]],2,FALSE), "")</f>
        <v/>
      </c>
      <c r="M352">
        <v>291.73</v>
      </c>
      <c r="N352">
        <v>48.8</v>
      </c>
      <c r="O352" t="s">
        <v>1874</v>
      </c>
      <c r="P352" t="s">
        <v>134</v>
      </c>
      <c r="Q352">
        <v>2777</v>
      </c>
      <c r="R352" t="s">
        <v>135</v>
      </c>
      <c r="S352" t="s">
        <v>1979</v>
      </c>
      <c r="T352" t="e">
        <f>VLOOKUP(Table3[[#This Row],[Region]],managers5[],2,FALSE)</f>
        <v>#N/A</v>
      </c>
      <c r="U352" t="s">
        <v>1956</v>
      </c>
      <c r="W352" t="s">
        <v>14</v>
      </c>
      <c r="X352" t="s">
        <v>71</v>
      </c>
      <c r="Y352" t="s">
        <v>50</v>
      </c>
      <c r="Z352" t="s">
        <v>72</v>
      </c>
      <c r="AA352" t="s">
        <v>362</v>
      </c>
      <c r="AB352" t="s">
        <v>74</v>
      </c>
      <c r="AC352">
        <v>0.56000000000000005</v>
      </c>
      <c r="AD352" s="2">
        <v>40222</v>
      </c>
    </row>
    <row r="353" spans="1:30" x14ac:dyDescent="0.35">
      <c r="A353">
        <v>6013</v>
      </c>
      <c r="B353">
        <v>453</v>
      </c>
      <c r="C353">
        <v>3078</v>
      </c>
      <c r="D353" s="1">
        <v>40220</v>
      </c>
      <c r="E353" t="s">
        <v>77</v>
      </c>
      <c r="F353">
        <v>12</v>
      </c>
      <c r="G353">
        <v>33.86</v>
      </c>
      <c r="H353">
        <v>0.05</v>
      </c>
      <c r="I353" t="s">
        <v>9</v>
      </c>
      <c r="J353" s="8">
        <v>0.35</v>
      </c>
      <c r="K353" s="8">
        <f>IF(Table3[[#This Row],[Return Status]] = "Returned", 0, Table3[[#This Row],[Profit]])</f>
        <v>0.35</v>
      </c>
      <c r="L353" s="8" t="str">
        <f>IFERROR(VLOOKUP(Table3[[#This Row],[Order ID]],returns[[Order ID]:[Status]],2,FALSE), "")</f>
        <v/>
      </c>
      <c r="M353">
        <v>2.88</v>
      </c>
      <c r="N353">
        <v>0.7</v>
      </c>
      <c r="O353" t="s">
        <v>1874</v>
      </c>
      <c r="P353" t="s">
        <v>11</v>
      </c>
      <c r="Q353">
        <v>95616</v>
      </c>
      <c r="R353" t="s">
        <v>12</v>
      </c>
      <c r="S353" t="s">
        <v>1976</v>
      </c>
      <c r="T353" t="e">
        <f>VLOOKUP(Table3[[#This Row],[Region]],managers5[],2,FALSE)</f>
        <v>#N/A</v>
      </c>
      <c r="U353" t="s">
        <v>1955</v>
      </c>
      <c r="V353" t="s">
        <v>1959</v>
      </c>
      <c r="W353" t="s">
        <v>14</v>
      </c>
      <c r="X353" t="s">
        <v>71</v>
      </c>
      <c r="Y353" t="s">
        <v>16</v>
      </c>
      <c r="Z353" t="s">
        <v>106</v>
      </c>
      <c r="AA353" t="s">
        <v>181</v>
      </c>
      <c r="AB353" t="s">
        <v>35</v>
      </c>
      <c r="AC353">
        <v>0.56000000000000005</v>
      </c>
      <c r="AD353" s="2">
        <v>40221</v>
      </c>
    </row>
    <row r="354" spans="1:30" x14ac:dyDescent="0.35">
      <c r="A354">
        <v>4790</v>
      </c>
      <c r="B354">
        <v>455</v>
      </c>
      <c r="C354">
        <v>3104</v>
      </c>
      <c r="D354" s="1">
        <v>40436</v>
      </c>
      <c r="E354" t="s">
        <v>20</v>
      </c>
      <c r="F354">
        <v>50</v>
      </c>
      <c r="G354">
        <v>336.06</v>
      </c>
      <c r="H354">
        <v>0.01</v>
      </c>
      <c r="I354" t="s">
        <v>9</v>
      </c>
      <c r="J354" s="8">
        <v>-240.78</v>
      </c>
      <c r="K354" s="8">
        <f>IF(Table3[[#This Row],[Return Status]] = "Returned", 0, Table3[[#This Row],[Profit]])</f>
        <v>-240.78</v>
      </c>
      <c r="L354" s="8" t="str">
        <f>IFERROR(VLOOKUP(Table3[[#This Row],[Order ID]],returns[[Order ID]:[Status]],2,FALSE), "")</f>
        <v/>
      </c>
      <c r="M354">
        <v>6.48</v>
      </c>
      <c r="N354">
        <v>8.8800000000000008</v>
      </c>
      <c r="O354" t="s">
        <v>1832</v>
      </c>
      <c r="P354" t="s">
        <v>134</v>
      </c>
      <c r="Q354">
        <v>19901</v>
      </c>
      <c r="R354" t="s">
        <v>135</v>
      </c>
      <c r="S354" t="s">
        <v>1979</v>
      </c>
      <c r="T354" t="e">
        <f>VLOOKUP(Table3[[#This Row],[Region]],managers5[],2,FALSE)</f>
        <v>#N/A</v>
      </c>
      <c r="U354" t="s">
        <v>1956</v>
      </c>
      <c r="W354" t="s">
        <v>14</v>
      </c>
      <c r="X354" t="s">
        <v>39</v>
      </c>
      <c r="Y354" t="s">
        <v>16</v>
      </c>
      <c r="Z354" t="s">
        <v>30</v>
      </c>
      <c r="AA354" t="s">
        <v>383</v>
      </c>
      <c r="AB354" t="s">
        <v>19</v>
      </c>
      <c r="AC354">
        <v>0.37</v>
      </c>
      <c r="AD354" s="2">
        <v>40438</v>
      </c>
    </row>
    <row r="355" spans="1:30" x14ac:dyDescent="0.35">
      <c r="A355">
        <v>4805</v>
      </c>
      <c r="B355">
        <v>456</v>
      </c>
      <c r="C355">
        <v>3104</v>
      </c>
      <c r="D355" s="1">
        <v>40436</v>
      </c>
      <c r="E355" t="s">
        <v>20</v>
      </c>
      <c r="F355">
        <v>24</v>
      </c>
      <c r="G355">
        <v>380.38</v>
      </c>
      <c r="H355">
        <v>0.06</v>
      </c>
      <c r="I355" t="s">
        <v>33</v>
      </c>
      <c r="J355" s="8">
        <v>7.29</v>
      </c>
      <c r="K355" s="8">
        <f>IF(Table3[[#This Row],[Return Status]] = "Returned", 0, Table3[[#This Row],[Profit]])</f>
        <v>7.29</v>
      </c>
      <c r="L355" s="8" t="str">
        <f>IFERROR(VLOOKUP(Table3[[#This Row],[Order ID]],returns[[Order ID]:[Status]],2,FALSE), "")</f>
        <v/>
      </c>
      <c r="M355">
        <v>15.94</v>
      </c>
      <c r="N355">
        <v>5.45</v>
      </c>
      <c r="O355" t="s">
        <v>1832</v>
      </c>
      <c r="P355" t="s">
        <v>134</v>
      </c>
      <c r="Q355">
        <v>19901</v>
      </c>
      <c r="R355" t="s">
        <v>135</v>
      </c>
      <c r="S355" t="s">
        <v>1979</v>
      </c>
      <c r="T355" t="e">
        <f>VLOOKUP(Table3[[#This Row],[Region]],managers5[],2,FALSE)</f>
        <v>#N/A</v>
      </c>
      <c r="U355" t="s">
        <v>1956</v>
      </c>
      <c r="W355" t="s">
        <v>14</v>
      </c>
      <c r="X355" t="s">
        <v>39</v>
      </c>
      <c r="Y355" t="s">
        <v>16</v>
      </c>
      <c r="Z355" t="s">
        <v>106</v>
      </c>
      <c r="AA355" t="s">
        <v>485</v>
      </c>
      <c r="AB355" t="s">
        <v>109</v>
      </c>
      <c r="AC355">
        <v>0.55000000000000004</v>
      </c>
      <c r="AD355" s="2">
        <v>40436</v>
      </c>
    </row>
    <row r="356" spans="1:30" x14ac:dyDescent="0.35">
      <c r="A356">
        <v>3449</v>
      </c>
      <c r="B356">
        <v>1489</v>
      </c>
      <c r="C356">
        <v>10695</v>
      </c>
      <c r="D356" s="1">
        <v>40665</v>
      </c>
      <c r="E356" t="s">
        <v>77</v>
      </c>
      <c r="F356">
        <v>39</v>
      </c>
      <c r="G356">
        <v>6330.0859999999902</v>
      </c>
      <c r="H356">
        <v>0.1</v>
      </c>
      <c r="I356" t="s">
        <v>9</v>
      </c>
      <c r="J356" s="8">
        <v>1421.8920000000001</v>
      </c>
      <c r="K356" s="8">
        <f>IF(Table3[[#This Row],[Return Status]] = "Returned", 0, Table3[[#This Row],[Profit]])</f>
        <v>1421.8920000000001</v>
      </c>
      <c r="L356" s="8" t="str">
        <f>IFERROR(VLOOKUP(Table3[[#This Row],[Order ID]],returns[[Order ID]:[Status]],2,FALSE), "")</f>
        <v/>
      </c>
      <c r="M356">
        <v>205.99</v>
      </c>
      <c r="N356">
        <v>2.5</v>
      </c>
      <c r="O356" t="s">
        <v>1545</v>
      </c>
      <c r="P356" t="s">
        <v>120</v>
      </c>
      <c r="Q356">
        <v>72143</v>
      </c>
      <c r="R356" t="s">
        <v>56</v>
      </c>
      <c r="S356" t="s">
        <v>1978</v>
      </c>
      <c r="T356" t="e">
        <f>VLOOKUP(Table3[[#This Row],[Region]],managers5[],2,FALSE)</f>
        <v>#N/A</v>
      </c>
      <c r="U356" t="s">
        <v>1957</v>
      </c>
      <c r="V356" t="s">
        <v>1959</v>
      </c>
      <c r="W356" t="s">
        <v>14</v>
      </c>
      <c r="X356" t="s">
        <v>71</v>
      </c>
      <c r="Y356" t="s">
        <v>46</v>
      </c>
      <c r="Z356" t="s">
        <v>86</v>
      </c>
      <c r="AA356" t="s">
        <v>1526</v>
      </c>
      <c r="AB356" t="s">
        <v>19</v>
      </c>
      <c r="AC356">
        <v>0.59</v>
      </c>
      <c r="AD356" s="1">
        <v>40666</v>
      </c>
    </row>
    <row r="357" spans="1:30" x14ac:dyDescent="0.35">
      <c r="A357">
        <v>8138</v>
      </c>
      <c r="B357">
        <v>462</v>
      </c>
      <c r="C357">
        <v>3138</v>
      </c>
      <c r="D357" s="1">
        <v>39852</v>
      </c>
      <c r="E357" t="s">
        <v>8</v>
      </c>
      <c r="F357">
        <v>4</v>
      </c>
      <c r="G357">
        <v>718.03</v>
      </c>
      <c r="H357">
        <v>7.0000000000000007E-2</v>
      </c>
      <c r="I357" t="s">
        <v>33</v>
      </c>
      <c r="J357" s="8">
        <v>-427.47</v>
      </c>
      <c r="K357" s="8">
        <f>IF(Table3[[#This Row],[Return Status]] = "Returned", 0, Table3[[#This Row],[Profit]])</f>
        <v>-427.47</v>
      </c>
      <c r="L357" s="8" t="str">
        <f>IFERROR(VLOOKUP(Table3[[#This Row],[Order ID]],returns[[Order ID]:[Status]],2,FALSE), "")</f>
        <v/>
      </c>
      <c r="M357">
        <v>179.99</v>
      </c>
      <c r="N357">
        <v>19.989999999999998</v>
      </c>
      <c r="O357" t="s">
        <v>1761</v>
      </c>
      <c r="P357" t="s">
        <v>131</v>
      </c>
      <c r="Q357">
        <v>21133</v>
      </c>
      <c r="R357" t="s">
        <v>132</v>
      </c>
      <c r="S357" t="s">
        <v>1979</v>
      </c>
      <c r="T357" t="e">
        <f>VLOOKUP(Table3[[#This Row],[Region]],managers5[],2,FALSE)</f>
        <v>#N/A</v>
      </c>
      <c r="U357" t="s">
        <v>1956</v>
      </c>
      <c r="W357" t="s">
        <v>14</v>
      </c>
      <c r="X357" t="s">
        <v>39</v>
      </c>
      <c r="Y357" t="s">
        <v>46</v>
      </c>
      <c r="Z357" t="s">
        <v>47</v>
      </c>
      <c r="AA357" t="s">
        <v>1535</v>
      </c>
      <c r="AB357" t="s">
        <v>19</v>
      </c>
      <c r="AC357">
        <v>0.48</v>
      </c>
      <c r="AD357" s="2">
        <v>39852</v>
      </c>
    </row>
    <row r="358" spans="1:30" x14ac:dyDescent="0.35">
      <c r="A358">
        <v>2413</v>
      </c>
      <c r="B358">
        <v>463</v>
      </c>
      <c r="C358">
        <v>3141</v>
      </c>
      <c r="D358" s="1">
        <v>40856</v>
      </c>
      <c r="E358" t="s">
        <v>41</v>
      </c>
      <c r="F358">
        <v>30</v>
      </c>
      <c r="G358">
        <v>534.96</v>
      </c>
      <c r="H358">
        <v>0.08</v>
      </c>
      <c r="I358" t="s">
        <v>9</v>
      </c>
      <c r="J358" s="8">
        <v>-26.72</v>
      </c>
      <c r="K358" s="8">
        <f>IF(Table3[[#This Row],[Return Status]] = "Returned", 0, Table3[[#This Row],[Profit]])</f>
        <v>-26.72</v>
      </c>
      <c r="L358" s="8" t="str">
        <f>IFERROR(VLOOKUP(Table3[[#This Row],[Order ID]],returns[[Order ID]:[Status]],2,FALSE), "")</f>
        <v/>
      </c>
      <c r="M358">
        <v>18.89</v>
      </c>
      <c r="N358">
        <v>3.17</v>
      </c>
      <c r="O358" t="s">
        <v>1417</v>
      </c>
      <c r="P358" t="s">
        <v>131</v>
      </c>
      <c r="Q358">
        <v>20814</v>
      </c>
      <c r="R358" t="s">
        <v>132</v>
      </c>
      <c r="S358" t="s">
        <v>1979</v>
      </c>
      <c r="T358" t="e">
        <f>VLOOKUP(Table3[[#This Row],[Region]],managers5[],2,FALSE)</f>
        <v>#N/A</v>
      </c>
      <c r="U358" t="s">
        <v>1956</v>
      </c>
      <c r="W358" t="s">
        <v>14</v>
      </c>
      <c r="X358" t="s">
        <v>24</v>
      </c>
      <c r="Y358" t="s">
        <v>46</v>
      </c>
      <c r="Z358" t="s">
        <v>47</v>
      </c>
      <c r="AA358" t="s">
        <v>1618</v>
      </c>
      <c r="AB358" t="s">
        <v>109</v>
      </c>
      <c r="AC358">
        <v>0.69</v>
      </c>
      <c r="AD358" s="1">
        <v>40858</v>
      </c>
    </row>
    <row r="359" spans="1:30" x14ac:dyDescent="0.35">
      <c r="A359">
        <v>1923</v>
      </c>
      <c r="B359">
        <v>464</v>
      </c>
      <c r="C359">
        <v>3168</v>
      </c>
      <c r="D359" s="1">
        <v>40937</v>
      </c>
      <c r="E359" t="s">
        <v>32</v>
      </c>
      <c r="F359">
        <v>14</v>
      </c>
      <c r="G359">
        <v>80.599999999999994</v>
      </c>
      <c r="H359">
        <v>0.04</v>
      </c>
      <c r="I359" t="s">
        <v>9</v>
      </c>
      <c r="J359" s="8">
        <v>-4.2</v>
      </c>
      <c r="K359" s="8">
        <f>IF(Table3[[#This Row],[Return Status]] = "Returned", 0, Table3[[#This Row],[Profit]])</f>
        <v>-4.2</v>
      </c>
      <c r="L359" s="8" t="str">
        <f>IFERROR(VLOOKUP(Table3[[#This Row],[Order ID]],returns[[Order ID]:[Status]],2,FALSE), "")</f>
        <v/>
      </c>
      <c r="M359">
        <v>5.28</v>
      </c>
      <c r="N359">
        <v>3.96</v>
      </c>
      <c r="O359" t="s">
        <v>1042</v>
      </c>
      <c r="P359" t="s">
        <v>37</v>
      </c>
      <c r="Q359">
        <v>11010</v>
      </c>
      <c r="R359" t="s">
        <v>37</v>
      </c>
      <c r="S359" t="s">
        <v>1979</v>
      </c>
      <c r="T359" t="e">
        <f>VLOOKUP(Table3[[#This Row],[Region]],managers5[],2,FALSE)</f>
        <v>#N/A</v>
      </c>
      <c r="U359" t="s">
        <v>1956</v>
      </c>
      <c r="W359" t="s">
        <v>14</v>
      </c>
      <c r="X359" t="s">
        <v>24</v>
      </c>
      <c r="Y359" t="s">
        <v>50</v>
      </c>
      <c r="Z359" t="s">
        <v>61</v>
      </c>
      <c r="AA359" t="s">
        <v>1506</v>
      </c>
      <c r="AB359" t="s">
        <v>35</v>
      </c>
      <c r="AC359">
        <v>0.54</v>
      </c>
      <c r="AD359" s="1">
        <v>40942</v>
      </c>
    </row>
    <row r="360" spans="1:30" x14ac:dyDescent="0.35">
      <c r="A360">
        <v>527</v>
      </c>
      <c r="B360">
        <v>6413</v>
      </c>
      <c r="C360">
        <v>45571</v>
      </c>
      <c r="D360" s="1">
        <v>41175</v>
      </c>
      <c r="E360" t="s">
        <v>20</v>
      </c>
      <c r="F360">
        <v>47</v>
      </c>
      <c r="G360">
        <v>5975.0495000000001</v>
      </c>
      <c r="H360">
        <v>0.06</v>
      </c>
      <c r="I360" t="s">
        <v>9</v>
      </c>
      <c r="J360" s="8">
        <v>1417.23</v>
      </c>
      <c r="K360" s="8">
        <f>IF(Table3[[#This Row],[Return Status]] = "Returned", 0, Table3[[#This Row],[Profit]])</f>
        <v>1417.23</v>
      </c>
      <c r="L360" s="8" t="str">
        <f>IFERROR(VLOOKUP(Table3[[#This Row],[Order ID]],returns[[Order ID]:[Status]],2,FALSE), "")</f>
        <v/>
      </c>
      <c r="M360">
        <v>155.99</v>
      </c>
      <c r="N360">
        <v>8.99</v>
      </c>
      <c r="O360" t="s">
        <v>733</v>
      </c>
      <c r="P360" t="s">
        <v>55</v>
      </c>
      <c r="Q360">
        <v>33566</v>
      </c>
      <c r="R360" t="s">
        <v>56</v>
      </c>
      <c r="S360" t="s">
        <v>1978</v>
      </c>
      <c r="T360" t="e">
        <f>VLOOKUP(Table3[[#This Row],[Region]],managers5[],2,FALSE)</f>
        <v>#N/A</v>
      </c>
      <c r="U360" t="s">
        <v>1957</v>
      </c>
      <c r="V360" t="s">
        <v>1959</v>
      </c>
      <c r="W360" t="s">
        <v>14</v>
      </c>
      <c r="X360" t="s">
        <v>39</v>
      </c>
      <c r="Y360" t="s">
        <v>46</v>
      </c>
      <c r="Z360" t="s">
        <v>86</v>
      </c>
      <c r="AA360" t="s">
        <v>734</v>
      </c>
      <c r="AB360" t="s">
        <v>19</v>
      </c>
      <c r="AC360">
        <v>0.57999999999999996</v>
      </c>
      <c r="AD360" s="1">
        <v>41177</v>
      </c>
    </row>
    <row r="361" spans="1:30" x14ac:dyDescent="0.35">
      <c r="A361">
        <v>1172</v>
      </c>
      <c r="B361">
        <v>466</v>
      </c>
      <c r="C361">
        <v>3172</v>
      </c>
      <c r="D361" s="1">
        <v>41062</v>
      </c>
      <c r="E361" t="s">
        <v>8</v>
      </c>
      <c r="F361">
        <v>33</v>
      </c>
      <c r="G361">
        <v>584.51099999999997</v>
      </c>
      <c r="H361">
        <v>0.05</v>
      </c>
      <c r="I361" t="s">
        <v>9</v>
      </c>
      <c r="J361" s="8">
        <v>-95.974999999999994</v>
      </c>
      <c r="K361" s="8">
        <f>IF(Table3[[#This Row],[Return Status]] = "Returned", 0, Table3[[#This Row],[Profit]])</f>
        <v>-95.974999999999994</v>
      </c>
      <c r="L361" s="8" t="str">
        <f>IFERROR(VLOOKUP(Table3[[#This Row],[Order ID]],returns[[Order ID]:[Status]],2,FALSE), "")</f>
        <v/>
      </c>
      <c r="M361">
        <v>20.99</v>
      </c>
      <c r="N361">
        <v>3.3</v>
      </c>
      <c r="O361" t="s">
        <v>141</v>
      </c>
      <c r="P361" t="s">
        <v>142</v>
      </c>
      <c r="Q361">
        <v>84321</v>
      </c>
      <c r="R361" t="s">
        <v>143</v>
      </c>
      <c r="S361" t="s">
        <v>1976</v>
      </c>
      <c r="T361" t="e">
        <f>VLOOKUP(Table3[[#This Row],[Region]],managers5[],2,FALSE)</f>
        <v>#N/A</v>
      </c>
      <c r="U361" t="s">
        <v>1955</v>
      </c>
      <c r="V361" t="s">
        <v>1959</v>
      </c>
      <c r="W361" t="s">
        <v>14</v>
      </c>
      <c r="X361" t="s">
        <v>39</v>
      </c>
      <c r="Y361" t="s">
        <v>46</v>
      </c>
      <c r="Z361" t="s">
        <v>86</v>
      </c>
      <c r="AA361" t="s">
        <v>1179</v>
      </c>
      <c r="AB361" t="s">
        <v>109</v>
      </c>
      <c r="AC361">
        <v>0.81</v>
      </c>
      <c r="AD361" s="1">
        <v>41064</v>
      </c>
    </row>
    <row r="362" spans="1:30" x14ac:dyDescent="0.35">
      <c r="A362">
        <v>7227</v>
      </c>
      <c r="B362">
        <v>467</v>
      </c>
      <c r="C362">
        <v>3175</v>
      </c>
      <c r="D362" s="1">
        <v>40008</v>
      </c>
      <c r="E362" t="s">
        <v>32</v>
      </c>
      <c r="F362">
        <v>23</v>
      </c>
      <c r="G362">
        <v>3553.62</v>
      </c>
      <c r="H362">
        <v>7.0000000000000007E-2</v>
      </c>
      <c r="I362" t="s">
        <v>9</v>
      </c>
      <c r="J362" s="8">
        <v>521.69000000000005</v>
      </c>
      <c r="K362" s="8">
        <f>IF(Table3[[#This Row],[Return Status]] = "Returned", 0, Table3[[#This Row],[Profit]])</f>
        <v>521.69000000000005</v>
      </c>
      <c r="L362" s="8" t="str">
        <f>IFERROR(VLOOKUP(Table3[[#This Row],[Order ID]],returns[[Order ID]:[Status]],2,FALSE), "")</f>
        <v/>
      </c>
      <c r="M362">
        <v>165.2</v>
      </c>
      <c r="N362">
        <v>19.989999999999998</v>
      </c>
      <c r="O362" t="s">
        <v>10</v>
      </c>
      <c r="P362" t="s">
        <v>11</v>
      </c>
      <c r="Q362">
        <v>90069</v>
      </c>
      <c r="R362" t="s">
        <v>12</v>
      </c>
      <c r="S362" t="s">
        <v>1976</v>
      </c>
      <c r="T362" t="e">
        <f>VLOOKUP(Table3[[#This Row],[Region]],managers5[],2,FALSE)</f>
        <v>#N/A</v>
      </c>
      <c r="U362" t="s">
        <v>1955</v>
      </c>
      <c r="V362" t="s">
        <v>1959</v>
      </c>
      <c r="W362" t="s">
        <v>14</v>
      </c>
      <c r="X362" t="s">
        <v>15</v>
      </c>
      <c r="Y362" t="s">
        <v>16</v>
      </c>
      <c r="Z362" t="s">
        <v>75</v>
      </c>
      <c r="AA362" t="s">
        <v>966</v>
      </c>
      <c r="AB362" t="s">
        <v>19</v>
      </c>
      <c r="AC362">
        <v>0.59</v>
      </c>
      <c r="AD362" s="2">
        <v>40010</v>
      </c>
    </row>
    <row r="363" spans="1:30" x14ac:dyDescent="0.35">
      <c r="A363">
        <v>2266</v>
      </c>
      <c r="B363">
        <v>4069</v>
      </c>
      <c r="C363">
        <v>28963</v>
      </c>
      <c r="D363" s="1">
        <v>40881</v>
      </c>
      <c r="E363" t="s">
        <v>8</v>
      </c>
      <c r="F363">
        <v>37</v>
      </c>
      <c r="G363">
        <v>6072.1875</v>
      </c>
      <c r="H363">
        <v>0.09</v>
      </c>
      <c r="I363" t="s">
        <v>9</v>
      </c>
      <c r="J363" s="8">
        <v>1372.086</v>
      </c>
      <c r="K363" s="8">
        <f>IF(Table3[[#This Row],[Return Status]] = "Returned", 0, Table3[[#This Row],[Profit]])</f>
        <v>1372.086</v>
      </c>
      <c r="L363" s="8" t="str">
        <f>IFERROR(VLOOKUP(Table3[[#This Row],[Order ID]],returns[[Order ID]:[Status]],2,FALSE), "")</f>
        <v/>
      </c>
      <c r="M363">
        <v>205.99</v>
      </c>
      <c r="N363">
        <v>2.5</v>
      </c>
      <c r="O363" t="s">
        <v>402</v>
      </c>
      <c r="P363" t="s">
        <v>43</v>
      </c>
      <c r="Q363">
        <v>39212</v>
      </c>
      <c r="R363" t="s">
        <v>44</v>
      </c>
      <c r="S363" t="s">
        <v>1978</v>
      </c>
      <c r="T363" t="e">
        <f>VLOOKUP(Table3[[#This Row],[Region]],managers5[],2,FALSE)</f>
        <v>#N/A</v>
      </c>
      <c r="U363" t="s">
        <v>1957</v>
      </c>
      <c r="V363" t="s">
        <v>1959</v>
      </c>
      <c r="W363" t="s">
        <v>14</v>
      </c>
      <c r="X363" t="s">
        <v>24</v>
      </c>
      <c r="Y363" t="s">
        <v>46</v>
      </c>
      <c r="Z363" t="s">
        <v>86</v>
      </c>
      <c r="AA363" t="s">
        <v>1526</v>
      </c>
      <c r="AB363" t="s">
        <v>19</v>
      </c>
      <c r="AC363">
        <v>0.59</v>
      </c>
      <c r="AD363" s="1">
        <v>40883</v>
      </c>
    </row>
    <row r="364" spans="1:30" x14ac:dyDescent="0.35">
      <c r="A364">
        <v>1516</v>
      </c>
      <c r="B364">
        <v>470</v>
      </c>
      <c r="C364">
        <v>3205</v>
      </c>
      <c r="D364" s="1">
        <v>41009</v>
      </c>
      <c r="E364" t="s">
        <v>32</v>
      </c>
      <c r="F364">
        <v>42</v>
      </c>
      <c r="G364">
        <v>2907.63</v>
      </c>
      <c r="H364">
        <v>0.04</v>
      </c>
      <c r="I364" t="s">
        <v>33</v>
      </c>
      <c r="J364" s="8">
        <v>54.598050000000001</v>
      </c>
      <c r="K364" s="8">
        <f>IF(Table3[[#This Row],[Return Status]] = "Returned", 0, Table3[[#This Row],[Profit]])</f>
        <v>54.598050000000001</v>
      </c>
      <c r="L364" s="8" t="str">
        <f>IFERROR(VLOOKUP(Table3[[#This Row],[Order ID]],returns[[Order ID]:[Status]],2,FALSE), "")</f>
        <v/>
      </c>
      <c r="M364">
        <v>71.37</v>
      </c>
      <c r="N364">
        <v>69</v>
      </c>
      <c r="O364" t="s">
        <v>36</v>
      </c>
      <c r="P364" t="s">
        <v>37</v>
      </c>
      <c r="Q364">
        <v>13210</v>
      </c>
      <c r="R364" t="s">
        <v>37</v>
      </c>
      <c r="S364" t="s">
        <v>1979</v>
      </c>
      <c r="T364" t="e">
        <f>VLOOKUP(Table3[[#This Row],[Region]],managers5[],2,FALSE)</f>
        <v>#N/A</v>
      </c>
      <c r="U364" t="s">
        <v>1956</v>
      </c>
      <c r="W364" t="s">
        <v>14</v>
      </c>
      <c r="X364" t="s">
        <v>39</v>
      </c>
      <c r="Y364" t="s">
        <v>50</v>
      </c>
      <c r="Z364" t="s">
        <v>51</v>
      </c>
      <c r="AA364" t="s">
        <v>826</v>
      </c>
      <c r="AB364" t="s">
        <v>85</v>
      </c>
      <c r="AC364">
        <v>0.68</v>
      </c>
      <c r="AD364" s="1">
        <v>41013</v>
      </c>
    </row>
    <row r="365" spans="1:30" x14ac:dyDescent="0.35">
      <c r="A365">
        <v>1542</v>
      </c>
      <c r="B365">
        <v>469</v>
      </c>
      <c r="C365">
        <v>3205</v>
      </c>
      <c r="D365" s="1">
        <v>41009</v>
      </c>
      <c r="E365" t="s">
        <v>32</v>
      </c>
      <c r="F365">
        <v>8</v>
      </c>
      <c r="G365">
        <v>136.61000000000001</v>
      </c>
      <c r="H365">
        <v>0.01</v>
      </c>
      <c r="I365" t="s">
        <v>9</v>
      </c>
      <c r="J365" s="8">
        <v>80.430000000000007</v>
      </c>
      <c r="K365" s="8">
        <f>IF(Table3[[#This Row],[Return Status]] = "Returned", 0, Table3[[#This Row],[Profit]])</f>
        <v>80.430000000000007</v>
      </c>
      <c r="L365" s="8" t="str">
        <f>IFERROR(VLOOKUP(Table3[[#This Row],[Order ID]],returns[[Order ID]:[Status]],2,FALSE), "")</f>
        <v/>
      </c>
      <c r="M365">
        <v>15.68</v>
      </c>
      <c r="N365">
        <v>3.73</v>
      </c>
      <c r="O365" t="s">
        <v>36</v>
      </c>
      <c r="P365" t="s">
        <v>37</v>
      </c>
      <c r="Q365">
        <v>13210</v>
      </c>
      <c r="R365" t="s">
        <v>37</v>
      </c>
      <c r="S365" t="s">
        <v>1979</v>
      </c>
      <c r="T365" t="e">
        <f>VLOOKUP(Table3[[#This Row],[Region]],managers5[],2,FALSE)</f>
        <v>#N/A</v>
      </c>
      <c r="U365" t="s">
        <v>1956</v>
      </c>
      <c r="W365" t="s">
        <v>14</v>
      </c>
      <c r="X365" t="s">
        <v>39</v>
      </c>
      <c r="Y365" t="s">
        <v>50</v>
      </c>
      <c r="Z365" t="s">
        <v>61</v>
      </c>
      <c r="AA365" t="s">
        <v>1353</v>
      </c>
      <c r="AB365" t="s">
        <v>109</v>
      </c>
      <c r="AC365">
        <v>0.46</v>
      </c>
      <c r="AD365" s="1">
        <v>41009</v>
      </c>
    </row>
    <row r="366" spans="1:30" x14ac:dyDescent="0.35">
      <c r="A366">
        <v>430</v>
      </c>
      <c r="B366">
        <v>471</v>
      </c>
      <c r="C366">
        <v>3232</v>
      </c>
      <c r="D366" s="1">
        <v>41190</v>
      </c>
      <c r="E366" t="s">
        <v>41</v>
      </c>
      <c r="F366">
        <v>5</v>
      </c>
      <c r="G366">
        <v>42.66</v>
      </c>
      <c r="H366">
        <v>0.06</v>
      </c>
      <c r="I366" t="s">
        <v>9</v>
      </c>
      <c r="J366" s="8">
        <v>-11.8334999999999</v>
      </c>
      <c r="K366" s="8">
        <f>IF(Table3[[#This Row],[Return Status]] = "Returned", 0, Table3[[#This Row],[Profit]])</f>
        <v>-11.8334999999999</v>
      </c>
      <c r="L366" s="8" t="str">
        <f>IFERROR(VLOOKUP(Table3[[#This Row],[Order ID]],returns[[Order ID]:[Status]],2,FALSE), "")</f>
        <v/>
      </c>
      <c r="M366">
        <v>7.84</v>
      </c>
      <c r="N366">
        <v>4.71</v>
      </c>
      <c r="O366" t="s">
        <v>635</v>
      </c>
      <c r="P366" t="s">
        <v>27</v>
      </c>
      <c r="Q366">
        <v>60110</v>
      </c>
      <c r="R366" t="s">
        <v>28</v>
      </c>
      <c r="S366" t="s">
        <v>1977</v>
      </c>
      <c r="T366" t="e">
        <f>VLOOKUP(Table3[[#This Row],[Region]],managers5[],2,FALSE)</f>
        <v>#N/A</v>
      </c>
      <c r="U366" t="s">
        <v>1958</v>
      </c>
      <c r="V366" t="s">
        <v>1959</v>
      </c>
      <c r="W366" t="s">
        <v>14</v>
      </c>
      <c r="X366" t="s">
        <v>15</v>
      </c>
      <c r="Y366" t="s">
        <v>16</v>
      </c>
      <c r="Z366" t="s">
        <v>17</v>
      </c>
      <c r="AA366" t="s">
        <v>636</v>
      </c>
      <c r="AB366" t="s">
        <v>19</v>
      </c>
      <c r="AC366">
        <v>0.35</v>
      </c>
      <c r="AD366" s="1">
        <v>41192</v>
      </c>
    </row>
    <row r="367" spans="1:30" x14ac:dyDescent="0.35">
      <c r="A367">
        <v>285</v>
      </c>
      <c r="B367">
        <v>476</v>
      </c>
      <c r="C367">
        <v>3297</v>
      </c>
      <c r="D367" s="1">
        <v>41215</v>
      </c>
      <c r="E367" t="s">
        <v>77</v>
      </c>
      <c r="F367">
        <v>40</v>
      </c>
      <c r="G367">
        <v>158.69999999999999</v>
      </c>
      <c r="H367">
        <v>0.04</v>
      </c>
      <c r="I367" t="s">
        <v>9</v>
      </c>
      <c r="J367" s="8">
        <v>-196.8</v>
      </c>
      <c r="K367" s="8">
        <f>IF(Table3[[#This Row],[Return Status]] = "Returned", 0, Table3[[#This Row],[Profit]])</f>
        <v>-196.8</v>
      </c>
      <c r="L367" s="8" t="str">
        <f>IFERROR(VLOOKUP(Table3[[#This Row],[Order ID]],returns[[Order ID]:[Status]],2,FALSE), "")</f>
        <v/>
      </c>
      <c r="M367">
        <v>3.75</v>
      </c>
      <c r="N367">
        <v>7.5</v>
      </c>
      <c r="O367" t="s">
        <v>475</v>
      </c>
      <c r="P367" t="s">
        <v>189</v>
      </c>
      <c r="Q367">
        <v>98002</v>
      </c>
      <c r="R367" t="s">
        <v>190</v>
      </c>
      <c r="S367" t="s">
        <v>1976</v>
      </c>
      <c r="T367" t="e">
        <f>VLOOKUP(Table3[[#This Row],[Region]],managers5[],2,FALSE)</f>
        <v>#N/A</v>
      </c>
      <c r="U367" t="s">
        <v>1955</v>
      </c>
      <c r="V367" t="s">
        <v>1959</v>
      </c>
      <c r="W367" t="s">
        <v>14</v>
      </c>
      <c r="X367" t="s">
        <v>39</v>
      </c>
      <c r="Y367" t="s">
        <v>16</v>
      </c>
      <c r="Z367" t="s">
        <v>99</v>
      </c>
      <c r="AA367" t="s">
        <v>476</v>
      </c>
      <c r="AB367" t="s">
        <v>19</v>
      </c>
      <c r="AC367">
        <v>0.37</v>
      </c>
      <c r="AD367" s="1">
        <v>41216</v>
      </c>
    </row>
    <row r="368" spans="1:30" x14ac:dyDescent="0.35">
      <c r="A368">
        <v>3012</v>
      </c>
      <c r="B368">
        <v>477</v>
      </c>
      <c r="C368">
        <v>3300</v>
      </c>
      <c r="D368" s="1">
        <v>40738</v>
      </c>
      <c r="E368" t="s">
        <v>32</v>
      </c>
      <c r="F368">
        <v>6</v>
      </c>
      <c r="G368">
        <v>92.02</v>
      </c>
      <c r="H368">
        <v>0.1</v>
      </c>
      <c r="I368" t="s">
        <v>9</v>
      </c>
      <c r="J368" s="8">
        <v>-47.36</v>
      </c>
      <c r="K368" s="8">
        <f>IF(Table3[[#This Row],[Return Status]] = "Returned", 0, Table3[[#This Row],[Profit]])</f>
        <v>0</v>
      </c>
      <c r="L368" s="8" t="str">
        <f>IFERROR(VLOOKUP(Table3[[#This Row],[Order ID]],returns[[Order ID]:[Status]],2,FALSE), "")</f>
        <v>Returned</v>
      </c>
      <c r="M368">
        <v>15.98</v>
      </c>
      <c r="N368">
        <v>4</v>
      </c>
      <c r="O368" t="s">
        <v>333</v>
      </c>
      <c r="P368" t="s">
        <v>11</v>
      </c>
      <c r="Q368">
        <v>92704</v>
      </c>
      <c r="R368" t="s">
        <v>12</v>
      </c>
      <c r="S368" t="s">
        <v>1976</v>
      </c>
      <c r="T368" t="e">
        <f>VLOOKUP(Table3[[#This Row],[Region]],managers5[],2,FALSE)</f>
        <v>#N/A</v>
      </c>
      <c r="U368" t="s">
        <v>1955</v>
      </c>
      <c r="V368" t="s">
        <v>1959</v>
      </c>
      <c r="W368" t="s">
        <v>14</v>
      </c>
      <c r="X368" t="s">
        <v>24</v>
      </c>
      <c r="Y368" t="s">
        <v>46</v>
      </c>
      <c r="Z368" t="s">
        <v>47</v>
      </c>
      <c r="AA368" t="s">
        <v>379</v>
      </c>
      <c r="AB368" t="s">
        <v>19</v>
      </c>
      <c r="AC368">
        <v>0.37</v>
      </c>
      <c r="AD368" s="1">
        <v>40743</v>
      </c>
    </row>
    <row r="369" spans="1:30" x14ac:dyDescent="0.35">
      <c r="A369">
        <v>195</v>
      </c>
      <c r="B369">
        <v>478</v>
      </c>
      <c r="C369">
        <v>3328</v>
      </c>
      <c r="D369" s="1">
        <v>41231</v>
      </c>
      <c r="E369" t="s">
        <v>32</v>
      </c>
      <c r="F369">
        <v>12</v>
      </c>
      <c r="G369">
        <v>1736.41</v>
      </c>
      <c r="H369">
        <v>0.1</v>
      </c>
      <c r="I369" t="s">
        <v>49</v>
      </c>
      <c r="J369" s="8">
        <v>-762.44</v>
      </c>
      <c r="K369" s="8">
        <f>IF(Table3[[#This Row],[Return Status]] = "Returned", 0, Table3[[#This Row],[Profit]])</f>
        <v>-762.44</v>
      </c>
      <c r="L369" s="8" t="str">
        <f>IFERROR(VLOOKUP(Table3[[#This Row],[Order ID]],returns[[Order ID]:[Status]],2,FALSE), "")</f>
        <v/>
      </c>
      <c r="M369">
        <v>146.05000000000001</v>
      </c>
      <c r="N369">
        <v>80.2</v>
      </c>
      <c r="O369" t="s">
        <v>229</v>
      </c>
      <c r="P369" t="s">
        <v>11</v>
      </c>
      <c r="Q369">
        <v>92653</v>
      </c>
      <c r="R369" t="s">
        <v>12</v>
      </c>
      <c r="S369" t="s">
        <v>1976</v>
      </c>
      <c r="T369" t="e">
        <f>VLOOKUP(Table3[[#This Row],[Region]],managers5[],2,FALSE)</f>
        <v>#N/A</v>
      </c>
      <c r="U369" t="s">
        <v>1955</v>
      </c>
      <c r="V369" t="s">
        <v>1959</v>
      </c>
      <c r="W369" t="s">
        <v>14</v>
      </c>
      <c r="X369" t="s">
        <v>71</v>
      </c>
      <c r="Y369" t="s">
        <v>50</v>
      </c>
      <c r="Z369" t="s">
        <v>51</v>
      </c>
      <c r="AA369" t="s">
        <v>360</v>
      </c>
      <c r="AB369" t="s">
        <v>53</v>
      </c>
      <c r="AC369">
        <v>0.71</v>
      </c>
      <c r="AD369" s="1">
        <v>41238</v>
      </c>
    </row>
    <row r="370" spans="1:30" x14ac:dyDescent="0.35">
      <c r="A370">
        <v>7821</v>
      </c>
      <c r="B370">
        <v>2041</v>
      </c>
      <c r="C370">
        <v>14530</v>
      </c>
      <c r="D370" s="1">
        <v>39909</v>
      </c>
      <c r="E370" t="s">
        <v>77</v>
      </c>
      <c r="F370">
        <v>44</v>
      </c>
      <c r="G370">
        <v>4851.5024999999996</v>
      </c>
      <c r="H370">
        <v>0.01</v>
      </c>
      <c r="I370" t="s">
        <v>9</v>
      </c>
      <c r="J370" s="8">
        <v>1371.672</v>
      </c>
      <c r="K370" s="8">
        <f>IF(Table3[[#This Row],[Return Status]] = "Returned", 0, Table3[[#This Row],[Profit]])</f>
        <v>1371.672</v>
      </c>
      <c r="L370" s="8" t="str">
        <f>IFERROR(VLOOKUP(Table3[[#This Row],[Order ID]],returns[[Order ID]:[Status]],2,FALSE), "")</f>
        <v/>
      </c>
      <c r="M370">
        <v>125.99</v>
      </c>
      <c r="N370">
        <v>7.69</v>
      </c>
      <c r="O370" t="s">
        <v>1474</v>
      </c>
      <c r="P370" t="s">
        <v>43</v>
      </c>
      <c r="Q370">
        <v>29203</v>
      </c>
      <c r="R370" t="s">
        <v>44</v>
      </c>
      <c r="S370" t="s">
        <v>1978</v>
      </c>
      <c r="T370" t="e">
        <f>VLOOKUP(Table3[[#This Row],[Region]],managers5[],2,FALSE)</f>
        <v>#N/A</v>
      </c>
      <c r="U370" t="s">
        <v>1957</v>
      </c>
      <c r="V370" t="s">
        <v>1959</v>
      </c>
      <c r="W370" t="s">
        <v>14</v>
      </c>
      <c r="X370" t="s">
        <v>24</v>
      </c>
      <c r="Y370" t="s">
        <v>46</v>
      </c>
      <c r="Z370" t="s">
        <v>86</v>
      </c>
      <c r="AA370" t="s">
        <v>662</v>
      </c>
      <c r="AB370" t="s">
        <v>19</v>
      </c>
      <c r="AC370">
        <v>0.57999999999999996</v>
      </c>
      <c r="AD370" s="2">
        <v>39909</v>
      </c>
    </row>
    <row r="371" spans="1:30" x14ac:dyDescent="0.35">
      <c r="A371">
        <v>6554</v>
      </c>
      <c r="B371">
        <v>480</v>
      </c>
      <c r="C371">
        <v>3332</v>
      </c>
      <c r="D371" s="1">
        <v>40121</v>
      </c>
      <c r="E371" t="s">
        <v>41</v>
      </c>
      <c r="F371">
        <v>6</v>
      </c>
      <c r="G371">
        <v>22.19</v>
      </c>
      <c r="H371">
        <v>0.01</v>
      </c>
      <c r="I371" t="s">
        <v>9</v>
      </c>
      <c r="J371" s="8">
        <v>-3.51</v>
      </c>
      <c r="K371" s="8">
        <f>IF(Table3[[#This Row],[Return Status]] = "Returned", 0, Table3[[#This Row],[Profit]])</f>
        <v>-3.51</v>
      </c>
      <c r="L371" s="8" t="str">
        <f>IFERROR(VLOOKUP(Table3[[#This Row],[Order ID]],returns[[Order ID]:[Status]],2,FALSE), "")</f>
        <v/>
      </c>
      <c r="M371">
        <v>3.26</v>
      </c>
      <c r="N371">
        <v>1.86</v>
      </c>
      <c r="O371" t="s">
        <v>474</v>
      </c>
      <c r="P371" t="s">
        <v>131</v>
      </c>
      <c r="Q371">
        <v>4101</v>
      </c>
      <c r="R371" t="s">
        <v>132</v>
      </c>
      <c r="S371" t="s">
        <v>1979</v>
      </c>
      <c r="T371" t="e">
        <f>VLOOKUP(Table3[[#This Row],[Region]],managers5[],2,FALSE)</f>
        <v>#N/A</v>
      </c>
      <c r="U371" t="s">
        <v>1956</v>
      </c>
      <c r="W371" t="s">
        <v>14</v>
      </c>
      <c r="X371" t="s">
        <v>71</v>
      </c>
      <c r="Y371" t="s">
        <v>16</v>
      </c>
      <c r="Z371" t="s">
        <v>106</v>
      </c>
      <c r="AA371" t="s">
        <v>1021</v>
      </c>
      <c r="AB371" t="s">
        <v>35</v>
      </c>
      <c r="AC371">
        <v>0.41</v>
      </c>
      <c r="AD371" s="2">
        <v>40123</v>
      </c>
    </row>
    <row r="372" spans="1:30" x14ac:dyDescent="0.35">
      <c r="A372">
        <v>579</v>
      </c>
      <c r="B372">
        <v>481</v>
      </c>
      <c r="C372">
        <v>3333</v>
      </c>
      <c r="D372" s="1">
        <v>41167</v>
      </c>
      <c r="E372" t="s">
        <v>8</v>
      </c>
      <c r="F372">
        <v>42</v>
      </c>
      <c r="G372">
        <v>927.97</v>
      </c>
      <c r="H372">
        <v>0.08</v>
      </c>
      <c r="I372" t="s">
        <v>9</v>
      </c>
      <c r="J372" s="8">
        <v>162.16999999999999</v>
      </c>
      <c r="K372" s="8">
        <f>IF(Table3[[#This Row],[Return Status]] = "Returned", 0, Table3[[#This Row],[Profit]])</f>
        <v>162.16999999999999</v>
      </c>
      <c r="L372" s="8" t="str">
        <f>IFERROR(VLOOKUP(Table3[[#This Row],[Order ID]],returns[[Order ID]:[Status]],2,FALSE), "")</f>
        <v/>
      </c>
      <c r="M372">
        <v>22.98</v>
      </c>
      <c r="N372">
        <v>4.5</v>
      </c>
      <c r="O372" t="s">
        <v>780</v>
      </c>
      <c r="P372" t="s">
        <v>37</v>
      </c>
      <c r="Q372">
        <v>43230</v>
      </c>
      <c r="R372" t="s">
        <v>37</v>
      </c>
      <c r="S372" t="s">
        <v>1979</v>
      </c>
      <c r="T372" t="e">
        <f>VLOOKUP(Table3[[#This Row],[Region]],managers5[],2,FALSE)</f>
        <v>#N/A</v>
      </c>
      <c r="U372" t="s">
        <v>1956</v>
      </c>
      <c r="W372" t="s">
        <v>14</v>
      </c>
      <c r="X372" t="s">
        <v>24</v>
      </c>
      <c r="Y372" t="s">
        <v>16</v>
      </c>
      <c r="Z372" t="s">
        <v>83</v>
      </c>
      <c r="AA372" t="s">
        <v>781</v>
      </c>
      <c r="AB372" t="s">
        <v>19</v>
      </c>
      <c r="AC372">
        <v>0.55000000000000004</v>
      </c>
      <c r="AD372" s="1">
        <v>41169</v>
      </c>
    </row>
    <row r="373" spans="1:30" x14ac:dyDescent="0.35">
      <c r="A373">
        <v>594</v>
      </c>
      <c r="B373">
        <v>482</v>
      </c>
      <c r="C373">
        <v>3333</v>
      </c>
      <c r="D373" s="1">
        <v>41167</v>
      </c>
      <c r="E373" t="s">
        <v>8</v>
      </c>
      <c r="F373">
        <v>9</v>
      </c>
      <c r="G373">
        <v>59.05</v>
      </c>
      <c r="H373">
        <v>0.08</v>
      </c>
      <c r="I373" t="s">
        <v>9</v>
      </c>
      <c r="J373" s="8">
        <v>-24.09</v>
      </c>
      <c r="K373" s="8">
        <f>IF(Table3[[#This Row],[Return Status]] = "Returned", 0, Table3[[#This Row],[Profit]])</f>
        <v>-24.09</v>
      </c>
      <c r="L373" s="8" t="str">
        <f>IFERROR(VLOOKUP(Table3[[#This Row],[Order ID]],returns[[Order ID]:[Status]],2,FALSE), "")</f>
        <v/>
      </c>
      <c r="M373">
        <v>6.48</v>
      </c>
      <c r="N373">
        <v>5.4</v>
      </c>
      <c r="O373" t="s">
        <v>780</v>
      </c>
      <c r="P373" t="s">
        <v>37</v>
      </c>
      <c r="Q373">
        <v>43230</v>
      </c>
      <c r="R373" t="s">
        <v>37</v>
      </c>
      <c r="S373" t="s">
        <v>1979</v>
      </c>
      <c r="T373" t="e">
        <f>VLOOKUP(Table3[[#This Row],[Region]],managers5[],2,FALSE)</f>
        <v>#N/A</v>
      </c>
      <c r="U373" t="s">
        <v>1956</v>
      </c>
      <c r="W373" t="s">
        <v>14</v>
      </c>
      <c r="X373" t="s">
        <v>24</v>
      </c>
      <c r="Y373" t="s">
        <v>16</v>
      </c>
      <c r="Z373" t="s">
        <v>30</v>
      </c>
      <c r="AA373" t="s">
        <v>792</v>
      </c>
      <c r="AB373" t="s">
        <v>19</v>
      </c>
      <c r="AC373">
        <v>0.37</v>
      </c>
      <c r="AD373" s="1">
        <v>41167</v>
      </c>
    </row>
    <row r="374" spans="1:30" x14ac:dyDescent="0.35">
      <c r="A374">
        <v>6596</v>
      </c>
      <c r="B374">
        <v>490</v>
      </c>
      <c r="C374">
        <v>3395</v>
      </c>
      <c r="D374" s="1">
        <v>40115</v>
      </c>
      <c r="E374" t="s">
        <v>8</v>
      </c>
      <c r="F374">
        <v>31</v>
      </c>
      <c r="G374">
        <v>181.17</v>
      </c>
      <c r="H374">
        <v>0.06</v>
      </c>
      <c r="I374" t="s">
        <v>33</v>
      </c>
      <c r="J374" s="8">
        <v>-59.880499999999998</v>
      </c>
      <c r="K374" s="8">
        <f>IF(Table3[[#This Row],[Return Status]] = "Returned", 0, Table3[[#This Row],[Profit]])</f>
        <v>-59.880499999999998</v>
      </c>
      <c r="L374" s="8" t="str">
        <f>IFERROR(VLOOKUP(Table3[[#This Row],[Order ID]],returns[[Order ID]:[Status]],2,FALSE), "")</f>
        <v/>
      </c>
      <c r="M374">
        <v>5.38</v>
      </c>
      <c r="N374">
        <v>5.24</v>
      </c>
      <c r="O374" t="s">
        <v>920</v>
      </c>
      <c r="P374" t="s">
        <v>22</v>
      </c>
      <c r="Q374">
        <v>81007</v>
      </c>
      <c r="R374" t="s">
        <v>23</v>
      </c>
      <c r="S374" t="s">
        <v>1976</v>
      </c>
      <c r="T374" t="e">
        <f>VLOOKUP(Table3[[#This Row],[Region]],managers5[],2,FALSE)</f>
        <v>#N/A</v>
      </c>
      <c r="U374" t="s">
        <v>1955</v>
      </c>
      <c r="V374" t="s">
        <v>1959</v>
      </c>
      <c r="W374" t="s">
        <v>14</v>
      </c>
      <c r="X374" t="s">
        <v>39</v>
      </c>
      <c r="Y374" t="s">
        <v>16</v>
      </c>
      <c r="Z374" t="s">
        <v>17</v>
      </c>
      <c r="AA374" t="s">
        <v>1931</v>
      </c>
      <c r="AB374" t="s">
        <v>19</v>
      </c>
      <c r="AC374">
        <v>0.36</v>
      </c>
      <c r="AD374" s="2">
        <v>40117</v>
      </c>
    </row>
    <row r="375" spans="1:30" x14ac:dyDescent="0.35">
      <c r="A375">
        <v>6597</v>
      </c>
      <c r="B375">
        <v>491</v>
      </c>
      <c r="C375">
        <v>3395</v>
      </c>
      <c r="D375" s="1">
        <v>40115</v>
      </c>
      <c r="E375" t="s">
        <v>8</v>
      </c>
      <c r="F375">
        <v>1</v>
      </c>
      <c r="G375">
        <v>13.16</v>
      </c>
      <c r="H375">
        <v>0.03</v>
      </c>
      <c r="I375" t="s">
        <v>9</v>
      </c>
      <c r="J375" s="8">
        <v>-10.29</v>
      </c>
      <c r="K375" s="8">
        <f>IF(Table3[[#This Row],[Return Status]] = "Returned", 0, Table3[[#This Row],[Profit]])</f>
        <v>-10.29</v>
      </c>
      <c r="L375" s="8" t="str">
        <f>IFERROR(VLOOKUP(Table3[[#This Row],[Order ID]],returns[[Order ID]:[Status]],2,FALSE), "")</f>
        <v/>
      </c>
      <c r="M375">
        <v>7.35</v>
      </c>
      <c r="N375">
        <v>5.96</v>
      </c>
      <c r="O375" t="s">
        <v>920</v>
      </c>
      <c r="P375" t="s">
        <v>22</v>
      </c>
      <c r="Q375">
        <v>81007</v>
      </c>
      <c r="R375" t="s">
        <v>23</v>
      </c>
      <c r="S375" t="s">
        <v>1976</v>
      </c>
      <c r="T375" t="e">
        <f>VLOOKUP(Table3[[#This Row],[Region]],managers5[],2,FALSE)</f>
        <v>#N/A</v>
      </c>
      <c r="U375" t="s">
        <v>1955</v>
      </c>
      <c r="V375" t="s">
        <v>1959</v>
      </c>
      <c r="W375" t="s">
        <v>14</v>
      </c>
      <c r="X375" t="s">
        <v>39</v>
      </c>
      <c r="Y375" t="s">
        <v>16</v>
      </c>
      <c r="Z375" t="s">
        <v>30</v>
      </c>
      <c r="AA375" t="s">
        <v>487</v>
      </c>
      <c r="AB375" t="s">
        <v>19</v>
      </c>
      <c r="AC375">
        <v>0.38</v>
      </c>
      <c r="AD375" s="2">
        <v>40117</v>
      </c>
    </row>
    <row r="376" spans="1:30" x14ac:dyDescent="0.35">
      <c r="A376">
        <v>6600</v>
      </c>
      <c r="B376">
        <v>492</v>
      </c>
      <c r="C376">
        <v>3395</v>
      </c>
      <c r="D376" s="1">
        <v>40115</v>
      </c>
      <c r="E376" t="s">
        <v>8</v>
      </c>
      <c r="F376">
        <v>7</v>
      </c>
      <c r="G376">
        <v>107.88</v>
      </c>
      <c r="H376">
        <v>0.02</v>
      </c>
      <c r="I376" t="s">
        <v>9</v>
      </c>
      <c r="J376" s="8">
        <v>25.59</v>
      </c>
      <c r="K376" s="8">
        <f>IF(Table3[[#This Row],[Return Status]] = "Returned", 0, Table3[[#This Row],[Profit]])</f>
        <v>25.59</v>
      </c>
      <c r="L376" s="8" t="str">
        <f>IFERROR(VLOOKUP(Table3[[#This Row],[Order ID]],returns[[Order ID]:[Status]],2,FALSE), "")</f>
        <v/>
      </c>
      <c r="M376">
        <v>15.57</v>
      </c>
      <c r="N376">
        <v>1.39</v>
      </c>
      <c r="O376" t="s">
        <v>920</v>
      </c>
      <c r="P376" t="s">
        <v>22</v>
      </c>
      <c r="Q376">
        <v>81001</v>
      </c>
      <c r="R376" t="s">
        <v>23</v>
      </c>
      <c r="S376" t="s">
        <v>1976</v>
      </c>
      <c r="T376" t="e">
        <f>VLOOKUP(Table3[[#This Row],[Region]],managers5[],2,FALSE)</f>
        <v>#N/A</v>
      </c>
      <c r="U376" t="s">
        <v>1955</v>
      </c>
      <c r="V376" t="s">
        <v>1959</v>
      </c>
      <c r="W376" t="s">
        <v>14</v>
      </c>
      <c r="X376" t="s">
        <v>39</v>
      </c>
      <c r="Y376" t="s">
        <v>16</v>
      </c>
      <c r="Z376" t="s">
        <v>168</v>
      </c>
      <c r="AA376" t="s">
        <v>169</v>
      </c>
      <c r="AB376" t="s">
        <v>19</v>
      </c>
      <c r="AC376">
        <v>0.38</v>
      </c>
      <c r="AD376" s="2">
        <v>40116</v>
      </c>
    </row>
    <row r="377" spans="1:30" x14ac:dyDescent="0.35">
      <c r="A377">
        <v>6601</v>
      </c>
      <c r="B377">
        <v>493</v>
      </c>
      <c r="C377">
        <v>3395</v>
      </c>
      <c r="D377" s="1">
        <v>40115</v>
      </c>
      <c r="E377" t="s">
        <v>8</v>
      </c>
      <c r="F377">
        <v>29</v>
      </c>
      <c r="G377">
        <v>623.02</v>
      </c>
      <c r="H377">
        <v>0.02</v>
      </c>
      <c r="I377" t="s">
        <v>9</v>
      </c>
      <c r="J377" s="8">
        <v>-255.66</v>
      </c>
      <c r="K377" s="8">
        <f>IF(Table3[[#This Row],[Return Status]] = "Returned", 0, Table3[[#This Row],[Profit]])</f>
        <v>-255.66</v>
      </c>
      <c r="L377" s="8" t="str">
        <f>IFERROR(VLOOKUP(Table3[[#This Row],[Order ID]],returns[[Order ID]:[Status]],2,FALSE), "")</f>
        <v/>
      </c>
      <c r="M377">
        <v>20.89</v>
      </c>
      <c r="N377">
        <v>11.52</v>
      </c>
      <c r="O377" t="s">
        <v>920</v>
      </c>
      <c r="P377" t="s">
        <v>22</v>
      </c>
      <c r="Q377">
        <v>81001</v>
      </c>
      <c r="R377" t="s">
        <v>23</v>
      </c>
      <c r="S377" t="s">
        <v>1976</v>
      </c>
      <c r="T377" t="e">
        <f>VLOOKUP(Table3[[#This Row],[Region]],managers5[],2,FALSE)</f>
        <v>#N/A</v>
      </c>
      <c r="U377" t="s">
        <v>1955</v>
      </c>
      <c r="V377" t="s">
        <v>1959</v>
      </c>
      <c r="W377" t="s">
        <v>14</v>
      </c>
      <c r="X377" t="s">
        <v>39</v>
      </c>
      <c r="Y377" t="s">
        <v>16</v>
      </c>
      <c r="Z377" t="s">
        <v>75</v>
      </c>
      <c r="AA377" t="s">
        <v>1503</v>
      </c>
      <c r="AB377" t="s">
        <v>19</v>
      </c>
      <c r="AC377">
        <v>0.83</v>
      </c>
      <c r="AD377" s="2">
        <v>40116</v>
      </c>
    </row>
    <row r="378" spans="1:30" x14ac:dyDescent="0.35">
      <c r="A378">
        <v>7358</v>
      </c>
      <c r="B378">
        <v>494</v>
      </c>
      <c r="C378">
        <v>3397</v>
      </c>
      <c r="D378" s="1">
        <v>39986</v>
      </c>
      <c r="E378" t="s">
        <v>20</v>
      </c>
      <c r="F378">
        <v>43</v>
      </c>
      <c r="G378">
        <v>815.89</v>
      </c>
      <c r="H378">
        <v>0.1</v>
      </c>
      <c r="I378" t="s">
        <v>9</v>
      </c>
      <c r="J378" s="8">
        <v>-20.25</v>
      </c>
      <c r="K378" s="8">
        <f>IF(Table3[[#This Row],[Return Status]] = "Returned", 0, Table3[[#This Row],[Profit]])</f>
        <v>-20.25</v>
      </c>
      <c r="L378" s="8" t="str">
        <f>IFERROR(VLOOKUP(Table3[[#This Row],[Order ID]],returns[[Order ID]:[Status]],2,FALSE), "")</f>
        <v/>
      </c>
      <c r="M378">
        <v>19.98</v>
      </c>
      <c r="N378">
        <v>4</v>
      </c>
      <c r="O378" t="s">
        <v>1483</v>
      </c>
      <c r="P378" t="s">
        <v>131</v>
      </c>
      <c r="Q378">
        <v>4005</v>
      </c>
      <c r="R378" t="s">
        <v>132</v>
      </c>
      <c r="S378" t="s">
        <v>1979</v>
      </c>
      <c r="T378" t="e">
        <f>VLOOKUP(Table3[[#This Row],[Region]],managers5[],2,FALSE)</f>
        <v>#N/A</v>
      </c>
      <c r="U378" t="s">
        <v>1956</v>
      </c>
      <c r="W378" t="s">
        <v>14</v>
      </c>
      <c r="X378" t="s">
        <v>39</v>
      </c>
      <c r="Y378" t="s">
        <v>46</v>
      </c>
      <c r="Z378" t="s">
        <v>47</v>
      </c>
      <c r="AA378" t="s">
        <v>66</v>
      </c>
      <c r="AB378" t="s">
        <v>19</v>
      </c>
      <c r="AC378">
        <v>0.68</v>
      </c>
      <c r="AD378" s="2">
        <v>39988</v>
      </c>
    </row>
    <row r="379" spans="1:30" x14ac:dyDescent="0.35">
      <c r="A379">
        <v>7366</v>
      </c>
      <c r="B379">
        <v>495</v>
      </c>
      <c r="C379">
        <v>3397</v>
      </c>
      <c r="D379" s="1">
        <v>39986</v>
      </c>
      <c r="E379" t="s">
        <v>20</v>
      </c>
      <c r="F379">
        <v>11</v>
      </c>
      <c r="G379">
        <v>30.61</v>
      </c>
      <c r="H379">
        <v>0.09</v>
      </c>
      <c r="I379" t="s">
        <v>9</v>
      </c>
      <c r="J379" s="8">
        <v>-3.3809999999999998</v>
      </c>
      <c r="K379" s="8">
        <f>IF(Table3[[#This Row],[Return Status]] = "Returned", 0, Table3[[#This Row],[Profit]])</f>
        <v>-3.3809999999999998</v>
      </c>
      <c r="L379" s="8" t="str">
        <f>IFERROR(VLOOKUP(Table3[[#This Row],[Order ID]],returns[[Order ID]:[Status]],2,FALSE), "")</f>
        <v/>
      </c>
      <c r="M379">
        <v>2.88</v>
      </c>
      <c r="N379">
        <v>1.49</v>
      </c>
      <c r="O379" t="s">
        <v>1483</v>
      </c>
      <c r="P379" t="s">
        <v>37</v>
      </c>
      <c r="Q379">
        <v>7644</v>
      </c>
      <c r="R379" t="s">
        <v>37</v>
      </c>
      <c r="S379" t="s">
        <v>1979</v>
      </c>
      <c r="T379" t="e">
        <f>VLOOKUP(Table3[[#This Row],[Region]],managers5[],2,FALSE)</f>
        <v>#N/A</v>
      </c>
      <c r="U379" t="s">
        <v>1956</v>
      </c>
      <c r="W379" t="s">
        <v>14</v>
      </c>
      <c r="X379" t="s">
        <v>39</v>
      </c>
      <c r="Y379" t="s">
        <v>16</v>
      </c>
      <c r="Z379" t="s">
        <v>17</v>
      </c>
      <c r="AA379" t="s">
        <v>540</v>
      </c>
      <c r="AB379" t="s">
        <v>19</v>
      </c>
      <c r="AC379">
        <v>0.36</v>
      </c>
      <c r="AD379" s="2">
        <v>39987</v>
      </c>
    </row>
    <row r="380" spans="1:30" x14ac:dyDescent="0.35">
      <c r="A380">
        <v>5389</v>
      </c>
      <c r="B380">
        <v>496</v>
      </c>
      <c r="C380">
        <v>3456</v>
      </c>
      <c r="D380" s="1">
        <v>40329</v>
      </c>
      <c r="E380" t="s">
        <v>32</v>
      </c>
      <c r="F380">
        <v>20</v>
      </c>
      <c r="G380">
        <v>5418.68</v>
      </c>
      <c r="H380">
        <v>7.0000000000000007E-2</v>
      </c>
      <c r="I380" t="s">
        <v>49</v>
      </c>
      <c r="J380" s="8">
        <v>332.30070000000001</v>
      </c>
      <c r="K380" s="8">
        <f>IF(Table3[[#This Row],[Return Status]] = "Returned", 0, Table3[[#This Row],[Profit]])</f>
        <v>0</v>
      </c>
      <c r="L380" s="8" t="str">
        <f>IFERROR(VLOOKUP(Table3[[#This Row],[Order ID]],returns[[Order ID]:[Status]],2,FALSE), "")</f>
        <v>Returned</v>
      </c>
      <c r="M380">
        <v>280.98</v>
      </c>
      <c r="N380">
        <v>35.67</v>
      </c>
      <c r="O380" t="s">
        <v>727</v>
      </c>
      <c r="P380" t="s">
        <v>134</v>
      </c>
      <c r="Q380">
        <v>2703</v>
      </c>
      <c r="R380" t="s">
        <v>135</v>
      </c>
      <c r="S380" t="s">
        <v>1979</v>
      </c>
      <c r="T380" t="e">
        <f>VLOOKUP(Table3[[#This Row],[Region]],managers5[],2,FALSE)</f>
        <v>#N/A</v>
      </c>
      <c r="U380" t="s">
        <v>1956</v>
      </c>
      <c r="W380" t="s">
        <v>14</v>
      </c>
      <c r="X380" t="s">
        <v>15</v>
      </c>
      <c r="Y380" t="s">
        <v>50</v>
      </c>
      <c r="Z380" t="s">
        <v>51</v>
      </c>
      <c r="AA380" t="s">
        <v>785</v>
      </c>
      <c r="AB380" t="s">
        <v>53</v>
      </c>
      <c r="AC380">
        <v>0.66</v>
      </c>
      <c r="AD380" s="2">
        <v>40333</v>
      </c>
    </row>
    <row r="381" spans="1:30" x14ac:dyDescent="0.35">
      <c r="A381">
        <v>4850</v>
      </c>
      <c r="B381">
        <v>7014</v>
      </c>
      <c r="C381">
        <v>50054</v>
      </c>
      <c r="D381" s="1">
        <v>40427</v>
      </c>
      <c r="E381" t="s">
        <v>8</v>
      </c>
      <c r="F381">
        <v>50</v>
      </c>
      <c r="G381">
        <v>5369.46</v>
      </c>
      <c r="H381">
        <v>0</v>
      </c>
      <c r="I381" t="s">
        <v>9</v>
      </c>
      <c r="J381" s="8">
        <v>1370.26</v>
      </c>
      <c r="K381" s="8">
        <f>IF(Table3[[#This Row],[Return Status]] = "Returned", 0, Table3[[#This Row],[Profit]])</f>
        <v>1370.26</v>
      </c>
      <c r="L381" s="8" t="str">
        <f>IFERROR(VLOOKUP(Table3[[#This Row],[Order ID]],returns[[Order ID]:[Status]],2,FALSE), "")</f>
        <v/>
      </c>
      <c r="M381">
        <v>99.99</v>
      </c>
      <c r="N381">
        <v>19.989999999999998</v>
      </c>
      <c r="O381" t="s">
        <v>1112</v>
      </c>
      <c r="P381" t="s">
        <v>55</v>
      </c>
      <c r="Q381">
        <v>71854</v>
      </c>
      <c r="R381" t="s">
        <v>56</v>
      </c>
      <c r="S381" t="s">
        <v>1978</v>
      </c>
      <c r="T381" t="e">
        <f>VLOOKUP(Table3[[#This Row],[Region]],managers5[],2,FALSE)</f>
        <v>#N/A</v>
      </c>
      <c r="U381" t="s">
        <v>1957</v>
      </c>
      <c r="V381" t="s">
        <v>1959</v>
      </c>
      <c r="W381" t="s">
        <v>14</v>
      </c>
      <c r="X381" t="s">
        <v>71</v>
      </c>
      <c r="Y381" t="s">
        <v>46</v>
      </c>
      <c r="Z381" t="s">
        <v>124</v>
      </c>
      <c r="AA381" t="s">
        <v>673</v>
      </c>
      <c r="AB381" t="s">
        <v>19</v>
      </c>
      <c r="AC381">
        <v>0.52</v>
      </c>
      <c r="AD381" s="2">
        <v>40429</v>
      </c>
    </row>
    <row r="382" spans="1:30" x14ac:dyDescent="0.35">
      <c r="A382">
        <v>7619</v>
      </c>
      <c r="B382">
        <v>7860</v>
      </c>
      <c r="C382">
        <v>56197</v>
      </c>
      <c r="D382" s="1">
        <v>39944</v>
      </c>
      <c r="E382" t="s">
        <v>77</v>
      </c>
      <c r="F382">
        <v>45</v>
      </c>
      <c r="G382">
        <v>8014.6239999999998</v>
      </c>
      <c r="H382">
        <v>0.08</v>
      </c>
      <c r="I382" t="s">
        <v>49</v>
      </c>
      <c r="J382" s="8">
        <v>1366.1</v>
      </c>
      <c r="K382" s="8">
        <f>IF(Table3[[#This Row],[Return Status]] = "Returned", 0, Table3[[#This Row],[Profit]])</f>
        <v>1366.1</v>
      </c>
      <c r="L382" s="8" t="str">
        <f>IFERROR(VLOOKUP(Table3[[#This Row],[Order ID]],returns[[Order ID]:[Status]],2,FALSE), "")</f>
        <v/>
      </c>
      <c r="M382">
        <v>227.55</v>
      </c>
      <c r="N382">
        <v>32.479999999999997</v>
      </c>
      <c r="O382" t="s">
        <v>1022</v>
      </c>
      <c r="P382" t="s">
        <v>645</v>
      </c>
      <c r="Q382">
        <v>71111</v>
      </c>
      <c r="R382" t="s">
        <v>65</v>
      </c>
      <c r="S382" t="s">
        <v>1978</v>
      </c>
      <c r="T382" t="e">
        <f>VLOOKUP(Table3[[#This Row],[Region]],managers5[],2,FALSE)</f>
        <v>#N/A</v>
      </c>
      <c r="U382" t="s">
        <v>1957</v>
      </c>
      <c r="V382" t="s">
        <v>1959</v>
      </c>
      <c r="W382" t="s">
        <v>14</v>
      </c>
      <c r="X382" t="s">
        <v>39</v>
      </c>
      <c r="Y382" t="s">
        <v>50</v>
      </c>
      <c r="Z382" t="s">
        <v>51</v>
      </c>
      <c r="AA382" t="s">
        <v>263</v>
      </c>
      <c r="AB382" t="s">
        <v>53</v>
      </c>
      <c r="AC382">
        <v>0.68</v>
      </c>
      <c r="AD382" s="2">
        <v>39944</v>
      </c>
    </row>
    <row r="383" spans="1:30" x14ac:dyDescent="0.35">
      <c r="A383">
        <v>3268</v>
      </c>
      <c r="B383">
        <v>7978</v>
      </c>
      <c r="C383">
        <v>57059</v>
      </c>
      <c r="D383" s="1">
        <v>40695</v>
      </c>
      <c r="E383" t="s">
        <v>20</v>
      </c>
      <c r="F383">
        <v>25</v>
      </c>
      <c r="G383">
        <v>2455.54</v>
      </c>
      <c r="H383">
        <v>0.03</v>
      </c>
      <c r="I383" t="s">
        <v>9</v>
      </c>
      <c r="J383" s="8">
        <v>1361.88</v>
      </c>
      <c r="K383" s="8">
        <f>IF(Table3[[#This Row],[Return Status]] = "Returned", 0, Table3[[#This Row],[Profit]])</f>
        <v>1361.88</v>
      </c>
      <c r="L383" s="8" t="str">
        <f>IFERROR(VLOOKUP(Table3[[#This Row],[Order ID]],returns[[Order ID]:[Status]],2,FALSE), "")</f>
        <v/>
      </c>
      <c r="M383">
        <v>98.31</v>
      </c>
      <c r="N383">
        <v>0.49</v>
      </c>
      <c r="O383" t="s">
        <v>1104</v>
      </c>
      <c r="P383" t="s">
        <v>155</v>
      </c>
      <c r="Q383">
        <v>23602</v>
      </c>
      <c r="R383" t="s">
        <v>44</v>
      </c>
      <c r="S383" t="s">
        <v>1978</v>
      </c>
      <c r="T383" t="e">
        <f>VLOOKUP(Table3[[#This Row],[Region]],managers5[],2,FALSE)</f>
        <v>#N/A</v>
      </c>
      <c r="U383" t="s">
        <v>1957</v>
      </c>
      <c r="V383" t="s">
        <v>1959</v>
      </c>
      <c r="W383" t="s">
        <v>14</v>
      </c>
      <c r="X383" t="s">
        <v>71</v>
      </c>
      <c r="Y383" t="s">
        <v>16</v>
      </c>
      <c r="Z383" t="s">
        <v>99</v>
      </c>
      <c r="AA383" t="s">
        <v>1750</v>
      </c>
      <c r="AB383" t="s">
        <v>19</v>
      </c>
      <c r="AC383">
        <v>0.36</v>
      </c>
      <c r="AD383" s="1">
        <v>40697</v>
      </c>
    </row>
    <row r="384" spans="1:30" x14ac:dyDescent="0.35">
      <c r="A384">
        <v>2611</v>
      </c>
      <c r="B384">
        <v>500</v>
      </c>
      <c r="C384">
        <v>3460</v>
      </c>
      <c r="D384" s="1">
        <v>40818</v>
      </c>
      <c r="E384" t="s">
        <v>77</v>
      </c>
      <c r="F384">
        <v>27</v>
      </c>
      <c r="G384">
        <v>153.22999999999999</v>
      </c>
      <c r="H384">
        <v>0.08</v>
      </c>
      <c r="I384" t="s">
        <v>9</v>
      </c>
      <c r="J384" s="8">
        <v>-95.15</v>
      </c>
      <c r="K384" s="8">
        <f>IF(Table3[[#This Row],[Return Status]] = "Returned", 0, Table3[[#This Row],[Profit]])</f>
        <v>-95.15</v>
      </c>
      <c r="L384" s="8" t="str">
        <f>IFERROR(VLOOKUP(Table3[[#This Row],[Order ID]],returns[[Order ID]:[Status]],2,FALSE), "")</f>
        <v/>
      </c>
      <c r="M384">
        <v>5.98</v>
      </c>
      <c r="N384">
        <v>4.6900000000000004</v>
      </c>
      <c r="O384" t="s">
        <v>397</v>
      </c>
      <c r="P384" t="s">
        <v>37</v>
      </c>
      <c r="Q384">
        <v>44224</v>
      </c>
      <c r="R384" t="s">
        <v>37</v>
      </c>
      <c r="S384" t="s">
        <v>1979</v>
      </c>
      <c r="T384" t="e">
        <f>VLOOKUP(Table3[[#This Row],[Region]],managers5[],2,FALSE)</f>
        <v>#N/A</v>
      </c>
      <c r="U384" t="s">
        <v>1956</v>
      </c>
      <c r="W384" t="s">
        <v>14</v>
      </c>
      <c r="X384" t="s">
        <v>39</v>
      </c>
      <c r="Y384" t="s">
        <v>16</v>
      </c>
      <c r="Z384" t="s">
        <v>75</v>
      </c>
      <c r="AA384" t="s">
        <v>1665</v>
      </c>
      <c r="AB384" t="s">
        <v>19</v>
      </c>
      <c r="AC384">
        <v>0.68</v>
      </c>
      <c r="AD384" s="1">
        <v>40820</v>
      </c>
    </row>
    <row r="385" spans="1:30" x14ac:dyDescent="0.35">
      <c r="A385">
        <v>2770</v>
      </c>
      <c r="B385">
        <v>4870</v>
      </c>
      <c r="C385">
        <v>34660</v>
      </c>
      <c r="D385" s="1">
        <v>40789</v>
      </c>
      <c r="E385" t="s">
        <v>8</v>
      </c>
      <c r="F385">
        <v>36</v>
      </c>
      <c r="G385">
        <v>3832.37</v>
      </c>
      <c r="H385">
        <v>0.01</v>
      </c>
      <c r="I385" t="s">
        <v>9</v>
      </c>
      <c r="J385" s="8">
        <v>1322.07</v>
      </c>
      <c r="K385" s="8">
        <f>IF(Table3[[#This Row],[Return Status]] = "Returned", 0, Table3[[#This Row],[Profit]])</f>
        <v>1322.07</v>
      </c>
      <c r="L385" s="8" t="str">
        <f>IFERROR(VLOOKUP(Table3[[#This Row],[Order ID]],returns[[Order ID]:[Status]],2,FALSE), "")</f>
        <v/>
      </c>
      <c r="M385">
        <v>107.53</v>
      </c>
      <c r="N385">
        <v>5.81</v>
      </c>
      <c r="O385" t="s">
        <v>1474</v>
      </c>
      <c r="P385" t="s">
        <v>43</v>
      </c>
      <c r="Q385">
        <v>29501</v>
      </c>
      <c r="R385" t="s">
        <v>44</v>
      </c>
      <c r="S385" t="s">
        <v>1978</v>
      </c>
      <c r="T385" t="e">
        <f>VLOOKUP(Table3[[#This Row],[Region]],managers5[],2,FALSE)</f>
        <v>#N/A</v>
      </c>
      <c r="U385" t="s">
        <v>1957</v>
      </c>
      <c r="V385" t="s">
        <v>1959</v>
      </c>
      <c r="W385" t="s">
        <v>14</v>
      </c>
      <c r="X385" t="s">
        <v>24</v>
      </c>
      <c r="Y385" t="s">
        <v>50</v>
      </c>
      <c r="Z385" t="s">
        <v>61</v>
      </c>
      <c r="AA385" t="s">
        <v>1608</v>
      </c>
      <c r="AB385" t="s">
        <v>69</v>
      </c>
      <c r="AC385">
        <v>0.65</v>
      </c>
      <c r="AD385" s="1">
        <v>40791</v>
      </c>
    </row>
    <row r="386" spans="1:30" x14ac:dyDescent="0.35">
      <c r="A386">
        <v>8272</v>
      </c>
      <c r="B386">
        <v>3084</v>
      </c>
      <c r="C386">
        <v>22118</v>
      </c>
      <c r="D386" s="1">
        <v>39831</v>
      </c>
      <c r="E386" t="s">
        <v>77</v>
      </c>
      <c r="F386">
        <v>50</v>
      </c>
      <c r="G386">
        <v>2842.54</v>
      </c>
      <c r="H386">
        <v>0.05</v>
      </c>
      <c r="I386" t="s">
        <v>9</v>
      </c>
      <c r="J386" s="8">
        <v>1315.749</v>
      </c>
      <c r="K386" s="8">
        <f>IF(Table3[[#This Row],[Return Status]] = "Returned", 0, Table3[[#This Row],[Profit]])</f>
        <v>1315.749</v>
      </c>
      <c r="L386" s="8" t="str">
        <f>IFERROR(VLOOKUP(Table3[[#This Row],[Order ID]],returns[[Order ID]:[Status]],2,FALSE), "")</f>
        <v/>
      </c>
      <c r="M386">
        <v>58.1</v>
      </c>
      <c r="N386">
        <v>1.49</v>
      </c>
      <c r="O386" t="s">
        <v>274</v>
      </c>
      <c r="P386" t="s">
        <v>120</v>
      </c>
      <c r="Q386">
        <v>33142</v>
      </c>
      <c r="R386" t="s">
        <v>56</v>
      </c>
      <c r="S386" t="s">
        <v>1978</v>
      </c>
      <c r="T386" t="e">
        <f>VLOOKUP(Table3[[#This Row],[Region]],managers5[],2,FALSE)</f>
        <v>#N/A</v>
      </c>
      <c r="U386" t="s">
        <v>1957</v>
      </c>
      <c r="V386" t="s">
        <v>1959</v>
      </c>
      <c r="W386" t="s">
        <v>14</v>
      </c>
      <c r="X386" t="s">
        <v>71</v>
      </c>
      <c r="Y386" t="s">
        <v>16</v>
      </c>
      <c r="Z386" t="s">
        <v>17</v>
      </c>
      <c r="AA386" t="s">
        <v>1639</v>
      </c>
      <c r="AB386" t="s">
        <v>19</v>
      </c>
      <c r="AC386">
        <v>0.38</v>
      </c>
      <c r="AD386" s="2">
        <v>39831</v>
      </c>
    </row>
    <row r="387" spans="1:30" x14ac:dyDescent="0.35">
      <c r="A387">
        <v>4044</v>
      </c>
      <c r="B387">
        <v>2750</v>
      </c>
      <c r="C387">
        <v>19841</v>
      </c>
      <c r="D387" s="1">
        <v>40538</v>
      </c>
      <c r="E387" t="s">
        <v>32</v>
      </c>
      <c r="F387">
        <v>43</v>
      </c>
      <c r="G387">
        <v>4687.6734999999999</v>
      </c>
      <c r="H387">
        <v>0.06</v>
      </c>
      <c r="I387" t="s">
        <v>33</v>
      </c>
      <c r="J387" s="8">
        <v>1304.559</v>
      </c>
      <c r="K387" s="8">
        <f>IF(Table3[[#This Row],[Return Status]] = "Returned", 0, Table3[[#This Row],[Profit]])</f>
        <v>1304.559</v>
      </c>
      <c r="L387" s="8" t="str">
        <f>IFERROR(VLOOKUP(Table3[[#This Row],[Order ID]],returns[[Order ID]:[Status]],2,FALSE), "")</f>
        <v/>
      </c>
      <c r="M387">
        <v>125.99</v>
      </c>
      <c r="N387">
        <v>8.08</v>
      </c>
      <c r="O387" t="s">
        <v>1270</v>
      </c>
      <c r="P387" t="s">
        <v>64</v>
      </c>
      <c r="Q387">
        <v>70458</v>
      </c>
      <c r="R387" t="s">
        <v>65</v>
      </c>
      <c r="S387" t="s">
        <v>1978</v>
      </c>
      <c r="T387" t="e">
        <f>VLOOKUP(Table3[[#This Row],[Region]],managers5[],2,FALSE)</f>
        <v>#N/A</v>
      </c>
      <c r="U387" t="s">
        <v>1957</v>
      </c>
      <c r="V387" t="s">
        <v>1959</v>
      </c>
      <c r="W387" t="s">
        <v>14</v>
      </c>
      <c r="X387" t="s">
        <v>71</v>
      </c>
      <c r="Y387" t="s">
        <v>46</v>
      </c>
      <c r="Z387" t="s">
        <v>86</v>
      </c>
      <c r="AA387" t="s">
        <v>835</v>
      </c>
      <c r="AB387" t="s">
        <v>19</v>
      </c>
      <c r="AC387">
        <v>0.56999999999999995</v>
      </c>
      <c r="AD387" s="1">
        <v>40557</v>
      </c>
    </row>
    <row r="388" spans="1:30" x14ac:dyDescent="0.35">
      <c r="A388">
        <v>4709</v>
      </c>
      <c r="B388">
        <v>8250</v>
      </c>
      <c r="C388">
        <v>59008</v>
      </c>
      <c r="D388" s="1">
        <v>40450</v>
      </c>
      <c r="E388" t="s">
        <v>41</v>
      </c>
      <c r="F388">
        <v>39</v>
      </c>
      <c r="G388">
        <v>3451.85</v>
      </c>
      <c r="H388">
        <v>0.05</v>
      </c>
      <c r="I388" t="s">
        <v>49</v>
      </c>
      <c r="J388" s="8">
        <v>1264.75</v>
      </c>
      <c r="K388" s="8">
        <f>IF(Table3[[#This Row],[Return Status]] = "Returned", 0, Table3[[#This Row],[Profit]])</f>
        <v>1264.75</v>
      </c>
      <c r="L388" s="8" t="str">
        <f>IFERROR(VLOOKUP(Table3[[#This Row],[Order ID]],returns[[Order ID]:[Status]],2,FALSE), "")</f>
        <v/>
      </c>
      <c r="M388">
        <v>90.97</v>
      </c>
      <c r="N388">
        <v>14</v>
      </c>
      <c r="O388" t="s">
        <v>103</v>
      </c>
      <c r="P388" t="s">
        <v>155</v>
      </c>
      <c r="Q388">
        <v>28110</v>
      </c>
      <c r="R388" t="s">
        <v>44</v>
      </c>
      <c r="S388" t="s">
        <v>1978</v>
      </c>
      <c r="T388" t="e">
        <f>VLOOKUP(Table3[[#This Row],[Region]],managers5[],2,FALSE)</f>
        <v>#N/A</v>
      </c>
      <c r="U388" t="s">
        <v>1957</v>
      </c>
      <c r="V388" t="s">
        <v>1959</v>
      </c>
      <c r="W388" t="s">
        <v>14</v>
      </c>
      <c r="X388" t="s">
        <v>71</v>
      </c>
      <c r="Y388" t="s">
        <v>46</v>
      </c>
      <c r="Z388" t="s">
        <v>124</v>
      </c>
      <c r="AA388" t="s">
        <v>1445</v>
      </c>
      <c r="AB388" t="s">
        <v>74</v>
      </c>
      <c r="AC388">
        <v>0.36</v>
      </c>
      <c r="AD388" s="2">
        <v>40450</v>
      </c>
    </row>
    <row r="389" spans="1:30" x14ac:dyDescent="0.35">
      <c r="A389">
        <v>1812</v>
      </c>
      <c r="B389">
        <v>4367</v>
      </c>
      <c r="C389">
        <v>31106</v>
      </c>
      <c r="D389" s="1">
        <v>40955</v>
      </c>
      <c r="E389" t="s">
        <v>32</v>
      </c>
      <c r="F389">
        <v>43</v>
      </c>
      <c r="G389">
        <v>4697.0320000000002</v>
      </c>
      <c r="H389">
        <v>0</v>
      </c>
      <c r="I389" t="s">
        <v>9</v>
      </c>
      <c r="J389" s="8">
        <v>1263.0059999999901</v>
      </c>
      <c r="K389" s="8">
        <f>IF(Table3[[#This Row],[Return Status]] = "Returned", 0, Table3[[#This Row],[Profit]])</f>
        <v>1263.0059999999901</v>
      </c>
      <c r="L389" s="8" t="str">
        <f>IFERROR(VLOOKUP(Table3[[#This Row],[Order ID]],returns[[Order ID]:[Status]],2,FALSE), "")</f>
        <v/>
      </c>
      <c r="M389">
        <v>125.99</v>
      </c>
      <c r="N389">
        <v>5.63</v>
      </c>
      <c r="O389" t="s">
        <v>691</v>
      </c>
      <c r="P389" t="s">
        <v>64</v>
      </c>
      <c r="Q389">
        <v>70065</v>
      </c>
      <c r="R389" t="s">
        <v>65</v>
      </c>
      <c r="S389" t="s">
        <v>1978</v>
      </c>
      <c r="T389" t="e">
        <f>VLOOKUP(Table3[[#This Row],[Region]],managers5[],2,FALSE)</f>
        <v>#N/A</v>
      </c>
      <c r="U389" t="s">
        <v>1957</v>
      </c>
      <c r="V389" t="s">
        <v>1959</v>
      </c>
      <c r="W389" t="s">
        <v>14</v>
      </c>
      <c r="X389" t="s">
        <v>71</v>
      </c>
      <c r="Y389" t="s">
        <v>46</v>
      </c>
      <c r="Z389" t="s">
        <v>86</v>
      </c>
      <c r="AA389">
        <v>8290</v>
      </c>
      <c r="AB389" t="s">
        <v>19</v>
      </c>
      <c r="AC389">
        <v>0.6</v>
      </c>
      <c r="AD389" s="1">
        <v>40962</v>
      </c>
    </row>
    <row r="390" spans="1:30" x14ac:dyDescent="0.35">
      <c r="A390">
        <v>190</v>
      </c>
      <c r="B390">
        <v>2328</v>
      </c>
      <c r="C390">
        <v>16775</v>
      </c>
      <c r="D390" s="1">
        <v>41235</v>
      </c>
      <c r="E390" t="s">
        <v>32</v>
      </c>
      <c r="F390">
        <v>49</v>
      </c>
      <c r="G390">
        <v>2469.15</v>
      </c>
      <c r="H390">
        <v>0.04</v>
      </c>
      <c r="I390" t="s">
        <v>9</v>
      </c>
      <c r="J390" s="8">
        <v>1244.81</v>
      </c>
      <c r="K390" s="8">
        <f>IF(Table3[[#This Row],[Return Status]] = "Returned", 0, Table3[[#This Row],[Profit]])</f>
        <v>1244.81</v>
      </c>
      <c r="L390" s="8" t="str">
        <f>IFERROR(VLOOKUP(Table3[[#This Row],[Order ID]],returns[[Order ID]:[Status]],2,FALSE), "")</f>
        <v/>
      </c>
      <c r="M390">
        <v>48.94</v>
      </c>
      <c r="N390">
        <v>5.86</v>
      </c>
      <c r="O390" t="s">
        <v>274</v>
      </c>
      <c r="P390" t="s">
        <v>120</v>
      </c>
      <c r="Q390">
        <v>32953</v>
      </c>
      <c r="R390" t="s">
        <v>56</v>
      </c>
      <c r="S390" t="s">
        <v>1978</v>
      </c>
      <c r="T390" t="e">
        <f>VLOOKUP(Table3[[#This Row],[Region]],managers5[],2,FALSE)</f>
        <v>#N/A</v>
      </c>
      <c r="U390" t="s">
        <v>1957</v>
      </c>
      <c r="V390" t="s">
        <v>1959</v>
      </c>
      <c r="W390" t="s">
        <v>14</v>
      </c>
      <c r="X390" t="s">
        <v>71</v>
      </c>
      <c r="Y390" t="s">
        <v>16</v>
      </c>
      <c r="Z390" t="s">
        <v>30</v>
      </c>
      <c r="AA390" t="s">
        <v>354</v>
      </c>
      <c r="AB390" t="s">
        <v>19</v>
      </c>
      <c r="AC390">
        <v>0.35</v>
      </c>
      <c r="AD390" s="1">
        <v>41239</v>
      </c>
    </row>
    <row r="391" spans="1:30" x14ac:dyDescent="0.35">
      <c r="A391">
        <v>6241</v>
      </c>
      <c r="B391">
        <v>5377</v>
      </c>
      <c r="C391">
        <v>38215</v>
      </c>
      <c r="D391" s="1">
        <v>40180</v>
      </c>
      <c r="E391" t="s">
        <v>41</v>
      </c>
      <c r="F391">
        <v>38</v>
      </c>
      <c r="G391">
        <v>3676.96</v>
      </c>
      <c r="H391">
        <v>0.09</v>
      </c>
      <c r="I391" t="s">
        <v>33</v>
      </c>
      <c r="J391" s="8">
        <v>1233.45</v>
      </c>
      <c r="K391" s="8">
        <f>IF(Table3[[#This Row],[Return Status]] = "Returned", 0, Table3[[#This Row],[Profit]])</f>
        <v>1233.45</v>
      </c>
      <c r="L391" s="8" t="str">
        <f>IFERROR(VLOOKUP(Table3[[#This Row],[Order ID]],returns[[Order ID]:[Status]],2,FALSE), "")</f>
        <v/>
      </c>
      <c r="M391">
        <v>104.85</v>
      </c>
      <c r="N391">
        <v>19.989999999999998</v>
      </c>
      <c r="O391" t="s">
        <v>615</v>
      </c>
      <c r="P391" t="s">
        <v>43</v>
      </c>
      <c r="Q391">
        <v>28027</v>
      </c>
      <c r="R391" t="s">
        <v>44</v>
      </c>
      <c r="S391" t="s">
        <v>1978</v>
      </c>
      <c r="T391" t="e">
        <f>VLOOKUP(Table3[[#This Row],[Region]],managers5[],2,FALSE)</f>
        <v>#N/A</v>
      </c>
      <c r="U391" t="s">
        <v>1957</v>
      </c>
      <c r="V391" t="s">
        <v>1959</v>
      </c>
      <c r="W391" t="s">
        <v>14</v>
      </c>
      <c r="X391" t="s">
        <v>15</v>
      </c>
      <c r="Y391" t="s">
        <v>16</v>
      </c>
      <c r="Z391" t="s">
        <v>30</v>
      </c>
      <c r="AA391" t="s">
        <v>1728</v>
      </c>
      <c r="AB391" t="s">
        <v>19</v>
      </c>
      <c r="AC391">
        <v>0.37</v>
      </c>
      <c r="AD391" s="2">
        <v>40182</v>
      </c>
    </row>
    <row r="392" spans="1:30" x14ac:dyDescent="0.35">
      <c r="A392">
        <v>3010</v>
      </c>
      <c r="B392">
        <v>6857</v>
      </c>
      <c r="C392">
        <v>48837</v>
      </c>
      <c r="D392" s="1">
        <v>40742</v>
      </c>
      <c r="E392" t="s">
        <v>8</v>
      </c>
      <c r="F392">
        <v>39</v>
      </c>
      <c r="G392">
        <v>4799.7884999999997</v>
      </c>
      <c r="H392">
        <v>0.09</v>
      </c>
      <c r="I392" t="s">
        <v>9</v>
      </c>
      <c r="J392" s="8">
        <v>1231.893</v>
      </c>
      <c r="K392" s="8">
        <f>IF(Table3[[#This Row],[Return Status]] = "Returned", 0, Table3[[#This Row],[Profit]])</f>
        <v>1231.893</v>
      </c>
      <c r="L392" s="8" t="str">
        <f>IFERROR(VLOOKUP(Table3[[#This Row],[Order ID]],returns[[Order ID]:[Status]],2,FALSE), "")</f>
        <v/>
      </c>
      <c r="M392">
        <v>155.99</v>
      </c>
      <c r="N392">
        <v>3.9</v>
      </c>
      <c r="O392" t="s">
        <v>773</v>
      </c>
      <c r="P392" t="s">
        <v>55</v>
      </c>
      <c r="Q392">
        <v>34239</v>
      </c>
      <c r="R392" t="s">
        <v>56</v>
      </c>
      <c r="S392" t="s">
        <v>1978</v>
      </c>
      <c r="T392" t="e">
        <f>VLOOKUP(Table3[[#This Row],[Region]],managers5[],2,FALSE)</f>
        <v>#N/A</v>
      </c>
      <c r="U392" t="s">
        <v>1957</v>
      </c>
      <c r="V392" t="s">
        <v>1959</v>
      </c>
      <c r="W392" t="s">
        <v>14</v>
      </c>
      <c r="X392" t="s">
        <v>71</v>
      </c>
      <c r="Y392" t="s">
        <v>46</v>
      </c>
      <c r="Z392" t="s">
        <v>86</v>
      </c>
      <c r="AA392" t="s">
        <v>1117</v>
      </c>
      <c r="AB392" t="s">
        <v>19</v>
      </c>
      <c r="AC392">
        <v>0.55000000000000004</v>
      </c>
      <c r="AD392" s="1">
        <v>40744</v>
      </c>
    </row>
    <row r="393" spans="1:30" x14ac:dyDescent="0.35">
      <c r="A393">
        <v>7737</v>
      </c>
      <c r="B393">
        <v>16</v>
      </c>
      <c r="C393">
        <v>96</v>
      </c>
      <c r="D393" s="1">
        <v>39919</v>
      </c>
      <c r="E393" t="s">
        <v>77</v>
      </c>
      <c r="F393">
        <v>37</v>
      </c>
      <c r="G393">
        <v>4158.1234999999997</v>
      </c>
      <c r="H393">
        <v>0.01</v>
      </c>
      <c r="I393" t="s">
        <v>9</v>
      </c>
      <c r="J393" s="8">
        <v>1228.8869999999999</v>
      </c>
      <c r="K393" s="8">
        <f>IF(Table3[[#This Row],[Return Status]] = "Returned", 0, Table3[[#This Row],[Profit]])</f>
        <v>1228.8869999999999</v>
      </c>
      <c r="L393" s="8" t="str">
        <f>IFERROR(VLOOKUP(Table3[[#This Row],[Order ID]],returns[[Order ID]:[Status]],2,FALSE), "")</f>
        <v/>
      </c>
      <c r="M393">
        <v>125.99</v>
      </c>
      <c r="N393">
        <v>8.99</v>
      </c>
      <c r="O393" t="s">
        <v>1437</v>
      </c>
      <c r="P393" t="s">
        <v>120</v>
      </c>
      <c r="Q393">
        <v>72209</v>
      </c>
      <c r="R393" t="s">
        <v>56</v>
      </c>
      <c r="S393" t="s">
        <v>1978</v>
      </c>
      <c r="T393" t="e">
        <f>VLOOKUP(Table3[[#This Row],[Region]],managers5[],2,FALSE)</f>
        <v>#N/A</v>
      </c>
      <c r="U393" t="s">
        <v>1957</v>
      </c>
      <c r="V393" t="s">
        <v>1959</v>
      </c>
      <c r="W393" t="s">
        <v>14</v>
      </c>
      <c r="X393" t="s">
        <v>24</v>
      </c>
      <c r="Y393" t="s">
        <v>46</v>
      </c>
      <c r="Z393" t="s">
        <v>86</v>
      </c>
      <c r="AA393" t="s">
        <v>1429</v>
      </c>
      <c r="AB393" t="s">
        <v>19</v>
      </c>
      <c r="AC393">
        <v>0.55000000000000004</v>
      </c>
      <c r="AD393" s="2">
        <v>39921</v>
      </c>
    </row>
    <row r="394" spans="1:30" x14ac:dyDescent="0.35">
      <c r="A394">
        <v>6704</v>
      </c>
      <c r="B394">
        <v>8340</v>
      </c>
      <c r="C394">
        <v>59591</v>
      </c>
      <c r="D394" s="1">
        <v>40095</v>
      </c>
      <c r="E394" t="s">
        <v>8</v>
      </c>
      <c r="F394">
        <v>34</v>
      </c>
      <c r="G394">
        <v>3361.84</v>
      </c>
      <c r="H394">
        <v>0.08</v>
      </c>
      <c r="I394" t="s">
        <v>49</v>
      </c>
      <c r="J394" s="8">
        <v>1211.76</v>
      </c>
      <c r="K394" s="8">
        <f>IF(Table3[[#This Row],[Return Status]] = "Returned", 0, Table3[[#This Row],[Profit]])</f>
        <v>1211.76</v>
      </c>
      <c r="L394" s="8" t="str">
        <f>IFERROR(VLOOKUP(Table3[[#This Row],[Order ID]],returns[[Order ID]:[Status]],2,FALSE), "")</f>
        <v/>
      </c>
      <c r="M394">
        <v>100.97</v>
      </c>
      <c r="N394">
        <v>14</v>
      </c>
      <c r="O394" t="s">
        <v>42</v>
      </c>
      <c r="P394" t="s">
        <v>1144</v>
      </c>
      <c r="Q394">
        <v>39212</v>
      </c>
      <c r="R394" t="s">
        <v>44</v>
      </c>
      <c r="S394" t="s">
        <v>1978</v>
      </c>
      <c r="T394" t="e">
        <f>VLOOKUP(Table3[[#This Row],[Region]],managers5[],2,FALSE)</f>
        <v>#N/A</v>
      </c>
      <c r="U394" t="s">
        <v>1957</v>
      </c>
      <c r="V394" t="s">
        <v>1959</v>
      </c>
      <c r="W394" t="s">
        <v>14</v>
      </c>
      <c r="X394" t="s">
        <v>24</v>
      </c>
      <c r="Y394" t="s">
        <v>46</v>
      </c>
      <c r="Z394" t="s">
        <v>124</v>
      </c>
      <c r="AA394" t="s">
        <v>512</v>
      </c>
      <c r="AB394" t="s">
        <v>74</v>
      </c>
      <c r="AC394">
        <v>0.37</v>
      </c>
      <c r="AD394" s="2">
        <v>40096</v>
      </c>
    </row>
    <row r="395" spans="1:30" x14ac:dyDescent="0.35">
      <c r="A395">
        <v>1396</v>
      </c>
      <c r="B395">
        <v>513</v>
      </c>
      <c r="C395">
        <v>3524</v>
      </c>
      <c r="D395" s="1">
        <v>41031</v>
      </c>
      <c r="E395" t="s">
        <v>77</v>
      </c>
      <c r="F395">
        <v>21</v>
      </c>
      <c r="G395">
        <v>427.32</v>
      </c>
      <c r="H395">
        <v>0</v>
      </c>
      <c r="I395" t="s">
        <v>9</v>
      </c>
      <c r="J395" s="8">
        <v>52.35</v>
      </c>
      <c r="K395" s="8">
        <f>IF(Table3[[#This Row],[Return Status]] = "Returned", 0, Table3[[#This Row],[Profit]])</f>
        <v>52.35</v>
      </c>
      <c r="L395" s="8" t="str">
        <f>IFERROR(VLOOKUP(Table3[[#This Row],[Order ID]],returns[[Order ID]:[Status]],2,FALSE), "")</f>
        <v/>
      </c>
      <c r="M395">
        <v>18.97</v>
      </c>
      <c r="N395">
        <v>9.0299999999999994</v>
      </c>
      <c r="O395" t="s">
        <v>1275</v>
      </c>
      <c r="P395" t="s">
        <v>27</v>
      </c>
      <c r="Q395">
        <v>60110</v>
      </c>
      <c r="R395" t="s">
        <v>28</v>
      </c>
      <c r="S395" t="s">
        <v>1977</v>
      </c>
      <c r="T395" t="e">
        <f>VLOOKUP(Table3[[#This Row],[Region]],managers5[],2,FALSE)</f>
        <v>#N/A</v>
      </c>
      <c r="U395" t="s">
        <v>1958</v>
      </c>
      <c r="V395" t="s">
        <v>1959</v>
      </c>
      <c r="W395" t="s">
        <v>14</v>
      </c>
      <c r="X395" t="s">
        <v>15</v>
      </c>
      <c r="Y395" t="s">
        <v>16</v>
      </c>
      <c r="Z395" t="s">
        <v>30</v>
      </c>
      <c r="AA395" t="s">
        <v>519</v>
      </c>
      <c r="AB395" t="s">
        <v>19</v>
      </c>
      <c r="AC395">
        <v>0.37</v>
      </c>
      <c r="AD395" s="1">
        <v>41032</v>
      </c>
    </row>
    <row r="396" spans="1:30" x14ac:dyDescent="0.35">
      <c r="A396">
        <v>2148</v>
      </c>
      <c r="B396">
        <v>514</v>
      </c>
      <c r="C396">
        <v>3525</v>
      </c>
      <c r="D396" s="1">
        <v>40898</v>
      </c>
      <c r="E396" t="s">
        <v>8</v>
      </c>
      <c r="F396">
        <v>38</v>
      </c>
      <c r="G396">
        <v>115.43</v>
      </c>
      <c r="H396">
        <v>0</v>
      </c>
      <c r="I396" t="s">
        <v>9</v>
      </c>
      <c r="J396" s="8">
        <v>11.41</v>
      </c>
      <c r="K396" s="8">
        <f>IF(Table3[[#This Row],[Return Status]] = "Returned", 0, Table3[[#This Row],[Profit]])</f>
        <v>0</v>
      </c>
      <c r="L396" s="8" t="str">
        <f>IFERROR(VLOOKUP(Table3[[#This Row],[Order ID]],returns[[Order ID]:[Status]],2,FALSE), "")</f>
        <v>Returned</v>
      </c>
      <c r="M396">
        <v>2.78</v>
      </c>
      <c r="N396">
        <v>1.34</v>
      </c>
      <c r="O396" t="s">
        <v>333</v>
      </c>
      <c r="P396" t="s">
        <v>11</v>
      </c>
      <c r="Q396">
        <v>92704</v>
      </c>
      <c r="R396" t="s">
        <v>12</v>
      </c>
      <c r="S396" t="s">
        <v>1976</v>
      </c>
      <c r="T396" t="e">
        <f>VLOOKUP(Table3[[#This Row],[Region]],managers5[],2,FALSE)</f>
        <v>#N/A</v>
      </c>
      <c r="U396" t="s">
        <v>1955</v>
      </c>
      <c r="V396" t="s">
        <v>1959</v>
      </c>
      <c r="W396" t="s">
        <v>14</v>
      </c>
      <c r="X396" t="s">
        <v>24</v>
      </c>
      <c r="Y396" t="s">
        <v>16</v>
      </c>
      <c r="Z396" t="s">
        <v>106</v>
      </c>
      <c r="AA396" t="s">
        <v>387</v>
      </c>
      <c r="AB396" t="s">
        <v>35</v>
      </c>
      <c r="AC396">
        <v>0.45</v>
      </c>
      <c r="AD396" s="1">
        <v>40900</v>
      </c>
    </row>
    <row r="397" spans="1:30" x14ac:dyDescent="0.35">
      <c r="A397">
        <v>3698</v>
      </c>
      <c r="B397">
        <v>515</v>
      </c>
      <c r="C397">
        <v>3526</v>
      </c>
      <c r="D397" s="1">
        <v>40617</v>
      </c>
      <c r="E397" t="s">
        <v>32</v>
      </c>
      <c r="F397">
        <v>20</v>
      </c>
      <c r="G397">
        <v>246.06</v>
      </c>
      <c r="H397">
        <v>0.08</v>
      </c>
      <c r="I397" t="s">
        <v>9</v>
      </c>
      <c r="J397" s="8">
        <v>20.67</v>
      </c>
      <c r="K397" s="8">
        <f>IF(Table3[[#This Row],[Return Status]] = "Returned", 0, Table3[[#This Row],[Profit]])</f>
        <v>20.67</v>
      </c>
      <c r="L397" s="8" t="str">
        <f>IFERROR(VLOOKUP(Table3[[#This Row],[Order ID]],returns[[Order ID]:[Status]],2,FALSE), "")</f>
        <v/>
      </c>
      <c r="M397">
        <v>12.07</v>
      </c>
      <c r="N397">
        <v>6.2</v>
      </c>
      <c r="O397" t="s">
        <v>390</v>
      </c>
      <c r="P397" t="s">
        <v>11</v>
      </c>
      <c r="Q397">
        <v>94513</v>
      </c>
      <c r="R397" t="s">
        <v>12</v>
      </c>
      <c r="S397" t="s">
        <v>1976</v>
      </c>
      <c r="T397" t="e">
        <f>VLOOKUP(Table3[[#This Row],[Region]],managers5[],2,FALSE)</f>
        <v>#N/A</v>
      </c>
      <c r="U397" t="s">
        <v>1955</v>
      </c>
      <c r="V397" t="s">
        <v>1959</v>
      </c>
      <c r="W397" t="s">
        <v>14</v>
      </c>
      <c r="X397" t="s">
        <v>15</v>
      </c>
      <c r="Y397" t="s">
        <v>50</v>
      </c>
      <c r="Z397" t="s">
        <v>61</v>
      </c>
      <c r="AA397" t="s">
        <v>1352</v>
      </c>
      <c r="AB397" t="s">
        <v>35</v>
      </c>
      <c r="AC397">
        <v>0.52</v>
      </c>
      <c r="AD397" s="1">
        <v>40619</v>
      </c>
    </row>
    <row r="398" spans="1:30" x14ac:dyDescent="0.35">
      <c r="A398">
        <v>3165</v>
      </c>
      <c r="B398">
        <v>6548</v>
      </c>
      <c r="C398">
        <v>46565</v>
      </c>
      <c r="D398" s="1">
        <v>40716</v>
      </c>
      <c r="E398" t="s">
        <v>8</v>
      </c>
      <c r="F398">
        <v>16</v>
      </c>
      <c r="G398">
        <v>4691.2700000000004</v>
      </c>
      <c r="H398">
        <v>0.05</v>
      </c>
      <c r="I398" t="s">
        <v>33</v>
      </c>
      <c r="J398" s="8">
        <v>1196.72</v>
      </c>
      <c r="K398" s="8">
        <f>IF(Table3[[#This Row],[Return Status]] = "Returned", 0, Table3[[#This Row],[Profit]])</f>
        <v>1196.72</v>
      </c>
      <c r="L398" s="8" t="str">
        <f>IFERROR(VLOOKUP(Table3[[#This Row],[Order ID]],returns[[Order ID]:[Status]],2,FALSE), "")</f>
        <v/>
      </c>
      <c r="M398">
        <v>300.64999999999998</v>
      </c>
      <c r="N398">
        <v>24.49</v>
      </c>
      <c r="O398" t="s">
        <v>586</v>
      </c>
      <c r="P398" t="s">
        <v>60</v>
      </c>
      <c r="Q398">
        <v>23666</v>
      </c>
      <c r="R398" t="s">
        <v>44</v>
      </c>
      <c r="S398" t="s">
        <v>1978</v>
      </c>
      <c r="T398" t="e">
        <f>VLOOKUP(Table3[[#This Row],[Region]],managers5[],2,FALSE)</f>
        <v>#N/A</v>
      </c>
      <c r="U398" t="s">
        <v>1957</v>
      </c>
      <c r="V398" t="s">
        <v>1959</v>
      </c>
      <c r="W398" t="s">
        <v>14</v>
      </c>
      <c r="X398" t="s">
        <v>24</v>
      </c>
      <c r="Y398" t="s">
        <v>16</v>
      </c>
      <c r="Z398" t="s">
        <v>83</v>
      </c>
      <c r="AA398" t="s">
        <v>234</v>
      </c>
      <c r="AB398" t="s">
        <v>85</v>
      </c>
      <c r="AC398">
        <v>0.52</v>
      </c>
      <c r="AD398" s="1">
        <v>40716</v>
      </c>
    </row>
    <row r="399" spans="1:30" x14ac:dyDescent="0.35">
      <c r="A399">
        <v>5394</v>
      </c>
      <c r="B399">
        <v>1006</v>
      </c>
      <c r="C399">
        <v>7335</v>
      </c>
      <c r="D399" s="1">
        <v>40327</v>
      </c>
      <c r="E399" t="s">
        <v>32</v>
      </c>
      <c r="F399">
        <v>43</v>
      </c>
      <c r="G399">
        <v>3681.7494999999999</v>
      </c>
      <c r="H399">
        <v>0.01</v>
      </c>
      <c r="I399" t="s">
        <v>9</v>
      </c>
      <c r="J399" s="8">
        <v>1196.442</v>
      </c>
      <c r="K399" s="8">
        <f>IF(Table3[[#This Row],[Return Status]] = "Returned", 0, Table3[[#This Row],[Profit]])</f>
        <v>1196.442</v>
      </c>
      <c r="L399" s="8" t="str">
        <f>IFERROR(VLOOKUP(Table3[[#This Row],[Order ID]],returns[[Order ID]:[Status]],2,FALSE), "")</f>
        <v/>
      </c>
      <c r="M399">
        <v>95.99</v>
      </c>
      <c r="N399">
        <v>4.9000000000000004</v>
      </c>
      <c r="O399" t="s">
        <v>1903</v>
      </c>
      <c r="P399" t="s">
        <v>120</v>
      </c>
      <c r="Q399">
        <v>33801</v>
      </c>
      <c r="R399" t="s">
        <v>56</v>
      </c>
      <c r="S399" t="s">
        <v>1978</v>
      </c>
      <c r="T399" t="e">
        <f>VLOOKUP(Table3[[#This Row],[Region]],managers5[],2,FALSE)</f>
        <v>#N/A</v>
      </c>
      <c r="U399" t="s">
        <v>1957</v>
      </c>
      <c r="V399" t="s">
        <v>1959</v>
      </c>
      <c r="W399" t="s">
        <v>14</v>
      </c>
      <c r="X399" t="s">
        <v>71</v>
      </c>
      <c r="Y399" t="s">
        <v>46</v>
      </c>
      <c r="Z399" t="s">
        <v>86</v>
      </c>
      <c r="AA399" t="s">
        <v>1669</v>
      </c>
      <c r="AB399" t="s">
        <v>19</v>
      </c>
      <c r="AC399">
        <v>0.56000000000000005</v>
      </c>
      <c r="AD399" s="2">
        <v>40332</v>
      </c>
    </row>
    <row r="400" spans="1:30" x14ac:dyDescent="0.35">
      <c r="A400">
        <v>519</v>
      </c>
      <c r="B400">
        <v>518</v>
      </c>
      <c r="C400">
        <v>3556</v>
      </c>
      <c r="D400" s="1">
        <v>41174</v>
      </c>
      <c r="E400" t="s">
        <v>8</v>
      </c>
      <c r="F400">
        <v>48</v>
      </c>
      <c r="G400">
        <v>269.37</v>
      </c>
      <c r="H400">
        <v>0.05</v>
      </c>
      <c r="I400" t="s">
        <v>9</v>
      </c>
      <c r="J400" s="8">
        <v>-103.54600000000001</v>
      </c>
      <c r="K400" s="8">
        <f>IF(Table3[[#This Row],[Return Status]] = "Returned", 0, Table3[[#This Row],[Profit]])</f>
        <v>-103.54600000000001</v>
      </c>
      <c r="L400" s="8" t="str">
        <f>IFERROR(VLOOKUP(Table3[[#This Row],[Order ID]],returns[[Order ID]:[Status]],2,FALSE), "")</f>
        <v/>
      </c>
      <c r="M400">
        <v>5.74</v>
      </c>
      <c r="N400">
        <v>5.01</v>
      </c>
      <c r="O400" t="s">
        <v>727</v>
      </c>
      <c r="P400" t="s">
        <v>134</v>
      </c>
      <c r="Q400">
        <v>2703</v>
      </c>
      <c r="R400" t="s">
        <v>135</v>
      </c>
      <c r="S400" t="s">
        <v>1979</v>
      </c>
      <c r="T400" t="e">
        <f>VLOOKUP(Table3[[#This Row],[Region]],managers5[],2,FALSE)</f>
        <v>#N/A</v>
      </c>
      <c r="U400" t="s">
        <v>1956</v>
      </c>
      <c r="W400" t="s">
        <v>14</v>
      </c>
      <c r="X400" t="s">
        <v>24</v>
      </c>
      <c r="Y400" t="s">
        <v>16</v>
      </c>
      <c r="Z400" t="s">
        <v>17</v>
      </c>
      <c r="AA400" t="s">
        <v>176</v>
      </c>
      <c r="AB400" t="s">
        <v>19</v>
      </c>
      <c r="AC400">
        <v>0.39</v>
      </c>
      <c r="AD400" s="1">
        <v>41177</v>
      </c>
    </row>
    <row r="401" spans="1:30" x14ac:dyDescent="0.35">
      <c r="A401">
        <v>540</v>
      </c>
      <c r="B401">
        <v>519</v>
      </c>
      <c r="C401">
        <v>3556</v>
      </c>
      <c r="D401" s="1">
        <v>41174</v>
      </c>
      <c r="E401" t="s">
        <v>8</v>
      </c>
      <c r="F401">
        <v>41</v>
      </c>
      <c r="G401">
        <v>4933.99</v>
      </c>
      <c r="H401">
        <v>0.1</v>
      </c>
      <c r="I401" t="s">
        <v>9</v>
      </c>
      <c r="J401" s="8">
        <v>1161.8900000000001</v>
      </c>
      <c r="K401" s="8">
        <f>IF(Table3[[#This Row],[Return Status]] = "Returned", 0, Table3[[#This Row],[Profit]])</f>
        <v>1161.8900000000001</v>
      </c>
      <c r="L401" s="8" t="str">
        <f>IFERROR(VLOOKUP(Table3[[#This Row],[Order ID]],returns[[Order ID]:[Status]],2,FALSE), "")</f>
        <v/>
      </c>
      <c r="M401">
        <v>128.24</v>
      </c>
      <c r="N401">
        <v>12.65</v>
      </c>
      <c r="O401" t="s">
        <v>727</v>
      </c>
      <c r="P401" t="s">
        <v>131</v>
      </c>
      <c r="Q401">
        <v>4072</v>
      </c>
      <c r="R401" t="s">
        <v>132</v>
      </c>
      <c r="S401" t="s">
        <v>1979</v>
      </c>
      <c r="T401" t="e">
        <f>VLOOKUP(Table3[[#This Row],[Region]],managers5[],2,FALSE)</f>
        <v>#N/A</v>
      </c>
      <c r="U401" t="s">
        <v>1956</v>
      </c>
      <c r="W401" t="s">
        <v>14</v>
      </c>
      <c r="X401" t="s">
        <v>24</v>
      </c>
      <c r="Y401" t="s">
        <v>50</v>
      </c>
      <c r="Z401" t="s">
        <v>72</v>
      </c>
      <c r="AA401" t="s">
        <v>595</v>
      </c>
      <c r="AB401" t="s">
        <v>69</v>
      </c>
      <c r="AD401" s="1">
        <v>41174</v>
      </c>
    </row>
    <row r="402" spans="1:30" x14ac:dyDescent="0.35">
      <c r="A402">
        <v>357</v>
      </c>
      <c r="B402">
        <v>520</v>
      </c>
      <c r="C402">
        <v>3559</v>
      </c>
      <c r="D402" s="1">
        <v>41205</v>
      </c>
      <c r="E402" t="s">
        <v>20</v>
      </c>
      <c r="F402">
        <v>34</v>
      </c>
      <c r="G402">
        <v>136.66999999999999</v>
      </c>
      <c r="H402">
        <v>7.0000000000000007E-2</v>
      </c>
      <c r="I402" t="s">
        <v>33</v>
      </c>
      <c r="J402" s="8">
        <v>-117.92100000000001</v>
      </c>
      <c r="K402" s="8">
        <f>IF(Table3[[#This Row],[Return Status]] = "Returned", 0, Table3[[#This Row],[Profit]])</f>
        <v>-117.92100000000001</v>
      </c>
      <c r="L402" s="8" t="str">
        <f>IFERROR(VLOOKUP(Table3[[#This Row],[Order ID]],returns[[Order ID]:[Status]],2,FALSE), "")</f>
        <v/>
      </c>
      <c r="M402">
        <v>3.81</v>
      </c>
      <c r="N402">
        <v>5.44</v>
      </c>
      <c r="O402" t="s">
        <v>87</v>
      </c>
      <c r="P402" t="s">
        <v>37</v>
      </c>
      <c r="Q402">
        <v>10550</v>
      </c>
      <c r="R402" t="s">
        <v>37</v>
      </c>
      <c r="S402" t="s">
        <v>1979</v>
      </c>
      <c r="T402" t="e">
        <f>VLOOKUP(Table3[[#This Row],[Region]],managers5[],2,FALSE)</f>
        <v>#N/A</v>
      </c>
      <c r="U402" t="s">
        <v>1956</v>
      </c>
      <c r="W402" t="s">
        <v>14</v>
      </c>
      <c r="X402" t="s">
        <v>71</v>
      </c>
      <c r="Y402" t="s">
        <v>16</v>
      </c>
      <c r="Z402" t="s">
        <v>17</v>
      </c>
      <c r="AA402" t="s">
        <v>277</v>
      </c>
      <c r="AB402" t="s">
        <v>19</v>
      </c>
      <c r="AC402">
        <v>0.36</v>
      </c>
      <c r="AD402" s="1">
        <v>41206</v>
      </c>
    </row>
    <row r="403" spans="1:30" x14ac:dyDescent="0.35">
      <c r="A403">
        <v>4275</v>
      </c>
      <c r="B403">
        <v>524</v>
      </c>
      <c r="C403">
        <v>3586</v>
      </c>
      <c r="D403" s="1">
        <v>40516</v>
      </c>
      <c r="E403" t="s">
        <v>77</v>
      </c>
      <c r="F403">
        <v>31</v>
      </c>
      <c r="G403">
        <v>461.1</v>
      </c>
      <c r="H403">
        <v>0.05</v>
      </c>
      <c r="I403" t="s">
        <v>9</v>
      </c>
      <c r="J403" s="8">
        <v>116.96</v>
      </c>
      <c r="K403" s="8">
        <f>IF(Table3[[#This Row],[Return Status]] = "Returned", 0, Table3[[#This Row],[Profit]])</f>
        <v>116.96</v>
      </c>
      <c r="L403" s="8" t="str">
        <f>IFERROR(VLOOKUP(Table3[[#This Row],[Order ID]],returns[[Order ID]:[Status]],2,FALSE), "")</f>
        <v/>
      </c>
      <c r="M403">
        <v>14.34</v>
      </c>
      <c r="N403">
        <v>5</v>
      </c>
      <c r="O403" t="s">
        <v>1856</v>
      </c>
      <c r="P403" t="s">
        <v>37</v>
      </c>
      <c r="Q403">
        <v>12047</v>
      </c>
      <c r="R403" t="s">
        <v>37</v>
      </c>
      <c r="S403" t="s">
        <v>1979</v>
      </c>
      <c r="T403" t="e">
        <f>VLOOKUP(Table3[[#This Row],[Region]],managers5[],2,FALSE)</f>
        <v>#N/A</v>
      </c>
      <c r="U403" t="s">
        <v>1956</v>
      </c>
      <c r="W403" t="s">
        <v>14</v>
      </c>
      <c r="X403" t="s">
        <v>24</v>
      </c>
      <c r="Y403" t="s">
        <v>50</v>
      </c>
      <c r="Z403" t="s">
        <v>61</v>
      </c>
      <c r="AA403" t="s">
        <v>302</v>
      </c>
      <c r="AB403" t="s">
        <v>109</v>
      </c>
      <c r="AC403">
        <v>0.49</v>
      </c>
      <c r="AD403" s="2">
        <v>40518</v>
      </c>
    </row>
    <row r="404" spans="1:30" x14ac:dyDescent="0.35">
      <c r="A404">
        <v>4282</v>
      </c>
      <c r="B404">
        <v>523</v>
      </c>
      <c r="C404">
        <v>3586</v>
      </c>
      <c r="D404" s="1">
        <v>40516</v>
      </c>
      <c r="E404" t="s">
        <v>77</v>
      </c>
      <c r="F404">
        <v>32</v>
      </c>
      <c r="G404">
        <v>383.57</v>
      </c>
      <c r="H404">
        <v>0.06</v>
      </c>
      <c r="I404" t="s">
        <v>9</v>
      </c>
      <c r="J404" s="8">
        <v>70.510000000000005</v>
      </c>
      <c r="K404" s="8">
        <f>IF(Table3[[#This Row],[Return Status]] = "Returned", 0, Table3[[#This Row],[Profit]])</f>
        <v>70.510000000000005</v>
      </c>
      <c r="L404" s="8" t="str">
        <f>IFERROR(VLOOKUP(Table3[[#This Row],[Order ID]],returns[[Order ID]:[Status]],2,FALSE), "")</f>
        <v/>
      </c>
      <c r="M404">
        <v>12.58</v>
      </c>
      <c r="N404">
        <v>5.16</v>
      </c>
      <c r="O404" t="s">
        <v>1856</v>
      </c>
      <c r="P404" t="s">
        <v>37</v>
      </c>
      <c r="Q404">
        <v>12047</v>
      </c>
      <c r="R404" t="s">
        <v>37</v>
      </c>
      <c r="S404" t="s">
        <v>1979</v>
      </c>
      <c r="T404" t="e">
        <f>VLOOKUP(Table3[[#This Row],[Region]],managers5[],2,FALSE)</f>
        <v>#N/A</v>
      </c>
      <c r="U404" t="s">
        <v>1956</v>
      </c>
      <c r="W404" t="s">
        <v>14</v>
      </c>
      <c r="X404" t="s">
        <v>24</v>
      </c>
      <c r="Y404" t="s">
        <v>50</v>
      </c>
      <c r="Z404" t="s">
        <v>61</v>
      </c>
      <c r="AA404" t="s">
        <v>1182</v>
      </c>
      <c r="AB404" t="s">
        <v>19</v>
      </c>
      <c r="AC404">
        <v>0.43</v>
      </c>
      <c r="AD404" s="2">
        <v>40517</v>
      </c>
    </row>
    <row r="405" spans="1:30" x14ac:dyDescent="0.35">
      <c r="A405">
        <v>1903</v>
      </c>
      <c r="B405">
        <v>3424</v>
      </c>
      <c r="C405">
        <v>24448</v>
      </c>
      <c r="D405" s="1">
        <v>40945</v>
      </c>
      <c r="E405" t="s">
        <v>77</v>
      </c>
      <c r="F405">
        <v>46</v>
      </c>
      <c r="G405">
        <v>11036.16</v>
      </c>
      <c r="H405">
        <v>0.05</v>
      </c>
      <c r="I405" t="s">
        <v>49</v>
      </c>
      <c r="J405" s="8">
        <v>1187.8</v>
      </c>
      <c r="K405" s="8">
        <f>IF(Table3[[#This Row],[Return Status]] = "Returned", 0, Table3[[#This Row],[Profit]])</f>
        <v>1187.8</v>
      </c>
      <c r="L405" s="8" t="str">
        <f>IFERROR(VLOOKUP(Table3[[#This Row],[Order ID]],returns[[Order ID]:[Status]],2,FALSE), "")</f>
        <v/>
      </c>
      <c r="M405">
        <v>236.97</v>
      </c>
      <c r="N405">
        <v>59.24</v>
      </c>
      <c r="O405" t="s">
        <v>271</v>
      </c>
      <c r="P405" t="s">
        <v>331</v>
      </c>
      <c r="Q405">
        <v>32601</v>
      </c>
      <c r="R405" t="s">
        <v>56</v>
      </c>
      <c r="S405" t="s">
        <v>1978</v>
      </c>
      <c r="T405" t="e">
        <f>VLOOKUP(Table3[[#This Row],[Region]],managers5[],2,FALSE)</f>
        <v>#N/A</v>
      </c>
      <c r="U405" t="s">
        <v>1957</v>
      </c>
      <c r="V405" t="s">
        <v>1959</v>
      </c>
      <c r="W405" t="s">
        <v>14</v>
      </c>
      <c r="X405" t="s">
        <v>71</v>
      </c>
      <c r="Y405" t="s">
        <v>50</v>
      </c>
      <c r="Z405" t="s">
        <v>51</v>
      </c>
      <c r="AA405" t="s">
        <v>848</v>
      </c>
      <c r="AB405" t="s">
        <v>53</v>
      </c>
      <c r="AC405">
        <v>0.61</v>
      </c>
      <c r="AD405" s="1">
        <v>40947</v>
      </c>
    </row>
    <row r="406" spans="1:30" x14ac:dyDescent="0.35">
      <c r="A406">
        <v>2830</v>
      </c>
      <c r="B406">
        <v>4000</v>
      </c>
      <c r="C406">
        <v>28545</v>
      </c>
      <c r="D406" s="1">
        <v>40778</v>
      </c>
      <c r="E406" t="s">
        <v>77</v>
      </c>
      <c r="F406">
        <v>15</v>
      </c>
      <c r="G406">
        <v>5296.19</v>
      </c>
      <c r="H406">
        <v>0.1</v>
      </c>
      <c r="I406" t="s">
        <v>9</v>
      </c>
      <c r="J406" s="8">
        <v>1164.05</v>
      </c>
      <c r="K406" s="8">
        <f>IF(Table3[[#This Row],[Return Status]] = "Returned", 0, Table3[[#This Row],[Profit]])</f>
        <v>1164.05</v>
      </c>
      <c r="L406" s="8" t="str">
        <f>IFERROR(VLOOKUP(Table3[[#This Row],[Order ID]],returns[[Order ID]:[Status]],2,FALSE), "")</f>
        <v/>
      </c>
      <c r="M406">
        <v>363.25</v>
      </c>
      <c r="N406">
        <v>19.989999999999998</v>
      </c>
      <c r="O406" t="s">
        <v>602</v>
      </c>
      <c r="P406" t="s">
        <v>43</v>
      </c>
      <c r="Q406">
        <v>29611</v>
      </c>
      <c r="R406" t="s">
        <v>44</v>
      </c>
      <c r="S406" t="s">
        <v>1978</v>
      </c>
      <c r="T406" t="e">
        <f>VLOOKUP(Table3[[#This Row],[Region]],managers5[],2,FALSE)</f>
        <v>#N/A</v>
      </c>
      <c r="U406" t="s">
        <v>1957</v>
      </c>
      <c r="V406" t="s">
        <v>1959</v>
      </c>
      <c r="W406" t="s">
        <v>14</v>
      </c>
      <c r="X406" t="s">
        <v>24</v>
      </c>
      <c r="Y406" t="s">
        <v>16</v>
      </c>
      <c r="Z406" t="s">
        <v>83</v>
      </c>
      <c r="AA406" t="s">
        <v>200</v>
      </c>
      <c r="AB406" t="s">
        <v>19</v>
      </c>
      <c r="AC406">
        <v>0.56999999999999995</v>
      </c>
      <c r="AD406" s="1">
        <v>40779</v>
      </c>
    </row>
    <row r="407" spans="1:30" x14ac:dyDescent="0.35">
      <c r="A407">
        <v>3504</v>
      </c>
      <c r="B407">
        <v>1421</v>
      </c>
      <c r="C407">
        <v>10308</v>
      </c>
      <c r="D407" s="1">
        <v>40653</v>
      </c>
      <c r="E407" t="s">
        <v>77</v>
      </c>
      <c r="F407">
        <v>40</v>
      </c>
      <c r="G407">
        <v>5554.0360000000001</v>
      </c>
      <c r="H407">
        <v>0.09</v>
      </c>
      <c r="I407" t="s">
        <v>9</v>
      </c>
      <c r="J407" s="8">
        <v>1153.836</v>
      </c>
      <c r="K407" s="8">
        <f>IF(Table3[[#This Row],[Return Status]] = "Returned", 0, Table3[[#This Row],[Profit]])</f>
        <v>1153.836</v>
      </c>
      <c r="L407" s="8" t="str">
        <f>IFERROR(VLOOKUP(Table3[[#This Row],[Order ID]],returns[[Order ID]:[Status]],2,FALSE), "")</f>
        <v/>
      </c>
      <c r="M407">
        <v>175.99</v>
      </c>
      <c r="N407">
        <v>8.99</v>
      </c>
      <c r="O407" t="s">
        <v>615</v>
      </c>
      <c r="P407" t="s">
        <v>43</v>
      </c>
      <c r="Q407">
        <v>27514</v>
      </c>
      <c r="R407" t="s">
        <v>44</v>
      </c>
      <c r="S407" t="s">
        <v>1978</v>
      </c>
      <c r="T407" t="e">
        <f>VLOOKUP(Table3[[#This Row],[Region]],managers5[],2,FALSE)</f>
        <v>#N/A</v>
      </c>
      <c r="U407" t="s">
        <v>1957</v>
      </c>
      <c r="V407" t="s">
        <v>1959</v>
      </c>
      <c r="W407" t="s">
        <v>14</v>
      </c>
      <c r="X407" t="s">
        <v>15</v>
      </c>
      <c r="Y407" t="s">
        <v>46</v>
      </c>
      <c r="Z407" t="s">
        <v>86</v>
      </c>
      <c r="AA407">
        <v>2180</v>
      </c>
      <c r="AB407" t="s">
        <v>19</v>
      </c>
      <c r="AC407">
        <v>0.56999999999999995</v>
      </c>
      <c r="AD407" s="1">
        <v>40655</v>
      </c>
    </row>
    <row r="408" spans="1:30" x14ac:dyDescent="0.35">
      <c r="A408">
        <v>7209</v>
      </c>
      <c r="B408">
        <v>2663</v>
      </c>
      <c r="C408">
        <v>19232</v>
      </c>
      <c r="D408" s="1">
        <v>40006</v>
      </c>
      <c r="E408" t="s">
        <v>32</v>
      </c>
      <c r="F408">
        <v>28</v>
      </c>
      <c r="G408">
        <v>7157.16</v>
      </c>
      <c r="H408">
        <v>0.09</v>
      </c>
      <c r="I408" t="s">
        <v>49</v>
      </c>
      <c r="J408" s="8">
        <v>1150.33</v>
      </c>
      <c r="K408" s="8">
        <f>IF(Table3[[#This Row],[Return Status]] = "Returned", 0, Table3[[#This Row],[Profit]])</f>
        <v>1150.33</v>
      </c>
      <c r="L408" s="8" t="str">
        <f>IFERROR(VLOOKUP(Table3[[#This Row],[Order ID]],returns[[Order ID]:[Status]],2,FALSE), "")</f>
        <v/>
      </c>
      <c r="M408">
        <v>260.98</v>
      </c>
      <c r="N408">
        <v>41.91</v>
      </c>
      <c r="O408" t="s">
        <v>340</v>
      </c>
      <c r="P408" t="s">
        <v>43</v>
      </c>
      <c r="Q408">
        <v>37174</v>
      </c>
      <c r="R408" t="s">
        <v>44</v>
      </c>
      <c r="S408" t="s">
        <v>1978</v>
      </c>
      <c r="T408" t="e">
        <f>VLOOKUP(Table3[[#This Row],[Region]],managers5[],2,FALSE)</f>
        <v>#N/A</v>
      </c>
      <c r="U408" t="s">
        <v>1957</v>
      </c>
      <c r="V408" t="s">
        <v>1959</v>
      </c>
      <c r="W408" t="s">
        <v>14</v>
      </c>
      <c r="X408" t="s">
        <v>15</v>
      </c>
      <c r="Y408" t="s">
        <v>50</v>
      </c>
      <c r="Z408" t="s">
        <v>219</v>
      </c>
      <c r="AA408" t="s">
        <v>1274</v>
      </c>
      <c r="AB408" t="s">
        <v>53</v>
      </c>
      <c r="AC408">
        <v>0.59</v>
      </c>
      <c r="AD408" s="2">
        <v>40013</v>
      </c>
    </row>
    <row r="409" spans="1:30" x14ac:dyDescent="0.35">
      <c r="A409">
        <v>7505</v>
      </c>
      <c r="B409">
        <v>529</v>
      </c>
      <c r="C409">
        <v>3589</v>
      </c>
      <c r="D409" s="1">
        <v>39958</v>
      </c>
      <c r="E409" t="s">
        <v>77</v>
      </c>
      <c r="F409">
        <v>23</v>
      </c>
      <c r="G409">
        <v>72.930000000000007</v>
      </c>
      <c r="H409">
        <v>0.01</v>
      </c>
      <c r="I409" t="s">
        <v>9</v>
      </c>
      <c r="J409" s="8">
        <v>28.55</v>
      </c>
      <c r="K409" s="8">
        <f>IF(Table3[[#This Row],[Return Status]] = "Returned", 0, Table3[[#This Row],[Profit]])</f>
        <v>0</v>
      </c>
      <c r="L409" s="8" t="str">
        <f>IFERROR(VLOOKUP(Table3[[#This Row],[Order ID]],returns[[Order ID]:[Status]],2,FALSE), "")</f>
        <v>Returned</v>
      </c>
      <c r="M409">
        <v>3.15</v>
      </c>
      <c r="N409">
        <v>0.49</v>
      </c>
      <c r="O409" t="s">
        <v>1100</v>
      </c>
      <c r="P409" t="s">
        <v>131</v>
      </c>
      <c r="Q409">
        <v>4038</v>
      </c>
      <c r="R409" t="s">
        <v>132</v>
      </c>
      <c r="S409" t="s">
        <v>1979</v>
      </c>
      <c r="T409" t="e">
        <f>VLOOKUP(Table3[[#This Row],[Region]],managers5[],2,FALSE)</f>
        <v>#N/A</v>
      </c>
      <c r="U409" t="s">
        <v>1956</v>
      </c>
      <c r="W409" t="s">
        <v>14</v>
      </c>
      <c r="X409" t="s">
        <v>24</v>
      </c>
      <c r="Y409" t="s">
        <v>16</v>
      </c>
      <c r="Z409" t="s">
        <v>99</v>
      </c>
      <c r="AA409" t="s">
        <v>661</v>
      </c>
      <c r="AB409" t="s">
        <v>19</v>
      </c>
      <c r="AC409">
        <v>0.37</v>
      </c>
      <c r="AD409" s="2">
        <v>39960</v>
      </c>
    </row>
    <row r="410" spans="1:30" x14ac:dyDescent="0.35">
      <c r="A410">
        <v>4253</v>
      </c>
      <c r="B410">
        <v>530</v>
      </c>
      <c r="C410">
        <v>3591</v>
      </c>
      <c r="D410" s="1">
        <v>40519</v>
      </c>
      <c r="E410" t="s">
        <v>20</v>
      </c>
      <c r="F410">
        <v>3</v>
      </c>
      <c r="G410">
        <v>321.57</v>
      </c>
      <c r="H410">
        <v>0.01</v>
      </c>
      <c r="I410" t="s">
        <v>49</v>
      </c>
      <c r="J410" s="8">
        <v>-100.05</v>
      </c>
      <c r="K410" s="8">
        <f>IF(Table3[[#This Row],[Return Status]] = "Returned", 0, Table3[[#This Row],[Profit]])</f>
        <v>-100.05</v>
      </c>
      <c r="L410" s="8" t="str">
        <f>IFERROR(VLOOKUP(Table3[[#This Row],[Order ID]],returns[[Order ID]:[Status]],2,FALSE), "")</f>
        <v/>
      </c>
      <c r="M410">
        <v>100.98</v>
      </c>
      <c r="N410">
        <v>15.66</v>
      </c>
      <c r="O410" t="s">
        <v>1854</v>
      </c>
      <c r="P410" t="s">
        <v>37</v>
      </c>
      <c r="Q410">
        <v>44117</v>
      </c>
      <c r="R410" t="s">
        <v>37</v>
      </c>
      <c r="S410" t="s">
        <v>1979</v>
      </c>
      <c r="T410" t="e">
        <f>VLOOKUP(Table3[[#This Row],[Region]],managers5[],2,FALSE)</f>
        <v>#N/A</v>
      </c>
      <c r="U410" t="s">
        <v>1956</v>
      </c>
      <c r="W410" t="s">
        <v>14</v>
      </c>
      <c r="X410" t="s">
        <v>15</v>
      </c>
      <c r="Y410" t="s">
        <v>16</v>
      </c>
      <c r="Z410" t="s">
        <v>83</v>
      </c>
      <c r="AA410" t="s">
        <v>516</v>
      </c>
      <c r="AB410" t="s">
        <v>74</v>
      </c>
      <c r="AC410">
        <v>0.56999999999999995</v>
      </c>
      <c r="AD410" s="2">
        <v>40521</v>
      </c>
    </row>
    <row r="411" spans="1:30" x14ac:dyDescent="0.35">
      <c r="A411">
        <v>4261</v>
      </c>
      <c r="B411">
        <v>531</v>
      </c>
      <c r="C411">
        <v>3591</v>
      </c>
      <c r="D411" s="1">
        <v>40519</v>
      </c>
      <c r="E411" t="s">
        <v>20</v>
      </c>
      <c r="F411">
        <v>12</v>
      </c>
      <c r="G411">
        <v>1085.1600000000001</v>
      </c>
      <c r="H411">
        <v>0.08</v>
      </c>
      <c r="I411" t="s">
        <v>49</v>
      </c>
      <c r="J411" s="8">
        <v>-311.54000000000002</v>
      </c>
      <c r="K411" s="8">
        <f>IF(Table3[[#This Row],[Return Status]] = "Returned", 0, Table3[[#This Row],[Profit]])</f>
        <v>-311.54000000000002</v>
      </c>
      <c r="L411" s="8" t="str">
        <f>IFERROR(VLOOKUP(Table3[[#This Row],[Order ID]],returns[[Order ID]:[Status]],2,FALSE), "")</f>
        <v/>
      </c>
      <c r="M411">
        <v>89.99</v>
      </c>
      <c r="N411">
        <v>42</v>
      </c>
      <c r="O411" t="s">
        <v>1854</v>
      </c>
      <c r="P411" t="s">
        <v>37</v>
      </c>
      <c r="Q411">
        <v>44117</v>
      </c>
      <c r="R411" t="s">
        <v>37</v>
      </c>
      <c r="S411" t="s">
        <v>1979</v>
      </c>
      <c r="T411" t="e">
        <f>VLOOKUP(Table3[[#This Row],[Region]],managers5[],2,FALSE)</f>
        <v>#N/A</v>
      </c>
      <c r="U411" t="s">
        <v>1956</v>
      </c>
      <c r="W411" t="s">
        <v>14</v>
      </c>
      <c r="X411" t="s">
        <v>15</v>
      </c>
      <c r="Y411" t="s">
        <v>50</v>
      </c>
      <c r="Z411" t="s">
        <v>72</v>
      </c>
      <c r="AA411" t="s">
        <v>305</v>
      </c>
      <c r="AB411" t="s">
        <v>74</v>
      </c>
      <c r="AC411">
        <v>0.66</v>
      </c>
      <c r="AD411" s="2">
        <v>40520</v>
      </c>
    </row>
    <row r="412" spans="1:30" x14ac:dyDescent="0.35">
      <c r="A412">
        <v>5574</v>
      </c>
      <c r="B412">
        <v>532</v>
      </c>
      <c r="C412">
        <v>3621</v>
      </c>
      <c r="D412" s="1">
        <v>40303</v>
      </c>
      <c r="E412" t="s">
        <v>20</v>
      </c>
      <c r="F412">
        <v>14</v>
      </c>
      <c r="G412">
        <v>83.87</v>
      </c>
      <c r="H412">
        <v>0.06</v>
      </c>
      <c r="I412" t="s">
        <v>9</v>
      </c>
      <c r="J412" s="8">
        <v>-28.83</v>
      </c>
      <c r="K412" s="8">
        <f>IF(Table3[[#This Row],[Return Status]] = "Returned", 0, Table3[[#This Row],[Profit]])</f>
        <v>-28.83</v>
      </c>
      <c r="L412" s="8" t="str">
        <f>IFERROR(VLOOKUP(Table3[[#This Row],[Order ID]],returns[[Order ID]:[Status]],2,FALSE), "")</f>
        <v/>
      </c>
      <c r="M412">
        <v>5.58</v>
      </c>
      <c r="N412">
        <v>5.3</v>
      </c>
      <c r="O412" t="s">
        <v>1211</v>
      </c>
      <c r="P412" t="s">
        <v>11</v>
      </c>
      <c r="Q412">
        <v>92646</v>
      </c>
      <c r="R412" t="s">
        <v>12</v>
      </c>
      <c r="S412" t="s">
        <v>1976</v>
      </c>
      <c r="T412" t="e">
        <f>VLOOKUP(Table3[[#This Row],[Region]],managers5[],2,FALSE)</f>
        <v>#N/A</v>
      </c>
      <c r="U412" t="s">
        <v>1955</v>
      </c>
      <c r="V412" t="s">
        <v>1959</v>
      </c>
      <c r="W412" t="s">
        <v>14</v>
      </c>
      <c r="X412" t="s">
        <v>15</v>
      </c>
      <c r="Y412" t="s">
        <v>16</v>
      </c>
      <c r="Z412" t="s">
        <v>168</v>
      </c>
      <c r="AA412" t="s">
        <v>221</v>
      </c>
      <c r="AB412" t="s">
        <v>19</v>
      </c>
      <c r="AC412">
        <v>0.35</v>
      </c>
      <c r="AD412" s="2">
        <v>40304</v>
      </c>
    </row>
    <row r="413" spans="1:30" x14ac:dyDescent="0.35">
      <c r="A413">
        <v>435</v>
      </c>
      <c r="B413">
        <v>4742</v>
      </c>
      <c r="C413">
        <v>33731</v>
      </c>
      <c r="D413" s="1">
        <v>41190</v>
      </c>
      <c r="E413" t="s">
        <v>77</v>
      </c>
      <c r="F413">
        <v>27</v>
      </c>
      <c r="G413">
        <v>8213.3700000000008</v>
      </c>
      <c r="H413">
        <v>0.02</v>
      </c>
      <c r="I413" t="s">
        <v>49</v>
      </c>
      <c r="J413" s="8">
        <v>1148.8800000000001</v>
      </c>
      <c r="K413" s="8">
        <f>IF(Table3[[#This Row],[Return Status]] = "Returned", 0, Table3[[#This Row],[Profit]])</f>
        <v>1148.8800000000001</v>
      </c>
      <c r="L413" s="8" t="str">
        <f>IFERROR(VLOOKUP(Table3[[#This Row],[Order ID]],returns[[Order ID]:[Status]],2,FALSE), "")</f>
        <v/>
      </c>
      <c r="M413">
        <v>284.98</v>
      </c>
      <c r="N413">
        <v>69.55</v>
      </c>
      <c r="O413" t="s">
        <v>223</v>
      </c>
      <c r="P413" t="s">
        <v>43</v>
      </c>
      <c r="Q413">
        <v>27534</v>
      </c>
      <c r="R413" t="s">
        <v>44</v>
      </c>
      <c r="S413" t="s">
        <v>1978</v>
      </c>
      <c r="T413" t="e">
        <f>VLOOKUP(Table3[[#This Row],[Region]],managers5[],2,FALSE)</f>
        <v>#N/A</v>
      </c>
      <c r="U413" t="s">
        <v>1957</v>
      </c>
      <c r="V413" t="s">
        <v>1959</v>
      </c>
      <c r="W413" t="s">
        <v>14</v>
      </c>
      <c r="X413" t="s">
        <v>71</v>
      </c>
      <c r="Y413" t="s">
        <v>50</v>
      </c>
      <c r="Z413" t="s">
        <v>72</v>
      </c>
      <c r="AA413" t="s">
        <v>295</v>
      </c>
      <c r="AB413" t="s">
        <v>74</v>
      </c>
      <c r="AC413">
        <v>0.6</v>
      </c>
      <c r="AD413" s="1">
        <v>41191</v>
      </c>
    </row>
    <row r="414" spans="1:30" x14ac:dyDescent="0.35">
      <c r="A414">
        <v>7237</v>
      </c>
      <c r="B414">
        <v>537</v>
      </c>
      <c r="C414">
        <v>3649</v>
      </c>
      <c r="D414" s="1">
        <v>39999</v>
      </c>
      <c r="E414" t="s">
        <v>32</v>
      </c>
      <c r="F414">
        <v>26</v>
      </c>
      <c r="G414">
        <v>75.599999999999994</v>
      </c>
      <c r="H414">
        <v>0.06</v>
      </c>
      <c r="I414" t="s">
        <v>9</v>
      </c>
      <c r="J414" s="8">
        <v>17.14</v>
      </c>
      <c r="K414" s="8">
        <f>IF(Table3[[#This Row],[Return Status]] = "Returned", 0, Table3[[#This Row],[Profit]])</f>
        <v>17.14</v>
      </c>
      <c r="L414" s="8" t="str">
        <f>IFERROR(VLOOKUP(Table3[[#This Row],[Order ID]],returns[[Order ID]:[Status]],2,FALSE), "")</f>
        <v/>
      </c>
      <c r="M414">
        <v>2.88</v>
      </c>
      <c r="N414">
        <v>0.99</v>
      </c>
      <c r="O414" t="s">
        <v>105</v>
      </c>
      <c r="P414" t="s">
        <v>11</v>
      </c>
      <c r="Q414">
        <v>94024</v>
      </c>
      <c r="R414" t="s">
        <v>12</v>
      </c>
      <c r="S414" t="s">
        <v>1976</v>
      </c>
      <c r="T414" t="e">
        <f>VLOOKUP(Table3[[#This Row],[Region]],managers5[],2,FALSE)</f>
        <v>#N/A</v>
      </c>
      <c r="U414" t="s">
        <v>1955</v>
      </c>
      <c r="V414" t="s">
        <v>1959</v>
      </c>
      <c r="W414" t="s">
        <v>14</v>
      </c>
      <c r="X414" t="s">
        <v>24</v>
      </c>
      <c r="Y414" t="s">
        <v>16</v>
      </c>
      <c r="Z414" t="s">
        <v>99</v>
      </c>
      <c r="AA414" t="s">
        <v>988</v>
      </c>
      <c r="AB414" t="s">
        <v>19</v>
      </c>
      <c r="AC414">
        <v>0.36</v>
      </c>
      <c r="AD414" s="2">
        <v>40008</v>
      </c>
    </row>
    <row r="415" spans="1:30" x14ac:dyDescent="0.35">
      <c r="A415">
        <v>7264</v>
      </c>
      <c r="B415">
        <v>536</v>
      </c>
      <c r="C415">
        <v>3649</v>
      </c>
      <c r="D415" s="1">
        <v>39999</v>
      </c>
      <c r="E415" t="s">
        <v>32</v>
      </c>
      <c r="F415">
        <v>8</v>
      </c>
      <c r="G415">
        <v>79.42</v>
      </c>
      <c r="H415">
        <v>0.01</v>
      </c>
      <c r="I415" t="s">
        <v>9</v>
      </c>
      <c r="J415" s="8">
        <v>-15.456</v>
      </c>
      <c r="K415" s="8">
        <f>IF(Table3[[#This Row],[Return Status]] = "Returned", 0, Table3[[#This Row],[Profit]])</f>
        <v>-15.456</v>
      </c>
      <c r="L415" s="8" t="str">
        <f>IFERROR(VLOOKUP(Table3[[#This Row],[Order ID]],returns[[Order ID]:[Status]],2,FALSE), "")</f>
        <v/>
      </c>
      <c r="M415">
        <v>8.8800000000000008</v>
      </c>
      <c r="N415">
        <v>6.28</v>
      </c>
      <c r="O415" t="s">
        <v>105</v>
      </c>
      <c r="P415" t="s">
        <v>11</v>
      </c>
      <c r="Q415">
        <v>94024</v>
      </c>
      <c r="R415" t="s">
        <v>12</v>
      </c>
      <c r="S415" t="s">
        <v>1976</v>
      </c>
      <c r="T415" t="e">
        <f>VLOOKUP(Table3[[#This Row],[Region]],managers5[],2,FALSE)</f>
        <v>#N/A</v>
      </c>
      <c r="U415" t="s">
        <v>1955</v>
      </c>
      <c r="V415" t="s">
        <v>1959</v>
      </c>
      <c r="W415" t="s">
        <v>14</v>
      </c>
      <c r="X415" t="s">
        <v>24</v>
      </c>
      <c r="Y415" t="s">
        <v>16</v>
      </c>
      <c r="Z415" t="s">
        <v>17</v>
      </c>
      <c r="AA415" t="s">
        <v>1779</v>
      </c>
      <c r="AB415" t="s">
        <v>19</v>
      </c>
      <c r="AC415">
        <v>0.35</v>
      </c>
      <c r="AD415" s="2">
        <v>40004</v>
      </c>
    </row>
    <row r="416" spans="1:30" x14ac:dyDescent="0.35">
      <c r="A416">
        <v>2177</v>
      </c>
      <c r="B416">
        <v>7101</v>
      </c>
      <c r="C416">
        <v>50657</v>
      </c>
      <c r="D416" s="1">
        <v>40895</v>
      </c>
      <c r="E416" t="s">
        <v>77</v>
      </c>
      <c r="F416">
        <v>49</v>
      </c>
      <c r="G416">
        <v>7413.29</v>
      </c>
      <c r="H416">
        <v>0.01</v>
      </c>
      <c r="I416" t="s">
        <v>49</v>
      </c>
      <c r="J416" s="8">
        <v>1148.23</v>
      </c>
      <c r="K416" s="8">
        <f>IF(Table3[[#This Row],[Return Status]] = "Returned", 0, Table3[[#This Row],[Profit]])</f>
        <v>1148.23</v>
      </c>
      <c r="L416" s="8" t="str">
        <f>IFERROR(VLOOKUP(Table3[[#This Row],[Order ID]],returns[[Order ID]:[Status]],2,FALSE), "")</f>
        <v/>
      </c>
      <c r="M416">
        <v>150.97999999999999</v>
      </c>
      <c r="N416">
        <v>16.010000000000002</v>
      </c>
      <c r="O416" t="s">
        <v>1562</v>
      </c>
      <c r="P416" t="s">
        <v>589</v>
      </c>
      <c r="Q416">
        <v>22102</v>
      </c>
      <c r="R416" t="s">
        <v>44</v>
      </c>
      <c r="S416" t="s">
        <v>1978</v>
      </c>
      <c r="T416" t="e">
        <f>VLOOKUP(Table3[[#This Row],[Region]],managers5[],2,FALSE)</f>
        <v>#N/A</v>
      </c>
      <c r="U416" t="s">
        <v>1957</v>
      </c>
      <c r="V416" t="s">
        <v>1959</v>
      </c>
      <c r="W416" t="s">
        <v>14</v>
      </c>
      <c r="X416" t="s">
        <v>71</v>
      </c>
      <c r="Y416" t="s">
        <v>50</v>
      </c>
      <c r="Z416" t="s">
        <v>51</v>
      </c>
      <c r="AA416" t="s">
        <v>1018</v>
      </c>
      <c r="AB416" t="s">
        <v>53</v>
      </c>
      <c r="AC416">
        <v>0.7</v>
      </c>
      <c r="AD416" s="1">
        <v>40897</v>
      </c>
    </row>
    <row r="417" spans="1:30" x14ac:dyDescent="0.35">
      <c r="A417">
        <v>2073</v>
      </c>
      <c r="B417">
        <v>8088</v>
      </c>
      <c r="C417">
        <v>57698</v>
      </c>
      <c r="D417" s="1">
        <v>40914</v>
      </c>
      <c r="E417" t="s">
        <v>41</v>
      </c>
      <c r="F417">
        <v>13</v>
      </c>
      <c r="G417">
        <v>4805.3599999999997</v>
      </c>
      <c r="H417">
        <v>0.04</v>
      </c>
      <c r="I417" t="s">
        <v>9</v>
      </c>
      <c r="J417" s="8">
        <v>1127.31</v>
      </c>
      <c r="K417" s="8">
        <f>IF(Table3[[#This Row],[Return Status]] = "Returned", 0, Table3[[#This Row],[Profit]])</f>
        <v>1127.31</v>
      </c>
      <c r="L417" s="8" t="str">
        <f>IFERROR(VLOOKUP(Table3[[#This Row],[Order ID]],returns[[Order ID]:[Status]],2,FALSE), "")</f>
        <v/>
      </c>
      <c r="M417">
        <v>363.25</v>
      </c>
      <c r="N417">
        <v>19.989999999999998</v>
      </c>
      <c r="O417" t="s">
        <v>427</v>
      </c>
      <c r="P417" t="s">
        <v>55</v>
      </c>
      <c r="Q417">
        <v>35401</v>
      </c>
      <c r="R417" t="s">
        <v>56</v>
      </c>
      <c r="S417" t="s">
        <v>1978</v>
      </c>
      <c r="T417" t="e">
        <f>VLOOKUP(Table3[[#This Row],[Region]],managers5[],2,FALSE)</f>
        <v>#N/A</v>
      </c>
      <c r="U417" t="s">
        <v>1957</v>
      </c>
      <c r="V417" t="s">
        <v>1959</v>
      </c>
      <c r="W417" t="s">
        <v>14</v>
      </c>
      <c r="X417" t="s">
        <v>24</v>
      </c>
      <c r="Y417" t="s">
        <v>16</v>
      </c>
      <c r="Z417" t="s">
        <v>83</v>
      </c>
      <c r="AA417" t="s">
        <v>200</v>
      </c>
      <c r="AB417" t="s">
        <v>19</v>
      </c>
      <c r="AC417">
        <v>0.56999999999999995</v>
      </c>
      <c r="AD417" s="1">
        <v>40916</v>
      </c>
    </row>
    <row r="418" spans="1:30" x14ac:dyDescent="0.35">
      <c r="A418">
        <v>1108</v>
      </c>
      <c r="B418">
        <v>6077</v>
      </c>
      <c r="C418">
        <v>43045</v>
      </c>
      <c r="D418" s="1">
        <v>41074</v>
      </c>
      <c r="E418" t="s">
        <v>20</v>
      </c>
      <c r="F418">
        <v>47</v>
      </c>
      <c r="G418">
        <v>5301.2</v>
      </c>
      <c r="H418">
        <v>0.01</v>
      </c>
      <c r="I418" t="s">
        <v>9</v>
      </c>
      <c r="J418" s="8">
        <v>1126.72</v>
      </c>
      <c r="K418" s="8">
        <f>IF(Table3[[#This Row],[Return Status]] = "Returned", 0, Table3[[#This Row],[Profit]])</f>
        <v>1126.72</v>
      </c>
      <c r="L418" s="8" t="str">
        <f>IFERROR(VLOOKUP(Table3[[#This Row],[Order ID]],returns[[Order ID]:[Status]],2,FALSE), "")</f>
        <v/>
      </c>
      <c r="M418">
        <v>105.29</v>
      </c>
      <c r="N418">
        <v>10.119999999999999</v>
      </c>
      <c r="O418" t="s">
        <v>459</v>
      </c>
      <c r="P418" t="s">
        <v>43</v>
      </c>
      <c r="Q418">
        <v>27360</v>
      </c>
      <c r="R418" t="s">
        <v>44</v>
      </c>
      <c r="S418" t="s">
        <v>1978</v>
      </c>
      <c r="T418" t="e">
        <f>VLOOKUP(Table3[[#This Row],[Region]],managers5[],2,FALSE)</f>
        <v>#N/A</v>
      </c>
      <c r="U418" t="s">
        <v>1957</v>
      </c>
      <c r="V418" t="s">
        <v>1959</v>
      </c>
      <c r="W418" t="s">
        <v>14</v>
      </c>
      <c r="X418" t="s">
        <v>71</v>
      </c>
      <c r="Y418" t="s">
        <v>50</v>
      </c>
      <c r="Z418" t="s">
        <v>61</v>
      </c>
      <c r="AA418" t="s">
        <v>1150</v>
      </c>
      <c r="AB418" t="s">
        <v>85</v>
      </c>
      <c r="AC418">
        <v>0.79</v>
      </c>
      <c r="AD418" s="1">
        <v>41076</v>
      </c>
    </row>
    <row r="419" spans="1:30" x14ac:dyDescent="0.35">
      <c r="A419">
        <v>1159</v>
      </c>
      <c r="B419">
        <v>541</v>
      </c>
      <c r="C419">
        <v>3654</v>
      </c>
      <c r="D419" s="1">
        <v>41062</v>
      </c>
      <c r="E419" t="s">
        <v>32</v>
      </c>
      <c r="F419">
        <v>41</v>
      </c>
      <c r="G419">
        <v>95.73</v>
      </c>
      <c r="H419">
        <v>0</v>
      </c>
      <c r="I419" t="s">
        <v>9</v>
      </c>
      <c r="J419" s="8">
        <v>-151.15</v>
      </c>
      <c r="K419" s="8">
        <f>IF(Table3[[#This Row],[Return Status]] = "Returned", 0, Table3[[#This Row],[Profit]])</f>
        <v>-151.15</v>
      </c>
      <c r="L419" s="8" t="str">
        <f>IFERROR(VLOOKUP(Table3[[#This Row],[Order ID]],returns[[Order ID]:[Status]],2,FALSE), "")</f>
        <v/>
      </c>
      <c r="M419">
        <v>2.08</v>
      </c>
      <c r="N419">
        <v>5.33</v>
      </c>
      <c r="O419" t="s">
        <v>907</v>
      </c>
      <c r="P419" t="s">
        <v>11</v>
      </c>
      <c r="Q419">
        <v>92008</v>
      </c>
      <c r="R419" t="s">
        <v>12</v>
      </c>
      <c r="S419" t="s">
        <v>1976</v>
      </c>
      <c r="T419" t="e">
        <f>VLOOKUP(Table3[[#This Row],[Region]],managers5[],2,FALSE)</f>
        <v>#N/A</v>
      </c>
      <c r="U419" t="s">
        <v>1955</v>
      </c>
      <c r="V419" t="s">
        <v>1959</v>
      </c>
      <c r="W419" t="s">
        <v>14</v>
      </c>
      <c r="X419" t="s">
        <v>71</v>
      </c>
      <c r="Y419" t="s">
        <v>50</v>
      </c>
      <c r="Z419" t="s">
        <v>61</v>
      </c>
      <c r="AA419" t="s">
        <v>430</v>
      </c>
      <c r="AB419" t="s">
        <v>19</v>
      </c>
      <c r="AC419">
        <v>0.43</v>
      </c>
      <c r="AD419" s="1">
        <v>41067</v>
      </c>
    </row>
    <row r="420" spans="1:30" x14ac:dyDescent="0.35">
      <c r="A420">
        <v>1160</v>
      </c>
      <c r="B420">
        <v>542</v>
      </c>
      <c r="C420">
        <v>3654</v>
      </c>
      <c r="D420" s="1">
        <v>41062</v>
      </c>
      <c r="E420" t="s">
        <v>32</v>
      </c>
      <c r="F420">
        <v>39</v>
      </c>
      <c r="G420">
        <v>7338.79</v>
      </c>
      <c r="H420">
        <v>0.03</v>
      </c>
      <c r="I420" t="s">
        <v>9</v>
      </c>
      <c r="J420" s="8">
        <v>4031.62</v>
      </c>
      <c r="K420" s="8">
        <f>IF(Table3[[#This Row],[Return Status]] = "Returned", 0, Table3[[#This Row],[Profit]])</f>
        <v>4031.62</v>
      </c>
      <c r="L420" s="8" t="str">
        <f>IFERROR(VLOOKUP(Table3[[#This Row],[Order ID]],returns[[Order ID]:[Status]],2,FALSE), "")</f>
        <v/>
      </c>
      <c r="M420">
        <v>204.1</v>
      </c>
      <c r="N420">
        <v>13.99</v>
      </c>
      <c r="O420" t="s">
        <v>907</v>
      </c>
      <c r="P420" t="s">
        <v>134</v>
      </c>
      <c r="Q420">
        <v>1826</v>
      </c>
      <c r="R420" t="s">
        <v>135</v>
      </c>
      <c r="S420" t="s">
        <v>1979</v>
      </c>
      <c r="T420" t="e">
        <f>VLOOKUP(Table3[[#This Row],[Region]],managers5[],2,FALSE)</f>
        <v>#N/A</v>
      </c>
      <c r="U420" t="s">
        <v>1956</v>
      </c>
      <c r="W420" t="s">
        <v>14</v>
      </c>
      <c r="X420" t="s">
        <v>71</v>
      </c>
      <c r="Y420" t="s">
        <v>46</v>
      </c>
      <c r="Z420" t="s">
        <v>124</v>
      </c>
      <c r="AA420" t="s">
        <v>803</v>
      </c>
      <c r="AB420" t="s">
        <v>69</v>
      </c>
      <c r="AC420">
        <v>0.37</v>
      </c>
      <c r="AD420" s="1">
        <v>41067</v>
      </c>
    </row>
    <row r="421" spans="1:30" x14ac:dyDescent="0.35">
      <c r="A421">
        <v>1179</v>
      </c>
      <c r="B421">
        <v>543</v>
      </c>
      <c r="C421">
        <v>3654</v>
      </c>
      <c r="D421" s="1">
        <v>41062</v>
      </c>
      <c r="E421" t="s">
        <v>32</v>
      </c>
      <c r="F421">
        <v>47</v>
      </c>
      <c r="G421">
        <v>12569.31</v>
      </c>
      <c r="H421">
        <v>0.1</v>
      </c>
      <c r="I421" t="s">
        <v>49</v>
      </c>
      <c r="J421" s="8">
        <v>3160.63</v>
      </c>
      <c r="K421" s="8">
        <f>IF(Table3[[#This Row],[Return Status]] = "Returned", 0, Table3[[#This Row],[Profit]])</f>
        <v>3160.63</v>
      </c>
      <c r="L421" s="8" t="str">
        <f>IFERROR(VLOOKUP(Table3[[#This Row],[Order ID]],returns[[Order ID]:[Status]],2,FALSE), "")</f>
        <v/>
      </c>
      <c r="M421">
        <v>279.81</v>
      </c>
      <c r="N421">
        <v>23.19</v>
      </c>
      <c r="O421" t="s">
        <v>907</v>
      </c>
      <c r="P421" t="s">
        <v>134</v>
      </c>
      <c r="Q421">
        <v>2169</v>
      </c>
      <c r="R421" t="s">
        <v>135</v>
      </c>
      <c r="S421" t="s">
        <v>1979</v>
      </c>
      <c r="T421" t="e">
        <f>VLOOKUP(Table3[[#This Row],[Region]],managers5[],2,FALSE)</f>
        <v>#N/A</v>
      </c>
      <c r="U421" t="s">
        <v>1956</v>
      </c>
      <c r="W421" t="s">
        <v>14</v>
      </c>
      <c r="X421" t="s">
        <v>71</v>
      </c>
      <c r="Y421" t="s">
        <v>16</v>
      </c>
      <c r="Z421" t="s">
        <v>83</v>
      </c>
      <c r="AA421" t="s">
        <v>1193</v>
      </c>
      <c r="AB421" t="s">
        <v>74</v>
      </c>
      <c r="AC421">
        <v>0.59</v>
      </c>
      <c r="AD421" s="1">
        <v>41062</v>
      </c>
    </row>
    <row r="422" spans="1:30" x14ac:dyDescent="0.35">
      <c r="A422">
        <v>455</v>
      </c>
      <c r="B422">
        <v>545</v>
      </c>
      <c r="C422">
        <v>3655</v>
      </c>
      <c r="D422" s="1">
        <v>41187</v>
      </c>
      <c r="E422" t="s">
        <v>41</v>
      </c>
      <c r="F422">
        <v>24</v>
      </c>
      <c r="G422">
        <v>2750.107</v>
      </c>
      <c r="H422">
        <v>0</v>
      </c>
      <c r="I422" t="s">
        <v>9</v>
      </c>
      <c r="J422" s="8">
        <v>600.41700000000003</v>
      </c>
      <c r="K422" s="8">
        <f>IF(Table3[[#This Row],[Return Status]] = "Returned", 0, Table3[[#This Row],[Profit]])</f>
        <v>600.41700000000003</v>
      </c>
      <c r="L422" s="8" t="str">
        <f>IFERROR(VLOOKUP(Table3[[#This Row],[Order ID]],returns[[Order ID]:[Status]],2,FALSE), "")</f>
        <v/>
      </c>
      <c r="M422">
        <v>125.99</v>
      </c>
      <c r="N422">
        <v>7.69</v>
      </c>
      <c r="O422" t="s">
        <v>188</v>
      </c>
      <c r="P422" t="s">
        <v>189</v>
      </c>
      <c r="Q422">
        <v>98270</v>
      </c>
      <c r="R422" t="s">
        <v>190</v>
      </c>
      <c r="S422" t="s">
        <v>1976</v>
      </c>
      <c r="T422" t="e">
        <f>VLOOKUP(Table3[[#This Row],[Region]],managers5[],2,FALSE)</f>
        <v>#N/A</v>
      </c>
      <c r="U422" t="s">
        <v>1955</v>
      </c>
      <c r="V422" t="s">
        <v>1959</v>
      </c>
      <c r="W422" t="s">
        <v>14</v>
      </c>
      <c r="X422" t="s">
        <v>15</v>
      </c>
      <c r="Y422" t="s">
        <v>46</v>
      </c>
      <c r="Z422" t="s">
        <v>86</v>
      </c>
      <c r="AA422" t="s">
        <v>662</v>
      </c>
      <c r="AB422" t="s">
        <v>19</v>
      </c>
      <c r="AC422">
        <v>0.57999999999999996</v>
      </c>
      <c r="AD422" s="1">
        <v>41188</v>
      </c>
    </row>
    <row r="423" spans="1:30" x14ac:dyDescent="0.35">
      <c r="A423">
        <v>465</v>
      </c>
      <c r="B423">
        <v>544</v>
      </c>
      <c r="C423">
        <v>3655</v>
      </c>
      <c r="D423" s="1">
        <v>41187</v>
      </c>
      <c r="E423" t="s">
        <v>41</v>
      </c>
      <c r="F423">
        <v>3</v>
      </c>
      <c r="G423">
        <v>62.54</v>
      </c>
      <c r="H423">
        <v>0.02</v>
      </c>
      <c r="I423" t="s">
        <v>9</v>
      </c>
      <c r="J423" s="8">
        <v>-30.7395</v>
      </c>
      <c r="K423" s="8">
        <f>IF(Table3[[#This Row],[Return Status]] = "Returned", 0, Table3[[#This Row],[Profit]])</f>
        <v>-30.7395</v>
      </c>
      <c r="L423" s="8" t="str">
        <f>IFERROR(VLOOKUP(Table3[[#This Row],[Order ID]],returns[[Order ID]:[Status]],2,FALSE), "")</f>
        <v/>
      </c>
      <c r="M423">
        <v>15.99</v>
      </c>
      <c r="N423">
        <v>13.18</v>
      </c>
      <c r="O423" t="s">
        <v>188</v>
      </c>
      <c r="P423" t="s">
        <v>189</v>
      </c>
      <c r="Q423">
        <v>98270</v>
      </c>
      <c r="R423" t="s">
        <v>190</v>
      </c>
      <c r="S423" t="s">
        <v>1976</v>
      </c>
      <c r="T423" t="e">
        <f>VLOOKUP(Table3[[#This Row],[Region]],managers5[],2,FALSE)</f>
        <v>#N/A</v>
      </c>
      <c r="U423" t="s">
        <v>1955</v>
      </c>
      <c r="V423" t="s">
        <v>1959</v>
      </c>
      <c r="W423" t="s">
        <v>14</v>
      </c>
      <c r="X423" t="s">
        <v>15</v>
      </c>
      <c r="Y423" t="s">
        <v>16</v>
      </c>
      <c r="Z423" t="s">
        <v>17</v>
      </c>
      <c r="AA423" t="s">
        <v>668</v>
      </c>
      <c r="AB423" t="s">
        <v>19</v>
      </c>
      <c r="AC423">
        <v>0.37</v>
      </c>
      <c r="AD423" s="1">
        <v>41187</v>
      </c>
    </row>
    <row r="424" spans="1:30" x14ac:dyDescent="0.35">
      <c r="A424">
        <v>103</v>
      </c>
      <c r="B424">
        <v>546</v>
      </c>
      <c r="C424">
        <v>3680</v>
      </c>
      <c r="D424" s="1">
        <v>41252</v>
      </c>
      <c r="E424" t="s">
        <v>8</v>
      </c>
      <c r="F424">
        <v>27</v>
      </c>
      <c r="G424">
        <v>177.95</v>
      </c>
      <c r="H424">
        <v>0.09</v>
      </c>
      <c r="I424" t="s">
        <v>9</v>
      </c>
      <c r="J424" s="8">
        <v>-61.75</v>
      </c>
      <c r="K424" s="8">
        <f>IF(Table3[[#This Row],[Return Status]] = "Returned", 0, Table3[[#This Row],[Profit]])</f>
        <v>-61.75</v>
      </c>
      <c r="L424" s="8" t="str">
        <f>IFERROR(VLOOKUP(Table3[[#This Row],[Order ID]],returns[[Order ID]:[Status]],2,FALSE), "")</f>
        <v/>
      </c>
      <c r="M424">
        <v>6.48</v>
      </c>
      <c r="N424">
        <v>6</v>
      </c>
      <c r="O424" t="s">
        <v>117</v>
      </c>
      <c r="P424" t="s">
        <v>134</v>
      </c>
      <c r="Q424">
        <v>1930</v>
      </c>
      <c r="R424" t="s">
        <v>135</v>
      </c>
      <c r="S424" t="s">
        <v>1979</v>
      </c>
      <c r="T424" t="e">
        <f>VLOOKUP(Table3[[#This Row],[Region]],managers5[],2,FALSE)</f>
        <v>#N/A</v>
      </c>
      <c r="U424" t="s">
        <v>1956</v>
      </c>
      <c r="W424" t="s">
        <v>14</v>
      </c>
      <c r="X424" t="s">
        <v>71</v>
      </c>
      <c r="Y424" t="s">
        <v>16</v>
      </c>
      <c r="Z424" t="s">
        <v>30</v>
      </c>
      <c r="AA424" t="s">
        <v>241</v>
      </c>
      <c r="AB424" t="s">
        <v>19</v>
      </c>
      <c r="AC424">
        <v>0.37</v>
      </c>
      <c r="AD424" s="1">
        <v>41254</v>
      </c>
    </row>
    <row r="425" spans="1:30" x14ac:dyDescent="0.35">
      <c r="A425">
        <v>104</v>
      </c>
      <c r="B425">
        <v>547</v>
      </c>
      <c r="C425">
        <v>3680</v>
      </c>
      <c r="D425" s="1">
        <v>41252</v>
      </c>
      <c r="E425" t="s">
        <v>8</v>
      </c>
      <c r="F425">
        <v>24</v>
      </c>
      <c r="G425">
        <v>99.53</v>
      </c>
      <c r="H425">
        <v>0.1</v>
      </c>
      <c r="I425" t="s">
        <v>33</v>
      </c>
      <c r="J425" s="8">
        <v>18.2835</v>
      </c>
      <c r="K425" s="8">
        <f>IF(Table3[[#This Row],[Return Status]] = "Returned", 0, Table3[[#This Row],[Profit]])</f>
        <v>18.2835</v>
      </c>
      <c r="L425" s="8" t="str">
        <f>IFERROR(VLOOKUP(Table3[[#This Row],[Order ID]],returns[[Order ID]:[Status]],2,FALSE), "")</f>
        <v/>
      </c>
      <c r="M425">
        <v>3.8</v>
      </c>
      <c r="N425">
        <v>1.49</v>
      </c>
      <c r="O425" t="s">
        <v>117</v>
      </c>
      <c r="P425" t="s">
        <v>37</v>
      </c>
      <c r="Q425">
        <v>7097</v>
      </c>
      <c r="R425" t="s">
        <v>37</v>
      </c>
      <c r="S425" t="s">
        <v>1979</v>
      </c>
      <c r="T425" t="e">
        <f>VLOOKUP(Table3[[#This Row],[Region]],managers5[],2,FALSE)</f>
        <v>#N/A</v>
      </c>
      <c r="U425" t="s">
        <v>1956</v>
      </c>
      <c r="W425" t="s">
        <v>14</v>
      </c>
      <c r="X425" t="s">
        <v>71</v>
      </c>
      <c r="Y425" t="s">
        <v>16</v>
      </c>
      <c r="Z425" t="s">
        <v>17</v>
      </c>
      <c r="AA425" t="s">
        <v>242</v>
      </c>
      <c r="AB425" t="s">
        <v>19</v>
      </c>
      <c r="AC425">
        <v>0.38</v>
      </c>
      <c r="AD425" s="1">
        <v>41254</v>
      </c>
    </row>
    <row r="426" spans="1:30" x14ac:dyDescent="0.35">
      <c r="A426">
        <v>6890</v>
      </c>
      <c r="B426">
        <v>552</v>
      </c>
      <c r="C426">
        <v>3746</v>
      </c>
      <c r="D426" s="1">
        <v>40066</v>
      </c>
      <c r="E426" t="s">
        <v>8</v>
      </c>
      <c r="F426">
        <v>38</v>
      </c>
      <c r="G426">
        <v>246.3</v>
      </c>
      <c r="H426">
        <v>0.02</v>
      </c>
      <c r="I426" t="s">
        <v>9</v>
      </c>
      <c r="J426" s="8">
        <v>-67.489999999999995</v>
      </c>
      <c r="K426" s="8">
        <f>IF(Table3[[#This Row],[Return Status]] = "Returned", 0, Table3[[#This Row],[Profit]])</f>
        <v>-67.489999999999995</v>
      </c>
      <c r="L426" s="8" t="str">
        <f>IFERROR(VLOOKUP(Table3[[#This Row],[Order ID]],returns[[Order ID]:[Status]],2,FALSE), "")</f>
        <v/>
      </c>
      <c r="M426">
        <v>5.98</v>
      </c>
      <c r="N426">
        <v>5.79</v>
      </c>
      <c r="O426" t="s">
        <v>1471</v>
      </c>
      <c r="P426" t="s">
        <v>189</v>
      </c>
      <c r="Q426">
        <v>98052</v>
      </c>
      <c r="R426" t="s">
        <v>190</v>
      </c>
      <c r="S426" t="s">
        <v>1976</v>
      </c>
      <c r="T426" t="e">
        <f>VLOOKUP(Table3[[#This Row],[Region]],managers5[],2,FALSE)</f>
        <v>#N/A</v>
      </c>
      <c r="U426" t="s">
        <v>1955</v>
      </c>
      <c r="V426" t="s">
        <v>1959</v>
      </c>
      <c r="W426" t="s">
        <v>14</v>
      </c>
      <c r="X426" t="s">
        <v>71</v>
      </c>
      <c r="Y426" t="s">
        <v>16</v>
      </c>
      <c r="Z426" t="s">
        <v>30</v>
      </c>
      <c r="AA426" t="s">
        <v>1088</v>
      </c>
      <c r="AB426" t="s">
        <v>19</v>
      </c>
      <c r="AC426">
        <v>0.36</v>
      </c>
      <c r="AD426" s="2">
        <v>40067</v>
      </c>
    </row>
    <row r="427" spans="1:30" x14ac:dyDescent="0.35">
      <c r="A427">
        <v>6892</v>
      </c>
      <c r="B427">
        <v>551</v>
      </c>
      <c r="C427">
        <v>3746</v>
      </c>
      <c r="D427" s="1">
        <v>40066</v>
      </c>
      <c r="E427" t="s">
        <v>8</v>
      </c>
      <c r="F427">
        <v>14</v>
      </c>
      <c r="G427">
        <v>1463.0964999999901</v>
      </c>
      <c r="H427">
        <v>0</v>
      </c>
      <c r="I427" t="s">
        <v>9</v>
      </c>
      <c r="J427" s="8">
        <v>162.666</v>
      </c>
      <c r="K427" s="8">
        <f>IF(Table3[[#This Row],[Return Status]] = "Returned", 0, Table3[[#This Row],[Profit]])</f>
        <v>162.666</v>
      </c>
      <c r="L427" s="8" t="str">
        <f>IFERROR(VLOOKUP(Table3[[#This Row],[Order ID]],returns[[Order ID]:[Status]],2,FALSE), "")</f>
        <v/>
      </c>
      <c r="M427">
        <v>115.99</v>
      </c>
      <c r="N427">
        <v>2.5</v>
      </c>
      <c r="O427" t="s">
        <v>1471</v>
      </c>
      <c r="P427" t="s">
        <v>189</v>
      </c>
      <c r="Q427">
        <v>98373</v>
      </c>
      <c r="R427" t="s">
        <v>190</v>
      </c>
      <c r="S427" t="s">
        <v>1976</v>
      </c>
      <c r="T427" t="e">
        <f>VLOOKUP(Table3[[#This Row],[Region]],managers5[],2,FALSE)</f>
        <v>#N/A</v>
      </c>
      <c r="U427" t="s">
        <v>1955</v>
      </c>
      <c r="V427" t="s">
        <v>1959</v>
      </c>
      <c r="W427" t="s">
        <v>14</v>
      </c>
      <c r="X427" t="s">
        <v>71</v>
      </c>
      <c r="Y427" t="s">
        <v>46</v>
      </c>
      <c r="Z427" t="s">
        <v>86</v>
      </c>
      <c r="AA427">
        <v>6160</v>
      </c>
      <c r="AB427" t="s">
        <v>19</v>
      </c>
      <c r="AC427">
        <v>0.56999999999999995</v>
      </c>
      <c r="AD427" s="2">
        <v>40066</v>
      </c>
    </row>
    <row r="428" spans="1:30" x14ac:dyDescent="0.35">
      <c r="A428">
        <v>1889</v>
      </c>
      <c r="B428">
        <v>3224</v>
      </c>
      <c r="C428">
        <v>23140</v>
      </c>
      <c r="D428" s="1">
        <v>40947</v>
      </c>
      <c r="E428" t="s">
        <v>77</v>
      </c>
      <c r="F428">
        <v>18</v>
      </c>
      <c r="G428">
        <v>1713.8</v>
      </c>
      <c r="H428">
        <v>0.05</v>
      </c>
      <c r="I428" t="s">
        <v>9</v>
      </c>
      <c r="J428" s="8">
        <v>1125.29</v>
      </c>
      <c r="K428" s="8">
        <f>IF(Table3[[#This Row],[Return Status]] = "Returned", 0, Table3[[#This Row],[Profit]])</f>
        <v>1125.29</v>
      </c>
      <c r="L428" s="8" t="str">
        <f>IFERROR(VLOOKUP(Table3[[#This Row],[Order ID]],returns[[Order ID]:[Status]],2,FALSE), "")</f>
        <v/>
      </c>
      <c r="M428">
        <v>99.23</v>
      </c>
      <c r="N428">
        <v>8.99</v>
      </c>
      <c r="O428" t="s">
        <v>1011</v>
      </c>
      <c r="P428" t="s">
        <v>43</v>
      </c>
      <c r="Q428">
        <v>28115</v>
      </c>
      <c r="R428" t="s">
        <v>44</v>
      </c>
      <c r="S428" t="s">
        <v>1978</v>
      </c>
      <c r="T428" t="e">
        <f>VLOOKUP(Table3[[#This Row],[Region]],managers5[],2,FALSE)</f>
        <v>#N/A</v>
      </c>
      <c r="U428" t="s">
        <v>1957</v>
      </c>
      <c r="V428" t="s">
        <v>1959</v>
      </c>
      <c r="W428" t="s">
        <v>14</v>
      </c>
      <c r="X428" t="s">
        <v>24</v>
      </c>
      <c r="Y428" t="s">
        <v>50</v>
      </c>
      <c r="Z428" t="s">
        <v>61</v>
      </c>
      <c r="AA428" t="s">
        <v>209</v>
      </c>
      <c r="AB428" t="s">
        <v>109</v>
      </c>
      <c r="AC428">
        <v>0.35</v>
      </c>
      <c r="AD428" s="1">
        <v>40949</v>
      </c>
    </row>
    <row r="429" spans="1:30" x14ac:dyDescent="0.35">
      <c r="A429">
        <v>3462</v>
      </c>
      <c r="B429">
        <v>554</v>
      </c>
      <c r="C429">
        <v>3750</v>
      </c>
      <c r="D429" s="1">
        <v>40662</v>
      </c>
      <c r="E429" t="s">
        <v>20</v>
      </c>
      <c r="F429">
        <v>12</v>
      </c>
      <c r="G429">
        <v>76.16</v>
      </c>
      <c r="H429">
        <v>0.04</v>
      </c>
      <c r="I429" t="s">
        <v>9</v>
      </c>
      <c r="J429" s="8">
        <v>-24.03</v>
      </c>
      <c r="K429" s="8">
        <f>IF(Table3[[#This Row],[Return Status]] = "Returned", 0, Table3[[#This Row],[Profit]])</f>
        <v>-24.03</v>
      </c>
      <c r="L429" s="8" t="str">
        <f>IFERROR(VLOOKUP(Table3[[#This Row],[Order ID]],returns[[Order ID]:[Status]],2,FALSE), "")</f>
        <v/>
      </c>
      <c r="M429">
        <v>5.98</v>
      </c>
      <c r="N429">
        <v>5.2</v>
      </c>
      <c r="O429" t="s">
        <v>1521</v>
      </c>
      <c r="P429" t="s">
        <v>37</v>
      </c>
      <c r="Q429">
        <v>11787</v>
      </c>
      <c r="R429" t="s">
        <v>37</v>
      </c>
      <c r="S429" t="s">
        <v>1979</v>
      </c>
      <c r="T429" t="e">
        <f>VLOOKUP(Table3[[#This Row],[Region]],managers5[],2,FALSE)</f>
        <v>#N/A</v>
      </c>
      <c r="U429" t="s">
        <v>1956</v>
      </c>
      <c r="W429" t="s">
        <v>14</v>
      </c>
      <c r="X429" t="s">
        <v>15</v>
      </c>
      <c r="Y429" t="s">
        <v>16</v>
      </c>
      <c r="Z429" t="s">
        <v>30</v>
      </c>
      <c r="AA429" t="s">
        <v>1768</v>
      </c>
      <c r="AB429" t="s">
        <v>19</v>
      </c>
      <c r="AC429">
        <v>0.36</v>
      </c>
      <c r="AD429" s="1">
        <v>40664</v>
      </c>
    </row>
    <row r="430" spans="1:30" x14ac:dyDescent="0.35">
      <c r="A430">
        <v>5425</v>
      </c>
      <c r="B430">
        <v>556</v>
      </c>
      <c r="C430">
        <v>3778</v>
      </c>
      <c r="D430" s="1">
        <v>40323</v>
      </c>
      <c r="E430" t="s">
        <v>41</v>
      </c>
      <c r="F430">
        <v>34</v>
      </c>
      <c r="G430">
        <v>268.08999999999997</v>
      </c>
      <c r="H430">
        <v>7.0000000000000007E-2</v>
      </c>
      <c r="I430" t="s">
        <v>9</v>
      </c>
      <c r="J430" s="8">
        <v>-63.76</v>
      </c>
      <c r="K430" s="8">
        <f>IF(Table3[[#This Row],[Return Status]] = "Returned", 0, Table3[[#This Row],[Profit]])</f>
        <v>-63.76</v>
      </c>
      <c r="L430" s="8" t="str">
        <f>IFERROR(VLOOKUP(Table3[[#This Row],[Order ID]],returns[[Order ID]:[Status]],2,FALSE), "")</f>
        <v/>
      </c>
      <c r="M430">
        <v>8.32</v>
      </c>
      <c r="N430">
        <v>2.38</v>
      </c>
      <c r="O430" t="s">
        <v>1466</v>
      </c>
      <c r="P430" t="s">
        <v>37</v>
      </c>
      <c r="Q430">
        <v>14215</v>
      </c>
      <c r="R430" t="s">
        <v>37</v>
      </c>
      <c r="S430" t="s">
        <v>1979</v>
      </c>
      <c r="T430" t="e">
        <f>VLOOKUP(Table3[[#This Row],[Region]],managers5[],2,FALSE)</f>
        <v>#N/A</v>
      </c>
      <c r="U430" t="s">
        <v>1956</v>
      </c>
      <c r="W430" t="s">
        <v>14</v>
      </c>
      <c r="X430" t="s">
        <v>24</v>
      </c>
      <c r="Y430" t="s">
        <v>46</v>
      </c>
      <c r="Z430" t="s">
        <v>47</v>
      </c>
      <c r="AA430" t="s">
        <v>728</v>
      </c>
      <c r="AB430" t="s">
        <v>109</v>
      </c>
      <c r="AC430">
        <v>0.74</v>
      </c>
      <c r="AD430" s="2">
        <v>40325</v>
      </c>
    </row>
    <row r="431" spans="1:30" x14ac:dyDescent="0.35">
      <c r="A431">
        <v>5438</v>
      </c>
      <c r="B431">
        <v>557</v>
      </c>
      <c r="C431">
        <v>3778</v>
      </c>
      <c r="D431" s="1">
        <v>40323</v>
      </c>
      <c r="E431" t="s">
        <v>41</v>
      </c>
      <c r="F431">
        <v>12</v>
      </c>
      <c r="G431">
        <v>557.03</v>
      </c>
      <c r="H431">
        <v>0.04</v>
      </c>
      <c r="I431" t="s">
        <v>9</v>
      </c>
      <c r="J431" s="8">
        <v>8.9499999999999993</v>
      </c>
      <c r="K431" s="8">
        <f>IF(Table3[[#This Row],[Return Status]] = "Returned", 0, Table3[[#This Row],[Profit]])</f>
        <v>8.9499999999999993</v>
      </c>
      <c r="L431" s="8" t="str">
        <f>IFERROR(VLOOKUP(Table3[[#This Row],[Order ID]],returns[[Order ID]:[Status]],2,FALSE), "")</f>
        <v/>
      </c>
      <c r="M431">
        <v>45.19</v>
      </c>
      <c r="N431">
        <v>1.99</v>
      </c>
      <c r="O431" t="s">
        <v>1466</v>
      </c>
      <c r="P431" t="s">
        <v>37</v>
      </c>
      <c r="Q431">
        <v>14215</v>
      </c>
      <c r="R431" t="s">
        <v>37</v>
      </c>
      <c r="S431" t="s">
        <v>1979</v>
      </c>
      <c r="T431" t="e">
        <f>VLOOKUP(Table3[[#This Row],[Region]],managers5[],2,FALSE)</f>
        <v>#N/A</v>
      </c>
      <c r="U431" t="s">
        <v>1956</v>
      </c>
      <c r="W431" t="s">
        <v>14</v>
      </c>
      <c r="X431" t="s">
        <v>24</v>
      </c>
      <c r="Y431" t="s">
        <v>46</v>
      </c>
      <c r="Z431" t="s">
        <v>47</v>
      </c>
      <c r="AA431" t="s">
        <v>777</v>
      </c>
      <c r="AB431" t="s">
        <v>109</v>
      </c>
      <c r="AC431">
        <v>0.55000000000000004</v>
      </c>
      <c r="AD431" s="2">
        <v>40324</v>
      </c>
    </row>
    <row r="432" spans="1:30" x14ac:dyDescent="0.35">
      <c r="A432">
        <v>5439</v>
      </c>
      <c r="B432">
        <v>558</v>
      </c>
      <c r="C432">
        <v>3778</v>
      </c>
      <c r="D432" s="1">
        <v>40323</v>
      </c>
      <c r="E432" t="s">
        <v>41</v>
      </c>
      <c r="F432">
        <v>3</v>
      </c>
      <c r="G432">
        <v>26.53</v>
      </c>
      <c r="H432">
        <v>0.05</v>
      </c>
      <c r="I432" t="s">
        <v>9</v>
      </c>
      <c r="J432" s="8">
        <v>-15</v>
      </c>
      <c r="K432" s="8">
        <f>IF(Table3[[#This Row],[Return Status]] = "Returned", 0, Table3[[#This Row],[Profit]])</f>
        <v>-15</v>
      </c>
      <c r="L432" s="8" t="str">
        <f>IFERROR(VLOOKUP(Table3[[#This Row],[Order ID]],returns[[Order ID]:[Status]],2,FALSE), "")</f>
        <v/>
      </c>
      <c r="M432">
        <v>6.68</v>
      </c>
      <c r="N432">
        <v>6.92</v>
      </c>
      <c r="O432" t="s">
        <v>1466</v>
      </c>
      <c r="P432" t="s">
        <v>37</v>
      </c>
      <c r="Q432">
        <v>14215</v>
      </c>
      <c r="R432" t="s">
        <v>37</v>
      </c>
      <c r="S432" t="s">
        <v>1979</v>
      </c>
      <c r="T432" t="e">
        <f>VLOOKUP(Table3[[#This Row],[Region]],managers5[],2,FALSE)</f>
        <v>#N/A</v>
      </c>
      <c r="U432" t="s">
        <v>1956</v>
      </c>
      <c r="W432" t="s">
        <v>14</v>
      </c>
      <c r="X432" t="s">
        <v>24</v>
      </c>
      <c r="Y432" t="s">
        <v>16</v>
      </c>
      <c r="Z432" t="s">
        <v>30</v>
      </c>
      <c r="AA432" t="s">
        <v>1882</v>
      </c>
      <c r="AB432" t="s">
        <v>19</v>
      </c>
      <c r="AC432">
        <v>0.37</v>
      </c>
      <c r="AD432" s="2">
        <v>40324</v>
      </c>
    </row>
    <row r="433" spans="1:30" x14ac:dyDescent="0.35">
      <c r="A433">
        <v>5440</v>
      </c>
      <c r="B433">
        <v>559</v>
      </c>
      <c r="C433">
        <v>3778</v>
      </c>
      <c r="D433" s="1">
        <v>40323</v>
      </c>
      <c r="E433" t="s">
        <v>41</v>
      </c>
      <c r="F433">
        <v>34</v>
      </c>
      <c r="G433">
        <v>5133.9234999999999</v>
      </c>
      <c r="H433">
        <v>0.02</v>
      </c>
      <c r="I433" t="s">
        <v>9</v>
      </c>
      <c r="J433" s="8">
        <v>1313.9459999999999</v>
      </c>
      <c r="K433" s="8">
        <f>IF(Table3[[#This Row],[Return Status]] = "Returned", 0, Table3[[#This Row],[Profit]])</f>
        <v>1313.9459999999999</v>
      </c>
      <c r="L433" s="8" t="str">
        <f>IFERROR(VLOOKUP(Table3[[#This Row],[Order ID]],returns[[Order ID]:[Status]],2,FALSE), "")</f>
        <v/>
      </c>
      <c r="M433">
        <v>175.99</v>
      </c>
      <c r="N433">
        <v>4.99</v>
      </c>
      <c r="O433" t="s">
        <v>1466</v>
      </c>
      <c r="P433" t="s">
        <v>37</v>
      </c>
      <c r="Q433">
        <v>14215</v>
      </c>
      <c r="R433" t="s">
        <v>37</v>
      </c>
      <c r="S433" t="s">
        <v>1979</v>
      </c>
      <c r="T433" t="e">
        <f>VLOOKUP(Table3[[#This Row],[Region]],managers5[],2,FALSE)</f>
        <v>#N/A</v>
      </c>
      <c r="U433" t="s">
        <v>1956</v>
      </c>
      <c r="W433" t="s">
        <v>14</v>
      </c>
      <c r="X433" t="s">
        <v>24</v>
      </c>
      <c r="Y433" t="s">
        <v>46</v>
      </c>
      <c r="Z433" t="s">
        <v>86</v>
      </c>
      <c r="AA433">
        <v>5165</v>
      </c>
      <c r="AB433" t="s">
        <v>19</v>
      </c>
      <c r="AC433">
        <v>0.59</v>
      </c>
      <c r="AD433" s="2">
        <v>40324</v>
      </c>
    </row>
    <row r="434" spans="1:30" x14ac:dyDescent="0.35">
      <c r="A434">
        <v>2453</v>
      </c>
      <c r="B434">
        <v>732</v>
      </c>
      <c r="C434">
        <v>5281</v>
      </c>
      <c r="D434" s="1">
        <v>40848</v>
      </c>
      <c r="E434" t="s">
        <v>77</v>
      </c>
      <c r="F434">
        <v>14</v>
      </c>
      <c r="G434">
        <v>2718.07</v>
      </c>
      <c r="H434">
        <v>0.1</v>
      </c>
      <c r="I434" t="s">
        <v>9</v>
      </c>
      <c r="J434" s="8">
        <v>1107.53</v>
      </c>
      <c r="K434" s="8">
        <f>IF(Table3[[#This Row],[Return Status]] = "Returned", 0, Table3[[#This Row],[Profit]])</f>
        <v>1107.53</v>
      </c>
      <c r="L434" s="8" t="str">
        <f>IFERROR(VLOOKUP(Table3[[#This Row],[Order ID]],returns[[Order ID]:[Status]],2,FALSE), "")</f>
        <v/>
      </c>
      <c r="M434">
        <v>209.84</v>
      </c>
      <c r="N434">
        <v>21.21</v>
      </c>
      <c r="O434" t="s">
        <v>1405</v>
      </c>
      <c r="P434" t="s">
        <v>120</v>
      </c>
      <c r="Q434">
        <v>32137</v>
      </c>
      <c r="R434" t="s">
        <v>56</v>
      </c>
      <c r="S434" t="s">
        <v>1978</v>
      </c>
      <c r="T434" t="e">
        <f>VLOOKUP(Table3[[#This Row],[Region]],managers5[],2,FALSE)</f>
        <v>#N/A</v>
      </c>
      <c r="U434" t="s">
        <v>1957</v>
      </c>
      <c r="V434" t="s">
        <v>1959</v>
      </c>
      <c r="W434" t="s">
        <v>14</v>
      </c>
      <c r="X434" t="s">
        <v>39</v>
      </c>
      <c r="Y434" t="s">
        <v>50</v>
      </c>
      <c r="Z434" t="s">
        <v>61</v>
      </c>
      <c r="AA434" t="s">
        <v>1029</v>
      </c>
      <c r="AB434" t="s">
        <v>85</v>
      </c>
      <c r="AC434">
        <v>0.59</v>
      </c>
      <c r="AD434" s="1">
        <v>40849</v>
      </c>
    </row>
    <row r="435" spans="1:30" x14ac:dyDescent="0.35">
      <c r="A435">
        <v>3951</v>
      </c>
      <c r="B435">
        <v>3389</v>
      </c>
      <c r="C435">
        <v>24160</v>
      </c>
      <c r="D435" s="1">
        <v>40575</v>
      </c>
      <c r="E435" t="s">
        <v>20</v>
      </c>
      <c r="F435">
        <v>44</v>
      </c>
      <c r="G435">
        <v>3644.596</v>
      </c>
      <c r="H435">
        <v>0.06</v>
      </c>
      <c r="I435" t="s">
        <v>9</v>
      </c>
      <c r="J435" s="8">
        <v>1104.318</v>
      </c>
      <c r="K435" s="8">
        <f>IF(Table3[[#This Row],[Return Status]] = "Returned", 0, Table3[[#This Row],[Profit]])</f>
        <v>1104.318</v>
      </c>
      <c r="L435" s="8" t="str">
        <f>IFERROR(VLOOKUP(Table3[[#This Row],[Order ID]],returns[[Order ID]:[Status]],2,FALSE), "")</f>
        <v/>
      </c>
      <c r="M435">
        <v>95.99</v>
      </c>
      <c r="N435">
        <v>4.9000000000000004</v>
      </c>
      <c r="O435" t="s">
        <v>496</v>
      </c>
      <c r="P435" t="s">
        <v>43</v>
      </c>
      <c r="Q435">
        <v>37918</v>
      </c>
      <c r="R435" t="s">
        <v>44</v>
      </c>
      <c r="S435" t="s">
        <v>1978</v>
      </c>
      <c r="T435" t="e">
        <f>VLOOKUP(Table3[[#This Row],[Region]],managers5[],2,FALSE)</f>
        <v>#N/A</v>
      </c>
      <c r="U435" t="s">
        <v>1957</v>
      </c>
      <c r="V435" t="s">
        <v>1959</v>
      </c>
      <c r="W435" t="s">
        <v>14</v>
      </c>
      <c r="X435" t="s">
        <v>24</v>
      </c>
      <c r="Y435" t="s">
        <v>46</v>
      </c>
      <c r="Z435" t="s">
        <v>86</v>
      </c>
      <c r="AA435" t="s">
        <v>1669</v>
      </c>
      <c r="AB435" t="s">
        <v>19</v>
      </c>
      <c r="AC435">
        <v>0.56000000000000005</v>
      </c>
      <c r="AD435" s="1">
        <v>40576</v>
      </c>
    </row>
    <row r="436" spans="1:30" x14ac:dyDescent="0.35">
      <c r="A436">
        <v>6345</v>
      </c>
      <c r="B436">
        <v>4984</v>
      </c>
      <c r="C436">
        <v>35457</v>
      </c>
      <c r="D436" s="1">
        <v>40154</v>
      </c>
      <c r="E436" t="s">
        <v>32</v>
      </c>
      <c r="F436">
        <v>45</v>
      </c>
      <c r="G436">
        <v>3286.27</v>
      </c>
      <c r="H436">
        <v>0.02</v>
      </c>
      <c r="I436" t="s">
        <v>9</v>
      </c>
      <c r="J436" s="8">
        <v>1102.58</v>
      </c>
      <c r="K436" s="8">
        <f>IF(Table3[[#This Row],[Return Status]] = "Returned", 0, Table3[[#This Row],[Profit]])</f>
        <v>1102.58</v>
      </c>
      <c r="L436" s="8" t="str">
        <f>IFERROR(VLOOKUP(Table3[[#This Row],[Order ID]],returns[[Order ID]:[Status]],2,FALSE), "")</f>
        <v/>
      </c>
      <c r="M436">
        <v>70.97</v>
      </c>
      <c r="N436">
        <v>3.5</v>
      </c>
      <c r="O436" t="s">
        <v>1495</v>
      </c>
      <c r="P436" t="s">
        <v>43</v>
      </c>
      <c r="Q436">
        <v>22304</v>
      </c>
      <c r="R436" t="s">
        <v>44</v>
      </c>
      <c r="S436" t="s">
        <v>1978</v>
      </c>
      <c r="T436" t="e">
        <f>VLOOKUP(Table3[[#This Row],[Region]],managers5[],2,FALSE)</f>
        <v>#N/A</v>
      </c>
      <c r="U436" t="s">
        <v>1957</v>
      </c>
      <c r="V436" t="s">
        <v>1959</v>
      </c>
      <c r="W436" t="s">
        <v>14</v>
      </c>
      <c r="X436" t="s">
        <v>39</v>
      </c>
      <c r="Y436" t="s">
        <v>16</v>
      </c>
      <c r="Z436" t="s">
        <v>83</v>
      </c>
      <c r="AA436" t="s">
        <v>307</v>
      </c>
      <c r="AB436" t="s">
        <v>19</v>
      </c>
      <c r="AC436">
        <v>0.59</v>
      </c>
      <c r="AD436" s="2">
        <v>40161</v>
      </c>
    </row>
    <row r="437" spans="1:30" x14ac:dyDescent="0.35">
      <c r="A437">
        <v>1617</v>
      </c>
      <c r="B437">
        <v>5126</v>
      </c>
      <c r="C437">
        <v>36512</v>
      </c>
      <c r="D437" s="1">
        <v>40996</v>
      </c>
      <c r="E437" t="s">
        <v>8</v>
      </c>
      <c r="F437">
        <v>30</v>
      </c>
      <c r="G437">
        <v>10413.67</v>
      </c>
      <c r="H437">
        <v>0.04</v>
      </c>
      <c r="I437" t="s">
        <v>49</v>
      </c>
      <c r="J437" s="8">
        <v>1099.29</v>
      </c>
      <c r="K437" s="8">
        <f>IF(Table3[[#This Row],[Return Status]] = "Returned", 0, Table3[[#This Row],[Profit]])</f>
        <v>1099.29</v>
      </c>
      <c r="L437" s="8" t="str">
        <f>IFERROR(VLOOKUP(Table3[[#This Row],[Order ID]],returns[[Order ID]:[Status]],2,FALSE), "")</f>
        <v/>
      </c>
      <c r="M437">
        <v>355.98</v>
      </c>
      <c r="N437">
        <v>58.92</v>
      </c>
      <c r="O437" t="s">
        <v>1382</v>
      </c>
      <c r="P437" t="s">
        <v>55</v>
      </c>
      <c r="Q437">
        <v>33030</v>
      </c>
      <c r="R437" t="s">
        <v>56</v>
      </c>
      <c r="S437" t="s">
        <v>1978</v>
      </c>
      <c r="T437" t="e">
        <f>VLOOKUP(Table3[[#This Row],[Region]],managers5[],2,FALSE)</f>
        <v>#N/A</v>
      </c>
      <c r="U437" t="s">
        <v>1957</v>
      </c>
      <c r="V437" t="s">
        <v>1959</v>
      </c>
      <c r="W437" t="s">
        <v>14</v>
      </c>
      <c r="X437" t="s">
        <v>15</v>
      </c>
      <c r="Y437" t="s">
        <v>50</v>
      </c>
      <c r="Z437" t="s">
        <v>72</v>
      </c>
      <c r="AA437" t="s">
        <v>1218</v>
      </c>
      <c r="AB437" t="s">
        <v>74</v>
      </c>
      <c r="AC437">
        <v>0.64</v>
      </c>
      <c r="AD437" s="1">
        <v>40997</v>
      </c>
    </row>
    <row r="438" spans="1:30" x14ac:dyDescent="0.35">
      <c r="A438">
        <v>1168</v>
      </c>
      <c r="B438">
        <v>7952</v>
      </c>
      <c r="C438">
        <v>56805</v>
      </c>
      <c r="D438" s="1">
        <v>41065</v>
      </c>
      <c r="E438" t="s">
        <v>77</v>
      </c>
      <c r="F438">
        <v>38</v>
      </c>
      <c r="G438">
        <v>14753.08</v>
      </c>
      <c r="H438">
        <v>0.01</v>
      </c>
      <c r="I438" t="s">
        <v>49</v>
      </c>
      <c r="J438" s="8">
        <v>1085.9100000000001</v>
      </c>
      <c r="K438" s="8">
        <f>IF(Table3[[#This Row],[Return Status]] = "Returned", 0, Table3[[#This Row],[Profit]])</f>
        <v>1085.9100000000001</v>
      </c>
      <c r="L438" s="8" t="str">
        <f>IFERROR(VLOOKUP(Table3[[#This Row],[Order ID]],returns[[Order ID]:[Status]],2,FALSE), "")</f>
        <v/>
      </c>
      <c r="M438">
        <v>370.98</v>
      </c>
      <c r="N438">
        <v>99</v>
      </c>
      <c r="O438" t="s">
        <v>1186</v>
      </c>
      <c r="P438" t="s">
        <v>155</v>
      </c>
      <c r="Q438">
        <v>37830</v>
      </c>
      <c r="R438" t="s">
        <v>44</v>
      </c>
      <c r="S438" t="s">
        <v>1978</v>
      </c>
      <c r="T438" t="e">
        <f>VLOOKUP(Table3[[#This Row],[Region]],managers5[],2,FALSE)</f>
        <v>#N/A</v>
      </c>
      <c r="U438" t="s">
        <v>1957</v>
      </c>
      <c r="V438" t="s">
        <v>1959</v>
      </c>
      <c r="W438" t="s">
        <v>14</v>
      </c>
      <c r="X438" t="s">
        <v>15</v>
      </c>
      <c r="Y438" t="s">
        <v>16</v>
      </c>
      <c r="Z438" t="s">
        <v>75</v>
      </c>
      <c r="AA438" t="s">
        <v>1187</v>
      </c>
      <c r="AB438" t="s">
        <v>74</v>
      </c>
      <c r="AC438">
        <v>0.65</v>
      </c>
      <c r="AD438" s="1">
        <v>41066</v>
      </c>
    </row>
    <row r="439" spans="1:30" x14ac:dyDescent="0.35">
      <c r="A439">
        <v>3791</v>
      </c>
      <c r="B439">
        <v>565</v>
      </c>
      <c r="C439">
        <v>3814</v>
      </c>
      <c r="D439" s="1">
        <v>40595</v>
      </c>
      <c r="E439" t="s">
        <v>32</v>
      </c>
      <c r="F439">
        <v>43</v>
      </c>
      <c r="G439">
        <v>1225.4100000000001</v>
      </c>
      <c r="H439">
        <v>0.04</v>
      </c>
      <c r="I439" t="s">
        <v>33</v>
      </c>
      <c r="J439" s="8">
        <v>-138.02000000000001</v>
      </c>
      <c r="K439" s="8">
        <f>IF(Table3[[#This Row],[Return Status]] = "Returned", 0, Table3[[#This Row],[Profit]])</f>
        <v>-138.02000000000001</v>
      </c>
      <c r="L439" s="8" t="str">
        <f>IFERROR(VLOOKUP(Table3[[#This Row],[Order ID]],returns[[Order ID]:[Status]],2,FALSE), "")</f>
        <v/>
      </c>
      <c r="M439">
        <v>28.28</v>
      </c>
      <c r="N439">
        <v>13.99</v>
      </c>
      <c r="O439" t="s">
        <v>1170</v>
      </c>
      <c r="P439" t="s">
        <v>11</v>
      </c>
      <c r="Q439">
        <v>92025</v>
      </c>
      <c r="R439" t="s">
        <v>12</v>
      </c>
      <c r="S439" t="s">
        <v>1976</v>
      </c>
      <c r="T439" t="e">
        <f>VLOOKUP(Table3[[#This Row],[Region]],managers5[],2,FALSE)</f>
        <v>#N/A</v>
      </c>
      <c r="U439" t="s">
        <v>1955</v>
      </c>
      <c r="V439" t="s">
        <v>1959</v>
      </c>
      <c r="W439" t="s">
        <v>14</v>
      </c>
      <c r="X439" t="s">
        <v>39</v>
      </c>
      <c r="Y439" t="s">
        <v>16</v>
      </c>
      <c r="Z439" t="s">
        <v>75</v>
      </c>
      <c r="AA439" t="s">
        <v>1476</v>
      </c>
      <c r="AB439" t="s">
        <v>69</v>
      </c>
      <c r="AC439">
        <v>0.57999999999999996</v>
      </c>
      <c r="AD439" s="1">
        <v>40601</v>
      </c>
    </row>
    <row r="440" spans="1:30" x14ac:dyDescent="0.35">
      <c r="A440">
        <v>6730</v>
      </c>
      <c r="B440">
        <v>566</v>
      </c>
      <c r="C440">
        <v>3841</v>
      </c>
      <c r="D440" s="1">
        <v>40090</v>
      </c>
      <c r="E440" t="s">
        <v>8</v>
      </c>
      <c r="F440">
        <v>19</v>
      </c>
      <c r="G440">
        <v>1184.45</v>
      </c>
      <c r="H440">
        <v>0.02</v>
      </c>
      <c r="I440" t="s">
        <v>9</v>
      </c>
      <c r="J440" s="8">
        <v>-552.1</v>
      </c>
      <c r="K440" s="8">
        <f>IF(Table3[[#This Row],[Return Status]] = "Returned", 0, Table3[[#This Row],[Profit]])</f>
        <v>-552.1</v>
      </c>
      <c r="L440" s="8" t="str">
        <f>IFERROR(VLOOKUP(Table3[[#This Row],[Order ID]],returns[[Order ID]:[Status]],2,FALSE), "")</f>
        <v/>
      </c>
      <c r="M440">
        <v>60.98</v>
      </c>
      <c r="N440">
        <v>49</v>
      </c>
      <c r="O440" t="s">
        <v>1454</v>
      </c>
      <c r="P440" t="s">
        <v>37</v>
      </c>
      <c r="Q440">
        <v>10528</v>
      </c>
      <c r="R440" t="s">
        <v>37</v>
      </c>
      <c r="S440" t="s">
        <v>1979</v>
      </c>
      <c r="T440" t="e">
        <f>VLOOKUP(Table3[[#This Row],[Region]],managers5[],2,FALSE)</f>
        <v>#N/A</v>
      </c>
      <c r="U440" t="s">
        <v>1956</v>
      </c>
      <c r="W440" t="s">
        <v>14</v>
      </c>
      <c r="X440" t="s">
        <v>15</v>
      </c>
      <c r="Y440" t="s">
        <v>16</v>
      </c>
      <c r="Z440" t="s">
        <v>83</v>
      </c>
      <c r="AA440" t="s">
        <v>878</v>
      </c>
      <c r="AB440" t="s">
        <v>85</v>
      </c>
      <c r="AC440">
        <v>0.59</v>
      </c>
      <c r="AD440" s="2">
        <v>40092</v>
      </c>
    </row>
    <row r="441" spans="1:30" x14ac:dyDescent="0.35">
      <c r="A441">
        <v>6731</v>
      </c>
      <c r="B441">
        <v>567</v>
      </c>
      <c r="C441">
        <v>3841</v>
      </c>
      <c r="D441" s="1">
        <v>40090</v>
      </c>
      <c r="E441" t="s">
        <v>8</v>
      </c>
      <c r="F441">
        <v>20</v>
      </c>
      <c r="G441">
        <v>25409.63</v>
      </c>
      <c r="H441">
        <v>0.02</v>
      </c>
      <c r="I441" t="s">
        <v>9</v>
      </c>
      <c r="J441" s="8">
        <v>11535.281999999999</v>
      </c>
      <c r="K441" s="8">
        <f>IF(Table3[[#This Row],[Return Status]] = "Returned", 0, Table3[[#This Row],[Profit]])</f>
        <v>11535.281999999999</v>
      </c>
      <c r="L441" s="8" t="str">
        <f>IFERROR(VLOOKUP(Table3[[#This Row],[Order ID]],returns[[Order ID]:[Status]],2,FALSE), "")</f>
        <v/>
      </c>
      <c r="M441">
        <v>1270.99</v>
      </c>
      <c r="N441">
        <v>19.989999999999998</v>
      </c>
      <c r="O441" t="s">
        <v>1454</v>
      </c>
      <c r="P441" t="s">
        <v>37</v>
      </c>
      <c r="Q441">
        <v>10528</v>
      </c>
      <c r="R441" t="s">
        <v>37</v>
      </c>
      <c r="S441" t="s">
        <v>1979</v>
      </c>
      <c r="T441" t="e">
        <f>VLOOKUP(Table3[[#This Row],[Region]],managers5[],2,FALSE)</f>
        <v>#N/A</v>
      </c>
      <c r="U441" t="s">
        <v>1956</v>
      </c>
      <c r="W441" t="s">
        <v>14</v>
      </c>
      <c r="X441" t="s">
        <v>15</v>
      </c>
      <c r="Y441" t="s">
        <v>16</v>
      </c>
      <c r="Z441" t="s">
        <v>17</v>
      </c>
      <c r="AA441" t="s">
        <v>435</v>
      </c>
      <c r="AB441" t="s">
        <v>19</v>
      </c>
      <c r="AC441">
        <v>0.35</v>
      </c>
      <c r="AD441" s="2">
        <v>40092</v>
      </c>
    </row>
    <row r="442" spans="1:30" x14ac:dyDescent="0.35">
      <c r="A442">
        <v>6732</v>
      </c>
      <c r="B442">
        <v>568</v>
      </c>
      <c r="C442">
        <v>3841</v>
      </c>
      <c r="D442" s="1">
        <v>40090</v>
      </c>
      <c r="E442" t="s">
        <v>8</v>
      </c>
      <c r="F442">
        <v>43</v>
      </c>
      <c r="G442">
        <v>7308.2829999999904</v>
      </c>
      <c r="H442">
        <v>0.05</v>
      </c>
      <c r="I442" t="s">
        <v>33</v>
      </c>
      <c r="J442" s="8">
        <v>1680.2280000000001</v>
      </c>
      <c r="K442" s="8">
        <f>IF(Table3[[#This Row],[Return Status]] = "Returned", 0, Table3[[#This Row],[Profit]])</f>
        <v>1680.2280000000001</v>
      </c>
      <c r="L442" s="8" t="str">
        <f>IFERROR(VLOOKUP(Table3[[#This Row],[Order ID]],returns[[Order ID]:[Status]],2,FALSE), "")</f>
        <v/>
      </c>
      <c r="M442">
        <v>205.99</v>
      </c>
      <c r="N442">
        <v>8.99</v>
      </c>
      <c r="O442" t="s">
        <v>1454</v>
      </c>
      <c r="P442" t="s">
        <v>37</v>
      </c>
      <c r="Q442">
        <v>10528</v>
      </c>
      <c r="R442" t="s">
        <v>37</v>
      </c>
      <c r="S442" t="s">
        <v>1979</v>
      </c>
      <c r="T442" t="e">
        <f>VLOOKUP(Table3[[#This Row],[Region]],managers5[],2,FALSE)</f>
        <v>#N/A</v>
      </c>
      <c r="U442" t="s">
        <v>1956</v>
      </c>
      <c r="W442" t="s">
        <v>14</v>
      </c>
      <c r="X442" t="s">
        <v>15</v>
      </c>
      <c r="Y442" t="s">
        <v>46</v>
      </c>
      <c r="Z442" t="s">
        <v>86</v>
      </c>
      <c r="AA442" t="s">
        <v>1493</v>
      </c>
      <c r="AB442" t="s">
        <v>19</v>
      </c>
      <c r="AC442">
        <v>0.6</v>
      </c>
      <c r="AD442" s="2">
        <v>40092</v>
      </c>
    </row>
    <row r="443" spans="1:30" x14ac:dyDescent="0.35">
      <c r="A443">
        <v>1428</v>
      </c>
      <c r="B443">
        <v>570</v>
      </c>
      <c r="C443">
        <v>3845</v>
      </c>
      <c r="D443" s="1">
        <v>41024</v>
      </c>
      <c r="E443" t="s">
        <v>41</v>
      </c>
      <c r="F443">
        <v>22</v>
      </c>
      <c r="G443">
        <v>475.72</v>
      </c>
      <c r="H443">
        <v>0.02</v>
      </c>
      <c r="I443" t="s">
        <v>9</v>
      </c>
      <c r="J443" s="8">
        <v>-10.4</v>
      </c>
      <c r="K443" s="8">
        <f>IF(Table3[[#This Row],[Return Status]] = "Returned", 0, Table3[[#This Row],[Profit]])</f>
        <v>-10.4</v>
      </c>
      <c r="L443" s="8" t="str">
        <f>IFERROR(VLOOKUP(Table3[[#This Row],[Order ID]],returns[[Order ID]:[Status]],2,FALSE), "")</f>
        <v/>
      </c>
      <c r="M443">
        <v>19.98</v>
      </c>
      <c r="N443">
        <v>10.49</v>
      </c>
      <c r="O443" t="s">
        <v>320</v>
      </c>
      <c r="P443" t="s">
        <v>189</v>
      </c>
      <c r="Q443">
        <v>98031</v>
      </c>
      <c r="R443" t="s">
        <v>190</v>
      </c>
      <c r="S443" t="s">
        <v>1976</v>
      </c>
      <c r="T443" t="e">
        <f>VLOOKUP(Table3[[#This Row],[Region]],managers5[],2,FALSE)</f>
        <v>#N/A</v>
      </c>
      <c r="U443" t="s">
        <v>1955</v>
      </c>
      <c r="V443" t="s">
        <v>1959</v>
      </c>
      <c r="W443" t="s">
        <v>14</v>
      </c>
      <c r="X443" t="s">
        <v>39</v>
      </c>
      <c r="Y443" t="s">
        <v>50</v>
      </c>
      <c r="Z443" t="s">
        <v>61</v>
      </c>
      <c r="AA443" t="s">
        <v>593</v>
      </c>
      <c r="AB443" t="s">
        <v>19</v>
      </c>
      <c r="AC443">
        <v>0.49</v>
      </c>
      <c r="AD443" s="1">
        <v>41026</v>
      </c>
    </row>
    <row r="444" spans="1:30" x14ac:dyDescent="0.35">
      <c r="A444">
        <v>1441</v>
      </c>
      <c r="B444">
        <v>571</v>
      </c>
      <c r="C444">
        <v>3845</v>
      </c>
      <c r="D444" s="1">
        <v>41024</v>
      </c>
      <c r="E444" t="s">
        <v>41</v>
      </c>
      <c r="F444">
        <v>15</v>
      </c>
      <c r="G444">
        <v>123.91</v>
      </c>
      <c r="H444">
        <v>0.09</v>
      </c>
      <c r="I444" t="s">
        <v>9</v>
      </c>
      <c r="J444" s="8">
        <v>39.04</v>
      </c>
      <c r="K444" s="8">
        <f>IF(Table3[[#This Row],[Return Status]] = "Returned", 0, Table3[[#This Row],[Profit]])</f>
        <v>39.04</v>
      </c>
      <c r="L444" s="8" t="str">
        <f>IFERROR(VLOOKUP(Table3[[#This Row],[Order ID]],returns[[Order ID]:[Status]],2,FALSE), "")</f>
        <v/>
      </c>
      <c r="M444">
        <v>8.34</v>
      </c>
      <c r="N444">
        <v>0.96</v>
      </c>
      <c r="O444" t="s">
        <v>320</v>
      </c>
      <c r="P444" t="s">
        <v>189</v>
      </c>
      <c r="Q444">
        <v>98031</v>
      </c>
      <c r="R444" t="s">
        <v>190</v>
      </c>
      <c r="S444" t="s">
        <v>1976</v>
      </c>
      <c r="T444" t="e">
        <f>VLOOKUP(Table3[[#This Row],[Region]],managers5[],2,FALSE)</f>
        <v>#N/A</v>
      </c>
      <c r="U444" t="s">
        <v>1955</v>
      </c>
      <c r="V444" t="s">
        <v>1959</v>
      </c>
      <c r="W444" t="s">
        <v>14</v>
      </c>
      <c r="X444" t="s">
        <v>39</v>
      </c>
      <c r="Y444" t="s">
        <v>50</v>
      </c>
      <c r="Z444" t="s">
        <v>61</v>
      </c>
      <c r="AA444" t="s">
        <v>293</v>
      </c>
      <c r="AB444" t="s">
        <v>35</v>
      </c>
      <c r="AC444">
        <v>0.43</v>
      </c>
      <c r="AD444" s="1">
        <v>41025</v>
      </c>
    </row>
    <row r="445" spans="1:30" x14ac:dyDescent="0.35">
      <c r="A445">
        <v>1447</v>
      </c>
      <c r="B445">
        <v>569</v>
      </c>
      <c r="C445">
        <v>3845</v>
      </c>
      <c r="D445" s="1">
        <v>41024</v>
      </c>
      <c r="E445" t="s">
        <v>41</v>
      </c>
      <c r="F445">
        <v>9</v>
      </c>
      <c r="G445">
        <v>3064.27</v>
      </c>
      <c r="H445">
        <v>0.09</v>
      </c>
      <c r="I445" t="s">
        <v>9</v>
      </c>
      <c r="J445" s="8">
        <v>294.39</v>
      </c>
      <c r="K445" s="8">
        <f>IF(Table3[[#This Row],[Return Status]] = "Returned", 0, Table3[[#This Row],[Profit]])</f>
        <v>294.39</v>
      </c>
      <c r="L445" s="8" t="str">
        <f>IFERROR(VLOOKUP(Table3[[#This Row],[Order ID]],returns[[Order ID]:[Status]],2,FALSE), "")</f>
        <v/>
      </c>
      <c r="M445">
        <v>363.25</v>
      </c>
      <c r="N445">
        <v>19.989999999999998</v>
      </c>
      <c r="O445" t="s">
        <v>320</v>
      </c>
      <c r="P445" t="s">
        <v>189</v>
      </c>
      <c r="Q445">
        <v>98031</v>
      </c>
      <c r="R445" t="s">
        <v>190</v>
      </c>
      <c r="S445" t="s">
        <v>1976</v>
      </c>
      <c r="T445" t="e">
        <f>VLOOKUP(Table3[[#This Row],[Region]],managers5[],2,FALSE)</f>
        <v>#N/A</v>
      </c>
      <c r="U445" t="s">
        <v>1955</v>
      </c>
      <c r="V445" t="s">
        <v>1959</v>
      </c>
      <c r="W445" t="s">
        <v>14</v>
      </c>
      <c r="X445" t="s">
        <v>39</v>
      </c>
      <c r="Y445" t="s">
        <v>16</v>
      </c>
      <c r="Z445" t="s">
        <v>83</v>
      </c>
      <c r="AA445" t="s">
        <v>200</v>
      </c>
      <c r="AB445" t="s">
        <v>19</v>
      </c>
      <c r="AC445">
        <v>0.56999999999999995</v>
      </c>
      <c r="AD445" s="1">
        <v>41024</v>
      </c>
    </row>
    <row r="446" spans="1:30" x14ac:dyDescent="0.35">
      <c r="A446">
        <v>5480</v>
      </c>
      <c r="B446">
        <v>572</v>
      </c>
      <c r="C446">
        <v>3877</v>
      </c>
      <c r="D446" s="1">
        <v>40318</v>
      </c>
      <c r="E446" t="s">
        <v>32</v>
      </c>
      <c r="F446">
        <v>14</v>
      </c>
      <c r="G446">
        <v>700.46</v>
      </c>
      <c r="H446">
        <v>0.02</v>
      </c>
      <c r="I446" t="s">
        <v>33</v>
      </c>
      <c r="J446" s="8">
        <v>254.31</v>
      </c>
      <c r="K446" s="8">
        <f>IF(Table3[[#This Row],[Return Status]] = "Returned", 0, Table3[[#This Row],[Profit]])</f>
        <v>254.31</v>
      </c>
      <c r="L446" s="8" t="str">
        <f>IFERROR(VLOOKUP(Table3[[#This Row],[Order ID]],returns[[Order ID]:[Status]],2,FALSE), "")</f>
        <v/>
      </c>
      <c r="M446">
        <v>48.04</v>
      </c>
      <c r="N446">
        <v>7.23</v>
      </c>
      <c r="O446" t="s">
        <v>520</v>
      </c>
      <c r="P446" t="s">
        <v>37</v>
      </c>
      <c r="Q446">
        <v>8901</v>
      </c>
      <c r="R446" t="s">
        <v>37</v>
      </c>
      <c r="S446" t="s">
        <v>1979</v>
      </c>
      <c r="T446" t="e">
        <f>VLOOKUP(Table3[[#This Row],[Region]],managers5[],2,FALSE)</f>
        <v>#N/A</v>
      </c>
      <c r="U446" t="s">
        <v>1956</v>
      </c>
      <c r="W446" t="s">
        <v>14</v>
      </c>
      <c r="X446" t="s">
        <v>71</v>
      </c>
      <c r="Y446" t="s">
        <v>16</v>
      </c>
      <c r="Z446" t="s">
        <v>30</v>
      </c>
      <c r="AA446" t="s">
        <v>710</v>
      </c>
      <c r="AB446" t="s">
        <v>19</v>
      </c>
      <c r="AC446">
        <v>0.37</v>
      </c>
      <c r="AD446" s="2">
        <v>40318</v>
      </c>
    </row>
    <row r="447" spans="1:30" x14ac:dyDescent="0.35">
      <c r="A447">
        <v>4184</v>
      </c>
      <c r="B447">
        <v>573</v>
      </c>
      <c r="C447">
        <v>3905</v>
      </c>
      <c r="D447" s="1">
        <v>40532</v>
      </c>
      <c r="E447" t="s">
        <v>8</v>
      </c>
      <c r="F447">
        <v>42</v>
      </c>
      <c r="G447">
        <v>2537.88</v>
      </c>
      <c r="H447">
        <v>0.03</v>
      </c>
      <c r="I447" t="s">
        <v>49</v>
      </c>
      <c r="J447" s="8">
        <v>-377.25</v>
      </c>
      <c r="K447" s="8">
        <f>IF(Table3[[#This Row],[Return Status]] = "Returned", 0, Table3[[#This Row],[Profit]])</f>
        <v>-377.25</v>
      </c>
      <c r="L447" s="8" t="str">
        <f>IFERROR(VLOOKUP(Table3[[#This Row],[Order ID]],returns[[Order ID]:[Status]],2,FALSE), "")</f>
        <v/>
      </c>
      <c r="M447">
        <v>60.89</v>
      </c>
      <c r="N447">
        <v>32.409999999999997</v>
      </c>
      <c r="O447" t="s">
        <v>610</v>
      </c>
      <c r="P447" t="s">
        <v>131</v>
      </c>
      <c r="Q447">
        <v>4072</v>
      </c>
      <c r="R447" t="s">
        <v>132</v>
      </c>
      <c r="S447" t="s">
        <v>1979</v>
      </c>
      <c r="T447" t="e">
        <f>VLOOKUP(Table3[[#This Row],[Region]],managers5[],2,FALSE)</f>
        <v>#N/A</v>
      </c>
      <c r="U447" t="s">
        <v>1956</v>
      </c>
      <c r="W447" t="s">
        <v>14</v>
      </c>
      <c r="X447" t="s">
        <v>39</v>
      </c>
      <c r="Y447" t="s">
        <v>50</v>
      </c>
      <c r="Z447" t="s">
        <v>72</v>
      </c>
      <c r="AA447" t="s">
        <v>82</v>
      </c>
      <c r="AB447" t="s">
        <v>74</v>
      </c>
      <c r="AC447">
        <v>0.56000000000000005</v>
      </c>
      <c r="AD447" s="2">
        <v>40533</v>
      </c>
    </row>
    <row r="448" spans="1:30" x14ac:dyDescent="0.35">
      <c r="A448">
        <v>752</v>
      </c>
      <c r="B448">
        <v>575</v>
      </c>
      <c r="C448">
        <v>3907</v>
      </c>
      <c r="D448" s="1">
        <v>41139</v>
      </c>
      <c r="E448" t="s">
        <v>20</v>
      </c>
      <c r="F448">
        <v>34</v>
      </c>
      <c r="G448">
        <v>729.83</v>
      </c>
      <c r="H448">
        <v>7.0000000000000007E-2</v>
      </c>
      <c r="I448" t="s">
        <v>9</v>
      </c>
      <c r="J448" s="8">
        <v>-135.102</v>
      </c>
      <c r="K448" s="8">
        <f>IF(Table3[[#This Row],[Return Status]] = "Returned", 0, Table3[[#This Row],[Profit]])</f>
        <v>-135.102</v>
      </c>
      <c r="L448" s="8" t="str">
        <f>IFERROR(VLOOKUP(Table3[[#This Row],[Order ID]],returns[[Order ID]:[Status]],2,FALSE), "")</f>
        <v/>
      </c>
      <c r="M448">
        <v>22.38</v>
      </c>
      <c r="N448">
        <v>15.1</v>
      </c>
      <c r="O448" t="s">
        <v>441</v>
      </c>
      <c r="P448" t="s">
        <v>22</v>
      </c>
      <c r="Q448">
        <v>80229</v>
      </c>
      <c r="R448" t="s">
        <v>23</v>
      </c>
      <c r="S448" t="s">
        <v>1976</v>
      </c>
      <c r="T448" t="e">
        <f>VLOOKUP(Table3[[#This Row],[Region]],managers5[],2,FALSE)</f>
        <v>#N/A</v>
      </c>
      <c r="U448" t="s">
        <v>1955</v>
      </c>
      <c r="V448" t="s">
        <v>1959</v>
      </c>
      <c r="W448" t="s">
        <v>14</v>
      </c>
      <c r="X448" t="s">
        <v>15</v>
      </c>
      <c r="Y448" t="s">
        <v>16</v>
      </c>
      <c r="Z448" t="s">
        <v>17</v>
      </c>
      <c r="AA448" t="s">
        <v>917</v>
      </c>
      <c r="AB448" t="s">
        <v>19</v>
      </c>
      <c r="AC448">
        <v>0.38</v>
      </c>
      <c r="AD448" s="1">
        <v>41141</v>
      </c>
    </row>
    <row r="449" spans="1:30" x14ac:dyDescent="0.35">
      <c r="A449">
        <v>760</v>
      </c>
      <c r="B449">
        <v>576</v>
      </c>
      <c r="C449">
        <v>3907</v>
      </c>
      <c r="D449" s="1">
        <v>41139</v>
      </c>
      <c r="E449" t="s">
        <v>20</v>
      </c>
      <c r="F449">
        <v>36</v>
      </c>
      <c r="G449">
        <v>1083.19</v>
      </c>
      <c r="H449">
        <v>0.03</v>
      </c>
      <c r="I449" t="s">
        <v>33</v>
      </c>
      <c r="J449" s="8">
        <v>214.61</v>
      </c>
      <c r="K449" s="8">
        <f>IF(Table3[[#This Row],[Return Status]] = "Returned", 0, Table3[[#This Row],[Profit]])</f>
        <v>214.61</v>
      </c>
      <c r="L449" s="8" t="str">
        <f>IFERROR(VLOOKUP(Table3[[#This Row],[Order ID]],returns[[Order ID]:[Status]],2,FALSE), "")</f>
        <v/>
      </c>
      <c r="M449">
        <v>29.99</v>
      </c>
      <c r="N449">
        <v>5.5</v>
      </c>
      <c r="O449" t="s">
        <v>441</v>
      </c>
      <c r="P449" t="s">
        <v>22</v>
      </c>
      <c r="Q449">
        <v>80229</v>
      </c>
      <c r="R449" t="s">
        <v>23</v>
      </c>
      <c r="S449" t="s">
        <v>1976</v>
      </c>
      <c r="T449" t="e">
        <f>VLOOKUP(Table3[[#This Row],[Region]],managers5[],2,FALSE)</f>
        <v>#N/A</v>
      </c>
      <c r="U449" t="s">
        <v>1955</v>
      </c>
      <c r="V449" t="s">
        <v>1959</v>
      </c>
      <c r="W449" t="s">
        <v>14</v>
      </c>
      <c r="X449" t="s">
        <v>15</v>
      </c>
      <c r="Y449" t="s">
        <v>46</v>
      </c>
      <c r="Z449" t="s">
        <v>47</v>
      </c>
      <c r="AA449" t="s">
        <v>923</v>
      </c>
      <c r="AB449" t="s">
        <v>19</v>
      </c>
      <c r="AC449">
        <v>0.51</v>
      </c>
      <c r="AD449" s="1">
        <v>41140</v>
      </c>
    </row>
    <row r="450" spans="1:30" x14ac:dyDescent="0.35">
      <c r="A450">
        <v>5860</v>
      </c>
      <c r="B450">
        <v>577</v>
      </c>
      <c r="C450">
        <v>3908</v>
      </c>
      <c r="D450" s="1">
        <v>40245</v>
      </c>
      <c r="E450" t="s">
        <v>20</v>
      </c>
      <c r="F450">
        <v>8</v>
      </c>
      <c r="G450">
        <v>820.28399999999999</v>
      </c>
      <c r="H450">
        <v>0</v>
      </c>
      <c r="I450" t="s">
        <v>9</v>
      </c>
      <c r="J450" s="8">
        <v>-180.202</v>
      </c>
      <c r="K450" s="8">
        <f>IF(Table3[[#This Row],[Return Status]] = "Returned", 0, Table3[[#This Row],[Profit]])</f>
        <v>-180.202</v>
      </c>
      <c r="L450" s="8" t="str">
        <f>IFERROR(VLOOKUP(Table3[[#This Row],[Order ID]],returns[[Order ID]:[Status]],2,FALSE), "")</f>
        <v/>
      </c>
      <c r="M450">
        <v>115.99</v>
      </c>
      <c r="N450">
        <v>2.5</v>
      </c>
      <c r="O450" t="s">
        <v>150</v>
      </c>
      <c r="P450" t="s">
        <v>27</v>
      </c>
      <c r="Q450">
        <v>60110</v>
      </c>
      <c r="R450" t="s">
        <v>28</v>
      </c>
      <c r="S450" t="s">
        <v>1977</v>
      </c>
      <c r="T450" t="e">
        <f>VLOOKUP(Table3[[#This Row],[Region]],managers5[],2,FALSE)</f>
        <v>#N/A</v>
      </c>
      <c r="U450" t="s">
        <v>1958</v>
      </c>
      <c r="V450" t="s">
        <v>1959</v>
      </c>
      <c r="W450" t="s">
        <v>14</v>
      </c>
      <c r="X450" t="s">
        <v>71</v>
      </c>
      <c r="Y450" t="s">
        <v>46</v>
      </c>
      <c r="Z450" t="s">
        <v>86</v>
      </c>
      <c r="AA450">
        <v>6160</v>
      </c>
      <c r="AB450" t="s">
        <v>19</v>
      </c>
      <c r="AC450">
        <v>0.56999999999999995</v>
      </c>
      <c r="AD450" s="2">
        <v>40245</v>
      </c>
    </row>
    <row r="451" spans="1:30" x14ac:dyDescent="0.35">
      <c r="A451">
        <v>3702</v>
      </c>
      <c r="B451">
        <v>578</v>
      </c>
      <c r="C451">
        <v>3911</v>
      </c>
      <c r="D451" s="1">
        <v>40618</v>
      </c>
      <c r="E451" t="s">
        <v>8</v>
      </c>
      <c r="F451">
        <v>24</v>
      </c>
      <c r="G451">
        <v>370.72</v>
      </c>
      <c r="H451">
        <v>0.1</v>
      </c>
      <c r="I451" t="s">
        <v>9</v>
      </c>
      <c r="J451" s="8">
        <v>-156.76</v>
      </c>
      <c r="K451" s="8">
        <f>IF(Table3[[#This Row],[Return Status]] = "Returned", 0, Table3[[#This Row],[Profit]])</f>
        <v>-156.76</v>
      </c>
      <c r="L451" s="8" t="str">
        <f>IFERROR(VLOOKUP(Table3[[#This Row],[Order ID]],returns[[Order ID]:[Status]],2,FALSE), "")</f>
        <v/>
      </c>
      <c r="M451">
        <v>15.7</v>
      </c>
      <c r="N451">
        <v>11.25</v>
      </c>
      <c r="O451" t="s">
        <v>935</v>
      </c>
      <c r="P451" t="s">
        <v>11</v>
      </c>
      <c r="Q451">
        <v>93405</v>
      </c>
      <c r="R451" t="s">
        <v>12</v>
      </c>
      <c r="S451" t="s">
        <v>1976</v>
      </c>
      <c r="T451" t="e">
        <f>VLOOKUP(Table3[[#This Row],[Region]],managers5[],2,FALSE)</f>
        <v>#N/A</v>
      </c>
      <c r="U451" t="s">
        <v>1955</v>
      </c>
      <c r="V451" t="s">
        <v>1959</v>
      </c>
      <c r="W451" t="s">
        <v>14</v>
      </c>
      <c r="X451" t="s">
        <v>15</v>
      </c>
      <c r="Y451" t="s">
        <v>16</v>
      </c>
      <c r="Z451" t="s">
        <v>75</v>
      </c>
      <c r="AA451" t="s">
        <v>1537</v>
      </c>
      <c r="AB451" t="s">
        <v>19</v>
      </c>
      <c r="AC451">
        <v>0.6</v>
      </c>
      <c r="AD451" s="1">
        <v>40618</v>
      </c>
    </row>
    <row r="452" spans="1:30" x14ac:dyDescent="0.35">
      <c r="A452">
        <v>5245</v>
      </c>
      <c r="B452">
        <v>579</v>
      </c>
      <c r="C452">
        <v>3942</v>
      </c>
      <c r="D452" s="1">
        <v>40356</v>
      </c>
      <c r="E452" t="s">
        <v>8</v>
      </c>
      <c r="F452">
        <v>11</v>
      </c>
      <c r="G452">
        <v>225.14</v>
      </c>
      <c r="H452">
        <v>0.08</v>
      </c>
      <c r="I452" t="s">
        <v>9</v>
      </c>
      <c r="J452" s="8">
        <v>-42.61</v>
      </c>
      <c r="K452" s="8">
        <f>IF(Table3[[#This Row],[Return Status]] = "Returned", 0, Table3[[#This Row],[Profit]])</f>
        <v>-42.61</v>
      </c>
      <c r="L452" s="8" t="str">
        <f>IFERROR(VLOOKUP(Table3[[#This Row],[Order ID]],returns[[Order ID]:[Status]],2,FALSE), "")</f>
        <v/>
      </c>
      <c r="M452">
        <v>20.149999999999999</v>
      </c>
      <c r="N452">
        <v>8.99</v>
      </c>
      <c r="O452" t="s">
        <v>1536</v>
      </c>
      <c r="P452" t="s">
        <v>134</v>
      </c>
      <c r="Q452">
        <v>2351</v>
      </c>
      <c r="R452" t="s">
        <v>135</v>
      </c>
      <c r="S452" t="s">
        <v>1979</v>
      </c>
      <c r="T452" t="e">
        <f>VLOOKUP(Table3[[#This Row],[Region]],managers5[],2,FALSE)</f>
        <v>#N/A</v>
      </c>
      <c r="U452" t="s">
        <v>1956</v>
      </c>
      <c r="W452" t="s">
        <v>14</v>
      </c>
      <c r="X452" t="s">
        <v>15</v>
      </c>
      <c r="Y452" t="s">
        <v>16</v>
      </c>
      <c r="Z452" t="s">
        <v>106</v>
      </c>
      <c r="AA452" t="s">
        <v>1142</v>
      </c>
      <c r="AB452" t="s">
        <v>109</v>
      </c>
      <c r="AC452">
        <v>0.57999999999999996</v>
      </c>
      <c r="AD452" s="2">
        <v>40357</v>
      </c>
    </row>
    <row r="453" spans="1:30" x14ac:dyDescent="0.35">
      <c r="A453">
        <v>5246</v>
      </c>
      <c r="B453">
        <v>580</v>
      </c>
      <c r="C453">
        <v>3942</v>
      </c>
      <c r="D453" s="1">
        <v>40356</v>
      </c>
      <c r="E453" t="s">
        <v>8</v>
      </c>
      <c r="F453">
        <v>22</v>
      </c>
      <c r="G453">
        <v>1559.7755</v>
      </c>
      <c r="H453">
        <v>0.03</v>
      </c>
      <c r="I453" t="s">
        <v>9</v>
      </c>
      <c r="J453" s="8">
        <v>-247.18100000000001</v>
      </c>
      <c r="K453" s="8">
        <f>IF(Table3[[#This Row],[Return Status]] = "Returned", 0, Table3[[#This Row],[Profit]])</f>
        <v>-247.18100000000001</v>
      </c>
      <c r="L453" s="8" t="str">
        <f>IFERROR(VLOOKUP(Table3[[#This Row],[Order ID]],returns[[Order ID]:[Status]],2,FALSE), "")</f>
        <v/>
      </c>
      <c r="M453">
        <v>85.99</v>
      </c>
      <c r="N453">
        <v>0.99</v>
      </c>
      <c r="O453" t="s">
        <v>1536</v>
      </c>
      <c r="P453" t="s">
        <v>134</v>
      </c>
      <c r="Q453">
        <v>6030</v>
      </c>
      <c r="R453" t="s">
        <v>135</v>
      </c>
      <c r="S453" t="s">
        <v>1979</v>
      </c>
      <c r="T453" t="e">
        <f>VLOOKUP(Table3[[#This Row],[Region]],managers5[],2,FALSE)</f>
        <v>#N/A</v>
      </c>
      <c r="U453" t="s">
        <v>1956</v>
      </c>
      <c r="W453" t="s">
        <v>14</v>
      </c>
      <c r="X453" t="s">
        <v>15</v>
      </c>
      <c r="Y453" t="s">
        <v>46</v>
      </c>
      <c r="Z453" t="s">
        <v>86</v>
      </c>
      <c r="AA453" t="s">
        <v>614</v>
      </c>
      <c r="AB453" t="s">
        <v>35</v>
      </c>
      <c r="AC453">
        <v>0.85</v>
      </c>
      <c r="AD453" s="2">
        <v>40357</v>
      </c>
    </row>
    <row r="454" spans="1:30" x14ac:dyDescent="0.35">
      <c r="A454">
        <v>822</v>
      </c>
      <c r="B454">
        <v>2141</v>
      </c>
      <c r="C454">
        <v>15296</v>
      </c>
      <c r="D454" s="1">
        <v>41128</v>
      </c>
      <c r="E454" t="s">
        <v>8</v>
      </c>
      <c r="F454">
        <v>38</v>
      </c>
      <c r="G454">
        <v>6216.6</v>
      </c>
      <c r="H454">
        <v>0.02</v>
      </c>
      <c r="I454" t="s">
        <v>9</v>
      </c>
      <c r="J454" s="8">
        <v>1082.21</v>
      </c>
      <c r="K454" s="8">
        <f>IF(Table3[[#This Row],[Return Status]] = "Returned", 0, Table3[[#This Row],[Profit]])</f>
        <v>1082.21</v>
      </c>
      <c r="L454" s="8" t="str">
        <f>IFERROR(VLOOKUP(Table3[[#This Row],[Order ID]],returns[[Order ID]:[Status]],2,FALSE), "")</f>
        <v/>
      </c>
      <c r="M454">
        <v>161.55000000000001</v>
      </c>
      <c r="N454">
        <v>19.989999999999998</v>
      </c>
      <c r="O454" t="s">
        <v>931</v>
      </c>
      <c r="P454" t="s">
        <v>120</v>
      </c>
      <c r="Q454">
        <v>33881</v>
      </c>
      <c r="R454" t="s">
        <v>56</v>
      </c>
      <c r="S454" t="s">
        <v>1978</v>
      </c>
      <c r="T454" t="e">
        <f>VLOOKUP(Table3[[#This Row],[Region]],managers5[],2,FALSE)</f>
        <v>#N/A</v>
      </c>
      <c r="U454" t="s">
        <v>1957</v>
      </c>
      <c r="V454" t="s">
        <v>1959</v>
      </c>
      <c r="W454" t="s">
        <v>14</v>
      </c>
      <c r="X454" t="s">
        <v>71</v>
      </c>
      <c r="Y454" t="s">
        <v>16</v>
      </c>
      <c r="Z454" t="s">
        <v>75</v>
      </c>
      <c r="AA454" t="s">
        <v>973</v>
      </c>
      <c r="AB454" t="s">
        <v>19</v>
      </c>
      <c r="AC454">
        <v>0.66</v>
      </c>
      <c r="AD454" s="1">
        <v>41130</v>
      </c>
    </row>
    <row r="455" spans="1:30" x14ac:dyDescent="0.35">
      <c r="A455">
        <v>3407</v>
      </c>
      <c r="B455">
        <v>2231</v>
      </c>
      <c r="C455">
        <v>16128</v>
      </c>
      <c r="D455" s="1">
        <v>40671</v>
      </c>
      <c r="E455" t="s">
        <v>77</v>
      </c>
      <c r="F455">
        <v>46</v>
      </c>
      <c r="G455">
        <v>2968.66</v>
      </c>
      <c r="H455">
        <v>7.0000000000000007E-2</v>
      </c>
      <c r="I455" t="s">
        <v>9</v>
      </c>
      <c r="J455" s="8">
        <v>1077.49</v>
      </c>
      <c r="K455" s="8">
        <f>IF(Table3[[#This Row],[Return Status]] = "Returned", 0, Table3[[#This Row],[Profit]])</f>
        <v>1077.49</v>
      </c>
      <c r="L455" s="8" t="str">
        <f>IFERROR(VLOOKUP(Table3[[#This Row],[Order ID]],returns[[Order ID]:[Status]],2,FALSE), "")</f>
        <v/>
      </c>
      <c r="M455">
        <v>63.94</v>
      </c>
      <c r="N455">
        <v>14.48</v>
      </c>
      <c r="O455" t="s">
        <v>180</v>
      </c>
      <c r="P455" t="s">
        <v>43</v>
      </c>
      <c r="Q455">
        <v>29730</v>
      </c>
      <c r="R455" t="s">
        <v>44</v>
      </c>
      <c r="S455" t="s">
        <v>1978</v>
      </c>
      <c r="T455" t="e">
        <f>VLOOKUP(Table3[[#This Row],[Region]],managers5[],2,FALSE)</f>
        <v>#N/A</v>
      </c>
      <c r="U455" t="s">
        <v>1957</v>
      </c>
      <c r="V455" t="s">
        <v>1959</v>
      </c>
      <c r="W455" t="s">
        <v>14</v>
      </c>
      <c r="X455" t="s">
        <v>71</v>
      </c>
      <c r="Y455" t="s">
        <v>50</v>
      </c>
      <c r="Z455" t="s">
        <v>61</v>
      </c>
      <c r="AA455" t="s">
        <v>1747</v>
      </c>
      <c r="AB455" t="s">
        <v>19</v>
      </c>
      <c r="AC455">
        <v>0.46</v>
      </c>
      <c r="AD455" s="1">
        <v>40671</v>
      </c>
    </row>
    <row r="456" spans="1:30" x14ac:dyDescent="0.35">
      <c r="A456">
        <v>5556</v>
      </c>
      <c r="B456">
        <v>584</v>
      </c>
      <c r="C456">
        <v>4004</v>
      </c>
      <c r="D456" s="1">
        <v>40304</v>
      </c>
      <c r="E456" t="s">
        <v>20</v>
      </c>
      <c r="F456">
        <v>14</v>
      </c>
      <c r="G456">
        <v>63.52</v>
      </c>
      <c r="H456">
        <v>0.1</v>
      </c>
      <c r="I456" t="s">
        <v>9</v>
      </c>
      <c r="J456" s="8">
        <v>8.66</v>
      </c>
      <c r="K456" s="8">
        <f>IF(Table3[[#This Row],[Return Status]] = "Returned", 0, Table3[[#This Row],[Profit]])</f>
        <v>8.66</v>
      </c>
      <c r="L456" s="8" t="str">
        <f>IFERROR(VLOOKUP(Table3[[#This Row],[Order ID]],returns[[Order ID]:[Status]],2,FALSE), "")</f>
        <v/>
      </c>
      <c r="M456">
        <v>4.84</v>
      </c>
      <c r="N456">
        <v>0.71</v>
      </c>
      <c r="O456" t="s">
        <v>571</v>
      </c>
      <c r="P456" t="s">
        <v>37</v>
      </c>
      <c r="Q456">
        <v>14609</v>
      </c>
      <c r="R456" t="s">
        <v>37</v>
      </c>
      <c r="S456" t="s">
        <v>1979</v>
      </c>
      <c r="T456" t="e">
        <f>VLOOKUP(Table3[[#This Row],[Region]],managers5[],2,FALSE)</f>
        <v>#N/A</v>
      </c>
      <c r="U456" t="s">
        <v>1956</v>
      </c>
      <c r="W456" t="s">
        <v>14</v>
      </c>
      <c r="X456" t="s">
        <v>71</v>
      </c>
      <c r="Y456" t="s">
        <v>16</v>
      </c>
      <c r="Z456" t="s">
        <v>106</v>
      </c>
      <c r="AA456" t="s">
        <v>1146</v>
      </c>
      <c r="AB456" t="s">
        <v>35</v>
      </c>
      <c r="AC456">
        <v>0.52</v>
      </c>
      <c r="AD456" s="2">
        <v>40307</v>
      </c>
    </row>
    <row r="457" spans="1:30" x14ac:dyDescent="0.35">
      <c r="A457">
        <v>5567</v>
      </c>
      <c r="B457">
        <v>585</v>
      </c>
      <c r="C457">
        <v>4004</v>
      </c>
      <c r="D457" s="1">
        <v>40304</v>
      </c>
      <c r="E457" t="s">
        <v>20</v>
      </c>
      <c r="F457">
        <v>44</v>
      </c>
      <c r="G457">
        <v>1512.25</v>
      </c>
      <c r="H457">
        <v>0.05</v>
      </c>
      <c r="I457" t="s">
        <v>9</v>
      </c>
      <c r="J457" s="8">
        <v>195.48</v>
      </c>
      <c r="K457" s="8">
        <f>IF(Table3[[#This Row],[Return Status]] = "Returned", 0, Table3[[#This Row],[Profit]])</f>
        <v>195.48</v>
      </c>
      <c r="L457" s="8" t="str">
        <f>IFERROR(VLOOKUP(Table3[[#This Row],[Order ID]],returns[[Order ID]:[Status]],2,FALSE), "")</f>
        <v/>
      </c>
      <c r="M457">
        <v>34.58</v>
      </c>
      <c r="N457">
        <v>8.99</v>
      </c>
      <c r="O457" t="s">
        <v>571</v>
      </c>
      <c r="P457" t="s">
        <v>37</v>
      </c>
      <c r="Q457">
        <v>14609</v>
      </c>
      <c r="R457" t="s">
        <v>37</v>
      </c>
      <c r="S457" t="s">
        <v>1979</v>
      </c>
      <c r="T457" t="e">
        <f>VLOOKUP(Table3[[#This Row],[Region]],managers5[],2,FALSE)</f>
        <v>#N/A</v>
      </c>
      <c r="U457" t="s">
        <v>1956</v>
      </c>
      <c r="W457" t="s">
        <v>14</v>
      </c>
      <c r="X457" t="s">
        <v>71</v>
      </c>
      <c r="Y457" t="s">
        <v>16</v>
      </c>
      <c r="Z457" t="s">
        <v>106</v>
      </c>
      <c r="AA457" t="s">
        <v>372</v>
      </c>
      <c r="AB457" t="s">
        <v>109</v>
      </c>
      <c r="AC457">
        <v>0.56000000000000005</v>
      </c>
      <c r="AD457" s="2">
        <v>40305</v>
      </c>
    </row>
    <row r="458" spans="1:30" x14ac:dyDescent="0.35">
      <c r="A458">
        <v>4109</v>
      </c>
      <c r="B458">
        <v>586</v>
      </c>
      <c r="C458">
        <v>4006</v>
      </c>
      <c r="D458" s="1">
        <v>40546</v>
      </c>
      <c r="E458" t="s">
        <v>20</v>
      </c>
      <c r="F458">
        <v>38</v>
      </c>
      <c r="G458">
        <v>1441.61</v>
      </c>
      <c r="H458">
        <v>0.06</v>
      </c>
      <c r="I458" t="s">
        <v>9</v>
      </c>
      <c r="J458" s="8">
        <v>624.84</v>
      </c>
      <c r="K458" s="8">
        <f>IF(Table3[[#This Row],[Return Status]] = "Returned", 0, Table3[[#This Row],[Profit]])</f>
        <v>0</v>
      </c>
      <c r="L458" s="8" t="str">
        <f>IFERROR(VLOOKUP(Table3[[#This Row],[Order ID]],returns[[Order ID]:[Status]],2,FALSE), "")</f>
        <v>Returned</v>
      </c>
      <c r="M458">
        <v>37.94</v>
      </c>
      <c r="N458">
        <v>5.08</v>
      </c>
      <c r="O458" t="s">
        <v>1607</v>
      </c>
      <c r="P458" t="s">
        <v>37</v>
      </c>
      <c r="Q458">
        <v>45385</v>
      </c>
      <c r="R458" t="s">
        <v>37</v>
      </c>
      <c r="S458" t="s">
        <v>1979</v>
      </c>
      <c r="T458" t="e">
        <f>VLOOKUP(Table3[[#This Row],[Region]],managers5[],2,FALSE)</f>
        <v>#N/A</v>
      </c>
      <c r="U458" t="s">
        <v>1956</v>
      </c>
      <c r="W458" t="s">
        <v>14</v>
      </c>
      <c r="X458" t="s">
        <v>71</v>
      </c>
      <c r="Y458" t="s">
        <v>16</v>
      </c>
      <c r="Z458" t="s">
        <v>30</v>
      </c>
      <c r="AA458" t="s">
        <v>313</v>
      </c>
      <c r="AB458" t="s">
        <v>35</v>
      </c>
      <c r="AC458">
        <v>0.38</v>
      </c>
      <c r="AD458" s="1">
        <v>40547</v>
      </c>
    </row>
    <row r="459" spans="1:30" x14ac:dyDescent="0.35">
      <c r="A459">
        <v>5362</v>
      </c>
      <c r="B459">
        <v>590</v>
      </c>
      <c r="C459">
        <v>4033</v>
      </c>
      <c r="D459" s="1">
        <v>40330</v>
      </c>
      <c r="E459" t="s">
        <v>32</v>
      </c>
      <c r="F459">
        <v>38</v>
      </c>
      <c r="G459">
        <v>19269.05</v>
      </c>
      <c r="H459">
        <v>0</v>
      </c>
      <c r="I459" t="s">
        <v>49</v>
      </c>
      <c r="J459" s="8">
        <v>4127.79</v>
      </c>
      <c r="K459" s="8">
        <f>IF(Table3[[#This Row],[Return Status]] = "Returned", 0, Table3[[#This Row],[Profit]])</f>
        <v>4127.79</v>
      </c>
      <c r="L459" s="8" t="str">
        <f>IFERROR(VLOOKUP(Table3[[#This Row],[Order ID]],returns[[Order ID]:[Status]],2,FALSE), "")</f>
        <v/>
      </c>
      <c r="M459">
        <v>500.98</v>
      </c>
      <c r="N459">
        <v>41.44</v>
      </c>
      <c r="O459" t="s">
        <v>1901</v>
      </c>
      <c r="P459" t="s">
        <v>131</v>
      </c>
      <c r="Q459">
        <v>4101</v>
      </c>
      <c r="R459" t="s">
        <v>132</v>
      </c>
      <c r="S459" t="s">
        <v>1979</v>
      </c>
      <c r="T459" t="e">
        <f>VLOOKUP(Table3[[#This Row],[Region]],managers5[],2,FALSE)</f>
        <v>#N/A</v>
      </c>
      <c r="U459" t="s">
        <v>1956</v>
      </c>
      <c r="W459" t="s">
        <v>14</v>
      </c>
      <c r="X459" t="s">
        <v>39</v>
      </c>
      <c r="Y459" t="s">
        <v>50</v>
      </c>
      <c r="Z459" t="s">
        <v>219</v>
      </c>
      <c r="AA459" t="s">
        <v>1902</v>
      </c>
      <c r="AB459" t="s">
        <v>53</v>
      </c>
      <c r="AC459">
        <v>0.66</v>
      </c>
      <c r="AD459" s="2">
        <v>40337</v>
      </c>
    </row>
    <row r="460" spans="1:30" x14ac:dyDescent="0.35">
      <c r="A460">
        <v>5393</v>
      </c>
      <c r="B460">
        <v>589</v>
      </c>
      <c r="C460">
        <v>4033</v>
      </c>
      <c r="D460" s="1">
        <v>40330</v>
      </c>
      <c r="E460" t="s">
        <v>32</v>
      </c>
      <c r="F460">
        <v>21</v>
      </c>
      <c r="G460">
        <v>763.12</v>
      </c>
      <c r="H460">
        <v>0.03</v>
      </c>
      <c r="I460" t="s">
        <v>9</v>
      </c>
      <c r="J460" s="8">
        <v>140.33000000000001</v>
      </c>
      <c r="K460" s="8">
        <f>IF(Table3[[#This Row],[Return Status]] = "Returned", 0, Table3[[#This Row],[Profit]])</f>
        <v>140.33000000000001</v>
      </c>
      <c r="L460" s="8" t="str">
        <f>IFERROR(VLOOKUP(Table3[[#This Row],[Order ID]],returns[[Order ID]:[Status]],2,FALSE), "")</f>
        <v/>
      </c>
      <c r="M460">
        <v>34.76</v>
      </c>
      <c r="N460">
        <v>5.49</v>
      </c>
      <c r="O460" t="s">
        <v>1901</v>
      </c>
      <c r="P460" t="s">
        <v>37</v>
      </c>
      <c r="Q460">
        <v>7026</v>
      </c>
      <c r="R460" t="s">
        <v>37</v>
      </c>
      <c r="S460" t="s">
        <v>1979</v>
      </c>
      <c r="T460" t="e">
        <f>VLOOKUP(Table3[[#This Row],[Region]],managers5[],2,FALSE)</f>
        <v>#N/A</v>
      </c>
      <c r="U460" t="s">
        <v>1956</v>
      </c>
      <c r="W460" t="s">
        <v>14</v>
      </c>
      <c r="X460" t="s">
        <v>39</v>
      </c>
      <c r="Y460" t="s">
        <v>16</v>
      </c>
      <c r="Z460" t="s">
        <v>75</v>
      </c>
      <c r="AA460" t="s">
        <v>1714</v>
      </c>
      <c r="AB460" t="s">
        <v>19</v>
      </c>
      <c r="AC460">
        <v>0.6</v>
      </c>
      <c r="AD460" s="2">
        <v>40332</v>
      </c>
    </row>
    <row r="461" spans="1:30" x14ac:dyDescent="0.35">
      <c r="A461">
        <v>1293</v>
      </c>
      <c r="B461">
        <v>597</v>
      </c>
      <c r="C461">
        <v>4069</v>
      </c>
      <c r="D461" s="1">
        <v>41041</v>
      </c>
      <c r="E461" t="s">
        <v>20</v>
      </c>
      <c r="F461">
        <v>30</v>
      </c>
      <c r="G461">
        <v>78.459999999999994</v>
      </c>
      <c r="H461">
        <v>0.05</v>
      </c>
      <c r="I461" t="s">
        <v>9</v>
      </c>
      <c r="J461" s="8">
        <v>18.57</v>
      </c>
      <c r="K461" s="8">
        <f>IF(Table3[[#This Row],[Return Status]] = "Returned", 0, Table3[[#This Row],[Profit]])</f>
        <v>18.57</v>
      </c>
      <c r="L461" s="8" t="str">
        <f>IFERROR(VLOOKUP(Table3[[#This Row],[Order ID]],returns[[Order ID]:[Status]],2,FALSE), "")</f>
        <v/>
      </c>
      <c r="M461">
        <v>2.62</v>
      </c>
      <c r="N461">
        <v>0.8</v>
      </c>
      <c r="O461" t="s">
        <v>1246</v>
      </c>
      <c r="P461" t="s">
        <v>573</v>
      </c>
      <c r="Q461">
        <v>97321</v>
      </c>
      <c r="R461" t="s">
        <v>574</v>
      </c>
      <c r="S461" t="s">
        <v>1977</v>
      </c>
      <c r="T461" t="e">
        <f>VLOOKUP(Table3[[#This Row],[Region]],managers5[],2,FALSE)</f>
        <v>#N/A</v>
      </c>
      <c r="U461" t="s">
        <v>1958</v>
      </c>
      <c r="V461" t="s">
        <v>1959</v>
      </c>
      <c r="W461" t="s">
        <v>14</v>
      </c>
      <c r="X461" t="s">
        <v>39</v>
      </c>
      <c r="Y461" t="s">
        <v>16</v>
      </c>
      <c r="Z461" t="s">
        <v>57</v>
      </c>
      <c r="AA461" t="s">
        <v>341</v>
      </c>
      <c r="AB461" t="s">
        <v>35</v>
      </c>
      <c r="AC461">
        <v>0.39</v>
      </c>
      <c r="AD461" s="1">
        <v>41044</v>
      </c>
    </row>
    <row r="462" spans="1:30" x14ac:dyDescent="0.35">
      <c r="A462">
        <v>1302</v>
      </c>
      <c r="B462">
        <v>595</v>
      </c>
      <c r="C462">
        <v>4069</v>
      </c>
      <c r="D462" s="1">
        <v>41041</v>
      </c>
      <c r="E462" t="s">
        <v>20</v>
      </c>
      <c r="F462">
        <v>8</v>
      </c>
      <c r="G462">
        <v>54.43</v>
      </c>
      <c r="H462">
        <v>0.08</v>
      </c>
      <c r="I462" t="s">
        <v>9</v>
      </c>
      <c r="J462" s="8">
        <v>-31.63</v>
      </c>
      <c r="K462" s="8">
        <f>IF(Table3[[#This Row],[Return Status]] = "Returned", 0, Table3[[#This Row],[Profit]])</f>
        <v>-31.63</v>
      </c>
      <c r="L462" s="8" t="str">
        <f>IFERROR(VLOOKUP(Table3[[#This Row],[Order ID]],returns[[Order ID]:[Status]],2,FALSE), "")</f>
        <v/>
      </c>
      <c r="M462">
        <v>6.48</v>
      </c>
      <c r="N462">
        <v>6.74</v>
      </c>
      <c r="O462" t="s">
        <v>1246</v>
      </c>
      <c r="P462" t="s">
        <v>573</v>
      </c>
      <c r="Q462">
        <v>97321</v>
      </c>
      <c r="R462" t="s">
        <v>574</v>
      </c>
      <c r="S462" t="s">
        <v>1977</v>
      </c>
      <c r="T462" t="e">
        <f>VLOOKUP(Table3[[#This Row],[Region]],managers5[],2,FALSE)</f>
        <v>#N/A</v>
      </c>
      <c r="U462" t="s">
        <v>1958</v>
      </c>
      <c r="V462" t="s">
        <v>1959</v>
      </c>
      <c r="W462" t="s">
        <v>14</v>
      </c>
      <c r="X462" t="s">
        <v>39</v>
      </c>
      <c r="Y462" t="s">
        <v>16</v>
      </c>
      <c r="Z462" t="s">
        <v>30</v>
      </c>
      <c r="AA462" t="s">
        <v>782</v>
      </c>
      <c r="AB462" t="s">
        <v>19</v>
      </c>
      <c r="AC462">
        <v>0.37</v>
      </c>
      <c r="AD462" s="1">
        <v>41043</v>
      </c>
    </row>
    <row r="463" spans="1:30" x14ac:dyDescent="0.35">
      <c r="A463">
        <v>1324</v>
      </c>
      <c r="B463">
        <v>596</v>
      </c>
      <c r="C463">
        <v>4069</v>
      </c>
      <c r="D463" s="1">
        <v>41041</v>
      </c>
      <c r="E463" t="s">
        <v>20</v>
      </c>
      <c r="F463">
        <v>47</v>
      </c>
      <c r="G463">
        <v>124.94</v>
      </c>
      <c r="H463">
        <v>0.1</v>
      </c>
      <c r="I463" t="s">
        <v>33</v>
      </c>
      <c r="J463" s="8">
        <v>-2.4</v>
      </c>
      <c r="K463" s="8">
        <f>IF(Table3[[#This Row],[Return Status]] = "Returned", 0, Table3[[#This Row],[Profit]])</f>
        <v>-2.4</v>
      </c>
      <c r="L463" s="8" t="str">
        <f>IFERROR(VLOOKUP(Table3[[#This Row],[Order ID]],returns[[Order ID]:[Status]],2,FALSE), "")</f>
        <v/>
      </c>
      <c r="M463">
        <v>2.78</v>
      </c>
      <c r="N463">
        <v>1.34</v>
      </c>
      <c r="O463" t="s">
        <v>1246</v>
      </c>
      <c r="P463" t="s">
        <v>573</v>
      </c>
      <c r="Q463">
        <v>97321</v>
      </c>
      <c r="R463" t="s">
        <v>574</v>
      </c>
      <c r="S463" t="s">
        <v>1977</v>
      </c>
      <c r="T463" t="e">
        <f>VLOOKUP(Table3[[#This Row],[Region]],managers5[],2,FALSE)</f>
        <v>#N/A</v>
      </c>
      <c r="U463" t="s">
        <v>1958</v>
      </c>
      <c r="V463" t="s">
        <v>1959</v>
      </c>
      <c r="W463" t="s">
        <v>14</v>
      </c>
      <c r="X463" t="s">
        <v>39</v>
      </c>
      <c r="Y463" t="s">
        <v>16</v>
      </c>
      <c r="Z463" t="s">
        <v>106</v>
      </c>
      <c r="AA463" t="s">
        <v>387</v>
      </c>
      <c r="AB463" t="s">
        <v>35</v>
      </c>
      <c r="AC463">
        <v>0.45</v>
      </c>
      <c r="AD463" s="1">
        <v>41041</v>
      </c>
    </row>
    <row r="464" spans="1:30" x14ac:dyDescent="0.35">
      <c r="A464">
        <v>3384</v>
      </c>
      <c r="B464">
        <v>1098</v>
      </c>
      <c r="C464">
        <v>8064</v>
      </c>
      <c r="D464" s="1">
        <v>40675</v>
      </c>
      <c r="E464" t="s">
        <v>77</v>
      </c>
      <c r="F464">
        <v>44</v>
      </c>
      <c r="G464">
        <v>10445.950000000001</v>
      </c>
      <c r="H464">
        <v>7.0000000000000007E-2</v>
      </c>
      <c r="I464" t="s">
        <v>49</v>
      </c>
      <c r="J464" s="8">
        <v>1069.6099999999999</v>
      </c>
      <c r="K464" s="8">
        <f>IF(Table3[[#This Row],[Return Status]] = "Returned", 0, Table3[[#This Row],[Profit]])</f>
        <v>1069.6099999999999</v>
      </c>
      <c r="L464" s="8" t="str">
        <f>IFERROR(VLOOKUP(Table3[[#This Row],[Order ID]],returns[[Order ID]:[Status]],2,FALSE), "")</f>
        <v/>
      </c>
      <c r="M464">
        <v>243.98</v>
      </c>
      <c r="N464">
        <v>62.94</v>
      </c>
      <c r="O464" t="s">
        <v>1601</v>
      </c>
      <c r="P464" t="s">
        <v>120</v>
      </c>
      <c r="Q464">
        <v>33055</v>
      </c>
      <c r="R464" t="s">
        <v>56</v>
      </c>
      <c r="S464" t="s">
        <v>1978</v>
      </c>
      <c r="T464" t="e">
        <f>VLOOKUP(Table3[[#This Row],[Region]],managers5[],2,FALSE)</f>
        <v>#N/A</v>
      </c>
      <c r="U464" t="s">
        <v>1957</v>
      </c>
      <c r="V464" t="s">
        <v>1959</v>
      </c>
      <c r="W464" t="s">
        <v>14</v>
      </c>
      <c r="X464" t="s">
        <v>24</v>
      </c>
      <c r="Y464" t="s">
        <v>50</v>
      </c>
      <c r="Z464" t="s">
        <v>72</v>
      </c>
      <c r="AA464" t="s">
        <v>970</v>
      </c>
      <c r="AB464" t="s">
        <v>74</v>
      </c>
      <c r="AC464">
        <v>0.56999999999999995</v>
      </c>
      <c r="AD464" s="1">
        <v>40676</v>
      </c>
    </row>
    <row r="465" spans="1:30" x14ac:dyDescent="0.35">
      <c r="A465">
        <v>1029</v>
      </c>
      <c r="B465">
        <v>599</v>
      </c>
      <c r="C465">
        <v>4096</v>
      </c>
      <c r="D465" s="1">
        <v>41092</v>
      </c>
      <c r="E465" t="s">
        <v>8</v>
      </c>
      <c r="F465">
        <v>21</v>
      </c>
      <c r="G465">
        <v>128.28</v>
      </c>
      <c r="H465">
        <v>0.04</v>
      </c>
      <c r="I465" t="s">
        <v>9</v>
      </c>
      <c r="J465" s="8">
        <v>53.58</v>
      </c>
      <c r="K465" s="8">
        <f>IF(Table3[[#This Row],[Return Status]] = "Returned", 0, Table3[[#This Row],[Profit]])</f>
        <v>53.58</v>
      </c>
      <c r="L465" s="8" t="str">
        <f>IFERROR(VLOOKUP(Table3[[#This Row],[Order ID]],returns[[Order ID]:[Status]],2,FALSE), "")</f>
        <v/>
      </c>
      <c r="M465">
        <v>6.3</v>
      </c>
      <c r="N465">
        <v>0.5</v>
      </c>
      <c r="O465" t="s">
        <v>913</v>
      </c>
      <c r="P465" t="s">
        <v>37</v>
      </c>
      <c r="Q465">
        <v>13021</v>
      </c>
      <c r="R465" t="s">
        <v>37</v>
      </c>
      <c r="S465" t="s">
        <v>1979</v>
      </c>
      <c r="T465" t="e">
        <f>VLOOKUP(Table3[[#This Row],[Region]],managers5[],2,FALSE)</f>
        <v>#N/A</v>
      </c>
      <c r="U465" t="s">
        <v>1956</v>
      </c>
      <c r="W465" t="s">
        <v>14</v>
      </c>
      <c r="X465" t="s">
        <v>71</v>
      </c>
      <c r="Y465" t="s">
        <v>16</v>
      </c>
      <c r="Z465" t="s">
        <v>99</v>
      </c>
      <c r="AA465" t="s">
        <v>1105</v>
      </c>
      <c r="AB465" t="s">
        <v>19</v>
      </c>
      <c r="AC465">
        <v>0.39</v>
      </c>
      <c r="AD465" s="1">
        <v>41093</v>
      </c>
    </row>
    <row r="466" spans="1:30" x14ac:dyDescent="0.35">
      <c r="A466">
        <v>731</v>
      </c>
      <c r="B466">
        <v>601</v>
      </c>
      <c r="C466">
        <v>4099</v>
      </c>
      <c r="D466" s="1">
        <v>41141</v>
      </c>
      <c r="E466" t="s">
        <v>41</v>
      </c>
      <c r="F466">
        <v>12</v>
      </c>
      <c r="G466">
        <v>122.93</v>
      </c>
      <c r="H466">
        <v>0.04</v>
      </c>
      <c r="I466" t="s">
        <v>9</v>
      </c>
      <c r="J466" s="8">
        <v>-6.83</v>
      </c>
      <c r="K466" s="8">
        <f>IF(Table3[[#This Row],[Return Status]] = "Returned", 0, Table3[[#This Row],[Profit]])</f>
        <v>-6.83</v>
      </c>
      <c r="L466" s="8" t="str">
        <f>IFERROR(VLOOKUP(Table3[[#This Row],[Order ID]],returns[[Order ID]:[Status]],2,FALSE), "")</f>
        <v/>
      </c>
      <c r="M466">
        <v>9.7799999999999994</v>
      </c>
      <c r="N466">
        <v>5.76</v>
      </c>
      <c r="O466" t="s">
        <v>250</v>
      </c>
      <c r="P466" t="s">
        <v>114</v>
      </c>
      <c r="Q466">
        <v>85281</v>
      </c>
      <c r="R466" t="s">
        <v>115</v>
      </c>
      <c r="S466" t="s">
        <v>1976</v>
      </c>
      <c r="T466" t="e">
        <f>VLOOKUP(Table3[[#This Row],[Region]],managers5[],2,FALSE)</f>
        <v>#N/A</v>
      </c>
      <c r="U466" t="s">
        <v>1955</v>
      </c>
      <c r="V466" t="s">
        <v>1959</v>
      </c>
      <c r="W466" t="s">
        <v>14</v>
      </c>
      <c r="X466" t="s">
        <v>39</v>
      </c>
      <c r="Y466" t="s">
        <v>16</v>
      </c>
      <c r="Z466" t="s">
        <v>168</v>
      </c>
      <c r="AA466" t="s">
        <v>901</v>
      </c>
      <c r="AB466" t="s">
        <v>19</v>
      </c>
      <c r="AC466">
        <v>0.35</v>
      </c>
      <c r="AD466" s="1">
        <v>41144</v>
      </c>
    </row>
    <row r="467" spans="1:30" x14ac:dyDescent="0.35">
      <c r="A467">
        <v>739</v>
      </c>
      <c r="B467">
        <v>603</v>
      </c>
      <c r="C467">
        <v>4099</v>
      </c>
      <c r="D467" s="1">
        <v>41141</v>
      </c>
      <c r="E467" t="s">
        <v>41</v>
      </c>
      <c r="F467">
        <v>39</v>
      </c>
      <c r="G467">
        <v>3607.85049999999</v>
      </c>
      <c r="H467">
        <v>0.05</v>
      </c>
      <c r="I467" t="s">
        <v>9</v>
      </c>
      <c r="J467" s="8">
        <v>784.49399999999901</v>
      </c>
      <c r="K467" s="8">
        <f>IF(Table3[[#This Row],[Return Status]] = "Returned", 0, Table3[[#This Row],[Profit]])</f>
        <v>784.49399999999901</v>
      </c>
      <c r="L467" s="8" t="str">
        <f>IFERROR(VLOOKUP(Table3[[#This Row],[Order ID]],returns[[Order ID]:[Status]],2,FALSE), "")</f>
        <v/>
      </c>
      <c r="M467">
        <v>110.99</v>
      </c>
      <c r="N467">
        <v>8.99</v>
      </c>
      <c r="O467" t="s">
        <v>250</v>
      </c>
      <c r="P467" t="s">
        <v>114</v>
      </c>
      <c r="Q467">
        <v>85281</v>
      </c>
      <c r="R467" t="s">
        <v>115</v>
      </c>
      <c r="S467" t="s">
        <v>1976</v>
      </c>
      <c r="T467" t="e">
        <f>VLOOKUP(Table3[[#This Row],[Region]],managers5[],2,FALSE)</f>
        <v>#N/A</v>
      </c>
      <c r="U467" t="s">
        <v>1955</v>
      </c>
      <c r="V467" t="s">
        <v>1959</v>
      </c>
      <c r="W467" t="s">
        <v>14</v>
      </c>
      <c r="X467" t="s">
        <v>39</v>
      </c>
      <c r="Y467" t="s">
        <v>46</v>
      </c>
      <c r="Z467" t="s">
        <v>86</v>
      </c>
      <c r="AA467" t="s">
        <v>304</v>
      </c>
      <c r="AB467" t="s">
        <v>19</v>
      </c>
      <c r="AC467">
        <v>0.56999999999999995</v>
      </c>
      <c r="AD467" s="1">
        <v>41143</v>
      </c>
    </row>
    <row r="468" spans="1:30" x14ac:dyDescent="0.35">
      <c r="A468">
        <v>745</v>
      </c>
      <c r="B468">
        <v>600</v>
      </c>
      <c r="C468">
        <v>4099</v>
      </c>
      <c r="D468" s="1">
        <v>41141</v>
      </c>
      <c r="E468" t="s">
        <v>41</v>
      </c>
      <c r="F468">
        <v>42</v>
      </c>
      <c r="G468">
        <v>1691.51</v>
      </c>
      <c r="H468">
        <v>0.08</v>
      </c>
      <c r="I468" t="s">
        <v>9</v>
      </c>
      <c r="J468" s="8">
        <v>285.16000000000003</v>
      </c>
      <c r="K468" s="8">
        <f>IF(Table3[[#This Row],[Return Status]] = "Returned", 0, Table3[[#This Row],[Profit]])</f>
        <v>285.16000000000003</v>
      </c>
      <c r="L468" s="8" t="str">
        <f>IFERROR(VLOOKUP(Table3[[#This Row],[Order ID]],returns[[Order ID]:[Status]],2,FALSE), "")</f>
        <v/>
      </c>
      <c r="M468">
        <v>42.76</v>
      </c>
      <c r="N468">
        <v>6.22</v>
      </c>
      <c r="O468" t="s">
        <v>250</v>
      </c>
      <c r="P468" t="s">
        <v>114</v>
      </c>
      <c r="Q468">
        <v>85374</v>
      </c>
      <c r="R468" t="s">
        <v>115</v>
      </c>
      <c r="S468" t="s">
        <v>1976</v>
      </c>
      <c r="T468" t="e">
        <f>VLOOKUP(Table3[[#This Row],[Region]],managers5[],2,FALSE)</f>
        <v>#N/A</v>
      </c>
      <c r="U468" t="s">
        <v>1955</v>
      </c>
      <c r="V468" t="s">
        <v>1959</v>
      </c>
      <c r="W468" t="s">
        <v>14</v>
      </c>
      <c r="X468" t="s">
        <v>39</v>
      </c>
      <c r="Y468" t="s">
        <v>16</v>
      </c>
      <c r="Z468" t="s">
        <v>75</v>
      </c>
      <c r="AA468" t="s">
        <v>911</v>
      </c>
      <c r="AB468" t="s">
        <v>19</v>
      </c>
      <c r="AD468" s="1">
        <v>41142</v>
      </c>
    </row>
    <row r="469" spans="1:30" x14ac:dyDescent="0.35">
      <c r="A469">
        <v>746</v>
      </c>
      <c r="B469">
        <v>602</v>
      </c>
      <c r="C469">
        <v>4099</v>
      </c>
      <c r="D469" s="1">
        <v>41141</v>
      </c>
      <c r="E469" t="s">
        <v>41</v>
      </c>
      <c r="F469">
        <v>4</v>
      </c>
      <c r="G469">
        <v>47.86</v>
      </c>
      <c r="H469">
        <v>0</v>
      </c>
      <c r="I469" t="s">
        <v>9</v>
      </c>
      <c r="J469" s="8">
        <v>-17.32</v>
      </c>
      <c r="K469" s="8">
        <f>IF(Table3[[#This Row],[Return Status]] = "Returned", 0, Table3[[#This Row],[Profit]])</f>
        <v>-17.32</v>
      </c>
      <c r="L469" s="8" t="str">
        <f>IFERROR(VLOOKUP(Table3[[#This Row],[Order ID]],returns[[Order ID]:[Status]],2,FALSE), "")</f>
        <v/>
      </c>
      <c r="M469">
        <v>9.48</v>
      </c>
      <c r="N469">
        <v>7.29</v>
      </c>
      <c r="O469" t="s">
        <v>250</v>
      </c>
      <c r="P469" t="s">
        <v>114</v>
      </c>
      <c r="Q469">
        <v>85281</v>
      </c>
      <c r="R469" t="s">
        <v>115</v>
      </c>
      <c r="S469" t="s">
        <v>1976</v>
      </c>
      <c r="T469" t="e">
        <f>VLOOKUP(Table3[[#This Row],[Region]],managers5[],2,FALSE)</f>
        <v>#N/A</v>
      </c>
      <c r="U469" t="s">
        <v>1955</v>
      </c>
      <c r="V469" t="s">
        <v>1959</v>
      </c>
      <c r="W469" t="s">
        <v>14</v>
      </c>
      <c r="X469" t="s">
        <v>39</v>
      </c>
      <c r="Y469" t="s">
        <v>50</v>
      </c>
      <c r="Z469" t="s">
        <v>61</v>
      </c>
      <c r="AA469" t="s">
        <v>912</v>
      </c>
      <c r="AB469" t="s">
        <v>109</v>
      </c>
      <c r="AC469">
        <v>0.45</v>
      </c>
      <c r="AD469" s="1">
        <v>41142</v>
      </c>
    </row>
    <row r="470" spans="1:30" x14ac:dyDescent="0.35">
      <c r="A470">
        <v>1016</v>
      </c>
      <c r="B470">
        <v>604</v>
      </c>
      <c r="C470">
        <v>4103</v>
      </c>
      <c r="D470" s="1">
        <v>41092</v>
      </c>
      <c r="E470" t="s">
        <v>32</v>
      </c>
      <c r="F470">
        <v>3</v>
      </c>
      <c r="G470">
        <v>42.5</v>
      </c>
      <c r="H470">
        <v>7.0000000000000007E-2</v>
      </c>
      <c r="I470" t="s">
        <v>9</v>
      </c>
      <c r="J470" s="8">
        <v>-28.43</v>
      </c>
      <c r="K470" s="8">
        <f>IF(Table3[[#This Row],[Return Status]] = "Returned", 0, Table3[[#This Row],[Profit]])</f>
        <v>-28.43</v>
      </c>
      <c r="L470" s="8" t="str">
        <f>IFERROR(VLOOKUP(Table3[[#This Row],[Order ID]],returns[[Order ID]:[Status]],2,FALSE), "")</f>
        <v/>
      </c>
      <c r="M470">
        <v>11.66</v>
      </c>
      <c r="N470">
        <v>8.99</v>
      </c>
      <c r="O470" t="s">
        <v>1100</v>
      </c>
      <c r="P470" t="s">
        <v>37</v>
      </c>
      <c r="Q470">
        <v>7712</v>
      </c>
      <c r="R470" t="s">
        <v>37</v>
      </c>
      <c r="S470" t="s">
        <v>1979</v>
      </c>
      <c r="T470" t="e">
        <f>VLOOKUP(Table3[[#This Row],[Region]],managers5[],2,FALSE)</f>
        <v>#N/A</v>
      </c>
      <c r="U470" t="s">
        <v>1956</v>
      </c>
      <c r="W470" t="s">
        <v>14</v>
      </c>
      <c r="X470" t="s">
        <v>24</v>
      </c>
      <c r="Y470" t="s">
        <v>16</v>
      </c>
      <c r="Z470" t="s">
        <v>106</v>
      </c>
      <c r="AA470" t="s">
        <v>545</v>
      </c>
      <c r="AB470" t="s">
        <v>109</v>
      </c>
      <c r="AC470">
        <v>0.59</v>
      </c>
      <c r="AD470" s="1">
        <v>41096</v>
      </c>
    </row>
    <row r="471" spans="1:30" x14ac:dyDescent="0.35">
      <c r="A471">
        <v>3285</v>
      </c>
      <c r="B471">
        <v>606</v>
      </c>
      <c r="C471">
        <v>4132</v>
      </c>
      <c r="D471" s="1">
        <v>40691</v>
      </c>
      <c r="E471" t="s">
        <v>8</v>
      </c>
      <c r="F471">
        <v>5</v>
      </c>
      <c r="G471">
        <v>14.76</v>
      </c>
      <c r="H471">
        <v>0.01</v>
      </c>
      <c r="I471" t="s">
        <v>9</v>
      </c>
      <c r="J471" s="8">
        <v>1.32</v>
      </c>
      <c r="K471" s="8">
        <f>IF(Table3[[#This Row],[Return Status]] = "Returned", 0, Table3[[#This Row],[Profit]])</f>
        <v>1.32</v>
      </c>
      <c r="L471" s="8" t="str">
        <f>IFERROR(VLOOKUP(Table3[[#This Row],[Order ID]],returns[[Order ID]:[Status]],2,FALSE), "")</f>
        <v/>
      </c>
      <c r="M471">
        <v>2.88</v>
      </c>
      <c r="N471">
        <v>0.5</v>
      </c>
      <c r="O471" t="s">
        <v>1753</v>
      </c>
      <c r="P471" t="s">
        <v>27</v>
      </c>
      <c r="Q471">
        <v>60110</v>
      </c>
      <c r="R471" t="s">
        <v>28</v>
      </c>
      <c r="S471" t="s">
        <v>1977</v>
      </c>
      <c r="T471" t="e">
        <f>VLOOKUP(Table3[[#This Row],[Region]],managers5[],2,FALSE)</f>
        <v>#N/A</v>
      </c>
      <c r="U471" t="s">
        <v>1958</v>
      </c>
      <c r="V471" t="s">
        <v>1959</v>
      </c>
      <c r="W471" t="s">
        <v>14</v>
      </c>
      <c r="X471" t="s">
        <v>71</v>
      </c>
      <c r="Y471" t="s">
        <v>16</v>
      </c>
      <c r="Z471" t="s">
        <v>99</v>
      </c>
      <c r="AA471" t="s">
        <v>160</v>
      </c>
      <c r="AB471" t="s">
        <v>19</v>
      </c>
      <c r="AC471">
        <v>0.36</v>
      </c>
      <c r="AD471" s="1">
        <v>40693</v>
      </c>
    </row>
    <row r="472" spans="1:30" x14ac:dyDescent="0.35">
      <c r="A472">
        <v>4047</v>
      </c>
      <c r="B472">
        <v>607</v>
      </c>
      <c r="C472">
        <v>4134</v>
      </c>
      <c r="D472" s="1">
        <v>40554</v>
      </c>
      <c r="E472" t="s">
        <v>41</v>
      </c>
      <c r="F472">
        <v>48</v>
      </c>
      <c r="G472">
        <v>6403.39</v>
      </c>
      <c r="H472">
        <v>0.01</v>
      </c>
      <c r="I472" t="s">
        <v>49</v>
      </c>
      <c r="J472" s="8">
        <v>-824.15</v>
      </c>
      <c r="K472" s="8">
        <f>IF(Table3[[#This Row],[Return Status]] = "Returned", 0, Table3[[#This Row],[Profit]])</f>
        <v>-824.15</v>
      </c>
      <c r="L472" s="8" t="str">
        <f>IFERROR(VLOOKUP(Table3[[#This Row],[Order ID]],returns[[Order ID]:[Status]],2,FALSE), "")</f>
        <v/>
      </c>
      <c r="M472">
        <v>130.97999999999999</v>
      </c>
      <c r="N472">
        <v>54.74</v>
      </c>
      <c r="O472" t="s">
        <v>1814</v>
      </c>
      <c r="P472" t="s">
        <v>11</v>
      </c>
      <c r="Q472">
        <v>90660</v>
      </c>
      <c r="R472" t="s">
        <v>12</v>
      </c>
      <c r="S472" t="s">
        <v>1976</v>
      </c>
      <c r="T472" t="e">
        <f>VLOOKUP(Table3[[#This Row],[Region]],managers5[],2,FALSE)</f>
        <v>#N/A</v>
      </c>
      <c r="U472" t="s">
        <v>1955</v>
      </c>
      <c r="V472" t="s">
        <v>1959</v>
      </c>
      <c r="W472" t="s">
        <v>14</v>
      </c>
      <c r="X472" t="s">
        <v>15</v>
      </c>
      <c r="Y472" t="s">
        <v>50</v>
      </c>
      <c r="Z472" t="s">
        <v>219</v>
      </c>
      <c r="AA472" t="s">
        <v>723</v>
      </c>
      <c r="AB472" t="s">
        <v>53</v>
      </c>
      <c r="AC472">
        <v>0.69</v>
      </c>
      <c r="AD472" s="1">
        <v>40556</v>
      </c>
    </row>
    <row r="473" spans="1:30" x14ac:dyDescent="0.35">
      <c r="A473">
        <v>4067</v>
      </c>
      <c r="B473">
        <v>608</v>
      </c>
      <c r="C473">
        <v>4134</v>
      </c>
      <c r="D473" s="1">
        <v>40554</v>
      </c>
      <c r="E473" t="s">
        <v>41</v>
      </c>
      <c r="F473">
        <v>23</v>
      </c>
      <c r="G473">
        <v>757.91</v>
      </c>
      <c r="H473">
        <v>0.02</v>
      </c>
      <c r="I473" t="s">
        <v>9</v>
      </c>
      <c r="J473" s="8">
        <v>-16.05</v>
      </c>
      <c r="K473" s="8">
        <f>IF(Table3[[#This Row],[Return Status]] = "Returned", 0, Table3[[#This Row],[Profit]])</f>
        <v>-16.05</v>
      </c>
      <c r="L473" s="8" t="str">
        <f>IFERROR(VLOOKUP(Table3[[#This Row],[Order ID]],returns[[Order ID]:[Status]],2,FALSE), "")</f>
        <v/>
      </c>
      <c r="M473">
        <v>30.97</v>
      </c>
      <c r="N473">
        <v>4</v>
      </c>
      <c r="O473" t="s">
        <v>1814</v>
      </c>
      <c r="P473" t="s">
        <v>11</v>
      </c>
      <c r="Q473">
        <v>90660</v>
      </c>
      <c r="R473" t="s">
        <v>12</v>
      </c>
      <c r="S473" t="s">
        <v>1976</v>
      </c>
      <c r="T473" t="e">
        <f>VLOOKUP(Table3[[#This Row],[Region]],managers5[],2,FALSE)</f>
        <v>#N/A</v>
      </c>
      <c r="U473" t="s">
        <v>1955</v>
      </c>
      <c r="V473" t="s">
        <v>1959</v>
      </c>
      <c r="W473" t="s">
        <v>14</v>
      </c>
      <c r="X473" t="s">
        <v>15</v>
      </c>
      <c r="Y473" t="s">
        <v>46</v>
      </c>
      <c r="Z473" t="s">
        <v>47</v>
      </c>
      <c r="AA473" t="s">
        <v>1267</v>
      </c>
      <c r="AB473" t="s">
        <v>19</v>
      </c>
      <c r="AC473">
        <v>0.74</v>
      </c>
      <c r="AD473" s="1">
        <v>40554</v>
      </c>
    </row>
    <row r="474" spans="1:30" x14ac:dyDescent="0.35">
      <c r="A474">
        <v>1868</v>
      </c>
      <c r="B474">
        <v>609</v>
      </c>
      <c r="C474">
        <v>4162</v>
      </c>
      <c r="D474" s="1">
        <v>40948</v>
      </c>
      <c r="E474" t="s">
        <v>32</v>
      </c>
      <c r="F474">
        <v>2</v>
      </c>
      <c r="G474">
        <v>381.6</v>
      </c>
      <c r="H474">
        <v>0.1</v>
      </c>
      <c r="I474" t="s">
        <v>9</v>
      </c>
      <c r="J474" s="8">
        <v>-319.02</v>
      </c>
      <c r="K474" s="8">
        <f>IF(Table3[[#This Row],[Return Status]] = "Returned", 0, Table3[[#This Row],[Profit]])</f>
        <v>-319.02</v>
      </c>
      <c r="L474" s="8" t="str">
        <f>IFERROR(VLOOKUP(Table3[[#This Row],[Order ID]],returns[[Order ID]:[Status]],2,FALSE), "")</f>
        <v/>
      </c>
      <c r="M474">
        <v>193.17</v>
      </c>
      <c r="N474">
        <v>19.989999999999998</v>
      </c>
      <c r="O474" t="s">
        <v>1486</v>
      </c>
      <c r="P474" t="s">
        <v>134</v>
      </c>
      <c r="Q474">
        <v>1106</v>
      </c>
      <c r="R474" t="s">
        <v>135</v>
      </c>
      <c r="S474" t="s">
        <v>1979</v>
      </c>
      <c r="T474" t="e">
        <f>VLOOKUP(Table3[[#This Row],[Region]],managers5[],2,FALSE)</f>
        <v>#N/A</v>
      </c>
      <c r="U474" t="s">
        <v>1956</v>
      </c>
      <c r="W474" t="s">
        <v>14</v>
      </c>
      <c r="X474" t="s">
        <v>15</v>
      </c>
      <c r="Y474" t="s">
        <v>16</v>
      </c>
      <c r="Z474" t="s">
        <v>75</v>
      </c>
      <c r="AA474" t="s">
        <v>158</v>
      </c>
      <c r="AB474" t="s">
        <v>19</v>
      </c>
      <c r="AC474">
        <v>0.71</v>
      </c>
      <c r="AD474" s="1">
        <v>40952</v>
      </c>
    </row>
    <row r="475" spans="1:30" x14ac:dyDescent="0.35">
      <c r="A475">
        <v>6086</v>
      </c>
      <c r="B475">
        <v>501</v>
      </c>
      <c r="C475">
        <v>3461</v>
      </c>
      <c r="D475" s="1">
        <v>40208</v>
      </c>
      <c r="E475" t="s">
        <v>41</v>
      </c>
      <c r="F475">
        <v>47</v>
      </c>
      <c r="G475">
        <v>2053.3789999999999</v>
      </c>
      <c r="H475">
        <v>0.1</v>
      </c>
      <c r="I475" t="s">
        <v>9</v>
      </c>
      <c r="J475" s="8">
        <v>1040.4000000000001</v>
      </c>
      <c r="K475" s="8">
        <f>IF(Table3[[#This Row],[Return Status]] = "Returned", 0, Table3[[#This Row],[Profit]])</f>
        <v>1040.4000000000001</v>
      </c>
      <c r="L475" s="8" t="str">
        <f>IFERROR(VLOOKUP(Table3[[#This Row],[Order ID]],returns[[Order ID]:[Status]],2,FALSE), "")</f>
        <v/>
      </c>
      <c r="M475">
        <v>55.99</v>
      </c>
      <c r="N475">
        <v>1.25</v>
      </c>
      <c r="O475" t="s">
        <v>1705</v>
      </c>
      <c r="P475" t="s">
        <v>64</v>
      </c>
      <c r="Q475">
        <v>30501</v>
      </c>
      <c r="R475" t="s">
        <v>65</v>
      </c>
      <c r="S475" t="s">
        <v>1978</v>
      </c>
      <c r="T475" t="e">
        <f>VLOOKUP(Table3[[#This Row],[Region]],managers5[],2,FALSE)</f>
        <v>#N/A</v>
      </c>
      <c r="U475" t="s">
        <v>1957</v>
      </c>
      <c r="V475" t="s">
        <v>1959</v>
      </c>
      <c r="W475" t="s">
        <v>14</v>
      </c>
      <c r="X475" t="s">
        <v>24</v>
      </c>
      <c r="Y475" t="s">
        <v>46</v>
      </c>
      <c r="Z475" t="s">
        <v>86</v>
      </c>
      <c r="AA475" t="s">
        <v>870</v>
      </c>
      <c r="AB475" t="s">
        <v>109</v>
      </c>
      <c r="AC475">
        <v>0.35</v>
      </c>
      <c r="AD475" s="2">
        <v>40210</v>
      </c>
    </row>
    <row r="476" spans="1:30" x14ac:dyDescent="0.35">
      <c r="A476">
        <v>8349</v>
      </c>
      <c r="B476">
        <v>611</v>
      </c>
      <c r="C476">
        <v>4193</v>
      </c>
      <c r="D476" s="1">
        <v>39821</v>
      </c>
      <c r="E476" t="s">
        <v>77</v>
      </c>
      <c r="F476">
        <v>16</v>
      </c>
      <c r="G476">
        <v>64.290000000000006</v>
      </c>
      <c r="H476">
        <v>7.0000000000000007E-2</v>
      </c>
      <c r="I476" t="s">
        <v>9</v>
      </c>
      <c r="J476" s="8">
        <v>14.42</v>
      </c>
      <c r="K476" s="8">
        <f>IF(Table3[[#This Row],[Return Status]] = "Returned", 0, Table3[[#This Row],[Profit]])</f>
        <v>14.42</v>
      </c>
      <c r="L476" s="8" t="str">
        <f>IFERROR(VLOOKUP(Table3[[#This Row],[Order ID]],returns[[Order ID]:[Status]],2,FALSE), "")</f>
        <v/>
      </c>
      <c r="M476">
        <v>4.13</v>
      </c>
      <c r="N476">
        <v>0.99</v>
      </c>
      <c r="O476" t="s">
        <v>780</v>
      </c>
      <c r="P476" t="s">
        <v>37</v>
      </c>
      <c r="Q476">
        <v>44125</v>
      </c>
      <c r="R476" t="s">
        <v>37</v>
      </c>
      <c r="S476" t="s">
        <v>1979</v>
      </c>
      <c r="T476" t="e">
        <f>VLOOKUP(Table3[[#This Row],[Region]],managers5[],2,FALSE)</f>
        <v>#N/A</v>
      </c>
      <c r="U476" t="s">
        <v>1956</v>
      </c>
      <c r="W476" t="s">
        <v>14</v>
      </c>
      <c r="X476" t="s">
        <v>24</v>
      </c>
      <c r="Y476" t="s">
        <v>16</v>
      </c>
      <c r="Z476" t="s">
        <v>99</v>
      </c>
      <c r="AA476" t="s">
        <v>909</v>
      </c>
      <c r="AB476" t="s">
        <v>19</v>
      </c>
      <c r="AC476">
        <v>0.39</v>
      </c>
      <c r="AD476" s="1">
        <v>39821</v>
      </c>
    </row>
    <row r="477" spans="1:30" x14ac:dyDescent="0.35">
      <c r="A477">
        <v>8350</v>
      </c>
      <c r="B477">
        <v>612</v>
      </c>
      <c r="C477">
        <v>4193</v>
      </c>
      <c r="D477" s="1">
        <v>39821</v>
      </c>
      <c r="E477" t="s">
        <v>77</v>
      </c>
      <c r="F477">
        <v>3</v>
      </c>
      <c r="G477">
        <v>75.77</v>
      </c>
      <c r="H477">
        <v>0.03</v>
      </c>
      <c r="I477" t="s">
        <v>9</v>
      </c>
      <c r="J477" s="8">
        <v>64.25</v>
      </c>
      <c r="K477" s="8">
        <f>IF(Table3[[#This Row],[Return Status]] = "Returned", 0, Table3[[#This Row],[Profit]])</f>
        <v>64.25</v>
      </c>
      <c r="L477" s="8" t="str">
        <f>IFERROR(VLOOKUP(Table3[[#This Row],[Order ID]],returns[[Order ID]:[Status]],2,FALSE), "")</f>
        <v/>
      </c>
      <c r="M477">
        <v>22.72</v>
      </c>
      <c r="N477">
        <v>8.99</v>
      </c>
      <c r="O477" t="s">
        <v>780</v>
      </c>
      <c r="P477" t="s">
        <v>37</v>
      </c>
      <c r="Q477">
        <v>44125</v>
      </c>
      <c r="R477" t="s">
        <v>37</v>
      </c>
      <c r="S477" t="s">
        <v>1979</v>
      </c>
      <c r="T477" t="e">
        <f>VLOOKUP(Table3[[#This Row],[Region]],managers5[],2,FALSE)</f>
        <v>#N/A</v>
      </c>
      <c r="U477" t="s">
        <v>1956</v>
      </c>
      <c r="W477" t="s">
        <v>14</v>
      </c>
      <c r="X477" t="s">
        <v>24</v>
      </c>
      <c r="Y477" t="s">
        <v>50</v>
      </c>
      <c r="Z477" t="s">
        <v>61</v>
      </c>
      <c r="AA477" t="s">
        <v>1225</v>
      </c>
      <c r="AB477" t="s">
        <v>109</v>
      </c>
      <c r="AC477">
        <v>0.44</v>
      </c>
      <c r="AD477" s="1">
        <v>39821</v>
      </c>
    </row>
    <row r="478" spans="1:30" x14ac:dyDescent="0.35">
      <c r="A478">
        <v>5411</v>
      </c>
      <c r="B478">
        <v>613</v>
      </c>
      <c r="C478">
        <v>4195</v>
      </c>
      <c r="D478" s="1">
        <v>40326</v>
      </c>
      <c r="E478" t="s">
        <v>8</v>
      </c>
      <c r="F478">
        <v>30</v>
      </c>
      <c r="G478">
        <v>255.74</v>
      </c>
      <c r="H478">
        <v>7.0000000000000007E-2</v>
      </c>
      <c r="I478" t="s">
        <v>9</v>
      </c>
      <c r="J478" s="8">
        <v>37.090000000000003</v>
      </c>
      <c r="K478" s="8">
        <f>IF(Table3[[#This Row],[Return Status]] = "Returned", 0, Table3[[#This Row],[Profit]])</f>
        <v>37.090000000000003</v>
      </c>
      <c r="L478" s="8" t="str">
        <f>IFERROR(VLOOKUP(Table3[[#This Row],[Order ID]],returns[[Order ID]:[Status]],2,FALSE), "")</f>
        <v/>
      </c>
      <c r="M478">
        <v>8.5</v>
      </c>
      <c r="N478">
        <v>1.99</v>
      </c>
      <c r="O478" t="s">
        <v>1327</v>
      </c>
      <c r="P478" t="s">
        <v>22</v>
      </c>
      <c r="Q478">
        <v>80122</v>
      </c>
      <c r="R478" t="s">
        <v>23</v>
      </c>
      <c r="S478" t="s">
        <v>1976</v>
      </c>
      <c r="T478" t="e">
        <f>VLOOKUP(Table3[[#This Row],[Region]],managers5[],2,FALSE)</f>
        <v>#N/A</v>
      </c>
      <c r="U478" t="s">
        <v>1955</v>
      </c>
      <c r="V478" t="s">
        <v>1959</v>
      </c>
      <c r="W478" t="s">
        <v>14</v>
      </c>
      <c r="X478" t="s">
        <v>71</v>
      </c>
      <c r="Y478" t="s">
        <v>46</v>
      </c>
      <c r="Z478" t="s">
        <v>47</v>
      </c>
      <c r="AA478" t="s">
        <v>1220</v>
      </c>
      <c r="AB478" t="s">
        <v>109</v>
      </c>
      <c r="AC478">
        <v>0.49</v>
      </c>
      <c r="AD478" s="2">
        <v>40328</v>
      </c>
    </row>
    <row r="479" spans="1:30" x14ac:dyDescent="0.35">
      <c r="A479">
        <v>1869</v>
      </c>
      <c r="B479">
        <v>614</v>
      </c>
      <c r="C479">
        <v>4199</v>
      </c>
      <c r="D479" s="1">
        <v>40951</v>
      </c>
      <c r="E479" t="s">
        <v>41</v>
      </c>
      <c r="F479">
        <v>43</v>
      </c>
      <c r="G479">
        <v>639.71</v>
      </c>
      <c r="H479">
        <v>0.01</v>
      </c>
      <c r="I479" t="s">
        <v>33</v>
      </c>
      <c r="J479" s="8">
        <v>102.53</v>
      </c>
      <c r="K479" s="8">
        <f>IF(Table3[[#This Row],[Return Status]] = "Returned", 0, Table3[[#This Row],[Profit]])</f>
        <v>102.53</v>
      </c>
      <c r="L479" s="8" t="str">
        <f>IFERROR(VLOOKUP(Table3[[#This Row],[Order ID]],returns[[Order ID]:[Status]],2,FALSE), "")</f>
        <v/>
      </c>
      <c r="M479">
        <v>14.2</v>
      </c>
      <c r="N479">
        <v>5.3</v>
      </c>
      <c r="O479" t="s">
        <v>1348</v>
      </c>
      <c r="P479" t="s">
        <v>142</v>
      </c>
      <c r="Q479">
        <v>84057</v>
      </c>
      <c r="R479" t="s">
        <v>143</v>
      </c>
      <c r="S479" t="s">
        <v>1976</v>
      </c>
      <c r="T479" t="e">
        <f>VLOOKUP(Table3[[#This Row],[Region]],managers5[],2,FALSE)</f>
        <v>#N/A</v>
      </c>
      <c r="U479" t="s">
        <v>1955</v>
      </c>
      <c r="V479" t="s">
        <v>1959</v>
      </c>
      <c r="W479" t="s">
        <v>14</v>
      </c>
      <c r="X479" t="s">
        <v>71</v>
      </c>
      <c r="Y479" t="s">
        <v>50</v>
      </c>
      <c r="Z479" t="s">
        <v>61</v>
      </c>
      <c r="AA479" t="s">
        <v>1230</v>
      </c>
      <c r="AB479" t="s">
        <v>35</v>
      </c>
      <c r="AC479">
        <v>0.46</v>
      </c>
      <c r="AD479" s="1">
        <v>40952</v>
      </c>
    </row>
    <row r="480" spans="1:30" x14ac:dyDescent="0.35">
      <c r="A480">
        <v>1753</v>
      </c>
      <c r="B480">
        <v>616</v>
      </c>
      <c r="C480">
        <v>4230</v>
      </c>
      <c r="D480" s="1">
        <v>40971</v>
      </c>
      <c r="E480" t="s">
        <v>41</v>
      </c>
      <c r="F480">
        <v>46</v>
      </c>
      <c r="G480">
        <v>2508.3159999999998</v>
      </c>
      <c r="H480">
        <v>7.0000000000000007E-2</v>
      </c>
      <c r="I480" t="s">
        <v>33</v>
      </c>
      <c r="J480" s="8">
        <v>456.81299999999999</v>
      </c>
      <c r="K480" s="8">
        <f>IF(Table3[[#This Row],[Return Status]] = "Returned", 0, Table3[[#This Row],[Profit]])</f>
        <v>0</v>
      </c>
      <c r="L480" s="8" t="str">
        <f>IFERROR(VLOOKUP(Table3[[#This Row],[Order ID]],returns[[Order ID]:[Status]],2,FALSE), "")</f>
        <v>Returned</v>
      </c>
      <c r="M480">
        <v>65.989999999999995</v>
      </c>
      <c r="N480">
        <v>8.99</v>
      </c>
      <c r="O480" t="s">
        <v>1368</v>
      </c>
      <c r="P480" t="s">
        <v>11</v>
      </c>
      <c r="Q480">
        <v>92277</v>
      </c>
      <c r="R480" t="s">
        <v>12</v>
      </c>
      <c r="S480" t="s">
        <v>1976</v>
      </c>
      <c r="T480" t="e">
        <f>VLOOKUP(Table3[[#This Row],[Region]],managers5[],2,FALSE)</f>
        <v>#N/A</v>
      </c>
      <c r="U480" t="s">
        <v>1955</v>
      </c>
      <c r="V480" t="s">
        <v>1959</v>
      </c>
      <c r="W480" t="s">
        <v>14</v>
      </c>
      <c r="X480" t="s">
        <v>71</v>
      </c>
      <c r="Y480" t="s">
        <v>46</v>
      </c>
      <c r="Z480" t="s">
        <v>86</v>
      </c>
      <c r="AA480">
        <v>5180</v>
      </c>
      <c r="AB480" t="s">
        <v>19</v>
      </c>
      <c r="AC480">
        <v>0.56000000000000005</v>
      </c>
      <c r="AD480" s="1">
        <v>40973</v>
      </c>
    </row>
    <row r="481" spans="1:30" x14ac:dyDescent="0.35">
      <c r="A481">
        <v>1763</v>
      </c>
      <c r="B481">
        <v>615</v>
      </c>
      <c r="C481">
        <v>4230</v>
      </c>
      <c r="D481" s="1">
        <v>40971</v>
      </c>
      <c r="E481" t="s">
        <v>41</v>
      </c>
      <c r="F481">
        <v>18</v>
      </c>
      <c r="G481">
        <v>409.16</v>
      </c>
      <c r="H481">
        <v>0.05</v>
      </c>
      <c r="I481" t="s">
        <v>9</v>
      </c>
      <c r="J481" s="8">
        <v>21.96</v>
      </c>
      <c r="K481" s="8">
        <f>IF(Table3[[#This Row],[Return Status]] = "Returned", 0, Table3[[#This Row],[Profit]])</f>
        <v>0</v>
      </c>
      <c r="L481" s="8" t="str">
        <f>IFERROR(VLOOKUP(Table3[[#This Row],[Order ID]],returns[[Order ID]:[Status]],2,FALSE), "")</f>
        <v>Returned</v>
      </c>
      <c r="M481">
        <v>22.72</v>
      </c>
      <c r="N481">
        <v>8.99</v>
      </c>
      <c r="O481" t="s">
        <v>1368</v>
      </c>
      <c r="P481" t="s">
        <v>11</v>
      </c>
      <c r="Q481">
        <v>92277</v>
      </c>
      <c r="R481" t="s">
        <v>12</v>
      </c>
      <c r="S481" t="s">
        <v>1976</v>
      </c>
      <c r="T481" t="e">
        <f>VLOOKUP(Table3[[#This Row],[Region]],managers5[],2,FALSE)</f>
        <v>#N/A</v>
      </c>
      <c r="U481" t="s">
        <v>1955</v>
      </c>
      <c r="V481" t="s">
        <v>1959</v>
      </c>
      <c r="W481" t="s">
        <v>14</v>
      </c>
      <c r="X481" t="s">
        <v>71</v>
      </c>
      <c r="Y481" t="s">
        <v>50</v>
      </c>
      <c r="Z481" t="s">
        <v>61</v>
      </c>
      <c r="AA481" t="s">
        <v>1225</v>
      </c>
      <c r="AB481" t="s">
        <v>109</v>
      </c>
      <c r="AC481">
        <v>0.44</v>
      </c>
      <c r="AD481" s="1">
        <v>40972</v>
      </c>
    </row>
    <row r="482" spans="1:30" x14ac:dyDescent="0.35">
      <c r="A482">
        <v>3018</v>
      </c>
      <c r="B482">
        <v>624</v>
      </c>
      <c r="C482">
        <v>4324</v>
      </c>
      <c r="D482" s="1">
        <v>40740</v>
      </c>
      <c r="E482" t="s">
        <v>41</v>
      </c>
      <c r="F482">
        <v>28</v>
      </c>
      <c r="G482">
        <v>1165.33</v>
      </c>
      <c r="H482">
        <v>0.04</v>
      </c>
      <c r="I482" t="s">
        <v>9</v>
      </c>
      <c r="J482" s="8">
        <v>154.85</v>
      </c>
      <c r="K482" s="8">
        <f>IF(Table3[[#This Row],[Return Status]] = "Returned", 0, Table3[[#This Row],[Profit]])</f>
        <v>154.85</v>
      </c>
      <c r="L482" s="8" t="str">
        <f>IFERROR(VLOOKUP(Table3[[#This Row],[Order ID]],returns[[Order ID]:[Status]],2,FALSE), "")</f>
        <v/>
      </c>
      <c r="M482">
        <v>40.97</v>
      </c>
      <c r="N482">
        <v>8.99</v>
      </c>
      <c r="O482" t="s">
        <v>670</v>
      </c>
      <c r="P482" t="s">
        <v>11</v>
      </c>
      <c r="Q482">
        <v>93117</v>
      </c>
      <c r="R482" t="s">
        <v>12</v>
      </c>
      <c r="S482" t="s">
        <v>1976</v>
      </c>
      <c r="T482" t="e">
        <f>VLOOKUP(Table3[[#This Row],[Region]],managers5[],2,FALSE)</f>
        <v>#N/A</v>
      </c>
      <c r="U482" t="s">
        <v>1955</v>
      </c>
      <c r="V482" t="s">
        <v>1959</v>
      </c>
      <c r="W482" t="s">
        <v>14</v>
      </c>
      <c r="X482" t="s">
        <v>15</v>
      </c>
      <c r="Y482" t="s">
        <v>16</v>
      </c>
      <c r="Z482" t="s">
        <v>106</v>
      </c>
      <c r="AA482" t="s">
        <v>722</v>
      </c>
      <c r="AB482" t="s">
        <v>109</v>
      </c>
      <c r="AC482">
        <v>0.59</v>
      </c>
      <c r="AD482" s="1">
        <v>40742</v>
      </c>
    </row>
    <row r="483" spans="1:30" x14ac:dyDescent="0.35">
      <c r="A483">
        <v>4931</v>
      </c>
      <c r="B483">
        <v>509</v>
      </c>
      <c r="C483">
        <v>3493</v>
      </c>
      <c r="D483" s="1">
        <v>40413</v>
      </c>
      <c r="E483" t="s">
        <v>77</v>
      </c>
      <c r="F483">
        <v>48</v>
      </c>
      <c r="G483">
        <v>7518.12</v>
      </c>
      <c r="H483">
        <v>0.04</v>
      </c>
      <c r="I483" t="s">
        <v>9</v>
      </c>
      <c r="J483" s="8">
        <v>1027.6300000000001</v>
      </c>
      <c r="K483" s="8">
        <f>IF(Table3[[#This Row],[Return Status]] = "Returned", 0, Table3[[#This Row],[Profit]])</f>
        <v>1027.6300000000001</v>
      </c>
      <c r="L483" s="8" t="str">
        <f>IFERROR(VLOOKUP(Table3[[#This Row],[Order ID]],returns[[Order ID]:[Status]],2,FALSE), "")</f>
        <v/>
      </c>
      <c r="M483">
        <v>152.47999999999999</v>
      </c>
      <c r="N483">
        <v>6.5</v>
      </c>
      <c r="O483" t="s">
        <v>427</v>
      </c>
      <c r="P483" t="s">
        <v>120</v>
      </c>
      <c r="Q483">
        <v>36116</v>
      </c>
      <c r="R483" t="s">
        <v>56</v>
      </c>
      <c r="S483" t="s">
        <v>1978</v>
      </c>
      <c r="T483" t="e">
        <f>VLOOKUP(Table3[[#This Row],[Region]],managers5[],2,FALSE)</f>
        <v>#N/A</v>
      </c>
      <c r="U483" t="s">
        <v>1957</v>
      </c>
      <c r="V483" t="s">
        <v>1959</v>
      </c>
      <c r="W483" t="s">
        <v>14</v>
      </c>
      <c r="X483" t="s">
        <v>24</v>
      </c>
      <c r="Y483" t="s">
        <v>46</v>
      </c>
      <c r="Z483" t="s">
        <v>47</v>
      </c>
      <c r="AA483" t="s">
        <v>356</v>
      </c>
      <c r="AB483" t="s">
        <v>19</v>
      </c>
      <c r="AC483">
        <v>0.74</v>
      </c>
      <c r="AD483" s="2">
        <v>40415</v>
      </c>
    </row>
    <row r="484" spans="1:30" x14ac:dyDescent="0.35">
      <c r="A484">
        <v>2504</v>
      </c>
      <c r="B484">
        <v>627</v>
      </c>
      <c r="C484">
        <v>4387</v>
      </c>
      <c r="D484" s="1">
        <v>40838</v>
      </c>
      <c r="E484" t="s">
        <v>41</v>
      </c>
      <c r="F484">
        <v>4</v>
      </c>
      <c r="G484">
        <v>640.21</v>
      </c>
      <c r="H484">
        <v>7.0000000000000007E-2</v>
      </c>
      <c r="I484" t="s">
        <v>49</v>
      </c>
      <c r="J484" s="8">
        <v>-388.51670000000001</v>
      </c>
      <c r="K484" s="8">
        <f>IF(Table3[[#This Row],[Return Status]] = "Returned", 0, Table3[[#This Row],[Profit]])</f>
        <v>-388.51670000000001</v>
      </c>
      <c r="L484" s="8" t="str">
        <f>IFERROR(VLOOKUP(Table3[[#This Row],[Order ID]],returns[[Order ID]:[Status]],2,FALSE), "")</f>
        <v/>
      </c>
      <c r="M484">
        <v>150.97999999999999</v>
      </c>
      <c r="N484">
        <v>39.25</v>
      </c>
      <c r="O484" t="s">
        <v>780</v>
      </c>
      <c r="P484" t="s">
        <v>37</v>
      </c>
      <c r="Q484">
        <v>44125</v>
      </c>
      <c r="R484" t="s">
        <v>37</v>
      </c>
      <c r="S484" t="s">
        <v>1979</v>
      </c>
      <c r="T484" t="e">
        <f>VLOOKUP(Table3[[#This Row],[Region]],managers5[],2,FALSE)</f>
        <v>#N/A</v>
      </c>
      <c r="U484" t="s">
        <v>1956</v>
      </c>
      <c r="W484" t="s">
        <v>14</v>
      </c>
      <c r="X484" t="s">
        <v>71</v>
      </c>
      <c r="Y484" t="s">
        <v>50</v>
      </c>
      <c r="Z484" t="s">
        <v>51</v>
      </c>
      <c r="AA484" t="s">
        <v>1018</v>
      </c>
      <c r="AB484" t="s">
        <v>53</v>
      </c>
      <c r="AC484">
        <v>0.75</v>
      </c>
      <c r="AD484" s="1">
        <v>40839</v>
      </c>
    </row>
    <row r="485" spans="1:30" x14ac:dyDescent="0.35">
      <c r="A485">
        <v>7641</v>
      </c>
      <c r="B485">
        <v>628</v>
      </c>
      <c r="C485">
        <v>4389</v>
      </c>
      <c r="D485" s="1">
        <v>39937</v>
      </c>
      <c r="E485" t="s">
        <v>20</v>
      </c>
      <c r="F485">
        <v>35</v>
      </c>
      <c r="G485">
        <v>179.45</v>
      </c>
      <c r="H485">
        <v>7.0000000000000007E-2</v>
      </c>
      <c r="I485" t="s">
        <v>9</v>
      </c>
      <c r="J485" s="8">
        <v>-116.3455</v>
      </c>
      <c r="K485" s="8">
        <f>IF(Table3[[#This Row],[Return Status]] = "Returned", 0, Table3[[#This Row],[Profit]])</f>
        <v>-116.3455</v>
      </c>
      <c r="L485" s="8" t="str">
        <f>IFERROR(VLOOKUP(Table3[[#This Row],[Order ID]],returns[[Order ID]:[Status]],2,FALSE), "")</f>
        <v/>
      </c>
      <c r="M485">
        <v>5.34</v>
      </c>
      <c r="N485">
        <v>5.63</v>
      </c>
      <c r="O485" t="s">
        <v>1357</v>
      </c>
      <c r="P485" t="s">
        <v>146</v>
      </c>
      <c r="Q485">
        <v>83616</v>
      </c>
      <c r="R485" t="s">
        <v>147</v>
      </c>
      <c r="S485" t="s">
        <v>1976</v>
      </c>
      <c r="T485" t="e">
        <f>VLOOKUP(Table3[[#This Row],[Region]],managers5[],2,FALSE)</f>
        <v>#N/A</v>
      </c>
      <c r="U485" t="s">
        <v>1955</v>
      </c>
      <c r="V485" t="s">
        <v>1959</v>
      </c>
      <c r="W485" t="s">
        <v>14</v>
      </c>
      <c r="X485" t="s">
        <v>71</v>
      </c>
      <c r="Y485" t="s">
        <v>16</v>
      </c>
      <c r="Z485" t="s">
        <v>17</v>
      </c>
      <c r="AA485" t="s">
        <v>1746</v>
      </c>
      <c r="AB485" t="s">
        <v>19</v>
      </c>
      <c r="AC485">
        <v>0.39</v>
      </c>
      <c r="AD485" s="2">
        <v>39939</v>
      </c>
    </row>
    <row r="486" spans="1:30" x14ac:dyDescent="0.35">
      <c r="A486">
        <v>7645</v>
      </c>
      <c r="B486">
        <v>629</v>
      </c>
      <c r="C486">
        <v>4389</v>
      </c>
      <c r="D486" s="1">
        <v>39937</v>
      </c>
      <c r="E486" t="s">
        <v>20</v>
      </c>
      <c r="F486">
        <v>49</v>
      </c>
      <c r="G486">
        <v>7987.43</v>
      </c>
      <c r="H486">
        <v>0.03</v>
      </c>
      <c r="I486" t="s">
        <v>49</v>
      </c>
      <c r="J486" s="8">
        <v>1304.9000000000001</v>
      </c>
      <c r="K486" s="8">
        <f>IF(Table3[[#This Row],[Return Status]] = "Returned", 0, Table3[[#This Row],[Profit]])</f>
        <v>1304.9000000000001</v>
      </c>
      <c r="L486" s="8" t="str">
        <f>IFERROR(VLOOKUP(Table3[[#This Row],[Order ID]],returns[[Order ID]:[Status]],2,FALSE), "")</f>
        <v/>
      </c>
      <c r="M486">
        <v>160.97999999999999</v>
      </c>
      <c r="N486">
        <v>30</v>
      </c>
      <c r="O486" t="s">
        <v>1357</v>
      </c>
      <c r="P486" t="s">
        <v>146</v>
      </c>
      <c r="Q486">
        <v>83616</v>
      </c>
      <c r="R486" t="s">
        <v>147</v>
      </c>
      <c r="S486" t="s">
        <v>1976</v>
      </c>
      <c r="T486" t="e">
        <f>VLOOKUP(Table3[[#This Row],[Region]],managers5[],2,FALSE)</f>
        <v>#N/A</v>
      </c>
      <c r="U486" t="s">
        <v>1955</v>
      </c>
      <c r="V486" t="s">
        <v>1959</v>
      </c>
      <c r="W486" t="s">
        <v>14</v>
      </c>
      <c r="X486" t="s">
        <v>71</v>
      </c>
      <c r="Y486" t="s">
        <v>50</v>
      </c>
      <c r="Z486" t="s">
        <v>72</v>
      </c>
      <c r="AA486" t="s">
        <v>321</v>
      </c>
      <c r="AB486" t="s">
        <v>74</v>
      </c>
      <c r="AC486">
        <v>0.62</v>
      </c>
      <c r="AD486" s="2">
        <v>39938</v>
      </c>
    </row>
    <row r="487" spans="1:30" x14ac:dyDescent="0.35">
      <c r="A487">
        <v>7654</v>
      </c>
      <c r="B487">
        <v>630</v>
      </c>
      <c r="C487">
        <v>4389</v>
      </c>
      <c r="D487" s="1">
        <v>39937</v>
      </c>
      <c r="E487" t="s">
        <v>20</v>
      </c>
      <c r="F487">
        <v>42</v>
      </c>
      <c r="G487">
        <v>2455.2759999999998</v>
      </c>
      <c r="H487">
        <v>0.04</v>
      </c>
      <c r="I487" t="s">
        <v>33</v>
      </c>
      <c r="J487" s="8">
        <v>693.06299999999999</v>
      </c>
      <c r="K487" s="8">
        <f>IF(Table3[[#This Row],[Return Status]] = "Returned", 0, Table3[[#This Row],[Profit]])</f>
        <v>693.06299999999999</v>
      </c>
      <c r="L487" s="8" t="str">
        <f>IFERROR(VLOOKUP(Table3[[#This Row],[Order ID]],returns[[Order ID]:[Status]],2,FALSE), "")</f>
        <v/>
      </c>
      <c r="M487">
        <v>65.989999999999995</v>
      </c>
      <c r="N487">
        <v>5.63</v>
      </c>
      <c r="O487" t="s">
        <v>1357</v>
      </c>
      <c r="P487" t="s">
        <v>146</v>
      </c>
      <c r="Q487">
        <v>83616</v>
      </c>
      <c r="R487" t="s">
        <v>147</v>
      </c>
      <c r="S487" t="s">
        <v>1976</v>
      </c>
      <c r="T487" t="e">
        <f>VLOOKUP(Table3[[#This Row],[Region]],managers5[],2,FALSE)</f>
        <v>#N/A</v>
      </c>
      <c r="U487" t="s">
        <v>1955</v>
      </c>
      <c r="V487" t="s">
        <v>1959</v>
      </c>
      <c r="W487" t="s">
        <v>14</v>
      </c>
      <c r="X487" t="s">
        <v>71</v>
      </c>
      <c r="Y487" t="s">
        <v>46</v>
      </c>
      <c r="Z487" t="s">
        <v>86</v>
      </c>
      <c r="AA487">
        <v>2190</v>
      </c>
      <c r="AB487" t="s">
        <v>19</v>
      </c>
      <c r="AC487">
        <v>0.56000000000000005</v>
      </c>
      <c r="AD487" s="2">
        <v>39937</v>
      </c>
    </row>
    <row r="488" spans="1:30" x14ac:dyDescent="0.35">
      <c r="A488">
        <v>1827</v>
      </c>
      <c r="B488">
        <v>631</v>
      </c>
      <c r="C488">
        <v>4391</v>
      </c>
      <c r="D488" s="1">
        <v>40956</v>
      </c>
      <c r="E488" t="s">
        <v>77</v>
      </c>
      <c r="F488">
        <v>20</v>
      </c>
      <c r="G488">
        <v>2592.4319999999998</v>
      </c>
      <c r="H488">
        <v>0.06</v>
      </c>
      <c r="I488" t="s">
        <v>9</v>
      </c>
      <c r="J488" s="8">
        <v>428.47199999999998</v>
      </c>
      <c r="K488" s="8">
        <f>IF(Table3[[#This Row],[Return Status]] = "Returned", 0, Table3[[#This Row],[Profit]])</f>
        <v>0</v>
      </c>
      <c r="L488" s="8" t="str">
        <f>IFERROR(VLOOKUP(Table3[[#This Row],[Order ID]],returns[[Order ID]:[Status]],2,FALSE), "")</f>
        <v>Returned</v>
      </c>
      <c r="M488">
        <v>155.99</v>
      </c>
      <c r="N488">
        <v>3.9</v>
      </c>
      <c r="O488" t="s">
        <v>1402</v>
      </c>
      <c r="P488" t="s">
        <v>22</v>
      </c>
      <c r="Q488">
        <v>80013</v>
      </c>
      <c r="R488" t="s">
        <v>23</v>
      </c>
      <c r="S488" t="s">
        <v>1976</v>
      </c>
      <c r="T488" t="e">
        <f>VLOOKUP(Table3[[#This Row],[Region]],managers5[],2,FALSE)</f>
        <v>#N/A</v>
      </c>
      <c r="U488" t="s">
        <v>1955</v>
      </c>
      <c r="V488" t="s">
        <v>1959</v>
      </c>
      <c r="W488" t="s">
        <v>14</v>
      </c>
      <c r="X488" t="s">
        <v>24</v>
      </c>
      <c r="Y488" t="s">
        <v>46</v>
      </c>
      <c r="Z488" t="s">
        <v>86</v>
      </c>
      <c r="AA488" t="s">
        <v>1117</v>
      </c>
      <c r="AB488" t="s">
        <v>19</v>
      </c>
      <c r="AC488">
        <v>0.55000000000000004</v>
      </c>
      <c r="AD488" s="1">
        <v>40958</v>
      </c>
    </row>
    <row r="489" spans="1:30" x14ac:dyDescent="0.35">
      <c r="A489">
        <v>3344</v>
      </c>
      <c r="B489">
        <v>633</v>
      </c>
      <c r="C489">
        <v>4422</v>
      </c>
      <c r="D489" s="1">
        <v>40684</v>
      </c>
      <c r="E489" t="s">
        <v>20</v>
      </c>
      <c r="F489">
        <v>12</v>
      </c>
      <c r="G489">
        <v>313.43</v>
      </c>
      <c r="H489">
        <v>0.02</v>
      </c>
      <c r="I489" t="s">
        <v>9</v>
      </c>
      <c r="J489" s="8">
        <v>104.03</v>
      </c>
      <c r="K489" s="8">
        <f>IF(Table3[[#This Row],[Return Status]] = "Returned", 0, Table3[[#This Row],[Profit]])</f>
        <v>104.03</v>
      </c>
      <c r="L489" s="8" t="str">
        <f>IFERROR(VLOOKUP(Table3[[#This Row],[Order ID]],returns[[Order ID]:[Status]],2,FALSE), "")</f>
        <v/>
      </c>
      <c r="M489">
        <v>25.38</v>
      </c>
      <c r="N489">
        <v>8.99</v>
      </c>
      <c r="O489" t="s">
        <v>845</v>
      </c>
      <c r="P489" t="s">
        <v>22</v>
      </c>
      <c r="Q489">
        <v>80027</v>
      </c>
      <c r="R489" t="s">
        <v>23</v>
      </c>
      <c r="S489" t="s">
        <v>1976</v>
      </c>
      <c r="T489" t="e">
        <f>VLOOKUP(Table3[[#This Row],[Region]],managers5[],2,FALSE)</f>
        <v>#N/A</v>
      </c>
      <c r="U489" t="s">
        <v>1955</v>
      </c>
      <c r="V489" t="s">
        <v>1959</v>
      </c>
      <c r="W489" t="s">
        <v>14</v>
      </c>
      <c r="X489" t="s">
        <v>39</v>
      </c>
      <c r="Y489" t="s">
        <v>50</v>
      </c>
      <c r="Z489" t="s">
        <v>61</v>
      </c>
      <c r="AA489" t="s">
        <v>729</v>
      </c>
      <c r="AB489" t="s">
        <v>109</v>
      </c>
      <c r="AC489">
        <v>0.5</v>
      </c>
      <c r="AD489" s="1">
        <v>40684</v>
      </c>
    </row>
    <row r="490" spans="1:30" x14ac:dyDescent="0.35">
      <c r="A490">
        <v>3345</v>
      </c>
      <c r="B490">
        <v>634</v>
      </c>
      <c r="C490">
        <v>4422</v>
      </c>
      <c r="D490" s="1">
        <v>40684</v>
      </c>
      <c r="E490" t="s">
        <v>20</v>
      </c>
      <c r="F490">
        <v>17</v>
      </c>
      <c r="G490">
        <v>390.11</v>
      </c>
      <c r="H490">
        <v>0.02</v>
      </c>
      <c r="I490" t="s">
        <v>9</v>
      </c>
      <c r="J490" s="8">
        <v>-19.920000000000002</v>
      </c>
      <c r="K490" s="8">
        <f>IF(Table3[[#This Row],[Return Status]] = "Returned", 0, Table3[[#This Row],[Profit]])</f>
        <v>-19.920000000000002</v>
      </c>
      <c r="L490" s="8" t="str">
        <f>IFERROR(VLOOKUP(Table3[[#This Row],[Order ID]],returns[[Order ID]:[Status]],2,FALSE), "")</f>
        <v/>
      </c>
      <c r="M490">
        <v>21.38</v>
      </c>
      <c r="N490">
        <v>8.99</v>
      </c>
      <c r="O490" t="s">
        <v>845</v>
      </c>
      <c r="P490" t="s">
        <v>22</v>
      </c>
      <c r="Q490">
        <v>80027</v>
      </c>
      <c r="R490" t="s">
        <v>23</v>
      </c>
      <c r="S490" t="s">
        <v>1976</v>
      </c>
      <c r="T490" t="e">
        <f>VLOOKUP(Table3[[#This Row],[Region]],managers5[],2,FALSE)</f>
        <v>#N/A</v>
      </c>
      <c r="U490" t="s">
        <v>1955</v>
      </c>
      <c r="V490" t="s">
        <v>1959</v>
      </c>
      <c r="W490" t="s">
        <v>14</v>
      </c>
      <c r="X490" t="s">
        <v>39</v>
      </c>
      <c r="Y490" t="s">
        <v>16</v>
      </c>
      <c r="Z490" t="s">
        <v>106</v>
      </c>
      <c r="AA490" t="s">
        <v>367</v>
      </c>
      <c r="AB490" t="s">
        <v>109</v>
      </c>
      <c r="AC490">
        <v>0.59</v>
      </c>
      <c r="AD490" s="1">
        <v>40684</v>
      </c>
    </row>
    <row r="491" spans="1:30" x14ac:dyDescent="0.35">
      <c r="A491">
        <v>6161</v>
      </c>
      <c r="B491">
        <v>427</v>
      </c>
      <c r="C491">
        <v>2852</v>
      </c>
      <c r="D491" s="1">
        <v>40193</v>
      </c>
      <c r="E491" t="s">
        <v>41</v>
      </c>
      <c r="F491">
        <v>42</v>
      </c>
      <c r="G491">
        <v>3931.3179999999902</v>
      </c>
      <c r="H491">
        <v>0.06</v>
      </c>
      <c r="I491" t="s">
        <v>9</v>
      </c>
      <c r="J491" s="8">
        <v>1025.451</v>
      </c>
      <c r="K491" s="8">
        <f>IF(Table3[[#This Row],[Return Status]] = "Returned", 0, Table3[[#This Row],[Profit]])</f>
        <v>1025.451</v>
      </c>
      <c r="L491" s="8" t="str">
        <f>IFERROR(VLOOKUP(Table3[[#This Row],[Order ID]],returns[[Order ID]:[Status]],2,FALSE), "")</f>
        <v/>
      </c>
      <c r="M491">
        <v>115.99</v>
      </c>
      <c r="N491">
        <v>4.2300000000000004</v>
      </c>
      <c r="O491" t="s">
        <v>1038</v>
      </c>
      <c r="P491" t="s">
        <v>43</v>
      </c>
      <c r="Q491">
        <v>29577</v>
      </c>
      <c r="R491" t="s">
        <v>44</v>
      </c>
      <c r="S491" t="s">
        <v>1978</v>
      </c>
      <c r="T491" t="e">
        <f>VLOOKUP(Table3[[#This Row],[Region]],managers5[],2,FALSE)</f>
        <v>#N/A</v>
      </c>
      <c r="U491" t="s">
        <v>1957</v>
      </c>
      <c r="V491" t="s">
        <v>1959</v>
      </c>
      <c r="W491" t="s">
        <v>14</v>
      </c>
      <c r="X491" t="s">
        <v>24</v>
      </c>
      <c r="Y491" t="s">
        <v>46</v>
      </c>
      <c r="Z491" t="s">
        <v>86</v>
      </c>
      <c r="AA491">
        <v>282</v>
      </c>
      <c r="AB491" t="s">
        <v>19</v>
      </c>
      <c r="AC491">
        <v>0.56000000000000005</v>
      </c>
      <c r="AD491" s="2">
        <v>40194</v>
      </c>
    </row>
    <row r="492" spans="1:30" x14ac:dyDescent="0.35">
      <c r="A492">
        <v>4622</v>
      </c>
      <c r="B492">
        <v>637</v>
      </c>
      <c r="C492">
        <v>4455</v>
      </c>
      <c r="D492" s="1">
        <v>40461</v>
      </c>
      <c r="E492" t="s">
        <v>20</v>
      </c>
      <c r="F492">
        <v>39</v>
      </c>
      <c r="G492">
        <v>279.29000000000002</v>
      </c>
      <c r="H492">
        <v>7.0000000000000007E-2</v>
      </c>
      <c r="I492" t="s">
        <v>9</v>
      </c>
      <c r="J492" s="8">
        <v>14.15</v>
      </c>
      <c r="K492" s="8">
        <f>IF(Table3[[#This Row],[Return Status]] = "Returned", 0, Table3[[#This Row],[Profit]])</f>
        <v>14.15</v>
      </c>
      <c r="L492" s="8" t="str">
        <f>IFERROR(VLOOKUP(Table3[[#This Row],[Order ID]],returns[[Order ID]:[Status]],2,FALSE), "")</f>
        <v/>
      </c>
      <c r="M492">
        <v>7.59</v>
      </c>
      <c r="N492">
        <v>4</v>
      </c>
      <c r="O492" t="s">
        <v>633</v>
      </c>
      <c r="P492" t="s">
        <v>37</v>
      </c>
      <c r="Q492">
        <v>7040</v>
      </c>
      <c r="R492" t="s">
        <v>37</v>
      </c>
      <c r="S492" t="s">
        <v>1979</v>
      </c>
      <c r="T492" t="e">
        <f>VLOOKUP(Table3[[#This Row],[Region]],managers5[],2,FALSE)</f>
        <v>#N/A</v>
      </c>
      <c r="U492" t="s">
        <v>1956</v>
      </c>
      <c r="W492" t="s">
        <v>14</v>
      </c>
      <c r="X492" t="s">
        <v>15</v>
      </c>
      <c r="Y492" t="s">
        <v>50</v>
      </c>
      <c r="Z492" t="s">
        <v>61</v>
      </c>
      <c r="AA492" t="s">
        <v>823</v>
      </c>
      <c r="AB492" t="s">
        <v>35</v>
      </c>
      <c r="AC492">
        <v>0.42</v>
      </c>
      <c r="AD492" s="2">
        <v>40463</v>
      </c>
    </row>
    <row r="493" spans="1:30" x14ac:dyDescent="0.35">
      <c r="A493">
        <v>2481</v>
      </c>
      <c r="B493">
        <v>639</v>
      </c>
      <c r="C493">
        <v>4512</v>
      </c>
      <c r="D493" s="1">
        <v>40840</v>
      </c>
      <c r="E493" t="s">
        <v>32</v>
      </c>
      <c r="F493">
        <v>43</v>
      </c>
      <c r="G493">
        <v>6077.11</v>
      </c>
      <c r="H493">
        <v>0.06</v>
      </c>
      <c r="I493" t="s">
        <v>49</v>
      </c>
      <c r="J493" s="8">
        <v>-353.65987799999999</v>
      </c>
      <c r="K493" s="8">
        <f>IF(Table3[[#This Row],[Return Status]] = "Returned", 0, Table3[[#This Row],[Profit]])</f>
        <v>-353.65987799999999</v>
      </c>
      <c r="L493" s="8" t="str">
        <f>IFERROR(VLOOKUP(Table3[[#This Row],[Order ID]],returns[[Order ID]:[Status]],2,FALSE), "")</f>
        <v/>
      </c>
      <c r="M493">
        <v>146.34</v>
      </c>
      <c r="N493">
        <v>43.75</v>
      </c>
      <c r="O493" t="s">
        <v>780</v>
      </c>
      <c r="P493" t="s">
        <v>37</v>
      </c>
      <c r="Q493">
        <v>44125</v>
      </c>
      <c r="R493" t="s">
        <v>37</v>
      </c>
      <c r="S493" t="s">
        <v>1979</v>
      </c>
      <c r="T493" t="e">
        <f>VLOOKUP(Table3[[#This Row],[Region]],managers5[],2,FALSE)</f>
        <v>#N/A</v>
      </c>
      <c r="U493" t="s">
        <v>1956</v>
      </c>
      <c r="W493" t="s">
        <v>14</v>
      </c>
      <c r="X493" t="s">
        <v>24</v>
      </c>
      <c r="Y493" t="s">
        <v>50</v>
      </c>
      <c r="Z493" t="s">
        <v>51</v>
      </c>
      <c r="AA493" t="s">
        <v>742</v>
      </c>
      <c r="AB493" t="s">
        <v>53</v>
      </c>
      <c r="AC493">
        <v>0.64</v>
      </c>
      <c r="AD493" s="1">
        <v>40845</v>
      </c>
    </row>
    <row r="494" spans="1:30" x14ac:dyDescent="0.35">
      <c r="A494">
        <v>7672</v>
      </c>
      <c r="B494">
        <v>640</v>
      </c>
      <c r="C494">
        <v>4514</v>
      </c>
      <c r="D494" s="1">
        <v>39932</v>
      </c>
      <c r="E494" t="s">
        <v>20</v>
      </c>
      <c r="F494">
        <v>28</v>
      </c>
      <c r="G494">
        <v>2841.4395</v>
      </c>
      <c r="H494">
        <v>0.08</v>
      </c>
      <c r="I494" t="s">
        <v>9</v>
      </c>
      <c r="J494" s="8">
        <v>374.625</v>
      </c>
      <c r="K494" s="8">
        <f>IF(Table3[[#This Row],[Return Status]] = "Returned", 0, Table3[[#This Row],[Profit]])</f>
        <v>374.625</v>
      </c>
      <c r="L494" s="8" t="str">
        <f>IFERROR(VLOOKUP(Table3[[#This Row],[Order ID]],returns[[Order ID]:[Status]],2,FALSE), "")</f>
        <v/>
      </c>
      <c r="M494">
        <v>125.99</v>
      </c>
      <c r="N494">
        <v>7.69</v>
      </c>
      <c r="O494" t="s">
        <v>577</v>
      </c>
      <c r="P494" t="s">
        <v>189</v>
      </c>
      <c r="Q494">
        <v>99163</v>
      </c>
      <c r="R494" t="s">
        <v>190</v>
      </c>
      <c r="S494" t="s">
        <v>1976</v>
      </c>
      <c r="T494" t="e">
        <f>VLOOKUP(Table3[[#This Row],[Region]],managers5[],2,FALSE)</f>
        <v>#N/A</v>
      </c>
      <c r="U494" t="s">
        <v>1955</v>
      </c>
      <c r="V494" t="s">
        <v>1959</v>
      </c>
      <c r="W494" t="s">
        <v>14</v>
      </c>
      <c r="X494" t="s">
        <v>39</v>
      </c>
      <c r="Y494" t="s">
        <v>46</v>
      </c>
      <c r="Z494" t="s">
        <v>86</v>
      </c>
      <c r="AA494" t="s">
        <v>1628</v>
      </c>
      <c r="AB494" t="s">
        <v>19</v>
      </c>
      <c r="AC494">
        <v>0.59</v>
      </c>
      <c r="AD494" s="2">
        <v>39933</v>
      </c>
    </row>
    <row r="495" spans="1:30" x14ac:dyDescent="0.35">
      <c r="A495">
        <v>1682</v>
      </c>
      <c r="B495">
        <v>641</v>
      </c>
      <c r="C495">
        <v>4515</v>
      </c>
      <c r="D495" s="1">
        <v>40984</v>
      </c>
      <c r="E495" t="s">
        <v>41</v>
      </c>
      <c r="F495">
        <v>7</v>
      </c>
      <c r="G495">
        <v>887.94</v>
      </c>
      <c r="H495">
        <v>0.02</v>
      </c>
      <c r="I495" t="s">
        <v>9</v>
      </c>
      <c r="J495" s="8">
        <v>49.45</v>
      </c>
      <c r="K495" s="8">
        <f>IF(Table3[[#This Row],[Return Status]] = "Returned", 0, Table3[[#This Row],[Profit]])</f>
        <v>49.45</v>
      </c>
      <c r="L495" s="8" t="str">
        <f>IFERROR(VLOOKUP(Table3[[#This Row],[Order ID]],returns[[Order ID]:[Status]],2,FALSE), "")</f>
        <v/>
      </c>
      <c r="M495">
        <v>120.97</v>
      </c>
      <c r="N495">
        <v>7.11</v>
      </c>
      <c r="O495" t="s">
        <v>448</v>
      </c>
      <c r="P495" t="s">
        <v>131</v>
      </c>
      <c r="Q495">
        <v>21113</v>
      </c>
      <c r="R495" t="s">
        <v>132</v>
      </c>
      <c r="S495" t="s">
        <v>1979</v>
      </c>
      <c r="T495" t="e">
        <f>VLOOKUP(Table3[[#This Row],[Region]],managers5[],2,FALSE)</f>
        <v>#N/A</v>
      </c>
      <c r="U495" t="s">
        <v>1956</v>
      </c>
      <c r="W495" t="s">
        <v>14</v>
      </c>
      <c r="X495" t="s">
        <v>39</v>
      </c>
      <c r="Y495" t="s">
        <v>46</v>
      </c>
      <c r="Z495" t="s">
        <v>124</v>
      </c>
      <c r="AA495" t="s">
        <v>322</v>
      </c>
      <c r="AB495" t="s">
        <v>69</v>
      </c>
      <c r="AC495">
        <v>0.36</v>
      </c>
      <c r="AD495" s="1">
        <v>40985</v>
      </c>
    </row>
    <row r="496" spans="1:30" x14ac:dyDescent="0.35">
      <c r="A496">
        <v>4747</v>
      </c>
      <c r="B496">
        <v>4565</v>
      </c>
      <c r="C496">
        <v>32455</v>
      </c>
      <c r="D496" s="1">
        <v>40444</v>
      </c>
      <c r="E496" t="s">
        <v>77</v>
      </c>
      <c r="F496">
        <v>43</v>
      </c>
      <c r="G496">
        <v>4620.53</v>
      </c>
      <c r="H496">
        <v>0</v>
      </c>
      <c r="I496" t="s">
        <v>9</v>
      </c>
      <c r="J496" s="8">
        <v>1025.23</v>
      </c>
      <c r="K496" s="8">
        <f>IF(Table3[[#This Row],[Return Status]] = "Returned", 0, Table3[[#This Row],[Profit]])</f>
        <v>1025.23</v>
      </c>
      <c r="L496" s="8" t="str">
        <f>IFERROR(VLOOKUP(Table3[[#This Row],[Order ID]],returns[[Order ID]:[Status]],2,FALSE), "")</f>
        <v/>
      </c>
      <c r="M496">
        <v>99.99</v>
      </c>
      <c r="N496">
        <v>19.989999999999998</v>
      </c>
      <c r="O496" t="s">
        <v>1531</v>
      </c>
      <c r="P496" t="s">
        <v>64</v>
      </c>
      <c r="Q496">
        <v>30318</v>
      </c>
      <c r="R496" t="s">
        <v>65</v>
      </c>
      <c r="S496" t="s">
        <v>1978</v>
      </c>
      <c r="T496" t="e">
        <f>VLOOKUP(Table3[[#This Row],[Region]],managers5[],2,FALSE)</f>
        <v>#N/A</v>
      </c>
      <c r="U496" t="s">
        <v>1957</v>
      </c>
      <c r="V496" t="s">
        <v>1959</v>
      </c>
      <c r="W496" t="s">
        <v>14</v>
      </c>
      <c r="X496" t="s">
        <v>71</v>
      </c>
      <c r="Y496" t="s">
        <v>46</v>
      </c>
      <c r="Z496" t="s">
        <v>47</v>
      </c>
      <c r="AA496" t="s">
        <v>298</v>
      </c>
      <c r="AB496" t="s">
        <v>19</v>
      </c>
      <c r="AC496">
        <v>0.52</v>
      </c>
      <c r="AD496" s="2">
        <v>40445</v>
      </c>
    </row>
    <row r="497" spans="1:30" x14ac:dyDescent="0.35">
      <c r="A497">
        <v>5906</v>
      </c>
      <c r="B497">
        <v>5497</v>
      </c>
      <c r="C497">
        <v>38979</v>
      </c>
      <c r="D497" s="1">
        <v>40235</v>
      </c>
      <c r="E497" t="s">
        <v>32</v>
      </c>
      <c r="F497">
        <v>34</v>
      </c>
      <c r="G497">
        <v>2864.55</v>
      </c>
      <c r="H497">
        <v>0.06</v>
      </c>
      <c r="I497" t="s">
        <v>9</v>
      </c>
      <c r="J497" s="8">
        <v>1021.07</v>
      </c>
      <c r="K497" s="8">
        <f>IF(Table3[[#This Row],[Return Status]] = "Returned", 0, Table3[[#This Row],[Profit]])</f>
        <v>1021.07</v>
      </c>
      <c r="L497" s="8" t="str">
        <f>IFERROR(VLOOKUP(Table3[[#This Row],[Order ID]],returns[[Order ID]:[Status]],2,FALSE), "")</f>
        <v/>
      </c>
      <c r="M497">
        <v>82.99</v>
      </c>
      <c r="N497">
        <v>5.5</v>
      </c>
      <c r="O497" t="s">
        <v>451</v>
      </c>
      <c r="P497" t="s">
        <v>55</v>
      </c>
      <c r="Q497">
        <v>72701</v>
      </c>
      <c r="R497" t="s">
        <v>56</v>
      </c>
      <c r="S497" t="s">
        <v>1978</v>
      </c>
      <c r="T497" t="e">
        <f>VLOOKUP(Table3[[#This Row],[Region]],managers5[],2,FALSE)</f>
        <v>#N/A</v>
      </c>
      <c r="U497" t="s">
        <v>1957</v>
      </c>
      <c r="V497" t="s">
        <v>1959</v>
      </c>
      <c r="W497" t="s">
        <v>14</v>
      </c>
      <c r="X497" t="s">
        <v>71</v>
      </c>
      <c r="Y497" t="s">
        <v>46</v>
      </c>
      <c r="Z497" t="s">
        <v>47</v>
      </c>
      <c r="AA497" t="s">
        <v>1240</v>
      </c>
      <c r="AB497" t="s">
        <v>19</v>
      </c>
      <c r="AC497">
        <v>0.44</v>
      </c>
      <c r="AD497" s="2">
        <v>40240</v>
      </c>
    </row>
    <row r="498" spans="1:30" x14ac:dyDescent="0.35">
      <c r="A498">
        <v>399</v>
      </c>
      <c r="B498">
        <v>2181</v>
      </c>
      <c r="C498">
        <v>15715</v>
      </c>
      <c r="D498" s="1">
        <v>41197</v>
      </c>
      <c r="E498" t="s">
        <v>41</v>
      </c>
      <c r="F498">
        <v>43</v>
      </c>
      <c r="G498">
        <v>2123.64</v>
      </c>
      <c r="H498">
        <v>0.03</v>
      </c>
      <c r="I498" t="s">
        <v>9</v>
      </c>
      <c r="J498" s="8">
        <v>1013.77</v>
      </c>
      <c r="K498" s="8">
        <f>IF(Table3[[#This Row],[Return Status]] = "Returned", 0, Table3[[#This Row],[Profit]])</f>
        <v>1013.77</v>
      </c>
      <c r="L498" s="8" t="str">
        <f>IFERROR(VLOOKUP(Table3[[#This Row],[Order ID]],returns[[Order ID]:[Status]],2,FALSE), "")</f>
        <v/>
      </c>
      <c r="M498">
        <v>47.9</v>
      </c>
      <c r="N498">
        <v>5.86</v>
      </c>
      <c r="O498" t="s">
        <v>602</v>
      </c>
      <c r="P498" t="s">
        <v>43</v>
      </c>
      <c r="Q498">
        <v>29611</v>
      </c>
      <c r="R498" t="s">
        <v>44</v>
      </c>
      <c r="S498" t="s">
        <v>1978</v>
      </c>
      <c r="T498" t="e">
        <f>VLOOKUP(Table3[[#This Row],[Region]],managers5[],2,FALSE)</f>
        <v>#N/A</v>
      </c>
      <c r="U498" t="s">
        <v>1957</v>
      </c>
      <c r="V498" t="s">
        <v>1959</v>
      </c>
      <c r="W498" t="s">
        <v>14</v>
      </c>
      <c r="X498" t="s">
        <v>24</v>
      </c>
      <c r="Y498" t="s">
        <v>16</v>
      </c>
      <c r="Z498" t="s">
        <v>30</v>
      </c>
      <c r="AA498" t="s">
        <v>603</v>
      </c>
      <c r="AB498" t="s">
        <v>19</v>
      </c>
      <c r="AC498">
        <v>0.37</v>
      </c>
      <c r="AD498" s="1">
        <v>41200</v>
      </c>
    </row>
    <row r="499" spans="1:30" x14ac:dyDescent="0.35">
      <c r="A499">
        <v>1608</v>
      </c>
      <c r="B499">
        <v>4432</v>
      </c>
      <c r="C499">
        <v>31586</v>
      </c>
      <c r="D499" s="1">
        <v>40989</v>
      </c>
      <c r="E499" t="s">
        <v>32</v>
      </c>
      <c r="F499">
        <v>25</v>
      </c>
      <c r="G499">
        <v>4390.0289999999904</v>
      </c>
      <c r="H499">
        <v>0</v>
      </c>
      <c r="I499" t="s">
        <v>33</v>
      </c>
      <c r="J499" s="8">
        <v>1007.487</v>
      </c>
      <c r="K499" s="8">
        <f>IF(Table3[[#This Row],[Return Status]] = "Returned", 0, Table3[[#This Row],[Profit]])</f>
        <v>1007.487</v>
      </c>
      <c r="L499" s="8" t="str">
        <f>IFERROR(VLOOKUP(Table3[[#This Row],[Order ID]],returns[[Order ID]:[Status]],2,FALSE), "")</f>
        <v/>
      </c>
      <c r="M499">
        <v>205.99</v>
      </c>
      <c r="N499">
        <v>5.26</v>
      </c>
      <c r="O499" t="s">
        <v>496</v>
      </c>
      <c r="P499" t="s">
        <v>43</v>
      </c>
      <c r="Q499">
        <v>37918</v>
      </c>
      <c r="R499" t="s">
        <v>44</v>
      </c>
      <c r="S499" t="s">
        <v>1978</v>
      </c>
      <c r="T499" t="e">
        <f>VLOOKUP(Table3[[#This Row],[Region]],managers5[],2,FALSE)</f>
        <v>#N/A</v>
      </c>
      <c r="U499" t="s">
        <v>1957</v>
      </c>
      <c r="V499" t="s">
        <v>1959</v>
      </c>
      <c r="W499" t="s">
        <v>14</v>
      </c>
      <c r="X499" t="s">
        <v>24</v>
      </c>
      <c r="Y499" t="s">
        <v>46</v>
      </c>
      <c r="Z499" t="s">
        <v>86</v>
      </c>
      <c r="AA499" t="s">
        <v>197</v>
      </c>
      <c r="AB499" t="s">
        <v>19</v>
      </c>
      <c r="AC499">
        <v>0.56000000000000005</v>
      </c>
      <c r="AD499" s="1">
        <v>40998</v>
      </c>
    </row>
    <row r="500" spans="1:30" x14ac:dyDescent="0.35">
      <c r="A500">
        <v>4414</v>
      </c>
      <c r="B500">
        <v>650</v>
      </c>
      <c r="C500">
        <v>4580</v>
      </c>
      <c r="D500" s="1">
        <v>40496</v>
      </c>
      <c r="E500" t="s">
        <v>8</v>
      </c>
      <c r="F500">
        <v>28</v>
      </c>
      <c r="G500">
        <v>7384.54</v>
      </c>
      <c r="H500">
        <v>0.09</v>
      </c>
      <c r="I500" t="s">
        <v>49</v>
      </c>
      <c r="J500" s="8">
        <v>-2301.5277999999998</v>
      </c>
      <c r="K500" s="8">
        <f>IF(Table3[[#This Row],[Return Status]] = "Returned", 0, Table3[[#This Row],[Profit]])</f>
        <v>-2301.5277999999998</v>
      </c>
      <c r="L500" s="8" t="str">
        <f>IFERROR(VLOOKUP(Table3[[#This Row],[Order ID]],returns[[Order ID]:[Status]],2,FALSE), "")</f>
        <v/>
      </c>
      <c r="M500">
        <v>280.98</v>
      </c>
      <c r="N500">
        <v>81.98</v>
      </c>
      <c r="O500" t="s">
        <v>1404</v>
      </c>
      <c r="P500" t="s">
        <v>131</v>
      </c>
      <c r="Q500">
        <v>3301</v>
      </c>
      <c r="R500" t="s">
        <v>132</v>
      </c>
      <c r="S500" t="s">
        <v>1979</v>
      </c>
      <c r="T500" t="e">
        <f>VLOOKUP(Table3[[#This Row],[Region]],managers5[],2,FALSE)</f>
        <v>#N/A</v>
      </c>
      <c r="U500" t="s">
        <v>1956</v>
      </c>
      <c r="W500" t="s">
        <v>14</v>
      </c>
      <c r="X500" t="s">
        <v>39</v>
      </c>
      <c r="Y500" t="s">
        <v>50</v>
      </c>
      <c r="Z500" t="s">
        <v>51</v>
      </c>
      <c r="AA500" t="s">
        <v>785</v>
      </c>
      <c r="AB500" t="s">
        <v>53</v>
      </c>
      <c r="AC500">
        <v>0.78</v>
      </c>
      <c r="AD500" s="2">
        <v>40497</v>
      </c>
    </row>
    <row r="501" spans="1:30" x14ac:dyDescent="0.35">
      <c r="A501">
        <v>664</v>
      </c>
      <c r="B501">
        <v>651</v>
      </c>
      <c r="C501">
        <v>4581</v>
      </c>
      <c r="D501" s="1">
        <v>41155</v>
      </c>
      <c r="E501" t="s">
        <v>8</v>
      </c>
      <c r="F501">
        <v>25</v>
      </c>
      <c r="G501">
        <v>2325.42</v>
      </c>
      <c r="H501">
        <v>0.02</v>
      </c>
      <c r="I501" t="s">
        <v>9</v>
      </c>
      <c r="J501" s="8">
        <v>739.91</v>
      </c>
      <c r="K501" s="8">
        <f>IF(Table3[[#This Row],[Return Status]] = "Returned", 0, Table3[[#This Row],[Profit]])</f>
        <v>739.91</v>
      </c>
      <c r="L501" s="8" t="str">
        <f>IFERROR(VLOOKUP(Table3[[#This Row],[Order ID]],returns[[Order ID]:[Status]],2,FALSE), "")</f>
        <v/>
      </c>
      <c r="M501">
        <v>90.48</v>
      </c>
      <c r="N501">
        <v>19.989999999999998</v>
      </c>
      <c r="O501" t="s">
        <v>838</v>
      </c>
      <c r="P501" t="s">
        <v>11</v>
      </c>
      <c r="Q501">
        <v>92277</v>
      </c>
      <c r="R501" t="s">
        <v>12</v>
      </c>
      <c r="S501" t="s">
        <v>1976</v>
      </c>
      <c r="T501" t="e">
        <f>VLOOKUP(Table3[[#This Row],[Region]],managers5[],2,FALSE)</f>
        <v>#N/A</v>
      </c>
      <c r="U501" t="s">
        <v>1955</v>
      </c>
      <c r="V501" t="s">
        <v>1959</v>
      </c>
      <c r="W501" t="s">
        <v>14</v>
      </c>
      <c r="X501" t="s">
        <v>24</v>
      </c>
      <c r="Y501" t="s">
        <v>16</v>
      </c>
      <c r="Z501" t="s">
        <v>168</v>
      </c>
      <c r="AA501" t="s">
        <v>839</v>
      </c>
      <c r="AB501" t="s">
        <v>19</v>
      </c>
      <c r="AC501">
        <v>0.4</v>
      </c>
      <c r="AD501" s="1">
        <v>41157</v>
      </c>
    </row>
    <row r="502" spans="1:30" x14ac:dyDescent="0.35">
      <c r="A502">
        <v>518</v>
      </c>
      <c r="B502">
        <v>7780</v>
      </c>
      <c r="C502">
        <v>55655</v>
      </c>
      <c r="D502" s="1">
        <v>41176</v>
      </c>
      <c r="E502" t="s">
        <v>32</v>
      </c>
      <c r="F502">
        <v>33</v>
      </c>
      <c r="G502">
        <v>3671.1414999999902</v>
      </c>
      <c r="H502">
        <v>0.02</v>
      </c>
      <c r="I502" t="s">
        <v>9</v>
      </c>
      <c r="J502" s="8">
        <v>995.08500000000004</v>
      </c>
      <c r="K502" s="8">
        <f>IF(Table3[[#This Row],[Return Status]] = "Returned", 0, Table3[[#This Row],[Profit]])</f>
        <v>995.08500000000004</v>
      </c>
      <c r="L502" s="8" t="str">
        <f>IFERROR(VLOOKUP(Table3[[#This Row],[Order ID]],returns[[Order ID]:[Status]],2,FALSE), "")</f>
        <v/>
      </c>
      <c r="M502">
        <v>125.99</v>
      </c>
      <c r="N502">
        <v>8.99</v>
      </c>
      <c r="O502" t="s">
        <v>725</v>
      </c>
      <c r="P502" t="s">
        <v>645</v>
      </c>
      <c r="Q502">
        <v>31313</v>
      </c>
      <c r="R502" t="s">
        <v>65</v>
      </c>
      <c r="S502" t="s">
        <v>1978</v>
      </c>
      <c r="T502" t="e">
        <f>VLOOKUP(Table3[[#This Row],[Region]],managers5[],2,FALSE)</f>
        <v>#N/A</v>
      </c>
      <c r="U502" t="s">
        <v>1957</v>
      </c>
      <c r="V502" t="s">
        <v>1959</v>
      </c>
      <c r="W502" t="s">
        <v>14</v>
      </c>
      <c r="X502" t="s">
        <v>24</v>
      </c>
      <c r="Y502" t="s">
        <v>46</v>
      </c>
      <c r="Z502" t="s">
        <v>86</v>
      </c>
      <c r="AA502" t="s">
        <v>726</v>
      </c>
      <c r="AB502" t="s">
        <v>19</v>
      </c>
      <c r="AC502">
        <v>0.55000000000000004</v>
      </c>
      <c r="AD502" s="1">
        <v>41178</v>
      </c>
    </row>
    <row r="503" spans="1:30" x14ac:dyDescent="0.35">
      <c r="A503">
        <v>5294</v>
      </c>
      <c r="B503">
        <v>654</v>
      </c>
      <c r="C503">
        <v>4610</v>
      </c>
      <c r="D503" s="1">
        <v>40346</v>
      </c>
      <c r="E503" t="s">
        <v>32</v>
      </c>
      <c r="F503">
        <v>29</v>
      </c>
      <c r="G503">
        <v>447.34</v>
      </c>
      <c r="H503">
        <v>0.08</v>
      </c>
      <c r="I503" t="s">
        <v>9</v>
      </c>
      <c r="J503" s="8">
        <v>203.01</v>
      </c>
      <c r="K503" s="8">
        <f>IF(Table3[[#This Row],[Return Status]] = "Returned", 0, Table3[[#This Row],[Profit]])</f>
        <v>0</v>
      </c>
      <c r="L503" s="8" t="str">
        <f>IFERROR(VLOOKUP(Table3[[#This Row],[Order ID]],returns[[Order ID]:[Status]],2,FALSE), "")</f>
        <v>Returned</v>
      </c>
      <c r="M503">
        <v>15.67</v>
      </c>
      <c r="N503">
        <v>1.39</v>
      </c>
      <c r="O503" t="s">
        <v>544</v>
      </c>
      <c r="P503" t="s">
        <v>37</v>
      </c>
      <c r="Q503">
        <v>18705</v>
      </c>
      <c r="R503" t="s">
        <v>37</v>
      </c>
      <c r="S503" t="s">
        <v>1979</v>
      </c>
      <c r="T503" t="e">
        <f>VLOOKUP(Table3[[#This Row],[Region]],managers5[],2,FALSE)</f>
        <v>#N/A</v>
      </c>
      <c r="U503" t="s">
        <v>1956</v>
      </c>
      <c r="W503" t="s">
        <v>14</v>
      </c>
      <c r="X503" t="s">
        <v>15</v>
      </c>
      <c r="Y503" t="s">
        <v>16</v>
      </c>
      <c r="Z503" t="s">
        <v>168</v>
      </c>
      <c r="AA503" t="s">
        <v>559</v>
      </c>
      <c r="AB503" t="s">
        <v>19</v>
      </c>
      <c r="AC503">
        <v>0.38</v>
      </c>
      <c r="AD503" s="2">
        <v>40350</v>
      </c>
    </row>
    <row r="504" spans="1:30" x14ac:dyDescent="0.35">
      <c r="A504">
        <v>5305</v>
      </c>
      <c r="B504">
        <v>653</v>
      </c>
      <c r="C504">
        <v>4610</v>
      </c>
      <c r="D504" s="1">
        <v>40346</v>
      </c>
      <c r="E504" t="s">
        <v>32</v>
      </c>
      <c r="F504">
        <v>8</v>
      </c>
      <c r="G504">
        <v>66.88</v>
      </c>
      <c r="H504">
        <v>0.09</v>
      </c>
      <c r="I504" t="s">
        <v>9</v>
      </c>
      <c r="J504" s="8">
        <v>-17.010000000000002</v>
      </c>
      <c r="K504" s="8">
        <f>IF(Table3[[#This Row],[Return Status]] = "Returned", 0, Table3[[#This Row],[Profit]])</f>
        <v>0</v>
      </c>
      <c r="L504" s="8" t="str">
        <f>IFERROR(VLOOKUP(Table3[[#This Row],[Order ID]],returns[[Order ID]:[Status]],2,FALSE), "")</f>
        <v>Returned</v>
      </c>
      <c r="M504">
        <v>8.33</v>
      </c>
      <c r="N504">
        <v>1.99</v>
      </c>
      <c r="O504" t="s">
        <v>544</v>
      </c>
      <c r="P504" t="s">
        <v>37</v>
      </c>
      <c r="Q504">
        <v>18705</v>
      </c>
      <c r="R504" t="s">
        <v>37</v>
      </c>
      <c r="S504" t="s">
        <v>1979</v>
      </c>
      <c r="T504" t="e">
        <f>VLOOKUP(Table3[[#This Row],[Region]],managers5[],2,FALSE)</f>
        <v>#N/A</v>
      </c>
      <c r="U504" t="s">
        <v>1956</v>
      </c>
      <c r="W504" t="s">
        <v>14</v>
      </c>
      <c r="X504" t="s">
        <v>15</v>
      </c>
      <c r="Y504" t="s">
        <v>46</v>
      </c>
      <c r="Z504" t="s">
        <v>47</v>
      </c>
      <c r="AA504" t="s">
        <v>264</v>
      </c>
      <c r="AB504" t="s">
        <v>109</v>
      </c>
      <c r="AC504">
        <v>0.52</v>
      </c>
      <c r="AD504" s="2">
        <v>40348</v>
      </c>
    </row>
    <row r="505" spans="1:30" x14ac:dyDescent="0.35">
      <c r="A505">
        <v>7071</v>
      </c>
      <c r="B505">
        <v>6463</v>
      </c>
      <c r="C505">
        <v>46018</v>
      </c>
      <c r="D505" s="1">
        <v>40036</v>
      </c>
      <c r="E505" t="s">
        <v>20</v>
      </c>
      <c r="F505">
        <v>31</v>
      </c>
      <c r="G505">
        <v>2797.41</v>
      </c>
      <c r="H505">
        <v>0.06</v>
      </c>
      <c r="I505" t="s">
        <v>49</v>
      </c>
      <c r="J505" s="8">
        <v>984.3</v>
      </c>
      <c r="K505" s="8">
        <f>IF(Table3[[#This Row],[Return Status]] = "Returned", 0, Table3[[#This Row],[Profit]])</f>
        <v>984.3</v>
      </c>
      <c r="L505" s="8" t="str">
        <f>IFERROR(VLOOKUP(Table3[[#This Row],[Order ID]],returns[[Order ID]:[Status]],2,FALSE), "")</f>
        <v/>
      </c>
      <c r="M505">
        <v>90.97</v>
      </c>
      <c r="N505">
        <v>14</v>
      </c>
      <c r="O505" t="s">
        <v>1290</v>
      </c>
      <c r="P505" t="s">
        <v>60</v>
      </c>
      <c r="Q505">
        <v>39208</v>
      </c>
      <c r="R505" t="s">
        <v>44</v>
      </c>
      <c r="S505" t="s">
        <v>1978</v>
      </c>
      <c r="T505" t="e">
        <f>VLOOKUP(Table3[[#This Row],[Region]],managers5[],2,FALSE)</f>
        <v>#N/A</v>
      </c>
      <c r="U505" t="s">
        <v>1957</v>
      </c>
      <c r="V505" t="s">
        <v>1959</v>
      </c>
      <c r="W505" t="s">
        <v>14</v>
      </c>
      <c r="X505" t="s">
        <v>24</v>
      </c>
      <c r="Y505" t="s">
        <v>46</v>
      </c>
      <c r="Z505" t="s">
        <v>124</v>
      </c>
      <c r="AA505" t="s">
        <v>1445</v>
      </c>
      <c r="AB505" t="s">
        <v>74</v>
      </c>
      <c r="AC505">
        <v>0.36</v>
      </c>
      <c r="AD505" s="2">
        <v>40037</v>
      </c>
    </row>
    <row r="506" spans="1:30" x14ac:dyDescent="0.35">
      <c r="A506">
        <v>4768</v>
      </c>
      <c r="B506">
        <v>656</v>
      </c>
      <c r="C506">
        <v>4612</v>
      </c>
      <c r="D506" s="1">
        <v>40440</v>
      </c>
      <c r="E506" t="s">
        <v>20</v>
      </c>
      <c r="F506">
        <v>9</v>
      </c>
      <c r="G506">
        <v>89.55</v>
      </c>
      <c r="H506">
        <v>0.06</v>
      </c>
      <c r="I506" t="s">
        <v>9</v>
      </c>
      <c r="J506" s="8">
        <v>-375.64</v>
      </c>
      <c r="K506" s="8">
        <f>IF(Table3[[#This Row],[Return Status]] = "Returned", 0, Table3[[#This Row],[Profit]])</f>
        <v>-375.64</v>
      </c>
      <c r="L506" s="8" t="str">
        <f>IFERROR(VLOOKUP(Table3[[#This Row],[Order ID]],returns[[Order ID]:[Status]],2,FALSE), "")</f>
        <v/>
      </c>
      <c r="M506">
        <v>4.4800000000000004</v>
      </c>
      <c r="N506">
        <v>49</v>
      </c>
      <c r="O506" t="s">
        <v>1317</v>
      </c>
      <c r="P506" t="s">
        <v>27</v>
      </c>
      <c r="Q506">
        <v>60110</v>
      </c>
      <c r="R506" t="s">
        <v>28</v>
      </c>
      <c r="S506" t="s">
        <v>1977</v>
      </c>
      <c r="T506" t="e">
        <f>VLOOKUP(Table3[[#This Row],[Region]],managers5[],2,FALSE)</f>
        <v>#N/A</v>
      </c>
      <c r="U506" t="s">
        <v>1958</v>
      </c>
      <c r="V506" t="s">
        <v>1959</v>
      </c>
      <c r="W506" t="s">
        <v>14</v>
      </c>
      <c r="X506" t="s">
        <v>71</v>
      </c>
      <c r="Y506" t="s">
        <v>16</v>
      </c>
      <c r="Z506" t="s">
        <v>83</v>
      </c>
      <c r="AA506" t="s">
        <v>774</v>
      </c>
      <c r="AB506" t="s">
        <v>85</v>
      </c>
      <c r="AC506">
        <v>0.6</v>
      </c>
      <c r="AD506" s="2">
        <v>40442</v>
      </c>
    </row>
    <row r="507" spans="1:30" x14ac:dyDescent="0.35">
      <c r="A507">
        <v>6820</v>
      </c>
      <c r="B507">
        <v>660</v>
      </c>
      <c r="C507">
        <v>4645</v>
      </c>
      <c r="D507" s="1">
        <v>40075</v>
      </c>
      <c r="E507" t="s">
        <v>41</v>
      </c>
      <c r="F507">
        <v>7</v>
      </c>
      <c r="G507">
        <v>104.2</v>
      </c>
      <c r="H507">
        <v>0.05</v>
      </c>
      <c r="I507" t="s">
        <v>9</v>
      </c>
      <c r="J507" s="8">
        <v>-8.5299999999999994</v>
      </c>
      <c r="K507" s="8">
        <f>IF(Table3[[#This Row],[Return Status]] = "Returned", 0, Table3[[#This Row],[Profit]])</f>
        <v>-8.5299999999999994</v>
      </c>
      <c r="L507" s="8" t="str">
        <f>IFERROR(VLOOKUP(Table3[[#This Row],[Order ID]],returns[[Order ID]:[Status]],2,FALSE), "")</f>
        <v/>
      </c>
      <c r="M507">
        <v>14.56</v>
      </c>
      <c r="N507">
        <v>3.5</v>
      </c>
      <c r="O507" t="s">
        <v>1297</v>
      </c>
      <c r="P507" t="s">
        <v>573</v>
      </c>
      <c r="Q507">
        <v>97321</v>
      </c>
      <c r="R507" t="s">
        <v>574</v>
      </c>
      <c r="S507" t="s">
        <v>1977</v>
      </c>
      <c r="T507" t="e">
        <f>VLOOKUP(Table3[[#This Row],[Region]],managers5[],2,FALSE)</f>
        <v>#N/A</v>
      </c>
      <c r="U507" t="s">
        <v>1958</v>
      </c>
      <c r="V507" t="s">
        <v>1959</v>
      </c>
      <c r="W507" t="s">
        <v>14</v>
      </c>
      <c r="X507" t="s">
        <v>15</v>
      </c>
      <c r="Y507" t="s">
        <v>16</v>
      </c>
      <c r="Z507" t="s">
        <v>83</v>
      </c>
      <c r="AA507" t="s">
        <v>1163</v>
      </c>
      <c r="AB507" t="s">
        <v>19</v>
      </c>
      <c r="AC507">
        <v>0.57999999999999996</v>
      </c>
      <c r="AD507" s="2">
        <v>40077</v>
      </c>
    </row>
    <row r="508" spans="1:30" x14ac:dyDescent="0.35">
      <c r="A508">
        <v>6821</v>
      </c>
      <c r="B508">
        <v>661</v>
      </c>
      <c r="C508">
        <v>4645</v>
      </c>
      <c r="D508" s="1">
        <v>40075</v>
      </c>
      <c r="E508" t="s">
        <v>41</v>
      </c>
      <c r="F508">
        <v>11</v>
      </c>
      <c r="G508">
        <v>3563.88</v>
      </c>
      <c r="H508">
        <v>0</v>
      </c>
      <c r="I508" t="s">
        <v>9</v>
      </c>
      <c r="J508" s="8">
        <v>285.95</v>
      </c>
      <c r="K508" s="8">
        <f>IF(Table3[[#This Row],[Return Status]] = "Returned", 0, Table3[[#This Row],[Profit]])</f>
        <v>285.95</v>
      </c>
      <c r="L508" s="8" t="str">
        <f>IFERROR(VLOOKUP(Table3[[#This Row],[Order ID]],returns[[Order ID]:[Status]],2,FALSE), "")</f>
        <v/>
      </c>
      <c r="M508">
        <v>299.99</v>
      </c>
      <c r="N508">
        <v>11.64</v>
      </c>
      <c r="O508" t="s">
        <v>1297</v>
      </c>
      <c r="P508" t="s">
        <v>573</v>
      </c>
      <c r="Q508">
        <v>97321</v>
      </c>
      <c r="R508" t="s">
        <v>574</v>
      </c>
      <c r="S508" t="s">
        <v>1977</v>
      </c>
      <c r="T508" t="e">
        <f>VLOOKUP(Table3[[#This Row],[Region]],managers5[],2,FALSE)</f>
        <v>#N/A</v>
      </c>
      <c r="U508" t="s">
        <v>1958</v>
      </c>
      <c r="V508" t="s">
        <v>1959</v>
      </c>
      <c r="W508" t="s">
        <v>14</v>
      </c>
      <c r="X508" t="s">
        <v>15</v>
      </c>
      <c r="Y508" t="s">
        <v>46</v>
      </c>
      <c r="Z508" t="s">
        <v>243</v>
      </c>
      <c r="AA508" t="s">
        <v>1075</v>
      </c>
      <c r="AB508" t="s">
        <v>85</v>
      </c>
      <c r="AC508">
        <v>0.5</v>
      </c>
      <c r="AD508" s="2">
        <v>40077</v>
      </c>
    </row>
    <row r="509" spans="1:30" x14ac:dyDescent="0.35">
      <c r="A509">
        <v>6829</v>
      </c>
      <c r="B509">
        <v>659</v>
      </c>
      <c r="C509">
        <v>4645</v>
      </c>
      <c r="D509" s="1">
        <v>40075</v>
      </c>
      <c r="E509" t="s">
        <v>41</v>
      </c>
      <c r="F509">
        <v>30</v>
      </c>
      <c r="G509">
        <v>920</v>
      </c>
      <c r="H509">
        <v>0.08</v>
      </c>
      <c r="I509" t="s">
        <v>9</v>
      </c>
      <c r="J509" s="8">
        <v>-45.07</v>
      </c>
      <c r="K509" s="8">
        <f>IF(Table3[[#This Row],[Return Status]] = "Returned", 0, Table3[[#This Row],[Profit]])</f>
        <v>-45.07</v>
      </c>
      <c r="L509" s="8" t="str">
        <f>IFERROR(VLOOKUP(Table3[[#This Row],[Order ID]],returns[[Order ID]:[Status]],2,FALSE), "")</f>
        <v/>
      </c>
      <c r="M509">
        <v>30.73</v>
      </c>
      <c r="N509">
        <v>4</v>
      </c>
      <c r="O509" t="s">
        <v>1297</v>
      </c>
      <c r="P509" t="s">
        <v>573</v>
      </c>
      <c r="Q509">
        <v>97321</v>
      </c>
      <c r="R509" t="s">
        <v>574</v>
      </c>
      <c r="S509" t="s">
        <v>1977</v>
      </c>
      <c r="T509" t="e">
        <f>VLOOKUP(Table3[[#This Row],[Region]],managers5[],2,FALSE)</f>
        <v>#N/A</v>
      </c>
      <c r="U509" t="s">
        <v>1958</v>
      </c>
      <c r="V509" t="s">
        <v>1959</v>
      </c>
      <c r="W509" t="s">
        <v>14</v>
      </c>
      <c r="X509" t="s">
        <v>15</v>
      </c>
      <c r="Y509" t="s">
        <v>46</v>
      </c>
      <c r="Z509" t="s">
        <v>47</v>
      </c>
      <c r="AA509" t="s">
        <v>1762</v>
      </c>
      <c r="AB509" t="s">
        <v>19</v>
      </c>
      <c r="AC509">
        <v>0.75</v>
      </c>
      <c r="AD509" s="2">
        <v>40075</v>
      </c>
    </row>
    <row r="510" spans="1:30" x14ac:dyDescent="0.35">
      <c r="A510">
        <v>7588</v>
      </c>
      <c r="B510">
        <v>665</v>
      </c>
      <c r="C510">
        <v>4647</v>
      </c>
      <c r="D510" s="1">
        <v>39946</v>
      </c>
      <c r="E510" t="s">
        <v>20</v>
      </c>
      <c r="F510">
        <v>6</v>
      </c>
      <c r="G510">
        <v>75.19</v>
      </c>
      <c r="H510">
        <v>0.01</v>
      </c>
      <c r="I510" t="s">
        <v>9</v>
      </c>
      <c r="J510" s="8">
        <v>-6.61</v>
      </c>
      <c r="K510" s="8">
        <f>IF(Table3[[#This Row],[Return Status]] = "Returned", 0, Table3[[#This Row],[Profit]])</f>
        <v>-6.61</v>
      </c>
      <c r="L510" s="8" t="str">
        <f>IFERROR(VLOOKUP(Table3[[#This Row],[Order ID]],returns[[Order ID]:[Status]],2,FALSE), "")</f>
        <v/>
      </c>
      <c r="M510">
        <v>11.58</v>
      </c>
      <c r="N510">
        <v>5.72</v>
      </c>
      <c r="O510" t="s">
        <v>1404</v>
      </c>
      <c r="P510" t="s">
        <v>134</v>
      </c>
      <c r="Q510">
        <v>6478</v>
      </c>
      <c r="R510" t="s">
        <v>135</v>
      </c>
      <c r="S510" t="s">
        <v>1979</v>
      </c>
      <c r="T510" t="e">
        <f>VLOOKUP(Table3[[#This Row],[Region]],managers5[],2,FALSE)</f>
        <v>#N/A</v>
      </c>
      <c r="U510" t="s">
        <v>1956</v>
      </c>
      <c r="W510" t="s">
        <v>14</v>
      </c>
      <c r="X510" t="s">
        <v>71</v>
      </c>
      <c r="Y510" t="s">
        <v>16</v>
      </c>
      <c r="Z510" t="s">
        <v>168</v>
      </c>
      <c r="AA510" t="s">
        <v>280</v>
      </c>
      <c r="AB510" t="s">
        <v>19</v>
      </c>
      <c r="AC510">
        <v>0.35</v>
      </c>
      <c r="AD510" s="2">
        <v>39948</v>
      </c>
    </row>
    <row r="511" spans="1:30" x14ac:dyDescent="0.35">
      <c r="A511">
        <v>7596</v>
      </c>
      <c r="B511">
        <v>662</v>
      </c>
      <c r="C511">
        <v>4647</v>
      </c>
      <c r="D511" s="1">
        <v>39946</v>
      </c>
      <c r="E511" t="s">
        <v>20</v>
      </c>
      <c r="F511">
        <v>33</v>
      </c>
      <c r="G511">
        <v>1590.163</v>
      </c>
      <c r="H511">
        <v>0.01</v>
      </c>
      <c r="I511" t="s">
        <v>9</v>
      </c>
      <c r="J511" s="8">
        <v>-57.540999999999997</v>
      </c>
      <c r="K511" s="8">
        <f>IF(Table3[[#This Row],[Return Status]] = "Returned", 0, Table3[[#This Row],[Profit]])</f>
        <v>-57.540999999999997</v>
      </c>
      <c r="L511" s="8" t="str">
        <f>IFERROR(VLOOKUP(Table3[[#This Row],[Order ID]],returns[[Order ID]:[Status]],2,FALSE), "")</f>
        <v/>
      </c>
      <c r="M511">
        <v>55.99</v>
      </c>
      <c r="N511">
        <v>5</v>
      </c>
      <c r="O511" t="s">
        <v>1404</v>
      </c>
      <c r="P511" t="s">
        <v>131</v>
      </c>
      <c r="Q511">
        <v>4210</v>
      </c>
      <c r="R511" t="s">
        <v>132</v>
      </c>
      <c r="S511" t="s">
        <v>1979</v>
      </c>
      <c r="T511" t="e">
        <f>VLOOKUP(Table3[[#This Row],[Region]],managers5[],2,FALSE)</f>
        <v>#N/A</v>
      </c>
      <c r="U511" t="s">
        <v>1956</v>
      </c>
      <c r="W511" t="s">
        <v>14</v>
      </c>
      <c r="X511" t="s">
        <v>71</v>
      </c>
      <c r="Y511" t="s">
        <v>46</v>
      </c>
      <c r="Z511" t="s">
        <v>86</v>
      </c>
      <c r="AA511" t="s">
        <v>883</v>
      </c>
      <c r="AB511" t="s">
        <v>109</v>
      </c>
      <c r="AC511">
        <v>0.8</v>
      </c>
      <c r="AD511" s="2">
        <v>39947</v>
      </c>
    </row>
    <row r="512" spans="1:30" x14ac:dyDescent="0.35">
      <c r="A512">
        <v>7597</v>
      </c>
      <c r="B512">
        <v>663</v>
      </c>
      <c r="C512">
        <v>4647</v>
      </c>
      <c r="D512" s="1">
        <v>39946</v>
      </c>
      <c r="E512" t="s">
        <v>20</v>
      </c>
      <c r="F512">
        <v>34</v>
      </c>
      <c r="G512">
        <v>482.93</v>
      </c>
      <c r="H512">
        <v>0.06</v>
      </c>
      <c r="I512" t="s">
        <v>9</v>
      </c>
      <c r="J512" s="8">
        <v>-67.59</v>
      </c>
      <c r="K512" s="8">
        <f>IF(Table3[[#This Row],[Return Status]] = "Returned", 0, Table3[[#This Row],[Profit]])</f>
        <v>-67.59</v>
      </c>
      <c r="L512" s="8" t="str">
        <f>IFERROR(VLOOKUP(Table3[[#This Row],[Order ID]],returns[[Order ID]:[Status]],2,FALSE), "")</f>
        <v/>
      </c>
      <c r="M512">
        <v>13.9</v>
      </c>
      <c r="N512">
        <v>7.59</v>
      </c>
      <c r="O512" t="s">
        <v>1404</v>
      </c>
      <c r="P512" t="s">
        <v>131</v>
      </c>
      <c r="Q512">
        <v>3301</v>
      </c>
      <c r="R512" t="s">
        <v>132</v>
      </c>
      <c r="S512" t="s">
        <v>1979</v>
      </c>
      <c r="T512" t="e">
        <f>VLOOKUP(Table3[[#This Row],[Region]],managers5[],2,FALSE)</f>
        <v>#N/A</v>
      </c>
      <c r="U512" t="s">
        <v>1956</v>
      </c>
      <c r="W512" t="s">
        <v>14</v>
      </c>
      <c r="X512" t="s">
        <v>71</v>
      </c>
      <c r="Y512" t="s">
        <v>16</v>
      </c>
      <c r="Z512" t="s">
        <v>67</v>
      </c>
      <c r="AA512" t="s">
        <v>1900</v>
      </c>
      <c r="AB512" t="s">
        <v>109</v>
      </c>
      <c r="AC512">
        <v>0.56000000000000005</v>
      </c>
      <c r="AD512" s="2">
        <v>39947</v>
      </c>
    </row>
    <row r="513" spans="1:30" x14ac:dyDescent="0.35">
      <c r="A513">
        <v>7598</v>
      </c>
      <c r="B513">
        <v>664</v>
      </c>
      <c r="C513">
        <v>4647</v>
      </c>
      <c r="D513" s="1">
        <v>39946</v>
      </c>
      <c r="E513" t="s">
        <v>20</v>
      </c>
      <c r="F513">
        <v>7</v>
      </c>
      <c r="G513">
        <v>1203.73</v>
      </c>
      <c r="H513">
        <v>0.03</v>
      </c>
      <c r="I513" t="s">
        <v>9</v>
      </c>
      <c r="J513" s="8">
        <v>293.14</v>
      </c>
      <c r="K513" s="8">
        <f>IF(Table3[[#This Row],[Return Status]] = "Returned", 0, Table3[[#This Row],[Profit]])</f>
        <v>293.14</v>
      </c>
      <c r="L513" s="8" t="str">
        <f>IFERROR(VLOOKUP(Table3[[#This Row],[Order ID]],returns[[Order ID]:[Status]],2,FALSE), "")</f>
        <v/>
      </c>
      <c r="M513">
        <v>162.93</v>
      </c>
      <c r="N513">
        <v>19.989999999999998</v>
      </c>
      <c r="O513" t="s">
        <v>1404</v>
      </c>
      <c r="P513" t="s">
        <v>134</v>
      </c>
      <c r="Q513">
        <v>6770</v>
      </c>
      <c r="R513" t="s">
        <v>135</v>
      </c>
      <c r="S513" t="s">
        <v>1979</v>
      </c>
      <c r="T513" t="e">
        <f>VLOOKUP(Table3[[#This Row],[Region]],managers5[],2,FALSE)</f>
        <v>#N/A</v>
      </c>
      <c r="U513" t="s">
        <v>1956</v>
      </c>
      <c r="W513" t="s">
        <v>14</v>
      </c>
      <c r="X513" t="s">
        <v>71</v>
      </c>
      <c r="Y513" t="s">
        <v>16</v>
      </c>
      <c r="Z513" t="s">
        <v>168</v>
      </c>
      <c r="AA513" t="s">
        <v>1281</v>
      </c>
      <c r="AB513" t="s">
        <v>19</v>
      </c>
      <c r="AC513">
        <v>0.39</v>
      </c>
      <c r="AD513" s="2">
        <v>39947</v>
      </c>
    </row>
    <row r="514" spans="1:30" x14ac:dyDescent="0.35">
      <c r="A514">
        <v>2432</v>
      </c>
      <c r="B514">
        <v>666</v>
      </c>
      <c r="C514">
        <v>4672</v>
      </c>
      <c r="D514" s="1">
        <v>40853</v>
      </c>
      <c r="E514" t="s">
        <v>41</v>
      </c>
      <c r="F514">
        <v>20</v>
      </c>
      <c r="G514">
        <v>152.44</v>
      </c>
      <c r="H514">
        <v>0.08</v>
      </c>
      <c r="I514" t="s">
        <v>9</v>
      </c>
      <c r="J514" s="8">
        <v>-16.64</v>
      </c>
      <c r="K514" s="8">
        <f>IF(Table3[[#This Row],[Return Status]] = "Returned", 0, Table3[[#This Row],[Profit]])</f>
        <v>-16.64</v>
      </c>
      <c r="L514" s="8" t="str">
        <f>IFERROR(VLOOKUP(Table3[[#This Row],[Order ID]],returns[[Order ID]:[Status]],2,FALSE), "")</f>
        <v/>
      </c>
      <c r="M514">
        <v>7.7</v>
      </c>
      <c r="N514">
        <v>3.68</v>
      </c>
      <c r="O514" t="s">
        <v>1471</v>
      </c>
      <c r="P514" t="s">
        <v>189</v>
      </c>
      <c r="Q514">
        <v>98373</v>
      </c>
      <c r="R514" t="s">
        <v>190</v>
      </c>
      <c r="S514" t="s">
        <v>1976</v>
      </c>
      <c r="T514" t="e">
        <f>VLOOKUP(Table3[[#This Row],[Region]],managers5[],2,FALSE)</f>
        <v>#N/A</v>
      </c>
      <c r="U514" t="s">
        <v>1955</v>
      </c>
      <c r="V514" t="s">
        <v>1959</v>
      </c>
      <c r="W514" t="s">
        <v>14</v>
      </c>
      <c r="X514" t="s">
        <v>71</v>
      </c>
      <c r="Y514" t="s">
        <v>50</v>
      </c>
      <c r="Z514" t="s">
        <v>61</v>
      </c>
      <c r="AA514" t="s">
        <v>1226</v>
      </c>
      <c r="AB514" t="s">
        <v>35</v>
      </c>
      <c r="AC514">
        <v>0.52</v>
      </c>
      <c r="AD514" s="1">
        <v>40854</v>
      </c>
    </row>
    <row r="515" spans="1:30" x14ac:dyDescent="0.35">
      <c r="A515">
        <v>2017</v>
      </c>
      <c r="B515">
        <v>905</v>
      </c>
      <c r="C515">
        <v>6501</v>
      </c>
      <c r="D515" s="1">
        <v>40921</v>
      </c>
      <c r="E515" t="s">
        <v>77</v>
      </c>
      <c r="F515">
        <v>46</v>
      </c>
      <c r="G515">
        <v>4617.3359999999902</v>
      </c>
      <c r="H515">
        <v>0.09</v>
      </c>
      <c r="I515" t="s">
        <v>9</v>
      </c>
      <c r="J515" s="8">
        <v>978.35399999999902</v>
      </c>
      <c r="K515" s="8">
        <f>IF(Table3[[#This Row],[Return Status]] = "Returned", 0, Table3[[#This Row],[Profit]])</f>
        <v>978.35399999999902</v>
      </c>
      <c r="L515" s="8" t="str">
        <f>IFERROR(VLOOKUP(Table3[[#This Row],[Order ID]],returns[[Order ID]:[Status]],2,FALSE), "")</f>
        <v/>
      </c>
      <c r="M515">
        <v>125.99</v>
      </c>
      <c r="N515">
        <v>7.69</v>
      </c>
      <c r="O515" t="s">
        <v>1530</v>
      </c>
      <c r="P515" t="s">
        <v>43</v>
      </c>
      <c r="Q515">
        <v>38109</v>
      </c>
      <c r="R515" t="s">
        <v>44</v>
      </c>
      <c r="S515" t="s">
        <v>1978</v>
      </c>
      <c r="T515" t="e">
        <f>VLOOKUP(Table3[[#This Row],[Region]],managers5[],2,FALSE)</f>
        <v>#N/A</v>
      </c>
      <c r="U515" t="s">
        <v>1957</v>
      </c>
      <c r="V515" t="s">
        <v>1959</v>
      </c>
      <c r="W515" t="s">
        <v>14</v>
      </c>
      <c r="X515" t="s">
        <v>71</v>
      </c>
      <c r="Y515" t="s">
        <v>46</v>
      </c>
      <c r="Z515" t="s">
        <v>86</v>
      </c>
      <c r="AA515" t="s">
        <v>662</v>
      </c>
      <c r="AB515" t="s">
        <v>19</v>
      </c>
      <c r="AC515">
        <v>0.57999999999999996</v>
      </c>
      <c r="AD515" s="1">
        <v>40923</v>
      </c>
    </row>
    <row r="516" spans="1:30" x14ac:dyDescent="0.35">
      <c r="A516">
        <v>623</v>
      </c>
      <c r="B516">
        <v>5889</v>
      </c>
      <c r="C516">
        <v>41766</v>
      </c>
      <c r="D516" s="1">
        <v>41163</v>
      </c>
      <c r="E516" t="s">
        <v>41</v>
      </c>
      <c r="F516">
        <v>10</v>
      </c>
      <c r="G516">
        <v>5158.09</v>
      </c>
      <c r="H516">
        <v>0.01</v>
      </c>
      <c r="I516" t="s">
        <v>49</v>
      </c>
      <c r="J516" s="8">
        <v>969.05</v>
      </c>
      <c r="K516" s="8">
        <f>IF(Table3[[#This Row],[Return Status]] = "Returned", 0, Table3[[#This Row],[Profit]])</f>
        <v>969.05</v>
      </c>
      <c r="L516" s="8" t="str">
        <f>IFERROR(VLOOKUP(Table3[[#This Row],[Order ID]],returns[[Order ID]:[Status]],2,FALSE), "")</f>
        <v/>
      </c>
      <c r="M516">
        <v>500.98</v>
      </c>
      <c r="N516">
        <v>28.14</v>
      </c>
      <c r="O516" t="s">
        <v>812</v>
      </c>
      <c r="P516" t="s">
        <v>64</v>
      </c>
      <c r="Q516">
        <v>42071</v>
      </c>
      <c r="R516" t="s">
        <v>65</v>
      </c>
      <c r="S516" t="s">
        <v>1978</v>
      </c>
      <c r="T516" t="e">
        <f>VLOOKUP(Table3[[#This Row],[Region]],managers5[],2,FALSE)</f>
        <v>#N/A</v>
      </c>
      <c r="U516" t="s">
        <v>1957</v>
      </c>
      <c r="V516" t="s">
        <v>1959</v>
      </c>
      <c r="W516" t="s">
        <v>14</v>
      </c>
      <c r="X516" t="s">
        <v>71</v>
      </c>
      <c r="Y516" t="s">
        <v>46</v>
      </c>
      <c r="Z516" t="s">
        <v>124</v>
      </c>
      <c r="AA516" t="s">
        <v>374</v>
      </c>
      <c r="AB516" t="s">
        <v>74</v>
      </c>
      <c r="AC516">
        <v>0.38</v>
      </c>
      <c r="AD516" s="1">
        <v>41164</v>
      </c>
    </row>
    <row r="517" spans="1:30" x14ac:dyDescent="0.35">
      <c r="A517">
        <v>2785</v>
      </c>
      <c r="B517">
        <v>670</v>
      </c>
      <c r="C517">
        <v>4676</v>
      </c>
      <c r="D517" s="1">
        <v>40786</v>
      </c>
      <c r="E517" t="s">
        <v>77</v>
      </c>
      <c r="F517">
        <v>50</v>
      </c>
      <c r="G517">
        <v>187.83</v>
      </c>
      <c r="H517">
        <v>0.03</v>
      </c>
      <c r="I517" t="s">
        <v>9</v>
      </c>
      <c r="J517" s="8">
        <v>85.96</v>
      </c>
      <c r="K517" s="8">
        <f>IF(Table3[[#This Row],[Return Status]] = "Returned", 0, Table3[[#This Row],[Profit]])</f>
        <v>85.96</v>
      </c>
      <c r="L517" s="8" t="str">
        <f>IFERROR(VLOOKUP(Table3[[#This Row],[Order ID]],returns[[Order ID]:[Status]],2,FALSE), "")</f>
        <v/>
      </c>
      <c r="M517">
        <v>3.75</v>
      </c>
      <c r="N517">
        <v>0.5</v>
      </c>
      <c r="O517" t="s">
        <v>1694</v>
      </c>
      <c r="P517" t="s">
        <v>27</v>
      </c>
      <c r="Q517">
        <v>60110</v>
      </c>
      <c r="R517" t="s">
        <v>28</v>
      </c>
      <c r="S517" t="s">
        <v>1977</v>
      </c>
      <c r="T517" t="e">
        <f>VLOOKUP(Table3[[#This Row],[Region]],managers5[],2,FALSE)</f>
        <v>#N/A</v>
      </c>
      <c r="U517" t="s">
        <v>1958</v>
      </c>
      <c r="V517" t="s">
        <v>1959</v>
      </c>
      <c r="W517" t="s">
        <v>14</v>
      </c>
      <c r="X517" t="s">
        <v>24</v>
      </c>
      <c r="Y517" t="s">
        <v>16</v>
      </c>
      <c r="Z517" t="s">
        <v>99</v>
      </c>
      <c r="AA517" t="s">
        <v>454</v>
      </c>
      <c r="AB517" t="s">
        <v>19</v>
      </c>
      <c r="AC517">
        <v>0.37</v>
      </c>
      <c r="AD517" s="1">
        <v>40788</v>
      </c>
    </row>
    <row r="518" spans="1:30" x14ac:dyDescent="0.35">
      <c r="A518">
        <v>2786</v>
      </c>
      <c r="B518">
        <v>671</v>
      </c>
      <c r="C518">
        <v>4676</v>
      </c>
      <c r="D518" s="1">
        <v>40786</v>
      </c>
      <c r="E518" t="s">
        <v>77</v>
      </c>
      <c r="F518">
        <v>3</v>
      </c>
      <c r="G518">
        <v>49.59</v>
      </c>
      <c r="H518">
        <v>7.0000000000000007E-2</v>
      </c>
      <c r="I518" t="s">
        <v>33</v>
      </c>
      <c r="J518" s="8">
        <v>-8.3800000000000008</v>
      </c>
      <c r="K518" s="8">
        <f>IF(Table3[[#This Row],[Return Status]] = "Returned", 0, Table3[[#This Row],[Profit]])</f>
        <v>-8.3800000000000008</v>
      </c>
      <c r="L518" s="8" t="str">
        <f>IFERROR(VLOOKUP(Table3[[#This Row],[Order ID]],returns[[Order ID]:[Status]],2,FALSE), "")</f>
        <v/>
      </c>
      <c r="M518">
        <v>12.28</v>
      </c>
      <c r="N518">
        <v>6.47</v>
      </c>
      <c r="O518" t="s">
        <v>1694</v>
      </c>
      <c r="P518" t="s">
        <v>27</v>
      </c>
      <c r="Q518">
        <v>60110</v>
      </c>
      <c r="R518" t="s">
        <v>28</v>
      </c>
      <c r="S518" t="s">
        <v>1977</v>
      </c>
      <c r="T518" t="e">
        <f>VLOOKUP(Table3[[#This Row],[Region]],managers5[],2,FALSE)</f>
        <v>#N/A</v>
      </c>
      <c r="U518" t="s">
        <v>1958</v>
      </c>
      <c r="V518" t="s">
        <v>1959</v>
      </c>
      <c r="W518" t="s">
        <v>14</v>
      </c>
      <c r="X518" t="s">
        <v>24</v>
      </c>
      <c r="Y518" t="s">
        <v>16</v>
      </c>
      <c r="Z518" t="s">
        <v>30</v>
      </c>
      <c r="AA518" t="s">
        <v>784</v>
      </c>
      <c r="AB518" t="s">
        <v>19</v>
      </c>
      <c r="AC518">
        <v>0.38</v>
      </c>
      <c r="AD518" s="1">
        <v>40788</v>
      </c>
    </row>
    <row r="519" spans="1:30" x14ac:dyDescent="0.35">
      <c r="A519">
        <v>2791</v>
      </c>
      <c r="B519">
        <v>669</v>
      </c>
      <c r="C519">
        <v>4676</v>
      </c>
      <c r="D519" s="1">
        <v>40786</v>
      </c>
      <c r="E519" t="s">
        <v>77</v>
      </c>
      <c r="F519">
        <v>11</v>
      </c>
      <c r="G519">
        <v>1210.05149999999</v>
      </c>
      <c r="H519">
        <v>0.04</v>
      </c>
      <c r="I519" t="s">
        <v>9</v>
      </c>
      <c r="J519" s="8">
        <v>-104.247</v>
      </c>
      <c r="K519" s="8">
        <f>IF(Table3[[#This Row],[Return Status]] = "Returned", 0, Table3[[#This Row],[Profit]])</f>
        <v>-104.247</v>
      </c>
      <c r="L519" s="8" t="str">
        <f>IFERROR(VLOOKUP(Table3[[#This Row],[Order ID]],returns[[Order ID]:[Status]],2,FALSE), "")</f>
        <v/>
      </c>
      <c r="M519">
        <v>125.99</v>
      </c>
      <c r="N519">
        <v>7.69</v>
      </c>
      <c r="O519" t="s">
        <v>1694</v>
      </c>
      <c r="P519" t="s">
        <v>27</v>
      </c>
      <c r="Q519">
        <v>60110</v>
      </c>
      <c r="R519" t="s">
        <v>28</v>
      </c>
      <c r="S519" t="s">
        <v>1977</v>
      </c>
      <c r="T519" t="e">
        <f>VLOOKUP(Table3[[#This Row],[Region]],managers5[],2,FALSE)</f>
        <v>#N/A</v>
      </c>
      <c r="U519" t="s">
        <v>1958</v>
      </c>
      <c r="V519" t="s">
        <v>1959</v>
      </c>
      <c r="W519" t="s">
        <v>14</v>
      </c>
      <c r="X519" t="s">
        <v>24</v>
      </c>
      <c r="Y519" t="s">
        <v>46</v>
      </c>
      <c r="Z519" t="s">
        <v>86</v>
      </c>
      <c r="AA519" t="s">
        <v>662</v>
      </c>
      <c r="AB519" t="s">
        <v>19</v>
      </c>
      <c r="AC519">
        <v>0.57999999999999996</v>
      </c>
      <c r="AD519" s="1">
        <v>40787</v>
      </c>
    </row>
    <row r="520" spans="1:30" x14ac:dyDescent="0.35">
      <c r="A520">
        <v>2792</v>
      </c>
      <c r="B520">
        <v>672</v>
      </c>
      <c r="C520">
        <v>4676</v>
      </c>
      <c r="D520" s="1">
        <v>40786</v>
      </c>
      <c r="E520" t="s">
        <v>77</v>
      </c>
      <c r="F520">
        <v>30</v>
      </c>
      <c r="G520">
        <v>4253.009</v>
      </c>
      <c r="H520">
        <v>0.01</v>
      </c>
      <c r="I520" t="s">
        <v>9</v>
      </c>
      <c r="J520" s="8">
        <v>1115.694</v>
      </c>
      <c r="K520" s="8">
        <f>IF(Table3[[#This Row],[Return Status]] = "Returned", 0, Table3[[#This Row],[Profit]])</f>
        <v>1115.694</v>
      </c>
      <c r="L520" s="8" t="str">
        <f>IFERROR(VLOOKUP(Table3[[#This Row],[Order ID]],returns[[Order ID]:[Status]],2,FALSE), "")</f>
        <v/>
      </c>
      <c r="M520">
        <v>155.99</v>
      </c>
      <c r="N520">
        <v>8.99</v>
      </c>
      <c r="O520" t="s">
        <v>1694</v>
      </c>
      <c r="P520" t="s">
        <v>27</v>
      </c>
      <c r="Q520">
        <v>60110</v>
      </c>
      <c r="R520" t="s">
        <v>28</v>
      </c>
      <c r="S520" t="s">
        <v>1977</v>
      </c>
      <c r="T520" t="e">
        <f>VLOOKUP(Table3[[#This Row],[Region]],managers5[],2,FALSE)</f>
        <v>#N/A</v>
      </c>
      <c r="U520" t="s">
        <v>1958</v>
      </c>
      <c r="V520" t="s">
        <v>1959</v>
      </c>
      <c r="W520" t="s">
        <v>14</v>
      </c>
      <c r="X520" t="s">
        <v>24</v>
      </c>
      <c r="Y520" t="s">
        <v>46</v>
      </c>
      <c r="Z520" t="s">
        <v>86</v>
      </c>
      <c r="AA520" t="s">
        <v>734</v>
      </c>
      <c r="AB520" t="s">
        <v>19</v>
      </c>
      <c r="AC520">
        <v>0.57999999999999996</v>
      </c>
      <c r="AD520" s="1">
        <v>40787</v>
      </c>
    </row>
    <row r="521" spans="1:30" x14ac:dyDescent="0.35">
      <c r="A521">
        <v>1655</v>
      </c>
      <c r="B521">
        <v>673</v>
      </c>
      <c r="C521">
        <v>4705</v>
      </c>
      <c r="D521" s="1">
        <v>40989</v>
      </c>
      <c r="E521" t="s">
        <v>8</v>
      </c>
      <c r="F521">
        <v>16</v>
      </c>
      <c r="G521">
        <v>123.85</v>
      </c>
      <c r="H521">
        <v>0.09</v>
      </c>
      <c r="I521" t="s">
        <v>9</v>
      </c>
      <c r="J521" s="8">
        <v>-71.44</v>
      </c>
      <c r="K521" s="8">
        <f>IF(Table3[[#This Row],[Return Status]] = "Returned", 0, Table3[[#This Row],[Profit]])</f>
        <v>-71.44</v>
      </c>
      <c r="L521" s="8" t="str">
        <f>IFERROR(VLOOKUP(Table3[[#This Row],[Order ID]],returns[[Order ID]:[Status]],2,FALSE), "")</f>
        <v/>
      </c>
      <c r="M521">
        <v>7.98</v>
      </c>
      <c r="N521">
        <v>6.5</v>
      </c>
      <c r="O521" t="s">
        <v>1151</v>
      </c>
      <c r="P521" t="s">
        <v>189</v>
      </c>
      <c r="Q521">
        <v>98221</v>
      </c>
      <c r="R521" t="s">
        <v>190</v>
      </c>
      <c r="S521" t="s">
        <v>1976</v>
      </c>
      <c r="T521" t="e">
        <f>VLOOKUP(Table3[[#This Row],[Region]],managers5[],2,FALSE)</f>
        <v>#N/A</v>
      </c>
      <c r="U521" t="s">
        <v>1955</v>
      </c>
      <c r="V521" t="s">
        <v>1959</v>
      </c>
      <c r="W521" t="s">
        <v>14</v>
      </c>
      <c r="X521" t="s">
        <v>71</v>
      </c>
      <c r="Y521" t="s">
        <v>16</v>
      </c>
      <c r="Z521" t="s">
        <v>75</v>
      </c>
      <c r="AA521" t="s">
        <v>1409</v>
      </c>
      <c r="AB521" t="s">
        <v>69</v>
      </c>
      <c r="AC521">
        <v>0.59</v>
      </c>
      <c r="AD521" s="1">
        <v>40991</v>
      </c>
    </row>
    <row r="522" spans="1:30" x14ac:dyDescent="0.35">
      <c r="A522">
        <v>0</v>
      </c>
      <c r="B522">
        <v>674</v>
      </c>
      <c r="C522">
        <v>4706</v>
      </c>
      <c r="D522" s="1">
        <v>41271</v>
      </c>
      <c r="E522" t="s">
        <v>8</v>
      </c>
      <c r="F522">
        <v>30</v>
      </c>
      <c r="G522">
        <v>2116.6999999999998</v>
      </c>
      <c r="H522">
        <v>0.02</v>
      </c>
      <c r="I522" t="s">
        <v>9</v>
      </c>
      <c r="J522" s="8">
        <v>488.81799999999998</v>
      </c>
      <c r="K522" s="8">
        <f>IF(Table3[[#This Row],[Return Status]] = "Returned", 0, Table3[[#This Row],[Profit]])</f>
        <v>488.81799999999998</v>
      </c>
      <c r="L522" s="8" t="str">
        <f>IFERROR(VLOOKUP(Table3[[#This Row],[Order ID]],returns[[Order ID]:[Status]],2,FALSE), "")</f>
        <v/>
      </c>
      <c r="M522">
        <v>67.28</v>
      </c>
      <c r="N522">
        <v>19.989999999999998</v>
      </c>
      <c r="O522" t="s">
        <v>10</v>
      </c>
      <c r="P522" t="s">
        <v>11</v>
      </c>
      <c r="Q522">
        <v>90069</v>
      </c>
      <c r="R522" t="s">
        <v>12</v>
      </c>
      <c r="S522" t="s">
        <v>1976</v>
      </c>
      <c r="T522" t="e">
        <f>VLOOKUP(Table3[[#This Row],[Region]],managers5[],2,FALSE)</f>
        <v>#N/A</v>
      </c>
      <c r="U522" t="s">
        <v>1955</v>
      </c>
      <c r="V522" t="s">
        <v>1959</v>
      </c>
      <c r="W522" t="s">
        <v>14</v>
      </c>
      <c r="X522" t="s">
        <v>15</v>
      </c>
      <c r="Y522" t="s">
        <v>16</v>
      </c>
      <c r="Z522" t="s">
        <v>17</v>
      </c>
      <c r="AA522" t="s">
        <v>18</v>
      </c>
      <c r="AB522" t="s">
        <v>19</v>
      </c>
      <c r="AC522">
        <v>0.4</v>
      </c>
      <c r="AD522" s="1">
        <v>41273</v>
      </c>
    </row>
    <row r="523" spans="1:30" x14ac:dyDescent="0.35">
      <c r="A523">
        <v>6756</v>
      </c>
      <c r="B523">
        <v>675</v>
      </c>
      <c r="C523">
        <v>4708</v>
      </c>
      <c r="D523" s="1">
        <v>40086</v>
      </c>
      <c r="E523" t="s">
        <v>41</v>
      </c>
      <c r="F523">
        <v>29</v>
      </c>
      <c r="G523">
        <v>180.38</v>
      </c>
      <c r="H523">
        <v>0.08</v>
      </c>
      <c r="I523" t="s">
        <v>9</v>
      </c>
      <c r="J523" s="8">
        <v>-119.32</v>
      </c>
      <c r="K523" s="8">
        <f>IF(Table3[[#This Row],[Return Status]] = "Returned", 0, Table3[[#This Row],[Profit]])</f>
        <v>-119.32</v>
      </c>
      <c r="L523" s="8" t="str">
        <f>IFERROR(VLOOKUP(Table3[[#This Row],[Order ID]],returns[[Order ID]:[Status]],2,FALSE), "")</f>
        <v/>
      </c>
      <c r="M523">
        <v>6.48</v>
      </c>
      <c r="N523">
        <v>7.49</v>
      </c>
      <c r="O523" t="s">
        <v>926</v>
      </c>
      <c r="P523" t="s">
        <v>131</v>
      </c>
      <c r="Q523">
        <v>21114</v>
      </c>
      <c r="R523" t="s">
        <v>132</v>
      </c>
      <c r="S523" t="s">
        <v>1979</v>
      </c>
      <c r="T523" t="e">
        <f>VLOOKUP(Table3[[#This Row],[Region]],managers5[],2,FALSE)</f>
        <v>#N/A</v>
      </c>
      <c r="U523" t="s">
        <v>1956</v>
      </c>
      <c r="W523" t="s">
        <v>14</v>
      </c>
      <c r="X523" t="s">
        <v>71</v>
      </c>
      <c r="Y523" t="s">
        <v>16</v>
      </c>
      <c r="Z523" t="s">
        <v>30</v>
      </c>
      <c r="AA523" t="s">
        <v>299</v>
      </c>
      <c r="AB523" t="s">
        <v>19</v>
      </c>
      <c r="AC523">
        <v>0.37</v>
      </c>
      <c r="AD523" s="2">
        <v>40088</v>
      </c>
    </row>
    <row r="524" spans="1:30" x14ac:dyDescent="0.35">
      <c r="A524">
        <v>1105</v>
      </c>
      <c r="B524">
        <v>865</v>
      </c>
      <c r="C524">
        <v>6183</v>
      </c>
      <c r="D524" s="1">
        <v>41075</v>
      </c>
      <c r="E524" t="s">
        <v>20</v>
      </c>
      <c r="F524">
        <v>41</v>
      </c>
      <c r="G524">
        <v>1991.93</v>
      </c>
      <c r="H524">
        <v>0.02</v>
      </c>
      <c r="I524" t="s">
        <v>9</v>
      </c>
      <c r="J524" s="8">
        <v>951.5</v>
      </c>
      <c r="K524" s="8">
        <f>IF(Table3[[#This Row],[Return Status]] = "Returned", 0, Table3[[#This Row],[Profit]])</f>
        <v>951.5</v>
      </c>
      <c r="L524" s="8" t="str">
        <f>IFERROR(VLOOKUP(Table3[[#This Row],[Order ID]],returns[[Order ID]:[Status]],2,FALSE), "")</f>
        <v/>
      </c>
      <c r="M524">
        <v>48.94</v>
      </c>
      <c r="N524">
        <v>5.86</v>
      </c>
      <c r="O524" t="s">
        <v>328</v>
      </c>
      <c r="P524" t="s">
        <v>120</v>
      </c>
      <c r="Q524">
        <v>35211</v>
      </c>
      <c r="R524" t="s">
        <v>56</v>
      </c>
      <c r="S524" t="s">
        <v>1978</v>
      </c>
      <c r="T524" t="e">
        <f>VLOOKUP(Table3[[#This Row],[Region]],managers5[],2,FALSE)</f>
        <v>#N/A</v>
      </c>
      <c r="U524" t="s">
        <v>1957</v>
      </c>
      <c r="V524" t="s">
        <v>1959</v>
      </c>
      <c r="W524" t="s">
        <v>14</v>
      </c>
      <c r="X524" t="s">
        <v>15</v>
      </c>
      <c r="Y524" t="s">
        <v>16</v>
      </c>
      <c r="Z524" t="s">
        <v>30</v>
      </c>
      <c r="AA524" t="s">
        <v>354</v>
      </c>
      <c r="AB524" t="s">
        <v>19</v>
      </c>
      <c r="AC524">
        <v>0.35</v>
      </c>
      <c r="AD524" s="1">
        <v>41076</v>
      </c>
    </row>
    <row r="525" spans="1:30" x14ac:dyDescent="0.35">
      <c r="A525">
        <v>1551</v>
      </c>
      <c r="B525">
        <v>677</v>
      </c>
      <c r="C525">
        <v>4738</v>
      </c>
      <c r="D525" s="1">
        <v>41006</v>
      </c>
      <c r="E525" t="s">
        <v>77</v>
      </c>
      <c r="F525">
        <v>2</v>
      </c>
      <c r="G525">
        <v>10.39</v>
      </c>
      <c r="H525">
        <v>0.02</v>
      </c>
      <c r="I525" t="s">
        <v>9</v>
      </c>
      <c r="J525" s="8">
        <v>-7.97</v>
      </c>
      <c r="K525" s="8">
        <f>IF(Table3[[#This Row],[Return Status]] = "Returned", 0, Table3[[#This Row],[Profit]])</f>
        <v>0</v>
      </c>
      <c r="L525" s="8" t="str">
        <f>IFERROR(VLOOKUP(Table3[[#This Row],[Order ID]],returns[[Order ID]:[Status]],2,FALSE), "")</f>
        <v>Returned</v>
      </c>
      <c r="M525">
        <v>4.71</v>
      </c>
      <c r="N525">
        <v>0.7</v>
      </c>
      <c r="O525" t="s">
        <v>1360</v>
      </c>
      <c r="P525" t="s">
        <v>11</v>
      </c>
      <c r="Q525">
        <v>95070</v>
      </c>
      <c r="R525" t="s">
        <v>12</v>
      </c>
      <c r="S525" t="s">
        <v>1976</v>
      </c>
      <c r="T525" t="e">
        <f>VLOOKUP(Table3[[#This Row],[Region]],managers5[],2,FALSE)</f>
        <v>#N/A</v>
      </c>
      <c r="U525" t="s">
        <v>1955</v>
      </c>
      <c r="V525" t="s">
        <v>1959</v>
      </c>
      <c r="W525" t="s">
        <v>14</v>
      </c>
      <c r="X525" t="s">
        <v>24</v>
      </c>
      <c r="Y525" t="s">
        <v>16</v>
      </c>
      <c r="Z525" t="s">
        <v>57</v>
      </c>
      <c r="AA525" t="s">
        <v>900</v>
      </c>
      <c r="AB525" t="s">
        <v>35</v>
      </c>
      <c r="AC525">
        <v>0.8</v>
      </c>
      <c r="AD525" s="1">
        <v>41007</v>
      </c>
    </row>
    <row r="526" spans="1:30" x14ac:dyDescent="0.35">
      <c r="A526">
        <v>6418</v>
      </c>
      <c r="B526">
        <v>6476</v>
      </c>
      <c r="C526">
        <v>46113</v>
      </c>
      <c r="D526" s="1">
        <v>40149</v>
      </c>
      <c r="E526" t="s">
        <v>8</v>
      </c>
      <c r="F526">
        <v>18</v>
      </c>
      <c r="G526">
        <v>2567.13</v>
      </c>
      <c r="H526">
        <v>0.02</v>
      </c>
      <c r="I526" t="s">
        <v>33</v>
      </c>
      <c r="J526" s="8">
        <v>945.54</v>
      </c>
      <c r="K526" s="8">
        <f>IF(Table3[[#This Row],[Return Status]] = "Returned", 0, Table3[[#This Row],[Profit]])</f>
        <v>945.54</v>
      </c>
      <c r="L526" s="8" t="str">
        <f>IFERROR(VLOOKUP(Table3[[#This Row],[Order ID]],returns[[Order ID]:[Status]],2,FALSE), "")</f>
        <v/>
      </c>
      <c r="M526">
        <v>136.97999999999999</v>
      </c>
      <c r="N526">
        <v>24.49</v>
      </c>
      <c r="O526" t="s">
        <v>1745</v>
      </c>
      <c r="P526" t="s">
        <v>64</v>
      </c>
      <c r="Q526">
        <v>30084</v>
      </c>
      <c r="R526" t="s">
        <v>65</v>
      </c>
      <c r="S526" t="s">
        <v>1978</v>
      </c>
      <c r="T526" t="e">
        <f>VLOOKUP(Table3[[#This Row],[Region]],managers5[],2,FALSE)</f>
        <v>#N/A</v>
      </c>
      <c r="U526" t="s">
        <v>1957</v>
      </c>
      <c r="V526" t="s">
        <v>1959</v>
      </c>
      <c r="W526" t="s">
        <v>14</v>
      </c>
      <c r="X526" t="s">
        <v>15</v>
      </c>
      <c r="Y526" t="s">
        <v>50</v>
      </c>
      <c r="Z526" t="s">
        <v>61</v>
      </c>
      <c r="AA526" t="s">
        <v>758</v>
      </c>
      <c r="AB526" t="s">
        <v>85</v>
      </c>
      <c r="AC526">
        <v>0.59</v>
      </c>
      <c r="AD526" s="2">
        <v>40150</v>
      </c>
    </row>
    <row r="527" spans="1:30" x14ac:dyDescent="0.35">
      <c r="A527">
        <v>1014</v>
      </c>
      <c r="B527">
        <v>679</v>
      </c>
      <c r="C527">
        <v>4741</v>
      </c>
      <c r="D527" s="1">
        <v>41096</v>
      </c>
      <c r="E527" t="s">
        <v>8</v>
      </c>
      <c r="F527">
        <v>40</v>
      </c>
      <c r="G527">
        <v>342.97</v>
      </c>
      <c r="H527">
        <v>0.09</v>
      </c>
      <c r="I527" t="s">
        <v>9</v>
      </c>
      <c r="J527" s="8">
        <v>-131.63</v>
      </c>
      <c r="K527" s="8">
        <f>IF(Table3[[#This Row],[Return Status]] = "Returned", 0, Table3[[#This Row],[Profit]])</f>
        <v>-131.63</v>
      </c>
      <c r="L527" s="8" t="str">
        <f>IFERROR(VLOOKUP(Table3[[#This Row],[Order ID]],returns[[Order ID]:[Status]],2,FALSE), "")</f>
        <v/>
      </c>
      <c r="M527">
        <v>8.75</v>
      </c>
      <c r="N527">
        <v>8.5399999999999991</v>
      </c>
      <c r="O527" t="s">
        <v>719</v>
      </c>
      <c r="P527" t="s">
        <v>22</v>
      </c>
      <c r="Q527">
        <v>80027</v>
      </c>
      <c r="R527" t="s">
        <v>23</v>
      </c>
      <c r="S527" t="s">
        <v>1976</v>
      </c>
      <c r="T527" t="e">
        <f>VLOOKUP(Table3[[#This Row],[Region]],managers5[],2,FALSE)</f>
        <v>#N/A</v>
      </c>
      <c r="U527" t="s">
        <v>1955</v>
      </c>
      <c r="V527" t="s">
        <v>1959</v>
      </c>
      <c r="W527" t="s">
        <v>14</v>
      </c>
      <c r="X527" t="s">
        <v>39</v>
      </c>
      <c r="Y527" t="s">
        <v>50</v>
      </c>
      <c r="Z527" t="s">
        <v>61</v>
      </c>
      <c r="AA527" t="s">
        <v>1098</v>
      </c>
      <c r="AB527" t="s">
        <v>109</v>
      </c>
      <c r="AC527">
        <v>0.43</v>
      </c>
      <c r="AD527" s="1">
        <v>41097</v>
      </c>
    </row>
    <row r="528" spans="1:30" x14ac:dyDescent="0.35">
      <c r="A528">
        <v>3547</v>
      </c>
      <c r="B528">
        <v>682</v>
      </c>
      <c r="C528">
        <v>4769</v>
      </c>
      <c r="D528" s="1">
        <v>40646</v>
      </c>
      <c r="E528" t="s">
        <v>8</v>
      </c>
      <c r="F528">
        <v>41</v>
      </c>
      <c r="G528">
        <v>117.4</v>
      </c>
      <c r="H528">
        <v>0.01</v>
      </c>
      <c r="I528" t="s">
        <v>9</v>
      </c>
      <c r="J528" s="8">
        <v>48.63</v>
      </c>
      <c r="K528" s="8">
        <f>IF(Table3[[#This Row],[Return Status]] = "Returned", 0, Table3[[#This Row],[Profit]])</f>
        <v>48.63</v>
      </c>
      <c r="L528" s="8" t="str">
        <f>IFERROR(VLOOKUP(Table3[[#This Row],[Order ID]],returns[[Order ID]:[Status]],2,FALSE), "")</f>
        <v/>
      </c>
      <c r="M528">
        <v>2.88</v>
      </c>
      <c r="N528">
        <v>0.5</v>
      </c>
      <c r="O528" t="s">
        <v>1579</v>
      </c>
      <c r="P528" t="s">
        <v>37</v>
      </c>
      <c r="Q528">
        <v>11580</v>
      </c>
      <c r="R528" t="s">
        <v>37</v>
      </c>
      <c r="S528" t="s">
        <v>1979</v>
      </c>
      <c r="T528" t="e">
        <f>VLOOKUP(Table3[[#This Row],[Region]],managers5[],2,FALSE)</f>
        <v>#N/A</v>
      </c>
      <c r="U528" t="s">
        <v>1956</v>
      </c>
      <c r="W528" t="s">
        <v>14</v>
      </c>
      <c r="X528" t="s">
        <v>24</v>
      </c>
      <c r="Y528" t="s">
        <v>16</v>
      </c>
      <c r="Z528" t="s">
        <v>99</v>
      </c>
      <c r="AA528" t="s">
        <v>160</v>
      </c>
      <c r="AB528" t="s">
        <v>19</v>
      </c>
      <c r="AC528">
        <v>0.36</v>
      </c>
      <c r="AD528" s="1">
        <v>40647</v>
      </c>
    </row>
    <row r="529" spans="1:30" x14ac:dyDescent="0.35">
      <c r="A529">
        <v>75</v>
      </c>
      <c r="B529">
        <v>683</v>
      </c>
      <c r="C529">
        <v>4771</v>
      </c>
      <c r="D529" s="1">
        <v>41256</v>
      </c>
      <c r="E529" t="s">
        <v>41</v>
      </c>
      <c r="F529">
        <v>4</v>
      </c>
      <c r="G529">
        <v>135.928</v>
      </c>
      <c r="H529">
        <v>0.04</v>
      </c>
      <c r="I529" t="s">
        <v>49</v>
      </c>
      <c r="J529" s="8">
        <v>-126.47</v>
      </c>
      <c r="K529" s="8">
        <f>IF(Table3[[#This Row],[Return Status]] = "Returned", 0, Table3[[#This Row],[Profit]])</f>
        <v>-126.47</v>
      </c>
      <c r="L529" s="8" t="str">
        <f>IFERROR(VLOOKUP(Table3[[#This Row],[Order ID]],returns[[Order ID]:[Status]],2,FALSE), "")</f>
        <v/>
      </c>
      <c r="M529">
        <v>31.76</v>
      </c>
      <c r="N529">
        <v>45.51</v>
      </c>
      <c r="O529" t="s">
        <v>198</v>
      </c>
      <c r="P529" t="s">
        <v>11</v>
      </c>
      <c r="Q529">
        <v>90405</v>
      </c>
      <c r="R529" t="s">
        <v>12</v>
      </c>
      <c r="S529" t="s">
        <v>1976</v>
      </c>
      <c r="T529" t="e">
        <f>VLOOKUP(Table3[[#This Row],[Region]],managers5[],2,FALSE)</f>
        <v>#N/A</v>
      </c>
      <c r="U529" t="s">
        <v>1955</v>
      </c>
      <c r="V529" t="s">
        <v>1959</v>
      </c>
      <c r="W529" t="s">
        <v>14</v>
      </c>
      <c r="X529" t="s">
        <v>39</v>
      </c>
      <c r="Y529" t="s">
        <v>50</v>
      </c>
      <c r="Z529" t="s">
        <v>51</v>
      </c>
      <c r="AA529" t="s">
        <v>199</v>
      </c>
      <c r="AB529" t="s">
        <v>53</v>
      </c>
      <c r="AC529">
        <v>0.65</v>
      </c>
      <c r="AD529" s="1">
        <v>41258</v>
      </c>
    </row>
    <row r="530" spans="1:30" x14ac:dyDescent="0.35">
      <c r="A530">
        <v>4892</v>
      </c>
      <c r="B530">
        <v>6304</v>
      </c>
      <c r="C530">
        <v>44613</v>
      </c>
      <c r="D530" s="1">
        <v>40420</v>
      </c>
      <c r="E530" t="s">
        <v>77</v>
      </c>
      <c r="F530">
        <v>34</v>
      </c>
      <c r="G530">
        <v>1911.69</v>
      </c>
      <c r="H530">
        <v>7.0000000000000007E-2</v>
      </c>
      <c r="I530" t="s">
        <v>9</v>
      </c>
      <c r="J530" s="8">
        <v>939.43</v>
      </c>
      <c r="K530" s="8">
        <f>IF(Table3[[#This Row],[Return Status]] = "Returned", 0, Table3[[#This Row],[Profit]])</f>
        <v>939.43</v>
      </c>
      <c r="L530" s="8" t="str">
        <f>IFERROR(VLOOKUP(Table3[[#This Row],[Order ID]],returns[[Order ID]:[Status]],2,FALSE), "")</f>
        <v/>
      </c>
      <c r="M530">
        <v>55.98</v>
      </c>
      <c r="N530">
        <v>5.15</v>
      </c>
      <c r="O530" t="s">
        <v>236</v>
      </c>
      <c r="P530" t="s">
        <v>64</v>
      </c>
      <c r="Q530">
        <v>30080</v>
      </c>
      <c r="R530" t="s">
        <v>65</v>
      </c>
      <c r="S530" t="s">
        <v>1978</v>
      </c>
      <c r="T530" t="e">
        <f>VLOOKUP(Table3[[#This Row],[Region]],managers5[],2,FALSE)</f>
        <v>#N/A</v>
      </c>
      <c r="U530" t="s">
        <v>1957</v>
      </c>
      <c r="V530" t="s">
        <v>1959</v>
      </c>
      <c r="W530" t="s">
        <v>14</v>
      </c>
      <c r="X530" t="s">
        <v>15</v>
      </c>
      <c r="Y530" t="s">
        <v>16</v>
      </c>
      <c r="Z530" t="s">
        <v>30</v>
      </c>
      <c r="AA530" t="s">
        <v>1855</v>
      </c>
      <c r="AB530" t="s">
        <v>19</v>
      </c>
      <c r="AC530">
        <v>0.36</v>
      </c>
      <c r="AD530" s="2">
        <v>40421</v>
      </c>
    </row>
    <row r="531" spans="1:30" x14ac:dyDescent="0.35">
      <c r="A531">
        <v>2146</v>
      </c>
      <c r="B531">
        <v>685</v>
      </c>
      <c r="C531">
        <v>4773</v>
      </c>
      <c r="D531" s="1">
        <v>40899</v>
      </c>
      <c r="E531" t="s">
        <v>41</v>
      </c>
      <c r="F531">
        <v>48</v>
      </c>
      <c r="G531">
        <v>6746.3119999999999</v>
      </c>
      <c r="H531">
        <v>7.0000000000000007E-2</v>
      </c>
      <c r="I531" t="s">
        <v>49</v>
      </c>
      <c r="J531" s="8">
        <v>-433.290143</v>
      </c>
      <c r="K531" s="8">
        <f>IF(Table3[[#This Row],[Return Status]] = "Returned", 0, Table3[[#This Row],[Profit]])</f>
        <v>-433.290143</v>
      </c>
      <c r="L531" s="8" t="str">
        <f>IFERROR(VLOOKUP(Table3[[#This Row],[Order ID]],returns[[Order ID]:[Status]],2,FALSE), "")</f>
        <v/>
      </c>
      <c r="M531">
        <v>179.29</v>
      </c>
      <c r="N531">
        <v>29.21</v>
      </c>
      <c r="O531" t="s">
        <v>552</v>
      </c>
      <c r="P531" t="s">
        <v>37</v>
      </c>
      <c r="Q531">
        <v>44236</v>
      </c>
      <c r="R531" t="s">
        <v>37</v>
      </c>
      <c r="S531" t="s">
        <v>1979</v>
      </c>
      <c r="T531" t="e">
        <f>VLOOKUP(Table3[[#This Row],[Region]],managers5[],2,FALSE)</f>
        <v>#N/A</v>
      </c>
      <c r="U531" t="s">
        <v>1956</v>
      </c>
      <c r="W531" t="s">
        <v>14</v>
      </c>
      <c r="X531" t="s">
        <v>24</v>
      </c>
      <c r="Y531" t="s">
        <v>50</v>
      </c>
      <c r="Z531" t="s">
        <v>51</v>
      </c>
      <c r="AA531" t="s">
        <v>896</v>
      </c>
      <c r="AB531" t="s">
        <v>53</v>
      </c>
      <c r="AC531">
        <v>0.76</v>
      </c>
      <c r="AD531" s="1">
        <v>40901</v>
      </c>
    </row>
    <row r="532" spans="1:30" x14ac:dyDescent="0.35">
      <c r="A532">
        <v>2149</v>
      </c>
      <c r="B532">
        <v>686</v>
      </c>
      <c r="C532">
        <v>4773</v>
      </c>
      <c r="D532" s="1">
        <v>40899</v>
      </c>
      <c r="E532" t="s">
        <v>41</v>
      </c>
      <c r="F532">
        <v>26</v>
      </c>
      <c r="G532">
        <v>311.38</v>
      </c>
      <c r="H532">
        <v>0.06</v>
      </c>
      <c r="I532" t="s">
        <v>9</v>
      </c>
      <c r="J532" s="8">
        <v>34.119999999999997</v>
      </c>
      <c r="K532" s="8">
        <f>IF(Table3[[#This Row],[Return Status]] = "Returned", 0, Table3[[#This Row],[Profit]])</f>
        <v>34.119999999999997</v>
      </c>
      <c r="L532" s="8" t="str">
        <f>IFERROR(VLOOKUP(Table3[[#This Row],[Order ID]],returns[[Order ID]:[Status]],2,FALSE), "")</f>
        <v/>
      </c>
      <c r="M532">
        <v>11.58</v>
      </c>
      <c r="N532">
        <v>5.72</v>
      </c>
      <c r="O532" t="s">
        <v>552</v>
      </c>
      <c r="P532" t="s">
        <v>131</v>
      </c>
      <c r="Q532">
        <v>4070</v>
      </c>
      <c r="R532" t="s">
        <v>132</v>
      </c>
      <c r="S532" t="s">
        <v>1979</v>
      </c>
      <c r="T532" t="e">
        <f>VLOOKUP(Table3[[#This Row],[Region]],managers5[],2,FALSE)</f>
        <v>#N/A</v>
      </c>
      <c r="U532" t="s">
        <v>1956</v>
      </c>
      <c r="W532" t="s">
        <v>14</v>
      </c>
      <c r="X532" t="s">
        <v>24</v>
      </c>
      <c r="Y532" t="s">
        <v>16</v>
      </c>
      <c r="Z532" t="s">
        <v>168</v>
      </c>
      <c r="AA532" t="s">
        <v>280</v>
      </c>
      <c r="AB532" t="s">
        <v>19</v>
      </c>
      <c r="AC532">
        <v>0.35</v>
      </c>
      <c r="AD532" s="1">
        <v>40900</v>
      </c>
    </row>
    <row r="533" spans="1:30" x14ac:dyDescent="0.35">
      <c r="A533">
        <v>2189</v>
      </c>
      <c r="B533">
        <v>7838</v>
      </c>
      <c r="C533">
        <v>56032</v>
      </c>
      <c r="D533" s="1">
        <v>40896</v>
      </c>
      <c r="E533" t="s">
        <v>8</v>
      </c>
      <c r="F533">
        <v>31</v>
      </c>
      <c r="G533">
        <v>2893.31</v>
      </c>
      <c r="H533">
        <v>0.1</v>
      </c>
      <c r="I533" t="s">
        <v>9</v>
      </c>
      <c r="J533" s="8">
        <v>937.64</v>
      </c>
      <c r="K533" s="8">
        <f>IF(Table3[[#This Row],[Return Status]] = "Returned", 0, Table3[[#This Row],[Profit]])</f>
        <v>937.64</v>
      </c>
      <c r="L533" s="8" t="str">
        <f>IFERROR(VLOOKUP(Table3[[#This Row],[Order ID]],returns[[Order ID]:[Status]],2,FALSE), "")</f>
        <v/>
      </c>
      <c r="M533">
        <v>96.45</v>
      </c>
      <c r="N533">
        <v>13.99</v>
      </c>
      <c r="O533" t="s">
        <v>1246</v>
      </c>
      <c r="P533" t="s">
        <v>155</v>
      </c>
      <c r="Q533">
        <v>29687</v>
      </c>
      <c r="R533" t="s">
        <v>44</v>
      </c>
      <c r="S533" t="s">
        <v>1978</v>
      </c>
      <c r="T533" t="e">
        <f>VLOOKUP(Table3[[#This Row],[Region]],managers5[],2,FALSE)</f>
        <v>#N/A</v>
      </c>
      <c r="U533" t="s">
        <v>1957</v>
      </c>
      <c r="V533" t="s">
        <v>1959</v>
      </c>
      <c r="W533" t="s">
        <v>14</v>
      </c>
      <c r="X533" t="s">
        <v>71</v>
      </c>
      <c r="Y533" t="s">
        <v>46</v>
      </c>
      <c r="Z533" t="s">
        <v>124</v>
      </c>
      <c r="AA533" t="s">
        <v>1296</v>
      </c>
      <c r="AB533" t="s">
        <v>69</v>
      </c>
      <c r="AC533">
        <v>0.38</v>
      </c>
      <c r="AD533" s="1">
        <v>40896</v>
      </c>
    </row>
    <row r="534" spans="1:30" x14ac:dyDescent="0.35">
      <c r="A534">
        <v>2038</v>
      </c>
      <c r="B534">
        <v>688</v>
      </c>
      <c r="C534">
        <v>4800</v>
      </c>
      <c r="D534" s="1">
        <v>40913</v>
      </c>
      <c r="E534" t="s">
        <v>32</v>
      </c>
      <c r="F534">
        <v>4</v>
      </c>
      <c r="G534">
        <v>41.94</v>
      </c>
      <c r="H534">
        <v>0.05</v>
      </c>
      <c r="I534" t="s">
        <v>9</v>
      </c>
      <c r="J534" s="8">
        <v>-26.173999999999999</v>
      </c>
      <c r="K534" s="8">
        <f>IF(Table3[[#This Row],[Return Status]] = "Returned", 0, Table3[[#This Row],[Profit]])</f>
        <v>-26.173999999999999</v>
      </c>
      <c r="L534" s="8" t="str">
        <f>IFERROR(VLOOKUP(Table3[[#This Row],[Order ID]],returns[[Order ID]:[Status]],2,FALSE), "")</f>
        <v/>
      </c>
      <c r="M534">
        <v>8.0399999999999991</v>
      </c>
      <c r="N534">
        <v>8.94</v>
      </c>
      <c r="O534" t="s">
        <v>1534</v>
      </c>
      <c r="P534" t="s">
        <v>37</v>
      </c>
      <c r="Q534">
        <v>11757</v>
      </c>
      <c r="R534" t="s">
        <v>37</v>
      </c>
      <c r="S534" t="s">
        <v>1979</v>
      </c>
      <c r="T534" t="e">
        <f>VLOOKUP(Table3[[#This Row],[Region]],managers5[],2,FALSE)</f>
        <v>#N/A</v>
      </c>
      <c r="U534" t="s">
        <v>1956</v>
      </c>
      <c r="W534" t="s">
        <v>14</v>
      </c>
      <c r="X534" t="s">
        <v>71</v>
      </c>
      <c r="Y534" t="s">
        <v>16</v>
      </c>
      <c r="Z534" t="s">
        <v>17</v>
      </c>
      <c r="AA534" t="s">
        <v>622</v>
      </c>
      <c r="AB534" t="s">
        <v>19</v>
      </c>
      <c r="AC534">
        <v>0.4</v>
      </c>
      <c r="AD534" s="1">
        <v>40920</v>
      </c>
    </row>
    <row r="535" spans="1:30" x14ac:dyDescent="0.35">
      <c r="A535">
        <v>2039</v>
      </c>
      <c r="B535">
        <v>689</v>
      </c>
      <c r="C535">
        <v>4800</v>
      </c>
      <c r="D535" s="1">
        <v>40913</v>
      </c>
      <c r="E535" t="s">
        <v>32</v>
      </c>
      <c r="F535">
        <v>17</v>
      </c>
      <c r="G535">
        <v>89.25</v>
      </c>
      <c r="H535">
        <v>0.01</v>
      </c>
      <c r="I535" t="s">
        <v>9</v>
      </c>
      <c r="J535" s="8">
        <v>40.880000000000003</v>
      </c>
      <c r="K535" s="8">
        <f>IF(Table3[[#This Row],[Return Status]] = "Returned", 0, Table3[[#This Row],[Profit]])</f>
        <v>40.880000000000003</v>
      </c>
      <c r="L535" s="8" t="str">
        <f>IFERROR(VLOOKUP(Table3[[#This Row],[Order ID]],returns[[Order ID]:[Status]],2,FALSE), "")</f>
        <v/>
      </c>
      <c r="M535">
        <v>4.91</v>
      </c>
      <c r="N535">
        <v>0.5</v>
      </c>
      <c r="O535" t="s">
        <v>1534</v>
      </c>
      <c r="P535" t="s">
        <v>37</v>
      </c>
      <c r="Q535">
        <v>11757</v>
      </c>
      <c r="R535" t="s">
        <v>37</v>
      </c>
      <c r="S535" t="s">
        <v>1979</v>
      </c>
      <c r="T535" t="e">
        <f>VLOOKUP(Table3[[#This Row],[Region]],managers5[],2,FALSE)</f>
        <v>#N/A</v>
      </c>
      <c r="U535" t="s">
        <v>1956</v>
      </c>
      <c r="W535" t="s">
        <v>14</v>
      </c>
      <c r="X535" t="s">
        <v>71</v>
      </c>
      <c r="Y535" t="s">
        <v>16</v>
      </c>
      <c r="Z535" t="s">
        <v>99</v>
      </c>
      <c r="AA535" t="s">
        <v>872</v>
      </c>
      <c r="AB535" t="s">
        <v>19</v>
      </c>
      <c r="AC535">
        <v>0.36</v>
      </c>
      <c r="AD535" s="1">
        <v>40920</v>
      </c>
    </row>
    <row r="536" spans="1:30" x14ac:dyDescent="0.35">
      <c r="A536">
        <v>2053</v>
      </c>
      <c r="B536">
        <v>690</v>
      </c>
      <c r="C536">
        <v>4800</v>
      </c>
      <c r="D536" s="1">
        <v>40913</v>
      </c>
      <c r="E536" t="s">
        <v>32</v>
      </c>
      <c r="F536">
        <v>7</v>
      </c>
      <c r="G536">
        <v>79.81</v>
      </c>
      <c r="H536">
        <v>7.0000000000000007E-2</v>
      </c>
      <c r="I536" t="s">
        <v>9</v>
      </c>
      <c r="J536" s="8">
        <v>-4.28</v>
      </c>
      <c r="K536" s="8">
        <f>IF(Table3[[#This Row],[Return Status]] = "Returned", 0, Table3[[#This Row],[Profit]])</f>
        <v>-4.28</v>
      </c>
      <c r="L536" s="8" t="str">
        <f>IFERROR(VLOOKUP(Table3[[#This Row],[Order ID]],returns[[Order ID]:[Status]],2,FALSE), "")</f>
        <v/>
      </c>
      <c r="M536">
        <v>11.55</v>
      </c>
      <c r="N536">
        <v>2.36</v>
      </c>
      <c r="O536" t="s">
        <v>1534</v>
      </c>
      <c r="P536" t="s">
        <v>37</v>
      </c>
      <c r="Q536">
        <v>11757</v>
      </c>
      <c r="R536" t="s">
        <v>37</v>
      </c>
      <c r="S536" t="s">
        <v>1979</v>
      </c>
      <c r="T536" t="e">
        <f>VLOOKUP(Table3[[#This Row],[Region]],managers5[],2,FALSE)</f>
        <v>#N/A</v>
      </c>
      <c r="U536" t="s">
        <v>1956</v>
      </c>
      <c r="W536" t="s">
        <v>14</v>
      </c>
      <c r="X536" t="s">
        <v>71</v>
      </c>
      <c r="Y536" t="s">
        <v>16</v>
      </c>
      <c r="Z536" t="s">
        <v>106</v>
      </c>
      <c r="AA536" t="s">
        <v>1153</v>
      </c>
      <c r="AB536" t="s">
        <v>35</v>
      </c>
      <c r="AC536">
        <v>0.55000000000000004</v>
      </c>
      <c r="AD536" s="1">
        <v>40918</v>
      </c>
    </row>
    <row r="537" spans="1:30" x14ac:dyDescent="0.35">
      <c r="A537">
        <v>1958</v>
      </c>
      <c r="B537">
        <v>691</v>
      </c>
      <c r="C537">
        <v>4804</v>
      </c>
      <c r="D537" s="1">
        <v>40935</v>
      </c>
      <c r="E537" t="s">
        <v>77</v>
      </c>
      <c r="F537">
        <v>13</v>
      </c>
      <c r="G537">
        <v>463.83</v>
      </c>
      <c r="H537">
        <v>0</v>
      </c>
      <c r="I537" t="s">
        <v>9</v>
      </c>
      <c r="J537" s="8">
        <v>103.26</v>
      </c>
      <c r="K537" s="8">
        <f>IF(Table3[[#This Row],[Return Status]] = "Returned", 0, Table3[[#This Row],[Profit]])</f>
        <v>103.26</v>
      </c>
      <c r="L537" s="8" t="str">
        <f>IFERROR(VLOOKUP(Table3[[#This Row],[Order ID]],returns[[Order ID]:[Status]],2,FALSE), "")</f>
        <v/>
      </c>
      <c r="M537">
        <v>33.979999999999997</v>
      </c>
      <c r="N537">
        <v>1.99</v>
      </c>
      <c r="O537" t="s">
        <v>164</v>
      </c>
      <c r="P537" t="s">
        <v>11</v>
      </c>
      <c r="Q537">
        <v>95969</v>
      </c>
      <c r="R537" t="s">
        <v>12</v>
      </c>
      <c r="S537" t="s">
        <v>1976</v>
      </c>
      <c r="T537" t="e">
        <f>VLOOKUP(Table3[[#This Row],[Region]],managers5[],2,FALSE)</f>
        <v>#N/A</v>
      </c>
      <c r="U537" t="s">
        <v>1955</v>
      </c>
      <c r="V537" t="s">
        <v>1959</v>
      </c>
      <c r="W537" t="s">
        <v>14</v>
      </c>
      <c r="X537" t="s">
        <v>71</v>
      </c>
      <c r="Y537" t="s">
        <v>46</v>
      </c>
      <c r="Z537" t="s">
        <v>47</v>
      </c>
      <c r="AA537" t="s">
        <v>1514</v>
      </c>
      <c r="AB537" t="s">
        <v>109</v>
      </c>
      <c r="AC537">
        <v>0.45</v>
      </c>
      <c r="AD537" s="1">
        <v>40936</v>
      </c>
    </row>
    <row r="538" spans="1:30" x14ac:dyDescent="0.35">
      <c r="A538">
        <v>1429</v>
      </c>
      <c r="B538">
        <v>692</v>
      </c>
      <c r="C538">
        <v>4805</v>
      </c>
      <c r="D538" s="1">
        <v>41023</v>
      </c>
      <c r="E538" t="s">
        <v>8</v>
      </c>
      <c r="F538">
        <v>7</v>
      </c>
      <c r="G538">
        <v>55.38</v>
      </c>
      <c r="H538">
        <v>0.02</v>
      </c>
      <c r="I538" t="s">
        <v>9</v>
      </c>
      <c r="J538" s="8">
        <v>-25.95</v>
      </c>
      <c r="K538" s="8">
        <f>IF(Table3[[#This Row],[Return Status]] = "Returned", 0, Table3[[#This Row],[Profit]])</f>
        <v>-25.95</v>
      </c>
      <c r="L538" s="8" t="str">
        <f>IFERROR(VLOOKUP(Table3[[#This Row],[Order ID]],returns[[Order ID]:[Status]],2,FALSE), "")</f>
        <v/>
      </c>
      <c r="M538">
        <v>6.48</v>
      </c>
      <c r="N538">
        <v>7.37</v>
      </c>
      <c r="O538" t="s">
        <v>188</v>
      </c>
      <c r="P538" t="s">
        <v>189</v>
      </c>
      <c r="Q538">
        <v>98273</v>
      </c>
      <c r="R538" t="s">
        <v>190</v>
      </c>
      <c r="S538" t="s">
        <v>1976</v>
      </c>
      <c r="T538" t="e">
        <f>VLOOKUP(Table3[[#This Row],[Region]],managers5[],2,FALSE)</f>
        <v>#N/A</v>
      </c>
      <c r="U538" t="s">
        <v>1955</v>
      </c>
      <c r="V538" t="s">
        <v>1959</v>
      </c>
      <c r="W538" t="s">
        <v>14</v>
      </c>
      <c r="X538" t="s">
        <v>15</v>
      </c>
      <c r="Y538" t="s">
        <v>16</v>
      </c>
      <c r="Z538" t="s">
        <v>30</v>
      </c>
      <c r="AA538" t="s">
        <v>261</v>
      </c>
      <c r="AB538" t="s">
        <v>19</v>
      </c>
      <c r="AC538">
        <v>0.37</v>
      </c>
      <c r="AD538" s="1">
        <v>41026</v>
      </c>
    </row>
    <row r="539" spans="1:30" x14ac:dyDescent="0.35">
      <c r="A539">
        <v>6631</v>
      </c>
      <c r="B539">
        <v>693</v>
      </c>
      <c r="C539">
        <v>4835</v>
      </c>
      <c r="D539" s="1">
        <v>40110</v>
      </c>
      <c r="E539" t="s">
        <v>41</v>
      </c>
      <c r="F539">
        <v>3</v>
      </c>
      <c r="G539">
        <v>9.4</v>
      </c>
      <c r="H539">
        <v>0.04</v>
      </c>
      <c r="I539" t="s">
        <v>9</v>
      </c>
      <c r="J539" s="8">
        <v>-7.6</v>
      </c>
      <c r="K539" s="8">
        <f>IF(Table3[[#This Row],[Return Status]] = "Returned", 0, Table3[[#This Row],[Profit]])</f>
        <v>-7.6</v>
      </c>
      <c r="L539" s="8" t="str">
        <f>IFERROR(VLOOKUP(Table3[[#This Row],[Order ID]],returns[[Order ID]:[Status]],2,FALSE), "")</f>
        <v/>
      </c>
      <c r="M539">
        <v>2.52</v>
      </c>
      <c r="N539">
        <v>1.92</v>
      </c>
      <c r="O539" t="s">
        <v>1402</v>
      </c>
      <c r="P539" t="s">
        <v>22</v>
      </c>
      <c r="Q539">
        <v>80013</v>
      </c>
      <c r="R539" t="s">
        <v>23</v>
      </c>
      <c r="S539" t="s">
        <v>1976</v>
      </c>
      <c r="T539" t="e">
        <f>VLOOKUP(Table3[[#This Row],[Region]],managers5[],2,FALSE)</f>
        <v>#N/A</v>
      </c>
      <c r="U539" t="s">
        <v>1955</v>
      </c>
      <c r="V539" t="s">
        <v>1959</v>
      </c>
      <c r="W539" t="s">
        <v>14</v>
      </c>
      <c r="X539" t="s">
        <v>24</v>
      </c>
      <c r="Y539" t="s">
        <v>16</v>
      </c>
      <c r="Z539" t="s">
        <v>67</v>
      </c>
      <c r="AA539" t="s">
        <v>1766</v>
      </c>
      <c r="AB539" t="s">
        <v>35</v>
      </c>
      <c r="AC539">
        <v>0.82</v>
      </c>
      <c r="AD539" s="2">
        <v>40110</v>
      </c>
    </row>
    <row r="540" spans="1:30" x14ac:dyDescent="0.35">
      <c r="A540">
        <v>7625</v>
      </c>
      <c r="B540">
        <v>694</v>
      </c>
      <c r="C540">
        <v>4839</v>
      </c>
      <c r="D540" s="1">
        <v>39942</v>
      </c>
      <c r="E540" t="s">
        <v>41</v>
      </c>
      <c r="F540">
        <v>24</v>
      </c>
      <c r="G540">
        <v>159.43</v>
      </c>
      <c r="H540">
        <v>0.05</v>
      </c>
      <c r="I540" t="s">
        <v>9</v>
      </c>
      <c r="J540" s="8">
        <v>-120.59</v>
      </c>
      <c r="K540" s="8">
        <f>IF(Table3[[#This Row],[Return Status]] = "Returned", 0, Table3[[#This Row],[Profit]])</f>
        <v>-120.59</v>
      </c>
      <c r="L540" s="8" t="str">
        <f>IFERROR(VLOOKUP(Table3[[#This Row],[Order ID]],returns[[Order ID]:[Status]],2,FALSE), "")</f>
        <v/>
      </c>
      <c r="M540">
        <v>6.48</v>
      </c>
      <c r="N540">
        <v>8.73</v>
      </c>
      <c r="O540" t="s">
        <v>889</v>
      </c>
      <c r="P540" t="s">
        <v>37</v>
      </c>
      <c r="Q540">
        <v>44070</v>
      </c>
      <c r="R540" t="s">
        <v>37</v>
      </c>
      <c r="S540" t="s">
        <v>1979</v>
      </c>
      <c r="T540" t="e">
        <f>VLOOKUP(Table3[[#This Row],[Region]],managers5[],2,FALSE)</f>
        <v>#N/A</v>
      </c>
      <c r="U540" t="s">
        <v>1956</v>
      </c>
      <c r="W540" t="s">
        <v>14</v>
      </c>
      <c r="X540" t="s">
        <v>39</v>
      </c>
      <c r="Y540" t="s">
        <v>16</v>
      </c>
      <c r="Z540" t="s">
        <v>30</v>
      </c>
      <c r="AA540" t="s">
        <v>272</v>
      </c>
      <c r="AB540" t="s">
        <v>19</v>
      </c>
      <c r="AC540">
        <v>0.37</v>
      </c>
      <c r="AD540" s="2">
        <v>39942</v>
      </c>
    </row>
    <row r="541" spans="1:30" x14ac:dyDescent="0.35">
      <c r="A541">
        <v>7105</v>
      </c>
      <c r="B541">
        <v>696</v>
      </c>
      <c r="C541">
        <v>4870</v>
      </c>
      <c r="D541" s="1">
        <v>40030</v>
      </c>
      <c r="E541" t="s">
        <v>20</v>
      </c>
      <c r="F541">
        <v>44</v>
      </c>
      <c r="G541">
        <v>17248.09</v>
      </c>
      <c r="H541">
        <v>0.08</v>
      </c>
      <c r="I541" t="s">
        <v>49</v>
      </c>
      <c r="J541" s="8">
        <v>2048.63</v>
      </c>
      <c r="K541" s="8">
        <f>IF(Table3[[#This Row],[Return Status]] = "Returned", 0, Table3[[#This Row],[Profit]])</f>
        <v>2048.63</v>
      </c>
      <c r="L541" s="8" t="str">
        <f>IFERROR(VLOOKUP(Table3[[#This Row],[Order ID]],returns[[Order ID]:[Status]],2,FALSE), "")</f>
        <v/>
      </c>
      <c r="M541">
        <v>400.98</v>
      </c>
      <c r="N541">
        <v>42.52</v>
      </c>
      <c r="O541" t="s">
        <v>674</v>
      </c>
      <c r="P541" t="s">
        <v>11</v>
      </c>
      <c r="Q541">
        <v>95928</v>
      </c>
      <c r="R541" t="s">
        <v>12</v>
      </c>
      <c r="S541" t="s">
        <v>1976</v>
      </c>
      <c r="T541" t="e">
        <f>VLOOKUP(Table3[[#This Row],[Region]],managers5[],2,FALSE)</f>
        <v>#N/A</v>
      </c>
      <c r="U541" t="s">
        <v>1955</v>
      </c>
      <c r="V541" t="s">
        <v>1959</v>
      </c>
      <c r="W541" t="s">
        <v>14</v>
      </c>
      <c r="X541" t="s">
        <v>71</v>
      </c>
      <c r="Y541" t="s">
        <v>50</v>
      </c>
      <c r="Z541" t="s">
        <v>51</v>
      </c>
      <c r="AA541" t="s">
        <v>1291</v>
      </c>
      <c r="AB541" t="s">
        <v>53</v>
      </c>
      <c r="AC541">
        <v>0.71</v>
      </c>
      <c r="AD541" s="2">
        <v>40031</v>
      </c>
    </row>
    <row r="542" spans="1:30" x14ac:dyDescent="0.35">
      <c r="A542">
        <v>2022</v>
      </c>
      <c r="B542">
        <v>2953</v>
      </c>
      <c r="C542">
        <v>21382</v>
      </c>
      <c r="D542" s="1">
        <v>40920</v>
      </c>
      <c r="E542" t="s">
        <v>41</v>
      </c>
      <c r="F542">
        <v>21</v>
      </c>
      <c r="G542">
        <v>6435.87</v>
      </c>
      <c r="H542">
        <v>0.04</v>
      </c>
      <c r="I542" t="s">
        <v>49</v>
      </c>
      <c r="J542" s="8">
        <v>935.06</v>
      </c>
      <c r="K542" s="8">
        <f>IF(Table3[[#This Row],[Return Status]] = "Returned", 0, Table3[[#This Row],[Profit]])</f>
        <v>935.06</v>
      </c>
      <c r="L542" s="8" t="str">
        <f>IFERROR(VLOOKUP(Table3[[#This Row],[Order ID]],returns[[Order ID]:[Status]],2,FALSE), "")</f>
        <v/>
      </c>
      <c r="M542">
        <v>300.98</v>
      </c>
      <c r="N542">
        <v>64.73</v>
      </c>
      <c r="O542" t="s">
        <v>977</v>
      </c>
      <c r="P542" t="s">
        <v>64</v>
      </c>
      <c r="Q542">
        <v>70802</v>
      </c>
      <c r="R542" t="s">
        <v>65</v>
      </c>
      <c r="S542" t="s">
        <v>1978</v>
      </c>
      <c r="T542" t="e">
        <f>VLOOKUP(Table3[[#This Row],[Region]],managers5[],2,FALSE)</f>
        <v>#N/A</v>
      </c>
      <c r="U542" t="s">
        <v>1957</v>
      </c>
      <c r="V542" t="s">
        <v>1959</v>
      </c>
      <c r="W542" t="s">
        <v>14</v>
      </c>
      <c r="X542" t="s">
        <v>71</v>
      </c>
      <c r="Y542" t="s">
        <v>50</v>
      </c>
      <c r="Z542" t="s">
        <v>72</v>
      </c>
      <c r="AA542" t="s">
        <v>1286</v>
      </c>
      <c r="AB542" t="s">
        <v>74</v>
      </c>
      <c r="AC542">
        <v>0.56000000000000005</v>
      </c>
      <c r="AD542" s="1">
        <v>40922</v>
      </c>
    </row>
    <row r="543" spans="1:30" x14ac:dyDescent="0.35">
      <c r="A543">
        <v>7755</v>
      </c>
      <c r="B543">
        <v>4667</v>
      </c>
      <c r="C543">
        <v>33220</v>
      </c>
      <c r="D543" s="1">
        <v>39918</v>
      </c>
      <c r="E543" t="s">
        <v>8</v>
      </c>
      <c r="F543">
        <v>49</v>
      </c>
      <c r="G543">
        <v>3291.13</v>
      </c>
      <c r="H543">
        <v>0.09</v>
      </c>
      <c r="I543" t="s">
        <v>9</v>
      </c>
      <c r="J543" s="8">
        <v>925.95</v>
      </c>
      <c r="K543" s="8">
        <f>IF(Table3[[#This Row],[Return Status]] = "Returned", 0, Table3[[#This Row],[Profit]])</f>
        <v>925.95</v>
      </c>
      <c r="L543" s="8" t="str">
        <f>IFERROR(VLOOKUP(Table3[[#This Row],[Order ID]],returns[[Order ID]:[Status]],2,FALSE), "")</f>
        <v/>
      </c>
      <c r="M543">
        <v>70.97</v>
      </c>
      <c r="N543">
        <v>3.5</v>
      </c>
      <c r="O543" t="s">
        <v>1724</v>
      </c>
      <c r="P543" t="s">
        <v>43</v>
      </c>
      <c r="Q543">
        <v>39701</v>
      </c>
      <c r="R543" t="s">
        <v>44</v>
      </c>
      <c r="S543" t="s">
        <v>1978</v>
      </c>
      <c r="T543" t="e">
        <f>VLOOKUP(Table3[[#This Row],[Region]],managers5[],2,FALSE)</f>
        <v>#N/A</v>
      </c>
      <c r="U543" t="s">
        <v>1957</v>
      </c>
      <c r="V543" t="s">
        <v>1959</v>
      </c>
      <c r="W543" t="s">
        <v>14</v>
      </c>
      <c r="X543" t="s">
        <v>39</v>
      </c>
      <c r="Y543" t="s">
        <v>16</v>
      </c>
      <c r="Z543" t="s">
        <v>83</v>
      </c>
      <c r="AA543" t="s">
        <v>307</v>
      </c>
      <c r="AB543" t="s">
        <v>19</v>
      </c>
      <c r="AC543">
        <v>0.59</v>
      </c>
      <c r="AD543" s="2">
        <v>39918</v>
      </c>
    </row>
    <row r="544" spans="1:30" x14ac:dyDescent="0.35">
      <c r="A544">
        <v>732</v>
      </c>
      <c r="B544">
        <v>700</v>
      </c>
      <c r="C544">
        <v>4896</v>
      </c>
      <c r="D544" s="1">
        <v>41142</v>
      </c>
      <c r="E544" t="s">
        <v>41</v>
      </c>
      <c r="F544">
        <v>10</v>
      </c>
      <c r="G544">
        <v>1089.8699999999999</v>
      </c>
      <c r="H544">
        <v>0.06</v>
      </c>
      <c r="I544" t="s">
        <v>33</v>
      </c>
      <c r="J544" s="8">
        <v>-124.509</v>
      </c>
      <c r="K544" s="8">
        <f>IF(Table3[[#This Row],[Return Status]] = "Returned", 0, Table3[[#This Row],[Profit]])</f>
        <v>-124.509</v>
      </c>
      <c r="L544" s="8" t="str">
        <f>IFERROR(VLOOKUP(Table3[[#This Row],[Order ID]],returns[[Order ID]:[Status]],2,FALSE), "")</f>
        <v/>
      </c>
      <c r="M544">
        <v>125.99</v>
      </c>
      <c r="N544">
        <v>5.99</v>
      </c>
      <c r="O544" t="s">
        <v>902</v>
      </c>
      <c r="P544" t="s">
        <v>134</v>
      </c>
      <c r="Q544">
        <v>2420</v>
      </c>
      <c r="R544" t="s">
        <v>135</v>
      </c>
      <c r="S544" t="s">
        <v>1979</v>
      </c>
      <c r="T544" t="e">
        <f>VLOOKUP(Table3[[#This Row],[Region]],managers5[],2,FALSE)</f>
        <v>#N/A</v>
      </c>
      <c r="U544" t="s">
        <v>1956</v>
      </c>
      <c r="W544" t="s">
        <v>14</v>
      </c>
      <c r="X544" t="s">
        <v>15</v>
      </c>
      <c r="Y544" t="s">
        <v>46</v>
      </c>
      <c r="Z544" t="s">
        <v>86</v>
      </c>
      <c r="AA544" t="s">
        <v>903</v>
      </c>
      <c r="AB544" t="s">
        <v>19</v>
      </c>
      <c r="AC544">
        <v>0.56000000000000005</v>
      </c>
      <c r="AD544" s="1">
        <v>41144</v>
      </c>
    </row>
    <row r="545" spans="1:30" x14ac:dyDescent="0.35">
      <c r="A545">
        <v>733</v>
      </c>
      <c r="B545">
        <v>701</v>
      </c>
      <c r="C545">
        <v>4896</v>
      </c>
      <c r="D545" s="1">
        <v>41142</v>
      </c>
      <c r="E545" t="s">
        <v>41</v>
      </c>
      <c r="F545">
        <v>21</v>
      </c>
      <c r="G545">
        <v>121.3</v>
      </c>
      <c r="H545">
        <v>0.05</v>
      </c>
      <c r="I545" t="s">
        <v>9</v>
      </c>
      <c r="J545" s="8">
        <v>-64.871499999999997</v>
      </c>
      <c r="K545" s="8">
        <f>IF(Table3[[#This Row],[Return Status]] = "Returned", 0, Table3[[#This Row],[Profit]])</f>
        <v>-64.871499999999997</v>
      </c>
      <c r="L545" s="8" t="str">
        <f>IFERROR(VLOOKUP(Table3[[#This Row],[Order ID]],returns[[Order ID]:[Status]],2,FALSE), "")</f>
        <v/>
      </c>
      <c r="M545">
        <v>5.8</v>
      </c>
      <c r="N545">
        <v>5.59</v>
      </c>
      <c r="O545" t="s">
        <v>902</v>
      </c>
      <c r="P545" t="s">
        <v>37</v>
      </c>
      <c r="Q545">
        <v>7054</v>
      </c>
      <c r="R545" t="s">
        <v>37</v>
      </c>
      <c r="S545" t="s">
        <v>1979</v>
      </c>
      <c r="T545" t="e">
        <f>VLOOKUP(Table3[[#This Row],[Region]],managers5[],2,FALSE)</f>
        <v>#N/A</v>
      </c>
      <c r="U545" t="s">
        <v>1956</v>
      </c>
      <c r="W545" t="s">
        <v>14</v>
      </c>
      <c r="X545" t="s">
        <v>15</v>
      </c>
      <c r="Y545" t="s">
        <v>16</v>
      </c>
      <c r="Z545" t="s">
        <v>17</v>
      </c>
      <c r="AA545" t="s">
        <v>904</v>
      </c>
      <c r="AB545" t="s">
        <v>19</v>
      </c>
      <c r="AC545">
        <v>0.4</v>
      </c>
      <c r="AD545" s="1">
        <v>41144</v>
      </c>
    </row>
    <row r="546" spans="1:30" x14ac:dyDescent="0.35">
      <c r="A546">
        <v>747</v>
      </c>
      <c r="B546">
        <v>699</v>
      </c>
      <c r="C546">
        <v>4896</v>
      </c>
      <c r="D546" s="1">
        <v>41142</v>
      </c>
      <c r="E546" t="s">
        <v>41</v>
      </c>
      <c r="F546">
        <v>25</v>
      </c>
      <c r="G546">
        <v>831.52</v>
      </c>
      <c r="H546">
        <v>7.0000000000000007E-2</v>
      </c>
      <c r="I546" t="s">
        <v>9</v>
      </c>
      <c r="J546" s="8">
        <v>259.47000000000003</v>
      </c>
      <c r="K546" s="8">
        <f>IF(Table3[[#This Row],[Return Status]] = "Returned", 0, Table3[[#This Row],[Profit]])</f>
        <v>259.47000000000003</v>
      </c>
      <c r="L546" s="8" t="str">
        <f>IFERROR(VLOOKUP(Table3[[#This Row],[Order ID]],returns[[Order ID]:[Status]],2,FALSE), "")</f>
        <v/>
      </c>
      <c r="M546">
        <v>35.409999999999997</v>
      </c>
      <c r="N546">
        <v>1.99</v>
      </c>
      <c r="O546" t="s">
        <v>902</v>
      </c>
      <c r="P546" t="s">
        <v>134</v>
      </c>
      <c r="Q546">
        <v>1440</v>
      </c>
      <c r="R546" t="s">
        <v>135</v>
      </c>
      <c r="S546" t="s">
        <v>1979</v>
      </c>
      <c r="T546" t="e">
        <f>VLOOKUP(Table3[[#This Row],[Region]],managers5[],2,FALSE)</f>
        <v>#N/A</v>
      </c>
      <c r="U546" t="s">
        <v>1956</v>
      </c>
      <c r="W546" t="s">
        <v>14</v>
      </c>
      <c r="X546" t="s">
        <v>15</v>
      </c>
      <c r="Y546" t="s">
        <v>46</v>
      </c>
      <c r="Z546" t="s">
        <v>47</v>
      </c>
      <c r="AA546" t="s">
        <v>680</v>
      </c>
      <c r="AB546" t="s">
        <v>109</v>
      </c>
      <c r="AC546">
        <v>0.43</v>
      </c>
      <c r="AD546" s="1">
        <v>41142</v>
      </c>
    </row>
    <row r="547" spans="1:30" x14ac:dyDescent="0.35">
      <c r="A547">
        <v>6503</v>
      </c>
      <c r="B547">
        <v>703</v>
      </c>
      <c r="C547">
        <v>4931</v>
      </c>
      <c r="D547" s="1">
        <v>40133</v>
      </c>
      <c r="E547" t="s">
        <v>41</v>
      </c>
      <c r="F547">
        <v>45</v>
      </c>
      <c r="G547">
        <v>4282.7249999999904</v>
      </c>
      <c r="H547">
        <v>0.03</v>
      </c>
      <c r="I547" t="s">
        <v>9</v>
      </c>
      <c r="J547" s="8">
        <v>1371.7439999999999</v>
      </c>
      <c r="K547" s="8">
        <f>IF(Table3[[#This Row],[Return Status]] = "Returned", 0, Table3[[#This Row],[Profit]])</f>
        <v>1371.7439999999999</v>
      </c>
      <c r="L547" s="8" t="str">
        <f>IFERROR(VLOOKUP(Table3[[#This Row],[Order ID]],returns[[Order ID]:[Status]],2,FALSE), "")</f>
        <v/>
      </c>
      <c r="M547">
        <v>110.99</v>
      </c>
      <c r="N547">
        <v>2.5</v>
      </c>
      <c r="O547" t="s">
        <v>651</v>
      </c>
      <c r="P547" t="s">
        <v>11</v>
      </c>
      <c r="Q547">
        <v>95207</v>
      </c>
      <c r="R547" t="s">
        <v>12</v>
      </c>
      <c r="S547" t="s">
        <v>1976</v>
      </c>
      <c r="T547" t="e">
        <f>VLOOKUP(Table3[[#This Row],[Region]],managers5[],2,FALSE)</f>
        <v>#N/A</v>
      </c>
      <c r="U547" t="s">
        <v>1955</v>
      </c>
      <c r="V547" t="s">
        <v>1959</v>
      </c>
      <c r="W547" t="s">
        <v>14</v>
      </c>
      <c r="X547" t="s">
        <v>71</v>
      </c>
      <c r="Y547" t="s">
        <v>46</v>
      </c>
      <c r="Z547" t="s">
        <v>86</v>
      </c>
      <c r="AA547" t="s">
        <v>471</v>
      </c>
      <c r="AB547" t="s">
        <v>19</v>
      </c>
      <c r="AC547">
        <v>0.56999999999999995</v>
      </c>
      <c r="AD547" s="2">
        <v>40135</v>
      </c>
    </row>
    <row r="548" spans="1:30" x14ac:dyDescent="0.35">
      <c r="A548">
        <v>6512</v>
      </c>
      <c r="B548">
        <v>702</v>
      </c>
      <c r="C548">
        <v>4931</v>
      </c>
      <c r="D548" s="1">
        <v>40133</v>
      </c>
      <c r="E548" t="s">
        <v>41</v>
      </c>
      <c r="F548">
        <v>22</v>
      </c>
      <c r="G548">
        <v>168.31</v>
      </c>
      <c r="H548">
        <v>0.1</v>
      </c>
      <c r="I548" t="s">
        <v>9</v>
      </c>
      <c r="J548" s="8">
        <v>46.49</v>
      </c>
      <c r="K548" s="8">
        <f>IF(Table3[[#This Row],[Return Status]] = "Returned", 0, Table3[[#This Row],[Profit]])</f>
        <v>46.49</v>
      </c>
      <c r="L548" s="8" t="str">
        <f>IFERROR(VLOOKUP(Table3[[#This Row],[Order ID]],returns[[Order ID]:[Status]],2,FALSE), "")</f>
        <v/>
      </c>
      <c r="M548">
        <v>8.17</v>
      </c>
      <c r="N548">
        <v>1.69</v>
      </c>
      <c r="O548" t="s">
        <v>651</v>
      </c>
      <c r="P548" t="s">
        <v>11</v>
      </c>
      <c r="Q548">
        <v>95207</v>
      </c>
      <c r="R548" t="s">
        <v>12</v>
      </c>
      <c r="S548" t="s">
        <v>1976</v>
      </c>
      <c r="T548" t="e">
        <f>VLOOKUP(Table3[[#This Row],[Region]],managers5[],2,FALSE)</f>
        <v>#N/A</v>
      </c>
      <c r="U548" t="s">
        <v>1955</v>
      </c>
      <c r="V548" t="s">
        <v>1959</v>
      </c>
      <c r="W548" t="s">
        <v>14</v>
      </c>
      <c r="X548" t="s">
        <v>71</v>
      </c>
      <c r="Y548" t="s">
        <v>16</v>
      </c>
      <c r="Z548" t="s">
        <v>30</v>
      </c>
      <c r="AA548" t="s">
        <v>1722</v>
      </c>
      <c r="AB548" t="s">
        <v>35</v>
      </c>
      <c r="AC548">
        <v>0.38</v>
      </c>
      <c r="AD548" s="2">
        <v>40133</v>
      </c>
    </row>
    <row r="549" spans="1:30" x14ac:dyDescent="0.35">
      <c r="A549">
        <v>5426</v>
      </c>
      <c r="B549">
        <v>705</v>
      </c>
      <c r="C549">
        <v>4935</v>
      </c>
      <c r="D549" s="1">
        <v>40322</v>
      </c>
      <c r="E549" t="s">
        <v>8</v>
      </c>
      <c r="F549">
        <v>30</v>
      </c>
      <c r="G549">
        <v>106.64</v>
      </c>
      <c r="H549">
        <v>0.1</v>
      </c>
      <c r="I549" t="s">
        <v>9</v>
      </c>
      <c r="J549" s="8">
        <v>-31.95</v>
      </c>
      <c r="K549" s="8">
        <f>IF(Table3[[#This Row],[Return Status]] = "Returned", 0, Table3[[#This Row],[Profit]])</f>
        <v>-31.95</v>
      </c>
      <c r="L549" s="8" t="str">
        <f>IFERROR(VLOOKUP(Table3[[#This Row],[Order ID]],returns[[Order ID]:[Status]],2,FALSE), "")</f>
        <v/>
      </c>
      <c r="M549">
        <v>3.68</v>
      </c>
      <c r="N549">
        <v>1.32</v>
      </c>
      <c r="O549" t="s">
        <v>211</v>
      </c>
      <c r="P549" t="s">
        <v>37</v>
      </c>
      <c r="Q549">
        <v>45431</v>
      </c>
      <c r="R549" t="s">
        <v>37</v>
      </c>
      <c r="S549" t="s">
        <v>1979</v>
      </c>
      <c r="T549" t="e">
        <f>VLOOKUP(Table3[[#This Row],[Region]],managers5[],2,FALSE)</f>
        <v>#N/A</v>
      </c>
      <c r="U549" t="s">
        <v>1956</v>
      </c>
      <c r="W549" t="s">
        <v>14</v>
      </c>
      <c r="X549" t="s">
        <v>71</v>
      </c>
      <c r="Y549" t="s">
        <v>16</v>
      </c>
      <c r="Z549" t="s">
        <v>67</v>
      </c>
      <c r="AA549" t="s">
        <v>583</v>
      </c>
      <c r="AB549" t="s">
        <v>35</v>
      </c>
      <c r="AC549">
        <v>0.83</v>
      </c>
      <c r="AD549" s="2">
        <v>40325</v>
      </c>
    </row>
    <row r="550" spans="1:30" x14ac:dyDescent="0.35">
      <c r="A550">
        <v>3784</v>
      </c>
      <c r="B550">
        <v>707</v>
      </c>
      <c r="C550">
        <v>4960</v>
      </c>
      <c r="D550" s="1">
        <v>40599</v>
      </c>
      <c r="E550" t="s">
        <v>32</v>
      </c>
      <c r="F550">
        <v>30</v>
      </c>
      <c r="G550">
        <v>8363.65</v>
      </c>
      <c r="H550">
        <v>0.09</v>
      </c>
      <c r="I550" t="s">
        <v>49</v>
      </c>
      <c r="J550" s="8">
        <v>763.33</v>
      </c>
      <c r="K550" s="8">
        <f>IF(Table3[[#This Row],[Return Status]] = "Returned", 0, Table3[[#This Row],[Profit]])</f>
        <v>0</v>
      </c>
      <c r="L550" s="8" t="str">
        <f>IFERROR(VLOOKUP(Table3[[#This Row],[Order ID]],returns[[Order ID]:[Status]],2,FALSE), "")</f>
        <v>Returned</v>
      </c>
      <c r="M550">
        <v>300.98</v>
      </c>
      <c r="N550">
        <v>64.73</v>
      </c>
      <c r="O550" t="s">
        <v>1810</v>
      </c>
      <c r="P550" t="s">
        <v>134</v>
      </c>
      <c r="Q550">
        <v>6512</v>
      </c>
      <c r="R550" t="s">
        <v>135</v>
      </c>
      <c r="S550" t="s">
        <v>1979</v>
      </c>
      <c r="T550" t="e">
        <f>VLOOKUP(Table3[[#This Row],[Region]],managers5[],2,FALSE)</f>
        <v>#N/A</v>
      </c>
      <c r="U550" t="s">
        <v>1956</v>
      </c>
      <c r="W550" t="s">
        <v>14</v>
      </c>
      <c r="X550" t="s">
        <v>71</v>
      </c>
      <c r="Y550" t="s">
        <v>50</v>
      </c>
      <c r="Z550" t="s">
        <v>72</v>
      </c>
      <c r="AA550" t="s">
        <v>1286</v>
      </c>
      <c r="AB550" t="s">
        <v>74</v>
      </c>
      <c r="AC550">
        <v>0.56000000000000005</v>
      </c>
      <c r="AD550" s="1">
        <v>40603</v>
      </c>
    </row>
    <row r="551" spans="1:30" x14ac:dyDescent="0.35">
      <c r="A551">
        <v>3793</v>
      </c>
      <c r="B551">
        <v>706</v>
      </c>
      <c r="C551">
        <v>4960</v>
      </c>
      <c r="D551" s="1">
        <v>40599</v>
      </c>
      <c r="E551" t="s">
        <v>32</v>
      </c>
      <c r="F551">
        <v>4</v>
      </c>
      <c r="G551">
        <v>40.869999999999997</v>
      </c>
      <c r="H551">
        <v>0.04</v>
      </c>
      <c r="I551" t="s">
        <v>33</v>
      </c>
      <c r="J551" s="8">
        <v>-16.38</v>
      </c>
      <c r="K551" s="8">
        <f>IF(Table3[[#This Row],[Return Status]] = "Returned", 0, Table3[[#This Row],[Profit]])</f>
        <v>0</v>
      </c>
      <c r="L551" s="8" t="str">
        <f>IFERROR(VLOOKUP(Table3[[#This Row],[Order ID]],returns[[Order ID]:[Status]],2,FALSE), "")</f>
        <v>Returned</v>
      </c>
      <c r="M551">
        <v>6.48</v>
      </c>
      <c r="N551">
        <v>8.74</v>
      </c>
      <c r="O551" t="s">
        <v>1810</v>
      </c>
      <c r="P551" t="s">
        <v>37</v>
      </c>
      <c r="Q551">
        <v>7001</v>
      </c>
      <c r="R551" t="s">
        <v>37</v>
      </c>
      <c r="S551" t="s">
        <v>1979</v>
      </c>
      <c r="T551" t="e">
        <f>VLOOKUP(Table3[[#This Row],[Region]],managers5[],2,FALSE)</f>
        <v>#N/A</v>
      </c>
      <c r="U551" t="s">
        <v>1956</v>
      </c>
      <c r="W551" t="s">
        <v>14</v>
      </c>
      <c r="X551" t="s">
        <v>71</v>
      </c>
      <c r="Y551" t="s">
        <v>16</v>
      </c>
      <c r="Z551" t="s">
        <v>30</v>
      </c>
      <c r="AA551" t="s">
        <v>1080</v>
      </c>
      <c r="AB551" t="s">
        <v>19</v>
      </c>
      <c r="AC551">
        <v>0.36</v>
      </c>
      <c r="AD551" s="1">
        <v>40601</v>
      </c>
    </row>
    <row r="552" spans="1:30" x14ac:dyDescent="0.35">
      <c r="A552">
        <v>4547</v>
      </c>
      <c r="B552">
        <v>709</v>
      </c>
      <c r="C552">
        <v>4965</v>
      </c>
      <c r="D552" s="1">
        <v>40471</v>
      </c>
      <c r="E552" t="s">
        <v>32</v>
      </c>
      <c r="F552">
        <v>46</v>
      </c>
      <c r="G552">
        <v>287.13</v>
      </c>
      <c r="H552">
        <v>0</v>
      </c>
      <c r="I552" t="s">
        <v>9</v>
      </c>
      <c r="J552" s="8">
        <v>-186.31</v>
      </c>
      <c r="K552" s="8">
        <f>IF(Table3[[#This Row],[Return Status]] = "Returned", 0, Table3[[#This Row],[Profit]])</f>
        <v>-186.31</v>
      </c>
      <c r="L552" s="8" t="str">
        <f>IFERROR(VLOOKUP(Table3[[#This Row],[Order ID]],returns[[Order ID]:[Status]],2,FALSE), "")</f>
        <v/>
      </c>
      <c r="M552">
        <v>5.78</v>
      </c>
      <c r="N552">
        <v>7.96</v>
      </c>
      <c r="O552" t="s">
        <v>1874</v>
      </c>
      <c r="P552" t="s">
        <v>204</v>
      </c>
      <c r="Q552">
        <v>5403</v>
      </c>
      <c r="R552" t="s">
        <v>204</v>
      </c>
      <c r="S552" t="s">
        <v>1979</v>
      </c>
      <c r="T552" t="e">
        <f>VLOOKUP(Table3[[#This Row],[Region]],managers5[],2,FALSE)</f>
        <v>#N/A</v>
      </c>
      <c r="U552" t="s">
        <v>1956</v>
      </c>
      <c r="W552" t="s">
        <v>14</v>
      </c>
      <c r="X552" t="s">
        <v>71</v>
      </c>
      <c r="Y552" t="s">
        <v>16</v>
      </c>
      <c r="Z552" t="s">
        <v>30</v>
      </c>
      <c r="AA552" t="s">
        <v>546</v>
      </c>
      <c r="AB552" t="s">
        <v>19</v>
      </c>
      <c r="AC552">
        <v>0.36</v>
      </c>
      <c r="AD552" s="2">
        <v>40476</v>
      </c>
    </row>
    <row r="553" spans="1:30" x14ac:dyDescent="0.35">
      <c r="A553">
        <v>4575</v>
      </c>
      <c r="B553">
        <v>708</v>
      </c>
      <c r="C553">
        <v>4965</v>
      </c>
      <c r="D553" s="1">
        <v>40471</v>
      </c>
      <c r="E553" t="s">
        <v>32</v>
      </c>
      <c r="F553">
        <v>14</v>
      </c>
      <c r="G553">
        <v>1068.79</v>
      </c>
      <c r="H553">
        <v>7.0000000000000007E-2</v>
      </c>
      <c r="I553" t="s">
        <v>9</v>
      </c>
      <c r="J553" s="8">
        <v>56.05</v>
      </c>
      <c r="K553" s="8">
        <f>IF(Table3[[#This Row],[Return Status]] = "Returned", 0, Table3[[#This Row],[Profit]])</f>
        <v>56.05</v>
      </c>
      <c r="L553" s="8" t="str">
        <f>IFERROR(VLOOKUP(Table3[[#This Row],[Order ID]],returns[[Order ID]:[Status]],2,FALSE), "")</f>
        <v/>
      </c>
      <c r="M553">
        <v>76.72</v>
      </c>
      <c r="N553">
        <v>19.95</v>
      </c>
      <c r="O553" t="s">
        <v>1874</v>
      </c>
      <c r="P553" t="s">
        <v>134</v>
      </c>
      <c r="Q553">
        <v>2184</v>
      </c>
      <c r="R553" t="s">
        <v>135</v>
      </c>
      <c r="S553" t="s">
        <v>1979</v>
      </c>
      <c r="T553" t="e">
        <f>VLOOKUP(Table3[[#This Row],[Region]],managers5[],2,FALSE)</f>
        <v>#N/A</v>
      </c>
      <c r="U553" t="s">
        <v>1956</v>
      </c>
      <c r="W553" t="s">
        <v>14</v>
      </c>
      <c r="X553" t="s">
        <v>71</v>
      </c>
      <c r="Y553" t="s">
        <v>16</v>
      </c>
      <c r="Z553" t="s">
        <v>83</v>
      </c>
      <c r="AA553" t="s">
        <v>1693</v>
      </c>
      <c r="AB553" t="s">
        <v>85</v>
      </c>
      <c r="AC553">
        <v>0.54</v>
      </c>
      <c r="AD553" s="2">
        <v>40471.042731481481</v>
      </c>
    </row>
    <row r="554" spans="1:30" x14ac:dyDescent="0.35">
      <c r="A554">
        <v>1479</v>
      </c>
      <c r="B554">
        <v>711</v>
      </c>
      <c r="C554">
        <v>5028</v>
      </c>
      <c r="D554" s="1">
        <v>41015</v>
      </c>
      <c r="E554" t="s">
        <v>77</v>
      </c>
      <c r="F554">
        <v>10</v>
      </c>
      <c r="G554">
        <v>79.680000000000007</v>
      </c>
      <c r="H554">
        <v>0.06</v>
      </c>
      <c r="I554" t="s">
        <v>9</v>
      </c>
      <c r="J554" s="8">
        <v>18.239999999999998</v>
      </c>
      <c r="K554" s="8">
        <f>IF(Table3[[#This Row],[Return Status]] = "Returned", 0, Table3[[#This Row],[Profit]])</f>
        <v>0</v>
      </c>
      <c r="L554" s="8" t="str">
        <f>IFERROR(VLOOKUP(Table3[[#This Row],[Order ID]],returns[[Order ID]:[Status]],2,FALSE), "")</f>
        <v>Returned</v>
      </c>
      <c r="M554">
        <v>7.7</v>
      </c>
      <c r="N554">
        <v>3.68</v>
      </c>
      <c r="O554" t="s">
        <v>1327</v>
      </c>
      <c r="P554" t="s">
        <v>22</v>
      </c>
      <c r="Q554">
        <v>80122</v>
      </c>
      <c r="R554" t="s">
        <v>23</v>
      </c>
      <c r="S554" t="s">
        <v>1976</v>
      </c>
      <c r="T554" t="e">
        <f>VLOOKUP(Table3[[#This Row],[Region]],managers5[],2,FALSE)</f>
        <v>#N/A</v>
      </c>
      <c r="U554" t="s">
        <v>1955</v>
      </c>
      <c r="V554" t="s">
        <v>1959</v>
      </c>
      <c r="W554" t="s">
        <v>14</v>
      </c>
      <c r="X554" t="s">
        <v>71</v>
      </c>
      <c r="Y554" t="s">
        <v>50</v>
      </c>
      <c r="Z554" t="s">
        <v>61</v>
      </c>
      <c r="AA554" t="s">
        <v>1226</v>
      </c>
      <c r="AB554" t="s">
        <v>35</v>
      </c>
      <c r="AC554">
        <v>0.52</v>
      </c>
      <c r="AD554" s="1">
        <v>41017</v>
      </c>
    </row>
    <row r="555" spans="1:30" x14ac:dyDescent="0.35">
      <c r="A555">
        <v>4352</v>
      </c>
      <c r="B555">
        <v>5281</v>
      </c>
      <c r="C555">
        <v>37603</v>
      </c>
      <c r="D555" s="1">
        <v>40506</v>
      </c>
      <c r="E555" t="s">
        <v>20</v>
      </c>
      <c r="F555">
        <v>50</v>
      </c>
      <c r="G555">
        <v>2440.2600000000002</v>
      </c>
      <c r="H555">
        <v>0</v>
      </c>
      <c r="I555" t="s">
        <v>9</v>
      </c>
      <c r="J555" s="8">
        <v>917.28</v>
      </c>
      <c r="K555" s="8">
        <f>IF(Table3[[#This Row],[Return Status]] = "Returned", 0, Table3[[#This Row],[Profit]])</f>
        <v>917.28</v>
      </c>
      <c r="L555" s="8" t="str">
        <f>IFERROR(VLOOKUP(Table3[[#This Row],[Order ID]],returns[[Order ID]:[Status]],2,FALSE), "")</f>
        <v/>
      </c>
      <c r="M555">
        <v>45.19</v>
      </c>
      <c r="N555">
        <v>1.99</v>
      </c>
      <c r="O555" t="s">
        <v>453</v>
      </c>
      <c r="P555" t="s">
        <v>64</v>
      </c>
      <c r="Q555">
        <v>41075</v>
      </c>
      <c r="R555" t="s">
        <v>65</v>
      </c>
      <c r="S555" t="s">
        <v>1978</v>
      </c>
      <c r="T555" t="e">
        <f>VLOOKUP(Table3[[#This Row],[Region]],managers5[],2,FALSE)</f>
        <v>#N/A</v>
      </c>
      <c r="U555" t="s">
        <v>1957</v>
      </c>
      <c r="V555" t="s">
        <v>1959</v>
      </c>
      <c r="W555" t="s">
        <v>14</v>
      </c>
      <c r="X555" t="s">
        <v>39</v>
      </c>
      <c r="Y555" t="s">
        <v>46</v>
      </c>
      <c r="Z555" t="s">
        <v>47</v>
      </c>
      <c r="AA555" t="s">
        <v>777</v>
      </c>
      <c r="AB555" t="s">
        <v>109</v>
      </c>
      <c r="AC555">
        <v>0.55000000000000004</v>
      </c>
      <c r="AD555" s="2">
        <v>40508</v>
      </c>
    </row>
    <row r="556" spans="1:30" x14ac:dyDescent="0.35">
      <c r="A556">
        <v>5760</v>
      </c>
      <c r="B556">
        <v>716</v>
      </c>
      <c r="C556">
        <v>5094</v>
      </c>
      <c r="D556" s="1">
        <v>40265</v>
      </c>
      <c r="E556" t="s">
        <v>8</v>
      </c>
      <c r="F556">
        <v>2</v>
      </c>
      <c r="G556">
        <v>79.58</v>
      </c>
      <c r="H556">
        <v>0.06</v>
      </c>
      <c r="I556" t="s">
        <v>9</v>
      </c>
      <c r="J556" s="8">
        <v>-38.28</v>
      </c>
      <c r="K556" s="8">
        <f>IF(Table3[[#This Row],[Return Status]] = "Returned", 0, Table3[[#This Row],[Profit]])</f>
        <v>-38.28</v>
      </c>
      <c r="L556" s="8" t="str">
        <f>IFERROR(VLOOKUP(Table3[[#This Row],[Order ID]],returns[[Order ID]:[Status]],2,FALSE), "")</f>
        <v/>
      </c>
      <c r="M556">
        <v>37.44</v>
      </c>
      <c r="N556">
        <v>4.2699999999999996</v>
      </c>
      <c r="O556" t="s">
        <v>1108</v>
      </c>
      <c r="P556" t="s">
        <v>11</v>
      </c>
      <c r="Q556">
        <v>91104</v>
      </c>
      <c r="R556" t="s">
        <v>12</v>
      </c>
      <c r="S556" t="s">
        <v>1976</v>
      </c>
      <c r="T556" t="e">
        <f>VLOOKUP(Table3[[#This Row],[Region]],managers5[],2,FALSE)</f>
        <v>#N/A</v>
      </c>
      <c r="U556" t="s">
        <v>1955</v>
      </c>
      <c r="V556" t="s">
        <v>1959</v>
      </c>
      <c r="W556" t="s">
        <v>14</v>
      </c>
      <c r="X556" t="s">
        <v>15</v>
      </c>
      <c r="Y556" t="s">
        <v>16</v>
      </c>
      <c r="Z556" t="s">
        <v>106</v>
      </c>
      <c r="AA556" t="s">
        <v>1295</v>
      </c>
      <c r="AB556" t="s">
        <v>35</v>
      </c>
      <c r="AC556">
        <v>0.46</v>
      </c>
      <c r="AD556" s="2">
        <v>40267</v>
      </c>
    </row>
    <row r="557" spans="1:30" x14ac:dyDescent="0.35">
      <c r="A557">
        <v>1464</v>
      </c>
      <c r="B557">
        <v>717</v>
      </c>
      <c r="C557">
        <v>5095</v>
      </c>
      <c r="D557" s="1">
        <v>41020</v>
      </c>
      <c r="E557" t="s">
        <v>77</v>
      </c>
      <c r="F557">
        <v>7</v>
      </c>
      <c r="G557">
        <v>786.67499999999995</v>
      </c>
      <c r="H557">
        <v>0.01</v>
      </c>
      <c r="I557" t="s">
        <v>9</v>
      </c>
      <c r="J557" s="8">
        <v>-315.029</v>
      </c>
      <c r="K557" s="8">
        <f>IF(Table3[[#This Row],[Return Status]] = "Returned", 0, Table3[[#This Row],[Profit]])</f>
        <v>-315.029</v>
      </c>
      <c r="L557" s="8" t="str">
        <f>IFERROR(VLOOKUP(Table3[[#This Row],[Order ID]],returns[[Order ID]:[Status]],2,FALSE), "")</f>
        <v/>
      </c>
      <c r="M557">
        <v>125.99</v>
      </c>
      <c r="N557">
        <v>8.8000000000000007</v>
      </c>
      <c r="O557" t="s">
        <v>358</v>
      </c>
      <c r="P557" t="s">
        <v>22</v>
      </c>
      <c r="Q557">
        <v>81301</v>
      </c>
      <c r="R557" t="s">
        <v>23</v>
      </c>
      <c r="S557" t="s">
        <v>1976</v>
      </c>
      <c r="T557" t="e">
        <f>VLOOKUP(Table3[[#This Row],[Region]],managers5[],2,FALSE)</f>
        <v>#N/A</v>
      </c>
      <c r="U557" t="s">
        <v>1955</v>
      </c>
      <c r="V557" t="s">
        <v>1959</v>
      </c>
      <c r="W557" t="s">
        <v>14</v>
      </c>
      <c r="X557" t="s">
        <v>71</v>
      </c>
      <c r="Y557" t="s">
        <v>46</v>
      </c>
      <c r="Z557" t="s">
        <v>86</v>
      </c>
      <c r="AA557" t="s">
        <v>102</v>
      </c>
      <c r="AB557" t="s">
        <v>19</v>
      </c>
      <c r="AC557">
        <v>0.59</v>
      </c>
      <c r="AD557" s="1">
        <v>41021</v>
      </c>
    </row>
    <row r="558" spans="1:30" x14ac:dyDescent="0.35">
      <c r="A558">
        <v>7428</v>
      </c>
      <c r="B558">
        <v>720</v>
      </c>
      <c r="C558">
        <v>5155</v>
      </c>
      <c r="D558" s="1">
        <v>39975</v>
      </c>
      <c r="E558" t="s">
        <v>77</v>
      </c>
      <c r="F558">
        <v>14</v>
      </c>
      <c r="G558">
        <v>569.21</v>
      </c>
      <c r="H558">
        <v>0.01</v>
      </c>
      <c r="I558" t="s">
        <v>9</v>
      </c>
      <c r="J558" s="8">
        <v>-38.51</v>
      </c>
      <c r="K558" s="8">
        <f>IF(Table3[[#This Row],[Return Status]] = "Returned", 0, Table3[[#This Row],[Profit]])</f>
        <v>-38.51</v>
      </c>
      <c r="L558" s="8" t="str">
        <f>IFERROR(VLOOKUP(Table3[[#This Row],[Order ID]],returns[[Order ID]:[Status]],2,FALSE), "")</f>
        <v/>
      </c>
      <c r="M558">
        <v>39.979999999999997</v>
      </c>
      <c r="N558">
        <v>4</v>
      </c>
      <c r="O558" t="s">
        <v>411</v>
      </c>
      <c r="P558" t="s">
        <v>131</v>
      </c>
      <c r="Q558">
        <v>21040</v>
      </c>
      <c r="R558" t="s">
        <v>132</v>
      </c>
      <c r="S558" t="s">
        <v>1979</v>
      </c>
      <c r="T558" t="e">
        <f>VLOOKUP(Table3[[#This Row],[Region]],managers5[],2,FALSE)</f>
        <v>#N/A</v>
      </c>
      <c r="U558" t="s">
        <v>1956</v>
      </c>
      <c r="W558" t="s">
        <v>14</v>
      </c>
      <c r="X558" t="s">
        <v>71</v>
      </c>
      <c r="Y558" t="s">
        <v>46</v>
      </c>
      <c r="Z558" t="s">
        <v>47</v>
      </c>
      <c r="AA558" t="s">
        <v>1412</v>
      </c>
      <c r="AB558" t="s">
        <v>19</v>
      </c>
      <c r="AC558">
        <v>0.7</v>
      </c>
      <c r="AD558" s="2">
        <v>39976</v>
      </c>
    </row>
    <row r="559" spans="1:30" x14ac:dyDescent="0.35">
      <c r="A559">
        <v>3772</v>
      </c>
      <c r="B559">
        <v>721</v>
      </c>
      <c r="C559">
        <v>5188</v>
      </c>
      <c r="D559" s="1">
        <v>40603</v>
      </c>
      <c r="E559" t="s">
        <v>8</v>
      </c>
      <c r="F559">
        <v>24</v>
      </c>
      <c r="G559">
        <v>192.8</v>
      </c>
      <c r="H559">
        <v>0.05</v>
      </c>
      <c r="I559" t="s">
        <v>9</v>
      </c>
      <c r="J559" s="8">
        <v>31</v>
      </c>
      <c r="K559" s="8">
        <f>IF(Table3[[#This Row],[Return Status]] = "Returned", 0, Table3[[#This Row],[Profit]])</f>
        <v>31</v>
      </c>
      <c r="L559" s="8" t="str">
        <f>IFERROR(VLOOKUP(Table3[[#This Row],[Order ID]],returns[[Order ID]:[Status]],2,FALSE), "")</f>
        <v/>
      </c>
      <c r="M559">
        <v>8.01</v>
      </c>
      <c r="N559">
        <v>2.87</v>
      </c>
      <c r="O559" t="s">
        <v>10</v>
      </c>
      <c r="P559" t="s">
        <v>11</v>
      </c>
      <c r="Q559">
        <v>90069</v>
      </c>
      <c r="R559" t="s">
        <v>12</v>
      </c>
      <c r="S559" t="s">
        <v>1976</v>
      </c>
      <c r="T559" t="e">
        <f>VLOOKUP(Table3[[#This Row],[Region]],managers5[],2,FALSE)</f>
        <v>#N/A</v>
      </c>
      <c r="U559" t="s">
        <v>1955</v>
      </c>
      <c r="V559" t="s">
        <v>1959</v>
      </c>
      <c r="W559" t="s">
        <v>14</v>
      </c>
      <c r="X559" t="s">
        <v>15</v>
      </c>
      <c r="Y559" t="s">
        <v>16</v>
      </c>
      <c r="Z559" t="s">
        <v>30</v>
      </c>
      <c r="AA559" t="s">
        <v>1005</v>
      </c>
      <c r="AB559" t="s">
        <v>35</v>
      </c>
      <c r="AC559">
        <v>0.4</v>
      </c>
      <c r="AD559" s="1">
        <v>40606</v>
      </c>
    </row>
    <row r="560" spans="1:30" x14ac:dyDescent="0.35">
      <c r="A560">
        <v>4310</v>
      </c>
      <c r="B560">
        <v>722</v>
      </c>
      <c r="C560">
        <v>5189</v>
      </c>
      <c r="D560" s="1">
        <v>40507</v>
      </c>
      <c r="E560" t="s">
        <v>32</v>
      </c>
      <c r="F560">
        <v>12</v>
      </c>
      <c r="G560">
        <v>900.06</v>
      </c>
      <c r="H560">
        <v>0.05</v>
      </c>
      <c r="I560" t="s">
        <v>9</v>
      </c>
      <c r="J560" s="8">
        <v>-221.12</v>
      </c>
      <c r="K560" s="8">
        <f>IF(Table3[[#This Row],[Return Status]] = "Returned", 0, Table3[[#This Row],[Profit]])</f>
        <v>0</v>
      </c>
      <c r="L560" s="8" t="str">
        <f>IFERROR(VLOOKUP(Table3[[#This Row],[Order ID]],returns[[Order ID]:[Status]],2,FALSE), "")</f>
        <v>Returned</v>
      </c>
      <c r="M560">
        <v>73.98</v>
      </c>
      <c r="N560">
        <v>14.52</v>
      </c>
      <c r="O560" t="s">
        <v>117</v>
      </c>
      <c r="P560" t="s">
        <v>11</v>
      </c>
      <c r="Q560">
        <v>91941</v>
      </c>
      <c r="R560" t="s">
        <v>12</v>
      </c>
      <c r="S560" t="s">
        <v>1976</v>
      </c>
      <c r="T560" t="e">
        <f>VLOOKUP(Table3[[#This Row],[Region]],managers5[],2,FALSE)</f>
        <v>#N/A</v>
      </c>
      <c r="U560" t="s">
        <v>1955</v>
      </c>
      <c r="V560" t="s">
        <v>1959</v>
      </c>
      <c r="W560" t="s">
        <v>14</v>
      </c>
      <c r="X560" t="s">
        <v>71</v>
      </c>
      <c r="Y560" t="s">
        <v>46</v>
      </c>
      <c r="Z560" t="s">
        <v>47</v>
      </c>
      <c r="AA560" t="s">
        <v>439</v>
      </c>
      <c r="AB560" t="s">
        <v>19</v>
      </c>
      <c r="AC560">
        <v>0.65</v>
      </c>
      <c r="AD560" s="2">
        <v>40514</v>
      </c>
    </row>
    <row r="561" spans="1:30" x14ac:dyDescent="0.35">
      <c r="A561">
        <v>4336</v>
      </c>
      <c r="B561">
        <v>723</v>
      </c>
      <c r="C561">
        <v>5189</v>
      </c>
      <c r="D561" s="1">
        <v>40507</v>
      </c>
      <c r="E561" t="s">
        <v>32</v>
      </c>
      <c r="F561">
        <v>14</v>
      </c>
      <c r="G561">
        <v>2066.63</v>
      </c>
      <c r="H561">
        <v>0.03</v>
      </c>
      <c r="I561" t="s">
        <v>9</v>
      </c>
      <c r="J561" s="8">
        <v>65.58</v>
      </c>
      <c r="K561" s="8">
        <f>IF(Table3[[#This Row],[Return Status]] = "Returned", 0, Table3[[#This Row],[Profit]])</f>
        <v>0</v>
      </c>
      <c r="L561" s="8" t="str">
        <f>IFERROR(VLOOKUP(Table3[[#This Row],[Order ID]],returns[[Order ID]:[Status]],2,FALSE), "")</f>
        <v>Returned</v>
      </c>
      <c r="M561">
        <v>140.85</v>
      </c>
      <c r="N561">
        <v>19.989999999999998</v>
      </c>
      <c r="O561" t="s">
        <v>117</v>
      </c>
      <c r="P561" t="s">
        <v>37</v>
      </c>
      <c r="Q561">
        <v>8701</v>
      </c>
      <c r="R561" t="s">
        <v>37</v>
      </c>
      <c r="S561" t="s">
        <v>1979</v>
      </c>
      <c r="T561" t="e">
        <f>VLOOKUP(Table3[[#This Row],[Region]],managers5[],2,FALSE)</f>
        <v>#N/A</v>
      </c>
      <c r="U561" t="s">
        <v>1956</v>
      </c>
      <c r="W561" t="s">
        <v>14</v>
      </c>
      <c r="X561" t="s">
        <v>71</v>
      </c>
      <c r="Y561" t="s">
        <v>16</v>
      </c>
      <c r="Z561" t="s">
        <v>75</v>
      </c>
      <c r="AA561" t="s">
        <v>850</v>
      </c>
      <c r="AB561" t="s">
        <v>19</v>
      </c>
      <c r="AC561">
        <v>0.73</v>
      </c>
      <c r="AD561" s="2">
        <v>40509</v>
      </c>
    </row>
    <row r="562" spans="1:30" x14ac:dyDescent="0.35">
      <c r="A562">
        <v>4337</v>
      </c>
      <c r="B562">
        <v>724</v>
      </c>
      <c r="C562">
        <v>5189</v>
      </c>
      <c r="D562" s="1">
        <v>40507</v>
      </c>
      <c r="E562" t="s">
        <v>32</v>
      </c>
      <c r="F562">
        <v>8</v>
      </c>
      <c r="G562">
        <v>24.72</v>
      </c>
      <c r="H562">
        <v>0.06</v>
      </c>
      <c r="I562" t="s">
        <v>9</v>
      </c>
      <c r="J562" s="8">
        <v>-21.47</v>
      </c>
      <c r="K562" s="8">
        <f>IF(Table3[[#This Row],[Return Status]] = "Returned", 0, Table3[[#This Row],[Profit]])</f>
        <v>0</v>
      </c>
      <c r="L562" s="8" t="str">
        <f>IFERROR(VLOOKUP(Table3[[#This Row],[Order ID]],returns[[Order ID]:[Status]],2,FALSE), "")</f>
        <v>Returned</v>
      </c>
      <c r="M562">
        <v>2.74</v>
      </c>
      <c r="N562">
        <v>3.5</v>
      </c>
      <c r="O562" t="s">
        <v>117</v>
      </c>
      <c r="P562" t="s">
        <v>131</v>
      </c>
      <c r="Q562">
        <v>4240</v>
      </c>
      <c r="R562" t="s">
        <v>132</v>
      </c>
      <c r="S562" t="s">
        <v>1979</v>
      </c>
      <c r="T562" t="e">
        <f>VLOOKUP(Table3[[#This Row],[Region]],managers5[],2,FALSE)</f>
        <v>#N/A</v>
      </c>
      <c r="U562" t="s">
        <v>1956</v>
      </c>
      <c r="W562" t="s">
        <v>14</v>
      </c>
      <c r="X562" t="s">
        <v>71</v>
      </c>
      <c r="Y562" t="s">
        <v>16</v>
      </c>
      <c r="Z562" t="s">
        <v>106</v>
      </c>
      <c r="AA562" t="s">
        <v>1473</v>
      </c>
      <c r="AB562" t="s">
        <v>109</v>
      </c>
      <c r="AC562">
        <v>0.57999999999999996</v>
      </c>
      <c r="AD562" s="2">
        <v>40509</v>
      </c>
    </row>
    <row r="563" spans="1:30" x14ac:dyDescent="0.35">
      <c r="A563">
        <v>3470</v>
      </c>
      <c r="B563">
        <v>6033</v>
      </c>
      <c r="C563">
        <v>42727</v>
      </c>
      <c r="D563" s="1">
        <v>40662</v>
      </c>
      <c r="E563" t="s">
        <v>8</v>
      </c>
      <c r="F563">
        <v>11</v>
      </c>
      <c r="G563">
        <v>5510.23</v>
      </c>
      <c r="H563">
        <v>0.01</v>
      </c>
      <c r="I563" t="s">
        <v>49</v>
      </c>
      <c r="J563" s="8">
        <v>915.8</v>
      </c>
      <c r="K563" s="8">
        <f>IF(Table3[[#This Row],[Return Status]] = "Returned", 0, Table3[[#This Row],[Profit]])</f>
        <v>915.8</v>
      </c>
      <c r="L563" s="8" t="str">
        <f>IFERROR(VLOOKUP(Table3[[#This Row],[Order ID]],returns[[Order ID]:[Status]],2,FALSE), "")</f>
        <v/>
      </c>
      <c r="M563">
        <v>500.98</v>
      </c>
      <c r="N563">
        <v>26</v>
      </c>
      <c r="O563" t="s">
        <v>631</v>
      </c>
      <c r="P563" t="s">
        <v>43</v>
      </c>
      <c r="Q563">
        <v>29624</v>
      </c>
      <c r="R563" t="s">
        <v>44</v>
      </c>
      <c r="S563" t="s">
        <v>1978</v>
      </c>
      <c r="T563" t="e">
        <f>VLOOKUP(Table3[[#This Row],[Region]],managers5[],2,FALSE)</f>
        <v>#N/A</v>
      </c>
      <c r="U563" t="s">
        <v>1957</v>
      </c>
      <c r="V563" t="s">
        <v>1959</v>
      </c>
      <c r="W563" t="s">
        <v>14</v>
      </c>
      <c r="X563" t="s">
        <v>39</v>
      </c>
      <c r="Y563" t="s">
        <v>50</v>
      </c>
      <c r="Z563" t="s">
        <v>72</v>
      </c>
      <c r="AA563" t="s">
        <v>301</v>
      </c>
      <c r="AB563" t="s">
        <v>74</v>
      </c>
      <c r="AC563">
        <v>0.6</v>
      </c>
      <c r="AD563" s="1">
        <v>40663</v>
      </c>
    </row>
    <row r="564" spans="1:30" x14ac:dyDescent="0.35">
      <c r="A564">
        <v>8156</v>
      </c>
      <c r="B564">
        <v>3563</v>
      </c>
      <c r="C564">
        <v>25440</v>
      </c>
      <c r="D564" s="1">
        <v>39850</v>
      </c>
      <c r="E564" t="s">
        <v>77</v>
      </c>
      <c r="F564">
        <v>30</v>
      </c>
      <c r="G564">
        <v>6589.3040000000001</v>
      </c>
      <c r="H564">
        <v>0.02</v>
      </c>
      <c r="I564" t="s">
        <v>49</v>
      </c>
      <c r="J564" s="8">
        <v>912.48</v>
      </c>
      <c r="K564" s="8">
        <f>IF(Table3[[#This Row],[Return Status]] = "Returned", 0, Table3[[#This Row],[Profit]])</f>
        <v>912.48</v>
      </c>
      <c r="L564" s="8" t="str">
        <f>IFERROR(VLOOKUP(Table3[[#This Row],[Order ID]],returns[[Order ID]:[Status]],2,FALSE), "")</f>
        <v/>
      </c>
      <c r="M564">
        <v>259.70999999999998</v>
      </c>
      <c r="N564">
        <v>66.67</v>
      </c>
      <c r="O564" t="s">
        <v>602</v>
      </c>
      <c r="P564" t="s">
        <v>43</v>
      </c>
      <c r="Q564">
        <v>29611</v>
      </c>
      <c r="R564" t="s">
        <v>44</v>
      </c>
      <c r="S564" t="s">
        <v>1978</v>
      </c>
      <c r="T564" t="e">
        <f>VLOOKUP(Table3[[#This Row],[Region]],managers5[],2,FALSE)</f>
        <v>#N/A</v>
      </c>
      <c r="U564" t="s">
        <v>1957</v>
      </c>
      <c r="V564" t="s">
        <v>1959</v>
      </c>
      <c r="W564" t="s">
        <v>14</v>
      </c>
      <c r="X564" t="s">
        <v>24</v>
      </c>
      <c r="Y564" t="s">
        <v>50</v>
      </c>
      <c r="Z564" t="s">
        <v>51</v>
      </c>
      <c r="AA564" t="s">
        <v>251</v>
      </c>
      <c r="AB564" t="s">
        <v>53</v>
      </c>
      <c r="AC564">
        <v>0.65</v>
      </c>
      <c r="AD564" s="2">
        <v>39850</v>
      </c>
    </row>
    <row r="565" spans="1:30" x14ac:dyDescent="0.35">
      <c r="A565">
        <v>809</v>
      </c>
      <c r="B565">
        <v>4961</v>
      </c>
      <c r="C565">
        <v>35299</v>
      </c>
      <c r="D565" s="1">
        <v>41131</v>
      </c>
      <c r="E565" t="s">
        <v>8</v>
      </c>
      <c r="F565">
        <v>41</v>
      </c>
      <c r="G565">
        <v>4359</v>
      </c>
      <c r="H565">
        <v>0.02</v>
      </c>
      <c r="I565" t="s">
        <v>9</v>
      </c>
      <c r="J565" s="8">
        <v>907.67</v>
      </c>
      <c r="K565" s="8">
        <f>IF(Table3[[#This Row],[Return Status]] = "Returned", 0, Table3[[#This Row],[Profit]])</f>
        <v>907.67</v>
      </c>
      <c r="L565" s="8" t="str">
        <f>IFERROR(VLOOKUP(Table3[[#This Row],[Order ID]],returns[[Order ID]:[Status]],2,FALSE), "")</f>
        <v/>
      </c>
      <c r="M565">
        <v>99.99</v>
      </c>
      <c r="N565">
        <v>19.989999999999998</v>
      </c>
      <c r="O565" t="s">
        <v>959</v>
      </c>
      <c r="P565" t="s">
        <v>64</v>
      </c>
      <c r="Q565">
        <v>30135</v>
      </c>
      <c r="R565" t="s">
        <v>65</v>
      </c>
      <c r="S565" t="s">
        <v>1978</v>
      </c>
      <c r="T565" t="e">
        <f>VLOOKUP(Table3[[#This Row],[Region]],managers5[],2,FALSE)</f>
        <v>#N/A</v>
      </c>
      <c r="U565" t="s">
        <v>1957</v>
      </c>
      <c r="V565" t="s">
        <v>1959</v>
      </c>
      <c r="W565" t="s">
        <v>14</v>
      </c>
      <c r="X565" t="s">
        <v>71</v>
      </c>
      <c r="Y565" t="s">
        <v>46</v>
      </c>
      <c r="Z565" t="s">
        <v>47</v>
      </c>
      <c r="AA565" t="s">
        <v>298</v>
      </c>
      <c r="AB565" t="s">
        <v>19</v>
      </c>
      <c r="AC565">
        <v>0.52</v>
      </c>
      <c r="AD565" s="1">
        <v>41133</v>
      </c>
    </row>
    <row r="566" spans="1:30" x14ac:dyDescent="0.35">
      <c r="A566">
        <v>7506</v>
      </c>
      <c r="B566">
        <v>728</v>
      </c>
      <c r="C566">
        <v>5222</v>
      </c>
      <c r="D566" s="1">
        <v>39959</v>
      </c>
      <c r="E566" t="s">
        <v>8</v>
      </c>
      <c r="F566">
        <v>40</v>
      </c>
      <c r="G566">
        <v>14451.75</v>
      </c>
      <c r="H566">
        <v>0.01</v>
      </c>
      <c r="I566" t="s">
        <v>49</v>
      </c>
      <c r="J566" s="8">
        <v>4503.63</v>
      </c>
      <c r="K566" s="8">
        <f>IF(Table3[[#This Row],[Return Status]] = "Returned", 0, Table3[[#This Row],[Profit]])</f>
        <v>4503.63</v>
      </c>
      <c r="L566" s="8" t="str">
        <f>IFERROR(VLOOKUP(Table3[[#This Row],[Order ID]],returns[[Order ID]:[Status]],2,FALSE), "")</f>
        <v/>
      </c>
      <c r="M566">
        <v>349.45</v>
      </c>
      <c r="N566">
        <v>60</v>
      </c>
      <c r="O566" t="s">
        <v>787</v>
      </c>
      <c r="P566" t="s">
        <v>189</v>
      </c>
      <c r="Q566">
        <v>98632</v>
      </c>
      <c r="R566" t="s">
        <v>190</v>
      </c>
      <c r="S566" t="s">
        <v>1976</v>
      </c>
      <c r="T566" t="e">
        <f>VLOOKUP(Table3[[#This Row],[Region]],managers5[],2,FALSE)</f>
        <v>#N/A</v>
      </c>
      <c r="U566" t="s">
        <v>1955</v>
      </c>
      <c r="V566" t="s">
        <v>1959</v>
      </c>
      <c r="W566" t="s">
        <v>14</v>
      </c>
      <c r="X566" t="s">
        <v>39</v>
      </c>
      <c r="Y566" t="s">
        <v>50</v>
      </c>
      <c r="Z566" t="s">
        <v>51</v>
      </c>
      <c r="AA566" t="s">
        <v>1391</v>
      </c>
      <c r="AB566" t="s">
        <v>74</v>
      </c>
      <c r="AD566" s="2">
        <v>39960</v>
      </c>
    </row>
    <row r="567" spans="1:30" x14ac:dyDescent="0.35">
      <c r="A567">
        <v>525</v>
      </c>
      <c r="B567">
        <v>3309</v>
      </c>
      <c r="C567">
        <v>23648</v>
      </c>
      <c r="D567" s="1">
        <v>41176</v>
      </c>
      <c r="E567" t="s">
        <v>41</v>
      </c>
      <c r="F567">
        <v>44</v>
      </c>
      <c r="G567">
        <v>6768.16</v>
      </c>
      <c r="H567">
        <v>0.03</v>
      </c>
      <c r="I567" t="s">
        <v>9</v>
      </c>
      <c r="J567" s="8">
        <v>907.49</v>
      </c>
      <c r="K567" s="8">
        <f>IF(Table3[[#This Row],[Return Status]] = "Returned", 0, Table3[[#This Row],[Profit]])</f>
        <v>907.49</v>
      </c>
      <c r="L567" s="8" t="str">
        <f>IFERROR(VLOOKUP(Table3[[#This Row],[Order ID]],returns[[Order ID]:[Status]],2,FALSE), "")</f>
        <v/>
      </c>
      <c r="M567">
        <v>152.47999999999999</v>
      </c>
      <c r="N567">
        <v>6.5</v>
      </c>
      <c r="O567" t="s">
        <v>455</v>
      </c>
      <c r="P567" t="s">
        <v>43</v>
      </c>
      <c r="Q567">
        <v>28601</v>
      </c>
      <c r="R567" t="s">
        <v>44</v>
      </c>
      <c r="S567" t="s">
        <v>1978</v>
      </c>
      <c r="T567" t="e">
        <f>VLOOKUP(Table3[[#This Row],[Region]],managers5[],2,FALSE)</f>
        <v>#N/A</v>
      </c>
      <c r="U567" t="s">
        <v>1957</v>
      </c>
      <c r="V567" t="s">
        <v>1959</v>
      </c>
      <c r="W567" t="s">
        <v>14</v>
      </c>
      <c r="X567" t="s">
        <v>71</v>
      </c>
      <c r="Y567" t="s">
        <v>46</v>
      </c>
      <c r="Z567" t="s">
        <v>47</v>
      </c>
      <c r="AA567" t="s">
        <v>356</v>
      </c>
      <c r="AB567" t="s">
        <v>19</v>
      </c>
      <c r="AC567">
        <v>0.74</v>
      </c>
      <c r="AD567" s="1">
        <v>41177</v>
      </c>
    </row>
    <row r="568" spans="1:30" x14ac:dyDescent="0.35">
      <c r="A568">
        <v>8271</v>
      </c>
      <c r="B568">
        <v>3040</v>
      </c>
      <c r="C568">
        <v>21830</v>
      </c>
      <c r="D568" s="1">
        <v>39824</v>
      </c>
      <c r="E568" t="s">
        <v>32</v>
      </c>
      <c r="F568">
        <v>19</v>
      </c>
      <c r="G568">
        <v>6991.65</v>
      </c>
      <c r="H568">
        <v>0.08</v>
      </c>
      <c r="I568" t="s">
        <v>49</v>
      </c>
      <c r="J568" s="8">
        <v>906.8</v>
      </c>
      <c r="K568" s="8">
        <f>IF(Table3[[#This Row],[Return Status]] = "Returned", 0, Table3[[#This Row],[Profit]])</f>
        <v>906.8</v>
      </c>
      <c r="L568" s="8" t="str">
        <f>IFERROR(VLOOKUP(Table3[[#This Row],[Order ID]],returns[[Order ID]:[Status]],2,FALSE), "")</f>
        <v/>
      </c>
      <c r="M568">
        <v>399.98</v>
      </c>
      <c r="N568">
        <v>12.06</v>
      </c>
      <c r="O568" t="s">
        <v>1569</v>
      </c>
      <c r="P568" t="s">
        <v>43</v>
      </c>
      <c r="Q568">
        <v>37087</v>
      </c>
      <c r="R568" t="s">
        <v>44</v>
      </c>
      <c r="S568" t="s">
        <v>1978</v>
      </c>
      <c r="T568" t="e">
        <f>VLOOKUP(Table3[[#This Row],[Region]],managers5[],2,FALSE)</f>
        <v>#N/A</v>
      </c>
      <c r="U568" t="s">
        <v>1957</v>
      </c>
      <c r="V568" t="s">
        <v>1959</v>
      </c>
      <c r="W568" t="s">
        <v>14</v>
      </c>
      <c r="X568" t="s">
        <v>39</v>
      </c>
      <c r="Y568" t="s">
        <v>46</v>
      </c>
      <c r="Z568" t="s">
        <v>124</v>
      </c>
      <c r="AA568" t="s">
        <v>683</v>
      </c>
      <c r="AB568" t="s">
        <v>53</v>
      </c>
      <c r="AC568">
        <v>0.56000000000000005</v>
      </c>
      <c r="AD568" s="2">
        <v>39831</v>
      </c>
    </row>
    <row r="569" spans="1:30" x14ac:dyDescent="0.35">
      <c r="A569">
        <v>1161</v>
      </c>
      <c r="B569">
        <v>5096</v>
      </c>
      <c r="C569">
        <v>36354</v>
      </c>
      <c r="D569" s="1">
        <v>41065</v>
      </c>
      <c r="E569" t="s">
        <v>20</v>
      </c>
      <c r="F569">
        <v>13</v>
      </c>
      <c r="G569">
        <v>4567.3599999999997</v>
      </c>
      <c r="H569">
        <v>7.0000000000000007E-2</v>
      </c>
      <c r="I569" t="s">
        <v>9</v>
      </c>
      <c r="J569" s="8">
        <v>889.31</v>
      </c>
      <c r="K569" s="8">
        <f>IF(Table3[[#This Row],[Return Status]] = "Returned", 0, Table3[[#This Row],[Profit]])</f>
        <v>889.31</v>
      </c>
      <c r="L569" s="8" t="str">
        <f>IFERROR(VLOOKUP(Table3[[#This Row],[Order ID]],returns[[Order ID]:[Status]],2,FALSE), "")</f>
        <v/>
      </c>
      <c r="M569">
        <v>363.25</v>
      </c>
      <c r="N569">
        <v>19.989999999999998</v>
      </c>
      <c r="O569" t="s">
        <v>514</v>
      </c>
      <c r="P569" t="s">
        <v>55</v>
      </c>
      <c r="Q569">
        <v>33065</v>
      </c>
      <c r="R569" t="s">
        <v>56</v>
      </c>
      <c r="S569" t="s">
        <v>1978</v>
      </c>
      <c r="T569" t="e">
        <f>VLOOKUP(Table3[[#This Row],[Region]],managers5[],2,FALSE)</f>
        <v>#N/A</v>
      </c>
      <c r="U569" t="s">
        <v>1957</v>
      </c>
      <c r="V569" t="s">
        <v>1959</v>
      </c>
      <c r="W569" t="s">
        <v>14</v>
      </c>
      <c r="X569" t="s">
        <v>24</v>
      </c>
      <c r="Y569" t="s">
        <v>16</v>
      </c>
      <c r="Z569" t="s">
        <v>83</v>
      </c>
      <c r="AA569" t="s">
        <v>200</v>
      </c>
      <c r="AB569" t="s">
        <v>19</v>
      </c>
      <c r="AC569">
        <v>0.56999999999999995</v>
      </c>
      <c r="AD569" s="1">
        <v>41067</v>
      </c>
    </row>
    <row r="570" spans="1:30" x14ac:dyDescent="0.35">
      <c r="A570">
        <v>3057</v>
      </c>
      <c r="B570">
        <v>734</v>
      </c>
      <c r="C570">
        <v>5284</v>
      </c>
      <c r="D570" s="1">
        <v>40732</v>
      </c>
      <c r="E570" t="s">
        <v>8</v>
      </c>
      <c r="F570">
        <v>7</v>
      </c>
      <c r="G570">
        <v>59.38</v>
      </c>
      <c r="H570">
        <v>0.1</v>
      </c>
      <c r="I570" t="s">
        <v>9</v>
      </c>
      <c r="J570" s="8">
        <v>-3.0474999999999999</v>
      </c>
      <c r="K570" s="8">
        <f>IF(Table3[[#This Row],[Return Status]] = "Returned", 0, Table3[[#This Row],[Profit]])</f>
        <v>-3.0474999999999999</v>
      </c>
      <c r="L570" s="8" t="str">
        <f>IFERROR(VLOOKUP(Table3[[#This Row],[Order ID]],returns[[Order ID]:[Status]],2,FALSE), "")</f>
        <v/>
      </c>
      <c r="M570">
        <v>8.69</v>
      </c>
      <c r="N570">
        <v>2.99</v>
      </c>
      <c r="O570" t="s">
        <v>1694</v>
      </c>
      <c r="P570" t="s">
        <v>27</v>
      </c>
      <c r="Q570">
        <v>60110</v>
      </c>
      <c r="R570" t="s">
        <v>28</v>
      </c>
      <c r="S570" t="s">
        <v>1977</v>
      </c>
      <c r="T570" t="e">
        <f>VLOOKUP(Table3[[#This Row],[Region]],managers5[],2,FALSE)</f>
        <v>#N/A</v>
      </c>
      <c r="U570" t="s">
        <v>1958</v>
      </c>
      <c r="V570" t="s">
        <v>1959</v>
      </c>
      <c r="W570" t="s">
        <v>14</v>
      </c>
      <c r="X570" t="s">
        <v>24</v>
      </c>
      <c r="Y570" t="s">
        <v>16</v>
      </c>
      <c r="Z570" t="s">
        <v>17</v>
      </c>
      <c r="AA570" t="s">
        <v>391</v>
      </c>
      <c r="AB570" t="s">
        <v>19</v>
      </c>
      <c r="AC570">
        <v>0.39</v>
      </c>
      <c r="AD570" s="1">
        <v>40734</v>
      </c>
    </row>
    <row r="571" spans="1:30" x14ac:dyDescent="0.35">
      <c r="A571">
        <v>8184</v>
      </c>
      <c r="B571">
        <v>735</v>
      </c>
      <c r="C571">
        <v>5316</v>
      </c>
      <c r="D571" s="1">
        <v>39843</v>
      </c>
      <c r="E571" t="s">
        <v>41</v>
      </c>
      <c r="F571">
        <v>42</v>
      </c>
      <c r="G571">
        <v>1285.3699999999999</v>
      </c>
      <c r="H571">
        <v>0.1</v>
      </c>
      <c r="I571" t="s">
        <v>9</v>
      </c>
      <c r="J571" s="8">
        <v>514.07000000000005</v>
      </c>
      <c r="K571" s="8">
        <f>IF(Table3[[#This Row],[Return Status]] = "Returned", 0, Table3[[#This Row],[Profit]])</f>
        <v>514.07000000000005</v>
      </c>
      <c r="L571" s="8" t="str">
        <f>IFERROR(VLOOKUP(Table3[[#This Row],[Order ID]],returns[[Order ID]:[Status]],2,FALSE), "")</f>
        <v/>
      </c>
      <c r="M571">
        <v>31.78</v>
      </c>
      <c r="N571">
        <v>1.99</v>
      </c>
      <c r="O571" t="s">
        <v>1735</v>
      </c>
      <c r="P571" t="s">
        <v>27</v>
      </c>
      <c r="Q571">
        <v>60110</v>
      </c>
      <c r="R571" t="s">
        <v>28</v>
      </c>
      <c r="S571" t="s">
        <v>1977</v>
      </c>
      <c r="T571" t="e">
        <f>VLOOKUP(Table3[[#This Row],[Region]],managers5[],2,FALSE)</f>
        <v>#N/A</v>
      </c>
      <c r="U571" t="s">
        <v>1958</v>
      </c>
      <c r="V571" t="s">
        <v>1959</v>
      </c>
      <c r="W571" t="s">
        <v>14</v>
      </c>
      <c r="X571" t="s">
        <v>71</v>
      </c>
      <c r="Y571" t="s">
        <v>46</v>
      </c>
      <c r="Z571" t="s">
        <v>47</v>
      </c>
      <c r="AA571" t="s">
        <v>852</v>
      </c>
      <c r="AB571" t="s">
        <v>109</v>
      </c>
      <c r="AC571">
        <v>0.42</v>
      </c>
      <c r="AD571" s="2">
        <v>39845</v>
      </c>
    </row>
    <row r="572" spans="1:30" x14ac:dyDescent="0.35">
      <c r="A572">
        <v>6860</v>
      </c>
      <c r="B572">
        <v>736</v>
      </c>
      <c r="C572">
        <v>5317</v>
      </c>
      <c r="D572" s="1">
        <v>40064</v>
      </c>
      <c r="E572" t="s">
        <v>32</v>
      </c>
      <c r="F572">
        <v>38</v>
      </c>
      <c r="G572">
        <v>212.57</v>
      </c>
      <c r="H572">
        <v>0.09</v>
      </c>
      <c r="I572" t="s">
        <v>33</v>
      </c>
      <c r="J572" s="8">
        <v>9.4860000000000007</v>
      </c>
      <c r="K572" s="8">
        <f>IF(Table3[[#This Row],[Return Status]] = "Returned", 0, Table3[[#This Row],[Profit]])</f>
        <v>9.4860000000000007</v>
      </c>
      <c r="L572" s="8" t="str">
        <f>IFERROR(VLOOKUP(Table3[[#This Row],[Order ID]],returns[[Order ID]:[Status]],2,FALSE), "")</f>
        <v/>
      </c>
      <c r="M572">
        <v>5.34</v>
      </c>
      <c r="N572">
        <v>2.99</v>
      </c>
      <c r="O572" t="s">
        <v>441</v>
      </c>
      <c r="P572" t="s">
        <v>22</v>
      </c>
      <c r="Q572">
        <v>80229</v>
      </c>
      <c r="R572" t="s">
        <v>23</v>
      </c>
      <c r="S572" t="s">
        <v>1976</v>
      </c>
      <c r="T572" t="e">
        <f>VLOOKUP(Table3[[#This Row],[Region]],managers5[],2,FALSE)</f>
        <v>#N/A</v>
      </c>
      <c r="U572" t="s">
        <v>1955</v>
      </c>
      <c r="V572" t="s">
        <v>1959</v>
      </c>
      <c r="W572" t="s">
        <v>14</v>
      </c>
      <c r="X572" t="s">
        <v>15</v>
      </c>
      <c r="Y572" t="s">
        <v>16</v>
      </c>
      <c r="Z572" t="s">
        <v>17</v>
      </c>
      <c r="AA572" t="s">
        <v>1219</v>
      </c>
      <c r="AB572" t="s">
        <v>19</v>
      </c>
      <c r="AC572">
        <v>0.38</v>
      </c>
      <c r="AD572" s="2">
        <v>40071</v>
      </c>
    </row>
    <row r="573" spans="1:30" x14ac:dyDescent="0.35">
      <c r="A573">
        <v>6861</v>
      </c>
      <c r="B573">
        <v>737</v>
      </c>
      <c r="C573">
        <v>5317</v>
      </c>
      <c r="D573" s="1">
        <v>40064</v>
      </c>
      <c r="E573" t="s">
        <v>32</v>
      </c>
      <c r="F573">
        <v>10</v>
      </c>
      <c r="G573">
        <v>1469.48</v>
      </c>
      <c r="H573">
        <v>7.0000000000000007E-2</v>
      </c>
      <c r="I573" t="s">
        <v>49</v>
      </c>
      <c r="J573" s="8">
        <v>-263.64999999999998</v>
      </c>
      <c r="K573" s="8">
        <f>IF(Table3[[#This Row],[Return Status]] = "Returned", 0, Table3[[#This Row],[Profit]])</f>
        <v>-263.64999999999998</v>
      </c>
      <c r="L573" s="8" t="str">
        <f>IFERROR(VLOOKUP(Table3[[#This Row],[Order ID]],returns[[Order ID]:[Status]],2,FALSE), "")</f>
        <v/>
      </c>
      <c r="M573">
        <v>140.97999999999999</v>
      </c>
      <c r="N573">
        <v>53.48</v>
      </c>
      <c r="O573" t="s">
        <v>441</v>
      </c>
      <c r="P573" t="s">
        <v>22</v>
      </c>
      <c r="Q573">
        <v>80229</v>
      </c>
      <c r="R573" t="s">
        <v>23</v>
      </c>
      <c r="S573" t="s">
        <v>1976</v>
      </c>
      <c r="T573" t="e">
        <f>VLOOKUP(Table3[[#This Row],[Region]],managers5[],2,FALSE)</f>
        <v>#N/A</v>
      </c>
      <c r="U573" t="s">
        <v>1955</v>
      </c>
      <c r="V573" t="s">
        <v>1959</v>
      </c>
      <c r="W573" t="s">
        <v>14</v>
      </c>
      <c r="X573" t="s">
        <v>15</v>
      </c>
      <c r="Y573" t="s">
        <v>50</v>
      </c>
      <c r="Z573" t="s">
        <v>219</v>
      </c>
      <c r="AA573" t="s">
        <v>484</v>
      </c>
      <c r="AB573" t="s">
        <v>53</v>
      </c>
      <c r="AC573">
        <v>0.65</v>
      </c>
      <c r="AD573" s="2">
        <v>40071</v>
      </c>
    </row>
    <row r="574" spans="1:30" x14ac:dyDescent="0.35">
      <c r="A574">
        <v>6862</v>
      </c>
      <c r="B574">
        <v>738</v>
      </c>
      <c r="C574">
        <v>5317</v>
      </c>
      <c r="D574" s="1">
        <v>40064</v>
      </c>
      <c r="E574" t="s">
        <v>32</v>
      </c>
      <c r="F574">
        <v>25</v>
      </c>
      <c r="G574">
        <v>4279.24</v>
      </c>
      <c r="H574">
        <v>0.06</v>
      </c>
      <c r="I574" t="s">
        <v>9</v>
      </c>
      <c r="J574" s="8">
        <v>890.18100000000004</v>
      </c>
      <c r="K574" s="8">
        <f>IF(Table3[[#This Row],[Return Status]] = "Returned", 0, Table3[[#This Row],[Profit]])</f>
        <v>890.18100000000004</v>
      </c>
      <c r="L574" s="8" t="str">
        <f>IFERROR(VLOOKUP(Table3[[#This Row],[Order ID]],returns[[Order ID]:[Status]],2,FALSE), "")</f>
        <v/>
      </c>
      <c r="M574">
        <v>205.99</v>
      </c>
      <c r="N574">
        <v>5.26</v>
      </c>
      <c r="O574" t="s">
        <v>441</v>
      </c>
      <c r="P574" t="s">
        <v>22</v>
      </c>
      <c r="Q574">
        <v>80229</v>
      </c>
      <c r="R574" t="s">
        <v>23</v>
      </c>
      <c r="S574" t="s">
        <v>1976</v>
      </c>
      <c r="T574" t="e">
        <f>VLOOKUP(Table3[[#This Row],[Region]],managers5[],2,FALSE)</f>
        <v>#N/A</v>
      </c>
      <c r="U574" t="s">
        <v>1955</v>
      </c>
      <c r="V574" t="s">
        <v>1959</v>
      </c>
      <c r="W574" t="s">
        <v>14</v>
      </c>
      <c r="X574" t="s">
        <v>15</v>
      </c>
      <c r="Y574" t="s">
        <v>46</v>
      </c>
      <c r="Z574" t="s">
        <v>86</v>
      </c>
      <c r="AA574" t="s">
        <v>197</v>
      </c>
      <c r="AB574" t="s">
        <v>19</v>
      </c>
      <c r="AC574">
        <v>0.56000000000000005</v>
      </c>
      <c r="AD574" s="2">
        <v>40071</v>
      </c>
    </row>
    <row r="575" spans="1:30" x14ac:dyDescent="0.35">
      <c r="A575">
        <v>3815</v>
      </c>
      <c r="B575">
        <v>745</v>
      </c>
      <c r="C575">
        <v>5347</v>
      </c>
      <c r="D575" s="1">
        <v>40595</v>
      </c>
      <c r="E575" t="s">
        <v>20</v>
      </c>
      <c r="F575">
        <v>39</v>
      </c>
      <c r="G575">
        <v>276.029</v>
      </c>
      <c r="H575">
        <v>0.05</v>
      </c>
      <c r="I575" t="s">
        <v>9</v>
      </c>
      <c r="J575" s="8">
        <v>-108.185</v>
      </c>
      <c r="K575" s="8">
        <f>IF(Table3[[#This Row],[Return Status]] = "Returned", 0, Table3[[#This Row],[Profit]])</f>
        <v>-108.185</v>
      </c>
      <c r="L575" s="8" t="str">
        <f>IFERROR(VLOOKUP(Table3[[#This Row],[Order ID]],returns[[Order ID]:[Status]],2,FALSE), "")</f>
        <v/>
      </c>
      <c r="M575">
        <v>7.99</v>
      </c>
      <c r="N575">
        <v>5.03</v>
      </c>
      <c r="O575" t="s">
        <v>369</v>
      </c>
      <c r="P575" t="s">
        <v>142</v>
      </c>
      <c r="Q575">
        <v>84015</v>
      </c>
      <c r="R575" t="s">
        <v>143</v>
      </c>
      <c r="S575" t="s">
        <v>1976</v>
      </c>
      <c r="T575" t="e">
        <f>VLOOKUP(Table3[[#This Row],[Region]],managers5[],2,FALSE)</f>
        <v>#N/A</v>
      </c>
      <c r="U575" t="s">
        <v>1955</v>
      </c>
      <c r="V575" t="s">
        <v>1959</v>
      </c>
      <c r="W575" t="s">
        <v>14</v>
      </c>
      <c r="X575" t="s">
        <v>71</v>
      </c>
      <c r="Y575" t="s">
        <v>46</v>
      </c>
      <c r="Z575" t="s">
        <v>86</v>
      </c>
      <c r="AA575" t="s">
        <v>890</v>
      </c>
      <c r="AB575" t="s">
        <v>69</v>
      </c>
      <c r="AC575">
        <v>0.6</v>
      </c>
      <c r="AD575" s="1">
        <v>40598</v>
      </c>
    </row>
    <row r="576" spans="1:30" x14ac:dyDescent="0.35">
      <c r="A576">
        <v>3818</v>
      </c>
      <c r="B576">
        <v>744</v>
      </c>
      <c r="C576">
        <v>5347</v>
      </c>
      <c r="D576" s="1">
        <v>40595</v>
      </c>
      <c r="E576" t="s">
        <v>20</v>
      </c>
      <c r="F576">
        <v>7</v>
      </c>
      <c r="G576">
        <v>525.55499999999995</v>
      </c>
      <c r="H576">
        <v>0.04</v>
      </c>
      <c r="I576" t="s">
        <v>9</v>
      </c>
      <c r="J576" s="8">
        <v>-60.664999999999999</v>
      </c>
      <c r="K576" s="8">
        <f>IF(Table3[[#This Row],[Return Status]] = "Returned", 0, Table3[[#This Row],[Profit]])</f>
        <v>-60.664999999999999</v>
      </c>
      <c r="L576" s="8" t="str">
        <f>IFERROR(VLOOKUP(Table3[[#This Row],[Order ID]],returns[[Order ID]:[Status]],2,FALSE), "")</f>
        <v/>
      </c>
      <c r="M576">
        <v>85.99</v>
      </c>
      <c r="N576">
        <v>1.25</v>
      </c>
      <c r="O576" t="s">
        <v>369</v>
      </c>
      <c r="P576" t="s">
        <v>142</v>
      </c>
      <c r="Q576">
        <v>84015</v>
      </c>
      <c r="R576" t="s">
        <v>143</v>
      </c>
      <c r="S576" t="s">
        <v>1976</v>
      </c>
      <c r="T576" t="e">
        <f>VLOOKUP(Table3[[#This Row],[Region]],managers5[],2,FALSE)</f>
        <v>#N/A</v>
      </c>
      <c r="U576" t="s">
        <v>1955</v>
      </c>
      <c r="V576" t="s">
        <v>1959</v>
      </c>
      <c r="W576" t="s">
        <v>14</v>
      </c>
      <c r="X576" t="s">
        <v>71</v>
      </c>
      <c r="Y576" t="s">
        <v>46</v>
      </c>
      <c r="Z576" t="s">
        <v>86</v>
      </c>
      <c r="AA576" t="s">
        <v>345</v>
      </c>
      <c r="AB576" t="s">
        <v>109</v>
      </c>
      <c r="AC576">
        <v>0.39</v>
      </c>
      <c r="AD576" s="1">
        <v>40597</v>
      </c>
    </row>
    <row r="577" spans="1:30" x14ac:dyDescent="0.35">
      <c r="A577">
        <v>3822</v>
      </c>
      <c r="B577">
        <v>746</v>
      </c>
      <c r="C577">
        <v>5347</v>
      </c>
      <c r="D577" s="1">
        <v>40595</v>
      </c>
      <c r="E577" t="s">
        <v>20</v>
      </c>
      <c r="F577">
        <v>1</v>
      </c>
      <c r="G577">
        <v>187.20400000000001</v>
      </c>
      <c r="H577">
        <v>0.01</v>
      </c>
      <c r="I577" t="s">
        <v>9</v>
      </c>
      <c r="J577" s="8">
        <v>-796.76300000000003</v>
      </c>
      <c r="K577" s="8">
        <f>IF(Table3[[#This Row],[Return Status]] = "Returned", 0, Table3[[#This Row],[Profit]])</f>
        <v>-796.76300000000003</v>
      </c>
      <c r="L577" s="8" t="str">
        <f>IFERROR(VLOOKUP(Table3[[#This Row],[Order ID]],returns[[Order ID]:[Status]],2,FALSE), "")</f>
        <v/>
      </c>
      <c r="M577">
        <v>205.99</v>
      </c>
      <c r="N577">
        <v>5.26</v>
      </c>
      <c r="O577" t="s">
        <v>369</v>
      </c>
      <c r="P577" t="s">
        <v>142</v>
      </c>
      <c r="Q577">
        <v>84015</v>
      </c>
      <c r="R577" t="s">
        <v>143</v>
      </c>
      <c r="S577" t="s">
        <v>1976</v>
      </c>
      <c r="T577" t="e">
        <f>VLOOKUP(Table3[[#This Row],[Region]],managers5[],2,FALSE)</f>
        <v>#N/A</v>
      </c>
      <c r="U577" t="s">
        <v>1955</v>
      </c>
      <c r="V577" t="s">
        <v>1959</v>
      </c>
      <c r="W577" t="s">
        <v>14</v>
      </c>
      <c r="X577" t="s">
        <v>71</v>
      </c>
      <c r="Y577" t="s">
        <v>46</v>
      </c>
      <c r="Z577" t="s">
        <v>86</v>
      </c>
      <c r="AA577" t="s">
        <v>197</v>
      </c>
      <c r="AB577" t="s">
        <v>19</v>
      </c>
      <c r="AC577">
        <v>0.56000000000000005</v>
      </c>
      <c r="AD577" s="1">
        <v>40596</v>
      </c>
    </row>
    <row r="578" spans="1:30" x14ac:dyDescent="0.35">
      <c r="A578">
        <v>569</v>
      </c>
      <c r="B578">
        <v>8063</v>
      </c>
      <c r="C578">
        <v>57537</v>
      </c>
      <c r="D578" s="1">
        <v>41170</v>
      </c>
      <c r="E578" t="s">
        <v>20</v>
      </c>
      <c r="F578">
        <v>29</v>
      </c>
      <c r="G578">
        <v>2948.63</v>
      </c>
      <c r="H578">
        <v>0.05</v>
      </c>
      <c r="I578" t="s">
        <v>9</v>
      </c>
      <c r="J578" s="8">
        <v>888.62</v>
      </c>
      <c r="K578" s="8">
        <f>IF(Table3[[#This Row],[Return Status]] = "Returned", 0, Table3[[#This Row],[Profit]])</f>
        <v>888.62</v>
      </c>
      <c r="L578" s="8" t="str">
        <f>IFERROR(VLOOKUP(Table3[[#This Row],[Order ID]],returns[[Order ID]:[Status]],2,FALSE), "")</f>
        <v/>
      </c>
      <c r="M578">
        <v>100.97</v>
      </c>
      <c r="N578">
        <v>7.18</v>
      </c>
      <c r="O578" t="s">
        <v>427</v>
      </c>
      <c r="P578" t="s">
        <v>55</v>
      </c>
      <c r="Q578">
        <v>36067</v>
      </c>
      <c r="R578" t="s">
        <v>56</v>
      </c>
      <c r="S578" t="s">
        <v>1978</v>
      </c>
      <c r="T578" t="e">
        <f>VLOOKUP(Table3[[#This Row],[Region]],managers5[],2,FALSE)</f>
        <v>#N/A</v>
      </c>
      <c r="U578" t="s">
        <v>1957</v>
      </c>
      <c r="V578" t="s">
        <v>1959</v>
      </c>
      <c r="W578" t="s">
        <v>14</v>
      </c>
      <c r="X578" t="s">
        <v>24</v>
      </c>
      <c r="Y578" t="s">
        <v>46</v>
      </c>
      <c r="Z578" t="s">
        <v>47</v>
      </c>
      <c r="AA578" t="s">
        <v>557</v>
      </c>
      <c r="AB578" t="s">
        <v>19</v>
      </c>
      <c r="AC578">
        <v>0.46</v>
      </c>
      <c r="AD578" s="1">
        <v>41171</v>
      </c>
    </row>
    <row r="579" spans="1:30" x14ac:dyDescent="0.35">
      <c r="A579">
        <v>4627</v>
      </c>
      <c r="B579">
        <v>747</v>
      </c>
      <c r="C579">
        <v>5350</v>
      </c>
      <c r="D579" s="1">
        <v>40460</v>
      </c>
      <c r="E579" t="s">
        <v>32</v>
      </c>
      <c r="F579">
        <v>39</v>
      </c>
      <c r="G579">
        <v>434.73</v>
      </c>
      <c r="H579">
        <v>0.03</v>
      </c>
      <c r="I579" t="s">
        <v>9</v>
      </c>
      <c r="J579" s="8">
        <v>-12.2</v>
      </c>
      <c r="K579" s="8">
        <f>IF(Table3[[#This Row],[Return Status]] = "Returned", 0, Table3[[#This Row],[Profit]])</f>
        <v>-12.2</v>
      </c>
      <c r="L579" s="8" t="str">
        <f>IFERROR(VLOOKUP(Table3[[#This Row],[Order ID]],returns[[Order ID]:[Status]],2,FALSE), "")</f>
        <v/>
      </c>
      <c r="M579">
        <v>11.33</v>
      </c>
      <c r="N579">
        <v>6.12</v>
      </c>
      <c r="O579" t="s">
        <v>1724</v>
      </c>
      <c r="P579" t="s">
        <v>406</v>
      </c>
      <c r="Q579">
        <v>89701</v>
      </c>
      <c r="R579" t="s">
        <v>407</v>
      </c>
      <c r="S579" t="s">
        <v>1976</v>
      </c>
      <c r="T579" t="e">
        <f>VLOOKUP(Table3[[#This Row],[Region]],managers5[],2,FALSE)</f>
        <v>#N/A</v>
      </c>
      <c r="U579" t="s">
        <v>1955</v>
      </c>
      <c r="V579" t="s">
        <v>1959</v>
      </c>
      <c r="W579" t="s">
        <v>14</v>
      </c>
      <c r="X579" t="s">
        <v>39</v>
      </c>
      <c r="Y579" t="s">
        <v>16</v>
      </c>
      <c r="Z579" t="s">
        <v>83</v>
      </c>
      <c r="AA579" t="s">
        <v>1778</v>
      </c>
      <c r="AB579" t="s">
        <v>69</v>
      </c>
      <c r="AC579">
        <v>0.42</v>
      </c>
      <c r="AD579" s="2">
        <v>40462</v>
      </c>
    </row>
    <row r="580" spans="1:30" x14ac:dyDescent="0.35">
      <c r="A580">
        <v>5043</v>
      </c>
      <c r="B580">
        <v>7511</v>
      </c>
      <c r="C580">
        <v>53605</v>
      </c>
      <c r="D580" s="1">
        <v>40393</v>
      </c>
      <c r="E580" t="s">
        <v>20</v>
      </c>
      <c r="F580">
        <v>48</v>
      </c>
      <c r="G580">
        <v>8367.68</v>
      </c>
      <c r="H580">
        <v>0.06</v>
      </c>
      <c r="I580" t="s">
        <v>49</v>
      </c>
      <c r="J580" s="8">
        <v>886.35</v>
      </c>
      <c r="K580" s="8">
        <f>IF(Table3[[#This Row],[Return Status]] = "Returned", 0, Table3[[#This Row],[Profit]])</f>
        <v>886.35</v>
      </c>
      <c r="L580" s="8" t="str">
        <f>IFERROR(VLOOKUP(Table3[[#This Row],[Order ID]],returns[[Order ID]:[Status]],2,FALSE), "")</f>
        <v/>
      </c>
      <c r="M580">
        <v>170.98</v>
      </c>
      <c r="N580">
        <v>35.89</v>
      </c>
      <c r="O580" t="s">
        <v>953</v>
      </c>
      <c r="P580" t="s">
        <v>55</v>
      </c>
      <c r="Q580">
        <v>35630</v>
      </c>
      <c r="R580" t="s">
        <v>56</v>
      </c>
      <c r="S580" t="s">
        <v>1978</v>
      </c>
      <c r="T580" t="e">
        <f>VLOOKUP(Table3[[#This Row],[Region]],managers5[],2,FALSE)</f>
        <v>#N/A</v>
      </c>
      <c r="U580" t="s">
        <v>1957</v>
      </c>
      <c r="V580" t="s">
        <v>1959</v>
      </c>
      <c r="W580" t="s">
        <v>14</v>
      </c>
      <c r="X580" t="s">
        <v>39</v>
      </c>
      <c r="Y580" t="s">
        <v>50</v>
      </c>
      <c r="Z580" t="s">
        <v>219</v>
      </c>
      <c r="AA580" t="s">
        <v>1892</v>
      </c>
      <c r="AB580" t="s">
        <v>53</v>
      </c>
      <c r="AC580">
        <v>0.66</v>
      </c>
      <c r="AD580" s="2">
        <v>40395</v>
      </c>
    </row>
    <row r="581" spans="1:30" x14ac:dyDescent="0.35">
      <c r="A581">
        <v>2002</v>
      </c>
      <c r="B581">
        <v>752</v>
      </c>
      <c r="C581">
        <v>5382</v>
      </c>
      <c r="D581" s="1">
        <v>40920</v>
      </c>
      <c r="E581" t="s">
        <v>32</v>
      </c>
      <c r="F581">
        <v>30</v>
      </c>
      <c r="G581">
        <v>260.12</v>
      </c>
      <c r="H581">
        <v>0.05</v>
      </c>
      <c r="I581" t="s">
        <v>9</v>
      </c>
      <c r="J581" s="8">
        <v>36.54</v>
      </c>
      <c r="K581" s="8">
        <f>IF(Table3[[#This Row],[Return Status]] = "Returned", 0, Table3[[#This Row],[Profit]])</f>
        <v>36.54</v>
      </c>
      <c r="L581" s="8" t="str">
        <f>IFERROR(VLOOKUP(Table3[[#This Row],[Order ID]],returns[[Order ID]:[Status]],2,FALSE), "")</f>
        <v/>
      </c>
      <c r="M581">
        <v>8.98</v>
      </c>
      <c r="N581">
        <v>4.1900000000000004</v>
      </c>
      <c r="O581" t="s">
        <v>926</v>
      </c>
      <c r="P581" t="s">
        <v>131</v>
      </c>
      <c r="Q581">
        <v>21114</v>
      </c>
      <c r="R581" t="s">
        <v>132</v>
      </c>
      <c r="S581" t="s">
        <v>1979</v>
      </c>
      <c r="T581" t="e">
        <f>VLOOKUP(Table3[[#This Row],[Region]],managers5[],2,FALSE)</f>
        <v>#N/A</v>
      </c>
      <c r="U581" t="s">
        <v>1956</v>
      </c>
      <c r="W581" t="s">
        <v>14</v>
      </c>
      <c r="X581" t="s">
        <v>39</v>
      </c>
      <c r="Y581" t="s">
        <v>50</v>
      </c>
      <c r="Z581" t="s">
        <v>61</v>
      </c>
      <c r="AA581" t="s">
        <v>1525</v>
      </c>
      <c r="AB581" t="s">
        <v>109</v>
      </c>
      <c r="AC581">
        <v>0.43</v>
      </c>
      <c r="AD581" s="1">
        <v>40927</v>
      </c>
    </row>
    <row r="582" spans="1:30" x14ac:dyDescent="0.35">
      <c r="A582">
        <v>894</v>
      </c>
      <c r="B582">
        <v>754</v>
      </c>
      <c r="C582">
        <v>5408</v>
      </c>
      <c r="D582" s="1">
        <v>41110</v>
      </c>
      <c r="E582" t="s">
        <v>32</v>
      </c>
      <c r="F582">
        <v>11</v>
      </c>
      <c r="G582">
        <v>2392.23</v>
      </c>
      <c r="H582">
        <v>0.04</v>
      </c>
      <c r="I582" t="s">
        <v>9</v>
      </c>
      <c r="J582" s="8">
        <v>1216.74</v>
      </c>
      <c r="K582" s="8">
        <f>IF(Table3[[#This Row],[Return Status]] = "Returned", 0, Table3[[#This Row],[Profit]])</f>
        <v>1216.74</v>
      </c>
      <c r="L582" s="8" t="str">
        <f>IFERROR(VLOOKUP(Table3[[#This Row],[Order ID]],returns[[Order ID]:[Status]],2,FALSE), "")</f>
        <v/>
      </c>
      <c r="M582">
        <v>209.84</v>
      </c>
      <c r="N582">
        <v>21.21</v>
      </c>
      <c r="O582" t="s">
        <v>935</v>
      </c>
      <c r="P582" t="s">
        <v>11</v>
      </c>
      <c r="Q582">
        <v>93405</v>
      </c>
      <c r="R582" t="s">
        <v>12</v>
      </c>
      <c r="S582" t="s">
        <v>1976</v>
      </c>
      <c r="T582" t="e">
        <f>VLOOKUP(Table3[[#This Row],[Region]],managers5[],2,FALSE)</f>
        <v>#N/A</v>
      </c>
      <c r="U582" t="s">
        <v>1955</v>
      </c>
      <c r="V582" t="s">
        <v>1959</v>
      </c>
      <c r="W582" t="s">
        <v>14</v>
      </c>
      <c r="X582" t="s">
        <v>15</v>
      </c>
      <c r="Y582" t="s">
        <v>50</v>
      </c>
      <c r="Z582" t="s">
        <v>61</v>
      </c>
      <c r="AA582" t="s">
        <v>1029</v>
      </c>
      <c r="AB582" t="s">
        <v>85</v>
      </c>
      <c r="AC582">
        <v>0.59</v>
      </c>
      <c r="AD582" s="1">
        <v>41119</v>
      </c>
    </row>
    <row r="583" spans="1:30" x14ac:dyDescent="0.35">
      <c r="A583">
        <v>903</v>
      </c>
      <c r="B583">
        <v>753</v>
      </c>
      <c r="C583">
        <v>5408</v>
      </c>
      <c r="D583" s="1">
        <v>41110</v>
      </c>
      <c r="E583" t="s">
        <v>32</v>
      </c>
      <c r="F583">
        <v>20</v>
      </c>
      <c r="G583">
        <v>88.82</v>
      </c>
      <c r="H583">
        <v>0.01</v>
      </c>
      <c r="I583" t="s">
        <v>9</v>
      </c>
      <c r="J583" s="8">
        <v>38.35</v>
      </c>
      <c r="K583" s="8">
        <f>IF(Table3[[#This Row],[Return Status]] = "Returned", 0, Table3[[#This Row],[Profit]])</f>
        <v>38.35</v>
      </c>
      <c r="L583" s="8" t="str">
        <f>IFERROR(VLOOKUP(Table3[[#This Row],[Order ID]],returns[[Order ID]:[Status]],2,FALSE), "")</f>
        <v/>
      </c>
      <c r="M583">
        <v>4.13</v>
      </c>
      <c r="N583">
        <v>0.5</v>
      </c>
      <c r="O583" t="s">
        <v>935</v>
      </c>
      <c r="P583" t="s">
        <v>11</v>
      </c>
      <c r="Q583">
        <v>93405</v>
      </c>
      <c r="R583" t="s">
        <v>12</v>
      </c>
      <c r="S583" t="s">
        <v>1976</v>
      </c>
      <c r="T583" t="e">
        <f>VLOOKUP(Table3[[#This Row],[Region]],managers5[],2,FALSE)</f>
        <v>#N/A</v>
      </c>
      <c r="U583" t="s">
        <v>1955</v>
      </c>
      <c r="V583" t="s">
        <v>1959</v>
      </c>
      <c r="W583" t="s">
        <v>14</v>
      </c>
      <c r="X583" t="s">
        <v>15</v>
      </c>
      <c r="Y583" t="s">
        <v>16</v>
      </c>
      <c r="Z583" t="s">
        <v>99</v>
      </c>
      <c r="AA583" t="s">
        <v>270</v>
      </c>
      <c r="AB583" t="s">
        <v>19</v>
      </c>
      <c r="AC583">
        <v>0.39</v>
      </c>
      <c r="AD583" s="1">
        <v>41117</v>
      </c>
    </row>
    <row r="584" spans="1:30" x14ac:dyDescent="0.35">
      <c r="A584">
        <v>2027</v>
      </c>
      <c r="B584">
        <v>755</v>
      </c>
      <c r="C584">
        <v>5409</v>
      </c>
      <c r="D584" s="1">
        <v>40916</v>
      </c>
      <c r="E584" t="s">
        <v>32</v>
      </c>
      <c r="F584">
        <v>11</v>
      </c>
      <c r="G584">
        <v>48.91</v>
      </c>
      <c r="H584">
        <v>0.01</v>
      </c>
      <c r="I584" t="s">
        <v>9</v>
      </c>
      <c r="J584" s="8">
        <v>-7.04</v>
      </c>
      <c r="K584" s="8">
        <f>IF(Table3[[#This Row],[Return Status]] = "Returned", 0, Table3[[#This Row],[Profit]])</f>
        <v>-7.04</v>
      </c>
      <c r="L584" s="8" t="str">
        <f>IFERROR(VLOOKUP(Table3[[#This Row],[Order ID]],returns[[Order ID]:[Status]],2,FALSE), "")</f>
        <v/>
      </c>
      <c r="M584">
        <v>3.98</v>
      </c>
      <c r="N584">
        <v>2.97</v>
      </c>
      <c r="O584" t="s">
        <v>296</v>
      </c>
      <c r="P584" t="s">
        <v>27</v>
      </c>
      <c r="Q584">
        <v>60110</v>
      </c>
      <c r="R584" t="s">
        <v>28</v>
      </c>
      <c r="S584" t="s">
        <v>1977</v>
      </c>
      <c r="T584" t="e">
        <f>VLOOKUP(Table3[[#This Row],[Region]],managers5[],2,FALSE)</f>
        <v>#N/A</v>
      </c>
      <c r="U584" t="s">
        <v>1958</v>
      </c>
      <c r="V584" t="s">
        <v>1959</v>
      </c>
      <c r="W584" t="s">
        <v>14</v>
      </c>
      <c r="X584" t="s">
        <v>71</v>
      </c>
      <c r="Y584" t="s">
        <v>16</v>
      </c>
      <c r="Z584" t="s">
        <v>30</v>
      </c>
      <c r="AA584" t="s">
        <v>779</v>
      </c>
      <c r="AB584" t="s">
        <v>35</v>
      </c>
      <c r="AC584">
        <v>0.35</v>
      </c>
      <c r="AD584" s="1">
        <v>40921</v>
      </c>
    </row>
    <row r="585" spans="1:30" x14ac:dyDescent="0.35">
      <c r="A585">
        <v>5780</v>
      </c>
      <c r="B585">
        <v>756</v>
      </c>
      <c r="C585">
        <v>5414</v>
      </c>
      <c r="D585" s="1">
        <v>40261</v>
      </c>
      <c r="E585" t="s">
        <v>8</v>
      </c>
      <c r="F585">
        <v>14</v>
      </c>
      <c r="G585">
        <v>284.62</v>
      </c>
      <c r="H585">
        <v>0.1</v>
      </c>
      <c r="I585" t="s">
        <v>33</v>
      </c>
      <c r="J585" s="8">
        <v>-27.08</v>
      </c>
      <c r="K585" s="8">
        <f>IF(Table3[[#This Row],[Return Status]] = "Returned", 0, Table3[[#This Row],[Profit]])</f>
        <v>0</v>
      </c>
      <c r="L585" s="8" t="str">
        <f>IFERROR(VLOOKUP(Table3[[#This Row],[Order ID]],returns[[Order ID]:[Status]],2,FALSE), "")</f>
        <v>Returned</v>
      </c>
      <c r="M585">
        <v>20.98</v>
      </c>
      <c r="N585">
        <v>5.42</v>
      </c>
      <c r="O585" t="s">
        <v>926</v>
      </c>
      <c r="P585" t="s">
        <v>131</v>
      </c>
      <c r="Q585">
        <v>21114</v>
      </c>
      <c r="R585" t="s">
        <v>132</v>
      </c>
      <c r="S585" t="s">
        <v>1979</v>
      </c>
      <c r="T585" t="e">
        <f>VLOOKUP(Table3[[#This Row],[Region]],managers5[],2,FALSE)</f>
        <v>#N/A</v>
      </c>
      <c r="U585" t="s">
        <v>1956</v>
      </c>
      <c r="W585" t="s">
        <v>14</v>
      </c>
      <c r="X585" t="s">
        <v>71</v>
      </c>
      <c r="Y585" t="s">
        <v>16</v>
      </c>
      <c r="Z585" t="s">
        <v>75</v>
      </c>
      <c r="AA585" t="s">
        <v>1862</v>
      </c>
      <c r="AB585" t="s">
        <v>19</v>
      </c>
      <c r="AC585">
        <v>0.66</v>
      </c>
      <c r="AD585" s="2">
        <v>40262</v>
      </c>
    </row>
    <row r="586" spans="1:30" x14ac:dyDescent="0.35">
      <c r="A586">
        <v>7191</v>
      </c>
      <c r="B586">
        <v>757</v>
      </c>
      <c r="C586">
        <v>5441</v>
      </c>
      <c r="D586" s="1">
        <v>40014</v>
      </c>
      <c r="E586" t="s">
        <v>8</v>
      </c>
      <c r="F586">
        <v>34</v>
      </c>
      <c r="G586">
        <v>226.83</v>
      </c>
      <c r="H586">
        <v>0.02</v>
      </c>
      <c r="I586" t="s">
        <v>9</v>
      </c>
      <c r="J586" s="8">
        <v>-92.05</v>
      </c>
      <c r="K586" s="8">
        <f>IF(Table3[[#This Row],[Return Status]] = "Returned", 0, Table3[[#This Row],[Profit]])</f>
        <v>-92.05</v>
      </c>
      <c r="L586" s="8" t="str">
        <f>IFERROR(VLOOKUP(Table3[[#This Row],[Order ID]],returns[[Order ID]:[Status]],2,FALSE), "")</f>
        <v/>
      </c>
      <c r="M586">
        <v>6.48</v>
      </c>
      <c r="N586">
        <v>6.6</v>
      </c>
      <c r="O586" t="s">
        <v>994</v>
      </c>
      <c r="P586" t="s">
        <v>189</v>
      </c>
      <c r="Q586">
        <v>98158</v>
      </c>
      <c r="R586" t="s">
        <v>190</v>
      </c>
      <c r="S586" t="s">
        <v>1976</v>
      </c>
      <c r="T586" t="e">
        <f>VLOOKUP(Table3[[#This Row],[Region]],managers5[],2,FALSE)</f>
        <v>#N/A</v>
      </c>
      <c r="U586" t="s">
        <v>1955</v>
      </c>
      <c r="V586" t="s">
        <v>1959</v>
      </c>
      <c r="W586" t="s">
        <v>14</v>
      </c>
      <c r="X586" t="s">
        <v>39</v>
      </c>
      <c r="Y586" t="s">
        <v>16</v>
      </c>
      <c r="Z586" t="s">
        <v>30</v>
      </c>
      <c r="AA586" t="s">
        <v>1044</v>
      </c>
      <c r="AB586" t="s">
        <v>19</v>
      </c>
      <c r="AC586">
        <v>0.37</v>
      </c>
      <c r="AD586" s="2">
        <v>40016</v>
      </c>
    </row>
    <row r="587" spans="1:30" x14ac:dyDescent="0.35">
      <c r="A587">
        <v>7200</v>
      </c>
      <c r="B587">
        <v>758</v>
      </c>
      <c r="C587">
        <v>5441</v>
      </c>
      <c r="D587" s="1">
        <v>40014</v>
      </c>
      <c r="E587" t="s">
        <v>8</v>
      </c>
      <c r="F587">
        <v>16</v>
      </c>
      <c r="G587">
        <v>278.92</v>
      </c>
      <c r="H587">
        <v>0.04</v>
      </c>
      <c r="I587" t="s">
        <v>9</v>
      </c>
      <c r="J587" s="8">
        <v>6.11</v>
      </c>
      <c r="K587" s="8">
        <f>IF(Table3[[#This Row],[Return Status]] = "Returned", 0, Table3[[#This Row],[Profit]])</f>
        <v>6.11</v>
      </c>
      <c r="L587" s="8" t="str">
        <f>IFERROR(VLOOKUP(Table3[[#This Row],[Order ID]],returns[[Order ID]:[Status]],2,FALSE), "")</f>
        <v/>
      </c>
      <c r="M587">
        <v>17.149999999999999</v>
      </c>
      <c r="N587">
        <v>4.96</v>
      </c>
      <c r="O587" t="s">
        <v>994</v>
      </c>
      <c r="P587" t="s">
        <v>189</v>
      </c>
      <c r="Q587">
        <v>98158</v>
      </c>
      <c r="R587" t="s">
        <v>190</v>
      </c>
      <c r="S587" t="s">
        <v>1976</v>
      </c>
      <c r="T587" t="e">
        <f>VLOOKUP(Table3[[#This Row],[Region]],managers5[],2,FALSE)</f>
        <v>#N/A</v>
      </c>
      <c r="U587" t="s">
        <v>1955</v>
      </c>
      <c r="V587" t="s">
        <v>1959</v>
      </c>
      <c r="W587" t="s">
        <v>14</v>
      </c>
      <c r="X587" t="s">
        <v>39</v>
      </c>
      <c r="Y587" t="s">
        <v>16</v>
      </c>
      <c r="Z587" t="s">
        <v>75</v>
      </c>
      <c r="AA587" t="s">
        <v>1926</v>
      </c>
      <c r="AB587" t="s">
        <v>19</v>
      </c>
      <c r="AC587">
        <v>0.57999999999999996</v>
      </c>
      <c r="AD587" s="2">
        <v>40015</v>
      </c>
    </row>
    <row r="588" spans="1:30" x14ac:dyDescent="0.35">
      <c r="A588">
        <v>5687</v>
      </c>
      <c r="B588">
        <v>764</v>
      </c>
      <c r="C588">
        <v>5472</v>
      </c>
      <c r="D588" s="1">
        <v>40278</v>
      </c>
      <c r="E588" t="s">
        <v>32</v>
      </c>
      <c r="F588">
        <v>27</v>
      </c>
      <c r="G588">
        <v>339.03</v>
      </c>
      <c r="H588">
        <v>0.09</v>
      </c>
      <c r="I588" t="s">
        <v>9</v>
      </c>
      <c r="J588" s="8">
        <v>-24.44</v>
      </c>
      <c r="K588" s="8">
        <f>IF(Table3[[#This Row],[Return Status]] = "Returned", 0, Table3[[#This Row],[Profit]])</f>
        <v>-24.44</v>
      </c>
      <c r="L588" s="8" t="str">
        <f>IFERROR(VLOOKUP(Table3[[#This Row],[Order ID]],returns[[Order ID]:[Status]],2,FALSE), "")</f>
        <v/>
      </c>
      <c r="M588">
        <v>13.48</v>
      </c>
      <c r="N588">
        <v>4.51</v>
      </c>
      <c r="O588" t="s">
        <v>907</v>
      </c>
      <c r="P588" t="s">
        <v>11</v>
      </c>
      <c r="Q588">
        <v>92008</v>
      </c>
      <c r="R588" t="s">
        <v>12</v>
      </c>
      <c r="S588" t="s">
        <v>1976</v>
      </c>
      <c r="T588" t="e">
        <f>VLOOKUP(Table3[[#This Row],[Region]],managers5[],2,FALSE)</f>
        <v>#N/A</v>
      </c>
      <c r="U588" t="s">
        <v>1955</v>
      </c>
      <c r="V588" t="s">
        <v>1959</v>
      </c>
      <c r="W588" t="s">
        <v>14</v>
      </c>
      <c r="X588" t="s">
        <v>71</v>
      </c>
      <c r="Y588" t="s">
        <v>16</v>
      </c>
      <c r="Z588" t="s">
        <v>75</v>
      </c>
      <c r="AA588" t="s">
        <v>76</v>
      </c>
      <c r="AB588" t="s">
        <v>19</v>
      </c>
      <c r="AC588">
        <v>0.59</v>
      </c>
      <c r="AD588" s="2">
        <v>40282</v>
      </c>
    </row>
    <row r="589" spans="1:30" x14ac:dyDescent="0.35">
      <c r="A589">
        <v>5696</v>
      </c>
      <c r="B589">
        <v>763</v>
      </c>
      <c r="C589">
        <v>5472</v>
      </c>
      <c r="D589" s="1">
        <v>40278</v>
      </c>
      <c r="E589" t="s">
        <v>32</v>
      </c>
      <c r="F589">
        <v>32</v>
      </c>
      <c r="G589">
        <v>216.08</v>
      </c>
      <c r="H589">
        <v>0</v>
      </c>
      <c r="I589" t="s">
        <v>9</v>
      </c>
      <c r="J589" s="8">
        <v>-84.33</v>
      </c>
      <c r="K589" s="8">
        <f>IF(Table3[[#This Row],[Return Status]] = "Returned", 0, Table3[[#This Row],[Profit]])</f>
        <v>-84.33</v>
      </c>
      <c r="L589" s="8" t="str">
        <f>IFERROR(VLOOKUP(Table3[[#This Row],[Order ID]],returns[[Order ID]:[Status]],2,FALSE), "")</f>
        <v/>
      </c>
      <c r="M589">
        <v>6.48</v>
      </c>
      <c r="N589">
        <v>6.65</v>
      </c>
      <c r="O589" t="s">
        <v>907</v>
      </c>
      <c r="P589" t="s">
        <v>11</v>
      </c>
      <c r="Q589">
        <v>92008</v>
      </c>
      <c r="R589" t="s">
        <v>12</v>
      </c>
      <c r="S589" t="s">
        <v>1976</v>
      </c>
      <c r="T589" t="e">
        <f>VLOOKUP(Table3[[#This Row],[Region]],managers5[],2,FALSE)</f>
        <v>#N/A</v>
      </c>
      <c r="U589" t="s">
        <v>1955</v>
      </c>
      <c r="V589" t="s">
        <v>1959</v>
      </c>
      <c r="W589" t="s">
        <v>14</v>
      </c>
      <c r="X589" t="s">
        <v>71</v>
      </c>
      <c r="Y589" t="s">
        <v>16</v>
      </c>
      <c r="Z589" t="s">
        <v>30</v>
      </c>
      <c r="AA589" t="s">
        <v>892</v>
      </c>
      <c r="AB589" t="s">
        <v>19</v>
      </c>
      <c r="AC589">
        <v>0.36</v>
      </c>
      <c r="AD589" s="2">
        <v>40280</v>
      </c>
    </row>
    <row r="590" spans="1:30" x14ac:dyDescent="0.35">
      <c r="A590">
        <v>5697</v>
      </c>
      <c r="B590">
        <v>765</v>
      </c>
      <c r="C590">
        <v>5472</v>
      </c>
      <c r="D590" s="1">
        <v>40278</v>
      </c>
      <c r="E590" t="s">
        <v>32</v>
      </c>
      <c r="F590">
        <v>12</v>
      </c>
      <c r="G590">
        <v>1098.1489999999999</v>
      </c>
      <c r="H590">
        <v>0.09</v>
      </c>
      <c r="I590" t="s">
        <v>9</v>
      </c>
      <c r="J590" s="8">
        <v>-182.97399999999999</v>
      </c>
      <c r="K590" s="8">
        <f>IF(Table3[[#This Row],[Return Status]] = "Returned", 0, Table3[[#This Row],[Profit]])</f>
        <v>-182.97399999999999</v>
      </c>
      <c r="L590" s="8" t="str">
        <f>IFERROR(VLOOKUP(Table3[[#This Row],[Order ID]],returns[[Order ID]:[Status]],2,FALSE), "")</f>
        <v/>
      </c>
      <c r="M590">
        <v>115.99</v>
      </c>
      <c r="N590">
        <v>5.92</v>
      </c>
      <c r="O590" t="s">
        <v>907</v>
      </c>
      <c r="P590" t="s">
        <v>11</v>
      </c>
      <c r="Q590">
        <v>92008</v>
      </c>
      <c r="R590" t="s">
        <v>12</v>
      </c>
      <c r="S590" t="s">
        <v>1976</v>
      </c>
      <c r="T590" t="e">
        <f>VLOOKUP(Table3[[#This Row],[Region]],managers5[],2,FALSE)</f>
        <v>#N/A</v>
      </c>
      <c r="U590" t="s">
        <v>1955</v>
      </c>
      <c r="V590" t="s">
        <v>1959</v>
      </c>
      <c r="W590" t="s">
        <v>14</v>
      </c>
      <c r="X590" t="s">
        <v>71</v>
      </c>
      <c r="Y590" t="s">
        <v>46</v>
      </c>
      <c r="Z590" t="s">
        <v>86</v>
      </c>
      <c r="AA590">
        <v>8890</v>
      </c>
      <c r="AB590" t="s">
        <v>19</v>
      </c>
      <c r="AC590">
        <v>0.57999999999999996</v>
      </c>
      <c r="AD590" s="2">
        <v>40280</v>
      </c>
    </row>
    <row r="591" spans="1:30" x14ac:dyDescent="0.35">
      <c r="A591">
        <v>6217</v>
      </c>
      <c r="B591">
        <v>767</v>
      </c>
      <c r="C591">
        <v>5504</v>
      </c>
      <c r="D591" s="1">
        <v>40183</v>
      </c>
      <c r="E591" t="s">
        <v>77</v>
      </c>
      <c r="F591">
        <v>6</v>
      </c>
      <c r="G591">
        <v>49.55</v>
      </c>
      <c r="H591">
        <v>0.06</v>
      </c>
      <c r="I591" t="s">
        <v>33</v>
      </c>
      <c r="J591" s="8">
        <v>-20.329999999999998</v>
      </c>
      <c r="K591" s="8">
        <f>IF(Table3[[#This Row],[Return Status]] = "Returned", 0, Table3[[#This Row],[Profit]])</f>
        <v>-20.329999999999998</v>
      </c>
      <c r="L591" s="8" t="str">
        <f>IFERROR(VLOOKUP(Table3[[#This Row],[Order ID]],returns[[Order ID]:[Status]],2,FALSE), "")</f>
        <v/>
      </c>
      <c r="M591">
        <v>5.78</v>
      </c>
      <c r="N591">
        <v>7.64</v>
      </c>
      <c r="O591" t="s">
        <v>26</v>
      </c>
      <c r="P591" t="s">
        <v>27</v>
      </c>
      <c r="Q591">
        <v>60110</v>
      </c>
      <c r="R591" t="s">
        <v>28</v>
      </c>
      <c r="S591" t="s">
        <v>1977</v>
      </c>
      <c r="T591" t="e">
        <f>VLOOKUP(Table3[[#This Row],[Region]],managers5[],2,FALSE)</f>
        <v>#N/A</v>
      </c>
      <c r="U591" t="s">
        <v>1958</v>
      </c>
      <c r="V591" t="s">
        <v>1959</v>
      </c>
      <c r="W591" t="s">
        <v>14</v>
      </c>
      <c r="X591" t="s">
        <v>15</v>
      </c>
      <c r="Y591" t="s">
        <v>16</v>
      </c>
      <c r="Z591" t="s">
        <v>30</v>
      </c>
      <c r="AA591" t="s">
        <v>1342</v>
      </c>
      <c r="AB591" t="s">
        <v>19</v>
      </c>
      <c r="AC591">
        <v>0.36</v>
      </c>
      <c r="AD591" s="2">
        <v>40185</v>
      </c>
    </row>
    <row r="592" spans="1:30" x14ac:dyDescent="0.35">
      <c r="A592">
        <v>6218</v>
      </c>
      <c r="B592">
        <v>768</v>
      </c>
      <c r="C592">
        <v>5504</v>
      </c>
      <c r="D592" s="1">
        <v>40183</v>
      </c>
      <c r="E592" t="s">
        <v>77</v>
      </c>
      <c r="F592">
        <v>15</v>
      </c>
      <c r="G592">
        <v>606.55999999999995</v>
      </c>
      <c r="H592">
        <v>0.04</v>
      </c>
      <c r="I592" t="s">
        <v>9</v>
      </c>
      <c r="J592" s="8">
        <v>20.231999999999999</v>
      </c>
      <c r="K592" s="8">
        <f>IF(Table3[[#This Row],[Return Status]] = "Returned", 0, Table3[[#This Row],[Profit]])</f>
        <v>20.231999999999999</v>
      </c>
      <c r="L592" s="8" t="str">
        <f>IFERROR(VLOOKUP(Table3[[#This Row],[Order ID]],returns[[Order ID]:[Status]],2,FALSE), "")</f>
        <v/>
      </c>
      <c r="M592">
        <v>45.99</v>
      </c>
      <c r="N592">
        <v>4.99</v>
      </c>
      <c r="O592" t="s">
        <v>26</v>
      </c>
      <c r="P592" t="s">
        <v>27</v>
      </c>
      <c r="Q592">
        <v>60110</v>
      </c>
      <c r="R592" t="s">
        <v>28</v>
      </c>
      <c r="S592" t="s">
        <v>1977</v>
      </c>
      <c r="T592" t="e">
        <f>VLOOKUP(Table3[[#This Row],[Region]],managers5[],2,FALSE)</f>
        <v>#N/A</v>
      </c>
      <c r="U592" t="s">
        <v>1958</v>
      </c>
      <c r="V592" t="s">
        <v>1959</v>
      </c>
      <c r="W592" t="s">
        <v>14</v>
      </c>
      <c r="X592" t="s">
        <v>15</v>
      </c>
      <c r="Y592" t="s">
        <v>46</v>
      </c>
      <c r="Z592" t="s">
        <v>86</v>
      </c>
      <c r="AA592" t="s">
        <v>1095</v>
      </c>
      <c r="AB592" t="s">
        <v>19</v>
      </c>
      <c r="AC592">
        <v>0.56000000000000005</v>
      </c>
      <c r="AD592" s="2">
        <v>40185</v>
      </c>
    </row>
    <row r="593" spans="1:30" x14ac:dyDescent="0.35">
      <c r="A593">
        <v>4456</v>
      </c>
      <c r="B593">
        <v>769</v>
      </c>
      <c r="C593">
        <v>5506</v>
      </c>
      <c r="D593" s="1">
        <v>40489</v>
      </c>
      <c r="E593" t="s">
        <v>41</v>
      </c>
      <c r="F593">
        <v>22</v>
      </c>
      <c r="G593">
        <v>129.62</v>
      </c>
      <c r="H593">
        <v>0.05</v>
      </c>
      <c r="I593" t="s">
        <v>9</v>
      </c>
      <c r="J593" s="8">
        <v>4.41</v>
      </c>
      <c r="K593" s="8">
        <f>IF(Table3[[#This Row],[Return Status]] = "Returned", 0, Table3[[#This Row],[Profit]])</f>
        <v>4.41</v>
      </c>
      <c r="L593" s="8" t="str">
        <f>IFERROR(VLOOKUP(Table3[[#This Row],[Order ID]],returns[[Order ID]:[Status]],2,FALSE), "")</f>
        <v/>
      </c>
      <c r="M593">
        <v>5.88</v>
      </c>
      <c r="N593">
        <v>3.04</v>
      </c>
      <c r="O593" t="s">
        <v>549</v>
      </c>
      <c r="P593" t="s">
        <v>27</v>
      </c>
      <c r="Q593">
        <v>60110</v>
      </c>
      <c r="R593" t="s">
        <v>28</v>
      </c>
      <c r="S593" t="s">
        <v>1977</v>
      </c>
      <c r="T593" t="e">
        <f>VLOOKUP(Table3[[#This Row],[Region]],managers5[],2,FALSE)</f>
        <v>#N/A</v>
      </c>
      <c r="U593" t="s">
        <v>1958</v>
      </c>
      <c r="V593" t="s">
        <v>1959</v>
      </c>
      <c r="W593" t="s">
        <v>14</v>
      </c>
      <c r="X593" t="s">
        <v>71</v>
      </c>
      <c r="Y593" t="s">
        <v>16</v>
      </c>
      <c r="Z593" t="s">
        <v>30</v>
      </c>
      <c r="AA593" t="s">
        <v>1866</v>
      </c>
      <c r="AB593" t="s">
        <v>35</v>
      </c>
      <c r="AC593">
        <v>0.36</v>
      </c>
      <c r="AD593" s="2">
        <v>40490</v>
      </c>
    </row>
    <row r="594" spans="1:30" x14ac:dyDescent="0.35">
      <c r="A594">
        <v>7758</v>
      </c>
      <c r="B594">
        <v>771</v>
      </c>
      <c r="C594">
        <v>5509</v>
      </c>
      <c r="D594" s="1">
        <v>39910</v>
      </c>
      <c r="E594" t="s">
        <v>32</v>
      </c>
      <c r="F594">
        <v>21</v>
      </c>
      <c r="G594">
        <v>885.23</v>
      </c>
      <c r="H594">
        <v>0.03</v>
      </c>
      <c r="I594" t="s">
        <v>9</v>
      </c>
      <c r="J594" s="8">
        <v>78.98</v>
      </c>
      <c r="K594" s="8">
        <f>IF(Table3[[#This Row],[Return Status]] = "Returned", 0, Table3[[#This Row],[Profit]])</f>
        <v>78.98</v>
      </c>
      <c r="L594" s="8" t="str">
        <f>IFERROR(VLOOKUP(Table3[[#This Row],[Order ID]],returns[[Order ID]:[Status]],2,FALSE), "")</f>
        <v/>
      </c>
      <c r="M594">
        <v>40.89</v>
      </c>
      <c r="N594">
        <v>18.98</v>
      </c>
      <c r="O594" t="s">
        <v>938</v>
      </c>
      <c r="P594" t="s">
        <v>114</v>
      </c>
      <c r="Q594">
        <v>86001</v>
      </c>
      <c r="R594" t="s">
        <v>115</v>
      </c>
      <c r="S594" t="s">
        <v>1976</v>
      </c>
      <c r="T594" t="e">
        <f>VLOOKUP(Table3[[#This Row],[Region]],managers5[],2,FALSE)</f>
        <v>#N/A</v>
      </c>
      <c r="U594" t="s">
        <v>1955</v>
      </c>
      <c r="V594" t="s">
        <v>1959</v>
      </c>
      <c r="W594" t="s">
        <v>14</v>
      </c>
      <c r="X594" t="s">
        <v>24</v>
      </c>
      <c r="Y594" t="s">
        <v>50</v>
      </c>
      <c r="Z594" t="s">
        <v>61</v>
      </c>
      <c r="AA594" t="s">
        <v>832</v>
      </c>
      <c r="AB594" t="s">
        <v>19</v>
      </c>
      <c r="AC594">
        <v>0.56999999999999995</v>
      </c>
      <c r="AD594" s="2">
        <v>39917</v>
      </c>
    </row>
    <row r="595" spans="1:30" x14ac:dyDescent="0.35">
      <c r="A595">
        <v>7769</v>
      </c>
      <c r="B595">
        <v>770</v>
      </c>
      <c r="C595">
        <v>5509</v>
      </c>
      <c r="D595" s="1">
        <v>39910</v>
      </c>
      <c r="E595" t="s">
        <v>32</v>
      </c>
      <c r="F595">
        <v>11</v>
      </c>
      <c r="G595">
        <v>68.459999999999994</v>
      </c>
      <c r="H595">
        <v>0.02</v>
      </c>
      <c r="I595" t="s">
        <v>9</v>
      </c>
      <c r="J595" s="8">
        <v>-22.48</v>
      </c>
      <c r="K595" s="8">
        <f>IF(Table3[[#This Row],[Return Status]] = "Returned", 0, Table3[[#This Row],[Profit]])</f>
        <v>-22.48</v>
      </c>
      <c r="L595" s="8" t="str">
        <f>IFERROR(VLOOKUP(Table3[[#This Row],[Order ID]],returns[[Order ID]:[Status]],2,FALSE), "")</f>
        <v/>
      </c>
      <c r="M595">
        <v>5.58</v>
      </c>
      <c r="N595">
        <v>5.3</v>
      </c>
      <c r="O595" t="s">
        <v>938</v>
      </c>
      <c r="P595" t="s">
        <v>114</v>
      </c>
      <c r="Q595">
        <v>86001</v>
      </c>
      <c r="R595" t="s">
        <v>115</v>
      </c>
      <c r="S595" t="s">
        <v>1976</v>
      </c>
      <c r="T595" t="e">
        <f>VLOOKUP(Table3[[#This Row],[Region]],managers5[],2,FALSE)</f>
        <v>#N/A</v>
      </c>
      <c r="U595" t="s">
        <v>1955</v>
      </c>
      <c r="V595" t="s">
        <v>1959</v>
      </c>
      <c r="W595" t="s">
        <v>14</v>
      </c>
      <c r="X595" t="s">
        <v>24</v>
      </c>
      <c r="Y595" t="s">
        <v>16</v>
      </c>
      <c r="Z595" t="s">
        <v>168</v>
      </c>
      <c r="AA595" t="s">
        <v>221</v>
      </c>
      <c r="AB595" t="s">
        <v>19</v>
      </c>
      <c r="AC595">
        <v>0.35</v>
      </c>
      <c r="AD595" s="2">
        <v>39915</v>
      </c>
    </row>
    <row r="596" spans="1:30" x14ac:dyDescent="0.35">
      <c r="A596">
        <v>6204</v>
      </c>
      <c r="B596">
        <v>772</v>
      </c>
      <c r="C596">
        <v>5510</v>
      </c>
      <c r="D596" s="1">
        <v>40185</v>
      </c>
      <c r="E596" t="s">
        <v>20</v>
      </c>
      <c r="F596">
        <v>12</v>
      </c>
      <c r="G596">
        <v>116.38</v>
      </c>
      <c r="H596">
        <v>0.08</v>
      </c>
      <c r="I596" t="s">
        <v>9</v>
      </c>
      <c r="J596" s="8">
        <v>29.68</v>
      </c>
      <c r="K596" s="8">
        <f>IF(Table3[[#This Row],[Return Status]] = "Returned", 0, Table3[[#This Row],[Profit]])</f>
        <v>29.68</v>
      </c>
      <c r="L596" s="8" t="str">
        <f>IFERROR(VLOOKUP(Table3[[#This Row],[Order ID]],returns[[Order ID]:[Status]],2,FALSE), "")</f>
        <v/>
      </c>
      <c r="M596">
        <v>9.68</v>
      </c>
      <c r="N596">
        <v>2.0299999999999998</v>
      </c>
      <c r="O596" t="s">
        <v>1100</v>
      </c>
      <c r="P596" t="s">
        <v>131</v>
      </c>
      <c r="Q596">
        <v>4106</v>
      </c>
      <c r="R596" t="s">
        <v>132</v>
      </c>
      <c r="S596" t="s">
        <v>1979</v>
      </c>
      <c r="T596" t="e">
        <f>VLOOKUP(Table3[[#This Row],[Region]],managers5[],2,FALSE)</f>
        <v>#N/A</v>
      </c>
      <c r="U596" t="s">
        <v>1956</v>
      </c>
      <c r="W596" t="s">
        <v>14</v>
      </c>
      <c r="X596" t="s">
        <v>24</v>
      </c>
      <c r="Y596" t="s">
        <v>16</v>
      </c>
      <c r="Z596" t="s">
        <v>30</v>
      </c>
      <c r="AA596" t="s">
        <v>1498</v>
      </c>
      <c r="AB596" t="s">
        <v>35</v>
      </c>
      <c r="AC596">
        <v>0.37</v>
      </c>
      <c r="AD596" s="2">
        <v>40188</v>
      </c>
    </row>
    <row r="597" spans="1:30" x14ac:dyDescent="0.35">
      <c r="A597">
        <v>4712</v>
      </c>
      <c r="B597">
        <v>779</v>
      </c>
      <c r="C597">
        <v>5543</v>
      </c>
      <c r="D597" s="1">
        <v>40445</v>
      </c>
      <c r="E597" t="s">
        <v>20</v>
      </c>
      <c r="F597">
        <v>6</v>
      </c>
      <c r="G597">
        <v>65.930000000000007</v>
      </c>
      <c r="H597">
        <v>0.04</v>
      </c>
      <c r="I597" t="s">
        <v>9</v>
      </c>
      <c r="J597" s="8">
        <v>11.06</v>
      </c>
      <c r="K597" s="8">
        <f>IF(Table3[[#This Row],[Return Status]] = "Returned", 0, Table3[[#This Row],[Profit]])</f>
        <v>11.06</v>
      </c>
      <c r="L597" s="8" t="str">
        <f>IFERROR(VLOOKUP(Table3[[#This Row],[Order ID]],returns[[Order ID]:[Status]],2,FALSE), "")</f>
        <v/>
      </c>
      <c r="M597">
        <v>10.31</v>
      </c>
      <c r="N597">
        <v>1.79</v>
      </c>
      <c r="O597" t="s">
        <v>1127</v>
      </c>
      <c r="P597" t="s">
        <v>37</v>
      </c>
      <c r="Q597">
        <v>11554</v>
      </c>
      <c r="R597" t="s">
        <v>37</v>
      </c>
      <c r="S597" t="s">
        <v>1979</v>
      </c>
      <c r="T597" t="e">
        <f>VLOOKUP(Table3[[#This Row],[Region]],managers5[],2,FALSE)</f>
        <v>#N/A</v>
      </c>
      <c r="U597" t="s">
        <v>1956</v>
      </c>
      <c r="W597" t="s">
        <v>14</v>
      </c>
      <c r="X597" t="s">
        <v>71</v>
      </c>
      <c r="Y597" t="s">
        <v>16</v>
      </c>
      <c r="Z597" t="s">
        <v>30</v>
      </c>
      <c r="AA597" t="s">
        <v>1051</v>
      </c>
      <c r="AB597" t="s">
        <v>35</v>
      </c>
      <c r="AC597">
        <v>0.38</v>
      </c>
      <c r="AD597" s="2">
        <v>40448</v>
      </c>
    </row>
    <row r="598" spans="1:30" x14ac:dyDescent="0.35">
      <c r="A598">
        <v>4724</v>
      </c>
      <c r="B598">
        <v>778</v>
      </c>
      <c r="C598">
        <v>5543</v>
      </c>
      <c r="D598" s="1">
        <v>40445</v>
      </c>
      <c r="E598" t="s">
        <v>20</v>
      </c>
      <c r="F598">
        <v>15</v>
      </c>
      <c r="G598">
        <v>703.54</v>
      </c>
      <c r="H598">
        <v>0.04</v>
      </c>
      <c r="I598" t="s">
        <v>9</v>
      </c>
      <c r="J598" s="8">
        <v>138.46</v>
      </c>
      <c r="K598" s="8">
        <f>IF(Table3[[#This Row],[Return Status]] = "Returned", 0, Table3[[#This Row],[Profit]])</f>
        <v>138.46</v>
      </c>
      <c r="L598" s="8" t="str">
        <f>IFERROR(VLOOKUP(Table3[[#This Row],[Order ID]],returns[[Order ID]:[Status]],2,FALSE), "")</f>
        <v/>
      </c>
      <c r="M598">
        <v>48.58</v>
      </c>
      <c r="N598">
        <v>3.99</v>
      </c>
      <c r="O598" t="s">
        <v>1127</v>
      </c>
      <c r="P598" t="s">
        <v>37</v>
      </c>
      <c r="Q598">
        <v>11746</v>
      </c>
      <c r="R598" t="s">
        <v>37</v>
      </c>
      <c r="S598" t="s">
        <v>1979</v>
      </c>
      <c r="T598" t="e">
        <f>VLOOKUP(Table3[[#This Row],[Region]],managers5[],2,FALSE)</f>
        <v>#N/A</v>
      </c>
      <c r="U598" t="s">
        <v>1956</v>
      </c>
      <c r="W598" t="s">
        <v>14</v>
      </c>
      <c r="X598" t="s">
        <v>71</v>
      </c>
      <c r="Y598" t="s">
        <v>16</v>
      </c>
      <c r="Z598" t="s">
        <v>83</v>
      </c>
      <c r="AA598" t="s">
        <v>1881</v>
      </c>
      <c r="AB598" t="s">
        <v>19</v>
      </c>
      <c r="AC598">
        <v>0.56000000000000005</v>
      </c>
      <c r="AD598" s="2">
        <v>40447</v>
      </c>
    </row>
    <row r="599" spans="1:30" x14ac:dyDescent="0.35">
      <c r="A599">
        <v>4725</v>
      </c>
      <c r="B599">
        <v>780</v>
      </c>
      <c r="C599">
        <v>5543</v>
      </c>
      <c r="D599" s="1">
        <v>40445</v>
      </c>
      <c r="E599" t="s">
        <v>20</v>
      </c>
      <c r="F599">
        <v>27</v>
      </c>
      <c r="G599">
        <v>67.3</v>
      </c>
      <c r="H599">
        <v>0.02</v>
      </c>
      <c r="I599" t="s">
        <v>9</v>
      </c>
      <c r="J599" s="8">
        <v>-115.38</v>
      </c>
      <c r="K599" s="8">
        <f>IF(Table3[[#This Row],[Return Status]] = "Returned", 0, Table3[[#This Row],[Profit]])</f>
        <v>-115.38</v>
      </c>
      <c r="L599" s="8" t="str">
        <f>IFERROR(VLOOKUP(Table3[[#This Row],[Order ID]],returns[[Order ID]:[Status]],2,FALSE), "")</f>
        <v/>
      </c>
      <c r="M599">
        <v>2.1800000000000002</v>
      </c>
      <c r="N599">
        <v>5</v>
      </c>
      <c r="O599" t="s">
        <v>1127</v>
      </c>
      <c r="P599" t="s">
        <v>37</v>
      </c>
      <c r="Q599">
        <v>11554</v>
      </c>
      <c r="R599" t="s">
        <v>37</v>
      </c>
      <c r="S599" t="s">
        <v>1979</v>
      </c>
      <c r="T599" t="e">
        <f>VLOOKUP(Table3[[#This Row],[Region]],managers5[],2,FALSE)</f>
        <v>#N/A</v>
      </c>
      <c r="U599" t="s">
        <v>1956</v>
      </c>
      <c r="W599" t="s">
        <v>14</v>
      </c>
      <c r="X599" t="s">
        <v>71</v>
      </c>
      <c r="Y599" t="s">
        <v>16</v>
      </c>
      <c r="Z599" t="s">
        <v>67</v>
      </c>
      <c r="AA599" t="s">
        <v>807</v>
      </c>
      <c r="AB599" t="s">
        <v>35</v>
      </c>
      <c r="AC599">
        <v>0.81</v>
      </c>
      <c r="AD599" s="2">
        <v>40447</v>
      </c>
    </row>
    <row r="600" spans="1:30" x14ac:dyDescent="0.35">
      <c r="A600">
        <v>6796</v>
      </c>
      <c r="B600">
        <v>2233</v>
      </c>
      <c r="C600">
        <v>16133</v>
      </c>
      <c r="D600" s="1">
        <v>40081</v>
      </c>
      <c r="E600" t="s">
        <v>41</v>
      </c>
      <c r="F600">
        <v>16</v>
      </c>
      <c r="G600">
        <v>3083.04</v>
      </c>
      <c r="H600">
        <v>0.06</v>
      </c>
      <c r="I600" t="s">
        <v>49</v>
      </c>
      <c r="J600" s="8">
        <v>872.13</v>
      </c>
      <c r="K600" s="8">
        <f>IF(Table3[[#This Row],[Return Status]] = "Returned", 0, Table3[[#This Row],[Profit]])</f>
        <v>872.13</v>
      </c>
      <c r="L600" s="8" t="str">
        <f>IFERROR(VLOOKUP(Table3[[#This Row],[Order ID]],returns[[Order ID]:[Status]],2,FALSE), "")</f>
        <v/>
      </c>
      <c r="M600">
        <v>200.97</v>
      </c>
      <c r="N600">
        <v>15.59</v>
      </c>
      <c r="O600" t="s">
        <v>1325</v>
      </c>
      <c r="P600" t="s">
        <v>120</v>
      </c>
      <c r="Q600">
        <v>36830</v>
      </c>
      <c r="R600" t="s">
        <v>56</v>
      </c>
      <c r="S600" t="s">
        <v>1978</v>
      </c>
      <c r="T600" t="e">
        <f>VLOOKUP(Table3[[#This Row],[Region]],managers5[],2,FALSE)</f>
        <v>#N/A</v>
      </c>
      <c r="U600" t="s">
        <v>1957</v>
      </c>
      <c r="V600" t="s">
        <v>1959</v>
      </c>
      <c r="W600" t="s">
        <v>14</v>
      </c>
      <c r="X600" t="s">
        <v>15</v>
      </c>
      <c r="Y600" t="s">
        <v>46</v>
      </c>
      <c r="Z600" t="s">
        <v>124</v>
      </c>
      <c r="AA600" t="s">
        <v>1036</v>
      </c>
      <c r="AB600" t="s">
        <v>74</v>
      </c>
      <c r="AC600">
        <v>0.36</v>
      </c>
      <c r="AD600" s="2">
        <v>40081</v>
      </c>
    </row>
    <row r="601" spans="1:30" x14ac:dyDescent="0.35">
      <c r="A601">
        <v>5603</v>
      </c>
      <c r="B601">
        <v>782</v>
      </c>
      <c r="C601">
        <v>5569</v>
      </c>
      <c r="D601" s="1">
        <v>40297</v>
      </c>
      <c r="E601" t="s">
        <v>8</v>
      </c>
      <c r="F601">
        <v>12</v>
      </c>
      <c r="G601">
        <v>118.97</v>
      </c>
      <c r="H601">
        <v>0.09</v>
      </c>
      <c r="I601" t="s">
        <v>9</v>
      </c>
      <c r="J601" s="8">
        <v>-5.9999999999995099E-2</v>
      </c>
      <c r="K601" s="8">
        <f>IF(Table3[[#This Row],[Return Status]] = "Returned", 0, Table3[[#This Row],[Profit]])</f>
        <v>-5.9999999999995099E-2</v>
      </c>
      <c r="L601" s="8" t="str">
        <f>IFERROR(VLOOKUP(Table3[[#This Row],[Order ID]],returns[[Order ID]:[Status]],2,FALSE), "")</f>
        <v/>
      </c>
      <c r="M601">
        <v>9.65</v>
      </c>
      <c r="N601">
        <v>6.22</v>
      </c>
      <c r="O601" t="s">
        <v>1331</v>
      </c>
      <c r="P601" t="s">
        <v>27</v>
      </c>
      <c r="Q601">
        <v>60110</v>
      </c>
      <c r="R601" t="s">
        <v>28</v>
      </c>
      <c r="S601" t="s">
        <v>1977</v>
      </c>
      <c r="T601" t="e">
        <f>VLOOKUP(Table3[[#This Row],[Region]],managers5[],2,FALSE)</f>
        <v>#N/A</v>
      </c>
      <c r="U601" t="s">
        <v>1958</v>
      </c>
      <c r="V601" t="s">
        <v>1959</v>
      </c>
      <c r="W601" t="s">
        <v>14</v>
      </c>
      <c r="X601" t="s">
        <v>71</v>
      </c>
      <c r="Y601" t="s">
        <v>50</v>
      </c>
      <c r="Z601" t="s">
        <v>61</v>
      </c>
      <c r="AA601" t="s">
        <v>1592</v>
      </c>
      <c r="AB601" t="s">
        <v>19</v>
      </c>
      <c r="AC601">
        <v>0.55000000000000004</v>
      </c>
      <c r="AD601" s="2">
        <v>40299</v>
      </c>
    </row>
    <row r="602" spans="1:30" x14ac:dyDescent="0.35">
      <c r="A602">
        <v>2349</v>
      </c>
      <c r="B602">
        <v>3661</v>
      </c>
      <c r="C602">
        <v>26214</v>
      </c>
      <c r="D602" s="1">
        <v>40867</v>
      </c>
      <c r="E602" t="s">
        <v>20</v>
      </c>
      <c r="F602">
        <v>41</v>
      </c>
      <c r="G602">
        <v>1901.29</v>
      </c>
      <c r="H602">
        <v>0.08</v>
      </c>
      <c r="I602" t="s">
        <v>9</v>
      </c>
      <c r="J602" s="8">
        <v>870.8</v>
      </c>
      <c r="K602" s="8">
        <f>IF(Table3[[#This Row],[Return Status]] = "Returned", 0, Table3[[#This Row],[Profit]])</f>
        <v>870.8</v>
      </c>
      <c r="L602" s="8" t="str">
        <f>IFERROR(VLOOKUP(Table3[[#This Row],[Order ID]],returns[[Order ID]:[Status]],2,FALSE), "")</f>
        <v/>
      </c>
      <c r="M602">
        <v>46.94</v>
      </c>
      <c r="N602">
        <v>6.77</v>
      </c>
      <c r="O602" t="s">
        <v>1602</v>
      </c>
      <c r="P602" t="s">
        <v>43</v>
      </c>
      <c r="Q602">
        <v>37814</v>
      </c>
      <c r="R602" t="s">
        <v>44</v>
      </c>
      <c r="S602" t="s">
        <v>1978</v>
      </c>
      <c r="T602" t="e">
        <f>VLOOKUP(Table3[[#This Row],[Region]],managers5[],2,FALSE)</f>
        <v>#N/A</v>
      </c>
      <c r="U602" t="s">
        <v>1957</v>
      </c>
      <c r="V602" t="s">
        <v>1959</v>
      </c>
      <c r="W602" t="s">
        <v>14</v>
      </c>
      <c r="X602" t="s">
        <v>15</v>
      </c>
      <c r="Y602" t="s">
        <v>50</v>
      </c>
      <c r="Z602" t="s">
        <v>61</v>
      </c>
      <c r="AA602" t="s">
        <v>1509</v>
      </c>
      <c r="AB602" t="s">
        <v>19</v>
      </c>
      <c r="AC602">
        <v>0.44</v>
      </c>
      <c r="AD602" s="1">
        <v>40868</v>
      </c>
    </row>
    <row r="603" spans="1:30" x14ac:dyDescent="0.35">
      <c r="A603">
        <v>2100</v>
      </c>
      <c r="B603">
        <v>786</v>
      </c>
      <c r="C603">
        <v>5607</v>
      </c>
      <c r="D603" s="1">
        <v>40908</v>
      </c>
      <c r="E603" t="s">
        <v>8</v>
      </c>
      <c r="F603">
        <v>8</v>
      </c>
      <c r="G603">
        <v>61.871499999999997</v>
      </c>
      <c r="H603">
        <v>0</v>
      </c>
      <c r="I603" t="s">
        <v>9</v>
      </c>
      <c r="J603" s="8">
        <v>-50.325000000000003</v>
      </c>
      <c r="K603" s="8">
        <f>IF(Table3[[#This Row],[Return Status]] = "Returned", 0, Table3[[#This Row],[Profit]])</f>
        <v>-50.325000000000003</v>
      </c>
      <c r="L603" s="8" t="str">
        <f>IFERROR(VLOOKUP(Table3[[#This Row],[Order ID]],returns[[Order ID]:[Status]],2,FALSE), "")</f>
        <v/>
      </c>
      <c r="M603">
        <v>7.99</v>
      </c>
      <c r="N603">
        <v>5.03</v>
      </c>
      <c r="O603" t="s">
        <v>361</v>
      </c>
      <c r="P603" t="s">
        <v>27</v>
      </c>
      <c r="Q603">
        <v>60110</v>
      </c>
      <c r="R603" t="s">
        <v>28</v>
      </c>
      <c r="S603" t="s">
        <v>1977</v>
      </c>
      <c r="T603" t="e">
        <f>VLOOKUP(Table3[[#This Row],[Region]],managers5[],2,FALSE)</f>
        <v>#N/A</v>
      </c>
      <c r="U603" t="s">
        <v>1958</v>
      </c>
      <c r="V603" t="s">
        <v>1959</v>
      </c>
      <c r="W603" t="s">
        <v>14</v>
      </c>
      <c r="X603" t="s">
        <v>24</v>
      </c>
      <c r="Y603" t="s">
        <v>46</v>
      </c>
      <c r="Z603" t="s">
        <v>86</v>
      </c>
      <c r="AA603" t="s">
        <v>890</v>
      </c>
      <c r="AB603" t="s">
        <v>69</v>
      </c>
      <c r="AC603">
        <v>0.6</v>
      </c>
      <c r="AD603" s="1">
        <v>40911</v>
      </c>
    </row>
    <row r="604" spans="1:30" x14ac:dyDescent="0.35">
      <c r="A604">
        <v>1527</v>
      </c>
      <c r="B604">
        <v>8098</v>
      </c>
      <c r="C604">
        <v>57767</v>
      </c>
      <c r="D604" s="1">
        <v>41010</v>
      </c>
      <c r="E604" t="s">
        <v>41</v>
      </c>
      <c r="F604">
        <v>34</v>
      </c>
      <c r="G604">
        <v>3373.7094999999999</v>
      </c>
      <c r="H604">
        <v>0.01</v>
      </c>
      <c r="I604" t="s">
        <v>9</v>
      </c>
      <c r="J604" s="8">
        <v>861.72299999999996</v>
      </c>
      <c r="K604" s="8">
        <f>IF(Table3[[#This Row],[Return Status]] = "Returned", 0, Table3[[#This Row],[Profit]])</f>
        <v>861.72299999999996</v>
      </c>
      <c r="L604" s="8" t="str">
        <f>IFERROR(VLOOKUP(Table3[[#This Row],[Order ID]],returns[[Order ID]:[Status]],2,FALSE), "")</f>
        <v/>
      </c>
      <c r="M604">
        <v>110.99</v>
      </c>
      <c r="N604">
        <v>8.99</v>
      </c>
      <c r="O604" t="s">
        <v>1346</v>
      </c>
      <c r="P604" t="s">
        <v>155</v>
      </c>
      <c r="Q604">
        <v>28079</v>
      </c>
      <c r="R604" t="s">
        <v>44</v>
      </c>
      <c r="S604" t="s">
        <v>1978</v>
      </c>
      <c r="T604" t="e">
        <f>VLOOKUP(Table3[[#This Row],[Region]],managers5[],2,FALSE)</f>
        <v>#N/A</v>
      </c>
      <c r="U604" t="s">
        <v>1957</v>
      </c>
      <c r="V604" t="s">
        <v>1959</v>
      </c>
      <c r="W604" t="s">
        <v>14</v>
      </c>
      <c r="X604" t="s">
        <v>71</v>
      </c>
      <c r="Y604" t="s">
        <v>46</v>
      </c>
      <c r="Z604" t="s">
        <v>86</v>
      </c>
      <c r="AA604" t="s">
        <v>304</v>
      </c>
      <c r="AB604" t="s">
        <v>19</v>
      </c>
      <c r="AC604">
        <v>0.56999999999999995</v>
      </c>
      <c r="AD604" s="1">
        <v>41012</v>
      </c>
    </row>
    <row r="605" spans="1:30" x14ac:dyDescent="0.35">
      <c r="A605">
        <v>1970</v>
      </c>
      <c r="B605">
        <v>389</v>
      </c>
      <c r="C605">
        <v>2688</v>
      </c>
      <c r="D605" s="1">
        <v>40931</v>
      </c>
      <c r="E605" t="s">
        <v>77</v>
      </c>
      <c r="F605">
        <v>31</v>
      </c>
      <c r="G605">
        <v>2080.0349999999999</v>
      </c>
      <c r="H605">
        <v>0.1</v>
      </c>
      <c r="I605" t="s">
        <v>9</v>
      </c>
      <c r="J605" s="8">
        <v>844.90199999999902</v>
      </c>
      <c r="K605" s="8">
        <f>IF(Table3[[#This Row],[Return Status]] = "Returned", 0, Table3[[#This Row],[Profit]])</f>
        <v>844.90199999999902</v>
      </c>
      <c r="L605" s="8" t="str">
        <f>IFERROR(VLOOKUP(Table3[[#This Row],[Order ID]],returns[[Order ID]:[Status]],2,FALSE), "")</f>
        <v/>
      </c>
      <c r="M605">
        <v>85.99</v>
      </c>
      <c r="N605">
        <v>1.25</v>
      </c>
      <c r="O605" t="s">
        <v>1341</v>
      </c>
      <c r="P605" t="s">
        <v>120</v>
      </c>
      <c r="Q605">
        <v>34759</v>
      </c>
      <c r="R605" t="s">
        <v>56</v>
      </c>
      <c r="S605" t="s">
        <v>1978</v>
      </c>
      <c r="T605" t="e">
        <f>VLOOKUP(Table3[[#This Row],[Region]],managers5[],2,FALSE)</f>
        <v>#N/A</v>
      </c>
      <c r="U605" t="s">
        <v>1957</v>
      </c>
      <c r="V605" t="s">
        <v>1959</v>
      </c>
      <c r="W605" t="s">
        <v>14</v>
      </c>
      <c r="X605" t="s">
        <v>15</v>
      </c>
      <c r="Y605" t="s">
        <v>46</v>
      </c>
      <c r="Z605" t="s">
        <v>86</v>
      </c>
      <c r="AA605" t="s">
        <v>345</v>
      </c>
      <c r="AB605" t="s">
        <v>109</v>
      </c>
      <c r="AC605">
        <v>0.39</v>
      </c>
      <c r="AD605" s="1">
        <v>40932</v>
      </c>
    </row>
    <row r="606" spans="1:30" x14ac:dyDescent="0.35">
      <c r="A606">
        <v>3847</v>
      </c>
      <c r="B606">
        <v>789</v>
      </c>
      <c r="C606">
        <v>5636</v>
      </c>
      <c r="D606" s="1">
        <v>40589</v>
      </c>
      <c r="E606" t="s">
        <v>20</v>
      </c>
      <c r="F606">
        <v>23</v>
      </c>
      <c r="G606">
        <v>138.16999999999999</v>
      </c>
      <c r="H606">
        <v>0</v>
      </c>
      <c r="I606" t="s">
        <v>9</v>
      </c>
      <c r="J606" s="8">
        <v>-1.0900000000000001</v>
      </c>
      <c r="K606" s="8">
        <f>IF(Table3[[#This Row],[Return Status]] = "Returned", 0, Table3[[#This Row],[Profit]])</f>
        <v>-1.0900000000000001</v>
      </c>
      <c r="L606" s="8" t="str">
        <f>IFERROR(VLOOKUP(Table3[[#This Row],[Order ID]],returns[[Order ID]:[Status]],2,FALSE), "")</f>
        <v/>
      </c>
      <c r="M606">
        <v>5.85</v>
      </c>
      <c r="N606">
        <v>2.27</v>
      </c>
      <c r="O606" t="s">
        <v>283</v>
      </c>
      <c r="P606" t="s">
        <v>37</v>
      </c>
      <c r="Q606">
        <v>11720</v>
      </c>
      <c r="R606" t="s">
        <v>37</v>
      </c>
      <c r="S606" t="s">
        <v>1979</v>
      </c>
      <c r="T606" t="e">
        <f>VLOOKUP(Table3[[#This Row],[Region]],managers5[],2,FALSE)</f>
        <v>#N/A</v>
      </c>
      <c r="U606" t="s">
        <v>1956</v>
      </c>
      <c r="W606" t="s">
        <v>14</v>
      </c>
      <c r="X606" t="s">
        <v>15</v>
      </c>
      <c r="Y606" t="s">
        <v>16</v>
      </c>
      <c r="Z606" t="s">
        <v>106</v>
      </c>
      <c r="AA606" t="s">
        <v>755</v>
      </c>
      <c r="AB606" t="s">
        <v>35</v>
      </c>
      <c r="AC606">
        <v>0.56000000000000005</v>
      </c>
      <c r="AD606" s="1">
        <v>40591</v>
      </c>
    </row>
    <row r="607" spans="1:30" x14ac:dyDescent="0.35">
      <c r="A607">
        <v>7480</v>
      </c>
      <c r="B607">
        <v>790</v>
      </c>
      <c r="C607">
        <v>5639</v>
      </c>
      <c r="D607" s="1">
        <v>39965</v>
      </c>
      <c r="E607" t="s">
        <v>20</v>
      </c>
      <c r="F607">
        <v>31</v>
      </c>
      <c r="G607">
        <v>501.38</v>
      </c>
      <c r="H607">
        <v>0.03</v>
      </c>
      <c r="I607" t="s">
        <v>9</v>
      </c>
      <c r="J607" s="8">
        <v>-71.95</v>
      </c>
      <c r="K607" s="8">
        <f>IF(Table3[[#This Row],[Return Status]] = "Returned", 0, Table3[[#This Row],[Profit]])</f>
        <v>-71.95</v>
      </c>
      <c r="L607" s="8" t="str">
        <f>IFERROR(VLOOKUP(Table3[[#This Row],[Order ID]],returns[[Order ID]:[Status]],2,FALSE), "")</f>
        <v/>
      </c>
      <c r="M607">
        <v>15.31</v>
      </c>
      <c r="N607">
        <v>8.7799999999999994</v>
      </c>
      <c r="O607" t="s">
        <v>915</v>
      </c>
      <c r="P607" t="s">
        <v>204</v>
      </c>
      <c r="Q607">
        <v>5701</v>
      </c>
      <c r="R607" t="s">
        <v>204</v>
      </c>
      <c r="S607" t="s">
        <v>1979</v>
      </c>
      <c r="T607" t="e">
        <f>VLOOKUP(Table3[[#This Row],[Region]],managers5[],2,FALSE)</f>
        <v>#N/A</v>
      </c>
      <c r="U607" t="s">
        <v>1956</v>
      </c>
      <c r="W607" t="s">
        <v>14</v>
      </c>
      <c r="X607" t="s">
        <v>15</v>
      </c>
      <c r="Y607" t="s">
        <v>16</v>
      </c>
      <c r="Z607" t="s">
        <v>75</v>
      </c>
      <c r="AA607" t="s">
        <v>1015</v>
      </c>
      <c r="AB607" t="s">
        <v>19</v>
      </c>
      <c r="AC607">
        <v>0.56999999999999995</v>
      </c>
      <c r="AD607" s="2">
        <v>39966</v>
      </c>
    </row>
    <row r="608" spans="1:30" x14ac:dyDescent="0.35">
      <c r="A608">
        <v>1484</v>
      </c>
      <c r="B608">
        <v>3376</v>
      </c>
      <c r="C608">
        <v>24098</v>
      </c>
      <c r="D608" s="1">
        <v>41016</v>
      </c>
      <c r="E608" t="s">
        <v>41</v>
      </c>
      <c r="F608">
        <v>32</v>
      </c>
      <c r="G608">
        <v>4158.0725000000002</v>
      </c>
      <c r="H608">
        <v>0.02</v>
      </c>
      <c r="I608" t="s">
        <v>9</v>
      </c>
      <c r="J608" s="8">
        <v>836.14499999999998</v>
      </c>
      <c r="K608" s="8">
        <f>IF(Table3[[#This Row],[Return Status]] = "Returned", 0, Table3[[#This Row],[Profit]])</f>
        <v>836.14499999999998</v>
      </c>
      <c r="L608" s="8" t="str">
        <f>IFERROR(VLOOKUP(Table3[[#This Row],[Order ID]],returns[[Order ID]:[Status]],2,FALSE), "")</f>
        <v/>
      </c>
      <c r="M608">
        <v>155.99</v>
      </c>
      <c r="N608">
        <v>8.99</v>
      </c>
      <c r="O608" t="s">
        <v>1325</v>
      </c>
      <c r="P608" t="s">
        <v>331</v>
      </c>
      <c r="Q608">
        <v>36830</v>
      </c>
      <c r="R608" t="s">
        <v>56</v>
      </c>
      <c r="S608" t="s">
        <v>1978</v>
      </c>
      <c r="T608" t="e">
        <f>VLOOKUP(Table3[[#This Row],[Region]],managers5[],2,FALSE)</f>
        <v>#N/A</v>
      </c>
      <c r="U608" t="s">
        <v>1957</v>
      </c>
      <c r="V608" t="s">
        <v>1959</v>
      </c>
      <c r="W608" t="s">
        <v>14</v>
      </c>
      <c r="X608" t="s">
        <v>15</v>
      </c>
      <c r="Y608" t="s">
        <v>46</v>
      </c>
      <c r="Z608" t="s">
        <v>86</v>
      </c>
      <c r="AA608" t="s">
        <v>734</v>
      </c>
      <c r="AB608" t="s">
        <v>19</v>
      </c>
      <c r="AC608">
        <v>0.57999999999999996</v>
      </c>
      <c r="AD608" s="1">
        <v>41017</v>
      </c>
    </row>
    <row r="609" spans="1:30" x14ac:dyDescent="0.35">
      <c r="A609">
        <v>6713</v>
      </c>
      <c r="B609">
        <v>4253</v>
      </c>
      <c r="C609">
        <v>30278</v>
      </c>
      <c r="D609" s="1">
        <v>40086</v>
      </c>
      <c r="E609" t="s">
        <v>32</v>
      </c>
      <c r="F609">
        <v>50</v>
      </c>
      <c r="G609">
        <v>2860.93</v>
      </c>
      <c r="H609">
        <v>0.03</v>
      </c>
      <c r="I609" t="s">
        <v>9</v>
      </c>
      <c r="J609" s="8">
        <v>832.61699999999996</v>
      </c>
      <c r="K609" s="8">
        <f>IF(Table3[[#This Row],[Return Status]] = "Returned", 0, Table3[[#This Row],[Profit]])</f>
        <v>832.61699999999996</v>
      </c>
      <c r="L609" s="8" t="str">
        <f>IFERROR(VLOOKUP(Table3[[#This Row],[Order ID]],returns[[Order ID]:[Status]],2,FALSE), "")</f>
        <v/>
      </c>
      <c r="M609">
        <v>65.989999999999995</v>
      </c>
      <c r="N609">
        <v>5.26</v>
      </c>
      <c r="O609" t="s">
        <v>328</v>
      </c>
      <c r="P609" t="s">
        <v>324</v>
      </c>
      <c r="Q609">
        <v>35601</v>
      </c>
      <c r="R609" t="s">
        <v>56</v>
      </c>
      <c r="S609" t="s">
        <v>1978</v>
      </c>
      <c r="T609" t="e">
        <f>VLOOKUP(Table3[[#This Row],[Region]],managers5[],2,FALSE)</f>
        <v>#N/A</v>
      </c>
      <c r="U609" t="s">
        <v>1957</v>
      </c>
      <c r="V609" t="s">
        <v>1959</v>
      </c>
      <c r="W609" t="s">
        <v>14</v>
      </c>
      <c r="X609" t="s">
        <v>24</v>
      </c>
      <c r="Y609" t="s">
        <v>46</v>
      </c>
      <c r="Z609" t="s">
        <v>86</v>
      </c>
      <c r="AA609">
        <v>8860</v>
      </c>
      <c r="AB609" t="s">
        <v>19</v>
      </c>
      <c r="AC609">
        <v>0.56000000000000005</v>
      </c>
      <c r="AD609" s="2">
        <v>40095</v>
      </c>
    </row>
    <row r="610" spans="1:30" x14ac:dyDescent="0.35">
      <c r="A610">
        <v>4824</v>
      </c>
      <c r="B610">
        <v>7033</v>
      </c>
      <c r="C610">
        <v>50209</v>
      </c>
      <c r="D610" s="1">
        <v>40431</v>
      </c>
      <c r="E610" t="s">
        <v>77</v>
      </c>
      <c r="F610">
        <v>34</v>
      </c>
      <c r="G610">
        <v>1863.02</v>
      </c>
      <c r="H610">
        <v>0.03</v>
      </c>
      <c r="I610" t="s">
        <v>33</v>
      </c>
      <c r="J610" s="8">
        <v>823.26</v>
      </c>
      <c r="K610" s="8">
        <f>IF(Table3[[#This Row],[Return Status]] = "Returned", 0, Table3[[#This Row],[Profit]])</f>
        <v>823.26</v>
      </c>
      <c r="L610" s="8" t="str">
        <f>IFERROR(VLOOKUP(Table3[[#This Row],[Order ID]],returns[[Order ID]:[Status]],2,FALSE), "")</f>
        <v/>
      </c>
      <c r="M610">
        <v>55.48</v>
      </c>
      <c r="N610">
        <v>6.79</v>
      </c>
      <c r="O610" t="s">
        <v>994</v>
      </c>
      <c r="P610" t="s">
        <v>589</v>
      </c>
      <c r="Q610">
        <v>24281</v>
      </c>
      <c r="R610" t="s">
        <v>44</v>
      </c>
      <c r="S610" t="s">
        <v>1978</v>
      </c>
      <c r="T610" t="e">
        <f>VLOOKUP(Table3[[#This Row],[Region]],managers5[],2,FALSE)</f>
        <v>#N/A</v>
      </c>
      <c r="U610" t="s">
        <v>1957</v>
      </c>
      <c r="V610" t="s">
        <v>1959</v>
      </c>
      <c r="W610" t="s">
        <v>14</v>
      </c>
      <c r="X610" t="s">
        <v>39</v>
      </c>
      <c r="Y610" t="s">
        <v>16</v>
      </c>
      <c r="Z610" t="s">
        <v>30</v>
      </c>
      <c r="AA610" t="s">
        <v>1070</v>
      </c>
      <c r="AB610" t="s">
        <v>19</v>
      </c>
      <c r="AC610">
        <v>0.37</v>
      </c>
      <c r="AD610" s="2">
        <v>40433</v>
      </c>
    </row>
    <row r="611" spans="1:30" x14ac:dyDescent="0.35">
      <c r="A611">
        <v>456</v>
      </c>
      <c r="B611">
        <v>794</v>
      </c>
      <c r="C611">
        <v>5697</v>
      </c>
      <c r="D611" s="1">
        <v>41186</v>
      </c>
      <c r="E611" t="s">
        <v>41</v>
      </c>
      <c r="F611">
        <v>31</v>
      </c>
      <c r="G611">
        <v>371.68</v>
      </c>
      <c r="H611">
        <v>0.03</v>
      </c>
      <c r="I611" t="s">
        <v>9</v>
      </c>
      <c r="J611" s="8">
        <v>-13.32</v>
      </c>
      <c r="K611" s="8">
        <f>IF(Table3[[#This Row],[Return Status]] = "Returned", 0, Table3[[#This Row],[Profit]])</f>
        <v>-13.32</v>
      </c>
      <c r="L611" s="8" t="str">
        <f>IFERROR(VLOOKUP(Table3[[#This Row],[Order ID]],returns[[Order ID]:[Status]],2,FALSE), "")</f>
        <v/>
      </c>
      <c r="M611">
        <v>11.29</v>
      </c>
      <c r="N611">
        <v>5.03</v>
      </c>
      <c r="O611" t="s">
        <v>663</v>
      </c>
      <c r="P611" t="s">
        <v>37</v>
      </c>
      <c r="Q611">
        <v>19601</v>
      </c>
      <c r="R611" t="s">
        <v>37</v>
      </c>
      <c r="S611" t="s">
        <v>1979</v>
      </c>
      <c r="T611" t="e">
        <f>VLOOKUP(Table3[[#This Row],[Region]],managers5[],2,FALSE)</f>
        <v>#N/A</v>
      </c>
      <c r="U611" t="s">
        <v>1956</v>
      </c>
      <c r="W611" t="s">
        <v>14</v>
      </c>
      <c r="X611" t="s">
        <v>24</v>
      </c>
      <c r="Y611" t="s">
        <v>16</v>
      </c>
      <c r="Z611" t="s">
        <v>75</v>
      </c>
      <c r="AA611" t="s">
        <v>637</v>
      </c>
      <c r="AB611" t="s">
        <v>19</v>
      </c>
      <c r="AC611">
        <v>0.59</v>
      </c>
      <c r="AD611" s="1">
        <v>41188</v>
      </c>
    </row>
    <row r="612" spans="1:30" x14ac:dyDescent="0.35">
      <c r="A612">
        <v>4844</v>
      </c>
      <c r="B612">
        <v>799</v>
      </c>
      <c r="C612">
        <v>5702</v>
      </c>
      <c r="D612" s="1">
        <v>40427</v>
      </c>
      <c r="E612" t="s">
        <v>8</v>
      </c>
      <c r="F612">
        <v>20</v>
      </c>
      <c r="G612">
        <v>2039.39</v>
      </c>
      <c r="H612">
        <v>0.01</v>
      </c>
      <c r="I612" t="s">
        <v>9</v>
      </c>
      <c r="J612" s="8">
        <v>199.73</v>
      </c>
      <c r="K612" s="8">
        <f>IF(Table3[[#This Row],[Return Status]] = "Returned", 0, Table3[[#This Row],[Profit]])</f>
        <v>199.73</v>
      </c>
      <c r="L612" s="8" t="str">
        <f>IFERROR(VLOOKUP(Table3[[#This Row],[Order ID]],returns[[Order ID]:[Status]],2,FALSE), "")</f>
        <v/>
      </c>
      <c r="M612">
        <v>99.99</v>
      </c>
      <c r="N612">
        <v>19.989999999999998</v>
      </c>
      <c r="O612" t="s">
        <v>292</v>
      </c>
      <c r="P612" t="s">
        <v>11</v>
      </c>
      <c r="Q612">
        <v>92553</v>
      </c>
      <c r="R612" t="s">
        <v>12</v>
      </c>
      <c r="S612" t="s">
        <v>1976</v>
      </c>
      <c r="T612" t="e">
        <f>VLOOKUP(Table3[[#This Row],[Region]],managers5[],2,FALSE)</f>
        <v>#N/A</v>
      </c>
      <c r="U612" t="s">
        <v>1955</v>
      </c>
      <c r="V612" t="s">
        <v>1959</v>
      </c>
      <c r="W612" t="s">
        <v>14</v>
      </c>
      <c r="X612" t="s">
        <v>71</v>
      </c>
      <c r="Y612" t="s">
        <v>46</v>
      </c>
      <c r="Z612" t="s">
        <v>47</v>
      </c>
      <c r="AA612" t="s">
        <v>298</v>
      </c>
      <c r="AB612" t="s">
        <v>19</v>
      </c>
      <c r="AC612">
        <v>0.52</v>
      </c>
      <c r="AD612" s="2">
        <v>40429</v>
      </c>
    </row>
    <row r="613" spans="1:30" x14ac:dyDescent="0.35">
      <c r="A613">
        <v>6364</v>
      </c>
      <c r="B613">
        <v>801</v>
      </c>
      <c r="C613">
        <v>5735</v>
      </c>
      <c r="D613" s="1">
        <v>40157</v>
      </c>
      <c r="E613" t="s">
        <v>20</v>
      </c>
      <c r="F613">
        <v>10</v>
      </c>
      <c r="G613">
        <v>2665.64</v>
      </c>
      <c r="H613">
        <v>0.1</v>
      </c>
      <c r="I613" t="s">
        <v>49</v>
      </c>
      <c r="J613" s="8">
        <v>-107.49</v>
      </c>
      <c r="K613" s="8">
        <f>IF(Table3[[#This Row],[Return Status]] = "Returned", 0, Table3[[#This Row],[Profit]])</f>
        <v>-107.49</v>
      </c>
      <c r="L613" s="8" t="str">
        <f>IFERROR(VLOOKUP(Table3[[#This Row],[Order ID]],returns[[Order ID]:[Status]],2,FALSE), "")</f>
        <v/>
      </c>
      <c r="M613">
        <v>280.98</v>
      </c>
      <c r="N613">
        <v>35.67</v>
      </c>
      <c r="O613" t="s">
        <v>21</v>
      </c>
      <c r="P613" t="s">
        <v>22</v>
      </c>
      <c r="Q613">
        <v>80126</v>
      </c>
      <c r="R613" t="s">
        <v>23</v>
      </c>
      <c r="S613" t="s">
        <v>1976</v>
      </c>
      <c r="T613" t="e">
        <f>VLOOKUP(Table3[[#This Row],[Region]],managers5[],2,FALSE)</f>
        <v>#N/A</v>
      </c>
      <c r="U613" t="s">
        <v>1955</v>
      </c>
      <c r="V613" t="s">
        <v>1959</v>
      </c>
      <c r="W613" t="s">
        <v>14</v>
      </c>
      <c r="X613" t="s">
        <v>24</v>
      </c>
      <c r="Y613" t="s">
        <v>50</v>
      </c>
      <c r="Z613" t="s">
        <v>51</v>
      </c>
      <c r="AA613" t="s">
        <v>785</v>
      </c>
      <c r="AB613" t="s">
        <v>53</v>
      </c>
      <c r="AC613">
        <v>0.66</v>
      </c>
      <c r="AD613" s="2">
        <v>40158</v>
      </c>
    </row>
    <row r="614" spans="1:30" x14ac:dyDescent="0.35">
      <c r="A614">
        <v>4680</v>
      </c>
      <c r="B614">
        <v>803</v>
      </c>
      <c r="C614">
        <v>5764</v>
      </c>
      <c r="D614" s="1">
        <v>40453</v>
      </c>
      <c r="E614" t="s">
        <v>8</v>
      </c>
      <c r="F614">
        <v>23</v>
      </c>
      <c r="G614">
        <v>193.79</v>
      </c>
      <c r="H614">
        <v>0.02</v>
      </c>
      <c r="I614" t="s">
        <v>9</v>
      </c>
      <c r="J614" s="8">
        <v>-117.161999999999</v>
      </c>
      <c r="K614" s="8">
        <f>IF(Table3[[#This Row],[Return Status]] = "Returned", 0, Table3[[#This Row],[Profit]])</f>
        <v>-117.161999999999</v>
      </c>
      <c r="L614" s="8" t="str">
        <f>IFERROR(VLOOKUP(Table3[[#This Row],[Order ID]],returns[[Order ID]:[Status]],2,FALSE), "")</f>
        <v/>
      </c>
      <c r="M614">
        <v>8.0399999999999991</v>
      </c>
      <c r="N614">
        <v>8.94</v>
      </c>
      <c r="O614" t="s">
        <v>1014</v>
      </c>
      <c r="P614" t="s">
        <v>142</v>
      </c>
      <c r="Q614">
        <v>84106</v>
      </c>
      <c r="R614" t="s">
        <v>143</v>
      </c>
      <c r="S614" t="s">
        <v>1976</v>
      </c>
      <c r="T614" t="e">
        <f>VLOOKUP(Table3[[#This Row],[Region]],managers5[],2,FALSE)</f>
        <v>#N/A</v>
      </c>
      <c r="U614" t="s">
        <v>1955</v>
      </c>
      <c r="V614" t="s">
        <v>1959</v>
      </c>
      <c r="W614" t="s">
        <v>14</v>
      </c>
      <c r="X614" t="s">
        <v>15</v>
      </c>
      <c r="Y614" t="s">
        <v>16</v>
      </c>
      <c r="Z614" t="s">
        <v>17</v>
      </c>
      <c r="AA614" t="s">
        <v>622</v>
      </c>
      <c r="AB614" t="s">
        <v>19</v>
      </c>
      <c r="AC614">
        <v>0.4</v>
      </c>
      <c r="AD614" s="2">
        <v>40454</v>
      </c>
    </row>
    <row r="615" spans="1:30" x14ac:dyDescent="0.35">
      <c r="A615">
        <v>2192</v>
      </c>
      <c r="B615">
        <v>3507</v>
      </c>
      <c r="C615">
        <v>24966</v>
      </c>
      <c r="D615" s="1">
        <v>40894</v>
      </c>
      <c r="E615" t="s">
        <v>20</v>
      </c>
      <c r="F615">
        <v>34</v>
      </c>
      <c r="G615">
        <v>4152.12</v>
      </c>
      <c r="H615">
        <v>0</v>
      </c>
      <c r="I615" t="s">
        <v>9</v>
      </c>
      <c r="J615" s="8">
        <v>817.98</v>
      </c>
      <c r="K615" s="8">
        <f>IF(Table3[[#This Row],[Return Status]] = "Returned", 0, Table3[[#This Row],[Profit]])</f>
        <v>817.98</v>
      </c>
      <c r="L615" s="8" t="str">
        <f>IFERROR(VLOOKUP(Table3[[#This Row],[Order ID]],returns[[Order ID]:[Status]],2,FALSE), "")</f>
        <v/>
      </c>
      <c r="M615">
        <v>120.33</v>
      </c>
      <c r="N615">
        <v>19.989999999999998</v>
      </c>
      <c r="O615" t="s">
        <v>1545</v>
      </c>
      <c r="P615" t="s">
        <v>331</v>
      </c>
      <c r="Q615">
        <v>72143</v>
      </c>
      <c r="R615" t="s">
        <v>56</v>
      </c>
      <c r="S615" t="s">
        <v>1978</v>
      </c>
      <c r="T615" t="e">
        <f>VLOOKUP(Table3[[#This Row],[Region]],managers5[],2,FALSE)</f>
        <v>#N/A</v>
      </c>
      <c r="U615" t="s">
        <v>1957</v>
      </c>
      <c r="V615" t="s">
        <v>1959</v>
      </c>
      <c r="W615" t="s">
        <v>14</v>
      </c>
      <c r="X615" t="s">
        <v>71</v>
      </c>
      <c r="Y615" t="s">
        <v>16</v>
      </c>
      <c r="Z615" t="s">
        <v>75</v>
      </c>
      <c r="AA615" t="s">
        <v>1564</v>
      </c>
      <c r="AB615" t="s">
        <v>19</v>
      </c>
      <c r="AC615">
        <v>0.59</v>
      </c>
      <c r="AD615" s="1">
        <v>40895</v>
      </c>
    </row>
    <row r="616" spans="1:30" x14ac:dyDescent="0.35">
      <c r="A616">
        <v>1412</v>
      </c>
      <c r="B616">
        <v>806</v>
      </c>
      <c r="C616">
        <v>5767</v>
      </c>
      <c r="D616" s="1">
        <v>41027</v>
      </c>
      <c r="E616" t="s">
        <v>77</v>
      </c>
      <c r="F616">
        <v>31</v>
      </c>
      <c r="G616">
        <v>2390.54</v>
      </c>
      <c r="H616">
        <v>0.08</v>
      </c>
      <c r="I616" t="s">
        <v>9</v>
      </c>
      <c r="J616" s="8">
        <v>756.1</v>
      </c>
      <c r="K616" s="8">
        <f>IF(Table3[[#This Row],[Return Status]] = "Returned", 0, Table3[[#This Row],[Profit]])</f>
        <v>756.1</v>
      </c>
      <c r="L616" s="8" t="str">
        <f>IFERROR(VLOOKUP(Table3[[#This Row],[Order ID]],returns[[Order ID]:[Status]],2,FALSE), "")</f>
        <v/>
      </c>
      <c r="M616">
        <v>82.99</v>
      </c>
      <c r="N616">
        <v>5.5</v>
      </c>
      <c r="O616" t="s">
        <v>1294</v>
      </c>
      <c r="P616" t="s">
        <v>800</v>
      </c>
      <c r="Q616">
        <v>82070</v>
      </c>
      <c r="R616" t="s">
        <v>12</v>
      </c>
      <c r="S616" t="s">
        <v>1976</v>
      </c>
      <c r="T616" t="e">
        <f>VLOOKUP(Table3[[#This Row],[Region]],managers5[],2,FALSE)</f>
        <v>#N/A</v>
      </c>
      <c r="U616" t="s">
        <v>1955</v>
      </c>
      <c r="V616" t="s">
        <v>1959</v>
      </c>
      <c r="W616" t="s">
        <v>14</v>
      </c>
      <c r="X616" t="s">
        <v>15</v>
      </c>
      <c r="Y616" t="s">
        <v>46</v>
      </c>
      <c r="Z616" t="s">
        <v>47</v>
      </c>
      <c r="AA616" t="s">
        <v>1240</v>
      </c>
      <c r="AB616" t="s">
        <v>19</v>
      </c>
      <c r="AC616">
        <v>0.44</v>
      </c>
      <c r="AD616" s="1">
        <v>41029</v>
      </c>
    </row>
    <row r="617" spans="1:30" x14ac:dyDescent="0.35">
      <c r="A617">
        <v>1414</v>
      </c>
      <c r="B617">
        <v>805</v>
      </c>
      <c r="C617">
        <v>5767</v>
      </c>
      <c r="D617" s="1">
        <v>41027</v>
      </c>
      <c r="E617" t="s">
        <v>77</v>
      </c>
      <c r="F617">
        <v>36</v>
      </c>
      <c r="G617">
        <v>163.54</v>
      </c>
      <c r="H617">
        <v>0.03</v>
      </c>
      <c r="I617" t="s">
        <v>33</v>
      </c>
      <c r="J617" s="8">
        <v>-95.058999999999997</v>
      </c>
      <c r="K617" s="8">
        <f>IF(Table3[[#This Row],[Return Status]] = "Returned", 0, Table3[[#This Row],[Profit]])</f>
        <v>-95.058999999999997</v>
      </c>
      <c r="L617" s="8" t="str">
        <f>IFERROR(VLOOKUP(Table3[[#This Row],[Order ID]],returns[[Order ID]:[Status]],2,FALSE), "")</f>
        <v/>
      </c>
      <c r="M617">
        <v>4.13</v>
      </c>
      <c r="N617">
        <v>5.04</v>
      </c>
      <c r="O617" t="s">
        <v>1294</v>
      </c>
      <c r="P617" t="s">
        <v>800</v>
      </c>
      <c r="Q617">
        <v>82070</v>
      </c>
      <c r="R617" t="s">
        <v>12</v>
      </c>
      <c r="S617" t="s">
        <v>1976</v>
      </c>
      <c r="T617" t="e">
        <f>VLOOKUP(Table3[[#This Row],[Region]],managers5[],2,FALSE)</f>
        <v>#N/A</v>
      </c>
      <c r="U617" t="s">
        <v>1955</v>
      </c>
      <c r="V617" t="s">
        <v>1959</v>
      </c>
      <c r="W617" t="s">
        <v>14</v>
      </c>
      <c r="X617" t="s">
        <v>15</v>
      </c>
      <c r="Y617" t="s">
        <v>16</v>
      </c>
      <c r="Z617" t="s">
        <v>17</v>
      </c>
      <c r="AA617" t="s">
        <v>381</v>
      </c>
      <c r="AB617" t="s">
        <v>19</v>
      </c>
      <c r="AC617">
        <v>0.38</v>
      </c>
      <c r="AD617" s="1">
        <v>41028</v>
      </c>
    </row>
    <row r="618" spans="1:30" x14ac:dyDescent="0.35">
      <c r="A618">
        <v>8233</v>
      </c>
      <c r="B618">
        <v>7536</v>
      </c>
      <c r="C618">
        <v>53891</v>
      </c>
      <c r="D618" s="1">
        <v>39835</v>
      </c>
      <c r="E618" t="s">
        <v>77</v>
      </c>
      <c r="F618">
        <v>27</v>
      </c>
      <c r="G618">
        <v>4584.7299999999996</v>
      </c>
      <c r="H618">
        <v>7.0000000000000007E-2</v>
      </c>
      <c r="I618" t="s">
        <v>9</v>
      </c>
      <c r="J618" s="8">
        <v>812.38</v>
      </c>
      <c r="K618" s="8">
        <f>IF(Table3[[#This Row],[Return Status]] = "Returned", 0, Table3[[#This Row],[Profit]])</f>
        <v>812.38</v>
      </c>
      <c r="L618" s="8" t="str">
        <f>IFERROR(VLOOKUP(Table3[[#This Row],[Order ID]],returns[[Order ID]:[Status]],2,FALSE), "")</f>
        <v/>
      </c>
      <c r="M618">
        <v>179.99</v>
      </c>
      <c r="N618">
        <v>19.989999999999998</v>
      </c>
      <c r="O618" t="s">
        <v>373</v>
      </c>
      <c r="P618" t="s">
        <v>55</v>
      </c>
      <c r="Q618">
        <v>36608</v>
      </c>
      <c r="R618" t="s">
        <v>56</v>
      </c>
      <c r="S618" t="s">
        <v>1978</v>
      </c>
      <c r="T618" t="e">
        <f>VLOOKUP(Table3[[#This Row],[Region]],managers5[],2,FALSE)</f>
        <v>#N/A</v>
      </c>
      <c r="U618" t="s">
        <v>1957</v>
      </c>
      <c r="V618" t="s">
        <v>1959</v>
      </c>
      <c r="W618" t="s">
        <v>14</v>
      </c>
      <c r="X618" t="s">
        <v>24</v>
      </c>
      <c r="Y618" t="s">
        <v>46</v>
      </c>
      <c r="Z618" t="s">
        <v>47</v>
      </c>
      <c r="AA618" t="s">
        <v>1535</v>
      </c>
      <c r="AB618" t="s">
        <v>19</v>
      </c>
      <c r="AC618">
        <v>0.48</v>
      </c>
      <c r="AD618" s="2">
        <v>39836</v>
      </c>
    </row>
    <row r="619" spans="1:30" x14ac:dyDescent="0.35">
      <c r="A619">
        <v>5781</v>
      </c>
      <c r="B619">
        <v>809</v>
      </c>
      <c r="C619">
        <v>5830</v>
      </c>
      <c r="D619" s="1">
        <v>40261</v>
      </c>
      <c r="E619" t="s">
        <v>20</v>
      </c>
      <c r="F619">
        <v>49</v>
      </c>
      <c r="G619">
        <v>2012.14</v>
      </c>
      <c r="H619">
        <v>7.0000000000000007E-2</v>
      </c>
      <c r="I619" t="s">
        <v>9</v>
      </c>
      <c r="J619" s="8">
        <v>241.74</v>
      </c>
      <c r="K619" s="8">
        <f>IF(Table3[[#This Row],[Return Status]] = "Returned", 0, Table3[[#This Row],[Profit]])</f>
        <v>241.74</v>
      </c>
      <c r="L619" s="8" t="str">
        <f>IFERROR(VLOOKUP(Table3[[#This Row],[Order ID]],returns[[Order ID]:[Status]],2,FALSE), "")</f>
        <v/>
      </c>
      <c r="M619">
        <v>40.97</v>
      </c>
      <c r="N619">
        <v>14.45</v>
      </c>
      <c r="O619" t="s">
        <v>1650</v>
      </c>
      <c r="P619" t="s">
        <v>134</v>
      </c>
      <c r="Q619">
        <v>2145</v>
      </c>
      <c r="R619" t="s">
        <v>135</v>
      </c>
      <c r="S619" t="s">
        <v>1979</v>
      </c>
      <c r="T619" t="e">
        <f>VLOOKUP(Table3[[#This Row],[Region]],managers5[],2,FALSE)</f>
        <v>#N/A</v>
      </c>
      <c r="U619" t="s">
        <v>1956</v>
      </c>
      <c r="W619" t="s">
        <v>14</v>
      </c>
      <c r="X619" t="s">
        <v>71</v>
      </c>
      <c r="Y619" t="s">
        <v>50</v>
      </c>
      <c r="Z619" t="s">
        <v>61</v>
      </c>
      <c r="AA619" t="s">
        <v>1235</v>
      </c>
      <c r="AB619" t="s">
        <v>85</v>
      </c>
      <c r="AC619">
        <v>0.56999999999999995</v>
      </c>
      <c r="AD619" s="2">
        <v>40262</v>
      </c>
    </row>
    <row r="620" spans="1:30" x14ac:dyDescent="0.35">
      <c r="A620">
        <v>6552</v>
      </c>
      <c r="B620">
        <v>810</v>
      </c>
      <c r="C620">
        <v>5856</v>
      </c>
      <c r="D620" s="1">
        <v>40122</v>
      </c>
      <c r="E620" t="s">
        <v>77</v>
      </c>
      <c r="F620">
        <v>42</v>
      </c>
      <c r="G620">
        <v>10307.01</v>
      </c>
      <c r="H620">
        <v>0</v>
      </c>
      <c r="I620" t="s">
        <v>49</v>
      </c>
      <c r="J620" s="8">
        <v>3025.59</v>
      </c>
      <c r="K620" s="8">
        <f>IF(Table3[[#This Row],[Return Status]] = "Returned", 0, Table3[[#This Row],[Profit]])</f>
        <v>3025.59</v>
      </c>
      <c r="L620" s="8" t="str">
        <f>IFERROR(VLOOKUP(Table3[[#This Row],[Order ID]],returns[[Order ID]:[Status]],2,FALSE), "")</f>
        <v/>
      </c>
      <c r="M620">
        <v>230.98</v>
      </c>
      <c r="N620">
        <v>23.78</v>
      </c>
      <c r="O620" t="s">
        <v>441</v>
      </c>
      <c r="P620" t="s">
        <v>22</v>
      </c>
      <c r="Q620">
        <v>80229</v>
      </c>
      <c r="R620" t="s">
        <v>23</v>
      </c>
      <c r="S620" t="s">
        <v>1976</v>
      </c>
      <c r="T620" t="e">
        <f>VLOOKUP(Table3[[#This Row],[Region]],managers5[],2,FALSE)</f>
        <v>#N/A</v>
      </c>
      <c r="U620" t="s">
        <v>1955</v>
      </c>
      <c r="V620" t="s">
        <v>1959</v>
      </c>
      <c r="W620" t="s">
        <v>14</v>
      </c>
      <c r="X620" t="s">
        <v>15</v>
      </c>
      <c r="Y620" t="s">
        <v>50</v>
      </c>
      <c r="Z620" t="s">
        <v>51</v>
      </c>
      <c r="AA620" t="s">
        <v>1929</v>
      </c>
      <c r="AB620" t="s">
        <v>53</v>
      </c>
      <c r="AC620">
        <v>0.6</v>
      </c>
      <c r="AD620" s="2">
        <v>40124</v>
      </c>
    </row>
    <row r="621" spans="1:30" x14ac:dyDescent="0.35">
      <c r="A621">
        <v>966</v>
      </c>
      <c r="B621">
        <v>811</v>
      </c>
      <c r="C621">
        <v>5858</v>
      </c>
      <c r="D621" s="1">
        <v>41103</v>
      </c>
      <c r="E621" t="s">
        <v>8</v>
      </c>
      <c r="F621">
        <v>48</v>
      </c>
      <c r="G621">
        <v>2531.66</v>
      </c>
      <c r="H621">
        <v>0.02</v>
      </c>
      <c r="I621" t="s">
        <v>9</v>
      </c>
      <c r="J621" s="8">
        <v>354.74</v>
      </c>
      <c r="K621" s="8">
        <f>IF(Table3[[#This Row],[Return Status]] = "Returned", 0, Table3[[#This Row],[Profit]])</f>
        <v>354.74</v>
      </c>
      <c r="L621" s="8" t="str">
        <f>IFERROR(VLOOKUP(Table3[[#This Row],[Order ID]],returns[[Order ID]:[Status]],2,FALSE), "")</f>
        <v/>
      </c>
      <c r="M621">
        <v>50.98</v>
      </c>
      <c r="N621">
        <v>13.66</v>
      </c>
      <c r="O621" t="s">
        <v>871</v>
      </c>
      <c r="P621" t="s">
        <v>97</v>
      </c>
      <c r="Q621">
        <v>97321</v>
      </c>
      <c r="R621" t="s">
        <v>98</v>
      </c>
      <c r="S621" t="s">
        <v>1976</v>
      </c>
      <c r="T621" t="e">
        <f>VLOOKUP(Table3[[#This Row],[Region]],managers5[],2,FALSE)</f>
        <v>#N/A</v>
      </c>
      <c r="U621" t="s">
        <v>1955</v>
      </c>
      <c r="V621" t="s">
        <v>1959</v>
      </c>
      <c r="W621" t="s">
        <v>14</v>
      </c>
      <c r="X621" t="s">
        <v>15</v>
      </c>
      <c r="Y621" t="s">
        <v>16</v>
      </c>
      <c r="Z621" t="s">
        <v>83</v>
      </c>
      <c r="AA621" t="s">
        <v>1068</v>
      </c>
      <c r="AB621" t="s">
        <v>19</v>
      </c>
      <c r="AC621">
        <v>0.57999999999999996</v>
      </c>
      <c r="AD621" s="1">
        <v>41105</v>
      </c>
    </row>
    <row r="622" spans="1:30" x14ac:dyDescent="0.35">
      <c r="A622">
        <v>967</v>
      </c>
      <c r="B622">
        <v>812</v>
      </c>
      <c r="C622">
        <v>5858</v>
      </c>
      <c r="D622" s="1">
        <v>41103</v>
      </c>
      <c r="E622" t="s">
        <v>8</v>
      </c>
      <c r="F622">
        <v>29</v>
      </c>
      <c r="G622">
        <v>5382.3104999999996</v>
      </c>
      <c r="H622">
        <v>0</v>
      </c>
      <c r="I622" t="s">
        <v>9</v>
      </c>
      <c r="J622" s="8">
        <v>1419.048</v>
      </c>
      <c r="K622" s="8">
        <f>IF(Table3[[#This Row],[Return Status]] = "Returned", 0, Table3[[#This Row],[Profit]])</f>
        <v>1419.048</v>
      </c>
      <c r="L622" s="8" t="str">
        <f>IFERROR(VLOOKUP(Table3[[#This Row],[Order ID]],returns[[Order ID]:[Status]],2,FALSE), "")</f>
        <v/>
      </c>
      <c r="M622">
        <v>205.99</v>
      </c>
      <c r="N622">
        <v>8.99</v>
      </c>
      <c r="O622" t="s">
        <v>871</v>
      </c>
      <c r="P622" t="s">
        <v>97</v>
      </c>
      <c r="Q622">
        <v>97007</v>
      </c>
      <c r="R622" t="s">
        <v>98</v>
      </c>
      <c r="S622" t="s">
        <v>1976</v>
      </c>
      <c r="T622" t="e">
        <f>VLOOKUP(Table3[[#This Row],[Region]],managers5[],2,FALSE)</f>
        <v>#N/A</v>
      </c>
      <c r="U622" t="s">
        <v>1955</v>
      </c>
      <c r="V622" t="s">
        <v>1959</v>
      </c>
      <c r="W622" t="s">
        <v>14</v>
      </c>
      <c r="X622" t="s">
        <v>15</v>
      </c>
      <c r="Y622" t="s">
        <v>46</v>
      </c>
      <c r="Z622" t="s">
        <v>86</v>
      </c>
      <c r="AA622" t="s">
        <v>1009</v>
      </c>
      <c r="AB622" t="s">
        <v>19</v>
      </c>
      <c r="AC622">
        <v>0.57999999999999996</v>
      </c>
      <c r="AD622" s="1">
        <v>41105</v>
      </c>
    </row>
    <row r="623" spans="1:30" x14ac:dyDescent="0.35">
      <c r="A623">
        <v>1819</v>
      </c>
      <c r="B623">
        <v>813</v>
      </c>
      <c r="C623">
        <v>5860</v>
      </c>
      <c r="D623" s="1">
        <v>40958</v>
      </c>
      <c r="E623" t="s">
        <v>8</v>
      </c>
      <c r="F623">
        <v>12</v>
      </c>
      <c r="G623">
        <v>56.73</v>
      </c>
      <c r="H623">
        <v>0.09</v>
      </c>
      <c r="I623" t="s">
        <v>9</v>
      </c>
      <c r="J623" s="8">
        <v>8.33</v>
      </c>
      <c r="K623" s="8">
        <f>IF(Table3[[#This Row],[Return Status]] = "Returned", 0, Table3[[#This Row],[Profit]])</f>
        <v>8.33</v>
      </c>
      <c r="L623" s="8" t="str">
        <f>IFERROR(VLOOKUP(Table3[[#This Row],[Order ID]],returns[[Order ID]:[Status]],2,FALSE), "")</f>
        <v/>
      </c>
      <c r="M623">
        <v>4.84</v>
      </c>
      <c r="N623">
        <v>0.71</v>
      </c>
      <c r="O623" t="s">
        <v>141</v>
      </c>
      <c r="P623" t="s">
        <v>142</v>
      </c>
      <c r="Q623">
        <v>84321</v>
      </c>
      <c r="R623" t="s">
        <v>143</v>
      </c>
      <c r="S623" t="s">
        <v>1976</v>
      </c>
      <c r="T623" t="e">
        <f>VLOOKUP(Table3[[#This Row],[Region]],managers5[],2,FALSE)</f>
        <v>#N/A</v>
      </c>
      <c r="U623" t="s">
        <v>1955</v>
      </c>
      <c r="V623" t="s">
        <v>1959</v>
      </c>
      <c r="W623" t="s">
        <v>14</v>
      </c>
      <c r="X623" t="s">
        <v>39</v>
      </c>
      <c r="Y623" t="s">
        <v>16</v>
      </c>
      <c r="Z623" t="s">
        <v>106</v>
      </c>
      <c r="AA623" t="s">
        <v>1146</v>
      </c>
      <c r="AB623" t="s">
        <v>35</v>
      </c>
      <c r="AC623">
        <v>0.52</v>
      </c>
      <c r="AD623" s="1">
        <v>40960</v>
      </c>
    </row>
    <row r="624" spans="1:30" x14ac:dyDescent="0.35">
      <c r="A624">
        <v>1</v>
      </c>
      <c r="B624">
        <v>816</v>
      </c>
      <c r="C624">
        <v>5891</v>
      </c>
      <c r="D624" s="1">
        <v>41271</v>
      </c>
      <c r="E624" t="s">
        <v>20</v>
      </c>
      <c r="F624">
        <v>2</v>
      </c>
      <c r="G624">
        <v>44.45</v>
      </c>
      <c r="H624">
        <v>0.01</v>
      </c>
      <c r="I624" t="s">
        <v>9</v>
      </c>
      <c r="J624" s="8">
        <v>-17.457000000000001</v>
      </c>
      <c r="K624" s="8">
        <f>IF(Table3[[#This Row],[Return Status]] = "Returned", 0, Table3[[#This Row],[Profit]])</f>
        <v>-17.457000000000001</v>
      </c>
      <c r="L624" s="8" t="str">
        <f>IFERROR(VLOOKUP(Table3[[#This Row],[Order ID]],returns[[Order ID]:[Status]],2,FALSE), "")</f>
        <v/>
      </c>
      <c r="M624">
        <v>20.98</v>
      </c>
      <c r="N624">
        <v>1.49</v>
      </c>
      <c r="O624" t="s">
        <v>21</v>
      </c>
      <c r="P624" t="s">
        <v>22</v>
      </c>
      <c r="Q624">
        <v>80126</v>
      </c>
      <c r="R624" t="s">
        <v>23</v>
      </c>
      <c r="S624" t="s">
        <v>1976</v>
      </c>
      <c r="T624" t="e">
        <f>VLOOKUP(Table3[[#This Row],[Region]],managers5[],2,FALSE)</f>
        <v>#N/A</v>
      </c>
      <c r="U624" t="s">
        <v>1955</v>
      </c>
      <c r="V624" t="s">
        <v>1959</v>
      </c>
      <c r="W624" t="s">
        <v>14</v>
      </c>
      <c r="X624" t="s">
        <v>24</v>
      </c>
      <c r="Y624" t="s">
        <v>16</v>
      </c>
      <c r="Z624" t="s">
        <v>17</v>
      </c>
      <c r="AA624" t="s">
        <v>25</v>
      </c>
      <c r="AB624" t="s">
        <v>19</v>
      </c>
      <c r="AC624">
        <v>0.35</v>
      </c>
      <c r="AD624" s="1">
        <v>41273</v>
      </c>
    </row>
    <row r="625" spans="1:30" x14ac:dyDescent="0.35">
      <c r="A625">
        <v>7050</v>
      </c>
      <c r="B625">
        <v>818</v>
      </c>
      <c r="C625">
        <v>5894</v>
      </c>
      <c r="D625" s="1">
        <v>40037</v>
      </c>
      <c r="E625" t="s">
        <v>77</v>
      </c>
      <c r="F625">
        <v>3</v>
      </c>
      <c r="G625">
        <v>239.03</v>
      </c>
      <c r="H625">
        <v>0.01</v>
      </c>
      <c r="I625" t="s">
        <v>9</v>
      </c>
      <c r="J625" s="8">
        <v>-68.22</v>
      </c>
      <c r="K625" s="8">
        <f>IF(Table3[[#This Row],[Return Status]] = "Returned", 0, Table3[[#This Row],[Profit]])</f>
        <v>-68.22</v>
      </c>
      <c r="L625" s="8" t="str">
        <f>IFERROR(VLOOKUP(Table3[[#This Row],[Order ID]],returns[[Order ID]:[Status]],2,FALSE), "")</f>
        <v/>
      </c>
      <c r="M625">
        <v>80.48</v>
      </c>
      <c r="N625">
        <v>4.5</v>
      </c>
      <c r="O625" t="s">
        <v>1446</v>
      </c>
      <c r="P625" t="s">
        <v>27</v>
      </c>
      <c r="Q625">
        <v>60110</v>
      </c>
      <c r="R625" t="s">
        <v>28</v>
      </c>
      <c r="S625" t="s">
        <v>1977</v>
      </c>
      <c r="T625" t="e">
        <f>VLOOKUP(Table3[[#This Row],[Region]],managers5[],2,FALSE)</f>
        <v>#N/A</v>
      </c>
      <c r="U625" t="s">
        <v>1958</v>
      </c>
      <c r="V625" t="s">
        <v>1959</v>
      </c>
      <c r="W625" t="s">
        <v>14</v>
      </c>
      <c r="X625" t="s">
        <v>71</v>
      </c>
      <c r="Y625" t="s">
        <v>16</v>
      </c>
      <c r="Z625" t="s">
        <v>83</v>
      </c>
      <c r="AA625" t="s">
        <v>1940</v>
      </c>
      <c r="AB625" t="s">
        <v>19</v>
      </c>
      <c r="AC625">
        <v>0.55000000000000004</v>
      </c>
      <c r="AD625" s="2">
        <v>40040</v>
      </c>
    </row>
    <row r="626" spans="1:30" x14ac:dyDescent="0.35">
      <c r="A626">
        <v>7063</v>
      </c>
      <c r="B626">
        <v>817</v>
      </c>
      <c r="C626">
        <v>5894</v>
      </c>
      <c r="D626" s="1">
        <v>40037</v>
      </c>
      <c r="E626" t="s">
        <v>77</v>
      </c>
      <c r="F626">
        <v>7</v>
      </c>
      <c r="G626">
        <v>384.33</v>
      </c>
      <c r="H626">
        <v>0.1</v>
      </c>
      <c r="I626" t="s">
        <v>9</v>
      </c>
      <c r="J626" s="8">
        <v>87.677499999999995</v>
      </c>
      <c r="K626" s="8">
        <f>IF(Table3[[#This Row],[Return Status]] = "Returned", 0, Table3[[#This Row],[Profit]])</f>
        <v>87.677499999999995</v>
      </c>
      <c r="L626" s="8" t="str">
        <f>IFERROR(VLOOKUP(Table3[[#This Row],[Order ID]],returns[[Order ID]:[Status]],2,FALSE), "")</f>
        <v/>
      </c>
      <c r="M626">
        <v>58.1</v>
      </c>
      <c r="N626">
        <v>1.49</v>
      </c>
      <c r="O626" t="s">
        <v>1446</v>
      </c>
      <c r="P626" t="s">
        <v>27</v>
      </c>
      <c r="Q626">
        <v>60110</v>
      </c>
      <c r="R626" t="s">
        <v>28</v>
      </c>
      <c r="S626" t="s">
        <v>1977</v>
      </c>
      <c r="T626" t="e">
        <f>VLOOKUP(Table3[[#This Row],[Region]],managers5[],2,FALSE)</f>
        <v>#N/A</v>
      </c>
      <c r="U626" t="s">
        <v>1958</v>
      </c>
      <c r="V626" t="s">
        <v>1959</v>
      </c>
      <c r="W626" t="s">
        <v>14</v>
      </c>
      <c r="X626" t="s">
        <v>71</v>
      </c>
      <c r="Y626" t="s">
        <v>16</v>
      </c>
      <c r="Z626" t="s">
        <v>17</v>
      </c>
      <c r="AA626" t="s">
        <v>1639</v>
      </c>
      <c r="AB626" t="s">
        <v>19</v>
      </c>
      <c r="AC626">
        <v>0.38</v>
      </c>
      <c r="AD626" s="2">
        <v>40038</v>
      </c>
    </row>
    <row r="627" spans="1:30" x14ac:dyDescent="0.35">
      <c r="A627">
        <v>1710</v>
      </c>
      <c r="B627">
        <v>5952</v>
      </c>
      <c r="C627">
        <v>42243</v>
      </c>
      <c r="D627" s="1">
        <v>40979</v>
      </c>
      <c r="E627" t="s">
        <v>20</v>
      </c>
      <c r="F627">
        <v>42</v>
      </c>
      <c r="G627">
        <v>1876.09</v>
      </c>
      <c r="H627">
        <v>0.02</v>
      </c>
      <c r="I627" t="s">
        <v>9</v>
      </c>
      <c r="J627" s="8">
        <v>809.7355</v>
      </c>
      <c r="K627" s="8">
        <f>IF(Table3[[#This Row],[Return Status]] = "Returned", 0, Table3[[#This Row],[Profit]])</f>
        <v>809.7355</v>
      </c>
      <c r="L627" s="8" t="str">
        <f>IFERROR(VLOOKUP(Table3[[#This Row],[Order ID]],returns[[Order ID]:[Status]],2,FALSE), "")</f>
        <v/>
      </c>
      <c r="M627">
        <v>43.41</v>
      </c>
      <c r="N627">
        <v>2.99</v>
      </c>
      <c r="O627" t="s">
        <v>894</v>
      </c>
      <c r="P627" t="s">
        <v>55</v>
      </c>
      <c r="Q627">
        <v>33952</v>
      </c>
      <c r="R627" t="s">
        <v>56</v>
      </c>
      <c r="S627" t="s">
        <v>1978</v>
      </c>
      <c r="T627" t="e">
        <f>VLOOKUP(Table3[[#This Row],[Region]],managers5[],2,FALSE)</f>
        <v>#N/A</v>
      </c>
      <c r="U627" t="s">
        <v>1957</v>
      </c>
      <c r="V627" t="s">
        <v>1959</v>
      </c>
      <c r="W627" t="s">
        <v>14</v>
      </c>
      <c r="X627" t="s">
        <v>15</v>
      </c>
      <c r="Y627" t="s">
        <v>16</v>
      </c>
      <c r="Z627" t="s">
        <v>17</v>
      </c>
      <c r="AA627" t="s">
        <v>185</v>
      </c>
      <c r="AB627" t="s">
        <v>19</v>
      </c>
      <c r="AC627">
        <v>0.39</v>
      </c>
      <c r="AD627" s="1">
        <v>40981</v>
      </c>
    </row>
    <row r="628" spans="1:30" x14ac:dyDescent="0.35">
      <c r="A628">
        <v>2364</v>
      </c>
      <c r="B628">
        <v>821</v>
      </c>
      <c r="C628">
        <v>5925</v>
      </c>
      <c r="D628" s="1">
        <v>40859</v>
      </c>
      <c r="E628" t="s">
        <v>32</v>
      </c>
      <c r="F628">
        <v>44</v>
      </c>
      <c r="G628">
        <v>3922.42</v>
      </c>
      <c r="H628">
        <v>0.08</v>
      </c>
      <c r="I628" t="s">
        <v>9</v>
      </c>
      <c r="J628" s="8">
        <v>-354.9</v>
      </c>
      <c r="K628" s="8">
        <f>IF(Table3[[#This Row],[Return Status]] = "Returned", 0, Table3[[#This Row],[Profit]])</f>
        <v>-354.9</v>
      </c>
      <c r="L628" s="8" t="str">
        <f>IFERROR(VLOOKUP(Table3[[#This Row],[Order ID]],returns[[Order ID]:[Status]],2,FALSE), "")</f>
        <v/>
      </c>
      <c r="M628">
        <v>92.23</v>
      </c>
      <c r="N628">
        <v>39.61</v>
      </c>
      <c r="O628" t="s">
        <v>648</v>
      </c>
      <c r="P628" t="s">
        <v>27</v>
      </c>
      <c r="Q628">
        <v>60110</v>
      </c>
      <c r="R628" t="s">
        <v>28</v>
      </c>
      <c r="S628" t="s">
        <v>1977</v>
      </c>
      <c r="T628" t="e">
        <f>VLOOKUP(Table3[[#This Row],[Region]],managers5[],2,FALSE)</f>
        <v>#N/A</v>
      </c>
      <c r="U628" t="s">
        <v>1958</v>
      </c>
      <c r="V628" t="s">
        <v>1959</v>
      </c>
      <c r="W628" t="s">
        <v>14</v>
      </c>
      <c r="X628" t="s">
        <v>24</v>
      </c>
      <c r="Y628" t="s">
        <v>50</v>
      </c>
      <c r="Z628" t="s">
        <v>61</v>
      </c>
      <c r="AA628" t="s">
        <v>440</v>
      </c>
      <c r="AB628" t="s">
        <v>69</v>
      </c>
      <c r="AC628">
        <v>0.67</v>
      </c>
      <c r="AD628" s="1">
        <v>40866</v>
      </c>
    </row>
    <row r="629" spans="1:30" x14ac:dyDescent="0.35">
      <c r="A629">
        <v>2365</v>
      </c>
      <c r="B629">
        <v>822</v>
      </c>
      <c r="C629">
        <v>5925</v>
      </c>
      <c r="D629" s="1">
        <v>40859</v>
      </c>
      <c r="E629" t="s">
        <v>32</v>
      </c>
      <c r="F629">
        <v>25</v>
      </c>
      <c r="G629">
        <v>1733.3625</v>
      </c>
      <c r="H629">
        <v>7.0000000000000007E-2</v>
      </c>
      <c r="I629" t="s">
        <v>9</v>
      </c>
      <c r="J629" s="8">
        <v>-267.01400000000001</v>
      </c>
      <c r="K629" s="8">
        <f>IF(Table3[[#This Row],[Return Status]] = "Returned", 0, Table3[[#This Row],[Profit]])</f>
        <v>-267.01400000000001</v>
      </c>
      <c r="L629" s="8" t="str">
        <f>IFERROR(VLOOKUP(Table3[[#This Row],[Order ID]],returns[[Order ID]:[Status]],2,FALSE), "")</f>
        <v/>
      </c>
      <c r="M629">
        <v>85.99</v>
      </c>
      <c r="N629">
        <v>0.99</v>
      </c>
      <c r="O629" t="s">
        <v>648</v>
      </c>
      <c r="P629" t="s">
        <v>27</v>
      </c>
      <c r="Q629">
        <v>60110</v>
      </c>
      <c r="R629" t="s">
        <v>28</v>
      </c>
      <c r="S629" t="s">
        <v>1977</v>
      </c>
      <c r="T629" t="e">
        <f>VLOOKUP(Table3[[#This Row],[Region]],managers5[],2,FALSE)</f>
        <v>#N/A</v>
      </c>
      <c r="U629" t="s">
        <v>1958</v>
      </c>
      <c r="V629" t="s">
        <v>1959</v>
      </c>
      <c r="W629" t="s">
        <v>14</v>
      </c>
      <c r="X629" t="s">
        <v>24</v>
      </c>
      <c r="Y629" t="s">
        <v>46</v>
      </c>
      <c r="Z629" t="s">
        <v>86</v>
      </c>
      <c r="AA629" t="s">
        <v>614</v>
      </c>
      <c r="AB629" t="s">
        <v>35</v>
      </c>
      <c r="AC629">
        <v>0.85</v>
      </c>
      <c r="AD629" s="1">
        <v>40866</v>
      </c>
    </row>
    <row r="630" spans="1:30" x14ac:dyDescent="0.35">
      <c r="A630">
        <v>1597</v>
      </c>
      <c r="B630">
        <v>1082</v>
      </c>
      <c r="C630">
        <v>7941</v>
      </c>
      <c r="D630" s="1">
        <v>40991</v>
      </c>
      <c r="E630" t="s">
        <v>32</v>
      </c>
      <c r="F630">
        <v>50</v>
      </c>
      <c r="G630">
        <v>2796.67</v>
      </c>
      <c r="H630">
        <v>0.01</v>
      </c>
      <c r="I630" t="s">
        <v>9</v>
      </c>
      <c r="J630" s="8">
        <v>801.04</v>
      </c>
      <c r="K630" s="8">
        <f>IF(Table3[[#This Row],[Return Status]] = "Returned", 0, Table3[[#This Row],[Profit]])</f>
        <v>801.04</v>
      </c>
      <c r="L630" s="8" t="str">
        <f>IFERROR(VLOOKUP(Table3[[#This Row],[Order ID]],returns[[Order ID]:[Status]],2,FALSE), "")</f>
        <v/>
      </c>
      <c r="M630">
        <v>55.29</v>
      </c>
      <c r="N630">
        <v>5.08</v>
      </c>
      <c r="O630" t="s">
        <v>459</v>
      </c>
      <c r="P630" t="s">
        <v>43</v>
      </c>
      <c r="Q630">
        <v>28144</v>
      </c>
      <c r="R630" t="s">
        <v>44</v>
      </c>
      <c r="S630" t="s">
        <v>1978</v>
      </c>
      <c r="T630" t="e">
        <f>VLOOKUP(Table3[[#This Row],[Region]],managers5[],2,FALSE)</f>
        <v>#N/A</v>
      </c>
      <c r="U630" t="s">
        <v>1957</v>
      </c>
      <c r="V630" t="s">
        <v>1959</v>
      </c>
      <c r="W630" t="s">
        <v>14</v>
      </c>
      <c r="X630" t="s">
        <v>71</v>
      </c>
      <c r="Y630" t="s">
        <v>16</v>
      </c>
      <c r="Z630" t="s">
        <v>75</v>
      </c>
      <c r="AA630" t="s">
        <v>1216</v>
      </c>
      <c r="AB630" t="s">
        <v>19</v>
      </c>
      <c r="AC630">
        <v>0.59</v>
      </c>
      <c r="AD630" s="1">
        <v>40998</v>
      </c>
    </row>
    <row r="631" spans="1:30" x14ac:dyDescent="0.35">
      <c r="A631">
        <v>5601</v>
      </c>
      <c r="B631">
        <v>6196</v>
      </c>
      <c r="C631">
        <v>43904</v>
      </c>
      <c r="D631" s="1">
        <v>40299</v>
      </c>
      <c r="E631" t="s">
        <v>8</v>
      </c>
      <c r="F631">
        <v>30</v>
      </c>
      <c r="G631">
        <v>3339.65</v>
      </c>
      <c r="H631">
        <v>0.01</v>
      </c>
      <c r="I631" t="s">
        <v>9</v>
      </c>
      <c r="J631" s="8">
        <v>788.50800000000004</v>
      </c>
      <c r="K631" s="8">
        <f>IF(Table3[[#This Row],[Return Status]] = "Returned", 0, Table3[[#This Row],[Profit]])</f>
        <v>788.50800000000004</v>
      </c>
      <c r="L631" s="8" t="str">
        <f>IFERROR(VLOOKUP(Table3[[#This Row],[Order ID]],returns[[Order ID]:[Status]],2,FALSE), "")</f>
        <v/>
      </c>
      <c r="M631">
        <v>125.99</v>
      </c>
      <c r="N631">
        <v>7.69</v>
      </c>
      <c r="O631" t="s">
        <v>268</v>
      </c>
      <c r="P631" t="s">
        <v>55</v>
      </c>
      <c r="Q631">
        <v>33063</v>
      </c>
      <c r="R631" t="s">
        <v>56</v>
      </c>
      <c r="S631" t="s">
        <v>1978</v>
      </c>
      <c r="T631" t="e">
        <f>VLOOKUP(Table3[[#This Row],[Region]],managers5[],2,FALSE)</f>
        <v>#N/A</v>
      </c>
      <c r="U631" t="s">
        <v>1957</v>
      </c>
      <c r="V631" t="s">
        <v>1959</v>
      </c>
      <c r="W631" t="s">
        <v>14</v>
      </c>
      <c r="X631" t="s">
        <v>15</v>
      </c>
      <c r="Y631" t="s">
        <v>46</v>
      </c>
      <c r="Z631" t="s">
        <v>86</v>
      </c>
      <c r="AA631" t="s">
        <v>662</v>
      </c>
      <c r="AB631" t="s">
        <v>19</v>
      </c>
      <c r="AC631">
        <v>0.57999999999999996</v>
      </c>
      <c r="AD631" s="2">
        <v>40300</v>
      </c>
    </row>
    <row r="632" spans="1:30" x14ac:dyDescent="0.35">
      <c r="A632">
        <v>7092</v>
      </c>
      <c r="B632">
        <v>7967</v>
      </c>
      <c r="C632">
        <v>56960</v>
      </c>
      <c r="D632" s="1">
        <v>40031</v>
      </c>
      <c r="E632" t="s">
        <v>77</v>
      </c>
      <c r="F632">
        <v>48</v>
      </c>
      <c r="G632">
        <v>2784.8294999999998</v>
      </c>
      <c r="H632">
        <v>0.01</v>
      </c>
      <c r="I632" t="s">
        <v>33</v>
      </c>
      <c r="J632" s="8">
        <v>788.29200000000003</v>
      </c>
      <c r="K632" s="8">
        <f>IF(Table3[[#This Row],[Return Status]] = "Returned", 0, Table3[[#This Row],[Profit]])</f>
        <v>788.29200000000003</v>
      </c>
      <c r="L632" s="8" t="str">
        <f>IFERROR(VLOOKUP(Table3[[#This Row],[Order ID]],returns[[Order ID]:[Status]],2,FALSE), "")</f>
        <v/>
      </c>
      <c r="M632">
        <v>65.989999999999995</v>
      </c>
      <c r="N632">
        <v>4.2</v>
      </c>
      <c r="O632" t="s">
        <v>59</v>
      </c>
      <c r="P632" t="s">
        <v>155</v>
      </c>
      <c r="Q632">
        <v>22901</v>
      </c>
      <c r="R632" t="s">
        <v>44</v>
      </c>
      <c r="S632" t="s">
        <v>1978</v>
      </c>
      <c r="T632" t="e">
        <f>VLOOKUP(Table3[[#This Row],[Region]],managers5[],2,FALSE)</f>
        <v>#N/A</v>
      </c>
      <c r="U632" t="s">
        <v>1957</v>
      </c>
      <c r="V632" t="s">
        <v>1959</v>
      </c>
      <c r="W632" t="s">
        <v>14</v>
      </c>
      <c r="X632" t="s">
        <v>15</v>
      </c>
      <c r="Y632" t="s">
        <v>46</v>
      </c>
      <c r="Z632" t="s">
        <v>86</v>
      </c>
      <c r="AA632">
        <v>5170</v>
      </c>
      <c r="AB632" t="s">
        <v>19</v>
      </c>
      <c r="AC632">
        <v>0.59</v>
      </c>
      <c r="AD632" s="2">
        <v>40033</v>
      </c>
    </row>
    <row r="633" spans="1:30" x14ac:dyDescent="0.35">
      <c r="A633">
        <v>6087</v>
      </c>
      <c r="B633">
        <v>502</v>
      </c>
      <c r="C633">
        <v>3461</v>
      </c>
      <c r="D633" s="1">
        <v>40208</v>
      </c>
      <c r="E633" t="s">
        <v>41</v>
      </c>
      <c r="F633">
        <v>35</v>
      </c>
      <c r="G633">
        <v>3206.3955000000001</v>
      </c>
      <c r="H633">
        <v>0.08</v>
      </c>
      <c r="I633" t="s">
        <v>9</v>
      </c>
      <c r="J633" s="8">
        <v>784.77300000000002</v>
      </c>
      <c r="K633" s="8">
        <f>IF(Table3[[#This Row],[Return Status]] = "Returned", 0, Table3[[#This Row],[Profit]])</f>
        <v>784.77300000000002</v>
      </c>
      <c r="L633" s="8" t="str">
        <f>IFERROR(VLOOKUP(Table3[[#This Row],[Order ID]],returns[[Order ID]:[Status]],2,FALSE), "")</f>
        <v/>
      </c>
      <c r="M633">
        <v>115.99</v>
      </c>
      <c r="N633">
        <v>2.5</v>
      </c>
      <c r="O633" t="s">
        <v>1705</v>
      </c>
      <c r="P633" t="s">
        <v>64</v>
      </c>
      <c r="Q633">
        <v>30501</v>
      </c>
      <c r="R633" t="s">
        <v>65</v>
      </c>
      <c r="S633" t="s">
        <v>1978</v>
      </c>
      <c r="T633" t="e">
        <f>VLOOKUP(Table3[[#This Row],[Region]],managers5[],2,FALSE)</f>
        <v>#N/A</v>
      </c>
      <c r="U633" t="s">
        <v>1957</v>
      </c>
      <c r="V633" t="s">
        <v>1959</v>
      </c>
      <c r="W633" t="s">
        <v>14</v>
      </c>
      <c r="X633" t="s">
        <v>24</v>
      </c>
      <c r="Y633" t="s">
        <v>46</v>
      </c>
      <c r="Z633" t="s">
        <v>86</v>
      </c>
      <c r="AA633" t="s">
        <v>1787</v>
      </c>
      <c r="AB633" t="s">
        <v>19</v>
      </c>
      <c r="AC633">
        <v>0.55000000000000004</v>
      </c>
      <c r="AD633" s="2">
        <v>40210</v>
      </c>
    </row>
    <row r="634" spans="1:30" x14ac:dyDescent="0.35">
      <c r="A634">
        <v>2688</v>
      </c>
      <c r="B634">
        <v>827</v>
      </c>
      <c r="C634">
        <v>5958</v>
      </c>
      <c r="D634" s="1">
        <v>40801</v>
      </c>
      <c r="E634" t="s">
        <v>20</v>
      </c>
      <c r="F634">
        <v>3</v>
      </c>
      <c r="G634">
        <v>2036.97</v>
      </c>
      <c r="H634">
        <v>0.03</v>
      </c>
      <c r="I634" t="s">
        <v>9</v>
      </c>
      <c r="J634" s="8">
        <v>-2397.44</v>
      </c>
      <c r="K634" s="8">
        <f>IF(Table3[[#This Row],[Return Status]] = "Returned", 0, Table3[[#This Row],[Profit]])</f>
        <v>-2397.44</v>
      </c>
      <c r="L634" s="8" t="str">
        <f>IFERROR(VLOOKUP(Table3[[#This Row],[Order ID]],returns[[Order ID]:[Status]],2,FALSE), "")</f>
        <v/>
      </c>
      <c r="M634">
        <v>699.99</v>
      </c>
      <c r="N634">
        <v>24.49</v>
      </c>
      <c r="O634" t="s">
        <v>651</v>
      </c>
      <c r="P634" t="s">
        <v>11</v>
      </c>
      <c r="Q634">
        <v>94025</v>
      </c>
      <c r="R634" t="s">
        <v>12</v>
      </c>
      <c r="S634" t="s">
        <v>1976</v>
      </c>
      <c r="T634" t="e">
        <f>VLOOKUP(Table3[[#This Row],[Region]],managers5[],2,FALSE)</f>
        <v>#N/A</v>
      </c>
      <c r="U634" t="s">
        <v>1955</v>
      </c>
      <c r="V634" t="s">
        <v>1959</v>
      </c>
      <c r="W634" t="s">
        <v>14</v>
      </c>
      <c r="X634" t="s">
        <v>15</v>
      </c>
      <c r="Y634" t="s">
        <v>46</v>
      </c>
      <c r="Z634" t="s">
        <v>243</v>
      </c>
      <c r="AA634" t="s">
        <v>244</v>
      </c>
      <c r="AB634" t="s">
        <v>85</v>
      </c>
      <c r="AC634">
        <v>0.41</v>
      </c>
      <c r="AD634" s="1">
        <v>40803</v>
      </c>
    </row>
    <row r="635" spans="1:30" x14ac:dyDescent="0.35">
      <c r="A635">
        <v>2704</v>
      </c>
      <c r="B635">
        <v>828</v>
      </c>
      <c r="C635">
        <v>5958</v>
      </c>
      <c r="D635" s="1">
        <v>40801</v>
      </c>
      <c r="E635" t="s">
        <v>20</v>
      </c>
      <c r="F635">
        <v>21</v>
      </c>
      <c r="G635">
        <v>2629.6640000000002</v>
      </c>
      <c r="H635">
        <v>0.09</v>
      </c>
      <c r="I635" t="s">
        <v>49</v>
      </c>
      <c r="J635" s="8">
        <v>27.74</v>
      </c>
      <c r="K635" s="8">
        <f>IF(Table3[[#This Row],[Return Status]] = "Returned", 0, Table3[[#This Row],[Profit]])</f>
        <v>27.74</v>
      </c>
      <c r="L635" s="8" t="str">
        <f>IFERROR(VLOOKUP(Table3[[#This Row],[Order ID]],returns[[Order ID]:[Status]],2,FALSE), "")</f>
        <v/>
      </c>
      <c r="M635">
        <v>159.31</v>
      </c>
      <c r="N635">
        <v>60</v>
      </c>
      <c r="O635" t="s">
        <v>651</v>
      </c>
      <c r="P635" t="s">
        <v>11</v>
      </c>
      <c r="Q635">
        <v>95207</v>
      </c>
      <c r="R635" t="s">
        <v>12</v>
      </c>
      <c r="S635" t="s">
        <v>1976</v>
      </c>
      <c r="T635" t="e">
        <f>VLOOKUP(Table3[[#This Row],[Region]],managers5[],2,FALSE)</f>
        <v>#N/A</v>
      </c>
      <c r="U635" t="s">
        <v>1955</v>
      </c>
      <c r="V635" t="s">
        <v>1959</v>
      </c>
      <c r="W635" t="s">
        <v>14</v>
      </c>
      <c r="X635" t="s">
        <v>15</v>
      </c>
      <c r="Y635" t="s">
        <v>50</v>
      </c>
      <c r="Z635" t="s">
        <v>51</v>
      </c>
      <c r="AA635" t="s">
        <v>939</v>
      </c>
      <c r="AB635" t="s">
        <v>74</v>
      </c>
      <c r="AC635">
        <v>0.55000000000000004</v>
      </c>
      <c r="AD635" s="1">
        <v>40801</v>
      </c>
    </row>
    <row r="636" spans="1:30" x14ac:dyDescent="0.35">
      <c r="A636">
        <v>7371</v>
      </c>
      <c r="B636">
        <v>829</v>
      </c>
      <c r="C636">
        <v>5984</v>
      </c>
      <c r="D636" s="1">
        <v>39981</v>
      </c>
      <c r="E636" t="s">
        <v>32</v>
      </c>
      <c r="F636">
        <v>37</v>
      </c>
      <c r="G636">
        <v>394.62</v>
      </c>
      <c r="H636">
        <v>0.06</v>
      </c>
      <c r="I636" t="s">
        <v>9</v>
      </c>
      <c r="J636" s="8">
        <v>-31.39</v>
      </c>
      <c r="K636" s="8">
        <f>IF(Table3[[#This Row],[Return Status]] = "Returned", 0, Table3[[#This Row],[Profit]])</f>
        <v>-31.39</v>
      </c>
      <c r="L636" s="8" t="str">
        <f>IFERROR(VLOOKUP(Table3[[#This Row],[Order ID]],returns[[Order ID]:[Status]],2,FALSE), "")</f>
        <v/>
      </c>
      <c r="M636">
        <v>10.89</v>
      </c>
      <c r="N636">
        <v>4.5</v>
      </c>
      <c r="O636" t="s">
        <v>1211</v>
      </c>
      <c r="P636" t="s">
        <v>11</v>
      </c>
      <c r="Q636">
        <v>92646</v>
      </c>
      <c r="R636" t="s">
        <v>12</v>
      </c>
      <c r="S636" t="s">
        <v>1976</v>
      </c>
      <c r="T636" t="e">
        <f>VLOOKUP(Table3[[#This Row],[Region]],managers5[],2,FALSE)</f>
        <v>#N/A</v>
      </c>
      <c r="U636" t="s">
        <v>1955</v>
      </c>
      <c r="V636" t="s">
        <v>1959</v>
      </c>
      <c r="W636" t="s">
        <v>14</v>
      </c>
      <c r="X636" t="s">
        <v>39</v>
      </c>
      <c r="Y636" t="s">
        <v>16</v>
      </c>
      <c r="Z636" t="s">
        <v>83</v>
      </c>
      <c r="AA636" t="s">
        <v>713</v>
      </c>
      <c r="AB636" t="s">
        <v>19</v>
      </c>
      <c r="AC636">
        <v>0.59</v>
      </c>
      <c r="AD636" s="2">
        <v>39986</v>
      </c>
    </row>
    <row r="637" spans="1:30" x14ac:dyDescent="0.35">
      <c r="A637">
        <v>7372</v>
      </c>
      <c r="B637">
        <v>830</v>
      </c>
      <c r="C637">
        <v>5984</v>
      </c>
      <c r="D637" s="1">
        <v>39981</v>
      </c>
      <c r="E637" t="s">
        <v>32</v>
      </c>
      <c r="F637">
        <v>42</v>
      </c>
      <c r="G637">
        <v>464.64</v>
      </c>
      <c r="H637">
        <v>0.03</v>
      </c>
      <c r="I637" t="s">
        <v>9</v>
      </c>
      <c r="J637" s="8">
        <v>14.48</v>
      </c>
      <c r="K637" s="8">
        <f>IF(Table3[[#This Row],[Return Status]] = "Returned", 0, Table3[[#This Row],[Profit]])</f>
        <v>14.48</v>
      </c>
      <c r="L637" s="8" t="str">
        <f>IFERROR(VLOOKUP(Table3[[#This Row],[Order ID]],returns[[Order ID]:[Status]],2,FALSE), "")</f>
        <v/>
      </c>
      <c r="M637">
        <v>10.64</v>
      </c>
      <c r="N637">
        <v>5.16</v>
      </c>
      <c r="O637" t="s">
        <v>1211</v>
      </c>
      <c r="P637" t="s">
        <v>11</v>
      </c>
      <c r="Q637">
        <v>92646</v>
      </c>
      <c r="R637" t="s">
        <v>12</v>
      </c>
      <c r="S637" t="s">
        <v>1976</v>
      </c>
      <c r="T637" t="e">
        <f>VLOOKUP(Table3[[#This Row],[Region]],managers5[],2,FALSE)</f>
        <v>#N/A</v>
      </c>
      <c r="U637" t="s">
        <v>1955</v>
      </c>
      <c r="V637" t="s">
        <v>1959</v>
      </c>
      <c r="W637" t="s">
        <v>14</v>
      </c>
      <c r="X637" t="s">
        <v>39</v>
      </c>
      <c r="Y637" t="s">
        <v>50</v>
      </c>
      <c r="Z637" t="s">
        <v>61</v>
      </c>
      <c r="AA637" t="s">
        <v>997</v>
      </c>
      <c r="AB637" t="s">
        <v>19</v>
      </c>
      <c r="AC637">
        <v>0.56999999999999995</v>
      </c>
      <c r="AD637" s="2">
        <v>39986</v>
      </c>
    </row>
    <row r="638" spans="1:30" x14ac:dyDescent="0.35">
      <c r="A638">
        <v>7388</v>
      </c>
      <c r="B638">
        <v>831</v>
      </c>
      <c r="C638">
        <v>5984</v>
      </c>
      <c r="D638" s="1">
        <v>39981</v>
      </c>
      <c r="E638" t="s">
        <v>32</v>
      </c>
      <c r="F638">
        <v>11</v>
      </c>
      <c r="G638">
        <v>96.68</v>
      </c>
      <c r="H638">
        <v>0.03</v>
      </c>
      <c r="I638" t="s">
        <v>9</v>
      </c>
      <c r="J638" s="8">
        <v>22.25</v>
      </c>
      <c r="K638" s="8">
        <f>IF(Table3[[#This Row],[Return Status]] = "Returned", 0, Table3[[#This Row],[Profit]])</f>
        <v>22.25</v>
      </c>
      <c r="L638" s="8" t="str">
        <f>IFERROR(VLOOKUP(Table3[[#This Row],[Order ID]],returns[[Order ID]:[Status]],2,FALSE), "")</f>
        <v/>
      </c>
      <c r="M638">
        <v>7.96</v>
      </c>
      <c r="N638">
        <v>4.95</v>
      </c>
      <c r="O638" t="s">
        <v>1211</v>
      </c>
      <c r="P638" t="s">
        <v>11</v>
      </c>
      <c r="Q638">
        <v>92646</v>
      </c>
      <c r="R638" t="s">
        <v>12</v>
      </c>
      <c r="S638" t="s">
        <v>1976</v>
      </c>
      <c r="T638" t="e">
        <f>VLOOKUP(Table3[[#This Row],[Region]],managers5[],2,FALSE)</f>
        <v>#N/A</v>
      </c>
      <c r="U638" t="s">
        <v>1955</v>
      </c>
      <c r="V638" t="s">
        <v>1959</v>
      </c>
      <c r="W638" t="s">
        <v>14</v>
      </c>
      <c r="X638" t="s">
        <v>39</v>
      </c>
      <c r="Y638" t="s">
        <v>50</v>
      </c>
      <c r="Z638" t="s">
        <v>61</v>
      </c>
      <c r="AA638" t="s">
        <v>1084</v>
      </c>
      <c r="AB638" t="s">
        <v>19</v>
      </c>
      <c r="AC638">
        <v>0.41</v>
      </c>
      <c r="AD638" s="2">
        <v>39983</v>
      </c>
    </row>
    <row r="639" spans="1:30" x14ac:dyDescent="0.35">
      <c r="A639">
        <v>1465</v>
      </c>
      <c r="B639">
        <v>833</v>
      </c>
      <c r="C639">
        <v>5986</v>
      </c>
      <c r="D639" s="1">
        <v>41020</v>
      </c>
      <c r="E639" t="s">
        <v>77</v>
      </c>
      <c r="F639">
        <v>20</v>
      </c>
      <c r="G639">
        <v>1021.55</v>
      </c>
      <c r="H639">
        <v>0.05</v>
      </c>
      <c r="I639" t="s">
        <v>49</v>
      </c>
      <c r="J639" s="8">
        <v>64.81</v>
      </c>
      <c r="K639" s="8">
        <f>IF(Table3[[#This Row],[Return Status]] = "Returned", 0, Table3[[#This Row],[Profit]])</f>
        <v>64.81</v>
      </c>
      <c r="L639" s="8" t="str">
        <f>IFERROR(VLOOKUP(Table3[[#This Row],[Order ID]],returns[[Order ID]:[Status]],2,FALSE), "")</f>
        <v/>
      </c>
      <c r="M639">
        <v>50.98</v>
      </c>
      <c r="N639">
        <v>14.19</v>
      </c>
      <c r="O639" t="s">
        <v>393</v>
      </c>
      <c r="P639" t="s">
        <v>37</v>
      </c>
      <c r="Q639">
        <v>15241</v>
      </c>
      <c r="R639" t="s">
        <v>37</v>
      </c>
      <c r="S639" t="s">
        <v>1979</v>
      </c>
      <c r="T639" t="e">
        <f>VLOOKUP(Table3[[#This Row],[Region]],managers5[],2,FALSE)</f>
        <v>#N/A</v>
      </c>
      <c r="U639" t="s">
        <v>1956</v>
      </c>
      <c r="W639" t="s">
        <v>14</v>
      </c>
      <c r="X639" t="s">
        <v>15</v>
      </c>
      <c r="Y639" t="s">
        <v>50</v>
      </c>
      <c r="Z639" t="s">
        <v>72</v>
      </c>
      <c r="AA639" t="s">
        <v>1007</v>
      </c>
      <c r="AB639" t="s">
        <v>74</v>
      </c>
      <c r="AC639">
        <v>0.56000000000000005</v>
      </c>
      <c r="AD639" s="1">
        <v>41021</v>
      </c>
    </row>
    <row r="640" spans="1:30" x14ac:dyDescent="0.35">
      <c r="A640">
        <v>1466</v>
      </c>
      <c r="B640">
        <v>834</v>
      </c>
      <c r="C640">
        <v>5986</v>
      </c>
      <c r="D640" s="1">
        <v>41020</v>
      </c>
      <c r="E640" t="s">
        <v>77</v>
      </c>
      <c r="F640">
        <v>41</v>
      </c>
      <c r="G640">
        <v>205.24</v>
      </c>
      <c r="H640">
        <v>0.03</v>
      </c>
      <c r="I640" t="s">
        <v>9</v>
      </c>
      <c r="J640" s="8">
        <v>-148.77000000000001</v>
      </c>
      <c r="K640" s="8">
        <f>IF(Table3[[#This Row],[Return Status]] = "Returned", 0, Table3[[#This Row],[Profit]])</f>
        <v>-148.77000000000001</v>
      </c>
      <c r="L640" s="8" t="str">
        <f>IFERROR(VLOOKUP(Table3[[#This Row],[Order ID]],returns[[Order ID]:[Status]],2,FALSE), "")</f>
        <v/>
      </c>
      <c r="M640">
        <v>4.8899999999999997</v>
      </c>
      <c r="N640">
        <v>4.93</v>
      </c>
      <c r="O640" t="s">
        <v>393</v>
      </c>
      <c r="P640" t="s">
        <v>37</v>
      </c>
      <c r="Q640">
        <v>15241</v>
      </c>
      <c r="R640" t="s">
        <v>37</v>
      </c>
      <c r="S640" t="s">
        <v>1979</v>
      </c>
      <c r="T640" t="e">
        <f>VLOOKUP(Table3[[#This Row],[Region]],managers5[],2,FALSE)</f>
        <v>#N/A</v>
      </c>
      <c r="U640" t="s">
        <v>1956</v>
      </c>
      <c r="W640" t="s">
        <v>14</v>
      </c>
      <c r="X640" t="s">
        <v>15</v>
      </c>
      <c r="Y640" t="s">
        <v>46</v>
      </c>
      <c r="Z640" t="s">
        <v>47</v>
      </c>
      <c r="AA640" t="s">
        <v>1319</v>
      </c>
      <c r="AB640" t="s">
        <v>109</v>
      </c>
      <c r="AC640">
        <v>0.66</v>
      </c>
      <c r="AD640" s="1">
        <v>41021</v>
      </c>
    </row>
    <row r="641" spans="1:30" x14ac:dyDescent="0.35">
      <c r="A641">
        <v>1467</v>
      </c>
      <c r="B641">
        <v>832</v>
      </c>
      <c r="C641">
        <v>5986</v>
      </c>
      <c r="D641" s="1">
        <v>41020</v>
      </c>
      <c r="E641" t="s">
        <v>77</v>
      </c>
      <c r="F641">
        <v>48</v>
      </c>
      <c r="G641">
        <v>5556.18</v>
      </c>
      <c r="H641">
        <v>0.08</v>
      </c>
      <c r="I641" t="s">
        <v>9</v>
      </c>
      <c r="J641" s="8">
        <v>1638.48</v>
      </c>
      <c r="K641" s="8">
        <f>IF(Table3[[#This Row],[Return Status]] = "Returned", 0, Table3[[#This Row],[Profit]])</f>
        <v>1638.48</v>
      </c>
      <c r="L641" s="8" t="str">
        <f>IFERROR(VLOOKUP(Table3[[#This Row],[Order ID]],returns[[Order ID]:[Status]],2,FALSE), "")</f>
        <v/>
      </c>
      <c r="M641">
        <v>120.98</v>
      </c>
      <c r="N641">
        <v>3.99</v>
      </c>
      <c r="O641" t="s">
        <v>393</v>
      </c>
      <c r="P641" t="s">
        <v>37</v>
      </c>
      <c r="Q641">
        <v>15241</v>
      </c>
      <c r="R641" t="s">
        <v>37</v>
      </c>
      <c r="S641" t="s">
        <v>1979</v>
      </c>
      <c r="T641" t="e">
        <f>VLOOKUP(Table3[[#This Row],[Region]],managers5[],2,FALSE)</f>
        <v>#N/A</v>
      </c>
      <c r="U641" t="s">
        <v>1956</v>
      </c>
      <c r="W641" t="s">
        <v>14</v>
      </c>
      <c r="X641" t="s">
        <v>15</v>
      </c>
      <c r="Y641" t="s">
        <v>16</v>
      </c>
      <c r="Z641" t="s">
        <v>83</v>
      </c>
      <c r="AA641" t="s">
        <v>1320</v>
      </c>
      <c r="AB641" t="s">
        <v>19</v>
      </c>
      <c r="AC641">
        <v>0.6</v>
      </c>
      <c r="AD641" s="1">
        <v>41020</v>
      </c>
    </row>
    <row r="642" spans="1:30" x14ac:dyDescent="0.35">
      <c r="A642">
        <v>2544</v>
      </c>
      <c r="B642">
        <v>836</v>
      </c>
      <c r="C642">
        <v>5989</v>
      </c>
      <c r="D642" s="1">
        <v>40830</v>
      </c>
      <c r="E642" t="s">
        <v>20</v>
      </c>
      <c r="F642">
        <v>6</v>
      </c>
      <c r="G642">
        <v>155.47999999999999</v>
      </c>
      <c r="H642">
        <v>0.1</v>
      </c>
      <c r="I642" t="s">
        <v>9</v>
      </c>
      <c r="J642" s="8">
        <v>-6.64</v>
      </c>
      <c r="K642" s="8">
        <f>IF(Table3[[#This Row],[Return Status]] = "Returned", 0, Table3[[#This Row],[Profit]])</f>
        <v>-6.64</v>
      </c>
      <c r="L642" s="8" t="str">
        <f>IFERROR(VLOOKUP(Table3[[#This Row],[Order ID]],returns[[Order ID]:[Status]],2,FALSE), "")</f>
        <v/>
      </c>
      <c r="M642">
        <v>25.98</v>
      </c>
      <c r="N642">
        <v>5.37</v>
      </c>
      <c r="O642" t="s">
        <v>1582</v>
      </c>
      <c r="P642" t="s">
        <v>11</v>
      </c>
      <c r="Q642">
        <v>95661</v>
      </c>
      <c r="R642" t="s">
        <v>12</v>
      </c>
      <c r="S642" t="s">
        <v>1976</v>
      </c>
      <c r="T642" t="e">
        <f>VLOOKUP(Table3[[#This Row],[Region]],managers5[],2,FALSE)</f>
        <v>#N/A</v>
      </c>
      <c r="U642" t="s">
        <v>1955</v>
      </c>
      <c r="V642" t="s">
        <v>1959</v>
      </c>
      <c r="W642" t="s">
        <v>14</v>
      </c>
      <c r="X642" t="s">
        <v>71</v>
      </c>
      <c r="Y642" t="s">
        <v>16</v>
      </c>
      <c r="Z642" t="s">
        <v>83</v>
      </c>
      <c r="AA642" t="s">
        <v>1101</v>
      </c>
      <c r="AB642" t="s">
        <v>69</v>
      </c>
      <c r="AC642">
        <v>0.5</v>
      </c>
      <c r="AD642" s="1">
        <v>40832</v>
      </c>
    </row>
    <row r="643" spans="1:30" x14ac:dyDescent="0.35">
      <c r="A643">
        <v>2549</v>
      </c>
      <c r="B643">
        <v>837</v>
      </c>
      <c r="C643">
        <v>5989</v>
      </c>
      <c r="D643" s="1">
        <v>40830</v>
      </c>
      <c r="E643" t="s">
        <v>20</v>
      </c>
      <c r="F643">
        <v>21</v>
      </c>
      <c r="G643">
        <v>56.77</v>
      </c>
      <c r="H643">
        <v>0.06</v>
      </c>
      <c r="I643" t="s">
        <v>9</v>
      </c>
      <c r="J643" s="8">
        <v>-3.2</v>
      </c>
      <c r="K643" s="8">
        <f>IF(Table3[[#This Row],[Return Status]] = "Returned", 0, Table3[[#This Row],[Profit]])</f>
        <v>-3.2</v>
      </c>
      <c r="L643" s="8" t="str">
        <f>IFERROR(VLOOKUP(Table3[[#This Row],[Order ID]],returns[[Order ID]:[Status]],2,FALSE), "")</f>
        <v/>
      </c>
      <c r="M643">
        <v>2.78</v>
      </c>
      <c r="N643">
        <v>1.34</v>
      </c>
      <c r="O643" t="s">
        <v>1582</v>
      </c>
      <c r="P643" t="s">
        <v>11</v>
      </c>
      <c r="Q643">
        <v>95661</v>
      </c>
      <c r="R643" t="s">
        <v>12</v>
      </c>
      <c r="S643" t="s">
        <v>1976</v>
      </c>
      <c r="T643" t="e">
        <f>VLOOKUP(Table3[[#This Row],[Region]],managers5[],2,FALSE)</f>
        <v>#N/A</v>
      </c>
      <c r="U643" t="s">
        <v>1955</v>
      </c>
      <c r="V643" t="s">
        <v>1959</v>
      </c>
      <c r="W643" t="s">
        <v>14</v>
      </c>
      <c r="X643" t="s">
        <v>71</v>
      </c>
      <c r="Y643" t="s">
        <v>16</v>
      </c>
      <c r="Z643" t="s">
        <v>106</v>
      </c>
      <c r="AA643" t="s">
        <v>387</v>
      </c>
      <c r="AB643" t="s">
        <v>35</v>
      </c>
      <c r="AC643">
        <v>0.45</v>
      </c>
      <c r="AD643" s="1">
        <v>40831</v>
      </c>
    </row>
    <row r="644" spans="1:30" x14ac:dyDescent="0.35">
      <c r="A644">
        <v>5721</v>
      </c>
      <c r="B644">
        <v>838</v>
      </c>
      <c r="C644">
        <v>5990</v>
      </c>
      <c r="D644" s="1">
        <v>40275</v>
      </c>
      <c r="E644" t="s">
        <v>41</v>
      </c>
      <c r="F644">
        <v>9</v>
      </c>
      <c r="G644">
        <v>63.91</v>
      </c>
      <c r="H644">
        <v>0.06</v>
      </c>
      <c r="I644" t="s">
        <v>9</v>
      </c>
      <c r="J644" s="8">
        <v>-27.78</v>
      </c>
      <c r="K644" s="8">
        <f>IF(Table3[[#This Row],[Return Status]] = "Returned", 0, Table3[[#This Row],[Profit]])</f>
        <v>-27.78</v>
      </c>
      <c r="L644" s="8" t="str">
        <f>IFERROR(VLOOKUP(Table3[[#This Row],[Order ID]],returns[[Order ID]:[Status]],2,FALSE), "")</f>
        <v/>
      </c>
      <c r="M644">
        <v>6.48</v>
      </c>
      <c r="N644">
        <v>6.35</v>
      </c>
      <c r="O644" t="s">
        <v>711</v>
      </c>
      <c r="P644" t="s">
        <v>11</v>
      </c>
      <c r="Q644">
        <v>90301</v>
      </c>
      <c r="R644" t="s">
        <v>12</v>
      </c>
      <c r="S644" t="s">
        <v>1976</v>
      </c>
      <c r="T644" t="e">
        <f>VLOOKUP(Table3[[#This Row],[Region]],managers5[],2,FALSE)</f>
        <v>#N/A</v>
      </c>
      <c r="U644" t="s">
        <v>1955</v>
      </c>
      <c r="V644" t="s">
        <v>1959</v>
      </c>
      <c r="W644" t="s">
        <v>14</v>
      </c>
      <c r="X644" t="s">
        <v>24</v>
      </c>
      <c r="Y644" t="s">
        <v>16</v>
      </c>
      <c r="Z644" t="s">
        <v>30</v>
      </c>
      <c r="AA644" t="s">
        <v>1897</v>
      </c>
      <c r="AB644" t="s">
        <v>19</v>
      </c>
      <c r="AC644">
        <v>0.37</v>
      </c>
      <c r="AD644" s="2">
        <v>40276</v>
      </c>
    </row>
    <row r="645" spans="1:30" x14ac:dyDescent="0.35">
      <c r="A645">
        <v>1993</v>
      </c>
      <c r="B645">
        <v>839</v>
      </c>
      <c r="C645">
        <v>6016</v>
      </c>
      <c r="D645" s="1">
        <v>40928</v>
      </c>
      <c r="E645" t="s">
        <v>77</v>
      </c>
      <c r="F645">
        <v>19</v>
      </c>
      <c r="G645">
        <v>208.28</v>
      </c>
      <c r="H645">
        <v>7.0000000000000007E-2</v>
      </c>
      <c r="I645" t="s">
        <v>9</v>
      </c>
      <c r="J645" s="8">
        <v>3.63</v>
      </c>
      <c r="K645" s="8">
        <f>IF(Table3[[#This Row],[Return Status]] = "Returned", 0, Table3[[#This Row],[Profit]])</f>
        <v>3.63</v>
      </c>
      <c r="L645" s="8" t="str">
        <f>IFERROR(VLOOKUP(Table3[[#This Row],[Order ID]],returns[[Order ID]:[Status]],2,FALSE), "")</f>
        <v/>
      </c>
      <c r="M645">
        <v>11.48</v>
      </c>
      <c r="N645">
        <v>5.43</v>
      </c>
      <c r="O645" t="s">
        <v>1522</v>
      </c>
      <c r="P645" t="s">
        <v>27</v>
      </c>
      <c r="Q645">
        <v>60110</v>
      </c>
      <c r="R645" t="s">
        <v>28</v>
      </c>
      <c r="S645" t="s">
        <v>1977</v>
      </c>
      <c r="T645" t="e">
        <f>VLOOKUP(Table3[[#This Row],[Region]],managers5[],2,FALSE)</f>
        <v>#N/A</v>
      </c>
      <c r="U645" t="s">
        <v>1958</v>
      </c>
      <c r="V645" t="s">
        <v>1959</v>
      </c>
      <c r="W645" t="s">
        <v>14</v>
      </c>
      <c r="X645" t="s">
        <v>24</v>
      </c>
      <c r="Y645" t="s">
        <v>16</v>
      </c>
      <c r="Z645" t="s">
        <v>30</v>
      </c>
      <c r="AA645" t="s">
        <v>1314</v>
      </c>
      <c r="AB645" t="s">
        <v>19</v>
      </c>
      <c r="AC645">
        <v>0.36</v>
      </c>
      <c r="AD645" s="1">
        <v>40928</v>
      </c>
    </row>
    <row r="646" spans="1:30" x14ac:dyDescent="0.35">
      <c r="A646">
        <v>599</v>
      </c>
      <c r="B646">
        <v>6326</v>
      </c>
      <c r="C646">
        <v>44805</v>
      </c>
      <c r="D646" s="1">
        <v>41166</v>
      </c>
      <c r="E646" t="s">
        <v>77</v>
      </c>
      <c r="F646">
        <v>40</v>
      </c>
      <c r="G646">
        <v>1710.65</v>
      </c>
      <c r="H646">
        <v>0.01</v>
      </c>
      <c r="I646" t="s">
        <v>9</v>
      </c>
      <c r="J646" s="8">
        <v>782.00850000000003</v>
      </c>
      <c r="K646" s="8">
        <f>IF(Table3[[#This Row],[Return Status]] = "Returned", 0, Table3[[#This Row],[Profit]])</f>
        <v>782.00850000000003</v>
      </c>
      <c r="L646" s="8" t="str">
        <f>IFERROR(VLOOKUP(Table3[[#This Row],[Order ID]],returns[[Order ID]:[Status]],2,FALSE), "")</f>
        <v/>
      </c>
      <c r="M646">
        <v>41.94</v>
      </c>
      <c r="N646">
        <v>2.99</v>
      </c>
      <c r="O646" t="s">
        <v>223</v>
      </c>
      <c r="P646" t="s">
        <v>616</v>
      </c>
      <c r="Q646">
        <v>27405</v>
      </c>
      <c r="R646" t="s">
        <v>44</v>
      </c>
      <c r="S646" t="s">
        <v>1978</v>
      </c>
      <c r="T646" t="e">
        <f>VLOOKUP(Table3[[#This Row],[Region]],managers5[],2,FALSE)</f>
        <v>#N/A</v>
      </c>
      <c r="U646" t="s">
        <v>1957</v>
      </c>
      <c r="V646" t="s">
        <v>1959</v>
      </c>
      <c r="W646" t="s">
        <v>14</v>
      </c>
      <c r="X646" t="s">
        <v>71</v>
      </c>
      <c r="Y646" t="s">
        <v>16</v>
      </c>
      <c r="Z646" t="s">
        <v>17</v>
      </c>
      <c r="AA646" t="s">
        <v>794</v>
      </c>
      <c r="AB646" t="s">
        <v>19</v>
      </c>
      <c r="AC646">
        <v>0.35</v>
      </c>
      <c r="AD646" s="1">
        <v>41167</v>
      </c>
    </row>
    <row r="647" spans="1:30" x14ac:dyDescent="0.35">
      <c r="A647">
        <v>7875</v>
      </c>
      <c r="B647">
        <v>5314</v>
      </c>
      <c r="C647">
        <v>37794</v>
      </c>
      <c r="D647" s="1">
        <v>39896</v>
      </c>
      <c r="E647" t="s">
        <v>32</v>
      </c>
      <c r="F647">
        <v>32</v>
      </c>
      <c r="G647">
        <v>6195.87</v>
      </c>
      <c r="H647">
        <v>0.03</v>
      </c>
      <c r="I647" t="s">
        <v>9</v>
      </c>
      <c r="J647" s="8">
        <v>781.03</v>
      </c>
      <c r="K647" s="8">
        <f>IF(Table3[[#This Row],[Return Status]] = "Returned", 0, Table3[[#This Row],[Profit]])</f>
        <v>781.03</v>
      </c>
      <c r="L647" s="8" t="str">
        <f>IFERROR(VLOOKUP(Table3[[#This Row],[Order ID]],returns[[Order ID]:[Status]],2,FALSE), "")</f>
        <v/>
      </c>
      <c r="M647">
        <v>193.17</v>
      </c>
      <c r="N647">
        <v>19.989999999999998</v>
      </c>
      <c r="O647" t="s">
        <v>268</v>
      </c>
      <c r="P647" t="s">
        <v>55</v>
      </c>
      <c r="Q647">
        <v>33971</v>
      </c>
      <c r="R647" t="s">
        <v>56</v>
      </c>
      <c r="S647" t="s">
        <v>1978</v>
      </c>
      <c r="T647" t="e">
        <f>VLOOKUP(Table3[[#This Row],[Region]],managers5[],2,FALSE)</f>
        <v>#N/A</v>
      </c>
      <c r="U647" t="s">
        <v>1957</v>
      </c>
      <c r="V647" t="s">
        <v>1959</v>
      </c>
      <c r="W647" t="s">
        <v>14</v>
      </c>
      <c r="X647" t="s">
        <v>15</v>
      </c>
      <c r="Y647" t="s">
        <v>16</v>
      </c>
      <c r="Z647" t="s">
        <v>75</v>
      </c>
      <c r="AA647" t="s">
        <v>158</v>
      </c>
      <c r="AB647" t="s">
        <v>19</v>
      </c>
      <c r="AC647">
        <v>0.71</v>
      </c>
      <c r="AD647" s="2">
        <v>39900</v>
      </c>
    </row>
    <row r="648" spans="1:30" x14ac:dyDescent="0.35">
      <c r="A648">
        <v>5361</v>
      </c>
      <c r="B648">
        <v>6399</v>
      </c>
      <c r="C648">
        <v>45413</v>
      </c>
      <c r="D648" s="1">
        <v>40337</v>
      </c>
      <c r="E648" t="s">
        <v>77</v>
      </c>
      <c r="F648">
        <v>17</v>
      </c>
      <c r="G648">
        <v>2031.98</v>
      </c>
      <c r="H648">
        <v>0.05</v>
      </c>
      <c r="I648" t="s">
        <v>9</v>
      </c>
      <c r="J648" s="8">
        <v>778.6</v>
      </c>
      <c r="K648" s="8">
        <f>IF(Table3[[#This Row],[Return Status]] = "Returned", 0, Table3[[#This Row],[Profit]])</f>
        <v>778.6</v>
      </c>
      <c r="L648" s="8" t="str">
        <f>IFERROR(VLOOKUP(Table3[[#This Row],[Order ID]],returns[[Order ID]:[Status]],2,FALSE), "")</f>
        <v/>
      </c>
      <c r="M648">
        <v>120.98</v>
      </c>
      <c r="N648">
        <v>9.07</v>
      </c>
      <c r="O648" t="s">
        <v>1211</v>
      </c>
      <c r="P648" t="s">
        <v>55</v>
      </c>
      <c r="Q648">
        <v>34142</v>
      </c>
      <c r="R648" t="s">
        <v>56</v>
      </c>
      <c r="S648" t="s">
        <v>1978</v>
      </c>
      <c r="T648" t="e">
        <f>VLOOKUP(Table3[[#This Row],[Region]],managers5[],2,FALSE)</f>
        <v>#N/A</v>
      </c>
      <c r="U648" t="s">
        <v>1957</v>
      </c>
      <c r="V648" t="s">
        <v>1959</v>
      </c>
      <c r="W648" t="s">
        <v>14</v>
      </c>
      <c r="X648" t="s">
        <v>15</v>
      </c>
      <c r="Y648" t="s">
        <v>16</v>
      </c>
      <c r="Z648" t="s">
        <v>17</v>
      </c>
      <c r="AA648" t="s">
        <v>446</v>
      </c>
      <c r="AB648" t="s">
        <v>19</v>
      </c>
      <c r="AC648">
        <v>0.35</v>
      </c>
      <c r="AD648" s="2">
        <v>40338</v>
      </c>
    </row>
    <row r="649" spans="1:30" x14ac:dyDescent="0.35">
      <c r="A649">
        <v>5738</v>
      </c>
      <c r="B649">
        <v>843</v>
      </c>
      <c r="C649">
        <v>6050</v>
      </c>
      <c r="D649" s="1">
        <v>40265</v>
      </c>
      <c r="E649" t="s">
        <v>32</v>
      </c>
      <c r="F649">
        <v>3</v>
      </c>
      <c r="G649">
        <v>261.94</v>
      </c>
      <c r="H649">
        <v>0.06</v>
      </c>
      <c r="I649" t="s">
        <v>49</v>
      </c>
      <c r="J649" s="8">
        <v>-219.77940000000001</v>
      </c>
      <c r="K649" s="8">
        <f>IF(Table3[[#This Row],[Return Status]] = "Returned", 0, Table3[[#This Row],[Profit]])</f>
        <v>-219.77940000000001</v>
      </c>
      <c r="L649" s="8" t="str">
        <f>IFERROR(VLOOKUP(Table3[[#This Row],[Order ID]],returns[[Order ID]:[Status]],2,FALSE), "")</f>
        <v/>
      </c>
      <c r="M649">
        <v>80.97</v>
      </c>
      <c r="N649">
        <v>33.6</v>
      </c>
      <c r="O649" t="s">
        <v>894</v>
      </c>
      <c r="P649" t="s">
        <v>37</v>
      </c>
      <c r="Q649">
        <v>11803</v>
      </c>
      <c r="R649" t="s">
        <v>37</v>
      </c>
      <c r="S649" t="s">
        <v>1979</v>
      </c>
      <c r="T649" t="e">
        <f>VLOOKUP(Table3[[#This Row],[Region]],managers5[],2,FALSE)</f>
        <v>#N/A</v>
      </c>
      <c r="U649" t="s">
        <v>1956</v>
      </c>
      <c r="W649" t="s">
        <v>14</v>
      </c>
      <c r="X649" t="s">
        <v>15</v>
      </c>
      <c r="Y649" t="s">
        <v>46</v>
      </c>
      <c r="Z649" t="s">
        <v>124</v>
      </c>
      <c r="AA649" t="s">
        <v>665</v>
      </c>
      <c r="AB649" t="s">
        <v>74</v>
      </c>
      <c r="AC649">
        <v>0.37</v>
      </c>
      <c r="AD649" s="2">
        <v>40272</v>
      </c>
    </row>
    <row r="650" spans="1:30" x14ac:dyDescent="0.35">
      <c r="A650">
        <v>5750</v>
      </c>
      <c r="B650">
        <v>844</v>
      </c>
      <c r="C650">
        <v>6050</v>
      </c>
      <c r="D650" s="1">
        <v>40265</v>
      </c>
      <c r="E650" t="s">
        <v>32</v>
      </c>
      <c r="F650">
        <v>47</v>
      </c>
      <c r="G650">
        <v>9574.82</v>
      </c>
      <c r="H650">
        <v>0.08</v>
      </c>
      <c r="I650" t="s">
        <v>9</v>
      </c>
      <c r="J650" s="8">
        <v>-505.98447900000002</v>
      </c>
      <c r="K650" s="8">
        <f>IF(Table3[[#This Row],[Return Status]] = "Returned", 0, Table3[[#This Row],[Profit]])</f>
        <v>-505.98447900000002</v>
      </c>
      <c r="L650" s="8" t="str">
        <f>IFERROR(VLOOKUP(Table3[[#This Row],[Order ID]],returns[[Order ID]:[Status]],2,FALSE), "")</f>
        <v/>
      </c>
      <c r="M650">
        <v>209.37</v>
      </c>
      <c r="N650">
        <v>69</v>
      </c>
      <c r="O650" t="s">
        <v>894</v>
      </c>
      <c r="P650" t="s">
        <v>37</v>
      </c>
      <c r="Q650">
        <v>11803</v>
      </c>
      <c r="R650" t="s">
        <v>37</v>
      </c>
      <c r="S650" t="s">
        <v>1979</v>
      </c>
      <c r="T650" t="e">
        <f>VLOOKUP(Table3[[#This Row],[Region]],managers5[],2,FALSE)</f>
        <v>#N/A</v>
      </c>
      <c r="U650" t="s">
        <v>1956</v>
      </c>
      <c r="W650" t="s">
        <v>14</v>
      </c>
      <c r="X650" t="s">
        <v>15</v>
      </c>
      <c r="Y650" t="s">
        <v>50</v>
      </c>
      <c r="Z650" t="s">
        <v>51</v>
      </c>
      <c r="AA650" t="s">
        <v>300</v>
      </c>
      <c r="AB650" t="s">
        <v>85</v>
      </c>
      <c r="AC650">
        <v>0.79</v>
      </c>
      <c r="AD650" s="2">
        <v>40270</v>
      </c>
    </row>
    <row r="651" spans="1:30" x14ac:dyDescent="0.35">
      <c r="A651">
        <v>4232</v>
      </c>
      <c r="B651">
        <v>845</v>
      </c>
      <c r="C651">
        <v>6053</v>
      </c>
      <c r="D651" s="1">
        <v>40523</v>
      </c>
      <c r="E651" t="s">
        <v>20</v>
      </c>
      <c r="F651">
        <v>4</v>
      </c>
      <c r="G651">
        <v>16.079999999999998</v>
      </c>
      <c r="H651">
        <v>0.04</v>
      </c>
      <c r="I651" t="s">
        <v>9</v>
      </c>
      <c r="J651" s="8">
        <v>-3.7489999999999899</v>
      </c>
      <c r="K651" s="8">
        <f>IF(Table3[[#This Row],[Return Status]] = "Returned", 0, Table3[[#This Row],[Profit]])</f>
        <v>-3.7489999999999899</v>
      </c>
      <c r="L651" s="8" t="str">
        <f>IFERROR(VLOOKUP(Table3[[#This Row],[Order ID]],returns[[Order ID]:[Status]],2,FALSE), "")</f>
        <v/>
      </c>
      <c r="M651">
        <v>3.8</v>
      </c>
      <c r="N651">
        <v>1.49</v>
      </c>
      <c r="O651" t="s">
        <v>1328</v>
      </c>
      <c r="P651" t="s">
        <v>37</v>
      </c>
      <c r="Q651">
        <v>15239</v>
      </c>
      <c r="R651" t="s">
        <v>37</v>
      </c>
      <c r="S651" t="s">
        <v>1979</v>
      </c>
      <c r="T651" t="e">
        <f>VLOOKUP(Table3[[#This Row],[Region]],managers5[],2,FALSE)</f>
        <v>#N/A</v>
      </c>
      <c r="U651" t="s">
        <v>1956</v>
      </c>
      <c r="W651" t="s">
        <v>14</v>
      </c>
      <c r="X651" t="s">
        <v>71</v>
      </c>
      <c r="Y651" t="s">
        <v>16</v>
      </c>
      <c r="Z651" t="s">
        <v>17</v>
      </c>
      <c r="AA651" t="s">
        <v>242</v>
      </c>
      <c r="AB651" t="s">
        <v>19</v>
      </c>
      <c r="AC651">
        <v>0.38</v>
      </c>
      <c r="AD651" s="2">
        <v>40525</v>
      </c>
    </row>
    <row r="652" spans="1:30" x14ac:dyDescent="0.35">
      <c r="A652">
        <v>2725</v>
      </c>
      <c r="B652">
        <v>847</v>
      </c>
      <c r="C652">
        <v>6054</v>
      </c>
      <c r="D652" s="1">
        <v>40794</v>
      </c>
      <c r="E652" t="s">
        <v>32</v>
      </c>
      <c r="F652">
        <v>43</v>
      </c>
      <c r="G652">
        <v>643.30999999999995</v>
      </c>
      <c r="H652">
        <v>0.08</v>
      </c>
      <c r="I652" t="s">
        <v>33</v>
      </c>
      <c r="J652" s="8">
        <v>-231.34</v>
      </c>
      <c r="K652" s="8">
        <f>IF(Table3[[#This Row],[Return Status]] = "Returned", 0, Table3[[#This Row],[Profit]])</f>
        <v>0</v>
      </c>
      <c r="L652" s="8" t="str">
        <f>IFERROR(VLOOKUP(Table3[[#This Row],[Order ID]],returns[[Order ID]:[Status]],2,FALSE), "")</f>
        <v>Returned</v>
      </c>
      <c r="M652">
        <v>15.42</v>
      </c>
      <c r="N652">
        <v>10.68</v>
      </c>
      <c r="O652" t="s">
        <v>1562</v>
      </c>
      <c r="P652" t="s">
        <v>11</v>
      </c>
      <c r="Q652">
        <v>94591</v>
      </c>
      <c r="R652" t="s">
        <v>12</v>
      </c>
      <c r="S652" t="s">
        <v>1976</v>
      </c>
      <c r="T652" t="e">
        <f>VLOOKUP(Table3[[#This Row],[Region]],managers5[],2,FALSE)</f>
        <v>#N/A</v>
      </c>
      <c r="U652" t="s">
        <v>1955</v>
      </c>
      <c r="V652" t="s">
        <v>1959</v>
      </c>
      <c r="W652" t="s">
        <v>14</v>
      </c>
      <c r="X652" t="s">
        <v>71</v>
      </c>
      <c r="Y652" t="s">
        <v>16</v>
      </c>
      <c r="Z652" t="s">
        <v>75</v>
      </c>
      <c r="AA652" t="s">
        <v>1064</v>
      </c>
      <c r="AB652" t="s">
        <v>19</v>
      </c>
      <c r="AC652">
        <v>0.57999999999999996</v>
      </c>
      <c r="AD652" s="1">
        <v>40799</v>
      </c>
    </row>
    <row r="653" spans="1:30" x14ac:dyDescent="0.35">
      <c r="A653">
        <v>2742</v>
      </c>
      <c r="B653">
        <v>846</v>
      </c>
      <c r="C653">
        <v>6054</v>
      </c>
      <c r="D653" s="1">
        <v>40794</v>
      </c>
      <c r="E653" t="s">
        <v>32</v>
      </c>
      <c r="F653">
        <v>6</v>
      </c>
      <c r="G653">
        <v>27.32</v>
      </c>
      <c r="H653">
        <v>0.05</v>
      </c>
      <c r="I653" t="s">
        <v>33</v>
      </c>
      <c r="J653" s="8">
        <v>-5.87</v>
      </c>
      <c r="K653" s="8">
        <f>IF(Table3[[#This Row],[Return Status]] = "Returned", 0, Table3[[#This Row],[Profit]])</f>
        <v>0</v>
      </c>
      <c r="L653" s="8" t="str">
        <f>IFERROR(VLOOKUP(Table3[[#This Row],[Order ID]],returns[[Order ID]:[Status]],2,FALSE), "")</f>
        <v>Returned</v>
      </c>
      <c r="M653">
        <v>2.08</v>
      </c>
      <c r="N653">
        <v>5.33</v>
      </c>
      <c r="O653" t="s">
        <v>1562</v>
      </c>
      <c r="P653" t="s">
        <v>11</v>
      </c>
      <c r="Q653">
        <v>94591</v>
      </c>
      <c r="R653" t="s">
        <v>12</v>
      </c>
      <c r="S653" t="s">
        <v>1976</v>
      </c>
      <c r="T653" t="e">
        <f>VLOOKUP(Table3[[#This Row],[Region]],managers5[],2,FALSE)</f>
        <v>#N/A</v>
      </c>
      <c r="U653" t="s">
        <v>1955</v>
      </c>
      <c r="V653" t="s">
        <v>1959</v>
      </c>
      <c r="W653" t="s">
        <v>14</v>
      </c>
      <c r="X653" t="s">
        <v>71</v>
      </c>
      <c r="Y653" t="s">
        <v>50</v>
      </c>
      <c r="Z653" t="s">
        <v>61</v>
      </c>
      <c r="AA653" t="s">
        <v>430</v>
      </c>
      <c r="AB653" t="s">
        <v>19</v>
      </c>
      <c r="AC653">
        <v>0.43</v>
      </c>
      <c r="AD653" s="1">
        <v>40796</v>
      </c>
    </row>
    <row r="654" spans="1:30" x14ac:dyDescent="0.35">
      <c r="A654">
        <v>2663</v>
      </c>
      <c r="B654">
        <v>848</v>
      </c>
      <c r="C654">
        <v>6086</v>
      </c>
      <c r="D654" s="1">
        <v>40808</v>
      </c>
      <c r="E654" t="s">
        <v>41</v>
      </c>
      <c r="F654">
        <v>48</v>
      </c>
      <c r="G654">
        <v>1734.72</v>
      </c>
      <c r="H654">
        <v>0.04</v>
      </c>
      <c r="I654" t="s">
        <v>9</v>
      </c>
      <c r="J654" s="8">
        <v>57.89</v>
      </c>
      <c r="K654" s="8">
        <f>IF(Table3[[#This Row],[Return Status]] = "Returned", 0, Table3[[#This Row],[Profit]])</f>
        <v>57.89</v>
      </c>
      <c r="L654" s="8" t="str">
        <f>IFERROR(VLOOKUP(Table3[[#This Row],[Order ID]],returns[[Order ID]:[Status]],2,FALSE), "")</f>
        <v/>
      </c>
      <c r="M654">
        <v>35.44</v>
      </c>
      <c r="N654">
        <v>19.989999999999998</v>
      </c>
      <c r="O654" t="s">
        <v>1120</v>
      </c>
      <c r="P654" t="s">
        <v>37</v>
      </c>
      <c r="Q654">
        <v>7017</v>
      </c>
      <c r="R654" t="s">
        <v>37</v>
      </c>
      <c r="S654" t="s">
        <v>1979</v>
      </c>
      <c r="T654" t="e">
        <f>VLOOKUP(Table3[[#This Row],[Region]],managers5[],2,FALSE)</f>
        <v>#N/A</v>
      </c>
      <c r="U654" t="s">
        <v>1956</v>
      </c>
      <c r="W654" t="s">
        <v>14</v>
      </c>
      <c r="X654" t="s">
        <v>71</v>
      </c>
      <c r="Y654" t="s">
        <v>16</v>
      </c>
      <c r="Z654" t="s">
        <v>30</v>
      </c>
      <c r="AA654" t="s">
        <v>821</v>
      </c>
      <c r="AB654" t="s">
        <v>19</v>
      </c>
      <c r="AC654">
        <v>0.38</v>
      </c>
      <c r="AD654" s="1">
        <v>40810</v>
      </c>
    </row>
    <row r="655" spans="1:30" x14ac:dyDescent="0.35">
      <c r="A655">
        <v>4042</v>
      </c>
      <c r="B655">
        <v>8350</v>
      </c>
      <c r="C655">
        <v>59684</v>
      </c>
      <c r="D655" s="1">
        <v>40541</v>
      </c>
      <c r="E655" t="s">
        <v>20</v>
      </c>
      <c r="F655">
        <v>50</v>
      </c>
      <c r="G655">
        <v>9059.9</v>
      </c>
      <c r="H655">
        <v>7.0000000000000007E-2</v>
      </c>
      <c r="I655" t="s">
        <v>49</v>
      </c>
      <c r="J655" s="8">
        <v>778.01</v>
      </c>
      <c r="K655" s="8">
        <f>IF(Table3[[#This Row],[Return Status]] = "Returned", 0, Table3[[#This Row],[Profit]])</f>
        <v>778.01</v>
      </c>
      <c r="L655" s="8" t="str">
        <f>IFERROR(VLOOKUP(Table3[[#This Row],[Order ID]],returns[[Order ID]:[Status]],2,FALSE), "")</f>
        <v/>
      </c>
      <c r="M655">
        <v>180.98</v>
      </c>
      <c r="N655">
        <v>55.24</v>
      </c>
      <c r="O655" t="s">
        <v>1835</v>
      </c>
      <c r="P655" t="s">
        <v>55</v>
      </c>
      <c r="Q655">
        <v>32839</v>
      </c>
      <c r="R655" t="s">
        <v>56</v>
      </c>
      <c r="S655" t="s">
        <v>1978</v>
      </c>
      <c r="T655" t="e">
        <f>VLOOKUP(Table3[[#This Row],[Region]],managers5[],2,FALSE)</f>
        <v>#N/A</v>
      </c>
      <c r="U655" t="s">
        <v>1957</v>
      </c>
      <c r="V655" t="s">
        <v>1959</v>
      </c>
      <c r="W655" t="s">
        <v>14</v>
      </c>
      <c r="X655" t="s">
        <v>71</v>
      </c>
      <c r="Y655" t="s">
        <v>16</v>
      </c>
      <c r="Z655" t="s">
        <v>83</v>
      </c>
      <c r="AA655" t="s">
        <v>1386</v>
      </c>
      <c r="AB655" t="s">
        <v>74</v>
      </c>
      <c r="AC655">
        <v>0.56999999999999995</v>
      </c>
      <c r="AD655" s="1">
        <v>40558</v>
      </c>
    </row>
    <row r="656" spans="1:30" x14ac:dyDescent="0.35">
      <c r="A656">
        <v>2076</v>
      </c>
      <c r="B656">
        <v>2241</v>
      </c>
      <c r="C656">
        <v>16164</v>
      </c>
      <c r="D656" s="1">
        <v>40911</v>
      </c>
      <c r="E656" t="s">
        <v>32</v>
      </c>
      <c r="F656">
        <v>26</v>
      </c>
      <c r="G656">
        <v>2354.15</v>
      </c>
      <c r="H656">
        <v>0.03</v>
      </c>
      <c r="I656" t="s">
        <v>49</v>
      </c>
      <c r="J656" s="8">
        <v>774.79</v>
      </c>
      <c r="K656" s="8">
        <f>IF(Table3[[#This Row],[Return Status]] = "Returned", 0, Table3[[#This Row],[Profit]])</f>
        <v>774.79</v>
      </c>
      <c r="L656" s="8" t="str">
        <f>IFERROR(VLOOKUP(Table3[[#This Row],[Order ID]],returns[[Order ID]:[Status]],2,FALSE), "")</f>
        <v/>
      </c>
      <c r="M656">
        <v>90.97</v>
      </c>
      <c r="N656">
        <v>14</v>
      </c>
      <c r="O656" t="s">
        <v>899</v>
      </c>
      <c r="P656" t="s">
        <v>64</v>
      </c>
      <c r="Q656">
        <v>40422</v>
      </c>
      <c r="R656" t="s">
        <v>65</v>
      </c>
      <c r="S656" t="s">
        <v>1978</v>
      </c>
      <c r="T656" t="e">
        <f>VLOOKUP(Table3[[#This Row],[Region]],managers5[],2,FALSE)</f>
        <v>#N/A</v>
      </c>
      <c r="U656" t="s">
        <v>1957</v>
      </c>
      <c r="V656" t="s">
        <v>1959</v>
      </c>
      <c r="W656" t="s">
        <v>14</v>
      </c>
      <c r="X656" t="s">
        <v>24</v>
      </c>
      <c r="Y656" t="s">
        <v>46</v>
      </c>
      <c r="Z656" t="s">
        <v>124</v>
      </c>
      <c r="AA656" t="s">
        <v>1445</v>
      </c>
      <c r="AB656" t="s">
        <v>74</v>
      </c>
      <c r="AC656">
        <v>0.36</v>
      </c>
      <c r="AD656" s="1">
        <v>40915</v>
      </c>
    </row>
    <row r="657" spans="1:30" x14ac:dyDescent="0.35">
      <c r="A657">
        <v>7920</v>
      </c>
      <c r="B657">
        <v>853</v>
      </c>
      <c r="C657">
        <v>6116</v>
      </c>
      <c r="D657" s="1">
        <v>39892</v>
      </c>
      <c r="E657" t="s">
        <v>20</v>
      </c>
      <c r="F657">
        <v>6</v>
      </c>
      <c r="G657">
        <v>9620.82</v>
      </c>
      <c r="H657">
        <v>0.04</v>
      </c>
      <c r="I657" t="s">
        <v>9</v>
      </c>
      <c r="J657" s="8">
        <v>-1759.58</v>
      </c>
      <c r="K657" s="8">
        <f>IF(Table3[[#This Row],[Return Status]] = "Returned", 0, Table3[[#This Row],[Profit]])</f>
        <v>-1759.58</v>
      </c>
      <c r="L657" s="8" t="str">
        <f>IFERROR(VLOOKUP(Table3[[#This Row],[Order ID]],returns[[Order ID]:[Status]],2,FALSE), "")</f>
        <v/>
      </c>
      <c r="M657">
        <v>1637.53</v>
      </c>
      <c r="N657">
        <v>24.49</v>
      </c>
      <c r="O657" t="s">
        <v>228</v>
      </c>
      <c r="P657" t="s">
        <v>317</v>
      </c>
      <c r="Q657">
        <v>60130</v>
      </c>
      <c r="R657" t="s">
        <v>318</v>
      </c>
      <c r="S657" t="s">
        <v>1977</v>
      </c>
      <c r="T657" t="e">
        <f>VLOOKUP(Table3[[#This Row],[Region]],managers5[],2,FALSE)</f>
        <v>#N/A</v>
      </c>
      <c r="U657" t="s">
        <v>1958</v>
      </c>
      <c r="V657" t="s">
        <v>1959</v>
      </c>
      <c r="W657" t="s">
        <v>14</v>
      </c>
      <c r="X657" t="s">
        <v>71</v>
      </c>
      <c r="Y657" t="s">
        <v>16</v>
      </c>
      <c r="Z657" t="s">
        <v>67</v>
      </c>
      <c r="AA657" t="s">
        <v>569</v>
      </c>
      <c r="AB657" t="s">
        <v>69</v>
      </c>
      <c r="AC657">
        <v>0.81</v>
      </c>
      <c r="AD657" s="2">
        <v>39894</v>
      </c>
    </row>
    <row r="658" spans="1:30" x14ac:dyDescent="0.35">
      <c r="A658">
        <v>7929</v>
      </c>
      <c r="B658">
        <v>852</v>
      </c>
      <c r="C658">
        <v>6116</v>
      </c>
      <c r="D658" s="1">
        <v>39892</v>
      </c>
      <c r="E658" t="s">
        <v>20</v>
      </c>
      <c r="F658">
        <v>7</v>
      </c>
      <c r="G658">
        <v>150.77000000000001</v>
      </c>
      <c r="H658">
        <v>0.01</v>
      </c>
      <c r="I658" t="s">
        <v>9</v>
      </c>
      <c r="J658" s="8">
        <v>-72.23</v>
      </c>
      <c r="K658" s="8">
        <f>IF(Table3[[#This Row],[Return Status]] = "Returned", 0, Table3[[#This Row],[Profit]])</f>
        <v>-72.23</v>
      </c>
      <c r="L658" s="8" t="str">
        <f>IFERROR(VLOOKUP(Table3[[#This Row],[Order ID]],returns[[Order ID]:[Status]],2,FALSE), "")</f>
        <v/>
      </c>
      <c r="M658">
        <v>19.98</v>
      </c>
      <c r="N658">
        <v>4</v>
      </c>
      <c r="O658" t="s">
        <v>228</v>
      </c>
      <c r="P658" t="s">
        <v>134</v>
      </c>
      <c r="Q658">
        <v>1007</v>
      </c>
      <c r="R658" t="s">
        <v>135</v>
      </c>
      <c r="S658" t="s">
        <v>1979</v>
      </c>
      <c r="T658" t="e">
        <f>VLOOKUP(Table3[[#This Row],[Region]],managers5[],2,FALSE)</f>
        <v>#N/A</v>
      </c>
      <c r="U658" t="s">
        <v>1956</v>
      </c>
      <c r="W658" t="s">
        <v>14</v>
      </c>
      <c r="X658" t="s">
        <v>71</v>
      </c>
      <c r="Y658" t="s">
        <v>46</v>
      </c>
      <c r="Z658" t="s">
        <v>47</v>
      </c>
      <c r="AA658" t="s">
        <v>66</v>
      </c>
      <c r="AB658" t="s">
        <v>19</v>
      </c>
      <c r="AC658">
        <v>0.68</v>
      </c>
      <c r="AD658" s="2">
        <v>39892</v>
      </c>
    </row>
    <row r="659" spans="1:30" x14ac:dyDescent="0.35">
      <c r="A659">
        <v>42</v>
      </c>
      <c r="B659">
        <v>854</v>
      </c>
      <c r="C659">
        <v>6117</v>
      </c>
      <c r="D659" s="1">
        <v>41264</v>
      </c>
      <c r="E659" t="s">
        <v>41</v>
      </c>
      <c r="F659">
        <v>7</v>
      </c>
      <c r="G659">
        <v>157.03</v>
      </c>
      <c r="H659">
        <v>7.0000000000000007E-2</v>
      </c>
      <c r="I659" t="s">
        <v>9</v>
      </c>
      <c r="J659" s="8">
        <v>13.21</v>
      </c>
      <c r="K659" s="8">
        <f>IF(Table3[[#This Row],[Return Status]] = "Returned", 0, Table3[[#This Row],[Profit]])</f>
        <v>13.21</v>
      </c>
      <c r="L659" s="8" t="str">
        <f>IFERROR(VLOOKUP(Table3[[#This Row],[Order ID]],returns[[Order ID]:[Status]],2,FALSE), "")</f>
        <v/>
      </c>
      <c r="M659">
        <v>22.23</v>
      </c>
      <c r="N659">
        <v>5.08</v>
      </c>
      <c r="O659" t="s">
        <v>141</v>
      </c>
      <c r="P659" t="s">
        <v>142</v>
      </c>
      <c r="Q659">
        <v>84321</v>
      </c>
      <c r="R659" t="s">
        <v>143</v>
      </c>
      <c r="S659" t="s">
        <v>1976</v>
      </c>
      <c r="T659" t="e">
        <f>VLOOKUP(Table3[[#This Row],[Region]],managers5[],2,FALSE)</f>
        <v>#N/A</v>
      </c>
      <c r="U659" t="s">
        <v>1955</v>
      </c>
      <c r="V659" t="s">
        <v>1959</v>
      </c>
      <c r="W659" t="s">
        <v>14</v>
      </c>
      <c r="X659" t="s">
        <v>24</v>
      </c>
      <c r="Y659" t="s">
        <v>50</v>
      </c>
      <c r="Z659" t="s">
        <v>61</v>
      </c>
      <c r="AA659" t="s">
        <v>144</v>
      </c>
      <c r="AB659" t="s">
        <v>109</v>
      </c>
      <c r="AC659">
        <v>0.41</v>
      </c>
      <c r="AD659" s="1">
        <v>41265</v>
      </c>
    </row>
    <row r="660" spans="1:30" x14ac:dyDescent="0.35">
      <c r="A660">
        <v>2140</v>
      </c>
      <c r="B660">
        <v>857</v>
      </c>
      <c r="C660">
        <v>6148</v>
      </c>
      <c r="D660" s="1">
        <v>40901</v>
      </c>
      <c r="E660" t="s">
        <v>20</v>
      </c>
      <c r="F660">
        <v>50</v>
      </c>
      <c r="G660">
        <v>510.56</v>
      </c>
      <c r="H660">
        <v>0.05</v>
      </c>
      <c r="I660" t="s">
        <v>9</v>
      </c>
      <c r="J660" s="8">
        <v>-29.4</v>
      </c>
      <c r="K660" s="8">
        <f>IF(Table3[[#This Row],[Return Status]] = "Returned", 0, Table3[[#This Row],[Profit]])</f>
        <v>-29.4</v>
      </c>
      <c r="L660" s="8" t="str">
        <f>IFERROR(VLOOKUP(Table3[[#This Row],[Order ID]],returns[[Order ID]:[Status]],2,FALSE), "")</f>
        <v/>
      </c>
      <c r="M660">
        <v>10.64</v>
      </c>
      <c r="N660">
        <v>5.16</v>
      </c>
      <c r="O660" t="s">
        <v>1176</v>
      </c>
      <c r="P660" t="s">
        <v>37</v>
      </c>
      <c r="Q660">
        <v>14853</v>
      </c>
      <c r="R660" t="s">
        <v>37</v>
      </c>
      <c r="S660" t="s">
        <v>1979</v>
      </c>
      <c r="T660" t="e">
        <f>VLOOKUP(Table3[[#This Row],[Region]],managers5[],2,FALSE)</f>
        <v>#N/A</v>
      </c>
      <c r="U660" t="s">
        <v>1956</v>
      </c>
      <c r="W660" t="s">
        <v>14</v>
      </c>
      <c r="X660" t="s">
        <v>15</v>
      </c>
      <c r="Y660" t="s">
        <v>50</v>
      </c>
      <c r="Z660" t="s">
        <v>61</v>
      </c>
      <c r="AA660" t="s">
        <v>997</v>
      </c>
      <c r="AB660" t="s">
        <v>19</v>
      </c>
      <c r="AC660">
        <v>0.56999999999999995</v>
      </c>
      <c r="AD660" s="1">
        <v>40902</v>
      </c>
    </row>
    <row r="661" spans="1:30" x14ac:dyDescent="0.35">
      <c r="A661">
        <v>2141</v>
      </c>
      <c r="B661">
        <v>858</v>
      </c>
      <c r="C661">
        <v>6148</v>
      </c>
      <c r="D661" s="1">
        <v>40901</v>
      </c>
      <c r="E661" t="s">
        <v>20</v>
      </c>
      <c r="F661">
        <v>18</v>
      </c>
      <c r="G661">
        <v>389.52</v>
      </c>
      <c r="H661">
        <v>0.05</v>
      </c>
      <c r="I661" t="s">
        <v>33</v>
      </c>
      <c r="J661" s="8">
        <v>116.37</v>
      </c>
      <c r="K661" s="8">
        <f>IF(Table3[[#This Row],[Return Status]] = "Returned", 0, Table3[[#This Row],[Profit]])</f>
        <v>116.37</v>
      </c>
      <c r="L661" s="8" t="str">
        <f>IFERROR(VLOOKUP(Table3[[#This Row],[Order ID]],returns[[Order ID]:[Status]],2,FALSE), "")</f>
        <v/>
      </c>
      <c r="M661">
        <v>20.28</v>
      </c>
      <c r="N661">
        <v>6.68</v>
      </c>
      <c r="O661" t="s">
        <v>1176</v>
      </c>
      <c r="P661" t="s">
        <v>37</v>
      </c>
      <c r="Q661">
        <v>14853</v>
      </c>
      <c r="R661" t="s">
        <v>37</v>
      </c>
      <c r="S661" t="s">
        <v>1979</v>
      </c>
      <c r="T661" t="e">
        <f>VLOOKUP(Table3[[#This Row],[Region]],managers5[],2,FALSE)</f>
        <v>#N/A</v>
      </c>
      <c r="U661" t="s">
        <v>1956</v>
      </c>
      <c r="W661" t="s">
        <v>14</v>
      </c>
      <c r="X661" t="s">
        <v>15</v>
      </c>
      <c r="Y661" t="s">
        <v>50</v>
      </c>
      <c r="Z661" t="s">
        <v>61</v>
      </c>
      <c r="AA661" t="s">
        <v>1497</v>
      </c>
      <c r="AB661" t="s">
        <v>19</v>
      </c>
      <c r="AC661">
        <v>0.53</v>
      </c>
      <c r="AD661" s="1">
        <v>40902</v>
      </c>
    </row>
    <row r="662" spans="1:30" x14ac:dyDescent="0.35">
      <c r="A662">
        <v>489</v>
      </c>
      <c r="B662">
        <v>859</v>
      </c>
      <c r="C662">
        <v>6150</v>
      </c>
      <c r="D662" s="1">
        <v>41183</v>
      </c>
      <c r="E662" t="s">
        <v>41</v>
      </c>
      <c r="F662">
        <v>38</v>
      </c>
      <c r="G662">
        <v>191.14</v>
      </c>
      <c r="H662">
        <v>0.06</v>
      </c>
      <c r="I662" t="s">
        <v>9</v>
      </c>
      <c r="J662" s="8">
        <v>82.65</v>
      </c>
      <c r="K662" s="8">
        <f>IF(Table3[[#This Row],[Return Status]] = "Returned", 0, Table3[[#This Row],[Profit]])</f>
        <v>82.65</v>
      </c>
      <c r="L662" s="8" t="str">
        <f>IFERROR(VLOOKUP(Table3[[#This Row],[Order ID]],returns[[Order ID]:[Status]],2,FALSE), "")</f>
        <v/>
      </c>
      <c r="M662">
        <v>4.9800000000000004</v>
      </c>
      <c r="N662">
        <v>0.8</v>
      </c>
      <c r="O662" t="s">
        <v>687</v>
      </c>
      <c r="P662" t="s">
        <v>92</v>
      </c>
      <c r="Q662">
        <v>88240</v>
      </c>
      <c r="R662" t="s">
        <v>93</v>
      </c>
      <c r="S662" t="s">
        <v>1976</v>
      </c>
      <c r="T662" t="e">
        <f>VLOOKUP(Table3[[#This Row],[Region]],managers5[],2,FALSE)</f>
        <v>#N/A</v>
      </c>
      <c r="U662" t="s">
        <v>1955</v>
      </c>
      <c r="V662" t="s">
        <v>1959</v>
      </c>
      <c r="W662" t="s">
        <v>14</v>
      </c>
      <c r="X662" t="s">
        <v>15</v>
      </c>
      <c r="Y662" t="s">
        <v>16</v>
      </c>
      <c r="Z662" t="s">
        <v>30</v>
      </c>
      <c r="AA662" t="s">
        <v>688</v>
      </c>
      <c r="AB662" t="s">
        <v>35</v>
      </c>
      <c r="AC662">
        <v>0.36</v>
      </c>
      <c r="AD662" s="1">
        <v>41184</v>
      </c>
    </row>
    <row r="663" spans="1:30" x14ac:dyDescent="0.35">
      <c r="A663">
        <v>7467</v>
      </c>
      <c r="B663">
        <v>861</v>
      </c>
      <c r="C663">
        <v>6179</v>
      </c>
      <c r="D663" s="1">
        <v>39966</v>
      </c>
      <c r="E663" t="s">
        <v>8</v>
      </c>
      <c r="F663">
        <v>15</v>
      </c>
      <c r="G663">
        <v>2690.7514999999999</v>
      </c>
      <c r="H663">
        <v>0</v>
      </c>
      <c r="I663" t="s">
        <v>9</v>
      </c>
      <c r="J663" s="8">
        <v>234.61199999999999</v>
      </c>
      <c r="K663" s="8">
        <f>IF(Table3[[#This Row],[Return Status]] = "Returned", 0, Table3[[#This Row],[Profit]])</f>
        <v>234.61199999999999</v>
      </c>
      <c r="L663" s="8" t="str">
        <f>IFERROR(VLOOKUP(Table3[[#This Row],[Order ID]],returns[[Order ID]:[Status]],2,FALSE), "")</f>
        <v/>
      </c>
      <c r="M663">
        <v>200.99</v>
      </c>
      <c r="N663">
        <v>8.08</v>
      </c>
      <c r="O663" t="s">
        <v>1715</v>
      </c>
      <c r="P663" t="s">
        <v>134</v>
      </c>
      <c r="Q663">
        <v>19711</v>
      </c>
      <c r="R663" t="s">
        <v>135</v>
      </c>
      <c r="S663" t="s">
        <v>1979</v>
      </c>
      <c r="T663" t="e">
        <f>VLOOKUP(Table3[[#This Row],[Region]],managers5[],2,FALSE)</f>
        <v>#N/A</v>
      </c>
      <c r="U663" t="s">
        <v>1956</v>
      </c>
      <c r="W663" t="s">
        <v>14</v>
      </c>
      <c r="X663" t="s">
        <v>39</v>
      </c>
      <c r="Y663" t="s">
        <v>46</v>
      </c>
      <c r="Z663" t="s">
        <v>86</v>
      </c>
      <c r="AA663">
        <v>5125</v>
      </c>
      <c r="AB663" t="s">
        <v>19</v>
      </c>
      <c r="AC663">
        <v>0.59</v>
      </c>
      <c r="AD663" s="2">
        <v>39968</v>
      </c>
    </row>
    <row r="664" spans="1:30" x14ac:dyDescent="0.35">
      <c r="A664">
        <v>7471</v>
      </c>
      <c r="B664">
        <v>860</v>
      </c>
      <c r="C664">
        <v>6179</v>
      </c>
      <c r="D664" s="1">
        <v>39966</v>
      </c>
      <c r="E664" t="s">
        <v>8</v>
      </c>
      <c r="F664">
        <v>50</v>
      </c>
      <c r="G664">
        <v>477.53</v>
      </c>
      <c r="H664">
        <v>0.09</v>
      </c>
      <c r="I664" t="s">
        <v>9</v>
      </c>
      <c r="J664" s="8">
        <v>197.76</v>
      </c>
      <c r="K664" s="8">
        <f>IF(Table3[[#This Row],[Return Status]] = "Returned", 0, Table3[[#This Row],[Profit]])</f>
        <v>197.76</v>
      </c>
      <c r="L664" s="8" t="str">
        <f>IFERROR(VLOOKUP(Table3[[#This Row],[Order ID]],returns[[Order ID]:[Status]],2,FALSE), "")</f>
        <v/>
      </c>
      <c r="M664">
        <v>9.7799999999999994</v>
      </c>
      <c r="N664">
        <v>1.39</v>
      </c>
      <c r="O664" t="s">
        <v>1715</v>
      </c>
      <c r="P664" t="s">
        <v>134</v>
      </c>
      <c r="Q664">
        <v>19711</v>
      </c>
      <c r="R664" t="s">
        <v>135</v>
      </c>
      <c r="S664" t="s">
        <v>1979</v>
      </c>
      <c r="T664" t="e">
        <f>VLOOKUP(Table3[[#This Row],[Region]],managers5[],2,FALSE)</f>
        <v>#N/A</v>
      </c>
      <c r="U664" t="s">
        <v>1956</v>
      </c>
      <c r="W664" t="s">
        <v>14</v>
      </c>
      <c r="X664" t="s">
        <v>39</v>
      </c>
      <c r="Y664" t="s">
        <v>16</v>
      </c>
      <c r="Z664" t="s">
        <v>168</v>
      </c>
      <c r="AA664" t="s">
        <v>901</v>
      </c>
      <c r="AB664" t="s">
        <v>19</v>
      </c>
      <c r="AC664">
        <v>0.39</v>
      </c>
      <c r="AD664" s="2">
        <v>39967</v>
      </c>
    </row>
    <row r="665" spans="1:30" x14ac:dyDescent="0.35">
      <c r="A665">
        <v>3552</v>
      </c>
      <c r="B665">
        <v>862</v>
      </c>
      <c r="C665">
        <v>6180</v>
      </c>
      <c r="D665" s="1">
        <v>40644</v>
      </c>
      <c r="E665" t="s">
        <v>20</v>
      </c>
      <c r="F665">
        <v>44</v>
      </c>
      <c r="G665">
        <v>2443.3420000000001</v>
      </c>
      <c r="H665">
        <v>0.01</v>
      </c>
      <c r="I665" t="s">
        <v>9</v>
      </c>
      <c r="J665" s="8">
        <v>590.31899999999996</v>
      </c>
      <c r="K665" s="8">
        <f>IF(Table3[[#This Row],[Return Status]] = "Returned", 0, Table3[[#This Row],[Profit]])</f>
        <v>590.31899999999996</v>
      </c>
      <c r="L665" s="8" t="str">
        <f>IFERROR(VLOOKUP(Table3[[#This Row],[Order ID]],returns[[Order ID]:[Status]],2,FALSE), "")</f>
        <v/>
      </c>
      <c r="M665">
        <v>65.989999999999995</v>
      </c>
      <c r="N665">
        <v>3.99</v>
      </c>
      <c r="O665" t="s">
        <v>225</v>
      </c>
      <c r="P665" t="s">
        <v>146</v>
      </c>
      <c r="Q665">
        <v>83642</v>
      </c>
      <c r="R665" t="s">
        <v>147</v>
      </c>
      <c r="S665" t="s">
        <v>1976</v>
      </c>
      <c r="T665" t="e">
        <f>VLOOKUP(Table3[[#This Row],[Region]],managers5[],2,FALSE)</f>
        <v>#N/A</v>
      </c>
      <c r="U665" t="s">
        <v>1955</v>
      </c>
      <c r="V665" t="s">
        <v>1959</v>
      </c>
      <c r="W665" t="s">
        <v>14</v>
      </c>
      <c r="X665" t="s">
        <v>24</v>
      </c>
      <c r="Y665" t="s">
        <v>46</v>
      </c>
      <c r="Z665" t="s">
        <v>86</v>
      </c>
      <c r="AA665" t="s">
        <v>429</v>
      </c>
      <c r="AB665" t="s">
        <v>19</v>
      </c>
      <c r="AC665">
        <v>0.59</v>
      </c>
      <c r="AD665" s="1">
        <v>40646</v>
      </c>
    </row>
    <row r="666" spans="1:30" x14ac:dyDescent="0.35">
      <c r="A666">
        <v>897</v>
      </c>
      <c r="B666">
        <v>863</v>
      </c>
      <c r="C666">
        <v>6182</v>
      </c>
      <c r="D666" s="1">
        <v>41111</v>
      </c>
      <c r="E666" t="s">
        <v>32</v>
      </c>
      <c r="F666">
        <v>40</v>
      </c>
      <c r="G666">
        <v>255.48</v>
      </c>
      <c r="H666">
        <v>0.04</v>
      </c>
      <c r="I666" t="s">
        <v>9</v>
      </c>
      <c r="J666" s="8">
        <v>-116.79</v>
      </c>
      <c r="K666" s="8">
        <f>IF(Table3[[#This Row],[Return Status]] = "Returned", 0, Table3[[#This Row],[Profit]])</f>
        <v>-116.79</v>
      </c>
      <c r="L666" s="8" t="str">
        <f>IFERROR(VLOOKUP(Table3[[#This Row],[Order ID]],returns[[Order ID]:[Status]],2,FALSE), "")</f>
        <v/>
      </c>
      <c r="M666">
        <v>6.48</v>
      </c>
      <c r="N666">
        <v>6.65</v>
      </c>
      <c r="O666" t="s">
        <v>419</v>
      </c>
      <c r="P666" t="s">
        <v>317</v>
      </c>
      <c r="Q666">
        <v>60130</v>
      </c>
      <c r="R666" t="s">
        <v>318</v>
      </c>
      <c r="S666" t="s">
        <v>1977</v>
      </c>
      <c r="T666" t="e">
        <f>VLOOKUP(Table3[[#This Row],[Region]],managers5[],2,FALSE)</f>
        <v>#N/A</v>
      </c>
      <c r="U666" t="s">
        <v>1958</v>
      </c>
      <c r="V666" t="s">
        <v>1959</v>
      </c>
      <c r="W666" t="s">
        <v>14</v>
      </c>
      <c r="X666" t="s">
        <v>71</v>
      </c>
      <c r="Y666" t="s">
        <v>16</v>
      </c>
      <c r="Z666" t="s">
        <v>30</v>
      </c>
      <c r="AA666" t="s">
        <v>892</v>
      </c>
      <c r="AB666" t="s">
        <v>19</v>
      </c>
      <c r="AC666">
        <v>0.36</v>
      </c>
      <c r="AD666" s="1">
        <v>41118</v>
      </c>
    </row>
    <row r="667" spans="1:30" x14ac:dyDescent="0.35">
      <c r="A667">
        <v>908</v>
      </c>
      <c r="B667">
        <v>864</v>
      </c>
      <c r="C667">
        <v>6182</v>
      </c>
      <c r="D667" s="1">
        <v>41111</v>
      </c>
      <c r="E667" t="s">
        <v>32</v>
      </c>
      <c r="F667">
        <v>18</v>
      </c>
      <c r="G667">
        <v>130.32</v>
      </c>
      <c r="H667">
        <v>0.04</v>
      </c>
      <c r="I667" t="s">
        <v>33</v>
      </c>
      <c r="J667" s="8">
        <v>-67.28</v>
      </c>
      <c r="K667" s="8">
        <f>IF(Table3[[#This Row],[Return Status]] = "Returned", 0, Table3[[#This Row],[Profit]])</f>
        <v>-67.28</v>
      </c>
      <c r="L667" s="8" t="str">
        <f>IFERROR(VLOOKUP(Table3[[#This Row],[Order ID]],returns[[Order ID]:[Status]],2,FALSE), "")</f>
        <v/>
      </c>
      <c r="M667">
        <v>6.48</v>
      </c>
      <c r="N667">
        <v>7.86</v>
      </c>
      <c r="O667" t="s">
        <v>419</v>
      </c>
      <c r="P667" t="s">
        <v>317</v>
      </c>
      <c r="Q667">
        <v>60130</v>
      </c>
      <c r="R667" t="s">
        <v>318</v>
      </c>
      <c r="S667" t="s">
        <v>1977</v>
      </c>
      <c r="T667" t="e">
        <f>VLOOKUP(Table3[[#This Row],[Region]],managers5[],2,FALSE)</f>
        <v>#N/A</v>
      </c>
      <c r="U667" t="s">
        <v>1958</v>
      </c>
      <c r="V667" t="s">
        <v>1959</v>
      </c>
      <c r="W667" t="s">
        <v>14</v>
      </c>
      <c r="X667" t="s">
        <v>71</v>
      </c>
      <c r="Y667" t="s">
        <v>16</v>
      </c>
      <c r="Z667" t="s">
        <v>30</v>
      </c>
      <c r="AA667" t="s">
        <v>968</v>
      </c>
      <c r="AB667" t="s">
        <v>19</v>
      </c>
      <c r="AC667">
        <v>0.37</v>
      </c>
      <c r="AD667" s="1">
        <v>41115</v>
      </c>
    </row>
    <row r="668" spans="1:30" x14ac:dyDescent="0.35">
      <c r="A668">
        <v>97</v>
      </c>
      <c r="B668">
        <v>3769</v>
      </c>
      <c r="C668">
        <v>26919</v>
      </c>
      <c r="D668" s="1">
        <v>41253</v>
      </c>
      <c r="E668" t="s">
        <v>32</v>
      </c>
      <c r="F668">
        <v>12</v>
      </c>
      <c r="G668">
        <v>3534.56</v>
      </c>
      <c r="H668">
        <v>0.03</v>
      </c>
      <c r="I668" t="s">
        <v>9</v>
      </c>
      <c r="J668" s="8">
        <v>763.32</v>
      </c>
      <c r="K668" s="8">
        <f>IF(Table3[[#This Row],[Return Status]] = "Returned", 0, Table3[[#This Row],[Profit]])</f>
        <v>763.32</v>
      </c>
      <c r="L668" s="8" t="str">
        <f>IFERROR(VLOOKUP(Table3[[#This Row],[Order ID]],returns[[Order ID]:[Status]],2,FALSE), "")</f>
        <v/>
      </c>
      <c r="M668">
        <v>300.64999999999998</v>
      </c>
      <c r="N668">
        <v>24.49</v>
      </c>
      <c r="O668" t="s">
        <v>232</v>
      </c>
      <c r="P668" t="s">
        <v>233</v>
      </c>
      <c r="Q668">
        <v>33917</v>
      </c>
      <c r="R668" t="s">
        <v>56</v>
      </c>
      <c r="S668" t="s">
        <v>1978</v>
      </c>
      <c r="T668" t="e">
        <f>VLOOKUP(Table3[[#This Row],[Region]],managers5[],2,FALSE)</f>
        <v>#N/A</v>
      </c>
      <c r="U668" t="s">
        <v>1957</v>
      </c>
      <c r="V668" t="s">
        <v>1959</v>
      </c>
      <c r="W668" t="s">
        <v>14</v>
      </c>
      <c r="X668" t="s">
        <v>24</v>
      </c>
      <c r="Y668" t="s">
        <v>16</v>
      </c>
      <c r="Z668" t="s">
        <v>83</v>
      </c>
      <c r="AA668" t="s">
        <v>234</v>
      </c>
      <c r="AB668" t="s">
        <v>85</v>
      </c>
      <c r="AC668">
        <v>0.52</v>
      </c>
      <c r="AD668" s="1">
        <v>41255</v>
      </c>
    </row>
    <row r="669" spans="1:30" x14ac:dyDescent="0.35">
      <c r="A669">
        <v>2820</v>
      </c>
      <c r="B669">
        <v>2462</v>
      </c>
      <c r="C669">
        <v>17924</v>
      </c>
      <c r="D669" s="1">
        <v>40781</v>
      </c>
      <c r="E669" t="s">
        <v>41</v>
      </c>
      <c r="F669">
        <v>42</v>
      </c>
      <c r="G669">
        <v>2507.48</v>
      </c>
      <c r="H669">
        <v>0.04</v>
      </c>
      <c r="I669" t="s">
        <v>9</v>
      </c>
      <c r="J669" s="8">
        <v>762.53</v>
      </c>
      <c r="K669" s="8">
        <f>IF(Table3[[#This Row],[Return Status]] = "Returned", 0, Table3[[#This Row],[Profit]])</f>
        <v>762.53</v>
      </c>
      <c r="L669" s="8" t="str">
        <f>IFERROR(VLOOKUP(Table3[[#This Row],[Order ID]],returns[[Order ID]:[Status]],2,FALSE), "")</f>
        <v/>
      </c>
      <c r="M669">
        <v>60.97</v>
      </c>
      <c r="N669">
        <v>4.5</v>
      </c>
      <c r="O669" t="s">
        <v>110</v>
      </c>
      <c r="P669" t="s">
        <v>64</v>
      </c>
      <c r="Q669">
        <v>70072</v>
      </c>
      <c r="R669" t="s">
        <v>65</v>
      </c>
      <c r="S669" t="s">
        <v>1978</v>
      </c>
      <c r="T669" t="e">
        <f>VLOOKUP(Table3[[#This Row],[Region]],managers5[],2,FALSE)</f>
        <v>#N/A</v>
      </c>
      <c r="U669" t="s">
        <v>1957</v>
      </c>
      <c r="V669" t="s">
        <v>1959</v>
      </c>
      <c r="W669" t="s">
        <v>14</v>
      </c>
      <c r="X669" t="s">
        <v>39</v>
      </c>
      <c r="Y669" t="s">
        <v>16</v>
      </c>
      <c r="Z669" t="s">
        <v>83</v>
      </c>
      <c r="AA669" t="s">
        <v>1519</v>
      </c>
      <c r="AB669" t="s">
        <v>19</v>
      </c>
      <c r="AC669">
        <v>0.56000000000000005</v>
      </c>
      <c r="AD669" s="1">
        <v>40781</v>
      </c>
    </row>
    <row r="670" spans="1:30" x14ac:dyDescent="0.35">
      <c r="A670">
        <v>3629</v>
      </c>
      <c r="B670">
        <v>8160</v>
      </c>
      <c r="C670">
        <v>58342</v>
      </c>
      <c r="D670" s="1">
        <v>40634</v>
      </c>
      <c r="E670" t="s">
        <v>77</v>
      </c>
      <c r="F670">
        <v>40</v>
      </c>
      <c r="G670">
        <v>1718.87</v>
      </c>
      <c r="H670">
        <v>0.02</v>
      </c>
      <c r="I670" t="s">
        <v>9</v>
      </c>
      <c r="J670" s="8">
        <v>754.1</v>
      </c>
      <c r="K670" s="8">
        <f>IF(Table3[[#This Row],[Return Status]] = "Returned", 0, Table3[[#This Row],[Profit]])</f>
        <v>754.1</v>
      </c>
      <c r="L670" s="8" t="str">
        <f>IFERROR(VLOOKUP(Table3[[#This Row],[Order ID]],returns[[Order ID]:[Status]],2,FALSE), "")</f>
        <v/>
      </c>
      <c r="M670">
        <v>40.98</v>
      </c>
      <c r="N670">
        <v>1.99</v>
      </c>
      <c r="O670" t="s">
        <v>733</v>
      </c>
      <c r="P670" t="s">
        <v>55</v>
      </c>
      <c r="Q670">
        <v>34759</v>
      </c>
      <c r="R670" t="s">
        <v>56</v>
      </c>
      <c r="S670" t="s">
        <v>1978</v>
      </c>
      <c r="T670" t="e">
        <f>VLOOKUP(Table3[[#This Row],[Region]],managers5[],2,FALSE)</f>
        <v>#N/A</v>
      </c>
      <c r="U670" t="s">
        <v>1957</v>
      </c>
      <c r="V670" t="s">
        <v>1959</v>
      </c>
      <c r="W670" t="s">
        <v>14</v>
      </c>
      <c r="X670" t="s">
        <v>39</v>
      </c>
      <c r="Y670" t="s">
        <v>46</v>
      </c>
      <c r="Z670" t="s">
        <v>47</v>
      </c>
      <c r="AA670" t="s">
        <v>413</v>
      </c>
      <c r="AB670" t="s">
        <v>109</v>
      </c>
      <c r="AC670">
        <v>0.44</v>
      </c>
      <c r="AD670" s="1">
        <v>40634</v>
      </c>
    </row>
    <row r="671" spans="1:30" x14ac:dyDescent="0.35">
      <c r="A671">
        <v>1107</v>
      </c>
      <c r="B671">
        <v>4055</v>
      </c>
      <c r="C671">
        <v>28899</v>
      </c>
      <c r="D671" s="1">
        <v>41074</v>
      </c>
      <c r="E671" t="s">
        <v>32</v>
      </c>
      <c r="F671">
        <v>27</v>
      </c>
      <c r="G671">
        <v>4488.2635</v>
      </c>
      <c r="H671">
        <v>0.06</v>
      </c>
      <c r="I671" t="s">
        <v>9</v>
      </c>
      <c r="J671" s="8">
        <v>750.54600000000005</v>
      </c>
      <c r="K671" s="8">
        <f>IF(Table3[[#This Row],[Return Status]] = "Returned", 0, Table3[[#This Row],[Profit]])</f>
        <v>750.54600000000005</v>
      </c>
      <c r="L671" s="8" t="str">
        <f>IFERROR(VLOOKUP(Table3[[#This Row],[Order ID]],returns[[Order ID]:[Status]],2,FALSE), "")</f>
        <v/>
      </c>
      <c r="M671">
        <v>205.99</v>
      </c>
      <c r="N671">
        <v>5</v>
      </c>
      <c r="O671" t="s">
        <v>1149</v>
      </c>
      <c r="P671" t="s">
        <v>43</v>
      </c>
      <c r="Q671">
        <v>28307</v>
      </c>
      <c r="R671" t="s">
        <v>44</v>
      </c>
      <c r="S671" t="s">
        <v>1978</v>
      </c>
      <c r="T671" t="e">
        <f>VLOOKUP(Table3[[#This Row],[Region]],managers5[],2,FALSE)</f>
        <v>#N/A</v>
      </c>
      <c r="U671" t="s">
        <v>1957</v>
      </c>
      <c r="V671" t="s">
        <v>1959</v>
      </c>
      <c r="W671" t="s">
        <v>14</v>
      </c>
      <c r="X671" t="s">
        <v>39</v>
      </c>
      <c r="Y671" t="s">
        <v>46</v>
      </c>
      <c r="Z671" t="s">
        <v>86</v>
      </c>
      <c r="AA671" t="s">
        <v>1113</v>
      </c>
      <c r="AB671" t="s">
        <v>19</v>
      </c>
      <c r="AC671">
        <v>0.59</v>
      </c>
      <c r="AD671" s="1">
        <v>41076</v>
      </c>
    </row>
    <row r="672" spans="1:30" x14ac:dyDescent="0.35">
      <c r="A672">
        <v>173</v>
      </c>
      <c r="B672">
        <v>3305</v>
      </c>
      <c r="C672">
        <v>23618</v>
      </c>
      <c r="D672" s="1">
        <v>41240</v>
      </c>
      <c r="E672" t="s">
        <v>20</v>
      </c>
      <c r="F672">
        <v>45</v>
      </c>
      <c r="G672">
        <v>2601.7904999999901</v>
      </c>
      <c r="H672">
        <v>0.02</v>
      </c>
      <c r="I672" t="s">
        <v>9</v>
      </c>
      <c r="J672" s="8">
        <v>748.197</v>
      </c>
      <c r="K672" s="8">
        <f>IF(Table3[[#This Row],[Return Status]] = "Returned", 0, Table3[[#This Row],[Profit]])</f>
        <v>748.197</v>
      </c>
      <c r="L672" s="8" t="str">
        <f>IFERROR(VLOOKUP(Table3[[#This Row],[Order ID]],returns[[Order ID]:[Status]],2,FALSE), "")</f>
        <v/>
      </c>
      <c r="M672">
        <v>65.989999999999995</v>
      </c>
      <c r="N672">
        <v>5.26</v>
      </c>
      <c r="O672" t="s">
        <v>330</v>
      </c>
      <c r="P672" t="s">
        <v>331</v>
      </c>
      <c r="Q672">
        <v>32720</v>
      </c>
      <c r="R672" t="s">
        <v>56</v>
      </c>
      <c r="S672" t="s">
        <v>1978</v>
      </c>
      <c r="T672" t="e">
        <f>VLOOKUP(Table3[[#This Row],[Region]],managers5[],2,FALSE)</f>
        <v>#N/A</v>
      </c>
      <c r="U672" t="s">
        <v>1957</v>
      </c>
      <c r="V672" t="s">
        <v>1959</v>
      </c>
      <c r="W672" t="s">
        <v>14</v>
      </c>
      <c r="X672" t="s">
        <v>39</v>
      </c>
      <c r="Y672" t="s">
        <v>46</v>
      </c>
      <c r="Z672" t="s">
        <v>86</v>
      </c>
      <c r="AA672">
        <v>8860</v>
      </c>
      <c r="AB672" t="s">
        <v>19</v>
      </c>
      <c r="AC672">
        <v>0.56000000000000005</v>
      </c>
      <c r="AD672" s="1">
        <v>41242</v>
      </c>
    </row>
    <row r="673" spans="1:30" x14ac:dyDescent="0.35">
      <c r="A673">
        <v>5054</v>
      </c>
      <c r="B673">
        <v>6648</v>
      </c>
      <c r="C673">
        <v>47270</v>
      </c>
      <c r="D673" s="1">
        <v>40392</v>
      </c>
      <c r="E673" t="s">
        <v>41</v>
      </c>
      <c r="F673">
        <v>19</v>
      </c>
      <c r="G673">
        <v>3559.6129999999998</v>
      </c>
      <c r="H673">
        <v>0</v>
      </c>
      <c r="I673" t="s">
        <v>9</v>
      </c>
      <c r="J673" s="8">
        <v>747.73800000000006</v>
      </c>
      <c r="K673" s="8">
        <f>IF(Table3[[#This Row],[Return Status]] = "Returned", 0, Table3[[#This Row],[Profit]])</f>
        <v>747.73800000000006</v>
      </c>
      <c r="L673" s="8" t="str">
        <f>IFERROR(VLOOKUP(Table3[[#This Row],[Order ID]],returns[[Order ID]:[Status]],2,FALSE), "")</f>
        <v/>
      </c>
      <c r="M673">
        <v>205.99</v>
      </c>
      <c r="N673">
        <v>3</v>
      </c>
      <c r="O673" t="s">
        <v>1205</v>
      </c>
      <c r="P673" t="s">
        <v>60</v>
      </c>
      <c r="Q673">
        <v>28806</v>
      </c>
      <c r="R673" t="s">
        <v>44</v>
      </c>
      <c r="S673" t="s">
        <v>1978</v>
      </c>
      <c r="T673" t="e">
        <f>VLOOKUP(Table3[[#This Row],[Region]],managers5[],2,FALSE)</f>
        <v>#N/A</v>
      </c>
      <c r="U673" t="s">
        <v>1957</v>
      </c>
      <c r="V673" t="s">
        <v>1959</v>
      </c>
      <c r="W673" t="s">
        <v>14</v>
      </c>
      <c r="X673" t="s">
        <v>24</v>
      </c>
      <c r="Y673" t="s">
        <v>46</v>
      </c>
      <c r="Z673" t="s">
        <v>86</v>
      </c>
      <c r="AA673">
        <v>6185</v>
      </c>
      <c r="AB673" t="s">
        <v>19</v>
      </c>
      <c r="AC673">
        <v>0.57999999999999996</v>
      </c>
      <c r="AD673" s="2">
        <v>40394</v>
      </c>
    </row>
    <row r="674" spans="1:30" x14ac:dyDescent="0.35">
      <c r="A674">
        <v>4285</v>
      </c>
      <c r="B674">
        <v>3557</v>
      </c>
      <c r="C674">
        <v>25350</v>
      </c>
      <c r="D674" s="1">
        <v>40515</v>
      </c>
      <c r="E674" t="s">
        <v>8</v>
      </c>
      <c r="F674">
        <v>30</v>
      </c>
      <c r="G674">
        <v>2477.9899999999998</v>
      </c>
      <c r="H674">
        <v>0</v>
      </c>
      <c r="I674" t="s">
        <v>9</v>
      </c>
      <c r="J674" s="8">
        <v>747.68</v>
      </c>
      <c r="K674" s="8">
        <f>IF(Table3[[#This Row],[Return Status]] = "Returned", 0, Table3[[#This Row],[Profit]])</f>
        <v>747.68</v>
      </c>
      <c r="L674" s="8" t="str">
        <f>IFERROR(VLOOKUP(Table3[[#This Row],[Order ID]],returns[[Order ID]:[Status]],2,FALSE), "")</f>
        <v/>
      </c>
      <c r="M674">
        <v>80.98</v>
      </c>
      <c r="N674">
        <v>4.5</v>
      </c>
      <c r="O674" t="s">
        <v>701</v>
      </c>
      <c r="P674" t="s">
        <v>233</v>
      </c>
      <c r="Q674">
        <v>33461</v>
      </c>
      <c r="R674" t="s">
        <v>56</v>
      </c>
      <c r="S674" t="s">
        <v>1978</v>
      </c>
      <c r="T674" t="e">
        <f>VLOOKUP(Table3[[#This Row],[Region]],managers5[],2,FALSE)</f>
        <v>#N/A</v>
      </c>
      <c r="U674" t="s">
        <v>1957</v>
      </c>
      <c r="V674" t="s">
        <v>1959</v>
      </c>
      <c r="W674" t="s">
        <v>14</v>
      </c>
      <c r="X674" t="s">
        <v>24</v>
      </c>
      <c r="Y674" t="s">
        <v>16</v>
      </c>
      <c r="Z674" t="s">
        <v>83</v>
      </c>
      <c r="AA674" t="s">
        <v>1223</v>
      </c>
      <c r="AB674" t="s">
        <v>19</v>
      </c>
      <c r="AC674">
        <v>0.59</v>
      </c>
      <c r="AD674" s="2">
        <v>40517</v>
      </c>
    </row>
    <row r="675" spans="1:30" x14ac:dyDescent="0.35">
      <c r="A675">
        <v>1750</v>
      </c>
      <c r="B675">
        <v>2975</v>
      </c>
      <c r="C675">
        <v>21478</v>
      </c>
      <c r="D675" s="1">
        <v>40970</v>
      </c>
      <c r="E675" t="s">
        <v>32</v>
      </c>
      <c r="F675">
        <v>33</v>
      </c>
      <c r="G675">
        <v>1602.21</v>
      </c>
      <c r="H675">
        <v>0.05</v>
      </c>
      <c r="I675" t="s">
        <v>9</v>
      </c>
      <c r="J675" s="8">
        <v>728.49</v>
      </c>
      <c r="K675" s="8">
        <f>IF(Table3[[#This Row],[Return Status]] = "Returned", 0, Table3[[#This Row],[Profit]])</f>
        <v>728.49</v>
      </c>
      <c r="L675" s="8" t="str">
        <f>IFERROR(VLOOKUP(Table3[[#This Row],[Order ID]],returns[[Order ID]:[Status]],2,FALSE), "")</f>
        <v/>
      </c>
      <c r="M675">
        <v>48.04</v>
      </c>
      <c r="N675">
        <v>5.79</v>
      </c>
      <c r="O675" t="s">
        <v>1437</v>
      </c>
      <c r="P675" t="s">
        <v>120</v>
      </c>
      <c r="Q675">
        <v>72113</v>
      </c>
      <c r="R675" t="s">
        <v>56</v>
      </c>
      <c r="S675" t="s">
        <v>1978</v>
      </c>
      <c r="T675" t="e">
        <f>VLOOKUP(Table3[[#This Row],[Region]],managers5[],2,FALSE)</f>
        <v>#N/A</v>
      </c>
      <c r="U675" t="s">
        <v>1957</v>
      </c>
      <c r="V675" t="s">
        <v>1959</v>
      </c>
      <c r="W675" t="s">
        <v>14</v>
      </c>
      <c r="X675" t="s">
        <v>24</v>
      </c>
      <c r="Y675" t="s">
        <v>16</v>
      </c>
      <c r="Z675" t="s">
        <v>30</v>
      </c>
      <c r="AA675" t="s">
        <v>1438</v>
      </c>
      <c r="AB675" t="s">
        <v>19</v>
      </c>
      <c r="AC675">
        <v>0.37</v>
      </c>
      <c r="AD675" s="1">
        <v>40974</v>
      </c>
    </row>
    <row r="676" spans="1:30" x14ac:dyDescent="0.35">
      <c r="A676">
        <v>6095</v>
      </c>
      <c r="B676">
        <v>876</v>
      </c>
      <c r="C676">
        <v>6279</v>
      </c>
      <c r="D676" s="1">
        <v>40207</v>
      </c>
      <c r="E676" t="s">
        <v>41</v>
      </c>
      <c r="F676">
        <v>49</v>
      </c>
      <c r="G676">
        <v>3283.74</v>
      </c>
      <c r="H676">
        <v>0.01</v>
      </c>
      <c r="I676" t="s">
        <v>9</v>
      </c>
      <c r="J676" s="8">
        <v>723.33299999999997</v>
      </c>
      <c r="K676" s="8">
        <f>IF(Table3[[#This Row],[Return Status]] = "Returned", 0, Table3[[#This Row],[Profit]])</f>
        <v>723.33299999999997</v>
      </c>
      <c r="L676" s="8" t="str">
        <f>IFERROR(VLOOKUP(Table3[[#This Row],[Order ID]],returns[[Order ID]:[Status]],2,FALSE), "")</f>
        <v/>
      </c>
      <c r="M676">
        <v>67.28</v>
      </c>
      <c r="N676">
        <v>19.989999999999998</v>
      </c>
      <c r="O676" t="s">
        <v>1171</v>
      </c>
      <c r="P676" t="s">
        <v>43</v>
      </c>
      <c r="Q676">
        <v>20190</v>
      </c>
      <c r="R676" t="s">
        <v>44</v>
      </c>
      <c r="S676" t="s">
        <v>1978</v>
      </c>
      <c r="T676" t="e">
        <f>VLOOKUP(Table3[[#This Row],[Region]],managers5[],2,FALSE)</f>
        <v>#N/A</v>
      </c>
      <c r="U676" t="s">
        <v>1957</v>
      </c>
      <c r="V676" t="s">
        <v>1959</v>
      </c>
      <c r="W676" t="s">
        <v>14</v>
      </c>
      <c r="X676" t="s">
        <v>39</v>
      </c>
      <c r="Y676" t="s">
        <v>16</v>
      </c>
      <c r="Z676" t="s">
        <v>17</v>
      </c>
      <c r="AA676" t="s">
        <v>18</v>
      </c>
      <c r="AB676" t="s">
        <v>19</v>
      </c>
      <c r="AC676">
        <v>0.4</v>
      </c>
      <c r="AD676" s="2">
        <v>40209</v>
      </c>
    </row>
    <row r="677" spans="1:30" x14ac:dyDescent="0.35">
      <c r="A677">
        <v>3036</v>
      </c>
      <c r="B677">
        <v>875</v>
      </c>
      <c r="C677">
        <v>6274</v>
      </c>
      <c r="D677" s="1">
        <v>40738</v>
      </c>
      <c r="E677" t="s">
        <v>8</v>
      </c>
      <c r="F677">
        <v>22</v>
      </c>
      <c r="G677">
        <v>46.36</v>
      </c>
      <c r="H677">
        <v>0.05</v>
      </c>
      <c r="I677" t="s">
        <v>33</v>
      </c>
      <c r="J677" s="8">
        <v>-56.73</v>
      </c>
      <c r="K677" s="8">
        <f>IF(Table3[[#This Row],[Return Status]] = "Returned", 0, Table3[[#This Row],[Profit]])</f>
        <v>-56.73</v>
      </c>
      <c r="L677" s="8" t="str">
        <f>IFERROR(VLOOKUP(Table3[[#This Row],[Order ID]],returns[[Order ID]:[Status]],2,FALSE), "")</f>
        <v/>
      </c>
      <c r="M677">
        <v>1.74</v>
      </c>
      <c r="N677">
        <v>4.08</v>
      </c>
      <c r="O677" t="s">
        <v>1402</v>
      </c>
      <c r="P677" t="s">
        <v>22</v>
      </c>
      <c r="Q677">
        <v>80013</v>
      </c>
      <c r="R677" t="s">
        <v>23</v>
      </c>
      <c r="S677" t="s">
        <v>1976</v>
      </c>
      <c r="T677" t="e">
        <f>VLOOKUP(Table3[[#This Row],[Region]],managers5[],2,FALSE)</f>
        <v>#N/A</v>
      </c>
      <c r="U677" t="s">
        <v>1955</v>
      </c>
      <c r="V677" t="s">
        <v>1959</v>
      </c>
      <c r="W677" t="s">
        <v>14</v>
      </c>
      <c r="X677" t="s">
        <v>24</v>
      </c>
      <c r="Y677" t="s">
        <v>50</v>
      </c>
      <c r="Z677" t="s">
        <v>61</v>
      </c>
      <c r="AA677" t="s">
        <v>937</v>
      </c>
      <c r="AB677" t="s">
        <v>109</v>
      </c>
      <c r="AC677">
        <v>0.53</v>
      </c>
      <c r="AD677" s="1">
        <v>40739</v>
      </c>
    </row>
    <row r="678" spans="1:30" x14ac:dyDescent="0.35">
      <c r="A678">
        <v>7046</v>
      </c>
      <c r="B678">
        <v>5871</v>
      </c>
      <c r="C678">
        <v>41636</v>
      </c>
      <c r="D678" s="1">
        <v>40039</v>
      </c>
      <c r="E678" t="s">
        <v>41</v>
      </c>
      <c r="F678">
        <v>27</v>
      </c>
      <c r="G678">
        <v>2762.857</v>
      </c>
      <c r="H678">
        <v>0.03</v>
      </c>
      <c r="I678" t="s">
        <v>9</v>
      </c>
      <c r="J678" s="8">
        <v>722.24099999999999</v>
      </c>
      <c r="K678" s="8">
        <f>IF(Table3[[#This Row],[Return Status]] = "Returned", 0, Table3[[#This Row],[Profit]])</f>
        <v>722.24099999999999</v>
      </c>
      <c r="L678" s="8" t="str">
        <f>IFERROR(VLOOKUP(Table3[[#This Row],[Order ID]],returns[[Order ID]:[Status]],2,FALSE), "")</f>
        <v/>
      </c>
      <c r="M678">
        <v>115.99</v>
      </c>
      <c r="N678">
        <v>4.2300000000000004</v>
      </c>
      <c r="O678" t="s">
        <v>1011</v>
      </c>
      <c r="P678" t="s">
        <v>43</v>
      </c>
      <c r="Q678">
        <v>28560</v>
      </c>
      <c r="R678" t="s">
        <v>44</v>
      </c>
      <c r="S678" t="s">
        <v>1978</v>
      </c>
      <c r="T678" t="e">
        <f>VLOOKUP(Table3[[#This Row],[Region]],managers5[],2,FALSE)</f>
        <v>#N/A</v>
      </c>
      <c r="U678" t="s">
        <v>1957</v>
      </c>
      <c r="V678" t="s">
        <v>1959</v>
      </c>
      <c r="W678" t="s">
        <v>14</v>
      </c>
      <c r="X678" t="s">
        <v>24</v>
      </c>
      <c r="Y678" t="s">
        <v>46</v>
      </c>
      <c r="Z678" t="s">
        <v>86</v>
      </c>
      <c r="AA678">
        <v>282</v>
      </c>
      <c r="AB678" t="s">
        <v>19</v>
      </c>
      <c r="AC678">
        <v>0.56000000000000005</v>
      </c>
      <c r="AD678" s="2">
        <v>40041</v>
      </c>
    </row>
    <row r="679" spans="1:30" x14ac:dyDescent="0.35">
      <c r="A679">
        <v>2887</v>
      </c>
      <c r="B679">
        <v>877</v>
      </c>
      <c r="C679">
        <v>6304</v>
      </c>
      <c r="D679" s="1">
        <v>40766</v>
      </c>
      <c r="E679" t="s">
        <v>77</v>
      </c>
      <c r="F679">
        <v>30</v>
      </c>
      <c r="G679">
        <v>199.11</v>
      </c>
      <c r="H679">
        <v>0.01</v>
      </c>
      <c r="I679" t="s">
        <v>9</v>
      </c>
      <c r="J679" s="8">
        <v>-83.33</v>
      </c>
      <c r="K679" s="8">
        <f>IF(Table3[[#This Row],[Return Status]] = "Returned", 0, Table3[[#This Row],[Profit]])</f>
        <v>-83.33</v>
      </c>
      <c r="L679" s="8" t="str">
        <f>IFERROR(VLOOKUP(Table3[[#This Row],[Order ID]],returns[[Order ID]:[Status]],2,FALSE), "")</f>
        <v/>
      </c>
      <c r="M679">
        <v>6.48</v>
      </c>
      <c r="N679">
        <v>6.65</v>
      </c>
      <c r="O679" t="s">
        <v>1708</v>
      </c>
      <c r="P679" t="s">
        <v>97</v>
      </c>
      <c r="Q679">
        <v>97405</v>
      </c>
      <c r="R679" t="s">
        <v>98</v>
      </c>
      <c r="S679" t="s">
        <v>1976</v>
      </c>
      <c r="T679" t="e">
        <f>VLOOKUP(Table3[[#This Row],[Region]],managers5[],2,FALSE)</f>
        <v>#N/A</v>
      </c>
      <c r="U679" t="s">
        <v>1955</v>
      </c>
      <c r="V679" t="s">
        <v>1959</v>
      </c>
      <c r="W679" t="s">
        <v>14</v>
      </c>
      <c r="X679" t="s">
        <v>71</v>
      </c>
      <c r="Y679" t="s">
        <v>16</v>
      </c>
      <c r="Z679" t="s">
        <v>30</v>
      </c>
      <c r="AA679" t="s">
        <v>892</v>
      </c>
      <c r="AB679" t="s">
        <v>19</v>
      </c>
      <c r="AC679">
        <v>0.36</v>
      </c>
      <c r="AD679" s="1">
        <v>40768</v>
      </c>
    </row>
    <row r="680" spans="1:30" x14ac:dyDescent="0.35">
      <c r="A680">
        <v>5353</v>
      </c>
      <c r="B680">
        <v>878</v>
      </c>
      <c r="C680">
        <v>6309</v>
      </c>
      <c r="D680" s="1">
        <v>40338</v>
      </c>
      <c r="E680" t="s">
        <v>20</v>
      </c>
      <c r="F680">
        <v>10</v>
      </c>
      <c r="G680">
        <v>29.79</v>
      </c>
      <c r="H680">
        <v>0.01</v>
      </c>
      <c r="I680" t="s">
        <v>9</v>
      </c>
      <c r="J680" s="8">
        <v>3.76</v>
      </c>
      <c r="K680" s="8">
        <f>IF(Table3[[#This Row],[Return Status]] = "Returned", 0, Table3[[#This Row],[Profit]])</f>
        <v>3.76</v>
      </c>
      <c r="L680" s="8" t="str">
        <f>IFERROR(VLOOKUP(Table3[[#This Row],[Order ID]],returns[[Order ID]:[Status]],2,FALSE), "")</f>
        <v/>
      </c>
      <c r="M680">
        <v>2.88</v>
      </c>
      <c r="N680">
        <v>0.99</v>
      </c>
      <c r="O680" t="s">
        <v>1327</v>
      </c>
      <c r="P680" t="s">
        <v>22</v>
      </c>
      <c r="Q680">
        <v>80122</v>
      </c>
      <c r="R680" t="s">
        <v>23</v>
      </c>
      <c r="S680" t="s">
        <v>1976</v>
      </c>
      <c r="T680" t="e">
        <f>VLOOKUP(Table3[[#This Row],[Region]],managers5[],2,FALSE)</f>
        <v>#N/A</v>
      </c>
      <c r="U680" t="s">
        <v>1955</v>
      </c>
      <c r="V680" t="s">
        <v>1959</v>
      </c>
      <c r="W680" t="s">
        <v>14</v>
      </c>
      <c r="X680" t="s">
        <v>71</v>
      </c>
      <c r="Y680" t="s">
        <v>16</v>
      </c>
      <c r="Z680" t="s">
        <v>99</v>
      </c>
      <c r="AA680" t="s">
        <v>291</v>
      </c>
      <c r="AB680" t="s">
        <v>19</v>
      </c>
      <c r="AC680">
        <v>0.36</v>
      </c>
      <c r="AD680" s="2">
        <v>40339</v>
      </c>
    </row>
    <row r="681" spans="1:30" x14ac:dyDescent="0.35">
      <c r="A681">
        <v>7655</v>
      </c>
      <c r="B681">
        <v>879</v>
      </c>
      <c r="C681">
        <v>6310</v>
      </c>
      <c r="D681" s="1">
        <v>39936</v>
      </c>
      <c r="E681" t="s">
        <v>8</v>
      </c>
      <c r="F681">
        <v>27</v>
      </c>
      <c r="G681">
        <v>216.95</v>
      </c>
      <c r="H681">
        <v>0.08</v>
      </c>
      <c r="I681" t="s">
        <v>9</v>
      </c>
      <c r="J681" s="8">
        <v>-88.82</v>
      </c>
      <c r="K681" s="8">
        <f>IF(Table3[[#This Row],[Return Status]] = "Returned", 0, Table3[[#This Row],[Profit]])</f>
        <v>-88.82</v>
      </c>
      <c r="L681" s="8" t="str">
        <f>IFERROR(VLOOKUP(Table3[[#This Row],[Order ID]],returns[[Order ID]:[Status]],2,FALSE), "")</f>
        <v/>
      </c>
      <c r="M681">
        <v>8.09</v>
      </c>
      <c r="N681">
        <v>7.96</v>
      </c>
      <c r="O681" t="s">
        <v>1460</v>
      </c>
      <c r="P681" t="s">
        <v>92</v>
      </c>
      <c r="Q681">
        <v>88310</v>
      </c>
      <c r="R681" t="s">
        <v>93</v>
      </c>
      <c r="S681" t="s">
        <v>1976</v>
      </c>
      <c r="T681" t="e">
        <f>VLOOKUP(Table3[[#This Row],[Region]],managers5[],2,FALSE)</f>
        <v>#N/A</v>
      </c>
      <c r="U681" t="s">
        <v>1955</v>
      </c>
      <c r="V681" t="s">
        <v>1959</v>
      </c>
      <c r="W681" t="s">
        <v>14</v>
      </c>
      <c r="X681" t="s">
        <v>39</v>
      </c>
      <c r="Y681" t="s">
        <v>50</v>
      </c>
      <c r="Z681" t="s">
        <v>61</v>
      </c>
      <c r="AA681" t="s">
        <v>339</v>
      </c>
      <c r="AB681" t="s">
        <v>19</v>
      </c>
      <c r="AC681">
        <v>0.49</v>
      </c>
      <c r="AD681" s="2">
        <v>39937</v>
      </c>
    </row>
    <row r="682" spans="1:30" x14ac:dyDescent="0.35">
      <c r="A682">
        <v>1409</v>
      </c>
      <c r="B682">
        <v>5067</v>
      </c>
      <c r="C682">
        <v>36103</v>
      </c>
      <c r="D682" s="1">
        <v>41028</v>
      </c>
      <c r="E682" t="s">
        <v>41</v>
      </c>
      <c r="F682">
        <v>45</v>
      </c>
      <c r="G682">
        <v>1335.316</v>
      </c>
      <c r="H682">
        <v>0.03</v>
      </c>
      <c r="I682" t="s">
        <v>9</v>
      </c>
      <c r="J682" s="8">
        <v>701.65800000000002</v>
      </c>
      <c r="K682" s="8">
        <f>IF(Table3[[#This Row],[Return Status]] = "Returned", 0, Table3[[#This Row],[Profit]])</f>
        <v>701.65800000000002</v>
      </c>
      <c r="L682" s="8" t="str">
        <f>IFERROR(VLOOKUP(Table3[[#This Row],[Order ID]],returns[[Order ID]:[Status]],2,FALSE), "")</f>
        <v/>
      </c>
      <c r="M682">
        <v>35.99</v>
      </c>
      <c r="N682">
        <v>0.99</v>
      </c>
      <c r="O682" t="s">
        <v>373</v>
      </c>
      <c r="P682" t="s">
        <v>55</v>
      </c>
      <c r="Q682">
        <v>35810</v>
      </c>
      <c r="R682" t="s">
        <v>56</v>
      </c>
      <c r="S682" t="s">
        <v>1978</v>
      </c>
      <c r="T682" t="e">
        <f>VLOOKUP(Table3[[#This Row],[Region]],managers5[],2,FALSE)</f>
        <v>#N/A</v>
      </c>
      <c r="U682" t="s">
        <v>1957</v>
      </c>
      <c r="V682" t="s">
        <v>1959</v>
      </c>
      <c r="W682" t="s">
        <v>14</v>
      </c>
      <c r="X682" t="s">
        <v>24</v>
      </c>
      <c r="Y682" t="s">
        <v>46</v>
      </c>
      <c r="Z682" t="s">
        <v>86</v>
      </c>
      <c r="AA682" t="s">
        <v>344</v>
      </c>
      <c r="AB682" t="s">
        <v>109</v>
      </c>
      <c r="AC682">
        <v>0.35</v>
      </c>
      <c r="AD682" s="1">
        <v>41030</v>
      </c>
    </row>
    <row r="683" spans="1:30" x14ac:dyDescent="0.35">
      <c r="A683">
        <v>6657</v>
      </c>
      <c r="B683">
        <v>303</v>
      </c>
      <c r="C683">
        <v>2086</v>
      </c>
      <c r="D683" s="1">
        <v>40104</v>
      </c>
      <c r="E683" t="s">
        <v>41</v>
      </c>
      <c r="F683">
        <v>24</v>
      </c>
      <c r="G683">
        <v>1411.58</v>
      </c>
      <c r="H683">
        <v>0.01</v>
      </c>
      <c r="I683" t="s">
        <v>33</v>
      </c>
      <c r="J683" s="8">
        <v>699.31</v>
      </c>
      <c r="K683" s="8">
        <f>IF(Table3[[#This Row],[Return Status]] = "Returned", 0, Table3[[#This Row],[Profit]])</f>
        <v>699.31</v>
      </c>
      <c r="L683" s="8" t="str">
        <f>IFERROR(VLOOKUP(Table3[[#This Row],[Order ID]],returns[[Order ID]:[Status]],2,FALSE), "")</f>
        <v/>
      </c>
      <c r="M683">
        <v>55.98</v>
      </c>
      <c r="N683">
        <v>4.8600000000000003</v>
      </c>
      <c r="O683" t="s">
        <v>1436</v>
      </c>
      <c r="P683" t="s">
        <v>64</v>
      </c>
      <c r="Q683">
        <v>42104</v>
      </c>
      <c r="R683" t="s">
        <v>65</v>
      </c>
      <c r="S683" t="s">
        <v>1978</v>
      </c>
      <c r="T683" t="e">
        <f>VLOOKUP(Table3[[#This Row],[Region]],managers5[],2,FALSE)</f>
        <v>#N/A</v>
      </c>
      <c r="U683" t="s">
        <v>1957</v>
      </c>
      <c r="V683" t="s">
        <v>1959</v>
      </c>
      <c r="W683" t="s">
        <v>14</v>
      </c>
      <c r="X683" t="s">
        <v>71</v>
      </c>
      <c r="Y683" t="s">
        <v>16</v>
      </c>
      <c r="Z683" t="s">
        <v>30</v>
      </c>
      <c r="AA683" t="s">
        <v>1416</v>
      </c>
      <c r="AB683" t="s">
        <v>19</v>
      </c>
      <c r="AC683">
        <v>0.36</v>
      </c>
      <c r="AD683" s="2">
        <v>40106</v>
      </c>
    </row>
    <row r="684" spans="1:30" x14ac:dyDescent="0.35">
      <c r="A684">
        <v>8060</v>
      </c>
      <c r="B684">
        <v>885</v>
      </c>
      <c r="C684">
        <v>6368</v>
      </c>
      <c r="D684" s="1">
        <v>39866</v>
      </c>
      <c r="E684" t="s">
        <v>8</v>
      </c>
      <c r="F684">
        <v>40</v>
      </c>
      <c r="G684">
        <v>19100.45</v>
      </c>
      <c r="H684">
        <v>0</v>
      </c>
      <c r="I684" t="s">
        <v>49</v>
      </c>
      <c r="J684" s="8">
        <v>6839.95</v>
      </c>
      <c r="K684" s="8">
        <f>IF(Table3[[#This Row],[Return Status]] = "Returned", 0, Table3[[#This Row],[Profit]])</f>
        <v>6839.95</v>
      </c>
      <c r="L684" s="8" t="str">
        <f>IFERROR(VLOOKUP(Table3[[#This Row],[Order ID]],returns[[Order ID]:[Status]],2,FALSE), "")</f>
        <v/>
      </c>
      <c r="M684">
        <v>442.14</v>
      </c>
      <c r="N684">
        <v>14.7</v>
      </c>
      <c r="O684" t="s">
        <v>719</v>
      </c>
      <c r="P684" t="s">
        <v>22</v>
      </c>
      <c r="Q684">
        <v>80027</v>
      </c>
      <c r="R684" t="s">
        <v>23</v>
      </c>
      <c r="S684" t="s">
        <v>1976</v>
      </c>
      <c r="T684" t="e">
        <f>VLOOKUP(Table3[[#This Row],[Region]],managers5[],2,FALSE)</f>
        <v>#N/A</v>
      </c>
      <c r="U684" t="s">
        <v>1955</v>
      </c>
      <c r="V684" t="s">
        <v>1959</v>
      </c>
      <c r="W684" t="s">
        <v>14</v>
      </c>
      <c r="X684" t="s">
        <v>71</v>
      </c>
      <c r="Y684" t="s">
        <v>46</v>
      </c>
      <c r="Z684" t="s">
        <v>124</v>
      </c>
      <c r="AA684" t="s">
        <v>1584</v>
      </c>
      <c r="AB684" t="s">
        <v>74</v>
      </c>
      <c r="AC684">
        <v>0.56000000000000005</v>
      </c>
      <c r="AD684" s="2">
        <v>39866</v>
      </c>
    </row>
    <row r="685" spans="1:30" x14ac:dyDescent="0.35">
      <c r="A685">
        <v>6309</v>
      </c>
      <c r="B685">
        <v>886</v>
      </c>
      <c r="C685">
        <v>6369</v>
      </c>
      <c r="D685" s="1">
        <v>40166</v>
      </c>
      <c r="E685" t="s">
        <v>77</v>
      </c>
      <c r="F685">
        <v>30</v>
      </c>
      <c r="G685">
        <v>14922.16</v>
      </c>
      <c r="H685">
        <v>0.1</v>
      </c>
      <c r="I685" t="s">
        <v>49</v>
      </c>
      <c r="J685" s="8">
        <v>545.69745</v>
      </c>
      <c r="K685" s="8">
        <f>IF(Table3[[#This Row],[Return Status]] = "Returned", 0, Table3[[#This Row],[Profit]])</f>
        <v>545.69745</v>
      </c>
      <c r="L685" s="8" t="str">
        <f>IFERROR(VLOOKUP(Table3[[#This Row],[Order ID]],returns[[Order ID]:[Status]],2,FALSE), "")</f>
        <v/>
      </c>
      <c r="M685">
        <v>550.98</v>
      </c>
      <c r="N685">
        <v>45.7</v>
      </c>
      <c r="O685" t="s">
        <v>1100</v>
      </c>
      <c r="P685" t="s">
        <v>131</v>
      </c>
      <c r="Q685">
        <v>4072</v>
      </c>
      <c r="R685" t="s">
        <v>132</v>
      </c>
      <c r="S685" t="s">
        <v>1979</v>
      </c>
      <c r="T685" t="e">
        <f>VLOOKUP(Table3[[#This Row],[Region]],managers5[],2,FALSE)</f>
        <v>#N/A</v>
      </c>
      <c r="U685" t="s">
        <v>1956</v>
      </c>
      <c r="W685" t="s">
        <v>14</v>
      </c>
      <c r="X685" t="s">
        <v>71</v>
      </c>
      <c r="Y685" t="s">
        <v>50</v>
      </c>
      <c r="Z685" t="s">
        <v>51</v>
      </c>
      <c r="AA685" t="s">
        <v>799</v>
      </c>
      <c r="AB685" t="s">
        <v>53</v>
      </c>
      <c r="AC685">
        <v>0.71</v>
      </c>
      <c r="AD685" s="2">
        <v>40168</v>
      </c>
    </row>
    <row r="686" spans="1:30" x14ac:dyDescent="0.35">
      <c r="A686">
        <v>1972</v>
      </c>
      <c r="B686">
        <v>887</v>
      </c>
      <c r="C686">
        <v>6373</v>
      </c>
      <c r="D686" s="1">
        <v>40931</v>
      </c>
      <c r="E686" t="s">
        <v>8</v>
      </c>
      <c r="F686">
        <v>1</v>
      </c>
      <c r="G686">
        <v>62.77</v>
      </c>
      <c r="H686">
        <v>0.01</v>
      </c>
      <c r="I686" t="s">
        <v>9</v>
      </c>
      <c r="J686" s="8">
        <v>-36.840000000000003</v>
      </c>
      <c r="K686" s="8">
        <f>IF(Table3[[#This Row],[Return Status]] = "Returned", 0, Table3[[#This Row],[Profit]])</f>
        <v>-36.840000000000003</v>
      </c>
      <c r="L686" s="8" t="str">
        <f>IFERROR(VLOOKUP(Table3[[#This Row],[Order ID]],returns[[Order ID]:[Status]],2,FALSE), "")</f>
        <v/>
      </c>
      <c r="M686">
        <v>60.97</v>
      </c>
      <c r="N686">
        <v>4.5</v>
      </c>
      <c r="O686" t="s">
        <v>1100</v>
      </c>
      <c r="P686" t="s">
        <v>131</v>
      </c>
      <c r="Q686">
        <v>4072</v>
      </c>
      <c r="R686" t="s">
        <v>132</v>
      </c>
      <c r="S686" t="s">
        <v>1979</v>
      </c>
      <c r="T686" t="e">
        <f>VLOOKUP(Table3[[#This Row],[Region]],managers5[],2,FALSE)</f>
        <v>#N/A</v>
      </c>
      <c r="U686" t="s">
        <v>1956</v>
      </c>
      <c r="W686" t="s">
        <v>14</v>
      </c>
      <c r="X686" t="s">
        <v>24</v>
      </c>
      <c r="Y686" t="s">
        <v>16</v>
      </c>
      <c r="Z686" t="s">
        <v>83</v>
      </c>
      <c r="AA686" t="s">
        <v>1519</v>
      </c>
      <c r="AB686" t="s">
        <v>19</v>
      </c>
      <c r="AC686">
        <v>0.56000000000000005</v>
      </c>
      <c r="AD686" s="1">
        <v>40932</v>
      </c>
    </row>
    <row r="687" spans="1:30" x14ac:dyDescent="0.35">
      <c r="A687">
        <v>4943</v>
      </c>
      <c r="B687">
        <v>3736</v>
      </c>
      <c r="C687">
        <v>26693</v>
      </c>
      <c r="D687" s="1">
        <v>40411</v>
      </c>
      <c r="E687" t="s">
        <v>20</v>
      </c>
      <c r="F687">
        <v>44</v>
      </c>
      <c r="G687">
        <v>2094.9779999999901</v>
      </c>
      <c r="H687">
        <v>0.06</v>
      </c>
      <c r="I687" t="s">
        <v>33</v>
      </c>
      <c r="J687" s="8">
        <v>697.29300000000001</v>
      </c>
      <c r="K687" s="8">
        <f>IF(Table3[[#This Row],[Return Status]] = "Returned", 0, Table3[[#This Row],[Profit]])</f>
        <v>697.29300000000001</v>
      </c>
      <c r="L687" s="8" t="str">
        <f>IFERROR(VLOOKUP(Table3[[#This Row],[Order ID]],returns[[Order ID]:[Status]],2,FALSE), "")</f>
        <v/>
      </c>
      <c r="M687">
        <v>55.99</v>
      </c>
      <c r="N687">
        <v>1.25</v>
      </c>
      <c r="O687" t="s">
        <v>136</v>
      </c>
      <c r="P687" t="s">
        <v>64</v>
      </c>
      <c r="Q687">
        <v>30144</v>
      </c>
      <c r="R687" t="s">
        <v>65</v>
      </c>
      <c r="S687" t="s">
        <v>1978</v>
      </c>
      <c r="T687" t="e">
        <f>VLOOKUP(Table3[[#This Row],[Region]],managers5[],2,FALSE)</f>
        <v>#N/A</v>
      </c>
      <c r="U687" t="s">
        <v>1957</v>
      </c>
      <c r="V687" t="s">
        <v>1959</v>
      </c>
      <c r="W687" t="s">
        <v>14</v>
      </c>
      <c r="X687" t="s">
        <v>71</v>
      </c>
      <c r="Y687" t="s">
        <v>46</v>
      </c>
      <c r="Z687" t="s">
        <v>86</v>
      </c>
      <c r="AA687" t="s">
        <v>1116</v>
      </c>
      <c r="AB687" t="s">
        <v>109</v>
      </c>
      <c r="AC687">
        <v>0.55000000000000004</v>
      </c>
      <c r="AD687" s="2">
        <v>40413</v>
      </c>
    </row>
    <row r="688" spans="1:30" x14ac:dyDescent="0.35">
      <c r="A688">
        <v>3878</v>
      </c>
      <c r="B688">
        <v>891</v>
      </c>
      <c r="C688">
        <v>6403</v>
      </c>
      <c r="D688" s="1">
        <v>40585</v>
      </c>
      <c r="E688" t="s">
        <v>32</v>
      </c>
      <c r="F688">
        <v>41</v>
      </c>
      <c r="G688">
        <v>17874.259999999998</v>
      </c>
      <c r="H688">
        <v>0</v>
      </c>
      <c r="I688" t="s">
        <v>9</v>
      </c>
      <c r="J688" s="8">
        <v>6247.95</v>
      </c>
      <c r="K688" s="8">
        <f>IF(Table3[[#This Row],[Return Status]] = "Returned", 0, Table3[[#This Row],[Profit]])</f>
        <v>6247.95</v>
      </c>
      <c r="L688" s="8" t="str">
        <f>IFERROR(VLOOKUP(Table3[[#This Row],[Order ID]],returns[[Order ID]:[Status]],2,FALSE), "")</f>
        <v/>
      </c>
      <c r="M688">
        <v>419.19</v>
      </c>
      <c r="N688">
        <v>19.989999999999998</v>
      </c>
      <c r="O688" t="s">
        <v>288</v>
      </c>
      <c r="P688" t="s">
        <v>37</v>
      </c>
      <c r="Q688">
        <v>43026</v>
      </c>
      <c r="R688" t="s">
        <v>37</v>
      </c>
      <c r="S688" t="s">
        <v>1979</v>
      </c>
      <c r="T688" t="e">
        <f>VLOOKUP(Table3[[#This Row],[Region]],managers5[],2,FALSE)</f>
        <v>#N/A</v>
      </c>
      <c r="U688" t="s">
        <v>1956</v>
      </c>
      <c r="W688" t="s">
        <v>14</v>
      </c>
      <c r="X688" t="s">
        <v>15</v>
      </c>
      <c r="Y688" t="s">
        <v>16</v>
      </c>
      <c r="Z688" t="s">
        <v>75</v>
      </c>
      <c r="AA688" t="s">
        <v>1554</v>
      </c>
      <c r="AB688" t="s">
        <v>19</v>
      </c>
      <c r="AC688">
        <v>0.57999999999999996</v>
      </c>
      <c r="AD688" s="1">
        <v>40587</v>
      </c>
    </row>
    <row r="689" spans="1:30" x14ac:dyDescent="0.35">
      <c r="A689">
        <v>2372</v>
      </c>
      <c r="B689">
        <v>8399</v>
      </c>
      <c r="C689">
        <v>59973</v>
      </c>
      <c r="D689" s="1">
        <v>40862</v>
      </c>
      <c r="E689" t="s">
        <v>32</v>
      </c>
      <c r="F689">
        <v>30</v>
      </c>
      <c r="G689">
        <v>4982.9440000000004</v>
      </c>
      <c r="H689">
        <v>7.0000000000000007E-2</v>
      </c>
      <c r="I689" t="s">
        <v>49</v>
      </c>
      <c r="J689" s="8">
        <v>693.69</v>
      </c>
      <c r="K689" s="8">
        <f>IF(Table3[[#This Row],[Return Status]] = "Returned", 0, Table3[[#This Row],[Profit]])</f>
        <v>693.69</v>
      </c>
      <c r="L689" s="8" t="str">
        <f>IFERROR(VLOOKUP(Table3[[#This Row],[Order ID]],returns[[Order ID]:[Status]],2,FALSE), "")</f>
        <v/>
      </c>
      <c r="M689">
        <v>217.85</v>
      </c>
      <c r="N689">
        <v>29.1</v>
      </c>
      <c r="O689" t="s">
        <v>833</v>
      </c>
      <c r="P689" t="s">
        <v>645</v>
      </c>
      <c r="Q689">
        <v>70458</v>
      </c>
      <c r="R689" t="s">
        <v>65</v>
      </c>
      <c r="S689" t="s">
        <v>1978</v>
      </c>
      <c r="T689" t="e">
        <f>VLOOKUP(Table3[[#This Row],[Region]],managers5[],2,FALSE)</f>
        <v>#N/A</v>
      </c>
      <c r="U689" t="s">
        <v>1957</v>
      </c>
      <c r="V689" t="s">
        <v>1959</v>
      </c>
      <c r="W689" t="s">
        <v>14</v>
      </c>
      <c r="X689" t="s">
        <v>15</v>
      </c>
      <c r="Y689" t="s">
        <v>50</v>
      </c>
      <c r="Z689" t="s">
        <v>51</v>
      </c>
      <c r="AA689" t="s">
        <v>1304</v>
      </c>
      <c r="AB689" t="s">
        <v>53</v>
      </c>
      <c r="AC689">
        <v>0.68</v>
      </c>
      <c r="AD689" s="1">
        <v>40866</v>
      </c>
    </row>
    <row r="690" spans="1:30" x14ac:dyDescent="0.35">
      <c r="A690">
        <v>2407</v>
      </c>
      <c r="B690">
        <v>893</v>
      </c>
      <c r="C690">
        <v>6432</v>
      </c>
      <c r="D690" s="1">
        <v>40857</v>
      </c>
      <c r="E690" t="s">
        <v>41</v>
      </c>
      <c r="F690">
        <v>30</v>
      </c>
      <c r="G690">
        <v>311.08</v>
      </c>
      <c r="H690">
        <v>0.08</v>
      </c>
      <c r="I690" t="s">
        <v>9</v>
      </c>
      <c r="J690" s="8">
        <v>-38.450000000000003</v>
      </c>
      <c r="K690" s="8">
        <f>IF(Table3[[#This Row],[Return Status]] = "Returned", 0, Table3[[#This Row],[Profit]])</f>
        <v>-38.450000000000003</v>
      </c>
      <c r="L690" s="8" t="str">
        <f>IFERROR(VLOOKUP(Table3[[#This Row],[Order ID]],returns[[Order ID]:[Status]],2,FALSE), "")</f>
        <v/>
      </c>
      <c r="M690">
        <v>10.89</v>
      </c>
      <c r="N690">
        <v>4.5</v>
      </c>
      <c r="O690" t="s">
        <v>139</v>
      </c>
      <c r="P690" t="s">
        <v>37</v>
      </c>
      <c r="Q690">
        <v>19401</v>
      </c>
      <c r="R690" t="s">
        <v>37</v>
      </c>
      <c r="S690" t="s">
        <v>1979</v>
      </c>
      <c r="T690" t="e">
        <f>VLOOKUP(Table3[[#This Row],[Region]],managers5[],2,FALSE)</f>
        <v>#N/A</v>
      </c>
      <c r="U690" t="s">
        <v>1956</v>
      </c>
      <c r="W690" t="s">
        <v>14</v>
      </c>
      <c r="X690" t="s">
        <v>71</v>
      </c>
      <c r="Y690" t="s">
        <v>16</v>
      </c>
      <c r="Z690" t="s">
        <v>83</v>
      </c>
      <c r="AA690" t="s">
        <v>713</v>
      </c>
      <c r="AB690" t="s">
        <v>19</v>
      </c>
      <c r="AC690">
        <v>0.59</v>
      </c>
      <c r="AD690" s="1">
        <v>40859</v>
      </c>
    </row>
    <row r="691" spans="1:30" x14ac:dyDescent="0.35">
      <c r="A691">
        <v>2333</v>
      </c>
      <c r="B691">
        <v>894</v>
      </c>
      <c r="C691">
        <v>6433</v>
      </c>
      <c r="D691" s="1">
        <v>40869</v>
      </c>
      <c r="E691" t="s">
        <v>20</v>
      </c>
      <c r="F691">
        <v>41</v>
      </c>
      <c r="G691">
        <v>159.26</v>
      </c>
      <c r="H691">
        <v>0.01</v>
      </c>
      <c r="I691" t="s">
        <v>9</v>
      </c>
      <c r="J691" s="8">
        <v>73.89</v>
      </c>
      <c r="K691" s="8">
        <f>IF(Table3[[#This Row],[Return Status]] = "Returned", 0, Table3[[#This Row],[Profit]])</f>
        <v>73.89</v>
      </c>
      <c r="L691" s="8" t="str">
        <f>IFERROR(VLOOKUP(Table3[[#This Row],[Order ID]],returns[[Order ID]:[Status]],2,FALSE), "")</f>
        <v/>
      </c>
      <c r="M691">
        <v>3.69</v>
      </c>
      <c r="N691">
        <v>0.5</v>
      </c>
      <c r="O691" t="s">
        <v>1417</v>
      </c>
      <c r="P691" t="s">
        <v>131</v>
      </c>
      <c r="Q691">
        <v>20814</v>
      </c>
      <c r="R691" t="s">
        <v>132</v>
      </c>
      <c r="S691" t="s">
        <v>1979</v>
      </c>
      <c r="T691" t="e">
        <f>VLOOKUP(Table3[[#This Row],[Region]],managers5[],2,FALSE)</f>
        <v>#N/A</v>
      </c>
      <c r="U691" t="s">
        <v>1956</v>
      </c>
      <c r="W691" t="s">
        <v>14</v>
      </c>
      <c r="X691" t="s">
        <v>24</v>
      </c>
      <c r="Y691" t="s">
        <v>16</v>
      </c>
      <c r="Z691" t="s">
        <v>99</v>
      </c>
      <c r="AA691" t="s">
        <v>1102</v>
      </c>
      <c r="AB691" t="s">
        <v>19</v>
      </c>
      <c r="AC691">
        <v>0.38</v>
      </c>
      <c r="AD691" s="1">
        <v>40870</v>
      </c>
    </row>
    <row r="692" spans="1:30" x14ac:dyDescent="0.35">
      <c r="A692">
        <v>7491</v>
      </c>
      <c r="B692">
        <v>898</v>
      </c>
      <c r="C692">
        <v>6464</v>
      </c>
      <c r="D692" s="1">
        <v>39961</v>
      </c>
      <c r="E692" t="s">
        <v>20</v>
      </c>
      <c r="F692">
        <v>1</v>
      </c>
      <c r="G692">
        <v>57.84</v>
      </c>
      <c r="H692">
        <v>7.0000000000000007E-2</v>
      </c>
      <c r="I692" t="s">
        <v>9</v>
      </c>
      <c r="J692" s="8">
        <v>-41.77</v>
      </c>
      <c r="K692" s="8">
        <f>IF(Table3[[#This Row],[Return Status]] = "Returned", 0, Table3[[#This Row],[Profit]])</f>
        <v>-41.77</v>
      </c>
      <c r="L692" s="8" t="str">
        <f>IFERROR(VLOOKUP(Table3[[#This Row],[Order ID]],returns[[Order ID]:[Status]],2,FALSE), "")</f>
        <v/>
      </c>
      <c r="M692">
        <v>60.97</v>
      </c>
      <c r="N692">
        <v>4.5</v>
      </c>
      <c r="O692" t="s">
        <v>1583</v>
      </c>
      <c r="P692" t="s">
        <v>131</v>
      </c>
      <c r="Q692">
        <v>21042</v>
      </c>
      <c r="R692" t="s">
        <v>132</v>
      </c>
      <c r="S692" t="s">
        <v>1979</v>
      </c>
      <c r="T692" t="e">
        <f>VLOOKUP(Table3[[#This Row],[Region]],managers5[],2,FALSE)</f>
        <v>#N/A</v>
      </c>
      <c r="U692" t="s">
        <v>1956</v>
      </c>
      <c r="W692" t="s">
        <v>14</v>
      </c>
      <c r="X692" t="s">
        <v>39</v>
      </c>
      <c r="Y692" t="s">
        <v>16</v>
      </c>
      <c r="Z692" t="s">
        <v>83</v>
      </c>
      <c r="AA692" t="s">
        <v>1519</v>
      </c>
      <c r="AB692" t="s">
        <v>19</v>
      </c>
      <c r="AC692">
        <v>0.56000000000000005</v>
      </c>
      <c r="AD692" s="2">
        <v>39963</v>
      </c>
    </row>
    <row r="693" spans="1:30" x14ac:dyDescent="0.35">
      <c r="A693">
        <v>7492</v>
      </c>
      <c r="B693">
        <v>899</v>
      </c>
      <c r="C693">
        <v>6464</v>
      </c>
      <c r="D693" s="1">
        <v>39961</v>
      </c>
      <c r="E693" t="s">
        <v>20</v>
      </c>
      <c r="F693">
        <v>42</v>
      </c>
      <c r="G693">
        <v>3991.99</v>
      </c>
      <c r="H693">
        <v>0</v>
      </c>
      <c r="I693" t="s">
        <v>9</v>
      </c>
      <c r="J693" s="8">
        <v>-1014.11</v>
      </c>
      <c r="K693" s="8">
        <f>IF(Table3[[#This Row],[Return Status]] = "Returned", 0, Table3[[#This Row],[Profit]])</f>
        <v>-1014.11</v>
      </c>
      <c r="L693" s="8" t="str">
        <f>IFERROR(VLOOKUP(Table3[[#This Row],[Order ID]],returns[[Order ID]:[Status]],2,FALSE), "")</f>
        <v/>
      </c>
      <c r="M693">
        <v>90.98</v>
      </c>
      <c r="N693">
        <v>56.2</v>
      </c>
      <c r="O693" t="s">
        <v>1583</v>
      </c>
      <c r="P693" t="s">
        <v>131</v>
      </c>
      <c r="Q693">
        <v>21042</v>
      </c>
      <c r="R693" t="s">
        <v>132</v>
      </c>
      <c r="S693" t="s">
        <v>1979</v>
      </c>
      <c r="T693" t="e">
        <f>VLOOKUP(Table3[[#This Row],[Region]],managers5[],2,FALSE)</f>
        <v>#N/A</v>
      </c>
      <c r="U693" t="s">
        <v>1956</v>
      </c>
      <c r="W693" t="s">
        <v>14</v>
      </c>
      <c r="X693" t="s">
        <v>39</v>
      </c>
      <c r="Y693" t="s">
        <v>50</v>
      </c>
      <c r="Z693" t="s">
        <v>61</v>
      </c>
      <c r="AA693" t="s">
        <v>1245</v>
      </c>
      <c r="AB693" t="s">
        <v>69</v>
      </c>
      <c r="AC693">
        <v>0.74</v>
      </c>
      <c r="AD693" s="2">
        <v>39963</v>
      </c>
    </row>
    <row r="694" spans="1:30" x14ac:dyDescent="0.35">
      <c r="A694">
        <v>2855</v>
      </c>
      <c r="B694">
        <v>900</v>
      </c>
      <c r="C694">
        <v>6465</v>
      </c>
      <c r="D694" s="1">
        <v>40767</v>
      </c>
      <c r="E694" t="s">
        <v>32</v>
      </c>
      <c r="F694">
        <v>36</v>
      </c>
      <c r="G694">
        <v>240.14</v>
      </c>
      <c r="H694">
        <v>0.06</v>
      </c>
      <c r="I694" t="s">
        <v>33</v>
      </c>
      <c r="J694" s="8">
        <v>57.78</v>
      </c>
      <c r="K694" s="8">
        <f>IF(Table3[[#This Row],[Return Status]] = "Returned", 0, Table3[[#This Row],[Profit]])</f>
        <v>57.78</v>
      </c>
      <c r="L694" s="8" t="str">
        <f>IFERROR(VLOOKUP(Table3[[#This Row],[Order ID]],returns[[Order ID]:[Status]],2,FALSE), "")</f>
        <v/>
      </c>
      <c r="M694">
        <v>6.88</v>
      </c>
      <c r="N694">
        <v>2</v>
      </c>
      <c r="O694" t="s">
        <v>517</v>
      </c>
      <c r="P694" t="s">
        <v>131</v>
      </c>
      <c r="Q694">
        <v>4070</v>
      </c>
      <c r="R694" t="s">
        <v>132</v>
      </c>
      <c r="S694" t="s">
        <v>1979</v>
      </c>
      <c r="T694" t="e">
        <f>VLOOKUP(Table3[[#This Row],[Region]],managers5[],2,FALSE)</f>
        <v>#N/A</v>
      </c>
      <c r="U694" t="s">
        <v>1956</v>
      </c>
      <c r="W694" t="s">
        <v>14</v>
      </c>
      <c r="X694" t="s">
        <v>15</v>
      </c>
      <c r="Y694" t="s">
        <v>16</v>
      </c>
      <c r="Z694" t="s">
        <v>30</v>
      </c>
      <c r="AA694" t="s">
        <v>239</v>
      </c>
      <c r="AB694" t="s">
        <v>35</v>
      </c>
      <c r="AC694">
        <v>0.39</v>
      </c>
      <c r="AD694" s="1">
        <v>40774</v>
      </c>
    </row>
    <row r="695" spans="1:30" x14ac:dyDescent="0.35">
      <c r="A695">
        <v>7945</v>
      </c>
      <c r="B695">
        <v>901</v>
      </c>
      <c r="C695">
        <v>6498</v>
      </c>
      <c r="D695" s="1">
        <v>39889</v>
      </c>
      <c r="E695" t="s">
        <v>20</v>
      </c>
      <c r="F695">
        <v>38</v>
      </c>
      <c r="G695">
        <v>336.85</v>
      </c>
      <c r="H695">
        <v>0.01</v>
      </c>
      <c r="I695" t="s">
        <v>33</v>
      </c>
      <c r="J695" s="8">
        <v>-40.76</v>
      </c>
      <c r="K695" s="8">
        <f>IF(Table3[[#This Row],[Return Status]] = "Returned", 0, Table3[[#This Row],[Profit]])</f>
        <v>0</v>
      </c>
      <c r="L695" s="8" t="str">
        <f>IFERROR(VLOOKUP(Table3[[#This Row],[Order ID]],returns[[Order ID]:[Status]],2,FALSE), "")</f>
        <v>Returned</v>
      </c>
      <c r="M695">
        <v>8.1199999999999992</v>
      </c>
      <c r="N695">
        <v>2.83</v>
      </c>
      <c r="O695" t="s">
        <v>1449</v>
      </c>
      <c r="P695" t="s">
        <v>204</v>
      </c>
      <c r="Q695">
        <v>26101</v>
      </c>
      <c r="R695" t="s">
        <v>204</v>
      </c>
      <c r="S695" t="s">
        <v>1979</v>
      </c>
      <c r="T695" t="e">
        <f>VLOOKUP(Table3[[#This Row],[Region]],managers5[],2,FALSE)</f>
        <v>#N/A</v>
      </c>
      <c r="U695" t="s">
        <v>1956</v>
      </c>
      <c r="W695" t="s">
        <v>14</v>
      </c>
      <c r="X695" t="s">
        <v>24</v>
      </c>
      <c r="Y695" t="s">
        <v>46</v>
      </c>
      <c r="Z695" t="s">
        <v>47</v>
      </c>
      <c r="AA695" t="s">
        <v>1500</v>
      </c>
      <c r="AB695" t="s">
        <v>109</v>
      </c>
      <c r="AC695">
        <v>0.77</v>
      </c>
      <c r="AD695" s="2">
        <v>39890</v>
      </c>
    </row>
    <row r="696" spans="1:30" x14ac:dyDescent="0.35">
      <c r="A696">
        <v>413</v>
      </c>
      <c r="B696">
        <v>902</v>
      </c>
      <c r="C696">
        <v>6500</v>
      </c>
      <c r="D696" s="1">
        <v>41194</v>
      </c>
      <c r="E696" t="s">
        <v>41</v>
      </c>
      <c r="F696">
        <v>15</v>
      </c>
      <c r="G696">
        <v>448.07</v>
      </c>
      <c r="H696">
        <v>0.1</v>
      </c>
      <c r="I696" t="s">
        <v>9</v>
      </c>
      <c r="J696" s="8">
        <v>-141.02000000000001</v>
      </c>
      <c r="K696" s="8">
        <f>IF(Table3[[#This Row],[Return Status]] = "Returned", 0, Table3[[#This Row],[Profit]])</f>
        <v>0</v>
      </c>
      <c r="L696" s="8" t="str">
        <f>IFERROR(VLOOKUP(Table3[[#This Row],[Order ID]],returns[[Order ID]:[Status]],2,FALSE), "")</f>
        <v>Returned</v>
      </c>
      <c r="M696">
        <v>30.42</v>
      </c>
      <c r="N696">
        <v>8.65</v>
      </c>
      <c r="O696" t="s">
        <v>188</v>
      </c>
      <c r="P696" t="s">
        <v>189</v>
      </c>
      <c r="Q696">
        <v>98273</v>
      </c>
      <c r="R696" t="s">
        <v>190</v>
      </c>
      <c r="S696" t="s">
        <v>1976</v>
      </c>
      <c r="T696" t="e">
        <f>VLOOKUP(Table3[[#This Row],[Region]],managers5[],2,FALSE)</f>
        <v>#N/A</v>
      </c>
      <c r="U696" t="s">
        <v>1955</v>
      </c>
      <c r="V696" t="s">
        <v>1959</v>
      </c>
      <c r="W696" t="s">
        <v>14</v>
      </c>
      <c r="X696" t="s">
        <v>24</v>
      </c>
      <c r="Y696" t="s">
        <v>46</v>
      </c>
      <c r="Z696" t="s">
        <v>47</v>
      </c>
      <c r="AA696" t="s">
        <v>363</v>
      </c>
      <c r="AB696" t="s">
        <v>19</v>
      </c>
      <c r="AC696">
        <v>0.74</v>
      </c>
      <c r="AD696" s="1">
        <v>41196</v>
      </c>
    </row>
    <row r="697" spans="1:30" x14ac:dyDescent="0.35">
      <c r="A697">
        <v>416</v>
      </c>
      <c r="B697">
        <v>903</v>
      </c>
      <c r="C697">
        <v>6500</v>
      </c>
      <c r="D697" s="1">
        <v>41194</v>
      </c>
      <c r="E697" t="s">
        <v>41</v>
      </c>
      <c r="F697">
        <v>20</v>
      </c>
      <c r="G697">
        <v>38.29</v>
      </c>
      <c r="H697">
        <v>0.06</v>
      </c>
      <c r="I697" t="s">
        <v>9</v>
      </c>
      <c r="J697" s="8">
        <v>-16.149999999999999</v>
      </c>
      <c r="K697" s="8">
        <f>IF(Table3[[#This Row],[Return Status]] = "Returned", 0, Table3[[#This Row],[Profit]])</f>
        <v>0</v>
      </c>
      <c r="L697" s="8" t="str">
        <f>IFERROR(VLOOKUP(Table3[[#This Row],[Order ID]],returns[[Order ID]:[Status]],2,FALSE), "")</f>
        <v>Returned</v>
      </c>
      <c r="M697">
        <v>1.95</v>
      </c>
      <c r="N697">
        <v>1.63</v>
      </c>
      <c r="O697" t="s">
        <v>188</v>
      </c>
      <c r="P697" t="s">
        <v>189</v>
      </c>
      <c r="Q697">
        <v>98273</v>
      </c>
      <c r="R697" t="s">
        <v>190</v>
      </c>
      <c r="S697" t="s">
        <v>1976</v>
      </c>
      <c r="T697" t="e">
        <f>VLOOKUP(Table3[[#This Row],[Region]],managers5[],2,FALSE)</f>
        <v>#N/A</v>
      </c>
      <c r="U697" t="s">
        <v>1955</v>
      </c>
      <c r="V697" t="s">
        <v>1959</v>
      </c>
      <c r="W697" t="s">
        <v>14</v>
      </c>
      <c r="X697" t="s">
        <v>24</v>
      </c>
      <c r="Y697" t="s">
        <v>16</v>
      </c>
      <c r="Z697" t="s">
        <v>106</v>
      </c>
      <c r="AA697" t="s">
        <v>621</v>
      </c>
      <c r="AB697" t="s">
        <v>35</v>
      </c>
      <c r="AC697">
        <v>0.46</v>
      </c>
      <c r="AD697" s="1">
        <v>41195</v>
      </c>
    </row>
    <row r="698" spans="1:30" x14ac:dyDescent="0.35">
      <c r="A698">
        <v>4869</v>
      </c>
      <c r="B698">
        <v>373</v>
      </c>
      <c r="C698">
        <v>2593</v>
      </c>
      <c r="D698" s="1">
        <v>40424</v>
      </c>
      <c r="E698" t="s">
        <v>77</v>
      </c>
      <c r="F698">
        <v>15</v>
      </c>
      <c r="G698">
        <v>3841.72</v>
      </c>
      <c r="H698">
        <v>0.03</v>
      </c>
      <c r="I698" t="s">
        <v>49</v>
      </c>
      <c r="J698" s="8">
        <v>691.13</v>
      </c>
      <c r="K698" s="8">
        <f>IF(Table3[[#This Row],[Return Status]] = "Returned", 0, Table3[[#This Row],[Profit]])</f>
        <v>691.13</v>
      </c>
      <c r="L698" s="8" t="str">
        <f>IFERROR(VLOOKUP(Table3[[#This Row],[Order ID]],returns[[Order ID]:[Status]],2,FALSE), "")</f>
        <v/>
      </c>
      <c r="M698">
        <v>243.98</v>
      </c>
      <c r="N698">
        <v>43.32</v>
      </c>
      <c r="O698" t="s">
        <v>1879</v>
      </c>
      <c r="P698" t="s">
        <v>64</v>
      </c>
      <c r="Q698">
        <v>30062</v>
      </c>
      <c r="R698" t="s">
        <v>65</v>
      </c>
      <c r="S698" t="s">
        <v>1978</v>
      </c>
      <c r="T698" t="e">
        <f>VLOOKUP(Table3[[#This Row],[Region]],managers5[],2,FALSE)</f>
        <v>#N/A</v>
      </c>
      <c r="U698" t="s">
        <v>1957</v>
      </c>
      <c r="V698" t="s">
        <v>1959</v>
      </c>
      <c r="W698" t="s">
        <v>14</v>
      </c>
      <c r="X698" t="s">
        <v>71</v>
      </c>
      <c r="Y698" t="s">
        <v>50</v>
      </c>
      <c r="Z698" t="s">
        <v>72</v>
      </c>
      <c r="AA698" t="s">
        <v>1797</v>
      </c>
      <c r="AB698" t="s">
        <v>74</v>
      </c>
      <c r="AC698">
        <v>0.55000000000000004</v>
      </c>
      <c r="AD698" s="2">
        <v>40425</v>
      </c>
    </row>
    <row r="699" spans="1:30" x14ac:dyDescent="0.35">
      <c r="A699">
        <v>1231</v>
      </c>
      <c r="B699">
        <v>2420</v>
      </c>
      <c r="C699">
        <v>17543</v>
      </c>
      <c r="D699" s="1">
        <v>41054</v>
      </c>
      <c r="E699" t="s">
        <v>41</v>
      </c>
      <c r="F699">
        <v>26</v>
      </c>
      <c r="G699">
        <v>4300.6260000000002</v>
      </c>
      <c r="H699">
        <v>0.06</v>
      </c>
      <c r="I699" t="s">
        <v>9</v>
      </c>
      <c r="J699" s="8">
        <v>685.20600000000002</v>
      </c>
      <c r="K699" s="8">
        <f>IF(Table3[[#This Row],[Return Status]] = "Returned", 0, Table3[[#This Row],[Profit]])</f>
        <v>685.20600000000002</v>
      </c>
      <c r="L699" s="8" t="str">
        <f>IFERROR(VLOOKUP(Table3[[#This Row],[Order ID]],returns[[Order ID]:[Status]],2,FALSE), "")</f>
        <v/>
      </c>
      <c r="M699">
        <v>200.99</v>
      </c>
      <c r="N699">
        <v>8.08</v>
      </c>
      <c r="O699" t="s">
        <v>1165</v>
      </c>
      <c r="P699" t="s">
        <v>43</v>
      </c>
      <c r="Q699">
        <v>20170</v>
      </c>
      <c r="R699" t="s">
        <v>44</v>
      </c>
      <c r="S699" t="s">
        <v>1978</v>
      </c>
      <c r="T699" t="e">
        <f>VLOOKUP(Table3[[#This Row],[Region]],managers5[],2,FALSE)</f>
        <v>#N/A</v>
      </c>
      <c r="U699" t="s">
        <v>1957</v>
      </c>
      <c r="V699" t="s">
        <v>1959</v>
      </c>
      <c r="W699" t="s">
        <v>14</v>
      </c>
      <c r="X699" t="s">
        <v>39</v>
      </c>
      <c r="Y699" t="s">
        <v>46</v>
      </c>
      <c r="Z699" t="s">
        <v>86</v>
      </c>
      <c r="AA699">
        <v>5125</v>
      </c>
      <c r="AB699" t="s">
        <v>19</v>
      </c>
      <c r="AC699">
        <v>0.59</v>
      </c>
      <c r="AD699" s="1">
        <v>41056</v>
      </c>
    </row>
    <row r="700" spans="1:30" x14ac:dyDescent="0.35">
      <c r="A700">
        <v>2834</v>
      </c>
      <c r="B700">
        <v>907</v>
      </c>
      <c r="C700">
        <v>6502</v>
      </c>
      <c r="D700" s="1">
        <v>40775</v>
      </c>
      <c r="E700" t="s">
        <v>20</v>
      </c>
      <c r="F700">
        <v>30</v>
      </c>
      <c r="G700">
        <v>306.92</v>
      </c>
      <c r="H700">
        <v>0.05</v>
      </c>
      <c r="I700" t="s">
        <v>9</v>
      </c>
      <c r="J700" s="8">
        <v>13.46</v>
      </c>
      <c r="K700" s="8">
        <f>IF(Table3[[#This Row],[Return Status]] = "Returned", 0, Table3[[#This Row],[Profit]])</f>
        <v>0</v>
      </c>
      <c r="L700" s="8" t="str">
        <f>IFERROR(VLOOKUP(Table3[[#This Row],[Order ID]],returns[[Order ID]:[Status]],2,FALSE), "")</f>
        <v>Returned</v>
      </c>
      <c r="M700">
        <v>9.99</v>
      </c>
      <c r="N700">
        <v>5.12</v>
      </c>
      <c r="O700" t="s">
        <v>663</v>
      </c>
      <c r="P700" t="s">
        <v>37</v>
      </c>
      <c r="Q700">
        <v>19601</v>
      </c>
      <c r="R700" t="s">
        <v>37</v>
      </c>
      <c r="S700" t="s">
        <v>1979</v>
      </c>
      <c r="T700" t="e">
        <f>VLOOKUP(Table3[[#This Row],[Region]],managers5[],2,FALSE)</f>
        <v>#N/A</v>
      </c>
      <c r="U700" t="s">
        <v>1956</v>
      </c>
      <c r="W700" t="s">
        <v>14</v>
      </c>
      <c r="X700" t="s">
        <v>24</v>
      </c>
      <c r="Y700" t="s">
        <v>16</v>
      </c>
      <c r="Z700" t="s">
        <v>30</v>
      </c>
      <c r="AA700" t="s">
        <v>1656</v>
      </c>
      <c r="AB700" t="s">
        <v>19</v>
      </c>
      <c r="AC700">
        <v>0.4</v>
      </c>
      <c r="AD700" s="1">
        <v>40778</v>
      </c>
    </row>
    <row r="701" spans="1:30" x14ac:dyDescent="0.35">
      <c r="A701">
        <v>2851</v>
      </c>
      <c r="B701">
        <v>906</v>
      </c>
      <c r="C701">
        <v>6502</v>
      </c>
      <c r="D701" s="1">
        <v>40775</v>
      </c>
      <c r="E701" t="s">
        <v>20</v>
      </c>
      <c r="F701">
        <v>16</v>
      </c>
      <c r="G701">
        <v>116.11</v>
      </c>
      <c r="H701">
        <v>0.1</v>
      </c>
      <c r="I701" t="s">
        <v>33</v>
      </c>
      <c r="J701" s="8">
        <v>-36.46</v>
      </c>
      <c r="K701" s="8">
        <f>IF(Table3[[#This Row],[Return Status]] = "Returned", 0, Table3[[#This Row],[Profit]])</f>
        <v>0</v>
      </c>
      <c r="L701" s="8" t="str">
        <f>IFERROR(VLOOKUP(Table3[[#This Row],[Order ID]],returns[[Order ID]:[Status]],2,FALSE), "")</f>
        <v>Returned</v>
      </c>
      <c r="M701">
        <v>7.64</v>
      </c>
      <c r="N701">
        <v>5.83</v>
      </c>
      <c r="O701" t="s">
        <v>663</v>
      </c>
      <c r="P701" t="s">
        <v>37</v>
      </c>
      <c r="Q701">
        <v>19601</v>
      </c>
      <c r="R701" t="s">
        <v>37</v>
      </c>
      <c r="S701" t="s">
        <v>1979</v>
      </c>
      <c r="T701" t="e">
        <f>VLOOKUP(Table3[[#This Row],[Region]],managers5[],2,FALSE)</f>
        <v>#N/A</v>
      </c>
      <c r="U701" t="s">
        <v>1956</v>
      </c>
      <c r="W701" t="s">
        <v>14</v>
      </c>
      <c r="X701" t="s">
        <v>24</v>
      </c>
      <c r="Y701" t="s">
        <v>16</v>
      </c>
      <c r="Z701" t="s">
        <v>30</v>
      </c>
      <c r="AA701" t="s">
        <v>657</v>
      </c>
      <c r="AB701" t="s">
        <v>35</v>
      </c>
      <c r="AC701">
        <v>0.36</v>
      </c>
      <c r="AD701" s="1">
        <v>40775</v>
      </c>
    </row>
    <row r="702" spans="1:30" x14ac:dyDescent="0.35">
      <c r="A702">
        <v>8249</v>
      </c>
      <c r="B702">
        <v>5392</v>
      </c>
      <c r="C702">
        <v>38340</v>
      </c>
      <c r="D702" s="1">
        <v>39833</v>
      </c>
      <c r="E702" t="s">
        <v>41</v>
      </c>
      <c r="F702">
        <v>36</v>
      </c>
      <c r="G702">
        <v>2167.0500000000002</v>
      </c>
      <c r="H702">
        <v>0.02</v>
      </c>
      <c r="I702" t="s">
        <v>9</v>
      </c>
      <c r="J702" s="8">
        <v>684.9</v>
      </c>
      <c r="K702" s="8">
        <f>IF(Table3[[#This Row],[Return Status]] = "Returned", 0, Table3[[#This Row],[Profit]])</f>
        <v>684.9</v>
      </c>
      <c r="L702" s="8" t="str">
        <f>IFERROR(VLOOKUP(Table3[[#This Row],[Order ID]],returns[[Order ID]:[Status]],2,FALSE), "")</f>
        <v/>
      </c>
      <c r="M702">
        <v>60.22</v>
      </c>
      <c r="N702">
        <v>3.5</v>
      </c>
      <c r="O702" t="s">
        <v>773</v>
      </c>
      <c r="P702" t="s">
        <v>55</v>
      </c>
      <c r="Q702">
        <v>32771</v>
      </c>
      <c r="R702" t="s">
        <v>56</v>
      </c>
      <c r="S702" t="s">
        <v>1978</v>
      </c>
      <c r="T702" t="e">
        <f>VLOOKUP(Table3[[#This Row],[Region]],managers5[],2,FALSE)</f>
        <v>#N/A</v>
      </c>
      <c r="U702" t="s">
        <v>1957</v>
      </c>
      <c r="V702" t="s">
        <v>1959</v>
      </c>
      <c r="W702" t="s">
        <v>14</v>
      </c>
      <c r="X702" t="s">
        <v>71</v>
      </c>
      <c r="Y702" t="s">
        <v>16</v>
      </c>
      <c r="Z702" t="s">
        <v>83</v>
      </c>
      <c r="AA702" t="s">
        <v>660</v>
      </c>
      <c r="AB702" t="s">
        <v>19</v>
      </c>
      <c r="AC702">
        <v>0.56999999999999995</v>
      </c>
      <c r="AD702" s="2">
        <v>39834</v>
      </c>
    </row>
    <row r="703" spans="1:30" x14ac:dyDescent="0.35">
      <c r="A703">
        <v>5168</v>
      </c>
      <c r="B703">
        <v>909</v>
      </c>
      <c r="C703">
        <v>6531</v>
      </c>
      <c r="D703" s="1">
        <v>40376</v>
      </c>
      <c r="E703" t="s">
        <v>77</v>
      </c>
      <c r="F703">
        <v>42</v>
      </c>
      <c r="G703">
        <v>188.23</v>
      </c>
      <c r="H703">
        <v>0.05</v>
      </c>
      <c r="I703" t="s">
        <v>9</v>
      </c>
      <c r="J703" s="8">
        <v>-145.1</v>
      </c>
      <c r="K703" s="8">
        <f>IF(Table3[[#This Row],[Return Status]] = "Returned", 0, Table3[[#This Row],[Profit]])</f>
        <v>-145.1</v>
      </c>
      <c r="L703" s="8" t="str">
        <f>IFERROR(VLOOKUP(Table3[[#This Row],[Order ID]],returns[[Order ID]:[Status]],2,FALSE), "")</f>
        <v/>
      </c>
      <c r="M703">
        <v>4.37</v>
      </c>
      <c r="N703">
        <v>5.15</v>
      </c>
      <c r="O703" t="s">
        <v>500</v>
      </c>
      <c r="P703" t="s">
        <v>11</v>
      </c>
      <c r="Q703">
        <v>92262</v>
      </c>
      <c r="R703" t="s">
        <v>12</v>
      </c>
      <c r="S703" t="s">
        <v>1976</v>
      </c>
      <c r="T703" t="e">
        <f>VLOOKUP(Table3[[#This Row],[Region]],managers5[],2,FALSE)</f>
        <v>#N/A</v>
      </c>
      <c r="U703" t="s">
        <v>1955</v>
      </c>
      <c r="V703" t="s">
        <v>1959</v>
      </c>
      <c r="W703" t="s">
        <v>14</v>
      </c>
      <c r="X703" t="s">
        <v>24</v>
      </c>
      <c r="Y703" t="s">
        <v>16</v>
      </c>
      <c r="Z703" t="s">
        <v>83</v>
      </c>
      <c r="AA703" t="s">
        <v>112</v>
      </c>
      <c r="AB703" t="s">
        <v>19</v>
      </c>
      <c r="AC703">
        <v>0.59</v>
      </c>
      <c r="AD703" s="2">
        <v>40378</v>
      </c>
    </row>
    <row r="704" spans="1:30" x14ac:dyDescent="0.35">
      <c r="A704">
        <v>5169</v>
      </c>
      <c r="B704">
        <v>910</v>
      </c>
      <c r="C704">
        <v>6531</v>
      </c>
      <c r="D704" s="1">
        <v>40376</v>
      </c>
      <c r="E704" t="s">
        <v>77</v>
      </c>
      <c r="F704">
        <v>28</v>
      </c>
      <c r="G704">
        <v>541.95000000000005</v>
      </c>
      <c r="H704">
        <v>0.06</v>
      </c>
      <c r="I704" t="s">
        <v>9</v>
      </c>
      <c r="J704" s="8">
        <v>143.04</v>
      </c>
      <c r="K704" s="8">
        <f>IF(Table3[[#This Row],[Return Status]] = "Returned", 0, Table3[[#This Row],[Profit]])</f>
        <v>143.04</v>
      </c>
      <c r="L704" s="8" t="str">
        <f>IFERROR(VLOOKUP(Table3[[#This Row],[Order ID]],returns[[Order ID]:[Status]],2,FALSE), "")</f>
        <v/>
      </c>
      <c r="M704">
        <v>19.84</v>
      </c>
      <c r="N704">
        <v>4.0999999999999996</v>
      </c>
      <c r="O704" t="s">
        <v>500</v>
      </c>
      <c r="P704" t="s">
        <v>11</v>
      </c>
      <c r="Q704">
        <v>92262</v>
      </c>
      <c r="R704" t="s">
        <v>12</v>
      </c>
      <c r="S704" t="s">
        <v>1976</v>
      </c>
      <c r="T704" t="e">
        <f>VLOOKUP(Table3[[#This Row],[Region]],managers5[],2,FALSE)</f>
        <v>#N/A</v>
      </c>
      <c r="U704" t="s">
        <v>1955</v>
      </c>
      <c r="V704" t="s">
        <v>1959</v>
      </c>
      <c r="W704" t="s">
        <v>14</v>
      </c>
      <c r="X704" t="s">
        <v>24</v>
      </c>
      <c r="Y704" t="s">
        <v>16</v>
      </c>
      <c r="Z704" t="s">
        <v>106</v>
      </c>
      <c r="AA704" t="s">
        <v>1045</v>
      </c>
      <c r="AB704" t="s">
        <v>35</v>
      </c>
      <c r="AC704">
        <v>0.44</v>
      </c>
      <c r="AD704" s="2">
        <v>40378</v>
      </c>
    </row>
    <row r="705" spans="1:30" x14ac:dyDescent="0.35">
      <c r="A705">
        <v>1109</v>
      </c>
      <c r="B705">
        <v>911</v>
      </c>
      <c r="C705">
        <v>6535</v>
      </c>
      <c r="D705" s="1">
        <v>41072</v>
      </c>
      <c r="E705" t="s">
        <v>41</v>
      </c>
      <c r="F705">
        <v>11</v>
      </c>
      <c r="G705">
        <v>312.36</v>
      </c>
      <c r="H705">
        <v>7.0000000000000007E-2</v>
      </c>
      <c r="I705" t="s">
        <v>33</v>
      </c>
      <c r="J705" s="8">
        <v>-19.329999999999998</v>
      </c>
      <c r="K705" s="8">
        <f>IF(Table3[[#This Row],[Return Status]] = "Returned", 0, Table3[[#This Row],[Profit]])</f>
        <v>-19.329999999999998</v>
      </c>
      <c r="L705" s="8" t="str">
        <f>IFERROR(VLOOKUP(Table3[[#This Row],[Order ID]],returns[[Order ID]:[Status]],2,FALSE), "")</f>
        <v/>
      </c>
      <c r="M705">
        <v>28.15</v>
      </c>
      <c r="N705">
        <v>8.99</v>
      </c>
      <c r="O705" t="s">
        <v>1151</v>
      </c>
      <c r="P705" t="s">
        <v>317</v>
      </c>
      <c r="Q705">
        <v>60130</v>
      </c>
      <c r="R705" t="s">
        <v>318</v>
      </c>
      <c r="S705" t="s">
        <v>1977</v>
      </c>
      <c r="T705" t="e">
        <f>VLOOKUP(Table3[[#This Row],[Region]],managers5[],2,FALSE)</f>
        <v>#N/A</v>
      </c>
      <c r="U705" t="s">
        <v>1958</v>
      </c>
      <c r="V705" t="s">
        <v>1959</v>
      </c>
      <c r="W705" t="s">
        <v>14</v>
      </c>
      <c r="X705" t="s">
        <v>71</v>
      </c>
      <c r="Y705" t="s">
        <v>16</v>
      </c>
      <c r="Z705" t="s">
        <v>106</v>
      </c>
      <c r="AA705" t="s">
        <v>1152</v>
      </c>
      <c r="AB705" t="s">
        <v>109</v>
      </c>
      <c r="AC705">
        <v>0.56999999999999995</v>
      </c>
      <c r="AD705" s="1">
        <v>41075</v>
      </c>
    </row>
    <row r="706" spans="1:30" x14ac:dyDescent="0.35">
      <c r="A706">
        <v>7727</v>
      </c>
      <c r="B706">
        <v>418</v>
      </c>
      <c r="C706">
        <v>2817</v>
      </c>
      <c r="D706" s="1">
        <v>39921</v>
      </c>
      <c r="E706" t="s">
        <v>20</v>
      </c>
      <c r="F706">
        <v>40</v>
      </c>
      <c r="G706">
        <v>1559.86</v>
      </c>
      <c r="H706">
        <v>0.06</v>
      </c>
      <c r="I706" t="s">
        <v>9</v>
      </c>
      <c r="J706" s="8">
        <v>672.37</v>
      </c>
      <c r="K706" s="8">
        <f>IF(Table3[[#This Row],[Return Status]] = "Returned", 0, Table3[[#This Row],[Profit]])</f>
        <v>672.37</v>
      </c>
      <c r="L706" s="8" t="str">
        <f>IFERROR(VLOOKUP(Table3[[#This Row],[Order ID]],returns[[Order ID]:[Status]],2,FALSE), "")</f>
        <v/>
      </c>
      <c r="M706">
        <v>39.89</v>
      </c>
      <c r="N706">
        <v>3.04</v>
      </c>
      <c r="O706" t="s">
        <v>1038</v>
      </c>
      <c r="P706" t="s">
        <v>43</v>
      </c>
      <c r="Q706">
        <v>29464</v>
      </c>
      <c r="R706" t="s">
        <v>44</v>
      </c>
      <c r="S706" t="s">
        <v>1978</v>
      </c>
      <c r="T706" t="e">
        <f>VLOOKUP(Table3[[#This Row],[Region]],managers5[],2,FALSE)</f>
        <v>#N/A</v>
      </c>
      <c r="U706" t="s">
        <v>1957</v>
      </c>
      <c r="V706" t="s">
        <v>1959</v>
      </c>
      <c r="W706" t="s">
        <v>14</v>
      </c>
      <c r="X706" t="s">
        <v>24</v>
      </c>
      <c r="Y706" t="s">
        <v>50</v>
      </c>
      <c r="Z706" t="s">
        <v>61</v>
      </c>
      <c r="AA706" t="s">
        <v>159</v>
      </c>
      <c r="AB706" t="s">
        <v>35</v>
      </c>
      <c r="AC706">
        <v>0.53</v>
      </c>
      <c r="AD706" s="2">
        <v>39923</v>
      </c>
    </row>
    <row r="707" spans="1:30" x14ac:dyDescent="0.35">
      <c r="A707">
        <v>172</v>
      </c>
      <c r="B707">
        <v>3123</v>
      </c>
      <c r="C707">
        <v>22432</v>
      </c>
      <c r="D707" s="1">
        <v>41241</v>
      </c>
      <c r="E707" t="s">
        <v>8</v>
      </c>
      <c r="F707">
        <v>45</v>
      </c>
      <c r="G707">
        <v>2728.42</v>
      </c>
      <c r="H707">
        <v>0.06</v>
      </c>
      <c r="I707" t="s">
        <v>9</v>
      </c>
      <c r="J707" s="8">
        <v>664.15</v>
      </c>
      <c r="K707" s="8">
        <f>IF(Table3[[#This Row],[Return Status]] = "Returned", 0, Table3[[#This Row],[Profit]])</f>
        <v>664.15</v>
      </c>
      <c r="L707" s="8" t="str">
        <f>IFERROR(VLOOKUP(Table3[[#This Row],[Order ID]],returns[[Order ID]:[Status]],2,FALSE), "")</f>
        <v/>
      </c>
      <c r="M707">
        <v>60.98</v>
      </c>
      <c r="N707">
        <v>19.989999999999998</v>
      </c>
      <c r="O707" t="s">
        <v>328</v>
      </c>
      <c r="P707" t="s">
        <v>120</v>
      </c>
      <c r="Q707">
        <v>35211</v>
      </c>
      <c r="R707" t="s">
        <v>56</v>
      </c>
      <c r="S707" t="s">
        <v>1978</v>
      </c>
      <c r="T707" t="e">
        <f>VLOOKUP(Table3[[#This Row],[Region]],managers5[],2,FALSE)</f>
        <v>#N/A</v>
      </c>
      <c r="U707" t="s">
        <v>1957</v>
      </c>
      <c r="V707" t="s">
        <v>1959</v>
      </c>
      <c r="W707" t="s">
        <v>14</v>
      </c>
      <c r="X707" t="s">
        <v>15</v>
      </c>
      <c r="Y707" t="s">
        <v>16</v>
      </c>
      <c r="Z707" t="s">
        <v>168</v>
      </c>
      <c r="AA707" t="s">
        <v>329</v>
      </c>
      <c r="AB707" t="s">
        <v>19</v>
      </c>
      <c r="AC707">
        <v>0.38</v>
      </c>
      <c r="AD707" s="1">
        <v>41242</v>
      </c>
    </row>
    <row r="708" spans="1:30" x14ac:dyDescent="0.35">
      <c r="A708">
        <v>6300</v>
      </c>
      <c r="B708">
        <v>914</v>
      </c>
      <c r="C708">
        <v>6562</v>
      </c>
      <c r="D708" s="1">
        <v>40167</v>
      </c>
      <c r="E708" t="s">
        <v>41</v>
      </c>
      <c r="F708">
        <v>12</v>
      </c>
      <c r="G708">
        <v>17274.87</v>
      </c>
      <c r="H708">
        <v>0.02</v>
      </c>
      <c r="I708" t="s">
        <v>49</v>
      </c>
      <c r="J708" s="8">
        <v>2028.12</v>
      </c>
      <c r="K708" s="8">
        <f>IF(Table3[[#This Row],[Return Status]] = "Returned", 0, Table3[[#This Row],[Profit]])</f>
        <v>2028.12</v>
      </c>
      <c r="L708" s="8" t="str">
        <f>IFERROR(VLOOKUP(Table3[[#This Row],[Order ID]],returns[[Order ID]:[Status]],2,FALSE), "")</f>
        <v/>
      </c>
      <c r="M708">
        <v>1360.14</v>
      </c>
      <c r="N708">
        <v>14.7</v>
      </c>
      <c r="O708" t="s">
        <v>994</v>
      </c>
      <c r="P708" t="s">
        <v>189</v>
      </c>
      <c r="Q708">
        <v>98115</v>
      </c>
      <c r="R708" t="s">
        <v>190</v>
      </c>
      <c r="S708" t="s">
        <v>1976</v>
      </c>
      <c r="T708" t="e">
        <f>VLOOKUP(Table3[[#This Row],[Region]],managers5[],2,FALSE)</f>
        <v>#N/A</v>
      </c>
      <c r="U708" t="s">
        <v>1955</v>
      </c>
      <c r="V708" t="s">
        <v>1959</v>
      </c>
      <c r="W708" t="s">
        <v>14</v>
      </c>
      <c r="X708" t="s">
        <v>39</v>
      </c>
      <c r="Y708" t="s">
        <v>46</v>
      </c>
      <c r="Z708" t="s">
        <v>124</v>
      </c>
      <c r="AA708" t="s">
        <v>1679</v>
      </c>
      <c r="AB708" t="s">
        <v>74</v>
      </c>
      <c r="AC708">
        <v>0.59</v>
      </c>
      <c r="AD708" s="2">
        <v>40169</v>
      </c>
    </row>
    <row r="709" spans="1:30" x14ac:dyDescent="0.35">
      <c r="A709">
        <v>4010</v>
      </c>
      <c r="B709">
        <v>915</v>
      </c>
      <c r="C709">
        <v>6564</v>
      </c>
      <c r="D709" s="1">
        <v>40564</v>
      </c>
      <c r="E709" t="s">
        <v>32</v>
      </c>
      <c r="F709">
        <v>26</v>
      </c>
      <c r="G709">
        <v>448.23</v>
      </c>
      <c r="H709">
        <v>0.01</v>
      </c>
      <c r="I709" t="s">
        <v>9</v>
      </c>
      <c r="J709" s="8">
        <v>110.6</v>
      </c>
      <c r="K709" s="8">
        <f>IF(Table3[[#This Row],[Return Status]] = "Returned", 0, Table3[[#This Row],[Profit]])</f>
        <v>110.6</v>
      </c>
      <c r="L709" s="8" t="str">
        <f>IFERROR(VLOOKUP(Table3[[#This Row],[Order ID]],returns[[Order ID]:[Status]],2,FALSE), "")</f>
        <v/>
      </c>
      <c r="M709">
        <v>15.98</v>
      </c>
      <c r="N709">
        <v>4</v>
      </c>
      <c r="O709" t="s">
        <v>1453</v>
      </c>
      <c r="P709" t="s">
        <v>11</v>
      </c>
      <c r="Q709">
        <v>94952</v>
      </c>
      <c r="R709" t="s">
        <v>12</v>
      </c>
      <c r="S709" t="s">
        <v>1976</v>
      </c>
      <c r="T709" t="e">
        <f>VLOOKUP(Table3[[#This Row],[Region]],managers5[],2,FALSE)</f>
        <v>#N/A</v>
      </c>
      <c r="U709" t="s">
        <v>1955</v>
      </c>
      <c r="V709" t="s">
        <v>1959</v>
      </c>
      <c r="W709" t="s">
        <v>14</v>
      </c>
      <c r="X709" t="s">
        <v>39</v>
      </c>
      <c r="Y709" t="s">
        <v>46</v>
      </c>
      <c r="Z709" t="s">
        <v>47</v>
      </c>
      <c r="AA709" t="s">
        <v>379</v>
      </c>
      <c r="AB709" t="s">
        <v>19</v>
      </c>
      <c r="AC709">
        <v>0.37</v>
      </c>
      <c r="AD709" s="1">
        <v>40564</v>
      </c>
    </row>
    <row r="710" spans="1:30" x14ac:dyDescent="0.35">
      <c r="A710">
        <v>3346</v>
      </c>
      <c r="B710">
        <v>916</v>
      </c>
      <c r="C710">
        <v>6566</v>
      </c>
      <c r="D710" s="1">
        <v>40684</v>
      </c>
      <c r="E710" t="s">
        <v>41</v>
      </c>
      <c r="F710">
        <v>21</v>
      </c>
      <c r="G710">
        <v>748.83</v>
      </c>
      <c r="H710">
        <v>0.01</v>
      </c>
      <c r="I710" t="s">
        <v>9</v>
      </c>
      <c r="J710" s="8">
        <v>250.01</v>
      </c>
      <c r="K710" s="8">
        <f>IF(Table3[[#This Row],[Return Status]] = "Returned", 0, Table3[[#This Row],[Profit]])</f>
        <v>250.01</v>
      </c>
      <c r="L710" s="8" t="str">
        <f>IFERROR(VLOOKUP(Table3[[#This Row],[Order ID]],returns[[Order ID]:[Status]],2,FALSE), "")</f>
        <v/>
      </c>
      <c r="M710">
        <v>33.979999999999997</v>
      </c>
      <c r="N710">
        <v>1.99</v>
      </c>
      <c r="O710" t="s">
        <v>164</v>
      </c>
      <c r="P710" t="s">
        <v>11</v>
      </c>
      <c r="Q710">
        <v>95969</v>
      </c>
      <c r="R710" t="s">
        <v>12</v>
      </c>
      <c r="S710" t="s">
        <v>1976</v>
      </c>
      <c r="T710" t="e">
        <f>VLOOKUP(Table3[[#This Row],[Region]],managers5[],2,FALSE)</f>
        <v>#N/A</v>
      </c>
      <c r="U710" t="s">
        <v>1955</v>
      </c>
      <c r="V710" t="s">
        <v>1959</v>
      </c>
      <c r="W710" t="s">
        <v>14</v>
      </c>
      <c r="X710" t="s">
        <v>71</v>
      </c>
      <c r="Y710" t="s">
        <v>46</v>
      </c>
      <c r="Z710" t="s">
        <v>47</v>
      </c>
      <c r="AA710" t="s">
        <v>1514</v>
      </c>
      <c r="AB710" t="s">
        <v>109</v>
      </c>
      <c r="AC710">
        <v>0.45</v>
      </c>
      <c r="AD710" s="1">
        <v>40684</v>
      </c>
    </row>
    <row r="711" spans="1:30" x14ac:dyDescent="0.35">
      <c r="A711">
        <v>3781</v>
      </c>
      <c r="B711">
        <v>1687</v>
      </c>
      <c r="C711">
        <v>12194</v>
      </c>
      <c r="D711" s="1">
        <v>40603</v>
      </c>
      <c r="E711" t="s">
        <v>41</v>
      </c>
      <c r="F711">
        <v>19</v>
      </c>
      <c r="G711">
        <v>3355.15399999999</v>
      </c>
      <c r="H711">
        <v>0</v>
      </c>
      <c r="I711" t="s">
        <v>9</v>
      </c>
      <c r="J711" s="8">
        <v>658.50299999999902</v>
      </c>
      <c r="K711" s="8">
        <f>IF(Table3[[#This Row],[Return Status]] = "Returned", 0, Table3[[#This Row],[Profit]])</f>
        <v>658.50299999999902</v>
      </c>
      <c r="L711" s="8" t="str">
        <f>IFERROR(VLOOKUP(Table3[[#This Row],[Order ID]],returns[[Order ID]:[Status]],2,FALSE), "")</f>
        <v/>
      </c>
      <c r="M711">
        <v>195.99</v>
      </c>
      <c r="N711">
        <v>3.99</v>
      </c>
      <c r="O711" t="s">
        <v>990</v>
      </c>
      <c r="P711" t="s">
        <v>43</v>
      </c>
      <c r="Q711">
        <v>28560</v>
      </c>
      <c r="R711" t="s">
        <v>44</v>
      </c>
      <c r="S711" t="s">
        <v>1978</v>
      </c>
      <c r="T711" t="e">
        <f>VLOOKUP(Table3[[#This Row],[Region]],managers5[],2,FALSE)</f>
        <v>#N/A</v>
      </c>
      <c r="U711" t="s">
        <v>1957</v>
      </c>
      <c r="V711" t="s">
        <v>1959</v>
      </c>
      <c r="W711" t="s">
        <v>14</v>
      </c>
      <c r="X711" t="s">
        <v>71</v>
      </c>
      <c r="Y711" t="s">
        <v>46</v>
      </c>
      <c r="Z711" t="s">
        <v>86</v>
      </c>
      <c r="AA711" t="s">
        <v>1567</v>
      </c>
      <c r="AB711" t="s">
        <v>19</v>
      </c>
      <c r="AC711">
        <v>0.57999999999999996</v>
      </c>
      <c r="AD711" s="1">
        <v>40604</v>
      </c>
    </row>
    <row r="712" spans="1:30" x14ac:dyDescent="0.35">
      <c r="A712">
        <v>7582</v>
      </c>
      <c r="B712">
        <v>922</v>
      </c>
      <c r="C712">
        <v>6656</v>
      </c>
      <c r="D712" s="1">
        <v>39948</v>
      </c>
      <c r="E712" t="s">
        <v>41</v>
      </c>
      <c r="F712">
        <v>50</v>
      </c>
      <c r="G712">
        <v>1832.22</v>
      </c>
      <c r="H712">
        <v>0.1</v>
      </c>
      <c r="I712" t="s">
        <v>9</v>
      </c>
      <c r="J712" s="8">
        <v>805.43449999999996</v>
      </c>
      <c r="K712" s="8">
        <f>IF(Table3[[#This Row],[Return Status]] = "Returned", 0, Table3[[#This Row],[Profit]])</f>
        <v>805.43449999999996</v>
      </c>
      <c r="L712" s="8" t="str">
        <f>IFERROR(VLOOKUP(Table3[[#This Row],[Order ID]],returns[[Order ID]:[Status]],2,FALSE), "")</f>
        <v/>
      </c>
      <c r="M712">
        <v>37.700000000000003</v>
      </c>
      <c r="N712">
        <v>2.99</v>
      </c>
      <c r="O712" t="s">
        <v>743</v>
      </c>
      <c r="P712" t="s">
        <v>37</v>
      </c>
      <c r="Q712">
        <v>15221</v>
      </c>
      <c r="R712" t="s">
        <v>37</v>
      </c>
      <c r="S712" t="s">
        <v>1979</v>
      </c>
      <c r="T712" t="e">
        <f>VLOOKUP(Table3[[#This Row],[Region]],managers5[],2,FALSE)</f>
        <v>#N/A</v>
      </c>
      <c r="U712" t="s">
        <v>1956</v>
      </c>
      <c r="W712" t="s">
        <v>14</v>
      </c>
      <c r="X712" t="s">
        <v>15</v>
      </c>
      <c r="Y712" t="s">
        <v>16</v>
      </c>
      <c r="Z712" t="s">
        <v>17</v>
      </c>
      <c r="AA712" t="s">
        <v>694</v>
      </c>
      <c r="AB712" t="s">
        <v>19</v>
      </c>
      <c r="AC712">
        <v>0.35</v>
      </c>
      <c r="AD712" s="2">
        <v>39949</v>
      </c>
    </row>
    <row r="713" spans="1:30" x14ac:dyDescent="0.35">
      <c r="A713">
        <v>7589</v>
      </c>
      <c r="B713">
        <v>921</v>
      </c>
      <c r="C713">
        <v>6656</v>
      </c>
      <c r="D713" s="1">
        <v>39948</v>
      </c>
      <c r="E713" t="s">
        <v>41</v>
      </c>
      <c r="F713">
        <v>45</v>
      </c>
      <c r="G713">
        <v>1802</v>
      </c>
      <c r="H713">
        <v>0.02</v>
      </c>
      <c r="I713" t="s">
        <v>9</v>
      </c>
      <c r="J713" s="8">
        <v>508.962999999999</v>
      </c>
      <c r="K713" s="8">
        <f>IF(Table3[[#This Row],[Return Status]] = "Returned", 0, Table3[[#This Row],[Profit]])</f>
        <v>508.962999999999</v>
      </c>
      <c r="L713" s="8" t="str">
        <f>IFERROR(VLOOKUP(Table3[[#This Row],[Order ID]],returns[[Order ID]:[Status]],2,FALSE), "")</f>
        <v/>
      </c>
      <c r="M713">
        <v>39.06</v>
      </c>
      <c r="N713">
        <v>10.55</v>
      </c>
      <c r="O713" t="s">
        <v>743</v>
      </c>
      <c r="P713" t="s">
        <v>37</v>
      </c>
      <c r="Q713">
        <v>15221</v>
      </c>
      <c r="R713" t="s">
        <v>37</v>
      </c>
      <c r="S713" t="s">
        <v>1979</v>
      </c>
      <c r="T713" t="e">
        <f>VLOOKUP(Table3[[#This Row],[Region]],managers5[],2,FALSE)</f>
        <v>#N/A</v>
      </c>
      <c r="U713" t="s">
        <v>1956</v>
      </c>
      <c r="W713" t="s">
        <v>14</v>
      </c>
      <c r="X713" t="s">
        <v>15</v>
      </c>
      <c r="Y713" t="s">
        <v>16</v>
      </c>
      <c r="Z713" t="s">
        <v>17</v>
      </c>
      <c r="AA713" t="s">
        <v>1918</v>
      </c>
      <c r="AB713" t="s">
        <v>19</v>
      </c>
      <c r="AC713">
        <v>0.37</v>
      </c>
      <c r="AD713" s="2">
        <v>39948</v>
      </c>
    </row>
    <row r="714" spans="1:30" x14ac:dyDescent="0.35">
      <c r="A714">
        <v>5636</v>
      </c>
      <c r="B714">
        <v>924</v>
      </c>
      <c r="C714">
        <v>6661</v>
      </c>
      <c r="D714" s="1">
        <v>40284</v>
      </c>
      <c r="E714" t="s">
        <v>32</v>
      </c>
      <c r="F714">
        <v>39</v>
      </c>
      <c r="G714">
        <v>778.62</v>
      </c>
      <c r="H714">
        <v>0</v>
      </c>
      <c r="I714" t="s">
        <v>9</v>
      </c>
      <c r="J714" s="8">
        <v>247.24</v>
      </c>
      <c r="K714" s="8">
        <f>IF(Table3[[#This Row],[Return Status]] = "Returned", 0, Table3[[#This Row],[Profit]])</f>
        <v>0</v>
      </c>
      <c r="L714" s="8" t="str">
        <f>IFERROR(VLOOKUP(Table3[[#This Row],[Order ID]],returns[[Order ID]:[Status]],2,FALSE), "")</f>
        <v>Returned</v>
      </c>
      <c r="M714">
        <v>19.23</v>
      </c>
      <c r="N714">
        <v>6.15</v>
      </c>
      <c r="O714" t="s">
        <v>1297</v>
      </c>
      <c r="P714" t="s">
        <v>97</v>
      </c>
      <c r="Q714">
        <v>97068</v>
      </c>
      <c r="R714" t="s">
        <v>98</v>
      </c>
      <c r="S714" t="s">
        <v>1976</v>
      </c>
      <c r="T714" t="e">
        <f>VLOOKUP(Table3[[#This Row],[Region]],managers5[],2,FALSE)</f>
        <v>#N/A</v>
      </c>
      <c r="U714" t="s">
        <v>1955</v>
      </c>
      <c r="V714" t="s">
        <v>1959</v>
      </c>
      <c r="W714" t="s">
        <v>14</v>
      </c>
      <c r="X714" t="s">
        <v>15</v>
      </c>
      <c r="Y714" t="s">
        <v>50</v>
      </c>
      <c r="Z714" t="s">
        <v>61</v>
      </c>
      <c r="AA714" t="s">
        <v>1804</v>
      </c>
      <c r="AB714" t="s">
        <v>109</v>
      </c>
      <c r="AC714">
        <v>0.44</v>
      </c>
      <c r="AD714" s="2">
        <v>40291</v>
      </c>
    </row>
    <row r="715" spans="1:30" x14ac:dyDescent="0.35">
      <c r="A715">
        <v>5650</v>
      </c>
      <c r="B715">
        <v>923</v>
      </c>
      <c r="C715">
        <v>6661</v>
      </c>
      <c r="D715" s="1">
        <v>40284</v>
      </c>
      <c r="E715" t="s">
        <v>32</v>
      </c>
      <c r="F715">
        <v>47</v>
      </c>
      <c r="G715">
        <v>19224.919999999998</v>
      </c>
      <c r="H715">
        <v>0.1</v>
      </c>
      <c r="I715" t="s">
        <v>49</v>
      </c>
      <c r="J715" s="8">
        <v>6635.15</v>
      </c>
      <c r="K715" s="8">
        <f>IF(Table3[[#This Row],[Return Status]] = "Returned", 0, Table3[[#This Row],[Profit]])</f>
        <v>0</v>
      </c>
      <c r="L715" s="8" t="str">
        <f>IFERROR(VLOOKUP(Table3[[#This Row],[Order ID]],returns[[Order ID]:[Status]],2,FALSE), "")</f>
        <v>Returned</v>
      </c>
      <c r="M715">
        <v>449.99</v>
      </c>
      <c r="N715">
        <v>49</v>
      </c>
      <c r="O715" t="s">
        <v>1297</v>
      </c>
      <c r="P715" t="s">
        <v>97</v>
      </c>
      <c r="Q715">
        <v>97068</v>
      </c>
      <c r="R715" t="s">
        <v>98</v>
      </c>
      <c r="S715" t="s">
        <v>1976</v>
      </c>
      <c r="T715" t="e">
        <f>VLOOKUP(Table3[[#This Row],[Region]],managers5[],2,FALSE)</f>
        <v>#N/A</v>
      </c>
      <c r="U715" t="s">
        <v>1955</v>
      </c>
      <c r="V715" t="s">
        <v>1959</v>
      </c>
      <c r="W715" t="s">
        <v>14</v>
      </c>
      <c r="X715" t="s">
        <v>15</v>
      </c>
      <c r="Y715" t="s">
        <v>46</v>
      </c>
      <c r="Z715" t="s">
        <v>243</v>
      </c>
      <c r="AA715" t="s">
        <v>596</v>
      </c>
      <c r="AB715" t="s">
        <v>74</v>
      </c>
      <c r="AC715">
        <v>0.38</v>
      </c>
      <c r="AD715" s="2">
        <v>40288</v>
      </c>
    </row>
    <row r="716" spans="1:30" x14ac:dyDescent="0.35">
      <c r="A716">
        <v>1241</v>
      </c>
      <c r="B716">
        <v>925</v>
      </c>
      <c r="C716">
        <v>6693</v>
      </c>
      <c r="D716" s="1">
        <v>41053</v>
      </c>
      <c r="E716" t="s">
        <v>41</v>
      </c>
      <c r="F716">
        <v>16</v>
      </c>
      <c r="G716">
        <v>40.85</v>
      </c>
      <c r="H716">
        <v>0.09</v>
      </c>
      <c r="I716" t="s">
        <v>9</v>
      </c>
      <c r="J716" s="8">
        <v>6.46</v>
      </c>
      <c r="K716" s="8">
        <f>IF(Table3[[#This Row],[Return Status]] = "Returned", 0, Table3[[#This Row],[Profit]])</f>
        <v>6.46</v>
      </c>
      <c r="L716" s="8" t="str">
        <f>IFERROR(VLOOKUP(Table3[[#This Row],[Order ID]],returns[[Order ID]:[Status]],2,FALSE), "")</f>
        <v/>
      </c>
      <c r="M716">
        <v>2.62</v>
      </c>
      <c r="N716">
        <v>0.8</v>
      </c>
      <c r="O716" t="s">
        <v>1166</v>
      </c>
      <c r="P716" t="s">
        <v>11</v>
      </c>
      <c r="Q716">
        <v>95123</v>
      </c>
      <c r="R716" t="s">
        <v>12</v>
      </c>
      <c r="S716" t="s">
        <v>1976</v>
      </c>
      <c r="T716" t="e">
        <f>VLOOKUP(Table3[[#This Row],[Region]],managers5[],2,FALSE)</f>
        <v>#N/A</v>
      </c>
      <c r="U716" t="s">
        <v>1955</v>
      </c>
      <c r="V716" t="s">
        <v>1959</v>
      </c>
      <c r="W716" t="s">
        <v>14</v>
      </c>
      <c r="X716" t="s">
        <v>71</v>
      </c>
      <c r="Y716" t="s">
        <v>16</v>
      </c>
      <c r="Z716" t="s">
        <v>57</v>
      </c>
      <c r="AA716" t="s">
        <v>341</v>
      </c>
      <c r="AB716" t="s">
        <v>35</v>
      </c>
      <c r="AC716">
        <v>0.39</v>
      </c>
      <c r="AD716" s="1">
        <v>41055</v>
      </c>
    </row>
    <row r="717" spans="1:30" x14ac:dyDescent="0.35">
      <c r="A717">
        <v>1064</v>
      </c>
      <c r="B717">
        <v>926</v>
      </c>
      <c r="C717">
        <v>6695</v>
      </c>
      <c r="D717" s="1">
        <v>41087</v>
      </c>
      <c r="E717" t="s">
        <v>32</v>
      </c>
      <c r="F717">
        <v>49</v>
      </c>
      <c r="G717">
        <v>295.24</v>
      </c>
      <c r="H717">
        <v>0.08</v>
      </c>
      <c r="I717" t="s">
        <v>33</v>
      </c>
      <c r="J717" s="8">
        <v>-279.93299999999999</v>
      </c>
      <c r="K717" s="8">
        <f>IF(Table3[[#This Row],[Return Status]] = "Returned", 0, Table3[[#This Row],[Profit]])</f>
        <v>0</v>
      </c>
      <c r="L717" s="8" t="str">
        <f>IFERROR(VLOOKUP(Table3[[#This Row],[Order ID]],returns[[Order ID]:[Status]],2,FALSE), "")</f>
        <v>Returned</v>
      </c>
      <c r="M717">
        <v>5.81</v>
      </c>
      <c r="N717">
        <v>8.49</v>
      </c>
      <c r="O717" t="s">
        <v>274</v>
      </c>
      <c r="P717" t="s">
        <v>134</v>
      </c>
      <c r="Q717">
        <v>2457</v>
      </c>
      <c r="R717" t="s">
        <v>135</v>
      </c>
      <c r="S717" t="s">
        <v>1979</v>
      </c>
      <c r="T717" t="e">
        <f>VLOOKUP(Table3[[#This Row],[Region]],managers5[],2,FALSE)</f>
        <v>#N/A</v>
      </c>
      <c r="U717" t="s">
        <v>1956</v>
      </c>
      <c r="W717" t="s">
        <v>14</v>
      </c>
      <c r="X717" t="s">
        <v>71</v>
      </c>
      <c r="Y717" t="s">
        <v>16</v>
      </c>
      <c r="Z717" t="s">
        <v>17</v>
      </c>
      <c r="AA717" t="s">
        <v>1128</v>
      </c>
      <c r="AB717" t="s">
        <v>19</v>
      </c>
      <c r="AC717">
        <v>0.39</v>
      </c>
      <c r="AD717" s="1">
        <v>41087</v>
      </c>
    </row>
    <row r="718" spans="1:30" x14ac:dyDescent="0.35">
      <c r="A718">
        <v>1611</v>
      </c>
      <c r="B718">
        <v>5726</v>
      </c>
      <c r="C718">
        <v>40611</v>
      </c>
      <c r="D718" s="1">
        <v>40996</v>
      </c>
      <c r="E718" t="s">
        <v>8</v>
      </c>
      <c r="F718">
        <v>43</v>
      </c>
      <c r="G718">
        <v>1407.5150000000001</v>
      </c>
      <c r="H718">
        <v>0</v>
      </c>
      <c r="I718" t="s">
        <v>9</v>
      </c>
      <c r="J718" s="8">
        <v>657.45</v>
      </c>
      <c r="K718" s="8">
        <f>IF(Table3[[#This Row],[Return Status]] = "Returned", 0, Table3[[#This Row],[Profit]])</f>
        <v>657.45</v>
      </c>
      <c r="L718" s="8" t="str">
        <f>IFERROR(VLOOKUP(Table3[[#This Row],[Order ID]],returns[[Order ID]:[Status]],2,FALSE), "")</f>
        <v/>
      </c>
      <c r="M718">
        <v>35.99</v>
      </c>
      <c r="N718">
        <v>3.3</v>
      </c>
      <c r="O718" t="s">
        <v>257</v>
      </c>
      <c r="P718" t="s">
        <v>64</v>
      </c>
      <c r="Q718">
        <v>42420</v>
      </c>
      <c r="R718" t="s">
        <v>65</v>
      </c>
      <c r="S718" t="s">
        <v>1978</v>
      </c>
      <c r="T718" t="e">
        <f>VLOOKUP(Table3[[#This Row],[Region]],managers5[],2,FALSE)</f>
        <v>#N/A</v>
      </c>
      <c r="U718" t="s">
        <v>1957</v>
      </c>
      <c r="V718" t="s">
        <v>1959</v>
      </c>
      <c r="W718" t="s">
        <v>14</v>
      </c>
      <c r="X718" t="s">
        <v>24</v>
      </c>
      <c r="Y718" t="s">
        <v>46</v>
      </c>
      <c r="Z718" t="s">
        <v>86</v>
      </c>
      <c r="AA718" t="s">
        <v>1049</v>
      </c>
      <c r="AB718" t="s">
        <v>109</v>
      </c>
      <c r="AC718">
        <v>0.39</v>
      </c>
      <c r="AD718" s="1">
        <v>40998</v>
      </c>
    </row>
    <row r="719" spans="1:30" x14ac:dyDescent="0.35">
      <c r="A719">
        <v>4651</v>
      </c>
      <c r="B719">
        <v>1215</v>
      </c>
      <c r="C719">
        <v>8933</v>
      </c>
      <c r="D719" s="1">
        <v>40458</v>
      </c>
      <c r="E719" t="s">
        <v>77</v>
      </c>
      <c r="F719">
        <v>37</v>
      </c>
      <c r="G719">
        <v>1520.26</v>
      </c>
      <c r="H719">
        <v>0.04</v>
      </c>
      <c r="I719" t="s">
        <v>9</v>
      </c>
      <c r="J719" s="8">
        <v>640.84050000000002</v>
      </c>
      <c r="K719" s="8">
        <f>IF(Table3[[#This Row],[Return Status]] = "Returned", 0, Table3[[#This Row],[Profit]])</f>
        <v>640.84050000000002</v>
      </c>
      <c r="L719" s="8" t="str">
        <f>IFERROR(VLOOKUP(Table3[[#This Row],[Order ID]],returns[[Order ID]:[Status]],2,FALSE), "")</f>
        <v/>
      </c>
      <c r="M719">
        <v>42.8</v>
      </c>
      <c r="N719">
        <v>2.99</v>
      </c>
      <c r="O719" t="s">
        <v>1069</v>
      </c>
      <c r="P719" t="s">
        <v>120</v>
      </c>
      <c r="Q719">
        <v>35904</v>
      </c>
      <c r="R719" t="s">
        <v>56</v>
      </c>
      <c r="S719" t="s">
        <v>1978</v>
      </c>
      <c r="T719" t="e">
        <f>VLOOKUP(Table3[[#This Row],[Region]],managers5[],2,FALSE)</f>
        <v>#N/A</v>
      </c>
      <c r="U719" t="s">
        <v>1957</v>
      </c>
      <c r="V719" t="s">
        <v>1959</v>
      </c>
      <c r="W719" t="s">
        <v>14</v>
      </c>
      <c r="X719" t="s">
        <v>39</v>
      </c>
      <c r="Y719" t="s">
        <v>16</v>
      </c>
      <c r="Z719" t="s">
        <v>17</v>
      </c>
      <c r="AA719" t="s">
        <v>1518</v>
      </c>
      <c r="AB719" t="s">
        <v>19</v>
      </c>
      <c r="AC719">
        <v>0.36</v>
      </c>
      <c r="AD719" s="2">
        <v>40459</v>
      </c>
    </row>
    <row r="720" spans="1:30" x14ac:dyDescent="0.35">
      <c r="A720">
        <v>4412</v>
      </c>
      <c r="B720">
        <v>292</v>
      </c>
      <c r="C720">
        <v>2048</v>
      </c>
      <c r="D720" s="1">
        <v>40496</v>
      </c>
      <c r="E720" t="s">
        <v>41</v>
      </c>
      <c r="F720">
        <v>12</v>
      </c>
      <c r="G720">
        <v>3752.61</v>
      </c>
      <c r="H720">
        <v>0.01</v>
      </c>
      <c r="I720" t="s">
        <v>49</v>
      </c>
      <c r="J720" s="8">
        <v>637.92999999999995</v>
      </c>
      <c r="K720" s="8">
        <f>IF(Table3[[#This Row],[Return Status]] = "Returned", 0, Table3[[#This Row],[Profit]])</f>
        <v>637.92999999999995</v>
      </c>
      <c r="L720" s="8" t="str">
        <f>IFERROR(VLOOKUP(Table3[[#This Row],[Order ID]],returns[[Order ID]:[Status]],2,FALSE), "")</f>
        <v/>
      </c>
      <c r="M720">
        <v>294.62</v>
      </c>
      <c r="N720">
        <v>42.52</v>
      </c>
      <c r="O720" t="s">
        <v>380</v>
      </c>
      <c r="P720" t="s">
        <v>43</v>
      </c>
      <c r="Q720">
        <v>24281</v>
      </c>
      <c r="R720" t="s">
        <v>44</v>
      </c>
      <c r="S720" t="s">
        <v>1978</v>
      </c>
      <c r="T720" t="e">
        <f>VLOOKUP(Table3[[#This Row],[Region]],managers5[],2,FALSE)</f>
        <v>#N/A</v>
      </c>
      <c r="U720" t="s">
        <v>1957</v>
      </c>
      <c r="V720" t="s">
        <v>1959</v>
      </c>
      <c r="W720" t="s">
        <v>14</v>
      </c>
      <c r="X720" t="s">
        <v>71</v>
      </c>
      <c r="Y720" t="s">
        <v>16</v>
      </c>
      <c r="Z720" t="s">
        <v>83</v>
      </c>
      <c r="AA720" t="s">
        <v>1719</v>
      </c>
      <c r="AB720" t="s">
        <v>74</v>
      </c>
      <c r="AC720">
        <v>0.56999999999999995</v>
      </c>
      <c r="AD720" s="2">
        <v>40497</v>
      </c>
    </row>
    <row r="721" spans="1:30" x14ac:dyDescent="0.35">
      <c r="A721">
        <v>6955</v>
      </c>
      <c r="B721">
        <v>930</v>
      </c>
      <c r="C721">
        <v>6727</v>
      </c>
      <c r="D721" s="1">
        <v>40054</v>
      </c>
      <c r="E721" t="s">
        <v>32</v>
      </c>
      <c r="F721">
        <v>12</v>
      </c>
      <c r="G721">
        <v>33.43</v>
      </c>
      <c r="H721">
        <v>0.06</v>
      </c>
      <c r="I721" t="s">
        <v>9</v>
      </c>
      <c r="J721" s="8">
        <v>8.4700000000000006</v>
      </c>
      <c r="K721" s="8">
        <f>IF(Table3[[#This Row],[Return Status]] = "Returned", 0, Table3[[#This Row],[Profit]])</f>
        <v>8.4700000000000006</v>
      </c>
      <c r="L721" s="8" t="str">
        <f>IFERROR(VLOOKUP(Table3[[#This Row],[Order ID]],returns[[Order ID]:[Status]],2,FALSE), "")</f>
        <v/>
      </c>
      <c r="M721">
        <v>2.89</v>
      </c>
      <c r="N721">
        <v>0.5</v>
      </c>
      <c r="O721" t="s">
        <v>201</v>
      </c>
      <c r="P721" t="s">
        <v>37</v>
      </c>
      <c r="Q721">
        <v>11967</v>
      </c>
      <c r="R721" t="s">
        <v>37</v>
      </c>
      <c r="S721" t="s">
        <v>1979</v>
      </c>
      <c r="T721" t="e">
        <f>VLOOKUP(Table3[[#This Row],[Region]],managers5[],2,FALSE)</f>
        <v>#N/A</v>
      </c>
      <c r="U721" t="s">
        <v>1956</v>
      </c>
      <c r="W721" t="s">
        <v>14</v>
      </c>
      <c r="X721" t="s">
        <v>39</v>
      </c>
      <c r="Y721" t="s">
        <v>16</v>
      </c>
      <c r="Z721" t="s">
        <v>99</v>
      </c>
      <c r="AA721" t="s">
        <v>174</v>
      </c>
      <c r="AB721" t="s">
        <v>19</v>
      </c>
      <c r="AC721">
        <v>0.38</v>
      </c>
      <c r="AD721" s="2">
        <v>40054</v>
      </c>
    </row>
    <row r="722" spans="1:30" x14ac:dyDescent="0.35">
      <c r="A722">
        <v>4710</v>
      </c>
      <c r="B722">
        <v>931</v>
      </c>
      <c r="C722">
        <v>6753</v>
      </c>
      <c r="D722" s="1">
        <v>40447</v>
      </c>
      <c r="E722" t="s">
        <v>32</v>
      </c>
      <c r="F722">
        <v>7</v>
      </c>
      <c r="G722">
        <v>53.14</v>
      </c>
      <c r="H722">
        <v>0.04</v>
      </c>
      <c r="I722" t="s">
        <v>9</v>
      </c>
      <c r="J722" s="8">
        <v>14.57</v>
      </c>
      <c r="K722" s="8">
        <f>IF(Table3[[#This Row],[Return Status]] = "Returned", 0, Table3[[#This Row],[Profit]])</f>
        <v>14.57</v>
      </c>
      <c r="L722" s="8" t="str">
        <f>IFERROR(VLOOKUP(Table3[[#This Row],[Order ID]],returns[[Order ID]:[Status]],2,FALSE), "")</f>
        <v/>
      </c>
      <c r="M722">
        <v>6.64</v>
      </c>
      <c r="N722">
        <v>4.95</v>
      </c>
      <c r="O722" t="s">
        <v>1763</v>
      </c>
      <c r="P722" t="s">
        <v>11</v>
      </c>
      <c r="Q722">
        <v>90022</v>
      </c>
      <c r="R722" t="s">
        <v>12</v>
      </c>
      <c r="S722" t="s">
        <v>1976</v>
      </c>
      <c r="T722" t="e">
        <f>VLOOKUP(Table3[[#This Row],[Region]],managers5[],2,FALSE)</f>
        <v>#N/A</v>
      </c>
      <c r="U722" t="s">
        <v>1955</v>
      </c>
      <c r="V722" t="s">
        <v>1959</v>
      </c>
      <c r="W722" t="s">
        <v>14</v>
      </c>
      <c r="X722" t="s">
        <v>15</v>
      </c>
      <c r="Y722" t="s">
        <v>50</v>
      </c>
      <c r="Z722" t="s">
        <v>61</v>
      </c>
      <c r="AA722" t="s">
        <v>469</v>
      </c>
      <c r="AB722" t="s">
        <v>109</v>
      </c>
      <c r="AC722">
        <v>0.37</v>
      </c>
      <c r="AD722" s="2">
        <v>40449</v>
      </c>
    </row>
    <row r="723" spans="1:30" x14ac:dyDescent="0.35">
      <c r="A723">
        <v>2888</v>
      </c>
      <c r="B723">
        <v>932</v>
      </c>
      <c r="C723">
        <v>6754</v>
      </c>
      <c r="D723" s="1">
        <v>40766</v>
      </c>
      <c r="E723" t="s">
        <v>77</v>
      </c>
      <c r="F723">
        <v>13</v>
      </c>
      <c r="G723">
        <v>2388.636</v>
      </c>
      <c r="H723">
        <v>0.01</v>
      </c>
      <c r="I723" t="s">
        <v>9</v>
      </c>
      <c r="J723" s="8">
        <v>190.99799999999999</v>
      </c>
      <c r="K723" s="8">
        <f>IF(Table3[[#This Row],[Return Status]] = "Returned", 0, Table3[[#This Row],[Profit]])</f>
        <v>190.99799999999999</v>
      </c>
      <c r="L723" s="8" t="str">
        <f>IFERROR(VLOOKUP(Table3[[#This Row],[Order ID]],returns[[Order ID]:[Status]],2,FALSE), "")</f>
        <v/>
      </c>
      <c r="M723">
        <v>205.99</v>
      </c>
      <c r="N723">
        <v>5.26</v>
      </c>
      <c r="O723" t="s">
        <v>1214</v>
      </c>
      <c r="P723" t="s">
        <v>37</v>
      </c>
      <c r="Q723">
        <v>44221</v>
      </c>
      <c r="R723" t="s">
        <v>37</v>
      </c>
      <c r="S723" t="s">
        <v>1979</v>
      </c>
      <c r="T723" t="e">
        <f>VLOOKUP(Table3[[#This Row],[Region]],managers5[],2,FALSE)</f>
        <v>#N/A</v>
      </c>
      <c r="U723" t="s">
        <v>1956</v>
      </c>
      <c r="W723" t="s">
        <v>14</v>
      </c>
      <c r="X723" t="s">
        <v>71</v>
      </c>
      <c r="Y723" t="s">
        <v>46</v>
      </c>
      <c r="Z723" t="s">
        <v>86</v>
      </c>
      <c r="AA723" t="s">
        <v>197</v>
      </c>
      <c r="AB723" t="s">
        <v>19</v>
      </c>
      <c r="AC723">
        <v>0.56000000000000005</v>
      </c>
      <c r="AD723" s="1">
        <v>40768</v>
      </c>
    </row>
    <row r="724" spans="1:30" x14ac:dyDescent="0.35">
      <c r="A724">
        <v>1924</v>
      </c>
      <c r="B724">
        <v>934</v>
      </c>
      <c r="C724">
        <v>6757</v>
      </c>
      <c r="D724" s="1">
        <v>40940</v>
      </c>
      <c r="E724" t="s">
        <v>20</v>
      </c>
      <c r="F724">
        <v>27</v>
      </c>
      <c r="G724">
        <v>869.78</v>
      </c>
      <c r="H724">
        <v>0.1</v>
      </c>
      <c r="I724" t="s">
        <v>9</v>
      </c>
      <c r="J724" s="8">
        <v>43.36</v>
      </c>
      <c r="K724" s="8">
        <f>IF(Table3[[#This Row],[Return Status]] = "Returned", 0, Table3[[#This Row],[Profit]])</f>
        <v>0</v>
      </c>
      <c r="L724" s="8" t="str">
        <f>IFERROR(VLOOKUP(Table3[[#This Row],[Order ID]],returns[[Order ID]:[Status]],2,FALSE), "")</f>
        <v>Returned</v>
      </c>
      <c r="M724">
        <v>34.76</v>
      </c>
      <c r="N724">
        <v>8.2200000000000006</v>
      </c>
      <c r="O724" t="s">
        <v>979</v>
      </c>
      <c r="P724" t="s">
        <v>97</v>
      </c>
      <c r="Q724">
        <v>97206</v>
      </c>
      <c r="R724" t="s">
        <v>98</v>
      </c>
      <c r="S724" t="s">
        <v>1976</v>
      </c>
      <c r="T724" t="e">
        <f>VLOOKUP(Table3[[#This Row],[Region]],managers5[],2,FALSE)</f>
        <v>#N/A</v>
      </c>
      <c r="U724" t="s">
        <v>1955</v>
      </c>
      <c r="V724" t="s">
        <v>1959</v>
      </c>
      <c r="W724" t="s">
        <v>14</v>
      </c>
      <c r="X724" t="s">
        <v>15</v>
      </c>
      <c r="Y724" t="s">
        <v>16</v>
      </c>
      <c r="Z724" t="s">
        <v>75</v>
      </c>
      <c r="AA724" t="s">
        <v>498</v>
      </c>
      <c r="AB724" t="s">
        <v>19</v>
      </c>
      <c r="AC724">
        <v>0.56999999999999995</v>
      </c>
      <c r="AD724" s="1">
        <v>40942</v>
      </c>
    </row>
    <row r="725" spans="1:30" x14ac:dyDescent="0.35">
      <c r="A725">
        <v>1931</v>
      </c>
      <c r="B725">
        <v>935</v>
      </c>
      <c r="C725">
        <v>6757</v>
      </c>
      <c r="D725" s="1">
        <v>40940</v>
      </c>
      <c r="E725" t="s">
        <v>20</v>
      </c>
      <c r="F725">
        <v>11</v>
      </c>
      <c r="G725">
        <v>2503.0079999999998</v>
      </c>
      <c r="H725">
        <v>0.1</v>
      </c>
      <c r="I725" t="s">
        <v>49</v>
      </c>
      <c r="J725" s="8">
        <v>-298.62</v>
      </c>
      <c r="K725" s="8">
        <f>IF(Table3[[#This Row],[Return Status]] = "Returned", 0, Table3[[#This Row],[Profit]])</f>
        <v>0</v>
      </c>
      <c r="L725" s="8" t="str">
        <f>IFERROR(VLOOKUP(Table3[[#This Row],[Order ID]],returns[[Order ID]:[Status]],2,FALSE), "")</f>
        <v>Returned</v>
      </c>
      <c r="M725">
        <v>286.85000000000002</v>
      </c>
      <c r="N725">
        <v>61.76</v>
      </c>
      <c r="O725" t="s">
        <v>979</v>
      </c>
      <c r="P725" t="s">
        <v>97</v>
      </c>
      <c r="Q725">
        <v>97206</v>
      </c>
      <c r="R725" t="s">
        <v>98</v>
      </c>
      <c r="S725" t="s">
        <v>1976</v>
      </c>
      <c r="T725" t="e">
        <f>VLOOKUP(Table3[[#This Row],[Region]],managers5[],2,FALSE)</f>
        <v>#N/A</v>
      </c>
      <c r="U725" t="s">
        <v>1955</v>
      </c>
      <c r="V725" t="s">
        <v>1959</v>
      </c>
      <c r="W725" t="s">
        <v>14</v>
      </c>
      <c r="X725" t="s">
        <v>15</v>
      </c>
      <c r="Y725" t="s">
        <v>50</v>
      </c>
      <c r="Z725" t="s">
        <v>51</v>
      </c>
      <c r="AA725" t="s">
        <v>310</v>
      </c>
      <c r="AB725" t="s">
        <v>53</v>
      </c>
      <c r="AC725">
        <v>0.78</v>
      </c>
      <c r="AD725" s="1">
        <v>40941</v>
      </c>
    </row>
    <row r="726" spans="1:30" x14ac:dyDescent="0.35">
      <c r="A726">
        <v>709</v>
      </c>
      <c r="B726">
        <v>356</v>
      </c>
      <c r="C726">
        <v>2497</v>
      </c>
      <c r="D726" s="1">
        <v>41147</v>
      </c>
      <c r="E726" t="s">
        <v>41</v>
      </c>
      <c r="F726">
        <v>21</v>
      </c>
      <c r="G726">
        <v>3629.1174999999998</v>
      </c>
      <c r="H726">
        <v>0.06</v>
      </c>
      <c r="I726" t="s">
        <v>9</v>
      </c>
      <c r="J726" s="8">
        <v>636.03</v>
      </c>
      <c r="K726" s="8">
        <f>IF(Table3[[#This Row],[Return Status]] = "Returned", 0, Table3[[#This Row],[Profit]])</f>
        <v>636.03</v>
      </c>
      <c r="L726" s="8" t="str">
        <f>IFERROR(VLOOKUP(Table3[[#This Row],[Order ID]],returns[[Order ID]:[Status]],2,FALSE), "")</f>
        <v/>
      </c>
      <c r="M726">
        <v>205.99</v>
      </c>
      <c r="N726">
        <v>5.26</v>
      </c>
      <c r="O726" t="s">
        <v>882</v>
      </c>
      <c r="P726" t="s">
        <v>120</v>
      </c>
      <c r="Q726">
        <v>32137</v>
      </c>
      <c r="R726" t="s">
        <v>56</v>
      </c>
      <c r="S726" t="s">
        <v>1978</v>
      </c>
      <c r="T726" t="e">
        <f>VLOOKUP(Table3[[#This Row],[Region]],managers5[],2,FALSE)</f>
        <v>#N/A</v>
      </c>
      <c r="U726" t="s">
        <v>1957</v>
      </c>
      <c r="V726" t="s">
        <v>1959</v>
      </c>
      <c r="W726" t="s">
        <v>14</v>
      </c>
      <c r="X726" t="s">
        <v>71</v>
      </c>
      <c r="Y726" t="s">
        <v>46</v>
      </c>
      <c r="Z726" t="s">
        <v>86</v>
      </c>
      <c r="AA726" t="s">
        <v>197</v>
      </c>
      <c r="AB726" t="s">
        <v>19</v>
      </c>
      <c r="AC726">
        <v>0.56000000000000005</v>
      </c>
      <c r="AD726" s="1">
        <v>41149</v>
      </c>
    </row>
    <row r="727" spans="1:30" x14ac:dyDescent="0.35">
      <c r="A727">
        <v>2922</v>
      </c>
      <c r="B727">
        <v>937</v>
      </c>
      <c r="C727">
        <v>6788</v>
      </c>
      <c r="D727" s="1">
        <v>40759</v>
      </c>
      <c r="E727" t="s">
        <v>8</v>
      </c>
      <c r="F727">
        <v>41</v>
      </c>
      <c r="G727">
        <v>127.84</v>
      </c>
      <c r="H727">
        <v>0.02</v>
      </c>
      <c r="I727" t="s">
        <v>33</v>
      </c>
      <c r="J727" s="8">
        <v>12.69</v>
      </c>
      <c r="K727" s="8">
        <f>IF(Table3[[#This Row],[Return Status]] = "Returned", 0, Table3[[#This Row],[Profit]])</f>
        <v>12.69</v>
      </c>
      <c r="L727" s="8" t="str">
        <f>IFERROR(VLOOKUP(Table3[[#This Row],[Order ID]],returns[[Order ID]:[Status]],2,FALSE), "")</f>
        <v/>
      </c>
      <c r="M727">
        <v>2.94</v>
      </c>
      <c r="N727">
        <v>0.96</v>
      </c>
      <c r="O727" t="s">
        <v>935</v>
      </c>
      <c r="P727" t="s">
        <v>11</v>
      </c>
      <c r="Q727">
        <v>93405</v>
      </c>
      <c r="R727" t="s">
        <v>12</v>
      </c>
      <c r="S727" t="s">
        <v>1976</v>
      </c>
      <c r="T727" t="e">
        <f>VLOOKUP(Table3[[#This Row],[Region]],managers5[],2,FALSE)</f>
        <v>#N/A</v>
      </c>
      <c r="U727" t="s">
        <v>1955</v>
      </c>
      <c r="V727" t="s">
        <v>1959</v>
      </c>
      <c r="W727" t="s">
        <v>14</v>
      </c>
      <c r="X727" t="s">
        <v>15</v>
      </c>
      <c r="Y727" t="s">
        <v>16</v>
      </c>
      <c r="Z727" t="s">
        <v>106</v>
      </c>
      <c r="AA727" t="s">
        <v>1513</v>
      </c>
      <c r="AB727" t="s">
        <v>35</v>
      </c>
      <c r="AC727">
        <v>0.57999999999999996</v>
      </c>
      <c r="AD727" s="1">
        <v>40761</v>
      </c>
    </row>
    <row r="728" spans="1:30" x14ac:dyDescent="0.35">
      <c r="A728">
        <v>2926</v>
      </c>
      <c r="B728">
        <v>938</v>
      </c>
      <c r="C728">
        <v>6788</v>
      </c>
      <c r="D728" s="1">
        <v>40759</v>
      </c>
      <c r="E728" t="s">
        <v>8</v>
      </c>
      <c r="F728">
        <v>6</v>
      </c>
      <c r="G728">
        <v>11.15</v>
      </c>
      <c r="H728">
        <v>7.0000000000000007E-2</v>
      </c>
      <c r="I728" t="s">
        <v>9</v>
      </c>
      <c r="J728" s="8">
        <v>-2.62</v>
      </c>
      <c r="K728" s="8">
        <f>IF(Table3[[#This Row],[Return Status]] = "Returned", 0, Table3[[#This Row],[Profit]])</f>
        <v>-2.62</v>
      </c>
      <c r="L728" s="8" t="str">
        <f>IFERROR(VLOOKUP(Table3[[#This Row],[Order ID]],returns[[Order ID]:[Status]],2,FALSE), "")</f>
        <v/>
      </c>
      <c r="M728">
        <v>1.81</v>
      </c>
      <c r="N728">
        <v>0.75</v>
      </c>
      <c r="O728" t="s">
        <v>935</v>
      </c>
      <c r="P728" t="s">
        <v>11</v>
      </c>
      <c r="Q728">
        <v>93405</v>
      </c>
      <c r="R728" t="s">
        <v>12</v>
      </c>
      <c r="S728" t="s">
        <v>1976</v>
      </c>
      <c r="T728" t="e">
        <f>VLOOKUP(Table3[[#This Row],[Region]],managers5[],2,FALSE)</f>
        <v>#N/A</v>
      </c>
      <c r="U728" t="s">
        <v>1955</v>
      </c>
      <c r="V728" t="s">
        <v>1959</v>
      </c>
      <c r="W728" t="s">
        <v>14</v>
      </c>
      <c r="X728" t="s">
        <v>15</v>
      </c>
      <c r="Y728" t="s">
        <v>16</v>
      </c>
      <c r="Z728" t="s">
        <v>57</v>
      </c>
      <c r="AA728" t="s">
        <v>576</v>
      </c>
      <c r="AB728" t="s">
        <v>35</v>
      </c>
      <c r="AC728">
        <v>0.52</v>
      </c>
      <c r="AD728" s="1">
        <v>40760</v>
      </c>
    </row>
    <row r="729" spans="1:30" x14ac:dyDescent="0.35">
      <c r="A729">
        <v>3945</v>
      </c>
      <c r="B729">
        <v>939</v>
      </c>
      <c r="C729">
        <v>6791</v>
      </c>
      <c r="D729" s="1">
        <v>40575</v>
      </c>
      <c r="E729" t="s">
        <v>20</v>
      </c>
      <c r="F729">
        <v>14</v>
      </c>
      <c r="G729">
        <v>730.33</v>
      </c>
      <c r="H729">
        <v>0.1</v>
      </c>
      <c r="I729" t="s">
        <v>33</v>
      </c>
      <c r="J729" s="8">
        <v>110.77</v>
      </c>
      <c r="K729" s="8">
        <f>IF(Table3[[#This Row],[Return Status]] = "Returned", 0, Table3[[#This Row],[Profit]])</f>
        <v>110.77</v>
      </c>
      <c r="L729" s="8" t="str">
        <f>IFERROR(VLOOKUP(Table3[[#This Row],[Order ID]],returns[[Order ID]:[Status]],2,FALSE), "")</f>
        <v/>
      </c>
      <c r="M729">
        <v>51.98</v>
      </c>
      <c r="N729">
        <v>10.17</v>
      </c>
      <c r="O729" t="s">
        <v>1227</v>
      </c>
      <c r="P729" t="s">
        <v>216</v>
      </c>
      <c r="Q729">
        <v>59715</v>
      </c>
      <c r="R729" t="s">
        <v>190</v>
      </c>
      <c r="S729" t="s">
        <v>1976</v>
      </c>
      <c r="T729" t="e">
        <f>VLOOKUP(Table3[[#This Row],[Region]],managers5[],2,FALSE)</f>
        <v>#N/A</v>
      </c>
      <c r="U729" t="s">
        <v>1955</v>
      </c>
      <c r="V729" t="s">
        <v>1959</v>
      </c>
      <c r="W729" t="s">
        <v>14</v>
      </c>
      <c r="X729" t="s">
        <v>15</v>
      </c>
      <c r="Y729" t="s">
        <v>46</v>
      </c>
      <c r="Z729" t="s">
        <v>124</v>
      </c>
      <c r="AA729" t="s">
        <v>125</v>
      </c>
      <c r="AB729" t="s">
        <v>69</v>
      </c>
      <c r="AC729">
        <v>0.37</v>
      </c>
      <c r="AD729" s="1">
        <v>40577</v>
      </c>
    </row>
    <row r="730" spans="1:30" x14ac:dyDescent="0.35">
      <c r="A730">
        <v>4473</v>
      </c>
      <c r="B730">
        <v>2762</v>
      </c>
      <c r="C730">
        <v>19974</v>
      </c>
      <c r="D730" s="1">
        <v>40485</v>
      </c>
      <c r="E730" t="s">
        <v>77</v>
      </c>
      <c r="F730">
        <v>14</v>
      </c>
      <c r="G730">
        <v>3830.84</v>
      </c>
      <c r="H730">
        <v>0.1</v>
      </c>
      <c r="I730" t="s">
        <v>49</v>
      </c>
      <c r="J730" s="8">
        <v>635.33000000000004</v>
      </c>
      <c r="K730" s="8">
        <f>IF(Table3[[#This Row],[Return Status]] = "Returned", 0, Table3[[#This Row],[Profit]])</f>
        <v>635.33000000000004</v>
      </c>
      <c r="L730" s="8" t="str">
        <f>IFERROR(VLOOKUP(Table3[[#This Row],[Order ID]],returns[[Order ID]:[Status]],2,FALSE), "")</f>
        <v/>
      </c>
      <c r="M730">
        <v>279.81</v>
      </c>
      <c r="N730">
        <v>23.19</v>
      </c>
      <c r="O730" t="s">
        <v>248</v>
      </c>
      <c r="P730" t="s">
        <v>43</v>
      </c>
      <c r="Q730">
        <v>27893</v>
      </c>
      <c r="R730" t="s">
        <v>44</v>
      </c>
      <c r="S730" t="s">
        <v>1978</v>
      </c>
      <c r="T730" t="e">
        <f>VLOOKUP(Table3[[#This Row],[Region]],managers5[],2,FALSE)</f>
        <v>#N/A</v>
      </c>
      <c r="U730" t="s">
        <v>1957</v>
      </c>
      <c r="V730" t="s">
        <v>1959</v>
      </c>
      <c r="W730" t="s">
        <v>14</v>
      </c>
      <c r="X730" t="s">
        <v>71</v>
      </c>
      <c r="Y730" t="s">
        <v>16</v>
      </c>
      <c r="Z730" t="s">
        <v>83</v>
      </c>
      <c r="AA730" t="s">
        <v>1193</v>
      </c>
      <c r="AB730" t="s">
        <v>74</v>
      </c>
      <c r="AC730">
        <v>0.59</v>
      </c>
      <c r="AD730" s="2">
        <v>40487</v>
      </c>
    </row>
    <row r="731" spans="1:30" x14ac:dyDescent="0.35">
      <c r="A731">
        <v>6009</v>
      </c>
      <c r="B731">
        <v>945</v>
      </c>
      <c r="C731">
        <v>6850</v>
      </c>
      <c r="D731" s="1">
        <v>40220</v>
      </c>
      <c r="E731" t="s">
        <v>77</v>
      </c>
      <c r="F731">
        <v>34</v>
      </c>
      <c r="G731">
        <v>2126.7199999999998</v>
      </c>
      <c r="H731">
        <v>0.05</v>
      </c>
      <c r="I731" t="s">
        <v>9</v>
      </c>
      <c r="J731" s="8">
        <v>150.04</v>
      </c>
      <c r="K731" s="8">
        <f>IF(Table3[[#This Row],[Return Status]] = "Returned", 0, Table3[[#This Row],[Profit]])</f>
        <v>150.04</v>
      </c>
      <c r="L731" s="8" t="str">
        <f>IFERROR(VLOOKUP(Table3[[#This Row],[Order ID]],returns[[Order ID]:[Status]],2,FALSE), "")</f>
        <v/>
      </c>
      <c r="M731">
        <v>64.98</v>
      </c>
      <c r="N731">
        <v>6.88</v>
      </c>
      <c r="O731" t="s">
        <v>804</v>
      </c>
      <c r="P731" t="s">
        <v>406</v>
      </c>
      <c r="Q731">
        <v>89031</v>
      </c>
      <c r="R731" t="s">
        <v>407</v>
      </c>
      <c r="S731" t="s">
        <v>1976</v>
      </c>
      <c r="T731" t="e">
        <f>VLOOKUP(Table3[[#This Row],[Region]],managers5[],2,FALSE)</f>
        <v>#N/A</v>
      </c>
      <c r="U731" t="s">
        <v>1955</v>
      </c>
      <c r="V731" t="s">
        <v>1959</v>
      </c>
      <c r="W731" t="s">
        <v>14</v>
      </c>
      <c r="X731" t="s">
        <v>71</v>
      </c>
      <c r="Y731" t="s">
        <v>16</v>
      </c>
      <c r="Z731" t="s">
        <v>75</v>
      </c>
      <c r="AA731" t="s">
        <v>752</v>
      </c>
      <c r="AB731" t="s">
        <v>19</v>
      </c>
      <c r="AC731">
        <v>0.73</v>
      </c>
      <c r="AD731" s="2">
        <v>40222</v>
      </c>
    </row>
    <row r="732" spans="1:30" x14ac:dyDescent="0.35">
      <c r="A732">
        <v>6014</v>
      </c>
      <c r="B732">
        <v>944</v>
      </c>
      <c r="C732">
        <v>6850</v>
      </c>
      <c r="D732" s="1">
        <v>40220</v>
      </c>
      <c r="E732" t="s">
        <v>77</v>
      </c>
      <c r="F732">
        <v>41</v>
      </c>
      <c r="G732">
        <v>2088.5</v>
      </c>
      <c r="H732">
        <v>0.08</v>
      </c>
      <c r="I732" t="s">
        <v>9</v>
      </c>
      <c r="J732" s="8">
        <v>675.07</v>
      </c>
      <c r="K732" s="8">
        <f>IF(Table3[[#This Row],[Return Status]] = "Returned", 0, Table3[[#This Row],[Profit]])</f>
        <v>675.07</v>
      </c>
      <c r="L732" s="8" t="str">
        <f>IFERROR(VLOOKUP(Table3[[#This Row],[Order ID]],returns[[Order ID]:[Status]],2,FALSE), "")</f>
        <v/>
      </c>
      <c r="M732">
        <v>51.98</v>
      </c>
      <c r="N732">
        <v>10.17</v>
      </c>
      <c r="O732" t="s">
        <v>804</v>
      </c>
      <c r="P732" t="s">
        <v>406</v>
      </c>
      <c r="Q732">
        <v>89115</v>
      </c>
      <c r="R732" t="s">
        <v>407</v>
      </c>
      <c r="S732" t="s">
        <v>1976</v>
      </c>
      <c r="T732" t="e">
        <f>VLOOKUP(Table3[[#This Row],[Region]],managers5[],2,FALSE)</f>
        <v>#N/A</v>
      </c>
      <c r="U732" t="s">
        <v>1955</v>
      </c>
      <c r="V732" t="s">
        <v>1959</v>
      </c>
      <c r="W732" t="s">
        <v>14</v>
      </c>
      <c r="X732" t="s">
        <v>71</v>
      </c>
      <c r="Y732" t="s">
        <v>46</v>
      </c>
      <c r="Z732" t="s">
        <v>124</v>
      </c>
      <c r="AA732" t="s">
        <v>125</v>
      </c>
      <c r="AB732" t="s">
        <v>69</v>
      </c>
      <c r="AC732">
        <v>0.37</v>
      </c>
      <c r="AD732" s="2">
        <v>40221</v>
      </c>
    </row>
    <row r="733" spans="1:30" x14ac:dyDescent="0.35">
      <c r="A733">
        <v>6015</v>
      </c>
      <c r="B733">
        <v>946</v>
      </c>
      <c r="C733">
        <v>6850</v>
      </c>
      <c r="D733" s="1">
        <v>40220</v>
      </c>
      <c r="E733" t="s">
        <v>77</v>
      </c>
      <c r="F733">
        <v>26</v>
      </c>
      <c r="G733">
        <v>3753.72</v>
      </c>
      <c r="H733">
        <v>0.05</v>
      </c>
      <c r="I733" t="s">
        <v>49</v>
      </c>
      <c r="J733" s="8">
        <v>-556.25</v>
      </c>
      <c r="K733" s="8">
        <f>IF(Table3[[#This Row],[Return Status]] = "Returned", 0, Table3[[#This Row],[Profit]])</f>
        <v>-556.25</v>
      </c>
      <c r="L733" s="8" t="str">
        <f>IFERROR(VLOOKUP(Table3[[#This Row],[Order ID]],returns[[Order ID]:[Status]],2,FALSE), "")</f>
        <v/>
      </c>
      <c r="M733">
        <v>138.75</v>
      </c>
      <c r="N733">
        <v>52.42</v>
      </c>
      <c r="O733" t="s">
        <v>804</v>
      </c>
      <c r="P733" t="s">
        <v>406</v>
      </c>
      <c r="Q733">
        <v>89031</v>
      </c>
      <c r="R733" t="s">
        <v>407</v>
      </c>
      <c r="S733" t="s">
        <v>1976</v>
      </c>
      <c r="T733" t="e">
        <f>VLOOKUP(Table3[[#This Row],[Region]],managers5[],2,FALSE)</f>
        <v>#N/A</v>
      </c>
      <c r="U733" t="s">
        <v>1955</v>
      </c>
      <c r="V733" t="s">
        <v>1959</v>
      </c>
      <c r="W733" t="s">
        <v>14</v>
      </c>
      <c r="X733" t="s">
        <v>71</v>
      </c>
      <c r="Y733" t="s">
        <v>50</v>
      </c>
      <c r="Z733" t="s">
        <v>51</v>
      </c>
      <c r="AA733" t="s">
        <v>311</v>
      </c>
      <c r="AB733" t="s">
        <v>53</v>
      </c>
      <c r="AC733">
        <v>0.74</v>
      </c>
      <c r="AD733" s="2">
        <v>40221</v>
      </c>
    </row>
    <row r="734" spans="1:30" x14ac:dyDescent="0.35">
      <c r="A734">
        <v>6020</v>
      </c>
      <c r="B734">
        <v>943</v>
      </c>
      <c r="C734">
        <v>6850</v>
      </c>
      <c r="D734" s="1">
        <v>40220</v>
      </c>
      <c r="E734" t="s">
        <v>77</v>
      </c>
      <c r="F734">
        <v>8</v>
      </c>
      <c r="G734">
        <v>81.56</v>
      </c>
      <c r="H734">
        <v>0.08</v>
      </c>
      <c r="I734" t="s">
        <v>9</v>
      </c>
      <c r="J734" s="8">
        <v>-7.23</v>
      </c>
      <c r="K734" s="8">
        <f>IF(Table3[[#This Row],[Return Status]] = "Returned", 0, Table3[[#This Row],[Profit]])</f>
        <v>-7.23</v>
      </c>
      <c r="L734" s="8" t="str">
        <f>IFERROR(VLOOKUP(Table3[[#This Row],[Order ID]],returns[[Order ID]:[Status]],2,FALSE), "")</f>
        <v/>
      </c>
      <c r="M734">
        <v>10.01</v>
      </c>
      <c r="N734">
        <v>1.99</v>
      </c>
      <c r="O734" t="s">
        <v>804</v>
      </c>
      <c r="P734" t="s">
        <v>406</v>
      </c>
      <c r="Q734">
        <v>89115</v>
      </c>
      <c r="R734" t="s">
        <v>407</v>
      </c>
      <c r="S734" t="s">
        <v>1976</v>
      </c>
      <c r="T734" t="e">
        <f>VLOOKUP(Table3[[#This Row],[Region]],managers5[],2,FALSE)</f>
        <v>#N/A</v>
      </c>
      <c r="U734" t="s">
        <v>1955</v>
      </c>
      <c r="V734" t="s">
        <v>1959</v>
      </c>
      <c r="W734" t="s">
        <v>14</v>
      </c>
      <c r="X734" t="s">
        <v>71</v>
      </c>
      <c r="Y734" t="s">
        <v>46</v>
      </c>
      <c r="Z734" t="s">
        <v>47</v>
      </c>
      <c r="AA734" t="s">
        <v>153</v>
      </c>
      <c r="AB734" t="s">
        <v>109</v>
      </c>
      <c r="AC734">
        <v>0.41</v>
      </c>
      <c r="AD734" s="2">
        <v>40220</v>
      </c>
    </row>
    <row r="735" spans="1:30" x14ac:dyDescent="0.35">
      <c r="A735">
        <v>2612</v>
      </c>
      <c r="B735">
        <v>3100</v>
      </c>
      <c r="C735">
        <v>22211</v>
      </c>
      <c r="D735" s="1">
        <v>40819</v>
      </c>
      <c r="E735" t="s">
        <v>8</v>
      </c>
      <c r="F735">
        <v>47</v>
      </c>
      <c r="G735">
        <v>14493.84</v>
      </c>
      <c r="H735">
        <v>0</v>
      </c>
      <c r="I735" t="s">
        <v>49</v>
      </c>
      <c r="J735" s="8">
        <v>634.76</v>
      </c>
      <c r="K735" s="8">
        <f>IF(Table3[[#This Row],[Return Status]] = "Returned", 0, Table3[[#This Row],[Profit]])</f>
        <v>634.76</v>
      </c>
      <c r="L735" s="8" t="str">
        <f>IFERROR(VLOOKUP(Table3[[#This Row],[Order ID]],returns[[Order ID]:[Status]],2,FALSE), "")</f>
        <v/>
      </c>
      <c r="M735">
        <v>376.13</v>
      </c>
      <c r="N735">
        <v>85.63</v>
      </c>
      <c r="O735" t="s">
        <v>1531</v>
      </c>
      <c r="P735" t="s">
        <v>64</v>
      </c>
      <c r="Q735">
        <v>30318</v>
      </c>
      <c r="R735" t="s">
        <v>65</v>
      </c>
      <c r="S735" t="s">
        <v>1978</v>
      </c>
      <c r="T735" t="e">
        <f>VLOOKUP(Table3[[#This Row],[Region]],managers5[],2,FALSE)</f>
        <v>#N/A</v>
      </c>
      <c r="U735" t="s">
        <v>1957</v>
      </c>
      <c r="V735" t="s">
        <v>1959</v>
      </c>
      <c r="W735" t="s">
        <v>14</v>
      </c>
      <c r="X735" t="s">
        <v>39</v>
      </c>
      <c r="Y735" t="s">
        <v>50</v>
      </c>
      <c r="Z735" t="s">
        <v>51</v>
      </c>
      <c r="AA735" t="s">
        <v>1283</v>
      </c>
      <c r="AB735" t="s">
        <v>53</v>
      </c>
      <c r="AC735">
        <v>0.74</v>
      </c>
      <c r="AD735" s="1">
        <v>40820</v>
      </c>
    </row>
    <row r="736" spans="1:30" x14ac:dyDescent="0.35">
      <c r="A736">
        <v>4681</v>
      </c>
      <c r="B736">
        <v>1019</v>
      </c>
      <c r="C736">
        <v>7457</v>
      </c>
      <c r="D736" s="1">
        <v>40451</v>
      </c>
      <c r="E736" t="s">
        <v>8</v>
      </c>
      <c r="F736">
        <v>36</v>
      </c>
      <c r="G736">
        <v>2300.4499999999998</v>
      </c>
      <c r="H736">
        <v>0.02</v>
      </c>
      <c r="I736" t="s">
        <v>9</v>
      </c>
      <c r="J736" s="8">
        <v>624.64</v>
      </c>
      <c r="K736" s="8">
        <f>IF(Table3[[#This Row],[Return Status]] = "Returned", 0, Table3[[#This Row],[Profit]])</f>
        <v>624.64</v>
      </c>
      <c r="L736" s="8" t="str">
        <f>IFERROR(VLOOKUP(Table3[[#This Row],[Order ID]],returns[[Order ID]:[Status]],2,FALSE), "")</f>
        <v/>
      </c>
      <c r="M736">
        <v>60.98</v>
      </c>
      <c r="N736">
        <v>19.989999999999998</v>
      </c>
      <c r="O736" t="s">
        <v>1004</v>
      </c>
      <c r="P736" t="s">
        <v>120</v>
      </c>
      <c r="Q736">
        <v>32712</v>
      </c>
      <c r="R736" t="s">
        <v>56</v>
      </c>
      <c r="S736" t="s">
        <v>1978</v>
      </c>
      <c r="T736" t="e">
        <f>VLOOKUP(Table3[[#This Row],[Region]],managers5[],2,FALSE)</f>
        <v>#N/A</v>
      </c>
      <c r="U736" t="s">
        <v>1957</v>
      </c>
      <c r="V736" t="s">
        <v>1959</v>
      </c>
      <c r="W736" t="s">
        <v>14</v>
      </c>
      <c r="X736" t="s">
        <v>15</v>
      </c>
      <c r="Y736" t="s">
        <v>16</v>
      </c>
      <c r="Z736" t="s">
        <v>168</v>
      </c>
      <c r="AA736" t="s">
        <v>329</v>
      </c>
      <c r="AB736" t="s">
        <v>19</v>
      </c>
      <c r="AC736">
        <v>0.38</v>
      </c>
      <c r="AD736" s="2">
        <v>40454</v>
      </c>
    </row>
    <row r="737" spans="1:30" x14ac:dyDescent="0.35">
      <c r="A737">
        <v>7507</v>
      </c>
      <c r="B737">
        <v>949</v>
      </c>
      <c r="C737">
        <v>6880</v>
      </c>
      <c r="D737" s="1">
        <v>39958</v>
      </c>
      <c r="E737" t="s">
        <v>20</v>
      </c>
      <c r="F737">
        <v>5</v>
      </c>
      <c r="G737">
        <v>235.49</v>
      </c>
      <c r="H737">
        <v>0.06</v>
      </c>
      <c r="I737" t="s">
        <v>9</v>
      </c>
      <c r="J737" s="8">
        <v>21.78</v>
      </c>
      <c r="K737" s="8">
        <f>IF(Table3[[#This Row],[Return Status]] = "Returned", 0, Table3[[#This Row],[Profit]])</f>
        <v>21.78</v>
      </c>
      <c r="L737" s="8" t="str">
        <f>IFERROR(VLOOKUP(Table3[[#This Row],[Order ID]],returns[[Order ID]:[Status]],2,FALSE), "")</f>
        <v/>
      </c>
      <c r="M737">
        <v>47.9</v>
      </c>
      <c r="N737">
        <v>5.86</v>
      </c>
      <c r="O737" t="s">
        <v>895</v>
      </c>
      <c r="P737" t="s">
        <v>11</v>
      </c>
      <c r="Q737">
        <v>93309</v>
      </c>
      <c r="R737" t="s">
        <v>12</v>
      </c>
      <c r="S737" t="s">
        <v>1976</v>
      </c>
      <c r="T737" t="e">
        <f>VLOOKUP(Table3[[#This Row],[Region]],managers5[],2,FALSE)</f>
        <v>#N/A</v>
      </c>
      <c r="U737" t="s">
        <v>1955</v>
      </c>
      <c r="V737" t="s">
        <v>1959</v>
      </c>
      <c r="W737" t="s">
        <v>14</v>
      </c>
      <c r="X737" t="s">
        <v>39</v>
      </c>
      <c r="Y737" t="s">
        <v>16</v>
      </c>
      <c r="Z737" t="s">
        <v>30</v>
      </c>
      <c r="AA737" t="s">
        <v>603</v>
      </c>
      <c r="AB737" t="s">
        <v>19</v>
      </c>
      <c r="AC737">
        <v>0.37</v>
      </c>
      <c r="AD737" s="2">
        <v>39960</v>
      </c>
    </row>
    <row r="738" spans="1:30" x14ac:dyDescent="0.35">
      <c r="A738">
        <v>8251</v>
      </c>
      <c r="B738">
        <v>950</v>
      </c>
      <c r="C738">
        <v>6884</v>
      </c>
      <c r="D738" s="1">
        <v>39828</v>
      </c>
      <c r="E738" t="s">
        <v>32</v>
      </c>
      <c r="F738">
        <v>41</v>
      </c>
      <c r="G738">
        <v>217</v>
      </c>
      <c r="H738">
        <v>0.01</v>
      </c>
      <c r="I738" t="s">
        <v>9</v>
      </c>
      <c r="J738" s="8">
        <v>-61.21</v>
      </c>
      <c r="K738" s="8">
        <f>IF(Table3[[#This Row],[Return Status]] = "Returned", 0, Table3[[#This Row],[Profit]])</f>
        <v>-61.21</v>
      </c>
      <c r="L738" s="8" t="str">
        <f>IFERROR(VLOOKUP(Table3[[#This Row],[Order ID]],returns[[Order ID]:[Status]],2,FALSE), "")</f>
        <v/>
      </c>
      <c r="M738">
        <v>4.9800000000000004</v>
      </c>
      <c r="N738">
        <v>4.75</v>
      </c>
      <c r="O738" t="s">
        <v>1522</v>
      </c>
      <c r="P738" t="s">
        <v>317</v>
      </c>
      <c r="Q738">
        <v>60130</v>
      </c>
      <c r="R738" t="s">
        <v>318</v>
      </c>
      <c r="S738" t="s">
        <v>1977</v>
      </c>
      <c r="T738" t="e">
        <f>VLOOKUP(Table3[[#This Row],[Region]],managers5[],2,FALSE)</f>
        <v>#N/A</v>
      </c>
      <c r="U738" t="s">
        <v>1958</v>
      </c>
      <c r="V738" t="s">
        <v>1959</v>
      </c>
      <c r="W738" t="s">
        <v>14</v>
      </c>
      <c r="X738" t="s">
        <v>24</v>
      </c>
      <c r="Y738" t="s">
        <v>16</v>
      </c>
      <c r="Z738" t="s">
        <v>30</v>
      </c>
      <c r="AA738" t="s">
        <v>1010</v>
      </c>
      <c r="AB738" t="s">
        <v>19</v>
      </c>
      <c r="AC738">
        <v>0.36</v>
      </c>
      <c r="AD738" s="2">
        <v>39833</v>
      </c>
    </row>
    <row r="739" spans="1:30" x14ac:dyDescent="0.35">
      <c r="A739">
        <v>8252</v>
      </c>
      <c r="B739">
        <v>951</v>
      </c>
      <c r="C739">
        <v>6884</v>
      </c>
      <c r="D739" s="1">
        <v>39828</v>
      </c>
      <c r="E739" t="s">
        <v>32</v>
      </c>
      <c r="F739">
        <v>47</v>
      </c>
      <c r="G739">
        <v>296.13</v>
      </c>
      <c r="H739">
        <v>0.04</v>
      </c>
      <c r="I739" t="s">
        <v>9</v>
      </c>
      <c r="J739" s="8">
        <v>119.09</v>
      </c>
      <c r="K739" s="8">
        <f>IF(Table3[[#This Row],[Return Status]] = "Returned", 0, Table3[[#This Row],[Profit]])</f>
        <v>119.09</v>
      </c>
      <c r="L739" s="8" t="str">
        <f>IFERROR(VLOOKUP(Table3[[#This Row],[Order ID]],returns[[Order ID]:[Status]],2,FALSE), "")</f>
        <v/>
      </c>
      <c r="M739">
        <v>6.35</v>
      </c>
      <c r="N739">
        <v>1.02</v>
      </c>
      <c r="O739" t="s">
        <v>1522</v>
      </c>
      <c r="P739" t="s">
        <v>317</v>
      </c>
      <c r="Q739">
        <v>60130</v>
      </c>
      <c r="R739" t="s">
        <v>318</v>
      </c>
      <c r="S739" t="s">
        <v>1977</v>
      </c>
      <c r="T739" t="e">
        <f>VLOOKUP(Table3[[#This Row],[Region]],managers5[],2,FALSE)</f>
        <v>#N/A</v>
      </c>
      <c r="U739" t="s">
        <v>1958</v>
      </c>
      <c r="V739" t="s">
        <v>1959</v>
      </c>
      <c r="W739" t="s">
        <v>14</v>
      </c>
      <c r="X739" t="s">
        <v>24</v>
      </c>
      <c r="Y739" t="s">
        <v>16</v>
      </c>
      <c r="Z739" t="s">
        <v>30</v>
      </c>
      <c r="AA739" t="s">
        <v>1156</v>
      </c>
      <c r="AB739" t="s">
        <v>35</v>
      </c>
      <c r="AC739">
        <v>0.39</v>
      </c>
      <c r="AD739" s="2">
        <v>39833</v>
      </c>
    </row>
    <row r="740" spans="1:30" x14ac:dyDescent="0.35">
      <c r="A740">
        <v>1080</v>
      </c>
      <c r="B740">
        <v>952</v>
      </c>
      <c r="C740">
        <v>6885</v>
      </c>
      <c r="D740" s="1">
        <v>41079</v>
      </c>
      <c r="E740" t="s">
        <v>32</v>
      </c>
      <c r="F740">
        <v>4</v>
      </c>
      <c r="G740">
        <v>481.27</v>
      </c>
      <c r="H740">
        <v>0.02</v>
      </c>
      <c r="I740" t="s">
        <v>49</v>
      </c>
      <c r="J740" s="8">
        <v>-181.27</v>
      </c>
      <c r="K740" s="8">
        <f>IF(Table3[[#This Row],[Return Status]] = "Returned", 0, Table3[[#This Row],[Profit]])</f>
        <v>-181.27</v>
      </c>
      <c r="L740" s="8" t="str">
        <f>IFERROR(VLOOKUP(Table3[[#This Row],[Order ID]],returns[[Order ID]:[Status]],2,FALSE), "")</f>
        <v/>
      </c>
      <c r="M740">
        <v>113.98</v>
      </c>
      <c r="N740">
        <v>30</v>
      </c>
      <c r="O740" t="s">
        <v>528</v>
      </c>
      <c r="P740" t="s">
        <v>134</v>
      </c>
      <c r="Q740">
        <v>1060</v>
      </c>
      <c r="R740" t="s">
        <v>135</v>
      </c>
      <c r="S740" t="s">
        <v>1979</v>
      </c>
      <c r="T740" t="e">
        <f>VLOOKUP(Table3[[#This Row],[Region]],managers5[],2,FALSE)</f>
        <v>#N/A</v>
      </c>
      <c r="U740" t="s">
        <v>1956</v>
      </c>
      <c r="W740" t="s">
        <v>14</v>
      </c>
      <c r="X740" t="s">
        <v>71</v>
      </c>
      <c r="Y740" t="s">
        <v>50</v>
      </c>
      <c r="Z740" t="s">
        <v>72</v>
      </c>
      <c r="AA740" t="s">
        <v>337</v>
      </c>
      <c r="AB740" t="s">
        <v>74</v>
      </c>
      <c r="AC740">
        <v>0.69</v>
      </c>
      <c r="AD740" s="1">
        <v>41081</v>
      </c>
    </row>
    <row r="741" spans="1:30" x14ac:dyDescent="0.35">
      <c r="A741">
        <v>1091</v>
      </c>
      <c r="B741">
        <v>953</v>
      </c>
      <c r="C741">
        <v>6885</v>
      </c>
      <c r="D741" s="1">
        <v>41079</v>
      </c>
      <c r="E741" t="s">
        <v>32</v>
      </c>
      <c r="F741">
        <v>40</v>
      </c>
      <c r="G741">
        <v>879.54</v>
      </c>
      <c r="H741">
        <v>0.09</v>
      </c>
      <c r="I741" t="s">
        <v>9</v>
      </c>
      <c r="J741" s="8">
        <v>166.93</v>
      </c>
      <c r="K741" s="8">
        <f>IF(Table3[[#This Row],[Return Status]] = "Returned", 0, Table3[[#This Row],[Profit]])</f>
        <v>166.93</v>
      </c>
      <c r="L741" s="8" t="str">
        <f>IFERROR(VLOOKUP(Table3[[#This Row],[Order ID]],returns[[Order ID]:[Status]],2,FALSE), "")</f>
        <v/>
      </c>
      <c r="M741">
        <v>23.99</v>
      </c>
      <c r="N741">
        <v>6.3</v>
      </c>
      <c r="O741" t="s">
        <v>528</v>
      </c>
      <c r="P741" t="s">
        <v>131</v>
      </c>
      <c r="Q741">
        <v>4072</v>
      </c>
      <c r="R741" t="s">
        <v>132</v>
      </c>
      <c r="S741" t="s">
        <v>1979</v>
      </c>
      <c r="T741" t="e">
        <f>VLOOKUP(Table3[[#This Row],[Region]],managers5[],2,FALSE)</f>
        <v>#N/A</v>
      </c>
      <c r="U741" t="s">
        <v>1956</v>
      </c>
      <c r="W741" t="s">
        <v>14</v>
      </c>
      <c r="X741" t="s">
        <v>71</v>
      </c>
      <c r="Y741" t="s">
        <v>46</v>
      </c>
      <c r="Z741" t="s">
        <v>124</v>
      </c>
      <c r="AA741" t="s">
        <v>868</v>
      </c>
      <c r="AB741" t="s">
        <v>69</v>
      </c>
      <c r="AC741">
        <v>0.38</v>
      </c>
      <c r="AD741" s="1">
        <v>41079</v>
      </c>
    </row>
    <row r="742" spans="1:30" x14ac:dyDescent="0.35">
      <c r="A742">
        <v>1994</v>
      </c>
      <c r="B742">
        <v>954</v>
      </c>
      <c r="C742">
        <v>6886</v>
      </c>
      <c r="D742" s="1">
        <v>40927</v>
      </c>
      <c r="E742" t="s">
        <v>77</v>
      </c>
      <c r="F742">
        <v>46</v>
      </c>
      <c r="G742">
        <v>8177.07</v>
      </c>
      <c r="H742">
        <v>0.08</v>
      </c>
      <c r="I742" t="s">
        <v>9</v>
      </c>
      <c r="J742" s="8">
        <v>2385.3000000000002</v>
      </c>
      <c r="K742" s="8">
        <f>IF(Table3[[#This Row],[Return Status]] = "Returned", 0, Table3[[#This Row],[Profit]])</f>
        <v>2385.3000000000002</v>
      </c>
      <c r="L742" s="8" t="str">
        <f>IFERROR(VLOOKUP(Table3[[#This Row],[Order ID]],returns[[Order ID]:[Status]],2,FALSE), "")</f>
        <v/>
      </c>
      <c r="M742">
        <v>178.47</v>
      </c>
      <c r="N742">
        <v>19.989999999999998</v>
      </c>
      <c r="O742" t="s">
        <v>789</v>
      </c>
      <c r="P742" t="s">
        <v>11</v>
      </c>
      <c r="Q742">
        <v>95610</v>
      </c>
      <c r="R742" t="s">
        <v>12</v>
      </c>
      <c r="S742" t="s">
        <v>1976</v>
      </c>
      <c r="T742" t="e">
        <f>VLOOKUP(Table3[[#This Row],[Region]],managers5[],2,FALSE)</f>
        <v>#N/A</v>
      </c>
      <c r="U742" t="s">
        <v>1955</v>
      </c>
      <c r="V742" t="s">
        <v>1959</v>
      </c>
      <c r="W742" t="s">
        <v>14</v>
      </c>
      <c r="X742" t="s">
        <v>39</v>
      </c>
      <c r="Y742" t="s">
        <v>16</v>
      </c>
      <c r="Z742" t="s">
        <v>75</v>
      </c>
      <c r="AA742" t="s">
        <v>1373</v>
      </c>
      <c r="AB742" t="s">
        <v>19</v>
      </c>
      <c r="AC742">
        <v>0.55000000000000004</v>
      </c>
      <c r="AD742" s="1">
        <v>40928</v>
      </c>
    </row>
    <row r="743" spans="1:30" x14ac:dyDescent="0.35">
      <c r="A743">
        <v>2218</v>
      </c>
      <c r="B743">
        <v>955</v>
      </c>
      <c r="C743">
        <v>6912</v>
      </c>
      <c r="D743" s="1">
        <v>40887</v>
      </c>
      <c r="E743" t="s">
        <v>8</v>
      </c>
      <c r="F743">
        <v>14</v>
      </c>
      <c r="G743">
        <v>294.52</v>
      </c>
      <c r="H743">
        <v>0.09</v>
      </c>
      <c r="I743" t="s">
        <v>9</v>
      </c>
      <c r="J743" s="8">
        <v>15.34</v>
      </c>
      <c r="K743" s="8">
        <f>IF(Table3[[#This Row],[Return Status]] = "Returned", 0, Table3[[#This Row],[Profit]])</f>
        <v>15.34</v>
      </c>
      <c r="L743" s="8" t="str">
        <f>IFERROR(VLOOKUP(Table3[[#This Row],[Order ID]],returns[[Order ID]:[Status]],2,FALSE), "")</f>
        <v/>
      </c>
      <c r="M743">
        <v>21.78</v>
      </c>
      <c r="N743">
        <v>5.94</v>
      </c>
      <c r="O743" t="s">
        <v>517</v>
      </c>
      <c r="P743" t="s">
        <v>37</v>
      </c>
      <c r="Q743">
        <v>8830</v>
      </c>
      <c r="R743" t="s">
        <v>37</v>
      </c>
      <c r="S743" t="s">
        <v>1979</v>
      </c>
      <c r="T743" t="e">
        <f>VLOOKUP(Table3[[#This Row],[Region]],managers5[],2,FALSE)</f>
        <v>#N/A</v>
      </c>
      <c r="U743" t="s">
        <v>1956</v>
      </c>
      <c r="W743" t="s">
        <v>14</v>
      </c>
      <c r="X743" t="s">
        <v>15</v>
      </c>
      <c r="Y743" t="s">
        <v>16</v>
      </c>
      <c r="Z743" t="s">
        <v>83</v>
      </c>
      <c r="AA743" t="s">
        <v>1175</v>
      </c>
      <c r="AB743" t="s">
        <v>69</v>
      </c>
      <c r="AC743">
        <v>0.5</v>
      </c>
      <c r="AD743" s="1">
        <v>40889</v>
      </c>
    </row>
    <row r="744" spans="1:30" x14ac:dyDescent="0.35">
      <c r="A744">
        <v>5363</v>
      </c>
      <c r="B744">
        <v>956</v>
      </c>
      <c r="C744">
        <v>6916</v>
      </c>
      <c r="D744" s="1">
        <v>40333</v>
      </c>
      <c r="E744" t="s">
        <v>32</v>
      </c>
      <c r="F744">
        <v>40</v>
      </c>
      <c r="G744">
        <v>436.17</v>
      </c>
      <c r="H744">
        <v>0.08</v>
      </c>
      <c r="I744" t="s">
        <v>33</v>
      </c>
      <c r="J744" s="8">
        <v>-141.27000000000001</v>
      </c>
      <c r="K744" s="8">
        <f>IF(Table3[[#This Row],[Return Status]] = "Returned", 0, Table3[[#This Row],[Profit]])</f>
        <v>-141.27000000000001</v>
      </c>
      <c r="L744" s="8" t="str">
        <f>IFERROR(VLOOKUP(Table3[[#This Row],[Order ID]],returns[[Order ID]:[Status]],2,FALSE), "")</f>
        <v/>
      </c>
      <c r="M744">
        <v>10.9</v>
      </c>
      <c r="N744">
        <v>7.46</v>
      </c>
      <c r="O744" t="s">
        <v>825</v>
      </c>
      <c r="P744" t="s">
        <v>317</v>
      </c>
      <c r="Q744">
        <v>60130</v>
      </c>
      <c r="R744" t="s">
        <v>318</v>
      </c>
      <c r="S744" t="s">
        <v>1977</v>
      </c>
      <c r="T744" t="e">
        <f>VLOOKUP(Table3[[#This Row],[Region]],managers5[],2,FALSE)</f>
        <v>#N/A</v>
      </c>
      <c r="U744" t="s">
        <v>1958</v>
      </c>
      <c r="V744" t="s">
        <v>1959</v>
      </c>
      <c r="W744" t="s">
        <v>14</v>
      </c>
      <c r="X744" t="s">
        <v>39</v>
      </c>
      <c r="Y744" t="s">
        <v>16</v>
      </c>
      <c r="Z744" t="s">
        <v>75</v>
      </c>
      <c r="AA744" t="s">
        <v>1209</v>
      </c>
      <c r="AB744" t="s">
        <v>19</v>
      </c>
      <c r="AC744">
        <v>0.59</v>
      </c>
      <c r="AD744" s="2">
        <v>40337</v>
      </c>
    </row>
    <row r="745" spans="1:30" x14ac:dyDescent="0.35">
      <c r="A745">
        <v>2452</v>
      </c>
      <c r="B745">
        <v>731</v>
      </c>
      <c r="C745">
        <v>5281</v>
      </c>
      <c r="D745" s="1">
        <v>40848</v>
      </c>
      <c r="E745" t="s">
        <v>77</v>
      </c>
      <c r="F745">
        <v>36</v>
      </c>
      <c r="G745">
        <v>4733.7</v>
      </c>
      <c r="H745">
        <v>0</v>
      </c>
      <c r="I745" t="s">
        <v>49</v>
      </c>
      <c r="J745" s="8">
        <v>624.36</v>
      </c>
      <c r="K745" s="8">
        <f>IF(Table3[[#This Row],[Return Status]] = "Returned", 0, Table3[[#This Row],[Profit]])</f>
        <v>624.36</v>
      </c>
      <c r="L745" s="8" t="str">
        <f>IFERROR(VLOOKUP(Table3[[#This Row],[Order ID]],returns[[Order ID]:[Status]],2,FALSE), "")</f>
        <v/>
      </c>
      <c r="M745">
        <v>120.98</v>
      </c>
      <c r="N745">
        <v>30</v>
      </c>
      <c r="O745" t="s">
        <v>1405</v>
      </c>
      <c r="P745" t="s">
        <v>120</v>
      </c>
      <c r="Q745">
        <v>32137</v>
      </c>
      <c r="R745" t="s">
        <v>56</v>
      </c>
      <c r="S745" t="s">
        <v>1978</v>
      </c>
      <c r="T745" t="e">
        <f>VLOOKUP(Table3[[#This Row],[Region]],managers5[],2,FALSE)</f>
        <v>#N/A</v>
      </c>
      <c r="U745" t="s">
        <v>1957</v>
      </c>
      <c r="V745" t="s">
        <v>1959</v>
      </c>
      <c r="W745" t="s">
        <v>14</v>
      </c>
      <c r="X745" t="s">
        <v>39</v>
      </c>
      <c r="Y745" t="s">
        <v>50</v>
      </c>
      <c r="Z745" t="s">
        <v>72</v>
      </c>
      <c r="AA745" t="s">
        <v>386</v>
      </c>
      <c r="AB745" t="s">
        <v>74</v>
      </c>
      <c r="AC745">
        <v>0.64</v>
      </c>
      <c r="AD745" s="1">
        <v>40849</v>
      </c>
    </row>
    <row r="746" spans="1:30" x14ac:dyDescent="0.35">
      <c r="A746">
        <v>1621</v>
      </c>
      <c r="B746">
        <v>960</v>
      </c>
      <c r="C746">
        <v>6950</v>
      </c>
      <c r="D746" s="1">
        <v>40994</v>
      </c>
      <c r="E746" t="s">
        <v>32</v>
      </c>
      <c r="F746">
        <v>4</v>
      </c>
      <c r="G746">
        <v>187.39949999999999</v>
      </c>
      <c r="H746">
        <v>0.08</v>
      </c>
      <c r="I746" t="s">
        <v>9</v>
      </c>
      <c r="J746" s="8">
        <v>-225.30199999999999</v>
      </c>
      <c r="K746" s="8">
        <f>IF(Table3[[#This Row],[Return Status]] = "Returned", 0, Table3[[#This Row],[Profit]])</f>
        <v>-225.30199999999999</v>
      </c>
      <c r="L746" s="8" t="str">
        <f>IFERROR(VLOOKUP(Table3[[#This Row],[Order ID]],returns[[Order ID]:[Status]],2,FALSE), "")</f>
        <v/>
      </c>
      <c r="M746">
        <v>55.99</v>
      </c>
      <c r="N746">
        <v>3.3</v>
      </c>
      <c r="O746" t="s">
        <v>1396</v>
      </c>
      <c r="P746" t="s">
        <v>37</v>
      </c>
      <c r="Q746">
        <v>7030</v>
      </c>
      <c r="R746" t="s">
        <v>37</v>
      </c>
      <c r="S746" t="s">
        <v>1979</v>
      </c>
      <c r="T746" t="e">
        <f>VLOOKUP(Table3[[#This Row],[Region]],managers5[],2,FALSE)</f>
        <v>#N/A</v>
      </c>
      <c r="U746" t="s">
        <v>1956</v>
      </c>
      <c r="W746" t="s">
        <v>14</v>
      </c>
      <c r="X746" t="s">
        <v>24</v>
      </c>
      <c r="Y746" t="s">
        <v>46</v>
      </c>
      <c r="Z746" t="s">
        <v>86</v>
      </c>
      <c r="AA746" t="s">
        <v>1397</v>
      </c>
      <c r="AB746" t="s">
        <v>109</v>
      </c>
      <c r="AC746">
        <v>0.59</v>
      </c>
      <c r="AD746" s="1">
        <v>40996</v>
      </c>
    </row>
    <row r="747" spans="1:30" x14ac:dyDescent="0.35">
      <c r="A747">
        <v>4251</v>
      </c>
      <c r="B747">
        <v>961</v>
      </c>
      <c r="C747">
        <v>6978</v>
      </c>
      <c r="D747" s="1">
        <v>40521</v>
      </c>
      <c r="E747" t="s">
        <v>77</v>
      </c>
      <c r="F747">
        <v>47</v>
      </c>
      <c r="G747">
        <v>371.95</v>
      </c>
      <c r="H747">
        <v>7.0000000000000007E-2</v>
      </c>
      <c r="I747" t="s">
        <v>9</v>
      </c>
      <c r="J747" s="8">
        <v>-87.4</v>
      </c>
      <c r="K747" s="8">
        <f>IF(Table3[[#This Row],[Return Status]] = "Returned", 0, Table3[[#This Row],[Profit]])</f>
        <v>0</v>
      </c>
      <c r="L747" s="8" t="str">
        <f>IFERROR(VLOOKUP(Table3[[#This Row],[Order ID]],returns[[Order ID]:[Status]],2,FALSE), "")</f>
        <v>Returned</v>
      </c>
      <c r="M747">
        <v>8.1199999999999992</v>
      </c>
      <c r="N747">
        <v>2.83</v>
      </c>
      <c r="O747" t="s">
        <v>21</v>
      </c>
      <c r="P747" t="s">
        <v>22</v>
      </c>
      <c r="Q747">
        <v>80126</v>
      </c>
      <c r="R747" t="s">
        <v>23</v>
      </c>
      <c r="S747" t="s">
        <v>1976</v>
      </c>
      <c r="T747" t="e">
        <f>VLOOKUP(Table3[[#This Row],[Region]],managers5[],2,FALSE)</f>
        <v>#N/A</v>
      </c>
      <c r="U747" t="s">
        <v>1955</v>
      </c>
      <c r="V747" t="s">
        <v>1959</v>
      </c>
      <c r="W747" t="s">
        <v>14</v>
      </c>
      <c r="X747" t="s">
        <v>24</v>
      </c>
      <c r="Y747" t="s">
        <v>46</v>
      </c>
      <c r="Z747" t="s">
        <v>47</v>
      </c>
      <c r="AA747" t="s">
        <v>1500</v>
      </c>
      <c r="AB747" t="s">
        <v>109</v>
      </c>
      <c r="AC747">
        <v>0.77</v>
      </c>
      <c r="AD747" s="2">
        <v>40522</v>
      </c>
    </row>
    <row r="748" spans="1:30" x14ac:dyDescent="0.35">
      <c r="A748">
        <v>6703</v>
      </c>
      <c r="B748">
        <v>7651</v>
      </c>
      <c r="C748">
        <v>54819</v>
      </c>
      <c r="D748" s="1">
        <v>40096</v>
      </c>
      <c r="E748" t="s">
        <v>32</v>
      </c>
      <c r="F748">
        <v>46</v>
      </c>
      <c r="G748">
        <v>2710.5054999999902</v>
      </c>
      <c r="H748">
        <v>0.03</v>
      </c>
      <c r="I748" t="s">
        <v>9</v>
      </c>
      <c r="J748" s="8">
        <v>624.12300000000005</v>
      </c>
      <c r="K748" s="8">
        <f>IF(Table3[[#This Row],[Return Status]] = "Returned", 0, Table3[[#This Row],[Profit]])</f>
        <v>624.12300000000005</v>
      </c>
      <c r="L748" s="8" t="str">
        <f>IFERROR(VLOOKUP(Table3[[#This Row],[Order ID]],returns[[Order ID]:[Status]],2,FALSE), "")</f>
        <v/>
      </c>
      <c r="M748">
        <v>65.989999999999995</v>
      </c>
      <c r="N748">
        <v>8.8000000000000007</v>
      </c>
      <c r="O748" t="s">
        <v>894</v>
      </c>
      <c r="P748" t="s">
        <v>55</v>
      </c>
      <c r="Q748">
        <v>33952</v>
      </c>
      <c r="R748" t="s">
        <v>56</v>
      </c>
      <c r="S748" t="s">
        <v>1978</v>
      </c>
      <c r="T748" t="e">
        <f>VLOOKUP(Table3[[#This Row],[Region]],managers5[],2,FALSE)</f>
        <v>#N/A</v>
      </c>
      <c r="U748" t="s">
        <v>1957</v>
      </c>
      <c r="V748" t="s">
        <v>1959</v>
      </c>
      <c r="W748" t="s">
        <v>14</v>
      </c>
      <c r="X748" t="s">
        <v>15</v>
      </c>
      <c r="Y748" t="s">
        <v>46</v>
      </c>
      <c r="Z748" t="s">
        <v>86</v>
      </c>
      <c r="AA748">
        <v>6120</v>
      </c>
      <c r="AB748" t="s">
        <v>19</v>
      </c>
      <c r="AC748">
        <v>0.57999999999999996</v>
      </c>
      <c r="AD748" s="2">
        <v>40096</v>
      </c>
    </row>
    <row r="749" spans="1:30" x14ac:dyDescent="0.35">
      <c r="A749">
        <v>5985</v>
      </c>
      <c r="B749">
        <v>963</v>
      </c>
      <c r="C749">
        <v>6980</v>
      </c>
      <c r="D749" s="1">
        <v>40227</v>
      </c>
      <c r="E749" t="s">
        <v>8</v>
      </c>
      <c r="F749">
        <v>18</v>
      </c>
      <c r="G749">
        <v>136.29</v>
      </c>
      <c r="H749">
        <v>0.05</v>
      </c>
      <c r="I749" t="s">
        <v>9</v>
      </c>
      <c r="J749" s="8">
        <v>-77.28</v>
      </c>
      <c r="K749" s="8">
        <f>IF(Table3[[#This Row],[Return Status]] = "Returned", 0, Table3[[#This Row],[Profit]])</f>
        <v>-77.28</v>
      </c>
      <c r="L749" s="8" t="str">
        <f>IFERROR(VLOOKUP(Table3[[#This Row],[Order ID]],returns[[Order ID]:[Status]],2,FALSE), "")</f>
        <v/>
      </c>
      <c r="M749">
        <v>7.3</v>
      </c>
      <c r="N749">
        <v>7.72</v>
      </c>
      <c r="O749" t="s">
        <v>1541</v>
      </c>
      <c r="P749" t="s">
        <v>317</v>
      </c>
      <c r="Q749">
        <v>60130</v>
      </c>
      <c r="R749" t="s">
        <v>318</v>
      </c>
      <c r="S749" t="s">
        <v>1977</v>
      </c>
      <c r="T749" t="e">
        <f>VLOOKUP(Table3[[#This Row],[Region]],managers5[],2,FALSE)</f>
        <v>#N/A</v>
      </c>
      <c r="U749" t="s">
        <v>1958</v>
      </c>
      <c r="V749" t="s">
        <v>1959</v>
      </c>
      <c r="W749" t="s">
        <v>14</v>
      </c>
      <c r="X749" t="s">
        <v>39</v>
      </c>
      <c r="Y749" t="s">
        <v>16</v>
      </c>
      <c r="Z749" t="s">
        <v>17</v>
      </c>
      <c r="AA749" t="s">
        <v>1085</v>
      </c>
      <c r="AB749" t="s">
        <v>19</v>
      </c>
      <c r="AC749">
        <v>0.38</v>
      </c>
      <c r="AD749" s="2">
        <v>40228</v>
      </c>
    </row>
    <row r="750" spans="1:30" x14ac:dyDescent="0.35">
      <c r="A750">
        <v>2373</v>
      </c>
      <c r="B750">
        <v>964</v>
      </c>
      <c r="C750">
        <v>6982</v>
      </c>
      <c r="D750" s="1">
        <v>40863</v>
      </c>
      <c r="E750" t="s">
        <v>8</v>
      </c>
      <c r="F750">
        <v>32</v>
      </c>
      <c r="G750">
        <v>1311.25</v>
      </c>
      <c r="H750">
        <v>0</v>
      </c>
      <c r="I750" t="s">
        <v>33</v>
      </c>
      <c r="J750" s="8">
        <v>407.44</v>
      </c>
      <c r="K750" s="8">
        <f>IF(Table3[[#This Row],[Return Status]] = "Returned", 0, Table3[[#This Row],[Profit]])</f>
        <v>407.44</v>
      </c>
      <c r="L750" s="8" t="str">
        <f>IFERROR(VLOOKUP(Table3[[#This Row],[Order ID]],returns[[Order ID]:[Status]],2,FALSE), "")</f>
        <v/>
      </c>
      <c r="M750">
        <v>39.479999999999997</v>
      </c>
      <c r="N750">
        <v>1.99</v>
      </c>
      <c r="O750" t="s">
        <v>150</v>
      </c>
      <c r="P750" t="s">
        <v>317</v>
      </c>
      <c r="Q750">
        <v>60130</v>
      </c>
      <c r="R750" t="s">
        <v>318</v>
      </c>
      <c r="S750" t="s">
        <v>1977</v>
      </c>
      <c r="T750" t="e">
        <f>VLOOKUP(Table3[[#This Row],[Region]],managers5[],2,FALSE)</f>
        <v>#N/A</v>
      </c>
      <c r="U750" t="s">
        <v>1958</v>
      </c>
      <c r="V750" t="s">
        <v>1959</v>
      </c>
      <c r="W750" t="s">
        <v>14</v>
      </c>
      <c r="X750" t="s">
        <v>71</v>
      </c>
      <c r="Y750" t="s">
        <v>46</v>
      </c>
      <c r="Z750" t="s">
        <v>47</v>
      </c>
      <c r="AA750" t="s">
        <v>527</v>
      </c>
      <c r="AB750" t="s">
        <v>109</v>
      </c>
      <c r="AC750">
        <v>0.54</v>
      </c>
      <c r="AD750" s="1">
        <v>40865</v>
      </c>
    </row>
    <row r="751" spans="1:30" x14ac:dyDescent="0.35">
      <c r="A751">
        <v>2374</v>
      </c>
      <c r="B751">
        <v>965</v>
      </c>
      <c r="C751">
        <v>6982</v>
      </c>
      <c r="D751" s="1">
        <v>40863</v>
      </c>
      <c r="E751" t="s">
        <v>8</v>
      </c>
      <c r="F751">
        <v>5</v>
      </c>
      <c r="G751">
        <v>544.41</v>
      </c>
      <c r="H751">
        <v>0.09</v>
      </c>
      <c r="I751" t="s">
        <v>49</v>
      </c>
      <c r="J751" s="8">
        <v>-338.27</v>
      </c>
      <c r="K751" s="8">
        <f>IF(Table3[[#This Row],[Return Status]] = "Returned", 0, Table3[[#This Row],[Profit]])</f>
        <v>-338.27</v>
      </c>
      <c r="L751" s="8" t="str">
        <f>IFERROR(VLOOKUP(Table3[[#This Row],[Order ID]],returns[[Order ID]:[Status]],2,FALSE), "")</f>
        <v/>
      </c>
      <c r="M751">
        <v>100.98</v>
      </c>
      <c r="N751">
        <v>57.38</v>
      </c>
      <c r="O751" t="s">
        <v>150</v>
      </c>
      <c r="P751" t="s">
        <v>317</v>
      </c>
      <c r="Q751">
        <v>60130</v>
      </c>
      <c r="R751" t="s">
        <v>318</v>
      </c>
      <c r="S751" t="s">
        <v>1977</v>
      </c>
      <c r="T751" t="e">
        <f>VLOOKUP(Table3[[#This Row],[Region]],managers5[],2,FALSE)</f>
        <v>#N/A</v>
      </c>
      <c r="U751" t="s">
        <v>1958</v>
      </c>
      <c r="V751" t="s">
        <v>1959</v>
      </c>
      <c r="W751" t="s">
        <v>14</v>
      </c>
      <c r="X751" t="s">
        <v>71</v>
      </c>
      <c r="Y751" t="s">
        <v>50</v>
      </c>
      <c r="Z751" t="s">
        <v>219</v>
      </c>
      <c r="AA751" t="s">
        <v>1083</v>
      </c>
      <c r="AB751" t="s">
        <v>53</v>
      </c>
      <c r="AC751">
        <v>0.78</v>
      </c>
      <c r="AD751" s="1">
        <v>40865</v>
      </c>
    </row>
    <row r="752" spans="1:30" x14ac:dyDescent="0.35">
      <c r="A752">
        <v>2375</v>
      </c>
      <c r="B752">
        <v>966</v>
      </c>
      <c r="C752">
        <v>6982</v>
      </c>
      <c r="D752" s="1">
        <v>40863</v>
      </c>
      <c r="E752" t="s">
        <v>8</v>
      </c>
      <c r="F752">
        <v>41</v>
      </c>
      <c r="G752">
        <v>844.09</v>
      </c>
      <c r="H752">
        <v>0.04</v>
      </c>
      <c r="I752" t="s">
        <v>9</v>
      </c>
      <c r="J752" s="8">
        <v>52.56</v>
      </c>
      <c r="K752" s="8">
        <f>IF(Table3[[#This Row],[Return Status]] = "Returned", 0, Table3[[#This Row],[Profit]])</f>
        <v>52.56</v>
      </c>
      <c r="L752" s="8" t="str">
        <f>IFERROR(VLOOKUP(Table3[[#This Row],[Order ID]],returns[[Order ID]:[Status]],2,FALSE), "")</f>
        <v/>
      </c>
      <c r="M752">
        <v>19.98</v>
      </c>
      <c r="N752">
        <v>10.49</v>
      </c>
      <c r="O752" t="s">
        <v>150</v>
      </c>
      <c r="P752" t="s">
        <v>317</v>
      </c>
      <c r="Q752">
        <v>60130</v>
      </c>
      <c r="R752" t="s">
        <v>318</v>
      </c>
      <c r="S752" t="s">
        <v>1977</v>
      </c>
      <c r="T752" t="e">
        <f>VLOOKUP(Table3[[#This Row],[Region]],managers5[],2,FALSE)</f>
        <v>#N/A</v>
      </c>
      <c r="U752" t="s">
        <v>1958</v>
      </c>
      <c r="V752" t="s">
        <v>1959</v>
      </c>
      <c r="W752" t="s">
        <v>14</v>
      </c>
      <c r="X752" t="s">
        <v>71</v>
      </c>
      <c r="Y752" t="s">
        <v>50</v>
      </c>
      <c r="Z752" t="s">
        <v>61</v>
      </c>
      <c r="AA752" t="s">
        <v>593</v>
      </c>
      <c r="AB752" t="s">
        <v>19</v>
      </c>
      <c r="AC752">
        <v>0.49</v>
      </c>
      <c r="AD752" s="1">
        <v>40865</v>
      </c>
    </row>
    <row r="753" spans="1:30" x14ac:dyDescent="0.35">
      <c r="A753">
        <v>2054</v>
      </c>
      <c r="B753">
        <v>969</v>
      </c>
      <c r="C753">
        <v>7042</v>
      </c>
      <c r="D753" s="1">
        <v>40916</v>
      </c>
      <c r="E753" t="s">
        <v>20</v>
      </c>
      <c r="F753">
        <v>4</v>
      </c>
      <c r="G753">
        <v>1187.864</v>
      </c>
      <c r="H753">
        <v>7.0000000000000007E-2</v>
      </c>
      <c r="I753" t="s">
        <v>49</v>
      </c>
      <c r="J753" s="8">
        <v>-347.16</v>
      </c>
      <c r="K753" s="8">
        <f>IF(Table3[[#This Row],[Return Status]] = "Returned", 0, Table3[[#This Row],[Profit]])</f>
        <v>-347.16</v>
      </c>
      <c r="L753" s="8" t="str">
        <f>IFERROR(VLOOKUP(Table3[[#This Row],[Order ID]],returns[[Order ID]:[Status]],2,FALSE), "")</f>
        <v/>
      </c>
      <c r="M753">
        <v>376.13</v>
      </c>
      <c r="N753">
        <v>85.63</v>
      </c>
      <c r="O753" t="s">
        <v>1538</v>
      </c>
      <c r="P753" t="s">
        <v>11</v>
      </c>
      <c r="Q753">
        <v>90278</v>
      </c>
      <c r="R753" t="s">
        <v>12</v>
      </c>
      <c r="S753" t="s">
        <v>1976</v>
      </c>
      <c r="T753" t="e">
        <f>VLOOKUP(Table3[[#This Row],[Region]],managers5[],2,FALSE)</f>
        <v>#N/A</v>
      </c>
      <c r="U753" t="s">
        <v>1955</v>
      </c>
      <c r="V753" t="s">
        <v>1959</v>
      </c>
      <c r="W753" t="s">
        <v>14</v>
      </c>
      <c r="X753" t="s">
        <v>24</v>
      </c>
      <c r="Y753" t="s">
        <v>50</v>
      </c>
      <c r="Z753" t="s">
        <v>51</v>
      </c>
      <c r="AA753" t="s">
        <v>1283</v>
      </c>
      <c r="AB753" t="s">
        <v>53</v>
      </c>
      <c r="AC753">
        <v>0.74</v>
      </c>
      <c r="AD753" s="1">
        <v>40918</v>
      </c>
    </row>
    <row r="754" spans="1:30" x14ac:dyDescent="0.35">
      <c r="A754">
        <v>8214</v>
      </c>
      <c r="B754">
        <v>970</v>
      </c>
      <c r="C754">
        <v>7043</v>
      </c>
      <c r="D754" s="1">
        <v>39838</v>
      </c>
      <c r="E754" t="s">
        <v>41</v>
      </c>
      <c r="F754">
        <v>4</v>
      </c>
      <c r="G754">
        <v>11.08</v>
      </c>
      <c r="H754">
        <v>0.06</v>
      </c>
      <c r="I754" t="s">
        <v>9</v>
      </c>
      <c r="J754" s="8">
        <v>-8.93</v>
      </c>
      <c r="K754" s="8">
        <f>IF(Table3[[#This Row],[Return Status]] = "Returned", 0, Table3[[#This Row],[Profit]])</f>
        <v>-8.93</v>
      </c>
      <c r="L754" s="8" t="str">
        <f>IFERROR(VLOOKUP(Table3[[#This Row],[Order ID]],returns[[Order ID]:[Status]],2,FALSE), "")</f>
        <v/>
      </c>
      <c r="M754">
        <v>1.74</v>
      </c>
      <c r="N754">
        <v>4.08</v>
      </c>
      <c r="O754" t="s">
        <v>651</v>
      </c>
      <c r="P754" t="s">
        <v>11</v>
      </c>
      <c r="Q754">
        <v>94025</v>
      </c>
      <c r="R754" t="s">
        <v>12</v>
      </c>
      <c r="S754" t="s">
        <v>1976</v>
      </c>
      <c r="T754" t="e">
        <f>VLOOKUP(Table3[[#This Row],[Region]],managers5[],2,FALSE)</f>
        <v>#N/A</v>
      </c>
      <c r="U754" t="s">
        <v>1955</v>
      </c>
      <c r="V754" t="s">
        <v>1959</v>
      </c>
      <c r="W754" t="s">
        <v>14</v>
      </c>
      <c r="X754" t="s">
        <v>71</v>
      </c>
      <c r="Y754" t="s">
        <v>50</v>
      </c>
      <c r="Z754" t="s">
        <v>61</v>
      </c>
      <c r="AA754" t="s">
        <v>937</v>
      </c>
      <c r="AB754" t="s">
        <v>109</v>
      </c>
      <c r="AC754">
        <v>0.53</v>
      </c>
      <c r="AD754" s="2">
        <v>39839</v>
      </c>
    </row>
    <row r="755" spans="1:30" x14ac:dyDescent="0.35">
      <c r="A755">
        <v>1921</v>
      </c>
      <c r="B755">
        <v>971</v>
      </c>
      <c r="C755">
        <v>7072</v>
      </c>
      <c r="D755" s="1">
        <v>40943</v>
      </c>
      <c r="E755" t="s">
        <v>41</v>
      </c>
      <c r="F755">
        <v>29</v>
      </c>
      <c r="G755">
        <v>258.61</v>
      </c>
      <c r="H755">
        <v>7.0000000000000007E-2</v>
      </c>
      <c r="I755" t="s">
        <v>9</v>
      </c>
      <c r="J755" s="8">
        <v>-15.962</v>
      </c>
      <c r="K755" s="8">
        <f>IF(Table3[[#This Row],[Return Status]] = "Returned", 0, Table3[[#This Row],[Profit]])</f>
        <v>-15.962</v>
      </c>
      <c r="L755" s="8" t="str">
        <f>IFERROR(VLOOKUP(Table3[[#This Row],[Order ID]],returns[[Order ID]:[Status]],2,FALSE), "")</f>
        <v/>
      </c>
      <c r="M755">
        <v>8.85</v>
      </c>
      <c r="N755">
        <v>5.6</v>
      </c>
      <c r="O755" t="s">
        <v>1328</v>
      </c>
      <c r="P755" t="s">
        <v>37</v>
      </c>
      <c r="Q755">
        <v>15239</v>
      </c>
      <c r="R755" t="s">
        <v>37</v>
      </c>
      <c r="S755" t="s">
        <v>1979</v>
      </c>
      <c r="T755" t="e">
        <f>VLOOKUP(Table3[[#This Row],[Region]],managers5[],2,FALSE)</f>
        <v>#N/A</v>
      </c>
      <c r="U755" t="s">
        <v>1956</v>
      </c>
      <c r="W755" t="s">
        <v>14</v>
      </c>
      <c r="X755" t="s">
        <v>71</v>
      </c>
      <c r="Y755" t="s">
        <v>16</v>
      </c>
      <c r="Z755" t="s">
        <v>17</v>
      </c>
      <c r="AA755" t="s">
        <v>753</v>
      </c>
      <c r="AB755" t="s">
        <v>19</v>
      </c>
      <c r="AC755">
        <v>0.36</v>
      </c>
      <c r="AD755" s="1">
        <v>40943</v>
      </c>
    </row>
    <row r="756" spans="1:30" x14ac:dyDescent="0.35">
      <c r="A756">
        <v>2554</v>
      </c>
      <c r="B756">
        <v>973</v>
      </c>
      <c r="C756">
        <v>7075</v>
      </c>
      <c r="D756" s="1">
        <v>40826</v>
      </c>
      <c r="E756" t="s">
        <v>32</v>
      </c>
      <c r="F756">
        <v>43</v>
      </c>
      <c r="G756">
        <v>83.34</v>
      </c>
      <c r="H756">
        <v>0.01</v>
      </c>
      <c r="I756" t="s">
        <v>9</v>
      </c>
      <c r="J756" s="8">
        <v>-93.18</v>
      </c>
      <c r="K756" s="8">
        <f>IF(Table3[[#This Row],[Return Status]] = "Returned", 0, Table3[[#This Row],[Profit]])</f>
        <v>-93.18</v>
      </c>
      <c r="L756" s="8" t="str">
        <f>IFERROR(VLOOKUP(Table3[[#This Row],[Order ID]],returns[[Order ID]:[Status]],2,FALSE), "")</f>
        <v/>
      </c>
      <c r="M756">
        <v>1.86</v>
      </c>
      <c r="N756">
        <v>2.58</v>
      </c>
      <c r="O756" t="s">
        <v>1650</v>
      </c>
      <c r="P756" t="s">
        <v>37</v>
      </c>
      <c r="Q756">
        <v>7065</v>
      </c>
      <c r="R756" t="s">
        <v>37</v>
      </c>
      <c r="S756" t="s">
        <v>1979</v>
      </c>
      <c r="T756" t="e">
        <f>VLOOKUP(Table3[[#This Row],[Region]],managers5[],2,FALSE)</f>
        <v>#N/A</v>
      </c>
      <c r="U756" t="s">
        <v>1956</v>
      </c>
      <c r="W756" t="s">
        <v>14</v>
      </c>
      <c r="X756" t="s">
        <v>71</v>
      </c>
      <c r="Y756" t="s">
        <v>16</v>
      </c>
      <c r="Z756" t="s">
        <v>57</v>
      </c>
      <c r="AA756" t="s">
        <v>1651</v>
      </c>
      <c r="AB756" t="s">
        <v>35</v>
      </c>
      <c r="AC756">
        <v>0.82</v>
      </c>
      <c r="AD756" s="1">
        <v>40830</v>
      </c>
    </row>
    <row r="757" spans="1:30" x14ac:dyDescent="0.35">
      <c r="A757">
        <v>2563</v>
      </c>
      <c r="B757">
        <v>972</v>
      </c>
      <c r="C757">
        <v>7075</v>
      </c>
      <c r="D757" s="1">
        <v>40826</v>
      </c>
      <c r="E757" t="s">
        <v>32</v>
      </c>
      <c r="F757">
        <v>15</v>
      </c>
      <c r="G757">
        <v>241.89</v>
      </c>
      <c r="H757">
        <v>0.02</v>
      </c>
      <c r="I757" t="s">
        <v>9</v>
      </c>
      <c r="J757" s="8">
        <v>-83.3</v>
      </c>
      <c r="K757" s="8">
        <f>IF(Table3[[#This Row],[Return Status]] = "Returned", 0, Table3[[#This Row],[Profit]])</f>
        <v>-83.3</v>
      </c>
      <c r="L757" s="8" t="str">
        <f>IFERROR(VLOOKUP(Table3[[#This Row],[Order ID]],returns[[Order ID]:[Status]],2,FALSE), "")</f>
        <v/>
      </c>
      <c r="M757">
        <v>15.42</v>
      </c>
      <c r="N757">
        <v>10.68</v>
      </c>
      <c r="O757" t="s">
        <v>1650</v>
      </c>
      <c r="P757" t="s">
        <v>37</v>
      </c>
      <c r="Q757">
        <v>7017</v>
      </c>
      <c r="R757" t="s">
        <v>37</v>
      </c>
      <c r="S757" t="s">
        <v>1979</v>
      </c>
      <c r="T757" t="e">
        <f>VLOOKUP(Table3[[#This Row],[Region]],managers5[],2,FALSE)</f>
        <v>#N/A</v>
      </c>
      <c r="U757" t="s">
        <v>1956</v>
      </c>
      <c r="W757" t="s">
        <v>14</v>
      </c>
      <c r="X757" t="s">
        <v>71</v>
      </c>
      <c r="Y757" t="s">
        <v>16</v>
      </c>
      <c r="Z757" t="s">
        <v>75</v>
      </c>
      <c r="AA757" t="s">
        <v>1064</v>
      </c>
      <c r="AB757" t="s">
        <v>19</v>
      </c>
      <c r="AC757">
        <v>0.57999999999999996</v>
      </c>
      <c r="AD757" s="1">
        <v>40828</v>
      </c>
    </row>
    <row r="758" spans="1:30" x14ac:dyDescent="0.35">
      <c r="A758">
        <v>2150</v>
      </c>
      <c r="B758">
        <v>974</v>
      </c>
      <c r="C758">
        <v>7077</v>
      </c>
      <c r="D758" s="1">
        <v>40898</v>
      </c>
      <c r="E758" t="s">
        <v>77</v>
      </c>
      <c r="F758">
        <v>14</v>
      </c>
      <c r="G758">
        <v>304.52</v>
      </c>
      <c r="H758">
        <v>0.04</v>
      </c>
      <c r="I758" t="s">
        <v>9</v>
      </c>
      <c r="J758" s="8">
        <v>25.34</v>
      </c>
      <c r="K758" s="8">
        <f>IF(Table3[[#This Row],[Return Status]] = "Returned", 0, Table3[[#This Row],[Profit]])</f>
        <v>25.34</v>
      </c>
      <c r="L758" s="8" t="str">
        <f>IFERROR(VLOOKUP(Table3[[#This Row],[Order ID]],returns[[Order ID]:[Status]],2,FALSE), "")</f>
        <v/>
      </c>
      <c r="M758">
        <v>21.78</v>
      </c>
      <c r="N758">
        <v>5.94</v>
      </c>
      <c r="O758" t="s">
        <v>1495</v>
      </c>
      <c r="P758" t="s">
        <v>142</v>
      </c>
      <c r="Q758">
        <v>84120</v>
      </c>
      <c r="R758" t="s">
        <v>143</v>
      </c>
      <c r="S758" t="s">
        <v>1976</v>
      </c>
      <c r="T758" t="e">
        <f>VLOOKUP(Table3[[#This Row],[Region]],managers5[],2,FALSE)</f>
        <v>#N/A</v>
      </c>
      <c r="U758" t="s">
        <v>1955</v>
      </c>
      <c r="V758" t="s">
        <v>1959</v>
      </c>
      <c r="W758" t="s">
        <v>14</v>
      </c>
      <c r="X758" t="s">
        <v>39</v>
      </c>
      <c r="Y758" t="s">
        <v>16</v>
      </c>
      <c r="Z758" t="s">
        <v>83</v>
      </c>
      <c r="AA758" t="s">
        <v>1175</v>
      </c>
      <c r="AB758" t="s">
        <v>69</v>
      </c>
      <c r="AC758">
        <v>0.5</v>
      </c>
      <c r="AD758" s="1">
        <v>40900</v>
      </c>
    </row>
    <row r="759" spans="1:30" x14ac:dyDescent="0.35">
      <c r="A759">
        <v>5689</v>
      </c>
      <c r="B759">
        <v>975</v>
      </c>
      <c r="C759">
        <v>7078</v>
      </c>
      <c r="D759" s="1">
        <v>40279</v>
      </c>
      <c r="E759" t="s">
        <v>77</v>
      </c>
      <c r="F759">
        <v>9</v>
      </c>
      <c r="G759">
        <v>112.12</v>
      </c>
      <c r="H759">
        <v>0.01</v>
      </c>
      <c r="I759" t="s">
        <v>9</v>
      </c>
      <c r="J759" s="8">
        <v>-8.4499999999999993</v>
      </c>
      <c r="K759" s="8">
        <f>IF(Table3[[#This Row],[Return Status]] = "Returned", 0, Table3[[#This Row],[Profit]])</f>
        <v>-8.4499999999999993</v>
      </c>
      <c r="L759" s="8" t="str">
        <f>IFERROR(VLOOKUP(Table3[[#This Row],[Order ID]],returns[[Order ID]:[Status]],2,FALSE), "")</f>
        <v/>
      </c>
      <c r="M759">
        <v>11.33</v>
      </c>
      <c r="N759">
        <v>6.12</v>
      </c>
      <c r="O759" t="s">
        <v>1788</v>
      </c>
      <c r="P759" t="s">
        <v>146</v>
      </c>
      <c r="Q759">
        <v>83501</v>
      </c>
      <c r="R759" t="s">
        <v>147</v>
      </c>
      <c r="S759" t="s">
        <v>1976</v>
      </c>
      <c r="T759" t="e">
        <f>VLOOKUP(Table3[[#This Row],[Region]],managers5[],2,FALSE)</f>
        <v>#N/A</v>
      </c>
      <c r="U759" t="s">
        <v>1955</v>
      </c>
      <c r="V759" t="s">
        <v>1959</v>
      </c>
      <c r="W759" t="s">
        <v>14</v>
      </c>
      <c r="X759" t="s">
        <v>71</v>
      </c>
      <c r="Y759" t="s">
        <v>16</v>
      </c>
      <c r="Z759" t="s">
        <v>83</v>
      </c>
      <c r="AA759" t="s">
        <v>1778</v>
      </c>
      <c r="AB759" t="s">
        <v>69</v>
      </c>
      <c r="AC759">
        <v>0.42</v>
      </c>
      <c r="AD759" s="2">
        <v>40281</v>
      </c>
    </row>
    <row r="760" spans="1:30" x14ac:dyDescent="0.35">
      <c r="A760">
        <v>5690</v>
      </c>
      <c r="B760">
        <v>977</v>
      </c>
      <c r="C760">
        <v>7078</v>
      </c>
      <c r="D760" s="1">
        <v>40279</v>
      </c>
      <c r="E760" t="s">
        <v>77</v>
      </c>
      <c r="F760">
        <v>16</v>
      </c>
      <c r="G760">
        <v>1939.65</v>
      </c>
      <c r="H760">
        <v>0.05</v>
      </c>
      <c r="I760" t="s">
        <v>49</v>
      </c>
      <c r="J760" s="8">
        <v>-885.73</v>
      </c>
      <c r="K760" s="8">
        <f>IF(Table3[[#This Row],[Return Status]] = "Returned", 0, Table3[[#This Row],[Profit]])</f>
        <v>-885.73</v>
      </c>
      <c r="L760" s="8" t="str">
        <f>IFERROR(VLOOKUP(Table3[[#This Row],[Order ID]],returns[[Order ID]:[Status]],2,FALSE), "")</f>
        <v/>
      </c>
      <c r="M760">
        <v>122.99</v>
      </c>
      <c r="N760">
        <v>70.2</v>
      </c>
      <c r="O760" t="s">
        <v>1788</v>
      </c>
      <c r="P760" t="s">
        <v>146</v>
      </c>
      <c r="Q760">
        <v>83501</v>
      </c>
      <c r="R760" t="s">
        <v>147</v>
      </c>
      <c r="S760" t="s">
        <v>1976</v>
      </c>
      <c r="T760" t="e">
        <f>VLOOKUP(Table3[[#This Row],[Region]],managers5[],2,FALSE)</f>
        <v>#N/A</v>
      </c>
      <c r="U760" t="s">
        <v>1955</v>
      </c>
      <c r="V760" t="s">
        <v>1959</v>
      </c>
      <c r="W760" t="s">
        <v>14</v>
      </c>
      <c r="X760" t="s">
        <v>71</v>
      </c>
      <c r="Y760" t="s">
        <v>50</v>
      </c>
      <c r="Z760" t="s">
        <v>72</v>
      </c>
      <c r="AA760" t="s">
        <v>95</v>
      </c>
      <c r="AB760" t="s">
        <v>74</v>
      </c>
      <c r="AC760">
        <v>0.74</v>
      </c>
      <c r="AD760" s="2">
        <v>40281</v>
      </c>
    </row>
    <row r="761" spans="1:30" x14ac:dyDescent="0.35">
      <c r="A761">
        <v>5698</v>
      </c>
      <c r="B761">
        <v>976</v>
      </c>
      <c r="C761">
        <v>7078</v>
      </c>
      <c r="D761" s="1">
        <v>40279</v>
      </c>
      <c r="E761" t="s">
        <v>77</v>
      </c>
      <c r="F761">
        <v>11</v>
      </c>
      <c r="G761">
        <v>49.58</v>
      </c>
      <c r="H761">
        <v>0.1</v>
      </c>
      <c r="I761" t="s">
        <v>33</v>
      </c>
      <c r="J761" s="8">
        <v>-47.023499999999999</v>
      </c>
      <c r="K761" s="8">
        <f>IF(Table3[[#This Row],[Return Status]] = "Returned", 0, Table3[[#This Row],[Profit]])</f>
        <v>-47.023499999999999</v>
      </c>
      <c r="L761" s="8" t="str">
        <f>IFERROR(VLOOKUP(Table3[[#This Row],[Order ID]],returns[[Order ID]:[Status]],2,FALSE), "")</f>
        <v/>
      </c>
      <c r="M761">
        <v>3.36</v>
      </c>
      <c r="N761">
        <v>6.27</v>
      </c>
      <c r="O761" t="s">
        <v>1788</v>
      </c>
      <c r="P761" t="s">
        <v>146</v>
      </c>
      <c r="Q761">
        <v>83501</v>
      </c>
      <c r="R761" t="s">
        <v>147</v>
      </c>
      <c r="S761" t="s">
        <v>1976</v>
      </c>
      <c r="T761" t="e">
        <f>VLOOKUP(Table3[[#This Row],[Region]],managers5[],2,FALSE)</f>
        <v>#N/A</v>
      </c>
      <c r="U761" t="s">
        <v>1955</v>
      </c>
      <c r="V761" t="s">
        <v>1959</v>
      </c>
      <c r="W761" t="s">
        <v>14</v>
      </c>
      <c r="X761" t="s">
        <v>71</v>
      </c>
      <c r="Y761" t="s">
        <v>16</v>
      </c>
      <c r="Z761" t="s">
        <v>17</v>
      </c>
      <c r="AA761" t="s">
        <v>936</v>
      </c>
      <c r="AB761" t="s">
        <v>19</v>
      </c>
      <c r="AC761">
        <v>0.4</v>
      </c>
      <c r="AD761" s="2">
        <v>40280</v>
      </c>
    </row>
    <row r="762" spans="1:30" x14ac:dyDescent="0.35">
      <c r="A762">
        <v>5699</v>
      </c>
      <c r="B762">
        <v>978</v>
      </c>
      <c r="C762">
        <v>7078</v>
      </c>
      <c r="D762" s="1">
        <v>40279</v>
      </c>
      <c r="E762" t="s">
        <v>77</v>
      </c>
      <c r="F762">
        <v>29</v>
      </c>
      <c r="G762">
        <v>465.52</v>
      </c>
      <c r="H762">
        <v>0.02</v>
      </c>
      <c r="I762" t="s">
        <v>33</v>
      </c>
      <c r="J762" s="8">
        <v>65.349999999999994</v>
      </c>
      <c r="K762" s="8">
        <f>IF(Table3[[#This Row],[Return Status]] = "Returned", 0, Table3[[#This Row],[Profit]])</f>
        <v>65.349999999999994</v>
      </c>
      <c r="L762" s="8" t="str">
        <f>IFERROR(VLOOKUP(Table3[[#This Row],[Order ID]],returns[[Order ID]:[Status]],2,FALSE), "")</f>
        <v/>
      </c>
      <c r="M762">
        <v>14.98</v>
      </c>
      <c r="N762">
        <v>8.99</v>
      </c>
      <c r="O762" t="s">
        <v>1788</v>
      </c>
      <c r="P762" t="s">
        <v>146</v>
      </c>
      <c r="Q762">
        <v>83501</v>
      </c>
      <c r="R762" t="s">
        <v>147</v>
      </c>
      <c r="S762" t="s">
        <v>1976</v>
      </c>
      <c r="T762" t="e">
        <f>VLOOKUP(Table3[[#This Row],[Region]],managers5[],2,FALSE)</f>
        <v>#N/A</v>
      </c>
      <c r="U762" t="s">
        <v>1955</v>
      </c>
      <c r="V762" t="s">
        <v>1959</v>
      </c>
      <c r="W762" t="s">
        <v>14</v>
      </c>
      <c r="X762" t="s">
        <v>71</v>
      </c>
      <c r="Y762" t="s">
        <v>50</v>
      </c>
      <c r="Z762" t="s">
        <v>61</v>
      </c>
      <c r="AA762" t="s">
        <v>1040</v>
      </c>
      <c r="AB762" t="s">
        <v>109</v>
      </c>
      <c r="AC762">
        <v>0.39</v>
      </c>
      <c r="AD762" s="2">
        <v>40280</v>
      </c>
    </row>
    <row r="763" spans="1:30" x14ac:dyDescent="0.35">
      <c r="A763">
        <v>6023</v>
      </c>
      <c r="B763">
        <v>980</v>
      </c>
      <c r="C763">
        <v>7079</v>
      </c>
      <c r="D763" s="1">
        <v>40217</v>
      </c>
      <c r="E763" t="s">
        <v>20</v>
      </c>
      <c r="F763">
        <v>18</v>
      </c>
      <c r="G763">
        <v>128.13</v>
      </c>
      <c r="H763">
        <v>0.03</v>
      </c>
      <c r="I763" t="s">
        <v>9</v>
      </c>
      <c r="J763" s="8">
        <v>-34.909999999999997</v>
      </c>
      <c r="K763" s="8">
        <f>IF(Table3[[#This Row],[Return Status]] = "Returned", 0, Table3[[#This Row],[Profit]])</f>
        <v>0</v>
      </c>
      <c r="L763" s="8" t="str">
        <f>IFERROR(VLOOKUP(Table3[[#This Row],[Order ID]],returns[[Order ID]:[Status]],2,FALSE), "")</f>
        <v>Returned</v>
      </c>
      <c r="M763">
        <v>6.48</v>
      </c>
      <c r="N763">
        <v>5.94</v>
      </c>
      <c r="O763" t="s">
        <v>1420</v>
      </c>
      <c r="P763" t="s">
        <v>37</v>
      </c>
      <c r="Q763">
        <v>11704</v>
      </c>
      <c r="R763" t="s">
        <v>37</v>
      </c>
      <c r="S763" t="s">
        <v>1979</v>
      </c>
      <c r="T763" t="e">
        <f>VLOOKUP(Table3[[#This Row],[Region]],managers5[],2,FALSE)</f>
        <v>#N/A</v>
      </c>
      <c r="U763" t="s">
        <v>1956</v>
      </c>
      <c r="W763" t="s">
        <v>14</v>
      </c>
      <c r="X763" t="s">
        <v>15</v>
      </c>
      <c r="Y763" t="s">
        <v>16</v>
      </c>
      <c r="Z763" t="s">
        <v>30</v>
      </c>
      <c r="AA763" t="s">
        <v>1266</v>
      </c>
      <c r="AB763" t="s">
        <v>19</v>
      </c>
      <c r="AC763">
        <v>0.37</v>
      </c>
      <c r="AD763" s="2">
        <v>40219</v>
      </c>
    </row>
    <row r="764" spans="1:30" x14ac:dyDescent="0.35">
      <c r="A764">
        <v>6031</v>
      </c>
      <c r="B764">
        <v>979</v>
      </c>
      <c r="C764">
        <v>7079</v>
      </c>
      <c r="D764" s="1">
        <v>40217</v>
      </c>
      <c r="E764" t="s">
        <v>20</v>
      </c>
      <c r="F764">
        <v>44</v>
      </c>
      <c r="G764">
        <v>12296.49</v>
      </c>
      <c r="H764">
        <v>0.01</v>
      </c>
      <c r="I764" t="s">
        <v>49</v>
      </c>
      <c r="J764" s="8">
        <v>-416.7</v>
      </c>
      <c r="K764" s="8">
        <f>IF(Table3[[#This Row],[Return Status]] = "Returned", 0, Table3[[#This Row],[Profit]])</f>
        <v>0</v>
      </c>
      <c r="L764" s="8" t="str">
        <f>IFERROR(VLOOKUP(Table3[[#This Row],[Order ID]],returns[[Order ID]:[Status]],2,FALSE), "")</f>
        <v>Returned</v>
      </c>
      <c r="M764">
        <v>280.98</v>
      </c>
      <c r="N764">
        <v>57</v>
      </c>
      <c r="O764" t="s">
        <v>1420</v>
      </c>
      <c r="P764" t="s">
        <v>37</v>
      </c>
      <c r="Q764">
        <v>11704</v>
      </c>
      <c r="R764" t="s">
        <v>37</v>
      </c>
      <c r="S764" t="s">
        <v>1979</v>
      </c>
      <c r="T764" t="e">
        <f>VLOOKUP(Table3[[#This Row],[Region]],managers5[],2,FALSE)</f>
        <v>#N/A</v>
      </c>
      <c r="U764" t="s">
        <v>1956</v>
      </c>
      <c r="W764" t="s">
        <v>14</v>
      </c>
      <c r="X764" t="s">
        <v>15</v>
      </c>
      <c r="Y764" t="s">
        <v>50</v>
      </c>
      <c r="Z764" t="s">
        <v>72</v>
      </c>
      <c r="AA764" t="s">
        <v>266</v>
      </c>
      <c r="AB764" t="s">
        <v>74</v>
      </c>
      <c r="AC764">
        <v>0.78</v>
      </c>
      <c r="AD764" s="2">
        <v>40218</v>
      </c>
    </row>
    <row r="765" spans="1:30" x14ac:dyDescent="0.35">
      <c r="A765">
        <v>6744</v>
      </c>
      <c r="B765">
        <v>2107</v>
      </c>
      <c r="C765">
        <v>15075</v>
      </c>
      <c r="D765" s="1">
        <v>40090</v>
      </c>
      <c r="E765" t="s">
        <v>20</v>
      </c>
      <c r="F765">
        <v>24</v>
      </c>
      <c r="G765">
        <v>1548.43</v>
      </c>
      <c r="H765">
        <v>0.02</v>
      </c>
      <c r="I765" t="s">
        <v>9</v>
      </c>
      <c r="J765" s="8">
        <v>622.89</v>
      </c>
      <c r="K765" s="8">
        <f>IF(Table3[[#This Row],[Return Status]] = "Returned", 0, Table3[[#This Row],[Profit]])</f>
        <v>622.89</v>
      </c>
      <c r="L765" s="8" t="str">
        <f>IFERROR(VLOOKUP(Table3[[#This Row],[Order ID]],returns[[Order ID]:[Status]],2,FALSE), "")</f>
        <v/>
      </c>
      <c r="M765">
        <v>63.94</v>
      </c>
      <c r="N765">
        <v>14.48</v>
      </c>
      <c r="O765" t="s">
        <v>274</v>
      </c>
      <c r="P765" t="s">
        <v>120</v>
      </c>
      <c r="Q765">
        <v>32935</v>
      </c>
      <c r="R765" t="s">
        <v>56</v>
      </c>
      <c r="S765" t="s">
        <v>1978</v>
      </c>
      <c r="T765" t="e">
        <f>VLOOKUP(Table3[[#This Row],[Region]],managers5[],2,FALSE)</f>
        <v>#N/A</v>
      </c>
      <c r="U765" t="s">
        <v>1957</v>
      </c>
      <c r="V765" t="s">
        <v>1959</v>
      </c>
      <c r="W765" t="s">
        <v>14</v>
      </c>
      <c r="X765" t="s">
        <v>39</v>
      </c>
      <c r="Y765" t="s">
        <v>50</v>
      </c>
      <c r="Z765" t="s">
        <v>61</v>
      </c>
      <c r="AA765" t="s">
        <v>1747</v>
      </c>
      <c r="AB765" t="s">
        <v>19</v>
      </c>
      <c r="AC765">
        <v>0.46</v>
      </c>
      <c r="AD765" s="2">
        <v>40090</v>
      </c>
    </row>
    <row r="766" spans="1:30" x14ac:dyDescent="0.35">
      <c r="A766">
        <v>4909</v>
      </c>
      <c r="B766">
        <v>1925</v>
      </c>
      <c r="C766">
        <v>13767</v>
      </c>
      <c r="D766" s="1">
        <v>40416</v>
      </c>
      <c r="E766" t="s">
        <v>77</v>
      </c>
      <c r="F766">
        <v>45</v>
      </c>
      <c r="G766">
        <v>1403.741</v>
      </c>
      <c r="H766">
        <v>0.01</v>
      </c>
      <c r="I766" t="s">
        <v>9</v>
      </c>
      <c r="J766" s="8">
        <v>622.25099999999998</v>
      </c>
      <c r="K766" s="8">
        <f>IF(Table3[[#This Row],[Return Status]] = "Returned", 0, Table3[[#This Row],[Profit]])</f>
        <v>622.25099999999998</v>
      </c>
      <c r="L766" s="8" t="str">
        <f>IFERROR(VLOOKUP(Table3[[#This Row],[Order ID]],returns[[Order ID]:[Status]],2,FALSE), "")</f>
        <v/>
      </c>
      <c r="M766">
        <v>35.99</v>
      </c>
      <c r="N766">
        <v>3.3</v>
      </c>
      <c r="O766" t="s">
        <v>1027</v>
      </c>
      <c r="P766" t="s">
        <v>64</v>
      </c>
      <c r="Q766">
        <v>70601</v>
      </c>
      <c r="R766" t="s">
        <v>65</v>
      </c>
      <c r="S766" t="s">
        <v>1978</v>
      </c>
      <c r="T766" t="e">
        <f>VLOOKUP(Table3[[#This Row],[Region]],managers5[],2,FALSE)</f>
        <v>#N/A</v>
      </c>
      <c r="U766" t="s">
        <v>1957</v>
      </c>
      <c r="V766" t="s">
        <v>1959</v>
      </c>
      <c r="W766" t="s">
        <v>14</v>
      </c>
      <c r="X766" t="s">
        <v>71</v>
      </c>
      <c r="Y766" t="s">
        <v>46</v>
      </c>
      <c r="Z766" t="s">
        <v>86</v>
      </c>
      <c r="AA766" t="s">
        <v>1049</v>
      </c>
      <c r="AB766" t="s">
        <v>109</v>
      </c>
      <c r="AC766">
        <v>0.39</v>
      </c>
      <c r="AD766" s="2">
        <v>40418</v>
      </c>
    </row>
    <row r="767" spans="1:30" x14ac:dyDescent="0.35">
      <c r="A767">
        <v>1947</v>
      </c>
      <c r="B767">
        <v>6234</v>
      </c>
      <c r="C767">
        <v>44167</v>
      </c>
      <c r="D767" s="1">
        <v>40938</v>
      </c>
      <c r="E767" t="s">
        <v>41</v>
      </c>
      <c r="F767">
        <v>23</v>
      </c>
      <c r="G767">
        <v>3194.05</v>
      </c>
      <c r="H767">
        <v>0.08</v>
      </c>
      <c r="I767" t="s">
        <v>9</v>
      </c>
      <c r="J767" s="8">
        <v>608.52</v>
      </c>
      <c r="K767" s="8">
        <f>IF(Table3[[#This Row],[Return Status]] = "Returned", 0, Table3[[#This Row],[Profit]])</f>
        <v>608.52</v>
      </c>
      <c r="L767" s="8" t="str">
        <f>IFERROR(VLOOKUP(Table3[[#This Row],[Order ID]],returns[[Order ID]:[Status]],2,FALSE), "")</f>
        <v/>
      </c>
      <c r="M767">
        <v>142.86000000000001</v>
      </c>
      <c r="N767">
        <v>19.989999999999998</v>
      </c>
      <c r="O767" t="s">
        <v>59</v>
      </c>
      <c r="P767" t="s">
        <v>497</v>
      </c>
      <c r="Q767">
        <v>22015</v>
      </c>
      <c r="R767" t="s">
        <v>44</v>
      </c>
      <c r="S767" t="s">
        <v>1978</v>
      </c>
      <c r="T767" t="e">
        <f>VLOOKUP(Table3[[#This Row],[Region]],managers5[],2,FALSE)</f>
        <v>#N/A</v>
      </c>
      <c r="U767" t="s">
        <v>1957</v>
      </c>
      <c r="V767" t="s">
        <v>1959</v>
      </c>
      <c r="W767" t="s">
        <v>14</v>
      </c>
      <c r="X767" t="s">
        <v>15</v>
      </c>
      <c r="Y767" t="s">
        <v>16</v>
      </c>
      <c r="Z767" t="s">
        <v>75</v>
      </c>
      <c r="AA767" t="s">
        <v>795</v>
      </c>
      <c r="AB767" t="s">
        <v>19</v>
      </c>
      <c r="AC767">
        <v>0.56000000000000005</v>
      </c>
      <c r="AD767" s="1">
        <v>40939</v>
      </c>
    </row>
    <row r="768" spans="1:30" x14ac:dyDescent="0.35">
      <c r="A768">
        <v>8151</v>
      </c>
      <c r="B768">
        <v>6604</v>
      </c>
      <c r="C768">
        <v>46981</v>
      </c>
      <c r="D768" s="1">
        <v>39851</v>
      </c>
      <c r="E768" t="s">
        <v>20</v>
      </c>
      <c r="F768">
        <v>46</v>
      </c>
      <c r="G768">
        <v>1398.87</v>
      </c>
      <c r="H768">
        <v>7.0000000000000007E-2</v>
      </c>
      <c r="I768" t="s">
        <v>9</v>
      </c>
      <c r="J768" s="8">
        <v>601.9615</v>
      </c>
      <c r="K768" s="8">
        <f>IF(Table3[[#This Row],[Return Status]] = "Returned", 0, Table3[[#This Row],[Profit]])</f>
        <v>601.9615</v>
      </c>
      <c r="L768" s="8" t="str">
        <f>IFERROR(VLOOKUP(Table3[[#This Row],[Order ID]],returns[[Order ID]:[Status]],2,FALSE), "")</f>
        <v/>
      </c>
      <c r="M768">
        <v>30.56</v>
      </c>
      <c r="N768">
        <v>2.99</v>
      </c>
      <c r="O768" t="s">
        <v>1188</v>
      </c>
      <c r="P768" t="s">
        <v>60</v>
      </c>
      <c r="Q768">
        <v>37311</v>
      </c>
      <c r="R768" t="s">
        <v>44</v>
      </c>
      <c r="S768" t="s">
        <v>1978</v>
      </c>
      <c r="T768" t="e">
        <f>VLOOKUP(Table3[[#This Row],[Region]],managers5[],2,FALSE)</f>
        <v>#N/A</v>
      </c>
      <c r="U768" t="s">
        <v>1957</v>
      </c>
      <c r="V768" t="s">
        <v>1959</v>
      </c>
      <c r="W768" t="s">
        <v>14</v>
      </c>
      <c r="X768" t="s">
        <v>71</v>
      </c>
      <c r="Y768" t="s">
        <v>16</v>
      </c>
      <c r="Z768" t="s">
        <v>17</v>
      </c>
      <c r="AA768" t="s">
        <v>137</v>
      </c>
      <c r="AB768" t="s">
        <v>19</v>
      </c>
      <c r="AC768">
        <v>0.35</v>
      </c>
      <c r="AD768" s="2">
        <v>39851</v>
      </c>
    </row>
    <row r="769" spans="1:30" x14ac:dyDescent="0.35">
      <c r="A769">
        <v>2898</v>
      </c>
      <c r="B769">
        <v>988</v>
      </c>
      <c r="C769">
        <v>7110</v>
      </c>
      <c r="D769" s="1">
        <v>40762</v>
      </c>
      <c r="E769" t="s">
        <v>32</v>
      </c>
      <c r="F769">
        <v>22</v>
      </c>
      <c r="G769">
        <v>6396.2</v>
      </c>
      <c r="H769">
        <v>0.02</v>
      </c>
      <c r="I769" t="s">
        <v>9</v>
      </c>
      <c r="J769" s="8">
        <v>1902.24</v>
      </c>
      <c r="K769" s="8">
        <f>IF(Table3[[#This Row],[Return Status]] = "Returned", 0, Table3[[#This Row],[Profit]])</f>
        <v>1902.24</v>
      </c>
      <c r="L769" s="8" t="str">
        <f>IFERROR(VLOOKUP(Table3[[#This Row],[Order ID]],returns[[Order ID]:[Status]],2,FALSE), "")</f>
        <v/>
      </c>
      <c r="M769">
        <v>276.2</v>
      </c>
      <c r="N769">
        <v>24.49</v>
      </c>
      <c r="O769" t="s">
        <v>419</v>
      </c>
      <c r="P769" t="s">
        <v>317</v>
      </c>
      <c r="Q769">
        <v>60130</v>
      </c>
      <c r="R769" t="s">
        <v>318</v>
      </c>
      <c r="S769" t="s">
        <v>1977</v>
      </c>
      <c r="T769" t="e">
        <f>VLOOKUP(Table3[[#This Row],[Region]],managers5[],2,FALSE)</f>
        <v>#N/A</v>
      </c>
      <c r="U769" t="s">
        <v>1958</v>
      </c>
      <c r="V769" t="s">
        <v>1959</v>
      </c>
      <c r="W769" t="s">
        <v>14</v>
      </c>
      <c r="X769" t="s">
        <v>71</v>
      </c>
      <c r="Y769" t="s">
        <v>50</v>
      </c>
      <c r="Z769" t="s">
        <v>72</v>
      </c>
      <c r="AA769" t="s">
        <v>1439</v>
      </c>
      <c r="AB769" t="s">
        <v>85</v>
      </c>
      <c r="AD769" s="1">
        <v>40766</v>
      </c>
    </row>
    <row r="770" spans="1:30" x14ac:dyDescent="0.35">
      <c r="A770">
        <v>2991</v>
      </c>
      <c r="B770">
        <v>991</v>
      </c>
      <c r="C770">
        <v>7142</v>
      </c>
      <c r="D770" s="1">
        <v>40745</v>
      </c>
      <c r="E770" t="s">
        <v>41</v>
      </c>
      <c r="F770">
        <v>36</v>
      </c>
      <c r="G770">
        <v>132.86000000000001</v>
      </c>
      <c r="H770">
        <v>0.06</v>
      </c>
      <c r="I770" t="s">
        <v>9</v>
      </c>
      <c r="J770" s="8">
        <v>57</v>
      </c>
      <c r="K770" s="8">
        <f>IF(Table3[[#This Row],[Return Status]] = "Returned", 0, Table3[[#This Row],[Profit]])</f>
        <v>57</v>
      </c>
      <c r="L770" s="8" t="str">
        <f>IFERROR(VLOOKUP(Table3[[#This Row],[Order ID]],returns[[Order ID]:[Status]],2,FALSE), "")</f>
        <v/>
      </c>
      <c r="M770">
        <v>3.69</v>
      </c>
      <c r="N770">
        <v>0.5</v>
      </c>
      <c r="O770" t="s">
        <v>1200</v>
      </c>
      <c r="P770" t="s">
        <v>142</v>
      </c>
      <c r="Q770">
        <v>84062</v>
      </c>
      <c r="R770" t="s">
        <v>143</v>
      </c>
      <c r="S770" t="s">
        <v>1976</v>
      </c>
      <c r="T770" t="e">
        <f>VLOOKUP(Table3[[#This Row],[Region]],managers5[],2,FALSE)</f>
        <v>#N/A</v>
      </c>
      <c r="U770" t="s">
        <v>1955</v>
      </c>
      <c r="V770" t="s">
        <v>1959</v>
      </c>
      <c r="W770" t="s">
        <v>14</v>
      </c>
      <c r="X770" t="s">
        <v>71</v>
      </c>
      <c r="Y770" t="s">
        <v>16</v>
      </c>
      <c r="Z770" t="s">
        <v>99</v>
      </c>
      <c r="AA770" t="s">
        <v>720</v>
      </c>
      <c r="AB770" t="s">
        <v>19</v>
      </c>
      <c r="AC770">
        <v>0.38</v>
      </c>
      <c r="AD770" s="1">
        <v>40747</v>
      </c>
    </row>
    <row r="771" spans="1:30" x14ac:dyDescent="0.35">
      <c r="A771">
        <v>7694</v>
      </c>
      <c r="B771">
        <v>3491</v>
      </c>
      <c r="C771">
        <v>24870</v>
      </c>
      <c r="D771" s="1">
        <v>39927</v>
      </c>
      <c r="E771" t="s">
        <v>32</v>
      </c>
      <c r="F771">
        <v>38</v>
      </c>
      <c r="G771">
        <v>1396.58</v>
      </c>
      <c r="H771">
        <v>0.03</v>
      </c>
      <c r="I771" t="s">
        <v>9</v>
      </c>
      <c r="J771" s="8">
        <v>600.72</v>
      </c>
      <c r="K771" s="8">
        <f>IF(Table3[[#This Row],[Return Status]] = "Returned", 0, Table3[[#This Row],[Profit]])</f>
        <v>600.72</v>
      </c>
      <c r="L771" s="8" t="str">
        <f>IFERROR(VLOOKUP(Table3[[#This Row],[Order ID]],returns[[Order ID]:[Status]],2,FALSE), "")</f>
        <v/>
      </c>
      <c r="M771">
        <v>35.409999999999997</v>
      </c>
      <c r="N771">
        <v>1.99</v>
      </c>
      <c r="O771" t="s">
        <v>59</v>
      </c>
      <c r="P771" t="s">
        <v>43</v>
      </c>
      <c r="Q771">
        <v>24060</v>
      </c>
      <c r="R771" t="s">
        <v>44</v>
      </c>
      <c r="S771" t="s">
        <v>1978</v>
      </c>
      <c r="T771" t="e">
        <f>VLOOKUP(Table3[[#This Row],[Region]],managers5[],2,FALSE)</f>
        <v>#N/A</v>
      </c>
      <c r="U771" t="s">
        <v>1957</v>
      </c>
      <c r="V771" t="s">
        <v>1959</v>
      </c>
      <c r="W771" t="s">
        <v>14</v>
      </c>
      <c r="X771" t="s">
        <v>15</v>
      </c>
      <c r="Y771" t="s">
        <v>46</v>
      </c>
      <c r="Z771" t="s">
        <v>47</v>
      </c>
      <c r="AA771" t="s">
        <v>680</v>
      </c>
      <c r="AB771" t="s">
        <v>109</v>
      </c>
      <c r="AC771">
        <v>0.43</v>
      </c>
      <c r="AD771" s="2">
        <v>39929</v>
      </c>
    </row>
    <row r="772" spans="1:30" x14ac:dyDescent="0.35">
      <c r="A772">
        <v>1781</v>
      </c>
      <c r="B772">
        <v>1044</v>
      </c>
      <c r="C772">
        <v>7653</v>
      </c>
      <c r="D772" s="1">
        <v>40966</v>
      </c>
      <c r="E772" t="s">
        <v>20</v>
      </c>
      <c r="F772">
        <v>32</v>
      </c>
      <c r="G772">
        <v>1425.06</v>
      </c>
      <c r="H772">
        <v>0.1</v>
      </c>
      <c r="I772" t="s">
        <v>9</v>
      </c>
      <c r="J772" s="8">
        <v>597.30999999999995</v>
      </c>
      <c r="K772" s="8">
        <f>IF(Table3[[#This Row],[Return Status]] = "Returned", 0, Table3[[#This Row],[Profit]])</f>
        <v>597.30999999999995</v>
      </c>
      <c r="L772" s="8" t="str">
        <f>IFERROR(VLOOKUP(Table3[[#This Row],[Order ID]],returns[[Order ID]:[Status]],2,FALSE), "")</f>
        <v/>
      </c>
      <c r="M772">
        <v>48.04</v>
      </c>
      <c r="N772">
        <v>5.09</v>
      </c>
      <c r="O772" t="s">
        <v>330</v>
      </c>
      <c r="P772" t="s">
        <v>120</v>
      </c>
      <c r="Q772">
        <v>32720</v>
      </c>
      <c r="R772" t="s">
        <v>56</v>
      </c>
      <c r="S772" t="s">
        <v>1978</v>
      </c>
      <c r="T772" t="e">
        <f>VLOOKUP(Table3[[#This Row],[Region]],managers5[],2,FALSE)</f>
        <v>#N/A</v>
      </c>
      <c r="U772" t="s">
        <v>1957</v>
      </c>
      <c r="V772" t="s">
        <v>1959</v>
      </c>
      <c r="W772" t="s">
        <v>14</v>
      </c>
      <c r="X772" t="s">
        <v>39</v>
      </c>
      <c r="Y772" t="s">
        <v>16</v>
      </c>
      <c r="Z772" t="s">
        <v>30</v>
      </c>
      <c r="AA772" t="s">
        <v>1456</v>
      </c>
      <c r="AB772" t="s">
        <v>19</v>
      </c>
      <c r="AC772">
        <v>0.37</v>
      </c>
      <c r="AD772" s="1">
        <v>40969</v>
      </c>
    </row>
    <row r="773" spans="1:30" x14ac:dyDescent="0.35">
      <c r="A773">
        <v>1714</v>
      </c>
      <c r="B773">
        <v>996</v>
      </c>
      <c r="C773">
        <v>7174</v>
      </c>
      <c r="D773" s="1">
        <v>40978</v>
      </c>
      <c r="E773" t="s">
        <v>8</v>
      </c>
      <c r="F773">
        <v>10</v>
      </c>
      <c r="G773">
        <v>141.91999999999999</v>
      </c>
      <c r="H773">
        <v>0.06</v>
      </c>
      <c r="I773" t="s">
        <v>9</v>
      </c>
      <c r="J773" s="8">
        <v>12.2</v>
      </c>
      <c r="K773" s="8">
        <f>IF(Table3[[#This Row],[Return Status]] = "Returned", 0, Table3[[#This Row],[Profit]])</f>
        <v>12.2</v>
      </c>
      <c r="L773" s="8" t="str">
        <f>IFERROR(VLOOKUP(Table3[[#This Row],[Order ID]],returns[[Order ID]:[Status]],2,FALSE), "")</f>
        <v/>
      </c>
      <c r="M773">
        <v>13.73</v>
      </c>
      <c r="N773">
        <v>8.99</v>
      </c>
      <c r="O773" t="s">
        <v>1170</v>
      </c>
      <c r="P773" t="s">
        <v>11</v>
      </c>
      <c r="Q773">
        <v>92025</v>
      </c>
      <c r="R773" t="s">
        <v>12</v>
      </c>
      <c r="S773" t="s">
        <v>1976</v>
      </c>
      <c r="T773" t="e">
        <f>VLOOKUP(Table3[[#This Row],[Region]],managers5[],2,FALSE)</f>
        <v>#N/A</v>
      </c>
      <c r="U773" t="s">
        <v>1955</v>
      </c>
      <c r="V773" t="s">
        <v>1959</v>
      </c>
      <c r="W773" t="s">
        <v>14</v>
      </c>
      <c r="X773" t="s">
        <v>39</v>
      </c>
      <c r="Y773" t="s">
        <v>50</v>
      </c>
      <c r="Z773" t="s">
        <v>61</v>
      </c>
      <c r="AA773" t="s">
        <v>1427</v>
      </c>
      <c r="AB773" t="s">
        <v>109</v>
      </c>
      <c r="AC773">
        <v>0.49</v>
      </c>
      <c r="AD773" s="1">
        <v>40980</v>
      </c>
    </row>
    <row r="774" spans="1:30" x14ac:dyDescent="0.35">
      <c r="A774">
        <v>8336</v>
      </c>
      <c r="B774">
        <v>998</v>
      </c>
      <c r="C774">
        <v>7203</v>
      </c>
      <c r="D774" s="1">
        <v>39821</v>
      </c>
      <c r="E774" t="s">
        <v>77</v>
      </c>
      <c r="F774">
        <v>25</v>
      </c>
      <c r="G774">
        <v>21752.01</v>
      </c>
      <c r="H774">
        <v>0.03</v>
      </c>
      <c r="I774" t="s">
        <v>9</v>
      </c>
      <c r="J774" s="8">
        <v>9296.348</v>
      </c>
      <c r="K774" s="8">
        <f>IF(Table3[[#This Row],[Return Status]] = "Returned", 0, Table3[[#This Row],[Profit]])</f>
        <v>0</v>
      </c>
      <c r="L774" s="8" t="str">
        <f>IFERROR(VLOOKUP(Table3[[#This Row],[Order ID]],returns[[Order ID]:[Status]],2,FALSE), "")</f>
        <v>Returned</v>
      </c>
      <c r="M774">
        <v>896.99</v>
      </c>
      <c r="N774">
        <v>19.989999999999998</v>
      </c>
      <c r="O774" t="s">
        <v>1268</v>
      </c>
      <c r="P774" t="s">
        <v>189</v>
      </c>
      <c r="Q774">
        <v>98026</v>
      </c>
      <c r="R774" t="s">
        <v>190</v>
      </c>
      <c r="S774" t="s">
        <v>1976</v>
      </c>
      <c r="T774" t="e">
        <f>VLOOKUP(Table3[[#This Row],[Region]],managers5[],2,FALSE)</f>
        <v>#N/A</v>
      </c>
      <c r="U774" t="s">
        <v>1955</v>
      </c>
      <c r="V774" t="s">
        <v>1959</v>
      </c>
      <c r="W774" t="s">
        <v>14</v>
      </c>
      <c r="X774" t="s">
        <v>71</v>
      </c>
      <c r="Y774" t="s">
        <v>16</v>
      </c>
      <c r="Z774" t="s">
        <v>17</v>
      </c>
      <c r="AA774" t="s">
        <v>1322</v>
      </c>
      <c r="AB774" t="s">
        <v>19</v>
      </c>
      <c r="AC774">
        <v>0.38</v>
      </c>
      <c r="AD774" s="1">
        <v>39823</v>
      </c>
    </row>
    <row r="775" spans="1:30" x14ac:dyDescent="0.35">
      <c r="A775">
        <v>4589</v>
      </c>
      <c r="B775">
        <v>748</v>
      </c>
      <c r="C775">
        <v>5350</v>
      </c>
      <c r="D775" s="1">
        <v>40460</v>
      </c>
      <c r="E775" t="s">
        <v>32</v>
      </c>
      <c r="F775">
        <v>50</v>
      </c>
      <c r="G775">
        <v>7017.42</v>
      </c>
      <c r="H775">
        <v>0.08</v>
      </c>
      <c r="I775" t="s">
        <v>9</v>
      </c>
      <c r="J775" s="8">
        <v>595.20000000000005</v>
      </c>
      <c r="K775" s="8">
        <f>IF(Table3[[#This Row],[Return Status]] = "Returned", 0, Table3[[#This Row],[Profit]])</f>
        <v>595.20000000000005</v>
      </c>
      <c r="L775" s="8" t="str">
        <f>IFERROR(VLOOKUP(Table3[[#This Row],[Order ID]],returns[[Order ID]:[Status]],2,FALSE), "")</f>
        <v/>
      </c>
      <c r="M775">
        <v>140.85</v>
      </c>
      <c r="N775">
        <v>19.989999999999998</v>
      </c>
      <c r="O775" t="s">
        <v>1724</v>
      </c>
      <c r="P775" t="s">
        <v>43</v>
      </c>
      <c r="Q775">
        <v>39701</v>
      </c>
      <c r="R775" t="s">
        <v>44</v>
      </c>
      <c r="S775" t="s">
        <v>1978</v>
      </c>
      <c r="T775" t="e">
        <f>VLOOKUP(Table3[[#This Row],[Region]],managers5[],2,FALSE)</f>
        <v>#N/A</v>
      </c>
      <c r="U775" t="s">
        <v>1957</v>
      </c>
      <c r="V775" t="s">
        <v>1959</v>
      </c>
      <c r="W775" t="s">
        <v>14</v>
      </c>
      <c r="X775" t="s">
        <v>39</v>
      </c>
      <c r="Y775" t="s">
        <v>16</v>
      </c>
      <c r="Z775" t="s">
        <v>75</v>
      </c>
      <c r="AA775" t="s">
        <v>850</v>
      </c>
      <c r="AB775" t="s">
        <v>19</v>
      </c>
      <c r="AC775">
        <v>0.73</v>
      </c>
      <c r="AD775" s="2">
        <v>40467</v>
      </c>
    </row>
    <row r="776" spans="1:30" x14ac:dyDescent="0.35">
      <c r="A776">
        <v>4756</v>
      </c>
      <c r="B776">
        <v>6895</v>
      </c>
      <c r="C776">
        <v>49155</v>
      </c>
      <c r="D776" s="1">
        <v>40439</v>
      </c>
      <c r="E776" t="s">
        <v>32</v>
      </c>
      <c r="F776">
        <v>22</v>
      </c>
      <c r="G776">
        <v>3760.3065000000001</v>
      </c>
      <c r="H776">
        <v>0.05</v>
      </c>
      <c r="I776" t="s">
        <v>9</v>
      </c>
      <c r="J776" s="8">
        <v>593.18100000000004</v>
      </c>
      <c r="K776" s="8">
        <f>IF(Table3[[#This Row],[Return Status]] = "Returned", 0, Table3[[#This Row],[Profit]])</f>
        <v>593.18100000000004</v>
      </c>
      <c r="L776" s="8" t="str">
        <f>IFERROR(VLOOKUP(Table3[[#This Row],[Order ID]],returns[[Order ID]:[Status]],2,FALSE), "")</f>
        <v/>
      </c>
      <c r="M776">
        <v>195.99</v>
      </c>
      <c r="N776">
        <v>8.99</v>
      </c>
      <c r="O776" t="s">
        <v>1065</v>
      </c>
      <c r="P776" t="s">
        <v>60</v>
      </c>
      <c r="Q776">
        <v>29662</v>
      </c>
      <c r="R776" t="s">
        <v>44</v>
      </c>
      <c r="S776" t="s">
        <v>1978</v>
      </c>
      <c r="T776" t="e">
        <f>VLOOKUP(Table3[[#This Row],[Region]],managers5[],2,FALSE)</f>
        <v>#N/A</v>
      </c>
      <c r="U776" t="s">
        <v>1957</v>
      </c>
      <c r="V776" t="s">
        <v>1959</v>
      </c>
      <c r="W776" t="s">
        <v>14</v>
      </c>
      <c r="X776" t="s">
        <v>15</v>
      </c>
      <c r="Y776" t="s">
        <v>46</v>
      </c>
      <c r="Z776" t="s">
        <v>86</v>
      </c>
      <c r="AA776" t="s">
        <v>1121</v>
      </c>
      <c r="AB776" t="s">
        <v>19</v>
      </c>
      <c r="AC776">
        <v>0.6</v>
      </c>
      <c r="AD776" s="2">
        <v>40444</v>
      </c>
    </row>
    <row r="777" spans="1:30" x14ac:dyDescent="0.35">
      <c r="A777">
        <v>6864</v>
      </c>
      <c r="B777">
        <v>1002</v>
      </c>
      <c r="C777">
        <v>7297</v>
      </c>
      <c r="D777" s="1">
        <v>40070</v>
      </c>
      <c r="E777" t="s">
        <v>77</v>
      </c>
      <c r="F777">
        <v>26</v>
      </c>
      <c r="G777">
        <v>936.95</v>
      </c>
      <c r="H777">
        <v>0.03</v>
      </c>
      <c r="I777" t="s">
        <v>9</v>
      </c>
      <c r="J777" s="8">
        <v>-0.74000000000000898</v>
      </c>
      <c r="K777" s="8">
        <f>IF(Table3[[#This Row],[Return Status]] = "Returned", 0, Table3[[#This Row],[Profit]])</f>
        <v>-0.74000000000000898</v>
      </c>
      <c r="L777" s="8" t="str">
        <f>IFERROR(VLOOKUP(Table3[[#This Row],[Order ID]],returns[[Order ID]:[Status]],2,FALSE), "")</f>
        <v/>
      </c>
      <c r="M777">
        <v>33.979999999999997</v>
      </c>
      <c r="N777">
        <v>19.989999999999998</v>
      </c>
      <c r="O777" t="s">
        <v>563</v>
      </c>
      <c r="P777" t="s">
        <v>204</v>
      </c>
      <c r="Q777">
        <v>5201</v>
      </c>
      <c r="R777" t="s">
        <v>204</v>
      </c>
      <c r="S777" t="s">
        <v>1979</v>
      </c>
      <c r="T777" t="e">
        <f>VLOOKUP(Table3[[#This Row],[Region]],managers5[],2,FALSE)</f>
        <v>#N/A</v>
      </c>
      <c r="U777" t="s">
        <v>1956</v>
      </c>
      <c r="W777" t="s">
        <v>14</v>
      </c>
      <c r="X777" t="s">
        <v>15</v>
      </c>
      <c r="Y777" t="s">
        <v>50</v>
      </c>
      <c r="Z777" t="s">
        <v>61</v>
      </c>
      <c r="AA777" t="s">
        <v>1076</v>
      </c>
      <c r="AB777" t="s">
        <v>19</v>
      </c>
      <c r="AC777">
        <v>0.55000000000000004</v>
      </c>
      <c r="AD777" s="2">
        <v>40071</v>
      </c>
    </row>
    <row r="778" spans="1:30" x14ac:dyDescent="0.35">
      <c r="A778">
        <v>6865</v>
      </c>
      <c r="B778">
        <v>1003</v>
      </c>
      <c r="C778">
        <v>7297</v>
      </c>
      <c r="D778" s="1">
        <v>40070</v>
      </c>
      <c r="E778" t="s">
        <v>77</v>
      </c>
      <c r="F778">
        <v>7</v>
      </c>
      <c r="G778">
        <v>296.83999999999997</v>
      </c>
      <c r="H778">
        <v>0.08</v>
      </c>
      <c r="I778" t="s">
        <v>9</v>
      </c>
      <c r="J778" s="8">
        <v>-71.83</v>
      </c>
      <c r="K778" s="8">
        <f>IF(Table3[[#This Row],[Return Status]] = "Returned", 0, Table3[[#This Row],[Profit]])</f>
        <v>-71.83</v>
      </c>
      <c r="L778" s="8" t="str">
        <f>IFERROR(VLOOKUP(Table3[[#This Row],[Order ID]],returns[[Order ID]:[Status]],2,FALSE), "")</f>
        <v/>
      </c>
      <c r="M778">
        <v>45.19</v>
      </c>
      <c r="N778">
        <v>1.99</v>
      </c>
      <c r="O778" t="s">
        <v>563</v>
      </c>
      <c r="P778" t="s">
        <v>37</v>
      </c>
      <c r="Q778">
        <v>7450</v>
      </c>
      <c r="R778" t="s">
        <v>37</v>
      </c>
      <c r="S778" t="s">
        <v>1979</v>
      </c>
      <c r="T778" t="e">
        <f>VLOOKUP(Table3[[#This Row],[Region]],managers5[],2,FALSE)</f>
        <v>#N/A</v>
      </c>
      <c r="U778" t="s">
        <v>1956</v>
      </c>
      <c r="W778" t="s">
        <v>14</v>
      </c>
      <c r="X778" t="s">
        <v>15</v>
      </c>
      <c r="Y778" t="s">
        <v>46</v>
      </c>
      <c r="Z778" t="s">
        <v>47</v>
      </c>
      <c r="AA778" t="s">
        <v>777</v>
      </c>
      <c r="AB778" t="s">
        <v>109</v>
      </c>
      <c r="AC778">
        <v>0.55000000000000004</v>
      </c>
      <c r="AD778" s="2">
        <v>40071</v>
      </c>
    </row>
    <row r="779" spans="1:30" x14ac:dyDescent="0.35">
      <c r="A779">
        <v>6866</v>
      </c>
      <c r="B779">
        <v>1004</v>
      </c>
      <c r="C779">
        <v>7297</v>
      </c>
      <c r="D779" s="1">
        <v>40070</v>
      </c>
      <c r="E779" t="s">
        <v>77</v>
      </c>
      <c r="F779">
        <v>4</v>
      </c>
      <c r="G779">
        <v>1620.94</v>
      </c>
      <c r="H779">
        <v>0.1</v>
      </c>
      <c r="I779" t="s">
        <v>49</v>
      </c>
      <c r="J779" s="8">
        <v>-969.04836599999999</v>
      </c>
      <c r="K779" s="8">
        <f>IF(Table3[[#This Row],[Return Status]] = "Returned", 0, Table3[[#This Row],[Profit]])</f>
        <v>-969.04836599999999</v>
      </c>
      <c r="L779" s="8" t="str">
        <f>IFERROR(VLOOKUP(Table3[[#This Row],[Order ID]],returns[[Order ID]:[Status]],2,FALSE), "")</f>
        <v/>
      </c>
      <c r="M779">
        <v>400.98</v>
      </c>
      <c r="N779">
        <v>76.37</v>
      </c>
      <c r="O779" t="s">
        <v>563</v>
      </c>
      <c r="P779" t="s">
        <v>131</v>
      </c>
      <c r="Q779">
        <v>4073</v>
      </c>
      <c r="R779" t="s">
        <v>132</v>
      </c>
      <c r="S779" t="s">
        <v>1979</v>
      </c>
      <c r="T779" t="e">
        <f>VLOOKUP(Table3[[#This Row],[Region]],managers5[],2,FALSE)</f>
        <v>#N/A</v>
      </c>
      <c r="U779" t="s">
        <v>1956</v>
      </c>
      <c r="W779" t="s">
        <v>14</v>
      </c>
      <c r="X779" t="s">
        <v>15</v>
      </c>
      <c r="Y779" t="s">
        <v>50</v>
      </c>
      <c r="Z779" t="s">
        <v>51</v>
      </c>
      <c r="AA779" t="s">
        <v>1291</v>
      </c>
      <c r="AB779" t="s">
        <v>53</v>
      </c>
      <c r="AC779">
        <v>0.6</v>
      </c>
      <c r="AD779" s="2">
        <v>40071</v>
      </c>
    </row>
    <row r="780" spans="1:30" x14ac:dyDescent="0.35">
      <c r="A780">
        <v>4043</v>
      </c>
      <c r="B780">
        <v>1005</v>
      </c>
      <c r="C780">
        <v>7301</v>
      </c>
      <c r="D780" s="1">
        <v>40540</v>
      </c>
      <c r="E780" t="s">
        <v>32</v>
      </c>
      <c r="F780">
        <v>17</v>
      </c>
      <c r="G780">
        <v>959.08899999999903</v>
      </c>
      <c r="H780">
        <v>0.06</v>
      </c>
      <c r="I780" t="s">
        <v>9</v>
      </c>
      <c r="J780" s="8">
        <v>124.991999999999</v>
      </c>
      <c r="K780" s="8">
        <f>IF(Table3[[#This Row],[Return Status]] = "Returned", 0, Table3[[#This Row],[Profit]])</f>
        <v>124.991999999999</v>
      </c>
      <c r="L780" s="8" t="str">
        <f>IFERROR(VLOOKUP(Table3[[#This Row],[Order ID]],returns[[Order ID]:[Status]],2,FALSE), "")</f>
        <v/>
      </c>
      <c r="M780">
        <v>65.989999999999995</v>
      </c>
      <c r="N780">
        <v>2.5</v>
      </c>
      <c r="O780" t="s">
        <v>87</v>
      </c>
      <c r="P780" t="s">
        <v>37</v>
      </c>
      <c r="Q780">
        <v>10550</v>
      </c>
      <c r="R780" t="s">
        <v>37</v>
      </c>
      <c r="S780" t="s">
        <v>1979</v>
      </c>
      <c r="T780" t="e">
        <f>VLOOKUP(Table3[[#This Row],[Region]],managers5[],2,FALSE)</f>
        <v>#N/A</v>
      </c>
      <c r="U780" t="s">
        <v>1956</v>
      </c>
      <c r="W780" t="s">
        <v>14</v>
      </c>
      <c r="X780" t="s">
        <v>71</v>
      </c>
      <c r="Y780" t="s">
        <v>46</v>
      </c>
      <c r="Z780" t="s">
        <v>86</v>
      </c>
      <c r="AA780">
        <v>6000</v>
      </c>
      <c r="AB780" t="s">
        <v>19</v>
      </c>
      <c r="AC780">
        <v>0.55000000000000004</v>
      </c>
      <c r="AD780" s="1">
        <v>40557</v>
      </c>
    </row>
    <row r="781" spans="1:30" x14ac:dyDescent="0.35">
      <c r="A781">
        <v>4794</v>
      </c>
      <c r="B781">
        <v>232</v>
      </c>
      <c r="C781">
        <v>1542</v>
      </c>
      <c r="D781" s="1">
        <v>40435</v>
      </c>
      <c r="E781" t="s">
        <v>20</v>
      </c>
      <c r="F781">
        <v>47</v>
      </c>
      <c r="G781">
        <v>2150.25</v>
      </c>
      <c r="H781">
        <v>0.06</v>
      </c>
      <c r="I781" t="s">
        <v>9</v>
      </c>
      <c r="J781" s="8">
        <v>586.92999999999995</v>
      </c>
      <c r="K781" s="8">
        <f>IF(Table3[[#This Row],[Return Status]] = "Returned", 0, Table3[[#This Row],[Profit]])</f>
        <v>586.92999999999995</v>
      </c>
      <c r="L781" s="8" t="str">
        <f>IFERROR(VLOOKUP(Table3[[#This Row],[Order ID]],returns[[Order ID]:[Status]],2,FALSE), "")</f>
        <v/>
      </c>
      <c r="M781">
        <v>48.58</v>
      </c>
      <c r="N781">
        <v>3.99</v>
      </c>
      <c r="O781" t="s">
        <v>1244</v>
      </c>
      <c r="P781" t="s">
        <v>120</v>
      </c>
      <c r="Q781">
        <v>32174</v>
      </c>
      <c r="R781" t="s">
        <v>56</v>
      </c>
      <c r="S781" t="s">
        <v>1978</v>
      </c>
      <c r="T781" t="e">
        <f>VLOOKUP(Table3[[#This Row],[Region]],managers5[],2,FALSE)</f>
        <v>#N/A</v>
      </c>
      <c r="U781" t="s">
        <v>1957</v>
      </c>
      <c r="V781" t="s">
        <v>1959</v>
      </c>
      <c r="W781" t="s">
        <v>14</v>
      </c>
      <c r="X781" t="s">
        <v>39</v>
      </c>
      <c r="Y781" t="s">
        <v>16</v>
      </c>
      <c r="Z781" t="s">
        <v>83</v>
      </c>
      <c r="AA781" t="s">
        <v>1881</v>
      </c>
      <c r="AB781" t="s">
        <v>19</v>
      </c>
      <c r="AC781">
        <v>0.56000000000000005</v>
      </c>
      <c r="AD781" s="2">
        <v>40437</v>
      </c>
    </row>
    <row r="782" spans="1:30" x14ac:dyDescent="0.35">
      <c r="A782">
        <v>388</v>
      </c>
      <c r="B782">
        <v>6835</v>
      </c>
      <c r="C782">
        <v>48643</v>
      </c>
      <c r="D782" s="1">
        <v>41200</v>
      </c>
      <c r="E782" t="s">
        <v>20</v>
      </c>
      <c r="F782">
        <v>50</v>
      </c>
      <c r="G782">
        <v>2896.3579999999902</v>
      </c>
      <c r="H782">
        <v>0</v>
      </c>
      <c r="I782" t="s">
        <v>9</v>
      </c>
      <c r="J782" s="8">
        <v>583.49699999999996</v>
      </c>
      <c r="K782" s="8">
        <f>IF(Table3[[#This Row],[Return Status]] = "Returned", 0, Table3[[#This Row],[Profit]])</f>
        <v>583.49699999999996</v>
      </c>
      <c r="L782" s="8" t="str">
        <f>IFERROR(VLOOKUP(Table3[[#This Row],[Order ID]],returns[[Order ID]:[Status]],2,FALSE), "")</f>
        <v/>
      </c>
      <c r="M782">
        <v>65.989999999999995</v>
      </c>
      <c r="N782">
        <v>8.99</v>
      </c>
      <c r="O782" t="s">
        <v>586</v>
      </c>
      <c r="P782" t="s">
        <v>60</v>
      </c>
      <c r="Q782">
        <v>22801</v>
      </c>
      <c r="R782" t="s">
        <v>44</v>
      </c>
      <c r="S782" t="s">
        <v>1978</v>
      </c>
      <c r="T782" t="e">
        <f>VLOOKUP(Table3[[#This Row],[Region]],managers5[],2,FALSE)</f>
        <v>#N/A</v>
      </c>
      <c r="U782" t="s">
        <v>1957</v>
      </c>
      <c r="V782" t="s">
        <v>1959</v>
      </c>
      <c r="W782" t="s">
        <v>14</v>
      </c>
      <c r="X782" t="s">
        <v>24</v>
      </c>
      <c r="Y782" t="s">
        <v>46</v>
      </c>
      <c r="Z782" t="s">
        <v>86</v>
      </c>
      <c r="AA782" t="s">
        <v>588</v>
      </c>
      <c r="AB782" t="s">
        <v>19</v>
      </c>
      <c r="AC782">
        <v>0.6</v>
      </c>
      <c r="AD782" s="1">
        <v>41202</v>
      </c>
    </row>
    <row r="783" spans="1:30" x14ac:dyDescent="0.35">
      <c r="A783">
        <v>3212</v>
      </c>
      <c r="B783">
        <v>1010</v>
      </c>
      <c r="C783">
        <v>7367</v>
      </c>
      <c r="D783" s="1">
        <v>40699</v>
      </c>
      <c r="E783" t="s">
        <v>32</v>
      </c>
      <c r="F783">
        <v>46</v>
      </c>
      <c r="G783">
        <v>303.62</v>
      </c>
      <c r="H783">
        <v>0.02</v>
      </c>
      <c r="I783" t="s">
        <v>9</v>
      </c>
      <c r="J783" s="8">
        <v>-59.98</v>
      </c>
      <c r="K783" s="8">
        <f>IF(Table3[[#This Row],[Return Status]] = "Returned", 0, Table3[[#This Row],[Profit]])</f>
        <v>-59.98</v>
      </c>
      <c r="L783" s="8" t="str">
        <f>IFERROR(VLOOKUP(Table3[[#This Row],[Order ID]],returns[[Order ID]:[Status]],2,FALSE), "")</f>
        <v/>
      </c>
      <c r="M783">
        <v>6.48</v>
      </c>
      <c r="N783">
        <v>2.74</v>
      </c>
      <c r="O783" t="s">
        <v>915</v>
      </c>
      <c r="P783" t="s">
        <v>134</v>
      </c>
      <c r="Q783">
        <v>6241</v>
      </c>
      <c r="R783" t="s">
        <v>135</v>
      </c>
      <c r="S783" t="s">
        <v>1979</v>
      </c>
      <c r="T783" t="e">
        <f>VLOOKUP(Table3[[#This Row],[Region]],managers5[],2,FALSE)</f>
        <v>#N/A</v>
      </c>
      <c r="U783" t="s">
        <v>1956</v>
      </c>
      <c r="W783" t="s">
        <v>14</v>
      </c>
      <c r="X783" t="s">
        <v>15</v>
      </c>
      <c r="Y783" t="s">
        <v>46</v>
      </c>
      <c r="Z783" t="s">
        <v>47</v>
      </c>
      <c r="AA783" t="s">
        <v>1431</v>
      </c>
      <c r="AB783" t="s">
        <v>109</v>
      </c>
      <c r="AC783">
        <v>0.71</v>
      </c>
      <c r="AD783" s="1">
        <v>40706</v>
      </c>
    </row>
    <row r="784" spans="1:30" x14ac:dyDescent="0.35">
      <c r="A784">
        <v>3234</v>
      </c>
      <c r="B784">
        <v>1009</v>
      </c>
      <c r="C784">
        <v>7367</v>
      </c>
      <c r="D784" s="1">
        <v>40699</v>
      </c>
      <c r="E784" t="s">
        <v>32</v>
      </c>
      <c r="F784">
        <v>48</v>
      </c>
      <c r="G784">
        <v>269.93</v>
      </c>
      <c r="H784">
        <v>0.05</v>
      </c>
      <c r="I784" t="s">
        <v>33</v>
      </c>
      <c r="J784" s="8">
        <v>119.64</v>
      </c>
      <c r="K784" s="8">
        <f>IF(Table3[[#This Row],[Return Status]] = "Returned", 0, Table3[[#This Row],[Profit]])</f>
        <v>119.64</v>
      </c>
      <c r="L784" s="8" t="str">
        <f>IFERROR(VLOOKUP(Table3[[#This Row],[Order ID]],returns[[Order ID]:[Status]],2,FALSE), "")</f>
        <v/>
      </c>
      <c r="M784">
        <v>5.43</v>
      </c>
      <c r="N784">
        <v>0.95</v>
      </c>
      <c r="O784" t="s">
        <v>915</v>
      </c>
      <c r="P784" t="s">
        <v>131</v>
      </c>
      <c r="Q784">
        <v>4401</v>
      </c>
      <c r="R784" t="s">
        <v>132</v>
      </c>
      <c r="S784" t="s">
        <v>1979</v>
      </c>
      <c r="T784" t="e">
        <f>VLOOKUP(Table3[[#This Row],[Region]],managers5[],2,FALSE)</f>
        <v>#N/A</v>
      </c>
      <c r="U784" t="s">
        <v>1956</v>
      </c>
      <c r="W784" t="s">
        <v>14</v>
      </c>
      <c r="X784" t="s">
        <v>15</v>
      </c>
      <c r="Y784" t="s">
        <v>16</v>
      </c>
      <c r="Z784" t="s">
        <v>30</v>
      </c>
      <c r="AA784" t="s">
        <v>962</v>
      </c>
      <c r="AB784" t="s">
        <v>35</v>
      </c>
      <c r="AC784">
        <v>0.36</v>
      </c>
      <c r="AD784" s="1">
        <v>40704</v>
      </c>
    </row>
    <row r="785" spans="1:30" x14ac:dyDescent="0.35">
      <c r="A785">
        <v>7468</v>
      </c>
      <c r="B785">
        <v>1011</v>
      </c>
      <c r="C785">
        <v>7398</v>
      </c>
      <c r="D785" s="1">
        <v>39965</v>
      </c>
      <c r="E785" t="s">
        <v>8</v>
      </c>
      <c r="F785">
        <v>6</v>
      </c>
      <c r="G785">
        <v>55.77</v>
      </c>
      <c r="H785">
        <v>0.04</v>
      </c>
      <c r="I785" t="s">
        <v>9</v>
      </c>
      <c r="J785" s="8">
        <v>-4.37</v>
      </c>
      <c r="K785" s="8">
        <f>IF(Table3[[#This Row],[Return Status]] = "Returned", 0, Table3[[#This Row],[Profit]])</f>
        <v>-4.37</v>
      </c>
      <c r="L785" s="8" t="str">
        <f>IFERROR(VLOOKUP(Table3[[#This Row],[Order ID]],returns[[Order ID]:[Status]],2,FALSE), "")</f>
        <v/>
      </c>
      <c r="M785">
        <v>9.11</v>
      </c>
      <c r="N785">
        <v>2.25</v>
      </c>
      <c r="O785" t="s">
        <v>1362</v>
      </c>
      <c r="P785" t="s">
        <v>142</v>
      </c>
      <c r="Q785">
        <v>84067</v>
      </c>
      <c r="R785" t="s">
        <v>143</v>
      </c>
      <c r="S785" t="s">
        <v>1976</v>
      </c>
      <c r="T785" t="e">
        <f>VLOOKUP(Table3[[#This Row],[Region]],managers5[],2,FALSE)</f>
        <v>#N/A</v>
      </c>
      <c r="U785" t="s">
        <v>1955</v>
      </c>
      <c r="V785" t="s">
        <v>1959</v>
      </c>
      <c r="W785" t="s">
        <v>14</v>
      </c>
      <c r="X785" t="s">
        <v>71</v>
      </c>
      <c r="Y785" t="s">
        <v>16</v>
      </c>
      <c r="Z785" t="s">
        <v>106</v>
      </c>
      <c r="AA785" t="s">
        <v>1599</v>
      </c>
      <c r="AB785" t="s">
        <v>35</v>
      </c>
      <c r="AC785">
        <v>0.52</v>
      </c>
      <c r="AD785" s="2">
        <v>39968</v>
      </c>
    </row>
    <row r="786" spans="1:30" x14ac:dyDescent="0.35">
      <c r="A786">
        <v>7472</v>
      </c>
      <c r="B786">
        <v>1012</v>
      </c>
      <c r="C786">
        <v>7398</v>
      </c>
      <c r="D786" s="1">
        <v>39965</v>
      </c>
      <c r="E786" t="s">
        <v>8</v>
      </c>
      <c r="F786">
        <v>34</v>
      </c>
      <c r="G786">
        <v>2181.44</v>
      </c>
      <c r="H786">
        <v>7.0000000000000007E-2</v>
      </c>
      <c r="I786" t="s">
        <v>9</v>
      </c>
      <c r="J786" s="8">
        <v>-896.34</v>
      </c>
      <c r="K786" s="8">
        <f>IF(Table3[[#This Row],[Return Status]] = "Returned", 0, Table3[[#This Row],[Profit]])</f>
        <v>-896.34</v>
      </c>
      <c r="L786" s="8" t="str">
        <f>IFERROR(VLOOKUP(Table3[[#This Row],[Order ID]],returns[[Order ID]:[Status]],2,FALSE), "")</f>
        <v/>
      </c>
      <c r="M786">
        <v>64.650000000000006</v>
      </c>
      <c r="N786">
        <v>35</v>
      </c>
      <c r="O786" t="s">
        <v>1362</v>
      </c>
      <c r="P786" t="s">
        <v>142</v>
      </c>
      <c r="Q786">
        <v>84067</v>
      </c>
      <c r="R786" t="s">
        <v>143</v>
      </c>
      <c r="S786" t="s">
        <v>1976</v>
      </c>
      <c r="T786" t="e">
        <f>VLOOKUP(Table3[[#This Row],[Region]],managers5[],2,FALSE)</f>
        <v>#N/A</v>
      </c>
      <c r="U786" t="s">
        <v>1955</v>
      </c>
      <c r="V786" t="s">
        <v>1959</v>
      </c>
      <c r="W786" t="s">
        <v>14</v>
      </c>
      <c r="X786" t="s">
        <v>71</v>
      </c>
      <c r="Y786" t="s">
        <v>16</v>
      </c>
      <c r="Z786" t="s">
        <v>75</v>
      </c>
      <c r="AA786" t="s">
        <v>388</v>
      </c>
      <c r="AB786" t="s">
        <v>85</v>
      </c>
      <c r="AC786">
        <v>0.8</v>
      </c>
      <c r="AD786" s="2">
        <v>39967</v>
      </c>
    </row>
    <row r="787" spans="1:30" x14ac:dyDescent="0.35">
      <c r="A787">
        <v>5427</v>
      </c>
      <c r="B787">
        <v>1015</v>
      </c>
      <c r="C787">
        <v>7429</v>
      </c>
      <c r="D787" s="1">
        <v>40324</v>
      </c>
      <c r="E787" t="s">
        <v>8</v>
      </c>
      <c r="F787">
        <v>33</v>
      </c>
      <c r="G787">
        <v>1379.34</v>
      </c>
      <c r="H787">
        <v>0.04</v>
      </c>
      <c r="I787" t="s">
        <v>9</v>
      </c>
      <c r="J787" s="8">
        <v>-470.85</v>
      </c>
      <c r="K787" s="8">
        <f>IF(Table3[[#This Row],[Return Status]] = "Returned", 0, Table3[[#This Row],[Profit]])</f>
        <v>-470.85</v>
      </c>
      <c r="L787" s="8" t="str">
        <f>IFERROR(VLOOKUP(Table3[[#This Row],[Order ID]],returns[[Order ID]:[Status]],2,FALSE), "")</f>
        <v/>
      </c>
      <c r="M787">
        <v>40.479999999999997</v>
      </c>
      <c r="N787">
        <v>19.989999999999998</v>
      </c>
      <c r="O787" t="s">
        <v>21</v>
      </c>
      <c r="P787" t="s">
        <v>37</v>
      </c>
      <c r="Q787">
        <v>17331</v>
      </c>
      <c r="R787" t="s">
        <v>37</v>
      </c>
      <c r="S787" t="s">
        <v>1979</v>
      </c>
      <c r="T787" t="e">
        <f>VLOOKUP(Table3[[#This Row],[Region]],managers5[],2,FALSE)</f>
        <v>#N/A</v>
      </c>
      <c r="U787" t="s">
        <v>1956</v>
      </c>
      <c r="W787" t="s">
        <v>14</v>
      </c>
      <c r="X787" t="s">
        <v>24</v>
      </c>
      <c r="Y787" t="s">
        <v>46</v>
      </c>
      <c r="Z787" t="s">
        <v>47</v>
      </c>
      <c r="AA787" t="s">
        <v>1054</v>
      </c>
      <c r="AB787" t="s">
        <v>19</v>
      </c>
      <c r="AC787">
        <v>0.77</v>
      </c>
      <c r="AD787" s="2">
        <v>40325</v>
      </c>
    </row>
    <row r="788" spans="1:30" x14ac:dyDescent="0.35">
      <c r="A788">
        <v>5428</v>
      </c>
      <c r="B788">
        <v>1016</v>
      </c>
      <c r="C788">
        <v>7429</v>
      </c>
      <c r="D788" s="1">
        <v>40324</v>
      </c>
      <c r="E788" t="s">
        <v>8</v>
      </c>
      <c r="F788">
        <v>6</v>
      </c>
      <c r="G788">
        <v>168.25</v>
      </c>
      <c r="H788">
        <v>0.09</v>
      </c>
      <c r="I788" t="s">
        <v>33</v>
      </c>
      <c r="J788" s="8">
        <v>101.78</v>
      </c>
      <c r="K788" s="8">
        <f>IF(Table3[[#This Row],[Return Status]] = "Returned", 0, Table3[[#This Row],[Profit]])</f>
        <v>101.78</v>
      </c>
      <c r="L788" s="8" t="str">
        <f>IFERROR(VLOOKUP(Table3[[#This Row],[Order ID]],returns[[Order ID]:[Status]],2,FALSE), "")</f>
        <v/>
      </c>
      <c r="M788">
        <v>26.48</v>
      </c>
      <c r="N788">
        <v>6.93</v>
      </c>
      <c r="O788" t="s">
        <v>21</v>
      </c>
      <c r="P788" t="s">
        <v>37</v>
      </c>
      <c r="Q788">
        <v>17331</v>
      </c>
      <c r="R788" t="s">
        <v>37</v>
      </c>
      <c r="S788" t="s">
        <v>1979</v>
      </c>
      <c r="T788" t="e">
        <f>VLOOKUP(Table3[[#This Row],[Region]],managers5[],2,FALSE)</f>
        <v>#N/A</v>
      </c>
      <c r="U788" t="s">
        <v>1956</v>
      </c>
      <c r="W788" t="s">
        <v>14</v>
      </c>
      <c r="X788" t="s">
        <v>24</v>
      </c>
      <c r="Y788" t="s">
        <v>50</v>
      </c>
      <c r="Z788" t="s">
        <v>61</v>
      </c>
      <c r="AA788" t="s">
        <v>1581</v>
      </c>
      <c r="AB788" t="s">
        <v>19</v>
      </c>
      <c r="AC788">
        <v>0.49</v>
      </c>
      <c r="AD788" s="2">
        <v>40325</v>
      </c>
    </row>
    <row r="789" spans="1:30" x14ac:dyDescent="0.35">
      <c r="A789">
        <v>5357</v>
      </c>
      <c r="B789">
        <v>1017</v>
      </c>
      <c r="C789">
        <v>7430</v>
      </c>
      <c r="D789" s="1">
        <v>40337</v>
      </c>
      <c r="E789" t="s">
        <v>20</v>
      </c>
      <c r="F789">
        <v>50</v>
      </c>
      <c r="G789">
        <v>751.77</v>
      </c>
      <c r="H789">
        <v>0.05</v>
      </c>
      <c r="I789" t="s">
        <v>9</v>
      </c>
      <c r="J789" s="8">
        <v>353.2</v>
      </c>
      <c r="K789" s="8">
        <f>IF(Table3[[#This Row],[Return Status]] = "Returned", 0, Table3[[#This Row],[Profit]])</f>
        <v>353.2</v>
      </c>
      <c r="L789" s="8" t="str">
        <f>IFERROR(VLOOKUP(Table3[[#This Row],[Order ID]],returns[[Order ID]:[Status]],2,FALSE), "")</f>
        <v/>
      </c>
      <c r="M789">
        <v>15.67</v>
      </c>
      <c r="N789">
        <v>1.39</v>
      </c>
      <c r="O789" t="s">
        <v>228</v>
      </c>
      <c r="P789" t="s">
        <v>317</v>
      </c>
      <c r="Q789">
        <v>60130</v>
      </c>
      <c r="R789" t="s">
        <v>318</v>
      </c>
      <c r="S789" t="s">
        <v>1977</v>
      </c>
      <c r="T789" t="e">
        <f>VLOOKUP(Table3[[#This Row],[Region]],managers5[],2,FALSE)</f>
        <v>#N/A</v>
      </c>
      <c r="U789" t="s">
        <v>1958</v>
      </c>
      <c r="V789" t="s">
        <v>1959</v>
      </c>
      <c r="W789" t="s">
        <v>14</v>
      </c>
      <c r="X789" t="s">
        <v>71</v>
      </c>
      <c r="Y789" t="s">
        <v>16</v>
      </c>
      <c r="Z789" t="s">
        <v>168</v>
      </c>
      <c r="AA789" t="s">
        <v>559</v>
      </c>
      <c r="AB789" t="s">
        <v>19</v>
      </c>
      <c r="AC789">
        <v>0.38</v>
      </c>
      <c r="AD789" s="2">
        <v>40338</v>
      </c>
    </row>
    <row r="790" spans="1:30" x14ac:dyDescent="0.35">
      <c r="A790">
        <v>7663</v>
      </c>
      <c r="B790">
        <v>1018</v>
      </c>
      <c r="C790">
        <v>7431</v>
      </c>
      <c r="D790" s="1">
        <v>39934</v>
      </c>
      <c r="E790" t="s">
        <v>20</v>
      </c>
      <c r="F790">
        <v>33</v>
      </c>
      <c r="G790">
        <v>78.81</v>
      </c>
      <c r="H790">
        <v>0.03</v>
      </c>
      <c r="I790" t="s">
        <v>9</v>
      </c>
      <c r="J790" s="8">
        <v>-93.25</v>
      </c>
      <c r="K790" s="8">
        <f>IF(Table3[[#This Row],[Return Status]] = "Returned", 0, Table3[[#This Row],[Profit]])</f>
        <v>-93.25</v>
      </c>
      <c r="L790" s="8" t="str">
        <f>IFERROR(VLOOKUP(Table3[[#This Row],[Order ID]],returns[[Order ID]:[Status]],2,FALSE), "")</f>
        <v/>
      </c>
      <c r="M790">
        <v>2.23</v>
      </c>
      <c r="N790">
        <v>4.57</v>
      </c>
      <c r="O790" t="s">
        <v>1495</v>
      </c>
      <c r="P790" t="s">
        <v>142</v>
      </c>
      <c r="Q790">
        <v>84120</v>
      </c>
      <c r="R790" t="s">
        <v>143</v>
      </c>
      <c r="S790" t="s">
        <v>1976</v>
      </c>
      <c r="T790" t="e">
        <f>VLOOKUP(Table3[[#This Row],[Region]],managers5[],2,FALSE)</f>
        <v>#N/A</v>
      </c>
      <c r="U790" t="s">
        <v>1955</v>
      </c>
      <c r="V790" t="s">
        <v>1959</v>
      </c>
      <c r="W790" t="s">
        <v>14</v>
      </c>
      <c r="X790" t="s">
        <v>39</v>
      </c>
      <c r="Y790" t="s">
        <v>50</v>
      </c>
      <c r="Z790" t="s">
        <v>61</v>
      </c>
      <c r="AA790" t="s">
        <v>1134</v>
      </c>
      <c r="AB790" t="s">
        <v>109</v>
      </c>
      <c r="AC790">
        <v>0.41</v>
      </c>
      <c r="AD790" s="2">
        <v>39935</v>
      </c>
    </row>
    <row r="791" spans="1:30" x14ac:dyDescent="0.35">
      <c r="A791">
        <v>99</v>
      </c>
      <c r="B791">
        <v>4881</v>
      </c>
      <c r="C791">
        <v>34723</v>
      </c>
      <c r="D791" s="1">
        <v>41252</v>
      </c>
      <c r="E791" t="s">
        <v>20</v>
      </c>
      <c r="F791">
        <v>46</v>
      </c>
      <c r="G791">
        <v>3776.28</v>
      </c>
      <c r="H791">
        <v>0.06</v>
      </c>
      <c r="I791" t="s">
        <v>49</v>
      </c>
      <c r="J791" s="8">
        <v>579.79</v>
      </c>
      <c r="K791" s="8">
        <f>IF(Table3[[#This Row],[Return Status]] = "Returned", 0, Table3[[#This Row],[Profit]])</f>
        <v>579.79</v>
      </c>
      <c r="L791" s="8" t="str">
        <f>IFERROR(VLOOKUP(Table3[[#This Row],[Order ID]],returns[[Order ID]:[Status]],2,FALSE), "")</f>
        <v/>
      </c>
      <c r="M791">
        <v>80.97</v>
      </c>
      <c r="N791">
        <v>30.06</v>
      </c>
      <c r="O791" t="s">
        <v>236</v>
      </c>
      <c r="P791" t="s">
        <v>64</v>
      </c>
      <c r="Q791">
        <v>30080</v>
      </c>
      <c r="R791" t="s">
        <v>65</v>
      </c>
      <c r="S791" t="s">
        <v>1978</v>
      </c>
      <c r="T791" t="e">
        <f>VLOOKUP(Table3[[#This Row],[Region]],managers5[],2,FALSE)</f>
        <v>#N/A</v>
      </c>
      <c r="U791" t="s">
        <v>1957</v>
      </c>
      <c r="V791" t="s">
        <v>1959</v>
      </c>
      <c r="W791" t="s">
        <v>14</v>
      </c>
      <c r="X791" t="s">
        <v>15</v>
      </c>
      <c r="Y791" t="s">
        <v>46</v>
      </c>
      <c r="Z791" t="s">
        <v>124</v>
      </c>
      <c r="AA791" t="s">
        <v>237</v>
      </c>
      <c r="AB791" t="s">
        <v>53</v>
      </c>
      <c r="AC791">
        <v>0.4</v>
      </c>
      <c r="AD791" s="1">
        <v>41255</v>
      </c>
    </row>
    <row r="792" spans="1:30" x14ac:dyDescent="0.35">
      <c r="A792">
        <v>5340</v>
      </c>
      <c r="B792">
        <v>6099</v>
      </c>
      <c r="C792">
        <v>43207</v>
      </c>
      <c r="D792" s="1">
        <v>40338</v>
      </c>
      <c r="E792" t="s">
        <v>32</v>
      </c>
      <c r="F792">
        <v>45</v>
      </c>
      <c r="G792">
        <v>2207.9</v>
      </c>
      <c r="H792">
        <v>0.02</v>
      </c>
      <c r="I792" t="s">
        <v>9</v>
      </c>
      <c r="J792" s="8">
        <v>579.76</v>
      </c>
      <c r="K792" s="8">
        <f>IF(Table3[[#This Row],[Return Status]] = "Returned", 0, Table3[[#This Row],[Profit]])</f>
        <v>579.76</v>
      </c>
      <c r="L792" s="8" t="str">
        <f>IFERROR(VLOOKUP(Table3[[#This Row],[Order ID]],returns[[Order ID]:[Status]],2,FALSE), "")</f>
        <v/>
      </c>
      <c r="M792">
        <v>49.34</v>
      </c>
      <c r="N792">
        <v>10.25</v>
      </c>
      <c r="O792" t="s">
        <v>1162</v>
      </c>
      <c r="P792" t="s">
        <v>64</v>
      </c>
      <c r="Q792">
        <v>30188</v>
      </c>
      <c r="R792" t="s">
        <v>65</v>
      </c>
      <c r="S792" t="s">
        <v>1978</v>
      </c>
      <c r="T792" t="e">
        <f>VLOOKUP(Table3[[#This Row],[Region]],managers5[],2,FALSE)</f>
        <v>#N/A</v>
      </c>
      <c r="U792" t="s">
        <v>1957</v>
      </c>
      <c r="V792" t="s">
        <v>1959</v>
      </c>
      <c r="W792" t="s">
        <v>14</v>
      </c>
      <c r="X792" t="s">
        <v>39</v>
      </c>
      <c r="Y792" t="s">
        <v>50</v>
      </c>
      <c r="Z792" t="s">
        <v>61</v>
      </c>
      <c r="AA792" t="s">
        <v>831</v>
      </c>
      <c r="AB792" t="s">
        <v>85</v>
      </c>
      <c r="AC792">
        <v>0.56999999999999995</v>
      </c>
      <c r="AD792" s="2">
        <v>40342</v>
      </c>
    </row>
    <row r="793" spans="1:30" x14ac:dyDescent="0.35">
      <c r="A793">
        <v>1560</v>
      </c>
      <c r="B793">
        <v>1021</v>
      </c>
      <c r="C793">
        <v>7458</v>
      </c>
      <c r="D793" s="1">
        <v>41003</v>
      </c>
      <c r="E793" t="s">
        <v>41</v>
      </c>
      <c r="F793">
        <v>16</v>
      </c>
      <c r="G793">
        <v>226.81</v>
      </c>
      <c r="H793">
        <v>0.05</v>
      </c>
      <c r="I793" t="s">
        <v>9</v>
      </c>
      <c r="J793" s="8">
        <v>-5.3704999999999998</v>
      </c>
      <c r="K793" s="8">
        <f>IF(Table3[[#This Row],[Return Status]] = "Returned", 0, Table3[[#This Row],[Profit]])</f>
        <v>-5.3704999999999998</v>
      </c>
      <c r="L793" s="8" t="str">
        <f>IFERROR(VLOOKUP(Table3[[#This Row],[Order ID]],returns[[Order ID]:[Status]],2,FALSE), "")</f>
        <v/>
      </c>
      <c r="M793">
        <v>14.45</v>
      </c>
      <c r="N793">
        <v>7.17</v>
      </c>
      <c r="O793" t="s">
        <v>1174</v>
      </c>
      <c r="P793" t="s">
        <v>134</v>
      </c>
      <c r="Q793">
        <v>1810</v>
      </c>
      <c r="R793" t="s">
        <v>135</v>
      </c>
      <c r="S793" t="s">
        <v>1979</v>
      </c>
      <c r="T793" t="e">
        <f>VLOOKUP(Table3[[#This Row],[Region]],managers5[],2,FALSE)</f>
        <v>#N/A</v>
      </c>
      <c r="U793" t="s">
        <v>1956</v>
      </c>
      <c r="W793" t="s">
        <v>14</v>
      </c>
      <c r="X793" t="s">
        <v>71</v>
      </c>
      <c r="Y793" t="s">
        <v>16</v>
      </c>
      <c r="Z793" t="s">
        <v>17</v>
      </c>
      <c r="AA793" t="s">
        <v>470</v>
      </c>
      <c r="AB793" t="s">
        <v>19</v>
      </c>
      <c r="AC793">
        <v>0.38</v>
      </c>
      <c r="AD793" s="1">
        <v>41005</v>
      </c>
    </row>
    <row r="794" spans="1:30" x14ac:dyDescent="0.35">
      <c r="A794">
        <v>1561</v>
      </c>
      <c r="B794">
        <v>1023</v>
      </c>
      <c r="C794">
        <v>7458</v>
      </c>
      <c r="D794" s="1">
        <v>41003</v>
      </c>
      <c r="E794" t="s">
        <v>41</v>
      </c>
      <c r="F794">
        <v>9</v>
      </c>
      <c r="G794">
        <v>337.34</v>
      </c>
      <c r="H794">
        <v>0.06</v>
      </c>
      <c r="I794" t="s">
        <v>9</v>
      </c>
      <c r="J794" s="8">
        <v>-69.84</v>
      </c>
      <c r="K794" s="8">
        <f>IF(Table3[[#This Row],[Return Status]] = "Returned", 0, Table3[[#This Row],[Profit]])</f>
        <v>-69.84</v>
      </c>
      <c r="L794" s="8" t="str">
        <f>IFERROR(VLOOKUP(Table3[[#This Row],[Order ID]],returns[[Order ID]:[Status]],2,FALSE), "")</f>
        <v/>
      </c>
      <c r="M794">
        <v>39.479999999999997</v>
      </c>
      <c r="N794">
        <v>1.99</v>
      </c>
      <c r="O794" t="s">
        <v>1174</v>
      </c>
      <c r="P794" t="s">
        <v>11</v>
      </c>
      <c r="Q794">
        <v>94110</v>
      </c>
      <c r="R794" t="s">
        <v>12</v>
      </c>
      <c r="S794" t="s">
        <v>1976</v>
      </c>
      <c r="T794" t="e">
        <f>VLOOKUP(Table3[[#This Row],[Region]],managers5[],2,FALSE)</f>
        <v>#N/A</v>
      </c>
      <c r="U794" t="s">
        <v>1955</v>
      </c>
      <c r="V794" t="s">
        <v>1959</v>
      </c>
      <c r="W794" t="s">
        <v>14</v>
      </c>
      <c r="X794" t="s">
        <v>71</v>
      </c>
      <c r="Y794" t="s">
        <v>46</v>
      </c>
      <c r="Z794" t="s">
        <v>47</v>
      </c>
      <c r="AA794" t="s">
        <v>527</v>
      </c>
      <c r="AB794" t="s">
        <v>109</v>
      </c>
      <c r="AC794">
        <v>0.54</v>
      </c>
      <c r="AD794" s="1">
        <v>41005</v>
      </c>
    </row>
    <row r="795" spans="1:30" x14ac:dyDescent="0.35">
      <c r="A795">
        <v>1567</v>
      </c>
      <c r="B795">
        <v>1022</v>
      </c>
      <c r="C795">
        <v>7458</v>
      </c>
      <c r="D795" s="1">
        <v>41003</v>
      </c>
      <c r="E795" t="s">
        <v>41</v>
      </c>
      <c r="F795">
        <v>46</v>
      </c>
      <c r="G795">
        <v>511.07</v>
      </c>
      <c r="H795">
        <v>0.01</v>
      </c>
      <c r="I795" t="s">
        <v>9</v>
      </c>
      <c r="J795" s="8">
        <v>-165.74</v>
      </c>
      <c r="K795" s="8">
        <f>IF(Table3[[#This Row],[Return Status]] = "Returned", 0, Table3[[#This Row],[Profit]])</f>
        <v>-165.74</v>
      </c>
      <c r="L795" s="8" t="str">
        <f>IFERROR(VLOOKUP(Table3[[#This Row],[Order ID]],returns[[Order ID]:[Status]],2,FALSE), "")</f>
        <v/>
      </c>
      <c r="M795">
        <v>10.97</v>
      </c>
      <c r="N795">
        <v>6.5</v>
      </c>
      <c r="O795" t="s">
        <v>1174</v>
      </c>
      <c r="P795" t="s">
        <v>134</v>
      </c>
      <c r="Q795">
        <v>2334</v>
      </c>
      <c r="R795" t="s">
        <v>135</v>
      </c>
      <c r="S795" t="s">
        <v>1979</v>
      </c>
      <c r="T795" t="e">
        <f>VLOOKUP(Table3[[#This Row],[Region]],managers5[],2,FALSE)</f>
        <v>#N/A</v>
      </c>
      <c r="U795" t="s">
        <v>1956</v>
      </c>
      <c r="W795" t="s">
        <v>14</v>
      </c>
      <c r="X795" t="s">
        <v>71</v>
      </c>
      <c r="Y795" t="s">
        <v>46</v>
      </c>
      <c r="Z795" t="s">
        <v>47</v>
      </c>
      <c r="AA795" t="s">
        <v>536</v>
      </c>
      <c r="AB795" t="s">
        <v>19</v>
      </c>
      <c r="AC795">
        <v>0.64</v>
      </c>
      <c r="AD795" s="1">
        <v>41004</v>
      </c>
    </row>
    <row r="796" spans="1:30" x14ac:dyDescent="0.35">
      <c r="A796">
        <v>8285</v>
      </c>
      <c r="B796">
        <v>1025</v>
      </c>
      <c r="C796">
        <v>7461</v>
      </c>
      <c r="D796" s="1">
        <v>39825</v>
      </c>
      <c r="E796" t="s">
        <v>32</v>
      </c>
      <c r="F796">
        <v>28</v>
      </c>
      <c r="G796">
        <v>260.79000000000002</v>
      </c>
      <c r="H796">
        <v>0</v>
      </c>
      <c r="I796" t="s">
        <v>9</v>
      </c>
      <c r="J796" s="8">
        <v>111.4</v>
      </c>
      <c r="K796" s="8">
        <f>IF(Table3[[#This Row],[Return Status]] = "Returned", 0, Table3[[#This Row],[Profit]])</f>
        <v>111.4</v>
      </c>
      <c r="L796" s="8" t="str">
        <f>IFERROR(VLOOKUP(Table3[[#This Row],[Order ID]],returns[[Order ID]:[Status]],2,FALSE), "")</f>
        <v/>
      </c>
      <c r="M796">
        <v>8.74</v>
      </c>
      <c r="N796">
        <v>1.39</v>
      </c>
      <c r="O796" t="s">
        <v>1823</v>
      </c>
      <c r="P796" t="s">
        <v>22</v>
      </c>
      <c r="Q796">
        <v>80112</v>
      </c>
      <c r="R796" t="s">
        <v>23</v>
      </c>
      <c r="S796" t="s">
        <v>1976</v>
      </c>
      <c r="T796" t="e">
        <f>VLOOKUP(Table3[[#This Row],[Region]],managers5[],2,FALSE)</f>
        <v>#N/A</v>
      </c>
      <c r="U796" t="s">
        <v>1955</v>
      </c>
      <c r="V796" t="s">
        <v>1959</v>
      </c>
      <c r="W796" t="s">
        <v>14</v>
      </c>
      <c r="X796" t="s">
        <v>24</v>
      </c>
      <c r="Y796" t="s">
        <v>16</v>
      </c>
      <c r="Z796" t="s">
        <v>168</v>
      </c>
      <c r="AA796" t="s">
        <v>515</v>
      </c>
      <c r="AB796" t="s">
        <v>19</v>
      </c>
      <c r="AC796">
        <v>0.38</v>
      </c>
      <c r="AD796" s="2">
        <v>39829</v>
      </c>
    </row>
    <row r="797" spans="1:30" x14ac:dyDescent="0.35">
      <c r="A797">
        <v>8286</v>
      </c>
      <c r="B797">
        <v>1026</v>
      </c>
      <c r="C797">
        <v>7461</v>
      </c>
      <c r="D797" s="1">
        <v>39825</v>
      </c>
      <c r="E797" t="s">
        <v>32</v>
      </c>
      <c r="F797">
        <v>44</v>
      </c>
      <c r="G797">
        <v>90.35</v>
      </c>
      <c r="H797">
        <v>0.02</v>
      </c>
      <c r="I797" t="s">
        <v>9</v>
      </c>
      <c r="J797" s="8">
        <v>-16.72</v>
      </c>
      <c r="K797" s="8">
        <f>IF(Table3[[#This Row],[Return Status]] = "Returned", 0, Table3[[#This Row],[Profit]])</f>
        <v>-16.72</v>
      </c>
      <c r="L797" s="8" t="str">
        <f>IFERROR(VLOOKUP(Table3[[#This Row],[Order ID]],returns[[Order ID]:[Status]],2,FALSE), "")</f>
        <v/>
      </c>
      <c r="M797">
        <v>1.98</v>
      </c>
      <c r="N797">
        <v>0.7</v>
      </c>
      <c r="O797" t="s">
        <v>1823</v>
      </c>
      <c r="P797" t="s">
        <v>22</v>
      </c>
      <c r="Q797">
        <v>80112</v>
      </c>
      <c r="R797" t="s">
        <v>23</v>
      </c>
      <c r="S797" t="s">
        <v>1976</v>
      </c>
      <c r="T797" t="e">
        <f>VLOOKUP(Table3[[#This Row],[Region]],managers5[],2,FALSE)</f>
        <v>#N/A</v>
      </c>
      <c r="U797" t="s">
        <v>1955</v>
      </c>
      <c r="V797" t="s">
        <v>1959</v>
      </c>
      <c r="W797" t="s">
        <v>14</v>
      </c>
      <c r="X797" t="s">
        <v>24</v>
      </c>
      <c r="Y797" t="s">
        <v>16</v>
      </c>
      <c r="Z797" t="s">
        <v>57</v>
      </c>
      <c r="AA797" t="s">
        <v>1641</v>
      </c>
      <c r="AB797" t="s">
        <v>35</v>
      </c>
      <c r="AC797">
        <v>0.83</v>
      </c>
      <c r="AD797" s="2">
        <v>39829</v>
      </c>
    </row>
    <row r="798" spans="1:30" x14ac:dyDescent="0.35">
      <c r="A798">
        <v>8305</v>
      </c>
      <c r="B798">
        <v>1024</v>
      </c>
      <c r="C798">
        <v>7461</v>
      </c>
      <c r="D798" s="1">
        <v>39825</v>
      </c>
      <c r="E798" t="s">
        <v>32</v>
      </c>
      <c r="F798">
        <v>12</v>
      </c>
      <c r="G798">
        <v>4080.3</v>
      </c>
      <c r="H798">
        <v>0.05</v>
      </c>
      <c r="I798" t="s">
        <v>49</v>
      </c>
      <c r="J798" s="8">
        <v>593.79</v>
      </c>
      <c r="K798" s="8">
        <f>IF(Table3[[#This Row],[Return Status]] = "Returned", 0, Table3[[#This Row],[Profit]])</f>
        <v>593.79</v>
      </c>
      <c r="L798" s="8" t="str">
        <f>IFERROR(VLOOKUP(Table3[[#This Row],[Order ID]],returns[[Order ID]:[Status]],2,FALSE), "")</f>
        <v/>
      </c>
      <c r="M798">
        <v>350.99</v>
      </c>
      <c r="N798">
        <v>39</v>
      </c>
      <c r="O798" t="s">
        <v>1823</v>
      </c>
      <c r="P798" t="s">
        <v>22</v>
      </c>
      <c r="Q798">
        <v>80112</v>
      </c>
      <c r="R798" t="s">
        <v>23</v>
      </c>
      <c r="S798" t="s">
        <v>1976</v>
      </c>
      <c r="T798" t="e">
        <f>VLOOKUP(Table3[[#This Row],[Region]],managers5[],2,FALSE)</f>
        <v>#N/A</v>
      </c>
      <c r="U798" t="s">
        <v>1955</v>
      </c>
      <c r="V798" t="s">
        <v>1959</v>
      </c>
      <c r="W798" t="s">
        <v>14</v>
      </c>
      <c r="X798" t="s">
        <v>24</v>
      </c>
      <c r="Y798" t="s">
        <v>50</v>
      </c>
      <c r="Z798" t="s">
        <v>72</v>
      </c>
      <c r="AA798" t="s">
        <v>1690</v>
      </c>
      <c r="AB798" t="s">
        <v>74</v>
      </c>
      <c r="AC798">
        <v>0.55000000000000004</v>
      </c>
      <c r="AD798" s="2">
        <v>39827</v>
      </c>
    </row>
    <row r="799" spans="1:30" x14ac:dyDescent="0.35">
      <c r="A799">
        <v>1394</v>
      </c>
      <c r="B799">
        <v>1028</v>
      </c>
      <c r="C799">
        <v>7488</v>
      </c>
      <c r="D799" s="1">
        <v>41032</v>
      </c>
      <c r="E799" t="s">
        <v>41</v>
      </c>
      <c r="F799">
        <v>9</v>
      </c>
      <c r="G799">
        <v>26.09</v>
      </c>
      <c r="H799">
        <v>0.08</v>
      </c>
      <c r="I799" t="s">
        <v>9</v>
      </c>
      <c r="J799" s="8">
        <v>-1.76</v>
      </c>
      <c r="K799" s="8">
        <f>IF(Table3[[#This Row],[Return Status]] = "Returned", 0, Table3[[#This Row],[Profit]])</f>
        <v>-1.76</v>
      </c>
      <c r="L799" s="8" t="str">
        <f>IFERROR(VLOOKUP(Table3[[#This Row],[Order ID]],returns[[Order ID]:[Status]],2,FALSE), "")</f>
        <v/>
      </c>
      <c r="M799">
        <v>2.84</v>
      </c>
      <c r="N799">
        <v>0.93</v>
      </c>
      <c r="O799" t="s">
        <v>804</v>
      </c>
      <c r="P799" t="s">
        <v>406</v>
      </c>
      <c r="Q799">
        <v>89031</v>
      </c>
      <c r="R799" t="s">
        <v>407</v>
      </c>
      <c r="S799" t="s">
        <v>1976</v>
      </c>
      <c r="T799" t="e">
        <f>VLOOKUP(Table3[[#This Row],[Region]],managers5[],2,FALSE)</f>
        <v>#N/A</v>
      </c>
      <c r="U799" t="s">
        <v>1955</v>
      </c>
      <c r="V799" t="s">
        <v>1959</v>
      </c>
      <c r="W799" t="s">
        <v>14</v>
      </c>
      <c r="X799" t="s">
        <v>71</v>
      </c>
      <c r="Y799" t="s">
        <v>16</v>
      </c>
      <c r="Z799" t="s">
        <v>106</v>
      </c>
      <c r="AA799" t="s">
        <v>1288</v>
      </c>
      <c r="AB799" t="s">
        <v>35</v>
      </c>
      <c r="AC799">
        <v>0.54</v>
      </c>
      <c r="AD799" s="1">
        <v>41033</v>
      </c>
    </row>
    <row r="800" spans="1:30" x14ac:dyDescent="0.35">
      <c r="A800">
        <v>3767</v>
      </c>
      <c r="B800">
        <v>1030</v>
      </c>
      <c r="C800">
        <v>7521</v>
      </c>
      <c r="D800" s="1">
        <v>40601</v>
      </c>
      <c r="E800" t="s">
        <v>32</v>
      </c>
      <c r="F800">
        <v>19</v>
      </c>
      <c r="G800">
        <v>1942.1734999999901</v>
      </c>
      <c r="H800">
        <v>0</v>
      </c>
      <c r="I800" t="s">
        <v>33</v>
      </c>
      <c r="J800" s="8">
        <v>400.82400000000001</v>
      </c>
      <c r="K800" s="8">
        <f>IF(Table3[[#This Row],[Return Status]] = "Returned", 0, Table3[[#This Row],[Profit]])</f>
        <v>0</v>
      </c>
      <c r="L800" s="8" t="str">
        <f>IFERROR(VLOOKUP(Table3[[#This Row],[Order ID]],returns[[Order ID]:[Status]],2,FALSE), "")</f>
        <v>Returned</v>
      </c>
      <c r="M800">
        <v>115.99</v>
      </c>
      <c r="N800">
        <v>2.5</v>
      </c>
      <c r="O800" t="s">
        <v>1809</v>
      </c>
      <c r="P800" t="s">
        <v>204</v>
      </c>
      <c r="Q800">
        <v>2852</v>
      </c>
      <c r="R800" t="s">
        <v>204</v>
      </c>
      <c r="S800" t="s">
        <v>1979</v>
      </c>
      <c r="T800" t="e">
        <f>VLOOKUP(Table3[[#This Row],[Region]],managers5[],2,FALSE)</f>
        <v>#N/A</v>
      </c>
      <c r="U800" t="s">
        <v>1956</v>
      </c>
      <c r="W800" t="s">
        <v>14</v>
      </c>
      <c r="X800" t="s">
        <v>15</v>
      </c>
      <c r="Y800" t="s">
        <v>46</v>
      </c>
      <c r="Z800" t="s">
        <v>86</v>
      </c>
      <c r="AA800" t="s">
        <v>1787</v>
      </c>
      <c r="AB800" t="s">
        <v>19</v>
      </c>
      <c r="AC800">
        <v>0.55000000000000004</v>
      </c>
      <c r="AD800" s="1">
        <v>40607</v>
      </c>
    </row>
    <row r="801" spans="1:30" x14ac:dyDescent="0.35">
      <c r="A801">
        <v>3730</v>
      </c>
      <c r="B801">
        <v>6943</v>
      </c>
      <c r="C801">
        <v>49600</v>
      </c>
      <c r="D801" s="1">
        <v>40609</v>
      </c>
      <c r="E801" t="s">
        <v>32</v>
      </c>
      <c r="F801">
        <v>33</v>
      </c>
      <c r="G801">
        <v>1692.03</v>
      </c>
      <c r="H801">
        <v>0.1</v>
      </c>
      <c r="I801" t="s">
        <v>9</v>
      </c>
      <c r="J801" s="8">
        <v>574.44000000000005</v>
      </c>
      <c r="K801" s="8">
        <f>IF(Table3[[#This Row],[Return Status]] = "Returned", 0, Table3[[#This Row],[Profit]])</f>
        <v>574.44000000000005</v>
      </c>
      <c r="L801" s="8" t="str">
        <f>IFERROR(VLOOKUP(Table3[[#This Row],[Order ID]],returns[[Order ID]:[Status]],2,FALSE), "")</f>
        <v/>
      </c>
      <c r="M801">
        <v>54.96</v>
      </c>
      <c r="N801">
        <v>10.75</v>
      </c>
      <c r="O801" t="s">
        <v>701</v>
      </c>
      <c r="P801" t="s">
        <v>55</v>
      </c>
      <c r="Q801">
        <v>33461</v>
      </c>
      <c r="R801" t="s">
        <v>56</v>
      </c>
      <c r="S801" t="s">
        <v>1978</v>
      </c>
      <c r="T801" t="e">
        <f>VLOOKUP(Table3[[#This Row],[Region]],managers5[],2,FALSE)</f>
        <v>#N/A</v>
      </c>
      <c r="U801" t="s">
        <v>1957</v>
      </c>
      <c r="V801" t="s">
        <v>1959</v>
      </c>
      <c r="W801" t="s">
        <v>14</v>
      </c>
      <c r="X801" t="s">
        <v>24</v>
      </c>
      <c r="Y801" t="s">
        <v>16</v>
      </c>
      <c r="Z801" t="s">
        <v>30</v>
      </c>
      <c r="AA801" t="s">
        <v>864</v>
      </c>
      <c r="AB801" t="s">
        <v>19</v>
      </c>
      <c r="AC801">
        <v>0.36</v>
      </c>
      <c r="AD801" s="1">
        <v>40614</v>
      </c>
    </row>
    <row r="802" spans="1:30" x14ac:dyDescent="0.35">
      <c r="A802">
        <v>8277</v>
      </c>
      <c r="B802">
        <v>8221</v>
      </c>
      <c r="C802">
        <v>58784</v>
      </c>
      <c r="D802" s="1">
        <v>39831</v>
      </c>
      <c r="E802" t="s">
        <v>20</v>
      </c>
      <c r="F802">
        <v>29</v>
      </c>
      <c r="G802">
        <v>1379.1</v>
      </c>
      <c r="H802">
        <v>0.06</v>
      </c>
      <c r="I802" t="s">
        <v>9</v>
      </c>
      <c r="J802" s="8">
        <v>573.79999999999995</v>
      </c>
      <c r="K802" s="8">
        <f>IF(Table3[[#This Row],[Return Status]] = "Returned", 0, Table3[[#This Row],[Profit]])</f>
        <v>573.79999999999995</v>
      </c>
      <c r="L802" s="8" t="str">
        <f>IFERROR(VLOOKUP(Table3[[#This Row],[Order ID]],returns[[Order ID]:[Status]],2,FALSE), "")</f>
        <v/>
      </c>
      <c r="M802">
        <v>48.91</v>
      </c>
      <c r="N802">
        <v>5.81</v>
      </c>
      <c r="O802" t="s">
        <v>1539</v>
      </c>
      <c r="P802" t="s">
        <v>155</v>
      </c>
      <c r="Q802">
        <v>38801</v>
      </c>
      <c r="R802" t="s">
        <v>44</v>
      </c>
      <c r="S802" t="s">
        <v>1978</v>
      </c>
      <c r="T802" t="e">
        <f>VLOOKUP(Table3[[#This Row],[Region]],managers5[],2,FALSE)</f>
        <v>#N/A</v>
      </c>
      <c r="U802" t="s">
        <v>1957</v>
      </c>
      <c r="V802" t="s">
        <v>1959</v>
      </c>
      <c r="W802" t="s">
        <v>14</v>
      </c>
      <c r="X802" t="s">
        <v>71</v>
      </c>
      <c r="Y802" t="s">
        <v>16</v>
      </c>
      <c r="Z802" t="s">
        <v>30</v>
      </c>
      <c r="AA802" t="s">
        <v>658</v>
      </c>
      <c r="AB802" t="s">
        <v>19</v>
      </c>
      <c r="AC802">
        <v>0.38</v>
      </c>
      <c r="AD802" s="2">
        <v>39831</v>
      </c>
    </row>
    <row r="803" spans="1:30" x14ac:dyDescent="0.35">
      <c r="A803">
        <v>613</v>
      </c>
      <c r="B803">
        <v>1033</v>
      </c>
      <c r="C803">
        <v>7552</v>
      </c>
      <c r="D803" s="1">
        <v>41162</v>
      </c>
      <c r="E803" t="s">
        <v>41</v>
      </c>
      <c r="F803">
        <v>47</v>
      </c>
      <c r="G803">
        <v>1406.49</v>
      </c>
      <c r="H803">
        <v>0.02</v>
      </c>
      <c r="I803" t="s">
        <v>9</v>
      </c>
      <c r="J803" s="8">
        <v>332.52</v>
      </c>
      <c r="K803" s="8">
        <f>IF(Table3[[#This Row],[Return Status]] = "Returned", 0, Table3[[#This Row],[Profit]])</f>
        <v>332.52</v>
      </c>
      <c r="L803" s="8" t="str">
        <f>IFERROR(VLOOKUP(Table3[[#This Row],[Order ID]],returns[[Order ID]:[Status]],2,FALSE), "")</f>
        <v/>
      </c>
      <c r="M803">
        <v>28.15</v>
      </c>
      <c r="N803">
        <v>6.17</v>
      </c>
      <c r="O803" t="s">
        <v>804</v>
      </c>
      <c r="P803" t="s">
        <v>406</v>
      </c>
      <c r="Q803">
        <v>89031</v>
      </c>
      <c r="R803" t="s">
        <v>407</v>
      </c>
      <c r="S803" t="s">
        <v>1976</v>
      </c>
      <c r="T803" t="e">
        <f>VLOOKUP(Table3[[#This Row],[Region]],managers5[],2,FALSE)</f>
        <v>#N/A</v>
      </c>
      <c r="U803" t="s">
        <v>1955</v>
      </c>
      <c r="V803" t="s">
        <v>1959</v>
      </c>
      <c r="W803" t="s">
        <v>14</v>
      </c>
      <c r="X803" t="s">
        <v>71</v>
      </c>
      <c r="Y803" t="s">
        <v>16</v>
      </c>
      <c r="Z803" t="s">
        <v>106</v>
      </c>
      <c r="AA803" t="s">
        <v>805</v>
      </c>
      <c r="AB803" t="s">
        <v>109</v>
      </c>
      <c r="AC803">
        <v>0.55000000000000004</v>
      </c>
      <c r="AD803" s="1">
        <v>41164</v>
      </c>
    </row>
    <row r="804" spans="1:30" x14ac:dyDescent="0.35">
      <c r="A804">
        <v>614</v>
      </c>
      <c r="B804">
        <v>1034</v>
      </c>
      <c r="C804">
        <v>7552</v>
      </c>
      <c r="D804" s="1">
        <v>41162</v>
      </c>
      <c r="E804" t="s">
        <v>41</v>
      </c>
      <c r="F804">
        <v>49</v>
      </c>
      <c r="G804">
        <v>587.71</v>
      </c>
      <c r="H804">
        <v>0.09</v>
      </c>
      <c r="I804" t="s">
        <v>9</v>
      </c>
      <c r="J804" s="8">
        <v>26.28</v>
      </c>
      <c r="K804" s="8">
        <f>IF(Table3[[#This Row],[Return Status]] = "Returned", 0, Table3[[#This Row],[Profit]])</f>
        <v>26.28</v>
      </c>
      <c r="L804" s="8" t="str">
        <f>IFERROR(VLOOKUP(Table3[[#This Row],[Order ID]],returns[[Order ID]:[Status]],2,FALSE), "")</f>
        <v/>
      </c>
      <c r="M804">
        <v>12.98</v>
      </c>
      <c r="N804">
        <v>3.14</v>
      </c>
      <c r="O804" t="s">
        <v>804</v>
      </c>
      <c r="P804" t="s">
        <v>406</v>
      </c>
      <c r="Q804">
        <v>89031</v>
      </c>
      <c r="R804" t="s">
        <v>407</v>
      </c>
      <c r="S804" t="s">
        <v>1976</v>
      </c>
      <c r="T804" t="e">
        <f>VLOOKUP(Table3[[#This Row],[Region]],managers5[],2,FALSE)</f>
        <v>#N/A</v>
      </c>
      <c r="U804" t="s">
        <v>1955</v>
      </c>
      <c r="V804" t="s">
        <v>1959</v>
      </c>
      <c r="W804" t="s">
        <v>14</v>
      </c>
      <c r="X804" t="s">
        <v>71</v>
      </c>
      <c r="Y804" t="s">
        <v>16</v>
      </c>
      <c r="Z804" t="s">
        <v>67</v>
      </c>
      <c r="AA804" t="s">
        <v>217</v>
      </c>
      <c r="AB804" t="s">
        <v>109</v>
      </c>
      <c r="AC804">
        <v>0.6</v>
      </c>
      <c r="AD804" s="1">
        <v>41164</v>
      </c>
    </row>
    <row r="805" spans="1:30" x14ac:dyDescent="0.35">
      <c r="A805">
        <v>5551</v>
      </c>
      <c r="B805">
        <v>1036</v>
      </c>
      <c r="C805">
        <v>7553</v>
      </c>
      <c r="D805" s="1">
        <v>40305</v>
      </c>
      <c r="E805" t="s">
        <v>20</v>
      </c>
      <c r="F805">
        <v>3</v>
      </c>
      <c r="G805">
        <v>19.05</v>
      </c>
      <c r="H805">
        <v>0.04</v>
      </c>
      <c r="I805" t="s">
        <v>9</v>
      </c>
      <c r="J805" s="8">
        <v>-14.81</v>
      </c>
      <c r="K805" s="8">
        <f>IF(Table3[[#This Row],[Return Status]] = "Returned", 0, Table3[[#This Row],[Profit]])</f>
        <v>-14.81</v>
      </c>
      <c r="L805" s="8" t="str">
        <f>IFERROR(VLOOKUP(Table3[[#This Row],[Order ID]],returns[[Order ID]:[Status]],2,FALSE), "")</f>
        <v/>
      </c>
      <c r="M805">
        <v>4.28</v>
      </c>
      <c r="N805">
        <v>6.72</v>
      </c>
      <c r="O805" t="s">
        <v>188</v>
      </c>
      <c r="P805" t="s">
        <v>189</v>
      </c>
      <c r="Q805">
        <v>98273</v>
      </c>
      <c r="R805" t="s">
        <v>190</v>
      </c>
      <c r="S805" t="s">
        <v>1976</v>
      </c>
      <c r="T805" t="e">
        <f>VLOOKUP(Table3[[#This Row],[Region]],managers5[],2,FALSE)</f>
        <v>#N/A</v>
      </c>
      <c r="U805" t="s">
        <v>1955</v>
      </c>
      <c r="V805" t="s">
        <v>1959</v>
      </c>
      <c r="W805" t="s">
        <v>14</v>
      </c>
      <c r="X805" t="s">
        <v>24</v>
      </c>
      <c r="Y805" t="s">
        <v>16</v>
      </c>
      <c r="Z805" t="s">
        <v>30</v>
      </c>
      <c r="AA805" t="s">
        <v>685</v>
      </c>
      <c r="AB805" t="s">
        <v>19</v>
      </c>
      <c r="AC805">
        <v>0.4</v>
      </c>
      <c r="AD805" s="2">
        <v>40308</v>
      </c>
    </row>
    <row r="806" spans="1:30" x14ac:dyDescent="0.35">
      <c r="A806">
        <v>5560</v>
      </c>
      <c r="B806">
        <v>1035</v>
      </c>
      <c r="C806">
        <v>7553</v>
      </c>
      <c r="D806" s="1">
        <v>40305</v>
      </c>
      <c r="E806" t="s">
        <v>20</v>
      </c>
      <c r="F806">
        <v>12</v>
      </c>
      <c r="G806">
        <v>1079.19</v>
      </c>
      <c r="H806">
        <v>7.0000000000000007E-2</v>
      </c>
      <c r="I806" t="s">
        <v>9</v>
      </c>
      <c r="J806" s="8">
        <v>46.8</v>
      </c>
      <c r="K806" s="8">
        <f>IF(Table3[[#This Row],[Return Status]] = "Returned", 0, Table3[[#This Row],[Profit]])</f>
        <v>46.8</v>
      </c>
      <c r="L806" s="8" t="str">
        <f>IFERROR(VLOOKUP(Table3[[#This Row],[Order ID]],returns[[Order ID]:[Status]],2,FALSE), "")</f>
        <v/>
      </c>
      <c r="M806">
        <v>92.23</v>
      </c>
      <c r="N806">
        <v>39.61</v>
      </c>
      <c r="O806" t="s">
        <v>188</v>
      </c>
      <c r="P806" t="s">
        <v>189</v>
      </c>
      <c r="Q806">
        <v>98273</v>
      </c>
      <c r="R806" t="s">
        <v>190</v>
      </c>
      <c r="S806" t="s">
        <v>1976</v>
      </c>
      <c r="T806" t="e">
        <f>VLOOKUP(Table3[[#This Row],[Region]],managers5[],2,FALSE)</f>
        <v>#N/A</v>
      </c>
      <c r="U806" t="s">
        <v>1955</v>
      </c>
      <c r="V806" t="s">
        <v>1959</v>
      </c>
      <c r="W806" t="s">
        <v>14</v>
      </c>
      <c r="X806" t="s">
        <v>24</v>
      </c>
      <c r="Y806" t="s">
        <v>50</v>
      </c>
      <c r="Z806" t="s">
        <v>61</v>
      </c>
      <c r="AA806" t="s">
        <v>440</v>
      </c>
      <c r="AB806" t="s">
        <v>69</v>
      </c>
      <c r="AC806">
        <v>0.67</v>
      </c>
      <c r="AD806" s="2">
        <v>40306</v>
      </c>
    </row>
    <row r="807" spans="1:30" x14ac:dyDescent="0.35">
      <c r="A807">
        <v>2097</v>
      </c>
      <c r="B807">
        <v>4426</v>
      </c>
      <c r="C807">
        <v>31555</v>
      </c>
      <c r="D807" s="1">
        <v>40912</v>
      </c>
      <c r="E807" t="s">
        <v>41</v>
      </c>
      <c r="F807">
        <v>38</v>
      </c>
      <c r="G807">
        <v>3531.75</v>
      </c>
      <c r="H807">
        <v>0</v>
      </c>
      <c r="I807" t="s">
        <v>9</v>
      </c>
      <c r="J807" s="8">
        <v>572.26</v>
      </c>
      <c r="K807" s="8">
        <f>IF(Table3[[#This Row],[Return Status]] = "Returned", 0, Table3[[#This Row],[Profit]])</f>
        <v>572.26</v>
      </c>
      <c r="L807" s="8" t="str">
        <f>IFERROR(VLOOKUP(Table3[[#This Row],[Order ID]],returns[[Order ID]:[Status]],2,FALSE), "")</f>
        <v/>
      </c>
      <c r="M807">
        <v>88.84</v>
      </c>
      <c r="N807">
        <v>20.79</v>
      </c>
      <c r="O807" t="s">
        <v>500</v>
      </c>
      <c r="P807" t="s">
        <v>90</v>
      </c>
      <c r="Q807">
        <v>33403</v>
      </c>
      <c r="R807" t="s">
        <v>56</v>
      </c>
      <c r="S807" t="s">
        <v>1978</v>
      </c>
      <c r="T807" t="e">
        <f>VLOOKUP(Table3[[#This Row],[Region]],managers5[],2,FALSE)</f>
        <v>#N/A</v>
      </c>
      <c r="U807" t="s">
        <v>1957</v>
      </c>
      <c r="V807" t="s">
        <v>1959</v>
      </c>
      <c r="W807" t="s">
        <v>14</v>
      </c>
      <c r="X807" t="s">
        <v>24</v>
      </c>
      <c r="Y807" t="s">
        <v>50</v>
      </c>
      <c r="Z807" t="s">
        <v>61</v>
      </c>
      <c r="AA807" t="s">
        <v>401</v>
      </c>
      <c r="AB807" t="s">
        <v>85</v>
      </c>
      <c r="AC807">
        <v>0.59</v>
      </c>
      <c r="AD807" s="1">
        <v>40912</v>
      </c>
    </row>
    <row r="808" spans="1:30" x14ac:dyDescent="0.35">
      <c r="A808">
        <v>6810</v>
      </c>
      <c r="B808">
        <v>6954</v>
      </c>
      <c r="C808">
        <v>49735</v>
      </c>
      <c r="D808" s="1">
        <v>40079</v>
      </c>
      <c r="E808" t="s">
        <v>8</v>
      </c>
      <c r="F808">
        <v>32</v>
      </c>
      <c r="G808">
        <v>1929.19</v>
      </c>
      <c r="H808">
        <v>0.04</v>
      </c>
      <c r="I808" t="s">
        <v>9</v>
      </c>
      <c r="J808" s="8">
        <v>570.66999999999996</v>
      </c>
      <c r="K808" s="8">
        <f>IF(Table3[[#This Row],[Return Status]] = "Returned", 0, Table3[[#This Row],[Profit]])</f>
        <v>570.66999999999996</v>
      </c>
      <c r="L808" s="8" t="str">
        <f>IFERROR(VLOOKUP(Table3[[#This Row],[Order ID]],returns[[Order ID]:[Status]],2,FALSE), "")</f>
        <v/>
      </c>
      <c r="M808">
        <v>60.97</v>
      </c>
      <c r="N808">
        <v>4.5</v>
      </c>
      <c r="O808" t="s">
        <v>1074</v>
      </c>
      <c r="P808" t="s">
        <v>64</v>
      </c>
      <c r="Q808">
        <v>31401</v>
      </c>
      <c r="R808" t="s">
        <v>65</v>
      </c>
      <c r="S808" t="s">
        <v>1978</v>
      </c>
      <c r="T808" t="e">
        <f>VLOOKUP(Table3[[#This Row],[Region]],managers5[],2,FALSE)</f>
        <v>#N/A</v>
      </c>
      <c r="U808" t="s">
        <v>1957</v>
      </c>
      <c r="V808" t="s">
        <v>1959</v>
      </c>
      <c r="W808" t="s">
        <v>14</v>
      </c>
      <c r="X808" t="s">
        <v>71</v>
      </c>
      <c r="Y808" t="s">
        <v>16</v>
      </c>
      <c r="Z808" t="s">
        <v>83</v>
      </c>
      <c r="AA808" t="s">
        <v>1519</v>
      </c>
      <c r="AB808" t="s">
        <v>19</v>
      </c>
      <c r="AC808">
        <v>0.56000000000000005</v>
      </c>
      <c r="AD808" s="2">
        <v>40080</v>
      </c>
    </row>
    <row r="809" spans="1:30" x14ac:dyDescent="0.35">
      <c r="A809">
        <v>3347</v>
      </c>
      <c r="B809">
        <v>1039</v>
      </c>
      <c r="C809">
        <v>7585</v>
      </c>
      <c r="D809" s="1">
        <v>40682</v>
      </c>
      <c r="E809" t="s">
        <v>77</v>
      </c>
      <c r="F809">
        <v>34</v>
      </c>
      <c r="G809">
        <v>650.1395</v>
      </c>
      <c r="H809">
        <v>0</v>
      </c>
      <c r="I809" t="s">
        <v>9</v>
      </c>
      <c r="J809" s="8">
        <v>22.571999999999999</v>
      </c>
      <c r="K809" s="8">
        <f>IF(Table3[[#This Row],[Return Status]] = "Returned", 0, Table3[[#This Row],[Profit]])</f>
        <v>22.571999999999999</v>
      </c>
      <c r="L809" s="8" t="str">
        <f>IFERROR(VLOOKUP(Table3[[#This Row],[Order ID]],returns[[Order ID]:[Status]],2,FALSE), "")</f>
        <v/>
      </c>
      <c r="M809">
        <v>20.99</v>
      </c>
      <c r="N809">
        <v>1.25</v>
      </c>
      <c r="O809" t="s">
        <v>532</v>
      </c>
      <c r="P809" t="s">
        <v>406</v>
      </c>
      <c r="Q809">
        <v>89431</v>
      </c>
      <c r="R809" t="s">
        <v>407</v>
      </c>
      <c r="S809" t="s">
        <v>1976</v>
      </c>
      <c r="T809" t="e">
        <f>VLOOKUP(Table3[[#This Row],[Region]],managers5[],2,FALSE)</f>
        <v>#N/A</v>
      </c>
      <c r="U809" t="s">
        <v>1955</v>
      </c>
      <c r="V809" t="s">
        <v>1959</v>
      </c>
      <c r="W809" t="s">
        <v>14</v>
      </c>
      <c r="X809" t="s">
        <v>39</v>
      </c>
      <c r="Y809" t="s">
        <v>46</v>
      </c>
      <c r="Z809" t="s">
        <v>86</v>
      </c>
      <c r="AA809" t="s">
        <v>351</v>
      </c>
      <c r="AB809" t="s">
        <v>109</v>
      </c>
      <c r="AC809">
        <v>0.83</v>
      </c>
      <c r="AD809" s="1">
        <v>40684</v>
      </c>
    </row>
    <row r="810" spans="1:30" x14ac:dyDescent="0.35">
      <c r="A810">
        <v>4643</v>
      </c>
      <c r="B810">
        <v>1040</v>
      </c>
      <c r="C810">
        <v>7619</v>
      </c>
      <c r="D810" s="1">
        <v>40459</v>
      </c>
      <c r="E810" t="s">
        <v>8</v>
      </c>
      <c r="F810">
        <v>8</v>
      </c>
      <c r="G810">
        <v>141.77000000000001</v>
      </c>
      <c r="H810">
        <v>0.02</v>
      </c>
      <c r="I810" t="s">
        <v>9</v>
      </c>
      <c r="J810" s="8">
        <v>-24.48</v>
      </c>
      <c r="K810" s="8">
        <f>IF(Table3[[#This Row],[Return Status]] = "Returned", 0, Table3[[#This Row],[Profit]])</f>
        <v>-24.48</v>
      </c>
      <c r="L810" s="8" t="str">
        <f>IFERROR(VLOOKUP(Table3[[#This Row],[Order ID]],returns[[Order ID]:[Status]],2,FALSE), "")</f>
        <v/>
      </c>
      <c r="M810">
        <v>17.48</v>
      </c>
      <c r="N810">
        <v>1.99</v>
      </c>
      <c r="O810" t="s">
        <v>889</v>
      </c>
      <c r="P810" t="s">
        <v>37</v>
      </c>
      <c r="Q810">
        <v>44070</v>
      </c>
      <c r="R810" t="s">
        <v>37</v>
      </c>
      <c r="S810" t="s">
        <v>1979</v>
      </c>
      <c r="T810" t="e">
        <f>VLOOKUP(Table3[[#This Row],[Region]],managers5[],2,FALSE)</f>
        <v>#N/A</v>
      </c>
      <c r="U810" t="s">
        <v>1956</v>
      </c>
      <c r="W810" t="s">
        <v>14</v>
      </c>
      <c r="X810" t="s">
        <v>39</v>
      </c>
      <c r="Y810" t="s">
        <v>46</v>
      </c>
      <c r="Z810" t="s">
        <v>47</v>
      </c>
      <c r="AA810" t="s">
        <v>456</v>
      </c>
      <c r="AB810" t="s">
        <v>109</v>
      </c>
      <c r="AC810">
        <v>0.45</v>
      </c>
      <c r="AD810" s="2">
        <v>40460</v>
      </c>
    </row>
    <row r="811" spans="1:30" x14ac:dyDescent="0.35">
      <c r="A811">
        <v>6602</v>
      </c>
      <c r="B811">
        <v>1041</v>
      </c>
      <c r="C811">
        <v>7623</v>
      </c>
      <c r="D811" s="1">
        <v>40114</v>
      </c>
      <c r="E811" t="s">
        <v>41</v>
      </c>
      <c r="F811">
        <v>18</v>
      </c>
      <c r="G811">
        <v>5459.32</v>
      </c>
      <c r="H811">
        <v>0.03</v>
      </c>
      <c r="I811" t="s">
        <v>9</v>
      </c>
      <c r="J811" s="8">
        <v>1603.12</v>
      </c>
      <c r="K811" s="8">
        <f>IF(Table3[[#This Row],[Return Status]] = "Returned", 0, Table3[[#This Row],[Profit]])</f>
        <v>1603.12</v>
      </c>
      <c r="L811" s="8" t="str">
        <f>IFERROR(VLOOKUP(Table3[[#This Row],[Order ID]],returns[[Order ID]:[Status]],2,FALSE), "")</f>
        <v/>
      </c>
      <c r="M811">
        <v>300.64999999999998</v>
      </c>
      <c r="N811">
        <v>24.49</v>
      </c>
      <c r="O811" t="s">
        <v>571</v>
      </c>
      <c r="P811" t="s">
        <v>37</v>
      </c>
      <c r="Q811">
        <v>14609</v>
      </c>
      <c r="R811" t="s">
        <v>37</v>
      </c>
      <c r="S811" t="s">
        <v>1979</v>
      </c>
      <c r="T811" t="e">
        <f>VLOOKUP(Table3[[#This Row],[Region]],managers5[],2,FALSE)</f>
        <v>#N/A</v>
      </c>
      <c r="U811" t="s">
        <v>1956</v>
      </c>
      <c r="W811" t="s">
        <v>14</v>
      </c>
      <c r="X811" t="s">
        <v>71</v>
      </c>
      <c r="Y811" t="s">
        <v>16</v>
      </c>
      <c r="Z811" t="s">
        <v>83</v>
      </c>
      <c r="AA811" t="s">
        <v>234</v>
      </c>
      <c r="AB811" t="s">
        <v>85</v>
      </c>
      <c r="AC811">
        <v>0.52</v>
      </c>
      <c r="AD811" s="2">
        <v>40116</v>
      </c>
    </row>
    <row r="812" spans="1:30" x14ac:dyDescent="0.35">
      <c r="A812">
        <v>6603</v>
      </c>
      <c r="B812">
        <v>1042</v>
      </c>
      <c r="C812">
        <v>7623</v>
      </c>
      <c r="D812" s="1">
        <v>40114</v>
      </c>
      <c r="E812" t="s">
        <v>41</v>
      </c>
      <c r="F812">
        <v>37</v>
      </c>
      <c r="G812">
        <v>1793.42</v>
      </c>
      <c r="H812">
        <v>0.06</v>
      </c>
      <c r="I812" t="s">
        <v>9</v>
      </c>
      <c r="J812" s="8">
        <v>21.5</v>
      </c>
      <c r="K812" s="8">
        <f>IF(Table3[[#This Row],[Return Status]] = "Returned", 0, Table3[[#This Row],[Profit]])</f>
        <v>21.5</v>
      </c>
      <c r="L812" s="8" t="str">
        <f>IFERROR(VLOOKUP(Table3[[#This Row],[Order ID]],returns[[Order ID]:[Status]],2,FALSE), "")</f>
        <v/>
      </c>
      <c r="M812">
        <v>49.99</v>
      </c>
      <c r="N812">
        <v>19.989999999999998</v>
      </c>
      <c r="O812" t="s">
        <v>571</v>
      </c>
      <c r="P812" t="s">
        <v>37</v>
      </c>
      <c r="Q812">
        <v>14609</v>
      </c>
      <c r="R812" t="s">
        <v>37</v>
      </c>
      <c r="S812" t="s">
        <v>1979</v>
      </c>
      <c r="T812" t="e">
        <f>VLOOKUP(Table3[[#This Row],[Region]],managers5[],2,FALSE)</f>
        <v>#N/A</v>
      </c>
      <c r="U812" t="s">
        <v>1956</v>
      </c>
      <c r="W812" t="s">
        <v>14</v>
      </c>
      <c r="X812" t="s">
        <v>71</v>
      </c>
      <c r="Y812" t="s">
        <v>46</v>
      </c>
      <c r="Z812" t="s">
        <v>47</v>
      </c>
      <c r="AA812" t="s">
        <v>1605</v>
      </c>
      <c r="AB812" t="s">
        <v>19</v>
      </c>
      <c r="AC812">
        <v>0.45</v>
      </c>
      <c r="AD812" s="2">
        <v>40116</v>
      </c>
    </row>
    <row r="813" spans="1:30" x14ac:dyDescent="0.35">
      <c r="A813">
        <v>6610</v>
      </c>
      <c r="B813">
        <v>1043</v>
      </c>
      <c r="C813">
        <v>7623</v>
      </c>
      <c r="D813" s="1">
        <v>40114</v>
      </c>
      <c r="E813" t="s">
        <v>41</v>
      </c>
      <c r="F813">
        <v>32</v>
      </c>
      <c r="G813">
        <v>3080.07</v>
      </c>
      <c r="H813">
        <v>0.1</v>
      </c>
      <c r="I813" t="s">
        <v>9</v>
      </c>
      <c r="J813" s="8">
        <v>1480.15</v>
      </c>
      <c r="K813" s="8">
        <f>IF(Table3[[#This Row],[Return Status]] = "Returned", 0, Table3[[#This Row],[Profit]])</f>
        <v>1480.15</v>
      </c>
      <c r="L813" s="8" t="str">
        <f>IFERROR(VLOOKUP(Table3[[#This Row],[Order ID]],returns[[Order ID]:[Status]],2,FALSE), "")</f>
        <v/>
      </c>
      <c r="M813">
        <v>104.85</v>
      </c>
      <c r="N813">
        <v>4.6500000000000004</v>
      </c>
      <c r="O813" t="s">
        <v>571</v>
      </c>
      <c r="P813" t="s">
        <v>37</v>
      </c>
      <c r="Q813">
        <v>14609</v>
      </c>
      <c r="R813" t="s">
        <v>37</v>
      </c>
      <c r="S813" t="s">
        <v>1979</v>
      </c>
      <c r="T813" t="e">
        <f>VLOOKUP(Table3[[#This Row],[Region]],managers5[],2,FALSE)</f>
        <v>#N/A</v>
      </c>
      <c r="U813" t="s">
        <v>1956</v>
      </c>
      <c r="W813" t="s">
        <v>14</v>
      </c>
      <c r="X813" t="s">
        <v>71</v>
      </c>
      <c r="Y813" t="s">
        <v>16</v>
      </c>
      <c r="Z813" t="s">
        <v>30</v>
      </c>
      <c r="AA813" t="s">
        <v>1857</v>
      </c>
      <c r="AB813" t="s">
        <v>19</v>
      </c>
      <c r="AC813">
        <v>0.37</v>
      </c>
      <c r="AD813" s="2">
        <v>40115</v>
      </c>
    </row>
    <row r="814" spans="1:30" x14ac:dyDescent="0.35">
      <c r="A814">
        <v>889</v>
      </c>
      <c r="B814">
        <v>5763</v>
      </c>
      <c r="C814">
        <v>40901</v>
      </c>
      <c r="D814" s="1">
        <v>41119</v>
      </c>
      <c r="E814" t="s">
        <v>20</v>
      </c>
      <c r="F814">
        <v>22</v>
      </c>
      <c r="G814">
        <v>3100.1115</v>
      </c>
      <c r="H814">
        <v>0.02</v>
      </c>
      <c r="I814" t="s">
        <v>33</v>
      </c>
      <c r="J814" s="8">
        <v>567.36899999999901</v>
      </c>
      <c r="K814" s="8">
        <f>IF(Table3[[#This Row],[Return Status]] = "Returned", 0, Table3[[#This Row],[Profit]])</f>
        <v>567.36899999999901</v>
      </c>
      <c r="L814" s="8" t="str">
        <f>IFERROR(VLOOKUP(Table3[[#This Row],[Order ID]],returns[[Order ID]:[Status]],2,FALSE), "")</f>
        <v/>
      </c>
      <c r="M814">
        <v>155.99</v>
      </c>
      <c r="N814">
        <v>8.08</v>
      </c>
      <c r="O814" t="s">
        <v>257</v>
      </c>
      <c r="P814" t="s">
        <v>64</v>
      </c>
      <c r="Q814">
        <v>42240</v>
      </c>
      <c r="R814" t="s">
        <v>65</v>
      </c>
      <c r="S814" t="s">
        <v>1978</v>
      </c>
      <c r="T814" t="e">
        <f>VLOOKUP(Table3[[#This Row],[Region]],managers5[],2,FALSE)</f>
        <v>#N/A</v>
      </c>
      <c r="U814" t="s">
        <v>1957</v>
      </c>
      <c r="V814" t="s">
        <v>1959</v>
      </c>
      <c r="W814" t="s">
        <v>14</v>
      </c>
      <c r="X814" t="s">
        <v>24</v>
      </c>
      <c r="Y814" t="s">
        <v>46</v>
      </c>
      <c r="Z814" t="s">
        <v>86</v>
      </c>
      <c r="AA814" t="s">
        <v>578</v>
      </c>
      <c r="AB814" t="s">
        <v>19</v>
      </c>
      <c r="AC814">
        <v>0.6</v>
      </c>
      <c r="AD814" s="1">
        <v>41121</v>
      </c>
    </row>
    <row r="815" spans="1:30" x14ac:dyDescent="0.35">
      <c r="A815">
        <v>6016</v>
      </c>
      <c r="B815">
        <v>1045</v>
      </c>
      <c r="C815">
        <v>7654</v>
      </c>
      <c r="D815" s="1">
        <v>40219</v>
      </c>
      <c r="E815" t="s">
        <v>77</v>
      </c>
      <c r="F815">
        <v>3</v>
      </c>
      <c r="G815">
        <v>19.47</v>
      </c>
      <c r="H815">
        <v>0.06</v>
      </c>
      <c r="I815" t="s">
        <v>9</v>
      </c>
      <c r="J815" s="8">
        <v>-14.29</v>
      </c>
      <c r="K815" s="8">
        <f>IF(Table3[[#This Row],[Return Status]] = "Returned", 0, Table3[[#This Row],[Profit]])</f>
        <v>-14.29</v>
      </c>
      <c r="L815" s="8" t="str">
        <f>IFERROR(VLOOKUP(Table3[[#This Row],[Order ID]],returns[[Order ID]:[Status]],2,FALSE), "")</f>
        <v/>
      </c>
      <c r="M815">
        <v>4.13</v>
      </c>
      <c r="N815">
        <v>6.89</v>
      </c>
      <c r="O815" t="s">
        <v>1379</v>
      </c>
      <c r="P815" t="s">
        <v>146</v>
      </c>
      <c r="Q815">
        <v>83704</v>
      </c>
      <c r="R815" t="s">
        <v>147</v>
      </c>
      <c r="S815" t="s">
        <v>1976</v>
      </c>
      <c r="T815" t="e">
        <f>VLOOKUP(Table3[[#This Row],[Region]],managers5[],2,FALSE)</f>
        <v>#N/A</v>
      </c>
      <c r="U815" t="s">
        <v>1955</v>
      </c>
      <c r="V815" t="s">
        <v>1959</v>
      </c>
      <c r="W815" t="s">
        <v>14</v>
      </c>
      <c r="X815" t="s">
        <v>15</v>
      </c>
      <c r="Y815" t="s">
        <v>16</v>
      </c>
      <c r="Z815" t="s">
        <v>99</v>
      </c>
      <c r="AA815" t="s">
        <v>1629</v>
      </c>
      <c r="AB815" t="s">
        <v>19</v>
      </c>
      <c r="AC815">
        <v>0.39</v>
      </c>
      <c r="AD815" s="2">
        <v>40221</v>
      </c>
    </row>
    <row r="816" spans="1:30" x14ac:dyDescent="0.35">
      <c r="A816">
        <v>3593</v>
      </c>
      <c r="B816">
        <v>1046</v>
      </c>
      <c r="C816">
        <v>7680</v>
      </c>
      <c r="D816" s="1">
        <v>40641</v>
      </c>
      <c r="E816" t="s">
        <v>8</v>
      </c>
      <c r="F816">
        <v>32</v>
      </c>
      <c r="G816">
        <v>1141.3699999999999</v>
      </c>
      <c r="H816">
        <v>0.04</v>
      </c>
      <c r="I816" t="s">
        <v>9</v>
      </c>
      <c r="J816" s="8">
        <v>-0.14000000000000001</v>
      </c>
      <c r="K816" s="8">
        <f>IF(Table3[[#This Row],[Return Status]] = "Returned", 0, Table3[[#This Row],[Profit]])</f>
        <v>-0.14000000000000001</v>
      </c>
      <c r="L816" s="8" t="str">
        <f>IFERROR(VLOOKUP(Table3[[#This Row],[Order ID]],returns[[Order ID]:[Status]],2,FALSE), "")</f>
        <v/>
      </c>
      <c r="M816">
        <v>35.44</v>
      </c>
      <c r="N816">
        <v>19.989999999999998</v>
      </c>
      <c r="O816" t="s">
        <v>530</v>
      </c>
      <c r="P816" t="s">
        <v>189</v>
      </c>
      <c r="Q816">
        <v>98072</v>
      </c>
      <c r="R816" t="s">
        <v>190</v>
      </c>
      <c r="S816" t="s">
        <v>1976</v>
      </c>
      <c r="T816" t="e">
        <f>VLOOKUP(Table3[[#This Row],[Region]],managers5[],2,FALSE)</f>
        <v>#N/A</v>
      </c>
      <c r="U816" t="s">
        <v>1955</v>
      </c>
      <c r="V816" t="s">
        <v>1959</v>
      </c>
      <c r="W816" t="s">
        <v>14</v>
      </c>
      <c r="X816" t="s">
        <v>15</v>
      </c>
      <c r="Y816" t="s">
        <v>16</v>
      </c>
      <c r="Z816" t="s">
        <v>30</v>
      </c>
      <c r="AA816" t="s">
        <v>821</v>
      </c>
      <c r="AB816" t="s">
        <v>19</v>
      </c>
      <c r="AC816">
        <v>0.38</v>
      </c>
      <c r="AD816" s="1">
        <v>40641</v>
      </c>
    </row>
    <row r="817" spans="1:30" x14ac:dyDescent="0.35">
      <c r="A817">
        <v>7913</v>
      </c>
      <c r="B817">
        <v>1047</v>
      </c>
      <c r="C817">
        <v>7719</v>
      </c>
      <c r="D817" s="1">
        <v>39893</v>
      </c>
      <c r="E817" t="s">
        <v>32</v>
      </c>
      <c r="F817">
        <v>37</v>
      </c>
      <c r="G817">
        <v>522.62</v>
      </c>
      <c r="H817">
        <v>0.02</v>
      </c>
      <c r="I817" t="s">
        <v>9</v>
      </c>
      <c r="J817" s="8">
        <v>34.520000000000003</v>
      </c>
      <c r="K817" s="8">
        <f>IF(Table3[[#This Row],[Return Status]] = "Returned", 0, Table3[[#This Row],[Profit]])</f>
        <v>34.520000000000003</v>
      </c>
      <c r="L817" s="8" t="str">
        <f>IFERROR(VLOOKUP(Table3[[#This Row],[Order ID]],returns[[Order ID]:[Status]],2,FALSE), "")</f>
        <v/>
      </c>
      <c r="M817">
        <v>13.48</v>
      </c>
      <c r="N817">
        <v>4.51</v>
      </c>
      <c r="O817" t="s">
        <v>188</v>
      </c>
      <c r="P817" t="s">
        <v>189</v>
      </c>
      <c r="Q817">
        <v>98273</v>
      </c>
      <c r="R817" t="s">
        <v>190</v>
      </c>
      <c r="S817" t="s">
        <v>1976</v>
      </c>
      <c r="T817" t="e">
        <f>VLOOKUP(Table3[[#This Row],[Region]],managers5[],2,FALSE)</f>
        <v>#N/A</v>
      </c>
      <c r="U817" t="s">
        <v>1955</v>
      </c>
      <c r="V817" t="s">
        <v>1959</v>
      </c>
      <c r="W817" t="s">
        <v>14</v>
      </c>
      <c r="X817" t="s">
        <v>24</v>
      </c>
      <c r="Y817" t="s">
        <v>16</v>
      </c>
      <c r="Z817" t="s">
        <v>75</v>
      </c>
      <c r="AA817" t="s">
        <v>76</v>
      </c>
      <c r="AB817" t="s">
        <v>19</v>
      </c>
      <c r="AC817">
        <v>0.59</v>
      </c>
      <c r="AD817" s="2">
        <v>39895</v>
      </c>
    </row>
    <row r="818" spans="1:30" x14ac:dyDescent="0.35">
      <c r="A818">
        <v>6451</v>
      </c>
      <c r="B818">
        <v>1049</v>
      </c>
      <c r="C818">
        <v>7744</v>
      </c>
      <c r="D818" s="1">
        <v>40134</v>
      </c>
      <c r="E818" t="s">
        <v>32</v>
      </c>
      <c r="F818">
        <v>1</v>
      </c>
      <c r="G818">
        <v>8.34</v>
      </c>
      <c r="H818">
        <v>0.09</v>
      </c>
      <c r="I818" t="s">
        <v>9</v>
      </c>
      <c r="J818" s="8">
        <v>-3.44</v>
      </c>
      <c r="K818" s="8">
        <f>IF(Table3[[#This Row],[Return Status]] = "Returned", 0, Table3[[#This Row],[Profit]])</f>
        <v>0</v>
      </c>
      <c r="L818" s="8" t="str">
        <f>IFERROR(VLOOKUP(Table3[[#This Row],[Order ID]],returns[[Order ID]:[Status]],2,FALSE), "")</f>
        <v>Returned</v>
      </c>
      <c r="M818">
        <v>7.64</v>
      </c>
      <c r="N818">
        <v>1.39</v>
      </c>
      <c r="O818" t="s">
        <v>1037</v>
      </c>
      <c r="P818" t="s">
        <v>37</v>
      </c>
      <c r="Q818">
        <v>44052</v>
      </c>
      <c r="R818" t="s">
        <v>37</v>
      </c>
      <c r="S818" t="s">
        <v>1979</v>
      </c>
      <c r="T818" t="e">
        <f>VLOOKUP(Table3[[#This Row],[Region]],managers5[],2,FALSE)</f>
        <v>#N/A</v>
      </c>
      <c r="U818" t="s">
        <v>1956</v>
      </c>
      <c r="W818" t="s">
        <v>14</v>
      </c>
      <c r="X818" t="s">
        <v>71</v>
      </c>
      <c r="Y818" t="s">
        <v>16</v>
      </c>
      <c r="Z818" t="s">
        <v>168</v>
      </c>
      <c r="AA818" t="s">
        <v>1358</v>
      </c>
      <c r="AB818" t="s">
        <v>19</v>
      </c>
      <c r="AC818">
        <v>0.36</v>
      </c>
      <c r="AD818" s="2">
        <v>40143</v>
      </c>
    </row>
    <row r="819" spans="1:30" x14ac:dyDescent="0.35">
      <c r="A819">
        <v>6506</v>
      </c>
      <c r="B819">
        <v>1048</v>
      </c>
      <c r="C819">
        <v>7744</v>
      </c>
      <c r="D819" s="1">
        <v>40134</v>
      </c>
      <c r="E819" t="s">
        <v>32</v>
      </c>
      <c r="F819">
        <v>26</v>
      </c>
      <c r="G819">
        <v>4286.55</v>
      </c>
      <c r="H819">
        <v>7.0000000000000007E-2</v>
      </c>
      <c r="I819" t="s">
        <v>9</v>
      </c>
      <c r="J819" s="8">
        <v>1416.7035000000001</v>
      </c>
      <c r="K819" s="8">
        <f>IF(Table3[[#This Row],[Return Status]] = "Returned", 0, Table3[[#This Row],[Profit]])</f>
        <v>0</v>
      </c>
      <c r="L819" s="8" t="str">
        <f>IFERROR(VLOOKUP(Table3[[#This Row],[Order ID]],returns[[Order ID]:[Status]],2,FALSE), "")</f>
        <v>Returned</v>
      </c>
      <c r="M819">
        <v>172.99</v>
      </c>
      <c r="N819">
        <v>19.989999999999998</v>
      </c>
      <c r="O819" t="s">
        <v>1037</v>
      </c>
      <c r="P819" t="s">
        <v>37</v>
      </c>
      <c r="Q819">
        <v>45801</v>
      </c>
      <c r="R819" t="s">
        <v>37</v>
      </c>
      <c r="S819" t="s">
        <v>1979</v>
      </c>
      <c r="T819" t="e">
        <f>VLOOKUP(Table3[[#This Row],[Region]],managers5[],2,FALSE)</f>
        <v>#N/A</v>
      </c>
      <c r="U819" t="s">
        <v>1956</v>
      </c>
      <c r="W819" t="s">
        <v>14</v>
      </c>
      <c r="X819" t="s">
        <v>71</v>
      </c>
      <c r="Y819" t="s">
        <v>16</v>
      </c>
      <c r="Z819" t="s">
        <v>17</v>
      </c>
      <c r="AA819" t="s">
        <v>1224</v>
      </c>
      <c r="AB819" t="s">
        <v>19</v>
      </c>
      <c r="AC819">
        <v>0.39</v>
      </c>
      <c r="AD819" s="2">
        <v>40134</v>
      </c>
    </row>
    <row r="820" spans="1:30" x14ac:dyDescent="0.35">
      <c r="A820">
        <v>4267</v>
      </c>
      <c r="B820">
        <v>1050</v>
      </c>
      <c r="C820">
        <v>7746</v>
      </c>
      <c r="D820" s="1">
        <v>40517</v>
      </c>
      <c r="E820" t="s">
        <v>20</v>
      </c>
      <c r="F820">
        <v>1</v>
      </c>
      <c r="G820">
        <v>28.96</v>
      </c>
      <c r="H820">
        <v>0.06</v>
      </c>
      <c r="I820" t="s">
        <v>9</v>
      </c>
      <c r="J820" s="8">
        <v>-27.07</v>
      </c>
      <c r="K820" s="8">
        <f>IF(Table3[[#This Row],[Return Status]] = "Returned", 0, Table3[[#This Row],[Profit]])</f>
        <v>-27.07</v>
      </c>
      <c r="L820" s="8" t="str">
        <f>IFERROR(VLOOKUP(Table3[[#This Row],[Order ID]],returns[[Order ID]:[Status]],2,FALSE), "")</f>
        <v/>
      </c>
      <c r="M820">
        <v>19.98</v>
      </c>
      <c r="N820">
        <v>8.68</v>
      </c>
      <c r="O820" t="s">
        <v>1326</v>
      </c>
      <c r="P820" t="s">
        <v>146</v>
      </c>
      <c r="Q820">
        <v>83701</v>
      </c>
      <c r="R820" t="s">
        <v>147</v>
      </c>
      <c r="S820" t="s">
        <v>1976</v>
      </c>
      <c r="T820" t="e">
        <f>VLOOKUP(Table3[[#This Row],[Region]],managers5[],2,FALSE)</f>
        <v>#N/A</v>
      </c>
      <c r="U820" t="s">
        <v>1955</v>
      </c>
      <c r="V820" t="s">
        <v>1959</v>
      </c>
      <c r="W820" t="s">
        <v>14</v>
      </c>
      <c r="X820" t="s">
        <v>39</v>
      </c>
      <c r="Y820" t="s">
        <v>16</v>
      </c>
      <c r="Z820" t="s">
        <v>30</v>
      </c>
      <c r="AA820" t="s">
        <v>1239</v>
      </c>
      <c r="AB820" t="s">
        <v>19</v>
      </c>
      <c r="AC820">
        <v>0.37</v>
      </c>
      <c r="AD820" s="2">
        <v>40519</v>
      </c>
    </row>
    <row r="821" spans="1:30" x14ac:dyDescent="0.35">
      <c r="A821">
        <v>37</v>
      </c>
      <c r="B821">
        <v>1051</v>
      </c>
      <c r="C821">
        <v>7751</v>
      </c>
      <c r="D821" s="1">
        <v>41266</v>
      </c>
      <c r="E821" t="s">
        <v>8</v>
      </c>
      <c r="F821">
        <v>45</v>
      </c>
      <c r="G821">
        <v>4547.8999999999996</v>
      </c>
      <c r="H821">
        <v>0.01</v>
      </c>
      <c r="I821" t="s">
        <v>49</v>
      </c>
      <c r="J821" s="8">
        <v>-768.14</v>
      </c>
      <c r="K821" s="8">
        <f>IF(Table3[[#This Row],[Return Status]] = "Returned", 0, Table3[[#This Row],[Profit]])</f>
        <v>-768.14</v>
      </c>
      <c r="L821" s="8" t="str">
        <f>IFERROR(VLOOKUP(Table3[[#This Row],[Order ID]],returns[[Order ID]:[Status]],2,FALSE), "")</f>
        <v/>
      </c>
      <c r="M821">
        <v>95.98</v>
      </c>
      <c r="N821">
        <v>58.2</v>
      </c>
      <c r="O821" t="s">
        <v>130</v>
      </c>
      <c r="P821" t="s">
        <v>131</v>
      </c>
      <c r="Q821">
        <v>4240</v>
      </c>
      <c r="R821" t="s">
        <v>132</v>
      </c>
      <c r="S821" t="s">
        <v>1979</v>
      </c>
      <c r="T821" t="e">
        <f>VLOOKUP(Table3[[#This Row],[Region]],managers5[],2,FALSE)</f>
        <v>#N/A</v>
      </c>
      <c r="U821" t="s">
        <v>1956</v>
      </c>
      <c r="W821" t="s">
        <v>14</v>
      </c>
      <c r="X821" t="s">
        <v>71</v>
      </c>
      <c r="Y821" t="s">
        <v>50</v>
      </c>
      <c r="Z821" t="s">
        <v>72</v>
      </c>
      <c r="AA821" t="s">
        <v>133</v>
      </c>
      <c r="AB821" t="s">
        <v>74</v>
      </c>
      <c r="AC821">
        <v>0.57999999999999996</v>
      </c>
      <c r="AD821" s="1">
        <v>41267</v>
      </c>
    </row>
    <row r="822" spans="1:30" x14ac:dyDescent="0.35">
      <c r="A822">
        <v>3233</v>
      </c>
      <c r="B822">
        <v>727</v>
      </c>
      <c r="C822">
        <v>5221</v>
      </c>
      <c r="D822" s="1">
        <v>40702</v>
      </c>
      <c r="E822" t="s">
        <v>8</v>
      </c>
      <c r="F822">
        <v>48</v>
      </c>
      <c r="G822">
        <v>1347.63</v>
      </c>
      <c r="H822">
        <v>7.0000000000000007E-2</v>
      </c>
      <c r="I822" t="s">
        <v>9</v>
      </c>
      <c r="J822" s="8">
        <v>562.89</v>
      </c>
      <c r="K822" s="8">
        <f>IF(Table3[[#This Row],[Return Status]] = "Returned", 0, Table3[[#This Row],[Profit]])</f>
        <v>562.89</v>
      </c>
      <c r="L822" s="8" t="str">
        <f>IFERROR(VLOOKUP(Table3[[#This Row],[Order ID]],returns[[Order ID]:[Status]],2,FALSE), "")</f>
        <v/>
      </c>
      <c r="M822">
        <v>28.48</v>
      </c>
      <c r="N822">
        <v>1.99</v>
      </c>
      <c r="O822" t="s">
        <v>1188</v>
      </c>
      <c r="P822" t="s">
        <v>43</v>
      </c>
      <c r="Q822">
        <v>37042</v>
      </c>
      <c r="R822" t="s">
        <v>44</v>
      </c>
      <c r="S822" t="s">
        <v>1978</v>
      </c>
      <c r="T822" t="e">
        <f>VLOOKUP(Table3[[#This Row],[Region]],managers5[],2,FALSE)</f>
        <v>#N/A</v>
      </c>
      <c r="U822" t="s">
        <v>1957</v>
      </c>
      <c r="V822" t="s">
        <v>1959</v>
      </c>
      <c r="W822" t="s">
        <v>14</v>
      </c>
      <c r="X822" t="s">
        <v>71</v>
      </c>
      <c r="Y822" t="s">
        <v>46</v>
      </c>
      <c r="Z822" t="s">
        <v>47</v>
      </c>
      <c r="AA822" t="s">
        <v>259</v>
      </c>
      <c r="AB822" t="s">
        <v>109</v>
      </c>
      <c r="AC822">
        <v>0.4</v>
      </c>
      <c r="AD822" s="1">
        <v>40704</v>
      </c>
    </row>
    <row r="823" spans="1:30" x14ac:dyDescent="0.35">
      <c r="A823">
        <v>8005</v>
      </c>
      <c r="B823">
        <v>354</v>
      </c>
      <c r="C823">
        <v>2466</v>
      </c>
      <c r="D823" s="1">
        <v>39877</v>
      </c>
      <c r="E823" t="s">
        <v>41</v>
      </c>
      <c r="F823">
        <v>25</v>
      </c>
      <c r="G823">
        <v>2553.84</v>
      </c>
      <c r="H823">
        <v>0.05</v>
      </c>
      <c r="I823" t="s">
        <v>9</v>
      </c>
      <c r="J823" s="8">
        <v>553.70000000000005</v>
      </c>
      <c r="K823" s="8">
        <f>IF(Table3[[#This Row],[Return Status]] = "Returned", 0, Table3[[#This Row],[Profit]])</f>
        <v>553.70000000000005</v>
      </c>
      <c r="L823" s="8" t="str">
        <f>IFERROR(VLOOKUP(Table3[[#This Row],[Order ID]],returns[[Order ID]:[Status]],2,FALSE), "")</f>
        <v/>
      </c>
      <c r="M823">
        <v>107.53</v>
      </c>
      <c r="N823">
        <v>5.81</v>
      </c>
      <c r="O823" t="s">
        <v>91</v>
      </c>
      <c r="P823" t="s">
        <v>120</v>
      </c>
      <c r="Q823">
        <v>35401</v>
      </c>
      <c r="R823" t="s">
        <v>56</v>
      </c>
      <c r="S823" t="s">
        <v>1978</v>
      </c>
      <c r="T823" t="e">
        <f>VLOOKUP(Table3[[#This Row],[Region]],managers5[],2,FALSE)</f>
        <v>#N/A</v>
      </c>
      <c r="U823" t="s">
        <v>1957</v>
      </c>
      <c r="V823" t="s">
        <v>1959</v>
      </c>
      <c r="W823" t="s">
        <v>14</v>
      </c>
      <c r="X823" t="s">
        <v>24</v>
      </c>
      <c r="Y823" t="s">
        <v>50</v>
      </c>
      <c r="Z823" t="s">
        <v>61</v>
      </c>
      <c r="AA823" t="s">
        <v>1608</v>
      </c>
      <c r="AB823" t="s">
        <v>69</v>
      </c>
      <c r="AC823">
        <v>0.65</v>
      </c>
      <c r="AD823" s="2">
        <v>39878</v>
      </c>
    </row>
    <row r="824" spans="1:30" x14ac:dyDescent="0.35">
      <c r="A824">
        <v>8235</v>
      </c>
      <c r="B824">
        <v>7538</v>
      </c>
      <c r="C824">
        <v>53891</v>
      </c>
      <c r="D824" s="1">
        <v>39835</v>
      </c>
      <c r="E824" t="s">
        <v>77</v>
      </c>
      <c r="F824">
        <v>25</v>
      </c>
      <c r="G824">
        <v>2570.944</v>
      </c>
      <c r="H824">
        <v>0.03</v>
      </c>
      <c r="I824" t="s">
        <v>33</v>
      </c>
      <c r="J824" s="8">
        <v>553.35599999999999</v>
      </c>
      <c r="K824" s="8">
        <f>IF(Table3[[#This Row],[Return Status]] = "Returned", 0, Table3[[#This Row],[Profit]])</f>
        <v>553.35599999999999</v>
      </c>
      <c r="L824" s="8" t="str">
        <f>IFERROR(VLOOKUP(Table3[[#This Row],[Order ID]],returns[[Order ID]:[Status]],2,FALSE), "")</f>
        <v/>
      </c>
      <c r="M824">
        <v>115.99</v>
      </c>
      <c r="N824">
        <v>5.92</v>
      </c>
      <c r="O824" t="s">
        <v>373</v>
      </c>
      <c r="P824" t="s">
        <v>55</v>
      </c>
      <c r="Q824">
        <v>36608</v>
      </c>
      <c r="R824" t="s">
        <v>56</v>
      </c>
      <c r="S824" t="s">
        <v>1978</v>
      </c>
      <c r="T824" t="e">
        <f>VLOOKUP(Table3[[#This Row],[Region]],managers5[],2,FALSE)</f>
        <v>#N/A</v>
      </c>
      <c r="U824" t="s">
        <v>1957</v>
      </c>
      <c r="V824" t="s">
        <v>1959</v>
      </c>
      <c r="W824" t="s">
        <v>14</v>
      </c>
      <c r="X824" t="s">
        <v>24</v>
      </c>
      <c r="Y824" t="s">
        <v>46</v>
      </c>
      <c r="Z824" t="s">
        <v>86</v>
      </c>
      <c r="AA824">
        <v>8890</v>
      </c>
      <c r="AB824" t="s">
        <v>19</v>
      </c>
      <c r="AC824">
        <v>0.57999999999999996</v>
      </c>
      <c r="AD824" s="2">
        <v>39836</v>
      </c>
    </row>
    <row r="825" spans="1:30" x14ac:dyDescent="0.35">
      <c r="A825">
        <v>451</v>
      </c>
      <c r="B825">
        <v>2173</v>
      </c>
      <c r="C825">
        <v>15651</v>
      </c>
      <c r="D825" s="1">
        <v>41186</v>
      </c>
      <c r="E825" t="s">
        <v>41</v>
      </c>
      <c r="F825">
        <v>40</v>
      </c>
      <c r="G825">
        <v>2182.91</v>
      </c>
      <c r="H825">
        <v>0.1</v>
      </c>
      <c r="I825" t="s">
        <v>33</v>
      </c>
      <c r="J825" s="8">
        <v>549.45000000000005</v>
      </c>
      <c r="K825" s="8">
        <f>IF(Table3[[#This Row],[Return Status]] = "Returned", 0, Table3[[#This Row],[Profit]])</f>
        <v>549.45000000000005</v>
      </c>
      <c r="L825" s="8" t="str">
        <f>IFERROR(VLOOKUP(Table3[[#This Row],[Order ID]],returns[[Order ID]:[Status]],2,FALSE), "")</f>
        <v/>
      </c>
      <c r="M825">
        <v>60.22</v>
      </c>
      <c r="N825">
        <v>3.5</v>
      </c>
      <c r="O825" t="s">
        <v>659</v>
      </c>
      <c r="P825" t="s">
        <v>43</v>
      </c>
      <c r="Q825">
        <v>23834</v>
      </c>
      <c r="R825" t="s">
        <v>44</v>
      </c>
      <c r="S825" t="s">
        <v>1978</v>
      </c>
      <c r="T825" t="e">
        <f>VLOOKUP(Table3[[#This Row],[Region]],managers5[],2,FALSE)</f>
        <v>#N/A</v>
      </c>
      <c r="U825" t="s">
        <v>1957</v>
      </c>
      <c r="V825" t="s">
        <v>1959</v>
      </c>
      <c r="W825" t="s">
        <v>14</v>
      </c>
      <c r="X825" t="s">
        <v>15</v>
      </c>
      <c r="Y825" t="s">
        <v>16</v>
      </c>
      <c r="Z825" t="s">
        <v>83</v>
      </c>
      <c r="AA825" t="s">
        <v>660</v>
      </c>
      <c r="AB825" t="s">
        <v>19</v>
      </c>
      <c r="AC825">
        <v>0.56999999999999995</v>
      </c>
      <c r="AD825" s="1">
        <v>41189</v>
      </c>
    </row>
    <row r="826" spans="1:30" x14ac:dyDescent="0.35">
      <c r="A826">
        <v>3478</v>
      </c>
      <c r="B826">
        <v>1056</v>
      </c>
      <c r="C826">
        <v>7812</v>
      </c>
      <c r="D826" s="1">
        <v>40653</v>
      </c>
      <c r="E826" t="s">
        <v>32</v>
      </c>
      <c r="F826">
        <v>17</v>
      </c>
      <c r="G826">
        <v>475.9</v>
      </c>
      <c r="H826">
        <v>0.04</v>
      </c>
      <c r="I826" t="s">
        <v>9</v>
      </c>
      <c r="J826" s="8">
        <v>-5.1799999999999899</v>
      </c>
      <c r="K826" s="8">
        <f>IF(Table3[[#This Row],[Return Status]] = "Returned", 0, Table3[[#This Row],[Profit]])</f>
        <v>0</v>
      </c>
      <c r="L826" s="8" t="str">
        <f>IFERROR(VLOOKUP(Table3[[#This Row],[Order ID]],returns[[Order ID]:[Status]],2,FALSE), "")</f>
        <v>Returned</v>
      </c>
      <c r="M826">
        <v>27.42</v>
      </c>
      <c r="N826">
        <v>19.46</v>
      </c>
      <c r="O826" t="s">
        <v>907</v>
      </c>
      <c r="P826" t="s">
        <v>11</v>
      </c>
      <c r="Q826">
        <v>92008</v>
      </c>
      <c r="R826" t="s">
        <v>12</v>
      </c>
      <c r="S826" t="s">
        <v>1976</v>
      </c>
      <c r="T826" t="e">
        <f>VLOOKUP(Table3[[#This Row],[Region]],managers5[],2,FALSE)</f>
        <v>#N/A</v>
      </c>
      <c r="U826" t="s">
        <v>1955</v>
      </c>
      <c r="V826" t="s">
        <v>1959</v>
      </c>
      <c r="W826" t="s">
        <v>14</v>
      </c>
      <c r="X826" t="s">
        <v>71</v>
      </c>
      <c r="Y826" t="s">
        <v>50</v>
      </c>
      <c r="Z826" t="s">
        <v>61</v>
      </c>
      <c r="AA826" t="s">
        <v>1485</v>
      </c>
      <c r="AB826" t="s">
        <v>19</v>
      </c>
      <c r="AC826">
        <v>0.44</v>
      </c>
      <c r="AD826" s="1">
        <v>40660</v>
      </c>
    </row>
    <row r="827" spans="1:30" x14ac:dyDescent="0.35">
      <c r="A827">
        <v>3503</v>
      </c>
      <c r="B827">
        <v>1057</v>
      </c>
      <c r="C827">
        <v>7812</v>
      </c>
      <c r="D827" s="1">
        <v>40653</v>
      </c>
      <c r="E827" t="s">
        <v>32</v>
      </c>
      <c r="F827">
        <v>12</v>
      </c>
      <c r="G827">
        <v>3635.63</v>
      </c>
      <c r="H827">
        <v>0.09</v>
      </c>
      <c r="I827" t="s">
        <v>49</v>
      </c>
      <c r="J827" s="8">
        <v>104.48</v>
      </c>
      <c r="K827" s="8">
        <f>IF(Table3[[#This Row],[Return Status]] = "Returned", 0, Table3[[#This Row],[Profit]])</f>
        <v>0</v>
      </c>
      <c r="L827" s="8" t="str">
        <f>IFERROR(VLOOKUP(Table3[[#This Row],[Order ID]],returns[[Order ID]:[Status]],2,FALSE), "")</f>
        <v>Returned</v>
      </c>
      <c r="M827">
        <v>320.64</v>
      </c>
      <c r="N827">
        <v>29.2</v>
      </c>
      <c r="O827" t="s">
        <v>907</v>
      </c>
      <c r="P827" t="s">
        <v>11</v>
      </c>
      <c r="Q827">
        <v>92008</v>
      </c>
      <c r="R827" t="s">
        <v>12</v>
      </c>
      <c r="S827" t="s">
        <v>1976</v>
      </c>
      <c r="T827" t="e">
        <f>VLOOKUP(Table3[[#This Row],[Region]],managers5[],2,FALSE)</f>
        <v>#N/A</v>
      </c>
      <c r="U827" t="s">
        <v>1955</v>
      </c>
      <c r="V827" t="s">
        <v>1959</v>
      </c>
      <c r="W827" t="s">
        <v>14</v>
      </c>
      <c r="X827" t="s">
        <v>71</v>
      </c>
      <c r="Y827" t="s">
        <v>50</v>
      </c>
      <c r="Z827" t="s">
        <v>51</v>
      </c>
      <c r="AA827" t="s">
        <v>524</v>
      </c>
      <c r="AB827" t="s">
        <v>53</v>
      </c>
      <c r="AC827">
        <v>0.66</v>
      </c>
      <c r="AD827" s="1">
        <v>40655</v>
      </c>
    </row>
    <row r="828" spans="1:30" x14ac:dyDescent="0.35">
      <c r="A828">
        <v>1910</v>
      </c>
      <c r="B828">
        <v>2343</v>
      </c>
      <c r="C828">
        <v>16866</v>
      </c>
      <c r="D828" s="1">
        <v>40945</v>
      </c>
      <c r="E828" t="s">
        <v>8</v>
      </c>
      <c r="F828">
        <v>43</v>
      </c>
      <c r="G828">
        <v>2357.9085</v>
      </c>
      <c r="H828">
        <v>0.06</v>
      </c>
      <c r="I828" t="s">
        <v>9</v>
      </c>
      <c r="J828" s="8">
        <v>538.48800000000006</v>
      </c>
      <c r="K828" s="8">
        <f>IF(Table3[[#This Row],[Return Status]] = "Returned", 0, Table3[[#This Row],[Profit]])</f>
        <v>538.48800000000006</v>
      </c>
      <c r="L828" s="8" t="str">
        <f>IFERROR(VLOOKUP(Table3[[#This Row],[Order ID]],returns[[Order ID]:[Status]],2,FALSE), "")</f>
        <v/>
      </c>
      <c r="M828">
        <v>65.989999999999995</v>
      </c>
      <c r="N828">
        <v>3.99</v>
      </c>
      <c r="O828" t="s">
        <v>760</v>
      </c>
      <c r="P828" t="s">
        <v>120</v>
      </c>
      <c r="Q828">
        <v>33023</v>
      </c>
      <c r="R828" t="s">
        <v>56</v>
      </c>
      <c r="S828" t="s">
        <v>1978</v>
      </c>
      <c r="T828" t="e">
        <f>VLOOKUP(Table3[[#This Row],[Region]],managers5[],2,FALSE)</f>
        <v>#N/A</v>
      </c>
      <c r="U828" t="s">
        <v>1957</v>
      </c>
      <c r="V828" t="s">
        <v>1959</v>
      </c>
      <c r="W828" t="s">
        <v>14</v>
      </c>
      <c r="X828" t="s">
        <v>24</v>
      </c>
      <c r="Y828" t="s">
        <v>46</v>
      </c>
      <c r="Z828" t="s">
        <v>86</v>
      </c>
      <c r="AA828" t="s">
        <v>429</v>
      </c>
      <c r="AB828" t="s">
        <v>19</v>
      </c>
      <c r="AC828">
        <v>0.59</v>
      </c>
      <c r="AD828" s="1">
        <v>40946</v>
      </c>
    </row>
    <row r="829" spans="1:30" x14ac:dyDescent="0.35">
      <c r="A829">
        <v>4056</v>
      </c>
      <c r="B829">
        <v>1059</v>
      </c>
      <c r="C829">
        <v>7840</v>
      </c>
      <c r="D829" s="1">
        <v>40551</v>
      </c>
      <c r="E829" t="s">
        <v>32</v>
      </c>
      <c r="F829">
        <v>34</v>
      </c>
      <c r="G829">
        <v>157.56</v>
      </c>
      <c r="H829">
        <v>0.1</v>
      </c>
      <c r="I829" t="s">
        <v>9</v>
      </c>
      <c r="J829" s="8">
        <v>-139.35</v>
      </c>
      <c r="K829" s="8">
        <f>IF(Table3[[#This Row],[Return Status]] = "Returned", 0, Table3[[#This Row],[Profit]])</f>
        <v>-139.35</v>
      </c>
      <c r="L829" s="8" t="str">
        <f>IFERROR(VLOOKUP(Table3[[#This Row],[Order ID]],returns[[Order ID]:[Status]],2,FALSE), "")</f>
        <v/>
      </c>
      <c r="M829">
        <v>4.8899999999999997</v>
      </c>
      <c r="N829">
        <v>4.93</v>
      </c>
      <c r="O829" t="s">
        <v>895</v>
      </c>
      <c r="P829" t="s">
        <v>11</v>
      </c>
      <c r="Q829">
        <v>93309</v>
      </c>
      <c r="R829" t="s">
        <v>12</v>
      </c>
      <c r="S829" t="s">
        <v>1976</v>
      </c>
      <c r="T829" t="e">
        <f>VLOOKUP(Table3[[#This Row],[Region]],managers5[],2,FALSE)</f>
        <v>#N/A</v>
      </c>
      <c r="U829" t="s">
        <v>1955</v>
      </c>
      <c r="V829" t="s">
        <v>1959</v>
      </c>
      <c r="W829" t="s">
        <v>14</v>
      </c>
      <c r="X829" t="s">
        <v>39</v>
      </c>
      <c r="Y829" t="s">
        <v>46</v>
      </c>
      <c r="Z829" t="s">
        <v>47</v>
      </c>
      <c r="AA829" t="s">
        <v>1319</v>
      </c>
      <c r="AB829" t="s">
        <v>109</v>
      </c>
      <c r="AC829">
        <v>0.66</v>
      </c>
      <c r="AD829" s="1">
        <v>40555</v>
      </c>
    </row>
    <row r="830" spans="1:30" x14ac:dyDescent="0.35">
      <c r="A830">
        <v>3109</v>
      </c>
      <c r="B830">
        <v>1066</v>
      </c>
      <c r="C830">
        <v>7846</v>
      </c>
      <c r="D830" s="1">
        <v>40719</v>
      </c>
      <c r="E830" t="s">
        <v>32</v>
      </c>
      <c r="F830">
        <v>20</v>
      </c>
      <c r="G830">
        <v>552.87</v>
      </c>
      <c r="H830">
        <v>0.01</v>
      </c>
      <c r="I830" t="s">
        <v>9</v>
      </c>
      <c r="J830" s="8">
        <v>-64.819999999999993</v>
      </c>
      <c r="K830" s="8">
        <f>IF(Table3[[#This Row],[Return Status]] = "Returned", 0, Table3[[#This Row],[Profit]])</f>
        <v>-64.819999999999993</v>
      </c>
      <c r="L830" s="8" t="str">
        <f>IFERROR(VLOOKUP(Table3[[#This Row],[Order ID]],returns[[Order ID]:[Status]],2,FALSE), "")</f>
        <v/>
      </c>
      <c r="M830">
        <v>26.31</v>
      </c>
      <c r="N830">
        <v>5.89</v>
      </c>
      <c r="O830" t="s">
        <v>290</v>
      </c>
      <c r="P830" t="s">
        <v>131</v>
      </c>
      <c r="Q830">
        <v>20746</v>
      </c>
      <c r="R830" t="s">
        <v>132</v>
      </c>
      <c r="S830" t="s">
        <v>1979</v>
      </c>
      <c r="T830" t="e">
        <f>VLOOKUP(Table3[[#This Row],[Region]],managers5[],2,FALSE)</f>
        <v>#N/A</v>
      </c>
      <c r="U830" t="s">
        <v>1956</v>
      </c>
      <c r="W830" t="s">
        <v>14</v>
      </c>
      <c r="X830" t="s">
        <v>71</v>
      </c>
      <c r="Y830" t="s">
        <v>46</v>
      </c>
      <c r="Z830" t="s">
        <v>47</v>
      </c>
      <c r="AA830" t="s">
        <v>860</v>
      </c>
      <c r="AB830" t="s">
        <v>19</v>
      </c>
      <c r="AC830">
        <v>0.75</v>
      </c>
      <c r="AD830" s="1">
        <v>40726</v>
      </c>
    </row>
    <row r="831" spans="1:30" x14ac:dyDescent="0.35">
      <c r="A831">
        <v>3122</v>
      </c>
      <c r="B831">
        <v>1064</v>
      </c>
      <c r="C831">
        <v>7846</v>
      </c>
      <c r="D831" s="1">
        <v>40719</v>
      </c>
      <c r="E831" t="s">
        <v>32</v>
      </c>
      <c r="F831">
        <v>47</v>
      </c>
      <c r="G831">
        <v>2926.33</v>
      </c>
      <c r="H831">
        <v>0.09</v>
      </c>
      <c r="I831" t="s">
        <v>9</v>
      </c>
      <c r="J831" s="8">
        <v>499.27300000000002</v>
      </c>
      <c r="K831" s="8">
        <f>IF(Table3[[#This Row],[Return Status]] = "Returned", 0, Table3[[#This Row],[Profit]])</f>
        <v>499.27300000000002</v>
      </c>
      <c r="L831" s="8" t="str">
        <f>IFERROR(VLOOKUP(Table3[[#This Row],[Order ID]],returns[[Order ID]:[Status]],2,FALSE), "")</f>
        <v/>
      </c>
      <c r="M831">
        <v>67.28</v>
      </c>
      <c r="N831">
        <v>19.989999999999998</v>
      </c>
      <c r="O831" t="s">
        <v>290</v>
      </c>
      <c r="P831" t="s">
        <v>131</v>
      </c>
      <c r="Q831">
        <v>20746</v>
      </c>
      <c r="R831" t="s">
        <v>132</v>
      </c>
      <c r="S831" t="s">
        <v>1979</v>
      </c>
      <c r="T831" t="e">
        <f>VLOOKUP(Table3[[#This Row],[Region]],managers5[],2,FALSE)</f>
        <v>#N/A</v>
      </c>
      <c r="U831" t="s">
        <v>1956</v>
      </c>
      <c r="W831" t="s">
        <v>14</v>
      </c>
      <c r="X831" t="s">
        <v>71</v>
      </c>
      <c r="Y831" t="s">
        <v>16</v>
      </c>
      <c r="Z831" t="s">
        <v>17</v>
      </c>
      <c r="AA831" t="s">
        <v>18</v>
      </c>
      <c r="AB831" t="s">
        <v>19</v>
      </c>
      <c r="AC831">
        <v>0.4</v>
      </c>
      <c r="AD831" s="1">
        <v>40724</v>
      </c>
    </row>
    <row r="832" spans="1:30" x14ac:dyDescent="0.35">
      <c r="A832">
        <v>3123</v>
      </c>
      <c r="B832">
        <v>1065</v>
      </c>
      <c r="C832">
        <v>7846</v>
      </c>
      <c r="D832" s="1">
        <v>40719</v>
      </c>
      <c r="E832" t="s">
        <v>32</v>
      </c>
      <c r="F832">
        <v>20</v>
      </c>
      <c r="G832">
        <v>40.049999999999997</v>
      </c>
      <c r="H832">
        <v>0.1</v>
      </c>
      <c r="I832" t="s">
        <v>9</v>
      </c>
      <c r="J832" s="8">
        <v>-10.2235</v>
      </c>
      <c r="K832" s="8">
        <f>IF(Table3[[#This Row],[Return Status]] = "Returned", 0, Table3[[#This Row],[Profit]])</f>
        <v>-10.2235</v>
      </c>
      <c r="L832" s="8" t="str">
        <f>IFERROR(VLOOKUP(Table3[[#This Row],[Order ID]],returns[[Order ID]:[Status]],2,FALSE), "")</f>
        <v/>
      </c>
      <c r="M832">
        <v>2.08</v>
      </c>
      <c r="N832">
        <v>1.49</v>
      </c>
      <c r="O832" t="s">
        <v>290</v>
      </c>
      <c r="P832" t="s">
        <v>131</v>
      </c>
      <c r="Q832">
        <v>20746</v>
      </c>
      <c r="R832" t="s">
        <v>132</v>
      </c>
      <c r="S832" t="s">
        <v>1979</v>
      </c>
      <c r="T832" t="e">
        <f>VLOOKUP(Table3[[#This Row],[Region]],managers5[],2,FALSE)</f>
        <v>#N/A</v>
      </c>
      <c r="U832" t="s">
        <v>1956</v>
      </c>
      <c r="W832" t="s">
        <v>14</v>
      </c>
      <c r="X832" t="s">
        <v>71</v>
      </c>
      <c r="Y832" t="s">
        <v>16</v>
      </c>
      <c r="Z832" t="s">
        <v>17</v>
      </c>
      <c r="AA832" t="s">
        <v>1363</v>
      </c>
      <c r="AB832" t="s">
        <v>19</v>
      </c>
      <c r="AC832">
        <v>0.36</v>
      </c>
      <c r="AD832" s="1">
        <v>40724</v>
      </c>
    </row>
    <row r="833" spans="1:30" x14ac:dyDescent="0.35">
      <c r="A833">
        <v>3138</v>
      </c>
      <c r="B833">
        <v>1067</v>
      </c>
      <c r="C833">
        <v>7846</v>
      </c>
      <c r="D833" s="1">
        <v>40719</v>
      </c>
      <c r="E833" t="s">
        <v>32</v>
      </c>
      <c r="F833">
        <v>12</v>
      </c>
      <c r="G833">
        <v>26.33</v>
      </c>
      <c r="H833">
        <v>0.05</v>
      </c>
      <c r="I833" t="s">
        <v>9</v>
      </c>
      <c r="J833" s="8">
        <v>-33.61</v>
      </c>
      <c r="K833" s="8">
        <f>IF(Table3[[#This Row],[Return Status]] = "Returned", 0, Table3[[#This Row],[Profit]])</f>
        <v>-33.61</v>
      </c>
      <c r="L833" s="8" t="str">
        <f>IFERROR(VLOOKUP(Table3[[#This Row],[Order ID]],returns[[Order ID]:[Status]],2,FALSE), "")</f>
        <v/>
      </c>
      <c r="M833">
        <v>1.76</v>
      </c>
      <c r="N833">
        <v>4.8600000000000003</v>
      </c>
      <c r="O833" t="s">
        <v>290</v>
      </c>
      <c r="P833" t="s">
        <v>131</v>
      </c>
      <c r="Q833">
        <v>20746</v>
      </c>
      <c r="R833" t="s">
        <v>132</v>
      </c>
      <c r="S833" t="s">
        <v>1979</v>
      </c>
      <c r="T833" t="e">
        <f>VLOOKUP(Table3[[#This Row],[Region]],managers5[],2,FALSE)</f>
        <v>#N/A</v>
      </c>
      <c r="U833" t="s">
        <v>1956</v>
      </c>
      <c r="W833" t="s">
        <v>14</v>
      </c>
      <c r="X833" t="s">
        <v>71</v>
      </c>
      <c r="Y833" t="s">
        <v>50</v>
      </c>
      <c r="Z833" t="s">
        <v>61</v>
      </c>
      <c r="AA833" t="s">
        <v>1666</v>
      </c>
      <c r="AB833" t="s">
        <v>19</v>
      </c>
      <c r="AC833">
        <v>0.41</v>
      </c>
      <c r="AD833" s="1">
        <v>40719</v>
      </c>
    </row>
    <row r="834" spans="1:30" x14ac:dyDescent="0.35">
      <c r="A834">
        <v>5383</v>
      </c>
      <c r="B834">
        <v>1071</v>
      </c>
      <c r="C834">
        <v>7904</v>
      </c>
      <c r="D834" s="1">
        <v>40325</v>
      </c>
      <c r="E834" t="s">
        <v>32</v>
      </c>
      <c r="F834">
        <v>47</v>
      </c>
      <c r="G834">
        <v>298.3</v>
      </c>
      <c r="H834">
        <v>0.08</v>
      </c>
      <c r="I834" t="s">
        <v>33</v>
      </c>
      <c r="J834" s="8">
        <v>146.72</v>
      </c>
      <c r="K834" s="8">
        <f>IF(Table3[[#This Row],[Return Status]] = "Returned", 0, Table3[[#This Row],[Profit]])</f>
        <v>146.72</v>
      </c>
      <c r="L834" s="8" t="str">
        <f>IFERROR(VLOOKUP(Table3[[#This Row],[Order ID]],returns[[Order ID]:[Status]],2,FALSE), "")</f>
        <v/>
      </c>
      <c r="M834">
        <v>6.3</v>
      </c>
      <c r="N834">
        <v>0.5</v>
      </c>
      <c r="O834" t="s">
        <v>584</v>
      </c>
      <c r="P834" t="s">
        <v>97</v>
      </c>
      <c r="Q834">
        <v>97330</v>
      </c>
      <c r="R834" t="s">
        <v>98</v>
      </c>
      <c r="S834" t="s">
        <v>1976</v>
      </c>
      <c r="T834" t="e">
        <f>VLOOKUP(Table3[[#This Row],[Region]],managers5[],2,FALSE)</f>
        <v>#N/A</v>
      </c>
      <c r="U834" t="s">
        <v>1955</v>
      </c>
      <c r="V834" t="s">
        <v>1959</v>
      </c>
      <c r="W834" t="s">
        <v>14</v>
      </c>
      <c r="X834" t="s">
        <v>71</v>
      </c>
      <c r="Y834" t="s">
        <v>16</v>
      </c>
      <c r="Z834" t="s">
        <v>99</v>
      </c>
      <c r="AA834" t="s">
        <v>1105</v>
      </c>
      <c r="AB834" t="s">
        <v>19</v>
      </c>
      <c r="AC834">
        <v>0.39</v>
      </c>
      <c r="AD834" s="2">
        <v>40334</v>
      </c>
    </row>
    <row r="835" spans="1:30" x14ac:dyDescent="0.35">
      <c r="A835">
        <v>1289</v>
      </c>
      <c r="B835">
        <v>4335</v>
      </c>
      <c r="C835">
        <v>30886</v>
      </c>
      <c r="D835" s="1">
        <v>41041</v>
      </c>
      <c r="E835" t="s">
        <v>32</v>
      </c>
      <c r="F835">
        <v>28</v>
      </c>
      <c r="G835">
        <v>5320.57</v>
      </c>
      <c r="H835">
        <v>0.02</v>
      </c>
      <c r="I835" t="s">
        <v>9</v>
      </c>
      <c r="J835" s="8">
        <v>534.29</v>
      </c>
      <c r="K835" s="8">
        <f>IF(Table3[[#This Row],[Return Status]] = "Returned", 0, Table3[[#This Row],[Profit]])</f>
        <v>534.29</v>
      </c>
      <c r="L835" s="8" t="str">
        <f>IFERROR(VLOOKUP(Table3[[#This Row],[Order ID]],returns[[Order ID]:[Status]],2,FALSE), "")</f>
        <v/>
      </c>
      <c r="M835">
        <v>193.17</v>
      </c>
      <c r="N835">
        <v>19.989999999999998</v>
      </c>
      <c r="O835" t="s">
        <v>1244</v>
      </c>
      <c r="P835" t="s">
        <v>90</v>
      </c>
      <c r="Q835">
        <v>32905</v>
      </c>
      <c r="R835" t="s">
        <v>56</v>
      </c>
      <c r="S835" t="s">
        <v>1978</v>
      </c>
      <c r="T835" t="e">
        <f>VLOOKUP(Table3[[#This Row],[Region]],managers5[],2,FALSE)</f>
        <v>#N/A</v>
      </c>
      <c r="U835" t="s">
        <v>1957</v>
      </c>
      <c r="V835" t="s">
        <v>1959</v>
      </c>
      <c r="W835" t="s">
        <v>14</v>
      </c>
      <c r="X835" t="s">
        <v>39</v>
      </c>
      <c r="Y835" t="s">
        <v>16</v>
      </c>
      <c r="Z835" t="s">
        <v>75</v>
      </c>
      <c r="AA835" t="s">
        <v>158</v>
      </c>
      <c r="AB835" t="s">
        <v>19</v>
      </c>
      <c r="AC835">
        <v>0.71</v>
      </c>
      <c r="AD835" s="1">
        <v>41046</v>
      </c>
    </row>
    <row r="836" spans="1:30" x14ac:dyDescent="0.35">
      <c r="A836">
        <v>6669</v>
      </c>
      <c r="B836">
        <v>1073</v>
      </c>
      <c r="C836">
        <v>7906</v>
      </c>
      <c r="D836" s="1">
        <v>40103</v>
      </c>
      <c r="E836" t="s">
        <v>20</v>
      </c>
      <c r="F836">
        <v>37</v>
      </c>
      <c r="G836">
        <v>1003.06</v>
      </c>
      <c r="H836">
        <v>0.03</v>
      </c>
      <c r="I836" t="s">
        <v>9</v>
      </c>
      <c r="J836" s="8">
        <v>271.77999999999997</v>
      </c>
      <c r="K836" s="8">
        <f>IF(Table3[[#This Row],[Return Status]] = "Returned", 0, Table3[[#This Row],[Profit]])</f>
        <v>271.77999999999997</v>
      </c>
      <c r="L836" s="8" t="str">
        <f>IFERROR(VLOOKUP(Table3[[#This Row],[Order ID]],returns[[Order ID]:[Status]],2,FALSE), "")</f>
        <v/>
      </c>
      <c r="M836">
        <v>25.98</v>
      </c>
      <c r="N836">
        <v>5.37</v>
      </c>
      <c r="O836" t="s">
        <v>1752</v>
      </c>
      <c r="P836" t="s">
        <v>317</v>
      </c>
      <c r="Q836">
        <v>60130</v>
      </c>
      <c r="R836" t="s">
        <v>318</v>
      </c>
      <c r="S836" t="s">
        <v>1977</v>
      </c>
      <c r="T836" t="e">
        <f>VLOOKUP(Table3[[#This Row],[Region]],managers5[],2,FALSE)</f>
        <v>#N/A</v>
      </c>
      <c r="U836" t="s">
        <v>1958</v>
      </c>
      <c r="V836" t="s">
        <v>1959</v>
      </c>
      <c r="W836" t="s">
        <v>14</v>
      </c>
      <c r="X836" t="s">
        <v>39</v>
      </c>
      <c r="Y836" t="s">
        <v>16</v>
      </c>
      <c r="Z836" t="s">
        <v>83</v>
      </c>
      <c r="AA836" t="s">
        <v>1101</v>
      </c>
      <c r="AB836" t="s">
        <v>69</v>
      </c>
      <c r="AC836">
        <v>0.5</v>
      </c>
      <c r="AD836" s="2">
        <v>40103</v>
      </c>
    </row>
    <row r="837" spans="1:30" x14ac:dyDescent="0.35">
      <c r="A837">
        <v>8388</v>
      </c>
      <c r="B837">
        <v>1074</v>
      </c>
      <c r="C837">
        <v>7909</v>
      </c>
      <c r="D837" s="1">
        <v>39816</v>
      </c>
      <c r="E837" t="s">
        <v>77</v>
      </c>
      <c r="F837">
        <v>29</v>
      </c>
      <c r="G837">
        <v>122.23</v>
      </c>
      <c r="H837">
        <v>0.03</v>
      </c>
      <c r="I837" t="s">
        <v>9</v>
      </c>
      <c r="J837" s="8">
        <v>24.55</v>
      </c>
      <c r="K837" s="8">
        <f>IF(Table3[[#This Row],[Return Status]] = "Returned", 0, Table3[[#This Row],[Profit]])</f>
        <v>24.55</v>
      </c>
      <c r="L837" s="8" t="str">
        <f>IFERROR(VLOOKUP(Table3[[#This Row],[Order ID]],returns[[Order ID]:[Status]],2,FALSE), "")</f>
        <v/>
      </c>
      <c r="M837">
        <v>4.26</v>
      </c>
      <c r="N837">
        <v>1.2</v>
      </c>
      <c r="O837" t="s">
        <v>96</v>
      </c>
      <c r="P837" t="s">
        <v>97</v>
      </c>
      <c r="Q837">
        <v>97035</v>
      </c>
      <c r="R837" t="s">
        <v>98</v>
      </c>
      <c r="S837" t="s">
        <v>1976</v>
      </c>
      <c r="T837" t="e">
        <f>VLOOKUP(Table3[[#This Row],[Region]],managers5[],2,FALSE)</f>
        <v>#N/A</v>
      </c>
      <c r="U837" t="s">
        <v>1955</v>
      </c>
      <c r="V837" t="s">
        <v>1959</v>
      </c>
      <c r="W837" t="s">
        <v>14</v>
      </c>
      <c r="X837" t="s">
        <v>24</v>
      </c>
      <c r="Y837" t="s">
        <v>16</v>
      </c>
      <c r="Z837" t="s">
        <v>106</v>
      </c>
      <c r="AA837" t="s">
        <v>467</v>
      </c>
      <c r="AB837" t="s">
        <v>35</v>
      </c>
      <c r="AC837">
        <v>0.44</v>
      </c>
      <c r="AD837" s="1">
        <v>39817</v>
      </c>
    </row>
    <row r="838" spans="1:30" x14ac:dyDescent="0.35">
      <c r="A838">
        <v>5637</v>
      </c>
      <c r="B838">
        <v>1075</v>
      </c>
      <c r="C838">
        <v>7910</v>
      </c>
      <c r="D838" s="1">
        <v>40288</v>
      </c>
      <c r="E838" t="s">
        <v>41</v>
      </c>
      <c r="F838">
        <v>41</v>
      </c>
      <c r="G838">
        <v>1871.13</v>
      </c>
      <c r="H838">
        <v>0.01</v>
      </c>
      <c r="I838" t="s">
        <v>9</v>
      </c>
      <c r="J838" s="8">
        <v>346.43</v>
      </c>
      <c r="K838" s="8">
        <f>IF(Table3[[#This Row],[Return Status]] = "Returned", 0, Table3[[#This Row],[Profit]])</f>
        <v>346.43</v>
      </c>
      <c r="L838" s="8" t="str">
        <f>IFERROR(VLOOKUP(Table3[[#This Row],[Order ID]],returns[[Order ID]:[Status]],2,FALSE), "")</f>
        <v/>
      </c>
      <c r="M838">
        <v>45.98</v>
      </c>
      <c r="N838">
        <v>4.8</v>
      </c>
      <c r="O838" t="s">
        <v>1578</v>
      </c>
      <c r="P838" t="s">
        <v>37</v>
      </c>
      <c r="Q838">
        <v>19013</v>
      </c>
      <c r="R838" t="s">
        <v>37</v>
      </c>
      <c r="S838" t="s">
        <v>1979</v>
      </c>
      <c r="T838" t="e">
        <f>VLOOKUP(Table3[[#This Row],[Region]],managers5[],2,FALSE)</f>
        <v>#N/A</v>
      </c>
      <c r="U838" t="s">
        <v>1956</v>
      </c>
      <c r="W838" t="s">
        <v>14</v>
      </c>
      <c r="X838" t="s">
        <v>15</v>
      </c>
      <c r="Y838" t="s">
        <v>50</v>
      </c>
      <c r="Z838" t="s">
        <v>61</v>
      </c>
      <c r="AA838" t="s">
        <v>166</v>
      </c>
      <c r="AB838" t="s">
        <v>35</v>
      </c>
      <c r="AC838">
        <v>0.68</v>
      </c>
      <c r="AD838" s="2">
        <v>40291</v>
      </c>
    </row>
    <row r="839" spans="1:30" x14ac:dyDescent="0.35">
      <c r="A839">
        <v>5651</v>
      </c>
      <c r="B839">
        <v>1076</v>
      </c>
      <c r="C839">
        <v>7910</v>
      </c>
      <c r="D839" s="1">
        <v>40288</v>
      </c>
      <c r="E839" t="s">
        <v>41</v>
      </c>
      <c r="F839">
        <v>22</v>
      </c>
      <c r="G839">
        <v>729.57</v>
      </c>
      <c r="H839">
        <v>0.08</v>
      </c>
      <c r="I839" t="s">
        <v>9</v>
      </c>
      <c r="J839" s="8">
        <v>250.43</v>
      </c>
      <c r="K839" s="8">
        <f>IF(Table3[[#This Row],[Return Status]] = "Returned", 0, Table3[[#This Row],[Profit]])</f>
        <v>250.43</v>
      </c>
      <c r="L839" s="8" t="str">
        <f>IFERROR(VLOOKUP(Table3[[#This Row],[Order ID]],returns[[Order ID]:[Status]],2,FALSE), "")</f>
        <v/>
      </c>
      <c r="M839">
        <v>35.44</v>
      </c>
      <c r="N839">
        <v>5.09</v>
      </c>
      <c r="O839" t="s">
        <v>1578</v>
      </c>
      <c r="P839" t="s">
        <v>37</v>
      </c>
      <c r="Q839">
        <v>19013</v>
      </c>
      <c r="R839" t="s">
        <v>37</v>
      </c>
      <c r="S839" t="s">
        <v>1979</v>
      </c>
      <c r="T839" t="e">
        <f>VLOOKUP(Table3[[#This Row],[Region]],managers5[],2,FALSE)</f>
        <v>#N/A</v>
      </c>
      <c r="U839" t="s">
        <v>1956</v>
      </c>
      <c r="W839" t="s">
        <v>14</v>
      </c>
      <c r="X839" t="s">
        <v>15</v>
      </c>
      <c r="Y839" t="s">
        <v>16</v>
      </c>
      <c r="Z839" t="s">
        <v>30</v>
      </c>
      <c r="AA839" t="s">
        <v>342</v>
      </c>
      <c r="AB839" t="s">
        <v>19</v>
      </c>
      <c r="AC839">
        <v>0.38</v>
      </c>
      <c r="AD839" s="2">
        <v>40288</v>
      </c>
    </row>
    <row r="840" spans="1:30" x14ac:dyDescent="0.35">
      <c r="A840">
        <v>5712</v>
      </c>
      <c r="B840">
        <v>1078</v>
      </c>
      <c r="C840">
        <v>7936</v>
      </c>
      <c r="D840" s="1">
        <v>40273</v>
      </c>
      <c r="E840" t="s">
        <v>32</v>
      </c>
      <c r="F840">
        <v>15</v>
      </c>
      <c r="G840">
        <v>183.43</v>
      </c>
      <c r="H840">
        <v>0.06</v>
      </c>
      <c r="I840" t="s">
        <v>9</v>
      </c>
      <c r="J840" s="8">
        <v>-41.86</v>
      </c>
      <c r="K840" s="8">
        <f>IF(Table3[[#This Row],[Return Status]] = "Returned", 0, Table3[[#This Row],[Profit]])</f>
        <v>-41.86</v>
      </c>
      <c r="L840" s="8" t="str">
        <f>IFERROR(VLOOKUP(Table3[[#This Row],[Order ID]],returns[[Order ID]:[Status]],2,FALSE), "")</f>
        <v/>
      </c>
      <c r="M840">
        <v>12.44</v>
      </c>
      <c r="N840">
        <v>6.27</v>
      </c>
      <c r="O840" t="s">
        <v>411</v>
      </c>
      <c r="P840" t="s">
        <v>131</v>
      </c>
      <c r="Q840">
        <v>21040</v>
      </c>
      <c r="R840" t="s">
        <v>132</v>
      </c>
      <c r="S840" t="s">
        <v>1979</v>
      </c>
      <c r="T840" t="e">
        <f>VLOOKUP(Table3[[#This Row],[Region]],managers5[],2,FALSE)</f>
        <v>#N/A</v>
      </c>
      <c r="U840" t="s">
        <v>1956</v>
      </c>
      <c r="W840" t="s">
        <v>14</v>
      </c>
      <c r="X840" t="s">
        <v>71</v>
      </c>
      <c r="Y840" t="s">
        <v>16</v>
      </c>
      <c r="Z840" t="s">
        <v>75</v>
      </c>
      <c r="AA840" t="s">
        <v>695</v>
      </c>
      <c r="AB840" t="s">
        <v>69</v>
      </c>
      <c r="AC840">
        <v>0.56999999999999995</v>
      </c>
      <c r="AD840" s="2">
        <v>40278</v>
      </c>
    </row>
    <row r="841" spans="1:30" x14ac:dyDescent="0.35">
      <c r="A841">
        <v>5734</v>
      </c>
      <c r="B841">
        <v>1077</v>
      </c>
      <c r="C841">
        <v>7936</v>
      </c>
      <c r="D841" s="1">
        <v>40273</v>
      </c>
      <c r="E841" t="s">
        <v>32</v>
      </c>
      <c r="F841">
        <v>50</v>
      </c>
      <c r="G841">
        <v>2851.17</v>
      </c>
      <c r="H841">
        <v>0.06</v>
      </c>
      <c r="I841" t="s">
        <v>49</v>
      </c>
      <c r="J841" s="8">
        <v>-868.88</v>
      </c>
      <c r="K841" s="8">
        <f>IF(Table3[[#This Row],[Return Status]] = "Returned", 0, Table3[[#This Row],[Profit]])</f>
        <v>-868.88</v>
      </c>
      <c r="L841" s="8" t="str">
        <f>IFERROR(VLOOKUP(Table3[[#This Row],[Order ID]],returns[[Order ID]:[Status]],2,FALSE), "")</f>
        <v/>
      </c>
      <c r="M841">
        <v>58.14</v>
      </c>
      <c r="N841">
        <v>36.61</v>
      </c>
      <c r="O841" t="s">
        <v>411</v>
      </c>
      <c r="P841" t="s">
        <v>131</v>
      </c>
      <c r="Q841">
        <v>21040</v>
      </c>
      <c r="R841" t="s">
        <v>132</v>
      </c>
      <c r="S841" t="s">
        <v>1979</v>
      </c>
      <c r="T841" t="e">
        <f>VLOOKUP(Table3[[#This Row],[Region]],managers5[],2,FALSE)</f>
        <v>#N/A</v>
      </c>
      <c r="U841" t="s">
        <v>1956</v>
      </c>
      <c r="W841" t="s">
        <v>14</v>
      </c>
      <c r="X841" t="s">
        <v>71</v>
      </c>
      <c r="Y841" t="s">
        <v>50</v>
      </c>
      <c r="Z841" t="s">
        <v>219</v>
      </c>
      <c r="AA841" t="s">
        <v>566</v>
      </c>
      <c r="AB841" t="s">
        <v>53</v>
      </c>
      <c r="AC841">
        <v>0.61</v>
      </c>
      <c r="AD841" s="2">
        <v>40273</v>
      </c>
    </row>
    <row r="842" spans="1:30" x14ac:dyDescent="0.35">
      <c r="A842">
        <v>5817</v>
      </c>
      <c r="B842">
        <v>1080</v>
      </c>
      <c r="C842">
        <v>7938</v>
      </c>
      <c r="D842" s="1">
        <v>40250</v>
      </c>
      <c r="E842" t="s">
        <v>20</v>
      </c>
      <c r="F842">
        <v>23</v>
      </c>
      <c r="G842">
        <v>139.19</v>
      </c>
      <c r="H842">
        <v>0.04</v>
      </c>
      <c r="I842" t="s">
        <v>9</v>
      </c>
      <c r="J842" s="8">
        <v>-86.73</v>
      </c>
      <c r="K842" s="8">
        <f>IF(Table3[[#This Row],[Return Status]] = "Returned", 0, Table3[[#This Row],[Profit]])</f>
        <v>-86.73</v>
      </c>
      <c r="L842" s="8" t="str">
        <f>IFERROR(VLOOKUP(Table3[[#This Row],[Order ID]],returns[[Order ID]:[Status]],2,FALSE), "")</f>
        <v/>
      </c>
      <c r="M842">
        <v>5.98</v>
      </c>
      <c r="N842">
        <v>7.15</v>
      </c>
      <c r="O842" t="s">
        <v>1404</v>
      </c>
      <c r="P842" t="s">
        <v>37</v>
      </c>
      <c r="Q842">
        <v>7054</v>
      </c>
      <c r="R842" t="s">
        <v>37</v>
      </c>
      <c r="S842" t="s">
        <v>1979</v>
      </c>
      <c r="T842" t="e">
        <f>VLOOKUP(Table3[[#This Row],[Region]],managers5[],2,FALSE)</f>
        <v>#N/A</v>
      </c>
      <c r="U842" t="s">
        <v>1956</v>
      </c>
      <c r="W842" t="s">
        <v>14</v>
      </c>
      <c r="X842" t="s">
        <v>71</v>
      </c>
      <c r="Y842" t="s">
        <v>16</v>
      </c>
      <c r="Z842" t="s">
        <v>30</v>
      </c>
      <c r="AA842" t="s">
        <v>646</v>
      </c>
      <c r="AB842" t="s">
        <v>19</v>
      </c>
      <c r="AC842">
        <v>0.36</v>
      </c>
      <c r="AD842" s="2">
        <v>40252</v>
      </c>
    </row>
    <row r="843" spans="1:30" x14ac:dyDescent="0.35">
      <c r="A843">
        <v>5818</v>
      </c>
      <c r="B843">
        <v>1081</v>
      </c>
      <c r="C843">
        <v>7938</v>
      </c>
      <c r="D843" s="1">
        <v>40250</v>
      </c>
      <c r="E843" t="s">
        <v>20</v>
      </c>
      <c r="F843">
        <v>16</v>
      </c>
      <c r="G843">
        <v>2026.05</v>
      </c>
      <c r="H843">
        <v>0.1</v>
      </c>
      <c r="I843" t="s">
        <v>49</v>
      </c>
      <c r="J843" s="8">
        <v>-357.65</v>
      </c>
      <c r="K843" s="8">
        <f>IF(Table3[[#This Row],[Return Status]] = "Returned", 0, Table3[[#This Row],[Profit]])</f>
        <v>-357.65</v>
      </c>
      <c r="L843" s="8" t="str">
        <f>IFERROR(VLOOKUP(Table3[[#This Row],[Order ID]],returns[[Order ID]:[Status]],2,FALSE), "")</f>
        <v/>
      </c>
      <c r="M843">
        <v>135.99</v>
      </c>
      <c r="N843">
        <v>28.63</v>
      </c>
      <c r="O843" t="s">
        <v>1404</v>
      </c>
      <c r="P843" t="s">
        <v>11</v>
      </c>
      <c r="Q843">
        <v>91767</v>
      </c>
      <c r="R843" t="s">
        <v>12</v>
      </c>
      <c r="S843" t="s">
        <v>1976</v>
      </c>
      <c r="T843" t="e">
        <f>VLOOKUP(Table3[[#This Row],[Region]],managers5[],2,FALSE)</f>
        <v>#N/A</v>
      </c>
      <c r="U843" t="s">
        <v>1955</v>
      </c>
      <c r="V843" t="s">
        <v>1959</v>
      </c>
      <c r="W843" t="s">
        <v>14</v>
      </c>
      <c r="X843" t="s">
        <v>71</v>
      </c>
      <c r="Y843" t="s">
        <v>50</v>
      </c>
      <c r="Z843" t="s">
        <v>72</v>
      </c>
      <c r="AA843" t="s">
        <v>967</v>
      </c>
      <c r="AB843" t="s">
        <v>74</v>
      </c>
      <c r="AC843">
        <v>0.76</v>
      </c>
      <c r="AD843" s="2">
        <v>40252</v>
      </c>
    </row>
    <row r="844" spans="1:30" x14ac:dyDescent="0.35">
      <c r="A844">
        <v>5824</v>
      </c>
      <c r="B844">
        <v>1079</v>
      </c>
      <c r="C844">
        <v>7938</v>
      </c>
      <c r="D844" s="1">
        <v>40250</v>
      </c>
      <c r="E844" t="s">
        <v>20</v>
      </c>
      <c r="F844">
        <v>34</v>
      </c>
      <c r="G844">
        <v>334.66</v>
      </c>
      <c r="H844">
        <v>0.05</v>
      </c>
      <c r="I844" t="s">
        <v>9</v>
      </c>
      <c r="J844" s="8">
        <v>132.56</v>
      </c>
      <c r="K844" s="8">
        <f>IF(Table3[[#This Row],[Return Status]] = "Returned", 0, Table3[[#This Row],[Profit]])</f>
        <v>132.56</v>
      </c>
      <c r="L844" s="8" t="str">
        <f>IFERROR(VLOOKUP(Table3[[#This Row],[Order ID]],returns[[Order ID]:[Status]],2,FALSE), "")</f>
        <v/>
      </c>
      <c r="M844">
        <v>9.93</v>
      </c>
      <c r="N844">
        <v>1.0900000000000001</v>
      </c>
      <c r="O844" t="s">
        <v>1404</v>
      </c>
      <c r="P844" t="s">
        <v>134</v>
      </c>
      <c r="Q844">
        <v>6415</v>
      </c>
      <c r="R844" t="s">
        <v>135</v>
      </c>
      <c r="S844" t="s">
        <v>1979</v>
      </c>
      <c r="T844" t="e">
        <f>VLOOKUP(Table3[[#This Row],[Region]],managers5[],2,FALSE)</f>
        <v>#N/A</v>
      </c>
      <c r="U844" t="s">
        <v>1956</v>
      </c>
      <c r="W844" t="s">
        <v>14</v>
      </c>
      <c r="X844" t="s">
        <v>71</v>
      </c>
      <c r="Y844" t="s">
        <v>16</v>
      </c>
      <c r="Z844" t="s">
        <v>106</v>
      </c>
      <c r="AA844" t="s">
        <v>1481</v>
      </c>
      <c r="AB844" t="s">
        <v>35</v>
      </c>
      <c r="AC844">
        <v>0.43</v>
      </c>
      <c r="AD844" s="2">
        <v>40251</v>
      </c>
    </row>
    <row r="845" spans="1:30" x14ac:dyDescent="0.35">
      <c r="A845">
        <v>5521</v>
      </c>
      <c r="B845">
        <v>4083</v>
      </c>
      <c r="C845">
        <v>29120</v>
      </c>
      <c r="D845" s="1">
        <v>40310</v>
      </c>
      <c r="E845" t="s">
        <v>32</v>
      </c>
      <c r="F845">
        <v>43</v>
      </c>
      <c r="G845">
        <v>1677.27</v>
      </c>
      <c r="H845">
        <v>0.08</v>
      </c>
      <c r="I845" t="s">
        <v>9</v>
      </c>
      <c r="J845" s="8">
        <v>528.79349999999999</v>
      </c>
      <c r="K845" s="8">
        <f>IF(Table3[[#This Row],[Return Status]] = "Returned", 0, Table3[[#This Row],[Profit]])</f>
        <v>528.79349999999999</v>
      </c>
      <c r="L845" s="8" t="str">
        <f>IFERROR(VLOOKUP(Table3[[#This Row],[Order ID]],returns[[Order ID]:[Status]],2,FALSE), "")</f>
        <v/>
      </c>
      <c r="M845">
        <v>40.98</v>
      </c>
      <c r="N845">
        <v>7.47</v>
      </c>
      <c r="O845" t="s">
        <v>1359</v>
      </c>
      <c r="P845" t="s">
        <v>43</v>
      </c>
      <c r="Q845">
        <v>22204</v>
      </c>
      <c r="R845" t="s">
        <v>44</v>
      </c>
      <c r="S845" t="s">
        <v>1978</v>
      </c>
      <c r="T845" t="e">
        <f>VLOOKUP(Table3[[#This Row],[Region]],managers5[],2,FALSE)</f>
        <v>#N/A</v>
      </c>
      <c r="U845" t="s">
        <v>1957</v>
      </c>
      <c r="V845" t="s">
        <v>1959</v>
      </c>
      <c r="W845" t="s">
        <v>14</v>
      </c>
      <c r="X845" t="s">
        <v>39</v>
      </c>
      <c r="Y845" t="s">
        <v>16</v>
      </c>
      <c r="Z845" t="s">
        <v>17</v>
      </c>
      <c r="AA845" t="s">
        <v>702</v>
      </c>
      <c r="AB845" t="s">
        <v>19</v>
      </c>
      <c r="AC845">
        <v>0.37</v>
      </c>
      <c r="AD845" s="2">
        <v>40312</v>
      </c>
    </row>
    <row r="846" spans="1:30" x14ac:dyDescent="0.35">
      <c r="A846">
        <v>4769</v>
      </c>
      <c r="B846">
        <v>1084</v>
      </c>
      <c r="C846">
        <v>8000</v>
      </c>
      <c r="D846" s="1">
        <v>40440</v>
      </c>
      <c r="E846" t="s">
        <v>32</v>
      </c>
      <c r="F846">
        <v>10</v>
      </c>
      <c r="G846">
        <v>149.25</v>
      </c>
      <c r="H846">
        <v>0.08</v>
      </c>
      <c r="I846" t="s">
        <v>9</v>
      </c>
      <c r="J846" s="8">
        <v>-26.8065</v>
      </c>
      <c r="K846" s="8">
        <f>IF(Table3[[#This Row],[Return Status]] = "Returned", 0, Table3[[#This Row],[Profit]])</f>
        <v>-26.8065</v>
      </c>
      <c r="L846" s="8" t="str">
        <f>IFERROR(VLOOKUP(Table3[[#This Row],[Order ID]],returns[[Order ID]:[Status]],2,FALSE), "")</f>
        <v/>
      </c>
      <c r="M846">
        <v>15.01</v>
      </c>
      <c r="N846">
        <v>8.4</v>
      </c>
      <c r="O846" t="s">
        <v>1454</v>
      </c>
      <c r="P846" t="s">
        <v>37</v>
      </c>
      <c r="Q846">
        <v>10528</v>
      </c>
      <c r="R846" t="s">
        <v>37</v>
      </c>
      <c r="S846" t="s">
        <v>1979</v>
      </c>
      <c r="T846" t="e">
        <f>VLOOKUP(Table3[[#This Row],[Region]],managers5[],2,FALSE)</f>
        <v>#N/A</v>
      </c>
      <c r="U846" t="s">
        <v>1956</v>
      </c>
      <c r="W846" t="s">
        <v>14</v>
      </c>
      <c r="X846" t="s">
        <v>15</v>
      </c>
      <c r="Y846" t="s">
        <v>16</v>
      </c>
      <c r="Z846" t="s">
        <v>17</v>
      </c>
      <c r="AA846" t="s">
        <v>151</v>
      </c>
      <c r="AB846" t="s">
        <v>19</v>
      </c>
      <c r="AC846">
        <v>0.39</v>
      </c>
      <c r="AD846" s="2">
        <v>40442</v>
      </c>
    </row>
    <row r="847" spans="1:30" x14ac:dyDescent="0.35">
      <c r="A847">
        <v>4770</v>
      </c>
      <c r="B847">
        <v>1085</v>
      </c>
      <c r="C847">
        <v>8000</v>
      </c>
      <c r="D847" s="1">
        <v>40440</v>
      </c>
      <c r="E847" t="s">
        <v>32</v>
      </c>
      <c r="F847">
        <v>1</v>
      </c>
      <c r="G847">
        <v>10.14</v>
      </c>
      <c r="H847">
        <v>0.04</v>
      </c>
      <c r="I847" t="s">
        <v>9</v>
      </c>
      <c r="J847" s="8">
        <v>-7.6130000000000004</v>
      </c>
      <c r="K847" s="8">
        <f>IF(Table3[[#This Row],[Return Status]] = "Returned", 0, Table3[[#This Row],[Profit]])</f>
        <v>-7.6130000000000004</v>
      </c>
      <c r="L847" s="8" t="str">
        <f>IFERROR(VLOOKUP(Table3[[#This Row],[Order ID]],returns[[Order ID]:[Status]],2,FALSE), "")</f>
        <v/>
      </c>
      <c r="M847">
        <v>4.82</v>
      </c>
      <c r="N847">
        <v>5.24</v>
      </c>
      <c r="O847" t="s">
        <v>1454</v>
      </c>
      <c r="P847" t="s">
        <v>37</v>
      </c>
      <c r="Q847">
        <v>10528</v>
      </c>
      <c r="R847" t="s">
        <v>37</v>
      </c>
      <c r="S847" t="s">
        <v>1979</v>
      </c>
      <c r="T847" t="e">
        <f>VLOOKUP(Table3[[#This Row],[Region]],managers5[],2,FALSE)</f>
        <v>#N/A</v>
      </c>
      <c r="U847" t="s">
        <v>1956</v>
      </c>
      <c r="W847" t="s">
        <v>14</v>
      </c>
      <c r="X847" t="s">
        <v>15</v>
      </c>
      <c r="Y847" t="s">
        <v>16</v>
      </c>
      <c r="Z847" t="s">
        <v>17</v>
      </c>
      <c r="AA847" t="s">
        <v>771</v>
      </c>
      <c r="AB847" t="s">
        <v>19</v>
      </c>
      <c r="AC847">
        <v>0.39</v>
      </c>
      <c r="AD847" s="2">
        <v>40442</v>
      </c>
    </row>
    <row r="848" spans="1:30" x14ac:dyDescent="0.35">
      <c r="A848">
        <v>4381</v>
      </c>
      <c r="B848">
        <v>1086</v>
      </c>
      <c r="C848">
        <v>8001</v>
      </c>
      <c r="D848" s="1">
        <v>40501</v>
      </c>
      <c r="E848" t="s">
        <v>77</v>
      </c>
      <c r="F848">
        <v>15</v>
      </c>
      <c r="G848">
        <v>37.700000000000003</v>
      </c>
      <c r="H848">
        <v>0.1</v>
      </c>
      <c r="I848" t="s">
        <v>9</v>
      </c>
      <c r="J848" s="8">
        <v>-81.08</v>
      </c>
      <c r="K848" s="8">
        <f>IF(Table3[[#This Row],[Return Status]] = "Returned", 0, Table3[[#This Row],[Profit]])</f>
        <v>-81.08</v>
      </c>
      <c r="L848" s="8" t="str">
        <f>IFERROR(VLOOKUP(Table3[[#This Row],[Order ID]],returns[[Order ID]:[Status]],2,FALSE), "")</f>
        <v/>
      </c>
      <c r="M848">
        <v>2.1800000000000002</v>
      </c>
      <c r="N848">
        <v>7.09</v>
      </c>
      <c r="O848" t="s">
        <v>1464</v>
      </c>
      <c r="P848" t="s">
        <v>11</v>
      </c>
      <c r="Q848">
        <v>95051</v>
      </c>
      <c r="R848" t="s">
        <v>12</v>
      </c>
      <c r="S848" t="s">
        <v>1976</v>
      </c>
      <c r="T848" t="e">
        <f>VLOOKUP(Table3[[#This Row],[Region]],managers5[],2,FALSE)</f>
        <v>#N/A</v>
      </c>
      <c r="U848" t="s">
        <v>1955</v>
      </c>
      <c r="V848" t="s">
        <v>1959</v>
      </c>
      <c r="W848" t="s">
        <v>14</v>
      </c>
      <c r="X848" t="s">
        <v>39</v>
      </c>
      <c r="Y848" t="s">
        <v>16</v>
      </c>
      <c r="Z848" t="s">
        <v>30</v>
      </c>
      <c r="AA848" t="s">
        <v>1576</v>
      </c>
      <c r="AB848" t="s">
        <v>35</v>
      </c>
      <c r="AC848">
        <v>0.38</v>
      </c>
      <c r="AD848" s="2">
        <v>40503</v>
      </c>
    </row>
    <row r="849" spans="1:30" x14ac:dyDescent="0.35">
      <c r="A849">
        <v>4382</v>
      </c>
      <c r="B849">
        <v>1087</v>
      </c>
      <c r="C849">
        <v>8001</v>
      </c>
      <c r="D849" s="1">
        <v>40501</v>
      </c>
      <c r="E849" t="s">
        <v>77</v>
      </c>
      <c r="F849">
        <v>47</v>
      </c>
      <c r="G849">
        <v>1059.72</v>
      </c>
      <c r="H849">
        <v>0.01</v>
      </c>
      <c r="I849" t="s">
        <v>9</v>
      </c>
      <c r="J849" s="8">
        <v>112.22</v>
      </c>
      <c r="K849" s="8">
        <f>IF(Table3[[#This Row],[Return Status]] = "Returned", 0, Table3[[#This Row],[Profit]])</f>
        <v>112.22</v>
      </c>
      <c r="L849" s="8" t="str">
        <f>IFERROR(VLOOKUP(Table3[[#This Row],[Order ID]],returns[[Order ID]:[Status]],2,FALSE), "")</f>
        <v/>
      </c>
      <c r="M849">
        <v>20.98</v>
      </c>
      <c r="N849">
        <v>5.42</v>
      </c>
      <c r="O849" t="s">
        <v>1464</v>
      </c>
      <c r="P849" t="s">
        <v>11</v>
      </c>
      <c r="Q849">
        <v>95051</v>
      </c>
      <c r="R849" t="s">
        <v>12</v>
      </c>
      <c r="S849" t="s">
        <v>1976</v>
      </c>
      <c r="T849" t="e">
        <f>VLOOKUP(Table3[[#This Row],[Region]],managers5[],2,FALSE)</f>
        <v>#N/A</v>
      </c>
      <c r="U849" t="s">
        <v>1955</v>
      </c>
      <c r="V849" t="s">
        <v>1959</v>
      </c>
      <c r="W849" t="s">
        <v>14</v>
      </c>
      <c r="X849" t="s">
        <v>39</v>
      </c>
      <c r="Y849" t="s">
        <v>16</v>
      </c>
      <c r="Z849" t="s">
        <v>75</v>
      </c>
      <c r="AA849" t="s">
        <v>1862</v>
      </c>
      <c r="AB849" t="s">
        <v>19</v>
      </c>
      <c r="AC849">
        <v>0.66</v>
      </c>
      <c r="AD849" s="2">
        <v>40503</v>
      </c>
    </row>
    <row r="850" spans="1:30" x14ac:dyDescent="0.35">
      <c r="A850">
        <v>1553</v>
      </c>
      <c r="B850">
        <v>1088</v>
      </c>
      <c r="C850">
        <v>8005</v>
      </c>
      <c r="D850" s="1">
        <v>41004</v>
      </c>
      <c r="E850" t="s">
        <v>41</v>
      </c>
      <c r="F850">
        <v>24</v>
      </c>
      <c r="G850">
        <v>790.63</v>
      </c>
      <c r="H850">
        <v>0.1</v>
      </c>
      <c r="I850" t="s">
        <v>9</v>
      </c>
      <c r="J850" s="8">
        <v>52.317500000000003</v>
      </c>
      <c r="K850" s="8">
        <f>IF(Table3[[#This Row],[Return Status]] = "Returned", 0, Table3[[#This Row],[Profit]])</f>
        <v>52.317500000000003</v>
      </c>
      <c r="L850" s="8" t="str">
        <f>IFERROR(VLOOKUP(Table3[[#This Row],[Order ID]],returns[[Order ID]:[Status]],2,FALSE), "")</f>
        <v/>
      </c>
      <c r="M850">
        <v>34.54</v>
      </c>
      <c r="N850">
        <v>14.72</v>
      </c>
      <c r="O850" t="s">
        <v>1362</v>
      </c>
      <c r="P850" t="s">
        <v>142</v>
      </c>
      <c r="Q850">
        <v>84067</v>
      </c>
      <c r="R850" t="s">
        <v>143</v>
      </c>
      <c r="S850" t="s">
        <v>1976</v>
      </c>
      <c r="T850" t="e">
        <f>VLOOKUP(Table3[[#This Row],[Region]],managers5[],2,FALSE)</f>
        <v>#N/A</v>
      </c>
      <c r="U850" t="s">
        <v>1955</v>
      </c>
      <c r="V850" t="s">
        <v>1959</v>
      </c>
      <c r="W850" t="s">
        <v>14</v>
      </c>
      <c r="X850" t="s">
        <v>15</v>
      </c>
      <c r="Y850" t="s">
        <v>16</v>
      </c>
      <c r="Z850" t="s">
        <v>17</v>
      </c>
      <c r="AA850" t="s">
        <v>813</v>
      </c>
      <c r="AB850" t="s">
        <v>19</v>
      </c>
      <c r="AC850">
        <v>0.37</v>
      </c>
      <c r="AD850" s="1">
        <v>41006</v>
      </c>
    </row>
    <row r="851" spans="1:30" x14ac:dyDescent="0.35">
      <c r="A851">
        <v>3254</v>
      </c>
      <c r="B851">
        <v>1089</v>
      </c>
      <c r="C851">
        <v>8006</v>
      </c>
      <c r="D851" s="1">
        <v>40697</v>
      </c>
      <c r="E851" t="s">
        <v>20</v>
      </c>
      <c r="F851">
        <v>27</v>
      </c>
      <c r="G851">
        <v>197.15</v>
      </c>
      <c r="H851">
        <v>0</v>
      </c>
      <c r="I851" t="s">
        <v>33</v>
      </c>
      <c r="J851" s="8">
        <v>-23.34</v>
      </c>
      <c r="K851" s="8">
        <f>IF(Table3[[#This Row],[Return Status]] = "Returned", 0, Table3[[#This Row],[Profit]])</f>
        <v>-23.34</v>
      </c>
      <c r="L851" s="8" t="str">
        <f>IFERROR(VLOOKUP(Table3[[#This Row],[Order ID]],returns[[Order ID]:[Status]],2,FALSE), "")</f>
        <v/>
      </c>
      <c r="M851">
        <v>6.68</v>
      </c>
      <c r="N851">
        <v>5.2</v>
      </c>
      <c r="O851" t="s">
        <v>1677</v>
      </c>
      <c r="P851" t="s">
        <v>37</v>
      </c>
      <c r="Q851">
        <v>45011</v>
      </c>
      <c r="R851" t="s">
        <v>37</v>
      </c>
      <c r="S851" t="s">
        <v>1979</v>
      </c>
      <c r="T851" t="e">
        <f>VLOOKUP(Table3[[#This Row],[Region]],managers5[],2,FALSE)</f>
        <v>#N/A</v>
      </c>
      <c r="U851" t="s">
        <v>1956</v>
      </c>
      <c r="W851" t="s">
        <v>14</v>
      </c>
      <c r="X851" t="s">
        <v>39</v>
      </c>
      <c r="Y851" t="s">
        <v>16</v>
      </c>
      <c r="Z851" t="s">
        <v>30</v>
      </c>
      <c r="AA851" t="s">
        <v>1482</v>
      </c>
      <c r="AB851" t="s">
        <v>19</v>
      </c>
      <c r="AC851">
        <v>0.37</v>
      </c>
      <c r="AD851" s="1">
        <v>40699</v>
      </c>
    </row>
    <row r="852" spans="1:30" x14ac:dyDescent="0.35">
      <c r="A852">
        <v>652</v>
      </c>
      <c r="B852">
        <v>3094</v>
      </c>
      <c r="C852">
        <v>22182</v>
      </c>
      <c r="D852" s="1">
        <v>41157</v>
      </c>
      <c r="E852" t="s">
        <v>20</v>
      </c>
      <c r="F852">
        <v>48</v>
      </c>
      <c r="G852">
        <v>2271.37</v>
      </c>
      <c r="H852">
        <v>0.09</v>
      </c>
      <c r="I852" t="s">
        <v>33</v>
      </c>
      <c r="J852" s="8">
        <v>528.11</v>
      </c>
      <c r="K852" s="8">
        <f>IF(Table3[[#This Row],[Return Status]] = "Returned", 0, Table3[[#This Row],[Profit]])</f>
        <v>528.11</v>
      </c>
      <c r="L852" s="8" t="str">
        <f>IFERROR(VLOOKUP(Table3[[#This Row],[Order ID]],returns[[Order ID]:[Status]],2,FALSE), "")</f>
        <v/>
      </c>
      <c r="M852">
        <v>49.34</v>
      </c>
      <c r="N852">
        <v>10.25</v>
      </c>
      <c r="O852" t="s">
        <v>340</v>
      </c>
      <c r="P852" t="s">
        <v>43</v>
      </c>
      <c r="Q852">
        <v>37174</v>
      </c>
      <c r="R852" t="s">
        <v>44</v>
      </c>
      <c r="S852" t="s">
        <v>1978</v>
      </c>
      <c r="T852" t="e">
        <f>VLOOKUP(Table3[[#This Row],[Region]],managers5[],2,FALSE)</f>
        <v>#N/A</v>
      </c>
      <c r="U852" t="s">
        <v>1957</v>
      </c>
      <c r="V852" t="s">
        <v>1959</v>
      </c>
      <c r="W852" t="s">
        <v>14</v>
      </c>
      <c r="X852" t="s">
        <v>15</v>
      </c>
      <c r="Y852" t="s">
        <v>50</v>
      </c>
      <c r="Z852" t="s">
        <v>61</v>
      </c>
      <c r="AA852" t="s">
        <v>831</v>
      </c>
      <c r="AB852" t="s">
        <v>85</v>
      </c>
      <c r="AC852">
        <v>0.56999999999999995</v>
      </c>
      <c r="AD852" s="1">
        <v>41159</v>
      </c>
    </row>
    <row r="853" spans="1:30" x14ac:dyDescent="0.35">
      <c r="A853">
        <v>6441</v>
      </c>
      <c r="B853">
        <v>506</v>
      </c>
      <c r="C853">
        <v>3492</v>
      </c>
      <c r="D853" s="1">
        <v>40140</v>
      </c>
      <c r="E853" t="s">
        <v>32</v>
      </c>
      <c r="F853">
        <v>35</v>
      </c>
      <c r="G853">
        <v>2393.63</v>
      </c>
      <c r="H853">
        <v>0.04</v>
      </c>
      <c r="I853" t="s">
        <v>9</v>
      </c>
      <c r="J853" s="8">
        <v>524.875</v>
      </c>
      <c r="K853" s="8">
        <f>IF(Table3[[#This Row],[Return Status]] = "Returned", 0, Table3[[#This Row],[Profit]])</f>
        <v>524.875</v>
      </c>
      <c r="L853" s="8" t="str">
        <f>IFERROR(VLOOKUP(Table3[[#This Row],[Order ID]],returns[[Order ID]:[Status]],2,FALSE), "")</f>
        <v/>
      </c>
      <c r="M853">
        <v>67.28</v>
      </c>
      <c r="N853">
        <v>19.989999999999998</v>
      </c>
      <c r="O853" t="s">
        <v>271</v>
      </c>
      <c r="P853" t="s">
        <v>120</v>
      </c>
      <c r="Q853">
        <v>32259</v>
      </c>
      <c r="R853" t="s">
        <v>56</v>
      </c>
      <c r="S853" t="s">
        <v>1978</v>
      </c>
      <c r="T853" t="e">
        <f>VLOOKUP(Table3[[#This Row],[Region]],managers5[],2,FALSE)</f>
        <v>#N/A</v>
      </c>
      <c r="U853" t="s">
        <v>1957</v>
      </c>
      <c r="V853" t="s">
        <v>1959</v>
      </c>
      <c r="W853" t="s">
        <v>14</v>
      </c>
      <c r="X853" t="s">
        <v>71</v>
      </c>
      <c r="Y853" t="s">
        <v>16</v>
      </c>
      <c r="Z853" t="s">
        <v>17</v>
      </c>
      <c r="AA853" t="s">
        <v>18</v>
      </c>
      <c r="AB853" t="s">
        <v>19</v>
      </c>
      <c r="AC853">
        <v>0.4</v>
      </c>
      <c r="AD853" s="2">
        <v>40145</v>
      </c>
    </row>
    <row r="854" spans="1:30" x14ac:dyDescent="0.35">
      <c r="A854">
        <v>1550</v>
      </c>
      <c r="B854">
        <v>3606</v>
      </c>
      <c r="C854">
        <v>25793</v>
      </c>
      <c r="D854" s="1">
        <v>41006</v>
      </c>
      <c r="E854" t="s">
        <v>32</v>
      </c>
      <c r="F854">
        <v>27</v>
      </c>
      <c r="G854">
        <v>3436.7710000000002</v>
      </c>
      <c r="H854">
        <v>0.04</v>
      </c>
      <c r="I854" t="s">
        <v>9</v>
      </c>
      <c r="J854" s="8">
        <v>520.00199999999995</v>
      </c>
      <c r="K854" s="8">
        <f>IF(Table3[[#This Row],[Return Status]] = "Returned", 0, Table3[[#This Row],[Profit]])</f>
        <v>520.00199999999995</v>
      </c>
      <c r="L854" s="8" t="str">
        <f>IFERROR(VLOOKUP(Table3[[#This Row],[Order ID]],returns[[Order ID]:[Status]],2,FALSE), "")</f>
        <v/>
      </c>
      <c r="M854">
        <v>155.99</v>
      </c>
      <c r="N854">
        <v>8.99</v>
      </c>
      <c r="O854" t="s">
        <v>1359</v>
      </c>
      <c r="P854" t="s">
        <v>43</v>
      </c>
      <c r="Q854">
        <v>22204</v>
      </c>
      <c r="R854" t="s">
        <v>44</v>
      </c>
      <c r="S854" t="s">
        <v>1978</v>
      </c>
      <c r="T854" t="e">
        <f>VLOOKUP(Table3[[#This Row],[Region]],managers5[],2,FALSE)</f>
        <v>#N/A</v>
      </c>
      <c r="U854" t="s">
        <v>1957</v>
      </c>
      <c r="V854" t="s">
        <v>1959</v>
      </c>
      <c r="W854" t="s">
        <v>14</v>
      </c>
      <c r="X854" t="s">
        <v>39</v>
      </c>
      <c r="Y854" t="s">
        <v>46</v>
      </c>
      <c r="Z854" t="s">
        <v>86</v>
      </c>
      <c r="AA854" t="s">
        <v>734</v>
      </c>
      <c r="AB854" t="s">
        <v>19</v>
      </c>
      <c r="AC854">
        <v>0.57999999999999996</v>
      </c>
      <c r="AD854" s="1">
        <v>41008</v>
      </c>
    </row>
    <row r="855" spans="1:30" x14ac:dyDescent="0.35">
      <c r="A855">
        <v>5794</v>
      </c>
      <c r="B855">
        <v>4269</v>
      </c>
      <c r="C855">
        <v>30374</v>
      </c>
      <c r="D855" s="1">
        <v>40258</v>
      </c>
      <c r="E855" t="s">
        <v>41</v>
      </c>
      <c r="F855">
        <v>42</v>
      </c>
      <c r="G855">
        <v>1220.08</v>
      </c>
      <c r="H855">
        <v>0</v>
      </c>
      <c r="I855" t="s">
        <v>9</v>
      </c>
      <c r="J855" s="8">
        <v>515.64</v>
      </c>
      <c r="K855" s="8">
        <f>IF(Table3[[#This Row],[Return Status]] = "Returned", 0, Table3[[#This Row],[Profit]])</f>
        <v>515.64</v>
      </c>
      <c r="L855" s="8" t="str">
        <f>IFERROR(VLOOKUP(Table3[[#This Row],[Order ID]],returns[[Order ID]:[Status]],2,FALSE), "")</f>
        <v/>
      </c>
      <c r="M855">
        <v>28.48</v>
      </c>
      <c r="N855">
        <v>1.99</v>
      </c>
      <c r="O855" t="s">
        <v>1371</v>
      </c>
      <c r="P855" t="s">
        <v>64</v>
      </c>
      <c r="Q855">
        <v>40475</v>
      </c>
      <c r="R855" t="s">
        <v>65</v>
      </c>
      <c r="S855" t="s">
        <v>1978</v>
      </c>
      <c r="T855" t="e">
        <f>VLOOKUP(Table3[[#This Row],[Region]],managers5[],2,FALSE)</f>
        <v>#N/A</v>
      </c>
      <c r="U855" t="s">
        <v>1957</v>
      </c>
      <c r="V855" t="s">
        <v>1959</v>
      </c>
      <c r="W855" t="s">
        <v>14</v>
      </c>
      <c r="X855" t="s">
        <v>71</v>
      </c>
      <c r="Y855" t="s">
        <v>46</v>
      </c>
      <c r="Z855" t="s">
        <v>47</v>
      </c>
      <c r="AA855" t="s">
        <v>259</v>
      </c>
      <c r="AB855" t="s">
        <v>109</v>
      </c>
      <c r="AC855">
        <v>0.4</v>
      </c>
      <c r="AD855" s="2">
        <v>40259</v>
      </c>
    </row>
    <row r="856" spans="1:30" x14ac:dyDescent="0.35">
      <c r="A856">
        <v>1771</v>
      </c>
      <c r="B856">
        <v>1096</v>
      </c>
      <c r="C856">
        <v>8035</v>
      </c>
      <c r="D856" s="1">
        <v>40969</v>
      </c>
      <c r="E856" t="s">
        <v>20</v>
      </c>
      <c r="F856">
        <v>7</v>
      </c>
      <c r="G856">
        <v>104.38</v>
      </c>
      <c r="H856">
        <v>7.0000000000000007E-2</v>
      </c>
      <c r="I856" t="s">
        <v>9</v>
      </c>
      <c r="J856" s="8">
        <v>-24.2</v>
      </c>
      <c r="K856" s="8">
        <f>IF(Table3[[#This Row],[Return Status]] = "Returned", 0, Table3[[#This Row],[Profit]])</f>
        <v>-24.2</v>
      </c>
      <c r="L856" s="8" t="str">
        <f>IFERROR(VLOOKUP(Table3[[#This Row],[Order ID]],returns[[Order ID]:[Status]],2,FALSE), "")</f>
        <v/>
      </c>
      <c r="M856">
        <v>14.42</v>
      </c>
      <c r="N856">
        <v>6.75</v>
      </c>
      <c r="O856" t="s">
        <v>1301</v>
      </c>
      <c r="P856" t="s">
        <v>37</v>
      </c>
      <c r="Q856">
        <v>15102</v>
      </c>
      <c r="R856" t="s">
        <v>37</v>
      </c>
      <c r="S856" t="s">
        <v>1979</v>
      </c>
      <c r="T856" t="e">
        <f>VLOOKUP(Table3[[#This Row],[Region]],managers5[],2,FALSE)</f>
        <v>#N/A</v>
      </c>
      <c r="U856" t="s">
        <v>1956</v>
      </c>
      <c r="W856" t="s">
        <v>14</v>
      </c>
      <c r="X856" t="s">
        <v>71</v>
      </c>
      <c r="Y856" t="s">
        <v>16</v>
      </c>
      <c r="Z856" t="s">
        <v>83</v>
      </c>
      <c r="AA856" t="s">
        <v>1450</v>
      </c>
      <c r="AB856" t="s">
        <v>69</v>
      </c>
      <c r="AC856">
        <v>0.52</v>
      </c>
      <c r="AD856" s="1">
        <v>40971</v>
      </c>
    </row>
    <row r="857" spans="1:30" x14ac:dyDescent="0.35">
      <c r="A857">
        <v>723</v>
      </c>
      <c r="B857">
        <v>1097</v>
      </c>
      <c r="C857">
        <v>8039</v>
      </c>
      <c r="D857" s="1">
        <v>41144</v>
      </c>
      <c r="E857" t="s">
        <v>20</v>
      </c>
      <c r="F857">
        <v>37</v>
      </c>
      <c r="G857">
        <v>1199.7</v>
      </c>
      <c r="H857">
        <v>0.01</v>
      </c>
      <c r="I857" t="s">
        <v>9</v>
      </c>
      <c r="J857" s="8">
        <v>3.22</v>
      </c>
      <c r="K857" s="8">
        <f>IF(Table3[[#This Row],[Return Status]] = "Returned", 0, Table3[[#This Row],[Profit]])</f>
        <v>3.22</v>
      </c>
      <c r="L857" s="8" t="str">
        <f>IFERROR(VLOOKUP(Table3[[#This Row],[Order ID]],returns[[Order ID]:[Status]],2,FALSE), "")</f>
        <v/>
      </c>
      <c r="M857">
        <v>30.98</v>
      </c>
      <c r="N857">
        <v>19.510000000000002</v>
      </c>
      <c r="O857" t="s">
        <v>894</v>
      </c>
      <c r="P857" t="s">
        <v>37</v>
      </c>
      <c r="Q857">
        <v>11803</v>
      </c>
      <c r="R857" t="s">
        <v>37</v>
      </c>
      <c r="S857" t="s">
        <v>1979</v>
      </c>
      <c r="T857" t="e">
        <f>VLOOKUP(Table3[[#This Row],[Region]],managers5[],2,FALSE)</f>
        <v>#N/A</v>
      </c>
      <c r="U857" t="s">
        <v>1956</v>
      </c>
      <c r="W857" t="s">
        <v>14</v>
      </c>
      <c r="X857" t="s">
        <v>15</v>
      </c>
      <c r="Y857" t="s">
        <v>16</v>
      </c>
      <c r="Z857" t="s">
        <v>168</v>
      </c>
      <c r="AA857" t="s">
        <v>179</v>
      </c>
      <c r="AB857" t="s">
        <v>19</v>
      </c>
      <c r="AC857">
        <v>0.36</v>
      </c>
      <c r="AD857" s="1">
        <v>41145</v>
      </c>
    </row>
    <row r="858" spans="1:30" x14ac:dyDescent="0.35">
      <c r="A858">
        <v>6613</v>
      </c>
      <c r="B858">
        <v>7841</v>
      </c>
      <c r="C858">
        <v>56064</v>
      </c>
      <c r="D858" s="1">
        <v>40115</v>
      </c>
      <c r="E858" t="s">
        <v>20</v>
      </c>
      <c r="F858">
        <v>41</v>
      </c>
      <c r="G858">
        <v>1169.26</v>
      </c>
      <c r="H858">
        <v>0.02</v>
      </c>
      <c r="I858" t="s">
        <v>9</v>
      </c>
      <c r="J858" s="8">
        <v>515.61850000000004</v>
      </c>
      <c r="K858" s="8">
        <f>IF(Table3[[#This Row],[Return Status]] = "Returned", 0, Table3[[#This Row],[Profit]])</f>
        <v>515.61850000000004</v>
      </c>
      <c r="L858" s="8" t="str">
        <f>IFERROR(VLOOKUP(Table3[[#This Row],[Order ID]],returns[[Order ID]:[Status]],2,FALSE), "")</f>
        <v/>
      </c>
      <c r="M858">
        <v>28.53</v>
      </c>
      <c r="N858">
        <v>1.49</v>
      </c>
      <c r="O858" t="s">
        <v>136</v>
      </c>
      <c r="P858" t="s">
        <v>645</v>
      </c>
      <c r="Q858">
        <v>31204</v>
      </c>
      <c r="R858" t="s">
        <v>65</v>
      </c>
      <c r="S858" t="s">
        <v>1978</v>
      </c>
      <c r="T858" t="e">
        <f>VLOOKUP(Table3[[#This Row],[Region]],managers5[],2,FALSE)</f>
        <v>#N/A</v>
      </c>
      <c r="U858" t="s">
        <v>1957</v>
      </c>
      <c r="V858" t="s">
        <v>1959</v>
      </c>
      <c r="W858" t="s">
        <v>14</v>
      </c>
      <c r="X858" t="s">
        <v>24</v>
      </c>
      <c r="Y858" t="s">
        <v>16</v>
      </c>
      <c r="Z858" t="s">
        <v>17</v>
      </c>
      <c r="AA858" t="s">
        <v>309</v>
      </c>
      <c r="AB858" t="s">
        <v>19</v>
      </c>
      <c r="AC858">
        <v>0.38</v>
      </c>
      <c r="AD858" s="2">
        <v>40115</v>
      </c>
    </row>
    <row r="859" spans="1:30" x14ac:dyDescent="0.35">
      <c r="A859">
        <v>363</v>
      </c>
      <c r="B859">
        <v>1099</v>
      </c>
      <c r="C859">
        <v>8065</v>
      </c>
      <c r="D859" s="1">
        <v>41203</v>
      </c>
      <c r="E859" t="s">
        <v>20</v>
      </c>
      <c r="F859">
        <v>17</v>
      </c>
      <c r="G859">
        <v>1125.76</v>
      </c>
      <c r="H859">
        <v>0</v>
      </c>
      <c r="I859" t="s">
        <v>9</v>
      </c>
      <c r="J859" s="8">
        <v>379.28</v>
      </c>
      <c r="K859" s="8">
        <f>IF(Table3[[#This Row],[Return Status]] = "Returned", 0, Table3[[#This Row],[Profit]])</f>
        <v>379.28</v>
      </c>
      <c r="L859" s="8" t="str">
        <f>IFERROR(VLOOKUP(Table3[[#This Row],[Order ID]],returns[[Order ID]:[Status]],2,FALSE), "")</f>
        <v/>
      </c>
      <c r="M859">
        <v>60.65</v>
      </c>
      <c r="N859">
        <v>12.23</v>
      </c>
      <c r="O859" t="s">
        <v>563</v>
      </c>
      <c r="P859" t="s">
        <v>37</v>
      </c>
      <c r="Q859">
        <v>7601</v>
      </c>
      <c r="R859" t="s">
        <v>37</v>
      </c>
      <c r="S859" t="s">
        <v>1979</v>
      </c>
      <c r="T859" t="e">
        <f>VLOOKUP(Table3[[#This Row],[Region]],managers5[],2,FALSE)</f>
        <v>#N/A</v>
      </c>
      <c r="U859" t="s">
        <v>1956</v>
      </c>
      <c r="W859" t="s">
        <v>14</v>
      </c>
      <c r="X859" t="s">
        <v>15</v>
      </c>
      <c r="Y859" t="s">
        <v>50</v>
      </c>
      <c r="Z859" t="s">
        <v>61</v>
      </c>
      <c r="AA859" t="s">
        <v>481</v>
      </c>
      <c r="AB859" t="s">
        <v>69</v>
      </c>
      <c r="AC859">
        <v>0.64</v>
      </c>
      <c r="AD859" s="1">
        <v>41205</v>
      </c>
    </row>
    <row r="860" spans="1:30" x14ac:dyDescent="0.35">
      <c r="A860">
        <v>51</v>
      </c>
      <c r="B860">
        <v>7646</v>
      </c>
      <c r="C860">
        <v>54791</v>
      </c>
      <c r="D860" s="1">
        <v>41263</v>
      </c>
      <c r="E860" t="s">
        <v>77</v>
      </c>
      <c r="F860">
        <v>27</v>
      </c>
      <c r="G860">
        <v>1087.58</v>
      </c>
      <c r="H860">
        <v>0.01</v>
      </c>
      <c r="I860" t="s">
        <v>9</v>
      </c>
      <c r="J860" s="8">
        <v>514.45000000000005</v>
      </c>
      <c r="K860" s="8">
        <f>IF(Table3[[#This Row],[Return Status]] = "Returned", 0, Table3[[#This Row],[Profit]])</f>
        <v>514.45000000000005</v>
      </c>
      <c r="L860" s="8" t="str">
        <f>IFERROR(VLOOKUP(Table3[[#This Row],[Order ID]],returns[[Order ID]:[Status]],2,FALSE), "")</f>
        <v/>
      </c>
      <c r="M860">
        <v>39.89</v>
      </c>
      <c r="N860">
        <v>3.04</v>
      </c>
      <c r="O860" t="s">
        <v>154</v>
      </c>
      <c r="P860" t="s">
        <v>155</v>
      </c>
      <c r="Q860">
        <v>24501</v>
      </c>
      <c r="R860" t="s">
        <v>44</v>
      </c>
      <c r="S860" t="s">
        <v>1978</v>
      </c>
      <c r="T860" t="e">
        <f>VLOOKUP(Table3[[#This Row],[Region]],managers5[],2,FALSE)</f>
        <v>#N/A</v>
      </c>
      <c r="U860" t="s">
        <v>1957</v>
      </c>
      <c r="V860" t="s">
        <v>1959</v>
      </c>
      <c r="W860" t="s">
        <v>14</v>
      </c>
      <c r="X860" t="s">
        <v>71</v>
      </c>
      <c r="Y860" t="s">
        <v>50</v>
      </c>
      <c r="Z860" t="s">
        <v>61</v>
      </c>
      <c r="AA860" t="s">
        <v>159</v>
      </c>
      <c r="AB860" t="s">
        <v>35</v>
      </c>
      <c r="AC860">
        <v>0.53</v>
      </c>
      <c r="AD860" s="1">
        <v>41264</v>
      </c>
    </row>
    <row r="861" spans="1:30" x14ac:dyDescent="0.35">
      <c r="A861">
        <v>4248</v>
      </c>
      <c r="B861">
        <v>1101</v>
      </c>
      <c r="C861">
        <v>8097</v>
      </c>
      <c r="D861" s="1">
        <v>40521</v>
      </c>
      <c r="E861" t="s">
        <v>20</v>
      </c>
      <c r="F861">
        <v>48</v>
      </c>
      <c r="G861">
        <v>7522.8</v>
      </c>
      <c r="H861">
        <v>0.04</v>
      </c>
      <c r="I861" t="s">
        <v>33</v>
      </c>
      <c r="J861" s="8">
        <v>3187.37</v>
      </c>
      <c r="K861" s="8">
        <f>IF(Table3[[#This Row],[Return Status]] = "Returned", 0, Table3[[#This Row],[Profit]])</f>
        <v>3187.37</v>
      </c>
      <c r="L861" s="8" t="str">
        <f>IFERROR(VLOOKUP(Table3[[#This Row],[Order ID]],returns[[Order ID]:[Status]],2,FALSE), "")</f>
        <v/>
      </c>
      <c r="M861">
        <v>162.93</v>
      </c>
      <c r="N861">
        <v>19.989999999999998</v>
      </c>
      <c r="O861" t="s">
        <v>808</v>
      </c>
      <c r="P861" t="s">
        <v>131</v>
      </c>
      <c r="Q861">
        <v>3038</v>
      </c>
      <c r="R861" t="s">
        <v>132</v>
      </c>
      <c r="S861" t="s">
        <v>1979</v>
      </c>
      <c r="T861" t="e">
        <f>VLOOKUP(Table3[[#This Row],[Region]],managers5[],2,FALSE)</f>
        <v>#N/A</v>
      </c>
      <c r="U861" t="s">
        <v>1956</v>
      </c>
      <c r="W861" t="s">
        <v>14</v>
      </c>
      <c r="X861" t="s">
        <v>24</v>
      </c>
      <c r="Y861" t="s">
        <v>16</v>
      </c>
      <c r="Z861" t="s">
        <v>168</v>
      </c>
      <c r="AA861" t="s">
        <v>1281</v>
      </c>
      <c r="AB861" t="s">
        <v>19</v>
      </c>
      <c r="AC861">
        <v>0.39</v>
      </c>
      <c r="AD861" s="2">
        <v>40523</v>
      </c>
    </row>
    <row r="862" spans="1:30" x14ac:dyDescent="0.35">
      <c r="A862">
        <v>5877</v>
      </c>
      <c r="B862">
        <v>1102</v>
      </c>
      <c r="C862">
        <v>8101</v>
      </c>
      <c r="D862" s="1">
        <v>40241</v>
      </c>
      <c r="E862" t="s">
        <v>20</v>
      </c>
      <c r="F862">
        <v>35</v>
      </c>
      <c r="G862">
        <v>3491.71</v>
      </c>
      <c r="H862">
        <v>0.04</v>
      </c>
      <c r="I862" t="s">
        <v>49</v>
      </c>
      <c r="J862" s="8">
        <v>-1216.6400000000001</v>
      </c>
      <c r="K862" s="8">
        <f>IF(Table3[[#This Row],[Return Status]] = "Returned", 0, Table3[[#This Row],[Profit]])</f>
        <v>-1216.6400000000001</v>
      </c>
      <c r="L862" s="8" t="str">
        <f>IFERROR(VLOOKUP(Table3[[#This Row],[Order ID]],returns[[Order ID]:[Status]],2,FALSE), "")</f>
        <v/>
      </c>
      <c r="M862">
        <v>95.95</v>
      </c>
      <c r="N862">
        <v>74.349999999999994</v>
      </c>
      <c r="O862" t="s">
        <v>789</v>
      </c>
      <c r="P862" t="s">
        <v>11</v>
      </c>
      <c r="Q862">
        <v>95610</v>
      </c>
      <c r="R862" t="s">
        <v>12</v>
      </c>
      <c r="S862" t="s">
        <v>1976</v>
      </c>
      <c r="T862" t="e">
        <f>VLOOKUP(Table3[[#This Row],[Region]],managers5[],2,FALSE)</f>
        <v>#N/A</v>
      </c>
      <c r="U862" t="s">
        <v>1955</v>
      </c>
      <c r="V862" t="s">
        <v>1959</v>
      </c>
      <c r="W862" t="s">
        <v>14</v>
      </c>
      <c r="X862" t="s">
        <v>39</v>
      </c>
      <c r="Y862" t="s">
        <v>50</v>
      </c>
      <c r="Z862" t="s">
        <v>72</v>
      </c>
      <c r="AA862" t="s">
        <v>359</v>
      </c>
      <c r="AB862" t="s">
        <v>74</v>
      </c>
      <c r="AC862">
        <v>0.56999999999999995</v>
      </c>
      <c r="AD862" s="2">
        <v>40243</v>
      </c>
    </row>
    <row r="863" spans="1:30" x14ac:dyDescent="0.35">
      <c r="A863">
        <v>5878</v>
      </c>
      <c r="B863">
        <v>1103</v>
      </c>
      <c r="C863">
        <v>8101</v>
      </c>
      <c r="D863" s="1">
        <v>40241</v>
      </c>
      <c r="E863" t="s">
        <v>20</v>
      </c>
      <c r="F863">
        <v>15</v>
      </c>
      <c r="G863">
        <v>485.16</v>
      </c>
      <c r="H863">
        <v>0.1</v>
      </c>
      <c r="I863" t="s">
        <v>9</v>
      </c>
      <c r="J863" s="8">
        <v>-9.3199999999999896</v>
      </c>
      <c r="K863" s="8">
        <f>IF(Table3[[#This Row],[Return Status]] = "Returned", 0, Table3[[#This Row],[Profit]])</f>
        <v>-9.3199999999999896</v>
      </c>
      <c r="L863" s="8" t="str">
        <f>IFERROR(VLOOKUP(Table3[[#This Row],[Order ID]],returns[[Order ID]:[Status]],2,FALSE), "")</f>
        <v/>
      </c>
      <c r="M863">
        <v>34.58</v>
      </c>
      <c r="N863">
        <v>8.99</v>
      </c>
      <c r="O863" t="s">
        <v>789</v>
      </c>
      <c r="P863" t="s">
        <v>11</v>
      </c>
      <c r="Q863">
        <v>91711</v>
      </c>
      <c r="R863" t="s">
        <v>12</v>
      </c>
      <c r="S863" t="s">
        <v>1976</v>
      </c>
      <c r="T863" t="e">
        <f>VLOOKUP(Table3[[#This Row],[Region]],managers5[],2,FALSE)</f>
        <v>#N/A</v>
      </c>
      <c r="U863" t="s">
        <v>1955</v>
      </c>
      <c r="V863" t="s">
        <v>1959</v>
      </c>
      <c r="W863" t="s">
        <v>14</v>
      </c>
      <c r="X863" t="s">
        <v>39</v>
      </c>
      <c r="Y863" t="s">
        <v>16</v>
      </c>
      <c r="Z863" t="s">
        <v>106</v>
      </c>
      <c r="AA863" t="s">
        <v>372</v>
      </c>
      <c r="AB863" t="s">
        <v>109</v>
      </c>
      <c r="AC863">
        <v>0.56000000000000005</v>
      </c>
      <c r="AD863" s="2">
        <v>40243</v>
      </c>
    </row>
    <row r="864" spans="1:30" x14ac:dyDescent="0.35">
      <c r="A864">
        <v>2240</v>
      </c>
      <c r="B864">
        <v>7680</v>
      </c>
      <c r="C864">
        <v>55042</v>
      </c>
      <c r="D864" s="1">
        <v>40885</v>
      </c>
      <c r="E864" t="s">
        <v>77</v>
      </c>
      <c r="F864">
        <v>28</v>
      </c>
      <c r="G864">
        <v>1717.88</v>
      </c>
      <c r="H864">
        <v>0.05</v>
      </c>
      <c r="I864" t="s">
        <v>33</v>
      </c>
      <c r="J864" s="8">
        <v>513.92999999999995</v>
      </c>
      <c r="K864" s="8">
        <f>IF(Table3[[#This Row],[Return Status]] = "Returned", 0, Table3[[#This Row],[Profit]])</f>
        <v>513.92999999999995</v>
      </c>
      <c r="L864" s="8" t="str">
        <f>IFERROR(VLOOKUP(Table3[[#This Row],[Order ID]],returns[[Order ID]:[Status]],2,FALSE), "")</f>
        <v/>
      </c>
      <c r="M864">
        <v>60.97</v>
      </c>
      <c r="N864">
        <v>4.5</v>
      </c>
      <c r="O864" t="s">
        <v>1147</v>
      </c>
      <c r="P864" t="s">
        <v>55</v>
      </c>
      <c r="Q864">
        <v>33012</v>
      </c>
      <c r="R864" t="s">
        <v>56</v>
      </c>
      <c r="S864" t="s">
        <v>1978</v>
      </c>
      <c r="T864" t="e">
        <f>VLOOKUP(Table3[[#This Row],[Region]],managers5[],2,FALSE)</f>
        <v>#N/A</v>
      </c>
      <c r="U864" t="s">
        <v>1957</v>
      </c>
      <c r="V864" t="s">
        <v>1959</v>
      </c>
      <c r="W864" t="s">
        <v>14</v>
      </c>
      <c r="X864" t="s">
        <v>24</v>
      </c>
      <c r="Y864" t="s">
        <v>16</v>
      </c>
      <c r="Z864" t="s">
        <v>83</v>
      </c>
      <c r="AA864" t="s">
        <v>1519</v>
      </c>
      <c r="AB864" t="s">
        <v>19</v>
      </c>
      <c r="AC864">
        <v>0.56000000000000005</v>
      </c>
      <c r="AD864" s="1">
        <v>40887</v>
      </c>
    </row>
    <row r="865" spans="1:30" x14ac:dyDescent="0.35">
      <c r="A865">
        <v>7556</v>
      </c>
      <c r="B865">
        <v>1108</v>
      </c>
      <c r="C865">
        <v>8132</v>
      </c>
      <c r="D865" s="1">
        <v>39947</v>
      </c>
      <c r="E865" t="s">
        <v>32</v>
      </c>
      <c r="F865">
        <v>45</v>
      </c>
      <c r="G865">
        <v>294.86</v>
      </c>
      <c r="H865">
        <v>7.0000000000000007E-2</v>
      </c>
      <c r="I865" t="s">
        <v>9</v>
      </c>
      <c r="J865" s="8">
        <v>-141.12</v>
      </c>
      <c r="K865" s="8">
        <f>IF(Table3[[#This Row],[Return Status]] = "Returned", 0, Table3[[#This Row],[Profit]])</f>
        <v>-141.12</v>
      </c>
      <c r="L865" s="8" t="str">
        <f>IFERROR(VLOOKUP(Table3[[#This Row],[Order ID]],returns[[Order ID]:[Status]],2,FALSE), "")</f>
        <v/>
      </c>
      <c r="M865">
        <v>6.68</v>
      </c>
      <c r="N865">
        <v>6.92</v>
      </c>
      <c r="O865" t="s">
        <v>422</v>
      </c>
      <c r="P865" t="s">
        <v>114</v>
      </c>
      <c r="Q865">
        <v>85301</v>
      </c>
      <c r="R865" t="s">
        <v>115</v>
      </c>
      <c r="S865" t="s">
        <v>1976</v>
      </c>
      <c r="T865" t="e">
        <f>VLOOKUP(Table3[[#This Row],[Region]],managers5[],2,FALSE)</f>
        <v>#N/A</v>
      </c>
      <c r="U865" t="s">
        <v>1955</v>
      </c>
      <c r="V865" t="s">
        <v>1959</v>
      </c>
      <c r="W865" t="s">
        <v>14</v>
      </c>
      <c r="X865" t="s">
        <v>24</v>
      </c>
      <c r="Y865" t="s">
        <v>16</v>
      </c>
      <c r="Z865" t="s">
        <v>30</v>
      </c>
      <c r="AA865" t="s">
        <v>1882</v>
      </c>
      <c r="AB865" t="s">
        <v>19</v>
      </c>
      <c r="AC865">
        <v>0.37</v>
      </c>
      <c r="AD865" s="2">
        <v>39954</v>
      </c>
    </row>
    <row r="866" spans="1:30" x14ac:dyDescent="0.35">
      <c r="A866">
        <v>7599</v>
      </c>
      <c r="B866">
        <v>1107</v>
      </c>
      <c r="C866">
        <v>8132</v>
      </c>
      <c r="D866" s="1">
        <v>39947</v>
      </c>
      <c r="E866" t="s">
        <v>32</v>
      </c>
      <c r="F866">
        <v>46</v>
      </c>
      <c r="G866">
        <v>229.35</v>
      </c>
      <c r="H866">
        <v>0.08</v>
      </c>
      <c r="I866" t="s">
        <v>33</v>
      </c>
      <c r="J866" s="8">
        <v>-165.45</v>
      </c>
      <c r="K866" s="8">
        <f>IF(Table3[[#This Row],[Return Status]] = "Returned", 0, Table3[[#This Row],[Profit]])</f>
        <v>-165.45</v>
      </c>
      <c r="L866" s="8" t="str">
        <f>IFERROR(VLOOKUP(Table3[[#This Row],[Order ID]],returns[[Order ID]:[Status]],2,FALSE), "")</f>
        <v/>
      </c>
      <c r="M866">
        <v>4.8899999999999997</v>
      </c>
      <c r="N866">
        <v>4.93</v>
      </c>
      <c r="O866" t="s">
        <v>422</v>
      </c>
      <c r="P866" t="s">
        <v>114</v>
      </c>
      <c r="Q866">
        <v>85301</v>
      </c>
      <c r="R866" t="s">
        <v>115</v>
      </c>
      <c r="S866" t="s">
        <v>1976</v>
      </c>
      <c r="T866" t="e">
        <f>VLOOKUP(Table3[[#This Row],[Region]],managers5[],2,FALSE)</f>
        <v>#N/A</v>
      </c>
      <c r="U866" t="s">
        <v>1955</v>
      </c>
      <c r="V866" t="s">
        <v>1959</v>
      </c>
      <c r="W866" t="s">
        <v>14</v>
      </c>
      <c r="X866" t="s">
        <v>24</v>
      </c>
      <c r="Y866" t="s">
        <v>46</v>
      </c>
      <c r="Z866" t="s">
        <v>47</v>
      </c>
      <c r="AA866" t="s">
        <v>1319</v>
      </c>
      <c r="AB866" t="s">
        <v>109</v>
      </c>
      <c r="AC866">
        <v>0.66</v>
      </c>
      <c r="AD866" s="2">
        <v>39947</v>
      </c>
    </row>
    <row r="867" spans="1:30" x14ac:dyDescent="0.35">
      <c r="A867">
        <v>6604</v>
      </c>
      <c r="B867">
        <v>2639</v>
      </c>
      <c r="C867">
        <v>19105</v>
      </c>
      <c r="D867" s="1">
        <v>40114</v>
      </c>
      <c r="E867" t="s">
        <v>77</v>
      </c>
      <c r="F867">
        <v>31</v>
      </c>
      <c r="G867">
        <v>1370.56</v>
      </c>
      <c r="H867">
        <v>0.1</v>
      </c>
      <c r="I867" t="s">
        <v>9</v>
      </c>
      <c r="J867" s="8">
        <v>511.51</v>
      </c>
      <c r="K867" s="8">
        <f>IF(Table3[[#This Row],[Return Status]] = "Returned", 0, Table3[[#This Row],[Profit]])</f>
        <v>511.51</v>
      </c>
      <c r="L867" s="8" t="str">
        <f>IFERROR(VLOOKUP(Table3[[#This Row],[Order ID]],returns[[Order ID]:[Status]],2,FALSE), "")</f>
        <v/>
      </c>
      <c r="M867">
        <v>48.91</v>
      </c>
      <c r="N867">
        <v>5.97</v>
      </c>
      <c r="O867" t="s">
        <v>1838</v>
      </c>
      <c r="P867" t="s">
        <v>64</v>
      </c>
      <c r="Q867">
        <v>42003</v>
      </c>
      <c r="R867" t="s">
        <v>65</v>
      </c>
      <c r="S867" t="s">
        <v>1978</v>
      </c>
      <c r="T867" t="e">
        <f>VLOOKUP(Table3[[#This Row],[Region]],managers5[],2,FALSE)</f>
        <v>#N/A</v>
      </c>
      <c r="U867" t="s">
        <v>1957</v>
      </c>
      <c r="V867" t="s">
        <v>1959</v>
      </c>
      <c r="W867" t="s">
        <v>14</v>
      </c>
      <c r="X867" t="s">
        <v>71</v>
      </c>
      <c r="Y867" t="s">
        <v>16</v>
      </c>
      <c r="Z867" t="s">
        <v>30</v>
      </c>
      <c r="AA867" t="s">
        <v>1770</v>
      </c>
      <c r="AB867" t="s">
        <v>19</v>
      </c>
      <c r="AC867">
        <v>0.38</v>
      </c>
      <c r="AD867" s="2">
        <v>40116</v>
      </c>
    </row>
    <row r="868" spans="1:30" x14ac:dyDescent="0.35">
      <c r="A868">
        <v>6814</v>
      </c>
      <c r="B868">
        <v>89</v>
      </c>
      <c r="C868">
        <v>548</v>
      </c>
      <c r="D868" s="1">
        <v>40076</v>
      </c>
      <c r="E868" t="s">
        <v>41</v>
      </c>
      <c r="F868">
        <v>26</v>
      </c>
      <c r="G868">
        <v>2753.1925000000001</v>
      </c>
      <c r="H868">
        <v>0.04</v>
      </c>
      <c r="I868" t="s">
        <v>9</v>
      </c>
      <c r="J868" s="8">
        <v>510.48899999999998</v>
      </c>
      <c r="K868" s="8">
        <f>IF(Table3[[#This Row],[Return Status]] = "Returned", 0, Table3[[#This Row],[Profit]])</f>
        <v>510.48899999999998</v>
      </c>
      <c r="L868" s="8" t="str">
        <f>IFERROR(VLOOKUP(Table3[[#This Row],[Order ID]],returns[[Order ID]:[Status]],2,FALSE), "")</f>
        <v/>
      </c>
      <c r="M868">
        <v>125.99</v>
      </c>
      <c r="N868">
        <v>4.2</v>
      </c>
      <c r="O868" t="s">
        <v>225</v>
      </c>
      <c r="P868" t="s">
        <v>64</v>
      </c>
      <c r="Q868">
        <v>42071</v>
      </c>
      <c r="R868" t="s">
        <v>65</v>
      </c>
      <c r="S868" t="s">
        <v>1978</v>
      </c>
      <c r="T868" t="e">
        <f>VLOOKUP(Table3[[#This Row],[Region]],managers5[],2,FALSE)</f>
        <v>#N/A</v>
      </c>
      <c r="U868" t="s">
        <v>1957</v>
      </c>
      <c r="V868" t="s">
        <v>1959</v>
      </c>
      <c r="W868" t="s">
        <v>14</v>
      </c>
      <c r="X868" t="s">
        <v>24</v>
      </c>
      <c r="Y868" t="s">
        <v>46</v>
      </c>
      <c r="Z868" t="s">
        <v>86</v>
      </c>
      <c r="AA868" t="s">
        <v>1249</v>
      </c>
      <c r="AB868" t="s">
        <v>19</v>
      </c>
      <c r="AC868">
        <v>0.59</v>
      </c>
      <c r="AD868" s="2">
        <v>40078</v>
      </c>
    </row>
    <row r="869" spans="1:30" x14ac:dyDescent="0.35">
      <c r="A869">
        <v>7461</v>
      </c>
      <c r="B869">
        <v>1111</v>
      </c>
      <c r="C869">
        <v>8161</v>
      </c>
      <c r="D869" s="1">
        <v>39967</v>
      </c>
      <c r="E869" t="s">
        <v>77</v>
      </c>
      <c r="F869">
        <v>45</v>
      </c>
      <c r="G869">
        <v>112.72</v>
      </c>
      <c r="H869">
        <v>0.09</v>
      </c>
      <c r="I869" t="s">
        <v>9</v>
      </c>
      <c r="J869" s="8">
        <v>39.19</v>
      </c>
      <c r="K869" s="8">
        <f>IF(Table3[[#This Row],[Return Status]] = "Returned", 0, Table3[[#This Row],[Profit]])</f>
        <v>39.19</v>
      </c>
      <c r="L869" s="8" t="str">
        <f>IFERROR(VLOOKUP(Table3[[#This Row],[Order ID]],returns[[Order ID]:[Status]],2,FALSE), "")</f>
        <v/>
      </c>
      <c r="M869">
        <v>2.61</v>
      </c>
      <c r="N869">
        <v>0.5</v>
      </c>
      <c r="O869" t="s">
        <v>651</v>
      </c>
      <c r="P869" t="s">
        <v>11</v>
      </c>
      <c r="Q869">
        <v>94025</v>
      </c>
      <c r="R869" t="s">
        <v>12</v>
      </c>
      <c r="S869" t="s">
        <v>1976</v>
      </c>
      <c r="T869" t="e">
        <f>VLOOKUP(Table3[[#This Row],[Region]],managers5[],2,FALSE)</f>
        <v>#N/A</v>
      </c>
      <c r="U869" t="s">
        <v>1955</v>
      </c>
      <c r="V869" t="s">
        <v>1959</v>
      </c>
      <c r="W869" t="s">
        <v>14</v>
      </c>
      <c r="X869" t="s">
        <v>39</v>
      </c>
      <c r="Y869" t="s">
        <v>16</v>
      </c>
      <c r="Z869" t="s">
        <v>99</v>
      </c>
      <c r="AA869" t="s">
        <v>732</v>
      </c>
      <c r="AB869" t="s">
        <v>19</v>
      </c>
      <c r="AC869">
        <v>0.39</v>
      </c>
      <c r="AD869" s="2">
        <v>39969</v>
      </c>
    </row>
    <row r="870" spans="1:30" x14ac:dyDescent="0.35">
      <c r="A870">
        <v>6706</v>
      </c>
      <c r="B870">
        <v>1114</v>
      </c>
      <c r="C870">
        <v>8162</v>
      </c>
      <c r="D870" s="1">
        <v>40093</v>
      </c>
      <c r="E870" t="s">
        <v>20</v>
      </c>
      <c r="F870">
        <v>42</v>
      </c>
      <c r="G870">
        <v>5450.6</v>
      </c>
      <c r="H870">
        <v>0.1</v>
      </c>
      <c r="I870" t="s">
        <v>9</v>
      </c>
      <c r="J870" s="8">
        <v>10.86</v>
      </c>
      <c r="K870" s="8">
        <f>IF(Table3[[#This Row],[Return Status]] = "Returned", 0, Table3[[#This Row],[Profit]])</f>
        <v>10.86</v>
      </c>
      <c r="L870" s="8" t="str">
        <f>IFERROR(VLOOKUP(Table3[[#This Row],[Order ID]],returns[[Order ID]:[Status]],2,FALSE), "")</f>
        <v/>
      </c>
      <c r="M870">
        <v>140.85</v>
      </c>
      <c r="N870">
        <v>19.989999999999998</v>
      </c>
      <c r="O870" t="s">
        <v>1176</v>
      </c>
      <c r="P870" t="s">
        <v>37</v>
      </c>
      <c r="Q870">
        <v>14701</v>
      </c>
      <c r="R870" t="s">
        <v>37</v>
      </c>
      <c r="S870" t="s">
        <v>1979</v>
      </c>
      <c r="T870" t="e">
        <f>VLOOKUP(Table3[[#This Row],[Region]],managers5[],2,FALSE)</f>
        <v>#N/A</v>
      </c>
      <c r="U870" t="s">
        <v>1956</v>
      </c>
      <c r="W870" t="s">
        <v>14</v>
      </c>
      <c r="X870" t="s">
        <v>15</v>
      </c>
      <c r="Y870" t="s">
        <v>16</v>
      </c>
      <c r="Z870" t="s">
        <v>75</v>
      </c>
      <c r="AA870" t="s">
        <v>850</v>
      </c>
      <c r="AB870" t="s">
        <v>19</v>
      </c>
      <c r="AC870">
        <v>0.73</v>
      </c>
      <c r="AD870" s="2">
        <v>40095</v>
      </c>
    </row>
    <row r="871" spans="1:30" x14ac:dyDescent="0.35">
      <c r="A871">
        <v>6721</v>
      </c>
      <c r="B871">
        <v>1112</v>
      </c>
      <c r="C871">
        <v>8162</v>
      </c>
      <c r="D871" s="1">
        <v>40093</v>
      </c>
      <c r="E871" t="s">
        <v>20</v>
      </c>
      <c r="F871">
        <v>25</v>
      </c>
      <c r="G871">
        <v>670.39</v>
      </c>
      <c r="H871">
        <v>0.03</v>
      </c>
      <c r="I871" t="s">
        <v>9</v>
      </c>
      <c r="J871" s="8">
        <v>-82.26</v>
      </c>
      <c r="K871" s="8">
        <f>IF(Table3[[#This Row],[Return Status]] = "Returned", 0, Table3[[#This Row],[Profit]])</f>
        <v>-82.26</v>
      </c>
      <c r="L871" s="8" t="str">
        <f>IFERROR(VLOOKUP(Table3[[#This Row],[Order ID]],returns[[Order ID]:[Status]],2,FALSE), "")</f>
        <v/>
      </c>
      <c r="M871">
        <v>27.48</v>
      </c>
      <c r="N871">
        <v>4</v>
      </c>
      <c r="O871" t="s">
        <v>1176</v>
      </c>
      <c r="P871" t="s">
        <v>37</v>
      </c>
      <c r="Q871">
        <v>14701</v>
      </c>
      <c r="R871" t="s">
        <v>37</v>
      </c>
      <c r="S871" t="s">
        <v>1979</v>
      </c>
      <c r="T871" t="e">
        <f>VLOOKUP(Table3[[#This Row],[Region]],managers5[],2,FALSE)</f>
        <v>#N/A</v>
      </c>
      <c r="U871" t="s">
        <v>1956</v>
      </c>
      <c r="W871" t="s">
        <v>14</v>
      </c>
      <c r="X871" t="s">
        <v>15</v>
      </c>
      <c r="Y871" t="s">
        <v>46</v>
      </c>
      <c r="Z871" t="s">
        <v>47</v>
      </c>
      <c r="AA871" t="s">
        <v>841</v>
      </c>
      <c r="AB871" t="s">
        <v>19</v>
      </c>
      <c r="AC871">
        <v>0.75</v>
      </c>
      <c r="AD871" s="2">
        <v>40094</v>
      </c>
    </row>
    <row r="872" spans="1:30" x14ac:dyDescent="0.35">
      <c r="A872">
        <v>6722</v>
      </c>
      <c r="B872">
        <v>1113</v>
      </c>
      <c r="C872">
        <v>8162</v>
      </c>
      <c r="D872" s="1">
        <v>40093</v>
      </c>
      <c r="E872" t="s">
        <v>20</v>
      </c>
      <c r="F872">
        <v>32</v>
      </c>
      <c r="G872">
        <v>5618.4</v>
      </c>
      <c r="H872">
        <v>0.1</v>
      </c>
      <c r="I872" t="s">
        <v>9</v>
      </c>
      <c r="J872" s="8">
        <v>1314.12</v>
      </c>
      <c r="K872" s="8">
        <f>IF(Table3[[#This Row],[Return Status]] = "Returned", 0, Table3[[#This Row],[Profit]])</f>
        <v>1314.12</v>
      </c>
      <c r="L872" s="8" t="str">
        <f>IFERROR(VLOOKUP(Table3[[#This Row],[Order ID]],returns[[Order ID]:[Status]],2,FALSE), "")</f>
        <v/>
      </c>
      <c r="M872">
        <v>179.99</v>
      </c>
      <c r="N872">
        <v>19.989999999999998</v>
      </c>
      <c r="O872" t="s">
        <v>1176</v>
      </c>
      <c r="P872" t="s">
        <v>37</v>
      </c>
      <c r="Q872">
        <v>14701</v>
      </c>
      <c r="R872" t="s">
        <v>37</v>
      </c>
      <c r="S872" t="s">
        <v>1979</v>
      </c>
      <c r="T872" t="e">
        <f>VLOOKUP(Table3[[#This Row],[Region]],managers5[],2,FALSE)</f>
        <v>#N/A</v>
      </c>
      <c r="U872" t="s">
        <v>1956</v>
      </c>
      <c r="W872" t="s">
        <v>14</v>
      </c>
      <c r="X872" t="s">
        <v>15</v>
      </c>
      <c r="Y872" t="s">
        <v>46</v>
      </c>
      <c r="Z872" t="s">
        <v>47</v>
      </c>
      <c r="AA872" t="s">
        <v>1535</v>
      </c>
      <c r="AB872" t="s">
        <v>19</v>
      </c>
      <c r="AC872">
        <v>0.48</v>
      </c>
      <c r="AD872" s="2">
        <v>40094</v>
      </c>
    </row>
    <row r="873" spans="1:30" x14ac:dyDescent="0.35">
      <c r="A873">
        <v>6632</v>
      </c>
      <c r="B873">
        <v>1115</v>
      </c>
      <c r="C873">
        <v>8165</v>
      </c>
      <c r="D873" s="1">
        <v>40101</v>
      </c>
      <c r="E873" t="s">
        <v>32</v>
      </c>
      <c r="F873">
        <v>35</v>
      </c>
      <c r="G873">
        <v>183.45</v>
      </c>
      <c r="H873">
        <v>0.01</v>
      </c>
      <c r="I873" t="s">
        <v>9</v>
      </c>
      <c r="J873" s="8">
        <v>-149.66</v>
      </c>
      <c r="K873" s="8">
        <f>IF(Table3[[#This Row],[Return Status]] = "Returned", 0, Table3[[#This Row],[Profit]])</f>
        <v>-149.66</v>
      </c>
      <c r="L873" s="8" t="str">
        <f>IFERROR(VLOOKUP(Table3[[#This Row],[Order ID]],returns[[Order ID]:[Status]],2,FALSE), "")</f>
        <v/>
      </c>
      <c r="M873">
        <v>4.9800000000000004</v>
      </c>
      <c r="N873">
        <v>7.44</v>
      </c>
      <c r="O873" t="s">
        <v>1200</v>
      </c>
      <c r="P873" t="s">
        <v>142</v>
      </c>
      <c r="Q873">
        <v>84062</v>
      </c>
      <c r="R873" t="s">
        <v>143</v>
      </c>
      <c r="S873" t="s">
        <v>1976</v>
      </c>
      <c r="T873" t="e">
        <f>VLOOKUP(Table3[[#This Row],[Region]],managers5[],2,FALSE)</f>
        <v>#N/A</v>
      </c>
      <c r="U873" t="s">
        <v>1955</v>
      </c>
      <c r="V873" t="s">
        <v>1959</v>
      </c>
      <c r="W873" t="s">
        <v>14</v>
      </c>
      <c r="X873" t="s">
        <v>71</v>
      </c>
      <c r="Y873" t="s">
        <v>16</v>
      </c>
      <c r="Z873" t="s">
        <v>30</v>
      </c>
      <c r="AA873" t="s">
        <v>1079</v>
      </c>
      <c r="AB873" t="s">
        <v>19</v>
      </c>
      <c r="AC873">
        <v>0.36</v>
      </c>
      <c r="AD873" s="2">
        <v>40110</v>
      </c>
    </row>
    <row r="874" spans="1:30" x14ac:dyDescent="0.35">
      <c r="A874">
        <v>840</v>
      </c>
      <c r="B874">
        <v>1116</v>
      </c>
      <c r="C874">
        <v>8167</v>
      </c>
      <c r="D874" s="1">
        <v>41125</v>
      </c>
      <c r="E874" t="s">
        <v>41</v>
      </c>
      <c r="F874">
        <v>4</v>
      </c>
      <c r="G874">
        <v>30.95</v>
      </c>
      <c r="H874">
        <v>0.1</v>
      </c>
      <c r="I874" t="s">
        <v>9</v>
      </c>
      <c r="J874" s="8">
        <v>-16.48</v>
      </c>
      <c r="K874" s="8">
        <f>IF(Table3[[#This Row],[Return Status]] = "Returned", 0, Table3[[#This Row],[Profit]])</f>
        <v>-16.48</v>
      </c>
      <c r="L874" s="8" t="str">
        <f>IFERROR(VLOOKUP(Table3[[#This Row],[Order ID]],returns[[Order ID]:[Status]],2,FALSE), "")</f>
        <v/>
      </c>
      <c r="M874">
        <v>6.48</v>
      </c>
      <c r="N874">
        <v>6.22</v>
      </c>
      <c r="O874" t="s">
        <v>530</v>
      </c>
      <c r="P874" t="s">
        <v>189</v>
      </c>
      <c r="Q874">
        <v>98072</v>
      </c>
      <c r="R874" t="s">
        <v>190</v>
      </c>
      <c r="S874" t="s">
        <v>1976</v>
      </c>
      <c r="T874" t="e">
        <f>VLOOKUP(Table3[[#This Row],[Region]],managers5[],2,FALSE)</f>
        <v>#N/A</v>
      </c>
      <c r="U874" t="s">
        <v>1955</v>
      </c>
      <c r="V874" t="s">
        <v>1959</v>
      </c>
      <c r="W874" t="s">
        <v>14</v>
      </c>
      <c r="X874" t="s">
        <v>15</v>
      </c>
      <c r="Y874" t="s">
        <v>16</v>
      </c>
      <c r="Z874" t="s">
        <v>30</v>
      </c>
      <c r="AA874" t="s">
        <v>196</v>
      </c>
      <c r="AB874" t="s">
        <v>19</v>
      </c>
      <c r="AC874">
        <v>0.37</v>
      </c>
      <c r="AD874" s="1">
        <v>41127</v>
      </c>
    </row>
    <row r="875" spans="1:30" x14ac:dyDescent="0.35">
      <c r="A875">
        <v>841</v>
      </c>
      <c r="B875">
        <v>1117</v>
      </c>
      <c r="C875">
        <v>8167</v>
      </c>
      <c r="D875" s="1">
        <v>41125</v>
      </c>
      <c r="E875" t="s">
        <v>41</v>
      </c>
      <c r="F875">
        <v>48</v>
      </c>
      <c r="G875">
        <v>1449.3009999999999</v>
      </c>
      <c r="H875">
        <v>0.06</v>
      </c>
      <c r="I875" t="s">
        <v>9</v>
      </c>
      <c r="J875" s="8">
        <v>432.37799999999999</v>
      </c>
      <c r="K875" s="8">
        <f>IF(Table3[[#This Row],[Return Status]] = "Returned", 0, Table3[[#This Row],[Profit]])</f>
        <v>432.37799999999999</v>
      </c>
      <c r="L875" s="8" t="str">
        <f>IFERROR(VLOOKUP(Table3[[#This Row],[Order ID]],returns[[Order ID]:[Status]],2,FALSE), "")</f>
        <v/>
      </c>
      <c r="M875">
        <v>35.99</v>
      </c>
      <c r="N875">
        <v>1.25</v>
      </c>
      <c r="O875" t="s">
        <v>530</v>
      </c>
      <c r="P875" t="s">
        <v>189</v>
      </c>
      <c r="Q875">
        <v>98072</v>
      </c>
      <c r="R875" t="s">
        <v>190</v>
      </c>
      <c r="S875" t="s">
        <v>1976</v>
      </c>
      <c r="T875" t="e">
        <f>VLOOKUP(Table3[[#This Row],[Region]],managers5[],2,FALSE)</f>
        <v>#N/A</v>
      </c>
      <c r="U875" t="s">
        <v>1955</v>
      </c>
      <c r="V875" t="s">
        <v>1959</v>
      </c>
      <c r="W875" t="s">
        <v>14</v>
      </c>
      <c r="X875" t="s">
        <v>15</v>
      </c>
      <c r="Y875" t="s">
        <v>46</v>
      </c>
      <c r="Z875" t="s">
        <v>86</v>
      </c>
      <c r="AA875" t="s">
        <v>986</v>
      </c>
      <c r="AB875" t="s">
        <v>109</v>
      </c>
      <c r="AC875">
        <v>0.56999999999999995</v>
      </c>
      <c r="AD875" s="1">
        <v>41127</v>
      </c>
    </row>
    <row r="876" spans="1:30" x14ac:dyDescent="0.35">
      <c r="A876">
        <v>4091</v>
      </c>
      <c r="B876">
        <v>1119</v>
      </c>
      <c r="C876">
        <v>8195</v>
      </c>
      <c r="D876" s="1">
        <v>40549</v>
      </c>
      <c r="E876" t="s">
        <v>20</v>
      </c>
      <c r="F876">
        <v>1</v>
      </c>
      <c r="G876">
        <v>8.48</v>
      </c>
      <c r="H876">
        <v>0.1</v>
      </c>
      <c r="I876" t="s">
        <v>9</v>
      </c>
      <c r="J876" s="8">
        <v>-7.9</v>
      </c>
      <c r="K876" s="8">
        <f>IF(Table3[[#This Row],[Return Status]] = "Returned", 0, Table3[[#This Row],[Profit]])</f>
        <v>-7.9</v>
      </c>
      <c r="L876" s="8" t="str">
        <f>IFERROR(VLOOKUP(Table3[[#This Row],[Order ID]],returns[[Order ID]:[Status]],2,FALSE), "")</f>
        <v/>
      </c>
      <c r="M876">
        <v>5.08</v>
      </c>
      <c r="N876">
        <v>3.63</v>
      </c>
      <c r="O876" t="s">
        <v>1583</v>
      </c>
      <c r="P876" t="s">
        <v>131</v>
      </c>
      <c r="Q876">
        <v>21221</v>
      </c>
      <c r="R876" t="s">
        <v>132</v>
      </c>
      <c r="S876" t="s">
        <v>1979</v>
      </c>
      <c r="T876" t="e">
        <f>VLOOKUP(Table3[[#This Row],[Region]],managers5[],2,FALSE)</f>
        <v>#N/A</v>
      </c>
      <c r="U876" t="s">
        <v>1956</v>
      </c>
      <c r="W876" t="s">
        <v>14</v>
      </c>
      <c r="X876" t="s">
        <v>39</v>
      </c>
      <c r="Y876" t="s">
        <v>50</v>
      </c>
      <c r="Z876" t="s">
        <v>61</v>
      </c>
      <c r="AA876" t="s">
        <v>1203</v>
      </c>
      <c r="AB876" t="s">
        <v>35</v>
      </c>
      <c r="AC876">
        <v>0.51</v>
      </c>
      <c r="AD876" s="1">
        <v>40551</v>
      </c>
    </row>
    <row r="877" spans="1:30" x14ac:dyDescent="0.35">
      <c r="A877">
        <v>4095</v>
      </c>
      <c r="B877">
        <v>1118</v>
      </c>
      <c r="C877">
        <v>8195</v>
      </c>
      <c r="D877" s="1">
        <v>40549</v>
      </c>
      <c r="E877" t="s">
        <v>20</v>
      </c>
      <c r="F877">
        <v>5</v>
      </c>
      <c r="G877">
        <v>51.3</v>
      </c>
      <c r="H877">
        <v>0.05</v>
      </c>
      <c r="I877" t="s">
        <v>33</v>
      </c>
      <c r="J877" s="8">
        <v>-32.479999999999997</v>
      </c>
      <c r="K877" s="8">
        <f>IF(Table3[[#This Row],[Return Status]] = "Returned", 0, Table3[[#This Row],[Profit]])</f>
        <v>-32.479999999999997</v>
      </c>
      <c r="L877" s="8" t="str">
        <f>IFERROR(VLOOKUP(Table3[[#This Row],[Order ID]],returns[[Order ID]:[Status]],2,FALSE), "")</f>
        <v/>
      </c>
      <c r="M877">
        <v>7.28</v>
      </c>
      <c r="N877">
        <v>11.15</v>
      </c>
      <c r="O877" t="s">
        <v>1583</v>
      </c>
      <c r="P877" t="s">
        <v>131</v>
      </c>
      <c r="Q877">
        <v>21042</v>
      </c>
      <c r="R877" t="s">
        <v>132</v>
      </c>
      <c r="S877" t="s">
        <v>1979</v>
      </c>
      <c r="T877" t="e">
        <f>VLOOKUP(Table3[[#This Row],[Region]],managers5[],2,FALSE)</f>
        <v>#N/A</v>
      </c>
      <c r="U877" t="s">
        <v>1956</v>
      </c>
      <c r="W877" t="s">
        <v>14</v>
      </c>
      <c r="X877" t="s">
        <v>39</v>
      </c>
      <c r="Y877" t="s">
        <v>16</v>
      </c>
      <c r="Z877" t="s">
        <v>30</v>
      </c>
      <c r="AA877" t="s">
        <v>222</v>
      </c>
      <c r="AB877" t="s">
        <v>19</v>
      </c>
      <c r="AC877">
        <v>0.37</v>
      </c>
      <c r="AD877" s="1">
        <v>40550</v>
      </c>
    </row>
    <row r="878" spans="1:30" x14ac:dyDescent="0.35">
      <c r="A878">
        <v>4096</v>
      </c>
      <c r="B878">
        <v>1120</v>
      </c>
      <c r="C878">
        <v>8195</v>
      </c>
      <c r="D878" s="1">
        <v>40549</v>
      </c>
      <c r="E878" t="s">
        <v>20</v>
      </c>
      <c r="F878">
        <v>26</v>
      </c>
      <c r="G878">
        <v>87.52</v>
      </c>
      <c r="H878">
        <v>0.03</v>
      </c>
      <c r="I878" t="s">
        <v>9</v>
      </c>
      <c r="J878" s="8">
        <v>-70.02</v>
      </c>
      <c r="K878" s="8">
        <f>IF(Table3[[#This Row],[Return Status]] = "Returned", 0, Table3[[#This Row],[Profit]])</f>
        <v>-70.02</v>
      </c>
      <c r="L878" s="8" t="str">
        <f>IFERROR(VLOOKUP(Table3[[#This Row],[Order ID]],returns[[Order ID]:[Status]],2,FALSE), "")</f>
        <v/>
      </c>
      <c r="M878">
        <v>3.28</v>
      </c>
      <c r="N878">
        <v>3.97</v>
      </c>
      <c r="O878" t="s">
        <v>1583</v>
      </c>
      <c r="P878" t="s">
        <v>131</v>
      </c>
      <c r="Q878">
        <v>21221</v>
      </c>
      <c r="R878" t="s">
        <v>132</v>
      </c>
      <c r="S878" t="s">
        <v>1979</v>
      </c>
      <c r="T878" t="e">
        <f>VLOOKUP(Table3[[#This Row],[Region]],managers5[],2,FALSE)</f>
        <v>#N/A</v>
      </c>
      <c r="U878" t="s">
        <v>1956</v>
      </c>
      <c r="W878" t="s">
        <v>14</v>
      </c>
      <c r="X878" t="s">
        <v>39</v>
      </c>
      <c r="Y878" t="s">
        <v>16</v>
      </c>
      <c r="Z878" t="s">
        <v>106</v>
      </c>
      <c r="AA878" t="s">
        <v>865</v>
      </c>
      <c r="AB878" t="s">
        <v>35</v>
      </c>
      <c r="AC878">
        <v>0.56000000000000005</v>
      </c>
      <c r="AD878" s="1">
        <v>40550</v>
      </c>
    </row>
    <row r="879" spans="1:30" x14ac:dyDescent="0.35">
      <c r="A879">
        <v>1893</v>
      </c>
      <c r="B879">
        <v>1121</v>
      </c>
      <c r="C879">
        <v>8224</v>
      </c>
      <c r="D879" s="1">
        <v>40946</v>
      </c>
      <c r="E879" t="s">
        <v>8</v>
      </c>
      <c r="F879">
        <v>41</v>
      </c>
      <c r="G879">
        <v>89.77</v>
      </c>
      <c r="H879">
        <v>0.03</v>
      </c>
      <c r="I879" t="s">
        <v>9</v>
      </c>
      <c r="J879" s="8">
        <v>9.92</v>
      </c>
      <c r="K879" s="8">
        <f>IF(Table3[[#This Row],[Return Status]] = "Returned", 0, Table3[[#This Row],[Profit]])</f>
        <v>9.92</v>
      </c>
      <c r="L879" s="8" t="str">
        <f>IFERROR(VLOOKUP(Table3[[#This Row],[Order ID]],returns[[Order ID]:[Status]],2,FALSE), "")</f>
        <v/>
      </c>
      <c r="M879">
        <v>2.21</v>
      </c>
      <c r="N879">
        <v>1</v>
      </c>
      <c r="O879" t="s">
        <v>1494</v>
      </c>
      <c r="P879" t="s">
        <v>37</v>
      </c>
      <c r="Q879">
        <v>44118</v>
      </c>
      <c r="R879" t="s">
        <v>37</v>
      </c>
      <c r="S879" t="s">
        <v>1979</v>
      </c>
      <c r="T879" t="e">
        <f>VLOOKUP(Table3[[#This Row],[Region]],managers5[],2,FALSE)</f>
        <v>#N/A</v>
      </c>
      <c r="U879" t="s">
        <v>1956</v>
      </c>
      <c r="W879" t="s">
        <v>14</v>
      </c>
      <c r="X879" t="s">
        <v>71</v>
      </c>
      <c r="Y879" t="s">
        <v>16</v>
      </c>
      <c r="Z879" t="s">
        <v>106</v>
      </c>
      <c r="AA879" t="s">
        <v>327</v>
      </c>
      <c r="AB879" t="s">
        <v>35</v>
      </c>
      <c r="AC879">
        <v>0.38</v>
      </c>
      <c r="AD879" s="1">
        <v>40948</v>
      </c>
    </row>
    <row r="880" spans="1:30" x14ac:dyDescent="0.35">
      <c r="A880">
        <v>4613</v>
      </c>
      <c r="B880">
        <v>2799</v>
      </c>
      <c r="C880">
        <v>20192</v>
      </c>
      <c r="D880" s="1">
        <v>40457</v>
      </c>
      <c r="E880" t="s">
        <v>32</v>
      </c>
      <c r="F880">
        <v>35</v>
      </c>
      <c r="G880">
        <v>1624.67</v>
      </c>
      <c r="H880">
        <v>0.04</v>
      </c>
      <c r="I880" t="s">
        <v>9</v>
      </c>
      <c r="J880" s="8">
        <v>504.35</v>
      </c>
      <c r="K880" s="8">
        <f>IF(Table3[[#This Row],[Return Status]] = "Returned", 0, Table3[[#This Row],[Profit]])</f>
        <v>504.35</v>
      </c>
      <c r="L880" s="8" t="str">
        <f>IFERROR(VLOOKUP(Table3[[#This Row],[Order ID]],returns[[Order ID]:[Status]],2,FALSE), "")</f>
        <v/>
      </c>
      <c r="M880">
        <v>45.19</v>
      </c>
      <c r="N880">
        <v>1.99</v>
      </c>
      <c r="O880" t="s">
        <v>514</v>
      </c>
      <c r="P880" t="s">
        <v>120</v>
      </c>
      <c r="Q880">
        <v>33134</v>
      </c>
      <c r="R880" t="s">
        <v>56</v>
      </c>
      <c r="S880" t="s">
        <v>1978</v>
      </c>
      <c r="T880" t="e">
        <f>VLOOKUP(Table3[[#This Row],[Region]],managers5[],2,FALSE)</f>
        <v>#N/A</v>
      </c>
      <c r="U880" t="s">
        <v>1957</v>
      </c>
      <c r="V880" t="s">
        <v>1959</v>
      </c>
      <c r="W880" t="s">
        <v>14</v>
      </c>
      <c r="X880" t="s">
        <v>24</v>
      </c>
      <c r="Y880" t="s">
        <v>46</v>
      </c>
      <c r="Z880" t="s">
        <v>47</v>
      </c>
      <c r="AA880" t="s">
        <v>777</v>
      </c>
      <c r="AB880" t="s">
        <v>109</v>
      </c>
      <c r="AC880">
        <v>0.55000000000000004</v>
      </c>
      <c r="AD880" s="2">
        <v>40464</v>
      </c>
    </row>
    <row r="881" spans="1:30" x14ac:dyDescent="0.35">
      <c r="A881">
        <v>1225</v>
      </c>
      <c r="B881">
        <v>7748</v>
      </c>
      <c r="C881">
        <v>55460</v>
      </c>
      <c r="D881" s="1">
        <v>41055</v>
      </c>
      <c r="E881" t="s">
        <v>77</v>
      </c>
      <c r="F881">
        <v>49</v>
      </c>
      <c r="G881">
        <v>1944.87</v>
      </c>
      <c r="H881">
        <v>0.06</v>
      </c>
      <c r="I881" t="s">
        <v>9</v>
      </c>
      <c r="J881" s="8">
        <v>496.43</v>
      </c>
      <c r="K881" s="8">
        <f>IF(Table3[[#This Row],[Return Status]] = "Returned", 0, Table3[[#This Row],[Profit]])</f>
        <v>496.43</v>
      </c>
      <c r="L881" s="8" t="str">
        <f>IFERROR(VLOOKUP(Table3[[#This Row],[Order ID]],returns[[Order ID]:[Status]],2,FALSE), "")</f>
        <v/>
      </c>
      <c r="M881">
        <v>41.71</v>
      </c>
      <c r="N881">
        <v>4.5</v>
      </c>
      <c r="O881" t="s">
        <v>427</v>
      </c>
      <c r="P881" t="s">
        <v>55</v>
      </c>
      <c r="Q881">
        <v>36067</v>
      </c>
      <c r="R881" t="s">
        <v>56</v>
      </c>
      <c r="S881" t="s">
        <v>1978</v>
      </c>
      <c r="T881" t="e">
        <f>VLOOKUP(Table3[[#This Row],[Region]],managers5[],2,FALSE)</f>
        <v>#N/A</v>
      </c>
      <c r="U881" t="s">
        <v>1957</v>
      </c>
      <c r="V881" t="s">
        <v>1959</v>
      </c>
      <c r="W881" t="s">
        <v>14</v>
      </c>
      <c r="X881" t="s">
        <v>24</v>
      </c>
      <c r="Y881" t="s">
        <v>16</v>
      </c>
      <c r="Z881" t="s">
        <v>83</v>
      </c>
      <c r="AA881" t="s">
        <v>948</v>
      </c>
      <c r="AB881" t="s">
        <v>19</v>
      </c>
      <c r="AC881">
        <v>0.56000000000000005</v>
      </c>
      <c r="AD881" s="1">
        <v>41057</v>
      </c>
    </row>
    <row r="882" spans="1:30" x14ac:dyDescent="0.35">
      <c r="A882">
        <v>332</v>
      </c>
      <c r="B882">
        <v>1133</v>
      </c>
      <c r="C882">
        <v>8289</v>
      </c>
      <c r="D882" s="1">
        <v>41210</v>
      </c>
      <c r="E882" t="s">
        <v>32</v>
      </c>
      <c r="F882">
        <v>38</v>
      </c>
      <c r="G882">
        <v>572.74</v>
      </c>
      <c r="H882">
        <v>0</v>
      </c>
      <c r="I882" t="s">
        <v>9</v>
      </c>
      <c r="J882" s="8">
        <v>53.311999999999998</v>
      </c>
      <c r="K882" s="8">
        <f>IF(Table3[[#This Row],[Return Status]] = "Returned", 0, Table3[[#This Row],[Profit]])</f>
        <v>53.311999999999998</v>
      </c>
      <c r="L882" s="8" t="str">
        <f>IFERROR(VLOOKUP(Table3[[#This Row],[Order ID]],returns[[Order ID]:[Status]],2,FALSE), "")</f>
        <v/>
      </c>
      <c r="M882">
        <v>14.45</v>
      </c>
      <c r="N882">
        <v>7.17</v>
      </c>
      <c r="O882" t="s">
        <v>532</v>
      </c>
      <c r="P882" t="s">
        <v>406</v>
      </c>
      <c r="Q882">
        <v>89431</v>
      </c>
      <c r="R882" t="s">
        <v>407</v>
      </c>
      <c r="S882" t="s">
        <v>1976</v>
      </c>
      <c r="T882" t="e">
        <f>VLOOKUP(Table3[[#This Row],[Region]],managers5[],2,FALSE)</f>
        <v>#N/A</v>
      </c>
      <c r="U882" t="s">
        <v>1955</v>
      </c>
      <c r="V882" t="s">
        <v>1959</v>
      </c>
      <c r="W882" t="s">
        <v>14</v>
      </c>
      <c r="X882" t="s">
        <v>39</v>
      </c>
      <c r="Y882" t="s">
        <v>16</v>
      </c>
      <c r="Z882" t="s">
        <v>17</v>
      </c>
      <c r="AA882" t="s">
        <v>470</v>
      </c>
      <c r="AB882" t="s">
        <v>19</v>
      </c>
      <c r="AC882">
        <v>0.38</v>
      </c>
      <c r="AD882" s="1">
        <v>41210</v>
      </c>
    </row>
    <row r="883" spans="1:30" x14ac:dyDescent="0.35">
      <c r="A883">
        <v>6077</v>
      </c>
      <c r="B883">
        <v>1135</v>
      </c>
      <c r="C883">
        <v>8292</v>
      </c>
      <c r="D883" s="1">
        <v>40210</v>
      </c>
      <c r="E883" t="s">
        <v>8</v>
      </c>
      <c r="F883">
        <v>18</v>
      </c>
      <c r="G883">
        <v>299.87</v>
      </c>
      <c r="H883">
        <v>0.02</v>
      </c>
      <c r="I883" t="s">
        <v>9</v>
      </c>
      <c r="J883" s="8">
        <v>130.04</v>
      </c>
      <c r="K883" s="8">
        <f>IF(Table3[[#This Row],[Return Status]] = "Returned", 0, Table3[[#This Row],[Profit]])</f>
        <v>0</v>
      </c>
      <c r="L883" s="8" t="str">
        <f>IFERROR(VLOOKUP(Table3[[#This Row],[Order ID]],returns[[Order ID]:[Status]],2,FALSE), "")</f>
        <v>Returned</v>
      </c>
      <c r="M883">
        <v>15.74</v>
      </c>
      <c r="N883">
        <v>1.39</v>
      </c>
      <c r="O883" t="s">
        <v>1582</v>
      </c>
      <c r="P883" t="s">
        <v>37</v>
      </c>
      <c r="Q883">
        <v>8101</v>
      </c>
      <c r="R883" t="s">
        <v>37</v>
      </c>
      <c r="S883" t="s">
        <v>1979</v>
      </c>
      <c r="T883" t="e">
        <f>VLOOKUP(Table3[[#This Row],[Region]],managers5[],2,FALSE)</f>
        <v>#N/A</v>
      </c>
      <c r="U883" t="s">
        <v>1956</v>
      </c>
      <c r="W883" t="s">
        <v>14</v>
      </c>
      <c r="X883" t="s">
        <v>71</v>
      </c>
      <c r="Y883" t="s">
        <v>16</v>
      </c>
      <c r="Z883" t="s">
        <v>168</v>
      </c>
      <c r="AA883" t="s">
        <v>1603</v>
      </c>
      <c r="AB883" t="s">
        <v>19</v>
      </c>
      <c r="AC883">
        <v>0.4</v>
      </c>
      <c r="AD883" s="2">
        <v>40211</v>
      </c>
    </row>
    <row r="884" spans="1:30" x14ac:dyDescent="0.35">
      <c r="A884">
        <v>783</v>
      </c>
      <c r="B884">
        <v>1137</v>
      </c>
      <c r="C884">
        <v>8293</v>
      </c>
      <c r="D884" s="1">
        <v>41131</v>
      </c>
      <c r="E884" t="s">
        <v>32</v>
      </c>
      <c r="F884">
        <v>50</v>
      </c>
      <c r="G884">
        <v>1497.7594999999999</v>
      </c>
      <c r="H884">
        <v>0.04</v>
      </c>
      <c r="I884" t="s">
        <v>9</v>
      </c>
      <c r="J884" s="8">
        <v>483.66</v>
      </c>
      <c r="K884" s="8">
        <f>IF(Table3[[#This Row],[Return Status]] = "Returned", 0, Table3[[#This Row],[Profit]])</f>
        <v>0</v>
      </c>
      <c r="L884" s="8" t="str">
        <f>IFERROR(VLOOKUP(Table3[[#This Row],[Order ID]],returns[[Order ID]:[Status]],2,FALSE), "")</f>
        <v>Returned</v>
      </c>
      <c r="M884">
        <v>35.99</v>
      </c>
      <c r="N884">
        <v>1.1000000000000001</v>
      </c>
      <c r="O884" t="s">
        <v>468</v>
      </c>
      <c r="P884" t="s">
        <v>131</v>
      </c>
      <c r="Q884">
        <v>20601</v>
      </c>
      <c r="R884" t="s">
        <v>132</v>
      </c>
      <c r="S884" t="s">
        <v>1979</v>
      </c>
      <c r="T884" t="e">
        <f>VLOOKUP(Table3[[#This Row],[Region]],managers5[],2,FALSE)</f>
        <v>#N/A</v>
      </c>
      <c r="U884" t="s">
        <v>1956</v>
      </c>
      <c r="W884" t="s">
        <v>14</v>
      </c>
      <c r="X884" t="s">
        <v>15</v>
      </c>
      <c r="Y884" t="s">
        <v>46</v>
      </c>
      <c r="Z884" t="s">
        <v>86</v>
      </c>
      <c r="AA884" t="s">
        <v>191</v>
      </c>
      <c r="AB884" t="s">
        <v>19</v>
      </c>
      <c r="AC884">
        <v>0.55000000000000004</v>
      </c>
      <c r="AD884" s="1">
        <v>41136</v>
      </c>
    </row>
    <row r="885" spans="1:30" x14ac:dyDescent="0.35">
      <c r="A885">
        <v>8219</v>
      </c>
      <c r="B885">
        <v>1482</v>
      </c>
      <c r="C885">
        <v>10661</v>
      </c>
      <c r="D885" s="1">
        <v>39836</v>
      </c>
      <c r="E885" t="s">
        <v>8</v>
      </c>
      <c r="F885">
        <v>42</v>
      </c>
      <c r="G885">
        <v>1312.65</v>
      </c>
      <c r="H885">
        <v>7.0000000000000007E-2</v>
      </c>
      <c r="I885" t="s">
        <v>9</v>
      </c>
      <c r="J885" s="8">
        <v>488.31</v>
      </c>
      <c r="K885" s="8">
        <f>IF(Table3[[#This Row],[Return Status]] = "Returned", 0, Table3[[#This Row],[Profit]])</f>
        <v>488.31</v>
      </c>
      <c r="L885" s="8" t="str">
        <f>IFERROR(VLOOKUP(Table3[[#This Row],[Order ID]],returns[[Order ID]:[Status]],2,FALSE), "")</f>
        <v/>
      </c>
      <c r="M885">
        <v>30.98</v>
      </c>
      <c r="N885">
        <v>5.76</v>
      </c>
      <c r="O885" t="s">
        <v>1285</v>
      </c>
      <c r="P885" t="s">
        <v>43</v>
      </c>
      <c r="Q885">
        <v>20190</v>
      </c>
      <c r="R885" t="s">
        <v>44</v>
      </c>
      <c r="S885" t="s">
        <v>1978</v>
      </c>
      <c r="T885" t="e">
        <f>VLOOKUP(Table3[[#This Row],[Region]],managers5[],2,FALSE)</f>
        <v>#N/A</v>
      </c>
      <c r="U885" t="s">
        <v>1957</v>
      </c>
      <c r="V885" t="s">
        <v>1959</v>
      </c>
      <c r="W885" t="s">
        <v>14</v>
      </c>
      <c r="X885" t="s">
        <v>39</v>
      </c>
      <c r="Y885" t="s">
        <v>16</v>
      </c>
      <c r="Z885" t="s">
        <v>30</v>
      </c>
      <c r="AA885" t="s">
        <v>312</v>
      </c>
      <c r="AB885" t="s">
        <v>19</v>
      </c>
      <c r="AC885">
        <v>0.4</v>
      </c>
      <c r="AD885" s="2">
        <v>39838</v>
      </c>
    </row>
    <row r="886" spans="1:30" x14ac:dyDescent="0.35">
      <c r="A886">
        <v>7289</v>
      </c>
      <c r="B886">
        <v>197</v>
      </c>
      <c r="C886">
        <v>1287</v>
      </c>
      <c r="D886" s="1">
        <v>39998</v>
      </c>
      <c r="E886" t="s">
        <v>77</v>
      </c>
      <c r="F886">
        <v>39</v>
      </c>
      <c r="G886">
        <v>3908.65</v>
      </c>
      <c r="H886">
        <v>0.06</v>
      </c>
      <c r="I886" t="s">
        <v>9</v>
      </c>
      <c r="J886" s="8">
        <v>480.57</v>
      </c>
      <c r="K886" s="8">
        <f>IF(Table3[[#This Row],[Return Status]] = "Returned", 0, Table3[[#This Row],[Profit]])</f>
        <v>480.57</v>
      </c>
      <c r="L886" s="8" t="str">
        <f>IFERROR(VLOOKUP(Table3[[#This Row],[Order ID]],returns[[Order ID]:[Status]],2,FALSE), "")</f>
        <v/>
      </c>
      <c r="M886">
        <v>105.29</v>
      </c>
      <c r="N886">
        <v>10.119999999999999</v>
      </c>
      <c r="O886" t="s">
        <v>1074</v>
      </c>
      <c r="P886" t="s">
        <v>64</v>
      </c>
      <c r="Q886">
        <v>30076</v>
      </c>
      <c r="R886" t="s">
        <v>65</v>
      </c>
      <c r="S886" t="s">
        <v>1978</v>
      </c>
      <c r="T886" t="e">
        <f>VLOOKUP(Table3[[#This Row],[Region]],managers5[],2,FALSE)</f>
        <v>#N/A</v>
      </c>
      <c r="U886" t="s">
        <v>1957</v>
      </c>
      <c r="V886" t="s">
        <v>1959</v>
      </c>
      <c r="W886" t="s">
        <v>14</v>
      </c>
      <c r="X886" t="s">
        <v>71</v>
      </c>
      <c r="Y886" t="s">
        <v>50</v>
      </c>
      <c r="Z886" t="s">
        <v>61</v>
      </c>
      <c r="AA886" t="s">
        <v>1150</v>
      </c>
      <c r="AB886" t="s">
        <v>85</v>
      </c>
      <c r="AC886">
        <v>0.79</v>
      </c>
      <c r="AD886" s="2">
        <v>40000</v>
      </c>
    </row>
    <row r="887" spans="1:30" x14ac:dyDescent="0.35">
      <c r="A887">
        <v>5304</v>
      </c>
      <c r="B887">
        <v>136</v>
      </c>
      <c r="C887">
        <v>870</v>
      </c>
      <c r="D887" s="1">
        <v>40348</v>
      </c>
      <c r="E887" t="s">
        <v>8</v>
      </c>
      <c r="F887">
        <v>23</v>
      </c>
      <c r="G887">
        <v>1661.04</v>
      </c>
      <c r="H887">
        <v>0.04</v>
      </c>
      <c r="I887" t="s">
        <v>9</v>
      </c>
      <c r="J887" s="8">
        <v>475.54</v>
      </c>
      <c r="K887" s="8">
        <f>IF(Table3[[#This Row],[Return Status]] = "Returned", 0, Table3[[#This Row],[Profit]])</f>
        <v>475.54</v>
      </c>
      <c r="L887" s="8" t="str">
        <f>IFERROR(VLOOKUP(Table3[[#This Row],[Order ID]],returns[[Order ID]:[Status]],2,FALSE), "")</f>
        <v/>
      </c>
      <c r="M887">
        <v>70.97</v>
      </c>
      <c r="N887">
        <v>3.5</v>
      </c>
      <c r="O887" t="s">
        <v>925</v>
      </c>
      <c r="P887" t="s">
        <v>120</v>
      </c>
      <c r="Q887">
        <v>32839</v>
      </c>
      <c r="R887" t="s">
        <v>56</v>
      </c>
      <c r="S887" t="s">
        <v>1978</v>
      </c>
      <c r="T887" t="e">
        <f>VLOOKUP(Table3[[#This Row],[Region]],managers5[],2,FALSE)</f>
        <v>#N/A</v>
      </c>
      <c r="U887" t="s">
        <v>1957</v>
      </c>
      <c r="V887" t="s">
        <v>1959</v>
      </c>
      <c r="W887" t="s">
        <v>14</v>
      </c>
      <c r="X887" t="s">
        <v>71</v>
      </c>
      <c r="Y887" t="s">
        <v>16</v>
      </c>
      <c r="Z887" t="s">
        <v>83</v>
      </c>
      <c r="AA887" t="s">
        <v>307</v>
      </c>
      <c r="AB887" t="s">
        <v>19</v>
      </c>
      <c r="AC887">
        <v>0.59</v>
      </c>
      <c r="AD887" s="2">
        <v>40348</v>
      </c>
    </row>
    <row r="888" spans="1:30" x14ac:dyDescent="0.35">
      <c r="A888">
        <v>6753</v>
      </c>
      <c r="B888">
        <v>4736</v>
      </c>
      <c r="C888">
        <v>33701</v>
      </c>
      <c r="D888" s="1">
        <v>40087</v>
      </c>
      <c r="E888" t="s">
        <v>20</v>
      </c>
      <c r="F888">
        <v>35</v>
      </c>
      <c r="G888">
        <v>2333.06</v>
      </c>
      <c r="H888">
        <v>0.08</v>
      </c>
      <c r="I888" t="s">
        <v>33</v>
      </c>
      <c r="J888" s="8">
        <v>473.39049999999997</v>
      </c>
      <c r="K888" s="8">
        <f>IF(Table3[[#This Row],[Return Status]] = "Returned", 0, Table3[[#This Row],[Profit]])</f>
        <v>473.39049999999997</v>
      </c>
      <c r="L888" s="8" t="str">
        <f>IFERROR(VLOOKUP(Table3[[#This Row],[Order ID]],returns[[Order ID]:[Status]],2,FALSE), "")</f>
        <v/>
      </c>
      <c r="M888">
        <v>67.28</v>
      </c>
      <c r="N888">
        <v>19.989999999999998</v>
      </c>
      <c r="O888" t="s">
        <v>1724</v>
      </c>
      <c r="P888" t="s">
        <v>43</v>
      </c>
      <c r="Q888">
        <v>39701</v>
      </c>
      <c r="R888" t="s">
        <v>44</v>
      </c>
      <c r="S888" t="s">
        <v>1978</v>
      </c>
      <c r="T888" t="e">
        <f>VLOOKUP(Table3[[#This Row],[Region]],managers5[],2,FALSE)</f>
        <v>#N/A</v>
      </c>
      <c r="U888" t="s">
        <v>1957</v>
      </c>
      <c r="V888" t="s">
        <v>1959</v>
      </c>
      <c r="W888" t="s">
        <v>14</v>
      </c>
      <c r="X888" t="s">
        <v>39</v>
      </c>
      <c r="Y888" t="s">
        <v>16</v>
      </c>
      <c r="Z888" t="s">
        <v>17</v>
      </c>
      <c r="AA888" t="s">
        <v>18</v>
      </c>
      <c r="AB888" t="s">
        <v>19</v>
      </c>
      <c r="AC888">
        <v>0.4</v>
      </c>
      <c r="AD888" s="2">
        <v>40089</v>
      </c>
    </row>
    <row r="889" spans="1:30" x14ac:dyDescent="0.35">
      <c r="A889">
        <v>6815</v>
      </c>
      <c r="B889">
        <v>1142</v>
      </c>
      <c r="C889">
        <v>8320</v>
      </c>
      <c r="D889" s="1">
        <v>40075</v>
      </c>
      <c r="E889" t="s">
        <v>8</v>
      </c>
      <c r="F889">
        <v>35</v>
      </c>
      <c r="G889">
        <v>1142.3599999999999</v>
      </c>
      <c r="H889">
        <v>0.02</v>
      </c>
      <c r="I889" t="s">
        <v>9</v>
      </c>
      <c r="J889" s="8">
        <v>72.78</v>
      </c>
      <c r="K889" s="8">
        <f>IF(Table3[[#This Row],[Return Status]] = "Returned", 0, Table3[[#This Row],[Profit]])</f>
        <v>72.78</v>
      </c>
      <c r="L889" s="8" t="str">
        <f>IFERROR(VLOOKUP(Table3[[#This Row],[Order ID]],returns[[Order ID]:[Status]],2,FALSE), "")</f>
        <v/>
      </c>
      <c r="M889">
        <v>30.73</v>
      </c>
      <c r="N889">
        <v>4</v>
      </c>
      <c r="O889" t="s">
        <v>907</v>
      </c>
      <c r="P889" t="s">
        <v>134</v>
      </c>
      <c r="Q889">
        <v>6478</v>
      </c>
      <c r="R889" t="s">
        <v>135</v>
      </c>
      <c r="S889" t="s">
        <v>1979</v>
      </c>
      <c r="T889" t="e">
        <f>VLOOKUP(Table3[[#This Row],[Region]],managers5[],2,FALSE)</f>
        <v>#N/A</v>
      </c>
      <c r="U889" t="s">
        <v>1956</v>
      </c>
      <c r="W889" t="s">
        <v>14</v>
      </c>
      <c r="X889" t="s">
        <v>24</v>
      </c>
      <c r="Y889" t="s">
        <v>46</v>
      </c>
      <c r="Z889" t="s">
        <v>47</v>
      </c>
      <c r="AA889" t="s">
        <v>1762</v>
      </c>
      <c r="AB889" t="s">
        <v>19</v>
      </c>
      <c r="AC889">
        <v>0.75</v>
      </c>
      <c r="AD889" s="2">
        <v>40078</v>
      </c>
    </row>
    <row r="890" spans="1:30" x14ac:dyDescent="0.35">
      <c r="A890">
        <v>6822</v>
      </c>
      <c r="B890">
        <v>1141</v>
      </c>
      <c r="C890">
        <v>8320</v>
      </c>
      <c r="D890" s="1">
        <v>40075</v>
      </c>
      <c r="E890" t="s">
        <v>8</v>
      </c>
      <c r="F890">
        <v>22</v>
      </c>
      <c r="G890">
        <v>150.34</v>
      </c>
      <c r="H890">
        <v>0.06</v>
      </c>
      <c r="I890" t="s">
        <v>33</v>
      </c>
      <c r="J890" s="8">
        <v>-28.45</v>
      </c>
      <c r="K890" s="8">
        <f>IF(Table3[[#This Row],[Return Status]] = "Returned", 0, Table3[[#This Row],[Profit]])</f>
        <v>-28.45</v>
      </c>
      <c r="L890" s="8" t="str">
        <f>IFERROR(VLOOKUP(Table3[[#This Row],[Order ID]],returns[[Order ID]:[Status]],2,FALSE), "")</f>
        <v/>
      </c>
      <c r="M890">
        <v>6.48</v>
      </c>
      <c r="N890">
        <v>5.14</v>
      </c>
      <c r="O890" t="s">
        <v>907</v>
      </c>
      <c r="P890" t="s">
        <v>11</v>
      </c>
      <c r="Q890">
        <v>92008</v>
      </c>
      <c r="R890" t="s">
        <v>12</v>
      </c>
      <c r="S890" t="s">
        <v>1976</v>
      </c>
      <c r="T890" t="e">
        <f>VLOOKUP(Table3[[#This Row],[Region]],managers5[],2,FALSE)</f>
        <v>#N/A</v>
      </c>
      <c r="U890" t="s">
        <v>1955</v>
      </c>
      <c r="V890" t="s">
        <v>1959</v>
      </c>
      <c r="W890" t="s">
        <v>14</v>
      </c>
      <c r="X890" t="s">
        <v>24</v>
      </c>
      <c r="Y890" t="s">
        <v>16</v>
      </c>
      <c r="Z890" t="s">
        <v>30</v>
      </c>
      <c r="AA890" t="s">
        <v>287</v>
      </c>
      <c r="AB890" t="s">
        <v>19</v>
      </c>
      <c r="AC890">
        <v>0.37</v>
      </c>
      <c r="AD890" s="2">
        <v>40077</v>
      </c>
    </row>
    <row r="891" spans="1:30" x14ac:dyDescent="0.35">
      <c r="A891">
        <v>2755</v>
      </c>
      <c r="B891">
        <v>1143</v>
      </c>
      <c r="C891">
        <v>8323</v>
      </c>
      <c r="D891" s="1">
        <v>40792</v>
      </c>
      <c r="E891" t="s">
        <v>77</v>
      </c>
      <c r="F891">
        <v>45</v>
      </c>
      <c r="G891">
        <v>766.96349999999995</v>
      </c>
      <c r="H891">
        <v>0.05</v>
      </c>
      <c r="I891" t="s">
        <v>33</v>
      </c>
      <c r="J891" s="8">
        <v>-88.253</v>
      </c>
      <c r="K891" s="8">
        <f>IF(Table3[[#This Row],[Return Status]] = "Returned", 0, Table3[[#This Row],[Profit]])</f>
        <v>-88.253</v>
      </c>
      <c r="L891" s="8" t="str">
        <f>IFERROR(VLOOKUP(Table3[[#This Row],[Order ID]],returns[[Order ID]:[Status]],2,FALSE), "")</f>
        <v/>
      </c>
      <c r="M891">
        <v>20.99</v>
      </c>
      <c r="N891">
        <v>2.5</v>
      </c>
      <c r="O891" t="s">
        <v>1607</v>
      </c>
      <c r="P891" t="s">
        <v>37</v>
      </c>
      <c r="Q891">
        <v>44511</v>
      </c>
      <c r="R891" t="s">
        <v>37</v>
      </c>
      <c r="S891" t="s">
        <v>1979</v>
      </c>
      <c r="T891" t="e">
        <f>VLOOKUP(Table3[[#This Row],[Region]],managers5[],2,FALSE)</f>
        <v>#N/A</v>
      </c>
      <c r="U891" t="s">
        <v>1956</v>
      </c>
      <c r="W891" t="s">
        <v>14</v>
      </c>
      <c r="X891" t="s">
        <v>24</v>
      </c>
      <c r="Y891" t="s">
        <v>46</v>
      </c>
      <c r="Z891" t="s">
        <v>86</v>
      </c>
      <c r="AA891" t="s">
        <v>1337</v>
      </c>
      <c r="AB891" t="s">
        <v>35</v>
      </c>
      <c r="AC891">
        <v>0.81</v>
      </c>
      <c r="AD891" s="1">
        <v>40793</v>
      </c>
    </row>
    <row r="892" spans="1:30" x14ac:dyDescent="0.35">
      <c r="A892">
        <v>8278</v>
      </c>
      <c r="B892">
        <v>1145</v>
      </c>
      <c r="C892">
        <v>8325</v>
      </c>
      <c r="D892" s="1">
        <v>39827</v>
      </c>
      <c r="E892" t="s">
        <v>41</v>
      </c>
      <c r="F892">
        <v>27</v>
      </c>
      <c r="G892">
        <v>112.57</v>
      </c>
      <c r="H892">
        <v>0.08</v>
      </c>
      <c r="I892" t="s">
        <v>9</v>
      </c>
      <c r="J892" s="8">
        <v>13.92</v>
      </c>
      <c r="K892" s="8">
        <f>IF(Table3[[#This Row],[Return Status]] = "Returned", 0, Table3[[#This Row],[Profit]])</f>
        <v>13.92</v>
      </c>
      <c r="L892" s="8" t="str">
        <f>IFERROR(VLOOKUP(Table3[[#This Row],[Order ID]],returns[[Order ID]:[Status]],2,FALSE), "")</f>
        <v/>
      </c>
      <c r="M892">
        <v>4.28</v>
      </c>
      <c r="N892">
        <v>0.94</v>
      </c>
      <c r="O892" t="s">
        <v>847</v>
      </c>
      <c r="P892" t="s">
        <v>11</v>
      </c>
      <c r="Q892">
        <v>93905</v>
      </c>
      <c r="R892" t="s">
        <v>12</v>
      </c>
      <c r="S892" t="s">
        <v>1976</v>
      </c>
      <c r="T892" t="e">
        <f>VLOOKUP(Table3[[#This Row],[Region]],managers5[],2,FALSE)</f>
        <v>#N/A</v>
      </c>
      <c r="U892" t="s">
        <v>1955</v>
      </c>
      <c r="V892" t="s">
        <v>1959</v>
      </c>
      <c r="W892" t="s">
        <v>14</v>
      </c>
      <c r="X892" t="s">
        <v>24</v>
      </c>
      <c r="Y892" t="s">
        <v>16</v>
      </c>
      <c r="Z892" t="s">
        <v>106</v>
      </c>
      <c r="AA892" t="s">
        <v>118</v>
      </c>
      <c r="AB892" t="s">
        <v>35</v>
      </c>
      <c r="AC892">
        <v>0.56000000000000005</v>
      </c>
      <c r="AD892" s="2">
        <v>39830</v>
      </c>
    </row>
    <row r="893" spans="1:30" x14ac:dyDescent="0.35">
      <c r="A893">
        <v>8287</v>
      </c>
      <c r="B893">
        <v>1144</v>
      </c>
      <c r="C893">
        <v>8325</v>
      </c>
      <c r="D893" s="1">
        <v>39827</v>
      </c>
      <c r="E893" t="s">
        <v>41</v>
      </c>
      <c r="F893">
        <v>21</v>
      </c>
      <c r="G893">
        <v>2364.29</v>
      </c>
      <c r="H893">
        <v>0.08</v>
      </c>
      <c r="I893" t="s">
        <v>49</v>
      </c>
      <c r="J893" s="8">
        <v>-220.04910000000001</v>
      </c>
      <c r="K893" s="8">
        <f>IF(Table3[[#This Row],[Return Status]] = "Returned", 0, Table3[[#This Row],[Profit]])</f>
        <v>-220.04910000000001</v>
      </c>
      <c r="L893" s="8" t="str">
        <f>IFERROR(VLOOKUP(Table3[[#This Row],[Order ID]],returns[[Order ID]:[Status]],2,FALSE), "")</f>
        <v/>
      </c>
      <c r="M893">
        <v>115.99</v>
      </c>
      <c r="N893">
        <v>56.14</v>
      </c>
      <c r="O893" t="s">
        <v>847</v>
      </c>
      <c r="P893" t="s">
        <v>11</v>
      </c>
      <c r="Q893">
        <v>93905</v>
      </c>
      <c r="R893" t="s">
        <v>12</v>
      </c>
      <c r="S893" t="s">
        <v>1976</v>
      </c>
      <c r="T893" t="e">
        <f>VLOOKUP(Table3[[#This Row],[Region]],managers5[],2,FALSE)</f>
        <v>#N/A</v>
      </c>
      <c r="U893" t="s">
        <v>1955</v>
      </c>
      <c r="V893" t="s">
        <v>1959</v>
      </c>
      <c r="W893" t="s">
        <v>14</v>
      </c>
      <c r="X893" t="s">
        <v>24</v>
      </c>
      <c r="Y893" t="s">
        <v>46</v>
      </c>
      <c r="Z893" t="s">
        <v>124</v>
      </c>
      <c r="AA893" t="s">
        <v>846</v>
      </c>
      <c r="AB893" t="s">
        <v>74</v>
      </c>
      <c r="AC893">
        <v>0.4</v>
      </c>
      <c r="AD893" s="2">
        <v>39829</v>
      </c>
    </row>
    <row r="894" spans="1:30" x14ac:dyDescent="0.35">
      <c r="A894">
        <v>7577</v>
      </c>
      <c r="B894">
        <v>1146</v>
      </c>
      <c r="C894">
        <v>8353</v>
      </c>
      <c r="D894" s="1">
        <v>39948</v>
      </c>
      <c r="E894" t="s">
        <v>20</v>
      </c>
      <c r="F894">
        <v>34</v>
      </c>
      <c r="G894">
        <v>286.89999999999998</v>
      </c>
      <c r="H894">
        <v>0.06</v>
      </c>
      <c r="I894" t="s">
        <v>9</v>
      </c>
      <c r="J894" s="8">
        <v>-36.630000000000003</v>
      </c>
      <c r="K894" s="8">
        <f>IF(Table3[[#This Row],[Return Status]] = "Returned", 0, Table3[[#This Row],[Profit]])</f>
        <v>0</v>
      </c>
      <c r="L894" s="8" t="str">
        <f>IFERROR(VLOOKUP(Table3[[#This Row],[Order ID]],returns[[Order ID]:[Status]],2,FALSE), "")</f>
        <v>Returned</v>
      </c>
      <c r="M894">
        <v>8.32</v>
      </c>
      <c r="N894">
        <v>2.38</v>
      </c>
      <c r="O894" t="s">
        <v>994</v>
      </c>
      <c r="P894" t="s">
        <v>189</v>
      </c>
      <c r="Q894">
        <v>98115</v>
      </c>
      <c r="R894" t="s">
        <v>190</v>
      </c>
      <c r="S894" t="s">
        <v>1976</v>
      </c>
      <c r="T894" t="e">
        <f>VLOOKUP(Table3[[#This Row],[Region]],managers5[],2,FALSE)</f>
        <v>#N/A</v>
      </c>
      <c r="U894" t="s">
        <v>1955</v>
      </c>
      <c r="V894" t="s">
        <v>1959</v>
      </c>
      <c r="W894" t="s">
        <v>14</v>
      </c>
      <c r="X894" t="s">
        <v>39</v>
      </c>
      <c r="Y894" t="s">
        <v>46</v>
      </c>
      <c r="Z894" t="s">
        <v>47</v>
      </c>
      <c r="AA894" t="s">
        <v>728</v>
      </c>
      <c r="AB894" t="s">
        <v>109</v>
      </c>
      <c r="AC894">
        <v>0.74</v>
      </c>
      <c r="AD894" s="2">
        <v>39950</v>
      </c>
    </row>
    <row r="895" spans="1:30" x14ac:dyDescent="0.35">
      <c r="A895">
        <v>7578</v>
      </c>
      <c r="B895">
        <v>1147</v>
      </c>
      <c r="C895">
        <v>8353</v>
      </c>
      <c r="D895" s="1">
        <v>39948</v>
      </c>
      <c r="E895" t="s">
        <v>20</v>
      </c>
      <c r="F895">
        <v>16</v>
      </c>
      <c r="G895">
        <v>46.4</v>
      </c>
      <c r="H895">
        <v>0.08</v>
      </c>
      <c r="I895" t="s">
        <v>9</v>
      </c>
      <c r="J895" s="8">
        <v>-2.12</v>
      </c>
      <c r="K895" s="8">
        <f>IF(Table3[[#This Row],[Return Status]] = "Returned", 0, Table3[[#This Row],[Profit]])</f>
        <v>0</v>
      </c>
      <c r="L895" s="8" t="str">
        <f>IFERROR(VLOOKUP(Table3[[#This Row],[Order ID]],returns[[Order ID]:[Status]],2,FALSE), "")</f>
        <v>Returned</v>
      </c>
      <c r="M895">
        <v>2.94</v>
      </c>
      <c r="N895">
        <v>0.96</v>
      </c>
      <c r="O895" t="s">
        <v>994</v>
      </c>
      <c r="P895" t="s">
        <v>189</v>
      </c>
      <c r="Q895">
        <v>98115</v>
      </c>
      <c r="R895" t="s">
        <v>190</v>
      </c>
      <c r="S895" t="s">
        <v>1976</v>
      </c>
      <c r="T895" t="e">
        <f>VLOOKUP(Table3[[#This Row],[Region]],managers5[],2,FALSE)</f>
        <v>#N/A</v>
      </c>
      <c r="U895" t="s">
        <v>1955</v>
      </c>
      <c r="V895" t="s">
        <v>1959</v>
      </c>
      <c r="W895" t="s">
        <v>14</v>
      </c>
      <c r="X895" t="s">
        <v>39</v>
      </c>
      <c r="Y895" t="s">
        <v>16</v>
      </c>
      <c r="Z895" t="s">
        <v>106</v>
      </c>
      <c r="AA895" t="s">
        <v>1513</v>
      </c>
      <c r="AB895" t="s">
        <v>35</v>
      </c>
      <c r="AC895">
        <v>0.57999999999999996</v>
      </c>
      <c r="AD895" s="2">
        <v>39950</v>
      </c>
    </row>
    <row r="896" spans="1:30" x14ac:dyDescent="0.35">
      <c r="A896">
        <v>3738</v>
      </c>
      <c r="B896">
        <v>8128</v>
      </c>
      <c r="C896">
        <v>58086</v>
      </c>
      <c r="D896" s="1">
        <v>40612</v>
      </c>
      <c r="E896" t="s">
        <v>20</v>
      </c>
      <c r="F896">
        <v>31</v>
      </c>
      <c r="G896">
        <v>1638.2</v>
      </c>
      <c r="H896">
        <v>0.1</v>
      </c>
      <c r="I896" t="s">
        <v>9</v>
      </c>
      <c r="J896" s="8">
        <v>471.22</v>
      </c>
      <c r="K896" s="8">
        <f>IF(Table3[[#This Row],[Return Status]] = "Returned", 0, Table3[[#This Row],[Profit]])</f>
        <v>471.22</v>
      </c>
      <c r="L896" s="8" t="str">
        <f>IFERROR(VLOOKUP(Table3[[#This Row],[Order ID]],returns[[Order ID]:[Status]],2,FALSE), "")</f>
        <v/>
      </c>
      <c r="M896">
        <v>55.98</v>
      </c>
      <c r="N896">
        <v>13.88</v>
      </c>
      <c r="O896" t="s">
        <v>1806</v>
      </c>
      <c r="P896" t="s">
        <v>55</v>
      </c>
      <c r="Q896">
        <v>33772</v>
      </c>
      <c r="R896" t="s">
        <v>56</v>
      </c>
      <c r="S896" t="s">
        <v>1978</v>
      </c>
      <c r="T896" t="e">
        <f>VLOOKUP(Table3[[#This Row],[Region]],managers5[],2,FALSE)</f>
        <v>#N/A</v>
      </c>
      <c r="U896" t="s">
        <v>1957</v>
      </c>
      <c r="V896" t="s">
        <v>1959</v>
      </c>
      <c r="W896" t="s">
        <v>14</v>
      </c>
      <c r="X896" t="s">
        <v>71</v>
      </c>
      <c r="Y896" t="s">
        <v>16</v>
      </c>
      <c r="Z896" t="s">
        <v>30</v>
      </c>
      <c r="AA896" t="s">
        <v>905</v>
      </c>
      <c r="AB896" t="s">
        <v>19</v>
      </c>
      <c r="AC896">
        <v>0.36</v>
      </c>
      <c r="AD896" s="1">
        <v>40613</v>
      </c>
    </row>
    <row r="897" spans="1:30" x14ac:dyDescent="0.35">
      <c r="A897">
        <v>5796</v>
      </c>
      <c r="B897">
        <v>1149</v>
      </c>
      <c r="C897">
        <v>8387</v>
      </c>
      <c r="D897" s="1">
        <v>40257</v>
      </c>
      <c r="E897" t="s">
        <v>8</v>
      </c>
      <c r="F897">
        <v>35</v>
      </c>
      <c r="G897">
        <v>1133.96</v>
      </c>
      <c r="H897">
        <v>0.02</v>
      </c>
      <c r="I897" t="s">
        <v>9</v>
      </c>
      <c r="J897" s="8">
        <v>185.08750000000001</v>
      </c>
      <c r="K897" s="8">
        <f>IF(Table3[[#This Row],[Return Status]] = "Returned", 0, Table3[[#This Row],[Profit]])</f>
        <v>185.08750000000001</v>
      </c>
      <c r="L897" s="8" t="str">
        <f>IFERROR(VLOOKUP(Table3[[#This Row],[Order ID]],returns[[Order ID]:[Status]],2,FALSE), "")</f>
        <v/>
      </c>
      <c r="M897">
        <v>31.74</v>
      </c>
      <c r="N897">
        <v>12.62</v>
      </c>
      <c r="O897" t="s">
        <v>378</v>
      </c>
      <c r="P897" t="s">
        <v>146</v>
      </c>
      <c r="Q897">
        <v>83854</v>
      </c>
      <c r="R897" t="s">
        <v>147</v>
      </c>
      <c r="S897" t="s">
        <v>1976</v>
      </c>
      <c r="T897" t="e">
        <f>VLOOKUP(Table3[[#This Row],[Region]],managers5[],2,FALSE)</f>
        <v>#N/A</v>
      </c>
      <c r="U897" t="s">
        <v>1955</v>
      </c>
      <c r="V897" t="s">
        <v>1959</v>
      </c>
      <c r="W897" t="s">
        <v>14</v>
      </c>
      <c r="X897" t="s">
        <v>71</v>
      </c>
      <c r="Y897" t="s">
        <v>16</v>
      </c>
      <c r="Z897" t="s">
        <v>17</v>
      </c>
      <c r="AA897" t="s">
        <v>445</v>
      </c>
      <c r="AB897" t="s">
        <v>19</v>
      </c>
      <c r="AC897">
        <v>0.37</v>
      </c>
      <c r="AD897" s="2">
        <v>40258</v>
      </c>
    </row>
    <row r="898" spans="1:30" x14ac:dyDescent="0.35">
      <c r="A898">
        <v>1468</v>
      </c>
      <c r="B898">
        <v>1153</v>
      </c>
      <c r="C898">
        <v>8390</v>
      </c>
      <c r="D898" s="1">
        <v>41020</v>
      </c>
      <c r="E898" t="s">
        <v>20</v>
      </c>
      <c r="F898">
        <v>24</v>
      </c>
      <c r="G898">
        <v>715.4</v>
      </c>
      <c r="H898">
        <v>0.08</v>
      </c>
      <c r="I898" t="s">
        <v>9</v>
      </c>
      <c r="J898" s="8">
        <v>-99.34</v>
      </c>
      <c r="K898" s="8">
        <f>IF(Table3[[#This Row],[Return Status]] = "Returned", 0, Table3[[#This Row],[Profit]])</f>
        <v>-99.34</v>
      </c>
      <c r="L898" s="8" t="str">
        <f>IFERROR(VLOOKUP(Table3[[#This Row],[Order ID]],returns[[Order ID]:[Status]],2,FALSE), "")</f>
        <v/>
      </c>
      <c r="M898">
        <v>30.98</v>
      </c>
      <c r="N898">
        <v>4</v>
      </c>
      <c r="O898" t="s">
        <v>326</v>
      </c>
      <c r="P898" t="s">
        <v>27</v>
      </c>
      <c r="Q898">
        <v>60110</v>
      </c>
      <c r="R898" t="s">
        <v>28</v>
      </c>
      <c r="S898" t="s">
        <v>1977</v>
      </c>
      <c r="T898" t="e">
        <f>VLOOKUP(Table3[[#This Row],[Region]],managers5[],2,FALSE)</f>
        <v>#N/A</v>
      </c>
      <c r="U898" t="s">
        <v>1958</v>
      </c>
      <c r="V898" t="s">
        <v>1959</v>
      </c>
      <c r="W898" t="s">
        <v>14</v>
      </c>
      <c r="X898" t="s">
        <v>24</v>
      </c>
      <c r="Y898" t="s">
        <v>46</v>
      </c>
      <c r="Z898" t="s">
        <v>47</v>
      </c>
      <c r="AA898" t="s">
        <v>1321</v>
      </c>
      <c r="AB898" t="s">
        <v>19</v>
      </c>
      <c r="AC898">
        <v>0.8</v>
      </c>
      <c r="AD898" s="1">
        <v>41020</v>
      </c>
    </row>
    <row r="899" spans="1:30" x14ac:dyDescent="0.35">
      <c r="A899">
        <v>2808</v>
      </c>
      <c r="B899">
        <v>1154</v>
      </c>
      <c r="C899">
        <v>8391</v>
      </c>
      <c r="D899" s="1">
        <v>40783</v>
      </c>
      <c r="E899" t="s">
        <v>77</v>
      </c>
      <c r="F899">
        <v>4</v>
      </c>
      <c r="G899">
        <v>1266.72</v>
      </c>
      <c r="H899">
        <v>0.04</v>
      </c>
      <c r="I899" t="s">
        <v>49</v>
      </c>
      <c r="J899" s="8">
        <v>-268.36</v>
      </c>
      <c r="K899" s="8">
        <f>IF(Table3[[#This Row],[Return Status]] = "Returned", 0, Table3[[#This Row],[Profit]])</f>
        <v>-268.36</v>
      </c>
      <c r="L899" s="8" t="str">
        <f>IFERROR(VLOOKUP(Table3[[#This Row],[Order ID]],returns[[Order ID]:[Status]],2,FALSE), "")</f>
        <v/>
      </c>
      <c r="M899">
        <v>300.98</v>
      </c>
      <c r="N899">
        <v>64.73</v>
      </c>
      <c r="O899" t="s">
        <v>618</v>
      </c>
      <c r="P899" t="s">
        <v>317</v>
      </c>
      <c r="Q899">
        <v>60130</v>
      </c>
      <c r="R899" t="s">
        <v>318</v>
      </c>
      <c r="S899" t="s">
        <v>1977</v>
      </c>
      <c r="T899" t="e">
        <f>VLOOKUP(Table3[[#This Row],[Region]],managers5[],2,FALSE)</f>
        <v>#N/A</v>
      </c>
      <c r="U899" t="s">
        <v>1958</v>
      </c>
      <c r="V899" t="s">
        <v>1959</v>
      </c>
      <c r="W899" t="s">
        <v>14</v>
      </c>
      <c r="X899" t="s">
        <v>71</v>
      </c>
      <c r="Y899" t="s">
        <v>50</v>
      </c>
      <c r="Z899" t="s">
        <v>72</v>
      </c>
      <c r="AA899" t="s">
        <v>1286</v>
      </c>
      <c r="AB899" t="s">
        <v>74</v>
      </c>
      <c r="AC899">
        <v>0.56000000000000005</v>
      </c>
      <c r="AD899" s="1">
        <v>40784</v>
      </c>
    </row>
    <row r="900" spans="1:30" x14ac:dyDescent="0.35">
      <c r="A900">
        <v>2251</v>
      </c>
      <c r="B900">
        <v>7681</v>
      </c>
      <c r="C900">
        <v>55042</v>
      </c>
      <c r="D900" s="1">
        <v>40885</v>
      </c>
      <c r="E900" t="s">
        <v>77</v>
      </c>
      <c r="F900">
        <v>38</v>
      </c>
      <c r="G900">
        <v>1978.4345000000001</v>
      </c>
      <c r="H900">
        <v>0.09</v>
      </c>
      <c r="I900" t="s">
        <v>9</v>
      </c>
      <c r="J900" s="8">
        <v>471.08699999999902</v>
      </c>
      <c r="K900" s="8">
        <f>IF(Table3[[#This Row],[Return Status]] = "Returned", 0, Table3[[#This Row],[Profit]])</f>
        <v>471.08699999999902</v>
      </c>
      <c r="L900" s="8" t="str">
        <f>IFERROR(VLOOKUP(Table3[[#This Row],[Order ID]],returns[[Order ID]:[Status]],2,FALSE), "")</f>
        <v/>
      </c>
      <c r="M900">
        <v>65.989999999999995</v>
      </c>
      <c r="N900">
        <v>2.5</v>
      </c>
      <c r="O900" t="s">
        <v>1147</v>
      </c>
      <c r="P900" t="s">
        <v>55</v>
      </c>
      <c r="Q900">
        <v>33012</v>
      </c>
      <c r="R900" t="s">
        <v>56</v>
      </c>
      <c r="S900" t="s">
        <v>1978</v>
      </c>
      <c r="T900" t="e">
        <f>VLOOKUP(Table3[[#This Row],[Region]],managers5[],2,FALSE)</f>
        <v>#N/A</v>
      </c>
      <c r="U900" t="s">
        <v>1957</v>
      </c>
      <c r="V900" t="s">
        <v>1959</v>
      </c>
      <c r="W900" t="s">
        <v>14</v>
      </c>
      <c r="X900" t="s">
        <v>24</v>
      </c>
      <c r="Y900" t="s">
        <v>46</v>
      </c>
      <c r="Z900" t="s">
        <v>86</v>
      </c>
      <c r="AA900">
        <v>6000</v>
      </c>
      <c r="AB900" t="s">
        <v>19</v>
      </c>
      <c r="AC900">
        <v>0.55000000000000004</v>
      </c>
      <c r="AD900" s="1">
        <v>40886</v>
      </c>
    </row>
    <row r="901" spans="1:30" x14ac:dyDescent="0.35">
      <c r="A901">
        <v>2631</v>
      </c>
      <c r="B901">
        <v>1156</v>
      </c>
      <c r="C901">
        <v>8419</v>
      </c>
      <c r="D901" s="1">
        <v>40815</v>
      </c>
      <c r="E901" t="s">
        <v>41</v>
      </c>
      <c r="F901">
        <v>19</v>
      </c>
      <c r="G901">
        <v>368.04</v>
      </c>
      <c r="H901">
        <v>7.0000000000000007E-2</v>
      </c>
      <c r="I901" t="s">
        <v>33</v>
      </c>
      <c r="J901" s="8">
        <v>70.39</v>
      </c>
      <c r="K901" s="8">
        <f>IF(Table3[[#This Row],[Return Status]] = "Returned", 0, Table3[[#This Row],[Profit]])</f>
        <v>70.39</v>
      </c>
      <c r="L901" s="8" t="str">
        <f>IFERROR(VLOOKUP(Table3[[#This Row],[Order ID]],returns[[Order ID]:[Status]],2,FALSE), "")</f>
        <v/>
      </c>
      <c r="M901">
        <v>19.98</v>
      </c>
      <c r="N901">
        <v>5.97</v>
      </c>
      <c r="O901" t="s">
        <v>1275</v>
      </c>
      <c r="P901" t="s">
        <v>317</v>
      </c>
      <c r="Q901">
        <v>60130</v>
      </c>
      <c r="R901" t="s">
        <v>318</v>
      </c>
      <c r="S901" t="s">
        <v>1977</v>
      </c>
      <c r="T901" t="e">
        <f>VLOOKUP(Table3[[#This Row],[Region]],managers5[],2,FALSE)</f>
        <v>#N/A</v>
      </c>
      <c r="U901" t="s">
        <v>1958</v>
      </c>
      <c r="V901" t="s">
        <v>1959</v>
      </c>
      <c r="W901" t="s">
        <v>14</v>
      </c>
      <c r="X901" t="s">
        <v>15</v>
      </c>
      <c r="Y901" t="s">
        <v>16</v>
      </c>
      <c r="Z901" t="s">
        <v>30</v>
      </c>
      <c r="AA901" t="s">
        <v>408</v>
      </c>
      <c r="AB901" t="s">
        <v>19</v>
      </c>
      <c r="AC901">
        <v>0.38</v>
      </c>
      <c r="AD901" s="1">
        <v>40817</v>
      </c>
    </row>
    <row r="902" spans="1:30" x14ac:dyDescent="0.35">
      <c r="A902">
        <v>2635</v>
      </c>
      <c r="B902">
        <v>1157</v>
      </c>
      <c r="C902">
        <v>8419</v>
      </c>
      <c r="D902" s="1">
        <v>40815</v>
      </c>
      <c r="E902" t="s">
        <v>41</v>
      </c>
      <c r="F902">
        <v>24</v>
      </c>
      <c r="G902">
        <v>152.6</v>
      </c>
      <c r="H902">
        <v>0.1</v>
      </c>
      <c r="I902" t="s">
        <v>9</v>
      </c>
      <c r="J902" s="8">
        <v>-86.62</v>
      </c>
      <c r="K902" s="8">
        <f>IF(Table3[[#This Row],[Return Status]] = "Returned", 0, Table3[[#This Row],[Profit]])</f>
        <v>-86.62</v>
      </c>
      <c r="L902" s="8" t="str">
        <f>IFERROR(VLOOKUP(Table3[[#This Row],[Order ID]],returns[[Order ID]:[Status]],2,FALSE), "")</f>
        <v/>
      </c>
      <c r="M902">
        <v>6.48</v>
      </c>
      <c r="N902">
        <v>7.03</v>
      </c>
      <c r="O902" t="s">
        <v>1275</v>
      </c>
      <c r="P902" t="s">
        <v>317</v>
      </c>
      <c r="Q902">
        <v>60130</v>
      </c>
      <c r="R902" t="s">
        <v>318</v>
      </c>
      <c r="S902" t="s">
        <v>1977</v>
      </c>
      <c r="T902" t="e">
        <f>VLOOKUP(Table3[[#This Row],[Region]],managers5[],2,FALSE)</f>
        <v>#N/A</v>
      </c>
      <c r="U902" t="s">
        <v>1958</v>
      </c>
      <c r="V902" t="s">
        <v>1959</v>
      </c>
      <c r="W902" t="s">
        <v>14</v>
      </c>
      <c r="X902" t="s">
        <v>15</v>
      </c>
      <c r="Y902" t="s">
        <v>16</v>
      </c>
      <c r="Z902" t="s">
        <v>30</v>
      </c>
      <c r="AA902" t="s">
        <v>1667</v>
      </c>
      <c r="AB902" t="s">
        <v>19</v>
      </c>
      <c r="AC902">
        <v>0.37</v>
      </c>
      <c r="AD902" s="1">
        <v>40816</v>
      </c>
    </row>
    <row r="903" spans="1:30" x14ac:dyDescent="0.35">
      <c r="A903">
        <v>7749</v>
      </c>
      <c r="B903">
        <v>1158</v>
      </c>
      <c r="C903">
        <v>8422</v>
      </c>
      <c r="D903" s="1">
        <v>39917</v>
      </c>
      <c r="E903" t="s">
        <v>20</v>
      </c>
      <c r="F903">
        <v>33</v>
      </c>
      <c r="G903">
        <v>1003.71</v>
      </c>
      <c r="H903">
        <v>0.01</v>
      </c>
      <c r="I903" t="s">
        <v>33</v>
      </c>
      <c r="J903" s="8">
        <v>-22.82</v>
      </c>
      <c r="K903" s="8">
        <f>IF(Table3[[#This Row],[Return Status]] = "Returned", 0, Table3[[#This Row],[Profit]])</f>
        <v>-22.82</v>
      </c>
      <c r="L903" s="8" t="str">
        <f>IFERROR(VLOOKUP(Table3[[#This Row],[Order ID]],returns[[Order ID]:[Status]],2,FALSE), "")</f>
        <v/>
      </c>
      <c r="M903">
        <v>29.1</v>
      </c>
      <c r="N903">
        <v>4</v>
      </c>
      <c r="O903" t="s">
        <v>885</v>
      </c>
      <c r="P903" t="s">
        <v>131</v>
      </c>
      <c r="Q903">
        <v>3045</v>
      </c>
      <c r="R903" t="s">
        <v>132</v>
      </c>
      <c r="S903" t="s">
        <v>1979</v>
      </c>
      <c r="T903" t="e">
        <f>VLOOKUP(Table3[[#This Row],[Region]],managers5[],2,FALSE)</f>
        <v>#N/A</v>
      </c>
      <c r="U903" t="s">
        <v>1956</v>
      </c>
      <c r="W903" t="s">
        <v>14</v>
      </c>
      <c r="X903" t="s">
        <v>24</v>
      </c>
      <c r="Y903" t="s">
        <v>46</v>
      </c>
      <c r="Z903" t="s">
        <v>47</v>
      </c>
      <c r="AA903" t="s">
        <v>1819</v>
      </c>
      <c r="AB903" t="s">
        <v>19</v>
      </c>
      <c r="AC903">
        <v>0.78</v>
      </c>
      <c r="AD903" s="2">
        <v>39919</v>
      </c>
    </row>
    <row r="904" spans="1:30" x14ac:dyDescent="0.35">
      <c r="A904">
        <v>7752</v>
      </c>
      <c r="B904">
        <v>1159</v>
      </c>
      <c r="C904">
        <v>8422</v>
      </c>
      <c r="D904" s="1">
        <v>39917</v>
      </c>
      <c r="E904" t="s">
        <v>20</v>
      </c>
      <c r="F904">
        <v>18</v>
      </c>
      <c r="G904">
        <v>4212.7519999999904</v>
      </c>
      <c r="H904">
        <v>0.06</v>
      </c>
      <c r="I904" t="s">
        <v>49</v>
      </c>
      <c r="J904" s="8">
        <v>-715.77820599999995</v>
      </c>
      <c r="K904" s="8">
        <f>IF(Table3[[#This Row],[Return Status]] = "Returned", 0, Table3[[#This Row],[Profit]])</f>
        <v>-715.77820599999995</v>
      </c>
      <c r="L904" s="8" t="str">
        <f>IFERROR(VLOOKUP(Table3[[#This Row],[Order ID]],returns[[Order ID]:[Status]],2,FALSE), "")</f>
        <v/>
      </c>
      <c r="M904">
        <v>296.18</v>
      </c>
      <c r="N904">
        <v>54.12</v>
      </c>
      <c r="O904" t="s">
        <v>885</v>
      </c>
      <c r="P904" t="s">
        <v>131</v>
      </c>
      <c r="Q904">
        <v>4073</v>
      </c>
      <c r="R904" t="s">
        <v>132</v>
      </c>
      <c r="S904" t="s">
        <v>1979</v>
      </c>
      <c r="T904" t="e">
        <f>VLOOKUP(Table3[[#This Row],[Region]],managers5[],2,FALSE)</f>
        <v>#N/A</v>
      </c>
      <c r="U904" t="s">
        <v>1956</v>
      </c>
      <c r="W904" t="s">
        <v>14</v>
      </c>
      <c r="X904" t="s">
        <v>24</v>
      </c>
      <c r="Y904" t="s">
        <v>50</v>
      </c>
      <c r="Z904" t="s">
        <v>51</v>
      </c>
      <c r="AA904" t="s">
        <v>928</v>
      </c>
      <c r="AB904" t="s">
        <v>53</v>
      </c>
      <c r="AC904">
        <v>0.76</v>
      </c>
      <c r="AD904" s="2">
        <v>39918</v>
      </c>
    </row>
    <row r="905" spans="1:30" x14ac:dyDescent="0.35">
      <c r="A905">
        <v>7118</v>
      </c>
      <c r="B905">
        <v>5495</v>
      </c>
      <c r="C905">
        <v>38978</v>
      </c>
      <c r="D905" s="1">
        <v>40028</v>
      </c>
      <c r="E905" t="s">
        <v>32</v>
      </c>
      <c r="F905">
        <v>24</v>
      </c>
      <c r="G905">
        <v>4547.26</v>
      </c>
      <c r="H905">
        <v>0</v>
      </c>
      <c r="I905" t="s">
        <v>49</v>
      </c>
      <c r="J905" s="8">
        <v>468.27</v>
      </c>
      <c r="K905" s="8">
        <f>IF(Table3[[#This Row],[Return Status]] = "Returned", 0, Table3[[#This Row],[Profit]])</f>
        <v>468.27</v>
      </c>
      <c r="L905" s="8" t="str">
        <f>IFERROR(VLOOKUP(Table3[[#This Row],[Order ID]],returns[[Order ID]:[Status]],2,FALSE), "")</f>
        <v/>
      </c>
      <c r="M905">
        <v>180.98</v>
      </c>
      <c r="N905">
        <v>30</v>
      </c>
      <c r="O905" t="s">
        <v>1745</v>
      </c>
      <c r="P905" t="s">
        <v>64</v>
      </c>
      <c r="Q905">
        <v>30458</v>
      </c>
      <c r="R905" t="s">
        <v>65</v>
      </c>
      <c r="S905" t="s">
        <v>1978</v>
      </c>
      <c r="T905" t="e">
        <f>VLOOKUP(Table3[[#This Row],[Region]],managers5[],2,FALSE)</f>
        <v>#N/A</v>
      </c>
      <c r="U905" t="s">
        <v>1957</v>
      </c>
      <c r="V905" t="s">
        <v>1959</v>
      </c>
      <c r="W905" t="s">
        <v>14</v>
      </c>
      <c r="X905" t="s">
        <v>15</v>
      </c>
      <c r="Y905" t="s">
        <v>50</v>
      </c>
      <c r="Z905" t="s">
        <v>72</v>
      </c>
      <c r="AA905" t="s">
        <v>218</v>
      </c>
      <c r="AB905" t="s">
        <v>74</v>
      </c>
      <c r="AC905">
        <v>0.69</v>
      </c>
      <c r="AD905" s="2">
        <v>40030</v>
      </c>
    </row>
    <row r="906" spans="1:30" x14ac:dyDescent="0.35">
      <c r="A906">
        <v>2540</v>
      </c>
      <c r="B906">
        <v>385</v>
      </c>
      <c r="C906">
        <v>2657</v>
      </c>
      <c r="D906" s="1">
        <v>40832</v>
      </c>
      <c r="E906" t="s">
        <v>77</v>
      </c>
      <c r="F906">
        <v>37</v>
      </c>
      <c r="G906">
        <v>2143.2154999999998</v>
      </c>
      <c r="H906">
        <v>0.02</v>
      </c>
      <c r="I906" t="s">
        <v>9</v>
      </c>
      <c r="J906" s="8">
        <v>464.35500000000002</v>
      </c>
      <c r="K906" s="8">
        <f>IF(Table3[[#This Row],[Return Status]] = "Returned", 0, Table3[[#This Row],[Profit]])</f>
        <v>464.35500000000002</v>
      </c>
      <c r="L906" s="8" t="str">
        <f>IFERROR(VLOOKUP(Table3[[#This Row],[Order ID]],returns[[Order ID]:[Status]],2,FALSE), "")</f>
        <v/>
      </c>
      <c r="M906">
        <v>65.989999999999995</v>
      </c>
      <c r="N906">
        <v>8.99</v>
      </c>
      <c r="O906" t="s">
        <v>701</v>
      </c>
      <c r="P906" t="s">
        <v>120</v>
      </c>
      <c r="Q906">
        <v>34741</v>
      </c>
      <c r="R906" t="s">
        <v>56</v>
      </c>
      <c r="S906" t="s">
        <v>1978</v>
      </c>
      <c r="T906" t="e">
        <f>VLOOKUP(Table3[[#This Row],[Region]],managers5[],2,FALSE)</f>
        <v>#N/A</v>
      </c>
      <c r="U906" t="s">
        <v>1957</v>
      </c>
      <c r="V906" t="s">
        <v>1959</v>
      </c>
      <c r="W906" t="s">
        <v>14</v>
      </c>
      <c r="X906" t="s">
        <v>24</v>
      </c>
      <c r="Y906" t="s">
        <v>46</v>
      </c>
      <c r="Z906" t="s">
        <v>86</v>
      </c>
      <c r="AA906" t="s">
        <v>893</v>
      </c>
      <c r="AB906" t="s">
        <v>19</v>
      </c>
      <c r="AC906">
        <v>0.55000000000000004</v>
      </c>
      <c r="AD906" s="1">
        <v>40833</v>
      </c>
    </row>
    <row r="907" spans="1:30" x14ac:dyDescent="0.35">
      <c r="A907">
        <v>3960</v>
      </c>
      <c r="B907">
        <v>1163</v>
      </c>
      <c r="C907">
        <v>8480</v>
      </c>
      <c r="D907" s="1">
        <v>40572</v>
      </c>
      <c r="E907" t="s">
        <v>77</v>
      </c>
      <c r="F907">
        <v>11</v>
      </c>
      <c r="G907">
        <v>76.36</v>
      </c>
      <c r="H907">
        <v>7.0000000000000007E-2</v>
      </c>
      <c r="I907" t="s">
        <v>9</v>
      </c>
      <c r="J907" s="8">
        <v>-58.4</v>
      </c>
      <c r="K907" s="8">
        <f>IF(Table3[[#This Row],[Return Status]] = "Returned", 0, Table3[[#This Row],[Profit]])</f>
        <v>-58.4</v>
      </c>
      <c r="L907" s="8" t="str">
        <f>IFERROR(VLOOKUP(Table3[[#This Row],[Order ID]],returns[[Order ID]:[Status]],2,FALSE), "")</f>
        <v/>
      </c>
      <c r="M907">
        <v>6.48</v>
      </c>
      <c r="N907">
        <v>8.74</v>
      </c>
      <c r="O907" t="s">
        <v>1489</v>
      </c>
      <c r="P907" t="s">
        <v>37</v>
      </c>
      <c r="Q907">
        <v>44060</v>
      </c>
      <c r="R907" t="s">
        <v>37</v>
      </c>
      <c r="S907" t="s">
        <v>1979</v>
      </c>
      <c r="T907" t="e">
        <f>VLOOKUP(Table3[[#This Row],[Region]],managers5[],2,FALSE)</f>
        <v>#N/A</v>
      </c>
      <c r="U907" t="s">
        <v>1956</v>
      </c>
      <c r="W907" t="s">
        <v>14</v>
      </c>
      <c r="X907" t="s">
        <v>71</v>
      </c>
      <c r="Y907" t="s">
        <v>16</v>
      </c>
      <c r="Z907" t="s">
        <v>30</v>
      </c>
      <c r="AA907" t="s">
        <v>1080</v>
      </c>
      <c r="AB907" t="s">
        <v>19</v>
      </c>
      <c r="AC907">
        <v>0.36</v>
      </c>
      <c r="AD907" s="1">
        <v>40574</v>
      </c>
    </row>
    <row r="908" spans="1:30" x14ac:dyDescent="0.35">
      <c r="A908">
        <v>3961</v>
      </c>
      <c r="B908">
        <v>1164</v>
      </c>
      <c r="C908">
        <v>8480</v>
      </c>
      <c r="D908" s="1">
        <v>40572</v>
      </c>
      <c r="E908" t="s">
        <v>77</v>
      </c>
      <c r="F908">
        <v>3</v>
      </c>
      <c r="G908">
        <v>309.9015</v>
      </c>
      <c r="H908">
        <v>0.09</v>
      </c>
      <c r="I908" t="s">
        <v>9</v>
      </c>
      <c r="J908" s="8">
        <v>-558.41499999999996</v>
      </c>
      <c r="K908" s="8">
        <f>IF(Table3[[#This Row],[Return Status]] = "Returned", 0, Table3[[#This Row],[Profit]])</f>
        <v>-558.41499999999996</v>
      </c>
      <c r="L908" s="8" t="str">
        <f>IFERROR(VLOOKUP(Table3[[#This Row],[Order ID]],returns[[Order ID]:[Status]],2,FALSE), "")</f>
        <v/>
      </c>
      <c r="M908">
        <v>125.99</v>
      </c>
      <c r="N908">
        <v>7.69</v>
      </c>
      <c r="O908" t="s">
        <v>1489</v>
      </c>
      <c r="P908" t="s">
        <v>37</v>
      </c>
      <c r="Q908">
        <v>44060</v>
      </c>
      <c r="R908" t="s">
        <v>37</v>
      </c>
      <c r="S908" t="s">
        <v>1979</v>
      </c>
      <c r="T908" t="e">
        <f>VLOOKUP(Table3[[#This Row],[Region]],managers5[],2,FALSE)</f>
        <v>#N/A</v>
      </c>
      <c r="U908" t="s">
        <v>1956</v>
      </c>
      <c r="W908" t="s">
        <v>14</v>
      </c>
      <c r="X908" t="s">
        <v>71</v>
      </c>
      <c r="Y908" t="s">
        <v>46</v>
      </c>
      <c r="Z908" t="s">
        <v>86</v>
      </c>
      <c r="AA908" t="s">
        <v>662</v>
      </c>
      <c r="AB908" t="s">
        <v>19</v>
      </c>
      <c r="AC908">
        <v>0.57999999999999996</v>
      </c>
      <c r="AD908" s="1">
        <v>40574</v>
      </c>
    </row>
    <row r="909" spans="1:30" x14ac:dyDescent="0.35">
      <c r="A909">
        <v>2999</v>
      </c>
      <c r="B909">
        <v>1166</v>
      </c>
      <c r="C909">
        <v>8513</v>
      </c>
      <c r="D909" s="1">
        <v>40739</v>
      </c>
      <c r="E909" t="s">
        <v>32</v>
      </c>
      <c r="F909">
        <v>8</v>
      </c>
      <c r="G909">
        <v>84.64</v>
      </c>
      <c r="H909">
        <v>0</v>
      </c>
      <c r="I909" t="s">
        <v>33</v>
      </c>
      <c r="J909" s="8">
        <v>-9.2899999999999991</v>
      </c>
      <c r="K909" s="8">
        <f>IF(Table3[[#This Row],[Return Status]] = "Returned", 0, Table3[[#This Row],[Profit]])</f>
        <v>-9.2899999999999991</v>
      </c>
      <c r="L909" s="8" t="str">
        <f>IFERROR(VLOOKUP(Table3[[#This Row],[Order ID]],returns[[Order ID]:[Status]],2,FALSE), "")</f>
        <v/>
      </c>
      <c r="M909">
        <v>8.6199999999999992</v>
      </c>
      <c r="N909">
        <v>4.5</v>
      </c>
      <c r="O909" t="s">
        <v>827</v>
      </c>
      <c r="P909" t="s">
        <v>37</v>
      </c>
      <c r="Q909">
        <v>7940</v>
      </c>
      <c r="R909" t="s">
        <v>37</v>
      </c>
      <c r="S909" t="s">
        <v>1979</v>
      </c>
      <c r="T909" t="e">
        <f>VLOOKUP(Table3[[#This Row],[Region]],managers5[],2,FALSE)</f>
        <v>#N/A</v>
      </c>
      <c r="U909" t="s">
        <v>1956</v>
      </c>
      <c r="W909" t="s">
        <v>14</v>
      </c>
      <c r="X909" t="s">
        <v>15</v>
      </c>
      <c r="Y909" t="s">
        <v>16</v>
      </c>
      <c r="Z909" t="s">
        <v>83</v>
      </c>
      <c r="AA909" t="s">
        <v>1729</v>
      </c>
      <c r="AB909" t="s">
        <v>19</v>
      </c>
      <c r="AC909">
        <v>0.59</v>
      </c>
      <c r="AD909" s="1">
        <v>40746</v>
      </c>
    </row>
    <row r="910" spans="1:30" x14ac:dyDescent="0.35">
      <c r="A910">
        <v>3023</v>
      </c>
      <c r="B910">
        <v>1165</v>
      </c>
      <c r="C910">
        <v>8513</v>
      </c>
      <c r="D910" s="1">
        <v>40739</v>
      </c>
      <c r="E910" t="s">
        <v>32</v>
      </c>
      <c r="F910">
        <v>9</v>
      </c>
      <c r="G910">
        <v>163.78</v>
      </c>
      <c r="H910">
        <v>0.05</v>
      </c>
      <c r="I910" t="s">
        <v>9</v>
      </c>
      <c r="J910" s="8">
        <v>-43.030200000000001</v>
      </c>
      <c r="K910" s="8">
        <f>IF(Table3[[#This Row],[Return Status]] = "Returned", 0, Table3[[#This Row],[Profit]])</f>
        <v>-43.030200000000001</v>
      </c>
      <c r="L910" s="8" t="str">
        <f>IFERROR(VLOOKUP(Table3[[#This Row],[Order ID]],returns[[Order ID]:[Status]],2,FALSE), "")</f>
        <v/>
      </c>
      <c r="M910">
        <v>17.98</v>
      </c>
      <c r="N910">
        <v>8.51</v>
      </c>
      <c r="O910" t="s">
        <v>827</v>
      </c>
      <c r="P910" t="s">
        <v>204</v>
      </c>
      <c r="Q910">
        <v>5439</v>
      </c>
      <c r="R910" t="s">
        <v>204</v>
      </c>
      <c r="S910" t="s">
        <v>1979</v>
      </c>
      <c r="T910" t="e">
        <f>VLOOKUP(Table3[[#This Row],[Region]],managers5[],2,FALSE)</f>
        <v>#N/A</v>
      </c>
      <c r="U910" t="s">
        <v>1956</v>
      </c>
      <c r="W910" t="s">
        <v>14</v>
      </c>
      <c r="X910" t="s">
        <v>15</v>
      </c>
      <c r="Y910" t="s">
        <v>46</v>
      </c>
      <c r="Z910" t="s">
        <v>124</v>
      </c>
      <c r="AA910" t="s">
        <v>735</v>
      </c>
      <c r="AB910" t="s">
        <v>69</v>
      </c>
      <c r="AC910">
        <v>0.4</v>
      </c>
      <c r="AD910" s="1">
        <v>40741</v>
      </c>
    </row>
    <row r="911" spans="1:30" x14ac:dyDescent="0.35">
      <c r="A911">
        <v>7380</v>
      </c>
      <c r="B911">
        <v>1168</v>
      </c>
      <c r="C911">
        <v>8545</v>
      </c>
      <c r="D911" s="1">
        <v>39981</v>
      </c>
      <c r="E911" t="s">
        <v>32</v>
      </c>
      <c r="F911">
        <v>25</v>
      </c>
      <c r="G911">
        <v>113.75</v>
      </c>
      <c r="H911">
        <v>0</v>
      </c>
      <c r="I911" t="s">
        <v>9</v>
      </c>
      <c r="J911" s="8">
        <v>-77.337500000000006</v>
      </c>
      <c r="K911" s="8">
        <f>IF(Table3[[#This Row],[Return Status]] = "Returned", 0, Table3[[#This Row],[Profit]])</f>
        <v>-77.337500000000006</v>
      </c>
      <c r="L911" s="8" t="str">
        <f>IFERROR(VLOOKUP(Table3[[#This Row],[Order ID]],returns[[Order ID]:[Status]],2,FALSE), "")</f>
        <v/>
      </c>
      <c r="M911">
        <v>4.13</v>
      </c>
      <c r="N911">
        <v>5.34</v>
      </c>
      <c r="O911" t="s">
        <v>1034</v>
      </c>
      <c r="P911" t="s">
        <v>27</v>
      </c>
      <c r="Q911">
        <v>60110</v>
      </c>
      <c r="R911" t="s">
        <v>28</v>
      </c>
      <c r="S911" t="s">
        <v>1977</v>
      </c>
      <c r="T911" t="e">
        <f>VLOOKUP(Table3[[#This Row],[Region]],managers5[],2,FALSE)</f>
        <v>#N/A</v>
      </c>
      <c r="U911" t="s">
        <v>1958</v>
      </c>
      <c r="V911" t="s">
        <v>1959</v>
      </c>
      <c r="W911" t="s">
        <v>14</v>
      </c>
      <c r="X911" t="s">
        <v>15</v>
      </c>
      <c r="Y911" t="s">
        <v>16</v>
      </c>
      <c r="Z911" t="s">
        <v>17</v>
      </c>
      <c r="AA911" t="s">
        <v>252</v>
      </c>
      <c r="AB911" t="s">
        <v>19</v>
      </c>
      <c r="AC911">
        <v>0.38</v>
      </c>
      <c r="AD911" s="2">
        <v>39985</v>
      </c>
    </row>
    <row r="912" spans="1:30" x14ac:dyDescent="0.35">
      <c r="A912">
        <v>7381</v>
      </c>
      <c r="B912">
        <v>1169</v>
      </c>
      <c r="C912">
        <v>8545</v>
      </c>
      <c r="D912" s="1">
        <v>39981</v>
      </c>
      <c r="E912" t="s">
        <v>32</v>
      </c>
      <c r="F912">
        <v>24</v>
      </c>
      <c r="G912">
        <v>3081.95</v>
      </c>
      <c r="H912">
        <v>0.1</v>
      </c>
      <c r="I912" t="s">
        <v>49</v>
      </c>
      <c r="J912" s="8">
        <v>-662.8</v>
      </c>
      <c r="K912" s="8">
        <f>IF(Table3[[#This Row],[Return Status]] = "Returned", 0, Table3[[#This Row],[Profit]])</f>
        <v>-662.8</v>
      </c>
      <c r="L912" s="8" t="str">
        <f>IFERROR(VLOOKUP(Table3[[#This Row],[Order ID]],returns[[Order ID]:[Status]],2,FALSE), "")</f>
        <v/>
      </c>
      <c r="M912">
        <v>130.97999999999999</v>
      </c>
      <c r="N912">
        <v>54.74</v>
      </c>
      <c r="O912" t="s">
        <v>1034</v>
      </c>
      <c r="P912" t="s">
        <v>27</v>
      </c>
      <c r="Q912">
        <v>60110</v>
      </c>
      <c r="R912" t="s">
        <v>28</v>
      </c>
      <c r="S912" t="s">
        <v>1977</v>
      </c>
      <c r="T912" t="e">
        <f>VLOOKUP(Table3[[#This Row],[Region]],managers5[],2,FALSE)</f>
        <v>#N/A</v>
      </c>
      <c r="U912" t="s">
        <v>1958</v>
      </c>
      <c r="V912" t="s">
        <v>1959</v>
      </c>
      <c r="W912" t="s">
        <v>14</v>
      </c>
      <c r="X912" t="s">
        <v>15</v>
      </c>
      <c r="Y912" t="s">
        <v>50</v>
      </c>
      <c r="Z912" t="s">
        <v>219</v>
      </c>
      <c r="AA912" t="s">
        <v>723</v>
      </c>
      <c r="AB912" t="s">
        <v>53</v>
      </c>
      <c r="AC912">
        <v>0.69</v>
      </c>
      <c r="AD912" s="2">
        <v>39985</v>
      </c>
    </row>
    <row r="913" spans="1:30" x14ac:dyDescent="0.35">
      <c r="A913">
        <v>851</v>
      </c>
      <c r="B913">
        <v>6068</v>
      </c>
      <c r="C913">
        <v>42982</v>
      </c>
      <c r="D913" s="1">
        <v>41117</v>
      </c>
      <c r="E913" t="s">
        <v>32</v>
      </c>
      <c r="F913">
        <v>12</v>
      </c>
      <c r="G913">
        <v>1318.34</v>
      </c>
      <c r="H913">
        <v>0.02</v>
      </c>
      <c r="I913" t="s">
        <v>33</v>
      </c>
      <c r="J913" s="8">
        <v>464.05</v>
      </c>
      <c r="K913" s="8">
        <f>IF(Table3[[#This Row],[Return Status]] = "Returned", 0, Table3[[#This Row],[Profit]])</f>
        <v>464.05</v>
      </c>
      <c r="L913" s="8" t="str">
        <f>IFERROR(VLOOKUP(Table3[[#This Row],[Order ID]],returns[[Order ID]:[Status]],2,FALSE), "")</f>
        <v/>
      </c>
      <c r="M913">
        <v>105.34</v>
      </c>
      <c r="N913">
        <v>24.49</v>
      </c>
      <c r="O913" t="s">
        <v>994</v>
      </c>
      <c r="P913" t="s">
        <v>43</v>
      </c>
      <c r="Q913">
        <v>24281</v>
      </c>
      <c r="R913" t="s">
        <v>44</v>
      </c>
      <c r="S913" t="s">
        <v>1978</v>
      </c>
      <c r="T913" t="e">
        <f>VLOOKUP(Table3[[#This Row],[Region]],managers5[],2,FALSE)</f>
        <v>#N/A</v>
      </c>
      <c r="U913" t="s">
        <v>1957</v>
      </c>
      <c r="V913" t="s">
        <v>1959</v>
      </c>
      <c r="W913" t="s">
        <v>14</v>
      </c>
      <c r="X913" t="s">
        <v>39</v>
      </c>
      <c r="Y913" t="s">
        <v>50</v>
      </c>
      <c r="Z913" t="s">
        <v>61</v>
      </c>
      <c r="AA913" t="s">
        <v>747</v>
      </c>
      <c r="AB913" t="s">
        <v>85</v>
      </c>
      <c r="AC913">
        <v>0.61</v>
      </c>
      <c r="AD913" s="1">
        <v>41126</v>
      </c>
    </row>
    <row r="914" spans="1:30" x14ac:dyDescent="0.35">
      <c r="A914">
        <v>8325</v>
      </c>
      <c r="B914">
        <v>1173</v>
      </c>
      <c r="C914">
        <v>8576</v>
      </c>
      <c r="D914" s="1">
        <v>39822</v>
      </c>
      <c r="E914" t="s">
        <v>77</v>
      </c>
      <c r="F914">
        <v>43</v>
      </c>
      <c r="G914">
        <v>541.45000000000005</v>
      </c>
      <c r="H914">
        <v>0</v>
      </c>
      <c r="I914" t="s">
        <v>33</v>
      </c>
      <c r="J914" s="8">
        <v>-164.25</v>
      </c>
      <c r="K914" s="8">
        <f>IF(Table3[[#This Row],[Return Status]] = "Returned", 0, Table3[[#This Row],[Profit]])</f>
        <v>-164.25</v>
      </c>
      <c r="L914" s="8" t="str">
        <f>IFERROR(VLOOKUP(Table3[[#This Row],[Order ID]],returns[[Order ID]:[Status]],2,FALSE), "")</f>
        <v/>
      </c>
      <c r="M914">
        <v>11.66</v>
      </c>
      <c r="N914">
        <v>8.99</v>
      </c>
      <c r="O914" t="s">
        <v>1033</v>
      </c>
      <c r="P914" t="s">
        <v>11</v>
      </c>
      <c r="Q914">
        <v>95020</v>
      </c>
      <c r="R914" t="s">
        <v>12</v>
      </c>
      <c r="S914" t="s">
        <v>1976</v>
      </c>
      <c r="T914" t="e">
        <f>VLOOKUP(Table3[[#This Row],[Region]],managers5[],2,FALSE)</f>
        <v>#N/A</v>
      </c>
      <c r="U914" t="s">
        <v>1955</v>
      </c>
      <c r="V914" t="s">
        <v>1959</v>
      </c>
      <c r="W914" t="s">
        <v>14</v>
      </c>
      <c r="X914" t="s">
        <v>71</v>
      </c>
      <c r="Y914" t="s">
        <v>16</v>
      </c>
      <c r="Z914" t="s">
        <v>106</v>
      </c>
      <c r="AA914" t="s">
        <v>545</v>
      </c>
      <c r="AB914" t="s">
        <v>109</v>
      </c>
      <c r="AC914">
        <v>0.59</v>
      </c>
      <c r="AD914" s="2">
        <v>39824</v>
      </c>
    </row>
    <row r="915" spans="1:30" x14ac:dyDescent="0.35">
      <c r="A915">
        <v>7119</v>
      </c>
      <c r="B915">
        <v>7904</v>
      </c>
      <c r="C915">
        <v>56516</v>
      </c>
      <c r="D915" s="1">
        <v>40028</v>
      </c>
      <c r="E915" t="s">
        <v>20</v>
      </c>
      <c r="F915">
        <v>24</v>
      </c>
      <c r="G915">
        <v>2560.9395</v>
      </c>
      <c r="H915">
        <v>0.06</v>
      </c>
      <c r="I915" t="s">
        <v>9</v>
      </c>
      <c r="J915" s="8">
        <v>457.79399999999998</v>
      </c>
      <c r="K915" s="8">
        <f>IF(Table3[[#This Row],[Return Status]] = "Returned", 0, Table3[[#This Row],[Profit]])</f>
        <v>457.79399999999998</v>
      </c>
      <c r="L915" s="8" t="str">
        <f>IFERROR(VLOOKUP(Table3[[#This Row],[Order ID]],returns[[Order ID]:[Status]],2,FALSE), "")</f>
        <v/>
      </c>
      <c r="M915">
        <v>125.99</v>
      </c>
      <c r="N915">
        <v>2.5</v>
      </c>
      <c r="O915" t="s">
        <v>812</v>
      </c>
      <c r="P915" t="s">
        <v>645</v>
      </c>
      <c r="Q915">
        <v>42071</v>
      </c>
      <c r="R915" t="s">
        <v>65</v>
      </c>
      <c r="S915" t="s">
        <v>1978</v>
      </c>
      <c r="T915" t="e">
        <f>VLOOKUP(Table3[[#This Row],[Region]],managers5[],2,FALSE)</f>
        <v>#N/A</v>
      </c>
      <c r="U915" t="s">
        <v>1957</v>
      </c>
      <c r="V915" t="s">
        <v>1959</v>
      </c>
      <c r="W915" t="s">
        <v>14</v>
      </c>
      <c r="X915" t="s">
        <v>71</v>
      </c>
      <c r="Y915" t="s">
        <v>46</v>
      </c>
      <c r="Z915" t="s">
        <v>86</v>
      </c>
      <c r="AA915" t="s">
        <v>837</v>
      </c>
      <c r="AB915" t="s">
        <v>19</v>
      </c>
      <c r="AC915">
        <v>0.6</v>
      </c>
      <c r="AD915" s="2">
        <v>40030</v>
      </c>
    </row>
    <row r="916" spans="1:30" x14ac:dyDescent="0.35">
      <c r="A916">
        <v>3193</v>
      </c>
      <c r="B916">
        <v>4109</v>
      </c>
      <c r="C916">
        <v>29249</v>
      </c>
      <c r="D916" s="1">
        <v>40707</v>
      </c>
      <c r="E916" t="s">
        <v>32</v>
      </c>
      <c r="F916">
        <v>12</v>
      </c>
      <c r="G916">
        <v>3156.6</v>
      </c>
      <c r="H916">
        <v>0.1</v>
      </c>
      <c r="I916" t="s">
        <v>9</v>
      </c>
      <c r="J916" s="8">
        <v>454.26</v>
      </c>
      <c r="K916" s="8">
        <f>IF(Table3[[#This Row],[Return Status]] = "Returned", 0, Table3[[#This Row],[Profit]])</f>
        <v>454.26</v>
      </c>
      <c r="L916" s="8" t="str">
        <f>IFERROR(VLOOKUP(Table3[[#This Row],[Order ID]],returns[[Order ID]:[Status]],2,FALSE), "")</f>
        <v/>
      </c>
      <c r="M916">
        <v>276.2</v>
      </c>
      <c r="N916">
        <v>24.49</v>
      </c>
      <c r="O916" t="s">
        <v>89</v>
      </c>
      <c r="P916" t="s">
        <v>324</v>
      </c>
      <c r="Q916">
        <v>32780</v>
      </c>
      <c r="R916" t="s">
        <v>56</v>
      </c>
      <c r="S916" t="s">
        <v>1978</v>
      </c>
      <c r="T916" t="e">
        <f>VLOOKUP(Table3[[#This Row],[Region]],managers5[],2,FALSE)</f>
        <v>#N/A</v>
      </c>
      <c r="U916" t="s">
        <v>1957</v>
      </c>
      <c r="V916" t="s">
        <v>1959</v>
      </c>
      <c r="W916" t="s">
        <v>14</v>
      </c>
      <c r="X916" t="s">
        <v>71</v>
      </c>
      <c r="Y916" t="s">
        <v>50</v>
      </c>
      <c r="Z916" t="s">
        <v>72</v>
      </c>
      <c r="AA916" t="s">
        <v>1439</v>
      </c>
      <c r="AB916" t="s">
        <v>85</v>
      </c>
      <c r="AD916" s="1">
        <v>40711</v>
      </c>
    </row>
    <row r="917" spans="1:30" x14ac:dyDescent="0.35">
      <c r="A917">
        <v>2679</v>
      </c>
      <c r="B917">
        <v>3752</v>
      </c>
      <c r="C917">
        <v>26787</v>
      </c>
      <c r="D917" s="1">
        <v>40805</v>
      </c>
      <c r="E917" t="s">
        <v>77</v>
      </c>
      <c r="F917">
        <v>25</v>
      </c>
      <c r="G917">
        <v>1119.9100000000001</v>
      </c>
      <c r="H917">
        <v>0.08</v>
      </c>
      <c r="I917" t="s">
        <v>33</v>
      </c>
      <c r="J917" s="8">
        <v>434.71</v>
      </c>
      <c r="K917" s="8">
        <f>IF(Table3[[#This Row],[Return Status]] = "Returned", 0, Table3[[#This Row],[Profit]])</f>
        <v>434.71</v>
      </c>
      <c r="L917" s="8" t="str">
        <f>IFERROR(VLOOKUP(Table3[[#This Row],[Order ID]],returns[[Order ID]:[Status]],2,FALSE), "")</f>
        <v/>
      </c>
      <c r="M917">
        <v>48.04</v>
      </c>
      <c r="N917">
        <v>5.79</v>
      </c>
      <c r="O917" t="s">
        <v>1571</v>
      </c>
      <c r="P917" t="s">
        <v>233</v>
      </c>
      <c r="Q917">
        <v>33441</v>
      </c>
      <c r="R917" t="s">
        <v>56</v>
      </c>
      <c r="S917" t="s">
        <v>1978</v>
      </c>
      <c r="T917" t="e">
        <f>VLOOKUP(Table3[[#This Row],[Region]],managers5[],2,FALSE)</f>
        <v>#N/A</v>
      </c>
      <c r="U917" t="s">
        <v>1957</v>
      </c>
      <c r="V917" t="s">
        <v>1959</v>
      </c>
      <c r="W917" t="s">
        <v>14</v>
      </c>
      <c r="X917" t="s">
        <v>15</v>
      </c>
      <c r="Y917" t="s">
        <v>16</v>
      </c>
      <c r="Z917" t="s">
        <v>30</v>
      </c>
      <c r="AA917" t="s">
        <v>1438</v>
      </c>
      <c r="AB917" t="s">
        <v>19</v>
      </c>
      <c r="AC917">
        <v>0.37</v>
      </c>
      <c r="AD917" s="1">
        <v>40807</v>
      </c>
    </row>
    <row r="918" spans="1:30" x14ac:dyDescent="0.35">
      <c r="A918">
        <v>4388</v>
      </c>
      <c r="B918">
        <v>1177</v>
      </c>
      <c r="C918">
        <v>8582</v>
      </c>
      <c r="D918" s="1">
        <v>40502</v>
      </c>
      <c r="E918" t="s">
        <v>32</v>
      </c>
      <c r="F918">
        <v>15</v>
      </c>
      <c r="G918">
        <v>1556.55</v>
      </c>
      <c r="H918">
        <v>0.04</v>
      </c>
      <c r="I918" t="s">
        <v>9</v>
      </c>
      <c r="J918" s="8">
        <v>436.02</v>
      </c>
      <c r="K918" s="8">
        <f>IF(Table3[[#This Row],[Return Status]] = "Returned", 0, Table3[[#This Row],[Profit]])</f>
        <v>436.02</v>
      </c>
      <c r="L918" s="8" t="str">
        <f>IFERROR(VLOOKUP(Table3[[#This Row],[Order ID]],returns[[Order ID]:[Status]],2,FALSE), "")</f>
        <v/>
      </c>
      <c r="M918">
        <v>105.34</v>
      </c>
      <c r="N918">
        <v>24.49</v>
      </c>
      <c r="O918" t="s">
        <v>1360</v>
      </c>
      <c r="P918" t="s">
        <v>11</v>
      </c>
      <c r="Q918">
        <v>95070</v>
      </c>
      <c r="R918" t="s">
        <v>12</v>
      </c>
      <c r="S918" t="s">
        <v>1976</v>
      </c>
      <c r="T918" t="e">
        <f>VLOOKUP(Table3[[#This Row],[Region]],managers5[],2,FALSE)</f>
        <v>#N/A</v>
      </c>
      <c r="U918" t="s">
        <v>1955</v>
      </c>
      <c r="V918" t="s">
        <v>1959</v>
      </c>
      <c r="W918" t="s">
        <v>14</v>
      </c>
      <c r="X918" t="s">
        <v>24</v>
      </c>
      <c r="Y918" t="s">
        <v>50</v>
      </c>
      <c r="Z918" t="s">
        <v>61</v>
      </c>
      <c r="AA918" t="s">
        <v>747</v>
      </c>
      <c r="AB918" t="s">
        <v>85</v>
      </c>
      <c r="AC918">
        <v>0.61</v>
      </c>
      <c r="AD918" s="2">
        <v>40502</v>
      </c>
    </row>
    <row r="919" spans="1:30" x14ac:dyDescent="0.35">
      <c r="A919">
        <v>1502</v>
      </c>
      <c r="B919">
        <v>1178</v>
      </c>
      <c r="C919">
        <v>8609</v>
      </c>
      <c r="D919" s="1">
        <v>41013</v>
      </c>
      <c r="E919" t="s">
        <v>41</v>
      </c>
      <c r="F919">
        <v>4</v>
      </c>
      <c r="G919">
        <v>72.003499999999903</v>
      </c>
      <c r="H919">
        <v>0.04</v>
      </c>
      <c r="I919" t="s">
        <v>9</v>
      </c>
      <c r="J919" s="8">
        <v>-108.075</v>
      </c>
      <c r="K919" s="8">
        <f>IF(Table3[[#This Row],[Return Status]] = "Returned", 0, Table3[[#This Row],[Profit]])</f>
        <v>-108.075</v>
      </c>
      <c r="L919" s="8" t="str">
        <f>IFERROR(VLOOKUP(Table3[[#This Row],[Order ID]],returns[[Order ID]:[Status]],2,FALSE), "")</f>
        <v/>
      </c>
      <c r="M919">
        <v>20.99</v>
      </c>
      <c r="N919">
        <v>2.5</v>
      </c>
      <c r="O919" t="s">
        <v>737</v>
      </c>
      <c r="P919" t="s">
        <v>189</v>
      </c>
      <c r="Q919">
        <v>98310</v>
      </c>
      <c r="R919" t="s">
        <v>190</v>
      </c>
      <c r="S919" t="s">
        <v>1976</v>
      </c>
      <c r="T919" t="e">
        <f>VLOOKUP(Table3[[#This Row],[Region]],managers5[],2,FALSE)</f>
        <v>#N/A</v>
      </c>
      <c r="U919" t="s">
        <v>1955</v>
      </c>
      <c r="V919" t="s">
        <v>1959</v>
      </c>
      <c r="W919" t="s">
        <v>14</v>
      </c>
      <c r="X919" t="s">
        <v>71</v>
      </c>
      <c r="Y919" t="s">
        <v>46</v>
      </c>
      <c r="Z919" t="s">
        <v>86</v>
      </c>
      <c r="AA919" t="s">
        <v>1337</v>
      </c>
      <c r="AB919" t="s">
        <v>35</v>
      </c>
      <c r="AC919">
        <v>0.81</v>
      </c>
      <c r="AD919" s="1">
        <v>41014</v>
      </c>
    </row>
    <row r="920" spans="1:30" x14ac:dyDescent="0.35">
      <c r="A920">
        <v>7454</v>
      </c>
      <c r="B920">
        <v>1179</v>
      </c>
      <c r="C920">
        <v>8614</v>
      </c>
      <c r="D920" s="1">
        <v>39968</v>
      </c>
      <c r="E920" t="s">
        <v>32</v>
      </c>
      <c r="F920">
        <v>13</v>
      </c>
      <c r="G920">
        <v>1289.127</v>
      </c>
      <c r="H920">
        <v>0.06</v>
      </c>
      <c r="I920" t="s">
        <v>9</v>
      </c>
      <c r="J920" s="8">
        <v>-16.335000000000001</v>
      </c>
      <c r="K920" s="8">
        <f>IF(Table3[[#This Row],[Return Status]] = "Returned", 0, Table3[[#This Row],[Profit]])</f>
        <v>-16.335000000000001</v>
      </c>
      <c r="L920" s="8" t="str">
        <f>IFERROR(VLOOKUP(Table3[[#This Row],[Order ID]],returns[[Order ID]:[Status]],2,FALSE), "")</f>
        <v/>
      </c>
      <c r="M920">
        <v>115.99</v>
      </c>
      <c r="N920">
        <v>5.92</v>
      </c>
      <c r="O920" t="s">
        <v>584</v>
      </c>
      <c r="P920" t="s">
        <v>97</v>
      </c>
      <c r="Q920">
        <v>97330</v>
      </c>
      <c r="R920" t="s">
        <v>98</v>
      </c>
      <c r="S920" t="s">
        <v>1976</v>
      </c>
      <c r="T920" t="e">
        <f>VLOOKUP(Table3[[#This Row],[Region]],managers5[],2,FALSE)</f>
        <v>#N/A</v>
      </c>
      <c r="U920" t="s">
        <v>1955</v>
      </c>
      <c r="V920" t="s">
        <v>1959</v>
      </c>
      <c r="W920" t="s">
        <v>14</v>
      </c>
      <c r="X920" t="s">
        <v>71</v>
      </c>
      <c r="Y920" t="s">
        <v>46</v>
      </c>
      <c r="Z920" t="s">
        <v>86</v>
      </c>
      <c r="AA920">
        <v>8890</v>
      </c>
      <c r="AB920" t="s">
        <v>19</v>
      </c>
      <c r="AC920">
        <v>0.57999999999999996</v>
      </c>
      <c r="AD920" s="2">
        <v>39970</v>
      </c>
    </row>
    <row r="921" spans="1:30" x14ac:dyDescent="0.35">
      <c r="A921">
        <v>6984</v>
      </c>
      <c r="B921">
        <v>1507</v>
      </c>
      <c r="C921">
        <v>10886</v>
      </c>
      <c r="D921" s="1">
        <v>40048</v>
      </c>
      <c r="E921" t="s">
        <v>41</v>
      </c>
      <c r="F921">
        <v>47</v>
      </c>
      <c r="G921">
        <v>5750.94</v>
      </c>
      <c r="H921">
        <v>0.01</v>
      </c>
      <c r="I921" t="s">
        <v>49</v>
      </c>
      <c r="J921" s="8">
        <v>432.98</v>
      </c>
      <c r="K921" s="8">
        <f>IF(Table3[[#This Row],[Return Status]] = "Returned", 0, Table3[[#This Row],[Profit]])</f>
        <v>432.98</v>
      </c>
      <c r="L921" s="8" t="str">
        <f>IFERROR(VLOOKUP(Table3[[#This Row],[Order ID]],returns[[Order ID]:[Status]],2,FALSE), "")</f>
        <v/>
      </c>
      <c r="M921">
        <v>119.99</v>
      </c>
      <c r="N921">
        <v>56.14</v>
      </c>
      <c r="O921" t="s">
        <v>91</v>
      </c>
      <c r="P921" t="s">
        <v>120</v>
      </c>
      <c r="Q921">
        <v>35216</v>
      </c>
      <c r="R921" t="s">
        <v>56</v>
      </c>
      <c r="S921" t="s">
        <v>1978</v>
      </c>
      <c r="T921" t="e">
        <f>VLOOKUP(Table3[[#This Row],[Region]],managers5[],2,FALSE)</f>
        <v>#N/A</v>
      </c>
      <c r="U921" t="s">
        <v>1957</v>
      </c>
      <c r="V921" t="s">
        <v>1959</v>
      </c>
      <c r="W921" t="s">
        <v>14</v>
      </c>
      <c r="X921" t="s">
        <v>71</v>
      </c>
      <c r="Y921" t="s">
        <v>46</v>
      </c>
      <c r="Z921" t="s">
        <v>124</v>
      </c>
      <c r="AA921" t="s">
        <v>876</v>
      </c>
      <c r="AB921" t="s">
        <v>53</v>
      </c>
      <c r="AC921">
        <v>0.39</v>
      </c>
      <c r="AD921" s="2">
        <v>40049</v>
      </c>
    </row>
    <row r="922" spans="1:30" x14ac:dyDescent="0.35">
      <c r="A922">
        <v>5029</v>
      </c>
      <c r="B922">
        <v>2642</v>
      </c>
      <c r="C922">
        <v>19136</v>
      </c>
      <c r="D922" s="1">
        <v>40394</v>
      </c>
      <c r="E922" t="s">
        <v>8</v>
      </c>
      <c r="F922">
        <v>44</v>
      </c>
      <c r="G922">
        <v>1372.9455</v>
      </c>
      <c r="H922">
        <v>0</v>
      </c>
      <c r="I922" t="s">
        <v>9</v>
      </c>
      <c r="J922" s="8">
        <v>429.88499999999999</v>
      </c>
      <c r="K922" s="8">
        <f>IF(Table3[[#This Row],[Return Status]] = "Returned", 0, Table3[[#This Row],[Profit]])</f>
        <v>429.88499999999999</v>
      </c>
      <c r="L922" s="8" t="str">
        <f>IFERROR(VLOOKUP(Table3[[#This Row],[Order ID]],returns[[Order ID]:[Status]],2,FALSE), "")</f>
        <v/>
      </c>
      <c r="M922">
        <v>35.99</v>
      </c>
      <c r="N922">
        <v>1.25</v>
      </c>
      <c r="O922" t="s">
        <v>1371</v>
      </c>
      <c r="P922" t="s">
        <v>64</v>
      </c>
      <c r="Q922">
        <v>40258</v>
      </c>
      <c r="R922" t="s">
        <v>65</v>
      </c>
      <c r="S922" t="s">
        <v>1978</v>
      </c>
      <c r="T922" t="e">
        <f>VLOOKUP(Table3[[#This Row],[Region]],managers5[],2,FALSE)</f>
        <v>#N/A</v>
      </c>
      <c r="U922" t="s">
        <v>1957</v>
      </c>
      <c r="V922" t="s">
        <v>1959</v>
      </c>
      <c r="W922" t="s">
        <v>14</v>
      </c>
      <c r="X922" t="s">
        <v>71</v>
      </c>
      <c r="Y922" t="s">
        <v>46</v>
      </c>
      <c r="Z922" t="s">
        <v>86</v>
      </c>
      <c r="AA922" t="s">
        <v>986</v>
      </c>
      <c r="AB922" t="s">
        <v>109</v>
      </c>
      <c r="AC922">
        <v>0.56999999999999995</v>
      </c>
      <c r="AD922" s="2">
        <v>40396</v>
      </c>
    </row>
    <row r="923" spans="1:30" x14ac:dyDescent="0.35">
      <c r="A923">
        <v>1501</v>
      </c>
      <c r="B923">
        <v>1160</v>
      </c>
      <c r="C923">
        <v>8450</v>
      </c>
      <c r="D923" s="1">
        <v>41012</v>
      </c>
      <c r="E923" t="s">
        <v>8</v>
      </c>
      <c r="F923">
        <v>24</v>
      </c>
      <c r="G923">
        <v>1307</v>
      </c>
      <c r="H923">
        <v>0.02</v>
      </c>
      <c r="I923" t="s">
        <v>9</v>
      </c>
      <c r="J923" s="8">
        <v>428.99</v>
      </c>
      <c r="K923" s="8">
        <f>IF(Table3[[#This Row],[Return Status]] = "Returned", 0, Table3[[#This Row],[Profit]])</f>
        <v>428.99</v>
      </c>
      <c r="L923" s="8" t="str">
        <f>IFERROR(VLOOKUP(Table3[[#This Row],[Order ID]],returns[[Order ID]:[Status]],2,FALSE), "")</f>
        <v/>
      </c>
      <c r="M923">
        <v>54.48</v>
      </c>
      <c r="N923">
        <v>0.99</v>
      </c>
      <c r="O923" t="s">
        <v>899</v>
      </c>
      <c r="P923" t="s">
        <v>64</v>
      </c>
      <c r="Q923">
        <v>40422</v>
      </c>
      <c r="R923" t="s">
        <v>65</v>
      </c>
      <c r="S923" t="s">
        <v>1978</v>
      </c>
      <c r="T923" t="e">
        <f>VLOOKUP(Table3[[#This Row],[Region]],managers5[],2,FALSE)</f>
        <v>#N/A</v>
      </c>
      <c r="U923" t="s">
        <v>1957</v>
      </c>
      <c r="V923" t="s">
        <v>1959</v>
      </c>
      <c r="W923" t="s">
        <v>14</v>
      </c>
      <c r="X923" t="s">
        <v>24</v>
      </c>
      <c r="Y923" t="s">
        <v>16</v>
      </c>
      <c r="Z923" t="s">
        <v>83</v>
      </c>
      <c r="AA923" t="s">
        <v>1336</v>
      </c>
      <c r="AB923" t="s">
        <v>19</v>
      </c>
      <c r="AC923">
        <v>0.56999999999999995</v>
      </c>
      <c r="AD923" s="1">
        <v>41014</v>
      </c>
    </row>
    <row r="924" spans="1:30" x14ac:dyDescent="0.35">
      <c r="A924">
        <v>6517</v>
      </c>
      <c r="B924">
        <v>8315</v>
      </c>
      <c r="C924">
        <v>59396</v>
      </c>
      <c r="D924" s="1">
        <v>40131</v>
      </c>
      <c r="E924" t="s">
        <v>41</v>
      </c>
      <c r="F924">
        <v>41</v>
      </c>
      <c r="G924">
        <v>5930.34</v>
      </c>
      <c r="H924">
        <v>7.0000000000000007E-2</v>
      </c>
      <c r="I924" t="s">
        <v>9</v>
      </c>
      <c r="J924" s="8">
        <v>427.68</v>
      </c>
      <c r="K924" s="8">
        <f>IF(Table3[[#This Row],[Return Status]] = "Returned", 0, Table3[[#This Row],[Profit]])</f>
        <v>427.68</v>
      </c>
      <c r="L924" s="8" t="str">
        <f>IFERROR(VLOOKUP(Table3[[#This Row],[Order ID]],returns[[Order ID]:[Status]],2,FALSE), "")</f>
        <v/>
      </c>
      <c r="M924">
        <v>152.47999999999999</v>
      </c>
      <c r="N924">
        <v>6.5</v>
      </c>
      <c r="O924" t="s">
        <v>1354</v>
      </c>
      <c r="P924" t="s">
        <v>1144</v>
      </c>
      <c r="Q924">
        <v>37130</v>
      </c>
      <c r="R924" t="s">
        <v>44</v>
      </c>
      <c r="S924" t="s">
        <v>1978</v>
      </c>
      <c r="T924" t="e">
        <f>VLOOKUP(Table3[[#This Row],[Region]],managers5[],2,FALSE)</f>
        <v>#N/A</v>
      </c>
      <c r="U924" t="s">
        <v>1957</v>
      </c>
      <c r="V924" t="s">
        <v>1959</v>
      </c>
      <c r="W924" t="s">
        <v>14</v>
      </c>
      <c r="X924" t="s">
        <v>15</v>
      </c>
      <c r="Y924" t="s">
        <v>46</v>
      </c>
      <c r="Z924" t="s">
        <v>47</v>
      </c>
      <c r="AA924" t="s">
        <v>356</v>
      </c>
      <c r="AB924" t="s">
        <v>19</v>
      </c>
      <c r="AC924">
        <v>0.74</v>
      </c>
      <c r="AD924" s="2">
        <v>40133</v>
      </c>
    </row>
    <row r="925" spans="1:30" x14ac:dyDescent="0.35">
      <c r="A925">
        <v>7218</v>
      </c>
      <c r="B925">
        <v>5499</v>
      </c>
      <c r="C925">
        <v>38982</v>
      </c>
      <c r="D925" s="1">
        <v>40011</v>
      </c>
      <c r="E925" t="s">
        <v>8</v>
      </c>
      <c r="F925">
        <v>43</v>
      </c>
      <c r="G925">
        <v>1114.42</v>
      </c>
      <c r="H925">
        <v>0.09</v>
      </c>
      <c r="I925" t="s">
        <v>9</v>
      </c>
      <c r="J925" s="8">
        <v>425.07</v>
      </c>
      <c r="K925" s="8">
        <f>IF(Table3[[#This Row],[Return Status]] = "Returned", 0, Table3[[#This Row],[Profit]])</f>
        <v>425.07</v>
      </c>
      <c r="L925" s="8" t="str">
        <f>IFERROR(VLOOKUP(Table3[[#This Row],[Order ID]],returns[[Order ID]:[Status]],2,FALSE), "")</f>
        <v/>
      </c>
      <c r="M925">
        <v>28.48</v>
      </c>
      <c r="N925">
        <v>1.99</v>
      </c>
      <c r="O925" t="s">
        <v>455</v>
      </c>
      <c r="P925" t="s">
        <v>43</v>
      </c>
      <c r="Q925">
        <v>27260</v>
      </c>
      <c r="R925" t="s">
        <v>44</v>
      </c>
      <c r="S925" t="s">
        <v>1978</v>
      </c>
      <c r="T925" t="e">
        <f>VLOOKUP(Table3[[#This Row],[Region]],managers5[],2,FALSE)</f>
        <v>#N/A</v>
      </c>
      <c r="U925" t="s">
        <v>1957</v>
      </c>
      <c r="V925" t="s">
        <v>1959</v>
      </c>
      <c r="W925" t="s">
        <v>14</v>
      </c>
      <c r="X925" t="s">
        <v>71</v>
      </c>
      <c r="Y925" t="s">
        <v>46</v>
      </c>
      <c r="Z925" t="s">
        <v>47</v>
      </c>
      <c r="AA925" t="s">
        <v>259</v>
      </c>
      <c r="AB925" t="s">
        <v>109</v>
      </c>
      <c r="AC925">
        <v>0.4</v>
      </c>
      <c r="AD925" s="2">
        <v>40012</v>
      </c>
    </row>
    <row r="926" spans="1:30" x14ac:dyDescent="0.35">
      <c r="A926">
        <v>4971</v>
      </c>
      <c r="B926">
        <v>3400</v>
      </c>
      <c r="C926">
        <v>24227</v>
      </c>
      <c r="D926" s="1">
        <v>40406</v>
      </c>
      <c r="E926" t="s">
        <v>20</v>
      </c>
      <c r="F926">
        <v>24</v>
      </c>
      <c r="G926">
        <v>1840.8534999999999</v>
      </c>
      <c r="H926">
        <v>0.01</v>
      </c>
      <c r="I926" t="s">
        <v>9</v>
      </c>
      <c r="J926" s="8">
        <v>424.63799999999998</v>
      </c>
      <c r="K926" s="8">
        <f>IF(Table3[[#This Row],[Return Status]] = "Returned", 0, Table3[[#This Row],[Profit]])</f>
        <v>424.63799999999998</v>
      </c>
      <c r="L926" s="8" t="str">
        <f>IFERROR(VLOOKUP(Table3[[#This Row],[Order ID]],returns[[Order ID]:[Status]],2,FALSE), "")</f>
        <v/>
      </c>
      <c r="M926">
        <v>85.99</v>
      </c>
      <c r="N926">
        <v>2.79</v>
      </c>
      <c r="O926" t="s">
        <v>953</v>
      </c>
      <c r="P926" t="s">
        <v>331</v>
      </c>
      <c r="Q926">
        <v>35630</v>
      </c>
      <c r="R926" t="s">
        <v>56</v>
      </c>
      <c r="S926" t="s">
        <v>1978</v>
      </c>
      <c r="T926" t="e">
        <f>VLOOKUP(Table3[[#This Row],[Region]],managers5[],2,FALSE)</f>
        <v>#N/A</v>
      </c>
      <c r="U926" t="s">
        <v>1957</v>
      </c>
      <c r="V926" t="s">
        <v>1959</v>
      </c>
      <c r="W926" t="s">
        <v>14</v>
      </c>
      <c r="X926" t="s">
        <v>39</v>
      </c>
      <c r="Y926" t="s">
        <v>46</v>
      </c>
      <c r="Z926" t="s">
        <v>86</v>
      </c>
      <c r="AA926">
        <v>6340</v>
      </c>
      <c r="AB926" t="s">
        <v>19</v>
      </c>
      <c r="AC926">
        <v>0.57999999999999996</v>
      </c>
      <c r="AD926" s="2">
        <v>40408</v>
      </c>
    </row>
    <row r="927" spans="1:30" x14ac:dyDescent="0.35">
      <c r="A927">
        <v>434</v>
      </c>
      <c r="B927">
        <v>1186</v>
      </c>
      <c r="C927">
        <v>8677</v>
      </c>
      <c r="D927" s="1">
        <v>41189</v>
      </c>
      <c r="E927" t="s">
        <v>77</v>
      </c>
      <c r="F927">
        <v>38</v>
      </c>
      <c r="G927">
        <v>1610.76</v>
      </c>
      <c r="H927">
        <v>0.1</v>
      </c>
      <c r="I927" t="s">
        <v>9</v>
      </c>
      <c r="J927" s="8">
        <v>-8.67</v>
      </c>
      <c r="K927" s="8">
        <f>IF(Table3[[#This Row],[Return Status]] = "Returned", 0, Table3[[#This Row],[Profit]])</f>
        <v>-8.67</v>
      </c>
      <c r="L927" s="8" t="str">
        <f>IFERROR(VLOOKUP(Table3[[#This Row],[Order ID]],returns[[Order ID]:[Status]],2,FALSE), "")</f>
        <v/>
      </c>
      <c r="M927">
        <v>43.57</v>
      </c>
      <c r="N927">
        <v>16.36</v>
      </c>
      <c r="O927" t="s">
        <v>638</v>
      </c>
      <c r="P927" t="s">
        <v>131</v>
      </c>
      <c r="Q927">
        <v>3051</v>
      </c>
      <c r="R927" t="s">
        <v>132</v>
      </c>
      <c r="S927" t="s">
        <v>1979</v>
      </c>
      <c r="T927" t="e">
        <f>VLOOKUP(Table3[[#This Row],[Region]],managers5[],2,FALSE)</f>
        <v>#N/A</v>
      </c>
      <c r="U927" t="s">
        <v>1956</v>
      </c>
      <c r="W927" t="s">
        <v>14</v>
      </c>
      <c r="X927" t="s">
        <v>71</v>
      </c>
      <c r="Y927" t="s">
        <v>16</v>
      </c>
      <c r="Z927" t="s">
        <v>75</v>
      </c>
      <c r="AA927" t="s">
        <v>639</v>
      </c>
      <c r="AB927" t="s">
        <v>19</v>
      </c>
      <c r="AC927">
        <v>0.55000000000000004</v>
      </c>
      <c r="AD927" s="1">
        <v>41191</v>
      </c>
    </row>
    <row r="928" spans="1:30" x14ac:dyDescent="0.35">
      <c r="A928">
        <v>5841</v>
      </c>
      <c r="B928">
        <v>6729</v>
      </c>
      <c r="C928">
        <v>47909</v>
      </c>
      <c r="D928" s="1">
        <v>40246</v>
      </c>
      <c r="E928" t="s">
        <v>20</v>
      </c>
      <c r="F928">
        <v>48</v>
      </c>
      <c r="G928">
        <v>843.03</v>
      </c>
      <c r="H928">
        <v>0.08</v>
      </c>
      <c r="I928" t="s">
        <v>9</v>
      </c>
      <c r="J928" s="8">
        <v>419.89499999999998</v>
      </c>
      <c r="K928" s="8">
        <f>IF(Table3[[#This Row],[Return Status]] = "Returned", 0, Table3[[#This Row],[Profit]])</f>
        <v>419.89499999999998</v>
      </c>
      <c r="L928" s="8" t="str">
        <f>IFERROR(VLOOKUP(Table3[[#This Row],[Order ID]],returns[[Order ID]:[Status]],2,FALSE), "")</f>
        <v/>
      </c>
      <c r="M928">
        <v>20.99</v>
      </c>
      <c r="N928">
        <v>0.99</v>
      </c>
      <c r="O928" t="s">
        <v>1131</v>
      </c>
      <c r="P928" t="s">
        <v>60</v>
      </c>
      <c r="Q928">
        <v>24281</v>
      </c>
      <c r="R928" t="s">
        <v>44</v>
      </c>
      <c r="S928" t="s">
        <v>1978</v>
      </c>
      <c r="T928" t="e">
        <f>VLOOKUP(Table3[[#This Row],[Region]],managers5[],2,FALSE)</f>
        <v>#N/A</v>
      </c>
      <c r="U928" t="s">
        <v>1957</v>
      </c>
      <c r="V928" t="s">
        <v>1959</v>
      </c>
      <c r="W928" t="s">
        <v>14</v>
      </c>
      <c r="X928" t="s">
        <v>24</v>
      </c>
      <c r="Y928" t="s">
        <v>46</v>
      </c>
      <c r="Z928" t="s">
        <v>86</v>
      </c>
      <c r="AA928" t="s">
        <v>122</v>
      </c>
      <c r="AB928" t="s">
        <v>35</v>
      </c>
      <c r="AC928">
        <v>0.37</v>
      </c>
      <c r="AD928" s="2">
        <v>40248</v>
      </c>
    </row>
    <row r="929" spans="1:30" x14ac:dyDescent="0.35">
      <c r="A929">
        <v>1373</v>
      </c>
      <c r="B929">
        <v>1188</v>
      </c>
      <c r="C929">
        <v>8679</v>
      </c>
      <c r="D929" s="1">
        <v>41035</v>
      </c>
      <c r="E929" t="s">
        <v>20</v>
      </c>
      <c r="F929">
        <v>46</v>
      </c>
      <c r="G929">
        <v>446.06</v>
      </c>
      <c r="H929">
        <v>0.01</v>
      </c>
      <c r="I929" t="s">
        <v>9</v>
      </c>
      <c r="J929" s="8">
        <v>161.32</v>
      </c>
      <c r="K929" s="8">
        <f>IF(Table3[[#This Row],[Return Status]] = "Returned", 0, Table3[[#This Row],[Profit]])</f>
        <v>161.32</v>
      </c>
      <c r="L929" s="8" t="str">
        <f>IFERROR(VLOOKUP(Table3[[#This Row],[Order ID]],returns[[Order ID]:[Status]],2,FALSE), "")</f>
        <v/>
      </c>
      <c r="M929">
        <v>9.11</v>
      </c>
      <c r="N929">
        <v>2.15</v>
      </c>
      <c r="O929" t="s">
        <v>715</v>
      </c>
      <c r="P929" t="s">
        <v>406</v>
      </c>
      <c r="Q929">
        <v>89031</v>
      </c>
      <c r="R929" t="s">
        <v>407</v>
      </c>
      <c r="S929" t="s">
        <v>1976</v>
      </c>
      <c r="T929" t="e">
        <f>VLOOKUP(Table3[[#This Row],[Region]],managers5[],2,FALSE)</f>
        <v>#N/A</v>
      </c>
      <c r="U929" t="s">
        <v>1955</v>
      </c>
      <c r="V929" t="s">
        <v>1959</v>
      </c>
      <c r="W929" t="s">
        <v>14</v>
      </c>
      <c r="X929" t="s">
        <v>24</v>
      </c>
      <c r="Y929" t="s">
        <v>16</v>
      </c>
      <c r="Z929" t="s">
        <v>30</v>
      </c>
      <c r="AA929" t="s">
        <v>542</v>
      </c>
      <c r="AB929" t="s">
        <v>35</v>
      </c>
      <c r="AC929">
        <v>0.4</v>
      </c>
      <c r="AD929" s="1">
        <v>41036</v>
      </c>
    </row>
    <row r="930" spans="1:30" x14ac:dyDescent="0.35">
      <c r="A930">
        <v>2633</v>
      </c>
      <c r="B930">
        <v>3407</v>
      </c>
      <c r="C930">
        <v>24326</v>
      </c>
      <c r="D930" s="1">
        <v>40815</v>
      </c>
      <c r="E930" t="s">
        <v>41</v>
      </c>
      <c r="F930">
        <v>37</v>
      </c>
      <c r="G930">
        <v>1596.86</v>
      </c>
      <c r="H930">
        <v>0.05</v>
      </c>
      <c r="I930" t="s">
        <v>9</v>
      </c>
      <c r="J930" s="8">
        <v>418.6</v>
      </c>
      <c r="K930" s="8">
        <f>IF(Table3[[#This Row],[Return Status]] = "Returned", 0, Table3[[#This Row],[Profit]])</f>
        <v>418.6</v>
      </c>
      <c r="L930" s="8" t="str">
        <f>IFERROR(VLOOKUP(Table3[[#This Row],[Order ID]],returns[[Order ID]:[Status]],2,FALSE), "")</f>
        <v/>
      </c>
      <c r="M930">
        <v>44.01</v>
      </c>
      <c r="N930">
        <v>3.5</v>
      </c>
      <c r="O930" t="s">
        <v>1258</v>
      </c>
      <c r="P930" t="s">
        <v>64</v>
      </c>
      <c r="Q930">
        <v>41042</v>
      </c>
      <c r="R930" t="s">
        <v>65</v>
      </c>
      <c r="S930" t="s">
        <v>1978</v>
      </c>
      <c r="T930" t="e">
        <f>VLOOKUP(Table3[[#This Row],[Region]],managers5[],2,FALSE)</f>
        <v>#N/A</v>
      </c>
      <c r="U930" t="s">
        <v>1957</v>
      </c>
      <c r="V930" t="s">
        <v>1959</v>
      </c>
      <c r="W930" t="s">
        <v>14</v>
      </c>
      <c r="X930" t="s">
        <v>71</v>
      </c>
      <c r="Y930" t="s">
        <v>16</v>
      </c>
      <c r="Z930" t="s">
        <v>83</v>
      </c>
      <c r="AA930" t="s">
        <v>1250</v>
      </c>
      <c r="AB930" t="s">
        <v>19</v>
      </c>
      <c r="AC930">
        <v>0.59</v>
      </c>
      <c r="AD930" s="1">
        <v>40817</v>
      </c>
    </row>
    <row r="931" spans="1:30" x14ac:dyDescent="0.35">
      <c r="A931">
        <v>3694</v>
      </c>
      <c r="B931">
        <v>2601</v>
      </c>
      <c r="C931">
        <v>18789</v>
      </c>
      <c r="D931" s="1">
        <v>40618</v>
      </c>
      <c r="E931" t="s">
        <v>77</v>
      </c>
      <c r="F931">
        <v>50</v>
      </c>
      <c r="G931">
        <v>1558.18</v>
      </c>
      <c r="H931">
        <v>0</v>
      </c>
      <c r="I931" t="s">
        <v>9</v>
      </c>
      <c r="J931" s="8">
        <v>417.62</v>
      </c>
      <c r="K931" s="8">
        <f>IF(Table3[[#This Row],[Return Status]] = "Returned", 0, Table3[[#This Row],[Profit]])</f>
        <v>417.62</v>
      </c>
      <c r="L931" s="8" t="str">
        <f>IFERROR(VLOOKUP(Table3[[#This Row],[Order ID]],returns[[Order ID]:[Status]],2,FALSE), "")</f>
        <v/>
      </c>
      <c r="M931">
        <v>30.98</v>
      </c>
      <c r="N931">
        <v>9.18</v>
      </c>
      <c r="O931" t="s">
        <v>1798</v>
      </c>
      <c r="P931" t="s">
        <v>64</v>
      </c>
      <c r="Q931">
        <v>40324</v>
      </c>
      <c r="R931" t="s">
        <v>65</v>
      </c>
      <c r="S931" t="s">
        <v>1978</v>
      </c>
      <c r="T931" t="e">
        <f>VLOOKUP(Table3[[#This Row],[Region]],managers5[],2,FALSE)</f>
        <v>#N/A</v>
      </c>
      <c r="U931" t="s">
        <v>1957</v>
      </c>
      <c r="V931" t="s">
        <v>1959</v>
      </c>
      <c r="W931" t="s">
        <v>14</v>
      </c>
      <c r="X931" t="s">
        <v>15</v>
      </c>
      <c r="Y931" t="s">
        <v>16</v>
      </c>
      <c r="Z931" t="s">
        <v>30</v>
      </c>
      <c r="AA931" t="s">
        <v>1799</v>
      </c>
      <c r="AB931" t="s">
        <v>19</v>
      </c>
      <c r="AC931">
        <v>0.4</v>
      </c>
      <c r="AD931" s="1">
        <v>40620</v>
      </c>
    </row>
    <row r="932" spans="1:30" x14ac:dyDescent="0.35">
      <c r="A932">
        <v>2856</v>
      </c>
      <c r="B932">
        <v>1195</v>
      </c>
      <c r="C932">
        <v>8768</v>
      </c>
      <c r="D932" s="1">
        <v>40773</v>
      </c>
      <c r="E932" t="s">
        <v>77</v>
      </c>
      <c r="F932">
        <v>44</v>
      </c>
      <c r="G932">
        <v>2422.4404999999902</v>
      </c>
      <c r="H932">
        <v>0.03</v>
      </c>
      <c r="I932" t="s">
        <v>9</v>
      </c>
      <c r="J932" s="8">
        <v>568.17899999999997</v>
      </c>
      <c r="K932" s="8">
        <f>IF(Table3[[#This Row],[Return Status]] = "Returned", 0, Table3[[#This Row],[Profit]])</f>
        <v>568.17899999999997</v>
      </c>
      <c r="L932" s="8" t="str">
        <f>IFERROR(VLOOKUP(Table3[[#This Row],[Order ID]],returns[[Order ID]:[Status]],2,FALSE), "")</f>
        <v/>
      </c>
      <c r="M932">
        <v>65.989999999999995</v>
      </c>
      <c r="N932">
        <v>5.31</v>
      </c>
      <c r="O932" t="s">
        <v>1379</v>
      </c>
      <c r="P932" t="s">
        <v>146</v>
      </c>
      <c r="Q932">
        <v>83704</v>
      </c>
      <c r="R932" t="s">
        <v>147</v>
      </c>
      <c r="S932" t="s">
        <v>1976</v>
      </c>
      <c r="T932" t="e">
        <f>VLOOKUP(Table3[[#This Row],[Region]],managers5[],2,FALSE)</f>
        <v>#N/A</v>
      </c>
      <c r="U932" t="s">
        <v>1955</v>
      </c>
      <c r="V932" t="s">
        <v>1959</v>
      </c>
      <c r="W932" t="s">
        <v>14</v>
      </c>
      <c r="X932" t="s">
        <v>15</v>
      </c>
      <c r="Y932" t="s">
        <v>46</v>
      </c>
      <c r="Z932" t="s">
        <v>86</v>
      </c>
      <c r="AA932">
        <v>3390</v>
      </c>
      <c r="AB932" t="s">
        <v>19</v>
      </c>
      <c r="AC932">
        <v>0.56999999999999995</v>
      </c>
      <c r="AD932" s="1">
        <v>40774</v>
      </c>
    </row>
    <row r="933" spans="1:30" x14ac:dyDescent="0.35">
      <c r="A933">
        <v>1884</v>
      </c>
      <c r="B933">
        <v>1091</v>
      </c>
      <c r="C933">
        <v>8007</v>
      </c>
      <c r="D933" s="1">
        <v>40950</v>
      </c>
      <c r="E933" t="s">
        <v>32</v>
      </c>
      <c r="F933">
        <v>35</v>
      </c>
      <c r="G933">
        <v>3332.06</v>
      </c>
      <c r="H933">
        <v>0.09</v>
      </c>
      <c r="I933" t="s">
        <v>9</v>
      </c>
      <c r="J933" s="8">
        <v>412.63</v>
      </c>
      <c r="K933" s="8">
        <f>IF(Table3[[#This Row],[Return Status]] = "Returned", 0, Table3[[#This Row],[Profit]])</f>
        <v>412.63</v>
      </c>
      <c r="L933" s="8" t="str">
        <f>IFERROR(VLOOKUP(Table3[[#This Row],[Order ID]],returns[[Order ID]:[Status]],2,FALSE), "")</f>
        <v/>
      </c>
      <c r="M933">
        <v>99.99</v>
      </c>
      <c r="N933">
        <v>19.989999999999998</v>
      </c>
      <c r="O933" t="s">
        <v>810</v>
      </c>
      <c r="P933" t="s">
        <v>64</v>
      </c>
      <c r="Q933">
        <v>30161</v>
      </c>
      <c r="R933" t="s">
        <v>65</v>
      </c>
      <c r="S933" t="s">
        <v>1978</v>
      </c>
      <c r="T933" t="e">
        <f>VLOOKUP(Table3[[#This Row],[Region]],managers5[],2,FALSE)</f>
        <v>#N/A</v>
      </c>
      <c r="U933" t="s">
        <v>1957</v>
      </c>
      <c r="V933" t="s">
        <v>1959</v>
      </c>
      <c r="W933" t="s">
        <v>14</v>
      </c>
      <c r="X933" t="s">
        <v>71</v>
      </c>
      <c r="Y933" t="s">
        <v>46</v>
      </c>
      <c r="Z933" t="s">
        <v>124</v>
      </c>
      <c r="AA933" t="s">
        <v>673</v>
      </c>
      <c r="AB933" t="s">
        <v>19</v>
      </c>
      <c r="AC933">
        <v>0.52</v>
      </c>
      <c r="AD933" s="1">
        <v>40950</v>
      </c>
    </row>
    <row r="934" spans="1:30" x14ac:dyDescent="0.35">
      <c r="A934">
        <v>2351</v>
      </c>
      <c r="B934">
        <v>5232</v>
      </c>
      <c r="C934">
        <v>37252</v>
      </c>
      <c r="D934" s="1">
        <v>40866</v>
      </c>
      <c r="E934" t="s">
        <v>32</v>
      </c>
      <c r="F934">
        <v>21</v>
      </c>
      <c r="G934">
        <v>1503.49</v>
      </c>
      <c r="H934">
        <v>0.03</v>
      </c>
      <c r="I934" t="s">
        <v>9</v>
      </c>
      <c r="J934" s="8">
        <v>408.73</v>
      </c>
      <c r="K934" s="8">
        <f>IF(Table3[[#This Row],[Return Status]] = "Returned", 0, Table3[[#This Row],[Profit]])</f>
        <v>408.73</v>
      </c>
      <c r="L934" s="8" t="str">
        <f>IFERROR(VLOOKUP(Table3[[#This Row],[Order ID]],returns[[Order ID]:[Status]],2,FALSE), "")</f>
        <v/>
      </c>
      <c r="M934">
        <v>70.97</v>
      </c>
      <c r="N934">
        <v>3.5</v>
      </c>
      <c r="O934" t="s">
        <v>451</v>
      </c>
      <c r="P934" t="s">
        <v>55</v>
      </c>
      <c r="Q934">
        <v>72032</v>
      </c>
      <c r="R934" t="s">
        <v>56</v>
      </c>
      <c r="S934" t="s">
        <v>1978</v>
      </c>
      <c r="T934" t="e">
        <f>VLOOKUP(Table3[[#This Row],[Region]],managers5[],2,FALSE)</f>
        <v>#N/A</v>
      </c>
      <c r="U934" t="s">
        <v>1957</v>
      </c>
      <c r="V934" t="s">
        <v>1959</v>
      </c>
      <c r="W934" t="s">
        <v>14</v>
      </c>
      <c r="X934" t="s">
        <v>71</v>
      </c>
      <c r="Y934" t="s">
        <v>16</v>
      </c>
      <c r="Z934" t="s">
        <v>83</v>
      </c>
      <c r="AA934" t="s">
        <v>307</v>
      </c>
      <c r="AB934" t="s">
        <v>19</v>
      </c>
      <c r="AC934">
        <v>0.59</v>
      </c>
      <c r="AD934" s="1">
        <v>40868</v>
      </c>
    </row>
    <row r="935" spans="1:30" x14ac:dyDescent="0.35">
      <c r="A935">
        <v>3396</v>
      </c>
      <c r="B935">
        <v>1132</v>
      </c>
      <c r="C935">
        <v>8288</v>
      </c>
      <c r="D935" s="1">
        <v>40672</v>
      </c>
      <c r="E935" t="s">
        <v>41</v>
      </c>
      <c r="F935">
        <v>22</v>
      </c>
      <c r="G935">
        <v>1337.81</v>
      </c>
      <c r="H935">
        <v>0.02</v>
      </c>
      <c r="I935" t="s">
        <v>9</v>
      </c>
      <c r="J935" s="8">
        <v>407.11599999999999</v>
      </c>
      <c r="K935" s="8">
        <f>IF(Table3[[#This Row],[Return Status]] = "Returned", 0, Table3[[#This Row],[Profit]])</f>
        <v>407.11599999999999</v>
      </c>
      <c r="L935" s="8" t="str">
        <f>IFERROR(VLOOKUP(Table3[[#This Row],[Order ID]],returns[[Order ID]:[Status]],2,FALSE), "")</f>
        <v/>
      </c>
      <c r="M935">
        <v>59.78</v>
      </c>
      <c r="N935">
        <v>10.29</v>
      </c>
      <c r="O935" t="s">
        <v>457</v>
      </c>
      <c r="P935" t="s">
        <v>120</v>
      </c>
      <c r="Q935">
        <v>72801</v>
      </c>
      <c r="R935" t="s">
        <v>56</v>
      </c>
      <c r="S935" t="s">
        <v>1978</v>
      </c>
      <c r="T935" t="e">
        <f>VLOOKUP(Table3[[#This Row],[Region]],managers5[],2,FALSE)</f>
        <v>#N/A</v>
      </c>
      <c r="U935" t="s">
        <v>1957</v>
      </c>
      <c r="V935" t="s">
        <v>1959</v>
      </c>
      <c r="W935" t="s">
        <v>14</v>
      </c>
      <c r="X935" t="s">
        <v>71</v>
      </c>
      <c r="Y935" t="s">
        <v>16</v>
      </c>
      <c r="Z935" t="s">
        <v>17</v>
      </c>
      <c r="AA935" t="s">
        <v>420</v>
      </c>
      <c r="AB935" t="s">
        <v>19</v>
      </c>
      <c r="AC935">
        <v>0.39</v>
      </c>
      <c r="AD935" s="1">
        <v>40673</v>
      </c>
    </row>
    <row r="936" spans="1:30" x14ac:dyDescent="0.35">
      <c r="A936">
        <v>5889</v>
      </c>
      <c r="B936">
        <v>1203</v>
      </c>
      <c r="C936">
        <v>8807</v>
      </c>
      <c r="D936" s="1">
        <v>40234</v>
      </c>
      <c r="E936" t="s">
        <v>32</v>
      </c>
      <c r="F936">
        <v>14</v>
      </c>
      <c r="G936">
        <v>1379.3374999999901</v>
      </c>
      <c r="H936">
        <v>0.08</v>
      </c>
      <c r="I936" t="s">
        <v>9</v>
      </c>
      <c r="J936" s="8">
        <v>-78.540000000000006</v>
      </c>
      <c r="K936" s="8">
        <f>IF(Table3[[#This Row],[Return Status]] = "Returned", 0, Table3[[#This Row],[Profit]])</f>
        <v>-78.540000000000006</v>
      </c>
      <c r="L936" s="8" t="str">
        <f>IFERROR(VLOOKUP(Table3[[#This Row],[Order ID]],returns[[Order ID]:[Status]],2,FALSE), "")</f>
        <v/>
      </c>
      <c r="M936">
        <v>125.99</v>
      </c>
      <c r="N936">
        <v>4.2</v>
      </c>
      <c r="O936" t="s">
        <v>274</v>
      </c>
      <c r="P936" t="s">
        <v>134</v>
      </c>
      <c r="Q936">
        <v>6360</v>
      </c>
      <c r="R936" t="s">
        <v>135</v>
      </c>
      <c r="S936" t="s">
        <v>1979</v>
      </c>
      <c r="T936" t="e">
        <f>VLOOKUP(Table3[[#This Row],[Region]],managers5[],2,FALSE)</f>
        <v>#N/A</v>
      </c>
      <c r="U936" t="s">
        <v>1956</v>
      </c>
      <c r="W936" t="s">
        <v>14</v>
      </c>
      <c r="X936" t="s">
        <v>39</v>
      </c>
      <c r="Y936" t="s">
        <v>46</v>
      </c>
      <c r="Z936" t="s">
        <v>86</v>
      </c>
      <c r="AA936" t="s">
        <v>740</v>
      </c>
      <c r="AB936" t="s">
        <v>19</v>
      </c>
      <c r="AC936">
        <v>0.56999999999999995</v>
      </c>
      <c r="AD936" s="2">
        <v>40241</v>
      </c>
    </row>
    <row r="937" spans="1:30" x14ac:dyDescent="0.35">
      <c r="A937">
        <v>5931</v>
      </c>
      <c r="B937">
        <v>1202</v>
      </c>
      <c r="C937">
        <v>8807</v>
      </c>
      <c r="D937" s="1">
        <v>40234</v>
      </c>
      <c r="E937" t="s">
        <v>32</v>
      </c>
      <c r="F937">
        <v>19</v>
      </c>
      <c r="G937">
        <v>428.14</v>
      </c>
      <c r="H937">
        <v>0.04</v>
      </c>
      <c r="I937" t="s">
        <v>9</v>
      </c>
      <c r="J937" s="8">
        <v>-6.04</v>
      </c>
      <c r="K937" s="8">
        <f>IF(Table3[[#This Row],[Return Status]] = "Returned", 0, Table3[[#This Row],[Profit]])</f>
        <v>-6.04</v>
      </c>
      <c r="L937" s="8" t="str">
        <f>IFERROR(VLOOKUP(Table3[[#This Row],[Order ID]],returns[[Order ID]:[Status]],2,FALSE), "")</f>
        <v/>
      </c>
      <c r="M937">
        <v>22.84</v>
      </c>
      <c r="N937">
        <v>11.54</v>
      </c>
      <c r="O937" t="s">
        <v>274</v>
      </c>
      <c r="P937" t="s">
        <v>134</v>
      </c>
      <c r="Q937">
        <v>1938</v>
      </c>
      <c r="R937" t="s">
        <v>135</v>
      </c>
      <c r="S937" t="s">
        <v>1979</v>
      </c>
      <c r="T937" t="e">
        <f>VLOOKUP(Table3[[#This Row],[Region]],managers5[],2,FALSE)</f>
        <v>#N/A</v>
      </c>
      <c r="U937" t="s">
        <v>1956</v>
      </c>
      <c r="W937" t="s">
        <v>14</v>
      </c>
      <c r="X937" t="s">
        <v>39</v>
      </c>
      <c r="Y937" t="s">
        <v>16</v>
      </c>
      <c r="Z937" t="s">
        <v>30</v>
      </c>
      <c r="AA937" t="s">
        <v>1094</v>
      </c>
      <c r="AB937" t="s">
        <v>19</v>
      </c>
      <c r="AC937">
        <v>0.39</v>
      </c>
      <c r="AD937" s="2">
        <v>40236</v>
      </c>
    </row>
    <row r="938" spans="1:30" x14ac:dyDescent="0.35">
      <c r="A938">
        <v>1916</v>
      </c>
      <c r="B938">
        <v>1204</v>
      </c>
      <c r="C938">
        <v>8832</v>
      </c>
      <c r="D938" s="1">
        <v>40941</v>
      </c>
      <c r="E938" t="s">
        <v>32</v>
      </c>
      <c r="F938">
        <v>39</v>
      </c>
      <c r="G938">
        <v>647.80999999999995</v>
      </c>
      <c r="H938">
        <v>0.1</v>
      </c>
      <c r="I938" t="s">
        <v>9</v>
      </c>
      <c r="J938" s="8">
        <v>8.65</v>
      </c>
      <c r="K938" s="8">
        <f>IF(Table3[[#This Row],[Return Status]] = "Returned", 0, Table3[[#This Row],[Profit]])</f>
        <v>8.65</v>
      </c>
      <c r="L938" s="8" t="str">
        <f>IFERROR(VLOOKUP(Table3[[#This Row],[Order ID]],returns[[Order ID]:[Status]],2,FALSE), "")</f>
        <v/>
      </c>
      <c r="M938">
        <v>17.670000000000002</v>
      </c>
      <c r="N938">
        <v>8.99</v>
      </c>
      <c r="O938" t="s">
        <v>651</v>
      </c>
      <c r="P938" t="s">
        <v>11</v>
      </c>
      <c r="Q938">
        <v>94025</v>
      </c>
      <c r="R938" t="s">
        <v>12</v>
      </c>
      <c r="S938" t="s">
        <v>1976</v>
      </c>
      <c r="T938" t="e">
        <f>VLOOKUP(Table3[[#This Row],[Region]],managers5[],2,FALSE)</f>
        <v>#N/A</v>
      </c>
      <c r="U938" t="s">
        <v>1955</v>
      </c>
      <c r="V938" t="s">
        <v>1959</v>
      </c>
      <c r="W938" t="s">
        <v>14</v>
      </c>
      <c r="X938" t="s">
        <v>15</v>
      </c>
      <c r="Y938" t="s">
        <v>50</v>
      </c>
      <c r="Z938" t="s">
        <v>61</v>
      </c>
      <c r="AA938" t="s">
        <v>256</v>
      </c>
      <c r="AB938" t="s">
        <v>109</v>
      </c>
      <c r="AC938">
        <v>0.47</v>
      </c>
      <c r="AD938" s="1">
        <v>40945</v>
      </c>
    </row>
    <row r="939" spans="1:30" x14ac:dyDescent="0.35">
      <c r="A939">
        <v>1364</v>
      </c>
      <c r="B939">
        <v>1205</v>
      </c>
      <c r="C939">
        <v>8833</v>
      </c>
      <c r="D939" s="1">
        <v>41033</v>
      </c>
      <c r="E939" t="s">
        <v>32</v>
      </c>
      <c r="F939">
        <v>40</v>
      </c>
      <c r="G939">
        <v>3338.98</v>
      </c>
      <c r="H939">
        <v>0</v>
      </c>
      <c r="I939" t="s">
        <v>9</v>
      </c>
      <c r="J939" s="8">
        <v>-846.73</v>
      </c>
      <c r="K939" s="8">
        <f>IF(Table3[[#This Row],[Return Status]] = "Returned", 0, Table3[[#This Row],[Profit]])</f>
        <v>-846.73</v>
      </c>
      <c r="L939" s="8" t="str">
        <f>IFERROR(VLOOKUP(Table3[[#This Row],[Order ID]],returns[[Order ID]:[Status]],2,FALSE), "")</f>
        <v/>
      </c>
      <c r="M939">
        <v>80.98</v>
      </c>
      <c r="N939">
        <v>35</v>
      </c>
      <c r="O939" t="s">
        <v>1275</v>
      </c>
      <c r="P939" t="s">
        <v>317</v>
      </c>
      <c r="Q939">
        <v>60130</v>
      </c>
      <c r="R939" t="s">
        <v>318</v>
      </c>
      <c r="S939" t="s">
        <v>1977</v>
      </c>
      <c r="T939" t="e">
        <f>VLOOKUP(Table3[[#This Row],[Region]],managers5[],2,FALSE)</f>
        <v>#N/A</v>
      </c>
      <c r="U939" t="s">
        <v>1958</v>
      </c>
      <c r="V939" t="s">
        <v>1959</v>
      </c>
      <c r="W939" t="s">
        <v>14</v>
      </c>
      <c r="X939" t="s">
        <v>15</v>
      </c>
      <c r="Y939" t="s">
        <v>16</v>
      </c>
      <c r="Z939" t="s">
        <v>75</v>
      </c>
      <c r="AA939" t="s">
        <v>1276</v>
      </c>
      <c r="AB939" t="s">
        <v>85</v>
      </c>
      <c r="AC939">
        <v>0.81</v>
      </c>
      <c r="AD939" s="1">
        <v>41037</v>
      </c>
    </row>
    <row r="940" spans="1:30" x14ac:dyDescent="0.35">
      <c r="A940">
        <v>4950</v>
      </c>
      <c r="B940">
        <v>5692</v>
      </c>
      <c r="C940">
        <v>40257</v>
      </c>
      <c r="D940" s="1">
        <v>40411</v>
      </c>
      <c r="E940" t="s">
        <v>8</v>
      </c>
      <c r="F940">
        <v>24</v>
      </c>
      <c r="G940">
        <v>3201.16</v>
      </c>
      <c r="H940">
        <v>0.06</v>
      </c>
      <c r="I940" t="s">
        <v>9</v>
      </c>
      <c r="J940" s="8">
        <v>405.5</v>
      </c>
      <c r="K940" s="8">
        <f>IF(Table3[[#This Row],[Return Status]] = "Returned", 0, Table3[[#This Row],[Profit]])</f>
        <v>405.5</v>
      </c>
      <c r="L940" s="8" t="str">
        <f>IFERROR(VLOOKUP(Table3[[#This Row],[Order ID]],returns[[Order ID]:[Status]],2,FALSE), "")</f>
        <v/>
      </c>
      <c r="M940">
        <v>140.81</v>
      </c>
      <c r="N940">
        <v>24.49</v>
      </c>
      <c r="O940" t="s">
        <v>1657</v>
      </c>
      <c r="P940" t="s">
        <v>43</v>
      </c>
      <c r="Q940">
        <v>37922</v>
      </c>
      <c r="R940" t="s">
        <v>44</v>
      </c>
      <c r="S940" t="s">
        <v>1978</v>
      </c>
      <c r="T940" t="e">
        <f>VLOOKUP(Table3[[#This Row],[Region]],managers5[],2,FALSE)</f>
        <v>#N/A</v>
      </c>
      <c r="U940" t="s">
        <v>1957</v>
      </c>
      <c r="V940" t="s">
        <v>1959</v>
      </c>
      <c r="W940" t="s">
        <v>14</v>
      </c>
      <c r="X940" t="s">
        <v>39</v>
      </c>
      <c r="Y940" t="s">
        <v>50</v>
      </c>
      <c r="Z940" t="s">
        <v>72</v>
      </c>
      <c r="AA940" t="s">
        <v>1031</v>
      </c>
      <c r="AB940" t="s">
        <v>85</v>
      </c>
      <c r="AC940">
        <v>0.56999999999999995</v>
      </c>
      <c r="AD940" s="2">
        <v>40412</v>
      </c>
    </row>
    <row r="941" spans="1:30" x14ac:dyDescent="0.35">
      <c r="A941">
        <v>8154</v>
      </c>
      <c r="B941">
        <v>1209</v>
      </c>
      <c r="C941">
        <v>8868</v>
      </c>
      <c r="D941" s="1">
        <v>39841</v>
      </c>
      <c r="E941" t="s">
        <v>32</v>
      </c>
      <c r="F941">
        <v>3</v>
      </c>
      <c r="G941">
        <v>190.45</v>
      </c>
      <c r="H941">
        <v>0.02</v>
      </c>
      <c r="I941" t="s">
        <v>9</v>
      </c>
      <c r="J941" s="8">
        <v>-44.05</v>
      </c>
      <c r="K941" s="8">
        <f>IF(Table3[[#This Row],[Return Status]] = "Returned", 0, Table3[[#This Row],[Profit]])</f>
        <v>-44.05</v>
      </c>
      <c r="L941" s="8" t="str">
        <f>IFERROR(VLOOKUP(Table3[[#This Row],[Order ID]],returns[[Order ID]:[Status]],2,FALSE), "")</f>
        <v/>
      </c>
      <c r="M941">
        <v>59.98</v>
      </c>
      <c r="N941">
        <v>3.99</v>
      </c>
      <c r="O941" t="s">
        <v>113</v>
      </c>
      <c r="P941" t="s">
        <v>114</v>
      </c>
      <c r="Q941">
        <v>85737</v>
      </c>
      <c r="R941" t="s">
        <v>115</v>
      </c>
      <c r="S941" t="s">
        <v>1976</v>
      </c>
      <c r="T941" t="e">
        <f>VLOOKUP(Table3[[#This Row],[Region]],managers5[],2,FALSE)</f>
        <v>#N/A</v>
      </c>
      <c r="U941" t="s">
        <v>1955</v>
      </c>
      <c r="V941" t="s">
        <v>1959</v>
      </c>
      <c r="W941" t="s">
        <v>14</v>
      </c>
      <c r="X941" t="s">
        <v>71</v>
      </c>
      <c r="Y941" t="s">
        <v>16</v>
      </c>
      <c r="Z941" t="s">
        <v>83</v>
      </c>
      <c r="AA941" t="s">
        <v>1272</v>
      </c>
      <c r="AB941" t="s">
        <v>19</v>
      </c>
      <c r="AC941">
        <v>0.56999999999999995</v>
      </c>
      <c r="AD941" s="2">
        <v>39850</v>
      </c>
    </row>
    <row r="942" spans="1:30" x14ac:dyDescent="0.35">
      <c r="A942">
        <v>8185</v>
      </c>
      <c r="B942">
        <v>1210</v>
      </c>
      <c r="C942">
        <v>8868</v>
      </c>
      <c r="D942" s="1">
        <v>39841</v>
      </c>
      <c r="E942" t="s">
        <v>32</v>
      </c>
      <c r="F942">
        <v>34</v>
      </c>
      <c r="G942">
        <v>179.99</v>
      </c>
      <c r="H942">
        <v>0.03</v>
      </c>
      <c r="I942" t="s">
        <v>9</v>
      </c>
      <c r="J942" s="8">
        <v>-102.26949999999999</v>
      </c>
      <c r="K942" s="8">
        <f>IF(Table3[[#This Row],[Return Status]] = "Returned", 0, Table3[[#This Row],[Profit]])</f>
        <v>-102.26949999999999</v>
      </c>
      <c r="L942" s="8" t="str">
        <f>IFERROR(VLOOKUP(Table3[[#This Row],[Order ID]],returns[[Order ID]:[Status]],2,FALSE), "")</f>
        <v/>
      </c>
      <c r="M942">
        <v>5.18</v>
      </c>
      <c r="N942">
        <v>5.74</v>
      </c>
      <c r="O942" t="s">
        <v>113</v>
      </c>
      <c r="P942" t="s">
        <v>114</v>
      </c>
      <c r="Q942">
        <v>85737</v>
      </c>
      <c r="R942" t="s">
        <v>115</v>
      </c>
      <c r="S942" t="s">
        <v>1976</v>
      </c>
      <c r="T942" t="e">
        <f>VLOOKUP(Table3[[#This Row],[Region]],managers5[],2,FALSE)</f>
        <v>#N/A</v>
      </c>
      <c r="U942" t="s">
        <v>1955</v>
      </c>
      <c r="V942" t="s">
        <v>1959</v>
      </c>
      <c r="W942" t="s">
        <v>14</v>
      </c>
      <c r="X942" t="s">
        <v>71</v>
      </c>
      <c r="Y942" t="s">
        <v>16</v>
      </c>
      <c r="Z942" t="s">
        <v>17</v>
      </c>
      <c r="AA942" t="s">
        <v>1090</v>
      </c>
      <c r="AB942" t="s">
        <v>19</v>
      </c>
      <c r="AC942">
        <v>0.36</v>
      </c>
      <c r="AD942" s="2">
        <v>39845</v>
      </c>
    </row>
    <row r="943" spans="1:30" x14ac:dyDescent="0.35">
      <c r="A943">
        <v>5879</v>
      </c>
      <c r="B943">
        <v>1211</v>
      </c>
      <c r="C943">
        <v>8870</v>
      </c>
      <c r="D943" s="1">
        <v>40242</v>
      </c>
      <c r="E943" t="s">
        <v>8</v>
      </c>
      <c r="F943">
        <v>15</v>
      </c>
      <c r="G943">
        <v>441.58</v>
      </c>
      <c r="H943">
        <v>7.0000000000000007E-2</v>
      </c>
      <c r="I943" t="s">
        <v>9</v>
      </c>
      <c r="J943" s="8">
        <v>117.39</v>
      </c>
      <c r="K943" s="8">
        <f>IF(Table3[[#This Row],[Return Status]] = "Returned", 0, Table3[[#This Row],[Profit]])</f>
        <v>117.39</v>
      </c>
      <c r="L943" s="8" t="str">
        <f>IFERROR(VLOOKUP(Table3[[#This Row],[Order ID]],returns[[Order ID]:[Status]],2,FALSE), "")</f>
        <v/>
      </c>
      <c r="M943">
        <v>30.98</v>
      </c>
      <c r="N943">
        <v>5.09</v>
      </c>
      <c r="O943" t="s">
        <v>1176</v>
      </c>
      <c r="P943" t="s">
        <v>37</v>
      </c>
      <c r="Q943">
        <v>14701</v>
      </c>
      <c r="R943" t="s">
        <v>37</v>
      </c>
      <c r="S943" t="s">
        <v>1979</v>
      </c>
      <c r="T943" t="e">
        <f>VLOOKUP(Table3[[#This Row],[Region]],managers5[],2,FALSE)</f>
        <v>#N/A</v>
      </c>
      <c r="U943" t="s">
        <v>1956</v>
      </c>
      <c r="W943" t="s">
        <v>14</v>
      </c>
      <c r="X943" t="s">
        <v>15</v>
      </c>
      <c r="Y943" t="s">
        <v>16</v>
      </c>
      <c r="Z943" t="s">
        <v>30</v>
      </c>
      <c r="AA943" t="s">
        <v>1093</v>
      </c>
      <c r="AB943" t="s">
        <v>19</v>
      </c>
      <c r="AC943">
        <v>0.4</v>
      </c>
      <c r="AD943" s="2">
        <v>40243</v>
      </c>
    </row>
    <row r="944" spans="1:30" x14ac:dyDescent="0.35">
      <c r="A944">
        <v>2812</v>
      </c>
      <c r="B944">
        <v>1212</v>
      </c>
      <c r="C944">
        <v>8901</v>
      </c>
      <c r="D944" s="1">
        <v>40775</v>
      </c>
      <c r="E944" t="s">
        <v>32</v>
      </c>
      <c r="F944">
        <v>15</v>
      </c>
      <c r="G944">
        <v>168.9</v>
      </c>
      <c r="H944">
        <v>0.09</v>
      </c>
      <c r="I944" t="s">
        <v>33</v>
      </c>
      <c r="J944" s="8">
        <v>-16.1907</v>
      </c>
      <c r="K944" s="8">
        <f>IF(Table3[[#This Row],[Return Status]] = "Returned", 0, Table3[[#This Row],[Profit]])</f>
        <v>-16.1907</v>
      </c>
      <c r="L944" s="8" t="str">
        <f>IFERROR(VLOOKUP(Table3[[#This Row],[Order ID]],returns[[Order ID]:[Status]],2,FALSE), "")</f>
        <v/>
      </c>
      <c r="M944">
        <v>9.99</v>
      </c>
      <c r="N944">
        <v>6.24</v>
      </c>
      <c r="O944" t="s">
        <v>1135</v>
      </c>
      <c r="P944" t="s">
        <v>11</v>
      </c>
      <c r="Q944">
        <v>90260</v>
      </c>
      <c r="R944" t="s">
        <v>12</v>
      </c>
      <c r="S944" t="s">
        <v>1976</v>
      </c>
      <c r="T944" t="e">
        <f>VLOOKUP(Table3[[#This Row],[Region]],managers5[],2,FALSE)</f>
        <v>#N/A</v>
      </c>
      <c r="U944" t="s">
        <v>1955</v>
      </c>
      <c r="V944" t="s">
        <v>1959</v>
      </c>
      <c r="W944" t="s">
        <v>14</v>
      </c>
      <c r="X944" t="s">
        <v>39</v>
      </c>
      <c r="Y944" t="s">
        <v>46</v>
      </c>
      <c r="Z944" t="s">
        <v>124</v>
      </c>
      <c r="AA944" t="s">
        <v>1697</v>
      </c>
      <c r="AB944" t="s">
        <v>69</v>
      </c>
      <c r="AC944">
        <v>0.36</v>
      </c>
      <c r="AD944" s="1">
        <v>40782</v>
      </c>
    </row>
    <row r="945" spans="1:30" x14ac:dyDescent="0.35">
      <c r="A945">
        <v>3169</v>
      </c>
      <c r="B945">
        <v>1213</v>
      </c>
      <c r="C945">
        <v>8902</v>
      </c>
      <c r="D945" s="1">
        <v>40713</v>
      </c>
      <c r="E945" t="s">
        <v>77</v>
      </c>
      <c r="F945">
        <v>27</v>
      </c>
      <c r="G945">
        <v>180.46</v>
      </c>
      <c r="H945">
        <v>0.05</v>
      </c>
      <c r="I945" t="s">
        <v>9</v>
      </c>
      <c r="J945" s="8">
        <v>-57.62</v>
      </c>
      <c r="K945" s="8">
        <f>IF(Table3[[#This Row],[Return Status]] = "Returned", 0, Table3[[#This Row],[Profit]])</f>
        <v>-57.62</v>
      </c>
      <c r="L945" s="8" t="str">
        <f>IFERROR(VLOOKUP(Table3[[#This Row],[Order ID]],returns[[Order ID]:[Status]],2,FALSE), "")</f>
        <v/>
      </c>
      <c r="M945">
        <v>6.48</v>
      </c>
      <c r="N945">
        <v>5.94</v>
      </c>
      <c r="O945" t="s">
        <v>1495</v>
      </c>
      <c r="P945" t="s">
        <v>142</v>
      </c>
      <c r="Q945">
        <v>84120</v>
      </c>
      <c r="R945" t="s">
        <v>143</v>
      </c>
      <c r="S945" t="s">
        <v>1976</v>
      </c>
      <c r="T945" t="e">
        <f>VLOOKUP(Table3[[#This Row],[Region]],managers5[],2,FALSE)</f>
        <v>#N/A</v>
      </c>
      <c r="U945" t="s">
        <v>1955</v>
      </c>
      <c r="V945" t="s">
        <v>1959</v>
      </c>
      <c r="W945" t="s">
        <v>14</v>
      </c>
      <c r="X945" t="s">
        <v>39</v>
      </c>
      <c r="Y945" t="s">
        <v>16</v>
      </c>
      <c r="Z945" t="s">
        <v>30</v>
      </c>
      <c r="AA945" t="s">
        <v>1266</v>
      </c>
      <c r="AB945" t="s">
        <v>19</v>
      </c>
      <c r="AC945">
        <v>0.37</v>
      </c>
      <c r="AD945" s="1">
        <v>40715</v>
      </c>
    </row>
    <row r="946" spans="1:30" x14ac:dyDescent="0.35">
      <c r="A946">
        <v>7557</v>
      </c>
      <c r="B946">
        <v>1214</v>
      </c>
      <c r="C946">
        <v>8930</v>
      </c>
      <c r="D946" s="1">
        <v>39952</v>
      </c>
      <c r="E946" t="s">
        <v>20</v>
      </c>
      <c r="F946">
        <v>14</v>
      </c>
      <c r="G946">
        <v>145.86000000000001</v>
      </c>
      <c r="H946">
        <v>0.04</v>
      </c>
      <c r="I946" t="s">
        <v>9</v>
      </c>
      <c r="J946" s="8">
        <v>-92.32</v>
      </c>
      <c r="K946" s="8">
        <f>IF(Table3[[#This Row],[Return Status]] = "Returned", 0, Table3[[#This Row],[Profit]])</f>
        <v>-92.32</v>
      </c>
      <c r="L946" s="8" t="str">
        <f>IFERROR(VLOOKUP(Table3[[#This Row],[Order ID]],returns[[Order ID]:[Status]],2,FALSE), "")</f>
        <v/>
      </c>
      <c r="M946">
        <v>9.99</v>
      </c>
      <c r="N946">
        <v>11.59</v>
      </c>
      <c r="O946" t="s">
        <v>70</v>
      </c>
      <c r="P946" t="s">
        <v>11</v>
      </c>
      <c r="Q946">
        <v>95501</v>
      </c>
      <c r="R946" t="s">
        <v>12</v>
      </c>
      <c r="S946" t="s">
        <v>1976</v>
      </c>
      <c r="T946" t="e">
        <f>VLOOKUP(Table3[[#This Row],[Region]],managers5[],2,FALSE)</f>
        <v>#N/A</v>
      </c>
      <c r="U946" t="s">
        <v>1955</v>
      </c>
      <c r="V946" t="s">
        <v>1959</v>
      </c>
      <c r="W946" t="s">
        <v>14</v>
      </c>
      <c r="X946" t="s">
        <v>71</v>
      </c>
      <c r="Y946" t="s">
        <v>16</v>
      </c>
      <c r="Z946" t="s">
        <v>30</v>
      </c>
      <c r="AA946" t="s">
        <v>1830</v>
      </c>
      <c r="AB946" t="s">
        <v>19</v>
      </c>
      <c r="AC946">
        <v>0.4</v>
      </c>
      <c r="AD946" s="2">
        <v>39954</v>
      </c>
    </row>
    <row r="947" spans="1:30" x14ac:dyDescent="0.35">
      <c r="A947">
        <v>3060</v>
      </c>
      <c r="B947">
        <v>3916</v>
      </c>
      <c r="C947">
        <v>27936</v>
      </c>
      <c r="D947" s="1">
        <v>40731</v>
      </c>
      <c r="E947" t="s">
        <v>77</v>
      </c>
      <c r="F947">
        <v>23</v>
      </c>
      <c r="G947">
        <v>1028.1600000000001</v>
      </c>
      <c r="H947">
        <v>7.0000000000000007E-2</v>
      </c>
      <c r="I947" t="s">
        <v>9</v>
      </c>
      <c r="J947" s="8">
        <v>405.16199999999998</v>
      </c>
      <c r="K947" s="8">
        <f>IF(Table3[[#This Row],[Return Status]] = "Returned", 0, Table3[[#This Row],[Profit]])</f>
        <v>405.16199999999998</v>
      </c>
      <c r="L947" s="8" t="str">
        <f>IFERROR(VLOOKUP(Table3[[#This Row],[Order ID]],returns[[Order ID]:[Status]],2,FALSE), "")</f>
        <v/>
      </c>
      <c r="M947">
        <v>55.99</v>
      </c>
      <c r="N947">
        <v>1.25</v>
      </c>
      <c r="O947" t="s">
        <v>1405</v>
      </c>
      <c r="P947" t="s">
        <v>324</v>
      </c>
      <c r="Q947">
        <v>32137</v>
      </c>
      <c r="R947" t="s">
        <v>56</v>
      </c>
      <c r="S947" t="s">
        <v>1978</v>
      </c>
      <c r="T947" t="e">
        <f>VLOOKUP(Table3[[#This Row],[Region]],managers5[],2,FALSE)</f>
        <v>#N/A</v>
      </c>
      <c r="U947" t="s">
        <v>1957</v>
      </c>
      <c r="V947" t="s">
        <v>1959</v>
      </c>
      <c r="W947" t="s">
        <v>14</v>
      </c>
      <c r="X947" t="s">
        <v>39</v>
      </c>
      <c r="Y947" t="s">
        <v>46</v>
      </c>
      <c r="Z947" t="s">
        <v>86</v>
      </c>
      <c r="AA947" t="s">
        <v>870</v>
      </c>
      <c r="AB947" t="s">
        <v>109</v>
      </c>
      <c r="AC947">
        <v>0.35</v>
      </c>
      <c r="AD947" s="1">
        <v>40733</v>
      </c>
    </row>
    <row r="948" spans="1:30" x14ac:dyDescent="0.35">
      <c r="A948">
        <v>7962</v>
      </c>
      <c r="B948">
        <v>1884</v>
      </c>
      <c r="C948">
        <v>13542</v>
      </c>
      <c r="D948" s="1">
        <v>39880</v>
      </c>
      <c r="E948" t="s">
        <v>32</v>
      </c>
      <c r="F948">
        <v>11</v>
      </c>
      <c r="G948">
        <v>3571.84</v>
      </c>
      <c r="H948">
        <v>0.01</v>
      </c>
      <c r="I948" t="s">
        <v>49</v>
      </c>
      <c r="J948" s="8">
        <v>403.81</v>
      </c>
      <c r="K948" s="8">
        <f>IF(Table3[[#This Row],[Return Status]] = "Returned", 0, Table3[[#This Row],[Profit]])</f>
        <v>403.81</v>
      </c>
      <c r="L948" s="8" t="str">
        <f>IFERROR(VLOOKUP(Table3[[#This Row],[Order ID]],returns[[Order ID]:[Status]],2,FALSE), "")</f>
        <v/>
      </c>
      <c r="M948">
        <v>300.98</v>
      </c>
      <c r="N948">
        <v>64.73</v>
      </c>
      <c r="O948" t="s">
        <v>1264</v>
      </c>
      <c r="P948" t="s">
        <v>43</v>
      </c>
      <c r="Q948">
        <v>27529</v>
      </c>
      <c r="R948" t="s">
        <v>44</v>
      </c>
      <c r="S948" t="s">
        <v>1978</v>
      </c>
      <c r="T948" t="e">
        <f>VLOOKUP(Table3[[#This Row],[Region]],managers5[],2,FALSE)</f>
        <v>#N/A</v>
      </c>
      <c r="U948" t="s">
        <v>1957</v>
      </c>
      <c r="V948" t="s">
        <v>1959</v>
      </c>
      <c r="W948" t="s">
        <v>14</v>
      </c>
      <c r="X948" t="s">
        <v>39</v>
      </c>
      <c r="Y948" t="s">
        <v>50</v>
      </c>
      <c r="Z948" t="s">
        <v>72</v>
      </c>
      <c r="AA948" t="s">
        <v>1286</v>
      </c>
      <c r="AB948" t="s">
        <v>74</v>
      </c>
      <c r="AC948">
        <v>0.56000000000000005</v>
      </c>
      <c r="AD948" s="2">
        <v>39887</v>
      </c>
    </row>
    <row r="949" spans="1:30" x14ac:dyDescent="0.35">
      <c r="A949">
        <v>3099</v>
      </c>
      <c r="B949">
        <v>1219</v>
      </c>
      <c r="C949">
        <v>8961</v>
      </c>
      <c r="D949" s="1">
        <v>40722</v>
      </c>
      <c r="E949" t="s">
        <v>32</v>
      </c>
      <c r="F949">
        <v>48</v>
      </c>
      <c r="G949">
        <v>4644.87</v>
      </c>
      <c r="H949">
        <v>0.08</v>
      </c>
      <c r="I949" t="s">
        <v>49</v>
      </c>
      <c r="J949" s="8">
        <v>-1291.3900000000001</v>
      </c>
      <c r="K949" s="8">
        <f>IF(Table3[[#This Row],[Return Status]] = "Returned", 0, Table3[[#This Row],[Profit]])</f>
        <v>0</v>
      </c>
      <c r="L949" s="8" t="str">
        <f>IFERROR(VLOOKUP(Table3[[#This Row],[Order ID]],returns[[Order ID]:[Status]],2,FALSE), "")</f>
        <v>Returned</v>
      </c>
      <c r="M949">
        <v>100.8</v>
      </c>
      <c r="N949">
        <v>60</v>
      </c>
      <c r="O949" t="s">
        <v>1294</v>
      </c>
      <c r="P949" t="s">
        <v>800</v>
      </c>
      <c r="Q949">
        <v>82070</v>
      </c>
      <c r="R949" t="s">
        <v>12</v>
      </c>
      <c r="S949" t="s">
        <v>1976</v>
      </c>
      <c r="T949" t="e">
        <f>VLOOKUP(Table3[[#This Row],[Region]],managers5[],2,FALSE)</f>
        <v>#N/A</v>
      </c>
      <c r="U949" t="s">
        <v>1955</v>
      </c>
      <c r="V949" t="s">
        <v>1959</v>
      </c>
      <c r="W949" t="s">
        <v>14</v>
      </c>
      <c r="X949" t="s">
        <v>15</v>
      </c>
      <c r="Y949" t="s">
        <v>50</v>
      </c>
      <c r="Z949" t="s">
        <v>51</v>
      </c>
      <c r="AA949" t="s">
        <v>1621</v>
      </c>
      <c r="AB949" t="s">
        <v>74</v>
      </c>
      <c r="AC949">
        <v>0.59</v>
      </c>
      <c r="AD949" s="1">
        <v>40727</v>
      </c>
    </row>
    <row r="950" spans="1:30" x14ac:dyDescent="0.35">
      <c r="A950">
        <v>3100</v>
      </c>
      <c r="B950">
        <v>1220</v>
      </c>
      <c r="C950">
        <v>8961</v>
      </c>
      <c r="D950" s="1">
        <v>40722</v>
      </c>
      <c r="E950" t="s">
        <v>32</v>
      </c>
      <c r="F950">
        <v>15</v>
      </c>
      <c r="G950">
        <v>627.69000000000005</v>
      </c>
      <c r="H950">
        <v>0</v>
      </c>
      <c r="I950" t="s">
        <v>9</v>
      </c>
      <c r="J950" s="8">
        <v>-12.02</v>
      </c>
      <c r="K950" s="8">
        <f>IF(Table3[[#This Row],[Return Status]] = "Returned", 0, Table3[[#This Row],[Profit]])</f>
        <v>0</v>
      </c>
      <c r="L950" s="8" t="str">
        <f>IFERROR(VLOOKUP(Table3[[#This Row],[Order ID]],returns[[Order ID]:[Status]],2,FALSE), "")</f>
        <v>Returned</v>
      </c>
      <c r="M950">
        <v>39.979999999999997</v>
      </c>
      <c r="N950">
        <v>4</v>
      </c>
      <c r="O950" t="s">
        <v>1294</v>
      </c>
      <c r="P950" t="s">
        <v>37</v>
      </c>
      <c r="Q950">
        <v>15131</v>
      </c>
      <c r="R950" t="s">
        <v>37</v>
      </c>
      <c r="S950" t="s">
        <v>1979</v>
      </c>
      <c r="T950" t="e">
        <f>VLOOKUP(Table3[[#This Row],[Region]],managers5[],2,FALSE)</f>
        <v>#N/A</v>
      </c>
      <c r="U950" t="s">
        <v>1956</v>
      </c>
      <c r="W950" t="s">
        <v>14</v>
      </c>
      <c r="X950" t="s">
        <v>15</v>
      </c>
      <c r="Y950" t="s">
        <v>46</v>
      </c>
      <c r="Z950" t="s">
        <v>47</v>
      </c>
      <c r="AA950" t="s">
        <v>1412</v>
      </c>
      <c r="AB950" t="s">
        <v>19</v>
      </c>
      <c r="AC950">
        <v>0.7</v>
      </c>
      <c r="AD950" s="1">
        <v>40727</v>
      </c>
    </row>
    <row r="951" spans="1:30" x14ac:dyDescent="0.35">
      <c r="A951">
        <v>6257</v>
      </c>
      <c r="B951">
        <v>2965</v>
      </c>
      <c r="C951">
        <v>21442</v>
      </c>
      <c r="D951" s="1">
        <v>40172</v>
      </c>
      <c r="E951" t="s">
        <v>32</v>
      </c>
      <c r="F951">
        <v>48</v>
      </c>
      <c r="G951">
        <v>782.93</v>
      </c>
      <c r="H951">
        <v>0.03</v>
      </c>
      <c r="I951" t="s">
        <v>9</v>
      </c>
      <c r="J951" s="8">
        <v>401.07</v>
      </c>
      <c r="K951" s="8">
        <f>IF(Table3[[#This Row],[Return Status]] = "Returned", 0, Table3[[#This Row],[Profit]])</f>
        <v>401.07</v>
      </c>
      <c r="L951" s="8" t="str">
        <f>IFERROR(VLOOKUP(Table3[[#This Row],[Order ID]],returns[[Order ID]:[Status]],2,FALSE), "")</f>
        <v/>
      </c>
      <c r="M951">
        <v>15.57</v>
      </c>
      <c r="N951">
        <v>1.39</v>
      </c>
      <c r="O951" t="s">
        <v>182</v>
      </c>
      <c r="P951" t="s">
        <v>120</v>
      </c>
      <c r="Q951">
        <v>32216</v>
      </c>
      <c r="R951" t="s">
        <v>56</v>
      </c>
      <c r="S951" t="s">
        <v>1978</v>
      </c>
      <c r="T951" t="e">
        <f>VLOOKUP(Table3[[#This Row],[Region]],managers5[],2,FALSE)</f>
        <v>#N/A</v>
      </c>
      <c r="U951" t="s">
        <v>1957</v>
      </c>
      <c r="V951" t="s">
        <v>1959</v>
      </c>
      <c r="W951" t="s">
        <v>14</v>
      </c>
      <c r="X951" t="s">
        <v>39</v>
      </c>
      <c r="Y951" t="s">
        <v>16</v>
      </c>
      <c r="Z951" t="s">
        <v>168</v>
      </c>
      <c r="AA951" t="s">
        <v>169</v>
      </c>
      <c r="AB951" t="s">
        <v>19</v>
      </c>
      <c r="AC951">
        <v>0.38</v>
      </c>
      <c r="AD951" s="2">
        <v>40179</v>
      </c>
    </row>
    <row r="952" spans="1:30" x14ac:dyDescent="0.35">
      <c r="A952">
        <v>3363</v>
      </c>
      <c r="B952">
        <v>1230</v>
      </c>
      <c r="C952">
        <v>8995</v>
      </c>
      <c r="D952" s="1">
        <v>40680</v>
      </c>
      <c r="E952" t="s">
        <v>77</v>
      </c>
      <c r="F952">
        <v>46</v>
      </c>
      <c r="G952">
        <v>89.41</v>
      </c>
      <c r="H952">
        <v>0.01</v>
      </c>
      <c r="I952" t="s">
        <v>9</v>
      </c>
      <c r="J952" s="8">
        <v>-21.49</v>
      </c>
      <c r="K952" s="8">
        <f>IF(Table3[[#This Row],[Return Status]] = "Returned", 0, Table3[[#This Row],[Profit]])</f>
        <v>-21.49</v>
      </c>
      <c r="L952" s="8" t="str">
        <f>IFERROR(VLOOKUP(Table3[[#This Row],[Order ID]],returns[[Order ID]:[Status]],2,FALSE), "")</f>
        <v/>
      </c>
      <c r="M952">
        <v>1.89</v>
      </c>
      <c r="N952">
        <v>0.76</v>
      </c>
      <c r="O952" t="s">
        <v>1752</v>
      </c>
      <c r="P952" t="s">
        <v>317</v>
      </c>
      <c r="Q952">
        <v>60130</v>
      </c>
      <c r="R952" t="s">
        <v>318</v>
      </c>
      <c r="S952" t="s">
        <v>1977</v>
      </c>
      <c r="T952" t="e">
        <f>VLOOKUP(Table3[[#This Row],[Region]],managers5[],2,FALSE)</f>
        <v>#N/A</v>
      </c>
      <c r="U952" t="s">
        <v>1958</v>
      </c>
      <c r="V952" t="s">
        <v>1959</v>
      </c>
      <c r="W952" t="s">
        <v>14</v>
      </c>
      <c r="X952" t="s">
        <v>39</v>
      </c>
      <c r="Y952" t="s">
        <v>16</v>
      </c>
      <c r="Z952" t="s">
        <v>57</v>
      </c>
      <c r="AA952" t="s">
        <v>617</v>
      </c>
      <c r="AB952" t="s">
        <v>35</v>
      </c>
      <c r="AC952">
        <v>0.83</v>
      </c>
      <c r="AD952" s="1">
        <v>40682</v>
      </c>
    </row>
    <row r="953" spans="1:30" x14ac:dyDescent="0.35">
      <c r="A953">
        <v>3366</v>
      </c>
      <c r="B953">
        <v>1226</v>
      </c>
      <c r="C953">
        <v>8995</v>
      </c>
      <c r="D953" s="1">
        <v>40680</v>
      </c>
      <c r="E953" t="s">
        <v>77</v>
      </c>
      <c r="F953">
        <v>5</v>
      </c>
      <c r="G953">
        <v>24.16</v>
      </c>
      <c r="H953">
        <v>0.08</v>
      </c>
      <c r="I953" t="s">
        <v>33</v>
      </c>
      <c r="J953" s="8">
        <v>8.0495000000000001</v>
      </c>
      <c r="K953" s="8">
        <f>IF(Table3[[#This Row],[Return Status]] = "Returned", 0, Table3[[#This Row],[Profit]])</f>
        <v>8.0495000000000001</v>
      </c>
      <c r="L953" s="8" t="str">
        <f>IFERROR(VLOOKUP(Table3[[#This Row],[Order ID]],returns[[Order ID]:[Status]],2,FALSE), "")</f>
        <v/>
      </c>
      <c r="M953">
        <v>1.88</v>
      </c>
      <c r="N953">
        <v>1.49</v>
      </c>
      <c r="O953" t="s">
        <v>1752</v>
      </c>
      <c r="P953" t="s">
        <v>317</v>
      </c>
      <c r="Q953">
        <v>60130</v>
      </c>
      <c r="R953" t="s">
        <v>318</v>
      </c>
      <c r="S953" t="s">
        <v>1977</v>
      </c>
      <c r="T953" t="e">
        <f>VLOOKUP(Table3[[#This Row],[Region]],managers5[],2,FALSE)</f>
        <v>#N/A</v>
      </c>
      <c r="U953" t="s">
        <v>1958</v>
      </c>
      <c r="V953" t="s">
        <v>1959</v>
      </c>
      <c r="W953" t="s">
        <v>14</v>
      </c>
      <c r="X953" t="s">
        <v>39</v>
      </c>
      <c r="Y953" t="s">
        <v>16</v>
      </c>
      <c r="Z953" t="s">
        <v>17</v>
      </c>
      <c r="AA953" t="s">
        <v>355</v>
      </c>
      <c r="AB953" t="s">
        <v>19</v>
      </c>
      <c r="AC953">
        <v>0.37</v>
      </c>
      <c r="AD953" s="1">
        <v>40681</v>
      </c>
    </row>
    <row r="954" spans="1:30" x14ac:dyDescent="0.35">
      <c r="A954">
        <v>3367</v>
      </c>
      <c r="B954">
        <v>1227</v>
      </c>
      <c r="C954">
        <v>8995</v>
      </c>
      <c r="D954" s="1">
        <v>40680</v>
      </c>
      <c r="E954" t="s">
        <v>77</v>
      </c>
      <c r="F954">
        <v>41</v>
      </c>
      <c r="G954">
        <v>270.83999999999997</v>
      </c>
      <c r="H954">
        <v>0.1</v>
      </c>
      <c r="I954" t="s">
        <v>33</v>
      </c>
      <c r="J954" s="8">
        <v>-78.02</v>
      </c>
      <c r="K954" s="8">
        <f>IF(Table3[[#This Row],[Return Status]] = "Returned", 0, Table3[[#This Row],[Profit]])</f>
        <v>-78.02</v>
      </c>
      <c r="L954" s="8" t="str">
        <f>IFERROR(VLOOKUP(Table3[[#This Row],[Order ID]],returns[[Order ID]:[Status]],2,FALSE), "")</f>
        <v/>
      </c>
      <c r="M954">
        <v>6.48</v>
      </c>
      <c r="N954">
        <v>5.86</v>
      </c>
      <c r="O954" t="s">
        <v>1752</v>
      </c>
      <c r="P954" t="s">
        <v>317</v>
      </c>
      <c r="Q954">
        <v>60130</v>
      </c>
      <c r="R954" t="s">
        <v>318</v>
      </c>
      <c r="S954" t="s">
        <v>1977</v>
      </c>
      <c r="T954" t="e">
        <f>VLOOKUP(Table3[[#This Row],[Region]],managers5[],2,FALSE)</f>
        <v>#N/A</v>
      </c>
      <c r="U954" t="s">
        <v>1958</v>
      </c>
      <c r="V954" t="s">
        <v>1959</v>
      </c>
      <c r="W954" t="s">
        <v>14</v>
      </c>
      <c r="X954" t="s">
        <v>39</v>
      </c>
      <c r="Y954" t="s">
        <v>16</v>
      </c>
      <c r="Z954" t="s">
        <v>30</v>
      </c>
      <c r="AA954" t="s">
        <v>952</v>
      </c>
      <c r="AB954" t="s">
        <v>19</v>
      </c>
      <c r="AC954">
        <v>0.36</v>
      </c>
      <c r="AD954" s="1">
        <v>40681</v>
      </c>
    </row>
    <row r="955" spans="1:30" x14ac:dyDescent="0.35">
      <c r="A955">
        <v>3368</v>
      </c>
      <c r="B955">
        <v>1228</v>
      </c>
      <c r="C955">
        <v>8995</v>
      </c>
      <c r="D955" s="1">
        <v>40680</v>
      </c>
      <c r="E955" t="s">
        <v>77</v>
      </c>
      <c r="F955">
        <v>35</v>
      </c>
      <c r="G955">
        <v>3389.93</v>
      </c>
      <c r="H955">
        <v>0.08</v>
      </c>
      <c r="I955" t="s">
        <v>33</v>
      </c>
      <c r="J955" s="8">
        <v>737.94</v>
      </c>
      <c r="K955" s="8">
        <f>IF(Table3[[#This Row],[Return Status]] = "Returned", 0, Table3[[#This Row],[Profit]])</f>
        <v>737.94</v>
      </c>
      <c r="L955" s="8" t="str">
        <f>IFERROR(VLOOKUP(Table3[[#This Row],[Order ID]],returns[[Order ID]:[Status]],2,FALSE), "")</f>
        <v/>
      </c>
      <c r="M955">
        <v>102.3</v>
      </c>
      <c r="N955">
        <v>21.26</v>
      </c>
      <c r="O955" t="s">
        <v>1752</v>
      </c>
      <c r="P955" t="s">
        <v>317</v>
      </c>
      <c r="Q955">
        <v>60130</v>
      </c>
      <c r="R955" t="s">
        <v>318</v>
      </c>
      <c r="S955" t="s">
        <v>1977</v>
      </c>
      <c r="T955" t="e">
        <f>VLOOKUP(Table3[[#This Row],[Region]],managers5[],2,FALSE)</f>
        <v>#N/A</v>
      </c>
      <c r="U955" t="s">
        <v>1958</v>
      </c>
      <c r="V955" t="s">
        <v>1959</v>
      </c>
      <c r="W955" t="s">
        <v>14</v>
      </c>
      <c r="X955" t="s">
        <v>39</v>
      </c>
      <c r="Y955" t="s">
        <v>50</v>
      </c>
      <c r="Z955" t="s">
        <v>61</v>
      </c>
      <c r="AA955" t="s">
        <v>1759</v>
      </c>
      <c r="AB955" t="s">
        <v>85</v>
      </c>
      <c r="AC955">
        <v>0.59</v>
      </c>
      <c r="AD955" s="1">
        <v>40681</v>
      </c>
    </row>
    <row r="956" spans="1:30" x14ac:dyDescent="0.35">
      <c r="A956">
        <v>3369</v>
      </c>
      <c r="B956">
        <v>1229</v>
      </c>
      <c r="C956">
        <v>8995</v>
      </c>
      <c r="D956" s="1">
        <v>40680</v>
      </c>
      <c r="E956" t="s">
        <v>77</v>
      </c>
      <c r="F956">
        <v>42</v>
      </c>
      <c r="G956">
        <v>266.36</v>
      </c>
      <c r="H956">
        <v>7.0000000000000007E-2</v>
      </c>
      <c r="I956" t="s">
        <v>9</v>
      </c>
      <c r="J956" s="8">
        <v>-191.28</v>
      </c>
      <c r="K956" s="8">
        <f>IF(Table3[[#This Row],[Return Status]] = "Returned", 0, Table3[[#This Row],[Profit]])</f>
        <v>-191.28</v>
      </c>
      <c r="L956" s="8" t="str">
        <f>IFERROR(VLOOKUP(Table3[[#This Row],[Order ID]],returns[[Order ID]:[Status]],2,FALSE), "")</f>
        <v/>
      </c>
      <c r="M956">
        <v>6.48</v>
      </c>
      <c r="N956">
        <v>8.19</v>
      </c>
      <c r="O956" t="s">
        <v>1752</v>
      </c>
      <c r="P956" t="s">
        <v>317</v>
      </c>
      <c r="Q956">
        <v>60130</v>
      </c>
      <c r="R956" t="s">
        <v>318</v>
      </c>
      <c r="S956" t="s">
        <v>1977</v>
      </c>
      <c r="T956" t="e">
        <f>VLOOKUP(Table3[[#This Row],[Region]],managers5[],2,FALSE)</f>
        <v>#N/A</v>
      </c>
      <c r="U956" t="s">
        <v>1958</v>
      </c>
      <c r="V956" t="s">
        <v>1959</v>
      </c>
      <c r="W956" t="s">
        <v>14</v>
      </c>
      <c r="X956" t="s">
        <v>39</v>
      </c>
      <c r="Y956" t="s">
        <v>16</v>
      </c>
      <c r="Z956" t="s">
        <v>30</v>
      </c>
      <c r="AA956" t="s">
        <v>346</v>
      </c>
      <c r="AB956" t="s">
        <v>19</v>
      </c>
      <c r="AC956">
        <v>0.37</v>
      </c>
      <c r="AD956" s="1">
        <v>40681</v>
      </c>
    </row>
    <row r="957" spans="1:30" x14ac:dyDescent="0.35">
      <c r="A957">
        <v>3948</v>
      </c>
      <c r="B957">
        <v>1199</v>
      </c>
      <c r="C957">
        <v>8802</v>
      </c>
      <c r="D957" s="1">
        <v>40574</v>
      </c>
      <c r="E957" t="s">
        <v>20</v>
      </c>
      <c r="F957">
        <v>15</v>
      </c>
      <c r="G957">
        <v>1866.12</v>
      </c>
      <c r="H957">
        <v>7.0000000000000007E-2</v>
      </c>
      <c r="I957" t="s">
        <v>9</v>
      </c>
      <c r="J957" s="8">
        <v>400.69</v>
      </c>
      <c r="K957" s="8">
        <f>IF(Table3[[#This Row],[Return Status]] = "Returned", 0, Table3[[#This Row],[Profit]])</f>
        <v>400.69</v>
      </c>
      <c r="L957" s="8" t="str">
        <f>IFERROR(VLOOKUP(Table3[[#This Row],[Order ID]],returns[[Order ID]:[Status]],2,FALSE), "")</f>
        <v/>
      </c>
      <c r="M957">
        <v>123.38</v>
      </c>
      <c r="N957">
        <v>24.49</v>
      </c>
      <c r="O957" t="s">
        <v>833</v>
      </c>
      <c r="P957" t="s">
        <v>64</v>
      </c>
      <c r="Q957">
        <v>71109</v>
      </c>
      <c r="R957" t="s">
        <v>65</v>
      </c>
      <c r="S957" t="s">
        <v>1978</v>
      </c>
      <c r="T957" t="e">
        <f>VLOOKUP(Table3[[#This Row],[Region]],managers5[],2,FALSE)</f>
        <v>#N/A</v>
      </c>
      <c r="U957" t="s">
        <v>1957</v>
      </c>
      <c r="V957" t="s">
        <v>1959</v>
      </c>
      <c r="W957" t="s">
        <v>14</v>
      </c>
      <c r="X957" t="s">
        <v>15</v>
      </c>
      <c r="Y957" t="s">
        <v>16</v>
      </c>
      <c r="Z957" t="s">
        <v>83</v>
      </c>
      <c r="AA957" t="s">
        <v>1289</v>
      </c>
      <c r="AB957" t="s">
        <v>85</v>
      </c>
      <c r="AC957">
        <v>0.46</v>
      </c>
      <c r="AD957" s="1">
        <v>40576</v>
      </c>
    </row>
    <row r="958" spans="1:30" x14ac:dyDescent="0.35">
      <c r="A958">
        <v>7265</v>
      </c>
      <c r="B958">
        <v>1233</v>
      </c>
      <c r="C958">
        <v>8997</v>
      </c>
      <c r="D958" s="1">
        <v>39995</v>
      </c>
      <c r="E958" t="s">
        <v>32</v>
      </c>
      <c r="F958">
        <v>20</v>
      </c>
      <c r="G958">
        <v>120.3</v>
      </c>
      <c r="H958">
        <v>0.01</v>
      </c>
      <c r="I958" t="s">
        <v>9</v>
      </c>
      <c r="J958" s="8">
        <v>20.38</v>
      </c>
      <c r="K958" s="8">
        <f>IF(Table3[[#This Row],[Return Status]] = "Returned", 0, Table3[[#This Row],[Profit]])</f>
        <v>20.38</v>
      </c>
      <c r="L958" s="8" t="str">
        <f>IFERROR(VLOOKUP(Table3[[#This Row],[Order ID]],returns[[Order ID]:[Status]],2,FALSE), "")</f>
        <v/>
      </c>
      <c r="M958">
        <v>5.84</v>
      </c>
      <c r="N958">
        <v>1.2</v>
      </c>
      <c r="O958" t="s">
        <v>188</v>
      </c>
      <c r="P958" t="s">
        <v>189</v>
      </c>
      <c r="Q958">
        <v>98273</v>
      </c>
      <c r="R958" t="s">
        <v>190</v>
      </c>
      <c r="S958" t="s">
        <v>1976</v>
      </c>
      <c r="T958" t="e">
        <f>VLOOKUP(Table3[[#This Row],[Region]],managers5[],2,FALSE)</f>
        <v>#N/A</v>
      </c>
      <c r="U958" t="s">
        <v>1955</v>
      </c>
      <c r="V958" t="s">
        <v>1959</v>
      </c>
      <c r="W958" t="s">
        <v>14</v>
      </c>
      <c r="X958" t="s">
        <v>15</v>
      </c>
      <c r="Y958" t="s">
        <v>16</v>
      </c>
      <c r="Z958" t="s">
        <v>106</v>
      </c>
      <c r="AA958" t="s">
        <v>493</v>
      </c>
      <c r="AB958" t="s">
        <v>35</v>
      </c>
      <c r="AC958">
        <v>0.55000000000000004</v>
      </c>
      <c r="AD958" s="2">
        <v>40004</v>
      </c>
    </row>
    <row r="959" spans="1:30" x14ac:dyDescent="0.35">
      <c r="A959">
        <v>7299</v>
      </c>
      <c r="B959">
        <v>1232</v>
      </c>
      <c r="C959">
        <v>8997</v>
      </c>
      <c r="D959" s="1">
        <v>39995</v>
      </c>
      <c r="E959" t="s">
        <v>32</v>
      </c>
      <c r="F959">
        <v>40</v>
      </c>
      <c r="G959">
        <v>17279.62</v>
      </c>
      <c r="H959">
        <v>0.04</v>
      </c>
      <c r="I959" t="s">
        <v>9</v>
      </c>
      <c r="J959" s="8">
        <v>4176.2529999999997</v>
      </c>
      <c r="K959" s="8">
        <f>IF(Table3[[#This Row],[Return Status]] = "Returned", 0, Table3[[#This Row],[Profit]])</f>
        <v>4176.2529999999997</v>
      </c>
      <c r="L959" s="8" t="str">
        <f>IFERROR(VLOOKUP(Table3[[#This Row],[Order ID]],returns[[Order ID]:[Status]],2,FALSE), "")</f>
        <v/>
      </c>
      <c r="M959">
        <v>449.99</v>
      </c>
      <c r="N959">
        <v>24.49</v>
      </c>
      <c r="O959" t="s">
        <v>188</v>
      </c>
      <c r="P959" t="s">
        <v>189</v>
      </c>
      <c r="Q959">
        <v>98273</v>
      </c>
      <c r="R959" t="s">
        <v>190</v>
      </c>
      <c r="S959" t="s">
        <v>1976</v>
      </c>
      <c r="T959" t="e">
        <f>VLOOKUP(Table3[[#This Row],[Region]],managers5[],2,FALSE)</f>
        <v>#N/A</v>
      </c>
      <c r="U959" t="s">
        <v>1955</v>
      </c>
      <c r="V959" t="s">
        <v>1959</v>
      </c>
      <c r="W959" t="s">
        <v>14</v>
      </c>
      <c r="X959" t="s">
        <v>15</v>
      </c>
      <c r="Y959" t="s">
        <v>46</v>
      </c>
      <c r="Z959" t="s">
        <v>243</v>
      </c>
      <c r="AA959" t="s">
        <v>596</v>
      </c>
      <c r="AB959" t="s">
        <v>85</v>
      </c>
      <c r="AC959">
        <v>0.52</v>
      </c>
      <c r="AD959" s="2">
        <v>39999</v>
      </c>
    </row>
    <row r="960" spans="1:30" x14ac:dyDescent="0.35">
      <c r="A960">
        <v>1620</v>
      </c>
      <c r="B960">
        <v>581</v>
      </c>
      <c r="C960">
        <v>3970</v>
      </c>
      <c r="D960" s="1">
        <v>40994</v>
      </c>
      <c r="E960" t="s">
        <v>20</v>
      </c>
      <c r="F960">
        <v>39</v>
      </c>
      <c r="G960">
        <v>1032.97</v>
      </c>
      <c r="H960">
        <v>7.0000000000000007E-2</v>
      </c>
      <c r="I960" t="s">
        <v>9</v>
      </c>
      <c r="J960" s="8">
        <v>397.15</v>
      </c>
      <c r="K960" s="8">
        <f>IF(Table3[[#This Row],[Return Status]] = "Returned", 0, Table3[[#This Row],[Profit]])</f>
        <v>397.15</v>
      </c>
      <c r="L960" s="8" t="str">
        <f>IFERROR(VLOOKUP(Table3[[#This Row],[Order ID]],returns[[Order ID]:[Status]],2,FALSE), "")</f>
        <v/>
      </c>
      <c r="M960">
        <v>28.48</v>
      </c>
      <c r="N960">
        <v>1.99</v>
      </c>
      <c r="O960" t="s">
        <v>1395</v>
      </c>
      <c r="P960" t="s">
        <v>43</v>
      </c>
      <c r="Q960">
        <v>22025</v>
      </c>
      <c r="R960" t="s">
        <v>44</v>
      </c>
      <c r="S960" t="s">
        <v>1978</v>
      </c>
      <c r="T960" t="e">
        <f>VLOOKUP(Table3[[#This Row],[Region]],managers5[],2,FALSE)</f>
        <v>#N/A</v>
      </c>
      <c r="U960" t="s">
        <v>1957</v>
      </c>
      <c r="V960" t="s">
        <v>1959</v>
      </c>
      <c r="W960" t="s">
        <v>14</v>
      </c>
      <c r="X960" t="s">
        <v>24</v>
      </c>
      <c r="Y960" t="s">
        <v>46</v>
      </c>
      <c r="Z960" t="s">
        <v>47</v>
      </c>
      <c r="AA960" t="s">
        <v>259</v>
      </c>
      <c r="AB960" t="s">
        <v>109</v>
      </c>
      <c r="AC960">
        <v>0.4</v>
      </c>
      <c r="AD960" s="1">
        <v>40996</v>
      </c>
    </row>
    <row r="961" spans="1:30" x14ac:dyDescent="0.35">
      <c r="A961">
        <v>7197</v>
      </c>
      <c r="B961">
        <v>5966</v>
      </c>
      <c r="C961">
        <v>42310</v>
      </c>
      <c r="D961" s="1">
        <v>40015</v>
      </c>
      <c r="E961" t="s">
        <v>41</v>
      </c>
      <c r="F961">
        <v>20</v>
      </c>
      <c r="G961">
        <v>3361.7584999999999</v>
      </c>
      <c r="H961">
        <v>0.04</v>
      </c>
      <c r="I961" t="s">
        <v>9</v>
      </c>
      <c r="J961" s="8">
        <v>394.35300000000001</v>
      </c>
      <c r="K961" s="8">
        <f>IF(Table3[[#This Row],[Return Status]] = "Returned", 0, Table3[[#This Row],[Profit]])</f>
        <v>394.35300000000001</v>
      </c>
      <c r="L961" s="8" t="str">
        <f>IFERROR(VLOOKUP(Table3[[#This Row],[Order ID]],returns[[Order ID]:[Status]],2,FALSE), "")</f>
        <v/>
      </c>
      <c r="M961">
        <v>205.99</v>
      </c>
      <c r="N961">
        <v>8.99</v>
      </c>
      <c r="O961" t="s">
        <v>1162</v>
      </c>
      <c r="P961" t="s">
        <v>64</v>
      </c>
      <c r="Q961">
        <v>30188</v>
      </c>
      <c r="R961" t="s">
        <v>65</v>
      </c>
      <c r="S961" t="s">
        <v>1978</v>
      </c>
      <c r="T961" t="e">
        <f>VLOOKUP(Table3[[#This Row],[Region]],managers5[],2,FALSE)</f>
        <v>#N/A</v>
      </c>
      <c r="U961" t="s">
        <v>1957</v>
      </c>
      <c r="V961" t="s">
        <v>1959</v>
      </c>
      <c r="W961" t="s">
        <v>14</v>
      </c>
      <c r="X961" t="s">
        <v>39</v>
      </c>
      <c r="Y961" t="s">
        <v>46</v>
      </c>
      <c r="Z961" t="s">
        <v>86</v>
      </c>
      <c r="AA961" t="s">
        <v>334</v>
      </c>
      <c r="AB961" t="s">
        <v>19</v>
      </c>
      <c r="AC961">
        <v>0.56000000000000005</v>
      </c>
      <c r="AD961" s="2">
        <v>40016</v>
      </c>
    </row>
    <row r="962" spans="1:30" x14ac:dyDescent="0.35">
      <c r="A962">
        <v>419</v>
      </c>
      <c r="B962">
        <v>6313</v>
      </c>
      <c r="C962">
        <v>44678</v>
      </c>
      <c r="D962" s="1">
        <v>41195</v>
      </c>
      <c r="E962" t="s">
        <v>32</v>
      </c>
      <c r="F962">
        <v>36</v>
      </c>
      <c r="G962">
        <v>1152.6300000000001</v>
      </c>
      <c r="H962">
        <v>0.03</v>
      </c>
      <c r="I962" t="s">
        <v>9</v>
      </c>
      <c r="J962" s="8">
        <v>389.4</v>
      </c>
      <c r="K962" s="8">
        <f>IF(Table3[[#This Row],[Return Status]] = "Returned", 0, Table3[[#This Row],[Profit]])</f>
        <v>389.4</v>
      </c>
      <c r="L962" s="8" t="str">
        <f>IFERROR(VLOOKUP(Table3[[#This Row],[Order ID]],returns[[Order ID]:[Status]],2,FALSE), "")</f>
        <v/>
      </c>
      <c r="M962">
        <v>32.479999999999997</v>
      </c>
      <c r="N962">
        <v>7.09</v>
      </c>
      <c r="O962" t="s">
        <v>615</v>
      </c>
      <c r="P962" t="s">
        <v>616</v>
      </c>
      <c r="Q962">
        <v>27707</v>
      </c>
      <c r="R962" t="s">
        <v>44</v>
      </c>
      <c r="S962" t="s">
        <v>1978</v>
      </c>
      <c r="T962" t="e">
        <f>VLOOKUP(Table3[[#This Row],[Region]],managers5[],2,FALSE)</f>
        <v>#N/A</v>
      </c>
      <c r="U962" t="s">
        <v>1957</v>
      </c>
      <c r="V962" t="s">
        <v>1959</v>
      </c>
      <c r="W962" t="s">
        <v>14</v>
      </c>
      <c r="X962" t="s">
        <v>15</v>
      </c>
      <c r="Y962" t="s">
        <v>50</v>
      </c>
      <c r="Z962" t="s">
        <v>61</v>
      </c>
      <c r="AA962" t="s">
        <v>624</v>
      </c>
      <c r="AB962" t="s">
        <v>19</v>
      </c>
      <c r="AC962">
        <v>0.49</v>
      </c>
      <c r="AD962" s="1">
        <v>41195</v>
      </c>
    </row>
    <row r="963" spans="1:30" x14ac:dyDescent="0.35">
      <c r="A963">
        <v>7413</v>
      </c>
      <c r="B963">
        <v>1237</v>
      </c>
      <c r="C963">
        <v>8999</v>
      </c>
      <c r="D963" s="1">
        <v>39976</v>
      </c>
      <c r="E963" t="s">
        <v>77</v>
      </c>
      <c r="F963">
        <v>28</v>
      </c>
      <c r="G963">
        <v>1676.48</v>
      </c>
      <c r="H963">
        <v>0</v>
      </c>
      <c r="I963" t="s">
        <v>9</v>
      </c>
      <c r="J963" s="8">
        <v>590.35</v>
      </c>
      <c r="K963" s="8">
        <f>IF(Table3[[#This Row],[Return Status]] = "Returned", 0, Table3[[#This Row],[Profit]])</f>
        <v>590.35</v>
      </c>
      <c r="L963" s="8" t="str">
        <f>IFERROR(VLOOKUP(Table3[[#This Row],[Order ID]],returns[[Order ID]:[Status]],2,FALSE), "")</f>
        <v/>
      </c>
      <c r="M963">
        <v>55.48</v>
      </c>
      <c r="N963">
        <v>14.3</v>
      </c>
      <c r="O963" t="s">
        <v>207</v>
      </c>
      <c r="P963" t="s">
        <v>11</v>
      </c>
      <c r="Q963">
        <v>94070</v>
      </c>
      <c r="R963" t="s">
        <v>12</v>
      </c>
      <c r="S963" t="s">
        <v>1976</v>
      </c>
      <c r="T963" t="e">
        <f>VLOOKUP(Table3[[#This Row],[Region]],managers5[],2,FALSE)</f>
        <v>#N/A</v>
      </c>
      <c r="U963" t="s">
        <v>1955</v>
      </c>
      <c r="V963" t="s">
        <v>1959</v>
      </c>
      <c r="W963" t="s">
        <v>14</v>
      </c>
      <c r="X963" t="s">
        <v>71</v>
      </c>
      <c r="Y963" t="s">
        <v>16</v>
      </c>
      <c r="Z963" t="s">
        <v>30</v>
      </c>
      <c r="AA963" t="s">
        <v>818</v>
      </c>
      <c r="AB963" t="s">
        <v>19</v>
      </c>
      <c r="AC963">
        <v>0.37</v>
      </c>
      <c r="AD963" s="2">
        <v>39978</v>
      </c>
    </row>
    <row r="964" spans="1:30" x14ac:dyDescent="0.35">
      <c r="A964">
        <v>1173</v>
      </c>
      <c r="B964">
        <v>1240</v>
      </c>
      <c r="C964">
        <v>9024</v>
      </c>
      <c r="D964" s="1">
        <v>41062</v>
      </c>
      <c r="E964" t="s">
        <v>20</v>
      </c>
      <c r="F964">
        <v>30</v>
      </c>
      <c r="G964">
        <v>1136.44</v>
      </c>
      <c r="H964">
        <v>0.09</v>
      </c>
      <c r="I964" t="s">
        <v>9</v>
      </c>
      <c r="J964" s="8">
        <v>-9.2999999999999599</v>
      </c>
      <c r="K964" s="8">
        <f>IF(Table3[[#This Row],[Return Status]] = "Returned", 0, Table3[[#This Row],[Profit]])</f>
        <v>-9.2999999999999599</v>
      </c>
      <c r="L964" s="8" t="str">
        <f>IFERROR(VLOOKUP(Table3[[#This Row],[Order ID]],returns[[Order ID]:[Status]],2,FALSE), "")</f>
        <v/>
      </c>
      <c r="M964">
        <v>40.98</v>
      </c>
      <c r="N964">
        <v>6.5</v>
      </c>
      <c r="O964" t="s">
        <v>1190</v>
      </c>
      <c r="P964" t="s">
        <v>37</v>
      </c>
      <c r="Q964">
        <v>7203</v>
      </c>
      <c r="R964" t="s">
        <v>37</v>
      </c>
      <c r="S964" t="s">
        <v>1979</v>
      </c>
      <c r="T964" t="e">
        <f>VLOOKUP(Table3[[#This Row],[Region]],managers5[],2,FALSE)</f>
        <v>#N/A</v>
      </c>
      <c r="U964" t="s">
        <v>1956</v>
      </c>
      <c r="W964" t="s">
        <v>14</v>
      </c>
      <c r="X964" t="s">
        <v>24</v>
      </c>
      <c r="Y964" t="s">
        <v>46</v>
      </c>
      <c r="Z964" t="s">
        <v>47</v>
      </c>
      <c r="AA964" t="s">
        <v>1191</v>
      </c>
      <c r="AB964" t="s">
        <v>19</v>
      </c>
      <c r="AC964">
        <v>0.64</v>
      </c>
      <c r="AD964" s="1">
        <v>41064</v>
      </c>
    </row>
    <row r="965" spans="1:30" x14ac:dyDescent="0.35">
      <c r="A965">
        <v>1177</v>
      </c>
      <c r="B965">
        <v>1238</v>
      </c>
      <c r="C965">
        <v>9024</v>
      </c>
      <c r="D965" s="1">
        <v>41062</v>
      </c>
      <c r="E965" t="s">
        <v>20</v>
      </c>
      <c r="F965">
        <v>2</v>
      </c>
      <c r="G965">
        <v>12.12</v>
      </c>
      <c r="H965">
        <v>0.03</v>
      </c>
      <c r="I965" t="s">
        <v>9</v>
      </c>
      <c r="J965" s="8">
        <v>-4.55</v>
      </c>
      <c r="K965" s="8">
        <f>IF(Table3[[#This Row],[Return Status]] = "Returned", 0, Table3[[#This Row],[Profit]])</f>
        <v>-4.55</v>
      </c>
      <c r="L965" s="8" t="str">
        <f>IFERROR(VLOOKUP(Table3[[#This Row],[Order ID]],returns[[Order ID]:[Status]],2,FALSE), "")</f>
        <v/>
      </c>
      <c r="M965">
        <v>5.43</v>
      </c>
      <c r="N965">
        <v>0.95</v>
      </c>
      <c r="O965" t="s">
        <v>1190</v>
      </c>
      <c r="P965" t="s">
        <v>131</v>
      </c>
      <c r="Q965">
        <v>3110</v>
      </c>
      <c r="R965" t="s">
        <v>132</v>
      </c>
      <c r="S965" t="s">
        <v>1979</v>
      </c>
      <c r="T965" t="e">
        <f>VLOOKUP(Table3[[#This Row],[Region]],managers5[],2,FALSE)</f>
        <v>#N/A</v>
      </c>
      <c r="U965" t="s">
        <v>1956</v>
      </c>
      <c r="W965" t="s">
        <v>14</v>
      </c>
      <c r="X965" t="s">
        <v>24</v>
      </c>
      <c r="Y965" t="s">
        <v>16</v>
      </c>
      <c r="Z965" t="s">
        <v>30</v>
      </c>
      <c r="AA965" t="s">
        <v>962</v>
      </c>
      <c r="AB965" t="s">
        <v>35</v>
      </c>
      <c r="AC965">
        <v>0.36</v>
      </c>
      <c r="AD965" s="1">
        <v>41063</v>
      </c>
    </row>
    <row r="966" spans="1:30" x14ac:dyDescent="0.35">
      <c r="A966">
        <v>1180</v>
      </c>
      <c r="B966">
        <v>1239</v>
      </c>
      <c r="C966">
        <v>9024</v>
      </c>
      <c r="D966" s="1">
        <v>41062</v>
      </c>
      <c r="E966" t="s">
        <v>20</v>
      </c>
      <c r="F966">
        <v>44</v>
      </c>
      <c r="G966">
        <v>2318.2134999999998</v>
      </c>
      <c r="H966">
        <v>7.0000000000000007E-2</v>
      </c>
      <c r="I966" t="s">
        <v>9</v>
      </c>
      <c r="J966" s="8">
        <v>583.74900000000002</v>
      </c>
      <c r="K966" s="8">
        <f>IF(Table3[[#This Row],[Return Status]] = "Returned", 0, Table3[[#This Row],[Profit]])</f>
        <v>583.74900000000002</v>
      </c>
      <c r="L966" s="8" t="str">
        <f>IFERROR(VLOOKUP(Table3[[#This Row],[Order ID]],returns[[Order ID]:[Status]],2,FALSE), "")</f>
        <v/>
      </c>
      <c r="M966">
        <v>65.989999999999995</v>
      </c>
      <c r="N966">
        <v>2.79</v>
      </c>
      <c r="O966" t="s">
        <v>1190</v>
      </c>
      <c r="P966" t="s">
        <v>134</v>
      </c>
      <c r="Q966">
        <v>1519</v>
      </c>
      <c r="R966" t="s">
        <v>135</v>
      </c>
      <c r="S966" t="s">
        <v>1979</v>
      </c>
      <c r="T966" t="e">
        <f>VLOOKUP(Table3[[#This Row],[Region]],managers5[],2,FALSE)</f>
        <v>#N/A</v>
      </c>
      <c r="U966" t="s">
        <v>1956</v>
      </c>
      <c r="W966" t="s">
        <v>14</v>
      </c>
      <c r="X966" t="s">
        <v>24</v>
      </c>
      <c r="Y966" t="s">
        <v>46</v>
      </c>
      <c r="Z966" t="s">
        <v>86</v>
      </c>
      <c r="AA966" t="s">
        <v>1194</v>
      </c>
      <c r="AB966" t="s">
        <v>19</v>
      </c>
      <c r="AC966">
        <v>0.56000000000000005</v>
      </c>
      <c r="AD966" s="1">
        <v>41062</v>
      </c>
    </row>
    <row r="967" spans="1:30" x14ac:dyDescent="0.35">
      <c r="A967">
        <v>3663</v>
      </c>
      <c r="B967">
        <v>1245</v>
      </c>
      <c r="C967">
        <v>9062</v>
      </c>
      <c r="D967" s="1">
        <v>40622</v>
      </c>
      <c r="E967" t="s">
        <v>77</v>
      </c>
      <c r="F967">
        <v>19</v>
      </c>
      <c r="G967">
        <v>1825.42</v>
      </c>
      <c r="H967">
        <v>0.06</v>
      </c>
      <c r="I967" t="s">
        <v>9</v>
      </c>
      <c r="J967" s="8">
        <v>1193.19</v>
      </c>
      <c r="K967" s="8">
        <f>IF(Table3[[#This Row],[Return Status]] = "Returned", 0, Table3[[#This Row],[Profit]])</f>
        <v>1193.19</v>
      </c>
      <c r="L967" s="8" t="str">
        <f>IFERROR(VLOOKUP(Table3[[#This Row],[Order ID]],returns[[Order ID]:[Status]],2,FALSE), "")</f>
        <v/>
      </c>
      <c r="M967">
        <v>99.23</v>
      </c>
      <c r="N967">
        <v>8.99</v>
      </c>
      <c r="O967" t="s">
        <v>1211</v>
      </c>
      <c r="P967" t="s">
        <v>134</v>
      </c>
      <c r="Q967">
        <v>6790</v>
      </c>
      <c r="R967" t="s">
        <v>135</v>
      </c>
      <c r="S967" t="s">
        <v>1979</v>
      </c>
      <c r="T967" t="e">
        <f>VLOOKUP(Table3[[#This Row],[Region]],managers5[],2,FALSE)</f>
        <v>#N/A</v>
      </c>
      <c r="U967" t="s">
        <v>1956</v>
      </c>
      <c r="W967" t="s">
        <v>14</v>
      </c>
      <c r="X967" t="s">
        <v>39</v>
      </c>
      <c r="Y967" t="s">
        <v>50</v>
      </c>
      <c r="Z967" t="s">
        <v>61</v>
      </c>
      <c r="AA967" t="s">
        <v>209</v>
      </c>
      <c r="AB967" t="s">
        <v>109</v>
      </c>
      <c r="AC967">
        <v>0.35</v>
      </c>
      <c r="AD967" s="1">
        <v>40625</v>
      </c>
    </row>
    <row r="968" spans="1:30" x14ac:dyDescent="0.35">
      <c r="A968">
        <v>3673</v>
      </c>
      <c r="B968">
        <v>1244</v>
      </c>
      <c r="C968">
        <v>9062</v>
      </c>
      <c r="D968" s="1">
        <v>40622</v>
      </c>
      <c r="E968" t="s">
        <v>77</v>
      </c>
      <c r="F968">
        <v>32</v>
      </c>
      <c r="G968">
        <v>119.2</v>
      </c>
      <c r="H968">
        <v>0.06</v>
      </c>
      <c r="I968" t="s">
        <v>9</v>
      </c>
      <c r="J968" s="8">
        <v>30.61</v>
      </c>
      <c r="K968" s="8">
        <f>IF(Table3[[#This Row],[Return Status]] = "Returned", 0, Table3[[#This Row],[Profit]])</f>
        <v>30.61</v>
      </c>
      <c r="L968" s="8" t="str">
        <f>IFERROR(VLOOKUP(Table3[[#This Row],[Order ID]],returns[[Order ID]:[Status]],2,FALSE), "")</f>
        <v/>
      </c>
      <c r="M968">
        <v>3.93</v>
      </c>
      <c r="N968">
        <v>0.99</v>
      </c>
      <c r="O968" t="s">
        <v>1211</v>
      </c>
      <c r="P968" t="s">
        <v>131</v>
      </c>
      <c r="Q968">
        <v>4005</v>
      </c>
      <c r="R968" t="s">
        <v>132</v>
      </c>
      <c r="S968" t="s">
        <v>1979</v>
      </c>
      <c r="T968" t="e">
        <f>VLOOKUP(Table3[[#This Row],[Region]],managers5[],2,FALSE)</f>
        <v>#N/A</v>
      </c>
      <c r="U968" t="s">
        <v>1956</v>
      </c>
      <c r="W968" t="s">
        <v>14</v>
      </c>
      <c r="X968" t="s">
        <v>39</v>
      </c>
      <c r="Y968" t="s">
        <v>16</v>
      </c>
      <c r="Z968" t="s">
        <v>57</v>
      </c>
      <c r="AA968" t="s">
        <v>1785</v>
      </c>
      <c r="AB968" t="s">
        <v>35</v>
      </c>
      <c r="AC968">
        <v>0.39</v>
      </c>
      <c r="AD968" s="1">
        <v>40623</v>
      </c>
    </row>
    <row r="969" spans="1:30" x14ac:dyDescent="0.35">
      <c r="A969">
        <v>5452</v>
      </c>
      <c r="B969">
        <v>1248</v>
      </c>
      <c r="C969">
        <v>9089</v>
      </c>
      <c r="D969" s="1">
        <v>40321</v>
      </c>
      <c r="E969" t="s">
        <v>41</v>
      </c>
      <c r="F969">
        <v>8</v>
      </c>
      <c r="G969">
        <v>822.34950000000003</v>
      </c>
      <c r="H969">
        <v>0.1</v>
      </c>
      <c r="I969" t="s">
        <v>33</v>
      </c>
      <c r="J969" s="8">
        <v>-360.30500000000001</v>
      </c>
      <c r="K969" s="8">
        <f>IF(Table3[[#This Row],[Return Status]] = "Returned", 0, Table3[[#This Row],[Profit]])</f>
        <v>-360.30500000000001</v>
      </c>
      <c r="L969" s="8" t="str">
        <f>IFERROR(VLOOKUP(Table3[[#This Row],[Order ID]],returns[[Order ID]:[Status]],2,FALSE), "")</f>
        <v/>
      </c>
      <c r="M969">
        <v>125.99</v>
      </c>
      <c r="N969">
        <v>8.8000000000000007</v>
      </c>
      <c r="O969" t="s">
        <v>1016</v>
      </c>
      <c r="P969" t="s">
        <v>189</v>
      </c>
      <c r="Q969">
        <v>98503</v>
      </c>
      <c r="R969" t="s">
        <v>190</v>
      </c>
      <c r="S969" t="s">
        <v>1976</v>
      </c>
      <c r="T969" t="e">
        <f>VLOOKUP(Table3[[#This Row],[Region]],managers5[],2,FALSE)</f>
        <v>#N/A</v>
      </c>
      <c r="U969" t="s">
        <v>1955</v>
      </c>
      <c r="V969" t="s">
        <v>1959</v>
      </c>
      <c r="W969" t="s">
        <v>14</v>
      </c>
      <c r="X969" t="s">
        <v>15</v>
      </c>
      <c r="Y969" t="s">
        <v>46</v>
      </c>
      <c r="Z969" t="s">
        <v>86</v>
      </c>
      <c r="AA969" t="s">
        <v>102</v>
      </c>
      <c r="AB969" t="s">
        <v>19</v>
      </c>
      <c r="AC969">
        <v>0.59</v>
      </c>
      <c r="AD969" s="2">
        <v>40322</v>
      </c>
    </row>
    <row r="970" spans="1:30" x14ac:dyDescent="0.35">
      <c r="A970">
        <v>4434</v>
      </c>
      <c r="B970">
        <v>1249</v>
      </c>
      <c r="C970">
        <v>9091</v>
      </c>
      <c r="D970" s="1">
        <v>40493</v>
      </c>
      <c r="E970" t="s">
        <v>77</v>
      </c>
      <c r="F970">
        <v>42</v>
      </c>
      <c r="G970">
        <v>605.77</v>
      </c>
      <c r="H970">
        <v>0.05</v>
      </c>
      <c r="I970" t="s">
        <v>9</v>
      </c>
      <c r="J970" s="8">
        <v>129.33000000000001</v>
      </c>
      <c r="K970" s="8">
        <f>IF(Table3[[#This Row],[Return Status]] = "Returned", 0, Table3[[#This Row],[Profit]])</f>
        <v>129.33000000000001</v>
      </c>
      <c r="L970" s="8" t="str">
        <f>IFERROR(VLOOKUP(Table3[[#This Row],[Order ID]],returns[[Order ID]:[Status]],2,FALSE), "")</f>
        <v/>
      </c>
      <c r="M970">
        <v>14.34</v>
      </c>
      <c r="N970">
        <v>5</v>
      </c>
      <c r="O970" t="s">
        <v>229</v>
      </c>
      <c r="P970" t="s">
        <v>11</v>
      </c>
      <c r="Q970">
        <v>92653</v>
      </c>
      <c r="R970" t="s">
        <v>12</v>
      </c>
      <c r="S970" t="s">
        <v>1976</v>
      </c>
      <c r="T970" t="e">
        <f>VLOOKUP(Table3[[#This Row],[Region]],managers5[],2,FALSE)</f>
        <v>#N/A</v>
      </c>
      <c r="U970" t="s">
        <v>1955</v>
      </c>
      <c r="V970" t="s">
        <v>1959</v>
      </c>
      <c r="W970" t="s">
        <v>14</v>
      </c>
      <c r="X970" t="s">
        <v>71</v>
      </c>
      <c r="Y970" t="s">
        <v>50</v>
      </c>
      <c r="Z970" t="s">
        <v>61</v>
      </c>
      <c r="AA970" t="s">
        <v>302</v>
      </c>
      <c r="AB970" t="s">
        <v>109</v>
      </c>
      <c r="AC970">
        <v>0.49</v>
      </c>
      <c r="AD970" s="2">
        <v>40494</v>
      </c>
    </row>
    <row r="971" spans="1:30" x14ac:dyDescent="0.35">
      <c r="A971">
        <v>4435</v>
      </c>
      <c r="B971">
        <v>1250</v>
      </c>
      <c r="C971">
        <v>9091</v>
      </c>
      <c r="D971" s="1">
        <v>40493</v>
      </c>
      <c r="E971" t="s">
        <v>77</v>
      </c>
      <c r="F971">
        <v>44</v>
      </c>
      <c r="G971">
        <v>1480.91</v>
      </c>
      <c r="H971">
        <v>0</v>
      </c>
      <c r="I971" t="s">
        <v>9</v>
      </c>
      <c r="J971" s="8">
        <v>489.14</v>
      </c>
      <c r="K971" s="8">
        <f>IF(Table3[[#This Row],[Return Status]] = "Returned", 0, Table3[[#This Row],[Profit]])</f>
        <v>489.14</v>
      </c>
      <c r="L971" s="8" t="str">
        <f>IFERROR(VLOOKUP(Table3[[#This Row],[Order ID]],returns[[Order ID]:[Status]],2,FALSE), "")</f>
        <v/>
      </c>
      <c r="M971">
        <v>30.98</v>
      </c>
      <c r="N971">
        <v>8.74</v>
      </c>
      <c r="O971" t="s">
        <v>229</v>
      </c>
      <c r="P971" t="s">
        <v>11</v>
      </c>
      <c r="Q971">
        <v>92653</v>
      </c>
      <c r="R971" t="s">
        <v>12</v>
      </c>
      <c r="S971" t="s">
        <v>1976</v>
      </c>
      <c r="T971" t="e">
        <f>VLOOKUP(Table3[[#This Row],[Region]],managers5[],2,FALSE)</f>
        <v>#N/A</v>
      </c>
      <c r="U971" t="s">
        <v>1955</v>
      </c>
      <c r="V971" t="s">
        <v>1959</v>
      </c>
      <c r="W971" t="s">
        <v>14</v>
      </c>
      <c r="X971" t="s">
        <v>71</v>
      </c>
      <c r="Y971" t="s">
        <v>16</v>
      </c>
      <c r="Z971" t="s">
        <v>30</v>
      </c>
      <c r="AA971" t="s">
        <v>844</v>
      </c>
      <c r="AB971" t="s">
        <v>19</v>
      </c>
      <c r="AC971">
        <v>0.4</v>
      </c>
      <c r="AD971" s="2">
        <v>40494</v>
      </c>
    </row>
    <row r="972" spans="1:30" x14ac:dyDescent="0.35">
      <c r="A972">
        <v>7176</v>
      </c>
      <c r="B972">
        <v>1251</v>
      </c>
      <c r="C972">
        <v>9092</v>
      </c>
      <c r="D972" s="1">
        <v>40018</v>
      </c>
      <c r="E972" t="s">
        <v>8</v>
      </c>
      <c r="F972">
        <v>33</v>
      </c>
      <c r="G972">
        <v>3644.24</v>
      </c>
      <c r="H972">
        <v>0</v>
      </c>
      <c r="I972" t="s">
        <v>33</v>
      </c>
      <c r="J972" s="8">
        <v>-457.73</v>
      </c>
      <c r="K972" s="8">
        <f>IF(Table3[[#This Row],[Return Status]] = "Returned", 0, Table3[[#This Row],[Profit]])</f>
        <v>-457.73</v>
      </c>
      <c r="L972" s="8" t="str">
        <f>IFERROR(VLOOKUP(Table3[[#This Row],[Order ID]],returns[[Order ID]:[Status]],2,FALSE), "")</f>
        <v/>
      </c>
      <c r="M972">
        <v>101.41</v>
      </c>
      <c r="N972">
        <v>35</v>
      </c>
      <c r="O972" t="s">
        <v>186</v>
      </c>
      <c r="P972" t="s">
        <v>11</v>
      </c>
      <c r="Q972">
        <v>91360</v>
      </c>
      <c r="R972" t="s">
        <v>12</v>
      </c>
      <c r="S972" t="s">
        <v>1976</v>
      </c>
      <c r="T972" t="e">
        <f>VLOOKUP(Table3[[#This Row],[Region]],managers5[],2,FALSE)</f>
        <v>#N/A</v>
      </c>
      <c r="U972" t="s">
        <v>1955</v>
      </c>
      <c r="V972" t="s">
        <v>1959</v>
      </c>
      <c r="W972" t="s">
        <v>14</v>
      </c>
      <c r="X972" t="s">
        <v>71</v>
      </c>
      <c r="Y972" t="s">
        <v>16</v>
      </c>
      <c r="Z972" t="s">
        <v>75</v>
      </c>
      <c r="AA972" t="s">
        <v>156</v>
      </c>
      <c r="AB972" t="s">
        <v>85</v>
      </c>
      <c r="AC972">
        <v>0.82</v>
      </c>
      <c r="AD972" s="2">
        <v>40019</v>
      </c>
    </row>
    <row r="973" spans="1:30" x14ac:dyDescent="0.35">
      <c r="A973">
        <v>7177</v>
      </c>
      <c r="B973">
        <v>1252</v>
      </c>
      <c r="C973">
        <v>9092</v>
      </c>
      <c r="D973" s="1">
        <v>40018</v>
      </c>
      <c r="E973" t="s">
        <v>8</v>
      </c>
      <c r="F973">
        <v>8</v>
      </c>
      <c r="G973">
        <v>599.20749999999998</v>
      </c>
      <c r="H973">
        <v>0.1</v>
      </c>
      <c r="I973" t="s">
        <v>9</v>
      </c>
      <c r="J973" s="8">
        <v>-268.66399999999999</v>
      </c>
      <c r="K973" s="8">
        <f>IF(Table3[[#This Row],[Return Status]] = "Returned", 0, Table3[[#This Row],[Profit]])</f>
        <v>-268.66399999999999</v>
      </c>
      <c r="L973" s="8" t="str">
        <f>IFERROR(VLOOKUP(Table3[[#This Row],[Order ID]],returns[[Order ID]:[Status]],2,FALSE), "")</f>
        <v/>
      </c>
      <c r="M973">
        <v>95.99</v>
      </c>
      <c r="N973">
        <v>4.9000000000000004</v>
      </c>
      <c r="O973" t="s">
        <v>186</v>
      </c>
      <c r="P973" t="s">
        <v>11</v>
      </c>
      <c r="Q973">
        <v>91360</v>
      </c>
      <c r="R973" t="s">
        <v>12</v>
      </c>
      <c r="S973" t="s">
        <v>1976</v>
      </c>
      <c r="T973" t="e">
        <f>VLOOKUP(Table3[[#This Row],[Region]],managers5[],2,FALSE)</f>
        <v>#N/A</v>
      </c>
      <c r="U973" t="s">
        <v>1955</v>
      </c>
      <c r="V973" t="s">
        <v>1959</v>
      </c>
      <c r="W973" t="s">
        <v>14</v>
      </c>
      <c r="X973" t="s">
        <v>71</v>
      </c>
      <c r="Y973" t="s">
        <v>46</v>
      </c>
      <c r="Z973" t="s">
        <v>86</v>
      </c>
      <c r="AA973" t="s">
        <v>1669</v>
      </c>
      <c r="AB973" t="s">
        <v>19</v>
      </c>
      <c r="AC973">
        <v>0.56000000000000005</v>
      </c>
      <c r="AD973" s="2">
        <v>40019</v>
      </c>
    </row>
    <row r="974" spans="1:30" x14ac:dyDescent="0.35">
      <c r="A974">
        <v>2243</v>
      </c>
      <c r="B974">
        <v>1253</v>
      </c>
      <c r="C974">
        <v>9093</v>
      </c>
      <c r="D974" s="1">
        <v>40886</v>
      </c>
      <c r="E974" t="s">
        <v>20</v>
      </c>
      <c r="F974">
        <v>36</v>
      </c>
      <c r="G974">
        <v>268.55</v>
      </c>
      <c r="H974">
        <v>0.1</v>
      </c>
      <c r="I974" t="s">
        <v>9</v>
      </c>
      <c r="J974" s="8">
        <v>-99.02</v>
      </c>
      <c r="K974" s="8">
        <f>IF(Table3[[#This Row],[Return Status]] = "Returned", 0, Table3[[#This Row],[Profit]])</f>
        <v>0</v>
      </c>
      <c r="L974" s="8" t="str">
        <f>IFERROR(VLOOKUP(Table3[[#This Row],[Order ID]],returns[[Order ID]:[Status]],2,FALSE), "")</f>
        <v>Returned</v>
      </c>
      <c r="M974">
        <v>8.1199999999999992</v>
      </c>
      <c r="N974">
        <v>2.83</v>
      </c>
      <c r="O974" t="s">
        <v>679</v>
      </c>
      <c r="P974" t="s">
        <v>11</v>
      </c>
      <c r="Q974">
        <v>91745</v>
      </c>
      <c r="R974" t="s">
        <v>12</v>
      </c>
      <c r="S974" t="s">
        <v>1976</v>
      </c>
      <c r="T974" t="e">
        <f>VLOOKUP(Table3[[#This Row],[Region]],managers5[],2,FALSE)</f>
        <v>#N/A</v>
      </c>
      <c r="U974" t="s">
        <v>1955</v>
      </c>
      <c r="V974" t="s">
        <v>1959</v>
      </c>
      <c r="W974" t="s">
        <v>14</v>
      </c>
      <c r="X974" t="s">
        <v>39</v>
      </c>
      <c r="Y974" t="s">
        <v>46</v>
      </c>
      <c r="Z974" t="s">
        <v>47</v>
      </c>
      <c r="AA974" t="s">
        <v>1500</v>
      </c>
      <c r="AB974" t="s">
        <v>109</v>
      </c>
      <c r="AC974">
        <v>0.77</v>
      </c>
      <c r="AD974" s="1">
        <v>40886</v>
      </c>
    </row>
    <row r="975" spans="1:30" x14ac:dyDescent="0.35">
      <c r="A975">
        <v>8029</v>
      </c>
      <c r="B975">
        <v>8115</v>
      </c>
      <c r="C975">
        <v>57958</v>
      </c>
      <c r="D975" s="1">
        <v>39872</v>
      </c>
      <c r="E975" t="s">
        <v>41</v>
      </c>
      <c r="F975">
        <v>46</v>
      </c>
      <c r="G975">
        <v>1419.83</v>
      </c>
      <c r="H975">
        <v>7.0000000000000007E-2</v>
      </c>
      <c r="I975" t="s">
        <v>33</v>
      </c>
      <c r="J975" s="8">
        <v>385.8</v>
      </c>
      <c r="K975" s="8">
        <f>IF(Table3[[#This Row],[Return Status]] = "Returned", 0, Table3[[#This Row],[Profit]])</f>
        <v>385.8</v>
      </c>
      <c r="L975" s="8" t="str">
        <f>IFERROR(VLOOKUP(Table3[[#This Row],[Order ID]],returns[[Order ID]:[Status]],2,FALSE), "")</f>
        <v/>
      </c>
      <c r="M975">
        <v>30.98</v>
      </c>
      <c r="N975">
        <v>8.74</v>
      </c>
      <c r="O975" t="s">
        <v>1588</v>
      </c>
      <c r="P975" t="s">
        <v>55</v>
      </c>
      <c r="Q975">
        <v>33334</v>
      </c>
      <c r="R975" t="s">
        <v>56</v>
      </c>
      <c r="S975" t="s">
        <v>1978</v>
      </c>
      <c r="T975" t="e">
        <f>VLOOKUP(Table3[[#This Row],[Region]],managers5[],2,FALSE)</f>
        <v>#N/A</v>
      </c>
      <c r="U975" t="s">
        <v>1957</v>
      </c>
      <c r="V975" t="s">
        <v>1959</v>
      </c>
      <c r="W975" t="s">
        <v>14</v>
      </c>
      <c r="X975" t="s">
        <v>39</v>
      </c>
      <c r="Y975" t="s">
        <v>16</v>
      </c>
      <c r="Z975" t="s">
        <v>30</v>
      </c>
      <c r="AA975" t="s">
        <v>844</v>
      </c>
      <c r="AB975" t="s">
        <v>19</v>
      </c>
      <c r="AC975">
        <v>0.4</v>
      </c>
      <c r="AD975" s="2">
        <v>39873</v>
      </c>
    </row>
    <row r="976" spans="1:30" x14ac:dyDescent="0.35">
      <c r="A976">
        <v>2678</v>
      </c>
      <c r="B976">
        <v>3098</v>
      </c>
      <c r="C976">
        <v>22210</v>
      </c>
      <c r="D976" s="1">
        <v>40805</v>
      </c>
      <c r="E976" t="s">
        <v>41</v>
      </c>
      <c r="F976">
        <v>37</v>
      </c>
      <c r="G976">
        <v>1033.44</v>
      </c>
      <c r="H976">
        <v>0.1</v>
      </c>
      <c r="I976" t="s">
        <v>9</v>
      </c>
      <c r="J976" s="8">
        <v>385.63</v>
      </c>
      <c r="K976" s="8">
        <f>IF(Table3[[#This Row],[Return Status]] = "Returned", 0, Table3[[#This Row],[Profit]])</f>
        <v>385.63</v>
      </c>
      <c r="L976" s="8" t="str">
        <f>IFERROR(VLOOKUP(Table3[[#This Row],[Order ID]],returns[[Order ID]:[Status]],2,FALSE), "")</f>
        <v/>
      </c>
      <c r="M976">
        <v>29.14</v>
      </c>
      <c r="N976">
        <v>4.8600000000000003</v>
      </c>
      <c r="O976" t="s">
        <v>1165</v>
      </c>
      <c r="P976" t="s">
        <v>43</v>
      </c>
      <c r="Q976">
        <v>20170</v>
      </c>
      <c r="R976" t="s">
        <v>44</v>
      </c>
      <c r="S976" t="s">
        <v>1978</v>
      </c>
      <c r="T976" t="e">
        <f>VLOOKUP(Table3[[#This Row],[Region]],managers5[],2,FALSE)</f>
        <v>#N/A</v>
      </c>
      <c r="U976" t="s">
        <v>1957</v>
      </c>
      <c r="V976" t="s">
        <v>1959</v>
      </c>
      <c r="W976" t="s">
        <v>14</v>
      </c>
      <c r="X976" t="s">
        <v>71</v>
      </c>
      <c r="Y976" t="s">
        <v>16</v>
      </c>
      <c r="Z976" t="s">
        <v>30</v>
      </c>
      <c r="AA976" t="s">
        <v>1649</v>
      </c>
      <c r="AB976" t="s">
        <v>35</v>
      </c>
      <c r="AC976">
        <v>0.38</v>
      </c>
      <c r="AD976" s="1">
        <v>40807</v>
      </c>
    </row>
    <row r="977" spans="1:30" x14ac:dyDescent="0.35">
      <c r="A977">
        <v>2682</v>
      </c>
      <c r="B977">
        <v>5156</v>
      </c>
      <c r="C977">
        <v>36708</v>
      </c>
      <c r="D977" s="1">
        <v>40805</v>
      </c>
      <c r="E977" t="s">
        <v>8</v>
      </c>
      <c r="F977">
        <v>25</v>
      </c>
      <c r="G977">
        <v>2614.3705</v>
      </c>
      <c r="H977">
        <v>7.0000000000000007E-2</v>
      </c>
      <c r="I977" t="s">
        <v>9</v>
      </c>
      <c r="J977" s="8">
        <v>384.012</v>
      </c>
      <c r="K977" s="8">
        <f>IF(Table3[[#This Row],[Return Status]] = "Returned", 0, Table3[[#This Row],[Profit]])</f>
        <v>384.012</v>
      </c>
      <c r="L977" s="8" t="str">
        <f>IFERROR(VLOOKUP(Table3[[#This Row],[Order ID]],returns[[Order ID]:[Status]],2,FALSE), "")</f>
        <v/>
      </c>
      <c r="M977">
        <v>125.99</v>
      </c>
      <c r="N977">
        <v>7.69</v>
      </c>
      <c r="O977" t="s">
        <v>136</v>
      </c>
      <c r="P977" t="s">
        <v>64</v>
      </c>
      <c r="Q977">
        <v>30240</v>
      </c>
      <c r="R977" t="s">
        <v>65</v>
      </c>
      <c r="S977" t="s">
        <v>1978</v>
      </c>
      <c r="T977" t="e">
        <f>VLOOKUP(Table3[[#This Row],[Region]],managers5[],2,FALSE)</f>
        <v>#N/A</v>
      </c>
      <c r="U977" t="s">
        <v>1957</v>
      </c>
      <c r="V977" t="s">
        <v>1959</v>
      </c>
      <c r="W977" t="s">
        <v>14</v>
      </c>
      <c r="X977" t="s">
        <v>71</v>
      </c>
      <c r="Y977" t="s">
        <v>46</v>
      </c>
      <c r="Z977" t="s">
        <v>86</v>
      </c>
      <c r="AA977" t="s">
        <v>662</v>
      </c>
      <c r="AB977" t="s">
        <v>19</v>
      </c>
      <c r="AC977">
        <v>0.57999999999999996</v>
      </c>
      <c r="AD977" s="1">
        <v>40807</v>
      </c>
    </row>
    <row r="978" spans="1:30" x14ac:dyDescent="0.35">
      <c r="A978">
        <v>6504</v>
      </c>
      <c r="B978">
        <v>1258</v>
      </c>
      <c r="C978">
        <v>9126</v>
      </c>
      <c r="D978" s="1">
        <v>40134</v>
      </c>
      <c r="E978" t="s">
        <v>20</v>
      </c>
      <c r="F978">
        <v>47</v>
      </c>
      <c r="G978">
        <v>2799.7</v>
      </c>
      <c r="H978">
        <v>0.04</v>
      </c>
      <c r="I978" t="s">
        <v>9</v>
      </c>
      <c r="J978" s="8">
        <v>884.08</v>
      </c>
      <c r="K978" s="8">
        <f>IF(Table3[[#This Row],[Return Status]] = "Returned", 0, Table3[[#This Row],[Profit]])</f>
        <v>884.08</v>
      </c>
      <c r="L978" s="8" t="str">
        <f>IFERROR(VLOOKUP(Table3[[#This Row],[Order ID]],returns[[Order ID]:[Status]],2,FALSE), "")</f>
        <v/>
      </c>
      <c r="M978">
        <v>62.05</v>
      </c>
      <c r="N978">
        <v>3.99</v>
      </c>
      <c r="O978" t="s">
        <v>618</v>
      </c>
      <c r="P978" t="s">
        <v>317</v>
      </c>
      <c r="Q978">
        <v>60130</v>
      </c>
      <c r="R978" t="s">
        <v>318</v>
      </c>
      <c r="S978" t="s">
        <v>1977</v>
      </c>
      <c r="T978" t="e">
        <f>VLOOKUP(Table3[[#This Row],[Region]],managers5[],2,FALSE)</f>
        <v>#N/A</v>
      </c>
      <c r="U978" t="s">
        <v>1958</v>
      </c>
      <c r="V978" t="s">
        <v>1959</v>
      </c>
      <c r="W978" t="s">
        <v>14</v>
      </c>
      <c r="X978" t="s">
        <v>71</v>
      </c>
      <c r="Y978" t="s">
        <v>16</v>
      </c>
      <c r="Z978" t="s">
        <v>83</v>
      </c>
      <c r="AA978" t="s">
        <v>1928</v>
      </c>
      <c r="AB978" t="s">
        <v>19</v>
      </c>
      <c r="AC978">
        <v>0.55000000000000004</v>
      </c>
      <c r="AD978" s="2">
        <v>40135</v>
      </c>
    </row>
    <row r="979" spans="1:30" x14ac:dyDescent="0.35">
      <c r="A979">
        <v>2564</v>
      </c>
      <c r="B979">
        <v>1259</v>
      </c>
      <c r="C979">
        <v>9127</v>
      </c>
      <c r="D979" s="1">
        <v>40826</v>
      </c>
      <c r="E979" t="s">
        <v>8</v>
      </c>
      <c r="F979">
        <v>7</v>
      </c>
      <c r="G979">
        <v>2039.56</v>
      </c>
      <c r="H979">
        <v>0.04</v>
      </c>
      <c r="I979" t="s">
        <v>33</v>
      </c>
      <c r="J979" s="8">
        <v>-329.49</v>
      </c>
      <c r="K979" s="8">
        <f>IF(Table3[[#This Row],[Return Status]] = "Returned", 0, Table3[[#This Row],[Profit]])</f>
        <v>-329.49</v>
      </c>
      <c r="L979" s="8" t="str">
        <f>IFERROR(VLOOKUP(Table3[[#This Row],[Order ID]],returns[[Order ID]:[Status]],2,FALSE), "")</f>
        <v/>
      </c>
      <c r="M979">
        <v>279.48</v>
      </c>
      <c r="N979">
        <v>35</v>
      </c>
      <c r="O979" t="s">
        <v>981</v>
      </c>
      <c r="P979" t="s">
        <v>317</v>
      </c>
      <c r="Q979">
        <v>60130</v>
      </c>
      <c r="R979" t="s">
        <v>318</v>
      </c>
      <c r="S979" t="s">
        <v>1977</v>
      </c>
      <c r="T979" t="e">
        <f>VLOOKUP(Table3[[#This Row],[Region]],managers5[],2,FALSE)</f>
        <v>#N/A</v>
      </c>
      <c r="U979" t="s">
        <v>1958</v>
      </c>
      <c r="V979" t="s">
        <v>1959</v>
      </c>
      <c r="W979" t="s">
        <v>14</v>
      </c>
      <c r="X979" t="s">
        <v>71</v>
      </c>
      <c r="Y979" t="s">
        <v>16</v>
      </c>
      <c r="Z979" t="s">
        <v>75</v>
      </c>
      <c r="AA979" t="s">
        <v>762</v>
      </c>
      <c r="AB979" t="s">
        <v>85</v>
      </c>
      <c r="AC979">
        <v>0.8</v>
      </c>
      <c r="AD979" s="1">
        <v>40828</v>
      </c>
    </row>
    <row r="980" spans="1:30" x14ac:dyDescent="0.35">
      <c r="A980">
        <v>6983</v>
      </c>
      <c r="B980">
        <v>850</v>
      </c>
      <c r="C980">
        <v>6112</v>
      </c>
      <c r="D980" s="1">
        <v>40048</v>
      </c>
      <c r="E980" t="s">
        <v>20</v>
      </c>
      <c r="F980">
        <v>31</v>
      </c>
      <c r="G980">
        <v>1753.9579999999901</v>
      </c>
      <c r="H980">
        <v>0.06</v>
      </c>
      <c r="I980" t="s">
        <v>9</v>
      </c>
      <c r="J980" s="8">
        <v>382.392</v>
      </c>
      <c r="K980" s="8">
        <f>IF(Table3[[#This Row],[Return Status]] = "Returned", 0, Table3[[#This Row],[Profit]])</f>
        <v>382.392</v>
      </c>
      <c r="L980" s="8" t="str">
        <f>IFERROR(VLOOKUP(Table3[[#This Row],[Order ID]],returns[[Order ID]:[Status]],2,FALSE), "")</f>
        <v/>
      </c>
      <c r="M980">
        <v>65.989999999999995</v>
      </c>
      <c r="N980">
        <v>5.92</v>
      </c>
      <c r="O980" t="s">
        <v>1530</v>
      </c>
      <c r="P980" t="s">
        <v>43</v>
      </c>
      <c r="Q980">
        <v>37804</v>
      </c>
      <c r="R980" t="s">
        <v>44</v>
      </c>
      <c r="S980" t="s">
        <v>1978</v>
      </c>
      <c r="T980" t="e">
        <f>VLOOKUP(Table3[[#This Row],[Region]],managers5[],2,FALSE)</f>
        <v>#N/A</v>
      </c>
      <c r="U980" t="s">
        <v>1957</v>
      </c>
      <c r="V980" t="s">
        <v>1959</v>
      </c>
      <c r="W980" t="s">
        <v>14</v>
      </c>
      <c r="X980" t="s">
        <v>71</v>
      </c>
      <c r="Y980" t="s">
        <v>46</v>
      </c>
      <c r="Z980" t="s">
        <v>86</v>
      </c>
      <c r="AA980">
        <v>252</v>
      </c>
      <c r="AB980" t="s">
        <v>19</v>
      </c>
      <c r="AC980">
        <v>0.55000000000000004</v>
      </c>
      <c r="AD980" s="2">
        <v>40049</v>
      </c>
    </row>
    <row r="981" spans="1:30" x14ac:dyDescent="0.35">
      <c r="A981">
        <v>6995</v>
      </c>
      <c r="B981">
        <v>1263</v>
      </c>
      <c r="C981">
        <v>9187</v>
      </c>
      <c r="D981" s="1">
        <v>40046</v>
      </c>
      <c r="E981" t="s">
        <v>77</v>
      </c>
      <c r="F981">
        <v>8</v>
      </c>
      <c r="G981">
        <v>994.22799999999995</v>
      </c>
      <c r="H981">
        <v>0.09</v>
      </c>
      <c r="I981" t="s">
        <v>9</v>
      </c>
      <c r="J981" s="8">
        <v>-446.57799999999997</v>
      </c>
      <c r="K981" s="8">
        <f>IF(Table3[[#This Row],[Return Status]] = "Returned", 0, Table3[[#This Row],[Profit]])</f>
        <v>-446.57799999999997</v>
      </c>
      <c r="L981" s="8" t="str">
        <f>IFERROR(VLOOKUP(Table3[[#This Row],[Order ID]],returns[[Order ID]:[Status]],2,FALSE), "")</f>
        <v/>
      </c>
      <c r="M981">
        <v>155.99</v>
      </c>
      <c r="N981">
        <v>8.99</v>
      </c>
      <c r="O981" t="s">
        <v>1014</v>
      </c>
      <c r="P981" t="s">
        <v>142</v>
      </c>
      <c r="Q981">
        <v>84106</v>
      </c>
      <c r="R981" t="s">
        <v>143</v>
      </c>
      <c r="S981" t="s">
        <v>1976</v>
      </c>
      <c r="T981" t="e">
        <f>VLOOKUP(Table3[[#This Row],[Region]],managers5[],2,FALSE)</f>
        <v>#N/A</v>
      </c>
      <c r="U981" t="s">
        <v>1955</v>
      </c>
      <c r="V981" t="s">
        <v>1959</v>
      </c>
      <c r="W981" t="s">
        <v>14</v>
      </c>
      <c r="X981" t="s">
        <v>15</v>
      </c>
      <c r="Y981" t="s">
        <v>46</v>
      </c>
      <c r="Z981" t="s">
        <v>86</v>
      </c>
      <c r="AA981" t="s">
        <v>1638</v>
      </c>
      <c r="AB981" t="s">
        <v>19</v>
      </c>
      <c r="AC981">
        <v>0.57999999999999996</v>
      </c>
      <c r="AD981" s="2">
        <v>40048</v>
      </c>
    </row>
    <row r="982" spans="1:30" x14ac:dyDescent="0.35">
      <c r="A982">
        <v>7001</v>
      </c>
      <c r="B982">
        <v>1262</v>
      </c>
      <c r="C982">
        <v>9187</v>
      </c>
      <c r="D982" s="1">
        <v>40046</v>
      </c>
      <c r="E982" t="s">
        <v>77</v>
      </c>
      <c r="F982">
        <v>40</v>
      </c>
      <c r="G982">
        <v>174.64</v>
      </c>
      <c r="H982">
        <v>0.04</v>
      </c>
      <c r="I982" t="s">
        <v>9</v>
      </c>
      <c r="J982" s="8">
        <v>-143.22999999999999</v>
      </c>
      <c r="K982" s="8">
        <f>IF(Table3[[#This Row],[Return Status]] = "Returned", 0, Table3[[#This Row],[Profit]])</f>
        <v>-143.22999999999999</v>
      </c>
      <c r="L982" s="8" t="str">
        <f>IFERROR(VLOOKUP(Table3[[#This Row],[Order ID]],returns[[Order ID]:[Status]],2,FALSE), "")</f>
        <v/>
      </c>
      <c r="M982">
        <v>4.37</v>
      </c>
      <c r="N982">
        <v>5.15</v>
      </c>
      <c r="O982" t="s">
        <v>1014</v>
      </c>
      <c r="P982" t="s">
        <v>142</v>
      </c>
      <c r="Q982">
        <v>84106</v>
      </c>
      <c r="R982" t="s">
        <v>143</v>
      </c>
      <c r="S982" t="s">
        <v>1976</v>
      </c>
      <c r="T982" t="e">
        <f>VLOOKUP(Table3[[#This Row],[Region]],managers5[],2,FALSE)</f>
        <v>#N/A</v>
      </c>
      <c r="U982" t="s">
        <v>1955</v>
      </c>
      <c r="V982" t="s">
        <v>1959</v>
      </c>
      <c r="W982" t="s">
        <v>14</v>
      </c>
      <c r="X982" t="s">
        <v>15</v>
      </c>
      <c r="Y982" t="s">
        <v>16</v>
      </c>
      <c r="Z982" t="s">
        <v>83</v>
      </c>
      <c r="AA982" t="s">
        <v>112</v>
      </c>
      <c r="AB982" t="s">
        <v>19</v>
      </c>
      <c r="AC982">
        <v>0.59</v>
      </c>
      <c r="AD982" s="2">
        <v>40047</v>
      </c>
    </row>
    <row r="983" spans="1:30" x14ac:dyDescent="0.35">
      <c r="A983">
        <v>6750</v>
      </c>
      <c r="B983">
        <v>1265</v>
      </c>
      <c r="C983">
        <v>9219</v>
      </c>
      <c r="D983" s="1">
        <v>40084</v>
      </c>
      <c r="E983" t="s">
        <v>32</v>
      </c>
      <c r="F983">
        <v>24</v>
      </c>
      <c r="G983">
        <v>1239.81</v>
      </c>
      <c r="H983">
        <v>0.04</v>
      </c>
      <c r="I983" t="s">
        <v>9</v>
      </c>
      <c r="J983" s="8">
        <v>-13.28</v>
      </c>
      <c r="K983" s="8">
        <f>IF(Table3[[#This Row],[Return Status]] = "Returned", 0, Table3[[#This Row],[Profit]])</f>
        <v>0</v>
      </c>
      <c r="L983" s="8" t="str">
        <f>IFERROR(VLOOKUP(Table3[[#This Row],[Order ID]],returns[[Order ID]:[Status]],2,FALSE), "")</f>
        <v>Returned</v>
      </c>
      <c r="M983">
        <v>50.98</v>
      </c>
      <c r="N983">
        <v>6.5</v>
      </c>
      <c r="O983" t="s">
        <v>1479</v>
      </c>
      <c r="P983" t="s">
        <v>142</v>
      </c>
      <c r="Q983">
        <v>84067</v>
      </c>
      <c r="R983" t="s">
        <v>143</v>
      </c>
      <c r="S983" t="s">
        <v>1976</v>
      </c>
      <c r="T983" t="e">
        <f>VLOOKUP(Table3[[#This Row],[Region]],managers5[],2,FALSE)</f>
        <v>#N/A</v>
      </c>
      <c r="U983" t="s">
        <v>1955</v>
      </c>
      <c r="V983" t="s">
        <v>1959</v>
      </c>
      <c r="W983" t="s">
        <v>14</v>
      </c>
      <c r="X983" t="s">
        <v>39</v>
      </c>
      <c r="Y983" t="s">
        <v>46</v>
      </c>
      <c r="Z983" t="s">
        <v>47</v>
      </c>
      <c r="AA983" t="s">
        <v>1183</v>
      </c>
      <c r="AB983" t="s">
        <v>19</v>
      </c>
      <c r="AC983">
        <v>0.73</v>
      </c>
      <c r="AD983" s="2">
        <v>40089</v>
      </c>
    </row>
    <row r="984" spans="1:30" x14ac:dyDescent="0.35">
      <c r="A984">
        <v>6770</v>
      </c>
      <c r="B984">
        <v>1266</v>
      </c>
      <c r="C984">
        <v>9219</v>
      </c>
      <c r="D984" s="1">
        <v>40084</v>
      </c>
      <c r="E984" t="s">
        <v>32</v>
      </c>
      <c r="F984">
        <v>41</v>
      </c>
      <c r="G984">
        <v>273.32</v>
      </c>
      <c r="H984">
        <v>0.02</v>
      </c>
      <c r="I984" t="s">
        <v>9</v>
      </c>
      <c r="J984" s="8">
        <v>-48.68</v>
      </c>
      <c r="K984" s="8">
        <f>IF(Table3[[#This Row],[Return Status]] = "Returned", 0, Table3[[#This Row],[Profit]])</f>
        <v>0</v>
      </c>
      <c r="L984" s="8" t="str">
        <f>IFERROR(VLOOKUP(Table3[[#This Row],[Order ID]],returns[[Order ID]:[Status]],2,FALSE), "")</f>
        <v>Returned</v>
      </c>
      <c r="M984">
        <v>6.48</v>
      </c>
      <c r="N984">
        <v>5.14</v>
      </c>
      <c r="O984" t="s">
        <v>1479</v>
      </c>
      <c r="P984" t="s">
        <v>142</v>
      </c>
      <c r="Q984">
        <v>84067</v>
      </c>
      <c r="R984" t="s">
        <v>143</v>
      </c>
      <c r="S984" t="s">
        <v>1976</v>
      </c>
      <c r="T984" t="e">
        <f>VLOOKUP(Table3[[#This Row],[Region]],managers5[],2,FALSE)</f>
        <v>#N/A</v>
      </c>
      <c r="U984" t="s">
        <v>1955</v>
      </c>
      <c r="V984" t="s">
        <v>1959</v>
      </c>
      <c r="W984" t="s">
        <v>14</v>
      </c>
      <c r="X984" t="s">
        <v>39</v>
      </c>
      <c r="Y984" t="s">
        <v>16</v>
      </c>
      <c r="Z984" t="s">
        <v>30</v>
      </c>
      <c r="AA984" t="s">
        <v>287</v>
      </c>
      <c r="AB984" t="s">
        <v>19</v>
      </c>
      <c r="AC984">
        <v>0.37</v>
      </c>
      <c r="AD984" s="2">
        <v>40086</v>
      </c>
    </row>
    <row r="985" spans="1:30" x14ac:dyDescent="0.35">
      <c r="A985">
        <v>4097</v>
      </c>
      <c r="B985">
        <v>1267</v>
      </c>
      <c r="C985">
        <v>9221</v>
      </c>
      <c r="D985" s="1">
        <v>40546</v>
      </c>
      <c r="E985" t="s">
        <v>32</v>
      </c>
      <c r="F985">
        <v>9</v>
      </c>
      <c r="G985">
        <v>79.64</v>
      </c>
      <c r="H985">
        <v>0.03</v>
      </c>
      <c r="I985" t="s">
        <v>9</v>
      </c>
      <c r="J985" s="8">
        <v>-377.74</v>
      </c>
      <c r="K985" s="8">
        <f>IF(Table3[[#This Row],[Return Status]] = "Returned", 0, Table3[[#This Row],[Profit]])</f>
        <v>-377.74</v>
      </c>
      <c r="L985" s="8" t="str">
        <f>IFERROR(VLOOKUP(Table3[[#This Row],[Order ID]],returns[[Order ID]:[Status]],2,FALSE), "")</f>
        <v/>
      </c>
      <c r="M985">
        <v>3.25</v>
      </c>
      <c r="N985">
        <v>49</v>
      </c>
      <c r="O985" t="s">
        <v>819</v>
      </c>
      <c r="P985" t="s">
        <v>189</v>
      </c>
      <c r="Q985">
        <v>98408</v>
      </c>
      <c r="R985" t="s">
        <v>190</v>
      </c>
      <c r="S985" t="s">
        <v>1976</v>
      </c>
      <c r="T985" t="e">
        <f>VLOOKUP(Table3[[#This Row],[Region]],managers5[],2,FALSE)</f>
        <v>#N/A</v>
      </c>
      <c r="U985" t="s">
        <v>1955</v>
      </c>
      <c r="V985" t="s">
        <v>1959</v>
      </c>
      <c r="W985" t="s">
        <v>14</v>
      </c>
      <c r="X985" t="s">
        <v>39</v>
      </c>
      <c r="Y985" t="s">
        <v>16</v>
      </c>
      <c r="Z985" t="s">
        <v>83</v>
      </c>
      <c r="AA985" t="s">
        <v>1839</v>
      </c>
      <c r="AB985" t="s">
        <v>85</v>
      </c>
      <c r="AC985">
        <v>0.56000000000000005</v>
      </c>
      <c r="AD985" s="1">
        <v>40550</v>
      </c>
    </row>
    <row r="986" spans="1:30" x14ac:dyDescent="0.35">
      <c r="A986">
        <v>4098</v>
      </c>
      <c r="B986">
        <v>1268</v>
      </c>
      <c r="C986">
        <v>9221</v>
      </c>
      <c r="D986" s="1">
        <v>40546</v>
      </c>
      <c r="E986" t="s">
        <v>32</v>
      </c>
      <c r="F986">
        <v>25</v>
      </c>
      <c r="G986">
        <v>1527.42</v>
      </c>
      <c r="H986">
        <v>0.04</v>
      </c>
      <c r="I986" t="s">
        <v>9</v>
      </c>
      <c r="J986" s="8">
        <v>326.39999999999998</v>
      </c>
      <c r="K986" s="8">
        <f>IF(Table3[[#This Row],[Return Status]] = "Returned", 0, Table3[[#This Row],[Profit]])</f>
        <v>326.39999999999998</v>
      </c>
      <c r="L986" s="8" t="str">
        <f>IFERROR(VLOOKUP(Table3[[#This Row],[Order ID]],returns[[Order ID]:[Status]],2,FALSE), "")</f>
        <v/>
      </c>
      <c r="M986">
        <v>60.98</v>
      </c>
      <c r="N986">
        <v>19.989999999999998</v>
      </c>
      <c r="O986" t="s">
        <v>819</v>
      </c>
      <c r="P986" t="s">
        <v>189</v>
      </c>
      <c r="Q986">
        <v>98408</v>
      </c>
      <c r="R986" t="s">
        <v>190</v>
      </c>
      <c r="S986" t="s">
        <v>1976</v>
      </c>
      <c r="T986" t="e">
        <f>VLOOKUP(Table3[[#This Row],[Region]],managers5[],2,FALSE)</f>
        <v>#N/A</v>
      </c>
      <c r="U986" t="s">
        <v>1955</v>
      </c>
      <c r="V986" t="s">
        <v>1959</v>
      </c>
      <c r="W986" t="s">
        <v>14</v>
      </c>
      <c r="X986" t="s">
        <v>39</v>
      </c>
      <c r="Y986" t="s">
        <v>16</v>
      </c>
      <c r="Z986" t="s">
        <v>168</v>
      </c>
      <c r="AA986" t="s">
        <v>329</v>
      </c>
      <c r="AB986" t="s">
        <v>19</v>
      </c>
      <c r="AC986">
        <v>0.38</v>
      </c>
      <c r="AD986" s="1">
        <v>40550</v>
      </c>
    </row>
    <row r="987" spans="1:30" x14ac:dyDescent="0.35">
      <c r="A987">
        <v>6858</v>
      </c>
      <c r="B987">
        <v>7482</v>
      </c>
      <c r="C987">
        <v>53412</v>
      </c>
      <c r="D987" s="1">
        <v>40071</v>
      </c>
      <c r="E987" t="s">
        <v>41</v>
      </c>
      <c r="F987">
        <v>45</v>
      </c>
      <c r="G987">
        <v>2544.73</v>
      </c>
      <c r="H987">
        <v>0.02</v>
      </c>
      <c r="I987" t="s">
        <v>9</v>
      </c>
      <c r="J987" s="8">
        <v>375.87</v>
      </c>
      <c r="K987" s="8">
        <f>IF(Table3[[#This Row],[Return Status]] = "Returned", 0, Table3[[#This Row],[Profit]])</f>
        <v>375.87</v>
      </c>
      <c r="L987" s="8" t="str">
        <f>IFERROR(VLOOKUP(Table3[[#This Row],[Order ID]],returns[[Order ID]:[Status]],2,FALSE), "")</f>
        <v/>
      </c>
      <c r="M987">
        <v>54.2</v>
      </c>
      <c r="N987">
        <v>11.1</v>
      </c>
      <c r="O987" t="s">
        <v>1004</v>
      </c>
      <c r="P987" t="s">
        <v>55</v>
      </c>
      <c r="Q987">
        <v>32712</v>
      </c>
      <c r="R987" t="s">
        <v>56</v>
      </c>
      <c r="S987" t="s">
        <v>1978</v>
      </c>
      <c r="T987" t="e">
        <f>VLOOKUP(Table3[[#This Row],[Region]],managers5[],2,FALSE)</f>
        <v>#N/A</v>
      </c>
      <c r="U987" t="s">
        <v>1957</v>
      </c>
      <c r="V987" t="s">
        <v>1959</v>
      </c>
      <c r="W987" t="s">
        <v>14</v>
      </c>
      <c r="X987" t="s">
        <v>15</v>
      </c>
      <c r="Y987" t="s">
        <v>50</v>
      </c>
      <c r="Z987" t="s">
        <v>61</v>
      </c>
      <c r="AA987" t="s">
        <v>628</v>
      </c>
      <c r="AB987" t="s">
        <v>69</v>
      </c>
      <c r="AC987">
        <v>0.64</v>
      </c>
      <c r="AD987" s="2">
        <v>40072</v>
      </c>
    </row>
    <row r="988" spans="1:30" x14ac:dyDescent="0.35">
      <c r="A988">
        <v>6288</v>
      </c>
      <c r="B988">
        <v>1270</v>
      </c>
      <c r="C988">
        <v>9248</v>
      </c>
      <c r="D988" s="1">
        <v>40170</v>
      </c>
      <c r="E988" t="s">
        <v>8</v>
      </c>
      <c r="F988">
        <v>41</v>
      </c>
      <c r="G988">
        <v>2811.7</v>
      </c>
      <c r="H988">
        <v>0.09</v>
      </c>
      <c r="I988" t="s">
        <v>9</v>
      </c>
      <c r="J988" s="8">
        <v>-3074.2712000000001</v>
      </c>
      <c r="K988" s="8">
        <f>IF(Table3[[#This Row],[Return Status]] = "Returned", 0, Table3[[#This Row],[Profit]])</f>
        <v>-3074.2712000000001</v>
      </c>
      <c r="L988" s="8" t="str">
        <f>IFERROR(VLOOKUP(Table3[[#This Row],[Order ID]],returns[[Order ID]:[Status]],2,FALSE), "")</f>
        <v/>
      </c>
      <c r="M988">
        <v>71.37</v>
      </c>
      <c r="N988">
        <v>69</v>
      </c>
      <c r="O988" t="s">
        <v>926</v>
      </c>
      <c r="P988" t="s">
        <v>131</v>
      </c>
      <c r="Q988">
        <v>21501</v>
      </c>
      <c r="R988" t="s">
        <v>132</v>
      </c>
      <c r="S988" t="s">
        <v>1979</v>
      </c>
      <c r="T988" t="e">
        <f>VLOOKUP(Table3[[#This Row],[Region]],managers5[],2,FALSE)</f>
        <v>#N/A</v>
      </c>
      <c r="U988" t="s">
        <v>1956</v>
      </c>
      <c r="W988" t="s">
        <v>14</v>
      </c>
      <c r="X988" t="s">
        <v>24</v>
      </c>
      <c r="Y988" t="s">
        <v>50</v>
      </c>
      <c r="Z988" t="s">
        <v>51</v>
      </c>
      <c r="AA988" t="s">
        <v>826</v>
      </c>
      <c r="AB988" t="s">
        <v>85</v>
      </c>
      <c r="AC988">
        <v>0.68</v>
      </c>
      <c r="AD988" s="2">
        <v>40171</v>
      </c>
    </row>
    <row r="989" spans="1:30" x14ac:dyDescent="0.35">
      <c r="A989">
        <v>5474</v>
      </c>
      <c r="B989">
        <v>1273</v>
      </c>
      <c r="C989">
        <v>9249</v>
      </c>
      <c r="D989" s="1">
        <v>40317</v>
      </c>
      <c r="E989" t="s">
        <v>77</v>
      </c>
      <c r="F989">
        <v>35</v>
      </c>
      <c r="G989">
        <v>3457.56</v>
      </c>
      <c r="H989">
        <v>0.02</v>
      </c>
      <c r="I989" t="s">
        <v>49</v>
      </c>
      <c r="J989" s="8">
        <v>-365.44</v>
      </c>
      <c r="K989" s="8">
        <f>IF(Table3[[#This Row],[Return Status]] = "Returned", 0, Table3[[#This Row],[Profit]])</f>
        <v>-365.44</v>
      </c>
      <c r="L989" s="8" t="str">
        <f>IFERROR(VLOOKUP(Table3[[#This Row],[Order ID]],returns[[Order ID]:[Status]],2,FALSE), "")</f>
        <v/>
      </c>
      <c r="M989">
        <v>124.49</v>
      </c>
      <c r="N989">
        <v>51.94</v>
      </c>
      <c r="O989" t="s">
        <v>1547</v>
      </c>
      <c r="P989" t="s">
        <v>97</v>
      </c>
      <c r="Q989">
        <v>97303</v>
      </c>
      <c r="R989" t="s">
        <v>98</v>
      </c>
      <c r="S989" t="s">
        <v>1976</v>
      </c>
      <c r="T989" t="e">
        <f>VLOOKUP(Table3[[#This Row],[Region]],managers5[],2,FALSE)</f>
        <v>#N/A</v>
      </c>
      <c r="U989" t="s">
        <v>1955</v>
      </c>
      <c r="V989" t="s">
        <v>1959</v>
      </c>
      <c r="W989" t="s">
        <v>14</v>
      </c>
      <c r="X989" t="s">
        <v>15</v>
      </c>
      <c r="Y989" t="s">
        <v>50</v>
      </c>
      <c r="Z989" t="s">
        <v>51</v>
      </c>
      <c r="AA989" t="s">
        <v>547</v>
      </c>
      <c r="AB989" t="s">
        <v>53</v>
      </c>
      <c r="AC989">
        <v>0.63</v>
      </c>
      <c r="AD989" s="2">
        <v>40319</v>
      </c>
    </row>
    <row r="990" spans="1:30" x14ac:dyDescent="0.35">
      <c r="A990">
        <v>5481</v>
      </c>
      <c r="B990">
        <v>1271</v>
      </c>
      <c r="C990">
        <v>9249</v>
      </c>
      <c r="D990" s="1">
        <v>40317</v>
      </c>
      <c r="E990" t="s">
        <v>77</v>
      </c>
      <c r="F990">
        <v>46</v>
      </c>
      <c r="G990">
        <v>176.5</v>
      </c>
      <c r="H990">
        <v>0.01</v>
      </c>
      <c r="I990" t="s">
        <v>9</v>
      </c>
      <c r="J990" s="8">
        <v>-119.35</v>
      </c>
      <c r="K990" s="8">
        <f>IF(Table3[[#This Row],[Return Status]] = "Returned", 0, Table3[[#This Row],[Profit]])</f>
        <v>-119.35</v>
      </c>
      <c r="L990" s="8" t="str">
        <f>IFERROR(VLOOKUP(Table3[[#This Row],[Order ID]],returns[[Order ID]:[Status]],2,FALSE), "")</f>
        <v/>
      </c>
      <c r="M990">
        <v>3.57</v>
      </c>
      <c r="N990">
        <v>4.17</v>
      </c>
      <c r="O990" t="s">
        <v>1547</v>
      </c>
      <c r="P990" t="s">
        <v>97</v>
      </c>
      <c r="Q990">
        <v>97303</v>
      </c>
      <c r="R990" t="s">
        <v>98</v>
      </c>
      <c r="S990" t="s">
        <v>1976</v>
      </c>
      <c r="T990" t="e">
        <f>VLOOKUP(Table3[[#This Row],[Region]],managers5[],2,FALSE)</f>
        <v>#N/A</v>
      </c>
      <c r="U990" t="s">
        <v>1955</v>
      </c>
      <c r="V990" t="s">
        <v>1959</v>
      </c>
      <c r="W990" t="s">
        <v>14</v>
      </c>
      <c r="X990" t="s">
        <v>15</v>
      </c>
      <c r="Y990" t="s">
        <v>16</v>
      </c>
      <c r="Z990" t="s">
        <v>106</v>
      </c>
      <c r="AA990" t="s">
        <v>108</v>
      </c>
      <c r="AB990" t="s">
        <v>109</v>
      </c>
      <c r="AC990">
        <v>0.59</v>
      </c>
      <c r="AD990" s="2">
        <v>40318</v>
      </c>
    </row>
    <row r="991" spans="1:30" x14ac:dyDescent="0.35">
      <c r="A991">
        <v>5482</v>
      </c>
      <c r="B991">
        <v>1272</v>
      </c>
      <c r="C991">
        <v>9249</v>
      </c>
      <c r="D991" s="1">
        <v>40317</v>
      </c>
      <c r="E991" t="s">
        <v>77</v>
      </c>
      <c r="F991">
        <v>42</v>
      </c>
      <c r="G991">
        <v>1546.8</v>
      </c>
      <c r="H991">
        <v>7.0000000000000007E-2</v>
      </c>
      <c r="I991" t="s">
        <v>9</v>
      </c>
      <c r="J991" s="8">
        <v>25.51</v>
      </c>
      <c r="K991" s="8">
        <f>IF(Table3[[#This Row],[Return Status]] = "Returned", 0, Table3[[#This Row],[Profit]])</f>
        <v>25.51</v>
      </c>
      <c r="L991" s="8" t="str">
        <f>IFERROR(VLOOKUP(Table3[[#This Row],[Order ID]],returns[[Order ID]:[Status]],2,FALSE), "")</f>
        <v/>
      </c>
      <c r="M991">
        <v>37.76</v>
      </c>
      <c r="N991">
        <v>12.9</v>
      </c>
      <c r="O991" t="s">
        <v>1547</v>
      </c>
      <c r="P991" t="s">
        <v>97</v>
      </c>
      <c r="Q991">
        <v>97303</v>
      </c>
      <c r="R991" t="s">
        <v>98</v>
      </c>
      <c r="S991" t="s">
        <v>1976</v>
      </c>
      <c r="T991" t="e">
        <f>VLOOKUP(Table3[[#This Row],[Region]],managers5[],2,FALSE)</f>
        <v>#N/A</v>
      </c>
      <c r="U991" t="s">
        <v>1955</v>
      </c>
      <c r="V991" t="s">
        <v>1959</v>
      </c>
      <c r="W991" t="s">
        <v>14</v>
      </c>
      <c r="X991" t="s">
        <v>15</v>
      </c>
      <c r="Y991" t="s">
        <v>16</v>
      </c>
      <c r="Z991" t="s">
        <v>75</v>
      </c>
      <c r="AA991" t="s">
        <v>1557</v>
      </c>
      <c r="AB991" t="s">
        <v>19</v>
      </c>
      <c r="AC991">
        <v>0.56999999999999995</v>
      </c>
      <c r="AD991" s="2">
        <v>40318</v>
      </c>
    </row>
    <row r="992" spans="1:30" x14ac:dyDescent="0.35">
      <c r="A992">
        <v>4886</v>
      </c>
      <c r="B992">
        <v>1274</v>
      </c>
      <c r="C992">
        <v>9251</v>
      </c>
      <c r="D992" s="1">
        <v>40419</v>
      </c>
      <c r="E992" t="s">
        <v>20</v>
      </c>
      <c r="F992">
        <v>38</v>
      </c>
      <c r="G992">
        <v>3632.6</v>
      </c>
      <c r="H992">
        <v>0</v>
      </c>
      <c r="I992" t="s">
        <v>49</v>
      </c>
      <c r="J992" s="8">
        <v>-400.33</v>
      </c>
      <c r="K992" s="8">
        <f>IF(Table3[[#This Row],[Return Status]] = "Returned", 0, Table3[[#This Row],[Profit]])</f>
        <v>-400.33</v>
      </c>
      <c r="L992" s="8" t="str">
        <f>IFERROR(VLOOKUP(Table3[[#This Row],[Order ID]],returns[[Order ID]:[Status]],2,FALSE), "")</f>
        <v/>
      </c>
      <c r="M992">
        <v>89.99</v>
      </c>
      <c r="N992">
        <v>42</v>
      </c>
      <c r="O992" t="s">
        <v>651</v>
      </c>
      <c r="P992" t="s">
        <v>11</v>
      </c>
      <c r="Q992">
        <v>94025</v>
      </c>
      <c r="R992" t="s">
        <v>12</v>
      </c>
      <c r="S992" t="s">
        <v>1976</v>
      </c>
      <c r="T992" t="e">
        <f>VLOOKUP(Table3[[#This Row],[Region]],managers5[],2,FALSE)</f>
        <v>#N/A</v>
      </c>
      <c r="U992" t="s">
        <v>1955</v>
      </c>
      <c r="V992" t="s">
        <v>1959</v>
      </c>
      <c r="W992" t="s">
        <v>14</v>
      </c>
      <c r="X992" t="s">
        <v>71</v>
      </c>
      <c r="Y992" t="s">
        <v>50</v>
      </c>
      <c r="Z992" t="s">
        <v>72</v>
      </c>
      <c r="AA992" t="s">
        <v>305</v>
      </c>
      <c r="AB992" t="s">
        <v>74</v>
      </c>
      <c r="AC992">
        <v>0.66</v>
      </c>
      <c r="AD992" s="2">
        <v>40421</v>
      </c>
    </row>
    <row r="993" spans="1:30" x14ac:dyDescent="0.35">
      <c r="A993">
        <v>1936</v>
      </c>
      <c r="B993">
        <v>1275</v>
      </c>
      <c r="C993">
        <v>9253</v>
      </c>
      <c r="D993" s="1">
        <v>40938</v>
      </c>
      <c r="E993" t="s">
        <v>41</v>
      </c>
      <c r="F993">
        <v>36</v>
      </c>
      <c r="G993">
        <v>1644.22</v>
      </c>
      <c r="H993">
        <v>0.05</v>
      </c>
      <c r="I993" t="s">
        <v>9</v>
      </c>
      <c r="J993" s="8">
        <v>563.09</v>
      </c>
      <c r="K993" s="8">
        <f>IF(Table3[[#This Row],[Return Status]] = "Returned", 0, Table3[[#This Row],[Profit]])</f>
        <v>563.09</v>
      </c>
      <c r="L993" s="8" t="str">
        <f>IFERROR(VLOOKUP(Table3[[#This Row],[Order ID]],returns[[Order ID]:[Status]],2,FALSE), "")</f>
        <v/>
      </c>
      <c r="M993">
        <v>46.94</v>
      </c>
      <c r="N993">
        <v>6.77</v>
      </c>
      <c r="O993" t="s">
        <v>1014</v>
      </c>
      <c r="P993" t="s">
        <v>37</v>
      </c>
      <c r="Q993">
        <v>11575</v>
      </c>
      <c r="R993" t="s">
        <v>37</v>
      </c>
      <c r="S993" t="s">
        <v>1979</v>
      </c>
      <c r="T993" t="e">
        <f>VLOOKUP(Table3[[#This Row],[Region]],managers5[],2,FALSE)</f>
        <v>#N/A</v>
      </c>
      <c r="U993" t="s">
        <v>1956</v>
      </c>
      <c r="W993" t="s">
        <v>14</v>
      </c>
      <c r="X993" t="s">
        <v>15</v>
      </c>
      <c r="Y993" t="s">
        <v>50</v>
      </c>
      <c r="Z993" t="s">
        <v>61</v>
      </c>
      <c r="AA993" t="s">
        <v>1509</v>
      </c>
      <c r="AB993" t="s">
        <v>19</v>
      </c>
      <c r="AC993">
        <v>0.44</v>
      </c>
      <c r="AD993" s="1">
        <v>40940</v>
      </c>
    </row>
    <row r="994" spans="1:30" x14ac:dyDescent="0.35">
      <c r="A994">
        <v>7647</v>
      </c>
      <c r="B994">
        <v>5081</v>
      </c>
      <c r="C994">
        <v>36224</v>
      </c>
      <c r="D994" s="1">
        <v>39936</v>
      </c>
      <c r="E994" t="s">
        <v>20</v>
      </c>
      <c r="F994">
        <v>15</v>
      </c>
      <c r="G994">
        <v>1765.45</v>
      </c>
      <c r="H994">
        <v>0.09</v>
      </c>
      <c r="I994" t="s">
        <v>33</v>
      </c>
      <c r="J994" s="8">
        <v>374.82</v>
      </c>
      <c r="K994" s="8">
        <f>IF(Table3[[#This Row],[Return Status]] = "Returned", 0, Table3[[#This Row],[Profit]])</f>
        <v>374.82</v>
      </c>
      <c r="L994" s="8" t="str">
        <f>IFERROR(VLOOKUP(Table3[[#This Row],[Order ID]],returns[[Order ID]:[Status]],2,FALSE), "")</f>
        <v/>
      </c>
      <c r="M994">
        <v>120.98</v>
      </c>
      <c r="N994">
        <v>3.99</v>
      </c>
      <c r="O994" t="s">
        <v>1188</v>
      </c>
      <c r="P994" t="s">
        <v>43</v>
      </c>
      <c r="Q994">
        <v>37311</v>
      </c>
      <c r="R994" t="s">
        <v>44</v>
      </c>
      <c r="S994" t="s">
        <v>1978</v>
      </c>
      <c r="T994" t="e">
        <f>VLOOKUP(Table3[[#This Row],[Region]],managers5[],2,FALSE)</f>
        <v>#N/A</v>
      </c>
      <c r="U994" t="s">
        <v>1957</v>
      </c>
      <c r="V994" t="s">
        <v>1959</v>
      </c>
      <c r="W994" t="s">
        <v>14</v>
      </c>
      <c r="X994" t="s">
        <v>71</v>
      </c>
      <c r="Y994" t="s">
        <v>16</v>
      </c>
      <c r="Z994" t="s">
        <v>83</v>
      </c>
      <c r="AA994" t="s">
        <v>1320</v>
      </c>
      <c r="AB994" t="s">
        <v>19</v>
      </c>
      <c r="AC994">
        <v>0.6</v>
      </c>
      <c r="AD994" s="2">
        <v>39938</v>
      </c>
    </row>
    <row r="995" spans="1:30" x14ac:dyDescent="0.35">
      <c r="A995">
        <v>3605</v>
      </c>
      <c r="B995">
        <v>1280</v>
      </c>
      <c r="C995">
        <v>9286</v>
      </c>
      <c r="D995" s="1">
        <v>40636</v>
      </c>
      <c r="E995" t="s">
        <v>41</v>
      </c>
      <c r="F995">
        <v>26</v>
      </c>
      <c r="G995">
        <v>123.16</v>
      </c>
      <c r="H995">
        <v>0.1</v>
      </c>
      <c r="I995" t="s">
        <v>9</v>
      </c>
      <c r="J995" s="8">
        <v>45.79</v>
      </c>
      <c r="K995" s="8">
        <f>IF(Table3[[#This Row],[Return Status]] = "Returned", 0, Table3[[#This Row],[Profit]])</f>
        <v>45.79</v>
      </c>
      <c r="L995" s="8" t="str">
        <f>IFERROR(VLOOKUP(Table3[[#This Row],[Order ID]],returns[[Order ID]:[Status]],2,FALSE), "")</f>
        <v/>
      </c>
      <c r="M995">
        <v>4.9800000000000004</v>
      </c>
      <c r="N995">
        <v>0.8</v>
      </c>
      <c r="O995" t="s">
        <v>787</v>
      </c>
      <c r="P995" t="s">
        <v>189</v>
      </c>
      <c r="Q995">
        <v>98632</v>
      </c>
      <c r="R995" t="s">
        <v>190</v>
      </c>
      <c r="S995" t="s">
        <v>1976</v>
      </c>
      <c r="T995" t="e">
        <f>VLOOKUP(Table3[[#This Row],[Region]],managers5[],2,FALSE)</f>
        <v>#N/A</v>
      </c>
      <c r="U995" t="s">
        <v>1955</v>
      </c>
      <c r="V995" t="s">
        <v>1959</v>
      </c>
      <c r="W995" t="s">
        <v>14</v>
      </c>
      <c r="X995" t="s">
        <v>39</v>
      </c>
      <c r="Y995" t="s">
        <v>16</v>
      </c>
      <c r="Z995" t="s">
        <v>30</v>
      </c>
      <c r="AA995" t="s">
        <v>688</v>
      </c>
      <c r="AB995" t="s">
        <v>35</v>
      </c>
      <c r="AC995">
        <v>0.36</v>
      </c>
      <c r="AD995" s="1">
        <v>40638</v>
      </c>
    </row>
    <row r="996" spans="1:30" x14ac:dyDescent="0.35">
      <c r="A996">
        <v>2988</v>
      </c>
      <c r="B996">
        <v>4047</v>
      </c>
      <c r="C996">
        <v>28867</v>
      </c>
      <c r="D996" s="1">
        <v>40746</v>
      </c>
      <c r="E996" t="s">
        <v>20</v>
      </c>
      <c r="F996">
        <v>26</v>
      </c>
      <c r="G996">
        <v>2169.7525000000001</v>
      </c>
      <c r="H996">
        <v>0.02</v>
      </c>
      <c r="I996" t="s">
        <v>9</v>
      </c>
      <c r="J996" s="8">
        <v>374.75099999999998</v>
      </c>
      <c r="K996" s="8">
        <f>IF(Table3[[#This Row],[Return Status]] = "Returned", 0, Table3[[#This Row],[Profit]])</f>
        <v>374.75099999999998</v>
      </c>
      <c r="L996" s="8" t="str">
        <f>IFERROR(VLOOKUP(Table3[[#This Row],[Order ID]],returns[[Order ID]:[Status]],2,FALSE), "")</f>
        <v/>
      </c>
      <c r="M996">
        <v>95.99</v>
      </c>
      <c r="N996">
        <v>8.99</v>
      </c>
      <c r="O996" t="s">
        <v>990</v>
      </c>
      <c r="P996" t="s">
        <v>43</v>
      </c>
      <c r="Q996">
        <v>27604</v>
      </c>
      <c r="R996" t="s">
        <v>44</v>
      </c>
      <c r="S996" t="s">
        <v>1978</v>
      </c>
      <c r="T996" t="e">
        <f>VLOOKUP(Table3[[#This Row],[Region]],managers5[],2,FALSE)</f>
        <v>#N/A</v>
      </c>
      <c r="U996" t="s">
        <v>1957</v>
      </c>
      <c r="V996" t="s">
        <v>1959</v>
      </c>
      <c r="W996" t="s">
        <v>14</v>
      </c>
      <c r="X996" t="s">
        <v>71</v>
      </c>
      <c r="Y996" t="s">
        <v>46</v>
      </c>
      <c r="Z996" t="s">
        <v>86</v>
      </c>
      <c r="AA996" t="s">
        <v>1510</v>
      </c>
      <c r="AB996" t="s">
        <v>19</v>
      </c>
      <c r="AC996">
        <v>0.56999999999999995</v>
      </c>
      <c r="AD996" s="1">
        <v>40748</v>
      </c>
    </row>
    <row r="997" spans="1:30" x14ac:dyDescent="0.35">
      <c r="A997">
        <v>2253</v>
      </c>
      <c r="B997">
        <v>1282</v>
      </c>
      <c r="C997">
        <v>9344</v>
      </c>
      <c r="D997" s="1">
        <v>40883</v>
      </c>
      <c r="E997" t="s">
        <v>32</v>
      </c>
      <c r="F997">
        <v>18</v>
      </c>
      <c r="G997">
        <v>1733.1</v>
      </c>
      <c r="H997">
        <v>0.09</v>
      </c>
      <c r="I997" t="s">
        <v>9</v>
      </c>
      <c r="J997" s="8">
        <v>-505.69</v>
      </c>
      <c r="K997" s="8">
        <f>IF(Table3[[#This Row],[Return Status]] = "Returned", 0, Table3[[#This Row],[Profit]])</f>
        <v>-505.69</v>
      </c>
      <c r="L997" s="8" t="str">
        <f>IFERROR(VLOOKUP(Table3[[#This Row],[Order ID]],returns[[Order ID]:[Status]],2,FALSE), "")</f>
        <v/>
      </c>
      <c r="M997">
        <v>95.99</v>
      </c>
      <c r="N997">
        <v>35</v>
      </c>
      <c r="O997" t="s">
        <v>198</v>
      </c>
      <c r="P997" t="s">
        <v>11</v>
      </c>
      <c r="Q997">
        <v>90405</v>
      </c>
      <c r="R997" t="s">
        <v>12</v>
      </c>
      <c r="S997" t="s">
        <v>1976</v>
      </c>
      <c r="T997" t="e">
        <f>VLOOKUP(Table3[[#This Row],[Region]],managers5[],2,FALSE)</f>
        <v>#N/A</v>
      </c>
      <c r="U997" t="s">
        <v>1955</v>
      </c>
      <c r="V997" t="s">
        <v>1959</v>
      </c>
      <c r="W997" t="s">
        <v>14</v>
      </c>
      <c r="X997" t="s">
        <v>39</v>
      </c>
      <c r="Y997" t="s">
        <v>16</v>
      </c>
      <c r="Z997" t="s">
        <v>75</v>
      </c>
      <c r="AA997" t="s">
        <v>1109</v>
      </c>
      <c r="AB997" t="s">
        <v>85</v>
      </c>
      <c r="AD997" s="1">
        <v>40885</v>
      </c>
    </row>
    <row r="998" spans="1:30" x14ac:dyDescent="0.35">
      <c r="A998">
        <v>2264</v>
      </c>
      <c r="B998">
        <v>1283</v>
      </c>
      <c r="C998">
        <v>9344</v>
      </c>
      <c r="D998" s="1">
        <v>40883</v>
      </c>
      <c r="E998" t="s">
        <v>32</v>
      </c>
      <c r="F998">
        <v>31</v>
      </c>
      <c r="G998">
        <v>3448.6455000000001</v>
      </c>
      <c r="H998">
        <v>0.02</v>
      </c>
      <c r="I998" t="s">
        <v>9</v>
      </c>
      <c r="J998" s="8">
        <v>900.41399999999999</v>
      </c>
      <c r="K998" s="8">
        <f>IF(Table3[[#This Row],[Return Status]] = "Returned", 0, Table3[[#This Row],[Profit]])</f>
        <v>900.41399999999999</v>
      </c>
      <c r="L998" s="8" t="str">
        <f>IFERROR(VLOOKUP(Table3[[#This Row],[Order ID]],returns[[Order ID]:[Status]],2,FALSE), "")</f>
        <v/>
      </c>
      <c r="M998">
        <v>125.99</v>
      </c>
      <c r="N998">
        <v>8.99</v>
      </c>
      <c r="O998" t="s">
        <v>198</v>
      </c>
      <c r="P998" t="s">
        <v>11</v>
      </c>
      <c r="Q998">
        <v>90405</v>
      </c>
      <c r="R998" t="s">
        <v>12</v>
      </c>
      <c r="S998" t="s">
        <v>1976</v>
      </c>
      <c r="T998" t="e">
        <f>VLOOKUP(Table3[[#This Row],[Region]],managers5[],2,FALSE)</f>
        <v>#N/A</v>
      </c>
      <c r="U998" t="s">
        <v>1955</v>
      </c>
      <c r="V998" t="s">
        <v>1959</v>
      </c>
      <c r="W998" t="s">
        <v>14</v>
      </c>
      <c r="X998" t="s">
        <v>39</v>
      </c>
      <c r="Y998" t="s">
        <v>46</v>
      </c>
      <c r="Z998" t="s">
        <v>86</v>
      </c>
      <c r="AA998" t="s">
        <v>1429</v>
      </c>
      <c r="AB998" t="s">
        <v>19</v>
      </c>
      <c r="AC998">
        <v>0.55000000000000004</v>
      </c>
      <c r="AD998" s="1">
        <v>40883</v>
      </c>
    </row>
    <row r="999" spans="1:30" x14ac:dyDescent="0.35">
      <c r="A999">
        <v>765</v>
      </c>
      <c r="B999">
        <v>1284</v>
      </c>
      <c r="C999">
        <v>9347</v>
      </c>
      <c r="D999" s="1">
        <v>41130</v>
      </c>
      <c r="E999" t="s">
        <v>32</v>
      </c>
      <c r="F999">
        <v>31</v>
      </c>
      <c r="G999">
        <v>131.19999999999999</v>
      </c>
      <c r="H999">
        <v>0.01</v>
      </c>
      <c r="I999" t="s">
        <v>9</v>
      </c>
      <c r="J999" s="8">
        <v>-107.98</v>
      </c>
      <c r="K999" s="8">
        <f>IF(Table3[[#This Row],[Return Status]] = "Returned", 0, Table3[[#This Row],[Profit]])</f>
        <v>-107.98</v>
      </c>
      <c r="L999" s="8" t="str">
        <f>IFERROR(VLOOKUP(Table3[[#This Row],[Order ID]],returns[[Order ID]:[Status]],2,FALSE), "")</f>
        <v/>
      </c>
      <c r="M999">
        <v>3.95</v>
      </c>
      <c r="N999">
        <v>5.13</v>
      </c>
      <c r="O999" t="s">
        <v>926</v>
      </c>
      <c r="P999" t="s">
        <v>131</v>
      </c>
      <c r="Q999">
        <v>21501</v>
      </c>
      <c r="R999" t="s">
        <v>132</v>
      </c>
      <c r="S999" t="s">
        <v>1979</v>
      </c>
      <c r="T999" t="e">
        <f>VLOOKUP(Table3[[#This Row],[Region]],managers5[],2,FALSE)</f>
        <v>#N/A</v>
      </c>
      <c r="U999" t="s">
        <v>1956</v>
      </c>
      <c r="W999" t="s">
        <v>14</v>
      </c>
      <c r="X999" t="s">
        <v>71</v>
      </c>
      <c r="Y999" t="s">
        <v>16</v>
      </c>
      <c r="Z999" t="s">
        <v>83</v>
      </c>
      <c r="AA999" t="s">
        <v>94</v>
      </c>
      <c r="AB999" t="s">
        <v>19</v>
      </c>
      <c r="AC999">
        <v>0.59</v>
      </c>
      <c r="AD999" s="1">
        <v>41139</v>
      </c>
    </row>
    <row r="1000" spans="1:30" x14ac:dyDescent="0.35">
      <c r="A1000">
        <v>6661</v>
      </c>
      <c r="B1000">
        <v>304</v>
      </c>
      <c r="C1000">
        <v>2086</v>
      </c>
      <c r="D1000" s="1">
        <v>40104</v>
      </c>
      <c r="E1000" t="s">
        <v>41</v>
      </c>
      <c r="F1000">
        <v>38</v>
      </c>
      <c r="G1000">
        <v>2115.2419999999902</v>
      </c>
      <c r="H1000">
        <v>0.04</v>
      </c>
      <c r="I1000" t="s">
        <v>9</v>
      </c>
      <c r="J1000" s="8">
        <v>371.41199999999998</v>
      </c>
      <c r="K1000" s="8">
        <f>IF(Table3[[#This Row],[Return Status]] = "Returned", 0, Table3[[#This Row],[Profit]])</f>
        <v>371.41199999999998</v>
      </c>
      <c r="L1000" s="8" t="str">
        <f>IFERROR(VLOOKUP(Table3[[#This Row],[Order ID]],returns[[Order ID]:[Status]],2,FALSE), "")</f>
        <v/>
      </c>
      <c r="M1000">
        <v>65.989999999999995</v>
      </c>
      <c r="N1000">
        <v>8.99</v>
      </c>
      <c r="O1000" t="s">
        <v>1436</v>
      </c>
      <c r="P1000" t="s">
        <v>64</v>
      </c>
      <c r="Q1000">
        <v>42104</v>
      </c>
      <c r="R1000" t="s">
        <v>65</v>
      </c>
      <c r="S1000" t="s">
        <v>1978</v>
      </c>
      <c r="T1000" t="e">
        <f>VLOOKUP(Table3[[#This Row],[Region]],managers5[],2,FALSE)</f>
        <v>#N/A</v>
      </c>
      <c r="U1000" t="s">
        <v>1957</v>
      </c>
      <c r="V1000" t="s">
        <v>1959</v>
      </c>
      <c r="W1000" t="s">
        <v>14</v>
      </c>
      <c r="X1000" t="s">
        <v>71</v>
      </c>
      <c r="Y1000" t="s">
        <v>46</v>
      </c>
      <c r="Z1000" t="s">
        <v>86</v>
      </c>
      <c r="AA1000" t="s">
        <v>1257</v>
      </c>
      <c r="AB1000" t="s">
        <v>19</v>
      </c>
      <c r="AC1000">
        <v>0.56000000000000005</v>
      </c>
      <c r="AD1000" s="2">
        <v>40105</v>
      </c>
    </row>
    <row r="1001" spans="1:30" x14ac:dyDescent="0.35">
      <c r="A1001">
        <v>3177</v>
      </c>
      <c r="B1001">
        <v>1289</v>
      </c>
      <c r="C1001">
        <v>9472</v>
      </c>
      <c r="D1001" s="1">
        <v>40710</v>
      </c>
      <c r="E1001" t="s">
        <v>41</v>
      </c>
      <c r="F1001">
        <v>17</v>
      </c>
      <c r="G1001">
        <v>53.91</v>
      </c>
      <c r="H1001">
        <v>0.05</v>
      </c>
      <c r="I1001" t="s">
        <v>9</v>
      </c>
      <c r="J1001" s="8">
        <v>19.47</v>
      </c>
      <c r="K1001" s="8">
        <f>IF(Table3[[#This Row],[Return Status]] = "Returned", 0, Table3[[#This Row],[Profit]])</f>
        <v>0</v>
      </c>
      <c r="L1001" s="8" t="str">
        <f>IFERROR(VLOOKUP(Table3[[#This Row],[Order ID]],returns[[Order ID]:[Status]],2,FALSE), "")</f>
        <v>Returned</v>
      </c>
      <c r="M1001">
        <v>3.15</v>
      </c>
      <c r="N1001">
        <v>0.49</v>
      </c>
      <c r="O1001" t="s">
        <v>817</v>
      </c>
      <c r="P1001" t="s">
        <v>131</v>
      </c>
      <c r="Q1001">
        <v>21146</v>
      </c>
      <c r="R1001" t="s">
        <v>132</v>
      </c>
      <c r="S1001" t="s">
        <v>1979</v>
      </c>
      <c r="T1001" t="e">
        <f>VLOOKUP(Table3[[#This Row],[Region]],managers5[],2,FALSE)</f>
        <v>#N/A</v>
      </c>
      <c r="U1001" t="s">
        <v>1956</v>
      </c>
      <c r="W1001" t="s">
        <v>14</v>
      </c>
      <c r="X1001" t="s">
        <v>24</v>
      </c>
      <c r="Y1001" t="s">
        <v>16</v>
      </c>
      <c r="Z1001" t="s">
        <v>99</v>
      </c>
      <c r="AA1001" t="s">
        <v>661</v>
      </c>
      <c r="AB1001" t="s">
        <v>19</v>
      </c>
      <c r="AC1001">
        <v>0.37</v>
      </c>
      <c r="AD1001" s="1">
        <v>40713</v>
      </c>
    </row>
    <row r="1002" spans="1:30" x14ac:dyDescent="0.35">
      <c r="A1002">
        <v>5538</v>
      </c>
      <c r="B1002">
        <v>326</v>
      </c>
      <c r="C1002">
        <v>2241</v>
      </c>
      <c r="D1002" s="1">
        <v>40308</v>
      </c>
      <c r="E1002" t="s">
        <v>41</v>
      </c>
      <c r="F1002">
        <v>38</v>
      </c>
      <c r="G1002">
        <v>967.78</v>
      </c>
      <c r="H1002">
        <v>0.04</v>
      </c>
      <c r="I1002" t="s">
        <v>9</v>
      </c>
      <c r="J1002" s="8">
        <v>369.32499999999999</v>
      </c>
      <c r="K1002" s="8">
        <f>IF(Table3[[#This Row],[Return Status]] = "Returned", 0, Table3[[#This Row],[Profit]])</f>
        <v>369.32499999999999</v>
      </c>
      <c r="L1002" s="8" t="str">
        <f>IFERROR(VLOOKUP(Table3[[#This Row],[Order ID]],returns[[Order ID]:[Status]],2,FALSE), "")</f>
        <v/>
      </c>
      <c r="M1002">
        <v>24.95</v>
      </c>
      <c r="N1002">
        <v>2.99</v>
      </c>
      <c r="O1002" t="s">
        <v>260</v>
      </c>
      <c r="P1002" t="s">
        <v>43</v>
      </c>
      <c r="Q1002">
        <v>38401</v>
      </c>
      <c r="R1002" t="s">
        <v>44</v>
      </c>
      <c r="S1002" t="s">
        <v>1978</v>
      </c>
      <c r="T1002" t="e">
        <f>VLOOKUP(Table3[[#This Row],[Region]],managers5[],2,FALSE)</f>
        <v>#N/A</v>
      </c>
      <c r="U1002" t="s">
        <v>1957</v>
      </c>
      <c r="V1002" t="s">
        <v>1959</v>
      </c>
      <c r="W1002" t="s">
        <v>14</v>
      </c>
      <c r="X1002" t="s">
        <v>39</v>
      </c>
      <c r="Y1002" t="s">
        <v>16</v>
      </c>
      <c r="Z1002" t="s">
        <v>17</v>
      </c>
      <c r="AA1002" t="s">
        <v>942</v>
      </c>
      <c r="AB1002" t="s">
        <v>19</v>
      </c>
      <c r="AC1002">
        <v>0.39</v>
      </c>
      <c r="AD1002" s="2">
        <v>40310</v>
      </c>
    </row>
    <row r="1003" spans="1:30" x14ac:dyDescent="0.35">
      <c r="A1003">
        <v>722</v>
      </c>
      <c r="B1003">
        <v>5157</v>
      </c>
      <c r="C1003">
        <v>36709</v>
      </c>
      <c r="D1003" s="1">
        <v>41144</v>
      </c>
      <c r="E1003" t="s">
        <v>41</v>
      </c>
      <c r="F1003">
        <v>42</v>
      </c>
      <c r="G1003">
        <v>2245.6914999999999</v>
      </c>
      <c r="H1003">
        <v>0.05</v>
      </c>
      <c r="I1003" t="s">
        <v>9</v>
      </c>
      <c r="J1003" s="8">
        <v>369.08099999999899</v>
      </c>
      <c r="K1003" s="8">
        <f>IF(Table3[[#This Row],[Return Status]] = "Returned", 0, Table3[[#This Row],[Profit]])</f>
        <v>369.08099999999899</v>
      </c>
      <c r="L1003" s="8" t="str">
        <f>IFERROR(VLOOKUP(Table3[[#This Row],[Order ID]],returns[[Order ID]:[Status]],2,FALSE), "")</f>
        <v/>
      </c>
      <c r="M1003">
        <v>65.989999999999995</v>
      </c>
      <c r="N1003">
        <v>8.99</v>
      </c>
      <c r="O1003" t="s">
        <v>294</v>
      </c>
      <c r="P1003" t="s">
        <v>43</v>
      </c>
      <c r="Q1003">
        <v>37743</v>
      </c>
      <c r="R1003" t="s">
        <v>44</v>
      </c>
      <c r="S1003" t="s">
        <v>1978</v>
      </c>
      <c r="T1003" t="e">
        <f>VLOOKUP(Table3[[#This Row],[Region]],managers5[],2,FALSE)</f>
        <v>#N/A</v>
      </c>
      <c r="U1003" t="s">
        <v>1957</v>
      </c>
      <c r="V1003" t="s">
        <v>1959</v>
      </c>
      <c r="W1003" t="s">
        <v>14</v>
      </c>
      <c r="X1003" t="s">
        <v>71</v>
      </c>
      <c r="Y1003" t="s">
        <v>46</v>
      </c>
      <c r="Z1003" t="s">
        <v>86</v>
      </c>
      <c r="AA1003" t="s">
        <v>893</v>
      </c>
      <c r="AB1003" t="s">
        <v>19</v>
      </c>
      <c r="AC1003">
        <v>0.55000000000000004</v>
      </c>
      <c r="AD1003" s="1">
        <v>41146</v>
      </c>
    </row>
    <row r="1004" spans="1:30" x14ac:dyDescent="0.35">
      <c r="A1004">
        <v>4143</v>
      </c>
      <c r="B1004">
        <v>7847</v>
      </c>
      <c r="C1004">
        <v>56103</v>
      </c>
      <c r="D1004" s="1">
        <v>40538</v>
      </c>
      <c r="E1004" t="s">
        <v>77</v>
      </c>
      <c r="F1004">
        <v>24</v>
      </c>
      <c r="G1004">
        <v>2332.5954999999999</v>
      </c>
      <c r="H1004">
        <v>7.0000000000000007E-2</v>
      </c>
      <c r="I1004" t="s">
        <v>9</v>
      </c>
      <c r="J1004" s="8">
        <v>366.858</v>
      </c>
      <c r="K1004" s="8">
        <f>IF(Table3[[#This Row],[Return Status]] = "Returned", 0, Table3[[#This Row],[Profit]])</f>
        <v>366.858</v>
      </c>
      <c r="L1004" s="8" t="str">
        <f>IFERROR(VLOOKUP(Table3[[#This Row],[Order ID]],returns[[Order ID]:[Status]],2,FALSE), "")</f>
        <v/>
      </c>
      <c r="M1004">
        <v>115.99</v>
      </c>
      <c r="N1004">
        <v>5.92</v>
      </c>
      <c r="O1004" t="s">
        <v>631</v>
      </c>
      <c r="P1004" t="s">
        <v>155</v>
      </c>
      <c r="Q1004">
        <v>29418</v>
      </c>
      <c r="R1004" t="s">
        <v>44</v>
      </c>
      <c r="S1004" t="s">
        <v>1978</v>
      </c>
      <c r="T1004" t="e">
        <f>VLOOKUP(Table3[[#This Row],[Region]],managers5[],2,FALSE)</f>
        <v>#N/A</v>
      </c>
      <c r="U1004" t="s">
        <v>1957</v>
      </c>
      <c r="V1004" t="s">
        <v>1959</v>
      </c>
      <c r="W1004" t="s">
        <v>14</v>
      </c>
      <c r="X1004" t="s">
        <v>71</v>
      </c>
      <c r="Y1004" t="s">
        <v>46</v>
      </c>
      <c r="Z1004" t="s">
        <v>86</v>
      </c>
      <c r="AA1004">
        <v>8890</v>
      </c>
      <c r="AB1004" t="s">
        <v>19</v>
      </c>
      <c r="AC1004">
        <v>0.57999999999999996</v>
      </c>
      <c r="AD1004" s="1">
        <v>40540</v>
      </c>
    </row>
    <row r="1005" spans="1:30" x14ac:dyDescent="0.35">
      <c r="A1005">
        <v>7508</v>
      </c>
      <c r="B1005">
        <v>1293</v>
      </c>
      <c r="C1005">
        <v>9476</v>
      </c>
      <c r="D1005" s="1">
        <v>39958</v>
      </c>
      <c r="E1005" t="s">
        <v>8</v>
      </c>
      <c r="F1005">
        <v>10</v>
      </c>
      <c r="G1005">
        <v>165.04</v>
      </c>
      <c r="H1005">
        <v>0.08</v>
      </c>
      <c r="I1005" t="s">
        <v>33</v>
      </c>
      <c r="J1005" s="8">
        <v>-66.584999999999994</v>
      </c>
      <c r="K1005" s="8">
        <f>IF(Table3[[#This Row],[Return Status]] = "Returned", 0, Table3[[#This Row],[Profit]])</f>
        <v>-66.584999999999994</v>
      </c>
      <c r="L1005" s="8" t="str">
        <f>IFERROR(VLOOKUP(Table3[[#This Row],[Order ID]],returns[[Order ID]:[Status]],2,FALSE), "")</f>
        <v/>
      </c>
      <c r="M1005">
        <v>15.99</v>
      </c>
      <c r="N1005">
        <v>13.18</v>
      </c>
      <c r="O1005" t="s">
        <v>1268</v>
      </c>
      <c r="P1005" t="s">
        <v>189</v>
      </c>
      <c r="Q1005">
        <v>98026</v>
      </c>
      <c r="R1005" t="s">
        <v>190</v>
      </c>
      <c r="S1005" t="s">
        <v>1976</v>
      </c>
      <c r="T1005" t="e">
        <f>VLOOKUP(Table3[[#This Row],[Region]],managers5[],2,FALSE)</f>
        <v>#N/A</v>
      </c>
      <c r="U1005" t="s">
        <v>1955</v>
      </c>
      <c r="V1005" t="s">
        <v>1959</v>
      </c>
      <c r="W1005" t="s">
        <v>14</v>
      </c>
      <c r="X1005" t="s">
        <v>71</v>
      </c>
      <c r="Y1005" t="s">
        <v>16</v>
      </c>
      <c r="Z1005" t="s">
        <v>17</v>
      </c>
      <c r="AA1005" t="s">
        <v>668</v>
      </c>
      <c r="AB1005" t="s">
        <v>19</v>
      </c>
      <c r="AC1005">
        <v>0.37</v>
      </c>
      <c r="AD1005" s="2">
        <v>39960</v>
      </c>
    </row>
    <row r="1006" spans="1:30" x14ac:dyDescent="0.35">
      <c r="A1006">
        <v>184</v>
      </c>
      <c r="B1006">
        <v>1296</v>
      </c>
      <c r="C1006">
        <v>9504</v>
      </c>
      <c r="D1006" s="1">
        <v>41238</v>
      </c>
      <c r="E1006" t="s">
        <v>20</v>
      </c>
      <c r="F1006">
        <v>17</v>
      </c>
      <c r="G1006">
        <v>1954.796</v>
      </c>
      <c r="H1006">
        <v>0.05</v>
      </c>
      <c r="I1006" t="s">
        <v>9</v>
      </c>
      <c r="J1006" s="8">
        <v>98.352000000000004</v>
      </c>
      <c r="K1006" s="8">
        <f>IF(Table3[[#This Row],[Return Status]] = "Returned", 0, Table3[[#This Row],[Profit]])</f>
        <v>98.352000000000004</v>
      </c>
      <c r="L1006" s="8" t="str">
        <f>IFERROR(VLOOKUP(Table3[[#This Row],[Order ID]],returns[[Order ID]:[Status]],2,FALSE), "")</f>
        <v/>
      </c>
      <c r="M1006">
        <v>140.99</v>
      </c>
      <c r="N1006">
        <v>4.2</v>
      </c>
      <c r="O1006" t="s">
        <v>145</v>
      </c>
      <c r="P1006" t="s">
        <v>146</v>
      </c>
      <c r="Q1006">
        <v>83686</v>
      </c>
      <c r="R1006" t="s">
        <v>147</v>
      </c>
      <c r="S1006" t="s">
        <v>1976</v>
      </c>
      <c r="T1006" t="e">
        <f>VLOOKUP(Table3[[#This Row],[Region]],managers5[],2,FALSE)</f>
        <v>#N/A</v>
      </c>
      <c r="U1006" t="s">
        <v>1955</v>
      </c>
      <c r="V1006" t="s">
        <v>1959</v>
      </c>
      <c r="W1006" t="s">
        <v>14</v>
      </c>
      <c r="X1006" t="s">
        <v>15</v>
      </c>
      <c r="Y1006" t="s">
        <v>46</v>
      </c>
      <c r="Z1006" t="s">
        <v>86</v>
      </c>
      <c r="AA1006">
        <v>7160</v>
      </c>
      <c r="AB1006" t="s">
        <v>19</v>
      </c>
      <c r="AC1006">
        <v>0.59</v>
      </c>
      <c r="AD1006" s="1">
        <v>41240</v>
      </c>
    </row>
    <row r="1007" spans="1:30" x14ac:dyDescent="0.35">
      <c r="A1007">
        <v>1141</v>
      </c>
      <c r="B1007">
        <v>1298</v>
      </c>
      <c r="C1007">
        <v>9505</v>
      </c>
      <c r="D1007" s="1">
        <v>41067</v>
      </c>
      <c r="E1007" t="s">
        <v>77</v>
      </c>
      <c r="F1007">
        <v>5</v>
      </c>
      <c r="G1007">
        <v>155.38999999999999</v>
      </c>
      <c r="H1007">
        <v>0.1</v>
      </c>
      <c r="I1007" t="s">
        <v>9</v>
      </c>
      <c r="J1007" s="8">
        <v>-127.7</v>
      </c>
      <c r="K1007" s="8">
        <f>IF(Table3[[#This Row],[Return Status]] = "Returned", 0, Table3[[#This Row],[Profit]])</f>
        <v>-127.7</v>
      </c>
      <c r="L1007" s="8" t="str">
        <f>IFERROR(VLOOKUP(Table3[[#This Row],[Order ID]],returns[[Order ID]:[Status]],2,FALSE), "")</f>
        <v/>
      </c>
      <c r="M1007">
        <v>32.979999999999997</v>
      </c>
      <c r="N1007">
        <v>5.5</v>
      </c>
      <c r="O1007" t="s">
        <v>1172</v>
      </c>
      <c r="P1007" t="s">
        <v>22</v>
      </c>
      <c r="Q1007">
        <v>81301</v>
      </c>
      <c r="R1007" t="s">
        <v>23</v>
      </c>
      <c r="S1007" t="s">
        <v>1976</v>
      </c>
      <c r="T1007" t="e">
        <f>VLOOKUP(Table3[[#This Row],[Region]],managers5[],2,FALSE)</f>
        <v>#N/A</v>
      </c>
      <c r="U1007" t="s">
        <v>1955</v>
      </c>
      <c r="V1007" t="s">
        <v>1959</v>
      </c>
      <c r="W1007" t="s">
        <v>14</v>
      </c>
      <c r="X1007" t="s">
        <v>24</v>
      </c>
      <c r="Y1007" t="s">
        <v>46</v>
      </c>
      <c r="Z1007" t="s">
        <v>47</v>
      </c>
      <c r="AA1007" t="s">
        <v>1173</v>
      </c>
      <c r="AB1007" t="s">
        <v>19</v>
      </c>
      <c r="AC1007">
        <v>0.75</v>
      </c>
      <c r="AD1007" s="1">
        <v>41070</v>
      </c>
    </row>
    <row r="1008" spans="1:30" x14ac:dyDescent="0.35">
      <c r="A1008">
        <v>1145</v>
      </c>
      <c r="B1008">
        <v>1297</v>
      </c>
      <c r="C1008">
        <v>9505</v>
      </c>
      <c r="D1008" s="1">
        <v>41067</v>
      </c>
      <c r="E1008" t="s">
        <v>77</v>
      </c>
      <c r="F1008">
        <v>2</v>
      </c>
      <c r="G1008">
        <v>316.52</v>
      </c>
      <c r="H1008">
        <v>0.03</v>
      </c>
      <c r="I1008" t="s">
        <v>9</v>
      </c>
      <c r="J1008" s="8">
        <v>-542.32000000000005</v>
      </c>
      <c r="K1008" s="8">
        <f>IF(Table3[[#This Row],[Return Status]] = "Returned", 0, Table3[[#This Row],[Profit]])</f>
        <v>-542.32000000000005</v>
      </c>
      <c r="L1008" s="8" t="str">
        <f>IFERROR(VLOOKUP(Table3[[#This Row],[Order ID]],returns[[Order ID]:[Status]],2,FALSE), "")</f>
        <v/>
      </c>
      <c r="M1008">
        <v>152.47999999999999</v>
      </c>
      <c r="N1008">
        <v>4</v>
      </c>
      <c r="O1008" t="s">
        <v>1172</v>
      </c>
      <c r="P1008" t="s">
        <v>22</v>
      </c>
      <c r="Q1008">
        <v>81301</v>
      </c>
      <c r="R1008" t="s">
        <v>23</v>
      </c>
      <c r="S1008" t="s">
        <v>1976</v>
      </c>
      <c r="T1008" t="e">
        <f>VLOOKUP(Table3[[#This Row],[Region]],managers5[],2,FALSE)</f>
        <v>#N/A</v>
      </c>
      <c r="U1008" t="s">
        <v>1955</v>
      </c>
      <c r="V1008" t="s">
        <v>1959</v>
      </c>
      <c r="W1008" t="s">
        <v>14</v>
      </c>
      <c r="X1008" t="s">
        <v>24</v>
      </c>
      <c r="Y1008" t="s">
        <v>46</v>
      </c>
      <c r="Z1008" t="s">
        <v>47</v>
      </c>
      <c r="AA1008" t="s">
        <v>356</v>
      </c>
      <c r="AB1008" t="s">
        <v>19</v>
      </c>
      <c r="AC1008">
        <v>0.79</v>
      </c>
      <c r="AD1008" s="1">
        <v>41069</v>
      </c>
    </row>
    <row r="1009" spans="1:30" x14ac:dyDescent="0.35">
      <c r="A1009">
        <v>441</v>
      </c>
      <c r="B1009">
        <v>1299</v>
      </c>
      <c r="C1009">
        <v>9509</v>
      </c>
      <c r="D1009" s="1">
        <v>41189</v>
      </c>
      <c r="E1009" t="s">
        <v>8</v>
      </c>
      <c r="F1009">
        <v>36</v>
      </c>
      <c r="G1009">
        <v>12175.82</v>
      </c>
      <c r="H1009">
        <v>0.02</v>
      </c>
      <c r="I1009" t="s">
        <v>49</v>
      </c>
      <c r="J1009" s="8">
        <v>2825.15</v>
      </c>
      <c r="K1009" s="8">
        <f>IF(Table3[[#This Row],[Return Status]] = "Returned", 0, Table3[[#This Row],[Profit]])</f>
        <v>2825.15</v>
      </c>
      <c r="L1009" s="8" t="str">
        <f>IFERROR(VLOOKUP(Table3[[#This Row],[Order ID]],returns[[Order ID]:[Status]],2,FALSE), "")</f>
        <v/>
      </c>
      <c r="M1009">
        <v>320.98</v>
      </c>
      <c r="N1009">
        <v>58.95</v>
      </c>
      <c r="O1009" t="s">
        <v>648</v>
      </c>
      <c r="P1009" t="s">
        <v>317</v>
      </c>
      <c r="Q1009">
        <v>60130</v>
      </c>
      <c r="R1009" t="s">
        <v>318</v>
      </c>
      <c r="S1009" t="s">
        <v>1977</v>
      </c>
      <c r="T1009" t="e">
        <f>VLOOKUP(Table3[[#This Row],[Region]],managers5[],2,FALSE)</f>
        <v>#N/A</v>
      </c>
      <c r="U1009" t="s">
        <v>1958</v>
      </c>
      <c r="V1009" t="s">
        <v>1959</v>
      </c>
      <c r="W1009" t="s">
        <v>14</v>
      </c>
      <c r="X1009" t="s">
        <v>24</v>
      </c>
      <c r="Y1009" t="s">
        <v>50</v>
      </c>
      <c r="Z1009" t="s">
        <v>72</v>
      </c>
      <c r="AA1009" t="s">
        <v>649</v>
      </c>
      <c r="AB1009" t="s">
        <v>74</v>
      </c>
      <c r="AC1009">
        <v>0.56999999999999995</v>
      </c>
      <c r="AD1009" s="1">
        <v>41190</v>
      </c>
    </row>
    <row r="1010" spans="1:30" x14ac:dyDescent="0.35">
      <c r="A1010">
        <v>442</v>
      </c>
      <c r="B1010">
        <v>1300</v>
      </c>
      <c r="C1010">
        <v>9509</v>
      </c>
      <c r="D1010" s="1">
        <v>41189</v>
      </c>
      <c r="E1010" t="s">
        <v>8</v>
      </c>
      <c r="F1010">
        <v>5</v>
      </c>
      <c r="G1010">
        <v>101.21</v>
      </c>
      <c r="H1010">
        <v>0.1</v>
      </c>
      <c r="I1010" t="s">
        <v>33</v>
      </c>
      <c r="J1010" s="8">
        <v>2.13</v>
      </c>
      <c r="K1010" s="8">
        <f>IF(Table3[[#This Row],[Return Status]] = "Returned", 0, Table3[[#This Row],[Profit]])</f>
        <v>2.13</v>
      </c>
      <c r="L1010" s="8" t="str">
        <f>IFERROR(VLOOKUP(Table3[[#This Row],[Order ID]],returns[[Order ID]:[Status]],2,FALSE), "")</f>
        <v/>
      </c>
      <c r="M1010">
        <v>18.97</v>
      </c>
      <c r="N1010">
        <v>5.21</v>
      </c>
      <c r="O1010" t="s">
        <v>648</v>
      </c>
      <c r="P1010" t="s">
        <v>317</v>
      </c>
      <c r="Q1010">
        <v>60130</v>
      </c>
      <c r="R1010" t="s">
        <v>318</v>
      </c>
      <c r="S1010" t="s">
        <v>1977</v>
      </c>
      <c r="T1010" t="e">
        <f>VLOOKUP(Table3[[#This Row],[Region]],managers5[],2,FALSE)</f>
        <v>#N/A</v>
      </c>
      <c r="U1010" t="s">
        <v>1958</v>
      </c>
      <c r="V1010" t="s">
        <v>1959</v>
      </c>
      <c r="W1010" t="s">
        <v>14</v>
      </c>
      <c r="X1010" t="s">
        <v>24</v>
      </c>
      <c r="Y1010" t="s">
        <v>16</v>
      </c>
      <c r="Z1010" t="s">
        <v>30</v>
      </c>
      <c r="AA1010" t="s">
        <v>650</v>
      </c>
      <c r="AB1010" t="s">
        <v>19</v>
      </c>
      <c r="AC1010">
        <v>0.37</v>
      </c>
      <c r="AD1010" s="1">
        <v>41190</v>
      </c>
    </row>
    <row r="1011" spans="1:30" x14ac:dyDescent="0.35">
      <c r="A1011">
        <v>450</v>
      </c>
      <c r="B1011">
        <v>1301</v>
      </c>
      <c r="C1011">
        <v>9509</v>
      </c>
      <c r="D1011" s="1">
        <v>41189</v>
      </c>
      <c r="E1011" t="s">
        <v>8</v>
      </c>
      <c r="F1011">
        <v>32</v>
      </c>
      <c r="G1011">
        <v>1585.64</v>
      </c>
      <c r="H1011">
        <v>0.02</v>
      </c>
      <c r="I1011" t="s">
        <v>9</v>
      </c>
      <c r="J1011" s="8">
        <v>707.15</v>
      </c>
      <c r="K1011" s="8">
        <f>IF(Table3[[#This Row],[Return Status]] = "Returned", 0, Table3[[#This Row],[Profit]])</f>
        <v>707.15</v>
      </c>
      <c r="L1011" s="8" t="str">
        <f>IFERROR(VLOOKUP(Table3[[#This Row],[Order ID]],returns[[Order ID]:[Status]],2,FALSE), "")</f>
        <v/>
      </c>
      <c r="M1011">
        <v>48.91</v>
      </c>
      <c r="N1011">
        <v>5.81</v>
      </c>
      <c r="O1011" t="s">
        <v>648</v>
      </c>
      <c r="P1011" t="s">
        <v>317</v>
      </c>
      <c r="Q1011">
        <v>60130</v>
      </c>
      <c r="R1011" t="s">
        <v>318</v>
      </c>
      <c r="S1011" t="s">
        <v>1977</v>
      </c>
      <c r="T1011" t="e">
        <f>VLOOKUP(Table3[[#This Row],[Region]],managers5[],2,FALSE)</f>
        <v>#N/A</v>
      </c>
      <c r="U1011" t="s">
        <v>1958</v>
      </c>
      <c r="V1011" t="s">
        <v>1959</v>
      </c>
      <c r="W1011" t="s">
        <v>14</v>
      </c>
      <c r="X1011" t="s">
        <v>24</v>
      </c>
      <c r="Y1011" t="s">
        <v>16</v>
      </c>
      <c r="Z1011" t="s">
        <v>30</v>
      </c>
      <c r="AA1011" t="s">
        <v>658</v>
      </c>
      <c r="AB1011" t="s">
        <v>19</v>
      </c>
      <c r="AC1011">
        <v>0.38</v>
      </c>
      <c r="AD1011" s="1">
        <v>41189</v>
      </c>
    </row>
    <row r="1012" spans="1:30" x14ac:dyDescent="0.35">
      <c r="A1012">
        <v>5854</v>
      </c>
      <c r="B1012">
        <v>1304</v>
      </c>
      <c r="C1012">
        <v>9568</v>
      </c>
      <c r="D1012" s="1">
        <v>40244</v>
      </c>
      <c r="E1012" t="s">
        <v>8</v>
      </c>
      <c r="F1012">
        <v>46</v>
      </c>
      <c r="G1012">
        <v>3725.53</v>
      </c>
      <c r="H1012">
        <v>0</v>
      </c>
      <c r="I1012" t="s">
        <v>9</v>
      </c>
      <c r="J1012" s="8">
        <v>748.67</v>
      </c>
      <c r="K1012" s="8">
        <f>IF(Table3[[#This Row],[Return Status]] = "Returned", 0, Table3[[#This Row],[Profit]])</f>
        <v>748.67</v>
      </c>
      <c r="L1012" s="8" t="str">
        <f>IFERROR(VLOOKUP(Table3[[#This Row],[Order ID]],returns[[Order ID]:[Status]],2,FALSE), "")</f>
        <v/>
      </c>
      <c r="M1012">
        <v>76.72</v>
      </c>
      <c r="N1012">
        <v>19.95</v>
      </c>
      <c r="O1012" t="s">
        <v>288</v>
      </c>
      <c r="P1012" t="s">
        <v>37</v>
      </c>
      <c r="Q1012">
        <v>45424</v>
      </c>
      <c r="R1012" t="s">
        <v>37</v>
      </c>
      <c r="S1012" t="s">
        <v>1979</v>
      </c>
      <c r="T1012" t="e">
        <f>VLOOKUP(Table3[[#This Row],[Region]],managers5[],2,FALSE)</f>
        <v>#N/A</v>
      </c>
      <c r="U1012" t="s">
        <v>1956</v>
      </c>
      <c r="W1012" t="s">
        <v>14</v>
      </c>
      <c r="X1012" t="s">
        <v>71</v>
      </c>
      <c r="Y1012" t="s">
        <v>16</v>
      </c>
      <c r="Z1012" t="s">
        <v>83</v>
      </c>
      <c r="AA1012" t="s">
        <v>1693</v>
      </c>
      <c r="AB1012" t="s">
        <v>85</v>
      </c>
      <c r="AC1012">
        <v>0.54</v>
      </c>
      <c r="AD1012" s="2">
        <v>40246</v>
      </c>
    </row>
    <row r="1013" spans="1:30" x14ac:dyDescent="0.35">
      <c r="A1013">
        <v>1112</v>
      </c>
      <c r="B1013">
        <v>1305</v>
      </c>
      <c r="C1013">
        <v>9573</v>
      </c>
      <c r="D1013" s="1">
        <v>41073</v>
      </c>
      <c r="E1013" t="s">
        <v>20</v>
      </c>
      <c r="F1013">
        <v>41</v>
      </c>
      <c r="G1013">
        <v>133.22999999999999</v>
      </c>
      <c r="H1013">
        <v>0</v>
      </c>
      <c r="I1013" t="s">
        <v>9</v>
      </c>
      <c r="J1013" s="8">
        <v>-59.91</v>
      </c>
      <c r="K1013" s="8">
        <f>IF(Table3[[#This Row],[Return Status]] = "Returned", 0, Table3[[#This Row],[Profit]])</f>
        <v>-59.91</v>
      </c>
      <c r="L1013" s="8" t="str">
        <f>IFERROR(VLOOKUP(Table3[[#This Row],[Order ID]],returns[[Order ID]:[Status]],2,FALSE), "")</f>
        <v/>
      </c>
      <c r="M1013">
        <v>3.14</v>
      </c>
      <c r="N1013">
        <v>1.92</v>
      </c>
      <c r="O1013" t="s">
        <v>326</v>
      </c>
      <c r="P1013" t="s">
        <v>27</v>
      </c>
      <c r="Q1013">
        <v>60110</v>
      </c>
      <c r="R1013" t="s">
        <v>28</v>
      </c>
      <c r="S1013" t="s">
        <v>1977</v>
      </c>
      <c r="T1013" t="e">
        <f>VLOOKUP(Table3[[#This Row],[Region]],managers5[],2,FALSE)</f>
        <v>#N/A</v>
      </c>
      <c r="U1013" t="s">
        <v>1958</v>
      </c>
      <c r="V1013" t="s">
        <v>1959</v>
      </c>
      <c r="W1013" t="s">
        <v>14</v>
      </c>
      <c r="X1013" t="s">
        <v>24</v>
      </c>
      <c r="Y1013" t="s">
        <v>16</v>
      </c>
      <c r="Z1013" t="s">
        <v>67</v>
      </c>
      <c r="AA1013" t="s">
        <v>946</v>
      </c>
      <c r="AB1013" t="s">
        <v>35</v>
      </c>
      <c r="AC1013">
        <v>0.84</v>
      </c>
      <c r="AD1013" s="1">
        <v>41074</v>
      </c>
    </row>
    <row r="1014" spans="1:30" x14ac:dyDescent="0.35">
      <c r="A1014">
        <v>1113</v>
      </c>
      <c r="B1014">
        <v>1306</v>
      </c>
      <c r="C1014">
        <v>9573</v>
      </c>
      <c r="D1014" s="1">
        <v>41073</v>
      </c>
      <c r="E1014" t="s">
        <v>20</v>
      </c>
      <c r="F1014">
        <v>21</v>
      </c>
      <c r="G1014">
        <v>146.25</v>
      </c>
      <c r="H1014">
        <v>0.01</v>
      </c>
      <c r="I1014" t="s">
        <v>33</v>
      </c>
      <c r="J1014" s="8">
        <v>60.12</v>
      </c>
      <c r="K1014" s="8">
        <f>IF(Table3[[#This Row],[Return Status]] = "Returned", 0, Table3[[#This Row],[Profit]])</f>
        <v>60.12</v>
      </c>
      <c r="L1014" s="8" t="str">
        <f>IFERROR(VLOOKUP(Table3[[#This Row],[Order ID]],returns[[Order ID]:[Status]],2,FALSE), "")</f>
        <v/>
      </c>
      <c r="M1014">
        <v>6.35</v>
      </c>
      <c r="N1014">
        <v>1.02</v>
      </c>
      <c r="O1014" t="s">
        <v>326</v>
      </c>
      <c r="P1014" t="s">
        <v>142</v>
      </c>
      <c r="Q1014">
        <v>84660</v>
      </c>
      <c r="R1014" t="s">
        <v>143</v>
      </c>
      <c r="S1014" t="s">
        <v>1976</v>
      </c>
      <c r="T1014" t="e">
        <f>VLOOKUP(Table3[[#This Row],[Region]],managers5[],2,FALSE)</f>
        <v>#N/A</v>
      </c>
      <c r="U1014" t="s">
        <v>1955</v>
      </c>
      <c r="V1014" t="s">
        <v>1959</v>
      </c>
      <c r="W1014" t="s">
        <v>14</v>
      </c>
      <c r="X1014" t="s">
        <v>24</v>
      </c>
      <c r="Y1014" t="s">
        <v>16</v>
      </c>
      <c r="Z1014" t="s">
        <v>30</v>
      </c>
      <c r="AA1014" t="s">
        <v>1156</v>
      </c>
      <c r="AB1014" t="s">
        <v>35</v>
      </c>
      <c r="AC1014">
        <v>0.39</v>
      </c>
      <c r="AD1014" s="1">
        <v>41074</v>
      </c>
    </row>
    <row r="1015" spans="1:30" x14ac:dyDescent="0.35">
      <c r="A1015">
        <v>243</v>
      </c>
      <c r="B1015">
        <v>1308</v>
      </c>
      <c r="C1015">
        <v>9602</v>
      </c>
      <c r="D1015" s="1">
        <v>41223</v>
      </c>
      <c r="E1015" t="s">
        <v>41</v>
      </c>
      <c r="F1015">
        <v>27</v>
      </c>
      <c r="G1015">
        <v>2654.16</v>
      </c>
      <c r="H1015">
        <v>0.01</v>
      </c>
      <c r="I1015" t="s">
        <v>49</v>
      </c>
      <c r="J1015" s="8">
        <v>600.92999999999995</v>
      </c>
      <c r="K1015" s="8">
        <f>IF(Table3[[#This Row],[Return Status]] = "Returned", 0, Table3[[#This Row],[Profit]])</f>
        <v>600.92999999999995</v>
      </c>
      <c r="L1015" s="8" t="str">
        <f>IFERROR(VLOOKUP(Table3[[#This Row],[Order ID]],returns[[Order ID]:[Status]],2,FALSE), "")</f>
        <v/>
      </c>
      <c r="M1015">
        <v>90.97</v>
      </c>
      <c r="N1015">
        <v>28</v>
      </c>
      <c r="O1015" t="s">
        <v>424</v>
      </c>
      <c r="P1015" t="s">
        <v>134</v>
      </c>
      <c r="Q1015">
        <v>6488</v>
      </c>
      <c r="R1015" t="s">
        <v>135</v>
      </c>
      <c r="S1015" t="s">
        <v>1979</v>
      </c>
      <c r="T1015" t="e">
        <f>VLOOKUP(Table3[[#This Row],[Region]],managers5[],2,FALSE)</f>
        <v>#N/A</v>
      </c>
      <c r="U1015" t="s">
        <v>1956</v>
      </c>
      <c r="W1015" t="s">
        <v>14</v>
      </c>
      <c r="X1015" t="s">
        <v>39</v>
      </c>
      <c r="Y1015" t="s">
        <v>46</v>
      </c>
      <c r="Z1015" t="s">
        <v>124</v>
      </c>
      <c r="AA1015" t="s">
        <v>425</v>
      </c>
      <c r="AB1015" t="s">
        <v>74</v>
      </c>
      <c r="AC1015">
        <v>0.38</v>
      </c>
      <c r="AD1015" s="1">
        <v>41225</v>
      </c>
    </row>
    <row r="1016" spans="1:30" x14ac:dyDescent="0.35">
      <c r="A1016">
        <v>244</v>
      </c>
      <c r="B1016">
        <v>1309</v>
      </c>
      <c r="C1016">
        <v>9602</v>
      </c>
      <c r="D1016" s="1">
        <v>41223</v>
      </c>
      <c r="E1016" t="s">
        <v>41</v>
      </c>
      <c r="F1016">
        <v>16</v>
      </c>
      <c r="G1016">
        <v>36.229999999999997</v>
      </c>
      <c r="H1016">
        <v>0.02</v>
      </c>
      <c r="I1016" t="s">
        <v>9</v>
      </c>
      <c r="J1016" s="8">
        <v>-24.87</v>
      </c>
      <c r="K1016" s="8">
        <f>IF(Table3[[#This Row],[Return Status]] = "Returned", 0, Table3[[#This Row],[Profit]])</f>
        <v>-24.87</v>
      </c>
      <c r="L1016" s="8" t="str">
        <f>IFERROR(VLOOKUP(Table3[[#This Row],[Order ID]],returns[[Order ID]:[Status]],2,FALSE), "")</f>
        <v/>
      </c>
      <c r="M1016">
        <v>2.12</v>
      </c>
      <c r="N1016">
        <v>1.99</v>
      </c>
      <c r="O1016" t="s">
        <v>424</v>
      </c>
      <c r="P1016" t="s">
        <v>134</v>
      </c>
      <c r="Q1016">
        <v>2072</v>
      </c>
      <c r="R1016" t="s">
        <v>135</v>
      </c>
      <c r="S1016" t="s">
        <v>1979</v>
      </c>
      <c r="T1016" t="e">
        <f>VLOOKUP(Table3[[#This Row],[Region]],managers5[],2,FALSE)</f>
        <v>#N/A</v>
      </c>
      <c r="U1016" t="s">
        <v>1956</v>
      </c>
      <c r="W1016" t="s">
        <v>14</v>
      </c>
      <c r="X1016" t="s">
        <v>39</v>
      </c>
      <c r="Y1016" t="s">
        <v>46</v>
      </c>
      <c r="Z1016" t="s">
        <v>47</v>
      </c>
      <c r="AA1016" t="s">
        <v>426</v>
      </c>
      <c r="AB1016" t="s">
        <v>109</v>
      </c>
      <c r="AC1016">
        <v>0.55000000000000004</v>
      </c>
      <c r="AD1016" s="1">
        <v>41225</v>
      </c>
    </row>
    <row r="1017" spans="1:30" x14ac:dyDescent="0.35">
      <c r="A1017">
        <v>250</v>
      </c>
      <c r="B1017">
        <v>1310</v>
      </c>
      <c r="C1017">
        <v>9602</v>
      </c>
      <c r="D1017" s="1">
        <v>41223</v>
      </c>
      <c r="E1017" t="s">
        <v>41</v>
      </c>
      <c r="F1017">
        <v>15</v>
      </c>
      <c r="G1017">
        <v>1722.65</v>
      </c>
      <c r="H1017">
        <v>0.05</v>
      </c>
      <c r="I1017" t="s">
        <v>49</v>
      </c>
      <c r="J1017" s="8">
        <v>-399.67</v>
      </c>
      <c r="K1017" s="8">
        <f>IF(Table3[[#This Row],[Return Status]] = "Returned", 0, Table3[[#This Row],[Profit]])</f>
        <v>-399.67</v>
      </c>
      <c r="L1017" s="8" t="str">
        <f>IFERROR(VLOOKUP(Table3[[#This Row],[Order ID]],returns[[Order ID]:[Status]],2,FALSE), "")</f>
        <v/>
      </c>
      <c r="M1017">
        <v>114.98</v>
      </c>
      <c r="N1017">
        <v>51.42</v>
      </c>
      <c r="O1017" t="s">
        <v>424</v>
      </c>
      <c r="P1017" t="s">
        <v>134</v>
      </c>
      <c r="Q1017">
        <v>6710</v>
      </c>
      <c r="R1017" t="s">
        <v>135</v>
      </c>
      <c r="S1017" t="s">
        <v>1979</v>
      </c>
      <c r="T1017" t="e">
        <f>VLOOKUP(Table3[[#This Row],[Region]],managers5[],2,FALSE)</f>
        <v>#N/A</v>
      </c>
      <c r="U1017" t="s">
        <v>1956</v>
      </c>
      <c r="W1017" t="s">
        <v>14</v>
      </c>
      <c r="X1017" t="s">
        <v>39</v>
      </c>
      <c r="Y1017" t="s">
        <v>50</v>
      </c>
      <c r="Z1017" t="s">
        <v>219</v>
      </c>
      <c r="AA1017" t="s">
        <v>431</v>
      </c>
      <c r="AB1017" t="s">
        <v>53</v>
      </c>
      <c r="AC1017">
        <v>0.65</v>
      </c>
      <c r="AD1017" s="1">
        <v>41224</v>
      </c>
    </row>
    <row r="1018" spans="1:30" x14ac:dyDescent="0.35">
      <c r="A1018">
        <v>7158</v>
      </c>
      <c r="B1018">
        <v>1312</v>
      </c>
      <c r="C1018">
        <v>9606</v>
      </c>
      <c r="D1018" s="1">
        <v>40021</v>
      </c>
      <c r="E1018" t="s">
        <v>8</v>
      </c>
      <c r="F1018">
        <v>37</v>
      </c>
      <c r="G1018">
        <v>192.15</v>
      </c>
      <c r="H1018">
        <v>7.0000000000000007E-2</v>
      </c>
      <c r="I1018" t="s">
        <v>33</v>
      </c>
      <c r="J1018" s="8">
        <v>37.31</v>
      </c>
      <c r="K1018" s="8">
        <f>IF(Table3[[#This Row],[Return Status]] = "Returned", 0, Table3[[#This Row],[Profit]])</f>
        <v>37.31</v>
      </c>
      <c r="L1018" s="8" t="str">
        <f>IFERROR(VLOOKUP(Table3[[#This Row],[Order ID]],returns[[Order ID]:[Status]],2,FALSE), "")</f>
        <v/>
      </c>
      <c r="M1018">
        <v>5.18</v>
      </c>
      <c r="N1018">
        <v>2.04</v>
      </c>
      <c r="O1018" t="s">
        <v>1369</v>
      </c>
      <c r="P1018" t="s">
        <v>37</v>
      </c>
      <c r="Q1018">
        <v>16602</v>
      </c>
      <c r="R1018" t="s">
        <v>37</v>
      </c>
      <c r="S1018" t="s">
        <v>1979</v>
      </c>
      <c r="T1018" t="e">
        <f>VLOOKUP(Table3[[#This Row],[Region]],managers5[],2,FALSE)</f>
        <v>#N/A</v>
      </c>
      <c r="U1018" t="s">
        <v>1956</v>
      </c>
      <c r="W1018" t="s">
        <v>14</v>
      </c>
      <c r="X1018" t="s">
        <v>15</v>
      </c>
      <c r="Y1018" t="s">
        <v>16</v>
      </c>
      <c r="Z1018" t="s">
        <v>30</v>
      </c>
      <c r="AA1018" t="s">
        <v>1041</v>
      </c>
      <c r="AB1018" t="s">
        <v>35</v>
      </c>
      <c r="AC1018">
        <v>0.36</v>
      </c>
      <c r="AD1018" s="2">
        <v>40023</v>
      </c>
    </row>
    <row r="1019" spans="1:30" x14ac:dyDescent="0.35">
      <c r="A1019">
        <v>7171</v>
      </c>
      <c r="B1019">
        <v>1311</v>
      </c>
      <c r="C1019">
        <v>9606</v>
      </c>
      <c r="D1019" s="1">
        <v>40021</v>
      </c>
      <c r="E1019" t="s">
        <v>8</v>
      </c>
      <c r="F1019">
        <v>39</v>
      </c>
      <c r="G1019">
        <v>493.26</v>
      </c>
      <c r="H1019">
        <v>0.02</v>
      </c>
      <c r="I1019" t="s">
        <v>9</v>
      </c>
      <c r="J1019" s="8">
        <v>263.39999999999998</v>
      </c>
      <c r="K1019" s="8">
        <f>IF(Table3[[#This Row],[Return Status]] = "Returned", 0, Table3[[#This Row],[Profit]])</f>
        <v>263.39999999999998</v>
      </c>
      <c r="L1019" s="8" t="str">
        <f>IFERROR(VLOOKUP(Table3[[#This Row],[Order ID]],returns[[Order ID]:[Status]],2,FALSE), "")</f>
        <v/>
      </c>
      <c r="M1019">
        <v>12.53</v>
      </c>
      <c r="N1019">
        <v>0.49</v>
      </c>
      <c r="O1019" t="s">
        <v>1369</v>
      </c>
      <c r="P1019" t="s">
        <v>37</v>
      </c>
      <c r="Q1019">
        <v>16602</v>
      </c>
      <c r="R1019" t="s">
        <v>37</v>
      </c>
      <c r="S1019" t="s">
        <v>1979</v>
      </c>
      <c r="T1019" t="e">
        <f>VLOOKUP(Table3[[#This Row],[Region]],managers5[],2,FALSE)</f>
        <v>#N/A</v>
      </c>
      <c r="U1019" t="s">
        <v>1956</v>
      </c>
      <c r="W1019" t="s">
        <v>14</v>
      </c>
      <c r="X1019" t="s">
        <v>15</v>
      </c>
      <c r="Y1019" t="s">
        <v>16</v>
      </c>
      <c r="Z1019" t="s">
        <v>99</v>
      </c>
      <c r="AA1019" t="s">
        <v>1942</v>
      </c>
      <c r="AB1019" t="s">
        <v>19</v>
      </c>
      <c r="AC1019">
        <v>0.38</v>
      </c>
      <c r="AD1019" s="2">
        <v>40021</v>
      </c>
    </row>
    <row r="1020" spans="1:30" x14ac:dyDescent="0.35">
      <c r="A1020">
        <v>1996</v>
      </c>
      <c r="B1020">
        <v>1313</v>
      </c>
      <c r="C1020">
        <v>9632</v>
      </c>
      <c r="D1020" s="1">
        <v>40924</v>
      </c>
      <c r="E1020" t="s">
        <v>32</v>
      </c>
      <c r="F1020">
        <v>33</v>
      </c>
      <c r="G1020">
        <v>3633.03</v>
      </c>
      <c r="H1020">
        <v>0.09</v>
      </c>
      <c r="I1020" t="s">
        <v>9</v>
      </c>
      <c r="J1020" s="8">
        <v>1440.2739999999999</v>
      </c>
      <c r="K1020" s="8">
        <f>IF(Table3[[#This Row],[Return Status]] = "Returned", 0, Table3[[#This Row],[Profit]])</f>
        <v>1440.2739999999999</v>
      </c>
      <c r="L1020" s="8" t="str">
        <f>IFERROR(VLOOKUP(Table3[[#This Row],[Order ID]],returns[[Order ID]:[Status]],2,FALSE), "")</f>
        <v/>
      </c>
      <c r="M1020">
        <v>120.98</v>
      </c>
      <c r="N1020">
        <v>9.07</v>
      </c>
      <c r="O1020" t="s">
        <v>365</v>
      </c>
      <c r="P1020" t="s">
        <v>189</v>
      </c>
      <c r="Q1020">
        <v>98052</v>
      </c>
      <c r="R1020" t="s">
        <v>190</v>
      </c>
      <c r="S1020" t="s">
        <v>1976</v>
      </c>
      <c r="T1020" t="e">
        <f>VLOOKUP(Table3[[#This Row],[Region]],managers5[],2,FALSE)</f>
        <v>#N/A</v>
      </c>
      <c r="U1020" t="s">
        <v>1955</v>
      </c>
      <c r="V1020" t="s">
        <v>1959</v>
      </c>
      <c r="W1020" t="s">
        <v>14</v>
      </c>
      <c r="X1020" t="s">
        <v>24</v>
      </c>
      <c r="Y1020" t="s">
        <v>16</v>
      </c>
      <c r="Z1020" t="s">
        <v>17</v>
      </c>
      <c r="AA1020" t="s">
        <v>446</v>
      </c>
      <c r="AB1020" t="s">
        <v>19</v>
      </c>
      <c r="AC1020">
        <v>0.35</v>
      </c>
      <c r="AD1020" s="1">
        <v>40928</v>
      </c>
    </row>
    <row r="1021" spans="1:30" x14ac:dyDescent="0.35">
      <c r="A1021">
        <v>7753</v>
      </c>
      <c r="B1021">
        <v>1314</v>
      </c>
      <c r="C1021">
        <v>9635</v>
      </c>
      <c r="D1021" s="1">
        <v>39916</v>
      </c>
      <c r="E1021" t="s">
        <v>41</v>
      </c>
      <c r="F1021">
        <v>1</v>
      </c>
      <c r="G1021">
        <v>3.42</v>
      </c>
      <c r="H1021">
        <v>0.05</v>
      </c>
      <c r="I1021" t="s">
        <v>9</v>
      </c>
      <c r="J1021" s="8">
        <v>-2.9094999999999902</v>
      </c>
      <c r="K1021" s="8">
        <f>IF(Table3[[#This Row],[Return Status]] = "Returned", 0, Table3[[#This Row],[Profit]])</f>
        <v>-2.9094999999999902</v>
      </c>
      <c r="L1021" s="8" t="str">
        <f>IFERROR(VLOOKUP(Table3[[#This Row],[Order ID]],returns[[Order ID]:[Status]],2,FALSE), "")</f>
        <v/>
      </c>
      <c r="M1021">
        <v>1.88</v>
      </c>
      <c r="N1021">
        <v>1.49</v>
      </c>
      <c r="O1021" t="s">
        <v>977</v>
      </c>
      <c r="P1021" t="s">
        <v>37</v>
      </c>
      <c r="Q1021">
        <v>7024</v>
      </c>
      <c r="R1021" t="s">
        <v>37</v>
      </c>
      <c r="S1021" t="s">
        <v>1979</v>
      </c>
      <c r="T1021" t="e">
        <f>VLOOKUP(Table3[[#This Row],[Region]],managers5[],2,FALSE)</f>
        <v>#N/A</v>
      </c>
      <c r="U1021" t="s">
        <v>1956</v>
      </c>
      <c r="W1021" t="s">
        <v>14</v>
      </c>
      <c r="X1021" t="s">
        <v>71</v>
      </c>
      <c r="Y1021" t="s">
        <v>16</v>
      </c>
      <c r="Z1021" t="s">
        <v>17</v>
      </c>
      <c r="AA1021" t="s">
        <v>355</v>
      </c>
      <c r="AB1021" t="s">
        <v>19</v>
      </c>
      <c r="AC1021">
        <v>0.37</v>
      </c>
      <c r="AD1021" s="2">
        <v>39918</v>
      </c>
    </row>
    <row r="1022" spans="1:30" x14ac:dyDescent="0.35">
      <c r="A1022">
        <v>3170</v>
      </c>
      <c r="B1022">
        <v>2322</v>
      </c>
      <c r="C1022">
        <v>16737</v>
      </c>
      <c r="D1022" s="1">
        <v>40714</v>
      </c>
      <c r="E1022" t="s">
        <v>8</v>
      </c>
      <c r="F1022">
        <v>15</v>
      </c>
      <c r="G1022">
        <v>1390.49</v>
      </c>
      <c r="H1022">
        <v>0.01</v>
      </c>
      <c r="I1022" t="s">
        <v>9</v>
      </c>
      <c r="J1022" s="8">
        <v>366.8</v>
      </c>
      <c r="K1022" s="8">
        <f>IF(Table3[[#This Row],[Return Status]] = "Returned", 0, Table3[[#This Row],[Profit]])</f>
        <v>366.8</v>
      </c>
      <c r="L1022" s="8" t="str">
        <f>IFERROR(VLOOKUP(Table3[[#This Row],[Order ID]],returns[[Order ID]:[Status]],2,FALSE), "")</f>
        <v/>
      </c>
      <c r="M1022">
        <v>90.48</v>
      </c>
      <c r="N1022">
        <v>19.989999999999998</v>
      </c>
      <c r="O1022" t="s">
        <v>725</v>
      </c>
      <c r="P1022" t="s">
        <v>64</v>
      </c>
      <c r="Q1022">
        <v>31313</v>
      </c>
      <c r="R1022" t="s">
        <v>65</v>
      </c>
      <c r="S1022" t="s">
        <v>1978</v>
      </c>
      <c r="T1022" t="e">
        <f>VLOOKUP(Table3[[#This Row],[Region]],managers5[],2,FALSE)</f>
        <v>#N/A</v>
      </c>
      <c r="U1022" t="s">
        <v>1957</v>
      </c>
      <c r="V1022" t="s">
        <v>1959</v>
      </c>
      <c r="W1022" t="s">
        <v>14</v>
      </c>
      <c r="X1022" t="s">
        <v>24</v>
      </c>
      <c r="Y1022" t="s">
        <v>16</v>
      </c>
      <c r="Z1022" t="s">
        <v>168</v>
      </c>
      <c r="AA1022" t="s">
        <v>839</v>
      </c>
      <c r="AB1022" t="s">
        <v>19</v>
      </c>
      <c r="AC1022">
        <v>0.4</v>
      </c>
      <c r="AD1022" s="1">
        <v>40715</v>
      </c>
    </row>
    <row r="1023" spans="1:30" x14ac:dyDescent="0.35">
      <c r="A1023">
        <v>5316</v>
      </c>
      <c r="B1023">
        <v>6490</v>
      </c>
      <c r="C1023">
        <v>46211</v>
      </c>
      <c r="D1023" s="1">
        <v>40340</v>
      </c>
      <c r="E1023" t="s">
        <v>32</v>
      </c>
      <c r="F1023">
        <v>47</v>
      </c>
      <c r="G1023">
        <v>1243.52</v>
      </c>
      <c r="H1023">
        <v>0.08</v>
      </c>
      <c r="I1023" t="s">
        <v>9</v>
      </c>
      <c r="J1023" s="8">
        <v>360.94</v>
      </c>
      <c r="K1023" s="8">
        <f>IF(Table3[[#This Row],[Return Status]] = "Returned", 0, Table3[[#This Row],[Profit]])</f>
        <v>360.94</v>
      </c>
      <c r="L1023" s="8" t="str">
        <f>IFERROR(VLOOKUP(Table3[[#This Row],[Order ID]],returns[[Order ID]:[Status]],2,FALSE), "")</f>
        <v/>
      </c>
      <c r="M1023">
        <v>26.48</v>
      </c>
      <c r="N1023">
        <v>6.93</v>
      </c>
      <c r="O1023" t="s">
        <v>477</v>
      </c>
      <c r="P1023" t="s">
        <v>55</v>
      </c>
      <c r="Q1023">
        <v>33063</v>
      </c>
      <c r="R1023" t="s">
        <v>56</v>
      </c>
      <c r="S1023" t="s">
        <v>1978</v>
      </c>
      <c r="T1023" t="e">
        <f>VLOOKUP(Table3[[#This Row],[Region]],managers5[],2,FALSE)</f>
        <v>#N/A</v>
      </c>
      <c r="U1023" t="s">
        <v>1957</v>
      </c>
      <c r="V1023" t="s">
        <v>1959</v>
      </c>
      <c r="W1023" t="s">
        <v>14</v>
      </c>
      <c r="X1023" t="s">
        <v>24</v>
      </c>
      <c r="Y1023" t="s">
        <v>50</v>
      </c>
      <c r="Z1023" t="s">
        <v>61</v>
      </c>
      <c r="AA1023" t="s">
        <v>1581</v>
      </c>
      <c r="AB1023" t="s">
        <v>19</v>
      </c>
      <c r="AC1023">
        <v>0.49</v>
      </c>
      <c r="AD1023" s="2">
        <v>40347</v>
      </c>
    </row>
    <row r="1024" spans="1:30" x14ac:dyDescent="0.35">
      <c r="A1024">
        <v>1248</v>
      </c>
      <c r="B1024">
        <v>4510</v>
      </c>
      <c r="C1024">
        <v>32100</v>
      </c>
      <c r="D1024" s="1">
        <v>41052</v>
      </c>
      <c r="E1024" t="s">
        <v>20</v>
      </c>
      <c r="F1024">
        <v>29</v>
      </c>
      <c r="G1024">
        <v>1104.28</v>
      </c>
      <c r="H1024">
        <v>0.08</v>
      </c>
      <c r="I1024" t="s">
        <v>9</v>
      </c>
      <c r="J1024" s="8">
        <v>359.75</v>
      </c>
      <c r="K1024" s="8">
        <f>IF(Table3[[#This Row],[Return Status]] = "Returned", 0, Table3[[#This Row],[Profit]])</f>
        <v>359.75</v>
      </c>
      <c r="L1024" s="8" t="str">
        <f>IFERROR(VLOOKUP(Table3[[#This Row],[Order ID]],returns[[Order ID]:[Status]],2,FALSE), "")</f>
        <v/>
      </c>
      <c r="M1024">
        <v>40.98</v>
      </c>
      <c r="N1024">
        <v>1.99</v>
      </c>
      <c r="O1024" t="s">
        <v>455</v>
      </c>
      <c r="P1024" t="s">
        <v>43</v>
      </c>
      <c r="Q1024">
        <v>27260</v>
      </c>
      <c r="R1024" t="s">
        <v>44</v>
      </c>
      <c r="S1024" t="s">
        <v>1978</v>
      </c>
      <c r="T1024" t="e">
        <f>VLOOKUP(Table3[[#This Row],[Region]],managers5[],2,FALSE)</f>
        <v>#N/A</v>
      </c>
      <c r="U1024" t="s">
        <v>1957</v>
      </c>
      <c r="V1024" t="s">
        <v>1959</v>
      </c>
      <c r="W1024" t="s">
        <v>14</v>
      </c>
      <c r="X1024" t="s">
        <v>71</v>
      </c>
      <c r="Y1024" t="s">
        <v>46</v>
      </c>
      <c r="Z1024" t="s">
        <v>47</v>
      </c>
      <c r="AA1024" t="s">
        <v>413</v>
      </c>
      <c r="AB1024" t="s">
        <v>109</v>
      </c>
      <c r="AC1024">
        <v>0.44</v>
      </c>
      <c r="AD1024" s="1">
        <v>41054</v>
      </c>
    </row>
    <row r="1025" spans="1:30" x14ac:dyDescent="0.35">
      <c r="A1025">
        <v>4854</v>
      </c>
      <c r="B1025">
        <v>1318</v>
      </c>
      <c r="C1025">
        <v>9639</v>
      </c>
      <c r="D1025" s="1">
        <v>40426</v>
      </c>
      <c r="E1025" t="s">
        <v>8</v>
      </c>
      <c r="F1025">
        <v>47</v>
      </c>
      <c r="G1025">
        <v>1124.3</v>
      </c>
      <c r="H1025">
        <v>0.1</v>
      </c>
      <c r="I1025" t="s">
        <v>49</v>
      </c>
      <c r="J1025" s="8">
        <v>-335.22</v>
      </c>
      <c r="K1025" s="8">
        <f>IF(Table3[[#This Row],[Return Status]] = "Returned", 0, Table3[[#This Row],[Profit]])</f>
        <v>-335.22</v>
      </c>
      <c r="L1025" s="8" t="str">
        <f>IFERROR(VLOOKUP(Table3[[#This Row],[Order ID]],returns[[Order ID]:[Status]],2,FALSE), "")</f>
        <v/>
      </c>
      <c r="M1025">
        <v>25.98</v>
      </c>
      <c r="N1025">
        <v>14.36</v>
      </c>
      <c r="O1025" t="s">
        <v>600</v>
      </c>
      <c r="P1025" t="s">
        <v>97</v>
      </c>
      <c r="Q1025">
        <v>97045</v>
      </c>
      <c r="R1025" t="s">
        <v>98</v>
      </c>
      <c r="S1025" t="s">
        <v>1976</v>
      </c>
      <c r="T1025" t="e">
        <f>VLOOKUP(Table3[[#This Row],[Region]],managers5[],2,FALSE)</f>
        <v>#N/A</v>
      </c>
      <c r="U1025" t="s">
        <v>1955</v>
      </c>
      <c r="V1025" t="s">
        <v>1959</v>
      </c>
      <c r="W1025" t="s">
        <v>14</v>
      </c>
      <c r="X1025" t="s">
        <v>71</v>
      </c>
      <c r="Y1025" t="s">
        <v>50</v>
      </c>
      <c r="Z1025" t="s">
        <v>72</v>
      </c>
      <c r="AA1025" t="s">
        <v>507</v>
      </c>
      <c r="AB1025" t="s">
        <v>74</v>
      </c>
      <c r="AC1025">
        <v>0.6</v>
      </c>
      <c r="AD1025" s="2">
        <v>40428</v>
      </c>
    </row>
    <row r="1026" spans="1:30" x14ac:dyDescent="0.35">
      <c r="A1026">
        <v>4863</v>
      </c>
      <c r="B1026">
        <v>1319</v>
      </c>
      <c r="C1026">
        <v>9639</v>
      </c>
      <c r="D1026" s="1">
        <v>40426</v>
      </c>
      <c r="E1026" t="s">
        <v>8</v>
      </c>
      <c r="F1026">
        <v>11</v>
      </c>
      <c r="G1026">
        <v>43.57</v>
      </c>
      <c r="H1026">
        <v>0.09</v>
      </c>
      <c r="I1026" t="s">
        <v>9</v>
      </c>
      <c r="J1026" s="8">
        <v>6.7</v>
      </c>
      <c r="K1026" s="8">
        <f>IF(Table3[[#This Row],[Return Status]] = "Returned", 0, Table3[[#This Row],[Profit]])</f>
        <v>6.7</v>
      </c>
      <c r="L1026" s="8" t="str">
        <f>IFERROR(VLOOKUP(Table3[[#This Row],[Order ID]],returns[[Order ID]:[Status]],2,FALSE), "")</f>
        <v/>
      </c>
      <c r="M1026">
        <v>4.13</v>
      </c>
      <c r="N1026">
        <v>0.99</v>
      </c>
      <c r="O1026" t="s">
        <v>600</v>
      </c>
      <c r="P1026" t="s">
        <v>97</v>
      </c>
      <c r="Q1026">
        <v>97045</v>
      </c>
      <c r="R1026" t="s">
        <v>98</v>
      </c>
      <c r="S1026" t="s">
        <v>1976</v>
      </c>
      <c r="T1026" t="e">
        <f>VLOOKUP(Table3[[#This Row],[Region]],managers5[],2,FALSE)</f>
        <v>#N/A</v>
      </c>
      <c r="U1026" t="s">
        <v>1955</v>
      </c>
      <c r="V1026" t="s">
        <v>1959</v>
      </c>
      <c r="W1026" t="s">
        <v>14</v>
      </c>
      <c r="X1026" t="s">
        <v>71</v>
      </c>
      <c r="Y1026" t="s">
        <v>16</v>
      </c>
      <c r="Z1026" t="s">
        <v>99</v>
      </c>
      <c r="AA1026" t="s">
        <v>909</v>
      </c>
      <c r="AB1026" t="s">
        <v>19</v>
      </c>
      <c r="AC1026">
        <v>0.39</v>
      </c>
      <c r="AD1026" s="2">
        <v>40426</v>
      </c>
    </row>
    <row r="1027" spans="1:30" x14ac:dyDescent="0.35">
      <c r="A1027">
        <v>4864</v>
      </c>
      <c r="B1027">
        <v>1320</v>
      </c>
      <c r="C1027">
        <v>9639</v>
      </c>
      <c r="D1027" s="1">
        <v>40426</v>
      </c>
      <c r="E1027" t="s">
        <v>8</v>
      </c>
      <c r="F1027">
        <v>23</v>
      </c>
      <c r="G1027">
        <v>2610.8939999999998</v>
      </c>
      <c r="H1027">
        <v>0</v>
      </c>
      <c r="I1027" t="s">
        <v>9</v>
      </c>
      <c r="J1027" s="8">
        <v>516.18599999999901</v>
      </c>
      <c r="K1027" s="8">
        <f>IF(Table3[[#This Row],[Return Status]] = "Returned", 0, Table3[[#This Row],[Profit]])</f>
        <v>516.18599999999901</v>
      </c>
      <c r="L1027" s="8" t="str">
        <f>IFERROR(VLOOKUP(Table3[[#This Row],[Order ID]],returns[[Order ID]:[Status]],2,FALSE), "")</f>
        <v/>
      </c>
      <c r="M1027">
        <v>125.99</v>
      </c>
      <c r="N1027">
        <v>5.63</v>
      </c>
      <c r="O1027" t="s">
        <v>600</v>
      </c>
      <c r="P1027" t="s">
        <v>97</v>
      </c>
      <c r="Q1027">
        <v>97045</v>
      </c>
      <c r="R1027" t="s">
        <v>98</v>
      </c>
      <c r="S1027" t="s">
        <v>1976</v>
      </c>
      <c r="T1027" t="e">
        <f>VLOOKUP(Table3[[#This Row],[Region]],managers5[],2,FALSE)</f>
        <v>#N/A</v>
      </c>
      <c r="U1027" t="s">
        <v>1955</v>
      </c>
      <c r="V1027" t="s">
        <v>1959</v>
      </c>
      <c r="W1027" t="s">
        <v>14</v>
      </c>
      <c r="X1027" t="s">
        <v>71</v>
      </c>
      <c r="Y1027" t="s">
        <v>46</v>
      </c>
      <c r="Z1027" t="s">
        <v>86</v>
      </c>
      <c r="AA1027">
        <v>8290</v>
      </c>
      <c r="AB1027" t="s">
        <v>19</v>
      </c>
      <c r="AC1027">
        <v>0.6</v>
      </c>
      <c r="AD1027" s="2">
        <v>40426</v>
      </c>
    </row>
    <row r="1028" spans="1:30" x14ac:dyDescent="0.35">
      <c r="A1028">
        <v>5713</v>
      </c>
      <c r="B1028">
        <v>1321</v>
      </c>
      <c r="C1028">
        <v>9664</v>
      </c>
      <c r="D1028" s="1">
        <v>40275</v>
      </c>
      <c r="E1028" t="s">
        <v>77</v>
      </c>
      <c r="F1028">
        <v>13</v>
      </c>
      <c r="G1028">
        <v>88.38</v>
      </c>
      <c r="H1028">
        <v>0.06</v>
      </c>
      <c r="I1028" t="s">
        <v>9</v>
      </c>
      <c r="J1028" s="8">
        <v>-64.95</v>
      </c>
      <c r="K1028" s="8">
        <f>IF(Table3[[#This Row],[Return Status]] = "Returned", 0, Table3[[#This Row],[Profit]])</f>
        <v>-64.95</v>
      </c>
      <c r="L1028" s="8" t="str">
        <f>IFERROR(VLOOKUP(Table3[[#This Row],[Order ID]],returns[[Order ID]:[Status]],2,FALSE), "")</f>
        <v/>
      </c>
      <c r="M1028">
        <v>6.48</v>
      </c>
      <c r="N1028">
        <v>8.4</v>
      </c>
      <c r="O1028" t="s">
        <v>511</v>
      </c>
      <c r="P1028" t="s">
        <v>92</v>
      </c>
      <c r="Q1028">
        <v>88101</v>
      </c>
      <c r="R1028" t="s">
        <v>93</v>
      </c>
      <c r="S1028" t="s">
        <v>1976</v>
      </c>
      <c r="T1028" t="e">
        <f>VLOOKUP(Table3[[#This Row],[Region]],managers5[],2,FALSE)</f>
        <v>#N/A</v>
      </c>
      <c r="U1028" t="s">
        <v>1955</v>
      </c>
      <c r="V1028" t="s">
        <v>1959</v>
      </c>
      <c r="W1028" t="s">
        <v>14</v>
      </c>
      <c r="X1028" t="s">
        <v>15</v>
      </c>
      <c r="Y1028" t="s">
        <v>16</v>
      </c>
      <c r="Z1028" t="s">
        <v>30</v>
      </c>
      <c r="AA1028" t="s">
        <v>772</v>
      </c>
      <c r="AB1028" t="s">
        <v>19</v>
      </c>
      <c r="AC1028">
        <v>0.37</v>
      </c>
      <c r="AD1028" s="2">
        <v>40278</v>
      </c>
    </row>
    <row r="1029" spans="1:30" x14ac:dyDescent="0.35">
      <c r="A1029">
        <v>7959</v>
      </c>
      <c r="B1029">
        <v>6493</v>
      </c>
      <c r="C1029">
        <v>46241</v>
      </c>
      <c r="D1029" s="1">
        <v>39886</v>
      </c>
      <c r="E1029" t="s">
        <v>8</v>
      </c>
      <c r="F1029">
        <v>34</v>
      </c>
      <c r="G1029">
        <v>1932.58</v>
      </c>
      <c r="H1029">
        <v>0.1</v>
      </c>
      <c r="I1029" t="s">
        <v>9</v>
      </c>
      <c r="J1029" s="8">
        <v>356.48</v>
      </c>
      <c r="K1029" s="8">
        <f>IF(Table3[[#This Row],[Return Status]] = "Returned", 0, Table3[[#This Row],[Profit]])</f>
        <v>356.48</v>
      </c>
      <c r="L1029" s="8" t="str">
        <f>IFERROR(VLOOKUP(Table3[[#This Row],[Order ID]],returns[[Order ID]:[Status]],2,FALSE), "")</f>
        <v/>
      </c>
      <c r="M1029">
        <v>62.18</v>
      </c>
      <c r="N1029">
        <v>10.84</v>
      </c>
      <c r="O1029" t="s">
        <v>182</v>
      </c>
      <c r="P1029" t="s">
        <v>55</v>
      </c>
      <c r="Q1029">
        <v>33458</v>
      </c>
      <c r="R1029" t="s">
        <v>56</v>
      </c>
      <c r="S1029" t="s">
        <v>1978</v>
      </c>
      <c r="T1029" t="e">
        <f>VLOOKUP(Table3[[#This Row],[Region]],managers5[],2,FALSE)</f>
        <v>#N/A</v>
      </c>
      <c r="U1029" t="s">
        <v>1957</v>
      </c>
      <c r="V1029" t="s">
        <v>1959</v>
      </c>
      <c r="W1029" t="s">
        <v>14</v>
      </c>
      <c r="X1029" t="s">
        <v>39</v>
      </c>
      <c r="Y1029" t="s">
        <v>50</v>
      </c>
      <c r="Z1029" t="s">
        <v>61</v>
      </c>
      <c r="AA1029" t="s">
        <v>1886</v>
      </c>
      <c r="AB1029" t="s">
        <v>69</v>
      </c>
      <c r="AC1029">
        <v>0.63</v>
      </c>
      <c r="AD1029" s="2">
        <v>39888</v>
      </c>
    </row>
    <row r="1030" spans="1:30" x14ac:dyDescent="0.35">
      <c r="A1030">
        <v>4485</v>
      </c>
      <c r="B1030">
        <v>5051</v>
      </c>
      <c r="C1030">
        <v>36003</v>
      </c>
      <c r="D1030" s="1">
        <v>40482</v>
      </c>
      <c r="E1030" t="s">
        <v>20</v>
      </c>
      <c r="F1030">
        <v>48</v>
      </c>
      <c r="G1030">
        <v>1031.18</v>
      </c>
      <c r="H1030">
        <v>0.01</v>
      </c>
      <c r="I1030" t="s">
        <v>9</v>
      </c>
      <c r="J1030" s="8">
        <v>349.82</v>
      </c>
      <c r="K1030" s="8">
        <f>IF(Table3[[#This Row],[Return Status]] = "Returned", 0, Table3[[#This Row],[Profit]])</f>
        <v>349.82</v>
      </c>
      <c r="L1030" s="8" t="str">
        <f>IFERROR(VLOOKUP(Table3[[#This Row],[Order ID]],returns[[Order ID]:[Status]],2,FALSE), "")</f>
        <v/>
      </c>
      <c r="M1030">
        <v>19.98</v>
      </c>
      <c r="N1030">
        <v>5.77</v>
      </c>
      <c r="O1030" t="s">
        <v>1244</v>
      </c>
      <c r="P1030" t="s">
        <v>55</v>
      </c>
      <c r="Q1030">
        <v>32905</v>
      </c>
      <c r="R1030" t="s">
        <v>56</v>
      </c>
      <c r="S1030" t="s">
        <v>1978</v>
      </c>
      <c r="T1030" t="e">
        <f>VLOOKUP(Table3[[#This Row],[Region]],managers5[],2,FALSE)</f>
        <v>#N/A</v>
      </c>
      <c r="U1030" t="s">
        <v>1957</v>
      </c>
      <c r="V1030" t="s">
        <v>1959</v>
      </c>
      <c r="W1030" t="s">
        <v>14</v>
      </c>
      <c r="X1030" t="s">
        <v>39</v>
      </c>
      <c r="Y1030" t="s">
        <v>16</v>
      </c>
      <c r="Z1030" t="s">
        <v>30</v>
      </c>
      <c r="AA1030" t="s">
        <v>1499</v>
      </c>
      <c r="AB1030" t="s">
        <v>19</v>
      </c>
      <c r="AC1030">
        <v>0.38</v>
      </c>
      <c r="AD1030" s="2">
        <v>40484</v>
      </c>
    </row>
    <row r="1031" spans="1:30" x14ac:dyDescent="0.35">
      <c r="A1031">
        <v>3827</v>
      </c>
      <c r="B1031">
        <v>1328</v>
      </c>
      <c r="C1031">
        <v>9696</v>
      </c>
      <c r="D1031" s="1">
        <v>40593</v>
      </c>
      <c r="E1031" t="s">
        <v>8</v>
      </c>
      <c r="F1031">
        <v>15</v>
      </c>
      <c r="G1031">
        <v>110.15</v>
      </c>
      <c r="H1031">
        <v>0.02</v>
      </c>
      <c r="I1031" t="s">
        <v>9</v>
      </c>
      <c r="J1031" s="8">
        <v>13.905999999999899</v>
      </c>
      <c r="K1031" s="8">
        <f>IF(Table3[[#This Row],[Return Status]] = "Returned", 0, Table3[[#This Row],[Profit]])</f>
        <v>0</v>
      </c>
      <c r="L1031" s="8" t="str">
        <f>IFERROR(VLOOKUP(Table3[[#This Row],[Order ID]],returns[[Order ID]:[Status]],2,FALSE), "")</f>
        <v>Returned</v>
      </c>
      <c r="M1031">
        <v>6.75</v>
      </c>
      <c r="N1031">
        <v>2.99</v>
      </c>
      <c r="O1031" t="s">
        <v>1246</v>
      </c>
      <c r="P1031" t="s">
        <v>97</v>
      </c>
      <c r="Q1031">
        <v>97801</v>
      </c>
      <c r="R1031" t="s">
        <v>98</v>
      </c>
      <c r="S1031" t="s">
        <v>1976</v>
      </c>
      <c r="T1031" t="e">
        <f>VLOOKUP(Table3[[#This Row],[Region]],managers5[],2,FALSE)</f>
        <v>#N/A</v>
      </c>
      <c r="U1031" t="s">
        <v>1955</v>
      </c>
      <c r="V1031" t="s">
        <v>1959</v>
      </c>
      <c r="W1031" t="s">
        <v>14</v>
      </c>
      <c r="X1031" t="s">
        <v>71</v>
      </c>
      <c r="Y1031" t="s">
        <v>16</v>
      </c>
      <c r="Z1031" t="s">
        <v>17</v>
      </c>
      <c r="AA1031" t="s">
        <v>370</v>
      </c>
      <c r="AB1031" t="s">
        <v>19</v>
      </c>
      <c r="AC1031">
        <v>0.35</v>
      </c>
      <c r="AD1031" s="1">
        <v>40595</v>
      </c>
    </row>
    <row r="1032" spans="1:30" x14ac:dyDescent="0.35">
      <c r="A1032">
        <v>3828</v>
      </c>
      <c r="B1032">
        <v>1329</v>
      </c>
      <c r="C1032">
        <v>9696</v>
      </c>
      <c r="D1032" s="1">
        <v>40593</v>
      </c>
      <c r="E1032" t="s">
        <v>8</v>
      </c>
      <c r="F1032">
        <v>13</v>
      </c>
      <c r="G1032">
        <v>3335.27</v>
      </c>
      <c r="H1032">
        <v>0.03</v>
      </c>
      <c r="I1032" t="s">
        <v>49</v>
      </c>
      <c r="J1032" s="8">
        <v>539.69000000000005</v>
      </c>
      <c r="K1032" s="8">
        <f>IF(Table3[[#This Row],[Return Status]] = "Returned", 0, Table3[[#This Row],[Profit]])</f>
        <v>0</v>
      </c>
      <c r="L1032" s="8" t="str">
        <f>IFERROR(VLOOKUP(Table3[[#This Row],[Order ID]],returns[[Order ID]:[Status]],2,FALSE), "")</f>
        <v>Returned</v>
      </c>
      <c r="M1032">
        <v>243.98</v>
      </c>
      <c r="N1032">
        <v>43.32</v>
      </c>
      <c r="O1032" t="s">
        <v>1246</v>
      </c>
      <c r="P1032" t="s">
        <v>97</v>
      </c>
      <c r="Q1032">
        <v>97801</v>
      </c>
      <c r="R1032" t="s">
        <v>98</v>
      </c>
      <c r="S1032" t="s">
        <v>1976</v>
      </c>
      <c r="T1032" t="e">
        <f>VLOOKUP(Table3[[#This Row],[Region]],managers5[],2,FALSE)</f>
        <v>#N/A</v>
      </c>
      <c r="U1032" t="s">
        <v>1955</v>
      </c>
      <c r="V1032" t="s">
        <v>1959</v>
      </c>
      <c r="W1032" t="s">
        <v>14</v>
      </c>
      <c r="X1032" t="s">
        <v>71</v>
      </c>
      <c r="Y1032" t="s">
        <v>50</v>
      </c>
      <c r="Z1032" t="s">
        <v>72</v>
      </c>
      <c r="AA1032" t="s">
        <v>1797</v>
      </c>
      <c r="AB1032" t="s">
        <v>74</v>
      </c>
      <c r="AC1032">
        <v>0.55000000000000004</v>
      </c>
      <c r="AD1032" s="1">
        <v>40595</v>
      </c>
    </row>
    <row r="1033" spans="1:30" x14ac:dyDescent="0.35">
      <c r="A1033">
        <v>8177</v>
      </c>
      <c r="B1033">
        <v>4231</v>
      </c>
      <c r="C1033">
        <v>30053</v>
      </c>
      <c r="D1033" s="1">
        <v>39845</v>
      </c>
      <c r="E1033" t="s">
        <v>41</v>
      </c>
      <c r="F1033">
        <v>41</v>
      </c>
      <c r="G1033">
        <v>3279.01</v>
      </c>
      <c r="H1033">
        <v>0.06</v>
      </c>
      <c r="I1033" t="s">
        <v>49</v>
      </c>
      <c r="J1033" s="8">
        <v>349.22</v>
      </c>
      <c r="K1033" s="8">
        <f>IF(Table3[[#This Row],[Return Status]] = "Returned", 0, Table3[[#This Row],[Profit]])</f>
        <v>349.22</v>
      </c>
      <c r="L1033" s="8" t="str">
        <f>IFERROR(VLOOKUP(Table3[[#This Row],[Order ID]],returns[[Order ID]:[Status]],2,FALSE), "")</f>
        <v/>
      </c>
      <c r="M1033">
        <v>80.97</v>
      </c>
      <c r="N1033">
        <v>33.6</v>
      </c>
      <c r="O1033" t="s">
        <v>457</v>
      </c>
      <c r="P1033" t="s">
        <v>324</v>
      </c>
      <c r="Q1033">
        <v>72116</v>
      </c>
      <c r="R1033" t="s">
        <v>56</v>
      </c>
      <c r="S1033" t="s">
        <v>1978</v>
      </c>
      <c r="T1033" t="e">
        <f>VLOOKUP(Table3[[#This Row],[Region]],managers5[],2,FALSE)</f>
        <v>#N/A</v>
      </c>
      <c r="U1033" t="s">
        <v>1957</v>
      </c>
      <c r="V1033" t="s">
        <v>1959</v>
      </c>
      <c r="W1033" t="s">
        <v>14</v>
      </c>
      <c r="X1033" t="s">
        <v>39</v>
      </c>
      <c r="Y1033" t="s">
        <v>46</v>
      </c>
      <c r="Z1033" t="s">
        <v>124</v>
      </c>
      <c r="AA1033" t="s">
        <v>665</v>
      </c>
      <c r="AB1033" t="s">
        <v>74</v>
      </c>
      <c r="AC1033">
        <v>0.37</v>
      </c>
      <c r="AD1033" s="2">
        <v>39847</v>
      </c>
    </row>
    <row r="1034" spans="1:30" x14ac:dyDescent="0.35">
      <c r="A1034">
        <v>5890</v>
      </c>
      <c r="B1034">
        <v>1331</v>
      </c>
      <c r="C1034">
        <v>9701</v>
      </c>
      <c r="D1034" s="1">
        <v>40236</v>
      </c>
      <c r="E1034" t="s">
        <v>32</v>
      </c>
      <c r="F1034">
        <v>8</v>
      </c>
      <c r="G1034">
        <v>103.75</v>
      </c>
      <c r="H1034">
        <v>0.01</v>
      </c>
      <c r="I1034" t="s">
        <v>9</v>
      </c>
      <c r="J1034" s="8">
        <v>25.134499999999999</v>
      </c>
      <c r="K1034" s="8">
        <f>IF(Table3[[#This Row],[Return Status]] = "Returned", 0, Table3[[#This Row],[Profit]])</f>
        <v>0</v>
      </c>
      <c r="L1034" s="8" t="str">
        <f>IFERROR(VLOOKUP(Table3[[#This Row],[Order ID]],returns[[Order ID]:[Status]],2,FALSE), "")</f>
        <v>Returned</v>
      </c>
      <c r="M1034">
        <v>12.97</v>
      </c>
      <c r="N1034">
        <v>1.49</v>
      </c>
      <c r="O1034" t="s">
        <v>1854</v>
      </c>
      <c r="P1034" t="s">
        <v>37</v>
      </c>
      <c r="Q1034">
        <v>44117</v>
      </c>
      <c r="R1034" t="s">
        <v>37</v>
      </c>
      <c r="S1034" t="s">
        <v>1979</v>
      </c>
      <c r="T1034" t="e">
        <f>VLOOKUP(Table3[[#This Row],[Region]],managers5[],2,FALSE)</f>
        <v>#N/A</v>
      </c>
      <c r="U1034" t="s">
        <v>1956</v>
      </c>
      <c r="W1034" t="s">
        <v>14</v>
      </c>
      <c r="X1034" t="s">
        <v>15</v>
      </c>
      <c r="Y1034" t="s">
        <v>16</v>
      </c>
      <c r="Z1034" t="s">
        <v>17</v>
      </c>
      <c r="AA1034" t="s">
        <v>246</v>
      </c>
      <c r="AB1034" t="s">
        <v>19</v>
      </c>
      <c r="AC1034">
        <v>0.35</v>
      </c>
      <c r="AD1034" s="2">
        <v>40241</v>
      </c>
    </row>
    <row r="1035" spans="1:30" x14ac:dyDescent="0.35">
      <c r="A1035">
        <v>5900</v>
      </c>
      <c r="B1035">
        <v>1332</v>
      </c>
      <c r="C1035">
        <v>9701</v>
      </c>
      <c r="D1035" s="1">
        <v>40236</v>
      </c>
      <c r="E1035" t="s">
        <v>32</v>
      </c>
      <c r="F1035">
        <v>9</v>
      </c>
      <c r="G1035">
        <v>855.86500000000001</v>
      </c>
      <c r="H1035">
        <v>0.04</v>
      </c>
      <c r="I1035" t="s">
        <v>9</v>
      </c>
      <c r="J1035" s="8">
        <v>-153.923</v>
      </c>
      <c r="K1035" s="8">
        <f>IF(Table3[[#This Row],[Return Status]] = "Returned", 0, Table3[[#This Row],[Profit]])</f>
        <v>0</v>
      </c>
      <c r="L1035" s="8" t="str">
        <f>IFERROR(VLOOKUP(Table3[[#This Row],[Order ID]],returns[[Order ID]:[Status]],2,FALSE), "")</f>
        <v>Returned</v>
      </c>
      <c r="M1035">
        <v>110.99</v>
      </c>
      <c r="N1035">
        <v>2.5</v>
      </c>
      <c r="O1035" t="s">
        <v>1854</v>
      </c>
      <c r="P1035" t="s">
        <v>37</v>
      </c>
      <c r="Q1035">
        <v>44117</v>
      </c>
      <c r="R1035" t="s">
        <v>37</v>
      </c>
      <c r="S1035" t="s">
        <v>1979</v>
      </c>
      <c r="T1035" t="e">
        <f>VLOOKUP(Table3[[#This Row],[Region]],managers5[],2,FALSE)</f>
        <v>#N/A</v>
      </c>
      <c r="U1035" t="s">
        <v>1956</v>
      </c>
      <c r="W1035" t="s">
        <v>14</v>
      </c>
      <c r="X1035" t="s">
        <v>15</v>
      </c>
      <c r="Y1035" t="s">
        <v>46</v>
      </c>
      <c r="Z1035" t="s">
        <v>86</v>
      </c>
      <c r="AA1035" t="s">
        <v>471</v>
      </c>
      <c r="AB1035" t="s">
        <v>19</v>
      </c>
      <c r="AC1035">
        <v>0.56999999999999995</v>
      </c>
      <c r="AD1035" s="2">
        <v>40240</v>
      </c>
    </row>
    <row r="1036" spans="1:30" x14ac:dyDescent="0.35">
      <c r="A1036">
        <v>7949</v>
      </c>
      <c r="B1036">
        <v>1333</v>
      </c>
      <c r="C1036">
        <v>9733</v>
      </c>
      <c r="D1036" s="1">
        <v>39889</v>
      </c>
      <c r="E1036" t="s">
        <v>8</v>
      </c>
      <c r="F1036">
        <v>39</v>
      </c>
      <c r="G1036">
        <v>223.64</v>
      </c>
      <c r="H1036">
        <v>0.1</v>
      </c>
      <c r="I1036" t="s">
        <v>9</v>
      </c>
      <c r="J1036" s="8">
        <v>-90.26</v>
      </c>
      <c r="K1036" s="8">
        <f>IF(Table3[[#This Row],[Return Status]] = "Returned", 0, Table3[[#This Row],[Profit]])</f>
        <v>-90.26</v>
      </c>
      <c r="L1036" s="8" t="str">
        <f>IFERROR(VLOOKUP(Table3[[#This Row],[Order ID]],returns[[Order ID]:[Status]],2,FALSE), "")</f>
        <v/>
      </c>
      <c r="M1036">
        <v>5.98</v>
      </c>
      <c r="N1036">
        <v>5.35</v>
      </c>
      <c r="O1036" t="s">
        <v>1604</v>
      </c>
      <c r="P1036" t="s">
        <v>131</v>
      </c>
      <c r="Q1036">
        <v>20746</v>
      </c>
      <c r="R1036" t="s">
        <v>132</v>
      </c>
      <c r="S1036" t="s">
        <v>1979</v>
      </c>
      <c r="T1036" t="e">
        <f>VLOOKUP(Table3[[#This Row],[Region]],managers5[],2,FALSE)</f>
        <v>#N/A</v>
      </c>
      <c r="U1036" t="s">
        <v>1956</v>
      </c>
      <c r="W1036" t="s">
        <v>14</v>
      </c>
      <c r="X1036" t="s">
        <v>24</v>
      </c>
      <c r="Y1036" t="s">
        <v>16</v>
      </c>
      <c r="Z1036" t="s">
        <v>30</v>
      </c>
      <c r="AA1036" t="s">
        <v>534</v>
      </c>
      <c r="AB1036" t="s">
        <v>19</v>
      </c>
      <c r="AC1036">
        <v>0.4</v>
      </c>
      <c r="AD1036" s="2">
        <v>39889</v>
      </c>
    </row>
    <row r="1037" spans="1:30" x14ac:dyDescent="0.35">
      <c r="A1037">
        <v>8390</v>
      </c>
      <c r="B1037">
        <v>1336</v>
      </c>
      <c r="C1037">
        <v>9762</v>
      </c>
      <c r="D1037" s="1">
        <v>39816</v>
      </c>
      <c r="E1037" t="s">
        <v>77</v>
      </c>
      <c r="F1037">
        <v>12</v>
      </c>
      <c r="G1037">
        <v>262.76</v>
      </c>
      <c r="H1037">
        <v>0.05</v>
      </c>
      <c r="I1037" t="s">
        <v>9</v>
      </c>
      <c r="J1037" s="8">
        <v>-146.05000000000001</v>
      </c>
      <c r="K1037" s="8">
        <f>IF(Table3[[#This Row],[Return Status]] = "Returned", 0, Table3[[#This Row],[Profit]])</f>
        <v>0</v>
      </c>
      <c r="L1037" s="8" t="str">
        <f>IFERROR(VLOOKUP(Table3[[#This Row],[Order ID]],returns[[Order ID]:[Status]],2,FALSE), "")</f>
        <v>Returned</v>
      </c>
      <c r="M1037">
        <v>20.98</v>
      </c>
      <c r="N1037">
        <v>21.2</v>
      </c>
      <c r="O1037" t="s">
        <v>643</v>
      </c>
      <c r="P1037" t="s">
        <v>142</v>
      </c>
      <c r="Q1037">
        <v>84020</v>
      </c>
      <c r="R1037" t="s">
        <v>143</v>
      </c>
      <c r="S1037" t="s">
        <v>1976</v>
      </c>
      <c r="T1037" t="e">
        <f>VLOOKUP(Table3[[#This Row],[Region]],managers5[],2,FALSE)</f>
        <v>#N/A</v>
      </c>
      <c r="U1037" t="s">
        <v>1955</v>
      </c>
      <c r="V1037" t="s">
        <v>1959</v>
      </c>
      <c r="W1037" t="s">
        <v>14</v>
      </c>
      <c r="X1037" t="s">
        <v>24</v>
      </c>
      <c r="Y1037" t="s">
        <v>50</v>
      </c>
      <c r="Z1037" t="s">
        <v>61</v>
      </c>
      <c r="AA1037" t="s">
        <v>1906</v>
      </c>
      <c r="AB1037" t="s">
        <v>69</v>
      </c>
      <c r="AC1037">
        <v>0.78</v>
      </c>
      <c r="AD1037" s="1">
        <v>39817</v>
      </c>
    </row>
    <row r="1038" spans="1:30" x14ac:dyDescent="0.35">
      <c r="A1038">
        <v>2871</v>
      </c>
      <c r="B1038">
        <v>1337</v>
      </c>
      <c r="C1038">
        <v>9763</v>
      </c>
      <c r="D1038" s="1">
        <v>40768</v>
      </c>
      <c r="E1038" t="s">
        <v>20</v>
      </c>
      <c r="F1038">
        <v>44</v>
      </c>
      <c r="G1038">
        <v>176.26</v>
      </c>
      <c r="H1038">
        <v>7.0000000000000007E-2</v>
      </c>
      <c r="I1038" t="s">
        <v>9</v>
      </c>
      <c r="J1038" s="8">
        <v>75.13</v>
      </c>
      <c r="K1038" s="8">
        <f>IF(Table3[[#This Row],[Return Status]] = "Returned", 0, Table3[[#This Row],[Profit]])</f>
        <v>75.13</v>
      </c>
      <c r="L1038" s="8" t="str">
        <f>IFERROR(VLOOKUP(Table3[[#This Row],[Order ID]],returns[[Order ID]:[Status]],2,FALSE), "")</f>
        <v/>
      </c>
      <c r="M1038">
        <v>4.13</v>
      </c>
      <c r="N1038">
        <v>0.5</v>
      </c>
      <c r="O1038" t="s">
        <v>653</v>
      </c>
      <c r="P1038" t="s">
        <v>317</v>
      </c>
      <c r="Q1038">
        <v>60130</v>
      </c>
      <c r="R1038" t="s">
        <v>318</v>
      </c>
      <c r="S1038" t="s">
        <v>1977</v>
      </c>
      <c r="T1038" t="e">
        <f>VLOOKUP(Table3[[#This Row],[Region]],managers5[],2,FALSE)</f>
        <v>#N/A</v>
      </c>
      <c r="U1038" t="s">
        <v>1958</v>
      </c>
      <c r="V1038" t="s">
        <v>1959</v>
      </c>
      <c r="W1038" t="s">
        <v>14</v>
      </c>
      <c r="X1038" t="s">
        <v>71</v>
      </c>
      <c r="Y1038" t="s">
        <v>16</v>
      </c>
      <c r="Z1038" t="s">
        <v>99</v>
      </c>
      <c r="AA1038" t="s">
        <v>270</v>
      </c>
      <c r="AB1038" t="s">
        <v>19</v>
      </c>
      <c r="AC1038">
        <v>0.39</v>
      </c>
      <c r="AD1038" s="1">
        <v>40771</v>
      </c>
    </row>
    <row r="1039" spans="1:30" x14ac:dyDescent="0.35">
      <c r="A1039">
        <v>1638</v>
      </c>
      <c r="B1039">
        <v>1340</v>
      </c>
      <c r="C1039">
        <v>9794</v>
      </c>
      <c r="D1039" s="1">
        <v>40992</v>
      </c>
      <c r="E1039" t="s">
        <v>8</v>
      </c>
      <c r="F1039">
        <v>25</v>
      </c>
      <c r="G1039">
        <v>135.22999999999999</v>
      </c>
      <c r="H1039">
        <v>0.1</v>
      </c>
      <c r="I1039" t="s">
        <v>9</v>
      </c>
      <c r="J1039" s="8">
        <v>-45.65</v>
      </c>
      <c r="K1039" s="8">
        <f>IF(Table3[[#This Row],[Return Status]] = "Returned", 0, Table3[[#This Row],[Profit]])</f>
        <v>-45.65</v>
      </c>
      <c r="L1039" s="8" t="str">
        <f>IFERROR(VLOOKUP(Table3[[#This Row],[Order ID]],returns[[Order ID]:[Status]],2,FALSE), "")</f>
        <v/>
      </c>
      <c r="M1039">
        <v>5.68</v>
      </c>
      <c r="N1039">
        <v>3.6</v>
      </c>
      <c r="O1039" t="s">
        <v>845</v>
      </c>
      <c r="P1039" t="s">
        <v>22</v>
      </c>
      <c r="Q1039">
        <v>80027</v>
      </c>
      <c r="R1039" t="s">
        <v>23</v>
      </c>
      <c r="S1039" t="s">
        <v>1976</v>
      </c>
      <c r="T1039" t="e">
        <f>VLOOKUP(Table3[[#This Row],[Region]],managers5[],2,FALSE)</f>
        <v>#N/A</v>
      </c>
      <c r="U1039" t="s">
        <v>1955</v>
      </c>
      <c r="V1039" t="s">
        <v>1959</v>
      </c>
      <c r="W1039" t="s">
        <v>14</v>
      </c>
      <c r="X1039" t="s">
        <v>39</v>
      </c>
      <c r="Y1039" t="s">
        <v>16</v>
      </c>
      <c r="Z1039" t="s">
        <v>67</v>
      </c>
      <c r="AA1039" t="s">
        <v>730</v>
      </c>
      <c r="AB1039" t="s">
        <v>109</v>
      </c>
      <c r="AC1039">
        <v>0.56000000000000005</v>
      </c>
      <c r="AD1039" s="1">
        <v>40993</v>
      </c>
    </row>
    <row r="1040" spans="1:30" x14ac:dyDescent="0.35">
      <c r="A1040">
        <v>4828</v>
      </c>
      <c r="B1040">
        <v>1341</v>
      </c>
      <c r="C1040">
        <v>9796</v>
      </c>
      <c r="D1040" s="1">
        <v>40431</v>
      </c>
      <c r="E1040" t="s">
        <v>41</v>
      </c>
      <c r="F1040">
        <v>29</v>
      </c>
      <c r="G1040">
        <v>1222.5899999999999</v>
      </c>
      <c r="H1040">
        <v>0.02</v>
      </c>
      <c r="I1040" t="s">
        <v>9</v>
      </c>
      <c r="J1040" s="8">
        <v>501.99</v>
      </c>
      <c r="K1040" s="8">
        <f>IF(Table3[[#This Row],[Return Status]] = "Returned", 0, Table3[[#This Row],[Profit]])</f>
        <v>501.99</v>
      </c>
      <c r="L1040" s="8" t="str">
        <f>IFERROR(VLOOKUP(Table3[[#This Row],[Order ID]],returns[[Order ID]:[Status]],2,FALSE), "")</f>
        <v/>
      </c>
      <c r="M1040">
        <v>40.97</v>
      </c>
      <c r="N1040">
        <v>1.99</v>
      </c>
      <c r="O1040" t="s">
        <v>1471</v>
      </c>
      <c r="P1040" t="s">
        <v>189</v>
      </c>
      <c r="Q1040">
        <v>98373</v>
      </c>
      <c r="R1040" t="s">
        <v>190</v>
      </c>
      <c r="S1040" t="s">
        <v>1976</v>
      </c>
      <c r="T1040" t="e">
        <f>VLOOKUP(Table3[[#This Row],[Region]],managers5[],2,FALSE)</f>
        <v>#N/A</v>
      </c>
      <c r="U1040" t="s">
        <v>1955</v>
      </c>
      <c r="V1040" t="s">
        <v>1959</v>
      </c>
      <c r="W1040" t="s">
        <v>14</v>
      </c>
      <c r="X1040" t="s">
        <v>71</v>
      </c>
      <c r="Y1040" t="s">
        <v>46</v>
      </c>
      <c r="Z1040" t="s">
        <v>47</v>
      </c>
      <c r="AA1040" t="s">
        <v>556</v>
      </c>
      <c r="AB1040" t="s">
        <v>109</v>
      </c>
      <c r="AC1040">
        <v>0.42</v>
      </c>
      <c r="AD1040" s="2">
        <v>40432</v>
      </c>
    </row>
    <row r="1041" spans="1:30" x14ac:dyDescent="0.35">
      <c r="A1041">
        <v>3994</v>
      </c>
      <c r="B1041">
        <v>1342</v>
      </c>
      <c r="C1041">
        <v>9824</v>
      </c>
      <c r="D1041" s="1">
        <v>40565</v>
      </c>
      <c r="E1041" t="s">
        <v>41</v>
      </c>
      <c r="F1041">
        <v>39</v>
      </c>
      <c r="G1041">
        <v>1939.66</v>
      </c>
      <c r="H1041">
        <v>0.03</v>
      </c>
      <c r="I1041" t="s">
        <v>33</v>
      </c>
      <c r="J1041" s="8">
        <v>540.66999999999996</v>
      </c>
      <c r="K1041" s="8">
        <f>IF(Table3[[#This Row],[Return Status]] = "Returned", 0, Table3[[#This Row],[Profit]])</f>
        <v>540.66999999999996</v>
      </c>
      <c r="L1041" s="8" t="str">
        <f>IFERROR(VLOOKUP(Table3[[#This Row],[Order ID]],returns[[Order ID]:[Status]],2,FALSE), "")</f>
        <v/>
      </c>
      <c r="M1041">
        <v>48.92</v>
      </c>
      <c r="N1041">
        <v>4.5</v>
      </c>
      <c r="O1041" t="s">
        <v>1170</v>
      </c>
      <c r="P1041" t="s">
        <v>11</v>
      </c>
      <c r="Q1041">
        <v>92025</v>
      </c>
      <c r="R1041" t="s">
        <v>12</v>
      </c>
      <c r="S1041" t="s">
        <v>1976</v>
      </c>
      <c r="T1041" t="e">
        <f>VLOOKUP(Table3[[#This Row],[Region]],managers5[],2,FALSE)</f>
        <v>#N/A</v>
      </c>
      <c r="U1041" t="s">
        <v>1955</v>
      </c>
      <c r="V1041" t="s">
        <v>1959</v>
      </c>
      <c r="W1041" t="s">
        <v>14</v>
      </c>
      <c r="X1041" t="s">
        <v>39</v>
      </c>
      <c r="Y1041" t="s">
        <v>16</v>
      </c>
      <c r="Z1041" t="s">
        <v>83</v>
      </c>
      <c r="AA1041" t="s">
        <v>656</v>
      </c>
      <c r="AB1041" t="s">
        <v>19</v>
      </c>
      <c r="AC1041">
        <v>0.59</v>
      </c>
      <c r="AD1041" s="1">
        <v>40567</v>
      </c>
    </row>
    <row r="1042" spans="1:30" x14ac:dyDescent="0.35">
      <c r="A1042">
        <v>3995</v>
      </c>
      <c r="B1042">
        <v>1343</v>
      </c>
      <c r="C1042">
        <v>9824</v>
      </c>
      <c r="D1042" s="1">
        <v>40565</v>
      </c>
      <c r="E1042" t="s">
        <v>41</v>
      </c>
      <c r="F1042">
        <v>5</v>
      </c>
      <c r="G1042">
        <v>21.56</v>
      </c>
      <c r="H1042">
        <v>0</v>
      </c>
      <c r="I1042" t="s">
        <v>9</v>
      </c>
      <c r="J1042" s="8">
        <v>2.75</v>
      </c>
      <c r="K1042" s="8">
        <f>IF(Table3[[#This Row],[Return Status]] = "Returned", 0, Table3[[#This Row],[Profit]])</f>
        <v>2.75</v>
      </c>
      <c r="L1042" s="8" t="str">
        <f>IFERROR(VLOOKUP(Table3[[#This Row],[Order ID]],returns[[Order ID]:[Status]],2,FALSE), "")</f>
        <v/>
      </c>
      <c r="M1042">
        <v>4.13</v>
      </c>
      <c r="N1042">
        <v>0.5</v>
      </c>
      <c r="O1042" t="s">
        <v>1170</v>
      </c>
      <c r="P1042" t="s">
        <v>11</v>
      </c>
      <c r="Q1042">
        <v>92025</v>
      </c>
      <c r="R1042" t="s">
        <v>12</v>
      </c>
      <c r="S1042" t="s">
        <v>1976</v>
      </c>
      <c r="T1042" t="e">
        <f>VLOOKUP(Table3[[#This Row],[Region]],managers5[],2,FALSE)</f>
        <v>#N/A</v>
      </c>
      <c r="U1042" t="s">
        <v>1955</v>
      </c>
      <c r="V1042" t="s">
        <v>1959</v>
      </c>
      <c r="W1042" t="s">
        <v>14</v>
      </c>
      <c r="X1042" t="s">
        <v>39</v>
      </c>
      <c r="Y1042" t="s">
        <v>16</v>
      </c>
      <c r="Z1042" t="s">
        <v>99</v>
      </c>
      <c r="AA1042" t="s">
        <v>270</v>
      </c>
      <c r="AB1042" t="s">
        <v>19</v>
      </c>
      <c r="AC1042">
        <v>0.39</v>
      </c>
      <c r="AD1042" s="1">
        <v>40567</v>
      </c>
    </row>
    <row r="1043" spans="1:30" x14ac:dyDescent="0.35">
      <c r="A1043">
        <v>3996</v>
      </c>
      <c r="B1043">
        <v>1344</v>
      </c>
      <c r="C1043">
        <v>9824</v>
      </c>
      <c r="D1043" s="1">
        <v>40565</v>
      </c>
      <c r="E1043" t="s">
        <v>41</v>
      </c>
      <c r="F1043">
        <v>43</v>
      </c>
      <c r="G1043">
        <v>115.81</v>
      </c>
      <c r="H1043">
        <v>0.1</v>
      </c>
      <c r="I1043" t="s">
        <v>9</v>
      </c>
      <c r="J1043" s="8">
        <v>-1.49</v>
      </c>
      <c r="K1043" s="8">
        <f>IF(Table3[[#This Row],[Return Status]] = "Returned", 0, Table3[[#This Row],[Profit]])</f>
        <v>-1.49</v>
      </c>
      <c r="L1043" s="8" t="str">
        <f>IFERROR(VLOOKUP(Table3[[#This Row],[Order ID]],returns[[Order ID]:[Status]],2,FALSE), "")</f>
        <v/>
      </c>
      <c r="M1043">
        <v>2.88</v>
      </c>
      <c r="N1043">
        <v>1.01</v>
      </c>
      <c r="O1043" t="s">
        <v>1170</v>
      </c>
      <c r="P1043" t="s">
        <v>11</v>
      </c>
      <c r="Q1043">
        <v>92025</v>
      </c>
      <c r="R1043" t="s">
        <v>12</v>
      </c>
      <c r="S1043" t="s">
        <v>1976</v>
      </c>
      <c r="T1043" t="e">
        <f>VLOOKUP(Table3[[#This Row],[Region]],managers5[],2,FALSE)</f>
        <v>#N/A</v>
      </c>
      <c r="U1043" t="s">
        <v>1955</v>
      </c>
      <c r="V1043" t="s">
        <v>1959</v>
      </c>
      <c r="W1043" t="s">
        <v>14</v>
      </c>
      <c r="X1043" t="s">
        <v>39</v>
      </c>
      <c r="Y1043" t="s">
        <v>16</v>
      </c>
      <c r="Z1043" t="s">
        <v>106</v>
      </c>
      <c r="AA1043" t="s">
        <v>716</v>
      </c>
      <c r="AB1043" t="s">
        <v>35</v>
      </c>
      <c r="AC1043">
        <v>0.55000000000000004</v>
      </c>
      <c r="AD1043" s="1">
        <v>40567</v>
      </c>
    </row>
    <row r="1044" spans="1:30" x14ac:dyDescent="0.35">
      <c r="A1044">
        <v>2359</v>
      </c>
      <c r="B1044">
        <v>4592</v>
      </c>
      <c r="C1044">
        <v>32647</v>
      </c>
      <c r="D1044" s="1">
        <v>40865</v>
      </c>
      <c r="E1044" t="s">
        <v>77</v>
      </c>
      <c r="F1044">
        <v>27</v>
      </c>
      <c r="G1044">
        <v>9541.0400000000009</v>
      </c>
      <c r="H1044">
        <v>0.06</v>
      </c>
      <c r="I1044" t="s">
        <v>49</v>
      </c>
      <c r="J1044" s="8">
        <v>348.84</v>
      </c>
      <c r="K1044" s="8">
        <f>IF(Table3[[#This Row],[Return Status]] = "Returned", 0, Table3[[#This Row],[Profit]])</f>
        <v>348.84</v>
      </c>
      <c r="L1044" s="8" t="str">
        <f>IFERROR(VLOOKUP(Table3[[#This Row],[Order ID]],returns[[Order ID]:[Status]],2,FALSE), "")</f>
        <v/>
      </c>
      <c r="M1044">
        <v>348.21</v>
      </c>
      <c r="N1044">
        <v>84.84</v>
      </c>
      <c r="O1044" t="s">
        <v>733</v>
      </c>
      <c r="P1044" t="s">
        <v>90</v>
      </c>
      <c r="Q1044">
        <v>33566</v>
      </c>
      <c r="R1044" t="s">
        <v>56</v>
      </c>
      <c r="S1044" t="s">
        <v>1978</v>
      </c>
      <c r="T1044" t="e">
        <f>VLOOKUP(Table3[[#This Row],[Region]],managers5[],2,FALSE)</f>
        <v>#N/A</v>
      </c>
      <c r="U1044" t="s">
        <v>1957</v>
      </c>
      <c r="V1044" t="s">
        <v>1959</v>
      </c>
      <c r="W1044" t="s">
        <v>14</v>
      </c>
      <c r="X1044" t="s">
        <v>39</v>
      </c>
      <c r="Y1044" t="s">
        <v>50</v>
      </c>
      <c r="Z1044" t="s">
        <v>51</v>
      </c>
      <c r="AA1044" t="s">
        <v>793</v>
      </c>
      <c r="AB1044" t="s">
        <v>53</v>
      </c>
      <c r="AC1044">
        <v>0.66</v>
      </c>
      <c r="AD1044" s="1">
        <v>40867</v>
      </c>
    </row>
    <row r="1045" spans="1:30" x14ac:dyDescent="0.35">
      <c r="A1045">
        <v>7426</v>
      </c>
      <c r="B1045">
        <v>8157</v>
      </c>
      <c r="C1045">
        <v>58339</v>
      </c>
      <c r="D1045" s="1">
        <v>39977</v>
      </c>
      <c r="E1045" t="s">
        <v>77</v>
      </c>
      <c r="F1045">
        <v>9</v>
      </c>
      <c r="G1045">
        <v>1608.87</v>
      </c>
      <c r="H1045">
        <v>7.0000000000000007E-2</v>
      </c>
      <c r="I1045" t="s">
        <v>9</v>
      </c>
      <c r="J1045" s="8">
        <v>346.98</v>
      </c>
      <c r="K1045" s="8">
        <f>IF(Table3[[#This Row],[Return Status]] = "Returned", 0, Table3[[#This Row],[Profit]])</f>
        <v>346.98</v>
      </c>
      <c r="L1045" s="8" t="str">
        <f>IFERROR(VLOOKUP(Table3[[#This Row],[Order ID]],returns[[Order ID]:[Status]],2,FALSE), "")</f>
        <v/>
      </c>
      <c r="M1045">
        <v>177.98</v>
      </c>
      <c r="N1045">
        <v>0.99</v>
      </c>
      <c r="O1045" t="s">
        <v>128</v>
      </c>
      <c r="P1045" t="s">
        <v>645</v>
      </c>
      <c r="Q1045">
        <v>30344</v>
      </c>
      <c r="R1045" t="s">
        <v>65</v>
      </c>
      <c r="S1045" t="s">
        <v>1978</v>
      </c>
      <c r="T1045" t="e">
        <f>VLOOKUP(Table3[[#This Row],[Region]],managers5[],2,FALSE)</f>
        <v>#N/A</v>
      </c>
      <c r="U1045" t="s">
        <v>1957</v>
      </c>
      <c r="V1045" t="s">
        <v>1959</v>
      </c>
      <c r="W1045" t="s">
        <v>14</v>
      </c>
      <c r="X1045" t="s">
        <v>71</v>
      </c>
      <c r="Y1045" t="s">
        <v>16</v>
      </c>
      <c r="Z1045" t="s">
        <v>83</v>
      </c>
      <c r="AA1045" t="s">
        <v>1017</v>
      </c>
      <c r="AB1045" t="s">
        <v>19</v>
      </c>
      <c r="AC1045">
        <v>0.56000000000000005</v>
      </c>
      <c r="AD1045" s="2">
        <v>39977</v>
      </c>
    </row>
    <row r="1046" spans="1:30" x14ac:dyDescent="0.35">
      <c r="A1046">
        <v>8296</v>
      </c>
      <c r="B1046">
        <v>2775</v>
      </c>
      <c r="C1046">
        <v>20037</v>
      </c>
      <c r="D1046" s="1">
        <v>39823</v>
      </c>
      <c r="E1046" t="s">
        <v>32</v>
      </c>
      <c r="F1046">
        <v>35</v>
      </c>
      <c r="G1046">
        <v>1009.42</v>
      </c>
      <c r="H1046">
        <v>0.02</v>
      </c>
      <c r="I1046" t="s">
        <v>9</v>
      </c>
      <c r="J1046" s="8">
        <v>339.58</v>
      </c>
      <c r="K1046" s="8">
        <f>IF(Table3[[#This Row],[Return Status]] = "Returned", 0, Table3[[#This Row],[Profit]])</f>
        <v>339.58</v>
      </c>
      <c r="L1046" s="8" t="str">
        <f>IFERROR(VLOOKUP(Table3[[#This Row],[Order ID]],returns[[Order ID]:[Status]],2,FALSE), "")</f>
        <v/>
      </c>
      <c r="M1046">
        <v>29.18</v>
      </c>
      <c r="N1046">
        <v>8.5500000000000007</v>
      </c>
      <c r="O1046" t="s">
        <v>1371</v>
      </c>
      <c r="P1046" t="s">
        <v>64</v>
      </c>
      <c r="Q1046">
        <v>40258</v>
      </c>
      <c r="R1046" t="s">
        <v>65</v>
      </c>
      <c r="S1046" t="s">
        <v>1978</v>
      </c>
      <c r="T1046" t="e">
        <f>VLOOKUP(Table3[[#This Row],[Region]],managers5[],2,FALSE)</f>
        <v>#N/A</v>
      </c>
      <c r="U1046" t="s">
        <v>1957</v>
      </c>
      <c r="V1046" t="s">
        <v>1959</v>
      </c>
      <c r="W1046" t="s">
        <v>14</v>
      </c>
      <c r="X1046" t="s">
        <v>71</v>
      </c>
      <c r="Y1046" t="s">
        <v>50</v>
      </c>
      <c r="Z1046" t="s">
        <v>61</v>
      </c>
      <c r="AA1046" t="s">
        <v>1398</v>
      </c>
      <c r="AB1046" t="s">
        <v>19</v>
      </c>
      <c r="AC1046">
        <v>0.42</v>
      </c>
      <c r="AD1046" s="2">
        <v>39828</v>
      </c>
    </row>
    <row r="1047" spans="1:30" x14ac:dyDescent="0.35">
      <c r="A1047">
        <v>5525</v>
      </c>
      <c r="B1047">
        <v>1348</v>
      </c>
      <c r="C1047">
        <v>9857</v>
      </c>
      <c r="D1047" s="1">
        <v>40309</v>
      </c>
      <c r="E1047" t="s">
        <v>77</v>
      </c>
      <c r="F1047">
        <v>16</v>
      </c>
      <c r="G1047">
        <v>2366.1799999999998</v>
      </c>
      <c r="H1047">
        <v>0.1</v>
      </c>
      <c r="I1047" t="s">
        <v>9</v>
      </c>
      <c r="J1047" s="8">
        <v>703.8</v>
      </c>
      <c r="K1047" s="8">
        <f>IF(Table3[[#This Row],[Return Status]] = "Returned", 0, Table3[[#This Row],[Profit]])</f>
        <v>703.8</v>
      </c>
      <c r="L1047" s="8" t="str">
        <f>IFERROR(VLOOKUP(Table3[[#This Row],[Order ID]],returns[[Order ID]:[Status]],2,FALSE), "")</f>
        <v/>
      </c>
      <c r="M1047">
        <v>162.93</v>
      </c>
      <c r="N1047">
        <v>19.989999999999998</v>
      </c>
      <c r="O1047" t="s">
        <v>1739</v>
      </c>
      <c r="P1047" t="s">
        <v>37</v>
      </c>
      <c r="Q1047">
        <v>19406</v>
      </c>
      <c r="R1047" t="s">
        <v>37</v>
      </c>
      <c r="S1047" t="s">
        <v>1979</v>
      </c>
      <c r="T1047" t="e">
        <f>VLOOKUP(Table3[[#This Row],[Region]],managers5[],2,FALSE)</f>
        <v>#N/A</v>
      </c>
      <c r="U1047" t="s">
        <v>1956</v>
      </c>
      <c r="W1047" t="s">
        <v>14</v>
      </c>
      <c r="X1047" t="s">
        <v>24</v>
      </c>
      <c r="Y1047" t="s">
        <v>16</v>
      </c>
      <c r="Z1047" t="s">
        <v>168</v>
      </c>
      <c r="AA1047" t="s">
        <v>1281</v>
      </c>
      <c r="AB1047" t="s">
        <v>19</v>
      </c>
      <c r="AC1047">
        <v>0.39</v>
      </c>
      <c r="AD1047" s="2">
        <v>40311</v>
      </c>
    </row>
    <row r="1048" spans="1:30" x14ac:dyDescent="0.35">
      <c r="A1048">
        <v>5526</v>
      </c>
      <c r="B1048">
        <v>1350</v>
      </c>
      <c r="C1048">
        <v>9857</v>
      </c>
      <c r="D1048" s="1">
        <v>40309</v>
      </c>
      <c r="E1048" t="s">
        <v>77</v>
      </c>
      <c r="F1048">
        <v>16</v>
      </c>
      <c r="G1048">
        <v>292.97800000000001</v>
      </c>
      <c r="H1048">
        <v>0.05</v>
      </c>
      <c r="I1048" t="s">
        <v>9</v>
      </c>
      <c r="J1048" s="8">
        <v>-93.61</v>
      </c>
      <c r="K1048" s="8">
        <f>IF(Table3[[#This Row],[Return Status]] = "Returned", 0, Table3[[#This Row],[Profit]])</f>
        <v>-93.61</v>
      </c>
      <c r="L1048" s="8" t="str">
        <f>IFERROR(VLOOKUP(Table3[[#This Row],[Order ID]],returns[[Order ID]:[Status]],2,FALSE), "")</f>
        <v/>
      </c>
      <c r="M1048">
        <v>20.99</v>
      </c>
      <c r="N1048">
        <v>3.3</v>
      </c>
      <c r="O1048" t="s">
        <v>1739</v>
      </c>
      <c r="P1048" t="s">
        <v>37</v>
      </c>
      <c r="Q1048">
        <v>19406</v>
      </c>
      <c r="R1048" t="s">
        <v>37</v>
      </c>
      <c r="S1048" t="s">
        <v>1979</v>
      </c>
      <c r="T1048" t="e">
        <f>VLOOKUP(Table3[[#This Row],[Region]],managers5[],2,FALSE)</f>
        <v>#N/A</v>
      </c>
      <c r="U1048" t="s">
        <v>1956</v>
      </c>
      <c r="W1048" t="s">
        <v>14</v>
      </c>
      <c r="X1048" t="s">
        <v>24</v>
      </c>
      <c r="Y1048" t="s">
        <v>46</v>
      </c>
      <c r="Z1048" t="s">
        <v>86</v>
      </c>
      <c r="AA1048" t="s">
        <v>1179</v>
      </c>
      <c r="AB1048" t="s">
        <v>109</v>
      </c>
      <c r="AC1048">
        <v>0.81</v>
      </c>
      <c r="AD1048" s="2">
        <v>40311</v>
      </c>
    </row>
    <row r="1049" spans="1:30" x14ac:dyDescent="0.35">
      <c r="A1049">
        <v>5527</v>
      </c>
      <c r="B1049">
        <v>1351</v>
      </c>
      <c r="C1049">
        <v>9857</v>
      </c>
      <c r="D1049" s="1">
        <v>40309</v>
      </c>
      <c r="E1049" t="s">
        <v>77</v>
      </c>
      <c r="F1049">
        <v>50</v>
      </c>
      <c r="G1049">
        <v>3615.8404999999998</v>
      </c>
      <c r="H1049">
        <v>0.03</v>
      </c>
      <c r="I1049" t="s">
        <v>9</v>
      </c>
      <c r="J1049" s="8">
        <v>1861.3530000000001</v>
      </c>
      <c r="K1049" s="8">
        <f>IF(Table3[[#This Row],[Return Status]] = "Returned", 0, Table3[[#This Row],[Profit]])</f>
        <v>1861.3530000000001</v>
      </c>
      <c r="L1049" s="8" t="str">
        <f>IFERROR(VLOOKUP(Table3[[#This Row],[Order ID]],returns[[Order ID]:[Status]],2,FALSE), "")</f>
        <v/>
      </c>
      <c r="M1049">
        <v>85.99</v>
      </c>
      <c r="N1049">
        <v>3.3</v>
      </c>
      <c r="O1049" t="s">
        <v>1739</v>
      </c>
      <c r="P1049" t="s">
        <v>114</v>
      </c>
      <c r="Q1049">
        <v>85204</v>
      </c>
      <c r="R1049" t="s">
        <v>115</v>
      </c>
      <c r="S1049" t="s">
        <v>1976</v>
      </c>
      <c r="T1049" t="e">
        <f>VLOOKUP(Table3[[#This Row],[Region]],managers5[],2,FALSE)</f>
        <v>#N/A</v>
      </c>
      <c r="U1049" t="s">
        <v>1955</v>
      </c>
      <c r="V1049" t="s">
        <v>1959</v>
      </c>
      <c r="W1049" t="s">
        <v>14</v>
      </c>
      <c r="X1049" t="s">
        <v>24</v>
      </c>
      <c r="Y1049" t="s">
        <v>46</v>
      </c>
      <c r="Z1049" t="s">
        <v>86</v>
      </c>
      <c r="AA1049" t="s">
        <v>1668</v>
      </c>
      <c r="AB1049" t="s">
        <v>109</v>
      </c>
      <c r="AC1049">
        <v>0.37</v>
      </c>
      <c r="AD1049" s="2">
        <v>40311</v>
      </c>
    </row>
    <row r="1050" spans="1:30" x14ac:dyDescent="0.35">
      <c r="A1050">
        <v>5545</v>
      </c>
      <c r="B1050">
        <v>1349</v>
      </c>
      <c r="C1050">
        <v>9857</v>
      </c>
      <c r="D1050" s="1">
        <v>40309</v>
      </c>
      <c r="E1050" t="s">
        <v>77</v>
      </c>
      <c r="F1050">
        <v>49</v>
      </c>
      <c r="G1050">
        <v>675.71</v>
      </c>
      <c r="H1050">
        <v>0.06</v>
      </c>
      <c r="I1050" t="s">
        <v>9</v>
      </c>
      <c r="J1050" s="8">
        <v>-17.489999999999998</v>
      </c>
      <c r="K1050" s="8">
        <f>IF(Table3[[#This Row],[Return Status]] = "Returned", 0, Table3[[#This Row],[Profit]])</f>
        <v>-17.489999999999998</v>
      </c>
      <c r="L1050" s="8" t="str">
        <f>IFERROR(VLOOKUP(Table3[[#This Row],[Order ID]],returns[[Order ID]:[Status]],2,FALSE), "")</f>
        <v/>
      </c>
      <c r="M1050">
        <v>13.79</v>
      </c>
      <c r="N1050">
        <v>8.7799999999999994</v>
      </c>
      <c r="O1050" t="s">
        <v>1739</v>
      </c>
      <c r="P1050" t="s">
        <v>37</v>
      </c>
      <c r="Q1050">
        <v>19406</v>
      </c>
      <c r="R1050" t="s">
        <v>37</v>
      </c>
      <c r="S1050" t="s">
        <v>1979</v>
      </c>
      <c r="T1050" t="e">
        <f>VLOOKUP(Table3[[#This Row],[Region]],managers5[],2,FALSE)</f>
        <v>#N/A</v>
      </c>
      <c r="U1050" t="s">
        <v>1956</v>
      </c>
      <c r="W1050" t="s">
        <v>14</v>
      </c>
      <c r="X1050" t="s">
        <v>24</v>
      </c>
      <c r="Y1050" t="s">
        <v>50</v>
      </c>
      <c r="Z1050" t="s">
        <v>61</v>
      </c>
      <c r="AA1050" t="s">
        <v>811</v>
      </c>
      <c r="AB1050" t="s">
        <v>19</v>
      </c>
      <c r="AC1050">
        <v>0.43</v>
      </c>
      <c r="AD1050" s="2">
        <v>40309</v>
      </c>
    </row>
    <row r="1051" spans="1:30" x14ac:dyDescent="0.35">
      <c r="A1051">
        <v>6830</v>
      </c>
      <c r="B1051">
        <v>1355</v>
      </c>
      <c r="C1051">
        <v>9888</v>
      </c>
      <c r="D1051" s="1">
        <v>40068</v>
      </c>
      <c r="E1051" t="s">
        <v>32</v>
      </c>
      <c r="F1051">
        <v>48</v>
      </c>
      <c r="G1051">
        <v>8374.1319999999996</v>
      </c>
      <c r="H1051">
        <v>0.06</v>
      </c>
      <c r="I1051" t="s">
        <v>9</v>
      </c>
      <c r="J1051" s="8">
        <v>2568.096</v>
      </c>
      <c r="K1051" s="8">
        <f>IF(Table3[[#This Row],[Return Status]] = "Returned", 0, Table3[[#This Row],[Profit]])</f>
        <v>2568.096</v>
      </c>
      <c r="L1051" s="8" t="str">
        <f>IFERROR(VLOOKUP(Table3[[#This Row],[Order ID]],returns[[Order ID]:[Status]],2,FALSE), "")</f>
        <v/>
      </c>
      <c r="M1051">
        <v>205.99</v>
      </c>
      <c r="N1051">
        <v>8.99</v>
      </c>
      <c r="O1051" t="s">
        <v>1708</v>
      </c>
      <c r="P1051" t="s">
        <v>97</v>
      </c>
      <c r="Q1051">
        <v>97526</v>
      </c>
      <c r="R1051" t="s">
        <v>98</v>
      </c>
      <c r="S1051" t="s">
        <v>1976</v>
      </c>
      <c r="T1051" t="e">
        <f>VLOOKUP(Table3[[#This Row],[Region]],managers5[],2,FALSE)</f>
        <v>#N/A</v>
      </c>
      <c r="U1051" t="s">
        <v>1955</v>
      </c>
      <c r="V1051" t="s">
        <v>1959</v>
      </c>
      <c r="W1051" t="s">
        <v>14</v>
      </c>
      <c r="X1051" t="s">
        <v>71</v>
      </c>
      <c r="Y1051" t="s">
        <v>46</v>
      </c>
      <c r="Z1051" t="s">
        <v>86</v>
      </c>
      <c r="AA1051" t="s">
        <v>334</v>
      </c>
      <c r="AB1051" t="s">
        <v>19</v>
      </c>
      <c r="AC1051">
        <v>0.56000000000000005</v>
      </c>
      <c r="AD1051" s="2">
        <v>40075</v>
      </c>
    </row>
    <row r="1052" spans="1:30" x14ac:dyDescent="0.35">
      <c r="A1052">
        <v>953</v>
      </c>
      <c r="B1052">
        <v>1356</v>
      </c>
      <c r="C1052">
        <v>9892</v>
      </c>
      <c r="D1052" s="1">
        <v>41106</v>
      </c>
      <c r="E1052" t="s">
        <v>20</v>
      </c>
      <c r="F1052">
        <v>50</v>
      </c>
      <c r="G1052">
        <v>1406.64</v>
      </c>
      <c r="H1052">
        <v>0.02</v>
      </c>
      <c r="I1052" t="s">
        <v>9</v>
      </c>
      <c r="J1052" s="8">
        <v>424.36</v>
      </c>
      <c r="K1052" s="8">
        <f>IF(Table3[[#This Row],[Return Status]] = "Returned", 0, Table3[[#This Row],[Profit]])</f>
        <v>424.36</v>
      </c>
      <c r="L1052" s="8" t="str">
        <f>IFERROR(VLOOKUP(Table3[[#This Row],[Order ID]],returns[[Order ID]:[Status]],2,FALSE), "")</f>
        <v/>
      </c>
      <c r="M1052">
        <v>27.18</v>
      </c>
      <c r="N1052">
        <v>8.23</v>
      </c>
      <c r="O1052" t="s">
        <v>369</v>
      </c>
      <c r="P1052" t="s">
        <v>27</v>
      </c>
      <c r="Q1052">
        <v>60110</v>
      </c>
      <c r="R1052" t="s">
        <v>28</v>
      </c>
      <c r="S1052" t="s">
        <v>1977</v>
      </c>
      <c r="T1052" t="e">
        <f>VLOOKUP(Table3[[#This Row],[Region]],managers5[],2,FALSE)</f>
        <v>#N/A</v>
      </c>
      <c r="U1052" t="s">
        <v>1958</v>
      </c>
      <c r="V1052" t="s">
        <v>1959</v>
      </c>
      <c r="W1052" t="s">
        <v>14</v>
      </c>
      <c r="X1052" t="s">
        <v>71</v>
      </c>
      <c r="Y1052" t="s">
        <v>16</v>
      </c>
      <c r="Z1052" t="s">
        <v>168</v>
      </c>
      <c r="AA1052" t="s">
        <v>824</v>
      </c>
      <c r="AB1052" t="s">
        <v>19</v>
      </c>
      <c r="AC1052">
        <v>0.38</v>
      </c>
      <c r="AD1052" s="1">
        <v>41107</v>
      </c>
    </row>
    <row r="1053" spans="1:30" x14ac:dyDescent="0.35">
      <c r="A1053">
        <v>7930</v>
      </c>
      <c r="B1053">
        <v>1358</v>
      </c>
      <c r="C1053">
        <v>9894</v>
      </c>
      <c r="D1053" s="1">
        <v>39890</v>
      </c>
      <c r="E1053" t="s">
        <v>77</v>
      </c>
      <c r="F1053">
        <v>16</v>
      </c>
      <c r="G1053">
        <v>5403.75</v>
      </c>
      <c r="H1053">
        <v>0.08</v>
      </c>
      <c r="I1053" t="s">
        <v>49</v>
      </c>
      <c r="J1053" s="8">
        <v>103.83</v>
      </c>
      <c r="K1053" s="8">
        <f>IF(Table3[[#This Row],[Return Status]] = "Returned", 0, Table3[[#This Row],[Profit]])</f>
        <v>103.83</v>
      </c>
      <c r="L1053" s="8" t="str">
        <f>IFERROR(VLOOKUP(Table3[[#This Row],[Order ID]],returns[[Order ID]:[Status]],2,FALSE), "")</f>
        <v/>
      </c>
      <c r="M1053">
        <v>355.98</v>
      </c>
      <c r="N1053">
        <v>58.92</v>
      </c>
      <c r="O1053" t="s">
        <v>1211</v>
      </c>
      <c r="P1053" t="s">
        <v>134</v>
      </c>
      <c r="Q1053">
        <v>1776</v>
      </c>
      <c r="R1053" t="s">
        <v>135</v>
      </c>
      <c r="S1053" t="s">
        <v>1979</v>
      </c>
      <c r="T1053" t="e">
        <f>VLOOKUP(Table3[[#This Row],[Region]],managers5[],2,FALSE)</f>
        <v>#N/A</v>
      </c>
      <c r="U1053" t="s">
        <v>1956</v>
      </c>
      <c r="W1053" t="s">
        <v>14</v>
      </c>
      <c r="X1053" t="s">
        <v>15</v>
      </c>
      <c r="Y1053" t="s">
        <v>50</v>
      </c>
      <c r="Z1053" t="s">
        <v>72</v>
      </c>
      <c r="AA1053" t="s">
        <v>1218</v>
      </c>
      <c r="AB1053" t="s">
        <v>74</v>
      </c>
      <c r="AC1053">
        <v>0.64</v>
      </c>
      <c r="AD1053" s="2">
        <v>39892</v>
      </c>
    </row>
    <row r="1054" spans="1:30" x14ac:dyDescent="0.35">
      <c r="A1054">
        <v>5629</v>
      </c>
      <c r="B1054">
        <v>1359</v>
      </c>
      <c r="C1054">
        <v>9895</v>
      </c>
      <c r="D1054" s="1">
        <v>40288</v>
      </c>
      <c r="E1054" t="s">
        <v>32</v>
      </c>
      <c r="F1054">
        <v>9</v>
      </c>
      <c r="G1054">
        <v>54.79</v>
      </c>
      <c r="H1054">
        <v>0.05</v>
      </c>
      <c r="I1054" t="s">
        <v>9</v>
      </c>
      <c r="J1054" s="8">
        <v>-6.82</v>
      </c>
      <c r="K1054" s="8">
        <f>IF(Table3[[#This Row],[Return Status]] = "Returned", 0, Table3[[#This Row],[Profit]])</f>
        <v>0</v>
      </c>
      <c r="L1054" s="8" t="str">
        <f>IFERROR(VLOOKUP(Table3[[#This Row],[Order ID]],returns[[Order ID]:[Status]],2,FALSE), "")</f>
        <v>Returned</v>
      </c>
      <c r="M1054">
        <v>5.85</v>
      </c>
      <c r="N1054">
        <v>2.27</v>
      </c>
      <c r="O1054" t="s">
        <v>676</v>
      </c>
      <c r="P1054" t="s">
        <v>216</v>
      </c>
      <c r="Q1054">
        <v>59405</v>
      </c>
      <c r="R1054" t="s">
        <v>190</v>
      </c>
      <c r="S1054" t="s">
        <v>1976</v>
      </c>
      <c r="T1054" t="e">
        <f>VLOOKUP(Table3[[#This Row],[Region]],managers5[],2,FALSE)</f>
        <v>#N/A</v>
      </c>
      <c r="U1054" t="s">
        <v>1955</v>
      </c>
      <c r="V1054" t="s">
        <v>1959</v>
      </c>
      <c r="W1054" t="s">
        <v>14</v>
      </c>
      <c r="X1054" t="s">
        <v>15</v>
      </c>
      <c r="Y1054" t="s">
        <v>16</v>
      </c>
      <c r="Z1054" t="s">
        <v>106</v>
      </c>
      <c r="AA1054" t="s">
        <v>755</v>
      </c>
      <c r="AB1054" t="s">
        <v>35</v>
      </c>
      <c r="AC1054">
        <v>0.56000000000000005</v>
      </c>
      <c r="AD1054" s="2">
        <v>40292</v>
      </c>
    </row>
    <row r="1055" spans="1:30" x14ac:dyDescent="0.35">
      <c r="A1055">
        <v>6691</v>
      </c>
      <c r="B1055">
        <v>1941</v>
      </c>
      <c r="C1055">
        <v>13920</v>
      </c>
      <c r="D1055" s="1">
        <v>40095</v>
      </c>
      <c r="E1055" t="s">
        <v>41</v>
      </c>
      <c r="F1055">
        <v>25</v>
      </c>
      <c r="G1055">
        <v>901.32</v>
      </c>
      <c r="H1055">
        <v>0.1</v>
      </c>
      <c r="I1055" t="s">
        <v>33</v>
      </c>
      <c r="J1055" s="8">
        <v>338.01</v>
      </c>
      <c r="K1055" s="8">
        <f>IF(Table3[[#This Row],[Return Status]] = "Returned", 0, Table3[[#This Row],[Profit]])</f>
        <v>338.01</v>
      </c>
      <c r="L1055" s="8" t="str">
        <f>IFERROR(VLOOKUP(Table3[[#This Row],[Order ID]],returns[[Order ID]:[Status]],2,FALSE), "")</f>
        <v/>
      </c>
      <c r="M1055">
        <v>37.94</v>
      </c>
      <c r="N1055">
        <v>5.08</v>
      </c>
      <c r="O1055" t="s">
        <v>867</v>
      </c>
      <c r="P1055" t="s">
        <v>43</v>
      </c>
      <c r="Q1055">
        <v>22102</v>
      </c>
      <c r="R1055" t="s">
        <v>44</v>
      </c>
      <c r="S1055" t="s">
        <v>1978</v>
      </c>
      <c r="T1055" t="e">
        <f>VLOOKUP(Table3[[#This Row],[Region]],managers5[],2,FALSE)</f>
        <v>#N/A</v>
      </c>
      <c r="U1055" t="s">
        <v>1957</v>
      </c>
      <c r="V1055" t="s">
        <v>1959</v>
      </c>
      <c r="W1055" t="s">
        <v>14</v>
      </c>
      <c r="X1055" t="s">
        <v>24</v>
      </c>
      <c r="Y1055" t="s">
        <v>16</v>
      </c>
      <c r="Z1055" t="s">
        <v>30</v>
      </c>
      <c r="AA1055" t="s">
        <v>313</v>
      </c>
      <c r="AB1055" t="s">
        <v>35</v>
      </c>
      <c r="AC1055">
        <v>0.38</v>
      </c>
      <c r="AD1055" s="2">
        <v>40097</v>
      </c>
    </row>
    <row r="1056" spans="1:30" x14ac:dyDescent="0.35">
      <c r="A1056">
        <v>6315</v>
      </c>
      <c r="B1056">
        <v>6639</v>
      </c>
      <c r="C1056">
        <v>47203</v>
      </c>
      <c r="D1056" s="1">
        <v>40165</v>
      </c>
      <c r="E1056" t="s">
        <v>41</v>
      </c>
      <c r="F1056">
        <v>44</v>
      </c>
      <c r="G1056">
        <v>1016.26</v>
      </c>
      <c r="H1056">
        <v>0.06</v>
      </c>
      <c r="I1056" t="s">
        <v>9</v>
      </c>
      <c r="J1056" s="8">
        <v>337.97</v>
      </c>
      <c r="K1056" s="8">
        <f>IF(Table3[[#This Row],[Return Status]] = "Returned", 0, Table3[[#This Row],[Profit]])</f>
        <v>337.97</v>
      </c>
      <c r="L1056" s="8" t="str">
        <f>IFERROR(VLOOKUP(Table3[[#This Row],[Order ID]],returns[[Order ID]:[Status]],2,FALSE), "")</f>
        <v/>
      </c>
      <c r="M1056">
        <v>22.84</v>
      </c>
      <c r="N1056">
        <v>5.47</v>
      </c>
      <c r="O1056" t="s">
        <v>913</v>
      </c>
      <c r="P1056" t="s">
        <v>60</v>
      </c>
      <c r="Q1056">
        <v>28001</v>
      </c>
      <c r="R1056" t="s">
        <v>44</v>
      </c>
      <c r="S1056" t="s">
        <v>1978</v>
      </c>
      <c r="T1056" t="e">
        <f>VLOOKUP(Table3[[#This Row],[Region]],managers5[],2,FALSE)</f>
        <v>#N/A</v>
      </c>
      <c r="U1056" t="s">
        <v>1957</v>
      </c>
      <c r="V1056" t="s">
        <v>1959</v>
      </c>
      <c r="W1056" t="s">
        <v>14</v>
      </c>
      <c r="X1056" t="s">
        <v>71</v>
      </c>
      <c r="Y1056" t="s">
        <v>16</v>
      </c>
      <c r="Z1056" t="s">
        <v>30</v>
      </c>
      <c r="AA1056" t="s">
        <v>1115</v>
      </c>
      <c r="AB1056" t="s">
        <v>19</v>
      </c>
      <c r="AC1056">
        <v>0.39</v>
      </c>
      <c r="AD1056" s="2">
        <v>40167</v>
      </c>
    </row>
    <row r="1057" spans="1:30" x14ac:dyDescent="0.35">
      <c r="A1057">
        <v>2126</v>
      </c>
      <c r="B1057">
        <v>5326</v>
      </c>
      <c r="C1057">
        <v>37861</v>
      </c>
      <c r="D1057" s="1">
        <v>40905</v>
      </c>
      <c r="E1057" t="s">
        <v>8</v>
      </c>
      <c r="F1057">
        <v>32</v>
      </c>
      <c r="G1057">
        <v>980.07</v>
      </c>
      <c r="H1057">
        <v>0.09</v>
      </c>
      <c r="I1057" t="s">
        <v>9</v>
      </c>
      <c r="J1057" s="8">
        <v>337.25</v>
      </c>
      <c r="K1057" s="8">
        <f>IF(Table3[[#This Row],[Return Status]] = "Returned", 0, Table3[[#This Row],[Profit]])</f>
        <v>337.25</v>
      </c>
      <c r="L1057" s="8" t="str">
        <f>IFERROR(VLOOKUP(Table3[[#This Row],[Order ID]],returns[[Order ID]:[Status]],2,FALSE), "")</f>
        <v/>
      </c>
      <c r="M1057">
        <v>30.98</v>
      </c>
      <c r="N1057">
        <v>5.76</v>
      </c>
      <c r="O1057" t="s">
        <v>561</v>
      </c>
      <c r="P1057" t="s">
        <v>64</v>
      </c>
      <c r="Q1057">
        <v>30605</v>
      </c>
      <c r="R1057" t="s">
        <v>65</v>
      </c>
      <c r="S1057" t="s">
        <v>1978</v>
      </c>
      <c r="T1057" t="e">
        <f>VLOOKUP(Table3[[#This Row],[Region]],managers5[],2,FALSE)</f>
        <v>#N/A</v>
      </c>
      <c r="U1057" t="s">
        <v>1957</v>
      </c>
      <c r="V1057" t="s">
        <v>1959</v>
      </c>
      <c r="W1057" t="s">
        <v>14</v>
      </c>
      <c r="X1057" t="s">
        <v>71</v>
      </c>
      <c r="Y1057" t="s">
        <v>16</v>
      </c>
      <c r="Z1057" t="s">
        <v>30</v>
      </c>
      <c r="AA1057" t="s">
        <v>312</v>
      </c>
      <c r="AB1057" t="s">
        <v>19</v>
      </c>
      <c r="AC1057">
        <v>0.4</v>
      </c>
      <c r="AD1057" s="1">
        <v>40907</v>
      </c>
    </row>
    <row r="1058" spans="1:30" x14ac:dyDescent="0.35">
      <c r="A1058">
        <v>6683</v>
      </c>
      <c r="B1058">
        <v>1369</v>
      </c>
      <c r="C1058">
        <v>9926</v>
      </c>
      <c r="D1058" s="1">
        <v>40097</v>
      </c>
      <c r="E1058" t="s">
        <v>77</v>
      </c>
      <c r="F1058">
        <v>25</v>
      </c>
      <c r="G1058">
        <v>158.83000000000001</v>
      </c>
      <c r="H1058">
        <v>0</v>
      </c>
      <c r="I1058" t="s">
        <v>9</v>
      </c>
      <c r="J1058" s="8">
        <v>-56.97</v>
      </c>
      <c r="K1058" s="8">
        <f>IF(Table3[[#This Row],[Return Status]] = "Returned", 0, Table3[[#This Row],[Profit]])</f>
        <v>-56.97</v>
      </c>
      <c r="L1058" s="8" t="str">
        <f>IFERROR(VLOOKUP(Table3[[#This Row],[Order ID]],returns[[Order ID]:[Status]],2,FALSE), "")</f>
        <v/>
      </c>
      <c r="M1058">
        <v>5.77</v>
      </c>
      <c r="N1058">
        <v>5.92</v>
      </c>
      <c r="O1058" t="s">
        <v>1169</v>
      </c>
      <c r="P1058" t="s">
        <v>37</v>
      </c>
      <c r="Q1058">
        <v>44256</v>
      </c>
      <c r="R1058" t="s">
        <v>37</v>
      </c>
      <c r="S1058" t="s">
        <v>1979</v>
      </c>
      <c r="T1058" t="e">
        <f>VLOOKUP(Table3[[#This Row],[Region]],managers5[],2,FALSE)</f>
        <v>#N/A</v>
      </c>
      <c r="U1058" t="s">
        <v>1956</v>
      </c>
      <c r="W1058" t="s">
        <v>14</v>
      </c>
      <c r="X1058" t="s">
        <v>24</v>
      </c>
      <c r="Y1058" t="s">
        <v>50</v>
      </c>
      <c r="Z1058" t="s">
        <v>61</v>
      </c>
      <c r="AA1058" t="s">
        <v>932</v>
      </c>
      <c r="AB1058" t="s">
        <v>69</v>
      </c>
      <c r="AC1058">
        <v>0.55000000000000004</v>
      </c>
      <c r="AD1058" s="2">
        <v>40099</v>
      </c>
    </row>
    <row r="1059" spans="1:30" x14ac:dyDescent="0.35">
      <c r="A1059">
        <v>2865</v>
      </c>
      <c r="B1059">
        <v>1370</v>
      </c>
      <c r="C1059">
        <v>9927</v>
      </c>
      <c r="D1059" s="1">
        <v>40771</v>
      </c>
      <c r="E1059" t="s">
        <v>77</v>
      </c>
      <c r="F1059">
        <v>32</v>
      </c>
      <c r="G1059">
        <v>4655.07</v>
      </c>
      <c r="H1059">
        <v>0</v>
      </c>
      <c r="I1059" t="s">
        <v>49</v>
      </c>
      <c r="J1059" s="8">
        <v>-270.63</v>
      </c>
      <c r="K1059" s="8">
        <f>IF(Table3[[#This Row],[Return Status]] = "Returned", 0, Table3[[#This Row],[Profit]])</f>
        <v>0</v>
      </c>
      <c r="L1059" s="8" t="str">
        <f>IFERROR(VLOOKUP(Table3[[#This Row],[Order ID]],returns[[Order ID]:[Status]],2,FALSE), "")</f>
        <v>Returned</v>
      </c>
      <c r="M1059">
        <v>140.97999999999999</v>
      </c>
      <c r="N1059">
        <v>53.48</v>
      </c>
      <c r="O1059" t="s">
        <v>419</v>
      </c>
      <c r="P1059" t="s">
        <v>317</v>
      </c>
      <c r="Q1059">
        <v>60130</v>
      </c>
      <c r="R1059" t="s">
        <v>318</v>
      </c>
      <c r="S1059" t="s">
        <v>1977</v>
      </c>
      <c r="T1059" t="e">
        <f>VLOOKUP(Table3[[#This Row],[Region]],managers5[],2,FALSE)</f>
        <v>#N/A</v>
      </c>
      <c r="U1059" t="s">
        <v>1958</v>
      </c>
      <c r="V1059" t="s">
        <v>1959</v>
      </c>
      <c r="W1059" t="s">
        <v>14</v>
      </c>
      <c r="X1059" t="s">
        <v>71</v>
      </c>
      <c r="Y1059" t="s">
        <v>50</v>
      </c>
      <c r="Z1059" t="s">
        <v>219</v>
      </c>
      <c r="AA1059" t="s">
        <v>484</v>
      </c>
      <c r="AB1059" t="s">
        <v>53</v>
      </c>
      <c r="AC1059">
        <v>0.65</v>
      </c>
      <c r="AD1059" s="1">
        <v>40772</v>
      </c>
    </row>
    <row r="1060" spans="1:30" x14ac:dyDescent="0.35">
      <c r="A1060">
        <v>2866</v>
      </c>
      <c r="B1060">
        <v>1371</v>
      </c>
      <c r="C1060">
        <v>9927</v>
      </c>
      <c r="D1060" s="1">
        <v>40771</v>
      </c>
      <c r="E1060" t="s">
        <v>77</v>
      </c>
      <c r="F1060">
        <v>44</v>
      </c>
      <c r="G1060">
        <v>10087.6</v>
      </c>
      <c r="H1060">
        <v>0.01</v>
      </c>
      <c r="I1060" t="s">
        <v>9</v>
      </c>
      <c r="J1060" s="8">
        <v>3387.35</v>
      </c>
      <c r="K1060" s="8">
        <f>IF(Table3[[#This Row],[Return Status]] = "Returned", 0, Table3[[#This Row],[Profit]])</f>
        <v>0</v>
      </c>
      <c r="L1060" s="8" t="str">
        <f>IFERROR(VLOOKUP(Table3[[#This Row],[Order ID]],returns[[Order ID]:[Status]],2,FALSE), "")</f>
        <v>Returned</v>
      </c>
      <c r="M1060">
        <v>218.08</v>
      </c>
      <c r="N1060">
        <v>18.059999999999999</v>
      </c>
      <c r="O1060" t="s">
        <v>419</v>
      </c>
      <c r="P1060" t="s">
        <v>317</v>
      </c>
      <c r="Q1060">
        <v>60130</v>
      </c>
      <c r="R1060" t="s">
        <v>318</v>
      </c>
      <c r="S1060" t="s">
        <v>1977</v>
      </c>
      <c r="T1060" t="e">
        <f>VLOOKUP(Table3[[#This Row],[Region]],managers5[],2,FALSE)</f>
        <v>#N/A</v>
      </c>
      <c r="U1060" t="s">
        <v>1958</v>
      </c>
      <c r="V1060" t="s">
        <v>1959</v>
      </c>
      <c r="W1060" t="s">
        <v>14</v>
      </c>
      <c r="X1060" t="s">
        <v>71</v>
      </c>
      <c r="Y1060" t="s">
        <v>50</v>
      </c>
      <c r="Z1060" t="s">
        <v>72</v>
      </c>
      <c r="AA1060" t="s">
        <v>1704</v>
      </c>
      <c r="AB1060" t="s">
        <v>85</v>
      </c>
      <c r="AC1060">
        <v>0.56999999999999995</v>
      </c>
      <c r="AD1060" s="1">
        <v>40772</v>
      </c>
    </row>
    <row r="1061" spans="1:30" x14ac:dyDescent="0.35">
      <c r="A1061">
        <v>2867</v>
      </c>
      <c r="B1061">
        <v>1372</v>
      </c>
      <c r="C1061">
        <v>9927</v>
      </c>
      <c r="D1061" s="1">
        <v>40771</v>
      </c>
      <c r="E1061" t="s">
        <v>77</v>
      </c>
      <c r="F1061">
        <v>34</v>
      </c>
      <c r="G1061">
        <v>1608.08</v>
      </c>
      <c r="H1061">
        <v>0.09</v>
      </c>
      <c r="I1061" t="s">
        <v>33</v>
      </c>
      <c r="J1061" s="8">
        <v>-82.16</v>
      </c>
      <c r="K1061" s="8">
        <f>IF(Table3[[#This Row],[Return Status]] = "Returned", 0, Table3[[#This Row],[Profit]])</f>
        <v>0</v>
      </c>
      <c r="L1061" s="8" t="str">
        <f>IFERROR(VLOOKUP(Table3[[#This Row],[Order ID]],returns[[Order ID]:[Status]],2,FALSE), "")</f>
        <v>Returned</v>
      </c>
      <c r="M1061">
        <v>50.98</v>
      </c>
      <c r="N1061">
        <v>6.5</v>
      </c>
      <c r="O1061" t="s">
        <v>419</v>
      </c>
      <c r="P1061" t="s">
        <v>317</v>
      </c>
      <c r="Q1061">
        <v>60130</v>
      </c>
      <c r="R1061" t="s">
        <v>318</v>
      </c>
      <c r="S1061" t="s">
        <v>1977</v>
      </c>
      <c r="T1061" t="e">
        <f>VLOOKUP(Table3[[#This Row],[Region]],managers5[],2,FALSE)</f>
        <v>#N/A</v>
      </c>
      <c r="U1061" t="s">
        <v>1958</v>
      </c>
      <c r="V1061" t="s">
        <v>1959</v>
      </c>
      <c r="W1061" t="s">
        <v>14</v>
      </c>
      <c r="X1061" t="s">
        <v>71</v>
      </c>
      <c r="Y1061" t="s">
        <v>46</v>
      </c>
      <c r="Z1061" t="s">
        <v>47</v>
      </c>
      <c r="AA1061" t="s">
        <v>1183</v>
      </c>
      <c r="AB1061" t="s">
        <v>19</v>
      </c>
      <c r="AC1061">
        <v>0.73</v>
      </c>
      <c r="AD1061" s="1">
        <v>40772</v>
      </c>
    </row>
    <row r="1062" spans="1:30" x14ac:dyDescent="0.35">
      <c r="A1062">
        <v>498</v>
      </c>
      <c r="B1062">
        <v>3728</v>
      </c>
      <c r="C1062">
        <v>26657</v>
      </c>
      <c r="D1062" s="1">
        <v>41181</v>
      </c>
      <c r="E1062" t="s">
        <v>20</v>
      </c>
      <c r="F1062">
        <v>28</v>
      </c>
      <c r="G1062">
        <v>1107.6400000000001</v>
      </c>
      <c r="H1062">
        <v>0.06</v>
      </c>
      <c r="I1062" t="s">
        <v>9</v>
      </c>
      <c r="J1062" s="8">
        <v>333.17450000000002</v>
      </c>
      <c r="K1062" s="8">
        <f>IF(Table3[[#This Row],[Return Status]] = "Returned", 0, Table3[[#This Row],[Profit]])</f>
        <v>333.17450000000002</v>
      </c>
      <c r="L1062" s="8" t="str">
        <f>IFERROR(VLOOKUP(Table3[[#This Row],[Order ID]],returns[[Order ID]:[Status]],2,FALSE), "")</f>
        <v/>
      </c>
      <c r="M1062">
        <v>40.98</v>
      </c>
      <c r="N1062">
        <v>7.47</v>
      </c>
      <c r="O1062" t="s">
        <v>701</v>
      </c>
      <c r="P1062" t="s">
        <v>233</v>
      </c>
      <c r="Q1062">
        <v>33461</v>
      </c>
      <c r="R1062" t="s">
        <v>56</v>
      </c>
      <c r="S1062" t="s">
        <v>1978</v>
      </c>
      <c r="T1062" t="e">
        <f>VLOOKUP(Table3[[#This Row],[Region]],managers5[],2,FALSE)</f>
        <v>#N/A</v>
      </c>
      <c r="U1062" t="s">
        <v>1957</v>
      </c>
      <c r="V1062" t="s">
        <v>1959</v>
      </c>
      <c r="W1062" t="s">
        <v>14</v>
      </c>
      <c r="X1062" t="s">
        <v>24</v>
      </c>
      <c r="Y1062" t="s">
        <v>16</v>
      </c>
      <c r="Z1062" t="s">
        <v>17</v>
      </c>
      <c r="AA1062" t="s">
        <v>702</v>
      </c>
      <c r="AB1062" t="s">
        <v>19</v>
      </c>
      <c r="AC1062">
        <v>0.37</v>
      </c>
      <c r="AD1062" s="1">
        <v>41183</v>
      </c>
    </row>
    <row r="1063" spans="1:30" x14ac:dyDescent="0.35">
      <c r="A1063">
        <v>4736</v>
      </c>
      <c r="B1063">
        <v>2908</v>
      </c>
      <c r="C1063">
        <v>20966</v>
      </c>
      <c r="D1063" s="1">
        <v>40439</v>
      </c>
      <c r="E1063" t="s">
        <v>32</v>
      </c>
      <c r="F1063">
        <v>22</v>
      </c>
      <c r="G1063">
        <v>1194.06</v>
      </c>
      <c r="H1063">
        <v>0.04</v>
      </c>
      <c r="I1063" t="s">
        <v>9</v>
      </c>
      <c r="J1063" s="8">
        <v>326.97000000000003</v>
      </c>
      <c r="K1063" s="8">
        <f>IF(Table3[[#This Row],[Return Status]] = "Returned", 0, Table3[[#This Row],[Profit]])</f>
        <v>326.97000000000003</v>
      </c>
      <c r="L1063" s="8" t="str">
        <f>IFERROR(VLOOKUP(Table3[[#This Row],[Order ID]],returns[[Order ID]:[Status]],2,FALSE), "")</f>
        <v/>
      </c>
      <c r="M1063">
        <v>54.74</v>
      </c>
      <c r="N1063">
        <v>14.83</v>
      </c>
      <c r="O1063" t="s">
        <v>1682</v>
      </c>
      <c r="P1063" t="s">
        <v>120</v>
      </c>
      <c r="Q1063">
        <v>33024</v>
      </c>
      <c r="R1063" t="s">
        <v>56</v>
      </c>
      <c r="S1063" t="s">
        <v>1978</v>
      </c>
      <c r="T1063" t="e">
        <f>VLOOKUP(Table3[[#This Row],[Region]],managers5[],2,FALSE)</f>
        <v>#N/A</v>
      </c>
      <c r="U1063" t="s">
        <v>1957</v>
      </c>
      <c r="V1063" t="s">
        <v>1959</v>
      </c>
      <c r="W1063" t="s">
        <v>14</v>
      </c>
      <c r="X1063" t="s">
        <v>39</v>
      </c>
      <c r="Y1063" t="s">
        <v>50</v>
      </c>
      <c r="Z1063" t="s">
        <v>61</v>
      </c>
      <c r="AA1063" t="s">
        <v>267</v>
      </c>
      <c r="AB1063" t="s">
        <v>19</v>
      </c>
      <c r="AC1063">
        <v>0.54</v>
      </c>
      <c r="AD1063" s="2">
        <v>40446</v>
      </c>
    </row>
    <row r="1064" spans="1:30" x14ac:dyDescent="0.35">
      <c r="A1064">
        <v>3692</v>
      </c>
      <c r="B1064">
        <v>528</v>
      </c>
      <c r="C1064">
        <v>3588</v>
      </c>
      <c r="D1064" s="1">
        <v>40620</v>
      </c>
      <c r="E1064" t="s">
        <v>8</v>
      </c>
      <c r="F1064">
        <v>18</v>
      </c>
      <c r="G1064">
        <v>1531.93</v>
      </c>
      <c r="H1064">
        <v>0.1</v>
      </c>
      <c r="I1064" t="s">
        <v>49</v>
      </c>
      <c r="J1064" s="8">
        <v>326.56</v>
      </c>
      <c r="K1064" s="8">
        <f>IF(Table3[[#This Row],[Return Status]] = "Returned", 0, Table3[[#This Row],[Profit]])</f>
        <v>326.56</v>
      </c>
      <c r="L1064" s="8" t="str">
        <f>IFERROR(VLOOKUP(Table3[[#This Row],[Order ID]],returns[[Order ID]:[Status]],2,FALSE), "")</f>
        <v/>
      </c>
      <c r="M1064">
        <v>90.97</v>
      </c>
      <c r="N1064">
        <v>14</v>
      </c>
      <c r="O1064" t="s">
        <v>427</v>
      </c>
      <c r="P1064" t="s">
        <v>120</v>
      </c>
      <c r="Q1064">
        <v>36116</v>
      </c>
      <c r="R1064" t="s">
        <v>56</v>
      </c>
      <c r="S1064" t="s">
        <v>1978</v>
      </c>
      <c r="T1064" t="e">
        <f>VLOOKUP(Table3[[#This Row],[Region]],managers5[],2,FALSE)</f>
        <v>#N/A</v>
      </c>
      <c r="U1064" t="s">
        <v>1957</v>
      </c>
      <c r="V1064" t="s">
        <v>1959</v>
      </c>
      <c r="W1064" t="s">
        <v>14</v>
      </c>
      <c r="X1064" t="s">
        <v>24</v>
      </c>
      <c r="Y1064" t="s">
        <v>46</v>
      </c>
      <c r="Z1064" t="s">
        <v>124</v>
      </c>
      <c r="AA1064" t="s">
        <v>1445</v>
      </c>
      <c r="AB1064" t="s">
        <v>74</v>
      </c>
      <c r="AC1064">
        <v>0.36</v>
      </c>
      <c r="AD1064" s="1">
        <v>40620</v>
      </c>
    </row>
    <row r="1065" spans="1:30" x14ac:dyDescent="0.35">
      <c r="A1065">
        <v>968</v>
      </c>
      <c r="B1065">
        <v>2094</v>
      </c>
      <c r="C1065">
        <v>14980</v>
      </c>
      <c r="D1065" s="1">
        <v>41104</v>
      </c>
      <c r="E1065" t="s">
        <v>41</v>
      </c>
      <c r="F1065">
        <v>27</v>
      </c>
      <c r="G1065">
        <v>898.9</v>
      </c>
      <c r="H1065">
        <v>0.03</v>
      </c>
      <c r="I1065" t="s">
        <v>9</v>
      </c>
      <c r="J1065" s="8">
        <v>325.88</v>
      </c>
      <c r="K1065" s="8">
        <f>IF(Table3[[#This Row],[Return Status]] = "Returned", 0, Table3[[#This Row],[Profit]])</f>
        <v>325.88</v>
      </c>
      <c r="L1065" s="8" t="str">
        <f>IFERROR(VLOOKUP(Table3[[#This Row],[Order ID]],returns[[Order ID]:[Status]],2,FALSE), "")</f>
        <v/>
      </c>
      <c r="M1065">
        <v>31.78</v>
      </c>
      <c r="N1065">
        <v>1.99</v>
      </c>
      <c r="O1065" t="s">
        <v>1069</v>
      </c>
      <c r="P1065" t="s">
        <v>120</v>
      </c>
      <c r="Q1065">
        <v>35904</v>
      </c>
      <c r="R1065" t="s">
        <v>56</v>
      </c>
      <c r="S1065" t="s">
        <v>1978</v>
      </c>
      <c r="T1065" t="e">
        <f>VLOOKUP(Table3[[#This Row],[Region]],managers5[],2,FALSE)</f>
        <v>#N/A</v>
      </c>
      <c r="U1065" t="s">
        <v>1957</v>
      </c>
      <c r="V1065" t="s">
        <v>1959</v>
      </c>
      <c r="W1065" t="s">
        <v>14</v>
      </c>
      <c r="X1065" t="s">
        <v>39</v>
      </c>
      <c r="Y1065" t="s">
        <v>46</v>
      </c>
      <c r="Z1065" t="s">
        <v>47</v>
      </c>
      <c r="AA1065" t="s">
        <v>852</v>
      </c>
      <c r="AB1065" t="s">
        <v>109</v>
      </c>
      <c r="AC1065">
        <v>0.42</v>
      </c>
      <c r="AD1065" s="1">
        <v>41105</v>
      </c>
    </row>
    <row r="1066" spans="1:30" x14ac:dyDescent="0.35">
      <c r="A1066">
        <v>2763</v>
      </c>
      <c r="B1066">
        <v>1377</v>
      </c>
      <c r="C1066">
        <v>9955</v>
      </c>
      <c r="D1066" s="1">
        <v>40790</v>
      </c>
      <c r="E1066" t="s">
        <v>41</v>
      </c>
      <c r="F1066">
        <v>37</v>
      </c>
      <c r="G1066">
        <v>2912.0149999999999</v>
      </c>
      <c r="H1066">
        <v>0.09</v>
      </c>
      <c r="I1066" t="s">
        <v>9</v>
      </c>
      <c r="J1066" s="8">
        <v>698.16599999999903</v>
      </c>
      <c r="K1066" s="8">
        <f>IF(Table3[[#This Row],[Return Status]] = "Returned", 0, Table3[[#This Row],[Profit]])</f>
        <v>698.16599999999903</v>
      </c>
      <c r="L1066" s="8" t="str">
        <f>IFERROR(VLOOKUP(Table3[[#This Row],[Order ID]],returns[[Order ID]:[Status]],2,FALSE), "")</f>
        <v/>
      </c>
      <c r="M1066">
        <v>95.99</v>
      </c>
      <c r="N1066">
        <v>4.9000000000000004</v>
      </c>
      <c r="O1066" t="s">
        <v>1346</v>
      </c>
      <c r="P1066" t="s">
        <v>189</v>
      </c>
      <c r="Q1066">
        <v>98387</v>
      </c>
      <c r="R1066" t="s">
        <v>190</v>
      </c>
      <c r="S1066" t="s">
        <v>1976</v>
      </c>
      <c r="T1066" t="e">
        <f>VLOOKUP(Table3[[#This Row],[Region]],managers5[],2,FALSE)</f>
        <v>#N/A</v>
      </c>
      <c r="U1066" t="s">
        <v>1955</v>
      </c>
      <c r="V1066" t="s">
        <v>1959</v>
      </c>
      <c r="W1066" t="s">
        <v>14</v>
      </c>
      <c r="X1066" t="s">
        <v>71</v>
      </c>
      <c r="Y1066" t="s">
        <v>46</v>
      </c>
      <c r="Z1066" t="s">
        <v>86</v>
      </c>
      <c r="AA1066" t="s">
        <v>1669</v>
      </c>
      <c r="AB1066" t="s">
        <v>19</v>
      </c>
      <c r="AC1066">
        <v>0.56000000000000005</v>
      </c>
      <c r="AD1066" s="1">
        <v>40792</v>
      </c>
    </row>
    <row r="1067" spans="1:30" x14ac:dyDescent="0.35">
      <c r="A1067">
        <v>3795</v>
      </c>
      <c r="B1067">
        <v>2157</v>
      </c>
      <c r="C1067">
        <v>15462</v>
      </c>
      <c r="D1067" s="1">
        <v>40600</v>
      </c>
      <c r="E1067" t="s">
        <v>41</v>
      </c>
      <c r="F1067">
        <v>20</v>
      </c>
      <c r="G1067">
        <v>862.64</v>
      </c>
      <c r="H1067">
        <v>0.08</v>
      </c>
      <c r="I1067" t="s">
        <v>9</v>
      </c>
      <c r="J1067" s="8">
        <v>320.80700000000002</v>
      </c>
      <c r="K1067" s="8">
        <f>IF(Table3[[#This Row],[Return Status]] = "Returned", 0, Table3[[#This Row],[Profit]])</f>
        <v>320.80700000000002</v>
      </c>
      <c r="L1067" s="8" t="str">
        <f>IFERROR(VLOOKUP(Table3[[#This Row],[Order ID]],returns[[Order ID]:[Status]],2,FALSE), "")</f>
        <v/>
      </c>
      <c r="M1067">
        <v>43.41</v>
      </c>
      <c r="N1067">
        <v>2.99</v>
      </c>
      <c r="O1067" t="s">
        <v>1038</v>
      </c>
      <c r="P1067" t="s">
        <v>43</v>
      </c>
      <c r="Q1067">
        <v>29577</v>
      </c>
      <c r="R1067" t="s">
        <v>44</v>
      </c>
      <c r="S1067" t="s">
        <v>1978</v>
      </c>
      <c r="T1067" t="e">
        <f>VLOOKUP(Table3[[#This Row],[Region]],managers5[],2,FALSE)</f>
        <v>#N/A</v>
      </c>
      <c r="U1067" t="s">
        <v>1957</v>
      </c>
      <c r="V1067" t="s">
        <v>1959</v>
      </c>
      <c r="W1067" t="s">
        <v>14</v>
      </c>
      <c r="X1067" t="s">
        <v>24</v>
      </c>
      <c r="Y1067" t="s">
        <v>16</v>
      </c>
      <c r="Z1067" t="s">
        <v>17</v>
      </c>
      <c r="AA1067" t="s">
        <v>185</v>
      </c>
      <c r="AB1067" t="s">
        <v>19</v>
      </c>
      <c r="AC1067">
        <v>0.39</v>
      </c>
      <c r="AD1067" s="1">
        <v>40601</v>
      </c>
    </row>
    <row r="1068" spans="1:30" x14ac:dyDescent="0.35">
      <c r="A1068">
        <v>5021</v>
      </c>
      <c r="B1068">
        <v>1379</v>
      </c>
      <c r="C1068">
        <v>9985</v>
      </c>
      <c r="D1068" s="1">
        <v>40397</v>
      </c>
      <c r="E1068" t="s">
        <v>32</v>
      </c>
      <c r="F1068">
        <v>12</v>
      </c>
      <c r="G1068">
        <v>81.900000000000006</v>
      </c>
      <c r="H1068">
        <v>0.08</v>
      </c>
      <c r="I1068" t="s">
        <v>9</v>
      </c>
      <c r="J1068" s="8">
        <v>-23.52</v>
      </c>
      <c r="K1068" s="8">
        <f>IF(Table3[[#This Row],[Return Status]] = "Returned", 0, Table3[[#This Row],[Profit]])</f>
        <v>-23.52</v>
      </c>
      <c r="L1068" s="8" t="str">
        <f>IFERROR(VLOOKUP(Table3[[#This Row],[Order ID]],returns[[Order ID]:[Status]],2,FALSE), "")</f>
        <v/>
      </c>
      <c r="M1068">
        <v>6.68</v>
      </c>
      <c r="N1068">
        <v>5.2</v>
      </c>
      <c r="O1068" t="s">
        <v>475</v>
      </c>
      <c r="P1068" t="s">
        <v>189</v>
      </c>
      <c r="Q1068">
        <v>98006</v>
      </c>
      <c r="R1068" t="s">
        <v>190</v>
      </c>
      <c r="S1068" t="s">
        <v>1976</v>
      </c>
      <c r="T1068" t="e">
        <f>VLOOKUP(Table3[[#This Row],[Region]],managers5[],2,FALSE)</f>
        <v>#N/A</v>
      </c>
      <c r="U1068" t="s">
        <v>1955</v>
      </c>
      <c r="V1068" t="s">
        <v>1959</v>
      </c>
      <c r="W1068" t="s">
        <v>14</v>
      </c>
      <c r="X1068" t="s">
        <v>39</v>
      </c>
      <c r="Y1068" t="s">
        <v>16</v>
      </c>
      <c r="Z1068" t="s">
        <v>30</v>
      </c>
      <c r="AA1068" t="s">
        <v>1482</v>
      </c>
      <c r="AB1068" t="s">
        <v>19</v>
      </c>
      <c r="AC1068">
        <v>0.37</v>
      </c>
      <c r="AD1068" s="2">
        <v>40397</v>
      </c>
    </row>
    <row r="1069" spans="1:30" x14ac:dyDescent="0.35">
      <c r="A1069">
        <v>8013</v>
      </c>
      <c r="B1069">
        <v>1380</v>
      </c>
      <c r="C1069">
        <v>10022</v>
      </c>
      <c r="D1069" s="1">
        <v>39876</v>
      </c>
      <c r="E1069" t="s">
        <v>32</v>
      </c>
      <c r="F1069">
        <v>1</v>
      </c>
      <c r="G1069">
        <v>12.18</v>
      </c>
      <c r="H1069">
        <v>0.06</v>
      </c>
      <c r="I1069" t="s">
        <v>9</v>
      </c>
      <c r="J1069" s="8">
        <v>-3.88</v>
      </c>
      <c r="K1069" s="8">
        <f>IF(Table3[[#This Row],[Return Status]] = "Returned", 0, Table3[[#This Row],[Profit]])</f>
        <v>-3.88</v>
      </c>
      <c r="L1069" s="8" t="str">
        <f>IFERROR(VLOOKUP(Table3[[#This Row],[Order ID]],returns[[Order ID]:[Status]],2,FALSE), "")</f>
        <v/>
      </c>
      <c r="M1069">
        <v>10.14</v>
      </c>
      <c r="N1069">
        <v>2.27</v>
      </c>
      <c r="O1069" t="s">
        <v>1807</v>
      </c>
      <c r="P1069" t="s">
        <v>317</v>
      </c>
      <c r="Q1069">
        <v>60130</v>
      </c>
      <c r="R1069" t="s">
        <v>318</v>
      </c>
      <c r="S1069" t="s">
        <v>1977</v>
      </c>
      <c r="T1069" t="e">
        <f>VLOOKUP(Table3[[#This Row],[Region]],managers5[],2,FALSE)</f>
        <v>#N/A</v>
      </c>
      <c r="U1069" t="s">
        <v>1958</v>
      </c>
      <c r="V1069" t="s">
        <v>1959</v>
      </c>
      <c r="W1069" t="s">
        <v>14</v>
      </c>
      <c r="X1069" t="s">
        <v>15</v>
      </c>
      <c r="Y1069" t="s">
        <v>16</v>
      </c>
      <c r="Z1069" t="s">
        <v>30</v>
      </c>
      <c r="AA1069" t="s">
        <v>350</v>
      </c>
      <c r="AB1069" t="s">
        <v>35</v>
      </c>
      <c r="AC1069">
        <v>0.36</v>
      </c>
      <c r="AD1069" s="2">
        <v>39876</v>
      </c>
    </row>
    <row r="1070" spans="1:30" x14ac:dyDescent="0.35">
      <c r="A1070">
        <v>7568</v>
      </c>
      <c r="B1070">
        <v>1381</v>
      </c>
      <c r="C1070">
        <v>10048</v>
      </c>
      <c r="D1070" s="1">
        <v>39948</v>
      </c>
      <c r="E1070" t="s">
        <v>8</v>
      </c>
      <c r="F1070">
        <v>46</v>
      </c>
      <c r="G1070">
        <v>3197.45</v>
      </c>
      <c r="H1070">
        <v>0.08</v>
      </c>
      <c r="I1070" t="s">
        <v>9</v>
      </c>
      <c r="J1070" s="8">
        <v>97.159999999999897</v>
      </c>
      <c r="K1070" s="8">
        <f>IF(Table3[[#This Row],[Return Status]] = "Returned", 0, Table3[[#This Row],[Profit]])</f>
        <v>97.159999999999897</v>
      </c>
      <c r="L1070" s="8" t="str">
        <f>IFERROR(VLOOKUP(Table3[[#This Row],[Order ID]],returns[[Order ID]:[Status]],2,FALSE), "")</f>
        <v/>
      </c>
      <c r="M1070">
        <v>73.98</v>
      </c>
      <c r="N1070">
        <v>4</v>
      </c>
      <c r="O1070" t="s">
        <v>1129</v>
      </c>
      <c r="P1070" t="s">
        <v>27</v>
      </c>
      <c r="Q1070">
        <v>60110</v>
      </c>
      <c r="R1070" t="s">
        <v>28</v>
      </c>
      <c r="S1070" t="s">
        <v>1977</v>
      </c>
      <c r="T1070" t="e">
        <f>VLOOKUP(Table3[[#This Row],[Region]],managers5[],2,FALSE)</f>
        <v>#N/A</v>
      </c>
      <c r="U1070" t="s">
        <v>1958</v>
      </c>
      <c r="V1070" t="s">
        <v>1959</v>
      </c>
      <c r="W1070" t="s">
        <v>14</v>
      </c>
      <c r="X1070" t="s">
        <v>71</v>
      </c>
      <c r="Y1070" t="s">
        <v>46</v>
      </c>
      <c r="Z1070" t="s">
        <v>47</v>
      </c>
      <c r="AA1070" t="s">
        <v>1287</v>
      </c>
      <c r="AB1070" t="s">
        <v>19</v>
      </c>
      <c r="AC1070">
        <v>0.77</v>
      </c>
      <c r="AD1070" s="2">
        <v>39951</v>
      </c>
    </row>
    <row r="1071" spans="1:30" x14ac:dyDescent="0.35">
      <c r="A1071">
        <v>7579</v>
      </c>
      <c r="B1071">
        <v>1382</v>
      </c>
      <c r="C1071">
        <v>10048</v>
      </c>
      <c r="D1071" s="1">
        <v>39948</v>
      </c>
      <c r="E1071" t="s">
        <v>8</v>
      </c>
      <c r="F1071">
        <v>21</v>
      </c>
      <c r="G1071">
        <v>78.569999999999993</v>
      </c>
      <c r="H1071">
        <v>0.02</v>
      </c>
      <c r="I1071" t="s">
        <v>9</v>
      </c>
      <c r="J1071" s="8">
        <v>-20.65</v>
      </c>
      <c r="K1071" s="8">
        <f>IF(Table3[[#This Row],[Return Status]] = "Returned", 0, Table3[[#This Row],[Profit]])</f>
        <v>-20.65</v>
      </c>
      <c r="L1071" s="8" t="str">
        <f>IFERROR(VLOOKUP(Table3[[#This Row],[Order ID]],returns[[Order ID]:[Status]],2,FALSE), "")</f>
        <v/>
      </c>
      <c r="M1071">
        <v>3.68</v>
      </c>
      <c r="N1071">
        <v>1.32</v>
      </c>
      <c r="O1071" t="s">
        <v>1129</v>
      </c>
      <c r="P1071" t="s">
        <v>27</v>
      </c>
      <c r="Q1071">
        <v>60110</v>
      </c>
      <c r="R1071" t="s">
        <v>28</v>
      </c>
      <c r="S1071" t="s">
        <v>1977</v>
      </c>
      <c r="T1071" t="e">
        <f>VLOOKUP(Table3[[#This Row],[Region]],managers5[],2,FALSE)</f>
        <v>#N/A</v>
      </c>
      <c r="U1071" t="s">
        <v>1958</v>
      </c>
      <c r="V1071" t="s">
        <v>1959</v>
      </c>
      <c r="W1071" t="s">
        <v>14</v>
      </c>
      <c r="X1071" t="s">
        <v>71</v>
      </c>
      <c r="Y1071" t="s">
        <v>16</v>
      </c>
      <c r="Z1071" t="s">
        <v>67</v>
      </c>
      <c r="AA1071" t="s">
        <v>583</v>
      </c>
      <c r="AB1071" t="s">
        <v>35</v>
      </c>
      <c r="AC1071">
        <v>0.83</v>
      </c>
      <c r="AD1071" s="2">
        <v>39950</v>
      </c>
    </row>
    <row r="1072" spans="1:30" x14ac:dyDescent="0.35">
      <c r="A1072">
        <v>6894</v>
      </c>
      <c r="B1072">
        <v>1384</v>
      </c>
      <c r="C1072">
        <v>10052</v>
      </c>
      <c r="D1072" s="1">
        <v>40063</v>
      </c>
      <c r="E1072" t="s">
        <v>8</v>
      </c>
      <c r="F1072">
        <v>28</v>
      </c>
      <c r="G1072">
        <v>517.91</v>
      </c>
      <c r="H1072">
        <v>0.08</v>
      </c>
      <c r="I1072" t="s">
        <v>9</v>
      </c>
      <c r="J1072" s="8">
        <v>107.11</v>
      </c>
      <c r="K1072" s="8">
        <f>IF(Table3[[#This Row],[Return Status]] = "Returned", 0, Table3[[#This Row],[Profit]])</f>
        <v>107.11</v>
      </c>
      <c r="L1072" s="8" t="str">
        <f>IFERROR(VLOOKUP(Table3[[#This Row],[Order ID]],returns[[Order ID]:[Status]],2,FALSE), "")</f>
        <v/>
      </c>
      <c r="M1072">
        <v>19.899999999999999</v>
      </c>
      <c r="N1072">
        <v>5.29</v>
      </c>
      <c r="O1072" t="s">
        <v>670</v>
      </c>
      <c r="P1072" t="s">
        <v>11</v>
      </c>
      <c r="Q1072">
        <v>91745</v>
      </c>
      <c r="R1072" t="s">
        <v>12</v>
      </c>
      <c r="S1072" t="s">
        <v>1976</v>
      </c>
      <c r="T1072" t="e">
        <f>VLOOKUP(Table3[[#This Row],[Region]],managers5[],2,FALSE)</f>
        <v>#N/A</v>
      </c>
      <c r="U1072" t="s">
        <v>1955</v>
      </c>
      <c r="V1072" t="s">
        <v>1959</v>
      </c>
      <c r="W1072" t="s">
        <v>14</v>
      </c>
      <c r="X1072" t="s">
        <v>71</v>
      </c>
      <c r="Y1072" t="s">
        <v>16</v>
      </c>
      <c r="Z1072" t="s">
        <v>83</v>
      </c>
      <c r="AA1072" t="s">
        <v>1936</v>
      </c>
      <c r="AB1072" t="s">
        <v>69</v>
      </c>
      <c r="AC1072">
        <v>0.4</v>
      </c>
      <c r="AD1072" s="2">
        <v>40065</v>
      </c>
    </row>
    <row r="1073" spans="1:30" x14ac:dyDescent="0.35">
      <c r="A1073">
        <v>6895</v>
      </c>
      <c r="B1073">
        <v>1385</v>
      </c>
      <c r="C1073">
        <v>10052</v>
      </c>
      <c r="D1073" s="1">
        <v>40063</v>
      </c>
      <c r="E1073" t="s">
        <v>8</v>
      </c>
      <c r="F1073">
        <v>46</v>
      </c>
      <c r="G1073">
        <v>162.28</v>
      </c>
      <c r="H1073">
        <v>0.02</v>
      </c>
      <c r="I1073" t="s">
        <v>9</v>
      </c>
      <c r="J1073" s="8">
        <v>-216.154</v>
      </c>
      <c r="K1073" s="8">
        <f>IF(Table3[[#This Row],[Return Status]] = "Returned", 0, Table3[[#This Row],[Profit]])</f>
        <v>-216.154</v>
      </c>
      <c r="L1073" s="8" t="str">
        <f>IFERROR(VLOOKUP(Table3[[#This Row],[Order ID]],returns[[Order ID]:[Status]],2,FALSE), "")</f>
        <v/>
      </c>
      <c r="M1073">
        <v>3.36</v>
      </c>
      <c r="N1073">
        <v>6.27</v>
      </c>
      <c r="O1073" t="s">
        <v>670</v>
      </c>
      <c r="P1073" t="s">
        <v>11</v>
      </c>
      <c r="Q1073">
        <v>91745</v>
      </c>
      <c r="R1073" t="s">
        <v>12</v>
      </c>
      <c r="S1073" t="s">
        <v>1976</v>
      </c>
      <c r="T1073" t="e">
        <f>VLOOKUP(Table3[[#This Row],[Region]],managers5[],2,FALSE)</f>
        <v>#N/A</v>
      </c>
      <c r="U1073" t="s">
        <v>1955</v>
      </c>
      <c r="V1073" t="s">
        <v>1959</v>
      </c>
      <c r="W1073" t="s">
        <v>14</v>
      </c>
      <c r="X1073" t="s">
        <v>71</v>
      </c>
      <c r="Y1073" t="s">
        <v>16</v>
      </c>
      <c r="Z1073" t="s">
        <v>17</v>
      </c>
      <c r="AA1073" t="s">
        <v>936</v>
      </c>
      <c r="AB1073" t="s">
        <v>19</v>
      </c>
      <c r="AC1073">
        <v>0.4</v>
      </c>
      <c r="AD1073" s="2">
        <v>40065</v>
      </c>
    </row>
    <row r="1074" spans="1:30" x14ac:dyDescent="0.35">
      <c r="A1074">
        <v>6898</v>
      </c>
      <c r="B1074">
        <v>1383</v>
      </c>
      <c r="C1074">
        <v>10052</v>
      </c>
      <c r="D1074" s="1">
        <v>40063</v>
      </c>
      <c r="E1074" t="s">
        <v>8</v>
      </c>
      <c r="F1074">
        <v>16</v>
      </c>
      <c r="G1074">
        <v>95.9</v>
      </c>
      <c r="H1074">
        <v>7.0000000000000007E-2</v>
      </c>
      <c r="I1074" t="s">
        <v>9</v>
      </c>
      <c r="J1074" s="8">
        <v>19.57</v>
      </c>
      <c r="K1074" s="8">
        <f>IF(Table3[[#This Row],[Return Status]] = "Returned", 0, Table3[[#This Row],[Profit]])</f>
        <v>19.57</v>
      </c>
      <c r="L1074" s="8" t="str">
        <f>IFERROR(VLOOKUP(Table3[[#This Row],[Order ID]],returns[[Order ID]:[Status]],2,FALSE), "")</f>
        <v/>
      </c>
      <c r="M1074">
        <v>6.08</v>
      </c>
      <c r="N1074">
        <v>0.91</v>
      </c>
      <c r="O1074" t="s">
        <v>670</v>
      </c>
      <c r="P1074" t="s">
        <v>11</v>
      </c>
      <c r="Q1074">
        <v>93117</v>
      </c>
      <c r="R1074" t="s">
        <v>12</v>
      </c>
      <c r="S1074" t="s">
        <v>1976</v>
      </c>
      <c r="T1074" t="e">
        <f>VLOOKUP(Table3[[#This Row],[Region]],managers5[],2,FALSE)</f>
        <v>#N/A</v>
      </c>
      <c r="U1074" t="s">
        <v>1955</v>
      </c>
      <c r="V1074" t="s">
        <v>1959</v>
      </c>
      <c r="W1074" t="s">
        <v>14</v>
      </c>
      <c r="X1074" t="s">
        <v>71</v>
      </c>
      <c r="Y1074" t="s">
        <v>16</v>
      </c>
      <c r="Z1074" t="s">
        <v>106</v>
      </c>
      <c r="AA1074" t="s">
        <v>1023</v>
      </c>
      <c r="AB1074" t="s">
        <v>35</v>
      </c>
      <c r="AC1074">
        <v>0.51</v>
      </c>
      <c r="AD1074" s="2">
        <v>40064</v>
      </c>
    </row>
    <row r="1075" spans="1:30" x14ac:dyDescent="0.35">
      <c r="A1075">
        <v>702</v>
      </c>
      <c r="B1075">
        <v>7394</v>
      </c>
      <c r="C1075">
        <v>52676</v>
      </c>
      <c r="D1075" s="1">
        <v>41149</v>
      </c>
      <c r="E1075" t="s">
        <v>77</v>
      </c>
      <c r="F1075">
        <v>46</v>
      </c>
      <c r="G1075">
        <v>979.44</v>
      </c>
      <c r="H1075">
        <v>0.01</v>
      </c>
      <c r="I1075" t="s">
        <v>9</v>
      </c>
      <c r="J1075" s="8">
        <v>320.67</v>
      </c>
      <c r="K1075" s="8">
        <f>IF(Table3[[#This Row],[Return Status]] = "Returned", 0, Table3[[#This Row],[Profit]])</f>
        <v>320.67</v>
      </c>
      <c r="L1075" s="8" t="str">
        <f>IFERROR(VLOOKUP(Table3[[#This Row],[Order ID]],returns[[Order ID]:[Status]],2,FALSE), "")</f>
        <v/>
      </c>
      <c r="M1075">
        <v>19.98</v>
      </c>
      <c r="N1075">
        <v>5.86</v>
      </c>
      <c r="O1075" t="s">
        <v>496</v>
      </c>
      <c r="P1075" t="s">
        <v>589</v>
      </c>
      <c r="Q1075">
        <v>37087</v>
      </c>
      <c r="R1075" t="s">
        <v>44</v>
      </c>
      <c r="S1075" t="s">
        <v>1978</v>
      </c>
      <c r="T1075" t="e">
        <f>VLOOKUP(Table3[[#This Row],[Region]],managers5[],2,FALSE)</f>
        <v>#N/A</v>
      </c>
      <c r="U1075" t="s">
        <v>1957</v>
      </c>
      <c r="V1075" t="s">
        <v>1959</v>
      </c>
      <c r="W1075" t="s">
        <v>14</v>
      </c>
      <c r="X1075" t="s">
        <v>24</v>
      </c>
      <c r="Y1075" t="s">
        <v>16</v>
      </c>
      <c r="Z1075" t="s">
        <v>30</v>
      </c>
      <c r="AA1075" t="s">
        <v>875</v>
      </c>
      <c r="AB1075" t="s">
        <v>19</v>
      </c>
      <c r="AC1075">
        <v>0.38</v>
      </c>
      <c r="AD1075" s="1">
        <v>41151</v>
      </c>
    </row>
    <row r="1076" spans="1:30" x14ac:dyDescent="0.35">
      <c r="A1076">
        <v>492</v>
      </c>
      <c r="B1076">
        <v>2673</v>
      </c>
      <c r="C1076">
        <v>19361</v>
      </c>
      <c r="D1076" s="1">
        <v>41175</v>
      </c>
      <c r="E1076" t="s">
        <v>32</v>
      </c>
      <c r="F1076">
        <v>21</v>
      </c>
      <c r="G1076">
        <v>788.85</v>
      </c>
      <c r="H1076">
        <v>0.06</v>
      </c>
      <c r="I1076" t="s">
        <v>9</v>
      </c>
      <c r="J1076" s="8">
        <v>317.53449999999998</v>
      </c>
      <c r="K1076" s="8">
        <f>IF(Table3[[#This Row],[Return Status]] = "Returned", 0, Table3[[#This Row],[Profit]])</f>
        <v>317.53449999999998</v>
      </c>
      <c r="L1076" s="8" t="str">
        <f>IFERROR(VLOOKUP(Table3[[#This Row],[Order ID]],returns[[Order ID]:[Status]],2,FALSE), "")</f>
        <v/>
      </c>
      <c r="M1076">
        <v>37.700000000000003</v>
      </c>
      <c r="N1076">
        <v>2.99</v>
      </c>
      <c r="O1076" t="s">
        <v>693</v>
      </c>
      <c r="P1076" t="s">
        <v>120</v>
      </c>
      <c r="Q1076">
        <v>33614</v>
      </c>
      <c r="R1076" t="s">
        <v>56</v>
      </c>
      <c r="S1076" t="s">
        <v>1978</v>
      </c>
      <c r="T1076" t="e">
        <f>VLOOKUP(Table3[[#This Row],[Region]],managers5[],2,FALSE)</f>
        <v>#N/A</v>
      </c>
      <c r="U1076" t="s">
        <v>1957</v>
      </c>
      <c r="V1076" t="s">
        <v>1959</v>
      </c>
      <c r="W1076" t="s">
        <v>14</v>
      </c>
      <c r="X1076" t="s">
        <v>39</v>
      </c>
      <c r="Y1076" t="s">
        <v>16</v>
      </c>
      <c r="Z1076" t="s">
        <v>17</v>
      </c>
      <c r="AA1076" t="s">
        <v>694</v>
      </c>
      <c r="AB1076" t="s">
        <v>19</v>
      </c>
      <c r="AC1076">
        <v>0.35</v>
      </c>
      <c r="AD1076" s="1">
        <v>41184</v>
      </c>
    </row>
    <row r="1077" spans="1:30" x14ac:dyDescent="0.35">
      <c r="A1077">
        <v>3467</v>
      </c>
      <c r="B1077">
        <v>1388</v>
      </c>
      <c r="C1077">
        <v>10054</v>
      </c>
      <c r="D1077" s="1">
        <v>40661</v>
      </c>
      <c r="E1077" t="s">
        <v>77</v>
      </c>
      <c r="F1077">
        <v>2</v>
      </c>
      <c r="G1077">
        <v>203.3</v>
      </c>
      <c r="H1077">
        <v>0.08</v>
      </c>
      <c r="I1077" t="s">
        <v>9</v>
      </c>
      <c r="J1077" s="8">
        <v>148.25</v>
      </c>
      <c r="K1077" s="8">
        <f>IF(Table3[[#This Row],[Return Status]] = "Returned", 0, Table3[[#This Row],[Profit]])</f>
        <v>0</v>
      </c>
      <c r="L1077" s="8" t="str">
        <f>IFERROR(VLOOKUP(Table3[[#This Row],[Order ID]],returns[[Order ID]:[Status]],2,FALSE), "")</f>
        <v>Returned</v>
      </c>
      <c r="M1077">
        <v>79.52</v>
      </c>
      <c r="N1077">
        <v>48.2</v>
      </c>
      <c r="O1077" t="s">
        <v>1122</v>
      </c>
      <c r="P1077" t="s">
        <v>131</v>
      </c>
      <c r="Q1077">
        <v>21222</v>
      </c>
      <c r="R1077" t="s">
        <v>132</v>
      </c>
      <c r="S1077" t="s">
        <v>1979</v>
      </c>
      <c r="T1077" t="e">
        <f>VLOOKUP(Table3[[#This Row],[Region]],managers5[],2,FALSE)</f>
        <v>#N/A</v>
      </c>
      <c r="U1077" t="s">
        <v>1956</v>
      </c>
      <c r="W1077" t="s">
        <v>14</v>
      </c>
      <c r="X1077" t="s">
        <v>24</v>
      </c>
      <c r="Y1077" t="s">
        <v>50</v>
      </c>
      <c r="Z1077" t="s">
        <v>61</v>
      </c>
      <c r="AA1077" t="s">
        <v>212</v>
      </c>
      <c r="AB1077" t="s">
        <v>69</v>
      </c>
      <c r="AC1077">
        <v>0.74</v>
      </c>
      <c r="AD1077" s="1">
        <v>40663</v>
      </c>
    </row>
    <row r="1078" spans="1:30" x14ac:dyDescent="0.35">
      <c r="A1078">
        <v>3473</v>
      </c>
      <c r="B1078">
        <v>1389</v>
      </c>
      <c r="C1078">
        <v>10054</v>
      </c>
      <c r="D1078" s="1">
        <v>40661</v>
      </c>
      <c r="E1078" t="s">
        <v>77</v>
      </c>
      <c r="F1078">
        <v>2</v>
      </c>
      <c r="G1078">
        <v>196.85149999999999</v>
      </c>
      <c r="H1078">
        <v>0.09</v>
      </c>
      <c r="I1078" t="s">
        <v>9</v>
      </c>
      <c r="J1078" s="8">
        <v>-606.59500000000003</v>
      </c>
      <c r="K1078" s="8">
        <f>IF(Table3[[#This Row],[Return Status]] = "Returned", 0, Table3[[#This Row],[Profit]])</f>
        <v>0</v>
      </c>
      <c r="L1078" s="8" t="str">
        <f>IFERROR(VLOOKUP(Table3[[#This Row],[Order ID]],returns[[Order ID]:[Status]],2,FALSE), "")</f>
        <v>Returned</v>
      </c>
      <c r="M1078">
        <v>125.99</v>
      </c>
      <c r="N1078">
        <v>5.99</v>
      </c>
      <c r="O1078" t="s">
        <v>1122</v>
      </c>
      <c r="P1078" t="s">
        <v>131</v>
      </c>
      <c r="Q1078">
        <v>21222</v>
      </c>
      <c r="R1078" t="s">
        <v>132</v>
      </c>
      <c r="S1078" t="s">
        <v>1979</v>
      </c>
      <c r="T1078" t="e">
        <f>VLOOKUP(Table3[[#This Row],[Region]],managers5[],2,FALSE)</f>
        <v>#N/A</v>
      </c>
      <c r="U1078" t="s">
        <v>1956</v>
      </c>
      <c r="W1078" t="s">
        <v>14</v>
      </c>
      <c r="X1078" t="s">
        <v>24</v>
      </c>
      <c r="Y1078" t="s">
        <v>46</v>
      </c>
      <c r="Z1078" t="s">
        <v>86</v>
      </c>
      <c r="AA1078" t="s">
        <v>903</v>
      </c>
      <c r="AB1078" t="s">
        <v>19</v>
      </c>
      <c r="AC1078">
        <v>0.56000000000000005</v>
      </c>
      <c r="AD1078" s="1">
        <v>40661</v>
      </c>
    </row>
    <row r="1079" spans="1:30" x14ac:dyDescent="0.35">
      <c r="A1079">
        <v>5986</v>
      </c>
      <c r="B1079">
        <v>1390</v>
      </c>
      <c r="C1079">
        <v>10080</v>
      </c>
      <c r="D1079" s="1">
        <v>40221</v>
      </c>
      <c r="E1079" t="s">
        <v>32</v>
      </c>
      <c r="F1079">
        <v>20</v>
      </c>
      <c r="G1079">
        <v>637.04</v>
      </c>
      <c r="H1079">
        <v>0</v>
      </c>
      <c r="I1079" t="s">
        <v>9</v>
      </c>
      <c r="J1079" s="8">
        <v>-26.83</v>
      </c>
      <c r="K1079" s="8">
        <f>IF(Table3[[#This Row],[Return Status]] = "Returned", 0, Table3[[#This Row],[Profit]])</f>
        <v>-26.83</v>
      </c>
      <c r="L1079" s="8" t="str">
        <f>IFERROR(VLOOKUP(Table3[[#This Row],[Order ID]],returns[[Order ID]:[Status]],2,FALSE), "")</f>
        <v/>
      </c>
      <c r="M1079">
        <v>30.73</v>
      </c>
      <c r="N1079">
        <v>4</v>
      </c>
      <c r="O1079" t="s">
        <v>292</v>
      </c>
      <c r="P1079" t="s">
        <v>11</v>
      </c>
      <c r="Q1079">
        <v>92553</v>
      </c>
      <c r="R1079" t="s">
        <v>12</v>
      </c>
      <c r="S1079" t="s">
        <v>1976</v>
      </c>
      <c r="T1079" t="e">
        <f>VLOOKUP(Table3[[#This Row],[Region]],managers5[],2,FALSE)</f>
        <v>#N/A</v>
      </c>
      <c r="U1079" t="s">
        <v>1955</v>
      </c>
      <c r="V1079" t="s">
        <v>1959</v>
      </c>
      <c r="W1079" t="s">
        <v>14</v>
      </c>
      <c r="X1079" t="s">
        <v>71</v>
      </c>
      <c r="Y1079" t="s">
        <v>46</v>
      </c>
      <c r="Z1079" t="s">
        <v>47</v>
      </c>
      <c r="AA1079" t="s">
        <v>1762</v>
      </c>
      <c r="AB1079" t="s">
        <v>19</v>
      </c>
      <c r="AC1079">
        <v>0.75</v>
      </c>
      <c r="AD1079" s="2">
        <v>40228</v>
      </c>
    </row>
    <row r="1080" spans="1:30" x14ac:dyDescent="0.35">
      <c r="A1080">
        <v>3861</v>
      </c>
      <c r="B1080">
        <v>994</v>
      </c>
      <c r="C1080">
        <v>7171</v>
      </c>
      <c r="D1080" s="1">
        <v>40587</v>
      </c>
      <c r="E1080" t="s">
        <v>20</v>
      </c>
      <c r="F1080">
        <v>28</v>
      </c>
      <c r="G1080">
        <v>1703.8505</v>
      </c>
      <c r="H1080">
        <v>0</v>
      </c>
      <c r="I1080" t="s">
        <v>9</v>
      </c>
      <c r="J1080" s="8">
        <v>316.06200000000001</v>
      </c>
      <c r="K1080" s="8">
        <f>IF(Table3[[#This Row],[Return Status]] = "Returned", 0, Table3[[#This Row],[Profit]])</f>
        <v>316.06200000000001</v>
      </c>
      <c r="L1080" s="8" t="str">
        <f>IFERROR(VLOOKUP(Table3[[#This Row],[Order ID]],returns[[Order ID]:[Status]],2,FALSE), "")</f>
        <v/>
      </c>
      <c r="M1080">
        <v>65.989999999999995</v>
      </c>
      <c r="N1080">
        <v>8.99</v>
      </c>
      <c r="O1080" t="s">
        <v>1569</v>
      </c>
      <c r="P1080" t="s">
        <v>43</v>
      </c>
      <c r="Q1080">
        <v>37087</v>
      </c>
      <c r="R1080" t="s">
        <v>44</v>
      </c>
      <c r="S1080" t="s">
        <v>1978</v>
      </c>
      <c r="T1080" t="e">
        <f>VLOOKUP(Table3[[#This Row],[Region]],managers5[],2,FALSE)</f>
        <v>#N/A</v>
      </c>
      <c r="U1080" t="s">
        <v>1957</v>
      </c>
      <c r="V1080" t="s">
        <v>1959</v>
      </c>
      <c r="W1080" t="s">
        <v>14</v>
      </c>
      <c r="X1080" t="s">
        <v>39</v>
      </c>
      <c r="Y1080" t="s">
        <v>46</v>
      </c>
      <c r="Z1080" t="s">
        <v>86</v>
      </c>
      <c r="AA1080">
        <v>8260</v>
      </c>
      <c r="AB1080" t="s">
        <v>19</v>
      </c>
      <c r="AC1080">
        <v>0.57999999999999996</v>
      </c>
      <c r="AD1080" s="1">
        <v>40589</v>
      </c>
    </row>
    <row r="1081" spans="1:30" x14ac:dyDescent="0.35">
      <c r="A1081">
        <v>6024</v>
      </c>
      <c r="B1081">
        <v>1392</v>
      </c>
      <c r="C1081">
        <v>10114</v>
      </c>
      <c r="D1081" s="1">
        <v>40217</v>
      </c>
      <c r="E1081" t="s">
        <v>41</v>
      </c>
      <c r="F1081">
        <v>39</v>
      </c>
      <c r="G1081">
        <v>147.88</v>
      </c>
      <c r="H1081">
        <v>0</v>
      </c>
      <c r="I1081" t="s">
        <v>9</v>
      </c>
      <c r="J1081" s="8">
        <v>-142.91049999999899</v>
      </c>
      <c r="K1081" s="8">
        <f>IF(Table3[[#This Row],[Return Status]] = "Returned", 0, Table3[[#This Row],[Profit]])</f>
        <v>-142.91049999999899</v>
      </c>
      <c r="L1081" s="8" t="str">
        <f>IFERROR(VLOOKUP(Table3[[#This Row],[Order ID]],returns[[Order ID]:[Status]],2,FALSE), "")</f>
        <v/>
      </c>
      <c r="M1081">
        <v>3.58</v>
      </c>
      <c r="N1081">
        <v>5.47</v>
      </c>
      <c r="O1081" t="s">
        <v>633</v>
      </c>
      <c r="P1081" t="s">
        <v>131</v>
      </c>
      <c r="Q1081">
        <v>3431</v>
      </c>
      <c r="R1081" t="s">
        <v>132</v>
      </c>
      <c r="S1081" t="s">
        <v>1979</v>
      </c>
      <c r="T1081" t="e">
        <f>VLOOKUP(Table3[[#This Row],[Region]],managers5[],2,FALSE)</f>
        <v>#N/A</v>
      </c>
      <c r="U1081" t="s">
        <v>1956</v>
      </c>
      <c r="W1081" t="s">
        <v>14</v>
      </c>
      <c r="X1081" t="s">
        <v>15</v>
      </c>
      <c r="Y1081" t="s">
        <v>16</v>
      </c>
      <c r="Z1081" t="s">
        <v>17</v>
      </c>
      <c r="AA1081" t="s">
        <v>273</v>
      </c>
      <c r="AB1081" t="s">
        <v>19</v>
      </c>
      <c r="AC1081">
        <v>0.37</v>
      </c>
      <c r="AD1081" s="2">
        <v>40219</v>
      </c>
    </row>
    <row r="1082" spans="1:30" x14ac:dyDescent="0.35">
      <c r="A1082">
        <v>4406</v>
      </c>
      <c r="B1082">
        <v>1394</v>
      </c>
      <c r="C1082">
        <v>10117</v>
      </c>
      <c r="D1082" s="1">
        <v>40498</v>
      </c>
      <c r="E1082" t="s">
        <v>20</v>
      </c>
      <c r="F1082">
        <v>10</v>
      </c>
      <c r="G1082">
        <v>4588.55</v>
      </c>
      <c r="H1082">
        <v>0.01</v>
      </c>
      <c r="I1082" t="s">
        <v>9</v>
      </c>
      <c r="J1082" s="8">
        <v>-266.62400000000002</v>
      </c>
      <c r="K1082" s="8">
        <f>IF(Table3[[#This Row],[Return Status]] = "Returned", 0, Table3[[#This Row],[Profit]])</f>
        <v>-266.62400000000002</v>
      </c>
      <c r="L1082" s="8" t="str">
        <f>IFERROR(VLOOKUP(Table3[[#This Row],[Order ID]],returns[[Order ID]:[Status]],2,FALSE), "")</f>
        <v/>
      </c>
      <c r="M1082">
        <v>449.99</v>
      </c>
      <c r="N1082">
        <v>24.49</v>
      </c>
      <c r="O1082" t="s">
        <v>840</v>
      </c>
      <c r="P1082" t="s">
        <v>11</v>
      </c>
      <c r="Q1082">
        <v>95336</v>
      </c>
      <c r="R1082" t="s">
        <v>12</v>
      </c>
      <c r="S1082" t="s">
        <v>1976</v>
      </c>
      <c r="T1082" t="e">
        <f>VLOOKUP(Table3[[#This Row],[Region]],managers5[],2,FALSE)</f>
        <v>#N/A</v>
      </c>
      <c r="U1082" t="s">
        <v>1955</v>
      </c>
      <c r="V1082" t="s">
        <v>1959</v>
      </c>
      <c r="W1082" t="s">
        <v>14</v>
      </c>
      <c r="X1082" t="s">
        <v>39</v>
      </c>
      <c r="Y1082" t="s">
        <v>46</v>
      </c>
      <c r="Z1082" t="s">
        <v>243</v>
      </c>
      <c r="AA1082" t="s">
        <v>596</v>
      </c>
      <c r="AB1082" t="s">
        <v>85</v>
      </c>
      <c r="AC1082">
        <v>0.52</v>
      </c>
      <c r="AD1082" s="2">
        <v>40500</v>
      </c>
    </row>
    <row r="1083" spans="1:30" x14ac:dyDescent="0.35">
      <c r="A1083">
        <v>4410</v>
      </c>
      <c r="B1083">
        <v>1393</v>
      </c>
      <c r="C1083">
        <v>10117</v>
      </c>
      <c r="D1083" s="1">
        <v>40498</v>
      </c>
      <c r="E1083" t="s">
        <v>20</v>
      </c>
      <c r="F1083">
        <v>6</v>
      </c>
      <c r="G1083">
        <v>64.37</v>
      </c>
      <c r="H1083">
        <v>7.0000000000000007E-2</v>
      </c>
      <c r="I1083" t="s">
        <v>33</v>
      </c>
      <c r="J1083" s="8">
        <v>-6.9574999999999996</v>
      </c>
      <c r="K1083" s="8">
        <f>IF(Table3[[#This Row],[Return Status]] = "Returned", 0, Table3[[#This Row],[Profit]])</f>
        <v>-6.9574999999999996</v>
      </c>
      <c r="L1083" s="8" t="str">
        <f>IFERROR(VLOOKUP(Table3[[#This Row],[Order ID]],returns[[Order ID]:[Status]],2,FALSE), "")</f>
        <v/>
      </c>
      <c r="M1083">
        <v>8.85</v>
      </c>
      <c r="N1083">
        <v>5.6</v>
      </c>
      <c r="O1083" t="s">
        <v>840</v>
      </c>
      <c r="P1083" t="s">
        <v>11</v>
      </c>
      <c r="Q1083">
        <v>95336</v>
      </c>
      <c r="R1083" t="s">
        <v>12</v>
      </c>
      <c r="S1083" t="s">
        <v>1976</v>
      </c>
      <c r="T1083" t="e">
        <f>VLOOKUP(Table3[[#This Row],[Region]],managers5[],2,FALSE)</f>
        <v>#N/A</v>
      </c>
      <c r="U1083" t="s">
        <v>1955</v>
      </c>
      <c r="V1083" t="s">
        <v>1959</v>
      </c>
      <c r="W1083" t="s">
        <v>14</v>
      </c>
      <c r="X1083" t="s">
        <v>39</v>
      </c>
      <c r="Y1083" t="s">
        <v>16</v>
      </c>
      <c r="Z1083" t="s">
        <v>17</v>
      </c>
      <c r="AA1083" t="s">
        <v>753</v>
      </c>
      <c r="AB1083" t="s">
        <v>19</v>
      </c>
      <c r="AC1083">
        <v>0.36</v>
      </c>
      <c r="AD1083" s="2">
        <v>40499</v>
      </c>
    </row>
    <row r="1084" spans="1:30" x14ac:dyDescent="0.35">
      <c r="A1084">
        <v>4110</v>
      </c>
      <c r="B1084">
        <v>1395</v>
      </c>
      <c r="C1084">
        <v>10144</v>
      </c>
      <c r="D1084" s="1">
        <v>40545</v>
      </c>
      <c r="E1084" t="s">
        <v>41</v>
      </c>
      <c r="F1084">
        <v>16</v>
      </c>
      <c r="G1084">
        <v>5403.75</v>
      </c>
      <c r="H1084">
        <v>0.08</v>
      </c>
      <c r="I1084" t="s">
        <v>49</v>
      </c>
      <c r="J1084" s="8">
        <v>103.83</v>
      </c>
      <c r="K1084" s="8">
        <f>IF(Table3[[#This Row],[Return Status]] = "Returned", 0, Table3[[#This Row],[Profit]])</f>
        <v>103.83</v>
      </c>
      <c r="L1084" s="8" t="str">
        <f>IFERROR(VLOOKUP(Table3[[#This Row],[Order ID]],returns[[Order ID]:[Status]],2,FALSE), "")</f>
        <v/>
      </c>
      <c r="M1084">
        <v>355.98</v>
      </c>
      <c r="N1084">
        <v>58.92</v>
      </c>
      <c r="O1084" t="s">
        <v>1129</v>
      </c>
      <c r="P1084" t="s">
        <v>27</v>
      </c>
      <c r="Q1084">
        <v>60110</v>
      </c>
      <c r="R1084" t="s">
        <v>28</v>
      </c>
      <c r="S1084" t="s">
        <v>1977</v>
      </c>
      <c r="T1084" t="e">
        <f>VLOOKUP(Table3[[#This Row],[Region]],managers5[],2,FALSE)</f>
        <v>#N/A</v>
      </c>
      <c r="U1084" t="s">
        <v>1958</v>
      </c>
      <c r="V1084" t="s">
        <v>1959</v>
      </c>
      <c r="W1084" t="s">
        <v>14</v>
      </c>
      <c r="X1084" t="s">
        <v>71</v>
      </c>
      <c r="Y1084" t="s">
        <v>50</v>
      </c>
      <c r="Z1084" t="s">
        <v>72</v>
      </c>
      <c r="AA1084" t="s">
        <v>1218</v>
      </c>
      <c r="AB1084" t="s">
        <v>74</v>
      </c>
      <c r="AC1084">
        <v>0.64</v>
      </c>
      <c r="AD1084" s="1">
        <v>40547</v>
      </c>
    </row>
    <row r="1085" spans="1:30" x14ac:dyDescent="0.35">
      <c r="A1085">
        <v>4111</v>
      </c>
      <c r="B1085">
        <v>1396</v>
      </c>
      <c r="C1085">
        <v>10144</v>
      </c>
      <c r="D1085" s="1">
        <v>40545</v>
      </c>
      <c r="E1085" t="s">
        <v>41</v>
      </c>
      <c r="F1085">
        <v>1</v>
      </c>
      <c r="G1085">
        <v>192.49</v>
      </c>
      <c r="H1085">
        <v>0.02</v>
      </c>
      <c r="I1085" t="s">
        <v>49</v>
      </c>
      <c r="J1085" s="8">
        <v>-98.3</v>
      </c>
      <c r="K1085" s="8">
        <f>IF(Table3[[#This Row],[Return Status]] = "Returned", 0, Table3[[#This Row],[Profit]])</f>
        <v>-98.3</v>
      </c>
      <c r="L1085" s="8" t="str">
        <f>IFERROR(VLOOKUP(Table3[[#This Row],[Order ID]],returns[[Order ID]:[Status]],2,FALSE), "")</f>
        <v/>
      </c>
      <c r="M1085">
        <v>160.97999999999999</v>
      </c>
      <c r="N1085">
        <v>30</v>
      </c>
      <c r="O1085" t="s">
        <v>1129</v>
      </c>
      <c r="P1085" t="s">
        <v>27</v>
      </c>
      <c r="Q1085">
        <v>60110</v>
      </c>
      <c r="R1085" t="s">
        <v>28</v>
      </c>
      <c r="S1085" t="s">
        <v>1977</v>
      </c>
      <c r="T1085" t="e">
        <f>VLOOKUP(Table3[[#This Row],[Region]],managers5[],2,FALSE)</f>
        <v>#N/A</v>
      </c>
      <c r="U1085" t="s">
        <v>1958</v>
      </c>
      <c r="V1085" t="s">
        <v>1959</v>
      </c>
      <c r="W1085" t="s">
        <v>14</v>
      </c>
      <c r="X1085" t="s">
        <v>71</v>
      </c>
      <c r="Y1085" t="s">
        <v>50</v>
      </c>
      <c r="Z1085" t="s">
        <v>72</v>
      </c>
      <c r="AA1085" t="s">
        <v>321</v>
      </c>
      <c r="AB1085" t="s">
        <v>74</v>
      </c>
      <c r="AC1085">
        <v>0.62</v>
      </c>
      <c r="AD1085" s="1">
        <v>40547</v>
      </c>
    </row>
    <row r="1086" spans="1:30" x14ac:dyDescent="0.35">
      <c r="A1086">
        <v>4119</v>
      </c>
      <c r="B1086">
        <v>1397</v>
      </c>
      <c r="C1086">
        <v>10144</v>
      </c>
      <c r="D1086" s="1">
        <v>40545</v>
      </c>
      <c r="E1086" t="s">
        <v>41</v>
      </c>
      <c r="F1086">
        <v>24</v>
      </c>
      <c r="G1086">
        <v>6408.3</v>
      </c>
      <c r="H1086">
        <v>0.1</v>
      </c>
      <c r="I1086" t="s">
        <v>49</v>
      </c>
      <c r="J1086" s="8">
        <v>539.54</v>
      </c>
      <c r="K1086" s="8">
        <f>IF(Table3[[#This Row],[Return Status]] = "Returned", 0, Table3[[#This Row],[Profit]])</f>
        <v>539.54</v>
      </c>
      <c r="L1086" s="8" t="str">
        <f>IFERROR(VLOOKUP(Table3[[#This Row],[Order ID]],returns[[Order ID]:[Status]],2,FALSE), "")</f>
        <v/>
      </c>
      <c r="M1086">
        <v>280.98</v>
      </c>
      <c r="N1086">
        <v>35.67</v>
      </c>
      <c r="O1086" t="s">
        <v>1129</v>
      </c>
      <c r="P1086" t="s">
        <v>27</v>
      </c>
      <c r="Q1086">
        <v>60110</v>
      </c>
      <c r="R1086" t="s">
        <v>28</v>
      </c>
      <c r="S1086" t="s">
        <v>1977</v>
      </c>
      <c r="T1086" t="e">
        <f>VLOOKUP(Table3[[#This Row],[Region]],managers5[],2,FALSE)</f>
        <v>#N/A</v>
      </c>
      <c r="U1086" t="s">
        <v>1958</v>
      </c>
      <c r="V1086" t="s">
        <v>1959</v>
      </c>
      <c r="W1086" t="s">
        <v>14</v>
      </c>
      <c r="X1086" t="s">
        <v>71</v>
      </c>
      <c r="Y1086" t="s">
        <v>50</v>
      </c>
      <c r="Z1086" t="s">
        <v>51</v>
      </c>
      <c r="AA1086" t="s">
        <v>785</v>
      </c>
      <c r="AB1086" t="s">
        <v>53</v>
      </c>
      <c r="AC1086">
        <v>0.66</v>
      </c>
      <c r="AD1086" s="1">
        <v>40545</v>
      </c>
    </row>
    <row r="1087" spans="1:30" x14ac:dyDescent="0.35">
      <c r="A1087">
        <v>7642</v>
      </c>
      <c r="B1087">
        <v>1398</v>
      </c>
      <c r="C1087">
        <v>10146</v>
      </c>
      <c r="D1087" s="1">
        <v>39934</v>
      </c>
      <c r="E1087" t="s">
        <v>32</v>
      </c>
      <c r="F1087">
        <v>19</v>
      </c>
      <c r="G1087">
        <v>596.21</v>
      </c>
      <c r="H1087">
        <v>0.1</v>
      </c>
      <c r="I1087" t="s">
        <v>9</v>
      </c>
      <c r="J1087" s="8">
        <v>211.59</v>
      </c>
      <c r="K1087" s="8">
        <f>IF(Table3[[#This Row],[Return Status]] = "Returned", 0, Table3[[#This Row],[Profit]])</f>
        <v>211.59</v>
      </c>
      <c r="L1087" s="8" t="str">
        <f>IFERROR(VLOOKUP(Table3[[#This Row],[Order ID]],returns[[Order ID]:[Status]],2,FALSE), "")</f>
        <v/>
      </c>
      <c r="M1087">
        <v>34.229999999999997</v>
      </c>
      <c r="N1087">
        <v>5.0199999999999996</v>
      </c>
      <c r="O1087" t="s">
        <v>117</v>
      </c>
      <c r="P1087" t="s">
        <v>11</v>
      </c>
      <c r="Q1087">
        <v>91941</v>
      </c>
      <c r="R1087" t="s">
        <v>12</v>
      </c>
      <c r="S1087" t="s">
        <v>1976</v>
      </c>
      <c r="T1087" t="e">
        <f>VLOOKUP(Table3[[#This Row],[Region]],managers5[],2,FALSE)</f>
        <v>#N/A</v>
      </c>
      <c r="U1087" t="s">
        <v>1955</v>
      </c>
      <c r="V1087" t="s">
        <v>1959</v>
      </c>
      <c r="W1087" t="s">
        <v>14</v>
      </c>
      <c r="X1087" t="s">
        <v>71</v>
      </c>
      <c r="Y1087" t="s">
        <v>50</v>
      </c>
      <c r="Z1087" t="s">
        <v>61</v>
      </c>
      <c r="AA1087" t="s">
        <v>1434</v>
      </c>
      <c r="AB1087" t="s">
        <v>19</v>
      </c>
      <c r="AC1087">
        <v>0.55000000000000004</v>
      </c>
      <c r="AD1087" s="2">
        <v>39939</v>
      </c>
    </row>
    <row r="1088" spans="1:30" x14ac:dyDescent="0.35">
      <c r="A1088">
        <v>7894</v>
      </c>
      <c r="B1088">
        <v>1400</v>
      </c>
      <c r="C1088">
        <v>10148</v>
      </c>
      <c r="D1088" s="1">
        <v>39897</v>
      </c>
      <c r="E1088" t="s">
        <v>32</v>
      </c>
      <c r="F1088">
        <v>27</v>
      </c>
      <c r="G1088">
        <v>14357.85</v>
      </c>
      <c r="H1088">
        <v>0.02</v>
      </c>
      <c r="I1088" t="s">
        <v>49</v>
      </c>
      <c r="J1088" s="8">
        <v>3309.55</v>
      </c>
      <c r="K1088" s="8">
        <f>IF(Table3[[#This Row],[Return Status]] = "Returned", 0, Table3[[#This Row],[Profit]])</f>
        <v>3309.55</v>
      </c>
      <c r="L1088" s="8" t="str">
        <f>IFERROR(VLOOKUP(Table3[[#This Row],[Order ID]],returns[[Order ID]:[Status]],2,FALSE), "")</f>
        <v/>
      </c>
      <c r="M1088">
        <v>500.98</v>
      </c>
      <c r="N1088">
        <v>41.44</v>
      </c>
      <c r="O1088" t="s">
        <v>441</v>
      </c>
      <c r="P1088" t="s">
        <v>22</v>
      </c>
      <c r="Q1088">
        <v>80229</v>
      </c>
      <c r="R1088" t="s">
        <v>23</v>
      </c>
      <c r="S1088" t="s">
        <v>1976</v>
      </c>
      <c r="T1088" t="e">
        <f>VLOOKUP(Table3[[#This Row],[Region]],managers5[],2,FALSE)</f>
        <v>#N/A</v>
      </c>
      <c r="U1088" t="s">
        <v>1955</v>
      </c>
      <c r="V1088" t="s">
        <v>1959</v>
      </c>
      <c r="W1088" t="s">
        <v>14</v>
      </c>
      <c r="X1088" t="s">
        <v>15</v>
      </c>
      <c r="Y1088" t="s">
        <v>50</v>
      </c>
      <c r="Z1088" t="s">
        <v>219</v>
      </c>
      <c r="AA1088" t="s">
        <v>1902</v>
      </c>
      <c r="AB1088" t="s">
        <v>53</v>
      </c>
      <c r="AC1088">
        <v>0.66</v>
      </c>
      <c r="AD1088" s="2">
        <v>39897</v>
      </c>
    </row>
    <row r="1089" spans="1:30" x14ac:dyDescent="0.35">
      <c r="A1089">
        <v>4316</v>
      </c>
      <c r="B1089">
        <v>1403</v>
      </c>
      <c r="C1089">
        <v>10209</v>
      </c>
      <c r="D1089" s="1">
        <v>40511</v>
      </c>
      <c r="E1089" t="s">
        <v>20</v>
      </c>
      <c r="F1089">
        <v>48</v>
      </c>
      <c r="G1089">
        <v>418.82</v>
      </c>
      <c r="H1089">
        <v>0.02</v>
      </c>
      <c r="I1089" t="s">
        <v>9</v>
      </c>
      <c r="J1089" s="8">
        <v>-60.213999999999999</v>
      </c>
      <c r="K1089" s="8">
        <f>IF(Table3[[#This Row],[Return Status]] = "Returned", 0, Table3[[#This Row],[Profit]])</f>
        <v>-60.213999999999999</v>
      </c>
      <c r="L1089" s="8" t="str">
        <f>IFERROR(VLOOKUP(Table3[[#This Row],[Order ID]],returns[[Order ID]:[Status]],2,FALSE), "")</f>
        <v/>
      </c>
      <c r="M1089">
        <v>8.6</v>
      </c>
      <c r="N1089">
        <v>6.19</v>
      </c>
      <c r="O1089" t="s">
        <v>829</v>
      </c>
      <c r="P1089" t="s">
        <v>131</v>
      </c>
      <c r="Q1089">
        <v>4073</v>
      </c>
      <c r="R1089" t="s">
        <v>132</v>
      </c>
      <c r="S1089" t="s">
        <v>1979</v>
      </c>
      <c r="T1089" t="e">
        <f>VLOOKUP(Table3[[#This Row],[Region]],managers5[],2,FALSE)</f>
        <v>#N/A</v>
      </c>
      <c r="U1089" t="s">
        <v>1956</v>
      </c>
      <c r="W1089" t="s">
        <v>14</v>
      </c>
      <c r="X1089" t="s">
        <v>71</v>
      </c>
      <c r="Y1089" t="s">
        <v>16</v>
      </c>
      <c r="Z1089" t="s">
        <v>17</v>
      </c>
      <c r="AA1089" t="s">
        <v>958</v>
      </c>
      <c r="AB1089" t="s">
        <v>19</v>
      </c>
      <c r="AC1089">
        <v>0.38</v>
      </c>
      <c r="AD1089" s="2">
        <v>40513</v>
      </c>
    </row>
    <row r="1090" spans="1:30" x14ac:dyDescent="0.35">
      <c r="A1090">
        <v>4328</v>
      </c>
      <c r="B1090">
        <v>1402</v>
      </c>
      <c r="C1090">
        <v>10209</v>
      </c>
      <c r="D1090" s="1">
        <v>40511</v>
      </c>
      <c r="E1090" t="s">
        <v>20</v>
      </c>
      <c r="F1090">
        <v>14</v>
      </c>
      <c r="G1090">
        <v>461.55</v>
      </c>
      <c r="H1090">
        <v>0.09</v>
      </c>
      <c r="I1090" t="s">
        <v>9</v>
      </c>
      <c r="J1090" s="8">
        <v>-12</v>
      </c>
      <c r="K1090" s="8">
        <f>IF(Table3[[#This Row],[Return Status]] = "Returned", 0, Table3[[#This Row],[Profit]])</f>
        <v>-12</v>
      </c>
      <c r="L1090" s="8" t="str">
        <f>IFERROR(VLOOKUP(Table3[[#This Row],[Order ID]],returns[[Order ID]:[Status]],2,FALSE), "")</f>
        <v/>
      </c>
      <c r="M1090">
        <v>33.979999999999997</v>
      </c>
      <c r="N1090">
        <v>19.989999999999998</v>
      </c>
      <c r="O1090" t="s">
        <v>829</v>
      </c>
      <c r="P1090" t="s">
        <v>134</v>
      </c>
      <c r="Q1090">
        <v>6770</v>
      </c>
      <c r="R1090" t="s">
        <v>135</v>
      </c>
      <c r="S1090" t="s">
        <v>1979</v>
      </c>
      <c r="T1090" t="e">
        <f>VLOOKUP(Table3[[#This Row],[Region]],managers5[],2,FALSE)</f>
        <v>#N/A</v>
      </c>
      <c r="U1090" t="s">
        <v>1956</v>
      </c>
      <c r="W1090" t="s">
        <v>14</v>
      </c>
      <c r="X1090" t="s">
        <v>71</v>
      </c>
      <c r="Y1090" t="s">
        <v>50</v>
      </c>
      <c r="Z1090" t="s">
        <v>61</v>
      </c>
      <c r="AA1090" t="s">
        <v>1076</v>
      </c>
      <c r="AB1090" t="s">
        <v>19</v>
      </c>
      <c r="AC1090">
        <v>0.55000000000000004</v>
      </c>
      <c r="AD1090" s="2">
        <v>40511</v>
      </c>
    </row>
    <row r="1091" spans="1:30" x14ac:dyDescent="0.35">
      <c r="A1091">
        <v>7528</v>
      </c>
      <c r="B1091">
        <v>3746</v>
      </c>
      <c r="C1091">
        <v>26758</v>
      </c>
      <c r="D1091" s="1">
        <v>39956</v>
      </c>
      <c r="E1091" t="s">
        <v>8</v>
      </c>
      <c r="F1091">
        <v>46</v>
      </c>
      <c r="G1091">
        <v>3519.12</v>
      </c>
      <c r="H1091">
        <v>0.09</v>
      </c>
      <c r="I1091" t="s">
        <v>33</v>
      </c>
      <c r="J1091" s="8">
        <v>315.33</v>
      </c>
      <c r="K1091" s="8">
        <f>IF(Table3[[#This Row],[Return Status]] = "Returned", 0, Table3[[#This Row],[Profit]])</f>
        <v>315.33</v>
      </c>
      <c r="L1091" s="8" t="str">
        <f>IFERROR(VLOOKUP(Table3[[#This Row],[Order ID]],returns[[Order ID]:[Status]],2,FALSE), "")</f>
        <v/>
      </c>
      <c r="M1091">
        <v>77.510000000000005</v>
      </c>
      <c r="N1091">
        <v>4</v>
      </c>
      <c r="O1091" t="s">
        <v>1290</v>
      </c>
      <c r="P1091" t="s">
        <v>43</v>
      </c>
      <c r="Q1091">
        <v>38654</v>
      </c>
      <c r="R1091" t="s">
        <v>44</v>
      </c>
      <c r="S1091" t="s">
        <v>1978</v>
      </c>
      <c r="T1091" t="e">
        <f>VLOOKUP(Table3[[#This Row],[Region]],managers5[],2,FALSE)</f>
        <v>#N/A</v>
      </c>
      <c r="U1091" t="s">
        <v>1957</v>
      </c>
      <c r="V1091" t="s">
        <v>1959</v>
      </c>
      <c r="W1091" t="s">
        <v>14</v>
      </c>
      <c r="X1091" t="s">
        <v>24</v>
      </c>
      <c r="Y1091" t="s">
        <v>46</v>
      </c>
      <c r="Z1091" t="s">
        <v>47</v>
      </c>
      <c r="AA1091" t="s">
        <v>1072</v>
      </c>
      <c r="AB1091" t="s">
        <v>19</v>
      </c>
      <c r="AC1091">
        <v>0.76</v>
      </c>
      <c r="AD1091" s="2">
        <v>39958</v>
      </c>
    </row>
    <row r="1092" spans="1:30" x14ac:dyDescent="0.35">
      <c r="A1092">
        <v>5429</v>
      </c>
      <c r="B1092">
        <v>1406</v>
      </c>
      <c r="C1092">
        <v>10212</v>
      </c>
      <c r="D1092" s="1">
        <v>40321</v>
      </c>
      <c r="E1092" t="s">
        <v>32</v>
      </c>
      <c r="F1092">
        <v>22</v>
      </c>
      <c r="G1092">
        <v>1276.17</v>
      </c>
      <c r="H1092">
        <v>0</v>
      </c>
      <c r="I1092" t="s">
        <v>9</v>
      </c>
      <c r="J1092" s="8">
        <v>564.22</v>
      </c>
      <c r="K1092" s="8">
        <f>IF(Table3[[#This Row],[Return Status]] = "Returned", 0, Table3[[#This Row],[Profit]])</f>
        <v>564.22</v>
      </c>
      <c r="L1092" s="8" t="str">
        <f>IFERROR(VLOOKUP(Table3[[#This Row],[Order ID]],returns[[Order ID]:[Status]],2,FALSE), "")</f>
        <v/>
      </c>
      <c r="M1092">
        <v>55.48</v>
      </c>
      <c r="N1092">
        <v>6.79</v>
      </c>
      <c r="O1092" t="s">
        <v>787</v>
      </c>
      <c r="P1092" t="s">
        <v>189</v>
      </c>
      <c r="Q1092">
        <v>98632</v>
      </c>
      <c r="R1092" t="s">
        <v>190</v>
      </c>
      <c r="S1092" t="s">
        <v>1976</v>
      </c>
      <c r="T1092" t="e">
        <f>VLOOKUP(Table3[[#This Row],[Region]],managers5[],2,FALSE)</f>
        <v>#N/A</v>
      </c>
      <c r="U1092" t="s">
        <v>1955</v>
      </c>
      <c r="V1092" t="s">
        <v>1959</v>
      </c>
      <c r="W1092" t="s">
        <v>14</v>
      </c>
      <c r="X1092" t="s">
        <v>39</v>
      </c>
      <c r="Y1092" t="s">
        <v>16</v>
      </c>
      <c r="Z1092" t="s">
        <v>30</v>
      </c>
      <c r="AA1092" t="s">
        <v>1070</v>
      </c>
      <c r="AB1092" t="s">
        <v>19</v>
      </c>
      <c r="AC1092">
        <v>0.37</v>
      </c>
      <c r="AD1092" s="2">
        <v>40325</v>
      </c>
    </row>
    <row r="1093" spans="1:30" x14ac:dyDescent="0.35">
      <c r="A1093">
        <v>5445</v>
      </c>
      <c r="B1093">
        <v>1405</v>
      </c>
      <c r="C1093">
        <v>10212</v>
      </c>
      <c r="D1093" s="1">
        <v>40321</v>
      </c>
      <c r="E1093" t="s">
        <v>32</v>
      </c>
      <c r="F1093">
        <v>14</v>
      </c>
      <c r="G1093">
        <v>74.02</v>
      </c>
      <c r="H1093">
        <v>0.02</v>
      </c>
      <c r="I1093" t="s">
        <v>9</v>
      </c>
      <c r="J1093" s="8">
        <v>-2.91</v>
      </c>
      <c r="K1093" s="8">
        <f>IF(Table3[[#This Row],[Return Status]] = "Returned", 0, Table3[[#This Row],[Profit]])</f>
        <v>-2.91</v>
      </c>
      <c r="L1093" s="8" t="str">
        <f>IFERROR(VLOOKUP(Table3[[#This Row],[Order ID]],returns[[Order ID]:[Status]],2,FALSE), "")</f>
        <v/>
      </c>
      <c r="M1093">
        <v>5.08</v>
      </c>
      <c r="N1093">
        <v>3.63</v>
      </c>
      <c r="O1093" t="s">
        <v>787</v>
      </c>
      <c r="P1093" t="s">
        <v>189</v>
      </c>
      <c r="Q1093">
        <v>98632</v>
      </c>
      <c r="R1093" t="s">
        <v>190</v>
      </c>
      <c r="S1093" t="s">
        <v>1976</v>
      </c>
      <c r="T1093" t="e">
        <f>VLOOKUP(Table3[[#This Row],[Region]],managers5[],2,FALSE)</f>
        <v>#N/A</v>
      </c>
      <c r="U1093" t="s">
        <v>1955</v>
      </c>
      <c r="V1093" t="s">
        <v>1959</v>
      </c>
      <c r="W1093" t="s">
        <v>14</v>
      </c>
      <c r="X1093" t="s">
        <v>39</v>
      </c>
      <c r="Y1093" t="s">
        <v>50</v>
      </c>
      <c r="Z1093" t="s">
        <v>61</v>
      </c>
      <c r="AA1093" t="s">
        <v>1203</v>
      </c>
      <c r="AB1093" t="s">
        <v>35</v>
      </c>
      <c r="AC1093">
        <v>0.51</v>
      </c>
      <c r="AD1093" s="2">
        <v>40323</v>
      </c>
    </row>
    <row r="1094" spans="1:30" x14ac:dyDescent="0.35">
      <c r="A1094">
        <v>3840</v>
      </c>
      <c r="B1094">
        <v>1407</v>
      </c>
      <c r="C1094">
        <v>10213</v>
      </c>
      <c r="D1094" s="1">
        <v>40591</v>
      </c>
      <c r="E1094" t="s">
        <v>77</v>
      </c>
      <c r="F1094">
        <v>12</v>
      </c>
      <c r="G1094">
        <v>464.57</v>
      </c>
      <c r="H1094">
        <v>0.04</v>
      </c>
      <c r="I1094" t="s">
        <v>9</v>
      </c>
      <c r="J1094" s="8">
        <v>-79.180000000000007</v>
      </c>
      <c r="K1094" s="8">
        <f>IF(Table3[[#This Row],[Return Status]] = "Returned", 0, Table3[[#This Row],[Profit]])</f>
        <v>-79.180000000000007</v>
      </c>
      <c r="L1094" s="8" t="str">
        <f>IFERROR(VLOOKUP(Table3[[#This Row],[Order ID]],returns[[Order ID]:[Status]],2,FALSE), "")</f>
        <v/>
      </c>
      <c r="M1094">
        <v>39.979999999999997</v>
      </c>
      <c r="N1094">
        <v>4</v>
      </c>
      <c r="O1094" t="s">
        <v>951</v>
      </c>
      <c r="P1094" t="s">
        <v>114</v>
      </c>
      <c r="Q1094">
        <v>85635</v>
      </c>
      <c r="R1094" t="s">
        <v>115</v>
      </c>
      <c r="S1094" t="s">
        <v>1976</v>
      </c>
      <c r="T1094" t="e">
        <f>VLOOKUP(Table3[[#This Row],[Region]],managers5[],2,FALSE)</f>
        <v>#N/A</v>
      </c>
      <c r="U1094" t="s">
        <v>1955</v>
      </c>
      <c r="V1094" t="s">
        <v>1959</v>
      </c>
      <c r="W1094" t="s">
        <v>14</v>
      </c>
      <c r="X1094" t="s">
        <v>71</v>
      </c>
      <c r="Y1094" t="s">
        <v>46</v>
      </c>
      <c r="Z1094" t="s">
        <v>47</v>
      </c>
      <c r="AA1094" t="s">
        <v>1412</v>
      </c>
      <c r="AB1094" t="s">
        <v>19</v>
      </c>
      <c r="AC1094">
        <v>0.7</v>
      </c>
      <c r="AD1094" s="1">
        <v>40593</v>
      </c>
    </row>
    <row r="1095" spans="1:30" x14ac:dyDescent="0.35">
      <c r="A1095">
        <v>2915</v>
      </c>
      <c r="B1095">
        <v>7546</v>
      </c>
      <c r="C1095">
        <v>53956</v>
      </c>
      <c r="D1095" s="1">
        <v>40763</v>
      </c>
      <c r="E1095" t="s">
        <v>77</v>
      </c>
      <c r="F1095">
        <v>43</v>
      </c>
      <c r="G1095">
        <v>1779.87</v>
      </c>
      <c r="H1095">
        <v>0.01</v>
      </c>
      <c r="I1095" t="s">
        <v>9</v>
      </c>
      <c r="J1095" s="8">
        <v>311.72000000000003</v>
      </c>
      <c r="K1095" s="8">
        <f>IF(Table3[[#This Row],[Return Status]] = "Returned", 0, Table3[[#This Row],[Profit]])</f>
        <v>311.72000000000003</v>
      </c>
      <c r="L1095" s="8" t="str">
        <f>IFERROR(VLOOKUP(Table3[[#This Row],[Order ID]],returns[[Order ID]:[Status]],2,FALSE), "")</f>
        <v/>
      </c>
      <c r="M1095">
        <v>40.99</v>
      </c>
      <c r="N1095">
        <v>17.48</v>
      </c>
      <c r="O1095" t="s">
        <v>1715</v>
      </c>
      <c r="P1095" t="s">
        <v>55</v>
      </c>
      <c r="Q1095">
        <v>32701</v>
      </c>
      <c r="R1095" t="s">
        <v>56</v>
      </c>
      <c r="S1095" t="s">
        <v>1978</v>
      </c>
      <c r="T1095" t="e">
        <f>VLOOKUP(Table3[[#This Row],[Region]],managers5[],2,FALSE)</f>
        <v>#N/A</v>
      </c>
      <c r="U1095" t="s">
        <v>1957</v>
      </c>
      <c r="V1095" t="s">
        <v>1959</v>
      </c>
      <c r="W1095" t="s">
        <v>14</v>
      </c>
      <c r="X1095" t="s">
        <v>39</v>
      </c>
      <c r="Y1095" t="s">
        <v>16</v>
      </c>
      <c r="Z1095" t="s">
        <v>30</v>
      </c>
      <c r="AA1095" t="s">
        <v>505</v>
      </c>
      <c r="AB1095" t="s">
        <v>19</v>
      </c>
      <c r="AC1095">
        <v>0.36</v>
      </c>
      <c r="AD1095" s="1">
        <v>40764</v>
      </c>
    </row>
    <row r="1096" spans="1:30" x14ac:dyDescent="0.35">
      <c r="A1096">
        <v>3865</v>
      </c>
      <c r="B1096">
        <v>1412</v>
      </c>
      <c r="C1096">
        <v>10245</v>
      </c>
      <c r="D1096" s="1">
        <v>40587</v>
      </c>
      <c r="E1096" t="s">
        <v>20</v>
      </c>
      <c r="F1096">
        <v>23</v>
      </c>
      <c r="G1096">
        <v>127.17</v>
      </c>
      <c r="H1096">
        <v>0.1</v>
      </c>
      <c r="I1096" t="s">
        <v>9</v>
      </c>
      <c r="J1096" s="8">
        <v>-108.1345</v>
      </c>
      <c r="K1096" s="8">
        <f>IF(Table3[[#This Row],[Return Status]] = "Returned", 0, Table3[[#This Row],[Profit]])</f>
        <v>-108.1345</v>
      </c>
      <c r="L1096" s="8" t="str">
        <f>IFERROR(VLOOKUP(Table3[[#This Row],[Order ID]],returns[[Order ID]:[Status]],2,FALSE), "")</f>
        <v/>
      </c>
      <c r="M1096">
        <v>5.53</v>
      </c>
      <c r="N1096">
        <v>6.98</v>
      </c>
      <c r="O1096" t="s">
        <v>1166</v>
      </c>
      <c r="P1096" t="s">
        <v>131</v>
      </c>
      <c r="Q1096">
        <v>4070</v>
      </c>
      <c r="R1096" t="s">
        <v>132</v>
      </c>
      <c r="S1096" t="s">
        <v>1979</v>
      </c>
      <c r="T1096" t="e">
        <f>VLOOKUP(Table3[[#This Row],[Region]],managers5[],2,FALSE)</f>
        <v>#N/A</v>
      </c>
      <c r="U1096" t="s">
        <v>1956</v>
      </c>
      <c r="W1096" t="s">
        <v>14</v>
      </c>
      <c r="X1096" t="s">
        <v>71</v>
      </c>
      <c r="Y1096" t="s">
        <v>16</v>
      </c>
      <c r="Z1096" t="s">
        <v>17</v>
      </c>
      <c r="AA1096" t="s">
        <v>1805</v>
      </c>
      <c r="AB1096" t="s">
        <v>19</v>
      </c>
      <c r="AC1096">
        <v>0.39</v>
      </c>
      <c r="AD1096" s="1">
        <v>40589</v>
      </c>
    </row>
    <row r="1097" spans="1:30" x14ac:dyDescent="0.35">
      <c r="A1097">
        <v>3871</v>
      </c>
      <c r="B1097">
        <v>1410</v>
      </c>
      <c r="C1097">
        <v>10245</v>
      </c>
      <c r="D1097" s="1">
        <v>40587</v>
      </c>
      <c r="E1097" t="s">
        <v>20</v>
      </c>
      <c r="F1097">
        <v>27</v>
      </c>
      <c r="G1097">
        <v>2645.88</v>
      </c>
      <c r="H1097">
        <v>0.06</v>
      </c>
      <c r="I1097" t="s">
        <v>49</v>
      </c>
      <c r="J1097" s="8">
        <v>-1231.98</v>
      </c>
      <c r="K1097" s="8">
        <f>IF(Table3[[#This Row],[Return Status]] = "Returned", 0, Table3[[#This Row],[Profit]])</f>
        <v>-1231.98</v>
      </c>
      <c r="L1097" s="8" t="str">
        <f>IFERROR(VLOOKUP(Table3[[#This Row],[Order ID]],returns[[Order ID]:[Status]],2,FALSE), "")</f>
        <v/>
      </c>
      <c r="M1097">
        <v>100.98</v>
      </c>
      <c r="N1097">
        <v>57.38</v>
      </c>
      <c r="O1097" t="s">
        <v>1166</v>
      </c>
      <c r="P1097" t="s">
        <v>11</v>
      </c>
      <c r="Q1097">
        <v>95123</v>
      </c>
      <c r="R1097" t="s">
        <v>12</v>
      </c>
      <c r="S1097" t="s">
        <v>1976</v>
      </c>
      <c r="T1097" t="e">
        <f>VLOOKUP(Table3[[#This Row],[Region]],managers5[],2,FALSE)</f>
        <v>#N/A</v>
      </c>
      <c r="U1097" t="s">
        <v>1955</v>
      </c>
      <c r="V1097" t="s">
        <v>1959</v>
      </c>
      <c r="W1097" t="s">
        <v>14</v>
      </c>
      <c r="X1097" t="s">
        <v>71</v>
      </c>
      <c r="Y1097" t="s">
        <v>50</v>
      </c>
      <c r="Z1097" t="s">
        <v>219</v>
      </c>
      <c r="AA1097" t="s">
        <v>1083</v>
      </c>
      <c r="AB1097" t="s">
        <v>53</v>
      </c>
      <c r="AC1097">
        <v>0.78</v>
      </c>
      <c r="AD1097" s="1">
        <v>40588</v>
      </c>
    </row>
    <row r="1098" spans="1:30" x14ac:dyDescent="0.35">
      <c r="A1098">
        <v>3872</v>
      </c>
      <c r="B1098">
        <v>1411</v>
      </c>
      <c r="C1098">
        <v>10245</v>
      </c>
      <c r="D1098" s="1">
        <v>40587</v>
      </c>
      <c r="E1098" t="s">
        <v>20</v>
      </c>
      <c r="F1098">
        <v>20</v>
      </c>
      <c r="G1098">
        <v>2573.29</v>
      </c>
      <c r="H1098">
        <v>0.04</v>
      </c>
      <c r="I1098" t="s">
        <v>49</v>
      </c>
      <c r="J1098" s="8">
        <v>-896.94</v>
      </c>
      <c r="K1098" s="8">
        <f>IF(Table3[[#This Row],[Return Status]] = "Returned", 0, Table3[[#This Row],[Profit]])</f>
        <v>-896.94</v>
      </c>
      <c r="L1098" s="8" t="str">
        <f>IFERROR(VLOOKUP(Table3[[#This Row],[Order ID]],returns[[Order ID]:[Status]],2,FALSE), "")</f>
        <v/>
      </c>
      <c r="M1098">
        <v>122.99</v>
      </c>
      <c r="N1098">
        <v>70.2</v>
      </c>
      <c r="O1098" t="s">
        <v>1166</v>
      </c>
      <c r="P1098" t="s">
        <v>204</v>
      </c>
      <c r="Q1098">
        <v>5403</v>
      </c>
      <c r="R1098" t="s">
        <v>204</v>
      </c>
      <c r="S1098" t="s">
        <v>1979</v>
      </c>
      <c r="T1098" t="e">
        <f>VLOOKUP(Table3[[#This Row],[Region]],managers5[],2,FALSE)</f>
        <v>#N/A</v>
      </c>
      <c r="U1098" t="s">
        <v>1956</v>
      </c>
      <c r="W1098" t="s">
        <v>14</v>
      </c>
      <c r="X1098" t="s">
        <v>71</v>
      </c>
      <c r="Y1098" t="s">
        <v>50</v>
      </c>
      <c r="Z1098" t="s">
        <v>72</v>
      </c>
      <c r="AA1098" t="s">
        <v>95</v>
      </c>
      <c r="AB1098" t="s">
        <v>74</v>
      </c>
      <c r="AC1098">
        <v>0.74</v>
      </c>
      <c r="AD1098" s="1">
        <v>40588</v>
      </c>
    </row>
    <row r="1099" spans="1:30" x14ac:dyDescent="0.35">
      <c r="A1099">
        <v>7304</v>
      </c>
      <c r="B1099">
        <v>1054</v>
      </c>
      <c r="C1099">
        <v>7782</v>
      </c>
      <c r="D1099" s="1">
        <v>39996</v>
      </c>
      <c r="E1099" t="s">
        <v>41</v>
      </c>
      <c r="F1099">
        <v>20</v>
      </c>
      <c r="G1099">
        <v>1205.73</v>
      </c>
      <c r="H1099">
        <v>7.0000000000000007E-2</v>
      </c>
      <c r="I1099" t="s">
        <v>33</v>
      </c>
      <c r="J1099" s="8">
        <v>310.93</v>
      </c>
      <c r="K1099" s="8">
        <f>IF(Table3[[#This Row],[Return Status]] = "Returned", 0, Table3[[#This Row],[Profit]])</f>
        <v>310.93</v>
      </c>
      <c r="L1099" s="8" t="str">
        <f>IFERROR(VLOOKUP(Table3[[#This Row],[Order ID]],returns[[Order ID]:[Status]],2,FALSE), "")</f>
        <v/>
      </c>
      <c r="M1099">
        <v>60.97</v>
      </c>
      <c r="N1099">
        <v>4.5</v>
      </c>
      <c r="O1099" t="s">
        <v>990</v>
      </c>
      <c r="P1099" t="s">
        <v>43</v>
      </c>
      <c r="Q1099">
        <v>28560</v>
      </c>
      <c r="R1099" t="s">
        <v>44</v>
      </c>
      <c r="S1099" t="s">
        <v>1978</v>
      </c>
      <c r="T1099" t="e">
        <f>VLOOKUP(Table3[[#This Row],[Region]],managers5[],2,FALSE)</f>
        <v>#N/A</v>
      </c>
      <c r="U1099" t="s">
        <v>1957</v>
      </c>
      <c r="V1099" t="s">
        <v>1959</v>
      </c>
      <c r="W1099" t="s">
        <v>14</v>
      </c>
      <c r="X1099" t="s">
        <v>71</v>
      </c>
      <c r="Y1099" t="s">
        <v>16</v>
      </c>
      <c r="Z1099" t="s">
        <v>83</v>
      </c>
      <c r="AA1099" t="s">
        <v>1519</v>
      </c>
      <c r="AB1099" t="s">
        <v>19</v>
      </c>
      <c r="AC1099">
        <v>0.56000000000000005</v>
      </c>
      <c r="AD1099" s="2">
        <v>39998</v>
      </c>
    </row>
    <row r="1100" spans="1:30" x14ac:dyDescent="0.35">
      <c r="A1100">
        <v>4761</v>
      </c>
      <c r="B1100">
        <v>2907</v>
      </c>
      <c r="C1100">
        <v>20966</v>
      </c>
      <c r="D1100" s="1">
        <v>40439</v>
      </c>
      <c r="E1100" t="s">
        <v>32</v>
      </c>
      <c r="F1100">
        <v>35</v>
      </c>
      <c r="G1100">
        <v>801.44</v>
      </c>
      <c r="H1100">
        <v>0.01</v>
      </c>
      <c r="I1100" t="s">
        <v>9</v>
      </c>
      <c r="J1100" s="8">
        <v>308.12</v>
      </c>
      <c r="K1100" s="8">
        <f>IF(Table3[[#This Row],[Return Status]] = "Returned", 0, Table3[[#This Row],[Profit]])</f>
        <v>308.12</v>
      </c>
      <c r="L1100" s="8" t="str">
        <f>IFERROR(VLOOKUP(Table3[[#This Row],[Order ID]],returns[[Order ID]:[Status]],2,FALSE), "")</f>
        <v/>
      </c>
      <c r="M1100">
        <v>22.24</v>
      </c>
      <c r="N1100">
        <v>1.99</v>
      </c>
      <c r="O1100" t="s">
        <v>1682</v>
      </c>
      <c r="P1100" t="s">
        <v>120</v>
      </c>
      <c r="Q1100">
        <v>33024</v>
      </c>
      <c r="R1100" t="s">
        <v>56</v>
      </c>
      <c r="S1100" t="s">
        <v>1978</v>
      </c>
      <c r="T1100" t="e">
        <f>VLOOKUP(Table3[[#This Row],[Region]],managers5[],2,FALSE)</f>
        <v>#N/A</v>
      </c>
      <c r="U1100" t="s">
        <v>1957</v>
      </c>
      <c r="V1100" t="s">
        <v>1959</v>
      </c>
      <c r="W1100" t="s">
        <v>14</v>
      </c>
      <c r="X1100" t="s">
        <v>39</v>
      </c>
      <c r="Y1100" t="s">
        <v>46</v>
      </c>
      <c r="Z1100" t="s">
        <v>47</v>
      </c>
      <c r="AA1100" t="s">
        <v>303</v>
      </c>
      <c r="AB1100" t="s">
        <v>109</v>
      </c>
      <c r="AC1100">
        <v>0.43</v>
      </c>
      <c r="AD1100" s="2">
        <v>40443</v>
      </c>
    </row>
    <row r="1101" spans="1:30" x14ac:dyDescent="0.35">
      <c r="A1101">
        <v>7802</v>
      </c>
      <c r="B1101">
        <v>1417</v>
      </c>
      <c r="C1101">
        <v>10277</v>
      </c>
      <c r="D1101" s="1">
        <v>39910</v>
      </c>
      <c r="E1101" t="s">
        <v>20</v>
      </c>
      <c r="F1101">
        <v>36</v>
      </c>
      <c r="G1101">
        <v>2144.924</v>
      </c>
      <c r="H1101">
        <v>0</v>
      </c>
      <c r="I1101" t="s">
        <v>9</v>
      </c>
      <c r="J1101" s="8">
        <v>542.25</v>
      </c>
      <c r="K1101" s="8">
        <f>IF(Table3[[#This Row],[Return Status]] = "Returned", 0, Table3[[#This Row],[Profit]])</f>
        <v>542.25</v>
      </c>
      <c r="L1101" s="8" t="str">
        <f>IFERROR(VLOOKUP(Table3[[#This Row],[Order ID]],returns[[Order ID]:[Status]],2,FALSE), "")</f>
        <v/>
      </c>
      <c r="M1101">
        <v>65.989999999999995</v>
      </c>
      <c r="N1101">
        <v>5.26</v>
      </c>
      <c r="O1101" t="s">
        <v>292</v>
      </c>
      <c r="P1101" t="s">
        <v>11</v>
      </c>
      <c r="Q1101">
        <v>92553</v>
      </c>
      <c r="R1101" t="s">
        <v>12</v>
      </c>
      <c r="S1101" t="s">
        <v>1976</v>
      </c>
      <c r="T1101" t="e">
        <f>VLOOKUP(Table3[[#This Row],[Region]],managers5[],2,FALSE)</f>
        <v>#N/A</v>
      </c>
      <c r="U1101" t="s">
        <v>1955</v>
      </c>
      <c r="V1101" t="s">
        <v>1959</v>
      </c>
      <c r="W1101" t="s">
        <v>14</v>
      </c>
      <c r="X1101" t="s">
        <v>71</v>
      </c>
      <c r="Y1101" t="s">
        <v>46</v>
      </c>
      <c r="Z1101" t="s">
        <v>86</v>
      </c>
      <c r="AA1101" t="s">
        <v>1318</v>
      </c>
      <c r="AB1101" t="s">
        <v>19</v>
      </c>
      <c r="AC1101">
        <v>0.59</v>
      </c>
      <c r="AD1101" s="2">
        <v>39911</v>
      </c>
    </row>
    <row r="1102" spans="1:30" x14ac:dyDescent="0.35">
      <c r="A1102">
        <v>5</v>
      </c>
      <c r="B1102">
        <v>4100</v>
      </c>
      <c r="C1102">
        <v>29216</v>
      </c>
      <c r="D1102" s="1">
        <v>41272</v>
      </c>
      <c r="E1102" t="s">
        <v>41</v>
      </c>
      <c r="F1102">
        <v>46</v>
      </c>
      <c r="G1102">
        <v>1936.45</v>
      </c>
      <c r="H1102">
        <v>0.1</v>
      </c>
      <c r="I1102" t="s">
        <v>9</v>
      </c>
      <c r="J1102" s="8">
        <v>307.17</v>
      </c>
      <c r="K1102" s="8">
        <f>IF(Table3[[#This Row],[Return Status]] = "Returned", 0, Table3[[#This Row],[Profit]])</f>
        <v>307.17</v>
      </c>
      <c r="L1102" s="8" t="str">
        <f>IFERROR(VLOOKUP(Table3[[#This Row],[Order ID]],returns[[Order ID]:[Status]],2,FALSE), "")</f>
        <v/>
      </c>
      <c r="M1102">
        <v>43.22</v>
      </c>
      <c r="N1102">
        <v>4</v>
      </c>
      <c r="O1102" t="s">
        <v>42</v>
      </c>
      <c r="P1102" t="s">
        <v>43</v>
      </c>
      <c r="Q1102">
        <v>38637</v>
      </c>
      <c r="R1102" t="s">
        <v>44</v>
      </c>
      <c r="S1102" t="s">
        <v>1978</v>
      </c>
      <c r="T1102" t="e">
        <f>VLOOKUP(Table3[[#This Row],[Region]],managers5[],2,FALSE)</f>
        <v>#N/A</v>
      </c>
      <c r="U1102" t="s">
        <v>1957</v>
      </c>
      <c r="V1102" t="s">
        <v>1959</v>
      </c>
      <c r="W1102" t="s">
        <v>14</v>
      </c>
      <c r="X1102" t="s">
        <v>24</v>
      </c>
      <c r="Y1102" t="s">
        <v>46</v>
      </c>
      <c r="Z1102" t="s">
        <v>47</v>
      </c>
      <c r="AA1102" t="s">
        <v>48</v>
      </c>
      <c r="AB1102" t="s">
        <v>19</v>
      </c>
      <c r="AC1102">
        <v>0.64</v>
      </c>
      <c r="AD1102" s="1">
        <v>41273</v>
      </c>
    </row>
    <row r="1103" spans="1:30" x14ac:dyDescent="0.35">
      <c r="A1103">
        <v>7251</v>
      </c>
      <c r="B1103">
        <v>1419</v>
      </c>
      <c r="C1103">
        <v>10305</v>
      </c>
      <c r="D1103" s="1">
        <v>40001</v>
      </c>
      <c r="E1103" t="s">
        <v>32</v>
      </c>
      <c r="F1103">
        <v>12</v>
      </c>
      <c r="G1103">
        <v>65.89</v>
      </c>
      <c r="H1103">
        <v>0.03</v>
      </c>
      <c r="I1103" t="s">
        <v>9</v>
      </c>
      <c r="J1103" s="8">
        <v>20.6</v>
      </c>
      <c r="K1103" s="8">
        <f>IF(Table3[[#This Row],[Return Status]] = "Returned", 0, Table3[[#This Row],[Profit]])</f>
        <v>20.6</v>
      </c>
      <c r="L1103" s="8" t="str">
        <f>IFERROR(VLOOKUP(Table3[[#This Row],[Order ID]],returns[[Order ID]:[Status]],2,FALSE), "")</f>
        <v/>
      </c>
      <c r="M1103">
        <v>5.08</v>
      </c>
      <c r="N1103">
        <v>2.0299999999999998</v>
      </c>
      <c r="O1103" t="s">
        <v>207</v>
      </c>
      <c r="P1103" t="s">
        <v>11</v>
      </c>
      <c r="Q1103">
        <v>94070</v>
      </c>
      <c r="R1103" t="s">
        <v>12</v>
      </c>
      <c r="S1103" t="s">
        <v>1976</v>
      </c>
      <c r="T1103" t="e">
        <f>VLOOKUP(Table3[[#This Row],[Region]],managers5[],2,FALSE)</f>
        <v>#N/A</v>
      </c>
      <c r="U1103" t="s">
        <v>1955</v>
      </c>
      <c r="V1103" t="s">
        <v>1959</v>
      </c>
      <c r="W1103" t="s">
        <v>14</v>
      </c>
      <c r="X1103" t="s">
        <v>24</v>
      </c>
      <c r="Y1103" t="s">
        <v>50</v>
      </c>
      <c r="Z1103" t="s">
        <v>61</v>
      </c>
      <c r="AA1103" t="s">
        <v>918</v>
      </c>
      <c r="AB1103" t="s">
        <v>35</v>
      </c>
      <c r="AC1103">
        <v>0.51</v>
      </c>
      <c r="AD1103" s="2">
        <v>40006</v>
      </c>
    </row>
    <row r="1104" spans="1:30" x14ac:dyDescent="0.35">
      <c r="A1104">
        <v>3807</v>
      </c>
      <c r="B1104">
        <v>7025</v>
      </c>
      <c r="C1104">
        <v>50145</v>
      </c>
      <c r="D1104" s="1">
        <v>40600</v>
      </c>
      <c r="E1104" t="s">
        <v>77</v>
      </c>
      <c r="F1104">
        <v>9</v>
      </c>
      <c r="G1104">
        <v>458.8</v>
      </c>
      <c r="H1104">
        <v>0</v>
      </c>
      <c r="I1104" t="s">
        <v>9</v>
      </c>
      <c r="J1104" s="8">
        <v>305.87</v>
      </c>
      <c r="K1104" s="8">
        <f>IF(Table3[[#This Row],[Return Status]] = "Returned", 0, Table3[[#This Row],[Profit]])</f>
        <v>305.87</v>
      </c>
      <c r="L1104" s="8" t="str">
        <f>IFERROR(VLOOKUP(Table3[[#This Row],[Order ID]],returns[[Order ID]:[Status]],2,FALSE), "")</f>
        <v/>
      </c>
      <c r="M1104">
        <v>46.94</v>
      </c>
      <c r="N1104">
        <v>6.77</v>
      </c>
      <c r="O1104" t="s">
        <v>180</v>
      </c>
      <c r="P1104" t="s">
        <v>589</v>
      </c>
      <c r="Q1104">
        <v>29483</v>
      </c>
      <c r="R1104" t="s">
        <v>44</v>
      </c>
      <c r="S1104" t="s">
        <v>1978</v>
      </c>
      <c r="T1104" t="e">
        <f>VLOOKUP(Table3[[#This Row],[Region]],managers5[],2,FALSE)</f>
        <v>#N/A</v>
      </c>
      <c r="U1104" t="s">
        <v>1957</v>
      </c>
      <c r="V1104" t="s">
        <v>1959</v>
      </c>
      <c r="W1104" t="s">
        <v>14</v>
      </c>
      <c r="X1104" t="s">
        <v>71</v>
      </c>
      <c r="Y1104" t="s">
        <v>50</v>
      </c>
      <c r="Z1104" t="s">
        <v>61</v>
      </c>
      <c r="AA1104" t="s">
        <v>1509</v>
      </c>
      <c r="AB1104" t="s">
        <v>19</v>
      </c>
      <c r="AC1104">
        <v>0.44</v>
      </c>
      <c r="AD1104" s="1">
        <v>40600</v>
      </c>
    </row>
    <row r="1105" spans="1:30" x14ac:dyDescent="0.35">
      <c r="A1105">
        <v>6060</v>
      </c>
      <c r="B1105">
        <v>3813</v>
      </c>
      <c r="C1105">
        <v>27141</v>
      </c>
      <c r="D1105" s="1">
        <v>40213</v>
      </c>
      <c r="E1105" t="s">
        <v>8</v>
      </c>
      <c r="F1105">
        <v>28</v>
      </c>
      <c r="G1105">
        <v>1645.51</v>
      </c>
      <c r="H1105">
        <v>0.06</v>
      </c>
      <c r="I1105" t="s">
        <v>9</v>
      </c>
      <c r="J1105" s="8">
        <v>300.33999999999997</v>
      </c>
      <c r="K1105" s="8">
        <f>IF(Table3[[#This Row],[Return Status]] = "Returned", 0, Table3[[#This Row],[Profit]])</f>
        <v>300.33999999999997</v>
      </c>
      <c r="L1105" s="8" t="str">
        <f>IFERROR(VLOOKUP(Table3[[#This Row],[Order ID]],returns[[Order ID]:[Status]],2,FALSE), "")</f>
        <v/>
      </c>
      <c r="M1105">
        <v>59.76</v>
      </c>
      <c r="N1105">
        <v>9.7100000000000009</v>
      </c>
      <c r="O1105" t="s">
        <v>561</v>
      </c>
      <c r="P1105" t="s">
        <v>64</v>
      </c>
      <c r="Q1105">
        <v>30605</v>
      </c>
      <c r="R1105" t="s">
        <v>65</v>
      </c>
      <c r="S1105" t="s">
        <v>1978</v>
      </c>
      <c r="T1105" t="e">
        <f>VLOOKUP(Table3[[#This Row],[Region]],managers5[],2,FALSE)</f>
        <v>#N/A</v>
      </c>
      <c r="U1105" t="s">
        <v>1957</v>
      </c>
      <c r="V1105" t="s">
        <v>1959</v>
      </c>
      <c r="W1105" t="s">
        <v>14</v>
      </c>
      <c r="X1105" t="s">
        <v>71</v>
      </c>
      <c r="Y1105" t="s">
        <v>16</v>
      </c>
      <c r="Z1105" t="s">
        <v>75</v>
      </c>
      <c r="AA1105" t="s">
        <v>1309</v>
      </c>
      <c r="AB1105" t="s">
        <v>19</v>
      </c>
      <c r="AC1105">
        <v>0.56999999999999995</v>
      </c>
      <c r="AD1105" s="2">
        <v>40214</v>
      </c>
    </row>
    <row r="1106" spans="1:30" x14ac:dyDescent="0.35">
      <c r="A1106">
        <v>3033</v>
      </c>
      <c r="B1106">
        <v>1425</v>
      </c>
      <c r="C1106">
        <v>10338</v>
      </c>
      <c r="D1106" s="1">
        <v>40738</v>
      </c>
      <c r="E1106" t="s">
        <v>8</v>
      </c>
      <c r="F1106">
        <v>9</v>
      </c>
      <c r="G1106">
        <v>799.98</v>
      </c>
      <c r="H1106">
        <v>0.04</v>
      </c>
      <c r="I1106" t="s">
        <v>49</v>
      </c>
      <c r="J1106" s="8">
        <v>15.36</v>
      </c>
      <c r="K1106" s="8">
        <f>IF(Table3[[#This Row],[Return Status]] = "Returned", 0, Table3[[#This Row],[Profit]])</f>
        <v>15.36</v>
      </c>
      <c r="L1106" s="8" t="str">
        <f>IFERROR(VLOOKUP(Table3[[#This Row],[Order ID]],returns[[Order ID]:[Status]],2,FALSE), "")</f>
        <v/>
      </c>
      <c r="M1106">
        <v>90.97</v>
      </c>
      <c r="N1106">
        <v>14</v>
      </c>
      <c r="O1106" t="s">
        <v>829</v>
      </c>
      <c r="P1106" t="s">
        <v>134</v>
      </c>
      <c r="Q1106">
        <v>6830</v>
      </c>
      <c r="R1106" t="s">
        <v>135</v>
      </c>
      <c r="S1106" t="s">
        <v>1979</v>
      </c>
      <c r="T1106" t="e">
        <f>VLOOKUP(Table3[[#This Row],[Region]],managers5[],2,FALSE)</f>
        <v>#N/A</v>
      </c>
      <c r="U1106" t="s">
        <v>1956</v>
      </c>
      <c r="W1106" t="s">
        <v>14</v>
      </c>
      <c r="X1106" t="s">
        <v>71</v>
      </c>
      <c r="Y1106" t="s">
        <v>46</v>
      </c>
      <c r="Z1106" t="s">
        <v>124</v>
      </c>
      <c r="AA1106" t="s">
        <v>1445</v>
      </c>
      <c r="AB1106" t="s">
        <v>74</v>
      </c>
      <c r="AC1106">
        <v>0.36</v>
      </c>
      <c r="AD1106" s="1">
        <v>40740</v>
      </c>
    </row>
    <row r="1107" spans="1:30" x14ac:dyDescent="0.35">
      <c r="A1107">
        <v>3034</v>
      </c>
      <c r="B1107">
        <v>1426</v>
      </c>
      <c r="C1107">
        <v>10338</v>
      </c>
      <c r="D1107" s="1">
        <v>40738</v>
      </c>
      <c r="E1107" t="s">
        <v>8</v>
      </c>
      <c r="F1107">
        <v>7</v>
      </c>
      <c r="G1107">
        <v>363.57</v>
      </c>
      <c r="H1107">
        <v>0.02</v>
      </c>
      <c r="I1107" t="s">
        <v>49</v>
      </c>
      <c r="J1107" s="8">
        <v>33.988949999999903</v>
      </c>
      <c r="K1107" s="8">
        <f>IF(Table3[[#This Row],[Return Status]] = "Returned", 0, Table3[[#This Row],[Profit]])</f>
        <v>33.988949999999903</v>
      </c>
      <c r="L1107" s="8" t="str">
        <f>IFERROR(VLOOKUP(Table3[[#This Row],[Order ID]],returns[[Order ID]:[Status]],2,FALSE), "")</f>
        <v/>
      </c>
      <c r="M1107">
        <v>44.43</v>
      </c>
      <c r="N1107">
        <v>46.59</v>
      </c>
      <c r="O1107" t="s">
        <v>829</v>
      </c>
      <c r="P1107" t="s">
        <v>134</v>
      </c>
      <c r="Q1107">
        <v>1069</v>
      </c>
      <c r="R1107" t="s">
        <v>135</v>
      </c>
      <c r="S1107" t="s">
        <v>1979</v>
      </c>
      <c r="T1107" t="e">
        <f>VLOOKUP(Table3[[#This Row],[Region]],managers5[],2,FALSE)</f>
        <v>#N/A</v>
      </c>
      <c r="U1107" t="s">
        <v>1956</v>
      </c>
      <c r="W1107" t="s">
        <v>14</v>
      </c>
      <c r="X1107" t="s">
        <v>71</v>
      </c>
      <c r="Y1107" t="s">
        <v>50</v>
      </c>
      <c r="Z1107" t="s">
        <v>51</v>
      </c>
      <c r="AA1107" t="s">
        <v>1421</v>
      </c>
      <c r="AB1107" t="s">
        <v>53</v>
      </c>
      <c r="AC1107">
        <v>0.67</v>
      </c>
      <c r="AD1107" s="1">
        <v>40740</v>
      </c>
    </row>
    <row r="1108" spans="1:30" x14ac:dyDescent="0.35">
      <c r="A1108">
        <v>2550</v>
      </c>
      <c r="B1108">
        <v>1427</v>
      </c>
      <c r="C1108">
        <v>10339</v>
      </c>
      <c r="D1108" s="1">
        <v>40827</v>
      </c>
      <c r="E1108" t="s">
        <v>32</v>
      </c>
      <c r="F1108">
        <v>49</v>
      </c>
      <c r="G1108">
        <v>9752.25</v>
      </c>
      <c r="H1108">
        <v>0.09</v>
      </c>
      <c r="I1108" t="s">
        <v>9</v>
      </c>
      <c r="J1108" s="8">
        <v>3066.17</v>
      </c>
      <c r="K1108" s="8">
        <f>IF(Table3[[#This Row],[Return Status]] = "Returned", 0, Table3[[#This Row],[Profit]])</f>
        <v>3066.17</v>
      </c>
      <c r="L1108" s="8" t="str">
        <f>IFERROR(VLOOKUP(Table3[[#This Row],[Order ID]],returns[[Order ID]:[Status]],2,FALSE), "")</f>
        <v/>
      </c>
      <c r="M1108">
        <v>209.84</v>
      </c>
      <c r="N1108">
        <v>21.21</v>
      </c>
      <c r="O1108" t="s">
        <v>10</v>
      </c>
      <c r="P1108" t="s">
        <v>11</v>
      </c>
      <c r="Q1108">
        <v>90069</v>
      </c>
      <c r="R1108" t="s">
        <v>12</v>
      </c>
      <c r="S1108" t="s">
        <v>1976</v>
      </c>
      <c r="T1108" t="e">
        <f>VLOOKUP(Table3[[#This Row],[Region]],managers5[],2,FALSE)</f>
        <v>#N/A</v>
      </c>
      <c r="U1108" t="s">
        <v>1955</v>
      </c>
      <c r="V1108" t="s">
        <v>1959</v>
      </c>
      <c r="W1108" t="s">
        <v>14</v>
      </c>
      <c r="X1108" t="s">
        <v>15</v>
      </c>
      <c r="Y1108" t="s">
        <v>50</v>
      </c>
      <c r="Z1108" t="s">
        <v>61</v>
      </c>
      <c r="AA1108" t="s">
        <v>1029</v>
      </c>
      <c r="AB1108" t="s">
        <v>85</v>
      </c>
      <c r="AC1108">
        <v>0.59</v>
      </c>
      <c r="AD1108" s="1">
        <v>40831</v>
      </c>
    </row>
    <row r="1109" spans="1:30" x14ac:dyDescent="0.35">
      <c r="A1109">
        <v>43</v>
      </c>
      <c r="B1109">
        <v>1431</v>
      </c>
      <c r="C1109">
        <v>10341</v>
      </c>
      <c r="D1109" s="1">
        <v>41264</v>
      </c>
      <c r="E1109" t="s">
        <v>77</v>
      </c>
      <c r="F1109">
        <v>17</v>
      </c>
      <c r="G1109">
        <v>2312.96</v>
      </c>
      <c r="H1109">
        <v>0.09</v>
      </c>
      <c r="I1109" t="s">
        <v>49</v>
      </c>
      <c r="J1109" s="8">
        <v>43.03</v>
      </c>
      <c r="K1109" s="8">
        <f>IF(Table3[[#This Row],[Return Status]] = "Returned", 0, Table3[[#This Row],[Profit]])</f>
        <v>43.03</v>
      </c>
      <c r="L1109" s="8" t="str">
        <f>IFERROR(VLOOKUP(Table3[[#This Row],[Order ID]],returns[[Order ID]:[Status]],2,FALSE), "")</f>
        <v/>
      </c>
      <c r="M1109">
        <v>145.44999999999999</v>
      </c>
      <c r="N1109">
        <v>17.850000000000001</v>
      </c>
      <c r="O1109" t="s">
        <v>145</v>
      </c>
      <c r="P1109" t="s">
        <v>146</v>
      </c>
      <c r="Q1109">
        <v>83686</v>
      </c>
      <c r="R1109" t="s">
        <v>147</v>
      </c>
      <c r="S1109" t="s">
        <v>1976</v>
      </c>
      <c r="T1109" t="e">
        <f>VLOOKUP(Table3[[#This Row],[Region]],managers5[],2,FALSE)</f>
        <v>#N/A</v>
      </c>
      <c r="U1109" t="s">
        <v>1955</v>
      </c>
      <c r="V1109" t="s">
        <v>1959</v>
      </c>
      <c r="W1109" t="s">
        <v>14</v>
      </c>
      <c r="X1109" t="s">
        <v>15</v>
      </c>
      <c r="Y1109" t="s">
        <v>46</v>
      </c>
      <c r="Z1109" t="s">
        <v>124</v>
      </c>
      <c r="AA1109" t="s">
        <v>148</v>
      </c>
      <c r="AB1109" t="s">
        <v>74</v>
      </c>
      <c r="AC1109">
        <v>0.56000000000000005</v>
      </c>
      <c r="AD1109" s="1">
        <v>41265</v>
      </c>
    </row>
    <row r="1110" spans="1:30" x14ac:dyDescent="0.35">
      <c r="A1110">
        <v>5253</v>
      </c>
      <c r="B1110">
        <v>1439</v>
      </c>
      <c r="C1110">
        <v>10373</v>
      </c>
      <c r="D1110" s="1">
        <v>40354</v>
      </c>
      <c r="E1110" t="s">
        <v>41</v>
      </c>
      <c r="F1110">
        <v>28</v>
      </c>
      <c r="G1110">
        <v>193.16</v>
      </c>
      <c r="H1110">
        <v>0.03</v>
      </c>
      <c r="I1110" t="s">
        <v>9</v>
      </c>
      <c r="J1110" s="8">
        <v>-71.73</v>
      </c>
      <c r="K1110" s="8">
        <f>IF(Table3[[#This Row],[Return Status]] = "Returned", 0, Table3[[#This Row],[Profit]])</f>
        <v>-71.73</v>
      </c>
      <c r="L1110" s="8" t="str">
        <f>IFERROR(VLOOKUP(Table3[[#This Row],[Order ID]],returns[[Order ID]:[Status]],2,FALSE), "")</f>
        <v/>
      </c>
      <c r="M1110">
        <v>6.48</v>
      </c>
      <c r="N1110">
        <v>6.6</v>
      </c>
      <c r="O1110" t="s">
        <v>889</v>
      </c>
      <c r="P1110" t="s">
        <v>37</v>
      </c>
      <c r="Q1110">
        <v>44039</v>
      </c>
      <c r="R1110" t="s">
        <v>37</v>
      </c>
      <c r="S1110" t="s">
        <v>1979</v>
      </c>
      <c r="T1110" t="e">
        <f>VLOOKUP(Table3[[#This Row],[Region]],managers5[],2,FALSE)</f>
        <v>#N/A</v>
      </c>
      <c r="U1110" t="s">
        <v>1956</v>
      </c>
      <c r="W1110" t="s">
        <v>14</v>
      </c>
      <c r="X1110" t="s">
        <v>39</v>
      </c>
      <c r="Y1110" t="s">
        <v>16</v>
      </c>
      <c r="Z1110" t="s">
        <v>30</v>
      </c>
      <c r="AA1110" t="s">
        <v>1044</v>
      </c>
      <c r="AB1110" t="s">
        <v>19</v>
      </c>
      <c r="AC1110">
        <v>0.37</v>
      </c>
      <c r="AD1110" s="2">
        <v>40356</v>
      </c>
    </row>
    <row r="1111" spans="1:30" x14ac:dyDescent="0.35">
      <c r="A1111">
        <v>2041</v>
      </c>
      <c r="B1111">
        <v>1440</v>
      </c>
      <c r="C1111">
        <v>10432</v>
      </c>
      <c r="D1111" s="1">
        <v>40913</v>
      </c>
      <c r="E1111" t="s">
        <v>32</v>
      </c>
      <c r="F1111">
        <v>13</v>
      </c>
      <c r="G1111">
        <v>2323.36</v>
      </c>
      <c r="H1111">
        <v>0.08</v>
      </c>
      <c r="I1111" t="s">
        <v>9</v>
      </c>
      <c r="J1111" s="8">
        <v>220.39</v>
      </c>
      <c r="K1111" s="8">
        <f>IF(Table3[[#This Row],[Return Status]] = "Returned", 0, Table3[[#This Row],[Profit]])</f>
        <v>220.39</v>
      </c>
      <c r="L1111" s="8" t="str">
        <f>IFERROR(VLOOKUP(Table3[[#This Row],[Order ID]],returns[[Order ID]:[Status]],2,FALSE), "")</f>
        <v/>
      </c>
      <c r="M1111">
        <v>179.99</v>
      </c>
      <c r="N1111">
        <v>19.989999999999998</v>
      </c>
      <c r="O1111" t="s">
        <v>1129</v>
      </c>
      <c r="P1111" t="s">
        <v>27</v>
      </c>
      <c r="Q1111">
        <v>60110</v>
      </c>
      <c r="R1111" t="s">
        <v>28</v>
      </c>
      <c r="S1111" t="s">
        <v>1977</v>
      </c>
      <c r="T1111" t="e">
        <f>VLOOKUP(Table3[[#This Row],[Region]],managers5[],2,FALSE)</f>
        <v>#N/A</v>
      </c>
      <c r="U1111" t="s">
        <v>1958</v>
      </c>
      <c r="V1111" t="s">
        <v>1959</v>
      </c>
      <c r="W1111" t="s">
        <v>14</v>
      </c>
      <c r="X1111" t="s">
        <v>71</v>
      </c>
      <c r="Y1111" t="s">
        <v>46</v>
      </c>
      <c r="Z1111" t="s">
        <v>47</v>
      </c>
      <c r="AA1111" t="s">
        <v>1535</v>
      </c>
      <c r="AB1111" t="s">
        <v>19</v>
      </c>
      <c r="AC1111">
        <v>0.48</v>
      </c>
      <c r="AD1111" s="1">
        <v>40920</v>
      </c>
    </row>
    <row r="1112" spans="1:30" x14ac:dyDescent="0.35">
      <c r="A1112">
        <v>4083</v>
      </c>
      <c r="B1112">
        <v>1444</v>
      </c>
      <c r="C1112">
        <v>10436</v>
      </c>
      <c r="D1112" s="1">
        <v>40545</v>
      </c>
      <c r="E1112" t="s">
        <v>32</v>
      </c>
      <c r="F1112">
        <v>24</v>
      </c>
      <c r="G1112">
        <v>138.75</v>
      </c>
      <c r="H1112">
        <v>0.09</v>
      </c>
      <c r="I1112" t="s">
        <v>9</v>
      </c>
      <c r="J1112" s="8">
        <v>49.81</v>
      </c>
      <c r="K1112" s="8">
        <f>IF(Table3[[#This Row],[Return Status]] = "Returned", 0, Table3[[#This Row],[Profit]])</f>
        <v>49.81</v>
      </c>
      <c r="L1112" s="8" t="str">
        <f>IFERROR(VLOOKUP(Table3[[#This Row],[Order ID]],returns[[Order ID]:[Status]],2,FALSE), "")</f>
        <v/>
      </c>
      <c r="M1112">
        <v>5.84</v>
      </c>
      <c r="N1112">
        <v>1</v>
      </c>
      <c r="O1112" t="s">
        <v>907</v>
      </c>
      <c r="P1112" t="s">
        <v>37</v>
      </c>
      <c r="Q1112">
        <v>7080</v>
      </c>
      <c r="R1112" t="s">
        <v>37</v>
      </c>
      <c r="S1112" t="s">
        <v>1979</v>
      </c>
      <c r="T1112" t="e">
        <f>VLOOKUP(Table3[[#This Row],[Region]],managers5[],2,FALSE)</f>
        <v>#N/A</v>
      </c>
      <c r="U1112" t="s">
        <v>1956</v>
      </c>
      <c r="W1112" t="s">
        <v>14</v>
      </c>
      <c r="X1112" t="s">
        <v>71</v>
      </c>
      <c r="Y1112" t="s">
        <v>16</v>
      </c>
      <c r="Z1112" t="s">
        <v>106</v>
      </c>
      <c r="AA1112" t="s">
        <v>1311</v>
      </c>
      <c r="AB1112" t="s">
        <v>35</v>
      </c>
      <c r="AC1112">
        <v>0.38</v>
      </c>
      <c r="AD1112" s="1">
        <v>40552</v>
      </c>
    </row>
    <row r="1113" spans="1:30" x14ac:dyDescent="0.35">
      <c r="A1113">
        <v>7014</v>
      </c>
      <c r="B1113">
        <v>1445</v>
      </c>
      <c r="C1113">
        <v>10437</v>
      </c>
      <c r="D1113" s="1">
        <v>40043</v>
      </c>
      <c r="E1113" t="s">
        <v>41</v>
      </c>
      <c r="F1113">
        <v>50</v>
      </c>
      <c r="G1113">
        <v>820.52</v>
      </c>
      <c r="H1113">
        <v>0.01</v>
      </c>
      <c r="I1113" t="s">
        <v>9</v>
      </c>
      <c r="J1113" s="8">
        <v>-191.22200000000001</v>
      </c>
      <c r="K1113" s="8">
        <f>IF(Table3[[#This Row],[Return Status]] = "Returned", 0, Table3[[#This Row],[Profit]])</f>
        <v>-191.22200000000001</v>
      </c>
      <c r="L1113" s="8" t="str">
        <f>IFERROR(VLOOKUP(Table3[[#This Row],[Order ID]],returns[[Order ID]:[Status]],2,FALSE), "")</f>
        <v/>
      </c>
      <c r="M1113">
        <v>15.99</v>
      </c>
      <c r="N1113">
        <v>13.18</v>
      </c>
      <c r="O1113" t="s">
        <v>296</v>
      </c>
      <c r="P1113" t="s">
        <v>317</v>
      </c>
      <c r="Q1113">
        <v>60130</v>
      </c>
      <c r="R1113" t="s">
        <v>318</v>
      </c>
      <c r="S1113" t="s">
        <v>1977</v>
      </c>
      <c r="T1113" t="e">
        <f>VLOOKUP(Table3[[#This Row],[Region]],managers5[],2,FALSE)</f>
        <v>#N/A</v>
      </c>
      <c r="U1113" t="s">
        <v>1958</v>
      </c>
      <c r="V1113" t="s">
        <v>1959</v>
      </c>
      <c r="W1113" t="s">
        <v>14</v>
      </c>
      <c r="X1113" t="s">
        <v>71</v>
      </c>
      <c r="Y1113" t="s">
        <v>16</v>
      </c>
      <c r="Z1113" t="s">
        <v>17</v>
      </c>
      <c r="AA1113" t="s">
        <v>668</v>
      </c>
      <c r="AB1113" t="s">
        <v>19</v>
      </c>
      <c r="AC1113">
        <v>0.37</v>
      </c>
      <c r="AD1113" s="2">
        <v>40045</v>
      </c>
    </row>
    <row r="1114" spans="1:30" x14ac:dyDescent="0.35">
      <c r="A1114">
        <v>1598</v>
      </c>
      <c r="B1114">
        <v>1446</v>
      </c>
      <c r="C1114">
        <v>10439</v>
      </c>
      <c r="D1114" s="1">
        <v>40996</v>
      </c>
      <c r="E1114" t="s">
        <v>8</v>
      </c>
      <c r="F1114">
        <v>41</v>
      </c>
      <c r="G1114">
        <v>823.13</v>
      </c>
      <c r="H1114">
        <v>0</v>
      </c>
      <c r="I1114" t="s">
        <v>9</v>
      </c>
      <c r="J1114" s="8">
        <v>384.5145</v>
      </c>
      <c r="K1114" s="8">
        <f>IF(Table3[[#This Row],[Return Status]] = "Returned", 0, Table3[[#This Row],[Profit]])</f>
        <v>384.5145</v>
      </c>
      <c r="L1114" s="8" t="str">
        <f>IFERROR(VLOOKUP(Table3[[#This Row],[Order ID]],returns[[Order ID]:[Status]],2,FALSE), "")</f>
        <v/>
      </c>
      <c r="M1114">
        <v>18.940000000000001</v>
      </c>
      <c r="N1114">
        <v>1.49</v>
      </c>
      <c r="O1114" t="s">
        <v>475</v>
      </c>
      <c r="P1114" t="s">
        <v>189</v>
      </c>
      <c r="Q1114">
        <v>98006</v>
      </c>
      <c r="R1114" t="s">
        <v>190</v>
      </c>
      <c r="S1114" t="s">
        <v>1976</v>
      </c>
      <c r="T1114" t="e">
        <f>VLOOKUP(Table3[[#This Row],[Region]],managers5[],2,FALSE)</f>
        <v>#N/A</v>
      </c>
      <c r="U1114" t="s">
        <v>1955</v>
      </c>
      <c r="V1114" t="s">
        <v>1959</v>
      </c>
      <c r="W1114" t="s">
        <v>14</v>
      </c>
      <c r="X1114" t="s">
        <v>39</v>
      </c>
      <c r="Y1114" t="s">
        <v>16</v>
      </c>
      <c r="Z1114" t="s">
        <v>17</v>
      </c>
      <c r="AA1114" t="s">
        <v>192</v>
      </c>
      <c r="AB1114" t="s">
        <v>19</v>
      </c>
      <c r="AC1114">
        <v>0.35</v>
      </c>
      <c r="AD1114" s="1">
        <v>40998</v>
      </c>
    </row>
    <row r="1115" spans="1:30" x14ac:dyDescent="0.35">
      <c r="A1115">
        <v>1599</v>
      </c>
      <c r="B1115">
        <v>1447</v>
      </c>
      <c r="C1115">
        <v>10439</v>
      </c>
      <c r="D1115" s="1">
        <v>40996</v>
      </c>
      <c r="E1115" t="s">
        <v>8</v>
      </c>
      <c r="F1115">
        <v>30</v>
      </c>
      <c r="G1115">
        <v>569.61</v>
      </c>
      <c r="H1115">
        <v>0.02</v>
      </c>
      <c r="I1115" t="s">
        <v>9</v>
      </c>
      <c r="J1115" s="8">
        <v>-48.44</v>
      </c>
      <c r="K1115" s="8">
        <f>IF(Table3[[#This Row],[Return Status]] = "Returned", 0, Table3[[#This Row],[Profit]])</f>
        <v>-48.44</v>
      </c>
      <c r="L1115" s="8" t="str">
        <f>IFERROR(VLOOKUP(Table3[[#This Row],[Order ID]],returns[[Order ID]:[Status]],2,FALSE), "")</f>
        <v/>
      </c>
      <c r="M1115">
        <v>17.98</v>
      </c>
      <c r="N1115">
        <v>4</v>
      </c>
      <c r="O1115" t="s">
        <v>475</v>
      </c>
      <c r="P1115" t="s">
        <v>189</v>
      </c>
      <c r="Q1115">
        <v>98006</v>
      </c>
      <c r="R1115" t="s">
        <v>190</v>
      </c>
      <c r="S1115" t="s">
        <v>1976</v>
      </c>
      <c r="T1115" t="e">
        <f>VLOOKUP(Table3[[#This Row],[Region]],managers5[],2,FALSE)</f>
        <v>#N/A</v>
      </c>
      <c r="U1115" t="s">
        <v>1955</v>
      </c>
      <c r="V1115" t="s">
        <v>1959</v>
      </c>
      <c r="W1115" t="s">
        <v>14</v>
      </c>
      <c r="X1115" t="s">
        <v>39</v>
      </c>
      <c r="Y1115" t="s">
        <v>46</v>
      </c>
      <c r="Z1115" t="s">
        <v>47</v>
      </c>
      <c r="AA1115" t="s">
        <v>796</v>
      </c>
      <c r="AB1115" t="s">
        <v>19</v>
      </c>
      <c r="AC1115">
        <v>0.79</v>
      </c>
      <c r="AD1115" s="1">
        <v>40998</v>
      </c>
    </row>
    <row r="1116" spans="1:30" x14ac:dyDescent="0.35">
      <c r="A1116">
        <v>1600</v>
      </c>
      <c r="B1116">
        <v>1449</v>
      </c>
      <c r="C1116">
        <v>10439</v>
      </c>
      <c r="D1116" s="1">
        <v>40996</v>
      </c>
      <c r="E1116" t="s">
        <v>8</v>
      </c>
      <c r="F1116">
        <v>46</v>
      </c>
      <c r="G1116">
        <v>225.13</v>
      </c>
      <c r="H1116">
        <v>0.01</v>
      </c>
      <c r="I1116" t="s">
        <v>33</v>
      </c>
      <c r="J1116" s="8">
        <v>-205.75</v>
      </c>
      <c r="K1116" s="8">
        <f>IF(Table3[[#This Row],[Return Status]] = "Returned", 0, Table3[[#This Row],[Profit]])</f>
        <v>-205.75</v>
      </c>
      <c r="L1116" s="8" t="str">
        <f>IFERROR(VLOOKUP(Table3[[#This Row],[Order ID]],returns[[Order ID]:[Status]],2,FALSE), "")</f>
        <v/>
      </c>
      <c r="M1116">
        <v>4.4800000000000004</v>
      </c>
      <c r="N1116">
        <v>7.24</v>
      </c>
      <c r="O1116" t="s">
        <v>475</v>
      </c>
      <c r="P1116" t="s">
        <v>189</v>
      </c>
      <c r="Q1116">
        <v>98006</v>
      </c>
      <c r="R1116" t="s">
        <v>190</v>
      </c>
      <c r="S1116" t="s">
        <v>1976</v>
      </c>
      <c r="T1116" t="e">
        <f>VLOOKUP(Table3[[#This Row],[Region]],managers5[],2,FALSE)</f>
        <v>#N/A</v>
      </c>
      <c r="U1116" t="s">
        <v>1955</v>
      </c>
      <c r="V1116" t="s">
        <v>1959</v>
      </c>
      <c r="W1116" t="s">
        <v>14</v>
      </c>
      <c r="X1116" t="s">
        <v>39</v>
      </c>
      <c r="Y1116" t="s">
        <v>50</v>
      </c>
      <c r="Z1116" t="s">
        <v>61</v>
      </c>
      <c r="AA1116" t="s">
        <v>1385</v>
      </c>
      <c r="AB1116" t="s">
        <v>19</v>
      </c>
      <c r="AC1116">
        <v>0.54</v>
      </c>
      <c r="AD1116" s="1">
        <v>40998</v>
      </c>
    </row>
    <row r="1117" spans="1:30" x14ac:dyDescent="0.35">
      <c r="A1117">
        <v>1613</v>
      </c>
      <c r="B1117">
        <v>1448</v>
      </c>
      <c r="C1117">
        <v>10439</v>
      </c>
      <c r="D1117" s="1">
        <v>40996</v>
      </c>
      <c r="E1117" t="s">
        <v>8</v>
      </c>
      <c r="F1117">
        <v>27</v>
      </c>
      <c r="G1117">
        <v>75.06</v>
      </c>
      <c r="H1117">
        <v>0.09</v>
      </c>
      <c r="I1117" t="s">
        <v>9</v>
      </c>
      <c r="J1117" s="8">
        <v>26.13</v>
      </c>
      <c r="K1117" s="8">
        <f>IF(Table3[[#This Row],[Return Status]] = "Returned", 0, Table3[[#This Row],[Profit]])</f>
        <v>26.13</v>
      </c>
      <c r="L1117" s="8" t="str">
        <f>IFERROR(VLOOKUP(Table3[[#This Row],[Order ID]],returns[[Order ID]:[Status]],2,FALSE), "")</f>
        <v/>
      </c>
      <c r="M1117">
        <v>2.89</v>
      </c>
      <c r="N1117">
        <v>0.5</v>
      </c>
      <c r="O1117" t="s">
        <v>475</v>
      </c>
      <c r="P1117" t="s">
        <v>189</v>
      </c>
      <c r="Q1117">
        <v>98006</v>
      </c>
      <c r="R1117" t="s">
        <v>190</v>
      </c>
      <c r="S1117" t="s">
        <v>1976</v>
      </c>
      <c r="T1117" t="e">
        <f>VLOOKUP(Table3[[#This Row],[Region]],managers5[],2,FALSE)</f>
        <v>#N/A</v>
      </c>
      <c r="U1117" t="s">
        <v>1955</v>
      </c>
      <c r="V1117" t="s">
        <v>1959</v>
      </c>
      <c r="W1117" t="s">
        <v>14</v>
      </c>
      <c r="X1117" t="s">
        <v>39</v>
      </c>
      <c r="Y1117" t="s">
        <v>16</v>
      </c>
      <c r="Z1117" t="s">
        <v>99</v>
      </c>
      <c r="AA1117" t="s">
        <v>174</v>
      </c>
      <c r="AB1117" t="s">
        <v>19</v>
      </c>
      <c r="AC1117">
        <v>0.38</v>
      </c>
      <c r="AD1117" s="1">
        <v>40997</v>
      </c>
    </row>
    <row r="1118" spans="1:30" x14ac:dyDescent="0.35">
      <c r="A1118">
        <v>7075</v>
      </c>
      <c r="B1118">
        <v>1450</v>
      </c>
      <c r="C1118">
        <v>10464</v>
      </c>
      <c r="D1118" s="1">
        <v>40035</v>
      </c>
      <c r="E1118" t="s">
        <v>41</v>
      </c>
      <c r="F1118">
        <v>23</v>
      </c>
      <c r="G1118">
        <v>121.73</v>
      </c>
      <c r="H1118">
        <v>0.01</v>
      </c>
      <c r="I1118" t="s">
        <v>9</v>
      </c>
      <c r="J1118" s="8">
        <v>-69.069999999999993</v>
      </c>
      <c r="K1118" s="8">
        <f>IF(Table3[[#This Row],[Return Status]] = "Returned", 0, Table3[[#This Row],[Profit]])</f>
        <v>-69.069999999999993</v>
      </c>
      <c r="L1118" s="8" t="str">
        <f>IFERROR(VLOOKUP(Table3[[#This Row],[Order ID]],returns[[Order ID]:[Status]],2,FALSE), "")</f>
        <v/>
      </c>
      <c r="M1118">
        <v>4.9800000000000004</v>
      </c>
      <c r="N1118">
        <v>6.07</v>
      </c>
      <c r="O1118" t="s">
        <v>994</v>
      </c>
      <c r="P1118" t="s">
        <v>189</v>
      </c>
      <c r="Q1118">
        <v>98115</v>
      </c>
      <c r="R1118" t="s">
        <v>190</v>
      </c>
      <c r="S1118" t="s">
        <v>1976</v>
      </c>
      <c r="T1118" t="e">
        <f>VLOOKUP(Table3[[#This Row],[Region]],managers5[],2,FALSE)</f>
        <v>#N/A</v>
      </c>
      <c r="U1118" t="s">
        <v>1955</v>
      </c>
      <c r="V1118" t="s">
        <v>1959</v>
      </c>
      <c r="W1118" t="s">
        <v>14</v>
      </c>
      <c r="X1118" t="s">
        <v>39</v>
      </c>
      <c r="Y1118" t="s">
        <v>16</v>
      </c>
      <c r="Z1118" t="s">
        <v>30</v>
      </c>
      <c r="AA1118" t="s">
        <v>1796</v>
      </c>
      <c r="AB1118" t="s">
        <v>19</v>
      </c>
      <c r="AC1118">
        <v>0.36</v>
      </c>
      <c r="AD1118" s="2">
        <v>40036</v>
      </c>
    </row>
    <row r="1119" spans="1:30" x14ac:dyDescent="0.35">
      <c r="A1119">
        <v>30</v>
      </c>
      <c r="B1119">
        <v>1451</v>
      </c>
      <c r="C1119">
        <v>10466</v>
      </c>
      <c r="D1119" s="1">
        <v>41268</v>
      </c>
      <c r="E1119" t="s">
        <v>77</v>
      </c>
      <c r="F1119">
        <v>27</v>
      </c>
      <c r="G1119">
        <v>114.86</v>
      </c>
      <c r="H1119">
        <v>7.0000000000000007E-2</v>
      </c>
      <c r="I1119" t="s">
        <v>9</v>
      </c>
      <c r="J1119" s="8">
        <v>16.21</v>
      </c>
      <c r="K1119" s="8">
        <f>IF(Table3[[#This Row],[Return Status]] = "Returned", 0, Table3[[#This Row],[Profit]])</f>
        <v>16.21</v>
      </c>
      <c r="L1119" s="8" t="str">
        <f>IFERROR(VLOOKUP(Table3[[#This Row],[Order ID]],returns[[Order ID]:[Status]],2,FALSE), "")</f>
        <v/>
      </c>
      <c r="M1119">
        <v>4.28</v>
      </c>
      <c r="N1119">
        <v>0.94</v>
      </c>
      <c r="O1119" t="s">
        <v>117</v>
      </c>
      <c r="P1119" t="s">
        <v>11</v>
      </c>
      <c r="Q1119">
        <v>91941</v>
      </c>
      <c r="R1119" t="s">
        <v>12</v>
      </c>
      <c r="S1119" t="s">
        <v>1976</v>
      </c>
      <c r="T1119" t="e">
        <f>VLOOKUP(Table3[[#This Row],[Region]],managers5[],2,FALSE)</f>
        <v>#N/A</v>
      </c>
      <c r="U1119" t="s">
        <v>1955</v>
      </c>
      <c r="V1119" t="s">
        <v>1959</v>
      </c>
      <c r="W1119" t="s">
        <v>14</v>
      </c>
      <c r="X1119" t="s">
        <v>71</v>
      </c>
      <c r="Y1119" t="s">
        <v>16</v>
      </c>
      <c r="Z1119" t="s">
        <v>106</v>
      </c>
      <c r="AA1119" t="s">
        <v>118</v>
      </c>
      <c r="AB1119" t="s">
        <v>35</v>
      </c>
      <c r="AC1119">
        <v>0.56000000000000005</v>
      </c>
      <c r="AD1119" s="1">
        <v>41269</v>
      </c>
    </row>
    <row r="1120" spans="1:30" x14ac:dyDescent="0.35">
      <c r="A1120">
        <v>1335</v>
      </c>
      <c r="B1120">
        <v>1453</v>
      </c>
      <c r="C1120">
        <v>10470</v>
      </c>
      <c r="D1120" s="1">
        <v>41033</v>
      </c>
      <c r="E1120" t="s">
        <v>32</v>
      </c>
      <c r="F1120">
        <v>8</v>
      </c>
      <c r="G1120">
        <v>137.26</v>
      </c>
      <c r="H1120">
        <v>0.03</v>
      </c>
      <c r="I1120" t="s">
        <v>9</v>
      </c>
      <c r="J1120" s="8">
        <v>-54.613500000000002</v>
      </c>
      <c r="K1120" s="8">
        <f>IF(Table3[[#This Row],[Return Status]] = "Returned", 0, Table3[[#This Row],[Profit]])</f>
        <v>-54.613500000000002</v>
      </c>
      <c r="L1120" s="8" t="str">
        <f>IFERROR(VLOOKUP(Table3[[#This Row],[Order ID]],returns[[Order ID]:[Status]],2,FALSE), "")</f>
        <v/>
      </c>
      <c r="M1120">
        <v>15.99</v>
      </c>
      <c r="N1120">
        <v>13.18</v>
      </c>
      <c r="O1120" t="s">
        <v>1081</v>
      </c>
      <c r="P1120" t="s">
        <v>37</v>
      </c>
      <c r="Q1120">
        <v>43017</v>
      </c>
      <c r="R1120" t="s">
        <v>37</v>
      </c>
      <c r="S1120" t="s">
        <v>1979</v>
      </c>
      <c r="T1120" t="e">
        <f>VLOOKUP(Table3[[#This Row],[Region]],managers5[],2,FALSE)</f>
        <v>#N/A</v>
      </c>
      <c r="U1120" t="s">
        <v>1956</v>
      </c>
      <c r="W1120" t="s">
        <v>14</v>
      </c>
      <c r="X1120" t="s">
        <v>71</v>
      </c>
      <c r="Y1120" t="s">
        <v>16</v>
      </c>
      <c r="Z1120" t="s">
        <v>17</v>
      </c>
      <c r="AA1120" t="s">
        <v>668</v>
      </c>
      <c r="AB1120" t="s">
        <v>19</v>
      </c>
      <c r="AC1120">
        <v>0.37</v>
      </c>
      <c r="AD1120" s="1">
        <v>41040</v>
      </c>
    </row>
    <row r="1121" spans="1:30" x14ac:dyDescent="0.35">
      <c r="A1121">
        <v>1382</v>
      </c>
      <c r="B1121">
        <v>1452</v>
      </c>
      <c r="C1121">
        <v>10470</v>
      </c>
      <c r="D1121" s="1">
        <v>41033</v>
      </c>
      <c r="E1121" t="s">
        <v>32</v>
      </c>
      <c r="F1121">
        <v>40</v>
      </c>
      <c r="G1121">
        <v>1757.43</v>
      </c>
      <c r="H1121">
        <v>0.02</v>
      </c>
      <c r="I1121" t="s">
        <v>33</v>
      </c>
      <c r="J1121" s="8">
        <v>490.77</v>
      </c>
      <c r="K1121" s="8">
        <f>IF(Table3[[#This Row],[Return Status]] = "Returned", 0, Table3[[#This Row],[Profit]])</f>
        <v>490.77</v>
      </c>
      <c r="L1121" s="8" t="str">
        <f>IFERROR(VLOOKUP(Table3[[#This Row],[Order ID]],returns[[Order ID]:[Status]],2,FALSE), "")</f>
        <v/>
      </c>
      <c r="M1121">
        <v>44.01</v>
      </c>
      <c r="N1121">
        <v>3.5</v>
      </c>
      <c r="O1121" t="s">
        <v>1081</v>
      </c>
      <c r="P1121" t="s">
        <v>37</v>
      </c>
      <c r="Q1121">
        <v>43017</v>
      </c>
      <c r="R1121" t="s">
        <v>37</v>
      </c>
      <c r="S1121" t="s">
        <v>1979</v>
      </c>
      <c r="T1121" t="e">
        <f>VLOOKUP(Table3[[#This Row],[Region]],managers5[],2,FALSE)</f>
        <v>#N/A</v>
      </c>
      <c r="U1121" t="s">
        <v>1956</v>
      </c>
      <c r="W1121" t="s">
        <v>14</v>
      </c>
      <c r="X1121" t="s">
        <v>71</v>
      </c>
      <c r="Y1121" t="s">
        <v>16</v>
      </c>
      <c r="Z1121" t="s">
        <v>83</v>
      </c>
      <c r="AA1121" t="s">
        <v>1250</v>
      </c>
      <c r="AB1121" t="s">
        <v>19</v>
      </c>
      <c r="AC1121">
        <v>0.59</v>
      </c>
      <c r="AD1121" s="1">
        <v>41035</v>
      </c>
    </row>
    <row r="1122" spans="1:30" x14ac:dyDescent="0.35">
      <c r="A1122">
        <v>1383</v>
      </c>
      <c r="B1122">
        <v>1454</v>
      </c>
      <c r="C1122">
        <v>10470</v>
      </c>
      <c r="D1122" s="1">
        <v>41033</v>
      </c>
      <c r="E1122" t="s">
        <v>32</v>
      </c>
      <c r="F1122">
        <v>20</v>
      </c>
      <c r="G1122">
        <v>2913.1455000000001</v>
      </c>
      <c r="H1122">
        <v>0.09</v>
      </c>
      <c r="I1122" t="s">
        <v>9</v>
      </c>
      <c r="J1122" s="8">
        <v>333.72</v>
      </c>
      <c r="K1122" s="8">
        <f>IF(Table3[[#This Row],[Return Status]] = "Returned", 0, Table3[[#This Row],[Profit]])</f>
        <v>333.72</v>
      </c>
      <c r="L1122" s="8" t="str">
        <f>IFERROR(VLOOKUP(Table3[[#This Row],[Order ID]],returns[[Order ID]:[Status]],2,FALSE), "")</f>
        <v/>
      </c>
      <c r="M1122">
        <v>175.99</v>
      </c>
      <c r="N1122">
        <v>4.99</v>
      </c>
      <c r="O1122" t="s">
        <v>1081</v>
      </c>
      <c r="P1122" t="s">
        <v>37</v>
      </c>
      <c r="Q1122">
        <v>43017</v>
      </c>
      <c r="R1122" t="s">
        <v>37</v>
      </c>
      <c r="S1122" t="s">
        <v>1979</v>
      </c>
      <c r="T1122" t="e">
        <f>VLOOKUP(Table3[[#This Row],[Region]],managers5[],2,FALSE)</f>
        <v>#N/A</v>
      </c>
      <c r="U1122" t="s">
        <v>1956</v>
      </c>
      <c r="W1122" t="s">
        <v>14</v>
      </c>
      <c r="X1122" t="s">
        <v>71</v>
      </c>
      <c r="Y1122" t="s">
        <v>46</v>
      </c>
      <c r="Z1122" t="s">
        <v>86</v>
      </c>
      <c r="AA1122">
        <v>5165</v>
      </c>
      <c r="AB1122" t="s">
        <v>19</v>
      </c>
      <c r="AC1122">
        <v>0.59</v>
      </c>
      <c r="AD1122" s="1">
        <v>41035</v>
      </c>
    </row>
    <row r="1123" spans="1:30" x14ac:dyDescent="0.35">
      <c r="A1123">
        <v>4411</v>
      </c>
      <c r="B1123">
        <v>1457</v>
      </c>
      <c r="C1123">
        <v>10499</v>
      </c>
      <c r="D1123" s="1">
        <v>40498</v>
      </c>
      <c r="E1123" t="s">
        <v>8</v>
      </c>
      <c r="F1123">
        <v>29</v>
      </c>
      <c r="G1123">
        <v>6250.9359999999997</v>
      </c>
      <c r="H1123">
        <v>0.01</v>
      </c>
      <c r="I1123" t="s">
        <v>49</v>
      </c>
      <c r="J1123" s="8">
        <v>31.21</v>
      </c>
      <c r="K1123" s="8">
        <f>IF(Table3[[#This Row],[Return Status]] = "Returned", 0, Table3[[#This Row],[Profit]])</f>
        <v>31.21</v>
      </c>
      <c r="L1123" s="8" t="str">
        <f>IFERROR(VLOOKUP(Table3[[#This Row],[Order ID]],returns[[Order ID]:[Status]],2,FALSE), "")</f>
        <v/>
      </c>
      <c r="M1123">
        <v>262.11</v>
      </c>
      <c r="N1123">
        <v>62.74</v>
      </c>
      <c r="O1123" t="s">
        <v>382</v>
      </c>
      <c r="P1123" t="s">
        <v>317</v>
      </c>
      <c r="Q1123">
        <v>60130</v>
      </c>
      <c r="R1123" t="s">
        <v>318</v>
      </c>
      <c r="S1123" t="s">
        <v>1977</v>
      </c>
      <c r="T1123" t="e">
        <f>VLOOKUP(Table3[[#This Row],[Region]],managers5[],2,FALSE)</f>
        <v>#N/A</v>
      </c>
      <c r="U1123" t="s">
        <v>1958</v>
      </c>
      <c r="V1123" t="s">
        <v>1959</v>
      </c>
      <c r="W1123" t="s">
        <v>14</v>
      </c>
      <c r="X1123" t="s">
        <v>71</v>
      </c>
      <c r="Y1123" t="s">
        <v>50</v>
      </c>
      <c r="Z1123" t="s">
        <v>51</v>
      </c>
      <c r="AA1123" t="s">
        <v>366</v>
      </c>
      <c r="AB1123" t="s">
        <v>53</v>
      </c>
      <c r="AC1123">
        <v>0.75</v>
      </c>
      <c r="AD1123" s="2">
        <v>40499</v>
      </c>
    </row>
    <row r="1124" spans="1:30" x14ac:dyDescent="0.35">
      <c r="A1124">
        <v>5934</v>
      </c>
      <c r="B1124">
        <v>3911</v>
      </c>
      <c r="C1124">
        <v>27879</v>
      </c>
      <c r="D1124" s="1">
        <v>40235</v>
      </c>
      <c r="E1124" t="s">
        <v>20</v>
      </c>
      <c r="F1124">
        <v>44</v>
      </c>
      <c r="G1124">
        <v>669.01</v>
      </c>
      <c r="H1124">
        <v>0.08</v>
      </c>
      <c r="I1124" t="s">
        <v>9</v>
      </c>
      <c r="J1124" s="8">
        <v>299.35000000000002</v>
      </c>
      <c r="K1124" s="8">
        <f>IF(Table3[[#This Row],[Return Status]] = "Returned", 0, Table3[[#This Row],[Profit]])</f>
        <v>299.35000000000002</v>
      </c>
      <c r="L1124" s="8" t="str">
        <f>IFERROR(VLOOKUP(Table3[[#This Row],[Order ID]],returns[[Order ID]:[Status]],2,FALSE), "")</f>
        <v/>
      </c>
      <c r="M1124">
        <v>15.74</v>
      </c>
      <c r="N1124">
        <v>1.39</v>
      </c>
      <c r="O1124" t="s">
        <v>659</v>
      </c>
      <c r="P1124" t="s">
        <v>43</v>
      </c>
      <c r="Q1124">
        <v>23834</v>
      </c>
      <c r="R1124" t="s">
        <v>44</v>
      </c>
      <c r="S1124" t="s">
        <v>1978</v>
      </c>
      <c r="T1124" t="e">
        <f>VLOOKUP(Table3[[#This Row],[Region]],managers5[],2,FALSE)</f>
        <v>#N/A</v>
      </c>
      <c r="U1124" t="s">
        <v>1957</v>
      </c>
      <c r="V1124" t="s">
        <v>1959</v>
      </c>
      <c r="W1124" t="s">
        <v>14</v>
      </c>
      <c r="X1124" t="s">
        <v>15</v>
      </c>
      <c r="Y1124" t="s">
        <v>16</v>
      </c>
      <c r="Z1124" t="s">
        <v>168</v>
      </c>
      <c r="AA1124" t="s">
        <v>1603</v>
      </c>
      <c r="AB1124" t="s">
        <v>19</v>
      </c>
      <c r="AC1124">
        <v>0.4</v>
      </c>
      <c r="AD1124" s="2">
        <v>40236</v>
      </c>
    </row>
    <row r="1125" spans="1:30" x14ac:dyDescent="0.35">
      <c r="A1125">
        <v>3502</v>
      </c>
      <c r="B1125">
        <v>3712</v>
      </c>
      <c r="C1125">
        <v>26503</v>
      </c>
      <c r="D1125" s="1">
        <v>40654</v>
      </c>
      <c r="E1125" t="s">
        <v>20</v>
      </c>
      <c r="F1125">
        <v>47</v>
      </c>
      <c r="G1125">
        <v>671.78</v>
      </c>
      <c r="H1125">
        <v>0.1</v>
      </c>
      <c r="I1125" t="s">
        <v>9</v>
      </c>
      <c r="J1125" s="8">
        <v>297.23</v>
      </c>
      <c r="K1125" s="8">
        <f>IF(Table3[[#This Row],[Return Status]] = "Returned", 0, Table3[[#This Row],[Profit]])</f>
        <v>297.23</v>
      </c>
      <c r="L1125" s="8" t="str">
        <f>IFERROR(VLOOKUP(Table3[[#This Row],[Order ID]],returns[[Order ID]:[Status]],2,FALSE), "")</f>
        <v/>
      </c>
      <c r="M1125">
        <v>15.57</v>
      </c>
      <c r="N1125">
        <v>1.39</v>
      </c>
      <c r="O1125" t="s">
        <v>1341</v>
      </c>
      <c r="P1125" t="s">
        <v>233</v>
      </c>
      <c r="Q1125">
        <v>33952</v>
      </c>
      <c r="R1125" t="s">
        <v>56</v>
      </c>
      <c r="S1125" t="s">
        <v>1978</v>
      </c>
      <c r="T1125" t="e">
        <f>VLOOKUP(Table3[[#This Row],[Region]],managers5[],2,FALSE)</f>
        <v>#N/A</v>
      </c>
      <c r="U1125" t="s">
        <v>1957</v>
      </c>
      <c r="V1125" t="s">
        <v>1959</v>
      </c>
      <c r="W1125" t="s">
        <v>14</v>
      </c>
      <c r="X1125" t="s">
        <v>15</v>
      </c>
      <c r="Y1125" t="s">
        <v>16</v>
      </c>
      <c r="Z1125" t="s">
        <v>168</v>
      </c>
      <c r="AA1125" t="s">
        <v>169</v>
      </c>
      <c r="AB1125" t="s">
        <v>19</v>
      </c>
      <c r="AC1125">
        <v>0.38</v>
      </c>
      <c r="AD1125" s="1">
        <v>40656</v>
      </c>
    </row>
    <row r="1126" spans="1:30" x14ac:dyDescent="0.35">
      <c r="A1126">
        <v>3637</v>
      </c>
      <c r="B1126">
        <v>3413</v>
      </c>
      <c r="C1126">
        <v>24384</v>
      </c>
      <c r="D1126" s="1">
        <v>40628</v>
      </c>
      <c r="E1126" t="s">
        <v>20</v>
      </c>
      <c r="F1126">
        <v>21</v>
      </c>
      <c r="G1126">
        <v>3981.23</v>
      </c>
      <c r="H1126">
        <v>7.0000000000000007E-2</v>
      </c>
      <c r="I1126" t="s">
        <v>9</v>
      </c>
      <c r="J1126" s="8">
        <v>294.94</v>
      </c>
      <c r="K1126" s="8">
        <f>IF(Table3[[#This Row],[Return Status]] = "Returned", 0, Table3[[#This Row],[Profit]])</f>
        <v>294.94</v>
      </c>
      <c r="L1126" s="8" t="str">
        <f>IFERROR(VLOOKUP(Table3[[#This Row],[Order ID]],returns[[Order ID]:[Status]],2,FALSE), "")</f>
        <v/>
      </c>
      <c r="M1126">
        <v>193.17</v>
      </c>
      <c r="N1126">
        <v>19.989999999999998</v>
      </c>
      <c r="O1126" t="s">
        <v>1244</v>
      </c>
      <c r="P1126" t="s">
        <v>331</v>
      </c>
      <c r="Q1126">
        <v>32765</v>
      </c>
      <c r="R1126" t="s">
        <v>56</v>
      </c>
      <c r="S1126" t="s">
        <v>1978</v>
      </c>
      <c r="T1126" t="e">
        <f>VLOOKUP(Table3[[#This Row],[Region]],managers5[],2,FALSE)</f>
        <v>#N/A</v>
      </c>
      <c r="U1126" t="s">
        <v>1957</v>
      </c>
      <c r="V1126" t="s">
        <v>1959</v>
      </c>
      <c r="W1126" t="s">
        <v>14</v>
      </c>
      <c r="X1126" t="s">
        <v>39</v>
      </c>
      <c r="Y1126" t="s">
        <v>16</v>
      </c>
      <c r="Z1126" t="s">
        <v>75</v>
      </c>
      <c r="AA1126" t="s">
        <v>158</v>
      </c>
      <c r="AB1126" t="s">
        <v>19</v>
      </c>
      <c r="AC1126">
        <v>0.71</v>
      </c>
      <c r="AD1126" s="1">
        <v>40630</v>
      </c>
    </row>
    <row r="1127" spans="1:30" x14ac:dyDescent="0.35">
      <c r="A1127">
        <v>1824</v>
      </c>
      <c r="B1127">
        <v>1776</v>
      </c>
      <c r="C1127">
        <v>12711</v>
      </c>
      <c r="D1127" s="1">
        <v>40958</v>
      </c>
      <c r="E1127" t="s">
        <v>41</v>
      </c>
      <c r="F1127">
        <v>32</v>
      </c>
      <c r="G1127">
        <v>1486.72</v>
      </c>
      <c r="H1127">
        <v>0</v>
      </c>
      <c r="I1127" t="s">
        <v>9</v>
      </c>
      <c r="J1127" s="8">
        <v>294.81</v>
      </c>
      <c r="K1127" s="8">
        <f>IF(Table3[[#This Row],[Return Status]] = "Returned", 0, Table3[[#This Row],[Profit]])</f>
        <v>294.81</v>
      </c>
      <c r="L1127" s="8" t="str">
        <f>IFERROR(VLOOKUP(Table3[[#This Row],[Order ID]],returns[[Order ID]:[Status]],2,FALSE), "")</f>
        <v/>
      </c>
      <c r="M1127">
        <v>43.98</v>
      </c>
      <c r="N1127">
        <v>8.99</v>
      </c>
      <c r="O1127" t="s">
        <v>1103</v>
      </c>
      <c r="P1127" t="s">
        <v>64</v>
      </c>
      <c r="Q1127">
        <v>71203</v>
      </c>
      <c r="R1127" t="s">
        <v>65</v>
      </c>
      <c r="S1127" t="s">
        <v>1978</v>
      </c>
      <c r="T1127" t="e">
        <f>VLOOKUP(Table3[[#This Row],[Region]],managers5[],2,FALSE)</f>
        <v>#N/A</v>
      </c>
      <c r="U1127" t="s">
        <v>1957</v>
      </c>
      <c r="V1127" t="s">
        <v>1959</v>
      </c>
      <c r="W1127" t="s">
        <v>14</v>
      </c>
      <c r="X1127" t="s">
        <v>71</v>
      </c>
      <c r="Y1127" t="s">
        <v>16</v>
      </c>
      <c r="Z1127" t="s">
        <v>106</v>
      </c>
      <c r="AA1127" t="s">
        <v>744</v>
      </c>
      <c r="AB1127" t="s">
        <v>109</v>
      </c>
      <c r="AC1127">
        <v>0.57999999999999996</v>
      </c>
      <c r="AD1127" s="1">
        <v>40959</v>
      </c>
    </row>
    <row r="1128" spans="1:30" x14ac:dyDescent="0.35">
      <c r="A1128">
        <v>3262</v>
      </c>
      <c r="B1128">
        <v>1463</v>
      </c>
      <c r="C1128">
        <v>10535</v>
      </c>
      <c r="D1128" s="1">
        <v>40690</v>
      </c>
      <c r="E1128" t="s">
        <v>32</v>
      </c>
      <c r="F1128">
        <v>46</v>
      </c>
      <c r="G1128">
        <v>80.27</v>
      </c>
      <c r="H1128">
        <v>0.09</v>
      </c>
      <c r="I1128" t="s">
        <v>9</v>
      </c>
      <c r="J1128" s="8">
        <v>-0.79</v>
      </c>
      <c r="K1128" s="8">
        <f>IF(Table3[[#This Row],[Return Status]] = "Returned", 0, Table3[[#This Row],[Profit]])</f>
        <v>-0.79</v>
      </c>
      <c r="L1128" s="8" t="str">
        <f>IFERROR(VLOOKUP(Table3[[#This Row],[Order ID]],returns[[Order ID]:[Status]],2,FALSE), "")</f>
        <v/>
      </c>
      <c r="M1128">
        <v>1.76</v>
      </c>
      <c r="N1128">
        <v>0.7</v>
      </c>
      <c r="O1128" t="s">
        <v>382</v>
      </c>
      <c r="P1128" t="s">
        <v>317</v>
      </c>
      <c r="Q1128">
        <v>60130</v>
      </c>
      <c r="R1128" t="s">
        <v>318</v>
      </c>
      <c r="S1128" t="s">
        <v>1977</v>
      </c>
      <c r="T1128" t="e">
        <f>VLOOKUP(Table3[[#This Row],[Region]],managers5[],2,FALSE)</f>
        <v>#N/A</v>
      </c>
      <c r="U1128" t="s">
        <v>1958</v>
      </c>
      <c r="V1128" t="s">
        <v>1959</v>
      </c>
      <c r="W1128" t="s">
        <v>14</v>
      </c>
      <c r="X1128" t="s">
        <v>71</v>
      </c>
      <c r="Y1128" t="s">
        <v>16</v>
      </c>
      <c r="Z1128" t="s">
        <v>106</v>
      </c>
      <c r="AA1128" t="s">
        <v>107</v>
      </c>
      <c r="AB1128" t="s">
        <v>35</v>
      </c>
      <c r="AC1128">
        <v>0.56000000000000005</v>
      </c>
      <c r="AD1128" s="1">
        <v>40697</v>
      </c>
    </row>
    <row r="1129" spans="1:30" x14ac:dyDescent="0.35">
      <c r="A1129">
        <v>3290</v>
      </c>
      <c r="B1129">
        <v>1462</v>
      </c>
      <c r="C1129">
        <v>10535</v>
      </c>
      <c r="D1129" s="1">
        <v>40690</v>
      </c>
      <c r="E1129" t="s">
        <v>32</v>
      </c>
      <c r="F1129">
        <v>25</v>
      </c>
      <c r="G1129">
        <v>854.88</v>
      </c>
      <c r="H1129">
        <v>0.09</v>
      </c>
      <c r="I1129" t="s">
        <v>9</v>
      </c>
      <c r="J1129" s="8">
        <v>-44.14</v>
      </c>
      <c r="K1129" s="8">
        <f>IF(Table3[[#This Row],[Return Status]] = "Returned", 0, Table3[[#This Row],[Profit]])</f>
        <v>-44.14</v>
      </c>
      <c r="L1129" s="8" t="str">
        <f>IFERROR(VLOOKUP(Table3[[#This Row],[Order ID]],returns[[Order ID]:[Status]],2,FALSE), "")</f>
        <v/>
      </c>
      <c r="M1129">
        <v>33.979999999999997</v>
      </c>
      <c r="N1129">
        <v>19.989999999999998</v>
      </c>
      <c r="O1129" t="s">
        <v>382</v>
      </c>
      <c r="P1129" t="s">
        <v>317</v>
      </c>
      <c r="Q1129">
        <v>60130</v>
      </c>
      <c r="R1129" t="s">
        <v>318</v>
      </c>
      <c r="S1129" t="s">
        <v>1977</v>
      </c>
      <c r="T1129" t="e">
        <f>VLOOKUP(Table3[[#This Row],[Region]],managers5[],2,FALSE)</f>
        <v>#N/A</v>
      </c>
      <c r="U1129" t="s">
        <v>1958</v>
      </c>
      <c r="V1129" t="s">
        <v>1959</v>
      </c>
      <c r="W1129" t="s">
        <v>14</v>
      </c>
      <c r="X1129" t="s">
        <v>71</v>
      </c>
      <c r="Y1129" t="s">
        <v>50</v>
      </c>
      <c r="Z1129" t="s">
        <v>61</v>
      </c>
      <c r="AA1129" t="s">
        <v>1076</v>
      </c>
      <c r="AB1129" t="s">
        <v>19</v>
      </c>
      <c r="AC1129">
        <v>0.55000000000000004</v>
      </c>
      <c r="AD1129" s="1">
        <v>40692</v>
      </c>
    </row>
    <row r="1130" spans="1:30" x14ac:dyDescent="0.35">
      <c r="A1130">
        <v>6533</v>
      </c>
      <c r="B1130">
        <v>1464</v>
      </c>
      <c r="C1130">
        <v>10562</v>
      </c>
      <c r="D1130" s="1">
        <v>40128</v>
      </c>
      <c r="E1130" t="s">
        <v>8</v>
      </c>
      <c r="F1130">
        <v>10</v>
      </c>
      <c r="G1130">
        <v>994.04</v>
      </c>
      <c r="H1130">
        <v>0.03</v>
      </c>
      <c r="I1130" t="s">
        <v>9</v>
      </c>
      <c r="J1130" s="8">
        <v>-335.06</v>
      </c>
      <c r="K1130" s="8">
        <f>IF(Table3[[#This Row],[Return Status]] = "Returned", 0, Table3[[#This Row],[Profit]])</f>
        <v>-335.06</v>
      </c>
      <c r="L1130" s="8" t="str">
        <f>IFERROR(VLOOKUP(Table3[[#This Row],[Order ID]],returns[[Order ID]:[Status]],2,FALSE), "")</f>
        <v/>
      </c>
      <c r="M1130">
        <v>95.99</v>
      </c>
      <c r="N1130">
        <v>35</v>
      </c>
      <c r="O1130" t="s">
        <v>910</v>
      </c>
      <c r="P1130" t="s">
        <v>11</v>
      </c>
      <c r="Q1130">
        <v>94533</v>
      </c>
      <c r="R1130" t="s">
        <v>12</v>
      </c>
      <c r="S1130" t="s">
        <v>1976</v>
      </c>
      <c r="T1130" t="e">
        <f>VLOOKUP(Table3[[#This Row],[Region]],managers5[],2,FALSE)</f>
        <v>#N/A</v>
      </c>
      <c r="U1130" t="s">
        <v>1955</v>
      </c>
      <c r="V1130" t="s">
        <v>1959</v>
      </c>
      <c r="W1130" t="s">
        <v>14</v>
      </c>
      <c r="X1130" t="s">
        <v>71</v>
      </c>
      <c r="Y1130" t="s">
        <v>16</v>
      </c>
      <c r="Z1130" t="s">
        <v>75</v>
      </c>
      <c r="AA1130" t="s">
        <v>1109</v>
      </c>
      <c r="AB1130" t="s">
        <v>85</v>
      </c>
      <c r="AD1130" s="2">
        <v>40129</v>
      </c>
    </row>
    <row r="1131" spans="1:30" x14ac:dyDescent="0.35">
      <c r="A1131">
        <v>4692</v>
      </c>
      <c r="B1131">
        <v>1466</v>
      </c>
      <c r="C1131">
        <v>10563</v>
      </c>
      <c r="D1131" s="1">
        <v>40450</v>
      </c>
      <c r="E1131" t="s">
        <v>41</v>
      </c>
      <c r="F1131">
        <v>50</v>
      </c>
      <c r="G1131">
        <v>312.42</v>
      </c>
      <c r="H1131">
        <v>0.08</v>
      </c>
      <c r="I1131" t="s">
        <v>9</v>
      </c>
      <c r="J1131" s="8">
        <v>-90.42</v>
      </c>
      <c r="K1131" s="8">
        <f>IF(Table3[[#This Row],[Return Status]] = "Returned", 0, Table3[[#This Row],[Profit]])</f>
        <v>-90.42</v>
      </c>
      <c r="L1131" s="8" t="str">
        <f>IFERROR(VLOOKUP(Table3[[#This Row],[Order ID]],returns[[Order ID]:[Status]],2,FALSE), "")</f>
        <v/>
      </c>
      <c r="M1131">
        <v>6.48</v>
      </c>
      <c r="N1131">
        <v>5.4</v>
      </c>
      <c r="O1131" t="s">
        <v>207</v>
      </c>
      <c r="P1131" t="s">
        <v>11</v>
      </c>
      <c r="Q1131">
        <v>94070</v>
      </c>
      <c r="R1131" t="s">
        <v>12</v>
      </c>
      <c r="S1131" t="s">
        <v>1976</v>
      </c>
      <c r="T1131" t="e">
        <f>VLOOKUP(Table3[[#This Row],[Region]],managers5[],2,FALSE)</f>
        <v>#N/A</v>
      </c>
      <c r="U1131" t="s">
        <v>1955</v>
      </c>
      <c r="V1131" t="s">
        <v>1959</v>
      </c>
      <c r="W1131" t="s">
        <v>14</v>
      </c>
      <c r="X1131" t="s">
        <v>71</v>
      </c>
      <c r="Y1131" t="s">
        <v>16</v>
      </c>
      <c r="Z1131" t="s">
        <v>30</v>
      </c>
      <c r="AA1131" t="s">
        <v>792</v>
      </c>
      <c r="AB1131" t="s">
        <v>19</v>
      </c>
      <c r="AC1131">
        <v>0.37</v>
      </c>
      <c r="AD1131" s="2">
        <v>40452</v>
      </c>
    </row>
    <row r="1132" spans="1:30" x14ac:dyDescent="0.35">
      <c r="A1132">
        <v>4700</v>
      </c>
      <c r="B1132">
        <v>1465</v>
      </c>
      <c r="C1132">
        <v>10563</v>
      </c>
      <c r="D1132" s="1">
        <v>40450</v>
      </c>
      <c r="E1132" t="s">
        <v>41</v>
      </c>
      <c r="F1132">
        <v>38</v>
      </c>
      <c r="G1132">
        <v>10223.19</v>
      </c>
      <c r="H1132">
        <v>0.08</v>
      </c>
      <c r="I1132" t="s">
        <v>9</v>
      </c>
      <c r="J1132" s="8">
        <v>2723.31</v>
      </c>
      <c r="K1132" s="8">
        <f>IF(Table3[[#This Row],[Return Status]] = "Returned", 0, Table3[[#This Row],[Profit]])</f>
        <v>2723.31</v>
      </c>
      <c r="L1132" s="8" t="str">
        <f>IFERROR(VLOOKUP(Table3[[#This Row],[Order ID]],returns[[Order ID]:[Status]],2,FALSE), "")</f>
        <v/>
      </c>
      <c r="M1132">
        <v>289.52999999999997</v>
      </c>
      <c r="N1132">
        <v>19.989999999999998</v>
      </c>
      <c r="O1132" t="s">
        <v>207</v>
      </c>
      <c r="P1132" t="s">
        <v>11</v>
      </c>
      <c r="Q1132">
        <v>94070</v>
      </c>
      <c r="R1132" t="s">
        <v>12</v>
      </c>
      <c r="S1132" t="s">
        <v>1976</v>
      </c>
      <c r="T1132" t="e">
        <f>VLOOKUP(Table3[[#This Row],[Region]],managers5[],2,FALSE)</f>
        <v>#N/A</v>
      </c>
      <c r="U1132" t="s">
        <v>1955</v>
      </c>
      <c r="V1132" t="s">
        <v>1959</v>
      </c>
      <c r="W1132" t="s">
        <v>14</v>
      </c>
      <c r="X1132" t="s">
        <v>71</v>
      </c>
      <c r="Y1132" t="s">
        <v>16</v>
      </c>
      <c r="Z1132" t="s">
        <v>83</v>
      </c>
      <c r="AA1132" t="s">
        <v>1180</v>
      </c>
      <c r="AB1132" t="s">
        <v>19</v>
      </c>
      <c r="AC1132">
        <v>0.56000000000000005</v>
      </c>
      <c r="AD1132" s="2">
        <v>40451</v>
      </c>
    </row>
    <row r="1133" spans="1:30" x14ac:dyDescent="0.35">
      <c r="A1133">
        <v>3539</v>
      </c>
      <c r="B1133">
        <v>3460</v>
      </c>
      <c r="C1133">
        <v>24646</v>
      </c>
      <c r="D1133" s="1">
        <v>40648</v>
      </c>
      <c r="E1133" t="s">
        <v>8</v>
      </c>
      <c r="F1133">
        <v>46</v>
      </c>
      <c r="G1133">
        <v>662.51</v>
      </c>
      <c r="H1133">
        <v>0.09</v>
      </c>
      <c r="I1133" t="s">
        <v>9</v>
      </c>
      <c r="J1133" s="8">
        <v>293.32</v>
      </c>
      <c r="K1133" s="8">
        <f>IF(Table3[[#This Row],[Return Status]] = "Returned", 0, Table3[[#This Row],[Profit]])</f>
        <v>293.32</v>
      </c>
      <c r="L1133" s="8" t="str">
        <f>IFERROR(VLOOKUP(Table3[[#This Row],[Order ID]],returns[[Order ID]:[Status]],2,FALSE), "")</f>
        <v/>
      </c>
      <c r="M1133">
        <v>15.67</v>
      </c>
      <c r="N1133">
        <v>1.39</v>
      </c>
      <c r="O1133" t="s">
        <v>1780</v>
      </c>
      <c r="P1133" t="s">
        <v>43</v>
      </c>
      <c r="Q1133">
        <v>37604</v>
      </c>
      <c r="R1133" t="s">
        <v>44</v>
      </c>
      <c r="S1133" t="s">
        <v>1978</v>
      </c>
      <c r="T1133" t="e">
        <f>VLOOKUP(Table3[[#This Row],[Region]],managers5[],2,FALSE)</f>
        <v>#N/A</v>
      </c>
      <c r="U1133" t="s">
        <v>1957</v>
      </c>
      <c r="V1133" t="s">
        <v>1959</v>
      </c>
      <c r="W1133" t="s">
        <v>14</v>
      </c>
      <c r="X1133" t="s">
        <v>15</v>
      </c>
      <c r="Y1133" t="s">
        <v>16</v>
      </c>
      <c r="Z1133" t="s">
        <v>168</v>
      </c>
      <c r="AA1133" t="s">
        <v>559</v>
      </c>
      <c r="AB1133" t="s">
        <v>19</v>
      </c>
      <c r="AC1133">
        <v>0.38</v>
      </c>
      <c r="AD1133" s="1">
        <v>40649</v>
      </c>
    </row>
    <row r="1134" spans="1:30" x14ac:dyDescent="0.35">
      <c r="A1134">
        <v>5917</v>
      </c>
      <c r="B1134">
        <v>1471</v>
      </c>
      <c r="C1134">
        <v>10627</v>
      </c>
      <c r="D1134" s="1">
        <v>40233</v>
      </c>
      <c r="E1134" t="s">
        <v>32</v>
      </c>
      <c r="F1134">
        <v>4</v>
      </c>
      <c r="G1134">
        <v>40.229999999999997</v>
      </c>
      <c r="H1134">
        <v>0.05</v>
      </c>
      <c r="I1134" t="s">
        <v>9</v>
      </c>
      <c r="J1134" s="8">
        <v>-30.26</v>
      </c>
      <c r="K1134" s="8">
        <f>IF(Table3[[#This Row],[Return Status]] = "Returned", 0, Table3[[#This Row],[Profit]])</f>
        <v>-30.26</v>
      </c>
      <c r="L1134" s="8" t="str">
        <f>IFERROR(VLOOKUP(Table3[[#This Row],[Order ID]],returns[[Order ID]:[Status]],2,FALSE), "")</f>
        <v/>
      </c>
      <c r="M1134">
        <v>7.77</v>
      </c>
      <c r="N1134">
        <v>9.23</v>
      </c>
      <c r="O1134" t="s">
        <v>1417</v>
      </c>
      <c r="P1134" t="s">
        <v>131</v>
      </c>
      <c r="Q1134">
        <v>20715</v>
      </c>
      <c r="R1134" t="s">
        <v>132</v>
      </c>
      <c r="S1134" t="s">
        <v>1979</v>
      </c>
      <c r="T1134" t="e">
        <f>VLOOKUP(Table3[[#This Row],[Region]],managers5[],2,FALSE)</f>
        <v>#N/A</v>
      </c>
      <c r="U1134" t="s">
        <v>1956</v>
      </c>
      <c r="W1134" t="s">
        <v>14</v>
      </c>
      <c r="X1134" t="s">
        <v>24</v>
      </c>
      <c r="Y1134" t="s">
        <v>16</v>
      </c>
      <c r="Z1134" t="s">
        <v>83</v>
      </c>
      <c r="AA1134" t="s">
        <v>1344</v>
      </c>
      <c r="AB1134" t="s">
        <v>19</v>
      </c>
      <c r="AC1134">
        <v>0.57999999999999996</v>
      </c>
      <c r="AD1134" s="2">
        <v>40238</v>
      </c>
    </row>
    <row r="1135" spans="1:30" x14ac:dyDescent="0.35">
      <c r="A1135">
        <v>6876</v>
      </c>
      <c r="B1135">
        <v>1472</v>
      </c>
      <c r="C1135">
        <v>10629</v>
      </c>
      <c r="D1135" s="1">
        <v>40067</v>
      </c>
      <c r="E1135" t="s">
        <v>41</v>
      </c>
      <c r="F1135">
        <v>39</v>
      </c>
      <c r="G1135">
        <v>341.55</v>
      </c>
      <c r="H1135">
        <v>0.06</v>
      </c>
      <c r="I1135" t="s">
        <v>9</v>
      </c>
      <c r="J1135" s="8">
        <v>-255.65</v>
      </c>
      <c r="K1135" s="8">
        <f>IF(Table3[[#This Row],[Return Status]] = "Returned", 0, Table3[[#This Row],[Profit]])</f>
        <v>-255.65</v>
      </c>
      <c r="L1135" s="8" t="str">
        <f>IFERROR(VLOOKUP(Table3[[#This Row],[Order ID]],returns[[Order ID]:[Status]],2,FALSE), "")</f>
        <v/>
      </c>
      <c r="M1135">
        <v>8.3699999999999992</v>
      </c>
      <c r="N1135">
        <v>10.16</v>
      </c>
      <c r="O1135" t="s">
        <v>1122</v>
      </c>
      <c r="P1135" t="s">
        <v>131</v>
      </c>
      <c r="Q1135">
        <v>21222</v>
      </c>
      <c r="R1135" t="s">
        <v>132</v>
      </c>
      <c r="S1135" t="s">
        <v>1979</v>
      </c>
      <c r="T1135" t="e">
        <f>VLOOKUP(Table3[[#This Row],[Region]],managers5[],2,FALSE)</f>
        <v>#N/A</v>
      </c>
      <c r="U1135" t="s">
        <v>1956</v>
      </c>
      <c r="W1135" t="s">
        <v>14</v>
      </c>
      <c r="X1135" t="s">
        <v>71</v>
      </c>
      <c r="Y1135" t="s">
        <v>50</v>
      </c>
      <c r="Z1135" t="s">
        <v>61</v>
      </c>
      <c r="AA1135" t="s">
        <v>1772</v>
      </c>
      <c r="AB1135" t="s">
        <v>85</v>
      </c>
      <c r="AC1135">
        <v>0.59</v>
      </c>
      <c r="AD1135" s="2">
        <v>40069</v>
      </c>
    </row>
    <row r="1136" spans="1:30" x14ac:dyDescent="0.35">
      <c r="A1136">
        <v>6877</v>
      </c>
      <c r="B1136">
        <v>1473</v>
      </c>
      <c r="C1136">
        <v>10629</v>
      </c>
      <c r="D1136" s="1">
        <v>40067</v>
      </c>
      <c r="E1136" t="s">
        <v>41</v>
      </c>
      <c r="F1136">
        <v>14</v>
      </c>
      <c r="G1136">
        <v>98.37</v>
      </c>
      <c r="H1136">
        <v>0.09</v>
      </c>
      <c r="I1136" t="s">
        <v>33</v>
      </c>
      <c r="J1136" s="8">
        <v>-76.540000000000006</v>
      </c>
      <c r="K1136" s="8">
        <f>IF(Table3[[#This Row],[Return Status]] = "Returned", 0, Table3[[#This Row],[Profit]])</f>
        <v>-76.540000000000006</v>
      </c>
      <c r="L1136" s="8" t="str">
        <f>IFERROR(VLOOKUP(Table3[[#This Row],[Order ID]],returns[[Order ID]:[Status]],2,FALSE), "")</f>
        <v/>
      </c>
      <c r="M1136">
        <v>6.48</v>
      </c>
      <c r="N1136">
        <v>9.17</v>
      </c>
      <c r="O1136" t="s">
        <v>1122</v>
      </c>
      <c r="P1136" t="s">
        <v>131</v>
      </c>
      <c r="Q1136">
        <v>21222</v>
      </c>
      <c r="R1136" t="s">
        <v>132</v>
      </c>
      <c r="S1136" t="s">
        <v>1979</v>
      </c>
      <c r="T1136" t="e">
        <f>VLOOKUP(Table3[[#This Row],[Region]],managers5[],2,FALSE)</f>
        <v>#N/A</v>
      </c>
      <c r="U1136" t="s">
        <v>1956</v>
      </c>
      <c r="W1136" t="s">
        <v>14</v>
      </c>
      <c r="X1136" t="s">
        <v>71</v>
      </c>
      <c r="Y1136" t="s">
        <v>16</v>
      </c>
      <c r="Z1136" t="s">
        <v>30</v>
      </c>
      <c r="AA1136" t="s">
        <v>644</v>
      </c>
      <c r="AB1136" t="s">
        <v>19</v>
      </c>
      <c r="AC1136">
        <v>0.37</v>
      </c>
      <c r="AD1136" s="2">
        <v>40069</v>
      </c>
    </row>
    <row r="1137" spans="1:30" x14ac:dyDescent="0.35">
      <c r="A1137">
        <v>1747</v>
      </c>
      <c r="B1137">
        <v>279</v>
      </c>
      <c r="C1137">
        <v>1925</v>
      </c>
      <c r="D1137" s="1">
        <v>40972</v>
      </c>
      <c r="E1137" t="s">
        <v>41</v>
      </c>
      <c r="F1137">
        <v>40</v>
      </c>
      <c r="G1137">
        <v>909.82</v>
      </c>
      <c r="H1137">
        <v>0.02</v>
      </c>
      <c r="I1137" t="s">
        <v>9</v>
      </c>
      <c r="J1137" s="8">
        <v>292.49</v>
      </c>
      <c r="K1137" s="8">
        <f>IF(Table3[[#This Row],[Return Status]] = "Returned", 0, Table3[[#This Row],[Profit]])</f>
        <v>292.49</v>
      </c>
      <c r="L1137" s="8" t="str">
        <f>IFERROR(VLOOKUP(Table3[[#This Row],[Order ID]],returns[[Order ID]:[Status]],2,FALSE), "")</f>
        <v/>
      </c>
      <c r="M1137">
        <v>22.98</v>
      </c>
      <c r="N1137">
        <v>1.99</v>
      </c>
      <c r="O1137" t="s">
        <v>1436</v>
      </c>
      <c r="P1137" t="s">
        <v>64</v>
      </c>
      <c r="Q1137">
        <v>42104</v>
      </c>
      <c r="R1137" t="s">
        <v>65</v>
      </c>
      <c r="S1137" t="s">
        <v>1978</v>
      </c>
      <c r="T1137" t="e">
        <f>VLOOKUP(Table3[[#This Row],[Region]],managers5[],2,FALSE)</f>
        <v>#N/A</v>
      </c>
      <c r="U1137" t="s">
        <v>1957</v>
      </c>
      <c r="V1137" t="s">
        <v>1959</v>
      </c>
      <c r="W1137" t="s">
        <v>14</v>
      </c>
      <c r="X1137" t="s">
        <v>71</v>
      </c>
      <c r="Y1137" t="s">
        <v>46</v>
      </c>
      <c r="Z1137" t="s">
        <v>47</v>
      </c>
      <c r="AA1137" t="s">
        <v>874</v>
      </c>
      <c r="AB1137" t="s">
        <v>109</v>
      </c>
      <c r="AC1137">
        <v>0.46</v>
      </c>
      <c r="AD1137" s="1">
        <v>40974</v>
      </c>
    </row>
    <row r="1138" spans="1:30" x14ac:dyDescent="0.35">
      <c r="A1138">
        <v>3140</v>
      </c>
      <c r="B1138">
        <v>2034</v>
      </c>
      <c r="C1138">
        <v>14500</v>
      </c>
      <c r="D1138" s="1">
        <v>40718</v>
      </c>
      <c r="E1138" t="s">
        <v>8</v>
      </c>
      <c r="F1138">
        <v>46</v>
      </c>
      <c r="G1138">
        <v>1662.5</v>
      </c>
      <c r="H1138">
        <v>0.01</v>
      </c>
      <c r="I1138" t="s">
        <v>9</v>
      </c>
      <c r="J1138" s="8">
        <v>289.02</v>
      </c>
      <c r="K1138" s="8">
        <f>IF(Table3[[#This Row],[Return Status]] = "Returned", 0, Table3[[#This Row],[Profit]])</f>
        <v>289.02</v>
      </c>
      <c r="L1138" s="8" t="str">
        <f>IFERROR(VLOOKUP(Table3[[#This Row],[Order ID]],returns[[Order ID]:[Status]],2,FALSE), "")</f>
        <v/>
      </c>
      <c r="M1138">
        <v>34.58</v>
      </c>
      <c r="N1138">
        <v>8.99</v>
      </c>
      <c r="O1138" t="s">
        <v>1165</v>
      </c>
      <c r="P1138" t="s">
        <v>120</v>
      </c>
      <c r="Q1138">
        <v>33458</v>
      </c>
      <c r="R1138" t="s">
        <v>56</v>
      </c>
      <c r="S1138" t="s">
        <v>1978</v>
      </c>
      <c r="T1138" t="e">
        <f>VLOOKUP(Table3[[#This Row],[Region]],managers5[],2,FALSE)</f>
        <v>#N/A</v>
      </c>
      <c r="U1138" t="s">
        <v>1957</v>
      </c>
      <c r="V1138" t="s">
        <v>1959</v>
      </c>
      <c r="W1138" t="s">
        <v>14</v>
      </c>
      <c r="X1138" t="s">
        <v>39</v>
      </c>
      <c r="Y1138" t="s">
        <v>16</v>
      </c>
      <c r="Z1138" t="s">
        <v>106</v>
      </c>
      <c r="AA1138" t="s">
        <v>372</v>
      </c>
      <c r="AB1138" t="s">
        <v>109</v>
      </c>
      <c r="AC1138">
        <v>0.56000000000000005</v>
      </c>
      <c r="AD1138" s="1">
        <v>40719</v>
      </c>
    </row>
    <row r="1139" spans="1:30" x14ac:dyDescent="0.35">
      <c r="A1139">
        <v>7429</v>
      </c>
      <c r="B1139">
        <v>3707</v>
      </c>
      <c r="C1139">
        <v>26466</v>
      </c>
      <c r="D1139" s="1">
        <v>39975</v>
      </c>
      <c r="E1139" t="s">
        <v>41</v>
      </c>
      <c r="F1139">
        <v>29</v>
      </c>
      <c r="G1139">
        <v>909.721</v>
      </c>
      <c r="H1139">
        <v>0.01</v>
      </c>
      <c r="I1139" t="s">
        <v>9</v>
      </c>
      <c r="J1139" s="8">
        <v>287.99099999999999</v>
      </c>
      <c r="K1139" s="8">
        <f>IF(Table3[[#This Row],[Return Status]] = "Returned", 0, Table3[[#This Row],[Profit]])</f>
        <v>287.99099999999999</v>
      </c>
      <c r="L1139" s="8" t="str">
        <f>IFERROR(VLOOKUP(Table3[[#This Row],[Order ID]],returns[[Order ID]:[Status]],2,FALSE), "")</f>
        <v/>
      </c>
      <c r="M1139">
        <v>35.99</v>
      </c>
      <c r="N1139">
        <v>5.99</v>
      </c>
      <c r="O1139" t="s">
        <v>248</v>
      </c>
      <c r="P1139" t="s">
        <v>43</v>
      </c>
      <c r="Q1139">
        <v>27893</v>
      </c>
      <c r="R1139" t="s">
        <v>44</v>
      </c>
      <c r="S1139" t="s">
        <v>1978</v>
      </c>
      <c r="T1139" t="e">
        <f>VLOOKUP(Table3[[#This Row],[Region]],managers5[],2,FALSE)</f>
        <v>#N/A</v>
      </c>
      <c r="U1139" t="s">
        <v>1957</v>
      </c>
      <c r="V1139" t="s">
        <v>1959</v>
      </c>
      <c r="W1139" t="s">
        <v>14</v>
      </c>
      <c r="X1139" t="s">
        <v>71</v>
      </c>
      <c r="Y1139" t="s">
        <v>46</v>
      </c>
      <c r="Z1139" t="s">
        <v>86</v>
      </c>
      <c r="AA1139" t="s">
        <v>934</v>
      </c>
      <c r="AB1139" t="s">
        <v>35</v>
      </c>
      <c r="AC1139">
        <v>0.38</v>
      </c>
      <c r="AD1139" s="2">
        <v>39976</v>
      </c>
    </row>
    <row r="1140" spans="1:30" x14ac:dyDescent="0.35">
      <c r="A1140">
        <v>6928</v>
      </c>
      <c r="B1140">
        <v>1479</v>
      </c>
      <c r="C1140">
        <v>10658</v>
      </c>
      <c r="D1140" s="1">
        <v>40052</v>
      </c>
      <c r="E1140" t="s">
        <v>32</v>
      </c>
      <c r="F1140">
        <v>17</v>
      </c>
      <c r="G1140">
        <v>1332.97</v>
      </c>
      <c r="H1140">
        <v>0.09</v>
      </c>
      <c r="I1140" t="s">
        <v>9</v>
      </c>
      <c r="J1140" s="8">
        <v>4.7519999999999998</v>
      </c>
      <c r="K1140" s="8">
        <f>IF(Table3[[#This Row],[Return Status]] = "Returned", 0, Table3[[#This Row],[Profit]])</f>
        <v>4.7519999999999998</v>
      </c>
      <c r="L1140" s="8" t="str">
        <f>IFERROR(VLOOKUP(Table3[[#This Row],[Order ID]],returns[[Order ID]:[Status]],2,FALSE), "")</f>
        <v/>
      </c>
      <c r="M1140">
        <v>95.99</v>
      </c>
      <c r="N1140">
        <v>8.99</v>
      </c>
      <c r="O1140" t="s">
        <v>286</v>
      </c>
      <c r="P1140" t="s">
        <v>11</v>
      </c>
      <c r="Q1140">
        <v>90503</v>
      </c>
      <c r="R1140" t="s">
        <v>12</v>
      </c>
      <c r="S1140" t="s">
        <v>1976</v>
      </c>
      <c r="T1140" t="e">
        <f>VLOOKUP(Table3[[#This Row],[Region]],managers5[],2,FALSE)</f>
        <v>#N/A</v>
      </c>
      <c r="U1140" t="s">
        <v>1955</v>
      </c>
      <c r="V1140" t="s">
        <v>1959</v>
      </c>
      <c r="W1140" t="s">
        <v>14</v>
      </c>
      <c r="X1140" t="s">
        <v>39</v>
      </c>
      <c r="Y1140" t="s">
        <v>46</v>
      </c>
      <c r="Z1140" t="s">
        <v>86</v>
      </c>
      <c r="AA1140" t="s">
        <v>1510</v>
      </c>
      <c r="AB1140" t="s">
        <v>19</v>
      </c>
      <c r="AC1140">
        <v>0.56999999999999995</v>
      </c>
      <c r="AD1140" s="2">
        <v>40059</v>
      </c>
    </row>
    <row r="1141" spans="1:30" x14ac:dyDescent="0.35">
      <c r="A1141">
        <v>6949</v>
      </c>
      <c r="B1141">
        <v>1477</v>
      </c>
      <c r="C1141">
        <v>10658</v>
      </c>
      <c r="D1141" s="1">
        <v>40052</v>
      </c>
      <c r="E1141" t="s">
        <v>32</v>
      </c>
      <c r="F1141">
        <v>31</v>
      </c>
      <c r="G1141">
        <v>262.54000000000002</v>
      </c>
      <c r="H1141">
        <v>0.04</v>
      </c>
      <c r="I1141" t="s">
        <v>9</v>
      </c>
      <c r="J1141" s="8">
        <v>29.24</v>
      </c>
      <c r="K1141" s="8">
        <f>IF(Table3[[#This Row],[Return Status]] = "Returned", 0, Table3[[#This Row],[Profit]])</f>
        <v>29.24</v>
      </c>
      <c r="L1141" s="8" t="str">
        <f>IFERROR(VLOOKUP(Table3[[#This Row],[Order ID]],returns[[Order ID]:[Status]],2,FALSE), "")</f>
        <v/>
      </c>
      <c r="M1141">
        <v>8.5</v>
      </c>
      <c r="N1141">
        <v>1.99</v>
      </c>
      <c r="O1141" t="s">
        <v>286</v>
      </c>
      <c r="P1141" t="s">
        <v>11</v>
      </c>
      <c r="Q1141">
        <v>90503</v>
      </c>
      <c r="R1141" t="s">
        <v>12</v>
      </c>
      <c r="S1141" t="s">
        <v>1976</v>
      </c>
      <c r="T1141" t="e">
        <f>VLOOKUP(Table3[[#This Row],[Region]],managers5[],2,FALSE)</f>
        <v>#N/A</v>
      </c>
      <c r="U1141" t="s">
        <v>1955</v>
      </c>
      <c r="V1141" t="s">
        <v>1959</v>
      </c>
      <c r="W1141" t="s">
        <v>14</v>
      </c>
      <c r="X1141" t="s">
        <v>39</v>
      </c>
      <c r="Y1141" t="s">
        <v>46</v>
      </c>
      <c r="Z1141" t="s">
        <v>47</v>
      </c>
      <c r="AA1141" t="s">
        <v>1220</v>
      </c>
      <c r="AB1141" t="s">
        <v>109</v>
      </c>
      <c r="AC1141">
        <v>0.49</v>
      </c>
      <c r="AD1141" s="2">
        <v>40056</v>
      </c>
    </row>
    <row r="1142" spans="1:30" x14ac:dyDescent="0.35">
      <c r="A1142">
        <v>6967</v>
      </c>
      <c r="B1142">
        <v>1478</v>
      </c>
      <c r="C1142">
        <v>10658</v>
      </c>
      <c r="D1142" s="1">
        <v>40052</v>
      </c>
      <c r="E1142" t="s">
        <v>32</v>
      </c>
      <c r="F1142">
        <v>12</v>
      </c>
      <c r="G1142">
        <v>190.73</v>
      </c>
      <c r="H1142">
        <v>0.1</v>
      </c>
      <c r="I1142" t="s">
        <v>9</v>
      </c>
      <c r="J1142" s="8">
        <v>-69.643500000000003</v>
      </c>
      <c r="K1142" s="8">
        <f>IF(Table3[[#This Row],[Return Status]] = "Returned", 0, Table3[[#This Row],[Profit]])</f>
        <v>-69.643500000000003</v>
      </c>
      <c r="L1142" s="8" t="str">
        <f>IFERROR(VLOOKUP(Table3[[#This Row],[Order ID]],returns[[Order ID]:[Status]],2,FALSE), "")</f>
        <v/>
      </c>
      <c r="M1142">
        <v>15.99</v>
      </c>
      <c r="N1142">
        <v>9.4</v>
      </c>
      <c r="O1142" t="s">
        <v>286</v>
      </c>
      <c r="P1142" t="s">
        <v>11</v>
      </c>
      <c r="Q1142">
        <v>90503</v>
      </c>
      <c r="R1142" t="s">
        <v>12</v>
      </c>
      <c r="S1142" t="s">
        <v>1976</v>
      </c>
      <c r="T1142" t="e">
        <f>VLOOKUP(Table3[[#This Row],[Region]],managers5[],2,FALSE)</f>
        <v>#N/A</v>
      </c>
      <c r="U1142" t="s">
        <v>1955</v>
      </c>
      <c r="V1142" t="s">
        <v>1959</v>
      </c>
      <c r="W1142" t="s">
        <v>14</v>
      </c>
      <c r="X1142" t="s">
        <v>39</v>
      </c>
      <c r="Y1142" t="s">
        <v>46</v>
      </c>
      <c r="Z1142" t="s">
        <v>124</v>
      </c>
      <c r="AA1142" t="s">
        <v>746</v>
      </c>
      <c r="AB1142" t="s">
        <v>19</v>
      </c>
      <c r="AC1142">
        <v>0.49</v>
      </c>
      <c r="AD1142" s="2">
        <v>40052</v>
      </c>
    </row>
    <row r="1143" spans="1:30" x14ac:dyDescent="0.35">
      <c r="A1143">
        <v>6998</v>
      </c>
      <c r="B1143">
        <v>5897</v>
      </c>
      <c r="C1143">
        <v>41825</v>
      </c>
      <c r="D1143" s="1">
        <v>40047</v>
      </c>
      <c r="E1143" t="s">
        <v>41</v>
      </c>
      <c r="F1143">
        <v>43</v>
      </c>
      <c r="G1143">
        <v>3277.39</v>
      </c>
      <c r="H1143">
        <v>0.02</v>
      </c>
      <c r="I1143" t="s">
        <v>9</v>
      </c>
      <c r="J1143" s="8">
        <v>286.01</v>
      </c>
      <c r="K1143" s="8">
        <f>IF(Table3[[#This Row],[Return Status]] = "Returned", 0, Table3[[#This Row],[Profit]])</f>
        <v>286.01</v>
      </c>
      <c r="L1143" s="8" t="str">
        <f>IFERROR(VLOOKUP(Table3[[#This Row],[Order ID]],returns[[Order ID]:[Status]],2,FALSE), "")</f>
        <v/>
      </c>
      <c r="M1143">
        <v>73.98</v>
      </c>
      <c r="N1143">
        <v>4</v>
      </c>
      <c r="O1143" t="s">
        <v>1380</v>
      </c>
      <c r="P1143" t="s">
        <v>55</v>
      </c>
      <c r="Q1143">
        <v>36608</v>
      </c>
      <c r="R1143" t="s">
        <v>56</v>
      </c>
      <c r="S1143" t="s">
        <v>1978</v>
      </c>
      <c r="T1143" t="e">
        <f>VLOOKUP(Table3[[#This Row],[Region]],managers5[],2,FALSE)</f>
        <v>#N/A</v>
      </c>
      <c r="U1143" t="s">
        <v>1957</v>
      </c>
      <c r="V1143" t="s">
        <v>1959</v>
      </c>
      <c r="W1143" t="s">
        <v>14</v>
      </c>
      <c r="X1143" t="s">
        <v>39</v>
      </c>
      <c r="Y1143" t="s">
        <v>46</v>
      </c>
      <c r="Z1143" t="s">
        <v>47</v>
      </c>
      <c r="AA1143" t="s">
        <v>1287</v>
      </c>
      <c r="AB1143" t="s">
        <v>19</v>
      </c>
      <c r="AC1143">
        <v>0.77</v>
      </c>
      <c r="AD1143" s="2">
        <v>40048</v>
      </c>
    </row>
    <row r="1144" spans="1:30" x14ac:dyDescent="0.35">
      <c r="A1144">
        <v>2591</v>
      </c>
      <c r="B1144">
        <v>1518</v>
      </c>
      <c r="C1144">
        <v>10979</v>
      </c>
      <c r="D1144" s="1">
        <v>40820</v>
      </c>
      <c r="E1144" t="s">
        <v>20</v>
      </c>
      <c r="F1144">
        <v>15</v>
      </c>
      <c r="G1144">
        <v>486.43</v>
      </c>
      <c r="H1144">
        <v>0</v>
      </c>
      <c r="I1144" t="s">
        <v>9</v>
      </c>
      <c r="J1144" s="8">
        <v>285.35000000000002</v>
      </c>
      <c r="K1144" s="8">
        <f>IF(Table3[[#This Row],[Return Status]] = "Returned", 0, Table3[[#This Row],[Profit]])</f>
        <v>285.35000000000002</v>
      </c>
      <c r="L1144" s="8" t="str">
        <f>IFERROR(VLOOKUP(Table3[[#This Row],[Order ID]],returns[[Order ID]:[Status]],2,FALSE), "")</f>
        <v/>
      </c>
      <c r="M1144">
        <v>30.93</v>
      </c>
      <c r="N1144">
        <v>3.92</v>
      </c>
      <c r="O1144" t="s">
        <v>496</v>
      </c>
      <c r="P1144" t="s">
        <v>43</v>
      </c>
      <c r="Q1144">
        <v>37664</v>
      </c>
      <c r="R1144" t="s">
        <v>44</v>
      </c>
      <c r="S1144" t="s">
        <v>1978</v>
      </c>
      <c r="T1144" t="e">
        <f>VLOOKUP(Table3[[#This Row],[Region]],managers5[],2,FALSE)</f>
        <v>#N/A</v>
      </c>
      <c r="U1144" t="s">
        <v>1957</v>
      </c>
      <c r="V1144" t="s">
        <v>1959</v>
      </c>
      <c r="W1144" t="s">
        <v>14</v>
      </c>
      <c r="X1144" t="s">
        <v>15</v>
      </c>
      <c r="Y1144" t="s">
        <v>50</v>
      </c>
      <c r="Z1144" t="s">
        <v>61</v>
      </c>
      <c r="AA1144" t="s">
        <v>1658</v>
      </c>
      <c r="AB1144" t="s">
        <v>109</v>
      </c>
      <c r="AC1144">
        <v>0.44</v>
      </c>
      <c r="AD1144" s="1">
        <v>40822</v>
      </c>
    </row>
    <row r="1145" spans="1:30" x14ac:dyDescent="0.35">
      <c r="A1145">
        <v>8222</v>
      </c>
      <c r="B1145">
        <v>1481</v>
      </c>
      <c r="C1145">
        <v>10661</v>
      </c>
      <c r="D1145" s="1">
        <v>39836</v>
      </c>
      <c r="E1145" t="s">
        <v>8</v>
      </c>
      <c r="F1145">
        <v>18</v>
      </c>
      <c r="G1145">
        <v>136.41</v>
      </c>
      <c r="H1145">
        <v>0</v>
      </c>
      <c r="I1145" t="s">
        <v>9</v>
      </c>
      <c r="J1145" s="8">
        <v>-99.34</v>
      </c>
      <c r="K1145" s="8">
        <f>IF(Table3[[#This Row],[Return Status]] = "Returned", 0, Table3[[#This Row],[Profit]])</f>
        <v>-99.34</v>
      </c>
      <c r="L1145" s="8" t="str">
        <f>IFERROR(VLOOKUP(Table3[[#This Row],[Order ID]],returns[[Order ID]:[Status]],2,FALSE), "")</f>
        <v/>
      </c>
      <c r="M1145">
        <v>6.84</v>
      </c>
      <c r="N1145">
        <v>8.3699999999999992</v>
      </c>
      <c r="O1145" t="s">
        <v>1285</v>
      </c>
      <c r="P1145" t="s">
        <v>27</v>
      </c>
      <c r="Q1145">
        <v>60110</v>
      </c>
      <c r="R1145" t="s">
        <v>28</v>
      </c>
      <c r="S1145" t="s">
        <v>1977</v>
      </c>
      <c r="T1145" t="e">
        <f>VLOOKUP(Table3[[#This Row],[Region]],managers5[],2,FALSE)</f>
        <v>#N/A</v>
      </c>
      <c r="U1145" t="s">
        <v>1958</v>
      </c>
      <c r="V1145" t="s">
        <v>1959</v>
      </c>
      <c r="W1145" t="s">
        <v>14</v>
      </c>
      <c r="X1145" t="s">
        <v>39</v>
      </c>
      <c r="Y1145" t="s">
        <v>16</v>
      </c>
      <c r="Z1145" t="s">
        <v>67</v>
      </c>
      <c r="AA1145" t="s">
        <v>922</v>
      </c>
      <c r="AB1145" t="s">
        <v>109</v>
      </c>
      <c r="AC1145">
        <v>0.57999999999999996</v>
      </c>
      <c r="AD1145" s="2">
        <v>39837</v>
      </c>
    </row>
    <row r="1146" spans="1:30" x14ac:dyDescent="0.35">
      <c r="A1146">
        <v>3348</v>
      </c>
      <c r="B1146">
        <v>1483</v>
      </c>
      <c r="C1146">
        <v>10662</v>
      </c>
      <c r="D1146" s="1">
        <v>40675</v>
      </c>
      <c r="E1146" t="s">
        <v>32</v>
      </c>
      <c r="F1146">
        <v>45</v>
      </c>
      <c r="G1146">
        <v>283.13</v>
      </c>
      <c r="H1146">
        <v>0.08</v>
      </c>
      <c r="I1146" t="s">
        <v>9</v>
      </c>
      <c r="J1146" s="8">
        <v>-141.26</v>
      </c>
      <c r="K1146" s="8">
        <f>IF(Table3[[#This Row],[Return Status]] = "Returned", 0, Table3[[#This Row],[Profit]])</f>
        <v>0</v>
      </c>
      <c r="L1146" s="8" t="str">
        <f>IFERROR(VLOOKUP(Table3[[#This Row],[Order ID]],returns[[Order ID]:[Status]],2,FALSE), "")</f>
        <v>Returned</v>
      </c>
      <c r="M1146">
        <v>6.48</v>
      </c>
      <c r="N1146">
        <v>6.81</v>
      </c>
      <c r="O1146" t="s">
        <v>1552</v>
      </c>
      <c r="P1146" t="s">
        <v>11</v>
      </c>
      <c r="Q1146">
        <v>91776</v>
      </c>
      <c r="R1146" t="s">
        <v>12</v>
      </c>
      <c r="S1146" t="s">
        <v>1976</v>
      </c>
      <c r="T1146" t="e">
        <f>VLOOKUP(Table3[[#This Row],[Region]],managers5[],2,FALSE)</f>
        <v>#N/A</v>
      </c>
      <c r="U1146" t="s">
        <v>1955</v>
      </c>
      <c r="V1146" t="s">
        <v>1959</v>
      </c>
      <c r="W1146" t="s">
        <v>14</v>
      </c>
      <c r="X1146" t="s">
        <v>24</v>
      </c>
      <c r="Y1146" t="s">
        <v>16</v>
      </c>
      <c r="Z1146" t="s">
        <v>30</v>
      </c>
      <c r="AA1146" t="s">
        <v>1462</v>
      </c>
      <c r="AB1146" t="s">
        <v>19</v>
      </c>
      <c r="AC1146">
        <v>0.36</v>
      </c>
      <c r="AD1146" s="1">
        <v>40684</v>
      </c>
    </row>
    <row r="1147" spans="1:30" x14ac:dyDescent="0.35">
      <c r="A1147">
        <v>7538</v>
      </c>
      <c r="B1147">
        <v>1484</v>
      </c>
      <c r="C1147">
        <v>10663</v>
      </c>
      <c r="D1147" s="1">
        <v>39956</v>
      </c>
      <c r="E1147" t="s">
        <v>77</v>
      </c>
      <c r="F1147">
        <v>40</v>
      </c>
      <c r="G1147">
        <v>104.39</v>
      </c>
      <c r="H1147">
        <v>7.0000000000000007E-2</v>
      </c>
      <c r="I1147" t="s">
        <v>9</v>
      </c>
      <c r="J1147" s="8">
        <v>38.450000000000003</v>
      </c>
      <c r="K1147" s="8">
        <f>IF(Table3[[#This Row],[Return Status]] = "Returned", 0, Table3[[#This Row],[Profit]])</f>
        <v>38.450000000000003</v>
      </c>
      <c r="L1147" s="8" t="str">
        <f>IFERROR(VLOOKUP(Table3[[#This Row],[Order ID]],returns[[Order ID]:[Status]],2,FALSE), "")</f>
        <v/>
      </c>
      <c r="M1147">
        <v>2.61</v>
      </c>
      <c r="N1147">
        <v>0.5</v>
      </c>
      <c r="O1147" t="s">
        <v>326</v>
      </c>
      <c r="P1147" t="s">
        <v>142</v>
      </c>
      <c r="Q1147">
        <v>84660</v>
      </c>
      <c r="R1147" t="s">
        <v>143</v>
      </c>
      <c r="S1147" t="s">
        <v>1976</v>
      </c>
      <c r="T1147" t="e">
        <f>VLOOKUP(Table3[[#This Row],[Region]],managers5[],2,FALSE)</f>
        <v>#N/A</v>
      </c>
      <c r="U1147" t="s">
        <v>1955</v>
      </c>
      <c r="V1147" t="s">
        <v>1959</v>
      </c>
      <c r="W1147" t="s">
        <v>14</v>
      </c>
      <c r="X1147" t="s">
        <v>24</v>
      </c>
      <c r="Y1147" t="s">
        <v>16</v>
      </c>
      <c r="Z1147" t="s">
        <v>99</v>
      </c>
      <c r="AA1147" t="s">
        <v>732</v>
      </c>
      <c r="AB1147" t="s">
        <v>19</v>
      </c>
      <c r="AC1147">
        <v>0.39</v>
      </c>
      <c r="AD1147" s="2">
        <v>39956</v>
      </c>
    </row>
    <row r="1148" spans="1:30" x14ac:dyDescent="0.35">
      <c r="A1148">
        <v>1314</v>
      </c>
      <c r="B1148">
        <v>1485</v>
      </c>
      <c r="C1148">
        <v>10688</v>
      </c>
      <c r="D1148" s="1">
        <v>41041</v>
      </c>
      <c r="E1148" t="s">
        <v>20</v>
      </c>
      <c r="F1148">
        <v>14</v>
      </c>
      <c r="G1148">
        <v>618.84</v>
      </c>
      <c r="H1148">
        <v>0.05</v>
      </c>
      <c r="I1148" t="s">
        <v>9</v>
      </c>
      <c r="J1148" s="8">
        <v>-200.84</v>
      </c>
      <c r="K1148" s="8">
        <f>IF(Table3[[#This Row],[Return Status]] = "Returned", 0, Table3[[#This Row],[Profit]])</f>
        <v>-200.84</v>
      </c>
      <c r="L1148" s="8" t="str">
        <f>IFERROR(VLOOKUP(Table3[[#This Row],[Order ID]],returns[[Order ID]:[Status]],2,FALSE), "")</f>
        <v/>
      </c>
      <c r="M1148">
        <v>41.47</v>
      </c>
      <c r="N1148">
        <v>34.200000000000003</v>
      </c>
      <c r="O1148" t="s">
        <v>1256</v>
      </c>
      <c r="P1148" t="s">
        <v>134</v>
      </c>
      <c r="Q1148">
        <v>6415</v>
      </c>
      <c r="R1148" t="s">
        <v>135</v>
      </c>
      <c r="S1148" t="s">
        <v>1979</v>
      </c>
      <c r="T1148" t="e">
        <f>VLOOKUP(Table3[[#This Row],[Region]],managers5[],2,FALSE)</f>
        <v>#N/A</v>
      </c>
      <c r="U1148" t="s">
        <v>1956</v>
      </c>
      <c r="W1148" t="s">
        <v>14</v>
      </c>
      <c r="X1148" t="s">
        <v>71</v>
      </c>
      <c r="Y1148" t="s">
        <v>50</v>
      </c>
      <c r="Z1148" t="s">
        <v>61</v>
      </c>
      <c r="AA1148" t="s">
        <v>1124</v>
      </c>
      <c r="AB1148" t="s">
        <v>35</v>
      </c>
      <c r="AC1148">
        <v>0.73</v>
      </c>
      <c r="AD1148" s="1">
        <v>41042</v>
      </c>
    </row>
    <row r="1149" spans="1:30" x14ac:dyDescent="0.35">
      <c r="A1149">
        <v>2377</v>
      </c>
      <c r="B1149">
        <v>6598</v>
      </c>
      <c r="C1149">
        <v>46951</v>
      </c>
      <c r="D1149" s="1">
        <v>40864</v>
      </c>
      <c r="E1149" t="s">
        <v>41</v>
      </c>
      <c r="F1149">
        <v>26</v>
      </c>
      <c r="G1149">
        <v>2379.3285000000001</v>
      </c>
      <c r="H1149">
        <v>0.09</v>
      </c>
      <c r="I1149" t="s">
        <v>9</v>
      </c>
      <c r="J1149" s="8">
        <v>284.589</v>
      </c>
      <c r="K1149" s="8">
        <f>IF(Table3[[#This Row],[Return Status]] = "Returned", 0, Table3[[#This Row],[Profit]])</f>
        <v>284.589</v>
      </c>
      <c r="L1149" s="8" t="str">
        <f>IFERROR(VLOOKUP(Table3[[#This Row],[Order ID]],returns[[Order ID]:[Status]],2,FALSE), "")</f>
        <v/>
      </c>
      <c r="M1149">
        <v>115.99</v>
      </c>
      <c r="N1149">
        <v>5.92</v>
      </c>
      <c r="O1149" t="s">
        <v>873</v>
      </c>
      <c r="P1149" t="s">
        <v>55</v>
      </c>
      <c r="Q1149">
        <v>33403</v>
      </c>
      <c r="R1149" t="s">
        <v>56</v>
      </c>
      <c r="S1149" t="s">
        <v>1978</v>
      </c>
      <c r="T1149" t="e">
        <f>VLOOKUP(Table3[[#This Row],[Region]],managers5[],2,FALSE)</f>
        <v>#N/A</v>
      </c>
      <c r="U1149" t="s">
        <v>1957</v>
      </c>
      <c r="V1149" t="s">
        <v>1959</v>
      </c>
      <c r="W1149" t="s">
        <v>14</v>
      </c>
      <c r="X1149" t="s">
        <v>71</v>
      </c>
      <c r="Y1149" t="s">
        <v>46</v>
      </c>
      <c r="Z1149" t="s">
        <v>86</v>
      </c>
      <c r="AA1149">
        <v>8890</v>
      </c>
      <c r="AB1149" t="s">
        <v>19</v>
      </c>
      <c r="AC1149">
        <v>0.57999999999999996</v>
      </c>
      <c r="AD1149" s="1">
        <v>40865</v>
      </c>
    </row>
    <row r="1150" spans="1:30" x14ac:dyDescent="0.35">
      <c r="A1150">
        <v>4011</v>
      </c>
      <c r="B1150">
        <v>1490</v>
      </c>
      <c r="C1150">
        <v>10722</v>
      </c>
      <c r="D1150" s="1">
        <v>40562</v>
      </c>
      <c r="E1150" t="s">
        <v>8</v>
      </c>
      <c r="F1150">
        <v>8</v>
      </c>
      <c r="G1150">
        <v>40.26</v>
      </c>
      <c r="H1150">
        <v>0.01</v>
      </c>
      <c r="I1150" t="s">
        <v>9</v>
      </c>
      <c r="J1150" s="8">
        <v>-27.44</v>
      </c>
      <c r="K1150" s="8">
        <f>IF(Table3[[#This Row],[Return Status]] = "Returned", 0, Table3[[#This Row],[Profit]])</f>
        <v>-27.44</v>
      </c>
      <c r="L1150" s="8" t="str">
        <f>IFERROR(VLOOKUP(Table3[[#This Row],[Order ID]],returns[[Order ID]:[Status]],2,FALSE), "")</f>
        <v/>
      </c>
      <c r="M1150">
        <v>4.28</v>
      </c>
      <c r="N1150">
        <v>5.68</v>
      </c>
      <c r="O1150" t="s">
        <v>463</v>
      </c>
      <c r="P1150" t="s">
        <v>37</v>
      </c>
      <c r="Q1150">
        <v>11729</v>
      </c>
      <c r="R1150" t="s">
        <v>37</v>
      </c>
      <c r="S1150" t="s">
        <v>1979</v>
      </c>
      <c r="T1150" t="e">
        <f>VLOOKUP(Table3[[#This Row],[Region]],managers5[],2,FALSE)</f>
        <v>#N/A</v>
      </c>
      <c r="U1150" t="s">
        <v>1956</v>
      </c>
      <c r="W1150" t="s">
        <v>14</v>
      </c>
      <c r="X1150" t="s">
        <v>24</v>
      </c>
      <c r="Y1150" t="s">
        <v>16</v>
      </c>
      <c r="Z1150" t="s">
        <v>30</v>
      </c>
      <c r="AA1150" t="s">
        <v>1757</v>
      </c>
      <c r="AB1150" t="s">
        <v>19</v>
      </c>
      <c r="AC1150">
        <v>0.4</v>
      </c>
      <c r="AD1150" s="1">
        <v>40564</v>
      </c>
    </row>
    <row r="1151" spans="1:30" x14ac:dyDescent="0.35">
      <c r="A1151">
        <v>2737</v>
      </c>
      <c r="B1151">
        <v>1491</v>
      </c>
      <c r="C1151">
        <v>10752</v>
      </c>
      <c r="D1151" s="1">
        <v>40796</v>
      </c>
      <c r="E1151" t="s">
        <v>41</v>
      </c>
      <c r="F1151">
        <v>5</v>
      </c>
      <c r="G1151">
        <v>95.38</v>
      </c>
      <c r="H1151">
        <v>0.03</v>
      </c>
      <c r="I1151" t="s">
        <v>9</v>
      </c>
      <c r="J1151" s="8">
        <v>-36.891999999999904</v>
      </c>
      <c r="K1151" s="8">
        <f>IF(Table3[[#This Row],[Return Status]] = "Returned", 0, Table3[[#This Row],[Profit]])</f>
        <v>-36.891999999999904</v>
      </c>
      <c r="L1151" s="8" t="str">
        <f>IFERROR(VLOOKUP(Table3[[#This Row],[Order ID]],returns[[Order ID]:[Status]],2,FALSE), "")</f>
        <v/>
      </c>
      <c r="M1151">
        <v>15.99</v>
      </c>
      <c r="N1151">
        <v>13.18</v>
      </c>
      <c r="O1151" t="s">
        <v>1685</v>
      </c>
      <c r="P1151" t="s">
        <v>37</v>
      </c>
      <c r="Q1151">
        <v>7506</v>
      </c>
      <c r="R1151" t="s">
        <v>37</v>
      </c>
      <c r="S1151" t="s">
        <v>1979</v>
      </c>
      <c r="T1151" t="e">
        <f>VLOOKUP(Table3[[#This Row],[Region]],managers5[],2,FALSE)</f>
        <v>#N/A</v>
      </c>
      <c r="U1151" t="s">
        <v>1956</v>
      </c>
      <c r="W1151" t="s">
        <v>14</v>
      </c>
      <c r="X1151" t="s">
        <v>15</v>
      </c>
      <c r="Y1151" t="s">
        <v>16</v>
      </c>
      <c r="Z1151" t="s">
        <v>17</v>
      </c>
      <c r="AA1151" t="s">
        <v>668</v>
      </c>
      <c r="AB1151" t="s">
        <v>19</v>
      </c>
      <c r="AC1151">
        <v>0.37</v>
      </c>
      <c r="AD1151" s="1">
        <v>40797</v>
      </c>
    </row>
    <row r="1152" spans="1:30" x14ac:dyDescent="0.35">
      <c r="A1152">
        <v>5307</v>
      </c>
      <c r="B1152">
        <v>8067</v>
      </c>
      <c r="C1152">
        <v>57568</v>
      </c>
      <c r="D1152" s="1">
        <v>40346</v>
      </c>
      <c r="E1152" t="s">
        <v>8</v>
      </c>
      <c r="F1152">
        <v>38</v>
      </c>
      <c r="G1152">
        <v>592.54</v>
      </c>
      <c r="H1152">
        <v>7.0000000000000007E-2</v>
      </c>
      <c r="I1152" t="s">
        <v>9</v>
      </c>
      <c r="J1152" s="8">
        <v>282.11</v>
      </c>
      <c r="K1152" s="8">
        <f>IF(Table3[[#This Row],[Return Status]] = "Returned", 0, Table3[[#This Row],[Profit]])</f>
        <v>282.11</v>
      </c>
      <c r="L1152" s="8" t="str">
        <f>IFERROR(VLOOKUP(Table3[[#This Row],[Order ID]],returns[[Order ID]:[Status]],2,FALSE), "")</f>
        <v/>
      </c>
      <c r="M1152">
        <v>15.67</v>
      </c>
      <c r="N1152">
        <v>1.39</v>
      </c>
      <c r="O1152" t="s">
        <v>59</v>
      </c>
      <c r="P1152" t="s">
        <v>155</v>
      </c>
      <c r="Q1152">
        <v>23320</v>
      </c>
      <c r="R1152" t="s">
        <v>44</v>
      </c>
      <c r="S1152" t="s">
        <v>1978</v>
      </c>
      <c r="T1152" t="e">
        <f>VLOOKUP(Table3[[#This Row],[Region]],managers5[],2,FALSE)</f>
        <v>#N/A</v>
      </c>
      <c r="U1152" t="s">
        <v>1957</v>
      </c>
      <c r="V1152" t="s">
        <v>1959</v>
      </c>
      <c r="W1152" t="s">
        <v>14</v>
      </c>
      <c r="X1152" t="s">
        <v>15</v>
      </c>
      <c r="Y1152" t="s">
        <v>16</v>
      </c>
      <c r="Z1152" t="s">
        <v>168</v>
      </c>
      <c r="AA1152" t="s">
        <v>559</v>
      </c>
      <c r="AB1152" t="s">
        <v>19</v>
      </c>
      <c r="AC1152">
        <v>0.38</v>
      </c>
      <c r="AD1152" s="2">
        <v>40348</v>
      </c>
    </row>
    <row r="1153" spans="1:30" x14ac:dyDescent="0.35">
      <c r="A1153">
        <v>5204</v>
      </c>
      <c r="B1153">
        <v>1494</v>
      </c>
      <c r="C1153">
        <v>10784</v>
      </c>
      <c r="D1153" s="1">
        <v>40364</v>
      </c>
      <c r="E1153" t="s">
        <v>8</v>
      </c>
      <c r="F1153">
        <v>30</v>
      </c>
      <c r="G1153">
        <v>206.27</v>
      </c>
      <c r="H1153">
        <v>0.09</v>
      </c>
      <c r="I1153" t="s">
        <v>9</v>
      </c>
      <c r="J1153" s="8">
        <v>-54.441000000000003</v>
      </c>
      <c r="K1153" s="8">
        <f>IF(Table3[[#This Row],[Return Status]] = "Returned", 0, Table3[[#This Row],[Profit]])</f>
        <v>-54.441000000000003</v>
      </c>
      <c r="L1153" s="8" t="str">
        <f>IFERROR(VLOOKUP(Table3[[#This Row],[Order ID]],returns[[Order ID]:[Status]],2,FALSE), "")</f>
        <v/>
      </c>
      <c r="M1153">
        <v>6.81</v>
      </c>
      <c r="N1153">
        <v>5.48</v>
      </c>
      <c r="O1153" t="s">
        <v>448</v>
      </c>
      <c r="P1153" t="s">
        <v>131</v>
      </c>
      <c r="Q1153">
        <v>20832</v>
      </c>
      <c r="R1153" t="s">
        <v>132</v>
      </c>
      <c r="S1153" t="s">
        <v>1979</v>
      </c>
      <c r="T1153" t="e">
        <f>VLOOKUP(Table3[[#This Row],[Region]],managers5[],2,FALSE)</f>
        <v>#N/A</v>
      </c>
      <c r="U1153" t="s">
        <v>1956</v>
      </c>
      <c r="W1153" t="s">
        <v>14</v>
      </c>
      <c r="X1153" t="s">
        <v>24</v>
      </c>
      <c r="Y1153" t="s">
        <v>16</v>
      </c>
      <c r="Z1153" t="s">
        <v>17</v>
      </c>
      <c r="AA1153" t="s">
        <v>121</v>
      </c>
      <c r="AB1153" t="s">
        <v>19</v>
      </c>
      <c r="AC1153">
        <v>0.37</v>
      </c>
      <c r="AD1153" s="2">
        <v>40366</v>
      </c>
    </row>
    <row r="1154" spans="1:30" x14ac:dyDescent="0.35">
      <c r="A1154">
        <v>5206</v>
      </c>
      <c r="B1154">
        <v>1493</v>
      </c>
      <c r="C1154">
        <v>10784</v>
      </c>
      <c r="D1154" s="1">
        <v>40364</v>
      </c>
      <c r="E1154" t="s">
        <v>8</v>
      </c>
      <c r="F1154">
        <v>2</v>
      </c>
      <c r="G1154">
        <v>19.36</v>
      </c>
      <c r="H1154">
        <v>0.1</v>
      </c>
      <c r="I1154" t="s">
        <v>9</v>
      </c>
      <c r="J1154" s="8">
        <v>-11.85</v>
      </c>
      <c r="K1154" s="8">
        <f>IF(Table3[[#This Row],[Return Status]] = "Returned", 0, Table3[[#This Row],[Profit]])</f>
        <v>-11.85</v>
      </c>
      <c r="L1154" s="8" t="str">
        <f>IFERROR(VLOOKUP(Table3[[#This Row],[Order ID]],returns[[Order ID]:[Status]],2,FALSE), "")</f>
        <v/>
      </c>
      <c r="M1154">
        <v>6.78</v>
      </c>
      <c r="N1154">
        <v>6.18</v>
      </c>
      <c r="O1154" t="s">
        <v>448</v>
      </c>
      <c r="P1154" t="s">
        <v>131</v>
      </c>
      <c r="Q1154">
        <v>21113</v>
      </c>
      <c r="R1154" t="s">
        <v>132</v>
      </c>
      <c r="S1154" t="s">
        <v>1979</v>
      </c>
      <c r="T1154" t="e">
        <f>VLOOKUP(Table3[[#This Row],[Region]],managers5[],2,FALSE)</f>
        <v>#N/A</v>
      </c>
      <c r="U1154" t="s">
        <v>1956</v>
      </c>
      <c r="W1154" t="s">
        <v>14</v>
      </c>
      <c r="X1154" t="s">
        <v>24</v>
      </c>
      <c r="Y1154" t="s">
        <v>16</v>
      </c>
      <c r="Z1154" t="s">
        <v>30</v>
      </c>
      <c r="AA1154" t="s">
        <v>31</v>
      </c>
      <c r="AB1154" t="s">
        <v>19</v>
      </c>
      <c r="AC1154">
        <v>0.39</v>
      </c>
      <c r="AD1154" s="2">
        <v>40365</v>
      </c>
    </row>
    <row r="1155" spans="1:30" x14ac:dyDescent="0.35">
      <c r="A1155">
        <v>4935</v>
      </c>
      <c r="B1155">
        <v>1495</v>
      </c>
      <c r="C1155">
        <v>10789</v>
      </c>
      <c r="D1155" s="1">
        <v>40413</v>
      </c>
      <c r="E1155" t="s">
        <v>8</v>
      </c>
      <c r="F1155">
        <v>15</v>
      </c>
      <c r="G1155">
        <v>308.54000000000002</v>
      </c>
      <c r="H1155">
        <v>0</v>
      </c>
      <c r="I1155" t="s">
        <v>33</v>
      </c>
      <c r="J1155" s="8">
        <v>76.42</v>
      </c>
      <c r="K1155" s="8">
        <f>IF(Table3[[#This Row],[Return Status]] = "Returned", 0, Table3[[#This Row],[Profit]])</f>
        <v>76.42</v>
      </c>
      <c r="L1155" s="8" t="str">
        <f>IFERROR(VLOOKUP(Table3[[#This Row],[Order ID]],returns[[Order ID]:[Status]],2,FALSE), "")</f>
        <v/>
      </c>
      <c r="M1155">
        <v>19.84</v>
      </c>
      <c r="N1155">
        <v>4.0999999999999996</v>
      </c>
      <c r="O1155" t="s">
        <v>434</v>
      </c>
      <c r="P1155" t="s">
        <v>317</v>
      </c>
      <c r="Q1155">
        <v>60130</v>
      </c>
      <c r="R1155" t="s">
        <v>318</v>
      </c>
      <c r="S1155" t="s">
        <v>1977</v>
      </c>
      <c r="T1155" t="e">
        <f>VLOOKUP(Table3[[#This Row],[Region]],managers5[],2,FALSE)</f>
        <v>#N/A</v>
      </c>
      <c r="U1155" t="s">
        <v>1958</v>
      </c>
      <c r="V1155" t="s">
        <v>1959</v>
      </c>
      <c r="W1155" t="s">
        <v>14</v>
      </c>
      <c r="X1155" t="s">
        <v>71</v>
      </c>
      <c r="Y1155" t="s">
        <v>16</v>
      </c>
      <c r="Z1155" t="s">
        <v>106</v>
      </c>
      <c r="AA1155" t="s">
        <v>1045</v>
      </c>
      <c r="AB1155" t="s">
        <v>35</v>
      </c>
      <c r="AC1155">
        <v>0.44</v>
      </c>
      <c r="AD1155" s="2">
        <v>40414</v>
      </c>
    </row>
    <row r="1156" spans="1:30" x14ac:dyDescent="0.35">
      <c r="A1156">
        <v>2846</v>
      </c>
      <c r="B1156">
        <v>1496</v>
      </c>
      <c r="C1156">
        <v>10791</v>
      </c>
      <c r="D1156" s="1">
        <v>40774</v>
      </c>
      <c r="E1156" t="s">
        <v>8</v>
      </c>
      <c r="F1156">
        <v>20</v>
      </c>
      <c r="G1156">
        <v>400.57</v>
      </c>
      <c r="H1156">
        <v>0.05</v>
      </c>
      <c r="I1156" t="s">
        <v>9</v>
      </c>
      <c r="J1156" s="8">
        <v>93.36</v>
      </c>
      <c r="K1156" s="8">
        <f>IF(Table3[[#This Row],[Return Status]] = "Returned", 0, Table3[[#This Row],[Profit]])</f>
        <v>93.36</v>
      </c>
      <c r="L1156" s="8" t="str">
        <f>IFERROR(VLOOKUP(Table3[[#This Row],[Order ID]],returns[[Order ID]:[Status]],2,FALSE), "")</f>
        <v/>
      </c>
      <c r="M1156">
        <v>19.98</v>
      </c>
      <c r="N1156">
        <v>5.77</v>
      </c>
      <c r="O1156" t="s">
        <v>1702</v>
      </c>
      <c r="P1156" t="s">
        <v>317</v>
      </c>
      <c r="Q1156">
        <v>60130</v>
      </c>
      <c r="R1156" t="s">
        <v>318</v>
      </c>
      <c r="S1156" t="s">
        <v>1977</v>
      </c>
      <c r="T1156" t="e">
        <f>VLOOKUP(Table3[[#This Row],[Region]],managers5[],2,FALSE)</f>
        <v>#N/A</v>
      </c>
      <c r="U1156" t="s">
        <v>1958</v>
      </c>
      <c r="V1156" t="s">
        <v>1959</v>
      </c>
      <c r="W1156" t="s">
        <v>14</v>
      </c>
      <c r="X1156" t="s">
        <v>15</v>
      </c>
      <c r="Y1156" t="s">
        <v>16</v>
      </c>
      <c r="Z1156" t="s">
        <v>30</v>
      </c>
      <c r="AA1156" t="s">
        <v>1499</v>
      </c>
      <c r="AB1156" t="s">
        <v>19</v>
      </c>
      <c r="AC1156">
        <v>0.38</v>
      </c>
      <c r="AD1156" s="1">
        <v>40776</v>
      </c>
    </row>
    <row r="1157" spans="1:30" x14ac:dyDescent="0.35">
      <c r="A1157">
        <v>2129</v>
      </c>
      <c r="B1157">
        <v>1498</v>
      </c>
      <c r="C1157">
        <v>10820</v>
      </c>
      <c r="D1157" s="1">
        <v>40904</v>
      </c>
      <c r="E1157" t="s">
        <v>8</v>
      </c>
      <c r="F1157">
        <v>49</v>
      </c>
      <c r="G1157">
        <v>2072.12</v>
      </c>
      <c r="H1157">
        <v>0.04</v>
      </c>
      <c r="I1157" t="s">
        <v>33</v>
      </c>
      <c r="J1157" s="8">
        <v>365.23</v>
      </c>
      <c r="K1157" s="8">
        <f>IF(Table3[[#This Row],[Return Status]] = "Returned", 0, Table3[[#This Row],[Profit]])</f>
        <v>365.23</v>
      </c>
      <c r="L1157" s="8" t="str">
        <f>IFERROR(VLOOKUP(Table3[[#This Row],[Order ID]],returns[[Order ID]:[Status]],2,FALSE), "")</f>
        <v/>
      </c>
      <c r="M1157">
        <v>40.97</v>
      </c>
      <c r="N1157">
        <v>8.99</v>
      </c>
      <c r="O1157" t="s">
        <v>1477</v>
      </c>
      <c r="P1157" t="s">
        <v>189</v>
      </c>
      <c r="Q1157">
        <v>98661</v>
      </c>
      <c r="R1157" t="s">
        <v>190</v>
      </c>
      <c r="S1157" t="s">
        <v>1976</v>
      </c>
      <c r="T1157" t="e">
        <f>VLOOKUP(Table3[[#This Row],[Region]],managers5[],2,FALSE)</f>
        <v>#N/A</v>
      </c>
      <c r="U1157" t="s">
        <v>1955</v>
      </c>
      <c r="V1157" t="s">
        <v>1959</v>
      </c>
      <c r="W1157" t="s">
        <v>14</v>
      </c>
      <c r="X1157" t="s">
        <v>15</v>
      </c>
      <c r="Y1157" t="s">
        <v>16</v>
      </c>
      <c r="Z1157" t="s">
        <v>106</v>
      </c>
      <c r="AA1157" t="s">
        <v>722</v>
      </c>
      <c r="AB1157" t="s">
        <v>109</v>
      </c>
      <c r="AC1157">
        <v>0.59</v>
      </c>
      <c r="AD1157" s="1">
        <v>40905</v>
      </c>
    </row>
    <row r="1158" spans="1:30" x14ac:dyDescent="0.35">
      <c r="A1158">
        <v>2132</v>
      </c>
      <c r="B1158">
        <v>1499</v>
      </c>
      <c r="C1158">
        <v>10820</v>
      </c>
      <c r="D1158" s="1">
        <v>40904</v>
      </c>
      <c r="E1158" t="s">
        <v>8</v>
      </c>
      <c r="F1158">
        <v>33</v>
      </c>
      <c r="G1158">
        <v>151.19</v>
      </c>
      <c r="H1158">
        <v>0.06</v>
      </c>
      <c r="I1158" t="s">
        <v>9</v>
      </c>
      <c r="J1158" s="8">
        <v>-13.45</v>
      </c>
      <c r="K1158" s="8">
        <f>IF(Table3[[#This Row],[Return Status]] = "Returned", 0, Table3[[#This Row],[Profit]])</f>
        <v>-13.45</v>
      </c>
      <c r="L1158" s="8" t="str">
        <f>IFERROR(VLOOKUP(Table3[[#This Row],[Order ID]],returns[[Order ID]:[Status]],2,FALSE), "")</f>
        <v/>
      </c>
      <c r="M1158">
        <v>4.71</v>
      </c>
      <c r="N1158">
        <v>0.7</v>
      </c>
      <c r="O1158" t="s">
        <v>1477</v>
      </c>
      <c r="P1158" t="s">
        <v>189</v>
      </c>
      <c r="Q1158">
        <v>98661</v>
      </c>
      <c r="R1158" t="s">
        <v>190</v>
      </c>
      <c r="S1158" t="s">
        <v>1976</v>
      </c>
      <c r="T1158" t="e">
        <f>VLOOKUP(Table3[[#This Row],[Region]],managers5[],2,FALSE)</f>
        <v>#N/A</v>
      </c>
      <c r="U1158" t="s">
        <v>1955</v>
      </c>
      <c r="V1158" t="s">
        <v>1959</v>
      </c>
      <c r="W1158" t="s">
        <v>14</v>
      </c>
      <c r="X1158" t="s">
        <v>15</v>
      </c>
      <c r="Y1158" t="s">
        <v>16</v>
      </c>
      <c r="Z1158" t="s">
        <v>57</v>
      </c>
      <c r="AA1158" t="s">
        <v>712</v>
      </c>
      <c r="AB1158" t="s">
        <v>35</v>
      </c>
      <c r="AC1158">
        <v>0.85</v>
      </c>
      <c r="AD1158" s="1">
        <v>40904</v>
      </c>
    </row>
    <row r="1159" spans="1:30" x14ac:dyDescent="0.35">
      <c r="A1159">
        <v>1123</v>
      </c>
      <c r="B1159">
        <v>1500</v>
      </c>
      <c r="C1159">
        <v>10823</v>
      </c>
      <c r="D1159" s="1">
        <v>41072</v>
      </c>
      <c r="E1159" t="s">
        <v>32</v>
      </c>
      <c r="F1159">
        <v>3</v>
      </c>
      <c r="G1159">
        <v>133.9</v>
      </c>
      <c r="H1159">
        <v>0.03</v>
      </c>
      <c r="I1159" t="s">
        <v>9</v>
      </c>
      <c r="J1159" s="8">
        <v>-14.581999999999899</v>
      </c>
      <c r="K1159" s="8">
        <f>IF(Table3[[#This Row],[Return Status]] = "Returned", 0, Table3[[#This Row],[Profit]])</f>
        <v>-14.581999999999899</v>
      </c>
      <c r="L1159" s="8" t="str">
        <f>IFERROR(VLOOKUP(Table3[[#This Row],[Order ID]],returns[[Order ID]:[Status]],2,FALSE), "")</f>
        <v/>
      </c>
      <c r="M1159">
        <v>43.41</v>
      </c>
      <c r="N1159">
        <v>2.99</v>
      </c>
      <c r="O1159" t="s">
        <v>1122</v>
      </c>
      <c r="P1159" t="s">
        <v>131</v>
      </c>
      <c r="Q1159">
        <v>21222</v>
      </c>
      <c r="R1159" t="s">
        <v>132</v>
      </c>
      <c r="S1159" t="s">
        <v>1979</v>
      </c>
      <c r="T1159" t="e">
        <f>VLOOKUP(Table3[[#This Row],[Region]],managers5[],2,FALSE)</f>
        <v>#N/A</v>
      </c>
      <c r="U1159" t="s">
        <v>1956</v>
      </c>
      <c r="W1159" t="s">
        <v>14</v>
      </c>
      <c r="X1159" t="s">
        <v>24</v>
      </c>
      <c r="Y1159" t="s">
        <v>16</v>
      </c>
      <c r="Z1159" t="s">
        <v>17</v>
      </c>
      <c r="AA1159" t="s">
        <v>185</v>
      </c>
      <c r="AB1159" t="s">
        <v>19</v>
      </c>
      <c r="AC1159">
        <v>0.39</v>
      </c>
      <c r="AD1159" s="1">
        <v>41072</v>
      </c>
    </row>
    <row r="1160" spans="1:30" x14ac:dyDescent="0.35">
      <c r="A1160">
        <v>7809</v>
      </c>
      <c r="B1160">
        <v>1502</v>
      </c>
      <c r="C1160">
        <v>10851</v>
      </c>
      <c r="D1160" s="1">
        <v>39909</v>
      </c>
      <c r="E1160" t="s">
        <v>77</v>
      </c>
      <c r="F1160">
        <v>14</v>
      </c>
      <c r="G1160">
        <v>570.52850000000001</v>
      </c>
      <c r="H1160">
        <v>0.02</v>
      </c>
      <c r="I1160" t="s">
        <v>33</v>
      </c>
      <c r="J1160" s="8">
        <v>3.96</v>
      </c>
      <c r="K1160" s="8">
        <f>IF(Table3[[#This Row],[Return Status]] = "Returned", 0, Table3[[#This Row],[Profit]])</f>
        <v>3.96</v>
      </c>
      <c r="L1160" s="8" t="str">
        <f>IFERROR(VLOOKUP(Table3[[#This Row],[Order ID]],returns[[Order ID]:[Status]],2,FALSE), "")</f>
        <v/>
      </c>
      <c r="M1160">
        <v>45.99</v>
      </c>
      <c r="N1160">
        <v>4.99</v>
      </c>
      <c r="O1160" t="s">
        <v>1030</v>
      </c>
      <c r="P1160" t="s">
        <v>37</v>
      </c>
      <c r="Q1160">
        <v>17602</v>
      </c>
      <c r="R1160" t="s">
        <v>37</v>
      </c>
      <c r="S1160" t="s">
        <v>1979</v>
      </c>
      <c r="T1160" t="e">
        <f>VLOOKUP(Table3[[#This Row],[Region]],managers5[],2,FALSE)</f>
        <v>#N/A</v>
      </c>
      <c r="U1160" t="s">
        <v>1956</v>
      </c>
      <c r="W1160" t="s">
        <v>14</v>
      </c>
      <c r="X1160" t="s">
        <v>39</v>
      </c>
      <c r="Y1160" t="s">
        <v>46</v>
      </c>
      <c r="Z1160" t="s">
        <v>86</v>
      </c>
      <c r="AA1160" t="s">
        <v>1066</v>
      </c>
      <c r="AB1160" t="s">
        <v>19</v>
      </c>
      <c r="AC1160">
        <v>0.56999999999999995</v>
      </c>
      <c r="AD1160" s="2">
        <v>39910</v>
      </c>
    </row>
    <row r="1161" spans="1:30" x14ac:dyDescent="0.35">
      <c r="A1161">
        <v>6420</v>
      </c>
      <c r="B1161">
        <v>1505</v>
      </c>
      <c r="C1161">
        <v>10884</v>
      </c>
      <c r="D1161" s="1">
        <v>40142</v>
      </c>
      <c r="E1161" t="s">
        <v>32</v>
      </c>
      <c r="F1161">
        <v>24</v>
      </c>
      <c r="G1161">
        <v>2525.9874999999902</v>
      </c>
      <c r="H1161">
        <v>0.09</v>
      </c>
      <c r="I1161" t="s">
        <v>9</v>
      </c>
      <c r="J1161" s="8">
        <v>416.673</v>
      </c>
      <c r="K1161" s="8">
        <f>IF(Table3[[#This Row],[Return Status]] = "Returned", 0, Table3[[#This Row],[Profit]])</f>
        <v>416.673</v>
      </c>
      <c r="L1161" s="8" t="str">
        <f>IFERROR(VLOOKUP(Table3[[#This Row],[Order ID]],returns[[Order ID]:[Status]],2,FALSE), "")</f>
        <v/>
      </c>
      <c r="M1161">
        <v>125.99</v>
      </c>
      <c r="N1161">
        <v>8.99</v>
      </c>
      <c r="O1161" t="s">
        <v>113</v>
      </c>
      <c r="P1161" t="s">
        <v>114</v>
      </c>
      <c r="Q1161">
        <v>85737</v>
      </c>
      <c r="R1161" t="s">
        <v>115</v>
      </c>
      <c r="S1161" t="s">
        <v>1976</v>
      </c>
      <c r="T1161" t="e">
        <f>VLOOKUP(Table3[[#This Row],[Region]],managers5[],2,FALSE)</f>
        <v>#N/A</v>
      </c>
      <c r="U1161" t="s">
        <v>1955</v>
      </c>
      <c r="V1161" t="s">
        <v>1959</v>
      </c>
      <c r="W1161" t="s">
        <v>14</v>
      </c>
      <c r="X1161" t="s">
        <v>39</v>
      </c>
      <c r="Y1161" t="s">
        <v>46</v>
      </c>
      <c r="Z1161" t="s">
        <v>86</v>
      </c>
      <c r="AA1161" t="s">
        <v>1429</v>
      </c>
      <c r="AB1161" t="s">
        <v>19</v>
      </c>
      <c r="AC1161">
        <v>0.55000000000000004</v>
      </c>
      <c r="AD1161" s="2">
        <v>40149</v>
      </c>
    </row>
    <row r="1162" spans="1:30" x14ac:dyDescent="0.35">
      <c r="A1162">
        <v>4862</v>
      </c>
      <c r="B1162">
        <v>372</v>
      </c>
      <c r="C1162">
        <v>2593</v>
      </c>
      <c r="D1162" s="1">
        <v>40424</v>
      </c>
      <c r="E1162" t="s">
        <v>77</v>
      </c>
      <c r="F1162">
        <v>5</v>
      </c>
      <c r="G1162">
        <v>2004.12</v>
      </c>
      <c r="H1162">
        <v>0.1</v>
      </c>
      <c r="I1162" t="s">
        <v>33</v>
      </c>
      <c r="J1162" s="8">
        <v>276.67500000000001</v>
      </c>
      <c r="K1162" s="8">
        <f>IF(Table3[[#This Row],[Return Status]] = "Returned", 0, Table3[[#This Row],[Profit]])</f>
        <v>276.67500000000001</v>
      </c>
      <c r="L1162" s="8" t="str">
        <f>IFERROR(VLOOKUP(Table3[[#This Row],[Order ID]],returns[[Order ID]:[Status]],2,FALSE), "")</f>
        <v/>
      </c>
      <c r="M1162">
        <v>420.98</v>
      </c>
      <c r="N1162">
        <v>19.989999999999998</v>
      </c>
      <c r="O1162" t="s">
        <v>1879</v>
      </c>
      <c r="P1162" t="s">
        <v>64</v>
      </c>
      <c r="Q1162">
        <v>30062</v>
      </c>
      <c r="R1162" t="s">
        <v>65</v>
      </c>
      <c r="S1162" t="s">
        <v>1978</v>
      </c>
      <c r="T1162" t="e">
        <f>VLOOKUP(Table3[[#This Row],[Region]],managers5[],2,FALSE)</f>
        <v>#N/A</v>
      </c>
      <c r="U1162" t="s">
        <v>1957</v>
      </c>
      <c r="V1162" t="s">
        <v>1959</v>
      </c>
      <c r="W1162" t="s">
        <v>14</v>
      </c>
      <c r="X1162" t="s">
        <v>71</v>
      </c>
      <c r="Y1162" t="s">
        <v>16</v>
      </c>
      <c r="Z1162" t="s">
        <v>17</v>
      </c>
      <c r="AA1162" t="s">
        <v>950</v>
      </c>
      <c r="AB1162" t="s">
        <v>19</v>
      </c>
      <c r="AC1162">
        <v>0.35</v>
      </c>
      <c r="AD1162" s="2">
        <v>40426</v>
      </c>
    </row>
    <row r="1163" spans="1:30" x14ac:dyDescent="0.35">
      <c r="A1163">
        <v>2608</v>
      </c>
      <c r="B1163">
        <v>6594</v>
      </c>
      <c r="C1163">
        <v>46916</v>
      </c>
      <c r="D1163" s="1">
        <v>40819</v>
      </c>
      <c r="E1163" t="s">
        <v>77</v>
      </c>
      <c r="F1163">
        <v>40</v>
      </c>
      <c r="G1163">
        <v>2108.21</v>
      </c>
      <c r="H1163">
        <v>0.03</v>
      </c>
      <c r="I1163" t="s">
        <v>9</v>
      </c>
      <c r="J1163" s="8">
        <v>273.61</v>
      </c>
      <c r="K1163" s="8">
        <f>IF(Table3[[#This Row],[Return Status]] = "Returned", 0, Table3[[#This Row],[Profit]])</f>
        <v>273.61</v>
      </c>
      <c r="L1163" s="8" t="str">
        <f>IFERROR(VLOOKUP(Table3[[#This Row],[Order ID]],returns[[Order ID]:[Status]],2,FALSE), "")</f>
        <v/>
      </c>
      <c r="M1163">
        <v>51.75</v>
      </c>
      <c r="N1163">
        <v>19.989999999999998</v>
      </c>
      <c r="O1163" t="s">
        <v>184</v>
      </c>
      <c r="P1163" t="s">
        <v>60</v>
      </c>
      <c r="Q1163">
        <v>23464</v>
      </c>
      <c r="R1163" t="s">
        <v>44</v>
      </c>
      <c r="S1163" t="s">
        <v>1978</v>
      </c>
      <c r="T1163" t="e">
        <f>VLOOKUP(Table3[[#This Row],[Region]],managers5[],2,FALSE)</f>
        <v>#N/A</v>
      </c>
      <c r="U1163" t="s">
        <v>1957</v>
      </c>
      <c r="V1163" t="s">
        <v>1959</v>
      </c>
      <c r="W1163" t="s">
        <v>14</v>
      </c>
      <c r="X1163" t="s">
        <v>24</v>
      </c>
      <c r="Y1163" t="s">
        <v>50</v>
      </c>
      <c r="Z1163" t="s">
        <v>61</v>
      </c>
      <c r="AA1163" t="s">
        <v>437</v>
      </c>
      <c r="AB1163" t="s">
        <v>19</v>
      </c>
      <c r="AC1163">
        <v>0.55000000000000004</v>
      </c>
      <c r="AD1163" s="1">
        <v>40821</v>
      </c>
    </row>
    <row r="1164" spans="1:30" x14ac:dyDescent="0.35">
      <c r="A1164">
        <v>6051</v>
      </c>
      <c r="B1164">
        <v>1508</v>
      </c>
      <c r="C1164">
        <v>10913</v>
      </c>
      <c r="D1164" s="1">
        <v>40215</v>
      </c>
      <c r="E1164" t="s">
        <v>32</v>
      </c>
      <c r="F1164">
        <v>27</v>
      </c>
      <c r="G1164">
        <v>5149.0600000000004</v>
      </c>
      <c r="H1164">
        <v>0.03</v>
      </c>
      <c r="I1164" t="s">
        <v>49</v>
      </c>
      <c r="J1164" s="8">
        <v>605.44000000000005</v>
      </c>
      <c r="K1164" s="8">
        <f>IF(Table3[[#This Row],[Return Status]] = "Returned", 0, Table3[[#This Row],[Profit]])</f>
        <v>605.44000000000005</v>
      </c>
      <c r="L1164" s="8" t="str">
        <f>IFERROR(VLOOKUP(Table3[[#This Row],[Order ID]],returns[[Order ID]:[Status]],2,FALSE), "")</f>
        <v/>
      </c>
      <c r="M1164">
        <v>180.98</v>
      </c>
      <c r="N1164">
        <v>30</v>
      </c>
      <c r="O1164" t="s">
        <v>1547</v>
      </c>
      <c r="P1164" t="s">
        <v>97</v>
      </c>
      <c r="Q1164">
        <v>97303</v>
      </c>
      <c r="R1164" t="s">
        <v>98</v>
      </c>
      <c r="S1164" t="s">
        <v>1976</v>
      </c>
      <c r="T1164" t="e">
        <f>VLOOKUP(Table3[[#This Row],[Region]],managers5[],2,FALSE)</f>
        <v>#N/A</v>
      </c>
      <c r="U1164" t="s">
        <v>1955</v>
      </c>
      <c r="V1164" t="s">
        <v>1959</v>
      </c>
      <c r="W1164" t="s">
        <v>14</v>
      </c>
      <c r="X1164" t="s">
        <v>15</v>
      </c>
      <c r="Y1164" t="s">
        <v>50</v>
      </c>
      <c r="Z1164" t="s">
        <v>72</v>
      </c>
      <c r="AA1164" t="s">
        <v>218</v>
      </c>
      <c r="AB1164" t="s">
        <v>74</v>
      </c>
      <c r="AC1164">
        <v>0.69</v>
      </c>
      <c r="AD1164" s="2">
        <v>40215</v>
      </c>
    </row>
    <row r="1165" spans="1:30" x14ac:dyDescent="0.35">
      <c r="A1165">
        <v>1876</v>
      </c>
      <c r="B1165">
        <v>1510</v>
      </c>
      <c r="C1165">
        <v>10917</v>
      </c>
      <c r="D1165" s="1">
        <v>40949</v>
      </c>
      <c r="E1165" t="s">
        <v>41</v>
      </c>
      <c r="F1165">
        <v>14</v>
      </c>
      <c r="G1165">
        <v>1281.3579999999999</v>
      </c>
      <c r="H1165">
        <v>0.09</v>
      </c>
      <c r="I1165" t="s">
        <v>33</v>
      </c>
      <c r="J1165" s="8">
        <v>-90.123000000000005</v>
      </c>
      <c r="K1165" s="8">
        <f>IF(Table3[[#This Row],[Return Status]] = "Returned", 0, Table3[[#This Row],[Profit]])</f>
        <v>0</v>
      </c>
      <c r="L1165" s="8" t="str">
        <f>IFERROR(VLOOKUP(Table3[[#This Row],[Order ID]],returns[[Order ID]:[Status]],2,FALSE), "")</f>
        <v>Returned</v>
      </c>
      <c r="M1165">
        <v>115.99</v>
      </c>
      <c r="N1165">
        <v>5.99</v>
      </c>
      <c r="O1165" t="s">
        <v>1315</v>
      </c>
      <c r="P1165" t="s">
        <v>142</v>
      </c>
      <c r="Q1165">
        <v>84118</v>
      </c>
      <c r="R1165" t="s">
        <v>143</v>
      </c>
      <c r="S1165" t="s">
        <v>1976</v>
      </c>
      <c r="T1165" t="e">
        <f>VLOOKUP(Table3[[#This Row],[Region]],managers5[],2,FALSE)</f>
        <v>#N/A</v>
      </c>
      <c r="U1165" t="s">
        <v>1955</v>
      </c>
      <c r="V1165" t="s">
        <v>1959</v>
      </c>
      <c r="W1165" t="s">
        <v>14</v>
      </c>
      <c r="X1165" t="s">
        <v>71</v>
      </c>
      <c r="Y1165" t="s">
        <v>46</v>
      </c>
      <c r="Z1165" t="s">
        <v>86</v>
      </c>
      <c r="AA1165">
        <v>2160</v>
      </c>
      <c r="AB1165" t="s">
        <v>19</v>
      </c>
      <c r="AC1165">
        <v>0.56999999999999995</v>
      </c>
      <c r="AD1165" s="1">
        <v>40951</v>
      </c>
    </row>
    <row r="1166" spans="1:30" x14ac:dyDescent="0.35">
      <c r="A1166">
        <v>5774</v>
      </c>
      <c r="B1166">
        <v>1511</v>
      </c>
      <c r="C1166">
        <v>10919</v>
      </c>
      <c r="D1166" s="1">
        <v>40264</v>
      </c>
      <c r="E1166" t="s">
        <v>77</v>
      </c>
      <c r="F1166">
        <v>42</v>
      </c>
      <c r="G1166">
        <v>2040.95</v>
      </c>
      <c r="H1166">
        <v>7.0000000000000007E-2</v>
      </c>
      <c r="I1166" t="s">
        <v>9</v>
      </c>
      <c r="J1166" s="8">
        <v>-1231.8699999999999</v>
      </c>
      <c r="K1166" s="8">
        <f>IF(Table3[[#This Row],[Return Status]] = "Returned", 0, Table3[[#This Row],[Profit]])</f>
        <v>-1231.8699999999999</v>
      </c>
      <c r="L1166" s="8" t="str">
        <f>IFERROR(VLOOKUP(Table3[[#This Row],[Order ID]],returns[[Order ID]:[Status]],2,FALSE), "")</f>
        <v/>
      </c>
      <c r="M1166">
        <v>48.91</v>
      </c>
      <c r="N1166">
        <v>35</v>
      </c>
      <c r="O1166" t="s">
        <v>1515</v>
      </c>
      <c r="P1166" t="s">
        <v>131</v>
      </c>
      <c r="Q1166">
        <v>21061</v>
      </c>
      <c r="R1166" t="s">
        <v>132</v>
      </c>
      <c r="S1166" t="s">
        <v>1979</v>
      </c>
      <c r="T1166" t="e">
        <f>VLOOKUP(Table3[[#This Row],[Region]],managers5[],2,FALSE)</f>
        <v>#N/A</v>
      </c>
      <c r="U1166" t="s">
        <v>1956</v>
      </c>
      <c r="W1166" t="s">
        <v>14</v>
      </c>
      <c r="X1166" t="s">
        <v>71</v>
      </c>
      <c r="Y1166" t="s">
        <v>16</v>
      </c>
      <c r="Z1166" t="s">
        <v>75</v>
      </c>
      <c r="AA1166" t="s">
        <v>1803</v>
      </c>
      <c r="AB1166" t="s">
        <v>85</v>
      </c>
      <c r="AC1166">
        <v>0.83</v>
      </c>
      <c r="AD1166" s="2">
        <v>40264</v>
      </c>
    </row>
    <row r="1167" spans="1:30" x14ac:dyDescent="0.35">
      <c r="A1167">
        <v>2089</v>
      </c>
      <c r="B1167">
        <v>1513</v>
      </c>
      <c r="C1167">
        <v>10945</v>
      </c>
      <c r="D1167" s="1">
        <v>40911</v>
      </c>
      <c r="E1167" t="s">
        <v>20</v>
      </c>
      <c r="F1167">
        <v>14</v>
      </c>
      <c r="G1167">
        <v>1170.0250000000001</v>
      </c>
      <c r="H1167">
        <v>0.04</v>
      </c>
      <c r="I1167" t="s">
        <v>9</v>
      </c>
      <c r="J1167" s="8">
        <v>4.2210000000000099</v>
      </c>
      <c r="K1167" s="8">
        <f>IF(Table3[[#This Row],[Return Status]] = "Returned", 0, Table3[[#This Row],[Profit]])</f>
        <v>4.2210000000000099</v>
      </c>
      <c r="L1167" s="8" t="str">
        <f>IFERROR(VLOOKUP(Table3[[#This Row],[Order ID]],returns[[Order ID]:[Status]],2,FALSE), "")</f>
        <v/>
      </c>
      <c r="M1167">
        <v>95.99</v>
      </c>
      <c r="N1167">
        <v>8.99</v>
      </c>
      <c r="O1167" t="s">
        <v>1541</v>
      </c>
      <c r="P1167" t="s">
        <v>317</v>
      </c>
      <c r="Q1167">
        <v>60130</v>
      </c>
      <c r="R1167" t="s">
        <v>318</v>
      </c>
      <c r="S1167" t="s">
        <v>1977</v>
      </c>
      <c r="T1167" t="e">
        <f>VLOOKUP(Table3[[#This Row],[Region]],managers5[],2,FALSE)</f>
        <v>#N/A</v>
      </c>
      <c r="U1167" t="s">
        <v>1958</v>
      </c>
      <c r="V1167" t="s">
        <v>1959</v>
      </c>
      <c r="W1167" t="s">
        <v>14</v>
      </c>
      <c r="X1167" t="s">
        <v>39</v>
      </c>
      <c r="Y1167" t="s">
        <v>46</v>
      </c>
      <c r="Z1167" t="s">
        <v>86</v>
      </c>
      <c r="AA1167" t="s">
        <v>1510</v>
      </c>
      <c r="AB1167" t="s">
        <v>19</v>
      </c>
      <c r="AC1167">
        <v>0.56999999999999995</v>
      </c>
      <c r="AD1167" s="1">
        <v>40913</v>
      </c>
    </row>
    <row r="1168" spans="1:30" x14ac:dyDescent="0.35">
      <c r="A1168">
        <v>798</v>
      </c>
      <c r="B1168">
        <v>1514</v>
      </c>
      <c r="C1168">
        <v>10948</v>
      </c>
      <c r="D1168" s="1">
        <v>41134</v>
      </c>
      <c r="E1168" t="s">
        <v>20</v>
      </c>
      <c r="F1168">
        <v>50</v>
      </c>
      <c r="G1168">
        <v>193.11</v>
      </c>
      <c r="H1168">
        <v>0.08</v>
      </c>
      <c r="I1168" t="s">
        <v>9</v>
      </c>
      <c r="J1168" s="8">
        <v>-263.76400000000001</v>
      </c>
      <c r="K1168" s="8">
        <f>IF(Table3[[#This Row],[Return Status]] = "Returned", 0, Table3[[#This Row],[Profit]])</f>
        <v>-263.76400000000001</v>
      </c>
      <c r="L1168" s="8" t="str">
        <f>IFERROR(VLOOKUP(Table3[[#This Row],[Order ID]],returns[[Order ID]:[Status]],2,FALSE), "")</f>
        <v/>
      </c>
      <c r="M1168">
        <v>3.89</v>
      </c>
      <c r="N1168">
        <v>7.01</v>
      </c>
      <c r="O1168" t="s">
        <v>670</v>
      </c>
      <c r="P1168" t="s">
        <v>11</v>
      </c>
      <c r="Q1168">
        <v>91745</v>
      </c>
      <c r="R1168" t="s">
        <v>12</v>
      </c>
      <c r="S1168" t="s">
        <v>1976</v>
      </c>
      <c r="T1168" t="e">
        <f>VLOOKUP(Table3[[#This Row],[Region]],managers5[],2,FALSE)</f>
        <v>#N/A</v>
      </c>
      <c r="U1168" t="s">
        <v>1955</v>
      </c>
      <c r="V1168" t="s">
        <v>1959</v>
      </c>
      <c r="W1168" t="s">
        <v>14</v>
      </c>
      <c r="X1168" t="s">
        <v>71</v>
      </c>
      <c r="Y1168" t="s">
        <v>16</v>
      </c>
      <c r="Z1168" t="s">
        <v>17</v>
      </c>
      <c r="AA1168" t="s">
        <v>400</v>
      </c>
      <c r="AB1168" t="s">
        <v>19</v>
      </c>
      <c r="AC1168">
        <v>0.37</v>
      </c>
      <c r="AD1168" s="1">
        <v>41134</v>
      </c>
    </row>
    <row r="1169" spans="1:30" x14ac:dyDescent="0.35">
      <c r="A1169">
        <v>3371</v>
      </c>
      <c r="B1169">
        <v>6818</v>
      </c>
      <c r="C1169">
        <v>48544</v>
      </c>
      <c r="D1169" s="1">
        <v>40679</v>
      </c>
      <c r="E1169" t="s">
        <v>77</v>
      </c>
      <c r="F1169">
        <v>44</v>
      </c>
      <c r="G1169">
        <v>831.58050000000003</v>
      </c>
      <c r="H1169">
        <v>0.01</v>
      </c>
      <c r="I1169" t="s">
        <v>9</v>
      </c>
      <c r="J1169" s="8">
        <v>273.05099999999999</v>
      </c>
      <c r="K1169" s="8">
        <f>IF(Table3[[#This Row],[Return Status]] = "Returned", 0, Table3[[#This Row],[Profit]])</f>
        <v>273.05099999999999</v>
      </c>
      <c r="L1169" s="8" t="str">
        <f>IFERROR(VLOOKUP(Table3[[#This Row],[Order ID]],returns[[Order ID]:[Status]],2,FALSE), "")</f>
        <v/>
      </c>
      <c r="M1169">
        <v>20.99</v>
      </c>
      <c r="N1169">
        <v>0.99</v>
      </c>
      <c r="O1169" t="s">
        <v>555</v>
      </c>
      <c r="P1169" t="s">
        <v>60</v>
      </c>
      <c r="Q1169">
        <v>38701</v>
      </c>
      <c r="R1169" t="s">
        <v>44</v>
      </c>
      <c r="S1169" t="s">
        <v>1978</v>
      </c>
      <c r="T1169" t="e">
        <f>VLOOKUP(Table3[[#This Row],[Region]],managers5[],2,FALSE)</f>
        <v>#N/A</v>
      </c>
      <c r="U1169" t="s">
        <v>1957</v>
      </c>
      <c r="V1169" t="s">
        <v>1959</v>
      </c>
      <c r="W1169" t="s">
        <v>14</v>
      </c>
      <c r="X1169" t="s">
        <v>15</v>
      </c>
      <c r="Y1169" t="s">
        <v>46</v>
      </c>
      <c r="Z1169" t="s">
        <v>86</v>
      </c>
      <c r="AA1169" t="s">
        <v>377</v>
      </c>
      <c r="AB1169" t="s">
        <v>35</v>
      </c>
      <c r="AC1169">
        <v>0.56999999999999995</v>
      </c>
      <c r="AD1169" s="1">
        <v>40681</v>
      </c>
    </row>
    <row r="1170" spans="1:30" x14ac:dyDescent="0.35">
      <c r="A1170">
        <v>796</v>
      </c>
      <c r="B1170">
        <v>7170</v>
      </c>
      <c r="C1170">
        <v>51175</v>
      </c>
      <c r="D1170" s="1">
        <v>41135</v>
      </c>
      <c r="E1170" t="s">
        <v>77</v>
      </c>
      <c r="F1170">
        <v>28</v>
      </c>
      <c r="G1170">
        <v>1135.24</v>
      </c>
      <c r="H1170">
        <v>0.06</v>
      </c>
      <c r="I1170" t="s">
        <v>9</v>
      </c>
      <c r="J1170" s="8">
        <v>271.81</v>
      </c>
      <c r="K1170" s="8">
        <f>IF(Table3[[#This Row],[Return Status]] = "Returned", 0, Table3[[#This Row],[Profit]])</f>
        <v>271.81</v>
      </c>
      <c r="L1170" s="8" t="str">
        <f>IFERROR(VLOOKUP(Table3[[#This Row],[Order ID]],returns[[Order ID]:[Status]],2,FALSE), "")</f>
        <v/>
      </c>
      <c r="M1170">
        <v>41.71</v>
      </c>
      <c r="N1170">
        <v>4.5</v>
      </c>
      <c r="O1170" t="s">
        <v>537</v>
      </c>
      <c r="P1170" t="s">
        <v>589</v>
      </c>
      <c r="Q1170">
        <v>23320</v>
      </c>
      <c r="R1170" t="s">
        <v>44</v>
      </c>
      <c r="S1170" t="s">
        <v>1978</v>
      </c>
      <c r="T1170" t="e">
        <f>VLOOKUP(Table3[[#This Row],[Region]],managers5[],2,FALSE)</f>
        <v>#N/A</v>
      </c>
      <c r="U1170" t="s">
        <v>1957</v>
      </c>
      <c r="V1170" t="s">
        <v>1959</v>
      </c>
      <c r="W1170" t="s">
        <v>14</v>
      </c>
      <c r="X1170" t="s">
        <v>39</v>
      </c>
      <c r="Y1170" t="s">
        <v>16</v>
      </c>
      <c r="Z1170" t="s">
        <v>83</v>
      </c>
      <c r="AA1170" t="s">
        <v>948</v>
      </c>
      <c r="AB1170" t="s">
        <v>19</v>
      </c>
      <c r="AC1170">
        <v>0.56000000000000005</v>
      </c>
      <c r="AD1170" s="1">
        <v>41135</v>
      </c>
    </row>
    <row r="1171" spans="1:30" x14ac:dyDescent="0.35">
      <c r="A1171">
        <v>6841</v>
      </c>
      <c r="B1171">
        <v>2531</v>
      </c>
      <c r="C1171">
        <v>18371</v>
      </c>
      <c r="D1171" s="1">
        <v>40074</v>
      </c>
      <c r="E1171" t="s">
        <v>20</v>
      </c>
      <c r="F1171">
        <v>30</v>
      </c>
      <c r="G1171">
        <v>1394.36</v>
      </c>
      <c r="H1171">
        <v>0</v>
      </c>
      <c r="I1171" t="s">
        <v>9</v>
      </c>
      <c r="J1171" s="8">
        <v>271.45</v>
      </c>
      <c r="K1171" s="8">
        <f>IF(Table3[[#This Row],[Return Status]] = "Returned", 0, Table3[[#This Row],[Profit]])</f>
        <v>271.45</v>
      </c>
      <c r="L1171" s="8" t="str">
        <f>IFERROR(VLOOKUP(Table3[[#This Row],[Order ID]],returns[[Order ID]:[Status]],2,FALSE), "")</f>
        <v/>
      </c>
      <c r="M1171">
        <v>43.98</v>
      </c>
      <c r="N1171">
        <v>8.99</v>
      </c>
      <c r="O1171" t="s">
        <v>1205</v>
      </c>
      <c r="P1171" t="s">
        <v>43</v>
      </c>
      <c r="Q1171">
        <v>27502</v>
      </c>
      <c r="R1171" t="s">
        <v>44</v>
      </c>
      <c r="S1171" t="s">
        <v>1978</v>
      </c>
      <c r="T1171" t="e">
        <f>VLOOKUP(Table3[[#This Row],[Region]],managers5[],2,FALSE)</f>
        <v>#N/A</v>
      </c>
      <c r="U1171" t="s">
        <v>1957</v>
      </c>
      <c r="V1171" t="s">
        <v>1959</v>
      </c>
      <c r="W1171" t="s">
        <v>14</v>
      </c>
      <c r="X1171" t="s">
        <v>24</v>
      </c>
      <c r="Y1171" t="s">
        <v>16</v>
      </c>
      <c r="Z1171" t="s">
        <v>106</v>
      </c>
      <c r="AA1171" t="s">
        <v>744</v>
      </c>
      <c r="AB1171" t="s">
        <v>109</v>
      </c>
      <c r="AC1171">
        <v>0.57999999999999996</v>
      </c>
      <c r="AD1171" s="2">
        <v>40074</v>
      </c>
    </row>
    <row r="1172" spans="1:30" x14ac:dyDescent="0.35">
      <c r="A1172">
        <v>5830</v>
      </c>
      <c r="B1172">
        <v>2132</v>
      </c>
      <c r="C1172">
        <v>15234</v>
      </c>
      <c r="D1172" s="1">
        <v>40249</v>
      </c>
      <c r="E1172" t="s">
        <v>8</v>
      </c>
      <c r="F1172">
        <v>21</v>
      </c>
      <c r="G1172">
        <v>2185.9535000000001</v>
      </c>
      <c r="H1172">
        <v>0.1</v>
      </c>
      <c r="I1172" t="s">
        <v>9</v>
      </c>
      <c r="J1172" s="8">
        <v>268.01100000000002</v>
      </c>
      <c r="K1172" s="8">
        <f>IF(Table3[[#This Row],[Return Status]] = "Returned", 0, Table3[[#This Row],[Profit]])</f>
        <v>268.01100000000002</v>
      </c>
      <c r="L1172" s="8" t="str">
        <f>IFERROR(VLOOKUP(Table3[[#This Row],[Order ID]],returns[[Order ID]:[Status]],2,FALSE), "")</f>
        <v/>
      </c>
      <c r="M1172">
        <v>125.99</v>
      </c>
      <c r="N1172">
        <v>8.99</v>
      </c>
      <c r="O1172" t="s">
        <v>1480</v>
      </c>
      <c r="P1172" t="s">
        <v>120</v>
      </c>
      <c r="Q1172">
        <v>34609</v>
      </c>
      <c r="R1172" t="s">
        <v>56</v>
      </c>
      <c r="S1172" t="s">
        <v>1978</v>
      </c>
      <c r="T1172" t="e">
        <f>VLOOKUP(Table3[[#This Row],[Region]],managers5[],2,FALSE)</f>
        <v>#N/A</v>
      </c>
      <c r="U1172" t="s">
        <v>1957</v>
      </c>
      <c r="V1172" t="s">
        <v>1959</v>
      </c>
      <c r="W1172" t="s">
        <v>14</v>
      </c>
      <c r="X1172" t="s">
        <v>39</v>
      </c>
      <c r="Y1172" t="s">
        <v>46</v>
      </c>
      <c r="Z1172" t="s">
        <v>86</v>
      </c>
      <c r="AA1172" t="s">
        <v>726</v>
      </c>
      <c r="AB1172" t="s">
        <v>19</v>
      </c>
      <c r="AC1172">
        <v>0.55000000000000004</v>
      </c>
      <c r="AD1172" s="2">
        <v>40250</v>
      </c>
    </row>
    <row r="1173" spans="1:30" x14ac:dyDescent="0.35">
      <c r="A1173">
        <v>4360</v>
      </c>
      <c r="B1173">
        <v>7108</v>
      </c>
      <c r="C1173">
        <v>50725</v>
      </c>
      <c r="D1173" s="1">
        <v>40505</v>
      </c>
      <c r="E1173" t="s">
        <v>20</v>
      </c>
      <c r="F1173">
        <v>19</v>
      </c>
      <c r="G1173">
        <v>2441.1405</v>
      </c>
      <c r="H1173">
        <v>0.05</v>
      </c>
      <c r="I1173" t="s">
        <v>9</v>
      </c>
      <c r="J1173" s="8">
        <v>261.962999999999</v>
      </c>
      <c r="K1173" s="8">
        <f>IF(Table3[[#This Row],[Return Status]] = "Returned", 0, Table3[[#This Row],[Profit]])</f>
        <v>261.962999999999</v>
      </c>
      <c r="L1173" s="8" t="str">
        <f>IFERROR(VLOOKUP(Table3[[#This Row],[Order ID]],returns[[Order ID]:[Status]],2,FALSE), "")</f>
        <v/>
      </c>
      <c r="M1173">
        <v>155.99</v>
      </c>
      <c r="N1173">
        <v>8.99</v>
      </c>
      <c r="O1173" t="s">
        <v>349</v>
      </c>
      <c r="P1173" t="s">
        <v>589</v>
      </c>
      <c r="Q1173">
        <v>23223</v>
      </c>
      <c r="R1173" t="s">
        <v>44</v>
      </c>
      <c r="S1173" t="s">
        <v>1978</v>
      </c>
      <c r="T1173" t="e">
        <f>VLOOKUP(Table3[[#This Row],[Region]],managers5[],2,FALSE)</f>
        <v>#N/A</v>
      </c>
      <c r="U1173" t="s">
        <v>1957</v>
      </c>
      <c r="V1173" t="s">
        <v>1959</v>
      </c>
      <c r="W1173" t="s">
        <v>14</v>
      </c>
      <c r="X1173" t="s">
        <v>39</v>
      </c>
      <c r="Y1173" t="s">
        <v>46</v>
      </c>
      <c r="Z1173" t="s">
        <v>86</v>
      </c>
      <c r="AA1173" t="s">
        <v>880</v>
      </c>
      <c r="AB1173" t="s">
        <v>19</v>
      </c>
      <c r="AC1173">
        <v>0.55000000000000004</v>
      </c>
      <c r="AD1173" s="2">
        <v>40507</v>
      </c>
    </row>
    <row r="1174" spans="1:30" x14ac:dyDescent="0.35">
      <c r="A1174">
        <v>5505</v>
      </c>
      <c r="B1174">
        <v>1520</v>
      </c>
      <c r="C1174">
        <v>10981</v>
      </c>
      <c r="D1174" s="1">
        <v>40312</v>
      </c>
      <c r="E1174" t="s">
        <v>77</v>
      </c>
      <c r="F1174">
        <v>41</v>
      </c>
      <c r="G1174">
        <v>73.36</v>
      </c>
      <c r="H1174">
        <v>0.09</v>
      </c>
      <c r="I1174" t="s">
        <v>9</v>
      </c>
      <c r="J1174" s="8">
        <v>-94.95</v>
      </c>
      <c r="K1174" s="8">
        <f>IF(Table3[[#This Row],[Return Status]] = "Returned", 0, Table3[[#This Row],[Profit]])</f>
        <v>-94.95</v>
      </c>
      <c r="L1174" s="8" t="str">
        <f>IFERROR(VLOOKUP(Table3[[#This Row],[Order ID]],returns[[Order ID]:[Status]],2,FALSE), "")</f>
        <v/>
      </c>
      <c r="M1174">
        <v>1.86</v>
      </c>
      <c r="N1174">
        <v>2.58</v>
      </c>
      <c r="O1174" t="s">
        <v>1458</v>
      </c>
      <c r="P1174" t="s">
        <v>97</v>
      </c>
      <c r="Q1174">
        <v>97224</v>
      </c>
      <c r="R1174" t="s">
        <v>98</v>
      </c>
      <c r="S1174" t="s">
        <v>1976</v>
      </c>
      <c r="T1174" t="e">
        <f>VLOOKUP(Table3[[#This Row],[Region]],managers5[],2,FALSE)</f>
        <v>#N/A</v>
      </c>
      <c r="U1174" t="s">
        <v>1955</v>
      </c>
      <c r="V1174" t="s">
        <v>1959</v>
      </c>
      <c r="W1174" t="s">
        <v>14</v>
      </c>
      <c r="X1174" t="s">
        <v>24</v>
      </c>
      <c r="Y1174" t="s">
        <v>16</v>
      </c>
      <c r="Z1174" t="s">
        <v>57</v>
      </c>
      <c r="AA1174" t="s">
        <v>1651</v>
      </c>
      <c r="AB1174" t="s">
        <v>35</v>
      </c>
      <c r="AC1174">
        <v>0.82</v>
      </c>
      <c r="AD1174" s="2">
        <v>40314</v>
      </c>
    </row>
    <row r="1175" spans="1:30" x14ac:dyDescent="0.35">
      <c r="A1175">
        <v>5506</v>
      </c>
      <c r="B1175">
        <v>1521</v>
      </c>
      <c r="C1175">
        <v>10981</v>
      </c>
      <c r="D1175" s="1">
        <v>40312</v>
      </c>
      <c r="E1175" t="s">
        <v>77</v>
      </c>
      <c r="F1175">
        <v>33</v>
      </c>
      <c r="G1175">
        <v>3630.1460000000002</v>
      </c>
      <c r="H1175">
        <v>0.04</v>
      </c>
      <c r="I1175" t="s">
        <v>9</v>
      </c>
      <c r="J1175" s="8">
        <v>951.678</v>
      </c>
      <c r="K1175" s="8">
        <f>IF(Table3[[#This Row],[Return Status]] = "Returned", 0, Table3[[#This Row],[Profit]])</f>
        <v>951.678</v>
      </c>
      <c r="L1175" s="8" t="str">
        <f>IFERROR(VLOOKUP(Table3[[#This Row],[Order ID]],returns[[Order ID]:[Status]],2,FALSE), "")</f>
        <v/>
      </c>
      <c r="M1175">
        <v>125.99</v>
      </c>
      <c r="N1175">
        <v>8.99</v>
      </c>
      <c r="O1175" t="s">
        <v>1458</v>
      </c>
      <c r="P1175" t="s">
        <v>97</v>
      </c>
      <c r="Q1175">
        <v>97224</v>
      </c>
      <c r="R1175" t="s">
        <v>98</v>
      </c>
      <c r="S1175" t="s">
        <v>1976</v>
      </c>
      <c r="T1175" t="e">
        <f>VLOOKUP(Table3[[#This Row],[Region]],managers5[],2,FALSE)</f>
        <v>#N/A</v>
      </c>
      <c r="U1175" t="s">
        <v>1955</v>
      </c>
      <c r="V1175" t="s">
        <v>1959</v>
      </c>
      <c r="W1175" t="s">
        <v>14</v>
      </c>
      <c r="X1175" t="s">
        <v>24</v>
      </c>
      <c r="Y1175" t="s">
        <v>46</v>
      </c>
      <c r="Z1175" t="s">
        <v>86</v>
      </c>
      <c r="AA1175" t="s">
        <v>726</v>
      </c>
      <c r="AB1175" t="s">
        <v>19</v>
      </c>
      <c r="AC1175">
        <v>0.55000000000000004</v>
      </c>
      <c r="AD1175" s="2">
        <v>40314</v>
      </c>
    </row>
    <row r="1176" spans="1:30" x14ac:dyDescent="0.35">
      <c r="A1176">
        <v>92</v>
      </c>
      <c r="B1176">
        <v>1523</v>
      </c>
      <c r="C1176">
        <v>10982</v>
      </c>
      <c r="D1176" s="1">
        <v>41253</v>
      </c>
      <c r="E1176" t="s">
        <v>8</v>
      </c>
      <c r="F1176">
        <v>30</v>
      </c>
      <c r="G1176">
        <v>3665.41</v>
      </c>
      <c r="H1176">
        <v>0.05</v>
      </c>
      <c r="I1176" t="s">
        <v>9</v>
      </c>
      <c r="J1176" s="8">
        <v>1236.3589999999999</v>
      </c>
      <c r="K1176" s="8">
        <f>IF(Table3[[#This Row],[Return Status]] = "Returned", 0, Table3[[#This Row],[Profit]])</f>
        <v>1236.3589999999999</v>
      </c>
      <c r="L1176" s="8" t="str">
        <f>IFERROR(VLOOKUP(Table3[[#This Row],[Order ID]],returns[[Order ID]:[Status]],2,FALSE), "")</f>
        <v/>
      </c>
      <c r="M1176">
        <v>122.99</v>
      </c>
      <c r="N1176">
        <v>19.989999999999998</v>
      </c>
      <c r="O1176" t="s">
        <v>225</v>
      </c>
      <c r="P1176" t="s">
        <v>146</v>
      </c>
      <c r="Q1176">
        <v>83642</v>
      </c>
      <c r="R1176" t="s">
        <v>147</v>
      </c>
      <c r="S1176" t="s">
        <v>1976</v>
      </c>
      <c r="T1176" t="e">
        <f>VLOOKUP(Table3[[#This Row],[Region]],managers5[],2,FALSE)</f>
        <v>#N/A</v>
      </c>
      <c r="U1176" t="s">
        <v>1955</v>
      </c>
      <c r="V1176" t="s">
        <v>1959</v>
      </c>
      <c r="W1176" t="s">
        <v>14</v>
      </c>
      <c r="X1176" t="s">
        <v>24</v>
      </c>
      <c r="Y1176" t="s">
        <v>16</v>
      </c>
      <c r="Z1176" t="s">
        <v>17</v>
      </c>
      <c r="AA1176" t="s">
        <v>226</v>
      </c>
      <c r="AB1176" t="s">
        <v>19</v>
      </c>
      <c r="AC1176">
        <v>0.37</v>
      </c>
      <c r="AD1176" s="1">
        <v>41255</v>
      </c>
    </row>
    <row r="1177" spans="1:30" x14ac:dyDescent="0.35">
      <c r="A1177">
        <v>93</v>
      </c>
      <c r="B1177">
        <v>1524</v>
      </c>
      <c r="C1177">
        <v>10982</v>
      </c>
      <c r="D1177" s="1">
        <v>41253</v>
      </c>
      <c r="E1177" t="s">
        <v>8</v>
      </c>
      <c r="F1177">
        <v>14</v>
      </c>
      <c r="G1177">
        <v>20.95</v>
      </c>
      <c r="H1177">
        <v>0</v>
      </c>
      <c r="I1177" t="s">
        <v>33</v>
      </c>
      <c r="J1177" s="8">
        <v>2.81</v>
      </c>
      <c r="K1177" s="8">
        <f>IF(Table3[[#This Row],[Return Status]] = "Returned", 0, Table3[[#This Row],[Profit]])</f>
        <v>2.81</v>
      </c>
      <c r="L1177" s="8" t="str">
        <f>IFERROR(VLOOKUP(Table3[[#This Row],[Order ID]],returns[[Order ID]:[Status]],2,FALSE), "")</f>
        <v/>
      </c>
      <c r="M1177">
        <v>1.1399999999999999</v>
      </c>
      <c r="N1177">
        <v>0.7</v>
      </c>
      <c r="O1177" t="s">
        <v>225</v>
      </c>
      <c r="P1177" t="s">
        <v>146</v>
      </c>
      <c r="Q1177">
        <v>83642</v>
      </c>
      <c r="R1177" t="s">
        <v>147</v>
      </c>
      <c r="S1177" t="s">
        <v>1976</v>
      </c>
      <c r="T1177" t="e">
        <f>VLOOKUP(Table3[[#This Row],[Region]],managers5[],2,FALSE)</f>
        <v>#N/A</v>
      </c>
      <c r="U1177" t="s">
        <v>1955</v>
      </c>
      <c r="V1177" t="s">
        <v>1959</v>
      </c>
      <c r="W1177" t="s">
        <v>14</v>
      </c>
      <c r="X1177" t="s">
        <v>24</v>
      </c>
      <c r="Y1177" t="s">
        <v>16</v>
      </c>
      <c r="Z1177" t="s">
        <v>57</v>
      </c>
      <c r="AA1177" t="s">
        <v>227</v>
      </c>
      <c r="AB1177" t="s">
        <v>35</v>
      </c>
      <c r="AC1177">
        <v>0.38</v>
      </c>
      <c r="AD1177" s="1">
        <v>41255</v>
      </c>
    </row>
    <row r="1178" spans="1:30" x14ac:dyDescent="0.35">
      <c r="A1178">
        <v>105</v>
      </c>
      <c r="B1178">
        <v>1522</v>
      </c>
      <c r="C1178">
        <v>10982</v>
      </c>
      <c r="D1178" s="1">
        <v>41253</v>
      </c>
      <c r="E1178" t="s">
        <v>8</v>
      </c>
      <c r="F1178">
        <v>29</v>
      </c>
      <c r="G1178">
        <v>538.27</v>
      </c>
      <c r="H1178">
        <v>0.02</v>
      </c>
      <c r="I1178" t="s">
        <v>9</v>
      </c>
      <c r="J1178" s="8">
        <v>225.19900000000001</v>
      </c>
      <c r="K1178" s="8">
        <f>IF(Table3[[#This Row],[Return Status]] = "Returned", 0, Table3[[#This Row],[Profit]])</f>
        <v>225.19900000000001</v>
      </c>
      <c r="L1178" s="8" t="str">
        <f>IFERROR(VLOOKUP(Table3[[#This Row],[Order ID]],returns[[Order ID]:[Status]],2,FALSE), "")</f>
        <v/>
      </c>
      <c r="M1178">
        <v>18.940000000000001</v>
      </c>
      <c r="N1178">
        <v>1.49</v>
      </c>
      <c r="O1178" t="s">
        <v>225</v>
      </c>
      <c r="P1178" t="s">
        <v>146</v>
      </c>
      <c r="Q1178">
        <v>83642</v>
      </c>
      <c r="R1178" t="s">
        <v>147</v>
      </c>
      <c r="S1178" t="s">
        <v>1976</v>
      </c>
      <c r="T1178" t="e">
        <f>VLOOKUP(Table3[[#This Row],[Region]],managers5[],2,FALSE)</f>
        <v>#N/A</v>
      </c>
      <c r="U1178" t="s">
        <v>1955</v>
      </c>
      <c r="V1178" t="s">
        <v>1959</v>
      </c>
      <c r="W1178" t="s">
        <v>14</v>
      </c>
      <c r="X1178" t="s">
        <v>24</v>
      </c>
      <c r="Y1178" t="s">
        <v>16</v>
      </c>
      <c r="Z1178" t="s">
        <v>17</v>
      </c>
      <c r="AA1178" t="s">
        <v>192</v>
      </c>
      <c r="AB1178" t="s">
        <v>19</v>
      </c>
      <c r="AC1178">
        <v>0.35</v>
      </c>
      <c r="AD1178" s="1">
        <v>41254</v>
      </c>
    </row>
    <row r="1179" spans="1:30" x14ac:dyDescent="0.35">
      <c r="A1179">
        <v>8045</v>
      </c>
      <c r="B1179">
        <v>1525</v>
      </c>
      <c r="C1179">
        <v>11008</v>
      </c>
      <c r="D1179" s="1">
        <v>39868</v>
      </c>
      <c r="E1179" t="s">
        <v>41</v>
      </c>
      <c r="F1179">
        <v>17</v>
      </c>
      <c r="G1179">
        <v>2545.89</v>
      </c>
      <c r="H1179">
        <v>0.01</v>
      </c>
      <c r="I1179" t="s">
        <v>9</v>
      </c>
      <c r="J1179" s="8">
        <v>-321.51</v>
      </c>
      <c r="K1179" s="8">
        <f>IF(Table3[[#This Row],[Return Status]] = "Returned", 0, Table3[[#This Row],[Profit]])</f>
        <v>-321.51</v>
      </c>
      <c r="L1179" s="8" t="str">
        <f>IFERROR(VLOOKUP(Table3[[#This Row],[Order ID]],returns[[Order ID]:[Status]],2,FALSE), "")</f>
        <v/>
      </c>
      <c r="M1179">
        <v>138.13999999999999</v>
      </c>
      <c r="N1179">
        <v>35</v>
      </c>
      <c r="O1179" t="s">
        <v>783</v>
      </c>
      <c r="P1179" t="s">
        <v>131</v>
      </c>
      <c r="Q1179">
        <v>4038</v>
      </c>
      <c r="R1179" t="s">
        <v>132</v>
      </c>
      <c r="S1179" t="s">
        <v>1979</v>
      </c>
      <c r="T1179" t="e">
        <f>VLOOKUP(Table3[[#This Row],[Region]],managers5[],2,FALSE)</f>
        <v>#N/A</v>
      </c>
      <c r="U1179" t="s">
        <v>1956</v>
      </c>
      <c r="W1179" t="s">
        <v>14</v>
      </c>
      <c r="X1179" t="s">
        <v>15</v>
      </c>
      <c r="Y1179" t="s">
        <v>16</v>
      </c>
      <c r="Z1179" t="s">
        <v>75</v>
      </c>
      <c r="AA1179" t="s">
        <v>1725</v>
      </c>
      <c r="AB1179" t="s">
        <v>85</v>
      </c>
      <c r="AD1179" s="2">
        <v>39870</v>
      </c>
    </row>
    <row r="1180" spans="1:30" x14ac:dyDescent="0.35">
      <c r="A1180">
        <v>1295</v>
      </c>
      <c r="B1180">
        <v>1526</v>
      </c>
      <c r="C1180">
        <v>11011</v>
      </c>
      <c r="D1180" s="1">
        <v>41042</v>
      </c>
      <c r="E1180" t="s">
        <v>77</v>
      </c>
      <c r="F1180">
        <v>33</v>
      </c>
      <c r="G1180">
        <v>8305.19</v>
      </c>
      <c r="H1180">
        <v>0.04</v>
      </c>
      <c r="I1180" t="s">
        <v>49</v>
      </c>
      <c r="J1180" s="8">
        <v>1383.32</v>
      </c>
      <c r="K1180" s="8">
        <f>IF(Table3[[#This Row],[Return Status]] = "Returned", 0, Table3[[#This Row],[Profit]])</f>
        <v>1383.32</v>
      </c>
      <c r="L1180" s="8" t="str">
        <f>IFERROR(VLOOKUP(Table3[[#This Row],[Order ID]],returns[[Order ID]:[Status]],2,FALSE), "")</f>
        <v/>
      </c>
      <c r="M1180">
        <v>240.98</v>
      </c>
      <c r="N1180">
        <v>60.2</v>
      </c>
      <c r="O1180" t="s">
        <v>827</v>
      </c>
      <c r="P1180" t="s">
        <v>204</v>
      </c>
      <c r="Q1180">
        <v>5201</v>
      </c>
      <c r="R1180" t="s">
        <v>204</v>
      </c>
      <c r="S1180" t="s">
        <v>1979</v>
      </c>
      <c r="T1180" t="e">
        <f>VLOOKUP(Table3[[#This Row],[Region]],managers5[],2,FALSE)</f>
        <v>#N/A</v>
      </c>
      <c r="U1180" t="s">
        <v>1956</v>
      </c>
      <c r="W1180" t="s">
        <v>14</v>
      </c>
      <c r="X1180" t="s">
        <v>15</v>
      </c>
      <c r="Y1180" t="s">
        <v>50</v>
      </c>
      <c r="Z1180" t="s">
        <v>219</v>
      </c>
      <c r="AA1180" t="s">
        <v>1247</v>
      </c>
      <c r="AB1180" t="s">
        <v>53</v>
      </c>
      <c r="AC1180">
        <v>0.56000000000000005</v>
      </c>
      <c r="AD1180" s="1">
        <v>41044</v>
      </c>
    </row>
    <row r="1181" spans="1:30" x14ac:dyDescent="0.35">
      <c r="A1181">
        <v>1303</v>
      </c>
      <c r="B1181">
        <v>1527</v>
      </c>
      <c r="C1181">
        <v>11011</v>
      </c>
      <c r="D1181" s="1">
        <v>41042</v>
      </c>
      <c r="E1181" t="s">
        <v>77</v>
      </c>
      <c r="F1181">
        <v>36</v>
      </c>
      <c r="G1181">
        <v>251.05</v>
      </c>
      <c r="H1181">
        <v>0.1</v>
      </c>
      <c r="I1181" t="s">
        <v>9</v>
      </c>
      <c r="J1181" s="8">
        <v>118.79</v>
      </c>
      <c r="K1181" s="8">
        <f>IF(Table3[[#This Row],[Return Status]] = "Returned", 0, Table3[[#This Row],[Profit]])</f>
        <v>118.79</v>
      </c>
      <c r="L1181" s="8" t="str">
        <f>IFERROR(VLOOKUP(Table3[[#This Row],[Order ID]],returns[[Order ID]:[Status]],2,FALSE), "")</f>
        <v/>
      </c>
      <c r="M1181">
        <v>7.31</v>
      </c>
      <c r="N1181">
        <v>0.49</v>
      </c>
      <c r="O1181" t="s">
        <v>827</v>
      </c>
      <c r="P1181" t="s">
        <v>37</v>
      </c>
      <c r="Q1181">
        <v>7026</v>
      </c>
      <c r="R1181" t="s">
        <v>37</v>
      </c>
      <c r="S1181" t="s">
        <v>1979</v>
      </c>
      <c r="T1181" t="e">
        <f>VLOOKUP(Table3[[#This Row],[Region]],managers5[],2,FALSE)</f>
        <v>#N/A</v>
      </c>
      <c r="U1181" t="s">
        <v>1956</v>
      </c>
      <c r="W1181" t="s">
        <v>14</v>
      </c>
      <c r="X1181" t="s">
        <v>15</v>
      </c>
      <c r="Y1181" t="s">
        <v>16</v>
      </c>
      <c r="Z1181" t="s">
        <v>99</v>
      </c>
      <c r="AA1181" t="s">
        <v>924</v>
      </c>
      <c r="AB1181" t="s">
        <v>19</v>
      </c>
      <c r="AC1181">
        <v>0.38</v>
      </c>
      <c r="AD1181" s="1">
        <v>41043</v>
      </c>
    </row>
    <row r="1182" spans="1:30" x14ac:dyDescent="0.35">
      <c r="A1182">
        <v>1304</v>
      </c>
      <c r="B1182">
        <v>1528</v>
      </c>
      <c r="C1182">
        <v>11011</v>
      </c>
      <c r="D1182" s="1">
        <v>41042</v>
      </c>
      <c r="E1182" t="s">
        <v>77</v>
      </c>
      <c r="F1182">
        <v>36</v>
      </c>
      <c r="G1182">
        <v>305.62</v>
      </c>
      <c r="H1182">
        <v>0.1</v>
      </c>
      <c r="I1182" t="s">
        <v>9</v>
      </c>
      <c r="J1182" s="8">
        <v>-129.86000000000001</v>
      </c>
      <c r="K1182" s="8">
        <f>IF(Table3[[#This Row],[Return Status]] = "Returned", 0, Table3[[#This Row],[Profit]])</f>
        <v>-129.86000000000001</v>
      </c>
      <c r="L1182" s="8" t="str">
        <f>IFERROR(VLOOKUP(Table3[[#This Row],[Order ID]],returns[[Order ID]:[Status]],2,FALSE), "")</f>
        <v/>
      </c>
      <c r="M1182">
        <v>8.74</v>
      </c>
      <c r="N1182">
        <v>8.2899999999999991</v>
      </c>
      <c r="O1182" t="s">
        <v>827</v>
      </c>
      <c r="P1182" t="s">
        <v>134</v>
      </c>
      <c r="Q1182">
        <v>2744</v>
      </c>
      <c r="R1182" t="s">
        <v>135</v>
      </c>
      <c r="S1182" t="s">
        <v>1979</v>
      </c>
      <c r="T1182" t="e">
        <f>VLOOKUP(Table3[[#This Row],[Region]],managers5[],2,FALSE)</f>
        <v>#N/A</v>
      </c>
      <c r="U1182" t="s">
        <v>1956</v>
      </c>
      <c r="W1182" t="s">
        <v>14</v>
      </c>
      <c r="X1182" t="s">
        <v>15</v>
      </c>
      <c r="Y1182" t="s">
        <v>16</v>
      </c>
      <c r="Z1182" t="s">
        <v>168</v>
      </c>
      <c r="AA1182" t="s">
        <v>515</v>
      </c>
      <c r="AB1182" t="s">
        <v>19</v>
      </c>
      <c r="AC1182">
        <v>0.38</v>
      </c>
      <c r="AD1182" s="1">
        <v>41043</v>
      </c>
    </row>
    <row r="1183" spans="1:30" x14ac:dyDescent="0.35">
      <c r="A1183">
        <v>7740</v>
      </c>
      <c r="B1183">
        <v>1529</v>
      </c>
      <c r="C1183">
        <v>11013</v>
      </c>
      <c r="D1183" s="1">
        <v>39920</v>
      </c>
      <c r="E1183" t="s">
        <v>77</v>
      </c>
      <c r="F1183">
        <v>2</v>
      </c>
      <c r="G1183">
        <v>226.88200000000001</v>
      </c>
      <c r="H1183">
        <v>0.01</v>
      </c>
      <c r="I1183" t="s">
        <v>9</v>
      </c>
      <c r="J1183" s="8">
        <v>-582.647999999999</v>
      </c>
      <c r="K1183" s="8">
        <f>IF(Table3[[#This Row],[Return Status]] = "Returned", 0, Table3[[#This Row],[Profit]])</f>
        <v>-582.647999999999</v>
      </c>
      <c r="L1183" s="8" t="str">
        <f>IFERROR(VLOOKUP(Table3[[#This Row],[Order ID]],returns[[Order ID]:[Status]],2,FALSE), "")</f>
        <v/>
      </c>
      <c r="M1183">
        <v>125.99</v>
      </c>
      <c r="N1183">
        <v>8.99</v>
      </c>
      <c r="O1183" t="s">
        <v>1268</v>
      </c>
      <c r="P1183" t="s">
        <v>189</v>
      </c>
      <c r="Q1183">
        <v>98026</v>
      </c>
      <c r="R1183" t="s">
        <v>190</v>
      </c>
      <c r="S1183" t="s">
        <v>1976</v>
      </c>
      <c r="T1183" t="e">
        <f>VLOOKUP(Table3[[#This Row],[Region]],managers5[],2,FALSE)</f>
        <v>#N/A</v>
      </c>
      <c r="U1183" t="s">
        <v>1955</v>
      </c>
      <c r="V1183" t="s">
        <v>1959</v>
      </c>
      <c r="W1183" t="s">
        <v>14</v>
      </c>
      <c r="X1183" t="s">
        <v>71</v>
      </c>
      <c r="Y1183" t="s">
        <v>46</v>
      </c>
      <c r="Z1183" t="s">
        <v>86</v>
      </c>
      <c r="AA1183" t="s">
        <v>619</v>
      </c>
      <c r="AB1183" t="s">
        <v>19</v>
      </c>
      <c r="AC1183">
        <v>0.59</v>
      </c>
      <c r="AD1183" s="2">
        <v>39921</v>
      </c>
    </row>
    <row r="1184" spans="1:30" x14ac:dyDescent="0.35">
      <c r="A1184">
        <v>4841</v>
      </c>
      <c r="B1184">
        <v>1530</v>
      </c>
      <c r="C1184">
        <v>11014</v>
      </c>
      <c r="D1184" s="1">
        <v>40428</v>
      </c>
      <c r="E1184" t="s">
        <v>77</v>
      </c>
      <c r="F1184">
        <v>13</v>
      </c>
      <c r="G1184">
        <v>158.79</v>
      </c>
      <c r="H1184">
        <v>0.05</v>
      </c>
      <c r="I1184" t="s">
        <v>9</v>
      </c>
      <c r="J1184" s="8">
        <v>1.1559999999999999</v>
      </c>
      <c r="K1184" s="8">
        <f>IF(Table3[[#This Row],[Return Status]] = "Returned", 0, Table3[[#This Row],[Profit]])</f>
        <v>1.1559999999999999</v>
      </c>
      <c r="L1184" s="8" t="str">
        <f>IFERROR(VLOOKUP(Table3[[#This Row],[Order ID]],returns[[Order ID]:[Status]],2,FALSE), "")</f>
        <v/>
      </c>
      <c r="M1184">
        <v>11.7</v>
      </c>
      <c r="N1184">
        <v>5.63</v>
      </c>
      <c r="O1184" t="s">
        <v>1357</v>
      </c>
      <c r="P1184" t="s">
        <v>11</v>
      </c>
      <c r="Q1184">
        <v>92231</v>
      </c>
      <c r="R1184" t="s">
        <v>12</v>
      </c>
      <c r="S1184" t="s">
        <v>1976</v>
      </c>
      <c r="T1184" t="e">
        <f>VLOOKUP(Table3[[#This Row],[Region]],managers5[],2,FALSE)</f>
        <v>#N/A</v>
      </c>
      <c r="U1184" t="s">
        <v>1955</v>
      </c>
      <c r="V1184" t="s">
        <v>1959</v>
      </c>
      <c r="W1184" t="s">
        <v>14</v>
      </c>
      <c r="X1184" t="s">
        <v>71</v>
      </c>
      <c r="Y1184" t="s">
        <v>16</v>
      </c>
      <c r="Z1184" t="s">
        <v>17</v>
      </c>
      <c r="AA1184" t="s">
        <v>1461</v>
      </c>
      <c r="AB1184" t="s">
        <v>19</v>
      </c>
      <c r="AC1184">
        <v>0.4</v>
      </c>
      <c r="AD1184" s="2">
        <v>40430</v>
      </c>
    </row>
    <row r="1185" spans="1:30" x14ac:dyDescent="0.35">
      <c r="A1185">
        <v>4845</v>
      </c>
      <c r="B1185">
        <v>1531</v>
      </c>
      <c r="C1185">
        <v>11014</v>
      </c>
      <c r="D1185" s="1">
        <v>40428</v>
      </c>
      <c r="E1185" t="s">
        <v>77</v>
      </c>
      <c r="F1185">
        <v>39</v>
      </c>
      <c r="G1185">
        <v>286.81</v>
      </c>
      <c r="H1185">
        <v>7.0000000000000007E-2</v>
      </c>
      <c r="I1185" t="s">
        <v>9</v>
      </c>
      <c r="J1185" s="8">
        <v>110.05</v>
      </c>
      <c r="K1185" s="8">
        <f>IF(Table3[[#This Row],[Return Status]] = "Returned", 0, Table3[[#This Row],[Profit]])</f>
        <v>110.05</v>
      </c>
      <c r="L1185" s="8" t="str">
        <f>IFERROR(VLOOKUP(Table3[[#This Row],[Order ID]],returns[[Order ID]:[Status]],2,FALSE), "")</f>
        <v/>
      </c>
      <c r="M1185">
        <v>7.64</v>
      </c>
      <c r="N1185">
        <v>1.39</v>
      </c>
      <c r="O1185" t="s">
        <v>1357</v>
      </c>
      <c r="P1185" t="s">
        <v>146</v>
      </c>
      <c r="Q1185">
        <v>83616</v>
      </c>
      <c r="R1185" t="s">
        <v>147</v>
      </c>
      <c r="S1185" t="s">
        <v>1976</v>
      </c>
      <c r="T1185" t="e">
        <f>VLOOKUP(Table3[[#This Row],[Region]],managers5[],2,FALSE)</f>
        <v>#N/A</v>
      </c>
      <c r="U1185" t="s">
        <v>1955</v>
      </c>
      <c r="V1185" t="s">
        <v>1959</v>
      </c>
      <c r="W1185" t="s">
        <v>14</v>
      </c>
      <c r="X1185" t="s">
        <v>71</v>
      </c>
      <c r="Y1185" t="s">
        <v>16</v>
      </c>
      <c r="Z1185" t="s">
        <v>168</v>
      </c>
      <c r="AA1185" t="s">
        <v>1358</v>
      </c>
      <c r="AB1185" t="s">
        <v>19</v>
      </c>
      <c r="AC1185">
        <v>0.36</v>
      </c>
      <c r="AD1185" s="2">
        <v>40429</v>
      </c>
    </row>
    <row r="1186" spans="1:30" x14ac:dyDescent="0.35">
      <c r="A1186">
        <v>1633</v>
      </c>
      <c r="B1186">
        <v>1534</v>
      </c>
      <c r="C1186">
        <v>11045</v>
      </c>
      <c r="D1186" s="1">
        <v>40993</v>
      </c>
      <c r="E1186" t="s">
        <v>20</v>
      </c>
      <c r="F1186">
        <v>35</v>
      </c>
      <c r="G1186">
        <v>710.86</v>
      </c>
      <c r="H1186">
        <v>0.04</v>
      </c>
      <c r="I1186" t="s">
        <v>9</v>
      </c>
      <c r="J1186" s="8">
        <v>196.22</v>
      </c>
      <c r="K1186" s="8">
        <f>IF(Table3[[#This Row],[Return Status]] = "Returned", 0, Table3[[#This Row],[Profit]])</f>
        <v>196.22</v>
      </c>
      <c r="L1186" s="8" t="str">
        <f>IFERROR(VLOOKUP(Table3[[#This Row],[Order ID]],returns[[Order ID]:[Status]],2,FALSE), "")</f>
        <v/>
      </c>
      <c r="M1186">
        <v>19.98</v>
      </c>
      <c r="N1186">
        <v>5.97</v>
      </c>
      <c r="O1186" t="s">
        <v>1402</v>
      </c>
      <c r="P1186" t="s">
        <v>22</v>
      </c>
      <c r="Q1186">
        <v>80013</v>
      </c>
      <c r="R1186" t="s">
        <v>23</v>
      </c>
      <c r="S1186" t="s">
        <v>1976</v>
      </c>
      <c r="T1186" t="e">
        <f>VLOOKUP(Table3[[#This Row],[Region]],managers5[],2,FALSE)</f>
        <v>#N/A</v>
      </c>
      <c r="U1186" t="s">
        <v>1955</v>
      </c>
      <c r="V1186" t="s">
        <v>1959</v>
      </c>
      <c r="W1186" t="s">
        <v>14</v>
      </c>
      <c r="X1186" t="s">
        <v>24</v>
      </c>
      <c r="Y1186" t="s">
        <v>16</v>
      </c>
      <c r="Z1186" t="s">
        <v>30</v>
      </c>
      <c r="AA1186" t="s">
        <v>408</v>
      </c>
      <c r="AB1186" t="s">
        <v>19</v>
      </c>
      <c r="AC1186">
        <v>0.38</v>
      </c>
      <c r="AD1186" s="1">
        <v>40994</v>
      </c>
    </row>
    <row r="1187" spans="1:30" x14ac:dyDescent="0.35">
      <c r="A1187">
        <v>4029</v>
      </c>
      <c r="B1187">
        <v>6485</v>
      </c>
      <c r="C1187">
        <v>46147</v>
      </c>
      <c r="D1187" s="1">
        <v>40558</v>
      </c>
      <c r="E1187" t="s">
        <v>41</v>
      </c>
      <c r="F1187">
        <v>12</v>
      </c>
      <c r="G1187">
        <v>6502.46</v>
      </c>
      <c r="H1187">
        <v>0.09</v>
      </c>
      <c r="I1187" t="s">
        <v>49</v>
      </c>
      <c r="J1187" s="8">
        <v>261.66000000000003</v>
      </c>
      <c r="K1187" s="8">
        <f>IF(Table3[[#This Row],[Return Status]] = "Returned", 0, Table3[[#This Row],[Profit]])</f>
        <v>261.66000000000003</v>
      </c>
      <c r="L1187" s="8" t="str">
        <f>IFERROR(VLOOKUP(Table3[[#This Row],[Order ID]],returns[[Order ID]:[Status]],2,FALSE), "")</f>
        <v/>
      </c>
      <c r="M1187">
        <v>550.98</v>
      </c>
      <c r="N1187">
        <v>64.59</v>
      </c>
      <c r="O1187" t="s">
        <v>232</v>
      </c>
      <c r="P1187" t="s">
        <v>55</v>
      </c>
      <c r="Q1187">
        <v>34982</v>
      </c>
      <c r="R1187" t="s">
        <v>56</v>
      </c>
      <c r="S1187" t="s">
        <v>1978</v>
      </c>
      <c r="T1187" t="e">
        <f>VLOOKUP(Table3[[#This Row],[Region]],managers5[],2,FALSE)</f>
        <v>#N/A</v>
      </c>
      <c r="U1187" t="s">
        <v>1957</v>
      </c>
      <c r="V1187" t="s">
        <v>1959</v>
      </c>
      <c r="W1187" t="s">
        <v>14</v>
      </c>
      <c r="X1187" t="s">
        <v>71</v>
      </c>
      <c r="Y1187" t="s">
        <v>50</v>
      </c>
      <c r="Z1187" t="s">
        <v>51</v>
      </c>
      <c r="AA1187" t="s">
        <v>289</v>
      </c>
      <c r="AB1187" t="s">
        <v>53</v>
      </c>
      <c r="AC1187">
        <v>0.66</v>
      </c>
      <c r="AD1187" s="1">
        <v>40560</v>
      </c>
    </row>
    <row r="1188" spans="1:30" x14ac:dyDescent="0.35">
      <c r="A1188">
        <v>7615</v>
      </c>
      <c r="B1188">
        <v>3262</v>
      </c>
      <c r="C1188">
        <v>23360</v>
      </c>
      <c r="D1188" s="1">
        <v>39944</v>
      </c>
      <c r="E1188" t="s">
        <v>32</v>
      </c>
      <c r="F1188">
        <v>30</v>
      </c>
      <c r="G1188">
        <v>512.97</v>
      </c>
      <c r="H1188">
        <v>0.01</v>
      </c>
      <c r="I1188" t="s">
        <v>33</v>
      </c>
      <c r="J1188" s="8">
        <v>261.29000000000002</v>
      </c>
      <c r="K1188" s="8">
        <f>IF(Table3[[#This Row],[Return Status]] = "Returned", 0, Table3[[#This Row],[Profit]])</f>
        <v>261.29000000000002</v>
      </c>
      <c r="L1188" s="8" t="str">
        <f>IFERROR(VLOOKUP(Table3[[#This Row],[Order ID]],returns[[Order ID]:[Status]],2,FALSE), "")</f>
        <v/>
      </c>
      <c r="M1188">
        <v>15.67</v>
      </c>
      <c r="N1188">
        <v>1.39</v>
      </c>
      <c r="O1188" t="s">
        <v>1285</v>
      </c>
      <c r="P1188" t="s">
        <v>43</v>
      </c>
      <c r="Q1188">
        <v>20190</v>
      </c>
      <c r="R1188" t="s">
        <v>44</v>
      </c>
      <c r="S1188" t="s">
        <v>1978</v>
      </c>
      <c r="T1188" t="e">
        <f>VLOOKUP(Table3[[#This Row],[Region]],managers5[],2,FALSE)</f>
        <v>#N/A</v>
      </c>
      <c r="U1188" t="s">
        <v>1957</v>
      </c>
      <c r="V1188" t="s">
        <v>1959</v>
      </c>
      <c r="W1188" t="s">
        <v>14</v>
      </c>
      <c r="X1188" t="s">
        <v>39</v>
      </c>
      <c r="Y1188" t="s">
        <v>16</v>
      </c>
      <c r="Z1188" t="s">
        <v>168</v>
      </c>
      <c r="AA1188" t="s">
        <v>559</v>
      </c>
      <c r="AB1188" t="s">
        <v>19</v>
      </c>
      <c r="AC1188">
        <v>0.38</v>
      </c>
      <c r="AD1188" s="2">
        <v>39944</v>
      </c>
    </row>
    <row r="1189" spans="1:30" x14ac:dyDescent="0.35">
      <c r="A1189">
        <v>3222</v>
      </c>
      <c r="B1189">
        <v>1537</v>
      </c>
      <c r="C1189">
        <v>11074</v>
      </c>
      <c r="D1189" s="1">
        <v>40703</v>
      </c>
      <c r="E1189" t="s">
        <v>77</v>
      </c>
      <c r="F1189">
        <v>21</v>
      </c>
      <c r="G1189">
        <v>114.53</v>
      </c>
      <c r="H1189">
        <v>7.0000000000000007E-2</v>
      </c>
      <c r="I1189" t="s">
        <v>9</v>
      </c>
      <c r="J1189" s="8">
        <v>-39.229999999999997</v>
      </c>
      <c r="K1189" s="8">
        <f>IF(Table3[[#This Row],[Return Status]] = "Returned", 0, Table3[[#This Row],[Profit]])</f>
        <v>-39.229999999999997</v>
      </c>
      <c r="L1189" s="8" t="str">
        <f>IFERROR(VLOOKUP(Table3[[#This Row],[Order ID]],returns[[Order ID]:[Status]],2,FALSE), "")</f>
        <v/>
      </c>
      <c r="M1189">
        <v>5.68</v>
      </c>
      <c r="N1189">
        <v>3.6</v>
      </c>
      <c r="O1189" t="s">
        <v>1112</v>
      </c>
      <c r="P1189" t="s">
        <v>22</v>
      </c>
      <c r="Q1189">
        <v>80033</v>
      </c>
      <c r="R1189" t="s">
        <v>23</v>
      </c>
      <c r="S1189" t="s">
        <v>1976</v>
      </c>
      <c r="T1189" t="e">
        <f>VLOOKUP(Table3[[#This Row],[Region]],managers5[],2,FALSE)</f>
        <v>#N/A</v>
      </c>
      <c r="U1189" t="s">
        <v>1955</v>
      </c>
      <c r="V1189" t="s">
        <v>1959</v>
      </c>
      <c r="W1189" t="s">
        <v>14</v>
      </c>
      <c r="X1189" t="s">
        <v>71</v>
      </c>
      <c r="Y1189" t="s">
        <v>16</v>
      </c>
      <c r="Z1189" t="s">
        <v>67</v>
      </c>
      <c r="AA1189" t="s">
        <v>730</v>
      </c>
      <c r="AB1189" t="s">
        <v>109</v>
      </c>
      <c r="AC1189">
        <v>0.56000000000000005</v>
      </c>
      <c r="AD1189" s="1">
        <v>40705</v>
      </c>
    </row>
    <row r="1190" spans="1:30" x14ac:dyDescent="0.35">
      <c r="A1190">
        <v>3235</v>
      </c>
      <c r="B1190">
        <v>1538</v>
      </c>
      <c r="C1190">
        <v>11074</v>
      </c>
      <c r="D1190" s="1">
        <v>40703</v>
      </c>
      <c r="E1190" t="s">
        <v>77</v>
      </c>
      <c r="F1190">
        <v>44</v>
      </c>
      <c r="G1190">
        <v>7164.7434999999996</v>
      </c>
      <c r="H1190">
        <v>7.0000000000000007E-2</v>
      </c>
      <c r="I1190" t="s">
        <v>9</v>
      </c>
      <c r="J1190" s="8">
        <v>1609.29</v>
      </c>
      <c r="K1190" s="8">
        <f>IF(Table3[[#This Row],[Return Status]] = "Returned", 0, Table3[[#This Row],[Profit]])</f>
        <v>1609.29</v>
      </c>
      <c r="L1190" s="8" t="str">
        <f>IFERROR(VLOOKUP(Table3[[#This Row],[Order ID]],returns[[Order ID]:[Status]],2,FALSE), "")</f>
        <v/>
      </c>
      <c r="M1190">
        <v>205.99</v>
      </c>
      <c r="N1190">
        <v>5.99</v>
      </c>
      <c r="O1190" t="s">
        <v>1112</v>
      </c>
      <c r="P1190" t="s">
        <v>22</v>
      </c>
      <c r="Q1190">
        <v>80033</v>
      </c>
      <c r="R1190" t="s">
        <v>23</v>
      </c>
      <c r="S1190" t="s">
        <v>1976</v>
      </c>
      <c r="T1190" t="e">
        <f>VLOOKUP(Table3[[#This Row],[Region]],managers5[],2,FALSE)</f>
        <v>#N/A</v>
      </c>
      <c r="U1190" t="s">
        <v>1955</v>
      </c>
      <c r="V1190" t="s">
        <v>1959</v>
      </c>
      <c r="W1190" t="s">
        <v>14</v>
      </c>
      <c r="X1190" t="s">
        <v>71</v>
      </c>
      <c r="Y1190" t="s">
        <v>46</v>
      </c>
      <c r="Z1190" t="s">
        <v>86</v>
      </c>
      <c r="AA1190">
        <v>3285</v>
      </c>
      <c r="AB1190" t="s">
        <v>19</v>
      </c>
      <c r="AC1190">
        <v>0.59</v>
      </c>
      <c r="AD1190" s="1">
        <v>40704</v>
      </c>
    </row>
    <row r="1191" spans="1:30" x14ac:dyDescent="0.35">
      <c r="A1191">
        <v>7908</v>
      </c>
      <c r="B1191">
        <v>1539</v>
      </c>
      <c r="C1191">
        <v>11077</v>
      </c>
      <c r="D1191" s="1">
        <v>39892</v>
      </c>
      <c r="E1191" t="s">
        <v>32</v>
      </c>
      <c r="F1191">
        <v>30</v>
      </c>
      <c r="G1191">
        <v>4620.05</v>
      </c>
      <c r="H1191">
        <v>0.06</v>
      </c>
      <c r="I1191" t="s">
        <v>49</v>
      </c>
      <c r="J1191" s="8">
        <v>-229.68</v>
      </c>
      <c r="K1191" s="8">
        <f>IF(Table3[[#This Row],[Return Status]] = "Returned", 0, Table3[[#This Row],[Profit]])</f>
        <v>-229.68</v>
      </c>
      <c r="L1191" s="8" t="str">
        <f>IFERROR(VLOOKUP(Table3[[#This Row],[Order ID]],returns[[Order ID]:[Status]],2,FALSE), "")</f>
        <v/>
      </c>
      <c r="M1191">
        <v>160.97999999999999</v>
      </c>
      <c r="N1191">
        <v>35.020000000000003</v>
      </c>
      <c r="O1191" t="s">
        <v>1464</v>
      </c>
      <c r="P1191" t="s">
        <v>11</v>
      </c>
      <c r="Q1191">
        <v>95051</v>
      </c>
      <c r="R1191" t="s">
        <v>12</v>
      </c>
      <c r="S1191" t="s">
        <v>1976</v>
      </c>
      <c r="T1191" t="e">
        <f>VLOOKUP(Table3[[#This Row],[Region]],managers5[],2,FALSE)</f>
        <v>#N/A</v>
      </c>
      <c r="U1191" t="s">
        <v>1955</v>
      </c>
      <c r="V1191" t="s">
        <v>1959</v>
      </c>
      <c r="W1191" t="s">
        <v>14</v>
      </c>
      <c r="X1191" t="s">
        <v>39</v>
      </c>
      <c r="Y1191" t="s">
        <v>50</v>
      </c>
      <c r="Z1191" t="s">
        <v>219</v>
      </c>
      <c r="AA1191" t="s">
        <v>1208</v>
      </c>
      <c r="AB1191" t="s">
        <v>53</v>
      </c>
      <c r="AC1191">
        <v>0.72</v>
      </c>
      <c r="AD1191" s="2">
        <v>39896</v>
      </c>
    </row>
    <row r="1192" spans="1:30" x14ac:dyDescent="0.35">
      <c r="A1192">
        <v>902</v>
      </c>
      <c r="B1192">
        <v>730</v>
      </c>
      <c r="C1192">
        <v>5254</v>
      </c>
      <c r="D1192" s="1">
        <v>41115</v>
      </c>
      <c r="E1192" t="s">
        <v>8</v>
      </c>
      <c r="F1192">
        <v>31</v>
      </c>
      <c r="G1192">
        <v>1735.3515</v>
      </c>
      <c r="H1192">
        <v>0.08</v>
      </c>
      <c r="I1192" t="s">
        <v>9</v>
      </c>
      <c r="J1192" s="8">
        <v>258.62400000000002</v>
      </c>
      <c r="K1192" s="8">
        <f>IF(Table3[[#This Row],[Return Status]] = "Returned", 0, Table3[[#This Row],[Profit]])</f>
        <v>258.62400000000002</v>
      </c>
      <c r="L1192" s="8" t="str">
        <f>IFERROR(VLOOKUP(Table3[[#This Row],[Order ID]],returns[[Order ID]:[Status]],2,FALSE), "")</f>
        <v/>
      </c>
      <c r="M1192">
        <v>65.989999999999995</v>
      </c>
      <c r="N1192">
        <v>8.99</v>
      </c>
      <c r="O1192" t="s">
        <v>136</v>
      </c>
      <c r="P1192" t="s">
        <v>64</v>
      </c>
      <c r="Q1192">
        <v>31313</v>
      </c>
      <c r="R1192" t="s">
        <v>65</v>
      </c>
      <c r="S1192" t="s">
        <v>1978</v>
      </c>
      <c r="T1192" t="e">
        <f>VLOOKUP(Table3[[#This Row],[Region]],managers5[],2,FALSE)</f>
        <v>#N/A</v>
      </c>
      <c r="U1192" t="s">
        <v>1957</v>
      </c>
      <c r="V1192" t="s">
        <v>1959</v>
      </c>
      <c r="W1192" t="s">
        <v>14</v>
      </c>
      <c r="X1192" t="s">
        <v>71</v>
      </c>
      <c r="Y1192" t="s">
        <v>46</v>
      </c>
      <c r="Z1192" t="s">
        <v>86</v>
      </c>
      <c r="AA1192">
        <v>5180</v>
      </c>
      <c r="AB1192" t="s">
        <v>19</v>
      </c>
      <c r="AC1192">
        <v>0.56000000000000005</v>
      </c>
      <c r="AD1192" s="1">
        <v>41117</v>
      </c>
    </row>
    <row r="1193" spans="1:30" x14ac:dyDescent="0.35">
      <c r="A1193">
        <v>6654</v>
      </c>
      <c r="B1193">
        <v>5183</v>
      </c>
      <c r="C1193">
        <v>36835</v>
      </c>
      <c r="D1193" s="1">
        <v>40106</v>
      </c>
      <c r="E1193" t="s">
        <v>41</v>
      </c>
      <c r="F1193">
        <v>18</v>
      </c>
      <c r="G1193">
        <v>1175.53</v>
      </c>
      <c r="H1193">
        <v>0.03</v>
      </c>
      <c r="I1193" t="s">
        <v>9</v>
      </c>
      <c r="J1193" s="8">
        <v>257.58999999999997</v>
      </c>
      <c r="K1193" s="8">
        <f>IF(Table3[[#This Row],[Return Status]] = "Returned", 0, Table3[[#This Row],[Profit]])</f>
        <v>257.58999999999997</v>
      </c>
      <c r="L1193" s="8" t="str">
        <f>IFERROR(VLOOKUP(Table3[[#This Row],[Order ID]],returns[[Order ID]:[Status]],2,FALSE), "")</f>
        <v/>
      </c>
      <c r="M1193">
        <v>63.94</v>
      </c>
      <c r="N1193">
        <v>14.48</v>
      </c>
      <c r="O1193" t="s">
        <v>136</v>
      </c>
      <c r="P1193" t="s">
        <v>64</v>
      </c>
      <c r="Q1193">
        <v>30240</v>
      </c>
      <c r="R1193" t="s">
        <v>65</v>
      </c>
      <c r="S1193" t="s">
        <v>1978</v>
      </c>
      <c r="T1193" t="e">
        <f>VLOOKUP(Table3[[#This Row],[Region]],managers5[],2,FALSE)</f>
        <v>#N/A</v>
      </c>
      <c r="U1193" t="s">
        <v>1957</v>
      </c>
      <c r="V1193" t="s">
        <v>1959</v>
      </c>
      <c r="W1193" t="s">
        <v>14</v>
      </c>
      <c r="X1193" t="s">
        <v>24</v>
      </c>
      <c r="Y1193" t="s">
        <v>50</v>
      </c>
      <c r="Z1193" t="s">
        <v>61</v>
      </c>
      <c r="AA1193" t="s">
        <v>1747</v>
      </c>
      <c r="AB1193" t="s">
        <v>19</v>
      </c>
      <c r="AC1193">
        <v>0.46</v>
      </c>
      <c r="AD1193" s="2">
        <v>40107</v>
      </c>
    </row>
    <row r="1194" spans="1:30" x14ac:dyDescent="0.35">
      <c r="A1194">
        <v>4017</v>
      </c>
      <c r="B1194">
        <v>1542</v>
      </c>
      <c r="C1194">
        <v>11111</v>
      </c>
      <c r="D1194" s="1">
        <v>40560</v>
      </c>
      <c r="E1194" t="s">
        <v>20</v>
      </c>
      <c r="F1194">
        <v>7</v>
      </c>
      <c r="G1194">
        <v>308.52</v>
      </c>
      <c r="H1194">
        <v>0.1</v>
      </c>
      <c r="I1194" t="s">
        <v>9</v>
      </c>
      <c r="J1194" s="8">
        <v>-59.85</v>
      </c>
      <c r="K1194" s="8">
        <f>IF(Table3[[#This Row],[Return Status]] = "Returned", 0, Table3[[#This Row],[Profit]])</f>
        <v>-59.85</v>
      </c>
      <c r="L1194" s="8" t="str">
        <f>IFERROR(VLOOKUP(Table3[[#This Row],[Order ID]],returns[[Order ID]:[Status]],2,FALSE), "")</f>
        <v/>
      </c>
      <c r="M1194">
        <v>41.47</v>
      </c>
      <c r="N1194">
        <v>34.200000000000003</v>
      </c>
      <c r="O1194" t="s">
        <v>1081</v>
      </c>
      <c r="P1194" t="s">
        <v>37</v>
      </c>
      <c r="Q1194">
        <v>44035</v>
      </c>
      <c r="R1194" t="s">
        <v>37</v>
      </c>
      <c r="S1194" t="s">
        <v>1979</v>
      </c>
      <c r="T1194" t="e">
        <f>VLOOKUP(Table3[[#This Row],[Region]],managers5[],2,FALSE)</f>
        <v>#N/A</v>
      </c>
      <c r="U1194" t="s">
        <v>1956</v>
      </c>
      <c r="W1194" t="s">
        <v>14</v>
      </c>
      <c r="X1194" t="s">
        <v>71</v>
      </c>
      <c r="Y1194" t="s">
        <v>50</v>
      </c>
      <c r="Z1194" t="s">
        <v>61</v>
      </c>
      <c r="AA1194" t="s">
        <v>1124</v>
      </c>
      <c r="AB1194" t="s">
        <v>35</v>
      </c>
      <c r="AC1194">
        <v>0.73</v>
      </c>
      <c r="AD1194" s="1">
        <v>40562</v>
      </c>
    </row>
    <row r="1195" spans="1:30" x14ac:dyDescent="0.35">
      <c r="A1195">
        <v>4018</v>
      </c>
      <c r="B1195">
        <v>1543</v>
      </c>
      <c r="C1195">
        <v>11111</v>
      </c>
      <c r="D1195" s="1">
        <v>40560</v>
      </c>
      <c r="E1195" t="s">
        <v>20</v>
      </c>
      <c r="F1195">
        <v>29</v>
      </c>
      <c r="G1195">
        <v>176.5</v>
      </c>
      <c r="H1195">
        <v>0.1</v>
      </c>
      <c r="I1195" t="s">
        <v>9</v>
      </c>
      <c r="J1195" s="8">
        <v>-119.72</v>
      </c>
      <c r="K1195" s="8">
        <f>IF(Table3[[#This Row],[Return Status]] = "Returned", 0, Table3[[#This Row],[Profit]])</f>
        <v>-119.72</v>
      </c>
      <c r="L1195" s="8" t="str">
        <f>IFERROR(VLOOKUP(Table3[[#This Row],[Order ID]],returns[[Order ID]:[Status]],2,FALSE), "")</f>
        <v/>
      </c>
      <c r="M1195">
        <v>6.48</v>
      </c>
      <c r="N1195">
        <v>7.37</v>
      </c>
      <c r="O1195" t="s">
        <v>1081</v>
      </c>
      <c r="P1195" t="s">
        <v>37</v>
      </c>
      <c r="Q1195">
        <v>44035</v>
      </c>
      <c r="R1195" t="s">
        <v>37</v>
      </c>
      <c r="S1195" t="s">
        <v>1979</v>
      </c>
      <c r="T1195" t="e">
        <f>VLOOKUP(Table3[[#This Row],[Region]],managers5[],2,FALSE)</f>
        <v>#N/A</v>
      </c>
      <c r="U1195" t="s">
        <v>1956</v>
      </c>
      <c r="W1195" t="s">
        <v>14</v>
      </c>
      <c r="X1195" t="s">
        <v>71</v>
      </c>
      <c r="Y1195" t="s">
        <v>16</v>
      </c>
      <c r="Z1195" t="s">
        <v>30</v>
      </c>
      <c r="AA1195" t="s">
        <v>261</v>
      </c>
      <c r="AB1195" t="s">
        <v>19</v>
      </c>
      <c r="AC1195">
        <v>0.37</v>
      </c>
      <c r="AD1195" s="1">
        <v>40562</v>
      </c>
    </row>
    <row r="1196" spans="1:30" x14ac:dyDescent="0.35">
      <c r="A1196">
        <v>166</v>
      </c>
      <c r="B1196">
        <v>1544</v>
      </c>
      <c r="C1196">
        <v>11137</v>
      </c>
      <c r="D1196" s="1">
        <v>41242</v>
      </c>
      <c r="E1196" t="s">
        <v>77</v>
      </c>
      <c r="F1196">
        <v>48</v>
      </c>
      <c r="G1196">
        <v>5188.8599999999997</v>
      </c>
      <c r="H1196">
        <v>0.1</v>
      </c>
      <c r="I1196" t="s">
        <v>9</v>
      </c>
      <c r="J1196" s="8">
        <v>395.12</v>
      </c>
      <c r="K1196" s="8">
        <f>IF(Table3[[#This Row],[Return Status]] = "Returned", 0, Table3[[#This Row],[Profit]])</f>
        <v>395.12</v>
      </c>
      <c r="L1196" s="8" t="str">
        <f>IFERROR(VLOOKUP(Table3[[#This Row],[Order ID]],returns[[Order ID]:[Status]],2,FALSE), "")</f>
        <v/>
      </c>
      <c r="M1196">
        <v>111.03</v>
      </c>
      <c r="N1196">
        <v>8.64</v>
      </c>
      <c r="O1196" t="s">
        <v>316</v>
      </c>
      <c r="P1196" t="s">
        <v>317</v>
      </c>
      <c r="Q1196">
        <v>60130</v>
      </c>
      <c r="R1196" t="s">
        <v>318</v>
      </c>
      <c r="S1196" t="s">
        <v>1977</v>
      </c>
      <c r="T1196" t="e">
        <f>VLOOKUP(Table3[[#This Row],[Region]],managers5[],2,FALSE)</f>
        <v>#N/A</v>
      </c>
      <c r="U1196" t="s">
        <v>1958</v>
      </c>
      <c r="V1196" t="s">
        <v>1959</v>
      </c>
      <c r="W1196" t="s">
        <v>14</v>
      </c>
      <c r="X1196" t="s">
        <v>15</v>
      </c>
      <c r="Y1196" t="s">
        <v>16</v>
      </c>
      <c r="Z1196" t="s">
        <v>75</v>
      </c>
      <c r="AA1196" t="s">
        <v>319</v>
      </c>
      <c r="AB1196" t="s">
        <v>19</v>
      </c>
      <c r="AC1196">
        <v>0.78</v>
      </c>
      <c r="AD1196" s="1">
        <v>41243</v>
      </c>
    </row>
    <row r="1197" spans="1:30" x14ac:dyDescent="0.35">
      <c r="A1197">
        <v>364</v>
      </c>
      <c r="B1197">
        <v>1545</v>
      </c>
      <c r="C1197">
        <v>11168</v>
      </c>
      <c r="D1197" s="1">
        <v>41203</v>
      </c>
      <c r="E1197" t="s">
        <v>41</v>
      </c>
      <c r="F1197">
        <v>35</v>
      </c>
      <c r="G1197">
        <v>182.86</v>
      </c>
      <c r="H1197">
        <v>0</v>
      </c>
      <c r="I1197" t="s">
        <v>9</v>
      </c>
      <c r="J1197" s="8">
        <v>-106.27</v>
      </c>
      <c r="K1197" s="8">
        <f>IF(Table3[[#This Row],[Return Status]] = "Returned", 0, Table3[[#This Row],[Profit]])</f>
        <v>-106.27</v>
      </c>
      <c r="L1197" s="8" t="str">
        <f>IFERROR(VLOOKUP(Table3[[#This Row],[Order ID]],returns[[Order ID]:[Status]],2,FALSE), "")</f>
        <v/>
      </c>
      <c r="M1197">
        <v>4.82</v>
      </c>
      <c r="N1197">
        <v>5.72</v>
      </c>
      <c r="O1197" t="s">
        <v>399</v>
      </c>
      <c r="P1197" t="s">
        <v>92</v>
      </c>
      <c r="Q1197">
        <v>87105</v>
      </c>
      <c r="R1197" t="s">
        <v>93</v>
      </c>
      <c r="S1197" t="s">
        <v>1976</v>
      </c>
      <c r="T1197" t="e">
        <f>VLOOKUP(Table3[[#This Row],[Region]],managers5[],2,FALSE)</f>
        <v>#N/A</v>
      </c>
      <c r="U1197" t="s">
        <v>1955</v>
      </c>
      <c r="V1197" t="s">
        <v>1959</v>
      </c>
      <c r="W1197" t="s">
        <v>14</v>
      </c>
      <c r="X1197" t="s">
        <v>24</v>
      </c>
      <c r="Y1197" t="s">
        <v>50</v>
      </c>
      <c r="Z1197" t="s">
        <v>61</v>
      </c>
      <c r="AA1197" t="s">
        <v>564</v>
      </c>
      <c r="AB1197" t="s">
        <v>109</v>
      </c>
      <c r="AC1197">
        <v>0.47</v>
      </c>
      <c r="AD1197" s="1">
        <v>41205</v>
      </c>
    </row>
    <row r="1198" spans="1:30" x14ac:dyDescent="0.35">
      <c r="A1198">
        <v>5465</v>
      </c>
      <c r="B1198">
        <v>1546</v>
      </c>
      <c r="C1198">
        <v>11169</v>
      </c>
      <c r="D1198" s="1">
        <v>40319</v>
      </c>
      <c r="E1198" t="s">
        <v>20</v>
      </c>
      <c r="F1198">
        <v>46</v>
      </c>
      <c r="G1198">
        <v>398.86</v>
      </c>
      <c r="H1198">
        <v>0.08</v>
      </c>
      <c r="I1198" t="s">
        <v>9</v>
      </c>
      <c r="J1198" s="8">
        <v>-26.45</v>
      </c>
      <c r="K1198" s="8">
        <f>IF(Table3[[#This Row],[Return Status]] = "Returned", 0, Table3[[#This Row],[Profit]])</f>
        <v>-26.45</v>
      </c>
      <c r="L1198" s="8" t="str">
        <f>IFERROR(VLOOKUP(Table3[[#This Row],[Order ID]],returns[[Order ID]:[Status]],2,FALSE), "")</f>
        <v/>
      </c>
      <c r="M1198">
        <v>8.85</v>
      </c>
      <c r="N1198">
        <v>5.6</v>
      </c>
      <c r="O1198" t="s">
        <v>541</v>
      </c>
      <c r="P1198" t="s">
        <v>189</v>
      </c>
      <c r="Q1198">
        <v>98387</v>
      </c>
      <c r="R1198" t="s">
        <v>190</v>
      </c>
      <c r="S1198" t="s">
        <v>1976</v>
      </c>
      <c r="T1198" t="e">
        <f>VLOOKUP(Table3[[#This Row],[Region]],managers5[],2,FALSE)</f>
        <v>#N/A</v>
      </c>
      <c r="U1198" t="s">
        <v>1955</v>
      </c>
      <c r="V1198" t="s">
        <v>1959</v>
      </c>
      <c r="W1198" t="s">
        <v>14</v>
      </c>
      <c r="X1198" t="s">
        <v>71</v>
      </c>
      <c r="Y1198" t="s">
        <v>16</v>
      </c>
      <c r="Z1198" t="s">
        <v>17</v>
      </c>
      <c r="AA1198" t="s">
        <v>753</v>
      </c>
      <c r="AB1198" t="s">
        <v>19</v>
      </c>
      <c r="AC1198">
        <v>0.36</v>
      </c>
      <c r="AD1198" s="2">
        <v>40320</v>
      </c>
    </row>
    <row r="1199" spans="1:30" x14ac:dyDescent="0.35">
      <c r="A1199">
        <v>5466</v>
      </c>
      <c r="B1199">
        <v>1548</v>
      </c>
      <c r="C1199">
        <v>11169</v>
      </c>
      <c r="D1199" s="1">
        <v>40319</v>
      </c>
      <c r="E1199" t="s">
        <v>20</v>
      </c>
      <c r="F1199">
        <v>5</v>
      </c>
      <c r="G1199">
        <v>28.59</v>
      </c>
      <c r="H1199">
        <v>0.05</v>
      </c>
      <c r="I1199" t="s">
        <v>9</v>
      </c>
      <c r="J1199" s="8">
        <v>-14.33</v>
      </c>
      <c r="K1199" s="8">
        <f>IF(Table3[[#This Row],[Return Status]] = "Returned", 0, Table3[[#This Row],[Profit]])</f>
        <v>-14.33</v>
      </c>
      <c r="L1199" s="8" t="str">
        <f>IFERROR(VLOOKUP(Table3[[#This Row],[Order ID]],returns[[Order ID]:[Status]],2,FALSE), "")</f>
        <v/>
      </c>
      <c r="M1199">
        <v>4.9800000000000004</v>
      </c>
      <c r="N1199">
        <v>4.7</v>
      </c>
      <c r="O1199" t="s">
        <v>541</v>
      </c>
      <c r="P1199" t="s">
        <v>189</v>
      </c>
      <c r="Q1199">
        <v>98387</v>
      </c>
      <c r="R1199" t="s">
        <v>190</v>
      </c>
      <c r="S1199" t="s">
        <v>1976</v>
      </c>
      <c r="T1199" t="e">
        <f>VLOOKUP(Table3[[#This Row],[Region]],managers5[],2,FALSE)</f>
        <v>#N/A</v>
      </c>
      <c r="U1199" t="s">
        <v>1955</v>
      </c>
      <c r="V1199" t="s">
        <v>1959</v>
      </c>
      <c r="W1199" t="s">
        <v>14</v>
      </c>
      <c r="X1199" t="s">
        <v>71</v>
      </c>
      <c r="Y1199" t="s">
        <v>16</v>
      </c>
      <c r="Z1199" t="s">
        <v>30</v>
      </c>
      <c r="AA1199" t="s">
        <v>281</v>
      </c>
      <c r="AB1199" t="s">
        <v>19</v>
      </c>
      <c r="AC1199">
        <v>0.38</v>
      </c>
      <c r="AD1199" s="2">
        <v>40320</v>
      </c>
    </row>
    <row r="1200" spans="1:30" x14ac:dyDescent="0.35">
      <c r="A1200">
        <v>5475</v>
      </c>
      <c r="B1200">
        <v>1547</v>
      </c>
      <c r="C1200">
        <v>11169</v>
      </c>
      <c r="D1200" s="1">
        <v>40319</v>
      </c>
      <c r="E1200" t="s">
        <v>20</v>
      </c>
      <c r="F1200">
        <v>44</v>
      </c>
      <c r="G1200">
        <v>109.18</v>
      </c>
      <c r="H1200">
        <v>0.09</v>
      </c>
      <c r="I1200" t="s">
        <v>9</v>
      </c>
      <c r="J1200" s="8">
        <v>37.17</v>
      </c>
      <c r="K1200" s="8">
        <f>IF(Table3[[#This Row],[Return Status]] = "Returned", 0, Table3[[#This Row],[Profit]])</f>
        <v>37.17</v>
      </c>
      <c r="L1200" s="8" t="str">
        <f>IFERROR(VLOOKUP(Table3[[#This Row],[Order ID]],returns[[Order ID]:[Status]],2,FALSE), "")</f>
        <v/>
      </c>
      <c r="M1200">
        <v>2.61</v>
      </c>
      <c r="N1200">
        <v>0.5</v>
      </c>
      <c r="O1200" t="s">
        <v>541</v>
      </c>
      <c r="P1200" t="s">
        <v>189</v>
      </c>
      <c r="Q1200">
        <v>98387</v>
      </c>
      <c r="R1200" t="s">
        <v>190</v>
      </c>
      <c r="S1200" t="s">
        <v>1976</v>
      </c>
      <c r="T1200" t="e">
        <f>VLOOKUP(Table3[[#This Row],[Region]],managers5[],2,FALSE)</f>
        <v>#N/A</v>
      </c>
      <c r="U1200" t="s">
        <v>1955</v>
      </c>
      <c r="V1200" t="s">
        <v>1959</v>
      </c>
      <c r="W1200" t="s">
        <v>14</v>
      </c>
      <c r="X1200" t="s">
        <v>71</v>
      </c>
      <c r="Y1200" t="s">
        <v>16</v>
      </c>
      <c r="Z1200" t="s">
        <v>99</v>
      </c>
      <c r="AA1200" t="s">
        <v>100</v>
      </c>
      <c r="AB1200" t="s">
        <v>19</v>
      </c>
      <c r="AC1200">
        <v>0.39</v>
      </c>
      <c r="AD1200" s="2">
        <v>40319</v>
      </c>
    </row>
    <row r="1201" spans="1:30" x14ac:dyDescent="0.35">
      <c r="A1201">
        <v>1587</v>
      </c>
      <c r="B1201">
        <v>1549</v>
      </c>
      <c r="C1201">
        <v>11173</v>
      </c>
      <c r="D1201" s="1">
        <v>40998</v>
      </c>
      <c r="E1201" t="s">
        <v>41</v>
      </c>
      <c r="F1201">
        <v>37</v>
      </c>
      <c r="G1201">
        <v>221.66</v>
      </c>
      <c r="H1201">
        <v>0.08</v>
      </c>
      <c r="I1201" t="s">
        <v>9</v>
      </c>
      <c r="J1201" s="8">
        <v>-95.17</v>
      </c>
      <c r="K1201" s="8">
        <f>IF(Table3[[#This Row],[Return Status]] = "Returned", 0, Table3[[#This Row],[Profit]])</f>
        <v>-95.17</v>
      </c>
      <c r="L1201" s="8" t="str">
        <f>IFERROR(VLOOKUP(Table3[[#This Row],[Order ID]],returns[[Order ID]:[Status]],2,FALSE), "")</f>
        <v/>
      </c>
      <c r="M1201">
        <v>5.98</v>
      </c>
      <c r="N1201">
        <v>3.85</v>
      </c>
      <c r="O1201" t="s">
        <v>1377</v>
      </c>
      <c r="P1201" t="s">
        <v>37</v>
      </c>
      <c r="Q1201">
        <v>44112</v>
      </c>
      <c r="R1201" t="s">
        <v>37</v>
      </c>
      <c r="S1201" t="s">
        <v>1979</v>
      </c>
      <c r="T1201" t="e">
        <f>VLOOKUP(Table3[[#This Row],[Region]],managers5[],2,FALSE)</f>
        <v>#N/A</v>
      </c>
      <c r="U1201" t="s">
        <v>1956</v>
      </c>
      <c r="W1201" t="s">
        <v>14</v>
      </c>
      <c r="X1201" t="s">
        <v>71</v>
      </c>
      <c r="Y1201" t="s">
        <v>46</v>
      </c>
      <c r="Z1201" t="s">
        <v>47</v>
      </c>
      <c r="AA1201" t="s">
        <v>1378</v>
      </c>
      <c r="AB1201" t="s">
        <v>109</v>
      </c>
      <c r="AC1201">
        <v>0.68</v>
      </c>
      <c r="AD1201" s="1">
        <v>41000</v>
      </c>
    </row>
    <row r="1202" spans="1:30" x14ac:dyDescent="0.35">
      <c r="A1202">
        <v>7792</v>
      </c>
      <c r="B1202">
        <v>1550</v>
      </c>
      <c r="C1202">
        <v>11174</v>
      </c>
      <c r="D1202" s="1">
        <v>39912</v>
      </c>
      <c r="E1202" t="s">
        <v>20</v>
      </c>
      <c r="F1202">
        <v>30</v>
      </c>
      <c r="G1202">
        <v>3197.0029999999902</v>
      </c>
      <c r="H1202">
        <v>7.0000000000000007E-2</v>
      </c>
      <c r="I1202" t="s">
        <v>9</v>
      </c>
      <c r="J1202" s="8">
        <v>603.45899999999995</v>
      </c>
      <c r="K1202" s="8">
        <f>IF(Table3[[#This Row],[Return Status]] = "Returned", 0, Table3[[#This Row],[Profit]])</f>
        <v>603.45899999999995</v>
      </c>
      <c r="L1202" s="8" t="str">
        <f>IFERROR(VLOOKUP(Table3[[#This Row],[Order ID]],returns[[Order ID]:[Status]],2,FALSE), "")</f>
        <v/>
      </c>
      <c r="M1202">
        <v>125.99</v>
      </c>
      <c r="N1202">
        <v>7.69</v>
      </c>
      <c r="O1202" t="s">
        <v>117</v>
      </c>
      <c r="P1202" t="s">
        <v>11</v>
      </c>
      <c r="Q1202">
        <v>91941</v>
      </c>
      <c r="R1202" t="s">
        <v>12</v>
      </c>
      <c r="S1202" t="s">
        <v>1976</v>
      </c>
      <c r="T1202" t="e">
        <f>VLOOKUP(Table3[[#This Row],[Region]],managers5[],2,FALSE)</f>
        <v>#N/A</v>
      </c>
      <c r="U1202" t="s">
        <v>1955</v>
      </c>
      <c r="V1202" t="s">
        <v>1959</v>
      </c>
      <c r="W1202" t="s">
        <v>14</v>
      </c>
      <c r="X1202" t="s">
        <v>71</v>
      </c>
      <c r="Y1202" t="s">
        <v>46</v>
      </c>
      <c r="Z1202" t="s">
        <v>86</v>
      </c>
      <c r="AA1202" t="s">
        <v>1628</v>
      </c>
      <c r="AB1202" t="s">
        <v>19</v>
      </c>
      <c r="AC1202">
        <v>0.59</v>
      </c>
      <c r="AD1202" s="2">
        <v>39913</v>
      </c>
    </row>
    <row r="1203" spans="1:30" x14ac:dyDescent="0.35">
      <c r="A1203">
        <v>1675</v>
      </c>
      <c r="B1203">
        <v>1551</v>
      </c>
      <c r="C1203">
        <v>11202</v>
      </c>
      <c r="D1203" s="1">
        <v>40985</v>
      </c>
      <c r="E1203" t="s">
        <v>20</v>
      </c>
      <c r="F1203">
        <v>8</v>
      </c>
      <c r="G1203">
        <v>339.81</v>
      </c>
      <c r="H1203">
        <v>0.05</v>
      </c>
      <c r="I1203" t="s">
        <v>9</v>
      </c>
      <c r="J1203" s="8">
        <v>79.585499999999996</v>
      </c>
      <c r="K1203" s="8">
        <f>IF(Table3[[#This Row],[Return Status]] = "Returned", 0, Table3[[#This Row],[Profit]])</f>
        <v>79.585499999999996</v>
      </c>
      <c r="L1203" s="8" t="str">
        <f>IFERROR(VLOOKUP(Table3[[#This Row],[Order ID]],returns[[Order ID]:[Status]],2,FALSE), "")</f>
        <v/>
      </c>
      <c r="M1203">
        <v>43.41</v>
      </c>
      <c r="N1203">
        <v>2.99</v>
      </c>
      <c r="O1203" t="s">
        <v>228</v>
      </c>
      <c r="P1203" t="s">
        <v>317</v>
      </c>
      <c r="Q1203">
        <v>60130</v>
      </c>
      <c r="R1203" t="s">
        <v>318</v>
      </c>
      <c r="S1203" t="s">
        <v>1977</v>
      </c>
      <c r="T1203" t="e">
        <f>VLOOKUP(Table3[[#This Row],[Region]],managers5[],2,FALSE)</f>
        <v>#N/A</v>
      </c>
      <c r="U1203" t="s">
        <v>1958</v>
      </c>
      <c r="V1203" t="s">
        <v>1959</v>
      </c>
      <c r="W1203" t="s">
        <v>14</v>
      </c>
      <c r="X1203" t="s">
        <v>71</v>
      </c>
      <c r="Y1203" t="s">
        <v>16</v>
      </c>
      <c r="Z1203" t="s">
        <v>17</v>
      </c>
      <c r="AA1203" t="s">
        <v>185</v>
      </c>
      <c r="AB1203" t="s">
        <v>19</v>
      </c>
      <c r="AC1203">
        <v>0.39</v>
      </c>
      <c r="AD1203" s="1">
        <v>40986</v>
      </c>
    </row>
    <row r="1204" spans="1:30" x14ac:dyDescent="0.35">
      <c r="A1204">
        <v>6254</v>
      </c>
      <c r="B1204">
        <v>1553</v>
      </c>
      <c r="C1204">
        <v>11206</v>
      </c>
      <c r="D1204" s="1">
        <v>40175</v>
      </c>
      <c r="E1204" t="s">
        <v>32</v>
      </c>
      <c r="F1204">
        <v>6</v>
      </c>
      <c r="G1204">
        <v>177.67</v>
      </c>
      <c r="H1204">
        <v>0.03</v>
      </c>
      <c r="I1204" t="s">
        <v>9</v>
      </c>
      <c r="J1204" s="8">
        <v>39.626999999999903</v>
      </c>
      <c r="K1204" s="8">
        <f>IF(Table3[[#This Row],[Return Status]] = "Returned", 0, Table3[[#This Row],[Profit]])</f>
        <v>39.626999999999903</v>
      </c>
      <c r="L1204" s="8" t="str">
        <f>IFERROR(VLOOKUP(Table3[[#This Row],[Order ID]],returns[[Order ID]:[Status]],2,FALSE), "")</f>
        <v/>
      </c>
      <c r="M1204">
        <v>28.53</v>
      </c>
      <c r="N1204">
        <v>1.49</v>
      </c>
      <c r="O1204" t="s">
        <v>1211</v>
      </c>
      <c r="P1204" t="s">
        <v>134</v>
      </c>
      <c r="Q1204">
        <v>6050</v>
      </c>
      <c r="R1204" t="s">
        <v>135</v>
      </c>
      <c r="S1204" t="s">
        <v>1979</v>
      </c>
      <c r="T1204" t="e">
        <f>VLOOKUP(Table3[[#This Row],[Region]],managers5[],2,FALSE)</f>
        <v>#N/A</v>
      </c>
      <c r="U1204" t="s">
        <v>1956</v>
      </c>
      <c r="W1204" t="s">
        <v>14</v>
      </c>
      <c r="X1204" t="s">
        <v>15</v>
      </c>
      <c r="Y1204" t="s">
        <v>16</v>
      </c>
      <c r="Z1204" t="s">
        <v>17</v>
      </c>
      <c r="AA1204" t="s">
        <v>309</v>
      </c>
      <c r="AB1204" t="s">
        <v>19</v>
      </c>
      <c r="AC1204">
        <v>0.38</v>
      </c>
      <c r="AD1204" s="2">
        <v>40179</v>
      </c>
    </row>
    <row r="1205" spans="1:30" x14ac:dyDescent="0.35">
      <c r="A1205">
        <v>6260</v>
      </c>
      <c r="B1205">
        <v>1552</v>
      </c>
      <c r="C1205">
        <v>11206</v>
      </c>
      <c r="D1205" s="1">
        <v>40175</v>
      </c>
      <c r="E1205" t="s">
        <v>32</v>
      </c>
      <c r="F1205">
        <v>26</v>
      </c>
      <c r="G1205">
        <v>1285.55</v>
      </c>
      <c r="H1205">
        <v>0.09</v>
      </c>
      <c r="I1205" t="s">
        <v>9</v>
      </c>
      <c r="J1205" s="8">
        <v>-17.03</v>
      </c>
      <c r="K1205" s="8">
        <f>IF(Table3[[#This Row],[Return Status]] = "Returned", 0, Table3[[#This Row],[Profit]])</f>
        <v>-17.03</v>
      </c>
      <c r="L1205" s="8" t="str">
        <f>IFERROR(VLOOKUP(Table3[[#This Row],[Order ID]],returns[[Order ID]:[Status]],2,FALSE), "")</f>
        <v/>
      </c>
      <c r="M1205">
        <v>49.99</v>
      </c>
      <c r="N1205">
        <v>19.989999999999998</v>
      </c>
      <c r="O1205" t="s">
        <v>1211</v>
      </c>
      <c r="P1205" t="s">
        <v>204</v>
      </c>
      <c r="Q1205">
        <v>2920</v>
      </c>
      <c r="R1205" t="s">
        <v>204</v>
      </c>
      <c r="S1205" t="s">
        <v>1979</v>
      </c>
      <c r="T1205" t="e">
        <f>VLOOKUP(Table3[[#This Row],[Region]],managers5[],2,FALSE)</f>
        <v>#N/A</v>
      </c>
      <c r="U1205" t="s">
        <v>1956</v>
      </c>
      <c r="W1205" t="s">
        <v>14</v>
      </c>
      <c r="X1205" t="s">
        <v>15</v>
      </c>
      <c r="Y1205" t="s">
        <v>46</v>
      </c>
      <c r="Z1205" t="s">
        <v>47</v>
      </c>
      <c r="AA1205" t="s">
        <v>1543</v>
      </c>
      <c r="AB1205" t="s">
        <v>19</v>
      </c>
      <c r="AC1205">
        <v>0.41</v>
      </c>
      <c r="AD1205" s="2">
        <v>40177</v>
      </c>
    </row>
    <row r="1206" spans="1:30" x14ac:dyDescent="0.35">
      <c r="A1206">
        <v>2794</v>
      </c>
      <c r="B1206">
        <v>1554</v>
      </c>
      <c r="C1206">
        <v>11233</v>
      </c>
      <c r="D1206" s="1">
        <v>40785</v>
      </c>
      <c r="E1206" t="s">
        <v>8</v>
      </c>
      <c r="F1206">
        <v>25</v>
      </c>
      <c r="G1206">
        <v>276.5</v>
      </c>
      <c r="H1206">
        <v>0.02</v>
      </c>
      <c r="I1206" t="s">
        <v>9</v>
      </c>
      <c r="J1206" s="8">
        <v>35.72</v>
      </c>
      <c r="K1206" s="8">
        <f>IF(Table3[[#This Row],[Return Status]] = "Returned", 0, Table3[[#This Row],[Profit]])</f>
        <v>35.72</v>
      </c>
      <c r="L1206" s="8" t="str">
        <f>IFERROR(VLOOKUP(Table3[[#This Row],[Order ID]],returns[[Order ID]:[Status]],2,FALSE), "")</f>
        <v/>
      </c>
      <c r="M1206">
        <v>10.98</v>
      </c>
      <c r="N1206">
        <v>4.8</v>
      </c>
      <c r="O1206" t="s">
        <v>1609</v>
      </c>
      <c r="P1206" t="s">
        <v>37</v>
      </c>
      <c r="Q1206">
        <v>15146</v>
      </c>
      <c r="R1206" t="s">
        <v>37</v>
      </c>
      <c r="S1206" t="s">
        <v>1979</v>
      </c>
      <c r="T1206" t="e">
        <f>VLOOKUP(Table3[[#This Row],[Region]],managers5[],2,FALSE)</f>
        <v>#N/A</v>
      </c>
      <c r="U1206" t="s">
        <v>1956</v>
      </c>
      <c r="W1206" t="s">
        <v>14</v>
      </c>
      <c r="X1206" t="s">
        <v>71</v>
      </c>
      <c r="Y1206" t="s">
        <v>16</v>
      </c>
      <c r="Z1206" t="s">
        <v>168</v>
      </c>
      <c r="AA1206" t="s">
        <v>1130</v>
      </c>
      <c r="AB1206" t="s">
        <v>19</v>
      </c>
      <c r="AC1206">
        <v>0.36</v>
      </c>
      <c r="AD1206" s="1">
        <v>40787</v>
      </c>
    </row>
    <row r="1207" spans="1:30" x14ac:dyDescent="0.35">
      <c r="A1207">
        <v>4488</v>
      </c>
      <c r="B1207">
        <v>1557</v>
      </c>
      <c r="C1207">
        <v>11236</v>
      </c>
      <c r="D1207" s="1">
        <v>40481</v>
      </c>
      <c r="E1207" t="s">
        <v>77</v>
      </c>
      <c r="F1207">
        <v>4</v>
      </c>
      <c r="G1207">
        <v>1629.75</v>
      </c>
      <c r="H1207">
        <v>0.03</v>
      </c>
      <c r="I1207" t="s">
        <v>9</v>
      </c>
      <c r="J1207" s="8">
        <v>-195.7</v>
      </c>
      <c r="K1207" s="8">
        <f>IF(Table3[[#This Row],[Return Status]] = "Returned", 0, Table3[[#This Row],[Profit]])</f>
        <v>-195.7</v>
      </c>
      <c r="L1207" s="8" t="str">
        <f>IFERROR(VLOOKUP(Table3[[#This Row],[Order ID]],returns[[Order ID]:[Status]],2,FALSE), "")</f>
        <v/>
      </c>
      <c r="M1207">
        <v>415.88</v>
      </c>
      <c r="N1207">
        <v>11.37</v>
      </c>
      <c r="O1207" t="s">
        <v>1763</v>
      </c>
      <c r="P1207" t="s">
        <v>131</v>
      </c>
      <c r="Q1207">
        <v>3079</v>
      </c>
      <c r="R1207" t="s">
        <v>132</v>
      </c>
      <c r="S1207" t="s">
        <v>1979</v>
      </c>
      <c r="T1207" t="e">
        <f>VLOOKUP(Table3[[#This Row],[Region]],managers5[],2,FALSE)</f>
        <v>#N/A</v>
      </c>
      <c r="U1207" t="s">
        <v>1956</v>
      </c>
      <c r="W1207" t="s">
        <v>14</v>
      </c>
      <c r="X1207" t="s">
        <v>15</v>
      </c>
      <c r="Y1207" t="s">
        <v>16</v>
      </c>
      <c r="Z1207" t="s">
        <v>75</v>
      </c>
      <c r="AA1207" t="s">
        <v>1132</v>
      </c>
      <c r="AB1207" t="s">
        <v>19</v>
      </c>
      <c r="AC1207">
        <v>0.56999999999999995</v>
      </c>
      <c r="AD1207" s="2">
        <v>40483</v>
      </c>
    </row>
    <row r="1208" spans="1:30" x14ac:dyDescent="0.35">
      <c r="A1208">
        <v>4501</v>
      </c>
      <c r="B1208">
        <v>1558</v>
      </c>
      <c r="C1208">
        <v>11236</v>
      </c>
      <c r="D1208" s="1">
        <v>40481</v>
      </c>
      <c r="E1208" t="s">
        <v>77</v>
      </c>
      <c r="F1208">
        <v>49</v>
      </c>
      <c r="G1208">
        <v>261.02</v>
      </c>
      <c r="H1208">
        <v>0.01</v>
      </c>
      <c r="I1208" t="s">
        <v>9</v>
      </c>
      <c r="J1208" s="8">
        <v>-94.046999999999997</v>
      </c>
      <c r="K1208" s="8">
        <f>IF(Table3[[#This Row],[Return Status]] = "Returned", 0, Table3[[#This Row],[Profit]])</f>
        <v>-94.046999999999997</v>
      </c>
      <c r="L1208" s="8" t="str">
        <f>IFERROR(VLOOKUP(Table3[[#This Row],[Order ID]],returns[[Order ID]:[Status]],2,FALSE), "")</f>
        <v/>
      </c>
      <c r="M1208">
        <v>4.9800000000000004</v>
      </c>
      <c r="N1208">
        <v>4.95</v>
      </c>
      <c r="O1208" t="s">
        <v>1763</v>
      </c>
      <c r="P1208" t="s">
        <v>37</v>
      </c>
      <c r="Q1208">
        <v>7083</v>
      </c>
      <c r="R1208" t="s">
        <v>37</v>
      </c>
      <c r="S1208" t="s">
        <v>1979</v>
      </c>
      <c r="T1208" t="e">
        <f>VLOOKUP(Table3[[#This Row],[Region]],managers5[],2,FALSE)</f>
        <v>#N/A</v>
      </c>
      <c r="U1208" t="s">
        <v>1956</v>
      </c>
      <c r="W1208" t="s">
        <v>14</v>
      </c>
      <c r="X1208" t="s">
        <v>15</v>
      </c>
      <c r="Y1208" t="s">
        <v>16</v>
      </c>
      <c r="Z1208" t="s">
        <v>17</v>
      </c>
      <c r="AA1208" t="s">
        <v>1057</v>
      </c>
      <c r="AB1208" t="s">
        <v>19</v>
      </c>
      <c r="AC1208">
        <v>0.37</v>
      </c>
      <c r="AD1208" s="2">
        <v>40482</v>
      </c>
    </row>
    <row r="1209" spans="1:30" x14ac:dyDescent="0.35">
      <c r="A1209">
        <v>4513</v>
      </c>
      <c r="B1209">
        <v>1555</v>
      </c>
      <c r="C1209">
        <v>11236</v>
      </c>
      <c r="D1209" s="1">
        <v>40481</v>
      </c>
      <c r="E1209" t="s">
        <v>77</v>
      </c>
      <c r="F1209">
        <v>45</v>
      </c>
      <c r="G1209">
        <v>298.57</v>
      </c>
      <c r="H1209">
        <v>7.0000000000000007E-2</v>
      </c>
      <c r="I1209" t="s">
        <v>9</v>
      </c>
      <c r="J1209" s="8">
        <v>74.069999999999993</v>
      </c>
      <c r="K1209" s="8">
        <f>IF(Table3[[#This Row],[Return Status]] = "Returned", 0, Table3[[#This Row],[Profit]])</f>
        <v>74.069999999999993</v>
      </c>
      <c r="L1209" s="8" t="str">
        <f>IFERROR(VLOOKUP(Table3[[#This Row],[Order ID]],returns[[Order ID]:[Status]],2,FALSE), "")</f>
        <v/>
      </c>
      <c r="M1209">
        <v>6.88</v>
      </c>
      <c r="N1209">
        <v>2</v>
      </c>
      <c r="O1209" t="s">
        <v>1763</v>
      </c>
      <c r="P1209" t="s">
        <v>11</v>
      </c>
      <c r="Q1209">
        <v>90022</v>
      </c>
      <c r="R1209" t="s">
        <v>12</v>
      </c>
      <c r="S1209" t="s">
        <v>1976</v>
      </c>
      <c r="T1209" t="e">
        <f>VLOOKUP(Table3[[#This Row],[Region]],managers5[],2,FALSE)</f>
        <v>#N/A</v>
      </c>
      <c r="U1209" t="s">
        <v>1955</v>
      </c>
      <c r="V1209" t="s">
        <v>1959</v>
      </c>
      <c r="W1209" t="s">
        <v>14</v>
      </c>
      <c r="X1209" t="s">
        <v>15</v>
      </c>
      <c r="Y1209" t="s">
        <v>16</v>
      </c>
      <c r="Z1209" t="s">
        <v>30</v>
      </c>
      <c r="AA1209" t="s">
        <v>239</v>
      </c>
      <c r="AB1209" t="s">
        <v>35</v>
      </c>
      <c r="AC1209">
        <v>0.39</v>
      </c>
      <c r="AD1209" s="2">
        <v>40481</v>
      </c>
    </row>
    <row r="1210" spans="1:30" x14ac:dyDescent="0.35">
      <c r="A1210">
        <v>4514</v>
      </c>
      <c r="B1210">
        <v>1556</v>
      </c>
      <c r="C1210">
        <v>11236</v>
      </c>
      <c r="D1210" s="1">
        <v>40481</v>
      </c>
      <c r="E1210" t="s">
        <v>77</v>
      </c>
      <c r="F1210">
        <v>15</v>
      </c>
      <c r="G1210">
        <v>44.32</v>
      </c>
      <c r="H1210">
        <v>0.01</v>
      </c>
      <c r="I1210" t="s">
        <v>9</v>
      </c>
      <c r="J1210" s="8">
        <v>-41.55</v>
      </c>
      <c r="K1210" s="8">
        <f>IF(Table3[[#This Row],[Return Status]] = "Returned", 0, Table3[[#This Row],[Profit]])</f>
        <v>-41.55</v>
      </c>
      <c r="L1210" s="8" t="str">
        <f>IFERROR(VLOOKUP(Table3[[#This Row],[Order ID]],returns[[Order ID]:[Status]],2,FALSE), "")</f>
        <v/>
      </c>
      <c r="M1210">
        <v>2.52</v>
      </c>
      <c r="N1210">
        <v>4.28</v>
      </c>
      <c r="O1210" t="s">
        <v>1763</v>
      </c>
      <c r="P1210" t="s">
        <v>11</v>
      </c>
      <c r="Q1210">
        <v>90022</v>
      </c>
      <c r="R1210" t="s">
        <v>12</v>
      </c>
      <c r="S1210" t="s">
        <v>1976</v>
      </c>
      <c r="T1210" t="e">
        <f>VLOOKUP(Table3[[#This Row],[Region]],managers5[],2,FALSE)</f>
        <v>#N/A</v>
      </c>
      <c r="U1210" t="s">
        <v>1955</v>
      </c>
      <c r="V1210" t="s">
        <v>1959</v>
      </c>
      <c r="W1210" t="s">
        <v>14</v>
      </c>
      <c r="X1210" t="s">
        <v>15</v>
      </c>
      <c r="Y1210" t="s">
        <v>16</v>
      </c>
      <c r="Z1210" t="s">
        <v>106</v>
      </c>
      <c r="AA1210" t="s">
        <v>428</v>
      </c>
      <c r="AB1210" t="s">
        <v>35</v>
      </c>
      <c r="AC1210">
        <v>0.44</v>
      </c>
      <c r="AD1210" s="2">
        <v>40481</v>
      </c>
    </row>
    <row r="1211" spans="1:30" x14ac:dyDescent="0.35">
      <c r="A1211">
        <v>1885</v>
      </c>
      <c r="B1211">
        <v>1559</v>
      </c>
      <c r="C1211">
        <v>11239</v>
      </c>
      <c r="D1211" s="1">
        <v>40948</v>
      </c>
      <c r="E1211" t="s">
        <v>41</v>
      </c>
      <c r="F1211">
        <v>33</v>
      </c>
      <c r="G1211">
        <v>6170.02</v>
      </c>
      <c r="H1211">
        <v>0.03</v>
      </c>
      <c r="I1211" t="s">
        <v>49</v>
      </c>
      <c r="J1211" s="8">
        <v>-433.290143</v>
      </c>
      <c r="K1211" s="8">
        <f>IF(Table3[[#This Row],[Return Status]] = "Returned", 0, Table3[[#This Row],[Profit]])</f>
        <v>-433.290143</v>
      </c>
      <c r="L1211" s="8" t="str">
        <f>IFERROR(VLOOKUP(Table3[[#This Row],[Order ID]],returns[[Order ID]:[Status]],2,FALSE), "")</f>
        <v/>
      </c>
      <c r="M1211">
        <v>179.29</v>
      </c>
      <c r="N1211">
        <v>29.21</v>
      </c>
      <c r="O1211" t="s">
        <v>1307</v>
      </c>
      <c r="P1211" t="s">
        <v>37</v>
      </c>
      <c r="Q1211">
        <v>45324</v>
      </c>
      <c r="R1211" t="s">
        <v>37</v>
      </c>
      <c r="S1211" t="s">
        <v>1979</v>
      </c>
      <c r="T1211" t="e">
        <f>VLOOKUP(Table3[[#This Row],[Region]],managers5[],2,FALSE)</f>
        <v>#N/A</v>
      </c>
      <c r="U1211" t="s">
        <v>1956</v>
      </c>
      <c r="W1211" t="s">
        <v>14</v>
      </c>
      <c r="X1211" t="s">
        <v>15</v>
      </c>
      <c r="Y1211" t="s">
        <v>50</v>
      </c>
      <c r="Z1211" t="s">
        <v>51</v>
      </c>
      <c r="AA1211" t="s">
        <v>896</v>
      </c>
      <c r="AB1211" t="s">
        <v>53</v>
      </c>
      <c r="AC1211">
        <v>0.74</v>
      </c>
      <c r="AD1211" s="1">
        <v>40950</v>
      </c>
    </row>
    <row r="1212" spans="1:30" x14ac:dyDescent="0.35">
      <c r="A1212">
        <v>4084</v>
      </c>
      <c r="B1212">
        <v>2725</v>
      </c>
      <c r="C1212">
        <v>19654</v>
      </c>
      <c r="D1212" s="1">
        <v>40552</v>
      </c>
      <c r="E1212" t="s">
        <v>77</v>
      </c>
      <c r="F1212">
        <v>8</v>
      </c>
      <c r="G1212">
        <v>381.69</v>
      </c>
      <c r="H1212">
        <v>0.04</v>
      </c>
      <c r="I1212" t="s">
        <v>9</v>
      </c>
      <c r="J1212" s="8">
        <v>256.18</v>
      </c>
      <c r="K1212" s="8">
        <f>IF(Table3[[#This Row],[Return Status]] = "Returned", 0, Table3[[#This Row],[Profit]])</f>
        <v>256.18</v>
      </c>
      <c r="L1212" s="8" t="str">
        <f>IFERROR(VLOOKUP(Table3[[#This Row],[Order ID]],returns[[Order ID]:[Status]],2,FALSE), "")</f>
        <v/>
      </c>
      <c r="M1212">
        <v>46.94</v>
      </c>
      <c r="N1212">
        <v>6.77</v>
      </c>
      <c r="O1212" t="s">
        <v>63</v>
      </c>
      <c r="P1212" t="s">
        <v>64</v>
      </c>
      <c r="Q1212">
        <v>40214</v>
      </c>
      <c r="R1212" t="s">
        <v>65</v>
      </c>
      <c r="S1212" t="s">
        <v>1978</v>
      </c>
      <c r="T1212" t="e">
        <f>VLOOKUP(Table3[[#This Row],[Region]],managers5[],2,FALSE)</f>
        <v>#N/A</v>
      </c>
      <c r="U1212" t="s">
        <v>1957</v>
      </c>
      <c r="V1212" t="s">
        <v>1959</v>
      </c>
      <c r="W1212" t="s">
        <v>14</v>
      </c>
      <c r="X1212" t="s">
        <v>24</v>
      </c>
      <c r="Y1212" t="s">
        <v>50</v>
      </c>
      <c r="Z1212" t="s">
        <v>61</v>
      </c>
      <c r="AA1212" t="s">
        <v>1509</v>
      </c>
      <c r="AB1212" t="s">
        <v>19</v>
      </c>
      <c r="AC1212">
        <v>0.44</v>
      </c>
      <c r="AD1212" s="1">
        <v>40552</v>
      </c>
    </row>
    <row r="1213" spans="1:30" x14ac:dyDescent="0.35">
      <c r="A1213">
        <v>2527</v>
      </c>
      <c r="B1213">
        <v>1564</v>
      </c>
      <c r="C1213">
        <v>11271</v>
      </c>
      <c r="D1213" s="1">
        <v>40834</v>
      </c>
      <c r="E1213" t="s">
        <v>77</v>
      </c>
      <c r="F1213">
        <v>46</v>
      </c>
      <c r="G1213">
        <v>157.87</v>
      </c>
      <c r="H1213">
        <v>0</v>
      </c>
      <c r="I1213" t="s">
        <v>9</v>
      </c>
      <c r="J1213" s="8">
        <v>-115.8</v>
      </c>
      <c r="K1213" s="8">
        <f>IF(Table3[[#This Row],[Return Status]] = "Returned", 0, Table3[[#This Row],[Profit]])</f>
        <v>0</v>
      </c>
      <c r="L1213" s="8" t="str">
        <f>IFERROR(VLOOKUP(Table3[[#This Row],[Order ID]],returns[[Order ID]:[Status]],2,FALSE), "")</f>
        <v>Returned</v>
      </c>
      <c r="M1213">
        <v>3.28</v>
      </c>
      <c r="N1213">
        <v>3.97</v>
      </c>
      <c r="O1213" t="s">
        <v>1443</v>
      </c>
      <c r="P1213" t="s">
        <v>134</v>
      </c>
      <c r="Q1213">
        <v>1840</v>
      </c>
      <c r="R1213" t="s">
        <v>135</v>
      </c>
      <c r="S1213" t="s">
        <v>1979</v>
      </c>
      <c r="T1213" t="e">
        <f>VLOOKUP(Table3[[#This Row],[Region]],managers5[],2,FALSE)</f>
        <v>#N/A</v>
      </c>
      <c r="U1213" t="s">
        <v>1956</v>
      </c>
      <c r="W1213" t="s">
        <v>14</v>
      </c>
      <c r="X1213" t="s">
        <v>71</v>
      </c>
      <c r="Y1213" t="s">
        <v>16</v>
      </c>
      <c r="Z1213" t="s">
        <v>106</v>
      </c>
      <c r="AA1213" t="s">
        <v>865</v>
      </c>
      <c r="AB1213" t="s">
        <v>35</v>
      </c>
      <c r="AC1213">
        <v>0.56000000000000005</v>
      </c>
      <c r="AD1213" s="1">
        <v>40836</v>
      </c>
    </row>
    <row r="1214" spans="1:30" x14ac:dyDescent="0.35">
      <c r="A1214">
        <v>7848</v>
      </c>
      <c r="B1214">
        <v>1515</v>
      </c>
      <c r="C1214">
        <v>10949</v>
      </c>
      <c r="D1214" s="1">
        <v>39902</v>
      </c>
      <c r="E1214" t="s">
        <v>20</v>
      </c>
      <c r="F1214">
        <v>46</v>
      </c>
      <c r="G1214">
        <v>3449.26</v>
      </c>
      <c r="H1214">
        <v>0.1</v>
      </c>
      <c r="I1214" t="s">
        <v>49</v>
      </c>
      <c r="J1214" s="8">
        <v>252.77</v>
      </c>
      <c r="K1214" s="8">
        <f>IF(Table3[[#This Row],[Return Status]] = "Returned", 0, Table3[[#This Row],[Profit]])</f>
        <v>252.77</v>
      </c>
      <c r="L1214" s="8" t="str">
        <f>IFERROR(VLOOKUP(Table3[[#This Row],[Order ID]],returns[[Order ID]:[Status]],2,FALSE), "")</f>
        <v/>
      </c>
      <c r="M1214">
        <v>80.97</v>
      </c>
      <c r="N1214">
        <v>30.06</v>
      </c>
      <c r="O1214" t="s">
        <v>938</v>
      </c>
      <c r="P1214" t="s">
        <v>64</v>
      </c>
      <c r="Q1214">
        <v>30297</v>
      </c>
      <c r="R1214" t="s">
        <v>65</v>
      </c>
      <c r="S1214" t="s">
        <v>1978</v>
      </c>
      <c r="T1214" t="e">
        <f>VLOOKUP(Table3[[#This Row],[Region]],managers5[],2,FALSE)</f>
        <v>#N/A</v>
      </c>
      <c r="U1214" t="s">
        <v>1957</v>
      </c>
      <c r="V1214" t="s">
        <v>1959</v>
      </c>
      <c r="W1214" t="s">
        <v>14</v>
      </c>
      <c r="X1214" t="s">
        <v>15</v>
      </c>
      <c r="Y1214" t="s">
        <v>46</v>
      </c>
      <c r="Z1214" t="s">
        <v>124</v>
      </c>
      <c r="AA1214" t="s">
        <v>237</v>
      </c>
      <c r="AB1214" t="s">
        <v>53</v>
      </c>
      <c r="AC1214">
        <v>0.4</v>
      </c>
      <c r="AD1214" s="2">
        <v>39903</v>
      </c>
    </row>
    <row r="1215" spans="1:30" x14ac:dyDescent="0.35">
      <c r="A1215">
        <v>8122</v>
      </c>
      <c r="B1215">
        <v>2098</v>
      </c>
      <c r="C1215">
        <v>14983</v>
      </c>
      <c r="D1215" s="1">
        <v>39855</v>
      </c>
      <c r="E1215" t="s">
        <v>77</v>
      </c>
      <c r="F1215">
        <v>18</v>
      </c>
      <c r="G1215">
        <v>3015.4939999999901</v>
      </c>
      <c r="H1215">
        <v>0.08</v>
      </c>
      <c r="I1215" t="s">
        <v>9</v>
      </c>
      <c r="J1215" s="8">
        <v>251.541</v>
      </c>
      <c r="K1215" s="8">
        <f>IF(Table3[[#This Row],[Return Status]] = "Returned", 0, Table3[[#This Row],[Profit]])</f>
        <v>251.541</v>
      </c>
      <c r="L1215" s="8" t="str">
        <f>IFERROR(VLOOKUP(Table3[[#This Row],[Order ID]],returns[[Order ID]:[Status]],2,FALSE), "")</f>
        <v/>
      </c>
      <c r="M1215">
        <v>205.99</v>
      </c>
      <c r="N1215">
        <v>8.99</v>
      </c>
      <c r="O1215" t="s">
        <v>248</v>
      </c>
      <c r="P1215" t="s">
        <v>43</v>
      </c>
      <c r="Q1215">
        <v>28403</v>
      </c>
      <c r="R1215" t="s">
        <v>44</v>
      </c>
      <c r="S1215" t="s">
        <v>1978</v>
      </c>
      <c r="T1215" t="e">
        <f>VLOOKUP(Table3[[#This Row],[Region]],managers5[],2,FALSE)</f>
        <v>#N/A</v>
      </c>
      <c r="U1215" t="s">
        <v>1957</v>
      </c>
      <c r="V1215" t="s">
        <v>1959</v>
      </c>
      <c r="W1215" t="s">
        <v>14</v>
      </c>
      <c r="X1215" t="s">
        <v>39</v>
      </c>
      <c r="Y1215" t="s">
        <v>46</v>
      </c>
      <c r="Z1215" t="s">
        <v>86</v>
      </c>
      <c r="AA1215" t="s">
        <v>334</v>
      </c>
      <c r="AB1215" t="s">
        <v>19</v>
      </c>
      <c r="AC1215">
        <v>0.56000000000000005</v>
      </c>
      <c r="AD1215" s="2">
        <v>39856</v>
      </c>
    </row>
    <row r="1216" spans="1:30" x14ac:dyDescent="0.35">
      <c r="A1216">
        <v>923</v>
      </c>
      <c r="B1216">
        <v>1576</v>
      </c>
      <c r="C1216">
        <v>11396</v>
      </c>
      <c r="D1216" s="1">
        <v>41111</v>
      </c>
      <c r="E1216" t="s">
        <v>41</v>
      </c>
      <c r="F1216">
        <v>42</v>
      </c>
      <c r="G1216">
        <v>12270.3</v>
      </c>
      <c r="H1216">
        <v>7.0000000000000007E-2</v>
      </c>
      <c r="I1216" t="s">
        <v>9</v>
      </c>
      <c r="J1216" s="8">
        <v>4842.3734999999997</v>
      </c>
      <c r="K1216" s="8">
        <f>IF(Table3[[#This Row],[Return Status]] = "Returned", 0, Table3[[#This Row],[Profit]])</f>
        <v>0</v>
      </c>
      <c r="L1216" s="8" t="str">
        <f>IFERROR(VLOOKUP(Table3[[#This Row],[Order ID]],returns[[Order ID]:[Status]],2,FALSE), "")</f>
        <v>Returned</v>
      </c>
      <c r="M1216">
        <v>304.99</v>
      </c>
      <c r="N1216">
        <v>19.989999999999998</v>
      </c>
      <c r="O1216" t="s">
        <v>608</v>
      </c>
      <c r="P1216" t="s">
        <v>37</v>
      </c>
      <c r="Q1216">
        <v>44646</v>
      </c>
      <c r="R1216" t="s">
        <v>37</v>
      </c>
      <c r="S1216" t="s">
        <v>1979</v>
      </c>
      <c r="T1216" t="e">
        <f>VLOOKUP(Table3[[#This Row],[Region]],managers5[],2,FALSE)</f>
        <v>#N/A</v>
      </c>
      <c r="U1216" t="s">
        <v>1956</v>
      </c>
      <c r="W1216" t="s">
        <v>14</v>
      </c>
      <c r="X1216" t="s">
        <v>71</v>
      </c>
      <c r="Y1216" t="s">
        <v>16</v>
      </c>
      <c r="Z1216" t="s">
        <v>17</v>
      </c>
      <c r="AA1216" t="s">
        <v>504</v>
      </c>
      <c r="AB1216" t="s">
        <v>19</v>
      </c>
      <c r="AC1216">
        <v>0.4</v>
      </c>
      <c r="AD1216" s="1">
        <v>41112</v>
      </c>
    </row>
    <row r="1217" spans="1:30" x14ac:dyDescent="0.35">
      <c r="A1217">
        <v>3432</v>
      </c>
      <c r="B1217">
        <v>791</v>
      </c>
      <c r="C1217">
        <v>5696</v>
      </c>
      <c r="D1217" s="1">
        <v>40666</v>
      </c>
      <c r="E1217" t="s">
        <v>41</v>
      </c>
      <c r="F1217">
        <v>4</v>
      </c>
      <c r="G1217">
        <v>2206.17</v>
      </c>
      <c r="H1217">
        <v>0.02</v>
      </c>
      <c r="I1217" t="s">
        <v>9</v>
      </c>
      <c r="J1217" s="8">
        <v>251.43</v>
      </c>
      <c r="K1217" s="8">
        <f>IF(Table3[[#This Row],[Return Status]] = "Returned", 0, Table3[[#This Row],[Profit]])</f>
        <v>251.43</v>
      </c>
      <c r="L1217" s="8" t="str">
        <f>IFERROR(VLOOKUP(Table3[[#This Row],[Order ID]],returns[[Order ID]:[Status]],2,FALSE), "")</f>
        <v/>
      </c>
      <c r="M1217">
        <v>525.98</v>
      </c>
      <c r="N1217">
        <v>19.989999999999998</v>
      </c>
      <c r="O1217" t="s">
        <v>54</v>
      </c>
      <c r="P1217" t="s">
        <v>120</v>
      </c>
      <c r="Q1217">
        <v>34952</v>
      </c>
      <c r="R1217" t="s">
        <v>56</v>
      </c>
      <c r="S1217" t="s">
        <v>1978</v>
      </c>
      <c r="T1217" t="e">
        <f>VLOOKUP(Table3[[#This Row],[Region]],managers5[],2,FALSE)</f>
        <v>#N/A</v>
      </c>
      <c r="U1217" t="s">
        <v>1957</v>
      </c>
      <c r="V1217" t="s">
        <v>1959</v>
      </c>
      <c r="W1217" t="s">
        <v>14</v>
      </c>
      <c r="X1217" t="s">
        <v>39</v>
      </c>
      <c r="Y1217" t="s">
        <v>16</v>
      </c>
      <c r="Z1217" t="s">
        <v>17</v>
      </c>
      <c r="AA1217" t="s">
        <v>40</v>
      </c>
      <c r="AB1217" t="s">
        <v>19</v>
      </c>
      <c r="AC1217">
        <v>0.37</v>
      </c>
      <c r="AD1217" s="1">
        <v>40668</v>
      </c>
    </row>
    <row r="1218" spans="1:30" x14ac:dyDescent="0.35">
      <c r="A1218">
        <v>2446</v>
      </c>
      <c r="B1218">
        <v>5439</v>
      </c>
      <c r="C1218">
        <v>38628</v>
      </c>
      <c r="D1218" s="1">
        <v>40845</v>
      </c>
      <c r="E1218" t="s">
        <v>32</v>
      </c>
      <c r="F1218">
        <v>23</v>
      </c>
      <c r="G1218">
        <v>667.99799999999902</v>
      </c>
      <c r="H1218">
        <v>0.06</v>
      </c>
      <c r="I1218" t="s">
        <v>9</v>
      </c>
      <c r="J1218" s="8">
        <v>251.262</v>
      </c>
      <c r="K1218" s="8">
        <f>IF(Table3[[#This Row],[Return Status]] = "Returned", 0, Table3[[#This Row],[Profit]])</f>
        <v>251.262</v>
      </c>
      <c r="L1218" s="8" t="str">
        <f>IFERROR(VLOOKUP(Table3[[#This Row],[Order ID]],returns[[Order ID]:[Status]],2,FALSE), "")</f>
        <v/>
      </c>
      <c r="M1218">
        <v>35.99</v>
      </c>
      <c r="N1218">
        <v>1.25</v>
      </c>
      <c r="O1218" t="s">
        <v>184</v>
      </c>
      <c r="P1218" t="s">
        <v>43</v>
      </c>
      <c r="Q1218">
        <v>22153</v>
      </c>
      <c r="R1218" t="s">
        <v>44</v>
      </c>
      <c r="S1218" t="s">
        <v>1978</v>
      </c>
      <c r="T1218" t="e">
        <f>VLOOKUP(Table3[[#This Row],[Region]],managers5[],2,FALSE)</f>
        <v>#N/A</v>
      </c>
      <c r="U1218" t="s">
        <v>1957</v>
      </c>
      <c r="V1218" t="s">
        <v>1959</v>
      </c>
      <c r="W1218" t="s">
        <v>14</v>
      </c>
      <c r="X1218" t="s">
        <v>15</v>
      </c>
      <c r="Y1218" t="s">
        <v>46</v>
      </c>
      <c r="Z1218" t="s">
        <v>86</v>
      </c>
      <c r="AA1218" t="s">
        <v>1351</v>
      </c>
      <c r="AB1218" t="s">
        <v>109</v>
      </c>
      <c r="AC1218">
        <v>0.36</v>
      </c>
      <c r="AD1218" s="1">
        <v>40850</v>
      </c>
    </row>
    <row r="1219" spans="1:30" x14ac:dyDescent="0.35">
      <c r="A1219">
        <v>180</v>
      </c>
      <c r="B1219">
        <v>5308</v>
      </c>
      <c r="C1219">
        <v>37765</v>
      </c>
      <c r="D1219" s="1">
        <v>41237</v>
      </c>
      <c r="E1219" t="s">
        <v>32</v>
      </c>
      <c r="F1219">
        <v>18</v>
      </c>
      <c r="G1219">
        <v>655.58</v>
      </c>
      <c r="H1219">
        <v>0.01</v>
      </c>
      <c r="I1219" t="s">
        <v>9</v>
      </c>
      <c r="J1219" s="8">
        <v>250.67</v>
      </c>
      <c r="K1219" s="8">
        <f>IF(Table3[[#This Row],[Return Status]] = "Returned", 0, Table3[[#This Row],[Profit]])</f>
        <v>250.67</v>
      </c>
      <c r="L1219" s="8" t="str">
        <f>IFERROR(VLOOKUP(Table3[[#This Row],[Order ID]],returns[[Order ID]:[Status]],2,FALSE), "")</f>
        <v/>
      </c>
      <c r="M1219">
        <v>35.44</v>
      </c>
      <c r="N1219">
        <v>5.09</v>
      </c>
      <c r="O1219" t="s">
        <v>335</v>
      </c>
      <c r="P1219" t="s">
        <v>43</v>
      </c>
      <c r="Q1219">
        <v>29651</v>
      </c>
      <c r="R1219" t="s">
        <v>44</v>
      </c>
      <c r="S1219" t="s">
        <v>1978</v>
      </c>
      <c r="T1219" t="e">
        <f>VLOOKUP(Table3[[#This Row],[Region]],managers5[],2,FALSE)</f>
        <v>#N/A</v>
      </c>
      <c r="U1219" t="s">
        <v>1957</v>
      </c>
      <c r="V1219" t="s">
        <v>1959</v>
      </c>
      <c r="W1219" t="s">
        <v>14</v>
      </c>
      <c r="X1219" t="s">
        <v>39</v>
      </c>
      <c r="Y1219" t="s">
        <v>16</v>
      </c>
      <c r="Z1219" t="s">
        <v>30</v>
      </c>
      <c r="AA1219" t="s">
        <v>342</v>
      </c>
      <c r="AB1219" t="s">
        <v>19</v>
      </c>
      <c r="AC1219">
        <v>0.38</v>
      </c>
      <c r="AD1219" s="1">
        <v>41241</v>
      </c>
    </row>
    <row r="1220" spans="1:30" x14ac:dyDescent="0.35">
      <c r="A1220">
        <v>5869</v>
      </c>
      <c r="B1220">
        <v>1585</v>
      </c>
      <c r="C1220">
        <v>11429</v>
      </c>
      <c r="D1220" s="1">
        <v>40240</v>
      </c>
      <c r="E1220" t="s">
        <v>32</v>
      </c>
      <c r="F1220">
        <v>39</v>
      </c>
      <c r="G1220">
        <v>446.04</v>
      </c>
      <c r="H1220">
        <v>0.01</v>
      </c>
      <c r="I1220" t="s">
        <v>9</v>
      </c>
      <c r="J1220" s="8">
        <v>59.040999999999997</v>
      </c>
      <c r="K1220" s="8">
        <f>IF(Table3[[#This Row],[Return Status]] = "Returned", 0, Table3[[#This Row],[Profit]])</f>
        <v>59.040999999999997</v>
      </c>
      <c r="L1220" s="8" t="str">
        <f>IFERROR(VLOOKUP(Table3[[#This Row],[Order ID]],returns[[Order ID]:[Status]],2,FALSE), "")</f>
        <v/>
      </c>
      <c r="M1220">
        <v>10.98</v>
      </c>
      <c r="N1220">
        <v>5.14</v>
      </c>
      <c r="O1220" t="s">
        <v>468</v>
      </c>
      <c r="P1220" t="s">
        <v>131</v>
      </c>
      <c r="Q1220">
        <v>20601</v>
      </c>
      <c r="R1220" t="s">
        <v>132</v>
      </c>
      <c r="S1220" t="s">
        <v>1979</v>
      </c>
      <c r="T1220" t="e">
        <f>VLOOKUP(Table3[[#This Row],[Region]],managers5[],2,FALSE)</f>
        <v>#N/A</v>
      </c>
      <c r="U1220" t="s">
        <v>1956</v>
      </c>
      <c r="W1220" t="s">
        <v>14</v>
      </c>
      <c r="X1220" t="s">
        <v>24</v>
      </c>
      <c r="Y1220" t="s">
        <v>16</v>
      </c>
      <c r="Z1220" t="s">
        <v>17</v>
      </c>
      <c r="AA1220" t="s">
        <v>171</v>
      </c>
      <c r="AB1220" t="s">
        <v>19</v>
      </c>
      <c r="AC1220">
        <v>0.36</v>
      </c>
      <c r="AD1220" s="2">
        <v>40244</v>
      </c>
    </row>
    <row r="1221" spans="1:30" x14ac:dyDescent="0.35">
      <c r="A1221">
        <v>5883</v>
      </c>
      <c r="B1221">
        <v>1586</v>
      </c>
      <c r="C1221">
        <v>11429</v>
      </c>
      <c r="D1221" s="1">
        <v>40240</v>
      </c>
      <c r="E1221" t="s">
        <v>32</v>
      </c>
      <c r="F1221">
        <v>46</v>
      </c>
      <c r="G1221">
        <v>18421.2</v>
      </c>
      <c r="H1221">
        <v>0.06</v>
      </c>
      <c r="I1221" t="s">
        <v>49</v>
      </c>
      <c r="J1221" s="8">
        <v>-969.04836599999999</v>
      </c>
      <c r="K1221" s="8">
        <f>IF(Table3[[#This Row],[Return Status]] = "Returned", 0, Table3[[#This Row],[Profit]])</f>
        <v>-969.04836599999999</v>
      </c>
      <c r="L1221" s="8" t="str">
        <f>IFERROR(VLOOKUP(Table3[[#This Row],[Order ID]],returns[[Order ID]:[Status]],2,FALSE), "")</f>
        <v/>
      </c>
      <c r="M1221">
        <v>400.98</v>
      </c>
      <c r="N1221">
        <v>42.52</v>
      </c>
      <c r="O1221" t="s">
        <v>468</v>
      </c>
      <c r="P1221" t="s">
        <v>131</v>
      </c>
      <c r="Q1221">
        <v>20601</v>
      </c>
      <c r="R1221" t="s">
        <v>132</v>
      </c>
      <c r="S1221" t="s">
        <v>1979</v>
      </c>
      <c r="T1221" t="e">
        <f>VLOOKUP(Table3[[#This Row],[Region]],managers5[],2,FALSE)</f>
        <v>#N/A</v>
      </c>
      <c r="U1221" t="s">
        <v>1956</v>
      </c>
      <c r="W1221" t="s">
        <v>14</v>
      </c>
      <c r="X1221" t="s">
        <v>24</v>
      </c>
      <c r="Y1221" t="s">
        <v>50</v>
      </c>
      <c r="Z1221" t="s">
        <v>51</v>
      </c>
      <c r="AA1221" t="s">
        <v>1291</v>
      </c>
      <c r="AB1221" t="s">
        <v>53</v>
      </c>
      <c r="AC1221">
        <v>0.71</v>
      </c>
      <c r="AD1221" s="2">
        <v>40242</v>
      </c>
    </row>
    <row r="1222" spans="1:30" x14ac:dyDescent="0.35">
      <c r="A1222">
        <v>6656</v>
      </c>
      <c r="B1222">
        <v>7093</v>
      </c>
      <c r="C1222">
        <v>50626</v>
      </c>
      <c r="D1222" s="1">
        <v>40106</v>
      </c>
      <c r="E1222" t="s">
        <v>20</v>
      </c>
      <c r="F1222">
        <v>18</v>
      </c>
      <c r="G1222">
        <v>3267.41</v>
      </c>
      <c r="H1222">
        <v>0</v>
      </c>
      <c r="I1222" t="s">
        <v>49</v>
      </c>
      <c r="J1222" s="8">
        <v>248.19</v>
      </c>
      <c r="K1222" s="8">
        <f>IF(Table3[[#This Row],[Return Status]] = "Returned", 0, Table3[[#This Row],[Profit]])</f>
        <v>248.19</v>
      </c>
      <c r="L1222" s="8" t="str">
        <f>IFERROR(VLOOKUP(Table3[[#This Row],[Order ID]],returns[[Order ID]:[Status]],2,FALSE), "")</f>
        <v/>
      </c>
      <c r="M1222">
        <v>170.98</v>
      </c>
      <c r="N1222">
        <v>35.89</v>
      </c>
      <c r="O1222" t="s">
        <v>1131</v>
      </c>
      <c r="P1222" t="s">
        <v>589</v>
      </c>
      <c r="Q1222">
        <v>24281</v>
      </c>
      <c r="R1222" t="s">
        <v>44</v>
      </c>
      <c r="S1222" t="s">
        <v>1978</v>
      </c>
      <c r="T1222" t="e">
        <f>VLOOKUP(Table3[[#This Row],[Region]],managers5[],2,FALSE)</f>
        <v>#N/A</v>
      </c>
      <c r="U1222" t="s">
        <v>1957</v>
      </c>
      <c r="V1222" t="s">
        <v>1959</v>
      </c>
      <c r="W1222" t="s">
        <v>14</v>
      </c>
      <c r="X1222" t="s">
        <v>39</v>
      </c>
      <c r="Y1222" t="s">
        <v>50</v>
      </c>
      <c r="Z1222" t="s">
        <v>219</v>
      </c>
      <c r="AA1222" t="s">
        <v>1892</v>
      </c>
      <c r="AB1222" t="s">
        <v>53</v>
      </c>
      <c r="AC1222">
        <v>0.66</v>
      </c>
      <c r="AD1222" s="2">
        <v>40107</v>
      </c>
    </row>
    <row r="1223" spans="1:30" x14ac:dyDescent="0.35">
      <c r="A1223">
        <v>8370</v>
      </c>
      <c r="B1223">
        <v>8291</v>
      </c>
      <c r="C1223">
        <v>59232</v>
      </c>
      <c r="D1223" s="1">
        <v>39818</v>
      </c>
      <c r="E1223" t="s">
        <v>77</v>
      </c>
      <c r="F1223">
        <v>23</v>
      </c>
      <c r="G1223">
        <v>725.43</v>
      </c>
      <c r="H1223">
        <v>0</v>
      </c>
      <c r="I1223" t="s">
        <v>9</v>
      </c>
      <c r="J1223" s="8">
        <v>245.97</v>
      </c>
      <c r="K1223" s="8">
        <f>IF(Table3[[#This Row],[Return Status]] = "Returned", 0, Table3[[#This Row],[Profit]])</f>
        <v>245.97</v>
      </c>
      <c r="L1223" s="8" t="str">
        <f>IFERROR(VLOOKUP(Table3[[#This Row],[Order ID]],returns[[Order ID]:[Status]],2,FALSE), "")</f>
        <v/>
      </c>
      <c r="M1223">
        <v>30.98</v>
      </c>
      <c r="N1223">
        <v>5.76</v>
      </c>
      <c r="O1223" t="s">
        <v>1687</v>
      </c>
      <c r="P1223" t="s">
        <v>645</v>
      </c>
      <c r="Q1223">
        <v>71203</v>
      </c>
      <c r="R1223" t="s">
        <v>65</v>
      </c>
      <c r="S1223" t="s">
        <v>1978</v>
      </c>
      <c r="T1223" t="e">
        <f>VLOOKUP(Table3[[#This Row],[Region]],managers5[],2,FALSE)</f>
        <v>#N/A</v>
      </c>
      <c r="U1223" t="s">
        <v>1957</v>
      </c>
      <c r="V1223" t="s">
        <v>1959</v>
      </c>
      <c r="W1223" t="s">
        <v>14</v>
      </c>
      <c r="X1223" t="s">
        <v>24</v>
      </c>
      <c r="Y1223" t="s">
        <v>16</v>
      </c>
      <c r="Z1223" t="s">
        <v>30</v>
      </c>
      <c r="AA1223" t="s">
        <v>312</v>
      </c>
      <c r="AB1223" t="s">
        <v>19</v>
      </c>
      <c r="AC1223">
        <v>0.4</v>
      </c>
      <c r="AD1223" s="1">
        <v>39820</v>
      </c>
    </row>
    <row r="1224" spans="1:30" x14ac:dyDescent="0.35">
      <c r="A1224">
        <v>5658</v>
      </c>
      <c r="B1224">
        <v>1589</v>
      </c>
      <c r="C1224">
        <v>11456</v>
      </c>
      <c r="D1224" s="1">
        <v>40280</v>
      </c>
      <c r="E1224" t="s">
        <v>32</v>
      </c>
      <c r="F1224">
        <v>15</v>
      </c>
      <c r="G1224">
        <v>1519.9</v>
      </c>
      <c r="H1224">
        <v>0.09</v>
      </c>
      <c r="I1224" t="s">
        <v>9</v>
      </c>
      <c r="J1224" s="8">
        <v>399.37</v>
      </c>
      <c r="K1224" s="8">
        <f>IF(Table3[[#This Row],[Return Status]] = "Returned", 0, Table3[[#This Row],[Profit]])</f>
        <v>399.37</v>
      </c>
      <c r="L1224" s="8" t="str">
        <f>IFERROR(VLOOKUP(Table3[[#This Row],[Order ID]],returns[[Order ID]:[Status]],2,FALSE), "")</f>
        <v/>
      </c>
      <c r="M1224">
        <v>105.34</v>
      </c>
      <c r="N1224">
        <v>24.49</v>
      </c>
      <c r="O1224" t="s">
        <v>382</v>
      </c>
      <c r="P1224" t="s">
        <v>317</v>
      </c>
      <c r="Q1224">
        <v>60130</v>
      </c>
      <c r="R1224" t="s">
        <v>318</v>
      </c>
      <c r="S1224" t="s">
        <v>1977</v>
      </c>
      <c r="T1224" t="e">
        <f>VLOOKUP(Table3[[#This Row],[Region]],managers5[],2,FALSE)</f>
        <v>#N/A</v>
      </c>
      <c r="U1224" t="s">
        <v>1958</v>
      </c>
      <c r="V1224" t="s">
        <v>1959</v>
      </c>
      <c r="W1224" t="s">
        <v>14</v>
      </c>
      <c r="X1224" t="s">
        <v>71</v>
      </c>
      <c r="Y1224" t="s">
        <v>50</v>
      </c>
      <c r="Z1224" t="s">
        <v>61</v>
      </c>
      <c r="AA1224" t="s">
        <v>747</v>
      </c>
      <c r="AB1224" t="s">
        <v>85</v>
      </c>
      <c r="AC1224">
        <v>0.61</v>
      </c>
      <c r="AD1224" s="2">
        <v>40287</v>
      </c>
    </row>
    <row r="1225" spans="1:30" x14ac:dyDescent="0.35">
      <c r="A1225">
        <v>4924</v>
      </c>
      <c r="B1225">
        <v>1590</v>
      </c>
      <c r="C1225">
        <v>11460</v>
      </c>
      <c r="D1225" s="1">
        <v>40414</v>
      </c>
      <c r="E1225" t="s">
        <v>77</v>
      </c>
      <c r="F1225">
        <v>30</v>
      </c>
      <c r="G1225">
        <v>102.24</v>
      </c>
      <c r="H1225">
        <v>0.09</v>
      </c>
      <c r="I1225" t="s">
        <v>9</v>
      </c>
      <c r="J1225" s="8">
        <v>37.79</v>
      </c>
      <c r="K1225" s="8">
        <f>IF(Table3[[#This Row],[Return Status]] = "Returned", 0, Table3[[#This Row],[Profit]])</f>
        <v>37.79</v>
      </c>
      <c r="L1225" s="8" t="str">
        <f>IFERROR(VLOOKUP(Table3[[#This Row],[Order ID]],returns[[Order ID]:[Status]],2,FALSE), "")</f>
        <v/>
      </c>
      <c r="M1225">
        <v>3.69</v>
      </c>
      <c r="N1225">
        <v>0.5</v>
      </c>
      <c r="O1225" t="s">
        <v>343</v>
      </c>
      <c r="P1225" t="s">
        <v>317</v>
      </c>
      <c r="Q1225">
        <v>60130</v>
      </c>
      <c r="R1225" t="s">
        <v>318</v>
      </c>
      <c r="S1225" t="s">
        <v>1977</v>
      </c>
      <c r="T1225" t="e">
        <f>VLOOKUP(Table3[[#This Row],[Region]],managers5[],2,FALSE)</f>
        <v>#N/A</v>
      </c>
      <c r="U1225" t="s">
        <v>1958</v>
      </c>
      <c r="V1225" t="s">
        <v>1959</v>
      </c>
      <c r="W1225" t="s">
        <v>14</v>
      </c>
      <c r="X1225" t="s">
        <v>24</v>
      </c>
      <c r="Y1225" t="s">
        <v>16</v>
      </c>
      <c r="Z1225" t="s">
        <v>99</v>
      </c>
      <c r="AA1225" t="s">
        <v>1102</v>
      </c>
      <c r="AB1225" t="s">
        <v>19</v>
      </c>
      <c r="AC1225">
        <v>0.38</v>
      </c>
      <c r="AD1225" s="2">
        <v>40416</v>
      </c>
    </row>
    <row r="1226" spans="1:30" x14ac:dyDescent="0.35">
      <c r="A1226">
        <v>2512</v>
      </c>
      <c r="B1226">
        <v>1593</v>
      </c>
      <c r="C1226">
        <v>11493</v>
      </c>
      <c r="D1226" s="1">
        <v>40836</v>
      </c>
      <c r="E1226" t="s">
        <v>41</v>
      </c>
      <c r="F1226">
        <v>16</v>
      </c>
      <c r="G1226">
        <v>111.9</v>
      </c>
      <c r="H1226">
        <v>0.01</v>
      </c>
      <c r="I1226" t="s">
        <v>9</v>
      </c>
      <c r="J1226" s="8">
        <v>38.03</v>
      </c>
      <c r="K1226" s="8">
        <f>IF(Table3[[#This Row],[Return Status]] = "Returned", 0, Table3[[#This Row],[Profit]])</f>
        <v>38.03</v>
      </c>
      <c r="L1226" s="8" t="str">
        <f>IFERROR(VLOOKUP(Table3[[#This Row],[Order ID]],returns[[Order ID]:[Status]],2,FALSE), "")</f>
        <v/>
      </c>
      <c r="M1226">
        <v>6.47</v>
      </c>
      <c r="N1226">
        <v>1.22</v>
      </c>
      <c r="O1226" t="s">
        <v>743</v>
      </c>
      <c r="P1226" t="s">
        <v>37</v>
      </c>
      <c r="Q1226">
        <v>15221</v>
      </c>
      <c r="R1226" t="s">
        <v>37</v>
      </c>
      <c r="S1226" t="s">
        <v>1979</v>
      </c>
      <c r="T1226" t="e">
        <f>VLOOKUP(Table3[[#This Row],[Region]],managers5[],2,FALSE)</f>
        <v>#N/A</v>
      </c>
      <c r="U1226" t="s">
        <v>1956</v>
      </c>
      <c r="W1226" t="s">
        <v>14</v>
      </c>
      <c r="X1226" t="s">
        <v>15</v>
      </c>
      <c r="Y1226" t="s">
        <v>16</v>
      </c>
      <c r="Z1226" t="s">
        <v>106</v>
      </c>
      <c r="AA1226" t="s">
        <v>1640</v>
      </c>
      <c r="AB1226" t="s">
        <v>35</v>
      </c>
      <c r="AC1226">
        <v>0.4</v>
      </c>
      <c r="AD1226" s="1">
        <v>40838</v>
      </c>
    </row>
    <row r="1227" spans="1:30" x14ac:dyDescent="0.35">
      <c r="A1227">
        <v>3085</v>
      </c>
      <c r="B1227">
        <v>1594</v>
      </c>
      <c r="C1227">
        <v>11495</v>
      </c>
      <c r="D1227" s="1">
        <v>40728</v>
      </c>
      <c r="E1227" t="s">
        <v>77</v>
      </c>
      <c r="F1227">
        <v>6</v>
      </c>
      <c r="G1227">
        <v>965.69</v>
      </c>
      <c r="H1227">
        <v>0</v>
      </c>
      <c r="I1227" t="s">
        <v>49</v>
      </c>
      <c r="J1227" s="8">
        <v>-144.19800000000001</v>
      </c>
      <c r="K1227" s="8">
        <f>IF(Table3[[#This Row],[Return Status]] = "Returned", 0, Table3[[#This Row],[Profit]])</f>
        <v>-144.19800000000001</v>
      </c>
      <c r="L1227" s="8" t="str">
        <f>IFERROR(VLOOKUP(Table3[[#This Row],[Order ID]],returns[[Order ID]:[Status]],2,FALSE), "")</f>
        <v/>
      </c>
      <c r="M1227">
        <v>146.34</v>
      </c>
      <c r="N1227">
        <v>43.75</v>
      </c>
      <c r="O1227" t="s">
        <v>1231</v>
      </c>
      <c r="P1227" t="s">
        <v>317</v>
      </c>
      <c r="Q1227">
        <v>60130</v>
      </c>
      <c r="R1227" t="s">
        <v>318</v>
      </c>
      <c r="S1227" t="s">
        <v>1977</v>
      </c>
      <c r="T1227" t="e">
        <f>VLOOKUP(Table3[[#This Row],[Region]],managers5[],2,FALSE)</f>
        <v>#N/A</v>
      </c>
      <c r="U1227" t="s">
        <v>1958</v>
      </c>
      <c r="V1227" t="s">
        <v>1959</v>
      </c>
      <c r="W1227" t="s">
        <v>14</v>
      </c>
      <c r="X1227" t="s">
        <v>71</v>
      </c>
      <c r="Y1227" t="s">
        <v>50</v>
      </c>
      <c r="Z1227" t="s">
        <v>51</v>
      </c>
      <c r="AA1227" t="s">
        <v>742</v>
      </c>
      <c r="AB1227" t="s">
        <v>53</v>
      </c>
      <c r="AC1227">
        <v>0.65</v>
      </c>
      <c r="AD1227" s="1">
        <v>40729</v>
      </c>
    </row>
    <row r="1228" spans="1:30" x14ac:dyDescent="0.35">
      <c r="A1228">
        <v>7305</v>
      </c>
      <c r="B1228">
        <v>1595</v>
      </c>
      <c r="C1228">
        <v>11527</v>
      </c>
      <c r="D1228" s="1">
        <v>39996</v>
      </c>
      <c r="E1228" t="s">
        <v>20</v>
      </c>
      <c r="F1228">
        <v>45</v>
      </c>
      <c r="G1228">
        <v>4629.67</v>
      </c>
      <c r="H1228">
        <v>0.04</v>
      </c>
      <c r="I1228" t="s">
        <v>9</v>
      </c>
      <c r="J1228" s="8">
        <v>2860.71</v>
      </c>
      <c r="K1228" s="8">
        <f>IF(Table3[[#This Row],[Return Status]] = "Returned", 0, Table3[[#This Row],[Profit]])</f>
        <v>2860.71</v>
      </c>
      <c r="L1228" s="8" t="str">
        <f>IFERROR(VLOOKUP(Table3[[#This Row],[Order ID]],returns[[Order ID]:[Status]],2,FALSE), "")</f>
        <v/>
      </c>
      <c r="M1228">
        <v>99.23</v>
      </c>
      <c r="N1228">
        <v>8.99</v>
      </c>
      <c r="O1228" t="s">
        <v>1579</v>
      </c>
      <c r="P1228" t="s">
        <v>37</v>
      </c>
      <c r="Q1228">
        <v>13601</v>
      </c>
      <c r="R1228" t="s">
        <v>37</v>
      </c>
      <c r="S1228" t="s">
        <v>1979</v>
      </c>
      <c r="T1228" t="e">
        <f>VLOOKUP(Table3[[#This Row],[Region]],managers5[],2,FALSE)</f>
        <v>#N/A</v>
      </c>
      <c r="U1228" t="s">
        <v>1956</v>
      </c>
      <c r="W1228" t="s">
        <v>14</v>
      </c>
      <c r="X1228" t="s">
        <v>24</v>
      </c>
      <c r="Y1228" t="s">
        <v>50</v>
      </c>
      <c r="Z1228" t="s">
        <v>61</v>
      </c>
      <c r="AA1228" t="s">
        <v>209</v>
      </c>
      <c r="AB1228" t="s">
        <v>109</v>
      </c>
      <c r="AC1228">
        <v>0.35</v>
      </c>
      <c r="AD1228" s="2">
        <v>39998</v>
      </c>
    </row>
    <row r="1229" spans="1:30" x14ac:dyDescent="0.35">
      <c r="A1229">
        <v>7953</v>
      </c>
      <c r="B1229">
        <v>1600</v>
      </c>
      <c r="C1229">
        <v>11585</v>
      </c>
      <c r="D1229" s="1">
        <v>39887</v>
      </c>
      <c r="E1229" t="s">
        <v>20</v>
      </c>
      <c r="F1229">
        <v>17</v>
      </c>
      <c r="G1229">
        <v>281.83999999999997</v>
      </c>
      <c r="H1229">
        <v>0.1</v>
      </c>
      <c r="I1229" t="s">
        <v>9</v>
      </c>
      <c r="J1229" s="8">
        <v>-99.55</v>
      </c>
      <c r="K1229" s="8">
        <f>IF(Table3[[#This Row],[Return Status]] = "Returned", 0, Table3[[#This Row],[Profit]])</f>
        <v>-99.55</v>
      </c>
      <c r="L1229" s="8" t="str">
        <f>IFERROR(VLOOKUP(Table3[[#This Row],[Order ID]],returns[[Order ID]:[Status]],2,FALSE), "")</f>
        <v/>
      </c>
      <c r="M1229">
        <v>17.98</v>
      </c>
      <c r="N1229">
        <v>4</v>
      </c>
      <c r="O1229" t="s">
        <v>1580</v>
      </c>
      <c r="P1229" t="s">
        <v>131</v>
      </c>
      <c r="Q1229">
        <v>4240</v>
      </c>
      <c r="R1229" t="s">
        <v>132</v>
      </c>
      <c r="S1229" t="s">
        <v>1979</v>
      </c>
      <c r="T1229" t="e">
        <f>VLOOKUP(Table3[[#This Row],[Region]],managers5[],2,FALSE)</f>
        <v>#N/A</v>
      </c>
      <c r="U1229" t="s">
        <v>1956</v>
      </c>
      <c r="W1229" t="s">
        <v>14</v>
      </c>
      <c r="X1229" t="s">
        <v>39</v>
      </c>
      <c r="Y1229" t="s">
        <v>46</v>
      </c>
      <c r="Z1229" t="s">
        <v>47</v>
      </c>
      <c r="AA1229" t="s">
        <v>796</v>
      </c>
      <c r="AB1229" t="s">
        <v>19</v>
      </c>
      <c r="AC1229">
        <v>0.79</v>
      </c>
      <c r="AD1229" s="2">
        <v>39888</v>
      </c>
    </row>
    <row r="1230" spans="1:30" x14ac:dyDescent="0.35">
      <c r="A1230">
        <v>7954</v>
      </c>
      <c r="B1230">
        <v>1601</v>
      </c>
      <c r="C1230">
        <v>11585</v>
      </c>
      <c r="D1230" s="1">
        <v>39887</v>
      </c>
      <c r="E1230" t="s">
        <v>20</v>
      </c>
      <c r="F1230">
        <v>2</v>
      </c>
      <c r="G1230">
        <v>200.75299999999999</v>
      </c>
      <c r="H1230">
        <v>0.09</v>
      </c>
      <c r="I1230" t="s">
        <v>9</v>
      </c>
      <c r="J1230" s="8">
        <v>-605.37400000000002</v>
      </c>
      <c r="K1230" s="8">
        <f>IF(Table3[[#This Row],[Return Status]] = "Returned", 0, Table3[[#This Row],[Profit]])</f>
        <v>-605.37400000000002</v>
      </c>
      <c r="L1230" s="8" t="str">
        <f>IFERROR(VLOOKUP(Table3[[#This Row],[Order ID]],returns[[Order ID]:[Status]],2,FALSE), "")</f>
        <v/>
      </c>
      <c r="M1230">
        <v>125.99</v>
      </c>
      <c r="N1230">
        <v>8.99</v>
      </c>
      <c r="O1230" t="s">
        <v>1580</v>
      </c>
      <c r="P1230" t="s">
        <v>134</v>
      </c>
      <c r="Q1230">
        <v>6614</v>
      </c>
      <c r="R1230" t="s">
        <v>135</v>
      </c>
      <c r="S1230" t="s">
        <v>1979</v>
      </c>
      <c r="T1230" t="e">
        <f>VLOOKUP(Table3[[#This Row],[Region]],managers5[],2,FALSE)</f>
        <v>#N/A</v>
      </c>
      <c r="U1230" t="s">
        <v>1956</v>
      </c>
      <c r="W1230" t="s">
        <v>14</v>
      </c>
      <c r="X1230" t="s">
        <v>39</v>
      </c>
      <c r="Y1230" t="s">
        <v>46</v>
      </c>
      <c r="Z1230" t="s">
        <v>86</v>
      </c>
      <c r="AA1230" t="s">
        <v>1429</v>
      </c>
      <c r="AB1230" t="s">
        <v>19</v>
      </c>
      <c r="AC1230">
        <v>0.55000000000000004</v>
      </c>
      <c r="AD1230" s="2">
        <v>39888</v>
      </c>
    </row>
    <row r="1231" spans="1:30" x14ac:dyDescent="0.35">
      <c r="A1231">
        <v>3537</v>
      </c>
      <c r="B1231">
        <v>1602</v>
      </c>
      <c r="C1231">
        <v>11648</v>
      </c>
      <c r="D1231" s="1">
        <v>40642</v>
      </c>
      <c r="E1231" t="s">
        <v>32</v>
      </c>
      <c r="F1231">
        <v>1</v>
      </c>
      <c r="G1231">
        <v>32.51</v>
      </c>
      <c r="H1231">
        <v>0.1</v>
      </c>
      <c r="I1231" t="s">
        <v>9</v>
      </c>
      <c r="J1231" s="8">
        <v>-90.94</v>
      </c>
      <c r="K1231" s="8">
        <f>IF(Table3[[#This Row],[Return Status]] = "Returned", 0, Table3[[#This Row],[Profit]])</f>
        <v>0</v>
      </c>
      <c r="L1231" s="8" t="str">
        <f>IFERROR(VLOOKUP(Table3[[#This Row],[Order ID]],returns[[Order ID]:[Status]],2,FALSE), "")</f>
        <v>Returned</v>
      </c>
      <c r="M1231">
        <v>35.409999999999997</v>
      </c>
      <c r="N1231">
        <v>1.99</v>
      </c>
      <c r="O1231" t="s">
        <v>974</v>
      </c>
      <c r="P1231" t="s">
        <v>142</v>
      </c>
      <c r="Q1231">
        <v>84107</v>
      </c>
      <c r="R1231" t="s">
        <v>143</v>
      </c>
      <c r="S1231" t="s">
        <v>1976</v>
      </c>
      <c r="T1231" t="e">
        <f>VLOOKUP(Table3[[#This Row],[Region]],managers5[],2,FALSE)</f>
        <v>#N/A</v>
      </c>
      <c r="U1231" t="s">
        <v>1955</v>
      </c>
      <c r="V1231" t="s">
        <v>1959</v>
      </c>
      <c r="W1231" t="s">
        <v>14</v>
      </c>
      <c r="X1231" t="s">
        <v>71</v>
      </c>
      <c r="Y1231" t="s">
        <v>46</v>
      </c>
      <c r="Z1231" t="s">
        <v>47</v>
      </c>
      <c r="AA1231" t="s">
        <v>680</v>
      </c>
      <c r="AB1231" t="s">
        <v>109</v>
      </c>
      <c r="AC1231">
        <v>0.43</v>
      </c>
      <c r="AD1231" s="1">
        <v>40649</v>
      </c>
    </row>
    <row r="1232" spans="1:30" x14ac:dyDescent="0.35">
      <c r="A1232">
        <v>3583</v>
      </c>
      <c r="B1232">
        <v>1603</v>
      </c>
      <c r="C1232">
        <v>11648</v>
      </c>
      <c r="D1232" s="1">
        <v>40642</v>
      </c>
      <c r="E1232" t="s">
        <v>32</v>
      </c>
      <c r="F1232">
        <v>33</v>
      </c>
      <c r="G1232">
        <v>570.51</v>
      </c>
      <c r="H1232">
        <v>0</v>
      </c>
      <c r="I1232" t="s">
        <v>9</v>
      </c>
      <c r="J1232" s="8">
        <v>-142.75</v>
      </c>
      <c r="K1232" s="8">
        <f>IF(Table3[[#This Row],[Return Status]] = "Returned", 0, Table3[[#This Row],[Profit]])</f>
        <v>0</v>
      </c>
      <c r="L1232" s="8" t="str">
        <f>IFERROR(VLOOKUP(Table3[[#This Row],[Order ID]],returns[[Order ID]:[Status]],2,FALSE), "")</f>
        <v>Returned</v>
      </c>
      <c r="M1232">
        <v>16.739999999999998</v>
      </c>
      <c r="N1232">
        <v>7.04</v>
      </c>
      <c r="O1232" t="s">
        <v>974</v>
      </c>
      <c r="P1232" t="s">
        <v>142</v>
      </c>
      <c r="Q1232">
        <v>84107</v>
      </c>
      <c r="R1232" t="s">
        <v>143</v>
      </c>
      <c r="S1232" t="s">
        <v>1976</v>
      </c>
      <c r="T1232" t="e">
        <f>VLOOKUP(Table3[[#This Row],[Region]],managers5[],2,FALSE)</f>
        <v>#N/A</v>
      </c>
      <c r="U1232" t="s">
        <v>1955</v>
      </c>
      <c r="V1232" t="s">
        <v>1959</v>
      </c>
      <c r="W1232" t="s">
        <v>14</v>
      </c>
      <c r="X1232" t="s">
        <v>71</v>
      </c>
      <c r="Y1232" t="s">
        <v>16</v>
      </c>
      <c r="Z1232" t="s">
        <v>75</v>
      </c>
      <c r="AA1232" t="s">
        <v>1013</v>
      </c>
      <c r="AB1232" t="s">
        <v>19</v>
      </c>
      <c r="AC1232">
        <v>0.81</v>
      </c>
      <c r="AD1232" s="1">
        <v>40642</v>
      </c>
    </row>
    <row r="1233" spans="1:30" x14ac:dyDescent="0.35">
      <c r="A1233">
        <v>514</v>
      </c>
      <c r="B1233">
        <v>1605</v>
      </c>
      <c r="C1233">
        <v>11650</v>
      </c>
      <c r="D1233" s="1">
        <v>41176</v>
      </c>
      <c r="E1233" t="s">
        <v>8</v>
      </c>
      <c r="F1233">
        <v>26</v>
      </c>
      <c r="G1233">
        <v>1090.4000000000001</v>
      </c>
      <c r="H1233">
        <v>0.06</v>
      </c>
      <c r="I1233" t="s">
        <v>9</v>
      </c>
      <c r="J1233" s="8">
        <v>146.24</v>
      </c>
      <c r="K1233" s="8">
        <f>IF(Table3[[#This Row],[Return Status]] = "Returned", 0, Table3[[#This Row],[Profit]])</f>
        <v>146.24</v>
      </c>
      <c r="L1233" s="8" t="str">
        <f>IFERROR(VLOOKUP(Table3[[#This Row],[Order ID]],returns[[Order ID]:[Status]],2,FALSE), "")</f>
        <v/>
      </c>
      <c r="M1233">
        <v>40.97</v>
      </c>
      <c r="N1233">
        <v>8.99</v>
      </c>
      <c r="O1233" t="s">
        <v>721</v>
      </c>
      <c r="P1233" t="s">
        <v>131</v>
      </c>
      <c r="Q1233">
        <v>21222</v>
      </c>
      <c r="R1233" t="s">
        <v>132</v>
      </c>
      <c r="S1233" t="s">
        <v>1979</v>
      </c>
      <c r="T1233" t="e">
        <f>VLOOKUP(Table3[[#This Row],[Region]],managers5[],2,FALSE)</f>
        <v>#N/A</v>
      </c>
      <c r="U1233" t="s">
        <v>1956</v>
      </c>
      <c r="W1233" t="s">
        <v>14</v>
      </c>
      <c r="X1233" t="s">
        <v>24</v>
      </c>
      <c r="Y1233" t="s">
        <v>16</v>
      </c>
      <c r="Z1233" t="s">
        <v>106</v>
      </c>
      <c r="AA1233" t="s">
        <v>722</v>
      </c>
      <c r="AB1233" t="s">
        <v>109</v>
      </c>
      <c r="AC1233">
        <v>0.59</v>
      </c>
      <c r="AD1233" s="1">
        <v>41178</v>
      </c>
    </row>
    <row r="1234" spans="1:30" x14ac:dyDescent="0.35">
      <c r="A1234">
        <v>520</v>
      </c>
      <c r="B1234">
        <v>1604</v>
      </c>
      <c r="C1234">
        <v>11650</v>
      </c>
      <c r="D1234" s="1">
        <v>41176</v>
      </c>
      <c r="E1234" t="s">
        <v>8</v>
      </c>
      <c r="F1234">
        <v>30</v>
      </c>
      <c r="G1234">
        <v>243.49</v>
      </c>
      <c r="H1234">
        <v>0.08</v>
      </c>
      <c r="I1234" t="s">
        <v>9</v>
      </c>
      <c r="J1234" s="8">
        <v>-45.89</v>
      </c>
      <c r="K1234" s="8">
        <f>IF(Table3[[#This Row],[Return Status]] = "Returned", 0, Table3[[#This Row],[Profit]])</f>
        <v>-45.89</v>
      </c>
      <c r="L1234" s="8" t="str">
        <f>IFERROR(VLOOKUP(Table3[[#This Row],[Order ID]],returns[[Order ID]:[Status]],2,FALSE), "")</f>
        <v/>
      </c>
      <c r="M1234">
        <v>8.32</v>
      </c>
      <c r="N1234">
        <v>2.38</v>
      </c>
      <c r="O1234" t="s">
        <v>721</v>
      </c>
      <c r="P1234" t="s">
        <v>37</v>
      </c>
      <c r="Q1234">
        <v>7628</v>
      </c>
      <c r="R1234" t="s">
        <v>37</v>
      </c>
      <c r="S1234" t="s">
        <v>1979</v>
      </c>
      <c r="T1234" t="e">
        <f>VLOOKUP(Table3[[#This Row],[Region]],managers5[],2,FALSE)</f>
        <v>#N/A</v>
      </c>
      <c r="U1234" t="s">
        <v>1956</v>
      </c>
      <c r="W1234" t="s">
        <v>14</v>
      </c>
      <c r="X1234" t="s">
        <v>24</v>
      </c>
      <c r="Y1234" t="s">
        <v>46</v>
      </c>
      <c r="Z1234" t="s">
        <v>47</v>
      </c>
      <c r="AA1234" t="s">
        <v>728</v>
      </c>
      <c r="AB1234" t="s">
        <v>109</v>
      </c>
      <c r="AC1234">
        <v>0.74</v>
      </c>
      <c r="AD1234" s="1">
        <v>41177</v>
      </c>
    </row>
    <row r="1235" spans="1:30" x14ac:dyDescent="0.35">
      <c r="A1235">
        <v>3816</v>
      </c>
      <c r="B1235">
        <v>1606</v>
      </c>
      <c r="C1235">
        <v>11651</v>
      </c>
      <c r="D1235" s="1">
        <v>40596</v>
      </c>
      <c r="E1235" t="s">
        <v>20</v>
      </c>
      <c r="F1235">
        <v>19</v>
      </c>
      <c r="G1235">
        <v>65.849999999999994</v>
      </c>
      <c r="H1235">
        <v>7.0000000000000007E-2</v>
      </c>
      <c r="I1235" t="s">
        <v>33</v>
      </c>
      <c r="J1235" s="8">
        <v>3.9</v>
      </c>
      <c r="K1235" s="8">
        <f>IF(Table3[[#This Row],[Return Status]] = "Returned", 0, Table3[[#This Row],[Profit]])</f>
        <v>3.9</v>
      </c>
      <c r="L1235" s="8" t="str">
        <f>IFERROR(VLOOKUP(Table3[[#This Row],[Order ID]],returns[[Order ID]:[Status]],2,FALSE), "")</f>
        <v/>
      </c>
      <c r="M1235">
        <v>3.28</v>
      </c>
      <c r="N1235">
        <v>0.98</v>
      </c>
      <c r="O1235" t="s">
        <v>1507</v>
      </c>
      <c r="P1235" t="s">
        <v>189</v>
      </c>
      <c r="Q1235">
        <v>99362</v>
      </c>
      <c r="R1235" t="s">
        <v>190</v>
      </c>
      <c r="S1235" t="s">
        <v>1976</v>
      </c>
      <c r="T1235" t="e">
        <f>VLOOKUP(Table3[[#This Row],[Region]],managers5[],2,FALSE)</f>
        <v>#N/A</v>
      </c>
      <c r="U1235" t="s">
        <v>1955</v>
      </c>
      <c r="V1235" t="s">
        <v>1959</v>
      </c>
      <c r="W1235" t="s">
        <v>14</v>
      </c>
      <c r="X1235" t="s">
        <v>15</v>
      </c>
      <c r="Y1235" t="s">
        <v>16</v>
      </c>
      <c r="Z1235" t="s">
        <v>106</v>
      </c>
      <c r="AA1235" t="s">
        <v>1813</v>
      </c>
      <c r="AB1235" t="s">
        <v>35</v>
      </c>
      <c r="AC1235">
        <v>0.59</v>
      </c>
      <c r="AD1235" s="1">
        <v>40598</v>
      </c>
    </row>
    <row r="1236" spans="1:30" x14ac:dyDescent="0.35">
      <c r="A1236">
        <v>6908</v>
      </c>
      <c r="B1236">
        <v>1611</v>
      </c>
      <c r="C1236">
        <v>11680</v>
      </c>
      <c r="D1236" s="1">
        <v>40060</v>
      </c>
      <c r="E1236" t="s">
        <v>20</v>
      </c>
      <c r="F1236">
        <v>50</v>
      </c>
      <c r="G1236">
        <v>7312.03149999999</v>
      </c>
      <c r="H1236">
        <v>0.06</v>
      </c>
      <c r="I1236" t="s">
        <v>9</v>
      </c>
      <c r="J1236" s="8">
        <v>2031.5070000000001</v>
      </c>
      <c r="K1236" s="8">
        <f>IF(Table3[[#This Row],[Return Status]] = "Returned", 0, Table3[[#This Row],[Profit]])</f>
        <v>2031.5070000000001</v>
      </c>
      <c r="L1236" s="8" t="str">
        <f>IFERROR(VLOOKUP(Table3[[#This Row],[Order ID]],returns[[Order ID]:[Status]],2,FALSE), "")</f>
        <v/>
      </c>
      <c r="M1236">
        <v>175.99</v>
      </c>
      <c r="N1236">
        <v>8.99</v>
      </c>
      <c r="O1236" t="s">
        <v>1562</v>
      </c>
      <c r="P1236" t="s">
        <v>11</v>
      </c>
      <c r="Q1236">
        <v>94591</v>
      </c>
      <c r="R1236" t="s">
        <v>12</v>
      </c>
      <c r="S1236" t="s">
        <v>1976</v>
      </c>
      <c r="T1236" t="e">
        <f>VLOOKUP(Table3[[#This Row],[Region]],managers5[],2,FALSE)</f>
        <v>#N/A</v>
      </c>
      <c r="U1236" t="s">
        <v>1955</v>
      </c>
      <c r="V1236" t="s">
        <v>1959</v>
      </c>
      <c r="W1236" t="s">
        <v>14</v>
      </c>
      <c r="X1236" t="s">
        <v>71</v>
      </c>
      <c r="Y1236" t="s">
        <v>46</v>
      </c>
      <c r="Z1236" t="s">
        <v>86</v>
      </c>
      <c r="AA1236">
        <v>2180</v>
      </c>
      <c r="AB1236" t="s">
        <v>19</v>
      </c>
      <c r="AC1236">
        <v>0.56999999999999995</v>
      </c>
      <c r="AD1236" s="2">
        <v>40062</v>
      </c>
    </row>
    <row r="1237" spans="1:30" x14ac:dyDescent="0.35">
      <c r="A1237">
        <v>5197</v>
      </c>
      <c r="B1237">
        <v>1612</v>
      </c>
      <c r="C1237">
        <v>11682</v>
      </c>
      <c r="D1237" s="1">
        <v>40363</v>
      </c>
      <c r="E1237" t="s">
        <v>32</v>
      </c>
      <c r="F1237">
        <v>5</v>
      </c>
      <c r="G1237">
        <v>102.18</v>
      </c>
      <c r="H1237">
        <v>0.09</v>
      </c>
      <c r="I1237" t="s">
        <v>9</v>
      </c>
      <c r="J1237" s="8">
        <v>-65.67</v>
      </c>
      <c r="K1237" s="8">
        <f>IF(Table3[[#This Row],[Return Status]] = "Returned", 0, Table3[[#This Row],[Profit]])</f>
        <v>0</v>
      </c>
      <c r="L1237" s="8" t="str">
        <f>IFERROR(VLOOKUP(Table3[[#This Row],[Order ID]],returns[[Order ID]:[Status]],2,FALSE), "")</f>
        <v>Returned</v>
      </c>
      <c r="M1237">
        <v>19.98</v>
      </c>
      <c r="N1237">
        <v>4</v>
      </c>
      <c r="O1237" t="s">
        <v>105</v>
      </c>
      <c r="P1237" t="s">
        <v>11</v>
      </c>
      <c r="Q1237">
        <v>94024</v>
      </c>
      <c r="R1237" t="s">
        <v>12</v>
      </c>
      <c r="S1237" t="s">
        <v>1976</v>
      </c>
      <c r="T1237" t="e">
        <f>VLOOKUP(Table3[[#This Row],[Region]],managers5[],2,FALSE)</f>
        <v>#N/A</v>
      </c>
      <c r="U1237" t="s">
        <v>1955</v>
      </c>
      <c r="V1237" t="s">
        <v>1959</v>
      </c>
      <c r="W1237" t="s">
        <v>14</v>
      </c>
      <c r="X1237" t="s">
        <v>24</v>
      </c>
      <c r="Y1237" t="s">
        <v>46</v>
      </c>
      <c r="Z1237" t="s">
        <v>47</v>
      </c>
      <c r="AA1237" t="s">
        <v>66</v>
      </c>
      <c r="AB1237" t="s">
        <v>19</v>
      </c>
      <c r="AC1237">
        <v>0.68</v>
      </c>
      <c r="AD1237" s="2">
        <v>40370</v>
      </c>
    </row>
    <row r="1238" spans="1:30" x14ac:dyDescent="0.35">
      <c r="A1238">
        <v>1907</v>
      </c>
      <c r="B1238">
        <v>1613</v>
      </c>
      <c r="C1238">
        <v>11683</v>
      </c>
      <c r="D1238" s="1">
        <v>40946</v>
      </c>
      <c r="E1238" t="s">
        <v>8</v>
      </c>
      <c r="F1238">
        <v>28</v>
      </c>
      <c r="G1238">
        <v>1650.4110000000001</v>
      </c>
      <c r="H1238">
        <v>0.03</v>
      </c>
      <c r="I1238" t="s">
        <v>9</v>
      </c>
      <c r="J1238" s="8">
        <v>335.07900000000001</v>
      </c>
      <c r="K1238" s="8">
        <f>IF(Table3[[#This Row],[Return Status]] = "Returned", 0, Table3[[#This Row],[Profit]])</f>
        <v>335.07900000000001</v>
      </c>
      <c r="L1238" s="8" t="str">
        <f>IFERROR(VLOOKUP(Table3[[#This Row],[Order ID]],returns[[Order ID]:[Status]],2,FALSE), "")</f>
        <v/>
      </c>
      <c r="M1238">
        <v>65.989999999999995</v>
      </c>
      <c r="N1238">
        <v>5.99</v>
      </c>
      <c r="O1238" t="s">
        <v>1127</v>
      </c>
      <c r="P1238" t="s">
        <v>37</v>
      </c>
      <c r="Q1238">
        <v>11554</v>
      </c>
      <c r="R1238" t="s">
        <v>37</v>
      </c>
      <c r="S1238" t="s">
        <v>1979</v>
      </c>
      <c r="T1238" t="e">
        <f>VLOOKUP(Table3[[#This Row],[Region]],managers5[],2,FALSE)</f>
        <v>#N/A</v>
      </c>
      <c r="U1238" t="s">
        <v>1956</v>
      </c>
      <c r="W1238" t="s">
        <v>14</v>
      </c>
      <c r="X1238" t="s">
        <v>71</v>
      </c>
      <c r="Y1238" t="s">
        <v>46</v>
      </c>
      <c r="Z1238" t="s">
        <v>86</v>
      </c>
      <c r="AA1238" t="s">
        <v>929</v>
      </c>
      <c r="AB1238" t="s">
        <v>19</v>
      </c>
      <c r="AC1238">
        <v>0.57999999999999996</v>
      </c>
      <c r="AD1238" s="1">
        <v>40946</v>
      </c>
    </row>
    <row r="1239" spans="1:30" x14ac:dyDescent="0.35">
      <c r="A1239">
        <v>895</v>
      </c>
      <c r="B1239">
        <v>1614</v>
      </c>
      <c r="C1239">
        <v>11684</v>
      </c>
      <c r="D1239" s="1">
        <v>41117</v>
      </c>
      <c r="E1239" t="s">
        <v>77</v>
      </c>
      <c r="F1239">
        <v>8</v>
      </c>
      <c r="G1239">
        <v>1173.5</v>
      </c>
      <c r="H1239">
        <v>0</v>
      </c>
      <c r="I1239" t="s">
        <v>9</v>
      </c>
      <c r="J1239" s="8">
        <v>53.87</v>
      </c>
      <c r="K1239" s="8">
        <f>IF(Table3[[#This Row],[Return Status]] = "Returned", 0, Table3[[#This Row],[Profit]])</f>
        <v>53.87</v>
      </c>
      <c r="L1239" s="8" t="str">
        <f>IFERROR(VLOOKUP(Table3[[#This Row],[Order ID]],returns[[Order ID]:[Status]],2,FALSE), "")</f>
        <v/>
      </c>
      <c r="M1239">
        <v>140.81</v>
      </c>
      <c r="N1239">
        <v>24.49</v>
      </c>
      <c r="O1239" t="s">
        <v>1030</v>
      </c>
      <c r="P1239" t="s">
        <v>37</v>
      </c>
      <c r="Q1239">
        <v>17602</v>
      </c>
      <c r="R1239" t="s">
        <v>37</v>
      </c>
      <c r="S1239" t="s">
        <v>1979</v>
      </c>
      <c r="T1239" t="e">
        <f>VLOOKUP(Table3[[#This Row],[Region]],managers5[],2,FALSE)</f>
        <v>#N/A</v>
      </c>
      <c r="U1239" t="s">
        <v>1956</v>
      </c>
      <c r="W1239" t="s">
        <v>14</v>
      </c>
      <c r="X1239" t="s">
        <v>39</v>
      </c>
      <c r="Y1239" t="s">
        <v>50</v>
      </c>
      <c r="Z1239" t="s">
        <v>72</v>
      </c>
      <c r="AA1239" t="s">
        <v>1031</v>
      </c>
      <c r="AB1239" t="s">
        <v>85</v>
      </c>
      <c r="AC1239">
        <v>0.56999999999999995</v>
      </c>
      <c r="AD1239" s="1">
        <v>41119</v>
      </c>
    </row>
    <row r="1240" spans="1:30" x14ac:dyDescent="0.35">
      <c r="A1240">
        <v>2143</v>
      </c>
      <c r="B1240">
        <v>1616</v>
      </c>
      <c r="C1240">
        <v>11687</v>
      </c>
      <c r="D1240" s="1">
        <v>40902</v>
      </c>
      <c r="E1240" t="s">
        <v>77</v>
      </c>
      <c r="F1240">
        <v>26</v>
      </c>
      <c r="G1240">
        <v>188.93</v>
      </c>
      <c r="H1240">
        <v>0.04</v>
      </c>
      <c r="I1240" t="s">
        <v>9</v>
      </c>
      <c r="J1240" s="8">
        <v>58.32</v>
      </c>
      <c r="K1240" s="8">
        <f>IF(Table3[[#This Row],[Return Status]] = "Returned", 0, Table3[[#This Row],[Profit]])</f>
        <v>58.32</v>
      </c>
      <c r="L1240" s="8" t="str">
        <f>IFERROR(VLOOKUP(Table3[[#This Row],[Order ID]],returns[[Order ID]:[Status]],2,FALSE), "")</f>
        <v/>
      </c>
      <c r="M1240">
        <v>7.28</v>
      </c>
      <c r="N1240">
        <v>1.77</v>
      </c>
      <c r="O1240" t="s">
        <v>1131</v>
      </c>
      <c r="P1240" t="s">
        <v>131</v>
      </c>
      <c r="Q1240">
        <v>3842</v>
      </c>
      <c r="R1240" t="s">
        <v>132</v>
      </c>
      <c r="S1240" t="s">
        <v>1979</v>
      </c>
      <c r="T1240" t="e">
        <f>VLOOKUP(Table3[[#This Row],[Region]],managers5[],2,FALSE)</f>
        <v>#N/A</v>
      </c>
      <c r="U1240" t="s">
        <v>1956</v>
      </c>
      <c r="W1240" t="s">
        <v>14</v>
      </c>
      <c r="X1240" t="s">
        <v>24</v>
      </c>
      <c r="Y1240" t="s">
        <v>16</v>
      </c>
      <c r="Z1240" t="s">
        <v>30</v>
      </c>
      <c r="AA1240" t="s">
        <v>916</v>
      </c>
      <c r="AB1240" t="s">
        <v>35</v>
      </c>
      <c r="AC1240">
        <v>0.37</v>
      </c>
      <c r="AD1240" s="1">
        <v>40902</v>
      </c>
    </row>
    <row r="1241" spans="1:30" x14ac:dyDescent="0.35">
      <c r="A1241">
        <v>7684</v>
      </c>
      <c r="B1241">
        <v>1617</v>
      </c>
      <c r="C1241">
        <v>11712</v>
      </c>
      <c r="D1241" s="1">
        <v>39929</v>
      </c>
      <c r="E1241" t="s">
        <v>32</v>
      </c>
      <c r="F1241">
        <v>9</v>
      </c>
      <c r="G1241">
        <v>38.96</v>
      </c>
      <c r="H1241">
        <v>0.06</v>
      </c>
      <c r="I1241" t="s">
        <v>9</v>
      </c>
      <c r="J1241" s="8">
        <v>0.369999999999999</v>
      </c>
      <c r="K1241" s="8">
        <f>IF(Table3[[#This Row],[Return Status]] = "Returned", 0, Table3[[#This Row],[Profit]])</f>
        <v>0.369999999999999</v>
      </c>
      <c r="L1241" s="8" t="str">
        <f>IFERROR(VLOOKUP(Table3[[#This Row],[Order ID]],returns[[Order ID]:[Status]],2,FALSE), "")</f>
        <v/>
      </c>
      <c r="M1241">
        <v>4.28</v>
      </c>
      <c r="N1241">
        <v>0.94</v>
      </c>
      <c r="O1241" t="s">
        <v>786</v>
      </c>
      <c r="P1241" t="s">
        <v>800</v>
      </c>
      <c r="Q1241">
        <v>82901</v>
      </c>
      <c r="R1241" t="s">
        <v>12</v>
      </c>
      <c r="S1241" t="s">
        <v>1976</v>
      </c>
      <c r="T1241" t="e">
        <f>VLOOKUP(Table3[[#This Row],[Region]],managers5[],2,FALSE)</f>
        <v>#N/A</v>
      </c>
      <c r="U1241" t="s">
        <v>1955</v>
      </c>
      <c r="V1241" t="s">
        <v>1959</v>
      </c>
      <c r="W1241" t="s">
        <v>14</v>
      </c>
      <c r="X1241" t="s">
        <v>39</v>
      </c>
      <c r="Y1241" t="s">
        <v>16</v>
      </c>
      <c r="Z1241" t="s">
        <v>106</v>
      </c>
      <c r="AA1241" t="s">
        <v>118</v>
      </c>
      <c r="AB1241" t="s">
        <v>35</v>
      </c>
      <c r="AC1241">
        <v>0.56000000000000005</v>
      </c>
      <c r="AD1241" s="2">
        <v>39931</v>
      </c>
    </row>
    <row r="1242" spans="1:30" x14ac:dyDescent="0.35">
      <c r="A1242">
        <v>7113</v>
      </c>
      <c r="B1242">
        <v>1618</v>
      </c>
      <c r="C1242">
        <v>11714</v>
      </c>
      <c r="D1242" s="1">
        <v>40029</v>
      </c>
      <c r="E1242" t="s">
        <v>41</v>
      </c>
      <c r="F1242">
        <v>1</v>
      </c>
      <c r="G1242">
        <v>3501.79</v>
      </c>
      <c r="H1242">
        <v>0.01</v>
      </c>
      <c r="I1242" t="s">
        <v>49</v>
      </c>
      <c r="J1242" s="8">
        <v>-7838.3346000000001</v>
      </c>
      <c r="K1242" s="8">
        <f>IF(Table3[[#This Row],[Return Status]] = "Returned", 0, Table3[[#This Row],[Profit]])</f>
        <v>-7838.3346000000001</v>
      </c>
      <c r="L1242" s="8" t="str">
        <f>IFERROR(VLOOKUP(Table3[[#This Row],[Order ID]],returns[[Order ID]:[Status]],2,FALSE), "")</f>
        <v/>
      </c>
      <c r="M1242">
        <v>3502.14</v>
      </c>
      <c r="N1242">
        <v>8.73</v>
      </c>
      <c r="O1242" t="s">
        <v>1368</v>
      </c>
      <c r="P1242" t="s">
        <v>11</v>
      </c>
      <c r="Q1242">
        <v>92277</v>
      </c>
      <c r="R1242" t="s">
        <v>12</v>
      </c>
      <c r="S1242" t="s">
        <v>1976</v>
      </c>
      <c r="T1242" t="e">
        <f>VLOOKUP(Table3[[#This Row],[Region]],managers5[],2,FALSE)</f>
        <v>#N/A</v>
      </c>
      <c r="U1242" t="s">
        <v>1955</v>
      </c>
      <c r="V1242" t="s">
        <v>1959</v>
      </c>
      <c r="W1242" t="s">
        <v>14</v>
      </c>
      <c r="X1242" t="s">
        <v>71</v>
      </c>
      <c r="Y1242" t="s">
        <v>46</v>
      </c>
      <c r="Z1242" t="s">
        <v>124</v>
      </c>
      <c r="AA1242" t="s">
        <v>1003</v>
      </c>
      <c r="AB1242" t="s">
        <v>53</v>
      </c>
      <c r="AC1242">
        <v>0.56999999999999995</v>
      </c>
      <c r="AD1242" s="2">
        <v>40030</v>
      </c>
    </row>
    <row r="1243" spans="1:30" x14ac:dyDescent="0.35">
      <c r="A1243">
        <v>7114</v>
      </c>
      <c r="B1243">
        <v>1619</v>
      </c>
      <c r="C1243">
        <v>11714</v>
      </c>
      <c r="D1243" s="1">
        <v>40029</v>
      </c>
      <c r="E1243" t="s">
        <v>41</v>
      </c>
      <c r="F1243">
        <v>9</v>
      </c>
      <c r="G1243">
        <v>141.83000000000001</v>
      </c>
      <c r="H1243">
        <v>0.06</v>
      </c>
      <c r="I1243" t="s">
        <v>9</v>
      </c>
      <c r="J1243" s="8">
        <v>-35.69</v>
      </c>
      <c r="K1243" s="8">
        <f>IF(Table3[[#This Row],[Return Status]] = "Returned", 0, Table3[[#This Row],[Profit]])</f>
        <v>-35.69</v>
      </c>
      <c r="L1243" s="8" t="str">
        <f>IFERROR(VLOOKUP(Table3[[#This Row],[Order ID]],returns[[Order ID]:[Status]],2,FALSE), "")</f>
        <v/>
      </c>
      <c r="M1243">
        <v>15.73</v>
      </c>
      <c r="N1243">
        <v>7.42</v>
      </c>
      <c r="O1243" t="s">
        <v>1368</v>
      </c>
      <c r="P1243" t="s">
        <v>11</v>
      </c>
      <c r="Q1243">
        <v>92277</v>
      </c>
      <c r="R1243" t="s">
        <v>12</v>
      </c>
      <c r="S1243" t="s">
        <v>1976</v>
      </c>
      <c r="T1243" t="e">
        <f>VLOOKUP(Table3[[#This Row],[Region]],managers5[],2,FALSE)</f>
        <v>#N/A</v>
      </c>
      <c r="U1243" t="s">
        <v>1955</v>
      </c>
      <c r="V1243" t="s">
        <v>1959</v>
      </c>
      <c r="W1243" t="s">
        <v>14</v>
      </c>
      <c r="X1243" t="s">
        <v>71</v>
      </c>
      <c r="Y1243" t="s">
        <v>16</v>
      </c>
      <c r="Z1243" t="s">
        <v>67</v>
      </c>
      <c r="AA1243" t="s">
        <v>513</v>
      </c>
      <c r="AB1243" t="s">
        <v>109</v>
      </c>
      <c r="AC1243">
        <v>0.56000000000000005</v>
      </c>
      <c r="AD1243" s="2">
        <v>40030</v>
      </c>
    </row>
    <row r="1244" spans="1:30" x14ac:dyDescent="0.35">
      <c r="A1244">
        <v>5014</v>
      </c>
      <c r="B1244">
        <v>1391</v>
      </c>
      <c r="C1244">
        <v>10081</v>
      </c>
      <c r="D1244" s="1">
        <v>40397</v>
      </c>
      <c r="E1244" t="s">
        <v>8</v>
      </c>
      <c r="F1244">
        <v>49</v>
      </c>
      <c r="G1244">
        <v>1058.43</v>
      </c>
      <c r="H1244">
        <v>0.02</v>
      </c>
      <c r="I1244" t="s">
        <v>9</v>
      </c>
      <c r="J1244" s="8">
        <v>245</v>
      </c>
      <c r="K1244" s="8">
        <f>IF(Table3[[#This Row],[Return Status]] = "Returned", 0, Table3[[#This Row],[Profit]])</f>
        <v>245</v>
      </c>
      <c r="L1244" s="8" t="str">
        <f>IFERROR(VLOOKUP(Table3[[#This Row],[Order ID]],returns[[Order ID]:[Status]],2,FALSE), "")</f>
        <v/>
      </c>
      <c r="M1244">
        <v>20.28</v>
      </c>
      <c r="N1244">
        <v>6.68</v>
      </c>
      <c r="O1244" t="s">
        <v>170</v>
      </c>
      <c r="P1244" t="s">
        <v>120</v>
      </c>
      <c r="Q1244">
        <v>33012</v>
      </c>
      <c r="R1244" t="s">
        <v>56</v>
      </c>
      <c r="S1244" t="s">
        <v>1978</v>
      </c>
      <c r="T1244" t="e">
        <f>VLOOKUP(Table3[[#This Row],[Region]],managers5[],2,FALSE)</f>
        <v>#N/A</v>
      </c>
      <c r="U1244" t="s">
        <v>1957</v>
      </c>
      <c r="V1244" t="s">
        <v>1959</v>
      </c>
      <c r="W1244" t="s">
        <v>14</v>
      </c>
      <c r="X1244" t="s">
        <v>24</v>
      </c>
      <c r="Y1244" t="s">
        <v>50</v>
      </c>
      <c r="Z1244" t="s">
        <v>61</v>
      </c>
      <c r="AA1244" t="s">
        <v>1497</v>
      </c>
      <c r="AB1244" t="s">
        <v>19</v>
      </c>
      <c r="AC1244">
        <v>0.53</v>
      </c>
      <c r="AD1244" s="2">
        <v>40398</v>
      </c>
    </row>
    <row r="1245" spans="1:30" x14ac:dyDescent="0.35">
      <c r="A1245">
        <v>7999</v>
      </c>
      <c r="B1245">
        <v>5271</v>
      </c>
      <c r="C1245">
        <v>37510</v>
      </c>
      <c r="D1245" s="1">
        <v>39880</v>
      </c>
      <c r="E1245" t="s">
        <v>41</v>
      </c>
      <c r="F1245">
        <v>15</v>
      </c>
      <c r="G1245">
        <v>2466.02</v>
      </c>
      <c r="H1245">
        <v>0.02</v>
      </c>
      <c r="I1245" t="s">
        <v>9</v>
      </c>
      <c r="J1245" s="8">
        <v>243.73</v>
      </c>
      <c r="K1245" s="8">
        <f>IF(Table3[[#This Row],[Return Status]] = "Returned", 0, Table3[[#This Row],[Profit]])</f>
        <v>243.73</v>
      </c>
      <c r="L1245" s="8" t="str">
        <f>IFERROR(VLOOKUP(Table3[[#This Row],[Order ID]],returns[[Order ID]:[Status]],2,FALSE), "")</f>
        <v/>
      </c>
      <c r="M1245">
        <v>161.55000000000001</v>
      </c>
      <c r="N1245">
        <v>19.989999999999998</v>
      </c>
      <c r="O1245" t="s">
        <v>941</v>
      </c>
      <c r="P1245" t="s">
        <v>43</v>
      </c>
      <c r="Q1245">
        <v>22980</v>
      </c>
      <c r="R1245" t="s">
        <v>44</v>
      </c>
      <c r="S1245" t="s">
        <v>1978</v>
      </c>
      <c r="T1245" t="e">
        <f>VLOOKUP(Table3[[#This Row],[Region]],managers5[],2,FALSE)</f>
        <v>#N/A</v>
      </c>
      <c r="U1245" t="s">
        <v>1957</v>
      </c>
      <c r="V1245" t="s">
        <v>1959</v>
      </c>
      <c r="W1245" t="s">
        <v>14</v>
      </c>
      <c r="X1245" t="s">
        <v>15</v>
      </c>
      <c r="Y1245" t="s">
        <v>16</v>
      </c>
      <c r="Z1245" t="s">
        <v>75</v>
      </c>
      <c r="AA1245" t="s">
        <v>973</v>
      </c>
      <c r="AB1245" t="s">
        <v>19</v>
      </c>
      <c r="AC1245">
        <v>0.66</v>
      </c>
      <c r="AD1245" s="2">
        <v>39880</v>
      </c>
    </row>
    <row r="1246" spans="1:30" x14ac:dyDescent="0.35">
      <c r="A1246">
        <v>1591</v>
      </c>
      <c r="B1246">
        <v>5216</v>
      </c>
      <c r="C1246">
        <v>37124</v>
      </c>
      <c r="D1246" s="1">
        <v>40998</v>
      </c>
      <c r="E1246" t="s">
        <v>32</v>
      </c>
      <c r="F1246">
        <v>33</v>
      </c>
      <c r="G1246">
        <v>21205.5</v>
      </c>
      <c r="H1246">
        <v>0.1</v>
      </c>
      <c r="I1246" t="s">
        <v>9</v>
      </c>
      <c r="J1246" s="8">
        <v>241.3</v>
      </c>
      <c r="K1246" s="8">
        <f>IF(Table3[[#This Row],[Return Status]] = "Returned", 0, Table3[[#This Row],[Profit]])</f>
        <v>241.3</v>
      </c>
      <c r="L1246" s="8" t="str">
        <f>IFERROR(VLOOKUP(Table3[[#This Row],[Order ID]],returns[[Order ID]:[Status]],2,FALSE), "")</f>
        <v/>
      </c>
      <c r="M1246">
        <v>699.99</v>
      </c>
      <c r="N1246">
        <v>24.49</v>
      </c>
      <c r="O1246" t="s">
        <v>1381</v>
      </c>
      <c r="P1246" t="s">
        <v>55</v>
      </c>
      <c r="Q1246">
        <v>34698</v>
      </c>
      <c r="R1246" t="s">
        <v>56</v>
      </c>
      <c r="S1246" t="s">
        <v>1978</v>
      </c>
      <c r="T1246" t="e">
        <f>VLOOKUP(Table3[[#This Row],[Region]],managers5[],2,FALSE)</f>
        <v>#N/A</v>
      </c>
      <c r="U1246" t="s">
        <v>1957</v>
      </c>
      <c r="V1246" t="s">
        <v>1959</v>
      </c>
      <c r="W1246" t="s">
        <v>14</v>
      </c>
      <c r="X1246" t="s">
        <v>71</v>
      </c>
      <c r="Y1246" t="s">
        <v>46</v>
      </c>
      <c r="Z1246" t="s">
        <v>243</v>
      </c>
      <c r="AA1246" t="s">
        <v>244</v>
      </c>
      <c r="AB1246" t="s">
        <v>85</v>
      </c>
      <c r="AC1246">
        <v>0.41</v>
      </c>
      <c r="AD1246" s="1">
        <v>41000</v>
      </c>
    </row>
    <row r="1247" spans="1:30" x14ac:dyDescent="0.35">
      <c r="A1247">
        <v>5942</v>
      </c>
      <c r="B1247">
        <v>1624</v>
      </c>
      <c r="C1247">
        <v>11747</v>
      </c>
      <c r="D1247" s="1">
        <v>40234</v>
      </c>
      <c r="E1247" t="s">
        <v>20</v>
      </c>
      <c r="F1247">
        <v>3</v>
      </c>
      <c r="G1247">
        <v>315.27999999999997</v>
      </c>
      <c r="H1247">
        <v>0.08</v>
      </c>
      <c r="I1247" t="s">
        <v>9</v>
      </c>
      <c r="J1247" s="8">
        <v>-261.54809999999998</v>
      </c>
      <c r="K1247" s="8">
        <f>IF(Table3[[#This Row],[Return Status]] = "Returned", 0, Table3[[#This Row],[Profit]])</f>
        <v>-261.54809999999998</v>
      </c>
      <c r="L1247" s="8" t="str">
        <f>IFERROR(VLOOKUP(Table3[[#This Row],[Order ID]],returns[[Order ID]:[Status]],2,FALSE), "")</f>
        <v/>
      </c>
      <c r="M1247">
        <v>99.99</v>
      </c>
      <c r="N1247">
        <v>19.989999999999998</v>
      </c>
      <c r="O1247" t="s">
        <v>1832</v>
      </c>
      <c r="P1247" t="s">
        <v>134</v>
      </c>
      <c r="Q1247">
        <v>19901</v>
      </c>
      <c r="R1247" t="s">
        <v>135</v>
      </c>
      <c r="S1247" t="s">
        <v>1979</v>
      </c>
      <c r="T1247" t="e">
        <f>VLOOKUP(Table3[[#This Row],[Region]],managers5[],2,FALSE)</f>
        <v>#N/A</v>
      </c>
      <c r="U1247" t="s">
        <v>1956</v>
      </c>
      <c r="W1247" t="s">
        <v>14</v>
      </c>
      <c r="X1247" t="s">
        <v>39</v>
      </c>
      <c r="Y1247" t="s">
        <v>46</v>
      </c>
      <c r="Z1247" t="s">
        <v>124</v>
      </c>
      <c r="AA1247" t="s">
        <v>673</v>
      </c>
      <c r="AB1247" t="s">
        <v>19</v>
      </c>
      <c r="AC1247">
        <v>0.52</v>
      </c>
      <c r="AD1247" s="2">
        <v>40234</v>
      </c>
    </row>
    <row r="1248" spans="1:30" x14ac:dyDescent="0.35">
      <c r="A1248">
        <v>7473</v>
      </c>
      <c r="B1248">
        <v>1625</v>
      </c>
      <c r="C1248">
        <v>11748</v>
      </c>
      <c r="D1248" s="1">
        <v>39967</v>
      </c>
      <c r="E1248" t="s">
        <v>8</v>
      </c>
      <c r="F1248">
        <v>23</v>
      </c>
      <c r="G1248">
        <v>3503.12</v>
      </c>
      <c r="H1248">
        <v>0.01</v>
      </c>
      <c r="I1248" t="s">
        <v>49</v>
      </c>
      <c r="J1248" s="8">
        <v>-168.14</v>
      </c>
      <c r="K1248" s="8">
        <f>IF(Table3[[#This Row],[Return Status]] = "Returned", 0, Table3[[#This Row],[Profit]])</f>
        <v>0</v>
      </c>
      <c r="L1248" s="8" t="str">
        <f>IFERROR(VLOOKUP(Table3[[#This Row],[Order ID]],returns[[Order ID]:[Status]],2,FALSE), "")</f>
        <v>Returned</v>
      </c>
      <c r="M1248">
        <v>145.97999999999999</v>
      </c>
      <c r="N1248">
        <v>46.2</v>
      </c>
      <c r="O1248" t="s">
        <v>1368</v>
      </c>
      <c r="P1248" t="s">
        <v>11</v>
      </c>
      <c r="Q1248">
        <v>92277</v>
      </c>
      <c r="R1248" t="s">
        <v>12</v>
      </c>
      <c r="S1248" t="s">
        <v>1976</v>
      </c>
      <c r="T1248" t="e">
        <f>VLOOKUP(Table3[[#This Row],[Region]],managers5[],2,FALSE)</f>
        <v>#N/A</v>
      </c>
      <c r="U1248" t="s">
        <v>1955</v>
      </c>
      <c r="V1248" t="s">
        <v>1959</v>
      </c>
      <c r="W1248" t="s">
        <v>14</v>
      </c>
      <c r="X1248" t="s">
        <v>71</v>
      </c>
      <c r="Y1248" t="s">
        <v>50</v>
      </c>
      <c r="Z1248" t="s">
        <v>51</v>
      </c>
      <c r="AA1248" t="s">
        <v>630</v>
      </c>
      <c r="AB1248" t="s">
        <v>53</v>
      </c>
      <c r="AC1248">
        <v>0.69</v>
      </c>
      <c r="AD1248" s="2">
        <v>39967</v>
      </c>
    </row>
    <row r="1249" spans="1:30" x14ac:dyDescent="0.35">
      <c r="A1249">
        <v>4781</v>
      </c>
      <c r="B1249">
        <v>2147</v>
      </c>
      <c r="C1249">
        <v>15335</v>
      </c>
      <c r="D1249" s="1">
        <v>40438</v>
      </c>
      <c r="E1249" t="s">
        <v>20</v>
      </c>
      <c r="F1249">
        <v>26</v>
      </c>
      <c r="G1249">
        <v>765.96</v>
      </c>
      <c r="H1249">
        <v>0.1</v>
      </c>
      <c r="I1249" t="s">
        <v>9</v>
      </c>
      <c r="J1249" s="8">
        <v>240.06</v>
      </c>
      <c r="K1249" s="8">
        <f>IF(Table3[[#This Row],[Return Status]] = "Returned", 0, Table3[[#This Row],[Profit]])</f>
        <v>240.06</v>
      </c>
      <c r="L1249" s="8" t="str">
        <f>IFERROR(VLOOKUP(Table3[[#This Row],[Order ID]],returns[[Order ID]:[Status]],2,FALSE), "")</f>
        <v/>
      </c>
      <c r="M1249">
        <v>31.78</v>
      </c>
      <c r="N1249">
        <v>1.99</v>
      </c>
      <c r="O1249" t="s">
        <v>182</v>
      </c>
      <c r="P1249" t="s">
        <v>120</v>
      </c>
      <c r="Q1249">
        <v>32216</v>
      </c>
      <c r="R1249" t="s">
        <v>56</v>
      </c>
      <c r="S1249" t="s">
        <v>1978</v>
      </c>
      <c r="T1249" t="e">
        <f>VLOOKUP(Table3[[#This Row],[Region]],managers5[],2,FALSE)</f>
        <v>#N/A</v>
      </c>
      <c r="U1249" t="s">
        <v>1957</v>
      </c>
      <c r="V1249" t="s">
        <v>1959</v>
      </c>
      <c r="W1249" t="s">
        <v>14</v>
      </c>
      <c r="X1249" t="s">
        <v>39</v>
      </c>
      <c r="Y1249" t="s">
        <v>46</v>
      </c>
      <c r="Z1249" t="s">
        <v>47</v>
      </c>
      <c r="AA1249" t="s">
        <v>852</v>
      </c>
      <c r="AB1249" t="s">
        <v>109</v>
      </c>
      <c r="AC1249">
        <v>0.42</v>
      </c>
      <c r="AD1249" s="2">
        <v>40440</v>
      </c>
    </row>
    <row r="1250" spans="1:30" x14ac:dyDescent="0.35">
      <c r="A1250">
        <v>5231</v>
      </c>
      <c r="B1250">
        <v>1628</v>
      </c>
      <c r="C1250">
        <v>11779</v>
      </c>
      <c r="D1250" s="1">
        <v>40358</v>
      </c>
      <c r="E1250" t="s">
        <v>8</v>
      </c>
      <c r="F1250">
        <v>45</v>
      </c>
      <c r="G1250">
        <v>311.10000000000002</v>
      </c>
      <c r="H1250">
        <v>0.04</v>
      </c>
      <c r="I1250" t="s">
        <v>9</v>
      </c>
      <c r="J1250" s="8">
        <v>86.6</v>
      </c>
      <c r="K1250" s="8">
        <f>IF(Table3[[#This Row],[Return Status]] = "Returned", 0, Table3[[#This Row],[Profit]])</f>
        <v>86.6</v>
      </c>
      <c r="L1250" s="8" t="str">
        <f>IFERROR(VLOOKUP(Table3[[#This Row],[Order ID]],returns[[Order ID]:[Status]],2,FALSE), "")</f>
        <v/>
      </c>
      <c r="M1250">
        <v>6.88</v>
      </c>
      <c r="N1250">
        <v>2</v>
      </c>
      <c r="O1250" t="s">
        <v>1483</v>
      </c>
      <c r="P1250" t="s">
        <v>37</v>
      </c>
      <c r="Q1250">
        <v>8618</v>
      </c>
      <c r="R1250" t="s">
        <v>37</v>
      </c>
      <c r="S1250" t="s">
        <v>1979</v>
      </c>
      <c r="T1250" t="e">
        <f>VLOOKUP(Table3[[#This Row],[Region]],managers5[],2,FALSE)</f>
        <v>#N/A</v>
      </c>
      <c r="U1250" t="s">
        <v>1956</v>
      </c>
      <c r="W1250" t="s">
        <v>14</v>
      </c>
      <c r="X1250" t="s">
        <v>39</v>
      </c>
      <c r="Y1250" t="s">
        <v>16</v>
      </c>
      <c r="Z1250" t="s">
        <v>30</v>
      </c>
      <c r="AA1250" t="s">
        <v>239</v>
      </c>
      <c r="AB1250" t="s">
        <v>35</v>
      </c>
      <c r="AC1250">
        <v>0.39</v>
      </c>
      <c r="AD1250" s="2">
        <v>40360</v>
      </c>
    </row>
    <row r="1251" spans="1:30" x14ac:dyDescent="0.35">
      <c r="A1251">
        <v>5235</v>
      </c>
      <c r="B1251">
        <v>1629</v>
      </c>
      <c r="C1251">
        <v>11779</v>
      </c>
      <c r="D1251" s="1">
        <v>40358</v>
      </c>
      <c r="E1251" t="s">
        <v>8</v>
      </c>
      <c r="F1251">
        <v>43</v>
      </c>
      <c r="G1251">
        <v>452.93</v>
      </c>
      <c r="H1251">
        <v>0.09</v>
      </c>
      <c r="I1251" t="s">
        <v>9</v>
      </c>
      <c r="J1251" s="8">
        <v>-172.34</v>
      </c>
      <c r="K1251" s="8">
        <f>IF(Table3[[#This Row],[Return Status]] = "Returned", 0, Table3[[#This Row],[Profit]])</f>
        <v>-172.34</v>
      </c>
      <c r="L1251" s="8" t="str">
        <f>IFERROR(VLOOKUP(Table3[[#This Row],[Order ID]],returns[[Order ID]:[Status]],2,FALSE), "")</f>
        <v/>
      </c>
      <c r="M1251">
        <v>10.97</v>
      </c>
      <c r="N1251">
        <v>6.5</v>
      </c>
      <c r="O1251" t="s">
        <v>1483</v>
      </c>
      <c r="P1251" t="s">
        <v>37</v>
      </c>
      <c r="Q1251">
        <v>7095</v>
      </c>
      <c r="R1251" t="s">
        <v>37</v>
      </c>
      <c r="S1251" t="s">
        <v>1979</v>
      </c>
      <c r="T1251" t="e">
        <f>VLOOKUP(Table3[[#This Row],[Region]],managers5[],2,FALSE)</f>
        <v>#N/A</v>
      </c>
      <c r="U1251" t="s">
        <v>1956</v>
      </c>
      <c r="W1251" t="s">
        <v>14</v>
      </c>
      <c r="X1251" t="s">
        <v>39</v>
      </c>
      <c r="Y1251" t="s">
        <v>46</v>
      </c>
      <c r="Z1251" t="s">
        <v>47</v>
      </c>
      <c r="AA1251" t="s">
        <v>536</v>
      </c>
      <c r="AB1251" t="s">
        <v>19</v>
      </c>
      <c r="AC1251">
        <v>0.64</v>
      </c>
      <c r="AD1251" s="2">
        <v>40359</v>
      </c>
    </row>
    <row r="1252" spans="1:30" x14ac:dyDescent="0.35">
      <c r="A1252">
        <v>4757</v>
      </c>
      <c r="B1252">
        <v>1630</v>
      </c>
      <c r="C1252">
        <v>11780</v>
      </c>
      <c r="D1252" s="1">
        <v>40442</v>
      </c>
      <c r="E1252" t="s">
        <v>41</v>
      </c>
      <c r="F1252">
        <v>7</v>
      </c>
      <c r="G1252">
        <v>54.23</v>
      </c>
      <c r="H1252">
        <v>0.08</v>
      </c>
      <c r="I1252" t="s">
        <v>9</v>
      </c>
      <c r="J1252" s="8">
        <v>-16.46</v>
      </c>
      <c r="K1252" s="8">
        <f>IF(Table3[[#This Row],[Return Status]] = "Returned", 0, Table3[[#This Row],[Profit]])</f>
        <v>-16.46</v>
      </c>
      <c r="L1252" s="8" t="str">
        <f>IFERROR(VLOOKUP(Table3[[#This Row],[Order ID]],returns[[Order ID]:[Status]],2,FALSE), "")</f>
        <v/>
      </c>
      <c r="M1252">
        <v>7.28</v>
      </c>
      <c r="N1252">
        <v>5.47</v>
      </c>
      <c r="O1252" t="s">
        <v>390</v>
      </c>
      <c r="P1252" t="s">
        <v>11</v>
      </c>
      <c r="Q1252">
        <v>94513</v>
      </c>
      <c r="R1252" t="s">
        <v>12</v>
      </c>
      <c r="S1252" t="s">
        <v>1976</v>
      </c>
      <c r="T1252" t="e">
        <f>VLOOKUP(Table3[[#This Row],[Region]],managers5[],2,FALSE)</f>
        <v>#N/A</v>
      </c>
      <c r="U1252" t="s">
        <v>1955</v>
      </c>
      <c r="V1252" t="s">
        <v>1959</v>
      </c>
      <c r="W1252" t="s">
        <v>14</v>
      </c>
      <c r="X1252" t="s">
        <v>15</v>
      </c>
      <c r="Y1252" t="s">
        <v>16</v>
      </c>
      <c r="Z1252" t="s">
        <v>30</v>
      </c>
      <c r="AA1252" t="s">
        <v>692</v>
      </c>
      <c r="AB1252" t="s">
        <v>19</v>
      </c>
      <c r="AC1252">
        <v>0.35</v>
      </c>
      <c r="AD1252" s="2">
        <v>40443</v>
      </c>
    </row>
    <row r="1253" spans="1:30" x14ac:dyDescent="0.35">
      <c r="A1253">
        <v>877</v>
      </c>
      <c r="B1253">
        <v>1633</v>
      </c>
      <c r="C1253">
        <v>11808</v>
      </c>
      <c r="D1253" s="1">
        <v>41121</v>
      </c>
      <c r="E1253" t="s">
        <v>8</v>
      </c>
      <c r="F1253">
        <v>1</v>
      </c>
      <c r="G1253">
        <v>148.34399999999999</v>
      </c>
      <c r="H1253">
        <v>0.06</v>
      </c>
      <c r="I1253" t="s">
        <v>49</v>
      </c>
      <c r="J1253" s="8">
        <v>25.20675</v>
      </c>
      <c r="K1253" s="8">
        <f>IF(Table3[[#This Row],[Return Status]] = "Returned", 0, Table3[[#This Row],[Profit]])</f>
        <v>25.20675</v>
      </c>
      <c r="L1253" s="8" t="str">
        <f>IFERROR(VLOOKUP(Table3[[#This Row],[Order ID]],returns[[Order ID]:[Status]],2,FALSE), "")</f>
        <v/>
      </c>
      <c r="M1253">
        <v>150.97999999999999</v>
      </c>
      <c r="N1253">
        <v>39.25</v>
      </c>
      <c r="O1253" t="s">
        <v>814</v>
      </c>
      <c r="P1253" t="s">
        <v>37</v>
      </c>
      <c r="Q1253">
        <v>43050</v>
      </c>
      <c r="R1253" t="s">
        <v>37</v>
      </c>
      <c r="S1253" t="s">
        <v>1979</v>
      </c>
      <c r="T1253" t="e">
        <f>VLOOKUP(Table3[[#This Row],[Region]],managers5[],2,FALSE)</f>
        <v>#N/A</v>
      </c>
      <c r="U1253" t="s">
        <v>1956</v>
      </c>
      <c r="W1253" t="s">
        <v>14</v>
      </c>
      <c r="X1253" t="s">
        <v>71</v>
      </c>
      <c r="Y1253" t="s">
        <v>50</v>
      </c>
      <c r="Z1253" t="s">
        <v>51</v>
      </c>
      <c r="AA1253" t="s">
        <v>1018</v>
      </c>
      <c r="AB1253" t="s">
        <v>53</v>
      </c>
      <c r="AC1253">
        <v>0.75</v>
      </c>
      <c r="AD1253" s="1">
        <v>41122</v>
      </c>
    </row>
    <row r="1254" spans="1:30" x14ac:dyDescent="0.35">
      <c r="A1254">
        <v>6084</v>
      </c>
      <c r="B1254">
        <v>7044</v>
      </c>
      <c r="C1254">
        <v>50304</v>
      </c>
      <c r="D1254" s="1">
        <v>40209</v>
      </c>
      <c r="E1254" t="s">
        <v>41</v>
      </c>
      <c r="F1254">
        <v>22</v>
      </c>
      <c r="G1254">
        <v>887.98</v>
      </c>
      <c r="H1254">
        <v>0.04</v>
      </c>
      <c r="I1254" t="s">
        <v>9</v>
      </c>
      <c r="J1254" s="8">
        <v>239.94</v>
      </c>
      <c r="K1254" s="8">
        <f>IF(Table3[[#This Row],[Return Status]] = "Returned", 0, Table3[[#This Row],[Profit]])</f>
        <v>239.94</v>
      </c>
      <c r="L1254" s="8" t="str">
        <f>IFERROR(VLOOKUP(Table3[[#This Row],[Order ID]],returns[[Order ID]:[Status]],2,FALSE), "")</f>
        <v/>
      </c>
      <c r="M1254">
        <v>39.979999999999997</v>
      </c>
      <c r="N1254">
        <v>9.83</v>
      </c>
      <c r="O1254" t="s">
        <v>223</v>
      </c>
      <c r="P1254" t="s">
        <v>589</v>
      </c>
      <c r="Q1254">
        <v>27405</v>
      </c>
      <c r="R1254" t="s">
        <v>44</v>
      </c>
      <c r="S1254" t="s">
        <v>1978</v>
      </c>
      <c r="T1254" t="e">
        <f>VLOOKUP(Table3[[#This Row],[Region]],managers5[],2,FALSE)</f>
        <v>#N/A</v>
      </c>
      <c r="U1254" t="s">
        <v>1957</v>
      </c>
      <c r="V1254" t="s">
        <v>1959</v>
      </c>
      <c r="W1254" t="s">
        <v>14</v>
      </c>
      <c r="X1254" t="s">
        <v>71</v>
      </c>
      <c r="Y1254" t="s">
        <v>16</v>
      </c>
      <c r="Z1254" t="s">
        <v>168</v>
      </c>
      <c r="AA1254" t="s">
        <v>247</v>
      </c>
      <c r="AB1254" t="s">
        <v>19</v>
      </c>
      <c r="AC1254">
        <v>0.4</v>
      </c>
      <c r="AD1254" s="2">
        <v>40211</v>
      </c>
    </row>
    <row r="1255" spans="1:30" x14ac:dyDescent="0.35">
      <c r="A1255">
        <v>7051</v>
      </c>
      <c r="B1255">
        <v>1635</v>
      </c>
      <c r="C1255">
        <v>11840</v>
      </c>
      <c r="D1255" s="1">
        <v>40039</v>
      </c>
      <c r="E1255" t="s">
        <v>41</v>
      </c>
      <c r="F1255">
        <v>43</v>
      </c>
      <c r="G1255">
        <v>181.5</v>
      </c>
      <c r="H1255">
        <v>0.08</v>
      </c>
      <c r="I1255" t="s">
        <v>9</v>
      </c>
      <c r="J1255" s="8">
        <v>-6.24</v>
      </c>
      <c r="K1255" s="8">
        <f>IF(Table3[[#This Row],[Return Status]] = "Returned", 0, Table3[[#This Row],[Profit]])</f>
        <v>-6.24</v>
      </c>
      <c r="L1255" s="8" t="str">
        <f>IFERROR(VLOOKUP(Table3[[#This Row],[Order ID]],returns[[Order ID]:[Status]],2,FALSE), "")</f>
        <v/>
      </c>
      <c r="M1255">
        <v>4.4800000000000004</v>
      </c>
      <c r="N1255">
        <v>2.5</v>
      </c>
      <c r="O1255" t="s">
        <v>577</v>
      </c>
      <c r="P1255" t="s">
        <v>189</v>
      </c>
      <c r="Q1255">
        <v>99163</v>
      </c>
      <c r="R1255" t="s">
        <v>190</v>
      </c>
      <c r="S1255" t="s">
        <v>1976</v>
      </c>
      <c r="T1255" t="e">
        <f>VLOOKUP(Table3[[#This Row],[Region]],managers5[],2,FALSE)</f>
        <v>#N/A</v>
      </c>
      <c r="U1255" t="s">
        <v>1955</v>
      </c>
      <c r="V1255" t="s">
        <v>1959</v>
      </c>
      <c r="W1255" t="s">
        <v>14</v>
      </c>
      <c r="X1255" t="s">
        <v>39</v>
      </c>
      <c r="Y1255" t="s">
        <v>16</v>
      </c>
      <c r="Z1255" t="s">
        <v>168</v>
      </c>
      <c r="AA1255" t="s">
        <v>1568</v>
      </c>
      <c r="AB1255" t="s">
        <v>19</v>
      </c>
      <c r="AC1255">
        <v>0.37</v>
      </c>
      <c r="AD1255" s="2">
        <v>40040</v>
      </c>
    </row>
    <row r="1256" spans="1:30" x14ac:dyDescent="0.35">
      <c r="A1256">
        <v>7206</v>
      </c>
      <c r="B1256">
        <v>1638</v>
      </c>
      <c r="C1256">
        <v>11843</v>
      </c>
      <c r="D1256" s="1">
        <v>40011</v>
      </c>
      <c r="E1256" t="s">
        <v>20</v>
      </c>
      <c r="F1256">
        <v>42</v>
      </c>
      <c r="G1256">
        <v>4993.42</v>
      </c>
      <c r="H1256">
        <v>0.03</v>
      </c>
      <c r="I1256" t="s">
        <v>49</v>
      </c>
      <c r="J1256" s="8">
        <v>190.14</v>
      </c>
      <c r="K1256" s="8">
        <f>IF(Table3[[#This Row],[Return Status]] = "Returned", 0, Table3[[#This Row],[Profit]])</f>
        <v>190.14</v>
      </c>
      <c r="L1256" s="8" t="str">
        <f>IFERROR(VLOOKUP(Table3[[#This Row],[Order ID]],returns[[Order ID]:[Status]],2,FALSE), "")</f>
        <v/>
      </c>
      <c r="M1256">
        <v>119.99</v>
      </c>
      <c r="N1256">
        <v>56.14</v>
      </c>
      <c r="O1256" t="s">
        <v>113</v>
      </c>
      <c r="P1256" t="s">
        <v>114</v>
      </c>
      <c r="Q1256">
        <v>85737</v>
      </c>
      <c r="R1256" t="s">
        <v>115</v>
      </c>
      <c r="S1256" t="s">
        <v>1976</v>
      </c>
      <c r="T1256" t="e">
        <f>VLOOKUP(Table3[[#This Row],[Region]],managers5[],2,FALSE)</f>
        <v>#N/A</v>
      </c>
      <c r="U1256" t="s">
        <v>1955</v>
      </c>
      <c r="V1256" t="s">
        <v>1959</v>
      </c>
      <c r="W1256" t="s">
        <v>14</v>
      </c>
      <c r="X1256" t="s">
        <v>39</v>
      </c>
      <c r="Y1256" t="s">
        <v>46</v>
      </c>
      <c r="Z1256" t="s">
        <v>124</v>
      </c>
      <c r="AA1256" t="s">
        <v>876</v>
      </c>
      <c r="AB1256" t="s">
        <v>53</v>
      </c>
      <c r="AC1256">
        <v>0.39</v>
      </c>
      <c r="AD1256" s="2">
        <v>40013</v>
      </c>
    </row>
    <row r="1257" spans="1:30" x14ac:dyDescent="0.35">
      <c r="A1257">
        <v>7207</v>
      </c>
      <c r="B1257">
        <v>1639</v>
      </c>
      <c r="C1257">
        <v>11843</v>
      </c>
      <c r="D1257" s="1">
        <v>40011</v>
      </c>
      <c r="E1257" t="s">
        <v>20</v>
      </c>
      <c r="F1257">
        <v>9</v>
      </c>
      <c r="G1257">
        <v>1059.3</v>
      </c>
      <c r="H1257">
        <v>0.05</v>
      </c>
      <c r="I1257" t="s">
        <v>9</v>
      </c>
      <c r="J1257" s="8">
        <v>67.599999999999895</v>
      </c>
      <c r="K1257" s="8">
        <f>IF(Table3[[#This Row],[Return Status]] = "Returned", 0, Table3[[#This Row],[Profit]])</f>
        <v>67.599999999999895</v>
      </c>
      <c r="L1257" s="8" t="str">
        <f>IFERROR(VLOOKUP(Table3[[#This Row],[Order ID]],returns[[Order ID]:[Status]],2,FALSE), "")</f>
        <v/>
      </c>
      <c r="M1257">
        <v>115.79</v>
      </c>
      <c r="N1257">
        <v>1.99</v>
      </c>
      <c r="O1257" t="s">
        <v>113</v>
      </c>
      <c r="P1257" t="s">
        <v>114</v>
      </c>
      <c r="Q1257">
        <v>85345</v>
      </c>
      <c r="R1257" t="s">
        <v>115</v>
      </c>
      <c r="S1257" t="s">
        <v>1976</v>
      </c>
      <c r="T1257" t="e">
        <f>VLOOKUP(Table3[[#This Row],[Region]],managers5[],2,FALSE)</f>
        <v>#N/A</v>
      </c>
      <c r="U1257" t="s">
        <v>1955</v>
      </c>
      <c r="V1257" t="s">
        <v>1959</v>
      </c>
      <c r="W1257" t="s">
        <v>14</v>
      </c>
      <c r="X1257" t="s">
        <v>39</v>
      </c>
      <c r="Y1257" t="s">
        <v>46</v>
      </c>
      <c r="Z1257" t="s">
        <v>47</v>
      </c>
      <c r="AA1257" t="s">
        <v>1006</v>
      </c>
      <c r="AB1257" t="s">
        <v>109</v>
      </c>
      <c r="AC1257">
        <v>0.49</v>
      </c>
      <c r="AD1257" s="2">
        <v>40013</v>
      </c>
    </row>
    <row r="1258" spans="1:30" x14ac:dyDescent="0.35">
      <c r="A1258">
        <v>5618</v>
      </c>
      <c r="B1258">
        <v>1641</v>
      </c>
      <c r="C1258">
        <v>11846</v>
      </c>
      <c r="D1258" s="1">
        <v>40288</v>
      </c>
      <c r="E1258" t="s">
        <v>32</v>
      </c>
      <c r="F1258">
        <v>28</v>
      </c>
      <c r="G1258">
        <v>707.44</v>
      </c>
      <c r="H1258">
        <v>0.01</v>
      </c>
      <c r="I1258" t="s">
        <v>33</v>
      </c>
      <c r="J1258" s="8">
        <v>-50.27</v>
      </c>
      <c r="K1258" s="8">
        <f>IF(Table3[[#This Row],[Return Status]] = "Returned", 0, Table3[[#This Row],[Profit]])</f>
        <v>-50.27</v>
      </c>
      <c r="L1258" s="8" t="str">
        <f>IFERROR(VLOOKUP(Table3[[#This Row],[Order ID]],returns[[Order ID]:[Status]],2,FALSE), "")</f>
        <v/>
      </c>
      <c r="M1258">
        <v>24.98</v>
      </c>
      <c r="N1258">
        <v>8.7899999999999991</v>
      </c>
      <c r="O1258" t="s">
        <v>689</v>
      </c>
      <c r="P1258" t="s">
        <v>216</v>
      </c>
      <c r="Q1258">
        <v>59102</v>
      </c>
      <c r="R1258" t="s">
        <v>190</v>
      </c>
      <c r="S1258" t="s">
        <v>1976</v>
      </c>
      <c r="T1258" t="e">
        <f>VLOOKUP(Table3[[#This Row],[Region]],managers5[],2,FALSE)</f>
        <v>#N/A</v>
      </c>
      <c r="U1258" t="s">
        <v>1955</v>
      </c>
      <c r="V1258" t="s">
        <v>1959</v>
      </c>
      <c r="W1258" t="s">
        <v>14</v>
      </c>
      <c r="X1258" t="s">
        <v>71</v>
      </c>
      <c r="Y1258" t="s">
        <v>16</v>
      </c>
      <c r="Z1258" t="s">
        <v>75</v>
      </c>
      <c r="AA1258" t="s">
        <v>778</v>
      </c>
      <c r="AB1258" t="s">
        <v>19</v>
      </c>
      <c r="AC1258">
        <v>0.66</v>
      </c>
      <c r="AD1258" s="2">
        <v>40295</v>
      </c>
    </row>
    <row r="1259" spans="1:30" x14ac:dyDescent="0.35">
      <c r="A1259">
        <v>5630</v>
      </c>
      <c r="B1259">
        <v>1640</v>
      </c>
      <c r="C1259">
        <v>11846</v>
      </c>
      <c r="D1259" s="1">
        <v>40288</v>
      </c>
      <c r="E1259" t="s">
        <v>32</v>
      </c>
      <c r="F1259">
        <v>49</v>
      </c>
      <c r="G1259">
        <v>7319.85</v>
      </c>
      <c r="H1259">
        <v>0.03</v>
      </c>
      <c r="I1259" t="s">
        <v>9</v>
      </c>
      <c r="J1259" s="8">
        <v>611.42999999999995</v>
      </c>
      <c r="K1259" s="8">
        <f>IF(Table3[[#This Row],[Return Status]] = "Returned", 0, Table3[[#This Row],[Profit]])</f>
        <v>611.42999999999995</v>
      </c>
      <c r="L1259" s="8" t="str">
        <f>IFERROR(VLOOKUP(Table3[[#This Row],[Order ID]],returns[[Order ID]:[Status]],2,FALSE), "")</f>
        <v/>
      </c>
      <c r="M1259">
        <v>152.47999999999999</v>
      </c>
      <c r="N1259">
        <v>4</v>
      </c>
      <c r="O1259" t="s">
        <v>689</v>
      </c>
      <c r="P1259" t="s">
        <v>216</v>
      </c>
      <c r="Q1259">
        <v>59102</v>
      </c>
      <c r="R1259" t="s">
        <v>190</v>
      </c>
      <c r="S1259" t="s">
        <v>1976</v>
      </c>
      <c r="T1259" t="e">
        <f>VLOOKUP(Table3[[#This Row],[Region]],managers5[],2,FALSE)</f>
        <v>#N/A</v>
      </c>
      <c r="U1259" t="s">
        <v>1955</v>
      </c>
      <c r="V1259" t="s">
        <v>1959</v>
      </c>
      <c r="W1259" t="s">
        <v>14</v>
      </c>
      <c r="X1259" t="s">
        <v>71</v>
      </c>
      <c r="Y1259" t="s">
        <v>46</v>
      </c>
      <c r="Z1259" t="s">
        <v>47</v>
      </c>
      <c r="AA1259" t="s">
        <v>356</v>
      </c>
      <c r="AB1259" t="s">
        <v>19</v>
      </c>
      <c r="AC1259">
        <v>0.79</v>
      </c>
      <c r="AD1259" s="2">
        <v>40292</v>
      </c>
    </row>
    <row r="1260" spans="1:30" x14ac:dyDescent="0.35">
      <c r="A1260">
        <v>625</v>
      </c>
      <c r="B1260">
        <v>1642</v>
      </c>
      <c r="C1260">
        <v>11874</v>
      </c>
      <c r="D1260" s="1">
        <v>41161</v>
      </c>
      <c r="E1260" t="s">
        <v>20</v>
      </c>
      <c r="F1260">
        <v>1</v>
      </c>
      <c r="G1260">
        <v>40.29</v>
      </c>
      <c r="H1260">
        <v>0</v>
      </c>
      <c r="I1260" t="s">
        <v>9</v>
      </c>
      <c r="J1260" s="8">
        <v>-82.13</v>
      </c>
      <c r="K1260" s="8">
        <f>IF(Table3[[#This Row],[Return Status]] = "Returned", 0, Table3[[#This Row],[Profit]])</f>
        <v>-82.13</v>
      </c>
      <c r="L1260" s="8" t="str">
        <f>IFERROR(VLOOKUP(Table3[[#This Row],[Order ID]],returns[[Order ID]:[Status]],2,FALSE), "")</f>
        <v/>
      </c>
      <c r="M1260">
        <v>30.42</v>
      </c>
      <c r="N1260">
        <v>8.65</v>
      </c>
      <c r="O1260" t="s">
        <v>814</v>
      </c>
      <c r="P1260" t="s">
        <v>37</v>
      </c>
      <c r="Q1260">
        <v>43050</v>
      </c>
      <c r="R1260" t="s">
        <v>37</v>
      </c>
      <c r="S1260" t="s">
        <v>1979</v>
      </c>
      <c r="T1260" t="e">
        <f>VLOOKUP(Table3[[#This Row],[Region]],managers5[],2,FALSE)</f>
        <v>#N/A</v>
      </c>
      <c r="U1260" t="s">
        <v>1956</v>
      </c>
      <c r="W1260" t="s">
        <v>14</v>
      </c>
      <c r="X1260" t="s">
        <v>71</v>
      </c>
      <c r="Y1260" t="s">
        <v>46</v>
      </c>
      <c r="Z1260" t="s">
        <v>47</v>
      </c>
      <c r="AA1260" t="s">
        <v>363</v>
      </c>
      <c r="AB1260" t="s">
        <v>19</v>
      </c>
      <c r="AC1260">
        <v>0.74</v>
      </c>
      <c r="AD1260" s="1">
        <v>41163</v>
      </c>
    </row>
    <row r="1261" spans="1:30" x14ac:dyDescent="0.35">
      <c r="A1261">
        <v>633</v>
      </c>
      <c r="B1261">
        <v>1643</v>
      </c>
      <c r="C1261">
        <v>11874</v>
      </c>
      <c r="D1261" s="1">
        <v>41161</v>
      </c>
      <c r="E1261" t="s">
        <v>20</v>
      </c>
      <c r="F1261">
        <v>20</v>
      </c>
      <c r="G1261">
        <v>775.77</v>
      </c>
      <c r="H1261">
        <v>7.0000000000000007E-2</v>
      </c>
      <c r="I1261" t="s">
        <v>9</v>
      </c>
      <c r="J1261" s="8">
        <v>179.37</v>
      </c>
      <c r="K1261" s="8">
        <f>IF(Table3[[#This Row],[Return Status]] = "Returned", 0, Table3[[#This Row],[Profit]])</f>
        <v>179.37</v>
      </c>
      <c r="L1261" s="8" t="str">
        <f>IFERROR(VLOOKUP(Table3[[#This Row],[Order ID]],returns[[Order ID]:[Status]],2,FALSE), "")</f>
        <v/>
      </c>
      <c r="M1261">
        <v>39.979999999999997</v>
      </c>
      <c r="N1261">
        <v>9.83</v>
      </c>
      <c r="O1261" t="s">
        <v>814</v>
      </c>
      <c r="P1261" t="s">
        <v>37</v>
      </c>
      <c r="Q1261">
        <v>43050</v>
      </c>
      <c r="R1261" t="s">
        <v>37</v>
      </c>
      <c r="S1261" t="s">
        <v>1979</v>
      </c>
      <c r="T1261" t="e">
        <f>VLOOKUP(Table3[[#This Row],[Region]],managers5[],2,FALSE)</f>
        <v>#N/A</v>
      </c>
      <c r="U1261" t="s">
        <v>1956</v>
      </c>
      <c r="W1261" t="s">
        <v>14</v>
      </c>
      <c r="X1261" t="s">
        <v>71</v>
      </c>
      <c r="Y1261" t="s">
        <v>16</v>
      </c>
      <c r="Z1261" t="s">
        <v>168</v>
      </c>
      <c r="AA1261" t="s">
        <v>247</v>
      </c>
      <c r="AB1261" t="s">
        <v>19</v>
      </c>
      <c r="AC1261">
        <v>0.4</v>
      </c>
      <c r="AD1261" s="1">
        <v>41161</v>
      </c>
    </row>
    <row r="1262" spans="1:30" x14ac:dyDescent="0.35">
      <c r="A1262">
        <v>5446</v>
      </c>
      <c r="B1262">
        <v>1647</v>
      </c>
      <c r="C1262">
        <v>11877</v>
      </c>
      <c r="D1262" s="1">
        <v>40321</v>
      </c>
      <c r="E1262" t="s">
        <v>8</v>
      </c>
      <c r="F1262">
        <v>31</v>
      </c>
      <c r="G1262">
        <v>142.96</v>
      </c>
      <c r="H1262">
        <v>0.09</v>
      </c>
      <c r="I1262" t="s">
        <v>9</v>
      </c>
      <c r="J1262" s="8">
        <v>33.590000000000003</v>
      </c>
      <c r="K1262" s="8">
        <f>IF(Table3[[#This Row],[Return Status]] = "Returned", 0, Table3[[#This Row],[Profit]])</f>
        <v>33.590000000000003</v>
      </c>
      <c r="L1262" s="8" t="str">
        <f>IFERROR(VLOOKUP(Table3[[#This Row],[Order ID]],returns[[Order ID]:[Status]],2,FALSE), "")</f>
        <v/>
      </c>
      <c r="M1262">
        <v>4.7300000000000004</v>
      </c>
      <c r="N1262">
        <v>1.52</v>
      </c>
      <c r="O1262" t="s">
        <v>1832</v>
      </c>
      <c r="P1262" t="s">
        <v>134</v>
      </c>
      <c r="Q1262">
        <v>19901</v>
      </c>
      <c r="R1262" t="s">
        <v>135</v>
      </c>
      <c r="S1262" t="s">
        <v>1979</v>
      </c>
      <c r="T1262" t="e">
        <f>VLOOKUP(Table3[[#This Row],[Region]],managers5[],2,FALSE)</f>
        <v>#N/A</v>
      </c>
      <c r="U1262" t="s">
        <v>1956</v>
      </c>
      <c r="W1262" t="s">
        <v>14</v>
      </c>
      <c r="X1262" t="s">
        <v>39</v>
      </c>
      <c r="Y1262" t="s">
        <v>16</v>
      </c>
      <c r="Z1262" t="s">
        <v>30</v>
      </c>
      <c r="AA1262" t="s">
        <v>562</v>
      </c>
      <c r="AB1262" t="s">
        <v>35</v>
      </c>
      <c r="AC1262">
        <v>0.36</v>
      </c>
      <c r="AD1262" s="2">
        <v>40323</v>
      </c>
    </row>
    <row r="1263" spans="1:30" x14ac:dyDescent="0.35">
      <c r="A1263">
        <v>5453</v>
      </c>
      <c r="B1263">
        <v>1646</v>
      </c>
      <c r="C1263">
        <v>11877</v>
      </c>
      <c r="D1263" s="1">
        <v>40321</v>
      </c>
      <c r="E1263" t="s">
        <v>8</v>
      </c>
      <c r="F1263">
        <v>19</v>
      </c>
      <c r="G1263">
        <v>796.14</v>
      </c>
      <c r="H1263">
        <v>0.03</v>
      </c>
      <c r="I1263" t="s">
        <v>9</v>
      </c>
      <c r="J1263" s="8">
        <v>320.0675</v>
      </c>
      <c r="K1263" s="8">
        <f>IF(Table3[[#This Row],[Return Status]] = "Returned", 0, Table3[[#This Row],[Profit]])</f>
        <v>320.0675</v>
      </c>
      <c r="L1263" s="8" t="str">
        <f>IFERROR(VLOOKUP(Table3[[#This Row],[Order ID]],returns[[Order ID]:[Status]],2,FALSE), "")</f>
        <v/>
      </c>
      <c r="M1263">
        <v>41.94</v>
      </c>
      <c r="N1263">
        <v>2.99</v>
      </c>
      <c r="O1263" t="s">
        <v>1832</v>
      </c>
      <c r="P1263" t="s">
        <v>134</v>
      </c>
      <c r="Q1263">
        <v>19901</v>
      </c>
      <c r="R1263" t="s">
        <v>135</v>
      </c>
      <c r="S1263" t="s">
        <v>1979</v>
      </c>
      <c r="T1263" t="e">
        <f>VLOOKUP(Table3[[#This Row],[Region]],managers5[],2,FALSE)</f>
        <v>#N/A</v>
      </c>
      <c r="U1263" t="s">
        <v>1956</v>
      </c>
      <c r="W1263" t="s">
        <v>14</v>
      </c>
      <c r="X1263" t="s">
        <v>39</v>
      </c>
      <c r="Y1263" t="s">
        <v>16</v>
      </c>
      <c r="Z1263" t="s">
        <v>17</v>
      </c>
      <c r="AA1263" t="s">
        <v>794</v>
      </c>
      <c r="AB1263" t="s">
        <v>19</v>
      </c>
      <c r="AC1263">
        <v>0.35</v>
      </c>
      <c r="AD1263" s="2">
        <v>40322</v>
      </c>
    </row>
    <row r="1264" spans="1:30" x14ac:dyDescent="0.35">
      <c r="A1264">
        <v>3221</v>
      </c>
      <c r="B1264">
        <v>598</v>
      </c>
      <c r="C1264">
        <v>4070</v>
      </c>
      <c r="D1264" s="1">
        <v>40705</v>
      </c>
      <c r="E1264" t="s">
        <v>77</v>
      </c>
      <c r="F1264">
        <v>22</v>
      </c>
      <c r="G1264">
        <v>646.07000000000005</v>
      </c>
      <c r="H1264">
        <v>0.06</v>
      </c>
      <c r="I1264" t="s">
        <v>33</v>
      </c>
      <c r="J1264" s="8">
        <v>237.75</v>
      </c>
      <c r="K1264" s="8">
        <f>IF(Table3[[#This Row],[Return Status]] = "Returned", 0, Table3[[#This Row],[Profit]])</f>
        <v>237.75</v>
      </c>
      <c r="L1264" s="8" t="str">
        <f>IFERROR(VLOOKUP(Table3[[#This Row],[Order ID]],returns[[Order ID]:[Status]],2,FALSE), "")</f>
        <v/>
      </c>
      <c r="M1264">
        <v>28.48</v>
      </c>
      <c r="N1264">
        <v>1.99</v>
      </c>
      <c r="O1264" t="s">
        <v>1720</v>
      </c>
      <c r="P1264" t="s">
        <v>120</v>
      </c>
      <c r="Q1264">
        <v>72701</v>
      </c>
      <c r="R1264" t="s">
        <v>56</v>
      </c>
      <c r="S1264" t="s">
        <v>1978</v>
      </c>
      <c r="T1264" t="e">
        <f>VLOOKUP(Table3[[#This Row],[Region]],managers5[],2,FALSE)</f>
        <v>#N/A</v>
      </c>
      <c r="U1264" t="s">
        <v>1957</v>
      </c>
      <c r="V1264" t="s">
        <v>1959</v>
      </c>
      <c r="W1264" t="s">
        <v>14</v>
      </c>
      <c r="X1264" t="s">
        <v>24</v>
      </c>
      <c r="Y1264" t="s">
        <v>46</v>
      </c>
      <c r="Z1264" t="s">
        <v>47</v>
      </c>
      <c r="AA1264" t="s">
        <v>259</v>
      </c>
      <c r="AB1264" t="s">
        <v>109</v>
      </c>
      <c r="AC1264">
        <v>0.4</v>
      </c>
      <c r="AD1264" s="1">
        <v>40705</v>
      </c>
    </row>
    <row r="1265" spans="1:30" x14ac:dyDescent="0.35">
      <c r="A1265">
        <v>6452</v>
      </c>
      <c r="B1265">
        <v>1652</v>
      </c>
      <c r="C1265">
        <v>11909</v>
      </c>
      <c r="D1265" s="1">
        <v>40141</v>
      </c>
      <c r="E1265" t="s">
        <v>8</v>
      </c>
      <c r="F1265">
        <v>11</v>
      </c>
      <c r="G1265">
        <v>194.17400000000001</v>
      </c>
      <c r="H1265">
        <v>0.03</v>
      </c>
      <c r="I1265" t="s">
        <v>9</v>
      </c>
      <c r="J1265" s="8">
        <v>-20.911000000000001</v>
      </c>
      <c r="K1265" s="8">
        <f>IF(Table3[[#This Row],[Return Status]] = "Returned", 0, Table3[[#This Row],[Profit]])</f>
        <v>0</v>
      </c>
      <c r="L1265" s="8" t="str">
        <f>IFERROR(VLOOKUP(Table3[[#This Row],[Order ID]],returns[[Order ID]:[Status]],2,FALSE), "")</f>
        <v>Returned</v>
      </c>
      <c r="M1265">
        <v>20.99</v>
      </c>
      <c r="N1265">
        <v>0.99</v>
      </c>
      <c r="O1265" t="s">
        <v>320</v>
      </c>
      <c r="P1265" t="s">
        <v>189</v>
      </c>
      <c r="Q1265">
        <v>98034</v>
      </c>
      <c r="R1265" t="s">
        <v>190</v>
      </c>
      <c r="S1265" t="s">
        <v>1976</v>
      </c>
      <c r="T1265" t="e">
        <f>VLOOKUP(Table3[[#This Row],[Region]],managers5[],2,FALSE)</f>
        <v>#N/A</v>
      </c>
      <c r="U1265" t="s">
        <v>1955</v>
      </c>
      <c r="V1265" t="s">
        <v>1959</v>
      </c>
      <c r="W1265" t="s">
        <v>14</v>
      </c>
      <c r="X1265" t="s">
        <v>39</v>
      </c>
      <c r="Y1265" t="s">
        <v>46</v>
      </c>
      <c r="Z1265" t="s">
        <v>86</v>
      </c>
      <c r="AA1265" t="s">
        <v>377</v>
      </c>
      <c r="AB1265" t="s">
        <v>35</v>
      </c>
      <c r="AC1265">
        <v>0.56999999999999995</v>
      </c>
      <c r="AD1265" s="2">
        <v>40143</v>
      </c>
    </row>
    <row r="1266" spans="1:30" x14ac:dyDescent="0.35">
      <c r="A1266">
        <v>3191</v>
      </c>
      <c r="B1266">
        <v>1653</v>
      </c>
      <c r="C1266">
        <v>11910</v>
      </c>
      <c r="D1266" s="1">
        <v>40709</v>
      </c>
      <c r="E1266" t="s">
        <v>77</v>
      </c>
      <c r="F1266">
        <v>21</v>
      </c>
      <c r="G1266">
        <v>49.23</v>
      </c>
      <c r="H1266">
        <v>0.01</v>
      </c>
      <c r="I1266" t="s">
        <v>9</v>
      </c>
      <c r="J1266" s="8">
        <v>-77.705499999999901</v>
      </c>
      <c r="K1266" s="8">
        <f>IF(Table3[[#This Row],[Return Status]] = "Returned", 0, Table3[[#This Row],[Profit]])</f>
        <v>-77.705499999999901</v>
      </c>
      <c r="L1266" s="8" t="str">
        <f>IFERROR(VLOOKUP(Table3[[#This Row],[Order ID]],returns[[Order ID]:[Status]],2,FALSE), "")</f>
        <v/>
      </c>
      <c r="M1266">
        <v>1.98</v>
      </c>
      <c r="N1266">
        <v>4.7699999999999996</v>
      </c>
      <c r="O1266" t="s">
        <v>819</v>
      </c>
      <c r="P1266" t="s">
        <v>189</v>
      </c>
      <c r="Q1266">
        <v>98408</v>
      </c>
      <c r="R1266" t="s">
        <v>190</v>
      </c>
      <c r="S1266" t="s">
        <v>1976</v>
      </c>
      <c r="T1266" t="e">
        <f>VLOOKUP(Table3[[#This Row],[Region]],managers5[],2,FALSE)</f>
        <v>#N/A</v>
      </c>
      <c r="U1266" t="s">
        <v>1955</v>
      </c>
      <c r="V1266" t="s">
        <v>1959</v>
      </c>
      <c r="W1266" t="s">
        <v>14</v>
      </c>
      <c r="X1266" t="s">
        <v>24</v>
      </c>
      <c r="Y1266" t="s">
        <v>16</v>
      </c>
      <c r="Z1266" t="s">
        <v>17</v>
      </c>
      <c r="AA1266" t="s">
        <v>1555</v>
      </c>
      <c r="AB1266" t="s">
        <v>19</v>
      </c>
      <c r="AC1266">
        <v>0.4</v>
      </c>
      <c r="AD1266" s="1">
        <v>40711</v>
      </c>
    </row>
    <row r="1267" spans="1:30" x14ac:dyDescent="0.35">
      <c r="A1267">
        <v>4436</v>
      </c>
      <c r="B1267">
        <v>1654</v>
      </c>
      <c r="C1267">
        <v>11911</v>
      </c>
      <c r="D1267" s="1">
        <v>40492</v>
      </c>
      <c r="E1267" t="s">
        <v>41</v>
      </c>
      <c r="F1267">
        <v>25</v>
      </c>
      <c r="G1267">
        <v>397.84</v>
      </c>
      <c r="H1267">
        <v>0</v>
      </c>
      <c r="I1267" t="s">
        <v>9</v>
      </c>
      <c r="J1267" s="8">
        <v>-14.7545</v>
      </c>
      <c r="K1267" s="8">
        <f>IF(Table3[[#This Row],[Return Status]] = "Returned", 0, Table3[[#This Row],[Profit]])</f>
        <v>0</v>
      </c>
      <c r="L1267" s="8" t="str">
        <f>IFERROR(VLOOKUP(Table3[[#This Row],[Order ID]],returns[[Order ID]:[Status]],2,FALSE), "")</f>
        <v>Returned</v>
      </c>
      <c r="M1267">
        <v>15.22</v>
      </c>
      <c r="N1267">
        <v>9.73</v>
      </c>
      <c r="O1267" t="s">
        <v>745</v>
      </c>
      <c r="P1267" t="s">
        <v>317</v>
      </c>
      <c r="Q1267">
        <v>60130</v>
      </c>
      <c r="R1267" t="s">
        <v>318</v>
      </c>
      <c r="S1267" t="s">
        <v>1977</v>
      </c>
      <c r="T1267" t="e">
        <f>VLOOKUP(Table3[[#This Row],[Region]],managers5[],2,FALSE)</f>
        <v>#N/A</v>
      </c>
      <c r="U1267" t="s">
        <v>1958</v>
      </c>
      <c r="V1267" t="s">
        <v>1959</v>
      </c>
      <c r="W1267" t="s">
        <v>14</v>
      </c>
      <c r="X1267" t="s">
        <v>39</v>
      </c>
      <c r="Y1267" t="s">
        <v>16</v>
      </c>
      <c r="Z1267" t="s">
        <v>17</v>
      </c>
      <c r="AA1267" t="s">
        <v>1596</v>
      </c>
      <c r="AB1267" t="s">
        <v>19</v>
      </c>
      <c r="AC1267">
        <v>0.36</v>
      </c>
      <c r="AD1267" s="2">
        <v>40494</v>
      </c>
    </row>
    <row r="1268" spans="1:30" x14ac:dyDescent="0.35">
      <c r="A1268">
        <v>5266</v>
      </c>
      <c r="B1268">
        <v>1655</v>
      </c>
      <c r="C1268">
        <v>11941</v>
      </c>
      <c r="D1268" s="1">
        <v>40353</v>
      </c>
      <c r="E1268" t="s">
        <v>41</v>
      </c>
      <c r="F1268">
        <v>4</v>
      </c>
      <c r="G1268">
        <v>73.069999999999993</v>
      </c>
      <c r="H1268">
        <v>0.08</v>
      </c>
      <c r="I1268" t="s">
        <v>9</v>
      </c>
      <c r="J1268" s="8">
        <v>-41.01</v>
      </c>
      <c r="K1268" s="8">
        <f>IF(Table3[[#This Row],[Return Status]] = "Returned", 0, Table3[[#This Row],[Profit]])</f>
        <v>-41.01</v>
      </c>
      <c r="L1268" s="8" t="str">
        <f>IFERROR(VLOOKUP(Table3[[#This Row],[Order ID]],returns[[Order ID]:[Status]],2,FALSE), "")</f>
        <v/>
      </c>
      <c r="M1268">
        <v>15.7</v>
      </c>
      <c r="N1268">
        <v>11.25</v>
      </c>
      <c r="O1268" t="s">
        <v>434</v>
      </c>
      <c r="P1268" t="s">
        <v>317</v>
      </c>
      <c r="Q1268">
        <v>60130</v>
      </c>
      <c r="R1268" t="s">
        <v>318</v>
      </c>
      <c r="S1268" t="s">
        <v>1977</v>
      </c>
      <c r="T1268" t="e">
        <f>VLOOKUP(Table3[[#This Row],[Region]],managers5[],2,FALSE)</f>
        <v>#N/A</v>
      </c>
      <c r="U1268" t="s">
        <v>1958</v>
      </c>
      <c r="V1268" t="s">
        <v>1959</v>
      </c>
      <c r="W1268" t="s">
        <v>14</v>
      </c>
      <c r="X1268" t="s">
        <v>71</v>
      </c>
      <c r="Y1268" t="s">
        <v>16</v>
      </c>
      <c r="Z1268" t="s">
        <v>75</v>
      </c>
      <c r="AA1268" t="s">
        <v>1537</v>
      </c>
      <c r="AB1268" t="s">
        <v>19</v>
      </c>
      <c r="AC1268">
        <v>0.6</v>
      </c>
      <c r="AD1268" s="2">
        <v>40354</v>
      </c>
    </row>
    <row r="1269" spans="1:30" x14ac:dyDescent="0.35">
      <c r="A1269">
        <v>5267</v>
      </c>
      <c r="B1269">
        <v>1656</v>
      </c>
      <c r="C1269">
        <v>11941</v>
      </c>
      <c r="D1269" s="1">
        <v>40353</v>
      </c>
      <c r="E1269" t="s">
        <v>41</v>
      </c>
      <c r="F1269">
        <v>26</v>
      </c>
      <c r="G1269">
        <v>4679.1000000000004</v>
      </c>
      <c r="H1269">
        <v>0.05</v>
      </c>
      <c r="I1269" t="s">
        <v>49</v>
      </c>
      <c r="J1269" s="8">
        <v>111.52</v>
      </c>
      <c r="K1269" s="8">
        <f>IF(Table3[[#This Row],[Return Status]] = "Returned", 0, Table3[[#This Row],[Profit]])</f>
        <v>111.52</v>
      </c>
      <c r="L1269" s="8" t="str">
        <f>IFERROR(VLOOKUP(Table3[[#This Row],[Order ID]],returns[[Order ID]:[Status]],2,FALSE), "")</f>
        <v/>
      </c>
      <c r="M1269">
        <v>179.29</v>
      </c>
      <c r="N1269">
        <v>29.21</v>
      </c>
      <c r="O1269" t="s">
        <v>434</v>
      </c>
      <c r="P1269" t="s">
        <v>317</v>
      </c>
      <c r="Q1269">
        <v>60130</v>
      </c>
      <c r="R1269" t="s">
        <v>318</v>
      </c>
      <c r="S1269" t="s">
        <v>1977</v>
      </c>
      <c r="T1269" t="e">
        <f>VLOOKUP(Table3[[#This Row],[Region]],managers5[],2,FALSE)</f>
        <v>#N/A</v>
      </c>
      <c r="U1269" t="s">
        <v>1958</v>
      </c>
      <c r="V1269" t="s">
        <v>1959</v>
      </c>
      <c r="W1269" t="s">
        <v>14</v>
      </c>
      <c r="X1269" t="s">
        <v>71</v>
      </c>
      <c r="Y1269" t="s">
        <v>50</v>
      </c>
      <c r="Z1269" t="s">
        <v>51</v>
      </c>
      <c r="AA1269" t="s">
        <v>896</v>
      </c>
      <c r="AB1269" t="s">
        <v>53</v>
      </c>
      <c r="AC1269">
        <v>0.74</v>
      </c>
      <c r="AD1269" s="2">
        <v>40354</v>
      </c>
    </row>
    <row r="1270" spans="1:30" x14ac:dyDescent="0.35">
      <c r="A1270">
        <v>5688</v>
      </c>
      <c r="B1270">
        <v>1657</v>
      </c>
      <c r="C1270">
        <v>11943</v>
      </c>
      <c r="D1270" s="1">
        <v>40275</v>
      </c>
      <c r="E1270" t="s">
        <v>32</v>
      </c>
      <c r="F1270">
        <v>49</v>
      </c>
      <c r="G1270">
        <v>657.94</v>
      </c>
      <c r="H1270">
        <v>0.09</v>
      </c>
      <c r="I1270" t="s">
        <v>9</v>
      </c>
      <c r="J1270" s="8">
        <v>7.3525</v>
      </c>
      <c r="K1270" s="8">
        <f>IF(Table3[[#This Row],[Return Status]] = "Returned", 0, Table3[[#This Row],[Profit]])</f>
        <v>7.3525</v>
      </c>
      <c r="L1270" s="8" t="str">
        <f>IFERROR(VLOOKUP(Table3[[#This Row],[Order ID]],returns[[Order ID]:[Status]],2,FALSE), "")</f>
        <v/>
      </c>
      <c r="M1270">
        <v>14.45</v>
      </c>
      <c r="N1270">
        <v>7.17</v>
      </c>
      <c r="O1270" t="s">
        <v>320</v>
      </c>
      <c r="P1270" t="s">
        <v>189</v>
      </c>
      <c r="Q1270">
        <v>98034</v>
      </c>
      <c r="R1270" t="s">
        <v>190</v>
      </c>
      <c r="S1270" t="s">
        <v>1976</v>
      </c>
      <c r="T1270" t="e">
        <f>VLOOKUP(Table3[[#This Row],[Region]],managers5[],2,FALSE)</f>
        <v>#N/A</v>
      </c>
      <c r="U1270" t="s">
        <v>1955</v>
      </c>
      <c r="V1270" t="s">
        <v>1959</v>
      </c>
      <c r="W1270" t="s">
        <v>14</v>
      </c>
      <c r="X1270" t="s">
        <v>39</v>
      </c>
      <c r="Y1270" t="s">
        <v>16</v>
      </c>
      <c r="Z1270" t="s">
        <v>17</v>
      </c>
      <c r="AA1270" t="s">
        <v>470</v>
      </c>
      <c r="AB1270" t="s">
        <v>19</v>
      </c>
      <c r="AC1270">
        <v>0.38</v>
      </c>
      <c r="AD1270" s="2">
        <v>40282</v>
      </c>
    </row>
    <row r="1271" spans="1:30" x14ac:dyDescent="0.35">
      <c r="A1271">
        <v>5716</v>
      </c>
      <c r="B1271">
        <v>1658</v>
      </c>
      <c r="C1271">
        <v>11943</v>
      </c>
      <c r="D1271" s="1">
        <v>40275</v>
      </c>
      <c r="E1271" t="s">
        <v>32</v>
      </c>
      <c r="F1271">
        <v>19</v>
      </c>
      <c r="G1271">
        <v>1270.73</v>
      </c>
      <c r="H1271">
        <v>0.08</v>
      </c>
      <c r="I1271" t="s">
        <v>49</v>
      </c>
      <c r="J1271" s="8">
        <v>-425.72</v>
      </c>
      <c r="K1271" s="8">
        <f>IF(Table3[[#This Row],[Return Status]] = "Returned", 0, Table3[[#This Row],[Profit]])</f>
        <v>-425.72</v>
      </c>
      <c r="L1271" s="8" t="str">
        <f>IFERROR(VLOOKUP(Table3[[#This Row],[Order ID]],returns[[Order ID]:[Status]],2,FALSE), "")</f>
        <v/>
      </c>
      <c r="M1271">
        <v>70.98</v>
      </c>
      <c r="N1271">
        <v>30</v>
      </c>
      <c r="O1271" t="s">
        <v>320</v>
      </c>
      <c r="P1271" t="s">
        <v>189</v>
      </c>
      <c r="Q1271">
        <v>98034</v>
      </c>
      <c r="R1271" t="s">
        <v>190</v>
      </c>
      <c r="S1271" t="s">
        <v>1976</v>
      </c>
      <c r="T1271" t="e">
        <f>VLOOKUP(Table3[[#This Row],[Region]],managers5[],2,FALSE)</f>
        <v>#N/A</v>
      </c>
      <c r="U1271" t="s">
        <v>1955</v>
      </c>
      <c r="V1271" t="s">
        <v>1959</v>
      </c>
      <c r="W1271" t="s">
        <v>14</v>
      </c>
      <c r="X1271" t="s">
        <v>39</v>
      </c>
      <c r="Y1271" t="s">
        <v>50</v>
      </c>
      <c r="Z1271" t="s">
        <v>72</v>
      </c>
      <c r="AA1271" t="s">
        <v>1035</v>
      </c>
      <c r="AB1271" t="s">
        <v>74</v>
      </c>
      <c r="AC1271">
        <v>0.73</v>
      </c>
      <c r="AD1271" s="2">
        <v>40277</v>
      </c>
    </row>
    <row r="1272" spans="1:30" x14ac:dyDescent="0.35">
      <c r="A1272">
        <v>8383</v>
      </c>
      <c r="B1272">
        <v>1663</v>
      </c>
      <c r="C1272">
        <v>11972</v>
      </c>
      <c r="D1272" s="1">
        <v>39816</v>
      </c>
      <c r="E1272" t="s">
        <v>8</v>
      </c>
      <c r="F1272">
        <v>4</v>
      </c>
      <c r="G1272">
        <v>896.49</v>
      </c>
      <c r="H1272">
        <v>0</v>
      </c>
      <c r="I1272" t="s">
        <v>49</v>
      </c>
      <c r="J1272" s="8">
        <v>-452.26949999999999</v>
      </c>
      <c r="K1272" s="8">
        <f>IF(Table3[[#This Row],[Return Status]] = "Returned", 0, Table3[[#This Row],[Profit]])</f>
        <v>-452.26949999999999</v>
      </c>
      <c r="L1272" s="8" t="str">
        <f>IFERROR(VLOOKUP(Table3[[#This Row],[Order ID]],returns[[Order ID]:[Status]],2,FALSE), "")</f>
        <v/>
      </c>
      <c r="M1272">
        <v>213.45</v>
      </c>
      <c r="N1272">
        <v>14.7</v>
      </c>
      <c r="O1272" t="s">
        <v>253</v>
      </c>
      <c r="P1272" t="s">
        <v>142</v>
      </c>
      <c r="Q1272">
        <v>84041</v>
      </c>
      <c r="R1272" t="s">
        <v>143</v>
      </c>
      <c r="S1272" t="s">
        <v>1976</v>
      </c>
      <c r="T1272" t="e">
        <f>VLOOKUP(Table3[[#This Row],[Region]],managers5[],2,FALSE)</f>
        <v>#N/A</v>
      </c>
      <c r="U1272" t="s">
        <v>1955</v>
      </c>
      <c r="V1272" t="s">
        <v>1959</v>
      </c>
      <c r="W1272" t="s">
        <v>14</v>
      </c>
      <c r="X1272" t="s">
        <v>71</v>
      </c>
      <c r="Y1272" t="s">
        <v>46</v>
      </c>
      <c r="Z1272" t="s">
        <v>124</v>
      </c>
      <c r="AA1272" t="s">
        <v>1236</v>
      </c>
      <c r="AB1272" t="s">
        <v>74</v>
      </c>
      <c r="AC1272">
        <v>0.59</v>
      </c>
      <c r="AD1272" s="1">
        <v>39818</v>
      </c>
    </row>
    <row r="1273" spans="1:30" x14ac:dyDescent="0.35">
      <c r="A1273">
        <v>3542</v>
      </c>
      <c r="B1273">
        <v>1664</v>
      </c>
      <c r="C1273">
        <v>11975</v>
      </c>
      <c r="D1273" s="1">
        <v>40646</v>
      </c>
      <c r="E1273" t="s">
        <v>41</v>
      </c>
      <c r="F1273">
        <v>43</v>
      </c>
      <c r="G1273">
        <v>210.66</v>
      </c>
      <c r="H1273">
        <v>0.08</v>
      </c>
      <c r="I1273" t="s">
        <v>9</v>
      </c>
      <c r="J1273" s="8">
        <v>-145.7165</v>
      </c>
      <c r="K1273" s="8">
        <f>IF(Table3[[#This Row],[Return Status]] = "Returned", 0, Table3[[#This Row],[Profit]])</f>
        <v>-145.7165</v>
      </c>
      <c r="L1273" s="8" t="str">
        <f>IFERROR(VLOOKUP(Table3[[#This Row],[Order ID]],returns[[Order ID]:[Status]],2,FALSE), "")</f>
        <v/>
      </c>
      <c r="M1273">
        <v>5.18</v>
      </c>
      <c r="N1273">
        <v>5.74</v>
      </c>
      <c r="O1273" t="s">
        <v>663</v>
      </c>
      <c r="P1273" t="s">
        <v>37</v>
      </c>
      <c r="Q1273">
        <v>18504</v>
      </c>
      <c r="R1273" t="s">
        <v>37</v>
      </c>
      <c r="S1273" t="s">
        <v>1979</v>
      </c>
      <c r="T1273" t="e">
        <f>VLOOKUP(Table3[[#This Row],[Region]],managers5[],2,FALSE)</f>
        <v>#N/A</v>
      </c>
      <c r="U1273" t="s">
        <v>1956</v>
      </c>
      <c r="W1273" t="s">
        <v>14</v>
      </c>
      <c r="X1273" t="s">
        <v>24</v>
      </c>
      <c r="Y1273" t="s">
        <v>16</v>
      </c>
      <c r="Z1273" t="s">
        <v>17</v>
      </c>
      <c r="AA1273" t="s">
        <v>1090</v>
      </c>
      <c r="AB1273" t="s">
        <v>19</v>
      </c>
      <c r="AC1273">
        <v>0.36</v>
      </c>
      <c r="AD1273" s="1">
        <v>40648</v>
      </c>
    </row>
    <row r="1274" spans="1:30" x14ac:dyDescent="0.35">
      <c r="A1274">
        <v>1068</v>
      </c>
      <c r="B1274">
        <v>1665</v>
      </c>
      <c r="C1274">
        <v>12005</v>
      </c>
      <c r="D1274" s="1">
        <v>41084</v>
      </c>
      <c r="E1274" t="s">
        <v>8</v>
      </c>
      <c r="F1274">
        <v>4</v>
      </c>
      <c r="G1274">
        <v>1660.86</v>
      </c>
      <c r="H1274">
        <v>0.04</v>
      </c>
      <c r="I1274" t="s">
        <v>9</v>
      </c>
      <c r="J1274" s="8">
        <v>-164.59</v>
      </c>
      <c r="K1274" s="8">
        <f>IF(Table3[[#This Row],[Return Status]] = "Returned", 0, Table3[[#This Row],[Profit]])</f>
        <v>0</v>
      </c>
      <c r="L1274" s="8" t="str">
        <f>IFERROR(VLOOKUP(Table3[[#This Row],[Order ID]],returns[[Order ID]:[Status]],2,FALSE), "")</f>
        <v>Returned</v>
      </c>
      <c r="M1274">
        <v>415.88</v>
      </c>
      <c r="N1274">
        <v>11.37</v>
      </c>
      <c r="O1274" t="s">
        <v>1131</v>
      </c>
      <c r="P1274" t="s">
        <v>134</v>
      </c>
      <c r="Q1274">
        <v>2108</v>
      </c>
      <c r="R1274" t="s">
        <v>135</v>
      </c>
      <c r="S1274" t="s">
        <v>1979</v>
      </c>
      <c r="T1274" t="e">
        <f>VLOOKUP(Table3[[#This Row],[Region]],managers5[],2,FALSE)</f>
        <v>#N/A</v>
      </c>
      <c r="U1274" t="s">
        <v>1956</v>
      </c>
      <c r="W1274" t="s">
        <v>14</v>
      </c>
      <c r="X1274" t="s">
        <v>24</v>
      </c>
      <c r="Y1274" t="s">
        <v>16</v>
      </c>
      <c r="Z1274" t="s">
        <v>75</v>
      </c>
      <c r="AA1274" t="s">
        <v>1132</v>
      </c>
      <c r="AB1274" t="s">
        <v>19</v>
      </c>
      <c r="AC1274">
        <v>0.56999999999999995</v>
      </c>
      <c r="AD1274" s="1">
        <v>41086</v>
      </c>
    </row>
    <row r="1275" spans="1:30" x14ac:dyDescent="0.35">
      <c r="A1275">
        <v>6773</v>
      </c>
      <c r="B1275">
        <v>1666</v>
      </c>
      <c r="C1275">
        <v>12007</v>
      </c>
      <c r="D1275" s="1">
        <v>40083</v>
      </c>
      <c r="E1275" t="s">
        <v>8</v>
      </c>
      <c r="F1275">
        <v>42</v>
      </c>
      <c r="G1275">
        <v>152.26</v>
      </c>
      <c r="H1275">
        <v>0.04</v>
      </c>
      <c r="I1275" t="s">
        <v>9</v>
      </c>
      <c r="J1275" s="8">
        <v>64.989999999999995</v>
      </c>
      <c r="K1275" s="8">
        <f>IF(Table3[[#This Row],[Return Status]] = "Returned", 0, Table3[[#This Row],[Profit]])</f>
        <v>64.989999999999995</v>
      </c>
      <c r="L1275" s="8" t="str">
        <f>IFERROR(VLOOKUP(Table3[[#This Row],[Order ID]],returns[[Order ID]:[Status]],2,FALSE), "")</f>
        <v/>
      </c>
      <c r="M1275">
        <v>3.69</v>
      </c>
      <c r="N1275">
        <v>0.5</v>
      </c>
      <c r="O1275" t="s">
        <v>1357</v>
      </c>
      <c r="P1275" t="s">
        <v>11</v>
      </c>
      <c r="Q1275">
        <v>92231</v>
      </c>
      <c r="R1275" t="s">
        <v>12</v>
      </c>
      <c r="S1275" t="s">
        <v>1976</v>
      </c>
      <c r="T1275" t="e">
        <f>VLOOKUP(Table3[[#This Row],[Region]],managers5[],2,FALSE)</f>
        <v>#N/A</v>
      </c>
      <c r="U1275" t="s">
        <v>1955</v>
      </c>
      <c r="V1275" t="s">
        <v>1959</v>
      </c>
      <c r="W1275" t="s">
        <v>14</v>
      </c>
      <c r="X1275" t="s">
        <v>71</v>
      </c>
      <c r="Y1275" t="s">
        <v>16</v>
      </c>
      <c r="Z1275" t="s">
        <v>99</v>
      </c>
      <c r="AA1275" t="s">
        <v>1102</v>
      </c>
      <c r="AB1275" t="s">
        <v>19</v>
      </c>
      <c r="AC1275">
        <v>0.38</v>
      </c>
      <c r="AD1275" s="2">
        <v>40085</v>
      </c>
    </row>
    <row r="1276" spans="1:30" x14ac:dyDescent="0.35">
      <c r="A1276">
        <v>6783</v>
      </c>
      <c r="B1276">
        <v>512</v>
      </c>
      <c r="C1276">
        <v>3522</v>
      </c>
      <c r="D1276" s="1">
        <v>40081</v>
      </c>
      <c r="E1276" t="s">
        <v>32</v>
      </c>
      <c r="F1276">
        <v>27</v>
      </c>
      <c r="G1276">
        <v>812.68</v>
      </c>
      <c r="H1276">
        <v>0.05</v>
      </c>
      <c r="I1276" t="s">
        <v>9</v>
      </c>
      <c r="J1276" s="8">
        <v>235.88</v>
      </c>
      <c r="K1276" s="8">
        <f>IF(Table3[[#This Row],[Return Status]] = "Returned", 0, Table3[[#This Row],[Profit]])</f>
        <v>235.88</v>
      </c>
      <c r="L1276" s="8" t="str">
        <f>IFERROR(VLOOKUP(Table3[[#This Row],[Order ID]],returns[[Order ID]:[Status]],2,FALSE), "")</f>
        <v/>
      </c>
      <c r="M1276">
        <v>29.89</v>
      </c>
      <c r="N1276">
        <v>1.99</v>
      </c>
      <c r="O1276" t="s">
        <v>1359</v>
      </c>
      <c r="P1276" t="s">
        <v>43</v>
      </c>
      <c r="Q1276">
        <v>22003</v>
      </c>
      <c r="R1276" t="s">
        <v>44</v>
      </c>
      <c r="S1276" t="s">
        <v>1978</v>
      </c>
      <c r="T1276" t="e">
        <f>VLOOKUP(Table3[[#This Row],[Region]],managers5[],2,FALSE)</f>
        <v>#N/A</v>
      </c>
      <c r="U1276" t="s">
        <v>1957</v>
      </c>
      <c r="V1276" t="s">
        <v>1959</v>
      </c>
      <c r="W1276" t="s">
        <v>14</v>
      </c>
      <c r="X1276" t="s">
        <v>39</v>
      </c>
      <c r="Y1276" t="s">
        <v>46</v>
      </c>
      <c r="Z1276" t="s">
        <v>47</v>
      </c>
      <c r="AA1276" t="s">
        <v>162</v>
      </c>
      <c r="AB1276" t="s">
        <v>109</v>
      </c>
      <c r="AC1276">
        <v>0.5</v>
      </c>
      <c r="AD1276" s="2">
        <v>40083</v>
      </c>
    </row>
    <row r="1277" spans="1:30" x14ac:dyDescent="0.35">
      <c r="A1277">
        <v>5311</v>
      </c>
      <c r="B1277">
        <v>1668</v>
      </c>
      <c r="C1277">
        <v>12039</v>
      </c>
      <c r="D1277" s="1">
        <v>40345</v>
      </c>
      <c r="E1277" t="s">
        <v>77</v>
      </c>
      <c r="F1277">
        <v>13</v>
      </c>
      <c r="G1277">
        <v>2048.5679999999902</v>
      </c>
      <c r="H1277">
        <v>0.1</v>
      </c>
      <c r="I1277" t="s">
        <v>9</v>
      </c>
      <c r="J1277" s="8">
        <v>-259.98500000000001</v>
      </c>
      <c r="K1277" s="8">
        <f>IF(Table3[[#This Row],[Return Status]] = "Returned", 0, Table3[[#This Row],[Profit]])</f>
        <v>-259.98500000000001</v>
      </c>
      <c r="L1277" s="8" t="str">
        <f>IFERROR(VLOOKUP(Table3[[#This Row],[Order ID]],returns[[Order ID]:[Status]],2,FALSE), "")</f>
        <v/>
      </c>
      <c r="M1277">
        <v>205.99</v>
      </c>
      <c r="N1277">
        <v>8.99</v>
      </c>
      <c r="O1277" t="s">
        <v>1404</v>
      </c>
      <c r="P1277" t="s">
        <v>11</v>
      </c>
      <c r="Q1277">
        <v>91767</v>
      </c>
      <c r="R1277" t="s">
        <v>12</v>
      </c>
      <c r="S1277" t="s">
        <v>1976</v>
      </c>
      <c r="T1277" t="e">
        <f>VLOOKUP(Table3[[#This Row],[Region]],managers5[],2,FALSE)</f>
        <v>#N/A</v>
      </c>
      <c r="U1277" t="s">
        <v>1955</v>
      </c>
      <c r="V1277" t="s">
        <v>1959</v>
      </c>
      <c r="W1277" t="s">
        <v>14</v>
      </c>
      <c r="X1277" t="s">
        <v>71</v>
      </c>
      <c r="Y1277" t="s">
        <v>46</v>
      </c>
      <c r="Z1277" t="s">
        <v>86</v>
      </c>
      <c r="AA1277" t="s">
        <v>334</v>
      </c>
      <c r="AB1277" t="s">
        <v>19</v>
      </c>
      <c r="AC1277">
        <v>0.56000000000000005</v>
      </c>
      <c r="AD1277" s="2">
        <v>40347</v>
      </c>
    </row>
    <row r="1278" spans="1:30" x14ac:dyDescent="0.35">
      <c r="A1278">
        <v>3915</v>
      </c>
      <c r="B1278">
        <v>1669</v>
      </c>
      <c r="C1278">
        <v>12066</v>
      </c>
      <c r="D1278" s="1">
        <v>40580</v>
      </c>
      <c r="E1278" t="s">
        <v>20</v>
      </c>
      <c r="F1278">
        <v>27</v>
      </c>
      <c r="G1278">
        <v>4442.049</v>
      </c>
      <c r="H1278">
        <v>0.1</v>
      </c>
      <c r="I1278" t="s">
        <v>9</v>
      </c>
      <c r="J1278" s="8">
        <v>720.95399999999995</v>
      </c>
      <c r="K1278" s="8">
        <f>IF(Table3[[#This Row],[Return Status]] = "Returned", 0, Table3[[#This Row],[Profit]])</f>
        <v>720.95399999999995</v>
      </c>
      <c r="L1278" s="8" t="str">
        <f>IFERROR(VLOOKUP(Table3[[#This Row],[Order ID]],returns[[Order ID]:[Status]],2,FALSE), "")</f>
        <v/>
      </c>
      <c r="M1278">
        <v>200.99</v>
      </c>
      <c r="N1278">
        <v>8.08</v>
      </c>
      <c r="O1278" t="s">
        <v>506</v>
      </c>
      <c r="P1278" t="s">
        <v>11</v>
      </c>
      <c r="Q1278">
        <v>95695</v>
      </c>
      <c r="R1278" t="s">
        <v>12</v>
      </c>
      <c r="S1278" t="s">
        <v>1976</v>
      </c>
      <c r="T1278" t="e">
        <f>VLOOKUP(Table3[[#This Row],[Region]],managers5[],2,FALSE)</f>
        <v>#N/A</v>
      </c>
      <c r="U1278" t="s">
        <v>1955</v>
      </c>
      <c r="V1278" t="s">
        <v>1959</v>
      </c>
      <c r="W1278" t="s">
        <v>14</v>
      </c>
      <c r="X1278" t="s">
        <v>15</v>
      </c>
      <c r="Y1278" t="s">
        <v>46</v>
      </c>
      <c r="Z1278" t="s">
        <v>86</v>
      </c>
      <c r="AA1278">
        <v>5125</v>
      </c>
      <c r="AB1278" t="s">
        <v>19</v>
      </c>
      <c r="AC1278">
        <v>0.59</v>
      </c>
      <c r="AD1278" s="1">
        <v>40581</v>
      </c>
    </row>
    <row r="1279" spans="1:30" x14ac:dyDescent="0.35">
      <c r="A1279">
        <v>1166</v>
      </c>
      <c r="B1279">
        <v>4886</v>
      </c>
      <c r="C1279">
        <v>34754</v>
      </c>
      <c r="D1279" s="1">
        <v>41064</v>
      </c>
      <c r="E1279" t="s">
        <v>41</v>
      </c>
      <c r="F1279">
        <v>16</v>
      </c>
      <c r="G1279">
        <v>623.35</v>
      </c>
      <c r="H1279">
        <v>0.03</v>
      </c>
      <c r="I1279" t="s">
        <v>9</v>
      </c>
      <c r="J1279" s="8">
        <v>235.51</v>
      </c>
      <c r="K1279" s="8">
        <f>IF(Table3[[#This Row],[Return Status]] = "Returned", 0, Table3[[#This Row],[Profit]])</f>
        <v>235.51</v>
      </c>
      <c r="L1279" s="8" t="str">
        <f>IFERROR(VLOOKUP(Table3[[#This Row],[Order ID]],returns[[Order ID]:[Status]],2,FALSE), "")</f>
        <v/>
      </c>
      <c r="M1279">
        <v>37.94</v>
      </c>
      <c r="N1279">
        <v>5.08</v>
      </c>
      <c r="O1279" t="s">
        <v>427</v>
      </c>
      <c r="P1279" t="s">
        <v>90</v>
      </c>
      <c r="Q1279">
        <v>36869</v>
      </c>
      <c r="R1279" t="s">
        <v>56</v>
      </c>
      <c r="S1279" t="s">
        <v>1978</v>
      </c>
      <c r="T1279" t="e">
        <f>VLOOKUP(Table3[[#This Row],[Region]],managers5[],2,FALSE)</f>
        <v>#N/A</v>
      </c>
      <c r="U1279" t="s">
        <v>1957</v>
      </c>
      <c r="V1279" t="s">
        <v>1959</v>
      </c>
      <c r="W1279" t="s">
        <v>14</v>
      </c>
      <c r="X1279" t="s">
        <v>24</v>
      </c>
      <c r="Y1279" t="s">
        <v>16</v>
      </c>
      <c r="Z1279" t="s">
        <v>30</v>
      </c>
      <c r="AA1279" t="s">
        <v>313</v>
      </c>
      <c r="AB1279" t="s">
        <v>35</v>
      </c>
      <c r="AC1279">
        <v>0.38</v>
      </c>
      <c r="AD1279" s="1">
        <v>41066</v>
      </c>
    </row>
    <row r="1280" spans="1:30" x14ac:dyDescent="0.35">
      <c r="A1280">
        <v>1506</v>
      </c>
      <c r="B1280">
        <v>5635</v>
      </c>
      <c r="C1280">
        <v>39876</v>
      </c>
      <c r="D1280" s="1">
        <v>41012</v>
      </c>
      <c r="E1280" t="s">
        <v>77</v>
      </c>
      <c r="F1280">
        <v>46</v>
      </c>
      <c r="G1280">
        <v>876.59</v>
      </c>
      <c r="H1280">
        <v>0.05</v>
      </c>
      <c r="I1280" t="s">
        <v>9</v>
      </c>
      <c r="J1280" s="8">
        <v>233.59699999999901</v>
      </c>
      <c r="K1280" s="8">
        <f>IF(Table3[[#This Row],[Return Status]] = "Returned", 0, Table3[[#This Row],[Profit]])</f>
        <v>233.59699999999901</v>
      </c>
      <c r="L1280" s="8" t="str">
        <f>IFERROR(VLOOKUP(Table3[[#This Row],[Order ID]],returns[[Order ID]:[Status]],2,FALSE), "")</f>
        <v/>
      </c>
      <c r="M1280">
        <v>18.989999999999998</v>
      </c>
      <c r="N1280">
        <v>5.23</v>
      </c>
      <c r="O1280" t="s">
        <v>330</v>
      </c>
      <c r="P1280" t="s">
        <v>55</v>
      </c>
      <c r="Q1280">
        <v>33445</v>
      </c>
      <c r="R1280" t="s">
        <v>56</v>
      </c>
      <c r="S1280" t="s">
        <v>1978</v>
      </c>
      <c r="T1280" t="e">
        <f>VLOOKUP(Table3[[#This Row],[Region]],managers5[],2,FALSE)</f>
        <v>#N/A</v>
      </c>
      <c r="U1280" t="s">
        <v>1957</v>
      </c>
      <c r="V1280" t="s">
        <v>1959</v>
      </c>
      <c r="W1280" t="s">
        <v>14</v>
      </c>
      <c r="X1280" t="s">
        <v>39</v>
      </c>
      <c r="Y1280" t="s">
        <v>16</v>
      </c>
      <c r="Z1280" t="s">
        <v>17</v>
      </c>
      <c r="AA1280" t="s">
        <v>1340</v>
      </c>
      <c r="AB1280" t="s">
        <v>19</v>
      </c>
      <c r="AC1280">
        <v>0.37</v>
      </c>
      <c r="AD1280" s="1">
        <v>41014</v>
      </c>
    </row>
    <row r="1281" spans="1:30" x14ac:dyDescent="0.35">
      <c r="A1281">
        <v>8027</v>
      </c>
      <c r="B1281">
        <v>3186</v>
      </c>
      <c r="C1281">
        <v>22851</v>
      </c>
      <c r="D1281" s="1">
        <v>39873</v>
      </c>
      <c r="E1281" t="s">
        <v>41</v>
      </c>
      <c r="F1281">
        <v>38</v>
      </c>
      <c r="G1281">
        <v>1409.0874999999901</v>
      </c>
      <c r="H1281">
        <v>0.06</v>
      </c>
      <c r="I1281" t="s">
        <v>33</v>
      </c>
      <c r="J1281" s="8">
        <v>233.559</v>
      </c>
      <c r="K1281" s="8">
        <f>IF(Table3[[#This Row],[Return Status]] = "Returned", 0, Table3[[#This Row],[Profit]])</f>
        <v>233.559</v>
      </c>
      <c r="L1281" s="8" t="str">
        <f>IFERROR(VLOOKUP(Table3[[#This Row],[Order ID]],returns[[Order ID]:[Status]],2,FALSE), "")</f>
        <v/>
      </c>
      <c r="M1281">
        <v>45.99</v>
      </c>
      <c r="N1281">
        <v>4.99</v>
      </c>
      <c r="O1281" t="s">
        <v>1205</v>
      </c>
      <c r="P1281" t="s">
        <v>120</v>
      </c>
      <c r="Q1281">
        <v>72022</v>
      </c>
      <c r="R1281" t="s">
        <v>56</v>
      </c>
      <c r="S1281" t="s">
        <v>1978</v>
      </c>
      <c r="T1281" t="e">
        <f>VLOOKUP(Table3[[#This Row],[Region]],managers5[],2,FALSE)</f>
        <v>#N/A</v>
      </c>
      <c r="U1281" t="s">
        <v>1957</v>
      </c>
      <c r="V1281" t="s">
        <v>1959</v>
      </c>
      <c r="W1281" t="s">
        <v>14</v>
      </c>
      <c r="X1281" t="s">
        <v>24</v>
      </c>
      <c r="Y1281" t="s">
        <v>46</v>
      </c>
      <c r="Z1281" t="s">
        <v>86</v>
      </c>
      <c r="AA1281" t="s">
        <v>1095</v>
      </c>
      <c r="AB1281" t="s">
        <v>19</v>
      </c>
      <c r="AC1281">
        <v>0.56000000000000005</v>
      </c>
      <c r="AD1281" s="2">
        <v>39874</v>
      </c>
    </row>
    <row r="1282" spans="1:30" x14ac:dyDescent="0.35">
      <c r="A1282">
        <v>3982</v>
      </c>
      <c r="B1282">
        <v>7288</v>
      </c>
      <c r="C1282">
        <v>51974</v>
      </c>
      <c r="D1282" s="1">
        <v>40569</v>
      </c>
      <c r="E1282" t="s">
        <v>77</v>
      </c>
      <c r="F1282">
        <v>10</v>
      </c>
      <c r="G1282">
        <v>1290.3699999999999</v>
      </c>
      <c r="H1282">
        <v>0.05</v>
      </c>
      <c r="I1282" t="s">
        <v>9</v>
      </c>
      <c r="J1282" s="8">
        <v>231.16</v>
      </c>
      <c r="K1282" s="8">
        <f>IF(Table3[[#This Row],[Return Status]] = "Returned", 0, Table3[[#This Row],[Profit]])</f>
        <v>231.16</v>
      </c>
      <c r="L1282" s="8" t="str">
        <f>IFERROR(VLOOKUP(Table3[[#This Row],[Order ID]],returns[[Order ID]:[Status]],2,FALSE), "")</f>
        <v/>
      </c>
      <c r="M1282">
        <v>123.38</v>
      </c>
      <c r="N1282">
        <v>24.49</v>
      </c>
      <c r="O1282" t="s">
        <v>1780</v>
      </c>
      <c r="P1282" t="s">
        <v>589</v>
      </c>
      <c r="Q1282">
        <v>37664</v>
      </c>
      <c r="R1282" t="s">
        <v>44</v>
      </c>
      <c r="S1282" t="s">
        <v>1978</v>
      </c>
      <c r="T1282" t="e">
        <f>VLOOKUP(Table3[[#This Row],[Region]],managers5[],2,FALSE)</f>
        <v>#N/A</v>
      </c>
      <c r="U1282" t="s">
        <v>1957</v>
      </c>
      <c r="V1282" t="s">
        <v>1959</v>
      </c>
      <c r="W1282" t="s">
        <v>14</v>
      </c>
      <c r="X1282" t="s">
        <v>15</v>
      </c>
      <c r="Y1282" t="s">
        <v>16</v>
      </c>
      <c r="Z1282" t="s">
        <v>83</v>
      </c>
      <c r="AA1282" t="s">
        <v>1289</v>
      </c>
      <c r="AB1282" t="s">
        <v>85</v>
      </c>
      <c r="AC1282">
        <v>0.46</v>
      </c>
      <c r="AD1282" s="1">
        <v>40570</v>
      </c>
    </row>
    <row r="1283" spans="1:30" x14ac:dyDescent="0.35">
      <c r="A1283">
        <v>566</v>
      </c>
      <c r="B1283">
        <v>7358</v>
      </c>
      <c r="C1283">
        <v>52419</v>
      </c>
      <c r="D1283" s="1">
        <v>41170</v>
      </c>
      <c r="E1283" t="s">
        <v>77</v>
      </c>
      <c r="F1283">
        <v>32</v>
      </c>
      <c r="G1283">
        <v>3500.49</v>
      </c>
      <c r="H1283">
        <v>0.09</v>
      </c>
      <c r="I1283" t="s">
        <v>9</v>
      </c>
      <c r="J1283" s="8">
        <v>230.64</v>
      </c>
      <c r="K1283" s="8">
        <f>IF(Table3[[#This Row],[Return Status]] = "Returned", 0, Table3[[#This Row],[Profit]])</f>
        <v>230.64</v>
      </c>
      <c r="L1283" s="8" t="str">
        <f>IFERROR(VLOOKUP(Table3[[#This Row],[Order ID]],returns[[Order ID]:[Status]],2,FALSE), "")</f>
        <v/>
      </c>
      <c r="M1283">
        <v>111.03</v>
      </c>
      <c r="N1283">
        <v>8.64</v>
      </c>
      <c r="O1283" t="s">
        <v>768</v>
      </c>
      <c r="P1283" t="s">
        <v>64</v>
      </c>
      <c r="Q1283">
        <v>41042</v>
      </c>
      <c r="R1283" t="s">
        <v>65</v>
      </c>
      <c r="S1283" t="s">
        <v>1978</v>
      </c>
      <c r="T1283" t="e">
        <f>VLOOKUP(Table3[[#This Row],[Region]],managers5[],2,FALSE)</f>
        <v>#N/A</v>
      </c>
      <c r="U1283" t="s">
        <v>1957</v>
      </c>
      <c r="V1283" t="s">
        <v>1959</v>
      </c>
      <c r="W1283" t="s">
        <v>14</v>
      </c>
      <c r="X1283" t="s">
        <v>71</v>
      </c>
      <c r="Y1283" t="s">
        <v>16</v>
      </c>
      <c r="Z1283" t="s">
        <v>75</v>
      </c>
      <c r="AA1283" t="s">
        <v>319</v>
      </c>
      <c r="AB1283" t="s">
        <v>19</v>
      </c>
      <c r="AC1283">
        <v>0.78</v>
      </c>
      <c r="AD1283" s="1">
        <v>41171</v>
      </c>
    </row>
    <row r="1284" spans="1:30" x14ac:dyDescent="0.35">
      <c r="A1284">
        <v>548</v>
      </c>
      <c r="B1284">
        <v>1676</v>
      </c>
      <c r="C1284">
        <v>12096</v>
      </c>
      <c r="D1284" s="1">
        <v>41171</v>
      </c>
      <c r="E1284" t="s">
        <v>20</v>
      </c>
      <c r="F1284">
        <v>23</v>
      </c>
      <c r="G1284">
        <v>4689.66</v>
      </c>
      <c r="H1284">
        <v>0.01</v>
      </c>
      <c r="I1284" t="s">
        <v>9</v>
      </c>
      <c r="J1284" s="8">
        <v>2176.19</v>
      </c>
      <c r="K1284" s="8">
        <f>IF(Table3[[#This Row],[Return Status]] = "Returned", 0, Table3[[#This Row],[Profit]])</f>
        <v>0</v>
      </c>
      <c r="L1284" s="8" t="str">
        <f>IFERROR(VLOOKUP(Table3[[#This Row],[Order ID]],returns[[Order ID]:[Status]],2,FALSE), "")</f>
        <v>Returned</v>
      </c>
      <c r="M1284">
        <v>194.3</v>
      </c>
      <c r="N1284">
        <v>11.54</v>
      </c>
      <c r="O1284" t="s">
        <v>361</v>
      </c>
      <c r="P1284" t="s">
        <v>317</v>
      </c>
      <c r="Q1284">
        <v>60130</v>
      </c>
      <c r="R1284" t="s">
        <v>318</v>
      </c>
      <c r="S1284" t="s">
        <v>1977</v>
      </c>
      <c r="T1284" t="e">
        <f>VLOOKUP(Table3[[#This Row],[Region]],managers5[],2,FALSE)</f>
        <v>#N/A</v>
      </c>
      <c r="U1284" t="s">
        <v>1958</v>
      </c>
      <c r="V1284" t="s">
        <v>1959</v>
      </c>
      <c r="W1284" t="s">
        <v>14</v>
      </c>
      <c r="X1284" t="s">
        <v>24</v>
      </c>
      <c r="Y1284" t="s">
        <v>50</v>
      </c>
      <c r="Z1284" t="s">
        <v>61</v>
      </c>
      <c r="AA1284" t="s">
        <v>754</v>
      </c>
      <c r="AB1284" t="s">
        <v>85</v>
      </c>
      <c r="AC1284">
        <v>0.59</v>
      </c>
      <c r="AD1284" s="1">
        <v>41173</v>
      </c>
    </row>
    <row r="1285" spans="1:30" x14ac:dyDescent="0.35">
      <c r="A1285">
        <v>562</v>
      </c>
      <c r="B1285">
        <v>1675</v>
      </c>
      <c r="C1285">
        <v>12096</v>
      </c>
      <c r="D1285" s="1">
        <v>41171</v>
      </c>
      <c r="E1285" t="s">
        <v>20</v>
      </c>
      <c r="F1285">
        <v>46</v>
      </c>
      <c r="G1285">
        <v>8009.5924999999897</v>
      </c>
      <c r="H1285">
        <v>0.02</v>
      </c>
      <c r="I1285" t="s">
        <v>9</v>
      </c>
      <c r="J1285" s="8">
        <v>2332.395</v>
      </c>
      <c r="K1285" s="8">
        <f>IF(Table3[[#This Row],[Return Status]] = "Returned", 0, Table3[[#This Row],[Profit]])</f>
        <v>0</v>
      </c>
      <c r="L1285" s="8" t="str">
        <f>IFERROR(VLOOKUP(Table3[[#This Row],[Order ID]],returns[[Order ID]:[Status]],2,FALSE), "")</f>
        <v>Returned</v>
      </c>
      <c r="M1285">
        <v>200.99</v>
      </c>
      <c r="N1285">
        <v>8.08</v>
      </c>
      <c r="O1285" t="s">
        <v>361</v>
      </c>
      <c r="P1285" t="s">
        <v>317</v>
      </c>
      <c r="Q1285">
        <v>60130</v>
      </c>
      <c r="R1285" t="s">
        <v>318</v>
      </c>
      <c r="S1285" t="s">
        <v>1977</v>
      </c>
      <c r="T1285" t="e">
        <f>VLOOKUP(Table3[[#This Row],[Region]],managers5[],2,FALSE)</f>
        <v>#N/A</v>
      </c>
      <c r="U1285" t="s">
        <v>1958</v>
      </c>
      <c r="V1285" t="s">
        <v>1959</v>
      </c>
      <c r="W1285" t="s">
        <v>14</v>
      </c>
      <c r="X1285" t="s">
        <v>24</v>
      </c>
      <c r="Y1285" t="s">
        <v>46</v>
      </c>
      <c r="Z1285" t="s">
        <v>86</v>
      </c>
      <c r="AA1285">
        <v>5125</v>
      </c>
      <c r="AB1285" t="s">
        <v>19</v>
      </c>
      <c r="AC1285">
        <v>0.59</v>
      </c>
      <c r="AD1285" s="1">
        <v>41171</v>
      </c>
    </row>
    <row r="1286" spans="1:30" x14ac:dyDescent="0.35">
      <c r="A1286">
        <v>5271</v>
      </c>
      <c r="B1286">
        <v>5700</v>
      </c>
      <c r="C1286">
        <v>40321</v>
      </c>
      <c r="D1286" s="1">
        <v>40352</v>
      </c>
      <c r="E1286" t="s">
        <v>77</v>
      </c>
      <c r="F1286">
        <v>23</v>
      </c>
      <c r="G1286">
        <v>1484.49</v>
      </c>
      <c r="H1286">
        <v>0.09</v>
      </c>
      <c r="I1286" t="s">
        <v>9</v>
      </c>
      <c r="J1286" s="8">
        <v>230.50299999999999</v>
      </c>
      <c r="K1286" s="8">
        <f>IF(Table3[[#This Row],[Return Status]] = "Returned", 0, Table3[[#This Row],[Profit]])</f>
        <v>230.50299999999999</v>
      </c>
      <c r="L1286" s="8" t="str">
        <f>IFERROR(VLOOKUP(Table3[[#This Row],[Order ID]],returns[[Order ID]:[Status]],2,FALSE), "")</f>
        <v/>
      </c>
      <c r="M1286">
        <v>67.28</v>
      </c>
      <c r="N1286">
        <v>19.989999999999998</v>
      </c>
      <c r="O1286" t="s">
        <v>1569</v>
      </c>
      <c r="P1286" t="s">
        <v>43</v>
      </c>
      <c r="Q1286">
        <v>37804</v>
      </c>
      <c r="R1286" t="s">
        <v>44</v>
      </c>
      <c r="S1286" t="s">
        <v>1978</v>
      </c>
      <c r="T1286" t="e">
        <f>VLOOKUP(Table3[[#This Row],[Region]],managers5[],2,FALSE)</f>
        <v>#N/A</v>
      </c>
      <c r="U1286" t="s">
        <v>1957</v>
      </c>
      <c r="V1286" t="s">
        <v>1959</v>
      </c>
      <c r="W1286" t="s">
        <v>14</v>
      </c>
      <c r="X1286" t="s">
        <v>39</v>
      </c>
      <c r="Y1286" t="s">
        <v>16</v>
      </c>
      <c r="Z1286" t="s">
        <v>17</v>
      </c>
      <c r="AA1286" t="s">
        <v>18</v>
      </c>
      <c r="AB1286" t="s">
        <v>19</v>
      </c>
      <c r="AC1286">
        <v>0.4</v>
      </c>
      <c r="AD1286" s="2">
        <v>40354</v>
      </c>
    </row>
    <row r="1287" spans="1:30" x14ac:dyDescent="0.35">
      <c r="A1287">
        <v>7886</v>
      </c>
      <c r="B1287">
        <v>7185</v>
      </c>
      <c r="C1287">
        <v>51266</v>
      </c>
      <c r="D1287" s="1">
        <v>39897</v>
      </c>
      <c r="E1287" t="s">
        <v>8</v>
      </c>
      <c r="F1287">
        <v>46</v>
      </c>
      <c r="G1287">
        <v>1605.22</v>
      </c>
      <c r="H1287">
        <v>0.05</v>
      </c>
      <c r="I1287" t="s">
        <v>33</v>
      </c>
      <c r="J1287" s="8">
        <v>230.03</v>
      </c>
      <c r="K1287" s="8">
        <f>IF(Table3[[#This Row],[Return Status]] = "Returned", 0, Table3[[#This Row],[Profit]])</f>
        <v>230.03</v>
      </c>
      <c r="L1287" s="8" t="str">
        <f>IFERROR(VLOOKUP(Table3[[#This Row],[Order ID]],returns[[Order ID]:[Status]],2,FALSE), "")</f>
        <v/>
      </c>
      <c r="M1287">
        <v>34.99</v>
      </c>
      <c r="N1287">
        <v>7.73</v>
      </c>
      <c r="O1287" t="s">
        <v>180</v>
      </c>
      <c r="P1287" t="s">
        <v>589</v>
      </c>
      <c r="Q1287">
        <v>29483</v>
      </c>
      <c r="R1287" t="s">
        <v>44</v>
      </c>
      <c r="S1287" t="s">
        <v>1978</v>
      </c>
      <c r="T1287" t="e">
        <f>VLOOKUP(Table3[[#This Row],[Region]],managers5[],2,FALSE)</f>
        <v>#N/A</v>
      </c>
      <c r="U1287" t="s">
        <v>1957</v>
      </c>
      <c r="V1287" t="s">
        <v>1959</v>
      </c>
      <c r="W1287" t="s">
        <v>14</v>
      </c>
      <c r="X1287" t="s">
        <v>71</v>
      </c>
      <c r="Y1287" t="s">
        <v>16</v>
      </c>
      <c r="Z1287" t="s">
        <v>106</v>
      </c>
      <c r="AA1287" t="s">
        <v>258</v>
      </c>
      <c r="AB1287" t="s">
        <v>19</v>
      </c>
      <c r="AC1287">
        <v>0.59</v>
      </c>
      <c r="AD1287" s="2">
        <v>39899</v>
      </c>
    </row>
    <row r="1288" spans="1:30" x14ac:dyDescent="0.35">
      <c r="A1288">
        <v>6878</v>
      </c>
      <c r="B1288">
        <v>1680</v>
      </c>
      <c r="C1288">
        <v>12099</v>
      </c>
      <c r="D1288" s="1">
        <v>40067</v>
      </c>
      <c r="E1288" t="s">
        <v>41</v>
      </c>
      <c r="F1288">
        <v>48</v>
      </c>
      <c r="G1288">
        <v>308.81</v>
      </c>
      <c r="H1288">
        <v>0.01</v>
      </c>
      <c r="I1288" t="s">
        <v>9</v>
      </c>
      <c r="J1288" s="8">
        <v>128.28</v>
      </c>
      <c r="K1288" s="8">
        <f>IF(Table3[[#This Row],[Return Status]] = "Returned", 0, Table3[[#This Row],[Profit]])</f>
        <v>128.28</v>
      </c>
      <c r="L1288" s="8" t="str">
        <f>IFERROR(VLOOKUP(Table3[[#This Row],[Order ID]],returns[[Order ID]:[Status]],2,FALSE), "")</f>
        <v/>
      </c>
      <c r="M1288">
        <v>6.35</v>
      </c>
      <c r="N1288">
        <v>1.02</v>
      </c>
      <c r="O1288" t="s">
        <v>863</v>
      </c>
      <c r="P1288" t="s">
        <v>114</v>
      </c>
      <c r="Q1288">
        <v>86301</v>
      </c>
      <c r="R1288" t="s">
        <v>115</v>
      </c>
      <c r="S1288" t="s">
        <v>1976</v>
      </c>
      <c r="T1288" t="e">
        <f>VLOOKUP(Table3[[#This Row],[Region]],managers5[],2,FALSE)</f>
        <v>#N/A</v>
      </c>
      <c r="U1288" t="s">
        <v>1955</v>
      </c>
      <c r="V1288" t="s">
        <v>1959</v>
      </c>
      <c r="W1288" t="s">
        <v>14</v>
      </c>
      <c r="X1288" t="s">
        <v>71</v>
      </c>
      <c r="Y1288" t="s">
        <v>16</v>
      </c>
      <c r="Z1288" t="s">
        <v>30</v>
      </c>
      <c r="AA1288" t="s">
        <v>1156</v>
      </c>
      <c r="AB1288" t="s">
        <v>35</v>
      </c>
      <c r="AC1288">
        <v>0.39</v>
      </c>
      <c r="AD1288" s="2">
        <v>40069</v>
      </c>
    </row>
    <row r="1289" spans="1:30" x14ac:dyDescent="0.35">
      <c r="A1289">
        <v>6891</v>
      </c>
      <c r="B1289">
        <v>1679</v>
      </c>
      <c r="C1289">
        <v>12099</v>
      </c>
      <c r="D1289" s="1">
        <v>40067</v>
      </c>
      <c r="E1289" t="s">
        <v>41</v>
      </c>
      <c r="F1289">
        <v>1</v>
      </c>
      <c r="G1289">
        <v>17.59</v>
      </c>
      <c r="H1289">
        <v>0.06</v>
      </c>
      <c r="I1289" t="s">
        <v>33</v>
      </c>
      <c r="J1289" s="8">
        <v>10.85</v>
      </c>
      <c r="K1289" s="8">
        <f>IF(Table3[[#This Row],[Return Status]] = "Returned", 0, Table3[[#This Row],[Profit]])</f>
        <v>10.85</v>
      </c>
      <c r="L1289" s="8" t="str">
        <f>IFERROR(VLOOKUP(Table3[[#This Row],[Order ID]],returns[[Order ID]:[Status]],2,FALSE), "")</f>
        <v/>
      </c>
      <c r="M1289">
        <v>2.61</v>
      </c>
      <c r="N1289">
        <v>0.5</v>
      </c>
      <c r="O1289" t="s">
        <v>863</v>
      </c>
      <c r="P1289" t="s">
        <v>114</v>
      </c>
      <c r="Q1289">
        <v>86301</v>
      </c>
      <c r="R1289" t="s">
        <v>115</v>
      </c>
      <c r="S1289" t="s">
        <v>1976</v>
      </c>
      <c r="T1289" t="e">
        <f>VLOOKUP(Table3[[#This Row],[Region]],managers5[],2,FALSE)</f>
        <v>#N/A</v>
      </c>
      <c r="U1289" t="s">
        <v>1955</v>
      </c>
      <c r="V1289" t="s">
        <v>1959</v>
      </c>
      <c r="W1289" t="s">
        <v>14</v>
      </c>
      <c r="X1289" t="s">
        <v>71</v>
      </c>
      <c r="Y1289" t="s">
        <v>16</v>
      </c>
      <c r="Z1289" t="s">
        <v>99</v>
      </c>
      <c r="AA1289" t="s">
        <v>100</v>
      </c>
      <c r="AB1289" t="s">
        <v>19</v>
      </c>
      <c r="AC1289">
        <v>0.39</v>
      </c>
      <c r="AD1289" s="2">
        <v>40067</v>
      </c>
    </row>
    <row r="1290" spans="1:30" x14ac:dyDescent="0.35">
      <c r="A1290">
        <v>3678</v>
      </c>
      <c r="B1290">
        <v>527</v>
      </c>
      <c r="C1290">
        <v>3588</v>
      </c>
      <c r="D1290" s="1">
        <v>40620</v>
      </c>
      <c r="E1290" t="s">
        <v>8</v>
      </c>
      <c r="F1290">
        <v>14</v>
      </c>
      <c r="G1290">
        <v>410.27</v>
      </c>
      <c r="H1290">
        <v>0.08</v>
      </c>
      <c r="I1290" t="s">
        <v>9</v>
      </c>
      <c r="J1290" s="8">
        <v>226.72</v>
      </c>
      <c r="K1290" s="8">
        <f>IF(Table3[[#This Row],[Return Status]] = "Returned", 0, Table3[[#This Row],[Profit]])</f>
        <v>226.72</v>
      </c>
      <c r="L1290" s="8" t="str">
        <f>IFERROR(VLOOKUP(Table3[[#This Row],[Order ID]],returns[[Order ID]:[Status]],2,FALSE), "")</f>
        <v/>
      </c>
      <c r="M1290">
        <v>30.93</v>
      </c>
      <c r="N1290">
        <v>3.92</v>
      </c>
      <c r="O1290" t="s">
        <v>427</v>
      </c>
      <c r="P1290" t="s">
        <v>120</v>
      </c>
      <c r="Q1290">
        <v>36116</v>
      </c>
      <c r="R1290" t="s">
        <v>56</v>
      </c>
      <c r="S1290" t="s">
        <v>1978</v>
      </c>
      <c r="T1290" t="e">
        <f>VLOOKUP(Table3[[#This Row],[Region]],managers5[],2,FALSE)</f>
        <v>#N/A</v>
      </c>
      <c r="U1290" t="s">
        <v>1957</v>
      </c>
      <c r="V1290" t="s">
        <v>1959</v>
      </c>
      <c r="W1290" t="s">
        <v>14</v>
      </c>
      <c r="X1290" t="s">
        <v>24</v>
      </c>
      <c r="Y1290" t="s">
        <v>50</v>
      </c>
      <c r="Z1290" t="s">
        <v>61</v>
      </c>
      <c r="AA1290" t="s">
        <v>1658</v>
      </c>
      <c r="AB1290" t="s">
        <v>109</v>
      </c>
      <c r="AC1290">
        <v>0.44</v>
      </c>
      <c r="AD1290" s="1">
        <v>40622</v>
      </c>
    </row>
    <row r="1291" spans="1:30" x14ac:dyDescent="0.35">
      <c r="A1291">
        <v>4115</v>
      </c>
      <c r="B1291">
        <v>7382</v>
      </c>
      <c r="C1291">
        <v>52640</v>
      </c>
      <c r="D1291" s="1">
        <v>40544</v>
      </c>
      <c r="E1291" t="s">
        <v>20</v>
      </c>
      <c r="F1291">
        <v>18</v>
      </c>
      <c r="G1291">
        <v>1163.75</v>
      </c>
      <c r="H1291">
        <v>0.05</v>
      </c>
      <c r="I1291" t="s">
        <v>33</v>
      </c>
      <c r="J1291" s="8">
        <v>222.173</v>
      </c>
      <c r="K1291" s="8">
        <f>IF(Table3[[#This Row],[Return Status]] = "Returned", 0, Table3[[#This Row],[Profit]])</f>
        <v>222.173</v>
      </c>
      <c r="L1291" s="8" t="str">
        <f>IFERROR(VLOOKUP(Table3[[#This Row],[Order ID]],returns[[Order ID]:[Status]],2,FALSE), "")</f>
        <v/>
      </c>
      <c r="M1291">
        <v>63.98</v>
      </c>
      <c r="N1291">
        <v>19.989999999999998</v>
      </c>
      <c r="O1291" t="s">
        <v>1588</v>
      </c>
      <c r="P1291" t="s">
        <v>55</v>
      </c>
      <c r="Q1291">
        <v>33334</v>
      </c>
      <c r="R1291" t="s">
        <v>56</v>
      </c>
      <c r="S1291" t="s">
        <v>1978</v>
      </c>
      <c r="T1291" t="e">
        <f>VLOOKUP(Table3[[#This Row],[Region]],managers5[],2,FALSE)</f>
        <v>#N/A</v>
      </c>
      <c r="U1291" t="s">
        <v>1957</v>
      </c>
      <c r="V1291" t="s">
        <v>1959</v>
      </c>
      <c r="W1291" t="s">
        <v>14</v>
      </c>
      <c r="X1291" t="s">
        <v>39</v>
      </c>
      <c r="Y1291" t="s">
        <v>16</v>
      </c>
      <c r="Z1291" t="s">
        <v>17</v>
      </c>
      <c r="AA1291" t="s">
        <v>1843</v>
      </c>
      <c r="AB1291" t="s">
        <v>19</v>
      </c>
      <c r="AC1291">
        <v>0.36</v>
      </c>
      <c r="AD1291" s="1">
        <v>40547</v>
      </c>
    </row>
    <row r="1292" spans="1:30" x14ac:dyDescent="0.35">
      <c r="A1292">
        <v>6294</v>
      </c>
      <c r="B1292">
        <v>497</v>
      </c>
      <c r="C1292">
        <v>3458</v>
      </c>
      <c r="D1292" s="1">
        <v>40168</v>
      </c>
      <c r="E1292" t="s">
        <v>77</v>
      </c>
      <c r="F1292">
        <v>41</v>
      </c>
      <c r="G1292">
        <v>627.91</v>
      </c>
      <c r="H1292">
        <v>0.03</v>
      </c>
      <c r="I1292" t="s">
        <v>9</v>
      </c>
      <c r="J1292" s="8">
        <v>222.08</v>
      </c>
      <c r="K1292" s="8">
        <f>IF(Table3[[#This Row],[Return Status]] = "Returned", 0, Table3[[#This Row],[Profit]])</f>
        <v>222.08</v>
      </c>
      <c r="L1292" s="8" t="str">
        <f>IFERROR(VLOOKUP(Table3[[#This Row],[Order ID]],returns[[Order ID]:[Status]],2,FALSE), "")</f>
        <v/>
      </c>
      <c r="M1292">
        <v>15.28</v>
      </c>
      <c r="N1292">
        <v>1.99</v>
      </c>
      <c r="O1292" t="s">
        <v>154</v>
      </c>
      <c r="P1292" t="s">
        <v>43</v>
      </c>
      <c r="Q1292">
        <v>22801</v>
      </c>
      <c r="R1292" t="s">
        <v>44</v>
      </c>
      <c r="S1292" t="s">
        <v>1978</v>
      </c>
      <c r="T1292" t="e">
        <f>VLOOKUP(Table3[[#This Row],[Region]],managers5[],2,FALSE)</f>
        <v>#N/A</v>
      </c>
      <c r="U1292" t="s">
        <v>1957</v>
      </c>
      <c r="V1292" t="s">
        <v>1959</v>
      </c>
      <c r="W1292" t="s">
        <v>14</v>
      </c>
      <c r="X1292" t="s">
        <v>71</v>
      </c>
      <c r="Y1292" t="s">
        <v>46</v>
      </c>
      <c r="Z1292" t="s">
        <v>47</v>
      </c>
      <c r="AA1292" t="s">
        <v>1924</v>
      </c>
      <c r="AB1292" t="s">
        <v>109</v>
      </c>
      <c r="AC1292">
        <v>0.42</v>
      </c>
      <c r="AD1292" s="2">
        <v>40170</v>
      </c>
    </row>
    <row r="1293" spans="1:30" x14ac:dyDescent="0.35">
      <c r="A1293">
        <v>7885</v>
      </c>
      <c r="B1293">
        <v>7182</v>
      </c>
      <c r="C1293">
        <v>51266</v>
      </c>
      <c r="D1293" s="1">
        <v>39897</v>
      </c>
      <c r="E1293" t="s">
        <v>8</v>
      </c>
      <c r="F1293">
        <v>11</v>
      </c>
      <c r="G1293">
        <v>1610.29</v>
      </c>
      <c r="H1293">
        <v>0.04</v>
      </c>
      <c r="I1293" t="s">
        <v>9</v>
      </c>
      <c r="J1293" s="8">
        <v>221.38</v>
      </c>
      <c r="K1293" s="8">
        <f>IF(Table3[[#This Row],[Return Status]] = "Returned", 0, Table3[[#This Row],[Profit]])</f>
        <v>221.38</v>
      </c>
      <c r="L1293" s="8" t="str">
        <f>IFERROR(VLOOKUP(Table3[[#This Row],[Order ID]],returns[[Order ID]:[Status]],2,FALSE), "")</f>
        <v/>
      </c>
      <c r="M1293">
        <v>150.97999999999999</v>
      </c>
      <c r="N1293">
        <v>13.99</v>
      </c>
      <c r="O1293" t="s">
        <v>180</v>
      </c>
      <c r="P1293" t="s">
        <v>589</v>
      </c>
      <c r="Q1293">
        <v>29483</v>
      </c>
      <c r="R1293" t="s">
        <v>44</v>
      </c>
      <c r="S1293" t="s">
        <v>1978</v>
      </c>
      <c r="T1293" t="e">
        <f>VLOOKUP(Table3[[#This Row],[Region]],managers5[],2,FALSE)</f>
        <v>#N/A</v>
      </c>
      <c r="U1293" t="s">
        <v>1957</v>
      </c>
      <c r="V1293" t="s">
        <v>1959</v>
      </c>
      <c r="W1293" t="s">
        <v>14</v>
      </c>
      <c r="X1293" t="s">
        <v>71</v>
      </c>
      <c r="Y1293" t="s">
        <v>46</v>
      </c>
      <c r="Z1293" t="s">
        <v>124</v>
      </c>
      <c r="AA1293" t="s">
        <v>149</v>
      </c>
      <c r="AB1293" t="s">
        <v>69</v>
      </c>
      <c r="AC1293">
        <v>0.38</v>
      </c>
      <c r="AD1293" s="2">
        <v>39899</v>
      </c>
    </row>
    <row r="1294" spans="1:30" x14ac:dyDescent="0.35">
      <c r="A1294">
        <v>792</v>
      </c>
      <c r="B1294">
        <v>4128</v>
      </c>
      <c r="C1294">
        <v>29347</v>
      </c>
      <c r="D1294" s="1">
        <v>41133</v>
      </c>
      <c r="E1294" t="s">
        <v>20</v>
      </c>
      <c r="F1294">
        <v>50</v>
      </c>
      <c r="G1294">
        <v>2040.39</v>
      </c>
      <c r="H1294">
        <v>7.0000000000000007E-2</v>
      </c>
      <c r="I1294" t="s">
        <v>9</v>
      </c>
      <c r="J1294" s="8">
        <v>221.09</v>
      </c>
      <c r="K1294" s="8">
        <f>IF(Table3[[#This Row],[Return Status]] = "Returned", 0, Table3[[#This Row],[Profit]])</f>
        <v>221.09</v>
      </c>
      <c r="L1294" s="8" t="str">
        <f>IFERROR(VLOOKUP(Table3[[#This Row],[Order ID]],returns[[Order ID]:[Status]],2,FALSE), "")</f>
        <v/>
      </c>
      <c r="M1294">
        <v>40.99</v>
      </c>
      <c r="N1294">
        <v>19.989999999999998</v>
      </c>
      <c r="O1294" t="s">
        <v>773</v>
      </c>
      <c r="P1294" t="s">
        <v>324</v>
      </c>
      <c r="Q1294">
        <v>32771</v>
      </c>
      <c r="R1294" t="s">
        <v>56</v>
      </c>
      <c r="S1294" t="s">
        <v>1978</v>
      </c>
      <c r="T1294" t="e">
        <f>VLOOKUP(Table3[[#This Row],[Region]],managers5[],2,FALSE)</f>
        <v>#N/A</v>
      </c>
      <c r="U1294" t="s">
        <v>1957</v>
      </c>
      <c r="V1294" t="s">
        <v>1959</v>
      </c>
      <c r="W1294" t="s">
        <v>14</v>
      </c>
      <c r="X1294" t="s">
        <v>71</v>
      </c>
      <c r="Y1294" t="s">
        <v>16</v>
      </c>
      <c r="Z1294" t="s">
        <v>30</v>
      </c>
      <c r="AA1294" t="s">
        <v>809</v>
      </c>
      <c r="AB1294" t="s">
        <v>19</v>
      </c>
      <c r="AC1294">
        <v>0.36</v>
      </c>
      <c r="AD1294" s="1">
        <v>41135</v>
      </c>
    </row>
    <row r="1295" spans="1:30" x14ac:dyDescent="0.35">
      <c r="A1295">
        <v>2211</v>
      </c>
      <c r="B1295">
        <v>1708</v>
      </c>
      <c r="C1295">
        <v>12262</v>
      </c>
      <c r="D1295" s="1">
        <v>40887</v>
      </c>
      <c r="E1295" t="s">
        <v>32</v>
      </c>
      <c r="F1295">
        <v>45</v>
      </c>
      <c r="G1295">
        <v>1212.9280000000001</v>
      </c>
      <c r="H1295">
        <v>0.02</v>
      </c>
      <c r="I1295" t="s">
        <v>49</v>
      </c>
      <c r="J1295" s="8">
        <v>-1460.77</v>
      </c>
      <c r="K1295" s="8">
        <f>IF(Table3[[#This Row],[Return Status]] = "Returned", 0, Table3[[#This Row],[Profit]])</f>
        <v>0</v>
      </c>
      <c r="L1295" s="8" t="str">
        <f>IFERROR(VLOOKUP(Table3[[#This Row],[Order ID]],returns[[Order ID]:[Status]],2,FALSE), "")</f>
        <v>Returned</v>
      </c>
      <c r="M1295">
        <v>31.76</v>
      </c>
      <c r="N1295">
        <v>45.51</v>
      </c>
      <c r="O1295" t="s">
        <v>207</v>
      </c>
      <c r="P1295" t="s">
        <v>11</v>
      </c>
      <c r="Q1295">
        <v>94070</v>
      </c>
      <c r="R1295" t="s">
        <v>12</v>
      </c>
      <c r="S1295" t="s">
        <v>1976</v>
      </c>
      <c r="T1295" t="e">
        <f>VLOOKUP(Table3[[#This Row],[Region]],managers5[],2,FALSE)</f>
        <v>#N/A</v>
      </c>
      <c r="U1295" t="s">
        <v>1955</v>
      </c>
      <c r="V1295" t="s">
        <v>1959</v>
      </c>
      <c r="W1295" t="s">
        <v>14</v>
      </c>
      <c r="X1295" t="s">
        <v>24</v>
      </c>
      <c r="Y1295" t="s">
        <v>50</v>
      </c>
      <c r="Z1295" t="s">
        <v>51</v>
      </c>
      <c r="AA1295" t="s">
        <v>199</v>
      </c>
      <c r="AB1295" t="s">
        <v>53</v>
      </c>
      <c r="AC1295">
        <v>0.65</v>
      </c>
      <c r="AD1295" s="1">
        <v>40892</v>
      </c>
    </row>
    <row r="1296" spans="1:30" x14ac:dyDescent="0.35">
      <c r="A1296">
        <v>2130</v>
      </c>
      <c r="B1296">
        <v>1710</v>
      </c>
      <c r="C1296">
        <v>12289</v>
      </c>
      <c r="D1296" s="1">
        <v>40901</v>
      </c>
      <c r="E1296" t="s">
        <v>32</v>
      </c>
      <c r="F1296">
        <v>25</v>
      </c>
      <c r="G1296">
        <v>3019.41</v>
      </c>
      <c r="H1296">
        <v>0.04</v>
      </c>
      <c r="I1296" t="s">
        <v>9</v>
      </c>
      <c r="J1296" s="8">
        <v>1269.05</v>
      </c>
      <c r="K1296" s="8">
        <f>IF(Table3[[#This Row],[Return Status]] = "Returned", 0, Table3[[#This Row],[Profit]])</f>
        <v>1269.05</v>
      </c>
      <c r="L1296" s="8" t="str">
        <f>IFERROR(VLOOKUP(Table3[[#This Row],[Order ID]],returns[[Order ID]:[Status]],2,FALSE), "")</f>
        <v/>
      </c>
      <c r="M1296">
        <v>120.97</v>
      </c>
      <c r="N1296">
        <v>7.11</v>
      </c>
      <c r="O1296" t="s">
        <v>1231</v>
      </c>
      <c r="P1296" t="s">
        <v>317</v>
      </c>
      <c r="Q1296">
        <v>60130</v>
      </c>
      <c r="R1296" t="s">
        <v>318</v>
      </c>
      <c r="S1296" t="s">
        <v>1977</v>
      </c>
      <c r="T1296" t="e">
        <f>VLOOKUP(Table3[[#This Row],[Region]],managers5[],2,FALSE)</f>
        <v>#N/A</v>
      </c>
      <c r="U1296" t="s">
        <v>1958</v>
      </c>
      <c r="V1296" t="s">
        <v>1959</v>
      </c>
      <c r="W1296" t="s">
        <v>14</v>
      </c>
      <c r="X1296" t="s">
        <v>71</v>
      </c>
      <c r="Y1296" t="s">
        <v>46</v>
      </c>
      <c r="Z1296" t="s">
        <v>124</v>
      </c>
      <c r="AA1296" t="s">
        <v>322</v>
      </c>
      <c r="AB1296" t="s">
        <v>69</v>
      </c>
      <c r="AC1296">
        <v>0.36</v>
      </c>
      <c r="AD1296" s="1">
        <v>40905</v>
      </c>
    </row>
    <row r="1297" spans="1:30" x14ac:dyDescent="0.35">
      <c r="A1297">
        <v>2156</v>
      </c>
      <c r="B1297">
        <v>1713</v>
      </c>
      <c r="C1297">
        <v>12320</v>
      </c>
      <c r="D1297" s="1">
        <v>40897</v>
      </c>
      <c r="E1297" t="s">
        <v>41</v>
      </c>
      <c r="F1297">
        <v>35</v>
      </c>
      <c r="G1297">
        <v>539.21</v>
      </c>
      <c r="H1297">
        <v>0.05</v>
      </c>
      <c r="I1297" t="s">
        <v>49</v>
      </c>
      <c r="J1297" s="8">
        <v>11.65095</v>
      </c>
      <c r="K1297" s="8">
        <f>IF(Table3[[#This Row],[Return Status]] = "Returned", 0, Table3[[#This Row],[Profit]])</f>
        <v>11.65095</v>
      </c>
      <c r="L1297" s="8" t="str">
        <f>IFERROR(VLOOKUP(Table3[[#This Row],[Order ID]],returns[[Order ID]:[Status]],2,FALSE), "")</f>
        <v/>
      </c>
      <c r="M1297">
        <v>15.23</v>
      </c>
      <c r="N1297">
        <v>27.75</v>
      </c>
      <c r="O1297" t="s">
        <v>814</v>
      </c>
      <c r="P1297" t="s">
        <v>204</v>
      </c>
      <c r="Q1297">
        <v>5403</v>
      </c>
      <c r="R1297" t="s">
        <v>204</v>
      </c>
      <c r="S1297" t="s">
        <v>1979</v>
      </c>
      <c r="T1297" t="e">
        <f>VLOOKUP(Table3[[#This Row],[Region]],managers5[],2,FALSE)</f>
        <v>#N/A</v>
      </c>
      <c r="U1297" t="s">
        <v>1956</v>
      </c>
      <c r="W1297" t="s">
        <v>14</v>
      </c>
      <c r="X1297" t="s">
        <v>71</v>
      </c>
      <c r="Y1297" t="s">
        <v>50</v>
      </c>
      <c r="Z1297" t="s">
        <v>51</v>
      </c>
      <c r="AA1297" t="s">
        <v>1475</v>
      </c>
      <c r="AB1297" t="s">
        <v>53</v>
      </c>
      <c r="AC1297">
        <v>0.76</v>
      </c>
      <c r="AD1297" s="1">
        <v>40899</v>
      </c>
    </row>
    <row r="1298" spans="1:30" x14ac:dyDescent="0.35">
      <c r="A1298">
        <v>3385</v>
      </c>
      <c r="B1298">
        <v>1714</v>
      </c>
      <c r="C1298">
        <v>12322</v>
      </c>
      <c r="D1298" s="1">
        <v>40674</v>
      </c>
      <c r="E1298" t="s">
        <v>41</v>
      </c>
      <c r="F1298">
        <v>36</v>
      </c>
      <c r="G1298">
        <v>3436.9</v>
      </c>
      <c r="H1298">
        <v>0.03</v>
      </c>
      <c r="I1298" t="s">
        <v>33</v>
      </c>
      <c r="J1298" s="8">
        <v>-398.11</v>
      </c>
      <c r="K1298" s="8">
        <f>IF(Table3[[#This Row],[Return Status]] = "Returned", 0, Table3[[#This Row],[Profit]])</f>
        <v>-398.11</v>
      </c>
      <c r="L1298" s="8" t="str">
        <f>IFERROR(VLOOKUP(Table3[[#This Row],[Order ID]],returns[[Order ID]:[Status]],2,FALSE), "")</f>
        <v/>
      </c>
      <c r="M1298">
        <v>92.23</v>
      </c>
      <c r="N1298">
        <v>39.61</v>
      </c>
      <c r="O1298" t="s">
        <v>1307</v>
      </c>
      <c r="P1298" t="s">
        <v>37</v>
      </c>
      <c r="Q1298">
        <v>45324</v>
      </c>
      <c r="R1298" t="s">
        <v>37</v>
      </c>
      <c r="S1298" t="s">
        <v>1979</v>
      </c>
      <c r="T1298" t="e">
        <f>VLOOKUP(Table3[[#This Row],[Region]],managers5[],2,FALSE)</f>
        <v>#N/A</v>
      </c>
      <c r="U1298" t="s">
        <v>1956</v>
      </c>
      <c r="W1298" t="s">
        <v>14</v>
      </c>
      <c r="X1298" t="s">
        <v>15</v>
      </c>
      <c r="Y1298" t="s">
        <v>50</v>
      </c>
      <c r="Z1298" t="s">
        <v>61</v>
      </c>
      <c r="AA1298" t="s">
        <v>440</v>
      </c>
      <c r="AB1298" t="s">
        <v>69</v>
      </c>
      <c r="AC1298">
        <v>0.67</v>
      </c>
      <c r="AD1298" s="1">
        <v>40676</v>
      </c>
    </row>
    <row r="1299" spans="1:30" x14ac:dyDescent="0.35">
      <c r="A1299">
        <v>3939</v>
      </c>
      <c r="B1299">
        <v>1717</v>
      </c>
      <c r="C1299">
        <v>12326</v>
      </c>
      <c r="D1299" s="1">
        <v>40576</v>
      </c>
      <c r="E1299" t="s">
        <v>41</v>
      </c>
      <c r="F1299">
        <v>4</v>
      </c>
      <c r="G1299">
        <v>123.82</v>
      </c>
      <c r="H1299">
        <v>0.05</v>
      </c>
      <c r="I1299" t="s">
        <v>9</v>
      </c>
      <c r="J1299" s="8">
        <v>-0.37000000000000099</v>
      </c>
      <c r="K1299" s="8">
        <f>IF(Table3[[#This Row],[Return Status]] = "Returned", 0, Table3[[#This Row],[Profit]])</f>
        <v>-0.37000000000000099</v>
      </c>
      <c r="L1299" s="8" t="str">
        <f>IFERROR(VLOOKUP(Table3[[#This Row],[Order ID]],returns[[Order ID]:[Status]],2,FALSE), "")</f>
        <v/>
      </c>
      <c r="M1299">
        <v>29.34</v>
      </c>
      <c r="N1299">
        <v>57.87</v>
      </c>
      <c r="O1299" t="s">
        <v>908</v>
      </c>
      <c r="P1299" t="s">
        <v>204</v>
      </c>
      <c r="Q1299">
        <v>5401</v>
      </c>
      <c r="R1299" t="s">
        <v>204</v>
      </c>
      <c r="S1299" t="s">
        <v>1979</v>
      </c>
      <c r="T1299" t="e">
        <f>VLOOKUP(Table3[[#This Row],[Region]],managers5[],2,FALSE)</f>
        <v>#N/A</v>
      </c>
      <c r="U1299" t="s">
        <v>1956</v>
      </c>
      <c r="W1299" t="s">
        <v>14</v>
      </c>
      <c r="X1299" t="s">
        <v>15</v>
      </c>
      <c r="Y1299" t="s">
        <v>50</v>
      </c>
      <c r="Z1299" t="s">
        <v>61</v>
      </c>
      <c r="AA1299" t="s">
        <v>1737</v>
      </c>
      <c r="AB1299" t="s">
        <v>19</v>
      </c>
      <c r="AC1299">
        <v>0.54</v>
      </c>
      <c r="AD1299" s="1">
        <v>40578</v>
      </c>
    </row>
    <row r="1300" spans="1:30" x14ac:dyDescent="0.35">
      <c r="A1300">
        <v>1649</v>
      </c>
      <c r="B1300">
        <v>1718</v>
      </c>
      <c r="C1300">
        <v>12352</v>
      </c>
      <c r="D1300" s="1">
        <v>40991</v>
      </c>
      <c r="E1300" t="s">
        <v>20</v>
      </c>
      <c r="F1300">
        <v>5</v>
      </c>
      <c r="G1300">
        <v>36.86</v>
      </c>
      <c r="H1300">
        <v>7.0000000000000007E-2</v>
      </c>
      <c r="I1300" t="s">
        <v>9</v>
      </c>
      <c r="J1300" s="8">
        <v>-32.820999999999998</v>
      </c>
      <c r="K1300" s="8">
        <f>IF(Table3[[#This Row],[Return Status]] = "Returned", 0, Table3[[#This Row],[Profit]])</f>
        <v>-32.820999999999998</v>
      </c>
      <c r="L1300" s="8" t="str">
        <f>IFERROR(VLOOKUP(Table3[[#This Row],[Order ID]],returns[[Order ID]:[Status]],2,FALSE), "")</f>
        <v/>
      </c>
      <c r="M1300">
        <v>5.81</v>
      </c>
      <c r="N1300">
        <v>8.49</v>
      </c>
      <c r="O1300" t="s">
        <v>1406</v>
      </c>
      <c r="P1300" t="s">
        <v>317</v>
      </c>
      <c r="Q1300">
        <v>60130</v>
      </c>
      <c r="R1300" t="s">
        <v>318</v>
      </c>
      <c r="S1300" t="s">
        <v>1977</v>
      </c>
      <c r="T1300" t="e">
        <f>VLOOKUP(Table3[[#This Row],[Region]],managers5[],2,FALSE)</f>
        <v>#N/A</v>
      </c>
      <c r="U1300" t="s">
        <v>1958</v>
      </c>
      <c r="V1300" t="s">
        <v>1959</v>
      </c>
      <c r="W1300" t="s">
        <v>14</v>
      </c>
      <c r="X1300" t="s">
        <v>71</v>
      </c>
      <c r="Y1300" t="s">
        <v>16</v>
      </c>
      <c r="Z1300" t="s">
        <v>17</v>
      </c>
      <c r="AA1300" t="s">
        <v>1128</v>
      </c>
      <c r="AB1300" t="s">
        <v>19</v>
      </c>
      <c r="AC1300">
        <v>0.39</v>
      </c>
      <c r="AD1300" s="1">
        <v>40992</v>
      </c>
    </row>
    <row r="1301" spans="1:30" x14ac:dyDescent="0.35">
      <c r="A1301">
        <v>5071</v>
      </c>
      <c r="B1301">
        <v>4838</v>
      </c>
      <c r="C1301">
        <v>34407</v>
      </c>
      <c r="D1301" s="1">
        <v>40390</v>
      </c>
      <c r="E1301" t="s">
        <v>32</v>
      </c>
      <c r="F1301">
        <v>41</v>
      </c>
      <c r="G1301">
        <v>1484.89</v>
      </c>
      <c r="H1301">
        <v>0.03</v>
      </c>
      <c r="I1301" t="s">
        <v>9</v>
      </c>
      <c r="J1301" s="8">
        <v>220.99</v>
      </c>
      <c r="K1301" s="8">
        <f>IF(Table3[[#This Row],[Return Status]] = "Returned", 0, Table3[[#This Row],[Profit]])</f>
        <v>220.99</v>
      </c>
      <c r="L1301" s="8" t="str">
        <f>IFERROR(VLOOKUP(Table3[[#This Row],[Order ID]],returns[[Order ID]:[Status]],2,FALSE), "")</f>
        <v/>
      </c>
      <c r="M1301">
        <v>35.89</v>
      </c>
      <c r="N1301">
        <v>14.72</v>
      </c>
      <c r="O1301" t="s">
        <v>816</v>
      </c>
      <c r="P1301" t="s">
        <v>90</v>
      </c>
      <c r="Q1301">
        <v>32503</v>
      </c>
      <c r="R1301" t="s">
        <v>56</v>
      </c>
      <c r="S1301" t="s">
        <v>1978</v>
      </c>
      <c r="T1301" t="e">
        <f>VLOOKUP(Table3[[#This Row],[Region]],managers5[],2,FALSE)</f>
        <v>#N/A</v>
      </c>
      <c r="U1301" t="s">
        <v>1957</v>
      </c>
      <c r="V1301" t="s">
        <v>1959</v>
      </c>
      <c r="W1301" t="s">
        <v>14</v>
      </c>
      <c r="X1301" t="s">
        <v>39</v>
      </c>
      <c r="Y1301" t="s">
        <v>16</v>
      </c>
      <c r="Z1301" t="s">
        <v>168</v>
      </c>
      <c r="AA1301" t="s">
        <v>750</v>
      </c>
      <c r="AB1301" t="s">
        <v>19</v>
      </c>
      <c r="AC1301">
        <v>0.4</v>
      </c>
      <c r="AD1301" s="2">
        <v>40390</v>
      </c>
    </row>
    <row r="1302" spans="1:30" x14ac:dyDescent="0.35">
      <c r="A1302">
        <v>6824</v>
      </c>
      <c r="B1302">
        <v>416</v>
      </c>
      <c r="C1302">
        <v>2816</v>
      </c>
      <c r="D1302" s="1">
        <v>40075</v>
      </c>
      <c r="E1302" t="s">
        <v>77</v>
      </c>
      <c r="F1302">
        <v>35</v>
      </c>
      <c r="G1302">
        <v>787.56</v>
      </c>
      <c r="H1302">
        <v>0</v>
      </c>
      <c r="I1302" t="s">
        <v>9</v>
      </c>
      <c r="J1302" s="8">
        <v>220.04</v>
      </c>
      <c r="K1302" s="8">
        <f>IF(Table3[[#This Row],[Return Status]] = "Returned", 0, Table3[[#This Row],[Profit]])</f>
        <v>220.04</v>
      </c>
      <c r="L1302" s="8" t="str">
        <f>IFERROR(VLOOKUP(Table3[[#This Row],[Order ID]],returns[[Order ID]:[Status]],2,FALSE), "")</f>
        <v/>
      </c>
      <c r="M1302">
        <v>21.98</v>
      </c>
      <c r="N1302">
        <v>2.87</v>
      </c>
      <c r="O1302" t="s">
        <v>1880</v>
      </c>
      <c r="P1302" t="s">
        <v>120</v>
      </c>
      <c r="Q1302">
        <v>33161</v>
      </c>
      <c r="R1302" t="s">
        <v>56</v>
      </c>
      <c r="S1302" t="s">
        <v>1978</v>
      </c>
      <c r="T1302" t="e">
        <f>VLOOKUP(Table3[[#This Row],[Region]],managers5[],2,FALSE)</f>
        <v>#N/A</v>
      </c>
      <c r="U1302" t="s">
        <v>1957</v>
      </c>
      <c r="V1302" t="s">
        <v>1959</v>
      </c>
      <c r="W1302" t="s">
        <v>14</v>
      </c>
      <c r="X1302" t="s">
        <v>71</v>
      </c>
      <c r="Y1302" t="s">
        <v>16</v>
      </c>
      <c r="Z1302" t="s">
        <v>106</v>
      </c>
      <c r="AA1302" t="s">
        <v>1455</v>
      </c>
      <c r="AB1302" t="s">
        <v>109</v>
      </c>
      <c r="AC1302">
        <v>0.55000000000000004</v>
      </c>
      <c r="AD1302" s="2">
        <v>40076</v>
      </c>
    </row>
    <row r="1303" spans="1:30" x14ac:dyDescent="0.35">
      <c r="A1303">
        <v>375</v>
      </c>
      <c r="B1303">
        <v>1722</v>
      </c>
      <c r="C1303">
        <v>12356</v>
      </c>
      <c r="D1303" s="1">
        <v>41200</v>
      </c>
      <c r="E1303" t="s">
        <v>41</v>
      </c>
      <c r="F1303">
        <v>39</v>
      </c>
      <c r="G1303">
        <v>243.05</v>
      </c>
      <c r="H1303">
        <v>0.02</v>
      </c>
      <c r="I1303" t="s">
        <v>9</v>
      </c>
      <c r="J1303" s="8">
        <v>-70.849999999999994</v>
      </c>
      <c r="K1303" s="8">
        <f>IF(Table3[[#This Row],[Return Status]] = "Returned", 0, Table3[[#This Row],[Profit]])</f>
        <v>-70.849999999999994</v>
      </c>
      <c r="L1303" s="8" t="str">
        <f>IFERROR(VLOOKUP(Table3[[#This Row],[Order ID]],returns[[Order ID]:[Status]],2,FALSE), "")</f>
        <v/>
      </c>
      <c r="M1303">
        <v>5.98</v>
      </c>
      <c r="N1303">
        <v>5.35</v>
      </c>
      <c r="O1303" t="s">
        <v>577</v>
      </c>
      <c r="P1303" t="s">
        <v>189</v>
      </c>
      <c r="Q1303">
        <v>99163</v>
      </c>
      <c r="R1303" t="s">
        <v>190</v>
      </c>
      <c r="S1303" t="s">
        <v>1976</v>
      </c>
      <c r="T1303" t="e">
        <f>VLOOKUP(Table3[[#This Row],[Region]],managers5[],2,FALSE)</f>
        <v>#N/A</v>
      </c>
      <c r="U1303" t="s">
        <v>1955</v>
      </c>
      <c r="V1303" t="s">
        <v>1959</v>
      </c>
      <c r="W1303" t="s">
        <v>14</v>
      </c>
      <c r="X1303" t="s">
        <v>39</v>
      </c>
      <c r="Y1303" t="s">
        <v>16</v>
      </c>
      <c r="Z1303" t="s">
        <v>30</v>
      </c>
      <c r="AA1303" t="s">
        <v>534</v>
      </c>
      <c r="AB1303" t="s">
        <v>19</v>
      </c>
      <c r="AC1303">
        <v>0.4</v>
      </c>
      <c r="AD1303" s="1">
        <v>41203</v>
      </c>
    </row>
    <row r="1304" spans="1:30" x14ac:dyDescent="0.35">
      <c r="A1304">
        <v>4540</v>
      </c>
      <c r="B1304">
        <v>1725</v>
      </c>
      <c r="C1304">
        <v>12417</v>
      </c>
      <c r="D1304" s="1">
        <v>40475</v>
      </c>
      <c r="E1304" t="s">
        <v>41</v>
      </c>
      <c r="F1304">
        <v>19</v>
      </c>
      <c r="G1304">
        <v>137.84</v>
      </c>
      <c r="H1304">
        <v>0.06</v>
      </c>
      <c r="I1304" t="s">
        <v>9</v>
      </c>
      <c r="J1304" s="8">
        <v>34.31</v>
      </c>
      <c r="K1304" s="8">
        <f>IF(Table3[[#This Row],[Return Status]] = "Returned", 0, Table3[[#This Row],[Profit]])</f>
        <v>34.31</v>
      </c>
      <c r="L1304" s="8" t="str">
        <f>IFERROR(VLOOKUP(Table3[[#This Row],[Order ID]],returns[[Order ID]:[Status]],2,FALSE), "")</f>
        <v/>
      </c>
      <c r="M1304">
        <v>7.4</v>
      </c>
      <c r="N1304">
        <v>1.71</v>
      </c>
      <c r="O1304" t="s">
        <v>1775</v>
      </c>
      <c r="P1304" t="s">
        <v>92</v>
      </c>
      <c r="Q1304">
        <v>88201</v>
      </c>
      <c r="R1304" t="s">
        <v>93</v>
      </c>
      <c r="S1304" t="s">
        <v>1976</v>
      </c>
      <c r="T1304" t="e">
        <f>VLOOKUP(Table3[[#This Row],[Region]],managers5[],2,FALSE)</f>
        <v>#N/A</v>
      </c>
      <c r="U1304" t="s">
        <v>1955</v>
      </c>
      <c r="V1304" t="s">
        <v>1959</v>
      </c>
      <c r="W1304" t="s">
        <v>14</v>
      </c>
      <c r="X1304" t="s">
        <v>71</v>
      </c>
      <c r="Y1304" t="s">
        <v>16</v>
      </c>
      <c r="Z1304" t="s">
        <v>30</v>
      </c>
      <c r="AA1304" t="s">
        <v>1335</v>
      </c>
      <c r="AB1304" t="s">
        <v>35</v>
      </c>
      <c r="AC1304">
        <v>0.4</v>
      </c>
      <c r="AD1304" s="2">
        <v>40477</v>
      </c>
    </row>
    <row r="1305" spans="1:30" x14ac:dyDescent="0.35">
      <c r="A1305">
        <v>1823</v>
      </c>
      <c r="B1305">
        <v>1726</v>
      </c>
      <c r="C1305">
        <v>12418</v>
      </c>
      <c r="D1305" s="1">
        <v>40957</v>
      </c>
      <c r="E1305" t="s">
        <v>8</v>
      </c>
      <c r="F1305">
        <v>38</v>
      </c>
      <c r="G1305">
        <v>299.01</v>
      </c>
      <c r="H1305">
        <v>0.09</v>
      </c>
      <c r="I1305" t="s">
        <v>9</v>
      </c>
      <c r="J1305" s="8">
        <v>-142.86000000000001</v>
      </c>
      <c r="K1305" s="8">
        <f>IF(Table3[[#This Row],[Return Status]] = "Returned", 0, Table3[[#This Row],[Profit]])</f>
        <v>-142.86000000000001</v>
      </c>
      <c r="L1305" s="8" t="str">
        <f>IFERROR(VLOOKUP(Table3[[#This Row],[Order ID]],returns[[Order ID]:[Status]],2,FALSE), "")</f>
        <v/>
      </c>
      <c r="M1305">
        <v>7.98</v>
      </c>
      <c r="N1305">
        <v>6.5</v>
      </c>
      <c r="O1305" t="s">
        <v>250</v>
      </c>
      <c r="P1305" t="s">
        <v>114</v>
      </c>
      <c r="Q1305">
        <v>85281</v>
      </c>
      <c r="R1305" t="s">
        <v>115</v>
      </c>
      <c r="S1305" t="s">
        <v>1976</v>
      </c>
      <c r="T1305" t="e">
        <f>VLOOKUP(Table3[[#This Row],[Region]],managers5[],2,FALSE)</f>
        <v>#N/A</v>
      </c>
      <c r="U1305" t="s">
        <v>1955</v>
      </c>
      <c r="V1305" t="s">
        <v>1959</v>
      </c>
      <c r="W1305" t="s">
        <v>14</v>
      </c>
      <c r="X1305" t="s">
        <v>24</v>
      </c>
      <c r="Y1305" t="s">
        <v>16</v>
      </c>
      <c r="Z1305" t="s">
        <v>75</v>
      </c>
      <c r="AA1305" t="s">
        <v>1409</v>
      </c>
      <c r="AB1305" t="s">
        <v>69</v>
      </c>
      <c r="AC1305">
        <v>0.59</v>
      </c>
      <c r="AD1305" s="1">
        <v>40959</v>
      </c>
    </row>
    <row r="1306" spans="1:30" x14ac:dyDescent="0.35">
      <c r="A1306">
        <v>2541</v>
      </c>
      <c r="B1306">
        <v>1727</v>
      </c>
      <c r="C1306">
        <v>12419</v>
      </c>
      <c r="D1306" s="1">
        <v>40831</v>
      </c>
      <c r="E1306" t="s">
        <v>41</v>
      </c>
      <c r="F1306">
        <v>12</v>
      </c>
      <c r="G1306">
        <v>22079.47</v>
      </c>
      <c r="H1306">
        <v>0.06</v>
      </c>
      <c r="I1306" t="s">
        <v>9</v>
      </c>
      <c r="J1306" s="8">
        <v>5322.14</v>
      </c>
      <c r="K1306" s="8">
        <f>IF(Table3[[#This Row],[Return Status]] = "Returned", 0, Table3[[#This Row],[Profit]])</f>
        <v>5322.14</v>
      </c>
      <c r="L1306" s="8" t="str">
        <f>IFERROR(VLOOKUP(Table3[[#This Row],[Order ID]],returns[[Order ID]:[Status]],2,FALSE), "")</f>
        <v/>
      </c>
      <c r="M1306">
        <v>1938.02</v>
      </c>
      <c r="N1306">
        <v>13.99</v>
      </c>
      <c r="O1306" t="s">
        <v>618</v>
      </c>
      <c r="P1306" t="s">
        <v>317</v>
      </c>
      <c r="Q1306">
        <v>60130</v>
      </c>
      <c r="R1306" t="s">
        <v>318</v>
      </c>
      <c r="S1306" t="s">
        <v>1977</v>
      </c>
      <c r="T1306" t="e">
        <f>VLOOKUP(Table3[[#This Row],[Region]],managers5[],2,FALSE)</f>
        <v>#N/A</v>
      </c>
      <c r="U1306" t="s">
        <v>1958</v>
      </c>
      <c r="V1306" t="s">
        <v>1959</v>
      </c>
      <c r="W1306" t="s">
        <v>14</v>
      </c>
      <c r="X1306" t="s">
        <v>71</v>
      </c>
      <c r="Y1306" t="s">
        <v>46</v>
      </c>
      <c r="Z1306" t="s">
        <v>124</v>
      </c>
      <c r="AA1306" t="s">
        <v>509</v>
      </c>
      <c r="AB1306" t="s">
        <v>69</v>
      </c>
      <c r="AC1306">
        <v>0.38</v>
      </c>
      <c r="AD1306" s="1">
        <v>40833</v>
      </c>
    </row>
    <row r="1307" spans="1:30" x14ac:dyDescent="0.35">
      <c r="A1307">
        <v>8026</v>
      </c>
      <c r="B1307">
        <v>3184</v>
      </c>
      <c r="C1307">
        <v>22851</v>
      </c>
      <c r="D1307" s="1">
        <v>39873</v>
      </c>
      <c r="E1307" t="s">
        <v>41</v>
      </c>
      <c r="F1307">
        <v>25</v>
      </c>
      <c r="G1307">
        <v>667.36</v>
      </c>
      <c r="H1307">
        <v>0.09</v>
      </c>
      <c r="I1307" t="s">
        <v>9</v>
      </c>
      <c r="J1307" s="8">
        <v>218.89</v>
      </c>
      <c r="K1307" s="8">
        <f>IF(Table3[[#This Row],[Return Status]] = "Returned", 0, Table3[[#This Row],[Profit]])</f>
        <v>218.89</v>
      </c>
      <c r="L1307" s="8" t="str">
        <f>IFERROR(VLOOKUP(Table3[[#This Row],[Order ID]],returns[[Order ID]:[Status]],2,FALSE), "")</f>
        <v/>
      </c>
      <c r="M1307">
        <v>28.48</v>
      </c>
      <c r="N1307">
        <v>1.99</v>
      </c>
      <c r="O1307" t="s">
        <v>1205</v>
      </c>
      <c r="P1307" t="s">
        <v>120</v>
      </c>
      <c r="Q1307">
        <v>72022</v>
      </c>
      <c r="R1307" t="s">
        <v>56</v>
      </c>
      <c r="S1307" t="s">
        <v>1978</v>
      </c>
      <c r="T1307" t="e">
        <f>VLOOKUP(Table3[[#This Row],[Region]],managers5[],2,FALSE)</f>
        <v>#N/A</v>
      </c>
      <c r="U1307" t="s">
        <v>1957</v>
      </c>
      <c r="V1307" t="s">
        <v>1959</v>
      </c>
      <c r="W1307" t="s">
        <v>14</v>
      </c>
      <c r="X1307" t="s">
        <v>24</v>
      </c>
      <c r="Y1307" t="s">
        <v>46</v>
      </c>
      <c r="Z1307" t="s">
        <v>47</v>
      </c>
      <c r="AA1307" t="s">
        <v>259</v>
      </c>
      <c r="AB1307" t="s">
        <v>109</v>
      </c>
      <c r="AC1307">
        <v>0.4</v>
      </c>
      <c r="AD1307" s="2">
        <v>39874</v>
      </c>
    </row>
    <row r="1308" spans="1:30" x14ac:dyDescent="0.35">
      <c r="A1308">
        <v>7157</v>
      </c>
      <c r="B1308">
        <v>499</v>
      </c>
      <c r="C1308">
        <v>3459</v>
      </c>
      <c r="D1308" s="1">
        <v>40021</v>
      </c>
      <c r="E1308" t="s">
        <v>8</v>
      </c>
      <c r="F1308">
        <v>24</v>
      </c>
      <c r="G1308">
        <v>2152.40399999999</v>
      </c>
      <c r="H1308">
        <v>0.1</v>
      </c>
      <c r="I1308" t="s">
        <v>33</v>
      </c>
      <c r="J1308" s="8">
        <v>218.87099999999899</v>
      </c>
      <c r="K1308" s="8">
        <f>IF(Table3[[#This Row],[Return Status]] = "Returned", 0, Table3[[#This Row],[Profit]])</f>
        <v>218.87099999999899</v>
      </c>
      <c r="L1308" s="8" t="str">
        <f>IFERROR(VLOOKUP(Table3[[#This Row],[Order ID]],returns[[Order ID]:[Status]],2,FALSE), "")</f>
        <v/>
      </c>
      <c r="M1308">
        <v>110.99</v>
      </c>
      <c r="N1308">
        <v>8.99</v>
      </c>
      <c r="O1308" t="s">
        <v>1601</v>
      </c>
      <c r="P1308" t="s">
        <v>120</v>
      </c>
      <c r="Q1308">
        <v>33063</v>
      </c>
      <c r="R1308" t="s">
        <v>56</v>
      </c>
      <c r="S1308" t="s">
        <v>1978</v>
      </c>
      <c r="T1308" t="e">
        <f>VLOOKUP(Table3[[#This Row],[Region]],managers5[],2,FALSE)</f>
        <v>#N/A</v>
      </c>
      <c r="U1308" t="s">
        <v>1957</v>
      </c>
      <c r="V1308" t="s">
        <v>1959</v>
      </c>
      <c r="W1308" t="s">
        <v>14</v>
      </c>
      <c r="X1308" t="s">
        <v>24</v>
      </c>
      <c r="Y1308" t="s">
        <v>46</v>
      </c>
      <c r="Z1308" t="s">
        <v>86</v>
      </c>
      <c r="AA1308" t="s">
        <v>304</v>
      </c>
      <c r="AB1308" t="s">
        <v>19</v>
      </c>
      <c r="AC1308">
        <v>0.56999999999999995</v>
      </c>
      <c r="AD1308" s="2">
        <v>40023</v>
      </c>
    </row>
    <row r="1309" spans="1:30" x14ac:dyDescent="0.35">
      <c r="A1309">
        <v>2417</v>
      </c>
      <c r="B1309">
        <v>1730</v>
      </c>
      <c r="C1309">
        <v>12448</v>
      </c>
      <c r="D1309" s="1">
        <v>40855</v>
      </c>
      <c r="E1309" t="s">
        <v>41</v>
      </c>
      <c r="F1309">
        <v>33</v>
      </c>
      <c r="G1309">
        <v>240.27</v>
      </c>
      <c r="H1309">
        <v>7.0000000000000007E-2</v>
      </c>
      <c r="I1309" t="s">
        <v>9</v>
      </c>
      <c r="J1309" s="8">
        <v>-269.80149999999998</v>
      </c>
      <c r="K1309" s="8">
        <f>IF(Table3[[#This Row],[Return Status]] = "Returned", 0, Table3[[#This Row],[Profit]])</f>
        <v>-269.80149999999998</v>
      </c>
      <c r="L1309" s="8" t="str">
        <f>IFERROR(VLOOKUP(Table3[[#This Row],[Order ID]],returns[[Order ID]:[Status]],2,FALSE), "")</f>
        <v/>
      </c>
      <c r="M1309">
        <v>7.38</v>
      </c>
      <c r="N1309">
        <v>11.51</v>
      </c>
      <c r="O1309" t="s">
        <v>283</v>
      </c>
      <c r="P1309" t="s">
        <v>37</v>
      </c>
      <c r="Q1309">
        <v>11720</v>
      </c>
      <c r="R1309" t="s">
        <v>37</v>
      </c>
      <c r="S1309" t="s">
        <v>1979</v>
      </c>
      <c r="T1309" t="e">
        <f>VLOOKUP(Table3[[#This Row],[Region]],managers5[],2,FALSE)</f>
        <v>#N/A</v>
      </c>
      <c r="U1309" t="s">
        <v>1956</v>
      </c>
      <c r="W1309" t="s">
        <v>14</v>
      </c>
      <c r="X1309" t="s">
        <v>15</v>
      </c>
      <c r="Y1309" t="s">
        <v>16</v>
      </c>
      <c r="Z1309" t="s">
        <v>17</v>
      </c>
      <c r="AA1309" t="s">
        <v>1408</v>
      </c>
      <c r="AB1309" t="s">
        <v>19</v>
      </c>
      <c r="AC1309">
        <v>0.36</v>
      </c>
      <c r="AD1309" s="1">
        <v>40858</v>
      </c>
    </row>
    <row r="1310" spans="1:30" x14ac:dyDescent="0.35">
      <c r="A1310">
        <v>2422</v>
      </c>
      <c r="B1310">
        <v>1731</v>
      </c>
      <c r="C1310">
        <v>12448</v>
      </c>
      <c r="D1310" s="1">
        <v>40855</v>
      </c>
      <c r="E1310" t="s">
        <v>41</v>
      </c>
      <c r="F1310">
        <v>24</v>
      </c>
      <c r="G1310">
        <v>6802.37</v>
      </c>
      <c r="H1310">
        <v>0.08</v>
      </c>
      <c r="I1310" t="s">
        <v>49</v>
      </c>
      <c r="J1310" s="8">
        <v>459.5</v>
      </c>
      <c r="K1310" s="8">
        <f>IF(Table3[[#This Row],[Return Status]] = "Returned", 0, Table3[[#This Row],[Profit]])</f>
        <v>459.5</v>
      </c>
      <c r="L1310" s="8" t="str">
        <f>IFERROR(VLOOKUP(Table3[[#This Row],[Order ID]],returns[[Order ID]:[Status]],2,FALSE), "")</f>
        <v/>
      </c>
      <c r="M1310">
        <v>284.98</v>
      </c>
      <c r="N1310">
        <v>69.55</v>
      </c>
      <c r="O1310" t="s">
        <v>283</v>
      </c>
      <c r="P1310" t="s">
        <v>37</v>
      </c>
      <c r="Q1310">
        <v>11720</v>
      </c>
      <c r="R1310" t="s">
        <v>37</v>
      </c>
      <c r="S1310" t="s">
        <v>1979</v>
      </c>
      <c r="T1310" t="e">
        <f>VLOOKUP(Table3[[#This Row],[Region]],managers5[],2,FALSE)</f>
        <v>#N/A</v>
      </c>
      <c r="U1310" t="s">
        <v>1956</v>
      </c>
      <c r="W1310" t="s">
        <v>14</v>
      </c>
      <c r="X1310" t="s">
        <v>15</v>
      </c>
      <c r="Y1310" t="s">
        <v>50</v>
      </c>
      <c r="Z1310" t="s">
        <v>72</v>
      </c>
      <c r="AA1310" t="s">
        <v>295</v>
      </c>
      <c r="AB1310" t="s">
        <v>74</v>
      </c>
      <c r="AC1310">
        <v>0.6</v>
      </c>
      <c r="AD1310" s="1">
        <v>40856</v>
      </c>
    </row>
    <row r="1311" spans="1:30" x14ac:dyDescent="0.35">
      <c r="A1311">
        <v>6078</v>
      </c>
      <c r="B1311">
        <v>1732</v>
      </c>
      <c r="C1311">
        <v>12449</v>
      </c>
      <c r="D1311" s="1">
        <v>40209</v>
      </c>
      <c r="E1311" t="s">
        <v>20</v>
      </c>
      <c r="F1311">
        <v>36</v>
      </c>
      <c r="G1311">
        <v>1400.1</v>
      </c>
      <c r="H1311">
        <v>0.03</v>
      </c>
      <c r="I1311" t="s">
        <v>9</v>
      </c>
      <c r="J1311" s="8">
        <v>88.68</v>
      </c>
      <c r="K1311" s="8">
        <f>IF(Table3[[#This Row],[Return Status]] = "Returned", 0, Table3[[#This Row],[Profit]])</f>
        <v>88.68</v>
      </c>
      <c r="L1311" s="8" t="str">
        <f>IFERROR(VLOOKUP(Table3[[#This Row],[Order ID]],returns[[Order ID]:[Status]],2,FALSE), "")</f>
        <v/>
      </c>
      <c r="M1311">
        <v>39.979999999999997</v>
      </c>
      <c r="N1311">
        <v>4</v>
      </c>
      <c r="O1311" t="s">
        <v>539</v>
      </c>
      <c r="P1311" t="s">
        <v>22</v>
      </c>
      <c r="Q1311">
        <v>80817</v>
      </c>
      <c r="R1311" t="s">
        <v>23</v>
      </c>
      <c r="S1311" t="s">
        <v>1976</v>
      </c>
      <c r="T1311" t="e">
        <f>VLOOKUP(Table3[[#This Row],[Region]],managers5[],2,FALSE)</f>
        <v>#N/A</v>
      </c>
      <c r="U1311" t="s">
        <v>1955</v>
      </c>
      <c r="V1311" t="s">
        <v>1959</v>
      </c>
      <c r="W1311" t="s">
        <v>14</v>
      </c>
      <c r="X1311" t="s">
        <v>15</v>
      </c>
      <c r="Y1311" t="s">
        <v>46</v>
      </c>
      <c r="Z1311" t="s">
        <v>47</v>
      </c>
      <c r="AA1311" t="s">
        <v>1412</v>
      </c>
      <c r="AB1311" t="s">
        <v>19</v>
      </c>
      <c r="AC1311">
        <v>0.7</v>
      </c>
      <c r="AD1311" s="2">
        <v>40211</v>
      </c>
    </row>
    <row r="1312" spans="1:30" x14ac:dyDescent="0.35">
      <c r="A1312">
        <v>7966</v>
      </c>
      <c r="B1312">
        <v>1733</v>
      </c>
      <c r="C1312">
        <v>12450</v>
      </c>
      <c r="D1312" s="1">
        <v>39884</v>
      </c>
      <c r="E1312" t="s">
        <v>8</v>
      </c>
      <c r="F1312">
        <v>15</v>
      </c>
      <c r="G1312">
        <v>1146.4100000000001</v>
      </c>
      <c r="H1312">
        <v>0</v>
      </c>
      <c r="I1312" t="s">
        <v>9</v>
      </c>
      <c r="J1312" s="8">
        <v>-88.61</v>
      </c>
      <c r="K1312" s="8">
        <f>IF(Table3[[#This Row],[Return Status]] = "Returned", 0, Table3[[#This Row],[Profit]])</f>
        <v>-88.61</v>
      </c>
      <c r="L1312" s="8" t="str">
        <f>IFERROR(VLOOKUP(Table3[[#This Row],[Order ID]],returns[[Order ID]:[Status]],2,FALSE), "")</f>
        <v/>
      </c>
      <c r="M1312">
        <v>73.98</v>
      </c>
      <c r="N1312">
        <v>14.52</v>
      </c>
      <c r="O1312" t="s">
        <v>1227</v>
      </c>
      <c r="P1312" t="s">
        <v>216</v>
      </c>
      <c r="Q1312">
        <v>59715</v>
      </c>
      <c r="R1312" t="s">
        <v>190</v>
      </c>
      <c r="S1312" t="s">
        <v>1976</v>
      </c>
      <c r="T1312" t="e">
        <f>VLOOKUP(Table3[[#This Row],[Region]],managers5[],2,FALSE)</f>
        <v>#N/A</v>
      </c>
      <c r="U1312" t="s">
        <v>1955</v>
      </c>
      <c r="V1312" t="s">
        <v>1959</v>
      </c>
      <c r="W1312" t="s">
        <v>14</v>
      </c>
      <c r="X1312" t="s">
        <v>15</v>
      </c>
      <c r="Y1312" t="s">
        <v>46</v>
      </c>
      <c r="Z1312" t="s">
        <v>47</v>
      </c>
      <c r="AA1312" t="s">
        <v>439</v>
      </c>
      <c r="AB1312" t="s">
        <v>19</v>
      </c>
      <c r="AC1312">
        <v>0.65</v>
      </c>
      <c r="AD1312" s="2">
        <v>39886</v>
      </c>
    </row>
    <row r="1313" spans="1:30" x14ac:dyDescent="0.35">
      <c r="A1313">
        <v>694</v>
      </c>
      <c r="B1313">
        <v>8308</v>
      </c>
      <c r="C1313">
        <v>59361</v>
      </c>
      <c r="D1313" s="1">
        <v>41150</v>
      </c>
      <c r="E1313" t="s">
        <v>77</v>
      </c>
      <c r="F1313">
        <v>45</v>
      </c>
      <c r="G1313">
        <v>1008.34</v>
      </c>
      <c r="H1313">
        <v>0.09</v>
      </c>
      <c r="I1313" t="s">
        <v>9</v>
      </c>
      <c r="J1313" s="8">
        <v>218.65</v>
      </c>
      <c r="K1313" s="8">
        <f>IF(Table3[[#This Row],[Return Status]] = "Returned", 0, Table3[[#This Row],[Profit]])</f>
        <v>218.65</v>
      </c>
      <c r="L1313" s="8" t="str">
        <f>IFERROR(VLOOKUP(Table3[[#This Row],[Order ID]],returns[[Order ID]:[Status]],2,FALSE), "")</f>
        <v/>
      </c>
      <c r="M1313">
        <v>23.99</v>
      </c>
      <c r="N1313">
        <v>6.3</v>
      </c>
      <c r="O1313" t="s">
        <v>182</v>
      </c>
      <c r="P1313" t="s">
        <v>55</v>
      </c>
      <c r="Q1313">
        <v>33458</v>
      </c>
      <c r="R1313" t="s">
        <v>56</v>
      </c>
      <c r="S1313" t="s">
        <v>1978</v>
      </c>
      <c r="T1313" t="e">
        <f>VLOOKUP(Table3[[#This Row],[Region]],managers5[],2,FALSE)</f>
        <v>#N/A</v>
      </c>
      <c r="U1313" t="s">
        <v>1957</v>
      </c>
      <c r="V1313" t="s">
        <v>1959</v>
      </c>
      <c r="W1313" t="s">
        <v>14</v>
      </c>
      <c r="X1313" t="s">
        <v>39</v>
      </c>
      <c r="Y1313" t="s">
        <v>46</v>
      </c>
      <c r="Z1313" t="s">
        <v>124</v>
      </c>
      <c r="AA1313" t="s">
        <v>868</v>
      </c>
      <c r="AB1313" t="s">
        <v>69</v>
      </c>
      <c r="AC1313">
        <v>0.38</v>
      </c>
      <c r="AD1313" s="1">
        <v>41152</v>
      </c>
    </row>
    <row r="1314" spans="1:30" x14ac:dyDescent="0.35">
      <c r="A1314">
        <v>6647</v>
      </c>
      <c r="B1314">
        <v>305</v>
      </c>
      <c r="C1314">
        <v>2086</v>
      </c>
      <c r="D1314" s="1">
        <v>40104</v>
      </c>
      <c r="E1314" t="s">
        <v>41</v>
      </c>
      <c r="F1314">
        <v>9</v>
      </c>
      <c r="G1314">
        <v>1246.68</v>
      </c>
      <c r="H1314">
        <v>0.01</v>
      </c>
      <c r="I1314" t="s">
        <v>9</v>
      </c>
      <c r="J1314" s="8">
        <v>218.48</v>
      </c>
      <c r="K1314" s="8">
        <f>IF(Table3[[#This Row],[Return Status]] = "Returned", 0, Table3[[#This Row],[Profit]])</f>
        <v>218.48</v>
      </c>
      <c r="L1314" s="8" t="str">
        <f>IFERROR(VLOOKUP(Table3[[#This Row],[Order ID]],returns[[Order ID]:[Status]],2,FALSE), "")</f>
        <v/>
      </c>
      <c r="M1314">
        <v>128.24</v>
      </c>
      <c r="N1314">
        <v>12.65</v>
      </c>
      <c r="O1314" t="s">
        <v>1436</v>
      </c>
      <c r="P1314" t="s">
        <v>64</v>
      </c>
      <c r="Q1314">
        <v>41011</v>
      </c>
      <c r="R1314" t="s">
        <v>65</v>
      </c>
      <c r="S1314" t="s">
        <v>1978</v>
      </c>
      <c r="T1314" t="e">
        <f>VLOOKUP(Table3[[#This Row],[Region]],managers5[],2,FALSE)</f>
        <v>#N/A</v>
      </c>
      <c r="U1314" t="s">
        <v>1957</v>
      </c>
      <c r="V1314" t="s">
        <v>1959</v>
      </c>
      <c r="W1314" t="s">
        <v>14</v>
      </c>
      <c r="X1314" t="s">
        <v>71</v>
      </c>
      <c r="Y1314" t="s">
        <v>50</v>
      </c>
      <c r="Z1314" t="s">
        <v>72</v>
      </c>
      <c r="AA1314" t="s">
        <v>595</v>
      </c>
      <c r="AB1314" t="s">
        <v>69</v>
      </c>
      <c r="AD1314" s="2">
        <v>40107</v>
      </c>
    </row>
    <row r="1315" spans="1:30" x14ac:dyDescent="0.35">
      <c r="A1315">
        <v>7271</v>
      </c>
      <c r="B1315">
        <v>1739</v>
      </c>
      <c r="C1315">
        <v>12480</v>
      </c>
      <c r="D1315" s="1">
        <v>40001</v>
      </c>
      <c r="E1315" t="s">
        <v>20</v>
      </c>
      <c r="F1315">
        <v>8</v>
      </c>
      <c r="G1315">
        <v>1187.01</v>
      </c>
      <c r="H1315">
        <v>0</v>
      </c>
      <c r="I1315" t="s">
        <v>49</v>
      </c>
      <c r="J1315" s="8">
        <v>-203.27</v>
      </c>
      <c r="K1315" s="8">
        <f>IF(Table3[[#This Row],[Return Status]] = "Returned", 0, Table3[[#This Row],[Profit]])</f>
        <v>-203.27</v>
      </c>
      <c r="L1315" s="8" t="str">
        <f>IFERROR(VLOOKUP(Table3[[#This Row],[Order ID]],returns[[Order ID]:[Status]],2,FALSE), "")</f>
        <v/>
      </c>
      <c r="M1315">
        <v>137.47999999999999</v>
      </c>
      <c r="N1315">
        <v>32.18</v>
      </c>
      <c r="O1315" t="s">
        <v>397</v>
      </c>
      <c r="P1315" t="s">
        <v>37</v>
      </c>
      <c r="Q1315">
        <v>44224</v>
      </c>
      <c r="R1315" t="s">
        <v>37</v>
      </c>
      <c r="S1315" t="s">
        <v>1979</v>
      </c>
      <c r="T1315" t="e">
        <f>VLOOKUP(Table3[[#This Row],[Region]],managers5[],2,FALSE)</f>
        <v>#N/A</v>
      </c>
      <c r="U1315" t="s">
        <v>1956</v>
      </c>
      <c r="W1315" t="s">
        <v>14</v>
      </c>
      <c r="X1315" t="s">
        <v>15</v>
      </c>
      <c r="Y1315" t="s">
        <v>50</v>
      </c>
      <c r="Z1315" t="s">
        <v>219</v>
      </c>
      <c r="AA1315" t="s">
        <v>1419</v>
      </c>
      <c r="AB1315" t="s">
        <v>53</v>
      </c>
      <c r="AC1315">
        <v>0.78</v>
      </c>
      <c r="AD1315" s="2">
        <v>40002</v>
      </c>
    </row>
    <row r="1316" spans="1:30" x14ac:dyDescent="0.35">
      <c r="A1316">
        <v>3053</v>
      </c>
      <c r="B1316">
        <v>1740</v>
      </c>
      <c r="C1316">
        <v>12481</v>
      </c>
      <c r="D1316" s="1">
        <v>40734</v>
      </c>
      <c r="E1316" t="s">
        <v>41</v>
      </c>
      <c r="F1316">
        <v>37</v>
      </c>
      <c r="G1316">
        <v>744</v>
      </c>
      <c r="H1316">
        <v>0.04</v>
      </c>
      <c r="I1316" t="s">
        <v>9</v>
      </c>
      <c r="J1316" s="8">
        <v>215.8</v>
      </c>
      <c r="K1316" s="8">
        <f>IF(Table3[[#This Row],[Return Status]] = "Returned", 0, Table3[[#This Row],[Profit]])</f>
        <v>215.8</v>
      </c>
      <c r="L1316" s="8" t="str">
        <f>IFERROR(VLOOKUP(Table3[[#This Row],[Order ID]],returns[[Order ID]:[Status]],2,FALSE), "")</f>
        <v/>
      </c>
      <c r="M1316">
        <v>20.89</v>
      </c>
      <c r="N1316">
        <v>1.99</v>
      </c>
      <c r="O1316" t="s">
        <v>804</v>
      </c>
      <c r="P1316" t="s">
        <v>406</v>
      </c>
      <c r="Q1316">
        <v>89031</v>
      </c>
      <c r="R1316" t="s">
        <v>407</v>
      </c>
      <c r="S1316" t="s">
        <v>1976</v>
      </c>
      <c r="T1316" t="e">
        <f>VLOOKUP(Table3[[#This Row],[Region]],managers5[],2,FALSE)</f>
        <v>#N/A</v>
      </c>
      <c r="U1316" t="s">
        <v>1955</v>
      </c>
      <c r="V1316" t="s">
        <v>1959</v>
      </c>
      <c r="W1316" t="s">
        <v>14</v>
      </c>
      <c r="X1316" t="s">
        <v>71</v>
      </c>
      <c r="Y1316" t="s">
        <v>46</v>
      </c>
      <c r="Z1316" t="s">
        <v>47</v>
      </c>
      <c r="AA1316" t="s">
        <v>210</v>
      </c>
      <c r="AB1316" t="s">
        <v>109</v>
      </c>
      <c r="AC1316">
        <v>0.48</v>
      </c>
      <c r="AD1316" s="1">
        <v>40736</v>
      </c>
    </row>
    <row r="1317" spans="1:30" x14ac:dyDescent="0.35">
      <c r="A1317">
        <v>3058</v>
      </c>
      <c r="B1317">
        <v>1741</v>
      </c>
      <c r="C1317">
        <v>12481</v>
      </c>
      <c r="D1317" s="1">
        <v>40734</v>
      </c>
      <c r="E1317" t="s">
        <v>41</v>
      </c>
      <c r="F1317">
        <v>12</v>
      </c>
      <c r="G1317">
        <v>388.86649999999997</v>
      </c>
      <c r="H1317">
        <v>0.01</v>
      </c>
      <c r="I1317" t="s">
        <v>9</v>
      </c>
      <c r="J1317" s="8">
        <v>103.05</v>
      </c>
      <c r="K1317" s="8">
        <f>IF(Table3[[#This Row],[Return Status]] = "Returned", 0, Table3[[#This Row],[Profit]])</f>
        <v>103.05</v>
      </c>
      <c r="L1317" s="8" t="str">
        <f>IFERROR(VLOOKUP(Table3[[#This Row],[Order ID]],returns[[Order ID]:[Status]],2,FALSE), "")</f>
        <v/>
      </c>
      <c r="M1317">
        <v>35.99</v>
      </c>
      <c r="N1317">
        <v>0.99</v>
      </c>
      <c r="O1317" t="s">
        <v>804</v>
      </c>
      <c r="P1317" t="s">
        <v>406</v>
      </c>
      <c r="Q1317">
        <v>89031</v>
      </c>
      <c r="R1317" t="s">
        <v>407</v>
      </c>
      <c r="S1317" t="s">
        <v>1976</v>
      </c>
      <c r="T1317" t="e">
        <f>VLOOKUP(Table3[[#This Row],[Region]],managers5[],2,FALSE)</f>
        <v>#N/A</v>
      </c>
      <c r="U1317" t="s">
        <v>1955</v>
      </c>
      <c r="V1317" t="s">
        <v>1959</v>
      </c>
      <c r="W1317" t="s">
        <v>14</v>
      </c>
      <c r="X1317" t="s">
        <v>71</v>
      </c>
      <c r="Y1317" t="s">
        <v>46</v>
      </c>
      <c r="Z1317" t="s">
        <v>86</v>
      </c>
      <c r="AA1317" t="s">
        <v>344</v>
      </c>
      <c r="AB1317" t="s">
        <v>109</v>
      </c>
      <c r="AC1317">
        <v>0.35</v>
      </c>
      <c r="AD1317" s="1">
        <v>40734</v>
      </c>
    </row>
    <row r="1318" spans="1:30" x14ac:dyDescent="0.35">
      <c r="A1318">
        <v>1144</v>
      </c>
      <c r="B1318">
        <v>300</v>
      </c>
      <c r="C1318">
        <v>2054</v>
      </c>
      <c r="D1318" s="1">
        <v>41067</v>
      </c>
      <c r="E1318" t="s">
        <v>8</v>
      </c>
      <c r="F1318">
        <v>34</v>
      </c>
      <c r="G1318">
        <v>826.09</v>
      </c>
      <c r="H1318">
        <v>0.03</v>
      </c>
      <c r="I1318" t="s">
        <v>9</v>
      </c>
      <c r="J1318" s="8">
        <v>215.86</v>
      </c>
      <c r="K1318" s="8">
        <f>IF(Table3[[#This Row],[Return Status]] = "Returned", 0, Table3[[#This Row],[Profit]])</f>
        <v>215.86</v>
      </c>
      <c r="L1318" s="8" t="str">
        <f>IFERROR(VLOOKUP(Table3[[#This Row],[Order ID]],returns[[Order ID]:[Status]],2,FALSE), "")</f>
        <v/>
      </c>
      <c r="M1318">
        <v>22.98</v>
      </c>
      <c r="N1318">
        <v>7.58</v>
      </c>
      <c r="O1318" t="s">
        <v>1171</v>
      </c>
      <c r="P1318" t="s">
        <v>43</v>
      </c>
      <c r="Q1318">
        <v>20190</v>
      </c>
      <c r="R1318" t="s">
        <v>44</v>
      </c>
      <c r="S1318" t="s">
        <v>1978</v>
      </c>
      <c r="T1318" t="e">
        <f>VLOOKUP(Table3[[#This Row],[Region]],managers5[],2,FALSE)</f>
        <v>#N/A</v>
      </c>
      <c r="U1318" t="s">
        <v>1957</v>
      </c>
      <c r="V1318" t="s">
        <v>1959</v>
      </c>
      <c r="W1318" t="s">
        <v>14</v>
      </c>
      <c r="X1318" t="s">
        <v>39</v>
      </c>
      <c r="Y1318" t="s">
        <v>50</v>
      </c>
      <c r="Z1318" t="s">
        <v>61</v>
      </c>
      <c r="AA1318" t="s">
        <v>482</v>
      </c>
      <c r="AB1318" t="s">
        <v>19</v>
      </c>
      <c r="AC1318">
        <v>0.51</v>
      </c>
      <c r="AD1318" s="1">
        <v>41069</v>
      </c>
    </row>
    <row r="1319" spans="1:30" x14ac:dyDescent="0.35">
      <c r="A1319">
        <v>951</v>
      </c>
      <c r="B1319">
        <v>5978</v>
      </c>
      <c r="C1319">
        <v>42374</v>
      </c>
      <c r="D1319" s="1">
        <v>41107</v>
      </c>
      <c r="E1319" t="s">
        <v>41</v>
      </c>
      <c r="F1319">
        <v>47</v>
      </c>
      <c r="G1319">
        <v>807.6</v>
      </c>
      <c r="H1319">
        <v>0</v>
      </c>
      <c r="I1319" t="s">
        <v>9</v>
      </c>
      <c r="J1319" s="8">
        <v>214.30199999999999</v>
      </c>
      <c r="K1319" s="8">
        <f>IF(Table3[[#This Row],[Return Status]] = "Returned", 0, Table3[[#This Row],[Profit]])</f>
        <v>214.30199999999999</v>
      </c>
      <c r="L1319" s="8" t="str">
        <f>IFERROR(VLOOKUP(Table3[[#This Row],[Order ID]],returns[[Order ID]:[Status]],2,FALSE), "")</f>
        <v/>
      </c>
      <c r="M1319">
        <v>16.739999999999998</v>
      </c>
      <c r="N1319">
        <v>5.08</v>
      </c>
      <c r="O1319" t="s">
        <v>615</v>
      </c>
      <c r="P1319" t="s">
        <v>43</v>
      </c>
      <c r="Q1319">
        <v>27707</v>
      </c>
      <c r="R1319" t="s">
        <v>44</v>
      </c>
      <c r="S1319" t="s">
        <v>1978</v>
      </c>
      <c r="T1319" t="e">
        <f>VLOOKUP(Table3[[#This Row],[Region]],managers5[],2,FALSE)</f>
        <v>#N/A</v>
      </c>
      <c r="U1319" t="s">
        <v>1957</v>
      </c>
      <c r="V1319" t="s">
        <v>1959</v>
      </c>
      <c r="W1319" t="s">
        <v>14</v>
      </c>
      <c r="X1319" t="s">
        <v>71</v>
      </c>
      <c r="Y1319" t="s">
        <v>16</v>
      </c>
      <c r="Z1319" t="s">
        <v>17</v>
      </c>
      <c r="AA1319" t="s">
        <v>1062</v>
      </c>
      <c r="AB1319" t="s">
        <v>19</v>
      </c>
      <c r="AC1319">
        <v>0.36</v>
      </c>
      <c r="AD1319" s="1">
        <v>41108</v>
      </c>
    </row>
    <row r="1320" spans="1:30" x14ac:dyDescent="0.35">
      <c r="A1320">
        <v>6870</v>
      </c>
      <c r="B1320">
        <v>684</v>
      </c>
      <c r="C1320">
        <v>4772</v>
      </c>
      <c r="D1320" s="1">
        <v>40069</v>
      </c>
      <c r="E1320" t="s">
        <v>41</v>
      </c>
      <c r="F1320">
        <v>28</v>
      </c>
      <c r="G1320">
        <v>1560.617</v>
      </c>
      <c r="H1320">
        <v>0.04</v>
      </c>
      <c r="I1320" t="s">
        <v>9</v>
      </c>
      <c r="J1320" s="8">
        <v>214.29</v>
      </c>
      <c r="K1320" s="8">
        <f>IF(Table3[[#This Row],[Return Status]] = "Returned", 0, Table3[[#This Row],[Profit]])</f>
        <v>214.29</v>
      </c>
      <c r="L1320" s="8" t="str">
        <f>IFERROR(VLOOKUP(Table3[[#This Row],[Order ID]],returns[[Order ID]:[Status]],2,FALSE), "")</f>
        <v/>
      </c>
      <c r="M1320">
        <v>65.989999999999995</v>
      </c>
      <c r="N1320">
        <v>8.99</v>
      </c>
      <c r="O1320" t="s">
        <v>459</v>
      </c>
      <c r="P1320" t="s">
        <v>43</v>
      </c>
      <c r="Q1320">
        <v>28144</v>
      </c>
      <c r="R1320" t="s">
        <v>44</v>
      </c>
      <c r="S1320" t="s">
        <v>1978</v>
      </c>
      <c r="T1320" t="e">
        <f>VLOOKUP(Table3[[#This Row],[Region]],managers5[],2,FALSE)</f>
        <v>#N/A</v>
      </c>
      <c r="U1320" t="s">
        <v>1957</v>
      </c>
      <c r="V1320" t="s">
        <v>1959</v>
      </c>
      <c r="W1320" t="s">
        <v>14</v>
      </c>
      <c r="X1320" t="s">
        <v>71</v>
      </c>
      <c r="Y1320" t="s">
        <v>46</v>
      </c>
      <c r="Z1320" t="s">
        <v>86</v>
      </c>
      <c r="AA1320" t="s">
        <v>893</v>
      </c>
      <c r="AB1320" t="s">
        <v>19</v>
      </c>
      <c r="AC1320">
        <v>0.55000000000000004</v>
      </c>
      <c r="AD1320" s="2">
        <v>40070</v>
      </c>
    </row>
    <row r="1321" spans="1:30" x14ac:dyDescent="0.35">
      <c r="A1321">
        <v>5015</v>
      </c>
      <c r="B1321">
        <v>1745</v>
      </c>
      <c r="C1321">
        <v>12485</v>
      </c>
      <c r="D1321" s="1">
        <v>40397</v>
      </c>
      <c r="E1321" t="s">
        <v>41</v>
      </c>
      <c r="F1321">
        <v>24</v>
      </c>
      <c r="G1321">
        <v>5407.31</v>
      </c>
      <c r="H1321">
        <v>0.04</v>
      </c>
      <c r="I1321" t="s">
        <v>49</v>
      </c>
      <c r="J1321" s="8">
        <v>1068.48</v>
      </c>
      <c r="K1321" s="8">
        <f>IF(Table3[[#This Row],[Return Status]] = "Returned", 0, Table3[[#This Row],[Profit]])</f>
        <v>1068.48</v>
      </c>
      <c r="L1321" s="8" t="str">
        <f>IFERROR(VLOOKUP(Table3[[#This Row],[Order ID]],returns[[Order ID]:[Status]],2,FALSE), "")</f>
        <v/>
      </c>
      <c r="M1321">
        <v>226.67</v>
      </c>
      <c r="N1321">
        <v>28.16</v>
      </c>
      <c r="O1321" t="s">
        <v>1242</v>
      </c>
      <c r="P1321" t="s">
        <v>317</v>
      </c>
      <c r="Q1321">
        <v>60130</v>
      </c>
      <c r="R1321" t="s">
        <v>318</v>
      </c>
      <c r="S1321" t="s">
        <v>1977</v>
      </c>
      <c r="T1321" t="e">
        <f>VLOOKUP(Table3[[#This Row],[Region]],managers5[],2,FALSE)</f>
        <v>#N/A</v>
      </c>
      <c r="U1321" t="s">
        <v>1958</v>
      </c>
      <c r="V1321" t="s">
        <v>1959</v>
      </c>
      <c r="W1321" t="s">
        <v>14</v>
      </c>
      <c r="X1321" t="s">
        <v>24</v>
      </c>
      <c r="Y1321" t="s">
        <v>50</v>
      </c>
      <c r="Z1321" t="s">
        <v>72</v>
      </c>
      <c r="AA1321" t="s">
        <v>1546</v>
      </c>
      <c r="AB1321" t="s">
        <v>74</v>
      </c>
      <c r="AC1321">
        <v>0.59</v>
      </c>
      <c r="AD1321" s="2">
        <v>40398</v>
      </c>
    </row>
    <row r="1322" spans="1:30" x14ac:dyDescent="0.35">
      <c r="A1322">
        <v>3829</v>
      </c>
      <c r="B1322">
        <v>1746</v>
      </c>
      <c r="C1322">
        <v>12486</v>
      </c>
      <c r="D1322" s="1">
        <v>40594</v>
      </c>
      <c r="E1322" t="s">
        <v>77</v>
      </c>
      <c r="F1322">
        <v>31</v>
      </c>
      <c r="G1322">
        <v>3081.33</v>
      </c>
      <c r="H1322">
        <v>0.08</v>
      </c>
      <c r="I1322" t="s">
        <v>49</v>
      </c>
      <c r="J1322" s="8">
        <v>-1341.11</v>
      </c>
      <c r="K1322" s="8">
        <f>IF(Table3[[#This Row],[Return Status]] = "Returned", 0, Table3[[#This Row],[Profit]])</f>
        <v>-1341.11</v>
      </c>
      <c r="L1322" s="8" t="str">
        <f>IFERROR(VLOOKUP(Table3[[#This Row],[Order ID]],returns[[Order ID]:[Status]],2,FALSE), "")</f>
        <v/>
      </c>
      <c r="M1322">
        <v>100.98</v>
      </c>
      <c r="N1322">
        <v>57.38</v>
      </c>
      <c r="O1322" t="s">
        <v>548</v>
      </c>
      <c r="P1322" t="s">
        <v>11</v>
      </c>
      <c r="Q1322">
        <v>91730</v>
      </c>
      <c r="R1322" t="s">
        <v>12</v>
      </c>
      <c r="S1322" t="s">
        <v>1976</v>
      </c>
      <c r="T1322" t="e">
        <f>VLOOKUP(Table3[[#This Row],[Region]],managers5[],2,FALSE)</f>
        <v>#N/A</v>
      </c>
      <c r="U1322" t="s">
        <v>1955</v>
      </c>
      <c r="V1322" t="s">
        <v>1959</v>
      </c>
      <c r="W1322" t="s">
        <v>14</v>
      </c>
      <c r="X1322" t="s">
        <v>71</v>
      </c>
      <c r="Y1322" t="s">
        <v>50</v>
      </c>
      <c r="Z1322" t="s">
        <v>219</v>
      </c>
      <c r="AA1322" t="s">
        <v>1083</v>
      </c>
      <c r="AB1322" t="s">
        <v>53</v>
      </c>
      <c r="AC1322">
        <v>0.78</v>
      </c>
      <c r="AD1322" s="1">
        <v>40595</v>
      </c>
    </row>
    <row r="1323" spans="1:30" x14ac:dyDescent="0.35">
      <c r="A1323">
        <v>3830</v>
      </c>
      <c r="B1323">
        <v>1747</v>
      </c>
      <c r="C1323">
        <v>12486</v>
      </c>
      <c r="D1323" s="1">
        <v>40594</v>
      </c>
      <c r="E1323" t="s">
        <v>77</v>
      </c>
      <c r="F1323">
        <v>42</v>
      </c>
      <c r="G1323">
        <v>1692.56</v>
      </c>
      <c r="H1323">
        <v>0.04</v>
      </c>
      <c r="I1323" t="s">
        <v>9</v>
      </c>
      <c r="J1323" s="8">
        <v>275.5</v>
      </c>
      <c r="K1323" s="8">
        <f>IF(Table3[[#This Row],[Return Status]] = "Returned", 0, Table3[[#This Row],[Profit]])</f>
        <v>275.5</v>
      </c>
      <c r="L1323" s="8" t="str">
        <f>IFERROR(VLOOKUP(Table3[[#This Row],[Order ID]],returns[[Order ID]:[Status]],2,FALSE), "")</f>
        <v/>
      </c>
      <c r="M1323">
        <v>40.98</v>
      </c>
      <c r="N1323">
        <v>7.2</v>
      </c>
      <c r="O1323" t="s">
        <v>548</v>
      </c>
      <c r="P1323" t="s">
        <v>11</v>
      </c>
      <c r="Q1323">
        <v>96003</v>
      </c>
      <c r="R1323" t="s">
        <v>12</v>
      </c>
      <c r="S1323" t="s">
        <v>1976</v>
      </c>
      <c r="T1323" t="e">
        <f>VLOOKUP(Table3[[#This Row],[Region]],managers5[],2,FALSE)</f>
        <v>#N/A</v>
      </c>
      <c r="U1323" t="s">
        <v>1955</v>
      </c>
      <c r="V1323" t="s">
        <v>1959</v>
      </c>
      <c r="W1323" t="s">
        <v>14</v>
      </c>
      <c r="X1323" t="s">
        <v>71</v>
      </c>
      <c r="Y1323" t="s">
        <v>16</v>
      </c>
      <c r="Z1323" t="s">
        <v>83</v>
      </c>
      <c r="AA1323" t="s">
        <v>1783</v>
      </c>
      <c r="AB1323" t="s">
        <v>19</v>
      </c>
      <c r="AC1323">
        <v>0.6</v>
      </c>
      <c r="AD1323" s="1">
        <v>40595</v>
      </c>
    </row>
    <row r="1324" spans="1:30" x14ac:dyDescent="0.35">
      <c r="A1324">
        <v>5507</v>
      </c>
      <c r="B1324">
        <v>1748</v>
      </c>
      <c r="C1324">
        <v>12515</v>
      </c>
      <c r="D1324" s="1">
        <v>40311</v>
      </c>
      <c r="E1324" t="s">
        <v>20</v>
      </c>
      <c r="F1324">
        <v>16</v>
      </c>
      <c r="G1324">
        <v>1702.499</v>
      </c>
      <c r="H1324">
        <v>0.08</v>
      </c>
      <c r="I1324" t="s">
        <v>9</v>
      </c>
      <c r="J1324" s="8">
        <v>133.452</v>
      </c>
      <c r="K1324" s="8">
        <f>IF(Table3[[#This Row],[Return Status]] = "Returned", 0, Table3[[#This Row],[Profit]])</f>
        <v>133.452</v>
      </c>
      <c r="L1324" s="8" t="str">
        <f>IFERROR(VLOOKUP(Table3[[#This Row],[Order ID]],returns[[Order ID]:[Status]],2,FALSE), "")</f>
        <v/>
      </c>
      <c r="M1324">
        <v>125.99</v>
      </c>
      <c r="N1324">
        <v>5.99</v>
      </c>
      <c r="O1324" t="s">
        <v>902</v>
      </c>
      <c r="P1324" t="s">
        <v>37</v>
      </c>
      <c r="Q1324">
        <v>7843</v>
      </c>
      <c r="R1324" t="s">
        <v>37</v>
      </c>
      <c r="S1324" t="s">
        <v>1979</v>
      </c>
      <c r="T1324" t="e">
        <f>VLOOKUP(Table3[[#This Row],[Region]],managers5[],2,FALSE)</f>
        <v>#N/A</v>
      </c>
      <c r="U1324" t="s">
        <v>1956</v>
      </c>
      <c r="W1324" t="s">
        <v>14</v>
      </c>
      <c r="X1324" t="s">
        <v>15</v>
      </c>
      <c r="Y1324" t="s">
        <v>46</v>
      </c>
      <c r="Z1324" t="s">
        <v>86</v>
      </c>
      <c r="AA1324" t="s">
        <v>903</v>
      </c>
      <c r="AB1324" t="s">
        <v>19</v>
      </c>
      <c r="AC1324">
        <v>0.56000000000000005</v>
      </c>
      <c r="AD1324" s="2">
        <v>40314</v>
      </c>
    </row>
    <row r="1325" spans="1:30" x14ac:dyDescent="0.35">
      <c r="A1325">
        <v>7495</v>
      </c>
      <c r="B1325">
        <v>1749</v>
      </c>
      <c r="C1325">
        <v>12516</v>
      </c>
      <c r="D1325" s="1">
        <v>39957</v>
      </c>
      <c r="E1325" t="s">
        <v>32</v>
      </c>
      <c r="F1325">
        <v>31</v>
      </c>
      <c r="G1325">
        <v>2360.4299999999998</v>
      </c>
      <c r="H1325">
        <v>0.1</v>
      </c>
      <c r="I1325" t="s">
        <v>49</v>
      </c>
      <c r="J1325" s="8">
        <v>66.22</v>
      </c>
      <c r="K1325" s="8">
        <f>IF(Table3[[#This Row],[Return Status]] = "Returned", 0, Table3[[#This Row],[Profit]])</f>
        <v>66.22</v>
      </c>
      <c r="L1325" s="8" t="str">
        <f>IFERROR(VLOOKUP(Table3[[#This Row],[Order ID]],returns[[Order ID]:[Status]],2,FALSE), "")</f>
        <v/>
      </c>
      <c r="M1325">
        <v>80.97</v>
      </c>
      <c r="N1325">
        <v>33.6</v>
      </c>
      <c r="O1325" t="s">
        <v>371</v>
      </c>
      <c r="P1325" t="s">
        <v>37</v>
      </c>
      <c r="Q1325">
        <v>45373</v>
      </c>
      <c r="R1325" t="s">
        <v>37</v>
      </c>
      <c r="S1325" t="s">
        <v>1979</v>
      </c>
      <c r="T1325" t="e">
        <f>VLOOKUP(Table3[[#This Row],[Region]],managers5[],2,FALSE)</f>
        <v>#N/A</v>
      </c>
      <c r="U1325" t="s">
        <v>1956</v>
      </c>
      <c r="W1325" t="s">
        <v>14</v>
      </c>
      <c r="X1325" t="s">
        <v>24</v>
      </c>
      <c r="Y1325" t="s">
        <v>46</v>
      </c>
      <c r="Z1325" t="s">
        <v>124</v>
      </c>
      <c r="AA1325" t="s">
        <v>665</v>
      </c>
      <c r="AB1325" t="s">
        <v>74</v>
      </c>
      <c r="AC1325">
        <v>0.37</v>
      </c>
      <c r="AD1325" s="2">
        <v>39962</v>
      </c>
    </row>
    <row r="1326" spans="1:30" x14ac:dyDescent="0.35">
      <c r="A1326">
        <v>7499</v>
      </c>
      <c r="B1326">
        <v>1750</v>
      </c>
      <c r="C1326">
        <v>12516</v>
      </c>
      <c r="D1326" s="1">
        <v>39957</v>
      </c>
      <c r="E1326" t="s">
        <v>32</v>
      </c>
      <c r="F1326">
        <v>22</v>
      </c>
      <c r="G1326">
        <v>154.6</v>
      </c>
      <c r="H1326">
        <v>0.02</v>
      </c>
      <c r="I1326" t="s">
        <v>9</v>
      </c>
      <c r="J1326" s="8">
        <v>-23.53</v>
      </c>
      <c r="K1326" s="8">
        <f>IF(Table3[[#This Row],[Return Status]] = "Returned", 0, Table3[[#This Row],[Profit]])</f>
        <v>-23.53</v>
      </c>
      <c r="L1326" s="8" t="str">
        <f>IFERROR(VLOOKUP(Table3[[#This Row],[Order ID]],returns[[Order ID]:[Status]],2,FALSE), "")</f>
        <v/>
      </c>
      <c r="M1326">
        <v>6.48</v>
      </c>
      <c r="N1326">
        <v>5.1100000000000003</v>
      </c>
      <c r="O1326" t="s">
        <v>371</v>
      </c>
      <c r="P1326" t="s">
        <v>37</v>
      </c>
      <c r="Q1326">
        <v>45373</v>
      </c>
      <c r="R1326" t="s">
        <v>37</v>
      </c>
      <c r="S1326" t="s">
        <v>1979</v>
      </c>
      <c r="T1326" t="e">
        <f>VLOOKUP(Table3[[#This Row],[Region]],managers5[],2,FALSE)</f>
        <v>#N/A</v>
      </c>
      <c r="U1326" t="s">
        <v>1956</v>
      </c>
      <c r="W1326" t="s">
        <v>14</v>
      </c>
      <c r="X1326" t="s">
        <v>24</v>
      </c>
      <c r="Y1326" t="s">
        <v>16</v>
      </c>
      <c r="Z1326" t="s">
        <v>30</v>
      </c>
      <c r="AA1326" t="s">
        <v>761</v>
      </c>
      <c r="AB1326" t="s">
        <v>19</v>
      </c>
      <c r="AC1326">
        <v>0.37</v>
      </c>
      <c r="AD1326" s="2">
        <v>39961</v>
      </c>
    </row>
    <row r="1327" spans="1:30" x14ac:dyDescent="0.35">
      <c r="A1327">
        <v>7991</v>
      </c>
      <c r="B1327">
        <v>1751</v>
      </c>
      <c r="C1327">
        <v>12544</v>
      </c>
      <c r="D1327" s="1">
        <v>39875</v>
      </c>
      <c r="E1327" t="s">
        <v>32</v>
      </c>
      <c r="F1327">
        <v>34</v>
      </c>
      <c r="G1327">
        <v>74.3</v>
      </c>
      <c r="H1327">
        <v>0.08</v>
      </c>
      <c r="I1327" t="s">
        <v>9</v>
      </c>
      <c r="J1327" s="8">
        <v>-129.01</v>
      </c>
      <c r="K1327" s="8">
        <f>IF(Table3[[#This Row],[Return Status]] = "Returned", 0, Table3[[#This Row],[Profit]])</f>
        <v>-129.01</v>
      </c>
      <c r="L1327" s="8" t="str">
        <f>IFERROR(VLOOKUP(Table3[[#This Row],[Order ID]],returns[[Order ID]:[Status]],2,FALSE), "")</f>
        <v/>
      </c>
      <c r="M1327">
        <v>2.08</v>
      </c>
      <c r="N1327">
        <v>5.33</v>
      </c>
      <c r="O1327" t="s">
        <v>1317</v>
      </c>
      <c r="P1327" t="s">
        <v>317</v>
      </c>
      <c r="Q1327">
        <v>60130</v>
      </c>
      <c r="R1327" t="s">
        <v>318</v>
      </c>
      <c r="S1327" t="s">
        <v>1977</v>
      </c>
      <c r="T1327" t="e">
        <f>VLOOKUP(Table3[[#This Row],[Region]],managers5[],2,FALSE)</f>
        <v>#N/A</v>
      </c>
      <c r="U1327" t="s">
        <v>1958</v>
      </c>
      <c r="V1327" t="s">
        <v>1959</v>
      </c>
      <c r="W1327" t="s">
        <v>14</v>
      </c>
      <c r="X1327" t="s">
        <v>71</v>
      </c>
      <c r="Y1327" t="s">
        <v>50</v>
      </c>
      <c r="Z1327" t="s">
        <v>61</v>
      </c>
      <c r="AA1327" t="s">
        <v>430</v>
      </c>
      <c r="AB1327" t="s">
        <v>19</v>
      </c>
      <c r="AC1327">
        <v>0.43</v>
      </c>
      <c r="AD1327" s="2">
        <v>39882</v>
      </c>
    </row>
    <row r="1328" spans="1:30" x14ac:dyDescent="0.35">
      <c r="A1328">
        <v>6169</v>
      </c>
      <c r="B1328">
        <v>1754</v>
      </c>
      <c r="C1328">
        <v>12580</v>
      </c>
      <c r="D1328" s="1">
        <v>40191</v>
      </c>
      <c r="E1328" t="s">
        <v>32</v>
      </c>
      <c r="F1328">
        <v>43</v>
      </c>
      <c r="G1328">
        <v>140.72</v>
      </c>
      <c r="H1328">
        <v>0.04</v>
      </c>
      <c r="I1328" t="s">
        <v>9</v>
      </c>
      <c r="J1328" s="8">
        <v>-115.53</v>
      </c>
      <c r="K1328" s="8">
        <f>IF(Table3[[#This Row],[Return Status]] = "Returned", 0, Table3[[#This Row],[Profit]])</f>
        <v>0</v>
      </c>
      <c r="L1328" s="8" t="str">
        <f>IFERROR(VLOOKUP(Table3[[#This Row],[Order ID]],returns[[Order ID]:[Status]],2,FALSE), "")</f>
        <v>Returned</v>
      </c>
      <c r="M1328">
        <v>3.28</v>
      </c>
      <c r="N1328">
        <v>3.97</v>
      </c>
      <c r="O1328" t="s">
        <v>1055</v>
      </c>
      <c r="P1328" t="s">
        <v>37</v>
      </c>
      <c r="Q1328">
        <v>7008</v>
      </c>
      <c r="R1328" t="s">
        <v>37</v>
      </c>
      <c r="S1328" t="s">
        <v>1979</v>
      </c>
      <c r="T1328" t="e">
        <f>VLOOKUP(Table3[[#This Row],[Region]],managers5[],2,FALSE)</f>
        <v>#N/A</v>
      </c>
      <c r="U1328" t="s">
        <v>1956</v>
      </c>
      <c r="W1328" t="s">
        <v>14</v>
      </c>
      <c r="X1328" t="s">
        <v>15</v>
      </c>
      <c r="Y1328" t="s">
        <v>16</v>
      </c>
      <c r="Z1328" t="s">
        <v>106</v>
      </c>
      <c r="AA1328" t="s">
        <v>1653</v>
      </c>
      <c r="AB1328" t="s">
        <v>35</v>
      </c>
      <c r="AC1328">
        <v>0.56000000000000005</v>
      </c>
      <c r="AD1328" s="2">
        <v>40193</v>
      </c>
    </row>
    <row r="1329" spans="1:30" x14ac:dyDescent="0.35">
      <c r="A1329">
        <v>6170</v>
      </c>
      <c r="B1329">
        <v>1755</v>
      </c>
      <c r="C1329">
        <v>12580</v>
      </c>
      <c r="D1329" s="1">
        <v>40191</v>
      </c>
      <c r="E1329" t="s">
        <v>32</v>
      </c>
      <c r="F1329">
        <v>50</v>
      </c>
      <c r="G1329">
        <v>8038.08</v>
      </c>
      <c r="H1329">
        <v>0.1</v>
      </c>
      <c r="I1329" t="s">
        <v>9</v>
      </c>
      <c r="J1329" s="8">
        <v>2821.4050000000002</v>
      </c>
      <c r="K1329" s="8">
        <f>IF(Table3[[#This Row],[Return Status]] = "Returned", 0, Table3[[#This Row],[Profit]])</f>
        <v>0</v>
      </c>
      <c r="L1329" s="8" t="str">
        <f>IFERROR(VLOOKUP(Table3[[#This Row],[Order ID]],returns[[Order ID]:[Status]],2,FALSE), "")</f>
        <v>Returned</v>
      </c>
      <c r="M1329">
        <v>172.99</v>
      </c>
      <c r="N1329">
        <v>19.989999999999998</v>
      </c>
      <c r="O1329" t="s">
        <v>1055</v>
      </c>
      <c r="P1329" t="s">
        <v>11</v>
      </c>
      <c r="Q1329">
        <v>91730</v>
      </c>
      <c r="R1329" t="s">
        <v>12</v>
      </c>
      <c r="S1329" t="s">
        <v>1976</v>
      </c>
      <c r="T1329" t="e">
        <f>VLOOKUP(Table3[[#This Row],[Region]],managers5[],2,FALSE)</f>
        <v>#N/A</v>
      </c>
      <c r="U1329" t="s">
        <v>1955</v>
      </c>
      <c r="V1329" t="s">
        <v>1959</v>
      </c>
      <c r="W1329" t="s">
        <v>14</v>
      </c>
      <c r="X1329" t="s">
        <v>15</v>
      </c>
      <c r="Y1329" t="s">
        <v>16</v>
      </c>
      <c r="Z1329" t="s">
        <v>17</v>
      </c>
      <c r="AA1329" t="s">
        <v>1224</v>
      </c>
      <c r="AB1329" t="s">
        <v>19</v>
      </c>
      <c r="AC1329">
        <v>0.39</v>
      </c>
      <c r="AD1329" s="2">
        <v>40193</v>
      </c>
    </row>
    <row r="1330" spans="1:30" x14ac:dyDescent="0.35">
      <c r="A1330">
        <v>6642</v>
      </c>
      <c r="B1330">
        <v>1756</v>
      </c>
      <c r="C1330">
        <v>12581</v>
      </c>
      <c r="D1330" s="1">
        <v>40106</v>
      </c>
      <c r="E1330" t="s">
        <v>77</v>
      </c>
      <c r="F1330">
        <v>31</v>
      </c>
      <c r="G1330">
        <v>1768.96899999999</v>
      </c>
      <c r="H1330">
        <v>0</v>
      </c>
      <c r="I1330" t="s">
        <v>33</v>
      </c>
      <c r="J1330" s="8">
        <v>341.1</v>
      </c>
      <c r="K1330" s="8">
        <f>IF(Table3[[#This Row],[Return Status]] = "Returned", 0, Table3[[#This Row],[Profit]])</f>
        <v>341.1</v>
      </c>
      <c r="L1330" s="8" t="str">
        <f>IFERROR(VLOOKUP(Table3[[#This Row],[Order ID]],returns[[Order ID]:[Status]],2,FALSE), "")</f>
        <v/>
      </c>
      <c r="M1330">
        <v>65.989999999999995</v>
      </c>
      <c r="N1330">
        <v>5.99</v>
      </c>
      <c r="O1330" t="s">
        <v>1016</v>
      </c>
      <c r="P1330" t="s">
        <v>189</v>
      </c>
      <c r="Q1330">
        <v>98503</v>
      </c>
      <c r="R1330" t="s">
        <v>190</v>
      </c>
      <c r="S1330" t="s">
        <v>1976</v>
      </c>
      <c r="T1330" t="e">
        <f>VLOOKUP(Table3[[#This Row],[Region]],managers5[],2,FALSE)</f>
        <v>#N/A</v>
      </c>
      <c r="U1330" t="s">
        <v>1955</v>
      </c>
      <c r="V1330" t="s">
        <v>1959</v>
      </c>
      <c r="W1330" t="s">
        <v>14</v>
      </c>
      <c r="X1330" t="s">
        <v>15</v>
      </c>
      <c r="Y1330" t="s">
        <v>46</v>
      </c>
      <c r="Z1330" t="s">
        <v>86</v>
      </c>
      <c r="AA1330" t="s">
        <v>929</v>
      </c>
      <c r="AB1330" t="s">
        <v>19</v>
      </c>
      <c r="AC1330">
        <v>0.57999999999999996</v>
      </c>
      <c r="AD1330" s="2">
        <v>40108</v>
      </c>
    </row>
    <row r="1331" spans="1:30" x14ac:dyDescent="0.35">
      <c r="A1331">
        <v>1243</v>
      </c>
      <c r="B1331">
        <v>3569</v>
      </c>
      <c r="C1331">
        <v>25447</v>
      </c>
      <c r="D1331" s="1">
        <v>41052</v>
      </c>
      <c r="E1331" t="s">
        <v>8</v>
      </c>
      <c r="F1331">
        <v>18</v>
      </c>
      <c r="G1331">
        <v>4428.5600000000004</v>
      </c>
      <c r="H1331">
        <v>0.03</v>
      </c>
      <c r="I1331" t="s">
        <v>49</v>
      </c>
      <c r="J1331" s="8">
        <v>213.62</v>
      </c>
      <c r="K1331" s="8">
        <f>IF(Table3[[#This Row],[Return Status]] = "Returned", 0, Table3[[#This Row],[Profit]])</f>
        <v>213.62</v>
      </c>
      <c r="L1331" s="8" t="str">
        <f>IFERROR(VLOOKUP(Table3[[#This Row],[Order ID]],returns[[Order ID]:[Status]],2,FALSE), "")</f>
        <v/>
      </c>
      <c r="M1331">
        <v>296.18</v>
      </c>
      <c r="N1331">
        <v>54.12</v>
      </c>
      <c r="O1331" t="s">
        <v>1221</v>
      </c>
      <c r="P1331" t="s">
        <v>43</v>
      </c>
      <c r="Q1331">
        <v>37421</v>
      </c>
      <c r="R1331" t="s">
        <v>44</v>
      </c>
      <c r="S1331" t="s">
        <v>1978</v>
      </c>
      <c r="T1331" t="e">
        <f>VLOOKUP(Table3[[#This Row],[Region]],managers5[],2,FALSE)</f>
        <v>#N/A</v>
      </c>
      <c r="U1331" t="s">
        <v>1957</v>
      </c>
      <c r="V1331" t="s">
        <v>1959</v>
      </c>
      <c r="W1331" t="s">
        <v>14</v>
      </c>
      <c r="X1331" t="s">
        <v>71</v>
      </c>
      <c r="Y1331" t="s">
        <v>50</v>
      </c>
      <c r="Z1331" t="s">
        <v>51</v>
      </c>
      <c r="AA1331" t="s">
        <v>928</v>
      </c>
      <c r="AB1331" t="s">
        <v>53</v>
      </c>
      <c r="AC1331">
        <v>0.76</v>
      </c>
      <c r="AD1331" s="1">
        <v>41055</v>
      </c>
    </row>
    <row r="1332" spans="1:30" x14ac:dyDescent="0.35">
      <c r="A1332">
        <v>4154</v>
      </c>
      <c r="B1332">
        <v>1759</v>
      </c>
      <c r="C1332">
        <v>12612</v>
      </c>
      <c r="D1332" s="1">
        <v>40533</v>
      </c>
      <c r="E1332" t="s">
        <v>32</v>
      </c>
      <c r="F1332">
        <v>49</v>
      </c>
      <c r="G1332">
        <v>182.2</v>
      </c>
      <c r="H1332">
        <v>0.09</v>
      </c>
      <c r="I1332" t="s">
        <v>33</v>
      </c>
      <c r="J1332" s="8">
        <v>82.21</v>
      </c>
      <c r="K1332" s="8">
        <f>IF(Table3[[#This Row],[Return Status]] = "Returned", 0, Table3[[#This Row],[Profit]])</f>
        <v>82.21</v>
      </c>
      <c r="L1332" s="8" t="str">
        <f>IFERROR(VLOOKUP(Table3[[#This Row],[Order ID]],returns[[Order ID]:[Status]],2,FALSE), "")</f>
        <v/>
      </c>
      <c r="M1332">
        <v>3.75</v>
      </c>
      <c r="N1332">
        <v>0.5</v>
      </c>
      <c r="O1332" t="s">
        <v>207</v>
      </c>
      <c r="P1332" t="s">
        <v>11</v>
      </c>
      <c r="Q1332">
        <v>92672</v>
      </c>
      <c r="R1332" t="s">
        <v>12</v>
      </c>
      <c r="S1332" t="s">
        <v>1976</v>
      </c>
      <c r="T1332" t="e">
        <f>VLOOKUP(Table3[[#This Row],[Region]],managers5[],2,FALSE)</f>
        <v>#N/A</v>
      </c>
      <c r="U1332" t="s">
        <v>1955</v>
      </c>
      <c r="V1332" t="s">
        <v>1959</v>
      </c>
      <c r="W1332" t="s">
        <v>14</v>
      </c>
      <c r="X1332" t="s">
        <v>24</v>
      </c>
      <c r="Y1332" t="s">
        <v>16</v>
      </c>
      <c r="Z1332" t="s">
        <v>99</v>
      </c>
      <c r="AA1332" t="s">
        <v>1801</v>
      </c>
      <c r="AB1332" t="s">
        <v>19</v>
      </c>
      <c r="AC1332">
        <v>0.37</v>
      </c>
      <c r="AD1332" s="1">
        <v>40538</v>
      </c>
    </row>
    <row r="1333" spans="1:30" x14ac:dyDescent="0.35">
      <c r="A1333">
        <v>4185</v>
      </c>
      <c r="B1333">
        <v>1758</v>
      </c>
      <c r="C1333">
        <v>12612</v>
      </c>
      <c r="D1333" s="1">
        <v>40533</v>
      </c>
      <c r="E1333" t="s">
        <v>32</v>
      </c>
      <c r="F1333">
        <v>29</v>
      </c>
      <c r="G1333">
        <v>2360.98</v>
      </c>
      <c r="H1333">
        <v>0.02</v>
      </c>
      <c r="I1333" t="s">
        <v>9</v>
      </c>
      <c r="J1333" s="8">
        <v>611.92999999999995</v>
      </c>
      <c r="K1333" s="8">
        <f>IF(Table3[[#This Row],[Return Status]] = "Returned", 0, Table3[[#This Row],[Profit]])</f>
        <v>611.92999999999995</v>
      </c>
      <c r="L1333" s="8" t="str">
        <f>IFERROR(VLOOKUP(Table3[[#This Row],[Order ID]],returns[[Order ID]:[Status]],2,FALSE), "")</f>
        <v/>
      </c>
      <c r="M1333">
        <v>78.650000000000006</v>
      </c>
      <c r="N1333">
        <v>13.99</v>
      </c>
      <c r="O1333" t="s">
        <v>207</v>
      </c>
      <c r="P1333" t="s">
        <v>11</v>
      </c>
      <c r="Q1333">
        <v>92672</v>
      </c>
      <c r="R1333" t="s">
        <v>12</v>
      </c>
      <c r="S1333" t="s">
        <v>1976</v>
      </c>
      <c r="T1333" t="e">
        <f>VLOOKUP(Table3[[#This Row],[Region]],managers5[],2,FALSE)</f>
        <v>#N/A</v>
      </c>
      <c r="U1333" t="s">
        <v>1955</v>
      </c>
      <c r="V1333" t="s">
        <v>1959</v>
      </c>
      <c r="W1333" t="s">
        <v>14</v>
      </c>
      <c r="X1333" t="s">
        <v>24</v>
      </c>
      <c r="Y1333" t="s">
        <v>16</v>
      </c>
      <c r="Z1333" t="s">
        <v>83</v>
      </c>
      <c r="AA1333" t="s">
        <v>1847</v>
      </c>
      <c r="AB1333" t="s">
        <v>69</v>
      </c>
      <c r="AC1333">
        <v>0.52</v>
      </c>
      <c r="AD1333" s="2">
        <v>40533</v>
      </c>
    </row>
    <row r="1334" spans="1:30" x14ac:dyDescent="0.35">
      <c r="A1334">
        <v>6485</v>
      </c>
      <c r="B1334">
        <v>1422</v>
      </c>
      <c r="C1334">
        <v>10309</v>
      </c>
      <c r="D1334" s="1">
        <v>40138</v>
      </c>
      <c r="E1334" t="s">
        <v>32</v>
      </c>
      <c r="F1334">
        <v>23</v>
      </c>
      <c r="G1334">
        <v>496.15</v>
      </c>
      <c r="H1334">
        <v>0.03</v>
      </c>
      <c r="I1334" t="s">
        <v>9</v>
      </c>
      <c r="J1334" s="8">
        <v>213.37549999999999</v>
      </c>
      <c r="K1334" s="8">
        <f>IF(Table3[[#This Row],[Return Status]] = "Returned", 0, Table3[[#This Row],[Profit]])</f>
        <v>213.37549999999999</v>
      </c>
      <c r="L1334" s="8" t="str">
        <f>IFERROR(VLOOKUP(Table3[[#This Row],[Order ID]],returns[[Order ID]:[Status]],2,FALSE), "")</f>
        <v/>
      </c>
      <c r="M1334">
        <v>20.98</v>
      </c>
      <c r="N1334">
        <v>1.49</v>
      </c>
      <c r="O1334" t="s">
        <v>1780</v>
      </c>
      <c r="P1334" t="s">
        <v>43</v>
      </c>
      <c r="Q1334">
        <v>37075</v>
      </c>
      <c r="R1334" t="s">
        <v>44</v>
      </c>
      <c r="S1334" t="s">
        <v>1978</v>
      </c>
      <c r="T1334" t="e">
        <f>VLOOKUP(Table3[[#This Row],[Region]],managers5[],2,FALSE)</f>
        <v>#N/A</v>
      </c>
      <c r="U1334" t="s">
        <v>1957</v>
      </c>
      <c r="V1334" t="s">
        <v>1959</v>
      </c>
      <c r="W1334" t="s">
        <v>14</v>
      </c>
      <c r="X1334" t="s">
        <v>15</v>
      </c>
      <c r="Y1334" t="s">
        <v>16</v>
      </c>
      <c r="Z1334" t="s">
        <v>17</v>
      </c>
      <c r="AA1334" t="s">
        <v>25</v>
      </c>
      <c r="AB1334" t="s">
        <v>19</v>
      </c>
      <c r="AC1334">
        <v>0.35</v>
      </c>
      <c r="AD1334" s="2">
        <v>40138</v>
      </c>
    </row>
    <row r="1335" spans="1:30" x14ac:dyDescent="0.35">
      <c r="A1335">
        <v>2588</v>
      </c>
      <c r="B1335">
        <v>2755</v>
      </c>
      <c r="C1335">
        <v>19911</v>
      </c>
      <c r="D1335" s="1">
        <v>40822</v>
      </c>
      <c r="E1335" t="s">
        <v>77</v>
      </c>
      <c r="F1335">
        <v>43</v>
      </c>
      <c r="G1335">
        <v>1054.7</v>
      </c>
      <c r="H1335">
        <v>7.0000000000000007E-2</v>
      </c>
      <c r="I1335" t="s">
        <v>9</v>
      </c>
      <c r="J1335" s="8">
        <v>213.26</v>
      </c>
      <c r="K1335" s="8">
        <f>IF(Table3[[#This Row],[Return Status]] = "Returned", 0, Table3[[#This Row],[Profit]])</f>
        <v>213.26</v>
      </c>
      <c r="L1335" s="8" t="str">
        <f>IFERROR(VLOOKUP(Table3[[#This Row],[Order ID]],returns[[Order ID]:[Status]],2,FALSE), "")</f>
        <v/>
      </c>
      <c r="M1335">
        <v>25.98</v>
      </c>
      <c r="N1335">
        <v>5.37</v>
      </c>
      <c r="O1335" t="s">
        <v>1657</v>
      </c>
      <c r="P1335" t="s">
        <v>43</v>
      </c>
      <c r="Q1335">
        <v>37922</v>
      </c>
      <c r="R1335" t="s">
        <v>44</v>
      </c>
      <c r="S1335" t="s">
        <v>1978</v>
      </c>
      <c r="T1335" t="e">
        <f>VLOOKUP(Table3[[#This Row],[Region]],managers5[],2,FALSE)</f>
        <v>#N/A</v>
      </c>
      <c r="U1335" t="s">
        <v>1957</v>
      </c>
      <c r="V1335" t="s">
        <v>1959</v>
      </c>
      <c r="W1335" t="s">
        <v>14</v>
      </c>
      <c r="X1335" t="s">
        <v>39</v>
      </c>
      <c r="Y1335" t="s">
        <v>16</v>
      </c>
      <c r="Z1335" t="s">
        <v>83</v>
      </c>
      <c r="AA1335" t="s">
        <v>1101</v>
      </c>
      <c r="AB1335" t="s">
        <v>69</v>
      </c>
      <c r="AC1335">
        <v>0.5</v>
      </c>
      <c r="AD1335" s="1">
        <v>40823</v>
      </c>
    </row>
    <row r="1336" spans="1:30" x14ac:dyDescent="0.35">
      <c r="A1336">
        <v>4037</v>
      </c>
      <c r="B1336">
        <v>5690</v>
      </c>
      <c r="C1336">
        <v>40225</v>
      </c>
      <c r="D1336" s="1">
        <v>40552</v>
      </c>
      <c r="E1336" t="s">
        <v>32</v>
      </c>
      <c r="F1336">
        <v>50</v>
      </c>
      <c r="G1336">
        <v>839.07</v>
      </c>
      <c r="H1336">
        <v>0.06</v>
      </c>
      <c r="I1336" t="s">
        <v>9</v>
      </c>
      <c r="J1336" s="8">
        <v>212.7295</v>
      </c>
      <c r="K1336" s="8">
        <f>IF(Table3[[#This Row],[Return Status]] = "Returned", 0, Table3[[#This Row],[Profit]])</f>
        <v>212.7295</v>
      </c>
      <c r="L1336" s="8" t="str">
        <f>IFERROR(VLOOKUP(Table3[[#This Row],[Order ID]],returns[[Order ID]:[Status]],2,FALSE), "")</f>
        <v/>
      </c>
      <c r="M1336">
        <v>16.739999999999998</v>
      </c>
      <c r="N1336">
        <v>5.08</v>
      </c>
      <c r="O1336" t="s">
        <v>1413</v>
      </c>
      <c r="P1336" t="s">
        <v>43</v>
      </c>
      <c r="Q1336">
        <v>27237</v>
      </c>
      <c r="R1336" t="s">
        <v>44</v>
      </c>
      <c r="S1336" t="s">
        <v>1978</v>
      </c>
      <c r="T1336" t="e">
        <f>VLOOKUP(Table3[[#This Row],[Region]],managers5[],2,FALSE)</f>
        <v>#N/A</v>
      </c>
      <c r="U1336" t="s">
        <v>1957</v>
      </c>
      <c r="V1336" t="s">
        <v>1959</v>
      </c>
      <c r="W1336" t="s">
        <v>14</v>
      </c>
      <c r="X1336" t="s">
        <v>15</v>
      </c>
      <c r="Y1336" t="s">
        <v>16</v>
      </c>
      <c r="Z1336" t="s">
        <v>17</v>
      </c>
      <c r="AA1336" t="s">
        <v>1062</v>
      </c>
      <c r="AB1336" t="s">
        <v>19</v>
      </c>
      <c r="AC1336">
        <v>0.36</v>
      </c>
      <c r="AD1336" s="1">
        <v>40559</v>
      </c>
    </row>
    <row r="1337" spans="1:30" x14ac:dyDescent="0.35">
      <c r="A1337">
        <v>3789</v>
      </c>
      <c r="B1337">
        <v>1763</v>
      </c>
      <c r="C1337">
        <v>12641</v>
      </c>
      <c r="D1337" s="1">
        <v>40596</v>
      </c>
      <c r="E1337" t="s">
        <v>32</v>
      </c>
      <c r="F1337">
        <v>2</v>
      </c>
      <c r="G1337">
        <v>107.12</v>
      </c>
      <c r="H1337">
        <v>0.08</v>
      </c>
      <c r="I1337" t="s">
        <v>9</v>
      </c>
      <c r="J1337" s="8">
        <v>-54.87</v>
      </c>
      <c r="K1337" s="8">
        <f>IF(Table3[[#This Row],[Return Status]] = "Returned", 0, Table3[[#This Row],[Profit]])</f>
        <v>-54.87</v>
      </c>
      <c r="L1337" s="8" t="str">
        <f>IFERROR(VLOOKUP(Table3[[#This Row],[Order ID]],returns[[Order ID]:[Status]],2,FALSE), "")</f>
        <v/>
      </c>
      <c r="M1337">
        <v>55.98</v>
      </c>
      <c r="N1337">
        <v>4.8600000000000003</v>
      </c>
      <c r="O1337" t="s">
        <v>141</v>
      </c>
      <c r="P1337" t="s">
        <v>142</v>
      </c>
      <c r="Q1337">
        <v>84044</v>
      </c>
      <c r="R1337" t="s">
        <v>143</v>
      </c>
      <c r="S1337" t="s">
        <v>1976</v>
      </c>
      <c r="T1337" t="e">
        <f>VLOOKUP(Table3[[#This Row],[Region]],managers5[],2,FALSE)</f>
        <v>#N/A</v>
      </c>
      <c r="U1337" t="s">
        <v>1955</v>
      </c>
      <c r="V1337" t="s">
        <v>1959</v>
      </c>
      <c r="W1337" t="s">
        <v>14</v>
      </c>
      <c r="X1337" t="s">
        <v>24</v>
      </c>
      <c r="Y1337" t="s">
        <v>16</v>
      </c>
      <c r="Z1337" t="s">
        <v>30</v>
      </c>
      <c r="AA1337" t="s">
        <v>1416</v>
      </c>
      <c r="AB1337" t="s">
        <v>19</v>
      </c>
      <c r="AC1337">
        <v>0.36</v>
      </c>
      <c r="AD1337" s="1">
        <v>40602</v>
      </c>
    </row>
    <row r="1338" spans="1:30" x14ac:dyDescent="0.35">
      <c r="A1338">
        <v>3802</v>
      </c>
      <c r="B1338">
        <v>1764</v>
      </c>
      <c r="C1338">
        <v>12641</v>
      </c>
      <c r="D1338" s="1">
        <v>40596</v>
      </c>
      <c r="E1338" t="s">
        <v>32</v>
      </c>
      <c r="F1338">
        <v>25</v>
      </c>
      <c r="G1338">
        <v>676.24</v>
      </c>
      <c r="H1338">
        <v>0.05</v>
      </c>
      <c r="I1338" t="s">
        <v>9</v>
      </c>
      <c r="J1338" s="8">
        <v>219.78</v>
      </c>
      <c r="K1338" s="8">
        <f>IF(Table3[[#This Row],[Return Status]] = "Returned", 0, Table3[[#This Row],[Profit]])</f>
        <v>219.78</v>
      </c>
      <c r="L1338" s="8" t="str">
        <f>IFERROR(VLOOKUP(Table3[[#This Row],[Order ID]],returns[[Order ID]:[Status]],2,FALSE), "")</f>
        <v/>
      </c>
      <c r="M1338">
        <v>26.38</v>
      </c>
      <c r="N1338">
        <v>5.86</v>
      </c>
      <c r="O1338" t="s">
        <v>141</v>
      </c>
      <c r="P1338" t="s">
        <v>142</v>
      </c>
      <c r="Q1338">
        <v>84044</v>
      </c>
      <c r="R1338" t="s">
        <v>143</v>
      </c>
      <c r="S1338" t="s">
        <v>1976</v>
      </c>
      <c r="T1338" t="e">
        <f>VLOOKUP(Table3[[#This Row],[Region]],managers5[],2,FALSE)</f>
        <v>#N/A</v>
      </c>
      <c r="U1338" t="s">
        <v>1955</v>
      </c>
      <c r="V1338" t="s">
        <v>1959</v>
      </c>
      <c r="W1338" t="s">
        <v>14</v>
      </c>
      <c r="X1338" t="s">
        <v>24</v>
      </c>
      <c r="Y1338" t="s">
        <v>16</v>
      </c>
      <c r="Z1338" t="s">
        <v>30</v>
      </c>
      <c r="AA1338" t="s">
        <v>1811</v>
      </c>
      <c r="AB1338" t="s">
        <v>19</v>
      </c>
      <c r="AC1338">
        <v>0.39</v>
      </c>
      <c r="AD1338" s="1">
        <v>40600</v>
      </c>
    </row>
    <row r="1339" spans="1:30" x14ac:dyDescent="0.35">
      <c r="A1339">
        <v>3803</v>
      </c>
      <c r="B1339">
        <v>1765</v>
      </c>
      <c r="C1339">
        <v>12641</v>
      </c>
      <c r="D1339" s="1">
        <v>40596</v>
      </c>
      <c r="E1339" t="s">
        <v>32</v>
      </c>
      <c r="F1339">
        <v>24</v>
      </c>
      <c r="G1339">
        <v>3668.6</v>
      </c>
      <c r="H1339">
        <v>7.0000000000000007E-2</v>
      </c>
      <c r="I1339" t="s">
        <v>9</v>
      </c>
      <c r="J1339" s="8">
        <v>993.15</v>
      </c>
      <c r="K1339" s="8">
        <f>IF(Table3[[#This Row],[Return Status]] = "Returned", 0, Table3[[#This Row],[Profit]])</f>
        <v>993.15</v>
      </c>
      <c r="L1339" s="8" t="str">
        <f>IFERROR(VLOOKUP(Table3[[#This Row],[Order ID]],returns[[Order ID]:[Status]],2,FALSE), "")</f>
        <v/>
      </c>
      <c r="M1339">
        <v>155.06</v>
      </c>
      <c r="N1339">
        <v>7.07</v>
      </c>
      <c r="O1339" t="s">
        <v>141</v>
      </c>
      <c r="P1339" t="s">
        <v>142</v>
      </c>
      <c r="Q1339">
        <v>84044</v>
      </c>
      <c r="R1339" t="s">
        <v>143</v>
      </c>
      <c r="S1339" t="s">
        <v>1976</v>
      </c>
      <c r="T1339" t="e">
        <f>VLOOKUP(Table3[[#This Row],[Region]],managers5[],2,FALSE)</f>
        <v>#N/A</v>
      </c>
      <c r="U1339" t="s">
        <v>1955</v>
      </c>
      <c r="V1339" t="s">
        <v>1959</v>
      </c>
      <c r="W1339" t="s">
        <v>14</v>
      </c>
      <c r="X1339" t="s">
        <v>24</v>
      </c>
      <c r="Y1339" t="s">
        <v>16</v>
      </c>
      <c r="Z1339" t="s">
        <v>75</v>
      </c>
      <c r="AA1339" t="s">
        <v>954</v>
      </c>
      <c r="AB1339" t="s">
        <v>19</v>
      </c>
      <c r="AC1339">
        <v>0.59</v>
      </c>
      <c r="AD1339" s="1">
        <v>40600</v>
      </c>
    </row>
    <row r="1340" spans="1:30" x14ac:dyDescent="0.35">
      <c r="A1340">
        <v>3134</v>
      </c>
      <c r="B1340">
        <v>2033</v>
      </c>
      <c r="C1340">
        <v>14500</v>
      </c>
      <c r="D1340" s="1">
        <v>40718</v>
      </c>
      <c r="E1340" t="s">
        <v>8</v>
      </c>
      <c r="F1340">
        <v>44</v>
      </c>
      <c r="G1340">
        <v>839.7</v>
      </c>
      <c r="H1340">
        <v>7.0000000000000007E-2</v>
      </c>
      <c r="I1340" t="s">
        <v>9</v>
      </c>
      <c r="J1340" s="8">
        <v>211.79</v>
      </c>
      <c r="K1340" s="8">
        <f>IF(Table3[[#This Row],[Return Status]] = "Returned", 0, Table3[[#This Row],[Profit]])</f>
        <v>211.79</v>
      </c>
      <c r="L1340" s="8" t="str">
        <f>IFERROR(VLOOKUP(Table3[[#This Row],[Order ID]],returns[[Order ID]:[Status]],2,FALSE), "")</f>
        <v/>
      </c>
      <c r="M1340">
        <v>19.98</v>
      </c>
      <c r="N1340">
        <v>5.77</v>
      </c>
      <c r="O1340" t="s">
        <v>1165</v>
      </c>
      <c r="P1340" t="s">
        <v>120</v>
      </c>
      <c r="Q1340">
        <v>33458</v>
      </c>
      <c r="R1340" t="s">
        <v>56</v>
      </c>
      <c r="S1340" t="s">
        <v>1978</v>
      </c>
      <c r="T1340" t="e">
        <f>VLOOKUP(Table3[[#This Row],[Region]],managers5[],2,FALSE)</f>
        <v>#N/A</v>
      </c>
      <c r="U1340" t="s">
        <v>1957</v>
      </c>
      <c r="V1340" t="s">
        <v>1959</v>
      </c>
      <c r="W1340" t="s">
        <v>14</v>
      </c>
      <c r="X1340" t="s">
        <v>39</v>
      </c>
      <c r="Y1340" t="s">
        <v>16</v>
      </c>
      <c r="Z1340" t="s">
        <v>30</v>
      </c>
      <c r="AA1340" t="s">
        <v>1499</v>
      </c>
      <c r="AB1340" t="s">
        <v>19</v>
      </c>
      <c r="AC1340">
        <v>0.38</v>
      </c>
      <c r="AD1340" s="1">
        <v>40720</v>
      </c>
    </row>
    <row r="1341" spans="1:30" x14ac:dyDescent="0.35">
      <c r="A1341">
        <v>4353</v>
      </c>
      <c r="B1341">
        <v>5282</v>
      </c>
      <c r="C1341">
        <v>37603</v>
      </c>
      <c r="D1341" s="1">
        <v>40506</v>
      </c>
      <c r="E1341" t="s">
        <v>20</v>
      </c>
      <c r="F1341">
        <v>23</v>
      </c>
      <c r="G1341">
        <v>1008.19</v>
      </c>
      <c r="H1341">
        <v>0.03</v>
      </c>
      <c r="I1341" t="s">
        <v>9</v>
      </c>
      <c r="J1341" s="8">
        <v>210.01</v>
      </c>
      <c r="K1341" s="8">
        <f>IF(Table3[[#This Row],[Return Status]] = "Returned", 0, Table3[[#This Row],[Profit]])</f>
        <v>210.01</v>
      </c>
      <c r="L1341" s="8" t="str">
        <f>IFERROR(VLOOKUP(Table3[[#This Row],[Order ID]],returns[[Order ID]:[Status]],2,FALSE), "")</f>
        <v/>
      </c>
      <c r="M1341">
        <v>45.19</v>
      </c>
      <c r="N1341">
        <v>1.99</v>
      </c>
      <c r="O1341" t="s">
        <v>453</v>
      </c>
      <c r="P1341" t="s">
        <v>64</v>
      </c>
      <c r="Q1341">
        <v>41075</v>
      </c>
      <c r="R1341" t="s">
        <v>65</v>
      </c>
      <c r="S1341" t="s">
        <v>1978</v>
      </c>
      <c r="T1341" t="e">
        <f>VLOOKUP(Table3[[#This Row],[Region]],managers5[],2,FALSE)</f>
        <v>#N/A</v>
      </c>
      <c r="U1341" t="s">
        <v>1957</v>
      </c>
      <c r="V1341" t="s">
        <v>1959</v>
      </c>
      <c r="W1341" t="s">
        <v>14</v>
      </c>
      <c r="X1341" t="s">
        <v>39</v>
      </c>
      <c r="Y1341" t="s">
        <v>46</v>
      </c>
      <c r="Z1341" t="s">
        <v>47</v>
      </c>
      <c r="AA1341" t="s">
        <v>777</v>
      </c>
      <c r="AB1341" t="s">
        <v>109</v>
      </c>
      <c r="AC1341">
        <v>0.55000000000000004</v>
      </c>
      <c r="AD1341" s="2">
        <v>40508</v>
      </c>
    </row>
    <row r="1342" spans="1:30" x14ac:dyDescent="0.35">
      <c r="A1342">
        <v>5797</v>
      </c>
      <c r="B1342">
        <v>1768</v>
      </c>
      <c r="C1342">
        <v>12643</v>
      </c>
      <c r="D1342" s="1">
        <v>40256</v>
      </c>
      <c r="E1342" t="s">
        <v>32</v>
      </c>
      <c r="F1342">
        <v>22</v>
      </c>
      <c r="G1342">
        <v>345.69</v>
      </c>
      <c r="H1342">
        <v>0.02</v>
      </c>
      <c r="I1342" t="s">
        <v>9</v>
      </c>
      <c r="J1342" s="8">
        <v>143.22999999999999</v>
      </c>
      <c r="K1342" s="8">
        <f>IF(Table3[[#This Row],[Return Status]] = "Returned", 0, Table3[[#This Row],[Profit]])</f>
        <v>143.22999999999999</v>
      </c>
      <c r="L1342" s="8" t="str">
        <f>IFERROR(VLOOKUP(Table3[[#This Row],[Order ID]],returns[[Order ID]:[Status]],2,FALSE), "")</f>
        <v/>
      </c>
      <c r="M1342">
        <v>15.04</v>
      </c>
      <c r="N1342">
        <v>1.97</v>
      </c>
      <c r="O1342" t="s">
        <v>130</v>
      </c>
      <c r="P1342" t="s">
        <v>131</v>
      </c>
      <c r="Q1342">
        <v>3038</v>
      </c>
      <c r="R1342" t="s">
        <v>132</v>
      </c>
      <c r="S1342" t="s">
        <v>1979</v>
      </c>
      <c r="T1342" t="e">
        <f>VLOOKUP(Table3[[#This Row],[Region]],managers5[],2,FALSE)</f>
        <v>#N/A</v>
      </c>
      <c r="U1342" t="s">
        <v>1956</v>
      </c>
      <c r="W1342" t="s">
        <v>14</v>
      </c>
      <c r="X1342" t="s">
        <v>15</v>
      </c>
      <c r="Y1342" t="s">
        <v>16</v>
      </c>
      <c r="Z1342" t="s">
        <v>30</v>
      </c>
      <c r="AA1342" t="s">
        <v>436</v>
      </c>
      <c r="AB1342" t="s">
        <v>35</v>
      </c>
      <c r="AC1342">
        <v>0.39</v>
      </c>
      <c r="AD1342" s="2">
        <v>40258</v>
      </c>
    </row>
    <row r="1343" spans="1:30" x14ac:dyDescent="0.35">
      <c r="A1343">
        <v>4751</v>
      </c>
      <c r="B1343">
        <v>4158</v>
      </c>
      <c r="C1343">
        <v>29504</v>
      </c>
      <c r="D1343" s="1">
        <v>40444</v>
      </c>
      <c r="E1343" t="s">
        <v>8</v>
      </c>
      <c r="F1343">
        <v>34</v>
      </c>
      <c r="G1343">
        <v>1211.18</v>
      </c>
      <c r="H1343">
        <v>0.1</v>
      </c>
      <c r="I1343" t="s">
        <v>9</v>
      </c>
      <c r="J1343" s="8">
        <v>208.4</v>
      </c>
      <c r="K1343" s="8">
        <f>IF(Table3[[#This Row],[Return Status]] = "Returned", 0, Table3[[#This Row],[Profit]])</f>
        <v>208.4</v>
      </c>
      <c r="L1343" s="8" t="str">
        <f>IFERROR(VLOOKUP(Table3[[#This Row],[Order ID]],returns[[Order ID]:[Status]],2,FALSE), "")</f>
        <v/>
      </c>
      <c r="M1343">
        <v>38.76</v>
      </c>
      <c r="N1343">
        <v>13.26</v>
      </c>
      <c r="O1343" t="s">
        <v>941</v>
      </c>
      <c r="P1343" t="s">
        <v>43</v>
      </c>
      <c r="Q1343">
        <v>22980</v>
      </c>
      <c r="R1343" t="s">
        <v>44</v>
      </c>
      <c r="S1343" t="s">
        <v>1978</v>
      </c>
      <c r="T1343" t="e">
        <f>VLOOKUP(Table3[[#This Row],[Region]],managers5[],2,FALSE)</f>
        <v>#N/A</v>
      </c>
      <c r="U1343" t="s">
        <v>1957</v>
      </c>
      <c r="V1343" t="s">
        <v>1959</v>
      </c>
      <c r="W1343" t="s">
        <v>14</v>
      </c>
      <c r="X1343" t="s">
        <v>15</v>
      </c>
      <c r="Y1343" t="s">
        <v>16</v>
      </c>
      <c r="Z1343" t="s">
        <v>30</v>
      </c>
      <c r="AA1343" t="s">
        <v>1447</v>
      </c>
      <c r="AB1343" t="s">
        <v>19</v>
      </c>
      <c r="AC1343">
        <v>0.36</v>
      </c>
      <c r="AD1343" s="2">
        <v>40444</v>
      </c>
    </row>
    <row r="1344" spans="1:30" x14ac:dyDescent="0.35">
      <c r="A1344">
        <v>6021</v>
      </c>
      <c r="B1344">
        <v>1771</v>
      </c>
      <c r="C1344">
        <v>12704</v>
      </c>
      <c r="D1344" s="1">
        <v>40218</v>
      </c>
      <c r="E1344" t="s">
        <v>32</v>
      </c>
      <c r="F1344">
        <v>28</v>
      </c>
      <c r="G1344">
        <v>669.02</v>
      </c>
      <c r="H1344">
        <v>0.02</v>
      </c>
      <c r="I1344" t="s">
        <v>49</v>
      </c>
      <c r="J1344" s="8">
        <v>-1274.02</v>
      </c>
      <c r="K1344" s="8">
        <f>IF(Table3[[#This Row],[Return Status]] = "Returned", 0, Table3[[#This Row],[Profit]])</f>
        <v>0</v>
      </c>
      <c r="L1344" s="8" t="str">
        <f>IFERROR(VLOOKUP(Table3[[#This Row],[Order ID]],returns[[Order ID]:[Status]],2,FALSE), "")</f>
        <v>Returned</v>
      </c>
      <c r="M1344">
        <v>20.98</v>
      </c>
      <c r="N1344">
        <v>53.03</v>
      </c>
      <c r="O1344" t="s">
        <v>491</v>
      </c>
      <c r="P1344" t="s">
        <v>317</v>
      </c>
      <c r="Q1344">
        <v>60130</v>
      </c>
      <c r="R1344" t="s">
        <v>318</v>
      </c>
      <c r="S1344" t="s">
        <v>1977</v>
      </c>
      <c r="T1344" t="e">
        <f>VLOOKUP(Table3[[#This Row],[Region]],managers5[],2,FALSE)</f>
        <v>#N/A</v>
      </c>
      <c r="U1344" t="s">
        <v>1958</v>
      </c>
      <c r="V1344" t="s">
        <v>1959</v>
      </c>
      <c r="W1344" t="s">
        <v>14</v>
      </c>
      <c r="X1344" t="s">
        <v>15</v>
      </c>
      <c r="Y1344" t="s">
        <v>16</v>
      </c>
      <c r="Z1344" t="s">
        <v>75</v>
      </c>
      <c r="AA1344" t="s">
        <v>1025</v>
      </c>
      <c r="AB1344" t="s">
        <v>74</v>
      </c>
      <c r="AC1344">
        <v>0.78</v>
      </c>
      <c r="AD1344" s="2">
        <v>40220</v>
      </c>
    </row>
    <row r="1345" spans="1:30" x14ac:dyDescent="0.35">
      <c r="A1345">
        <v>6033</v>
      </c>
      <c r="B1345">
        <v>1770</v>
      </c>
      <c r="C1345">
        <v>12704</v>
      </c>
      <c r="D1345" s="1">
        <v>40218</v>
      </c>
      <c r="E1345" t="s">
        <v>32</v>
      </c>
      <c r="F1345">
        <v>44</v>
      </c>
      <c r="G1345">
        <v>21506.77</v>
      </c>
      <c r="H1345">
        <v>0.06</v>
      </c>
      <c r="I1345" t="s">
        <v>9</v>
      </c>
      <c r="J1345" s="8">
        <v>1260.51</v>
      </c>
      <c r="K1345" s="8">
        <f>IF(Table3[[#This Row],[Return Status]] = "Returned", 0, Table3[[#This Row],[Profit]])</f>
        <v>0</v>
      </c>
      <c r="L1345" s="8" t="str">
        <f>IFERROR(VLOOKUP(Table3[[#This Row],[Order ID]],returns[[Order ID]:[Status]],2,FALSE), "")</f>
        <v>Returned</v>
      </c>
      <c r="M1345">
        <v>499.99</v>
      </c>
      <c r="N1345">
        <v>24.49</v>
      </c>
      <c r="O1345" t="s">
        <v>491</v>
      </c>
      <c r="P1345" t="s">
        <v>317</v>
      </c>
      <c r="Q1345">
        <v>60130</v>
      </c>
      <c r="R1345" t="s">
        <v>318</v>
      </c>
      <c r="S1345" t="s">
        <v>1977</v>
      </c>
      <c r="T1345" t="e">
        <f>VLOOKUP(Table3[[#This Row],[Region]],managers5[],2,FALSE)</f>
        <v>#N/A</v>
      </c>
      <c r="U1345" t="s">
        <v>1958</v>
      </c>
      <c r="V1345" t="s">
        <v>1959</v>
      </c>
      <c r="W1345" t="s">
        <v>14</v>
      </c>
      <c r="X1345" t="s">
        <v>15</v>
      </c>
      <c r="Y1345" t="s">
        <v>46</v>
      </c>
      <c r="Z1345" t="s">
        <v>243</v>
      </c>
      <c r="AA1345" t="s">
        <v>1350</v>
      </c>
      <c r="AB1345" t="s">
        <v>85</v>
      </c>
      <c r="AC1345">
        <v>0.36</v>
      </c>
      <c r="AD1345" s="2">
        <v>40218</v>
      </c>
    </row>
    <row r="1346" spans="1:30" x14ac:dyDescent="0.35">
      <c r="A1346">
        <v>6486</v>
      </c>
      <c r="B1346">
        <v>1772</v>
      </c>
      <c r="C1346">
        <v>12706</v>
      </c>
      <c r="D1346" s="1">
        <v>40137</v>
      </c>
      <c r="E1346" t="s">
        <v>41</v>
      </c>
      <c r="F1346">
        <v>46</v>
      </c>
      <c r="G1346">
        <v>2494.69</v>
      </c>
      <c r="H1346">
        <v>0.09</v>
      </c>
      <c r="I1346" t="s">
        <v>49</v>
      </c>
      <c r="J1346" s="8">
        <v>-937.06</v>
      </c>
      <c r="K1346" s="8">
        <f>IF(Table3[[#This Row],[Return Status]] = "Returned", 0, Table3[[#This Row],[Profit]])</f>
        <v>0</v>
      </c>
      <c r="L1346" s="8" t="str">
        <f>IFERROR(VLOOKUP(Table3[[#This Row],[Order ID]],returns[[Order ID]:[Status]],2,FALSE), "")</f>
        <v>Returned</v>
      </c>
      <c r="M1346">
        <v>58.14</v>
      </c>
      <c r="N1346">
        <v>36.61</v>
      </c>
      <c r="O1346" t="s">
        <v>548</v>
      </c>
      <c r="P1346" t="s">
        <v>11</v>
      </c>
      <c r="Q1346">
        <v>91730</v>
      </c>
      <c r="R1346" t="s">
        <v>12</v>
      </c>
      <c r="S1346" t="s">
        <v>1976</v>
      </c>
      <c r="T1346" t="e">
        <f>VLOOKUP(Table3[[#This Row],[Region]],managers5[],2,FALSE)</f>
        <v>#N/A</v>
      </c>
      <c r="U1346" t="s">
        <v>1955</v>
      </c>
      <c r="V1346" t="s">
        <v>1959</v>
      </c>
      <c r="W1346" t="s">
        <v>14</v>
      </c>
      <c r="X1346" t="s">
        <v>71</v>
      </c>
      <c r="Y1346" t="s">
        <v>50</v>
      </c>
      <c r="Z1346" t="s">
        <v>219</v>
      </c>
      <c r="AA1346" t="s">
        <v>566</v>
      </c>
      <c r="AB1346" t="s">
        <v>53</v>
      </c>
      <c r="AC1346">
        <v>0.61</v>
      </c>
      <c r="AD1346" s="2">
        <v>40138</v>
      </c>
    </row>
    <row r="1347" spans="1:30" x14ac:dyDescent="0.35">
      <c r="A1347">
        <v>5408</v>
      </c>
      <c r="B1347">
        <v>1773</v>
      </c>
      <c r="C1347">
        <v>12707</v>
      </c>
      <c r="D1347" s="1">
        <v>40327</v>
      </c>
      <c r="E1347" t="s">
        <v>77</v>
      </c>
      <c r="F1347">
        <v>20</v>
      </c>
      <c r="G1347">
        <v>2213.92</v>
      </c>
      <c r="H1347">
        <v>0.03</v>
      </c>
      <c r="I1347" t="s">
        <v>9</v>
      </c>
      <c r="J1347" s="8">
        <v>768.34</v>
      </c>
      <c r="K1347" s="8">
        <f>IF(Table3[[#This Row],[Return Status]] = "Returned", 0, Table3[[#This Row],[Profit]])</f>
        <v>768.34</v>
      </c>
      <c r="L1347" s="8" t="str">
        <f>IFERROR(VLOOKUP(Table3[[#This Row],[Order ID]],returns[[Order ID]:[Status]],2,FALSE), "")</f>
        <v/>
      </c>
      <c r="M1347">
        <v>105.98</v>
      </c>
      <c r="N1347">
        <v>13.99</v>
      </c>
      <c r="O1347" t="s">
        <v>1547</v>
      </c>
      <c r="P1347" t="s">
        <v>97</v>
      </c>
      <c r="Q1347">
        <v>97303</v>
      </c>
      <c r="R1347" t="s">
        <v>98</v>
      </c>
      <c r="S1347" t="s">
        <v>1976</v>
      </c>
      <c r="T1347" t="e">
        <f>VLOOKUP(Table3[[#This Row],[Region]],managers5[],2,FALSE)</f>
        <v>#N/A</v>
      </c>
      <c r="U1347" t="s">
        <v>1955</v>
      </c>
      <c r="V1347" t="s">
        <v>1959</v>
      </c>
      <c r="W1347" t="s">
        <v>14</v>
      </c>
      <c r="X1347" t="s">
        <v>15</v>
      </c>
      <c r="Y1347" t="s">
        <v>50</v>
      </c>
      <c r="Z1347" t="s">
        <v>61</v>
      </c>
      <c r="AA1347" t="s">
        <v>963</v>
      </c>
      <c r="AB1347" t="s">
        <v>69</v>
      </c>
      <c r="AC1347">
        <v>0.65</v>
      </c>
      <c r="AD1347" s="2">
        <v>40329</v>
      </c>
    </row>
    <row r="1348" spans="1:30" x14ac:dyDescent="0.35">
      <c r="A1348">
        <v>6190</v>
      </c>
      <c r="B1348">
        <v>1774</v>
      </c>
      <c r="C1348">
        <v>12708</v>
      </c>
      <c r="D1348" s="1">
        <v>40185</v>
      </c>
      <c r="E1348" t="s">
        <v>32</v>
      </c>
      <c r="F1348">
        <v>44</v>
      </c>
      <c r="G1348">
        <v>159.41</v>
      </c>
      <c r="H1348">
        <v>0</v>
      </c>
      <c r="I1348" t="s">
        <v>33</v>
      </c>
      <c r="J1348" s="8">
        <v>34.68</v>
      </c>
      <c r="K1348" s="8">
        <f>IF(Table3[[#This Row],[Return Status]] = "Returned", 0, Table3[[#This Row],[Profit]])</f>
        <v>34.68</v>
      </c>
      <c r="L1348" s="8" t="str">
        <f>IFERROR(VLOOKUP(Table3[[#This Row],[Order ID]],returns[[Order ID]:[Status]],2,FALSE), "")</f>
        <v/>
      </c>
      <c r="M1348">
        <v>3.28</v>
      </c>
      <c r="N1348">
        <v>0.98</v>
      </c>
      <c r="O1348" t="s">
        <v>910</v>
      </c>
      <c r="P1348" t="s">
        <v>11</v>
      </c>
      <c r="Q1348">
        <v>94533</v>
      </c>
      <c r="R1348" t="s">
        <v>12</v>
      </c>
      <c r="S1348" t="s">
        <v>1976</v>
      </c>
      <c r="T1348" t="e">
        <f>VLOOKUP(Table3[[#This Row],[Region]],managers5[],2,FALSE)</f>
        <v>#N/A</v>
      </c>
      <c r="U1348" t="s">
        <v>1955</v>
      </c>
      <c r="V1348" t="s">
        <v>1959</v>
      </c>
      <c r="W1348" t="s">
        <v>14</v>
      </c>
      <c r="X1348" t="s">
        <v>71</v>
      </c>
      <c r="Y1348" t="s">
        <v>16</v>
      </c>
      <c r="Z1348" t="s">
        <v>106</v>
      </c>
      <c r="AA1348" t="s">
        <v>1921</v>
      </c>
      <c r="AB1348" t="s">
        <v>35</v>
      </c>
      <c r="AC1348">
        <v>0.52</v>
      </c>
      <c r="AD1348" s="2">
        <v>40190</v>
      </c>
    </row>
    <row r="1349" spans="1:30" x14ac:dyDescent="0.35">
      <c r="A1349">
        <v>8101</v>
      </c>
      <c r="B1349">
        <v>2085</v>
      </c>
      <c r="C1349">
        <v>14913</v>
      </c>
      <c r="D1349" s="1">
        <v>39858</v>
      </c>
      <c r="E1349" t="s">
        <v>77</v>
      </c>
      <c r="F1349">
        <v>47</v>
      </c>
      <c r="G1349">
        <v>1003.43</v>
      </c>
      <c r="H1349">
        <v>0.01</v>
      </c>
      <c r="I1349" t="s">
        <v>9</v>
      </c>
      <c r="J1349" s="8">
        <v>208.06</v>
      </c>
      <c r="K1349" s="8">
        <f>IF(Table3[[#This Row],[Return Status]] = "Returned", 0, Table3[[#This Row],[Profit]])</f>
        <v>208.06</v>
      </c>
      <c r="L1349" s="8" t="str">
        <f>IFERROR(VLOOKUP(Table3[[#This Row],[Order ID]],returns[[Order ID]:[Status]],2,FALSE), "")</f>
        <v/>
      </c>
      <c r="M1349">
        <v>19.98</v>
      </c>
      <c r="N1349">
        <v>8.68</v>
      </c>
      <c r="O1349" t="s">
        <v>1149</v>
      </c>
      <c r="P1349" t="s">
        <v>43</v>
      </c>
      <c r="Q1349">
        <v>28314</v>
      </c>
      <c r="R1349" t="s">
        <v>44</v>
      </c>
      <c r="S1349" t="s">
        <v>1978</v>
      </c>
      <c r="T1349" t="e">
        <f>VLOOKUP(Table3[[#This Row],[Region]],managers5[],2,FALSE)</f>
        <v>#N/A</v>
      </c>
      <c r="U1349" t="s">
        <v>1957</v>
      </c>
      <c r="V1349" t="s">
        <v>1959</v>
      </c>
      <c r="W1349" t="s">
        <v>14</v>
      </c>
      <c r="X1349" t="s">
        <v>39</v>
      </c>
      <c r="Y1349" t="s">
        <v>16</v>
      </c>
      <c r="Z1349" t="s">
        <v>30</v>
      </c>
      <c r="AA1349" t="s">
        <v>1239</v>
      </c>
      <c r="AB1349" t="s">
        <v>19</v>
      </c>
      <c r="AC1349">
        <v>0.37</v>
      </c>
      <c r="AD1349" s="2">
        <v>39859</v>
      </c>
    </row>
    <row r="1350" spans="1:30" x14ac:dyDescent="0.35">
      <c r="A1350">
        <v>6540</v>
      </c>
      <c r="B1350">
        <v>5211</v>
      </c>
      <c r="C1350">
        <v>37025</v>
      </c>
      <c r="D1350" s="1">
        <v>40127</v>
      </c>
      <c r="E1350" t="s">
        <v>77</v>
      </c>
      <c r="F1350">
        <v>37</v>
      </c>
      <c r="G1350">
        <v>641.89</v>
      </c>
      <c r="H1350">
        <v>0.03</v>
      </c>
      <c r="I1350" t="s">
        <v>9</v>
      </c>
      <c r="J1350" s="8">
        <v>207.3</v>
      </c>
      <c r="K1350" s="8">
        <f>IF(Table3[[#This Row],[Return Status]] = "Returned", 0, Table3[[#This Row],[Profit]])</f>
        <v>207.3</v>
      </c>
      <c r="L1350" s="8" t="str">
        <f>IFERROR(VLOOKUP(Table3[[#This Row],[Order ID]],returns[[Order ID]:[Status]],2,FALSE), "")</f>
        <v/>
      </c>
      <c r="M1350">
        <v>17.48</v>
      </c>
      <c r="N1350">
        <v>1.99</v>
      </c>
      <c r="O1350" t="s">
        <v>1165</v>
      </c>
      <c r="P1350" t="s">
        <v>55</v>
      </c>
      <c r="Q1350">
        <v>33156</v>
      </c>
      <c r="R1350" t="s">
        <v>56</v>
      </c>
      <c r="S1350" t="s">
        <v>1978</v>
      </c>
      <c r="T1350" t="e">
        <f>VLOOKUP(Table3[[#This Row],[Region]],managers5[],2,FALSE)</f>
        <v>#N/A</v>
      </c>
      <c r="U1350" t="s">
        <v>1957</v>
      </c>
      <c r="V1350" t="s">
        <v>1959</v>
      </c>
      <c r="W1350" t="s">
        <v>14</v>
      </c>
      <c r="X1350" t="s">
        <v>71</v>
      </c>
      <c r="Y1350" t="s">
        <v>46</v>
      </c>
      <c r="Z1350" t="s">
        <v>47</v>
      </c>
      <c r="AA1350" t="s">
        <v>456</v>
      </c>
      <c r="AB1350" t="s">
        <v>109</v>
      </c>
      <c r="AC1350">
        <v>0.45</v>
      </c>
      <c r="AD1350" s="2">
        <v>40128</v>
      </c>
    </row>
    <row r="1351" spans="1:30" x14ac:dyDescent="0.35">
      <c r="A1351">
        <v>8261</v>
      </c>
      <c r="B1351">
        <v>1782</v>
      </c>
      <c r="C1351">
        <v>12771</v>
      </c>
      <c r="D1351" s="1">
        <v>39830</v>
      </c>
      <c r="E1351" t="s">
        <v>41</v>
      </c>
      <c r="F1351">
        <v>46</v>
      </c>
      <c r="G1351">
        <v>78.08</v>
      </c>
      <c r="H1351">
        <v>0.01</v>
      </c>
      <c r="I1351" t="s">
        <v>9</v>
      </c>
      <c r="J1351" s="8">
        <v>-43.1</v>
      </c>
      <c r="K1351" s="8">
        <f>IF(Table3[[#This Row],[Return Status]] = "Returned", 0, Table3[[#This Row],[Profit]])</f>
        <v>-43.1</v>
      </c>
      <c r="L1351" s="8" t="str">
        <f>IFERROR(VLOOKUP(Table3[[#This Row],[Order ID]],returns[[Order ID]:[Status]],2,FALSE), "")</f>
        <v/>
      </c>
      <c r="M1351">
        <v>1.68</v>
      </c>
      <c r="N1351">
        <v>1.57</v>
      </c>
      <c r="O1351" t="s">
        <v>491</v>
      </c>
      <c r="P1351" t="s">
        <v>317</v>
      </c>
      <c r="Q1351">
        <v>60130</v>
      </c>
      <c r="R1351" t="s">
        <v>318</v>
      </c>
      <c r="S1351" t="s">
        <v>1977</v>
      </c>
      <c r="T1351" t="e">
        <f>VLOOKUP(Table3[[#This Row],[Region]],managers5[],2,FALSE)</f>
        <v>#N/A</v>
      </c>
      <c r="U1351" t="s">
        <v>1958</v>
      </c>
      <c r="V1351" t="s">
        <v>1959</v>
      </c>
      <c r="W1351" t="s">
        <v>14</v>
      </c>
      <c r="X1351" t="s">
        <v>15</v>
      </c>
      <c r="Y1351" t="s">
        <v>16</v>
      </c>
      <c r="Z1351" t="s">
        <v>106</v>
      </c>
      <c r="AA1351" t="s">
        <v>1465</v>
      </c>
      <c r="AB1351" t="s">
        <v>35</v>
      </c>
      <c r="AC1351">
        <v>0.59</v>
      </c>
      <c r="AD1351" s="2">
        <v>39832</v>
      </c>
    </row>
    <row r="1352" spans="1:30" x14ac:dyDescent="0.35">
      <c r="A1352">
        <v>8280</v>
      </c>
      <c r="B1352">
        <v>1781</v>
      </c>
      <c r="C1352">
        <v>12771</v>
      </c>
      <c r="D1352" s="1">
        <v>39830</v>
      </c>
      <c r="E1352" t="s">
        <v>41</v>
      </c>
      <c r="F1352">
        <v>40</v>
      </c>
      <c r="G1352">
        <v>1143.49</v>
      </c>
      <c r="H1352">
        <v>0.08</v>
      </c>
      <c r="I1352" t="s">
        <v>9</v>
      </c>
      <c r="J1352" s="8">
        <v>-193.44</v>
      </c>
      <c r="K1352" s="8">
        <f>IF(Table3[[#This Row],[Return Status]] = "Returned", 0, Table3[[#This Row],[Profit]])</f>
        <v>-193.44</v>
      </c>
      <c r="L1352" s="8" t="str">
        <f>IFERROR(VLOOKUP(Table3[[#This Row],[Order ID]],returns[[Order ID]:[Status]],2,FALSE), "")</f>
        <v/>
      </c>
      <c r="M1352">
        <v>30.53</v>
      </c>
      <c r="N1352">
        <v>19.989999999999998</v>
      </c>
      <c r="O1352" t="s">
        <v>491</v>
      </c>
      <c r="P1352" t="s">
        <v>317</v>
      </c>
      <c r="Q1352">
        <v>60130</v>
      </c>
      <c r="R1352" t="s">
        <v>318</v>
      </c>
      <c r="S1352" t="s">
        <v>1977</v>
      </c>
      <c r="T1352" t="e">
        <f>VLOOKUP(Table3[[#This Row],[Region]],managers5[],2,FALSE)</f>
        <v>#N/A</v>
      </c>
      <c r="U1352" t="s">
        <v>1958</v>
      </c>
      <c r="V1352" t="s">
        <v>1959</v>
      </c>
      <c r="W1352" t="s">
        <v>14</v>
      </c>
      <c r="X1352" t="s">
        <v>15</v>
      </c>
      <c r="Y1352" t="s">
        <v>16</v>
      </c>
      <c r="Z1352" t="s">
        <v>99</v>
      </c>
      <c r="AA1352" t="s">
        <v>1909</v>
      </c>
      <c r="AB1352" t="s">
        <v>19</v>
      </c>
      <c r="AC1352">
        <v>0.39</v>
      </c>
      <c r="AD1352" s="2">
        <v>39830</v>
      </c>
    </row>
    <row r="1353" spans="1:30" x14ac:dyDescent="0.35">
      <c r="A1353">
        <v>2037</v>
      </c>
      <c r="B1353">
        <v>8393</v>
      </c>
      <c r="C1353">
        <v>59969</v>
      </c>
      <c r="D1353" s="1">
        <v>40919</v>
      </c>
      <c r="E1353" t="s">
        <v>77</v>
      </c>
      <c r="F1353">
        <v>42</v>
      </c>
      <c r="G1353">
        <v>437.73</v>
      </c>
      <c r="H1353">
        <v>0.01</v>
      </c>
      <c r="I1353" t="s">
        <v>9</v>
      </c>
      <c r="J1353" s="8">
        <v>205.7</v>
      </c>
      <c r="K1353" s="8">
        <f>IF(Table3[[#This Row],[Return Status]] = "Returned", 0, Table3[[#This Row],[Profit]])</f>
        <v>205.7</v>
      </c>
      <c r="L1353" s="8" t="str">
        <f>IFERROR(VLOOKUP(Table3[[#This Row],[Order ID]],returns[[Order ID]:[Status]],2,FALSE), "")</f>
        <v/>
      </c>
      <c r="M1353">
        <v>9.9</v>
      </c>
      <c r="N1353">
        <v>1.39</v>
      </c>
      <c r="O1353" t="s">
        <v>250</v>
      </c>
      <c r="P1353" t="s">
        <v>55</v>
      </c>
      <c r="Q1353">
        <v>72015</v>
      </c>
      <c r="R1353" t="s">
        <v>56</v>
      </c>
      <c r="S1353" t="s">
        <v>1978</v>
      </c>
      <c r="T1353" t="e">
        <f>VLOOKUP(Table3[[#This Row],[Region]],managers5[],2,FALSE)</f>
        <v>#N/A</v>
      </c>
      <c r="U1353" t="s">
        <v>1957</v>
      </c>
      <c r="V1353" t="s">
        <v>1959</v>
      </c>
      <c r="W1353" t="s">
        <v>14</v>
      </c>
      <c r="X1353" t="s">
        <v>24</v>
      </c>
      <c r="Y1353" t="s">
        <v>16</v>
      </c>
      <c r="Z1353" t="s">
        <v>168</v>
      </c>
      <c r="AA1353" t="s">
        <v>1528</v>
      </c>
      <c r="AB1353" t="s">
        <v>19</v>
      </c>
      <c r="AC1353">
        <v>0.37</v>
      </c>
      <c r="AD1353" s="1">
        <v>40921</v>
      </c>
    </row>
    <row r="1354" spans="1:30" x14ac:dyDescent="0.35">
      <c r="A1354">
        <v>906</v>
      </c>
      <c r="B1354">
        <v>6153</v>
      </c>
      <c r="C1354">
        <v>43556</v>
      </c>
      <c r="D1354" s="1">
        <v>41112</v>
      </c>
      <c r="E1354" t="s">
        <v>32</v>
      </c>
      <c r="F1354">
        <v>31</v>
      </c>
      <c r="G1354">
        <v>477.16</v>
      </c>
      <c r="H1354">
        <v>0.02</v>
      </c>
      <c r="I1354" t="s">
        <v>9</v>
      </c>
      <c r="J1354" s="8">
        <v>204.18</v>
      </c>
      <c r="K1354" s="8">
        <f>IF(Table3[[#This Row],[Return Status]] = "Returned", 0, Table3[[#This Row],[Profit]])</f>
        <v>204.18</v>
      </c>
      <c r="L1354" s="8" t="str">
        <f>IFERROR(VLOOKUP(Table3[[#This Row],[Order ID]],returns[[Order ID]:[Status]],2,FALSE), "")</f>
        <v/>
      </c>
      <c r="M1354">
        <v>15.04</v>
      </c>
      <c r="N1354">
        <v>1.97</v>
      </c>
      <c r="O1354" t="s">
        <v>631</v>
      </c>
      <c r="P1354" t="s">
        <v>497</v>
      </c>
      <c r="Q1354">
        <v>29624</v>
      </c>
      <c r="R1354" t="s">
        <v>44</v>
      </c>
      <c r="S1354" t="s">
        <v>1978</v>
      </c>
      <c r="T1354" t="e">
        <f>VLOOKUP(Table3[[#This Row],[Region]],managers5[],2,FALSE)</f>
        <v>#N/A</v>
      </c>
      <c r="U1354" t="s">
        <v>1957</v>
      </c>
      <c r="V1354" t="s">
        <v>1959</v>
      </c>
      <c r="W1354" t="s">
        <v>14</v>
      </c>
      <c r="X1354" t="s">
        <v>39</v>
      </c>
      <c r="Y1354" t="s">
        <v>16</v>
      </c>
      <c r="Z1354" t="s">
        <v>30</v>
      </c>
      <c r="AA1354" t="s">
        <v>436</v>
      </c>
      <c r="AB1354" t="s">
        <v>35</v>
      </c>
      <c r="AC1354">
        <v>0.39</v>
      </c>
      <c r="AD1354" s="1">
        <v>41117</v>
      </c>
    </row>
    <row r="1355" spans="1:30" x14ac:dyDescent="0.35">
      <c r="A1355">
        <v>5146</v>
      </c>
      <c r="B1355">
        <v>3210</v>
      </c>
      <c r="C1355">
        <v>23041</v>
      </c>
      <c r="D1355" s="1">
        <v>40379</v>
      </c>
      <c r="E1355" t="s">
        <v>32</v>
      </c>
      <c r="F1355">
        <v>5</v>
      </c>
      <c r="G1355">
        <v>1811.25</v>
      </c>
      <c r="H1355">
        <v>0.08</v>
      </c>
      <c r="I1355" t="s">
        <v>9</v>
      </c>
      <c r="J1355" s="8">
        <v>203.43899999999999</v>
      </c>
      <c r="K1355" s="8">
        <f>IF(Table3[[#This Row],[Return Status]] = "Returned", 0, Table3[[#This Row],[Profit]])</f>
        <v>203.43899999999999</v>
      </c>
      <c r="L1355" s="8" t="str">
        <f>IFERROR(VLOOKUP(Table3[[#This Row],[Order ID]],returns[[Order ID]:[Status]],2,FALSE), "")</f>
        <v/>
      </c>
      <c r="M1355">
        <v>367.99</v>
      </c>
      <c r="N1355">
        <v>19.989999999999998</v>
      </c>
      <c r="O1355" t="s">
        <v>385</v>
      </c>
      <c r="P1355" t="s">
        <v>120</v>
      </c>
      <c r="Q1355">
        <v>33404</v>
      </c>
      <c r="R1355" t="s">
        <v>56</v>
      </c>
      <c r="S1355" t="s">
        <v>1978</v>
      </c>
      <c r="T1355" t="e">
        <f>VLOOKUP(Table3[[#This Row],[Region]],managers5[],2,FALSE)</f>
        <v>#N/A</v>
      </c>
      <c r="U1355" t="s">
        <v>1957</v>
      </c>
      <c r="V1355" t="s">
        <v>1959</v>
      </c>
      <c r="W1355" t="s">
        <v>14</v>
      </c>
      <c r="X1355" t="s">
        <v>39</v>
      </c>
      <c r="Y1355" t="s">
        <v>16</v>
      </c>
      <c r="Z1355" t="s">
        <v>17</v>
      </c>
      <c r="AA1355" t="s">
        <v>88</v>
      </c>
      <c r="AB1355" t="s">
        <v>19</v>
      </c>
      <c r="AC1355">
        <v>0.4</v>
      </c>
      <c r="AD1355" s="2">
        <v>40381</v>
      </c>
    </row>
    <row r="1356" spans="1:30" x14ac:dyDescent="0.35">
      <c r="A1356">
        <v>7731</v>
      </c>
      <c r="B1356">
        <v>417</v>
      </c>
      <c r="C1356">
        <v>2817</v>
      </c>
      <c r="D1356" s="1">
        <v>39921</v>
      </c>
      <c r="E1356" t="s">
        <v>20</v>
      </c>
      <c r="F1356">
        <v>14</v>
      </c>
      <c r="G1356">
        <v>3830.14</v>
      </c>
      <c r="H1356">
        <v>0.1</v>
      </c>
      <c r="I1356" t="s">
        <v>9</v>
      </c>
      <c r="J1356" s="8">
        <v>202.25</v>
      </c>
      <c r="K1356" s="8">
        <f>IF(Table3[[#This Row],[Return Status]] = "Returned", 0, Table3[[#This Row],[Profit]])</f>
        <v>202.25</v>
      </c>
      <c r="L1356" s="8" t="str">
        <f>IFERROR(VLOOKUP(Table3[[#This Row],[Order ID]],returns[[Order ID]:[Status]],2,FALSE), "")</f>
        <v/>
      </c>
      <c r="M1356">
        <v>300.97000000000003</v>
      </c>
      <c r="N1356">
        <v>7.18</v>
      </c>
      <c r="O1356" t="s">
        <v>1038</v>
      </c>
      <c r="P1356" t="s">
        <v>43</v>
      </c>
      <c r="Q1356">
        <v>29915</v>
      </c>
      <c r="R1356" t="s">
        <v>44</v>
      </c>
      <c r="S1356" t="s">
        <v>1978</v>
      </c>
      <c r="T1356" t="e">
        <f>VLOOKUP(Table3[[#This Row],[Region]],managers5[],2,FALSE)</f>
        <v>#N/A</v>
      </c>
      <c r="U1356" t="s">
        <v>1957</v>
      </c>
      <c r="V1356" t="s">
        <v>1959</v>
      </c>
      <c r="W1356" t="s">
        <v>14</v>
      </c>
      <c r="X1356" t="s">
        <v>24</v>
      </c>
      <c r="Y1356" t="s">
        <v>46</v>
      </c>
      <c r="Z1356" t="s">
        <v>47</v>
      </c>
      <c r="AA1356" t="s">
        <v>167</v>
      </c>
      <c r="AB1356" t="s">
        <v>19</v>
      </c>
      <c r="AC1356">
        <v>0.48</v>
      </c>
      <c r="AD1356" s="2">
        <v>39922</v>
      </c>
    </row>
    <row r="1357" spans="1:30" x14ac:dyDescent="0.35">
      <c r="A1357">
        <v>2144</v>
      </c>
      <c r="B1357">
        <v>1791</v>
      </c>
      <c r="C1357">
        <v>12806</v>
      </c>
      <c r="D1357" s="1">
        <v>40901</v>
      </c>
      <c r="E1357" t="s">
        <v>8</v>
      </c>
      <c r="F1357">
        <v>20</v>
      </c>
      <c r="G1357">
        <v>761.23</v>
      </c>
      <c r="H1357">
        <v>0</v>
      </c>
      <c r="I1357" t="s">
        <v>9</v>
      </c>
      <c r="J1357" s="8">
        <v>107.93</v>
      </c>
      <c r="K1357" s="8">
        <f>IF(Table3[[#This Row],[Return Status]] = "Returned", 0, Table3[[#This Row],[Profit]])</f>
        <v>0</v>
      </c>
      <c r="L1357" s="8" t="str">
        <f>IFERROR(VLOOKUP(Table3[[#This Row],[Order ID]],returns[[Order ID]:[Status]],2,FALSE), "")</f>
        <v>Returned</v>
      </c>
      <c r="M1357">
        <v>35.89</v>
      </c>
      <c r="N1357">
        <v>14.72</v>
      </c>
      <c r="O1357" t="s">
        <v>1129</v>
      </c>
      <c r="P1357" t="s">
        <v>27</v>
      </c>
      <c r="Q1357">
        <v>60110</v>
      </c>
      <c r="R1357" t="s">
        <v>28</v>
      </c>
      <c r="S1357" t="s">
        <v>1977</v>
      </c>
      <c r="T1357" t="e">
        <f>VLOOKUP(Table3[[#This Row],[Region]],managers5[],2,FALSE)</f>
        <v>#N/A</v>
      </c>
      <c r="U1357" t="s">
        <v>1958</v>
      </c>
      <c r="V1357" t="s">
        <v>1959</v>
      </c>
      <c r="W1357" t="s">
        <v>14</v>
      </c>
      <c r="X1357" t="s">
        <v>15</v>
      </c>
      <c r="Y1357" t="s">
        <v>16</v>
      </c>
      <c r="Z1357" t="s">
        <v>168</v>
      </c>
      <c r="AA1357" t="s">
        <v>750</v>
      </c>
      <c r="AB1357" t="s">
        <v>19</v>
      </c>
      <c r="AC1357">
        <v>0.4</v>
      </c>
      <c r="AD1357" s="1">
        <v>40902</v>
      </c>
    </row>
    <row r="1358" spans="1:30" x14ac:dyDescent="0.35">
      <c r="A1358">
        <v>153</v>
      </c>
      <c r="B1358">
        <v>1793</v>
      </c>
      <c r="C1358">
        <v>12837</v>
      </c>
      <c r="D1358" s="1">
        <v>41245</v>
      </c>
      <c r="E1358" t="s">
        <v>20</v>
      </c>
      <c r="F1358">
        <v>50</v>
      </c>
      <c r="G1358">
        <v>1100.21</v>
      </c>
      <c r="H1358">
        <v>0.03</v>
      </c>
      <c r="I1358" t="s">
        <v>9</v>
      </c>
      <c r="J1358" s="8">
        <v>433.59</v>
      </c>
      <c r="K1358" s="8">
        <f>IF(Table3[[#This Row],[Return Status]] = "Returned", 0, Table3[[#This Row],[Profit]])</f>
        <v>433.59</v>
      </c>
      <c r="L1358" s="8" t="str">
        <f>IFERROR(VLOOKUP(Table3[[#This Row],[Order ID]],returns[[Order ID]:[Status]],2,FALSE), "")</f>
        <v/>
      </c>
      <c r="M1358">
        <v>22.24</v>
      </c>
      <c r="N1358">
        <v>1.99</v>
      </c>
      <c r="O1358" t="s">
        <v>290</v>
      </c>
      <c r="P1358" t="s">
        <v>131</v>
      </c>
      <c r="Q1358">
        <v>20746</v>
      </c>
      <c r="R1358" t="s">
        <v>132</v>
      </c>
      <c r="S1358" t="s">
        <v>1979</v>
      </c>
      <c r="T1358" t="e">
        <f>VLOOKUP(Table3[[#This Row],[Region]],managers5[],2,FALSE)</f>
        <v>#N/A</v>
      </c>
      <c r="U1358" t="s">
        <v>1956</v>
      </c>
      <c r="W1358" t="s">
        <v>14</v>
      </c>
      <c r="X1358" t="s">
        <v>24</v>
      </c>
      <c r="Y1358" t="s">
        <v>46</v>
      </c>
      <c r="Z1358" t="s">
        <v>47</v>
      </c>
      <c r="AA1358" t="s">
        <v>303</v>
      </c>
      <c r="AB1358" t="s">
        <v>109</v>
      </c>
      <c r="AC1358">
        <v>0.43</v>
      </c>
      <c r="AD1358" s="1">
        <v>41245</v>
      </c>
    </row>
    <row r="1359" spans="1:30" x14ac:dyDescent="0.35">
      <c r="A1359">
        <v>3335</v>
      </c>
      <c r="B1359">
        <v>3840</v>
      </c>
      <c r="C1359">
        <v>27364</v>
      </c>
      <c r="D1359" s="1">
        <v>40683</v>
      </c>
      <c r="E1359" t="s">
        <v>20</v>
      </c>
      <c r="F1359">
        <v>29</v>
      </c>
      <c r="G1359">
        <v>1529.0564999999999</v>
      </c>
      <c r="H1359">
        <v>0.06</v>
      </c>
      <c r="I1359" t="s">
        <v>9</v>
      </c>
      <c r="J1359" s="8">
        <v>201.726</v>
      </c>
      <c r="K1359" s="8">
        <f>IF(Table3[[#This Row],[Return Status]] = "Returned", 0, Table3[[#This Row],[Profit]])</f>
        <v>201.726</v>
      </c>
      <c r="L1359" s="8" t="str">
        <f>IFERROR(VLOOKUP(Table3[[#This Row],[Order ID]],returns[[Order ID]:[Status]],2,FALSE), "")</f>
        <v/>
      </c>
      <c r="M1359">
        <v>65.989999999999995</v>
      </c>
      <c r="N1359">
        <v>3.99</v>
      </c>
      <c r="O1359" t="s">
        <v>1299</v>
      </c>
      <c r="P1359" t="s">
        <v>233</v>
      </c>
      <c r="Q1359">
        <v>32725</v>
      </c>
      <c r="R1359" t="s">
        <v>56</v>
      </c>
      <c r="S1359" t="s">
        <v>1978</v>
      </c>
      <c r="T1359" t="e">
        <f>VLOOKUP(Table3[[#This Row],[Region]],managers5[],2,FALSE)</f>
        <v>#N/A</v>
      </c>
      <c r="U1359" t="s">
        <v>1957</v>
      </c>
      <c r="V1359" t="s">
        <v>1959</v>
      </c>
      <c r="W1359" t="s">
        <v>14</v>
      </c>
      <c r="X1359" t="s">
        <v>71</v>
      </c>
      <c r="Y1359" t="s">
        <v>46</v>
      </c>
      <c r="Z1359" t="s">
        <v>86</v>
      </c>
      <c r="AA1359" t="s">
        <v>429</v>
      </c>
      <c r="AB1359" t="s">
        <v>19</v>
      </c>
      <c r="AC1359">
        <v>0.59</v>
      </c>
      <c r="AD1359" s="1">
        <v>40685</v>
      </c>
    </row>
    <row r="1360" spans="1:30" x14ac:dyDescent="0.35">
      <c r="A1360">
        <v>3779</v>
      </c>
      <c r="B1360">
        <v>1796</v>
      </c>
      <c r="C1360">
        <v>12868</v>
      </c>
      <c r="D1360" s="1">
        <v>40603</v>
      </c>
      <c r="E1360" t="s">
        <v>41</v>
      </c>
      <c r="F1360">
        <v>2</v>
      </c>
      <c r="G1360">
        <v>9.3699999999999992</v>
      </c>
      <c r="H1360">
        <v>0.09</v>
      </c>
      <c r="I1360" t="s">
        <v>9</v>
      </c>
      <c r="J1360" s="8">
        <v>-5.26</v>
      </c>
      <c r="K1360" s="8">
        <f>IF(Table3[[#This Row],[Return Status]] = "Returned", 0, Table3[[#This Row],[Profit]])</f>
        <v>-5.26</v>
      </c>
      <c r="L1360" s="8" t="str">
        <f>IFERROR(VLOOKUP(Table3[[#This Row],[Order ID]],returns[[Order ID]:[Status]],2,FALSE), "")</f>
        <v/>
      </c>
      <c r="M1360">
        <v>4.4800000000000004</v>
      </c>
      <c r="N1360">
        <v>1.22</v>
      </c>
      <c r="O1360" t="s">
        <v>610</v>
      </c>
      <c r="P1360" t="s">
        <v>134</v>
      </c>
      <c r="Q1360">
        <v>6360</v>
      </c>
      <c r="R1360" t="s">
        <v>135</v>
      </c>
      <c r="S1360" t="s">
        <v>1979</v>
      </c>
      <c r="T1360" t="e">
        <f>VLOOKUP(Table3[[#This Row],[Region]],managers5[],2,FALSE)</f>
        <v>#N/A</v>
      </c>
      <c r="U1360" t="s">
        <v>1956</v>
      </c>
      <c r="W1360" t="s">
        <v>14</v>
      </c>
      <c r="X1360" t="s">
        <v>39</v>
      </c>
      <c r="Y1360" t="s">
        <v>16</v>
      </c>
      <c r="Z1360" t="s">
        <v>30</v>
      </c>
      <c r="AA1360" t="s">
        <v>193</v>
      </c>
      <c r="AB1360" t="s">
        <v>35</v>
      </c>
      <c r="AC1360">
        <v>0.36</v>
      </c>
      <c r="AD1360" s="1">
        <v>40605</v>
      </c>
    </row>
    <row r="1361" spans="1:30" x14ac:dyDescent="0.35">
      <c r="A1361">
        <v>3782</v>
      </c>
      <c r="B1361">
        <v>1795</v>
      </c>
      <c r="C1361">
        <v>12868</v>
      </c>
      <c r="D1361" s="1">
        <v>40603</v>
      </c>
      <c r="E1361" t="s">
        <v>41</v>
      </c>
      <c r="F1361">
        <v>31</v>
      </c>
      <c r="G1361">
        <v>53.33</v>
      </c>
      <c r="H1361">
        <v>0.09</v>
      </c>
      <c r="I1361" t="s">
        <v>9</v>
      </c>
      <c r="J1361" s="8">
        <v>-2.44</v>
      </c>
      <c r="K1361" s="8">
        <f>IF(Table3[[#This Row],[Return Status]] = "Returned", 0, Table3[[#This Row],[Profit]])</f>
        <v>-2.44</v>
      </c>
      <c r="L1361" s="8" t="str">
        <f>IFERROR(VLOOKUP(Table3[[#This Row],[Order ID]],returns[[Order ID]:[Status]],2,FALSE), "")</f>
        <v/>
      </c>
      <c r="M1361">
        <v>1.76</v>
      </c>
      <c r="N1361">
        <v>0.7</v>
      </c>
      <c r="O1361" t="s">
        <v>610</v>
      </c>
      <c r="P1361" t="s">
        <v>37</v>
      </c>
      <c r="Q1361">
        <v>7960</v>
      </c>
      <c r="R1361" t="s">
        <v>37</v>
      </c>
      <c r="S1361" t="s">
        <v>1979</v>
      </c>
      <c r="T1361" t="e">
        <f>VLOOKUP(Table3[[#This Row],[Region]],managers5[],2,FALSE)</f>
        <v>#N/A</v>
      </c>
      <c r="U1361" t="s">
        <v>1956</v>
      </c>
      <c r="W1361" t="s">
        <v>14</v>
      </c>
      <c r="X1361" t="s">
        <v>39</v>
      </c>
      <c r="Y1361" t="s">
        <v>16</v>
      </c>
      <c r="Z1361" t="s">
        <v>106</v>
      </c>
      <c r="AA1361" t="s">
        <v>1118</v>
      </c>
      <c r="AB1361" t="s">
        <v>35</v>
      </c>
      <c r="AC1361">
        <v>0.56000000000000005</v>
      </c>
      <c r="AD1361" s="1">
        <v>40604</v>
      </c>
    </row>
    <row r="1362" spans="1:30" x14ac:dyDescent="0.35">
      <c r="A1362">
        <v>8273</v>
      </c>
      <c r="B1362">
        <v>4612</v>
      </c>
      <c r="C1362">
        <v>32868</v>
      </c>
      <c r="D1362" s="1">
        <v>39830</v>
      </c>
      <c r="E1362" t="s">
        <v>8</v>
      </c>
      <c r="F1362">
        <v>39</v>
      </c>
      <c r="G1362">
        <v>1101.28</v>
      </c>
      <c r="H1362">
        <v>0.05</v>
      </c>
      <c r="I1362" t="s">
        <v>9</v>
      </c>
      <c r="J1362" s="8">
        <v>200.53</v>
      </c>
      <c r="K1362" s="8">
        <f>IF(Table3[[#This Row],[Return Status]] = "Returned", 0, Table3[[#This Row],[Profit]])</f>
        <v>200.53</v>
      </c>
      <c r="L1362" s="8" t="str">
        <f>IFERROR(VLOOKUP(Table3[[#This Row],[Order ID]],returns[[Order ID]:[Status]],2,FALSE), "")</f>
        <v/>
      </c>
      <c r="M1362">
        <v>28.15</v>
      </c>
      <c r="N1362">
        <v>6.17</v>
      </c>
      <c r="O1362" t="s">
        <v>1221</v>
      </c>
      <c r="P1362" t="s">
        <v>43</v>
      </c>
      <c r="Q1362">
        <v>37042</v>
      </c>
      <c r="R1362" t="s">
        <v>44</v>
      </c>
      <c r="S1362" t="s">
        <v>1978</v>
      </c>
      <c r="T1362" t="e">
        <f>VLOOKUP(Table3[[#This Row],[Region]],managers5[],2,FALSE)</f>
        <v>#N/A</v>
      </c>
      <c r="U1362" t="s">
        <v>1957</v>
      </c>
      <c r="V1362" t="s">
        <v>1959</v>
      </c>
      <c r="W1362" t="s">
        <v>14</v>
      </c>
      <c r="X1362" t="s">
        <v>24</v>
      </c>
      <c r="Y1362" t="s">
        <v>16</v>
      </c>
      <c r="Z1362" t="s">
        <v>106</v>
      </c>
      <c r="AA1362" t="s">
        <v>805</v>
      </c>
      <c r="AB1362" t="s">
        <v>109</v>
      </c>
      <c r="AC1362">
        <v>0.55000000000000004</v>
      </c>
      <c r="AD1362" s="2">
        <v>39831</v>
      </c>
    </row>
    <row r="1363" spans="1:30" x14ac:dyDescent="0.35">
      <c r="A1363">
        <v>3115</v>
      </c>
      <c r="B1363">
        <v>1189</v>
      </c>
      <c r="C1363">
        <v>8704</v>
      </c>
      <c r="D1363" s="1">
        <v>40724</v>
      </c>
      <c r="E1363" t="s">
        <v>20</v>
      </c>
      <c r="F1363">
        <v>43</v>
      </c>
      <c r="G1363">
        <v>449.17</v>
      </c>
      <c r="H1363">
        <v>0.01</v>
      </c>
      <c r="I1363" t="s">
        <v>9</v>
      </c>
      <c r="J1363" s="8">
        <v>198.83</v>
      </c>
      <c r="K1363" s="8">
        <f>IF(Table3[[#This Row],[Return Status]] = "Returned", 0, Table3[[#This Row],[Profit]])</f>
        <v>198.83</v>
      </c>
      <c r="L1363" s="8" t="str">
        <f>IFERROR(VLOOKUP(Table3[[#This Row],[Order ID]],returns[[Order ID]:[Status]],2,FALSE), "")</f>
        <v/>
      </c>
      <c r="M1363">
        <v>9.93</v>
      </c>
      <c r="N1363">
        <v>1.0900000000000001</v>
      </c>
      <c r="O1363" t="s">
        <v>91</v>
      </c>
      <c r="P1363" t="s">
        <v>120</v>
      </c>
      <c r="Q1363">
        <v>35216</v>
      </c>
      <c r="R1363" t="s">
        <v>56</v>
      </c>
      <c r="S1363" t="s">
        <v>1978</v>
      </c>
      <c r="T1363" t="e">
        <f>VLOOKUP(Table3[[#This Row],[Region]],managers5[],2,FALSE)</f>
        <v>#N/A</v>
      </c>
      <c r="U1363" t="s">
        <v>1957</v>
      </c>
      <c r="V1363" t="s">
        <v>1959</v>
      </c>
      <c r="W1363" t="s">
        <v>14</v>
      </c>
      <c r="X1363" t="s">
        <v>24</v>
      </c>
      <c r="Y1363" t="s">
        <v>16</v>
      </c>
      <c r="Z1363" t="s">
        <v>106</v>
      </c>
      <c r="AA1363" t="s">
        <v>1481</v>
      </c>
      <c r="AB1363" t="s">
        <v>35</v>
      </c>
      <c r="AC1363">
        <v>0.43</v>
      </c>
      <c r="AD1363" s="1">
        <v>40725</v>
      </c>
    </row>
    <row r="1364" spans="1:30" x14ac:dyDescent="0.35">
      <c r="A1364">
        <v>6349</v>
      </c>
      <c r="B1364">
        <v>419</v>
      </c>
      <c r="C1364">
        <v>2818</v>
      </c>
      <c r="D1364" s="1">
        <v>40158</v>
      </c>
      <c r="E1364" t="s">
        <v>20</v>
      </c>
      <c r="F1364">
        <v>37</v>
      </c>
      <c r="G1364">
        <v>565.91</v>
      </c>
      <c r="H1364">
        <v>0.05</v>
      </c>
      <c r="I1364" t="s">
        <v>9</v>
      </c>
      <c r="J1364" s="8">
        <v>192.39</v>
      </c>
      <c r="K1364" s="8">
        <f>IF(Table3[[#This Row],[Return Status]] = "Returned", 0, Table3[[#This Row],[Profit]])</f>
        <v>192.39</v>
      </c>
      <c r="L1364" s="8" t="str">
        <f>IFERROR(VLOOKUP(Table3[[#This Row],[Order ID]],returns[[Order ID]:[Status]],2,FALSE), "")</f>
        <v/>
      </c>
      <c r="M1364">
        <v>15.68</v>
      </c>
      <c r="N1364">
        <v>3.73</v>
      </c>
      <c r="O1364" t="s">
        <v>1880</v>
      </c>
      <c r="P1364" t="s">
        <v>120</v>
      </c>
      <c r="Q1364">
        <v>33161</v>
      </c>
      <c r="R1364" t="s">
        <v>56</v>
      </c>
      <c r="S1364" t="s">
        <v>1978</v>
      </c>
      <c r="T1364" t="e">
        <f>VLOOKUP(Table3[[#This Row],[Region]],managers5[],2,FALSE)</f>
        <v>#N/A</v>
      </c>
      <c r="U1364" t="s">
        <v>1957</v>
      </c>
      <c r="V1364" t="s">
        <v>1959</v>
      </c>
      <c r="W1364" t="s">
        <v>14</v>
      </c>
      <c r="X1364" t="s">
        <v>71</v>
      </c>
      <c r="Y1364" t="s">
        <v>50</v>
      </c>
      <c r="Z1364" t="s">
        <v>61</v>
      </c>
      <c r="AA1364" t="s">
        <v>1353</v>
      </c>
      <c r="AB1364" t="s">
        <v>109</v>
      </c>
      <c r="AC1364">
        <v>0.46</v>
      </c>
      <c r="AD1364" s="2">
        <v>40160</v>
      </c>
    </row>
    <row r="1365" spans="1:30" x14ac:dyDescent="0.35">
      <c r="A1365">
        <v>213</v>
      </c>
      <c r="B1365">
        <v>4353</v>
      </c>
      <c r="C1365">
        <v>31042</v>
      </c>
      <c r="D1365" s="1">
        <v>41232</v>
      </c>
      <c r="E1365" t="s">
        <v>20</v>
      </c>
      <c r="F1365">
        <v>26</v>
      </c>
      <c r="G1365">
        <v>3227.38</v>
      </c>
      <c r="H1365">
        <v>0.05</v>
      </c>
      <c r="I1365" t="s">
        <v>49</v>
      </c>
      <c r="J1365" s="8">
        <v>192.31</v>
      </c>
      <c r="K1365" s="8">
        <f>IF(Table3[[#This Row],[Return Status]] = "Returned", 0, Table3[[#This Row],[Profit]])</f>
        <v>192.31</v>
      </c>
      <c r="L1365" s="8" t="str">
        <f>IFERROR(VLOOKUP(Table3[[#This Row],[Order ID]],returns[[Order ID]:[Status]],2,FALSE), "")</f>
        <v/>
      </c>
      <c r="M1365">
        <v>120.98</v>
      </c>
      <c r="N1365">
        <v>30</v>
      </c>
      <c r="O1365" t="s">
        <v>385</v>
      </c>
      <c r="P1365" t="s">
        <v>90</v>
      </c>
      <c r="Q1365">
        <v>33411</v>
      </c>
      <c r="R1365" t="s">
        <v>56</v>
      </c>
      <c r="S1365" t="s">
        <v>1978</v>
      </c>
      <c r="T1365" t="e">
        <f>VLOOKUP(Table3[[#This Row],[Region]],managers5[],2,FALSE)</f>
        <v>#N/A</v>
      </c>
      <c r="U1365" t="s">
        <v>1957</v>
      </c>
      <c r="V1365" t="s">
        <v>1959</v>
      </c>
      <c r="W1365" t="s">
        <v>14</v>
      </c>
      <c r="X1365" t="s">
        <v>39</v>
      </c>
      <c r="Y1365" t="s">
        <v>50</v>
      </c>
      <c r="Z1365" t="s">
        <v>72</v>
      </c>
      <c r="AA1365" t="s">
        <v>386</v>
      </c>
      <c r="AB1365" t="s">
        <v>74</v>
      </c>
      <c r="AC1365">
        <v>0.64</v>
      </c>
      <c r="AD1365" s="1">
        <v>41233</v>
      </c>
    </row>
    <row r="1366" spans="1:30" x14ac:dyDescent="0.35">
      <c r="A1366">
        <v>4503</v>
      </c>
      <c r="B1366">
        <v>1804</v>
      </c>
      <c r="C1366">
        <v>12902</v>
      </c>
      <c r="D1366" s="1">
        <v>40480</v>
      </c>
      <c r="E1366" t="s">
        <v>8</v>
      </c>
      <c r="F1366">
        <v>30</v>
      </c>
      <c r="G1366">
        <v>3645.45</v>
      </c>
      <c r="H1366">
        <v>0.04</v>
      </c>
      <c r="I1366" t="s">
        <v>49</v>
      </c>
      <c r="J1366" s="8">
        <v>-765.5</v>
      </c>
      <c r="K1366" s="8">
        <f>IF(Table3[[#This Row],[Return Status]] = "Returned", 0, Table3[[#This Row],[Profit]])</f>
        <v>-765.5</v>
      </c>
      <c r="L1366" s="8" t="str">
        <f>IFERROR(VLOOKUP(Table3[[#This Row],[Order ID]],returns[[Order ID]:[Status]],2,FALSE), "")</f>
        <v/>
      </c>
      <c r="M1366">
        <v>120.98</v>
      </c>
      <c r="N1366">
        <v>56.7</v>
      </c>
      <c r="O1366" t="s">
        <v>1868</v>
      </c>
      <c r="P1366" t="s">
        <v>406</v>
      </c>
      <c r="Q1366">
        <v>89502</v>
      </c>
      <c r="R1366" t="s">
        <v>407</v>
      </c>
      <c r="S1366" t="s">
        <v>1976</v>
      </c>
      <c r="T1366" t="e">
        <f>VLOOKUP(Table3[[#This Row],[Region]],managers5[],2,FALSE)</f>
        <v>#N/A</v>
      </c>
      <c r="U1366" t="s">
        <v>1955</v>
      </c>
      <c r="V1366" t="s">
        <v>1959</v>
      </c>
      <c r="W1366" t="s">
        <v>14</v>
      </c>
      <c r="X1366" t="s">
        <v>24</v>
      </c>
      <c r="Y1366" t="s">
        <v>50</v>
      </c>
      <c r="Z1366" t="s">
        <v>219</v>
      </c>
      <c r="AA1366" t="s">
        <v>1869</v>
      </c>
      <c r="AB1366" t="s">
        <v>53</v>
      </c>
      <c r="AC1366">
        <v>0.68</v>
      </c>
      <c r="AD1366" s="2">
        <v>40482</v>
      </c>
    </row>
    <row r="1367" spans="1:30" x14ac:dyDescent="0.35">
      <c r="A1367">
        <v>3433</v>
      </c>
      <c r="B1367">
        <v>792</v>
      </c>
      <c r="C1367">
        <v>5696</v>
      </c>
      <c r="D1367" s="1">
        <v>40666</v>
      </c>
      <c r="E1367" t="s">
        <v>41</v>
      </c>
      <c r="F1367">
        <v>40</v>
      </c>
      <c r="G1367">
        <v>621.12</v>
      </c>
      <c r="H1367">
        <v>0.1</v>
      </c>
      <c r="I1367" t="s">
        <v>9</v>
      </c>
      <c r="J1367" s="8">
        <v>190.5275</v>
      </c>
      <c r="K1367" s="8">
        <f>IF(Table3[[#This Row],[Return Status]] = "Returned", 0, Table3[[#This Row],[Profit]])</f>
        <v>190.5275</v>
      </c>
      <c r="L1367" s="8" t="str">
        <f>IFERROR(VLOOKUP(Table3[[#This Row],[Order ID]],returns[[Order ID]:[Status]],2,FALSE), "")</f>
        <v/>
      </c>
      <c r="M1367">
        <v>16.510000000000002</v>
      </c>
      <c r="N1367">
        <v>2.99</v>
      </c>
      <c r="O1367" t="s">
        <v>54</v>
      </c>
      <c r="P1367" t="s">
        <v>120</v>
      </c>
      <c r="Q1367">
        <v>34952</v>
      </c>
      <c r="R1367" t="s">
        <v>56</v>
      </c>
      <c r="S1367" t="s">
        <v>1978</v>
      </c>
      <c r="T1367" t="e">
        <f>VLOOKUP(Table3[[#This Row],[Region]],managers5[],2,FALSE)</f>
        <v>#N/A</v>
      </c>
      <c r="U1367" t="s">
        <v>1957</v>
      </c>
      <c r="V1367" t="s">
        <v>1959</v>
      </c>
      <c r="W1367" t="s">
        <v>14</v>
      </c>
      <c r="X1367" t="s">
        <v>39</v>
      </c>
      <c r="Y1367" t="s">
        <v>16</v>
      </c>
      <c r="Z1367" t="s">
        <v>17</v>
      </c>
      <c r="AA1367" t="s">
        <v>629</v>
      </c>
      <c r="AB1367" t="s">
        <v>19</v>
      </c>
      <c r="AC1367">
        <v>0.37</v>
      </c>
      <c r="AD1367" s="1">
        <v>40668</v>
      </c>
    </row>
    <row r="1368" spans="1:30" x14ac:dyDescent="0.35">
      <c r="A1368">
        <v>4887</v>
      </c>
      <c r="B1368">
        <v>1806</v>
      </c>
      <c r="C1368">
        <v>12929</v>
      </c>
      <c r="D1368" s="1">
        <v>40420</v>
      </c>
      <c r="E1368" t="s">
        <v>41</v>
      </c>
      <c r="F1368">
        <v>19</v>
      </c>
      <c r="G1368">
        <v>5297.47</v>
      </c>
      <c r="H1368">
        <v>0.02</v>
      </c>
      <c r="I1368" t="s">
        <v>49</v>
      </c>
      <c r="J1368" s="8">
        <v>-158.93</v>
      </c>
      <c r="K1368" s="8">
        <f>IF(Table3[[#This Row],[Return Status]] = "Returned", 0, Table3[[#This Row],[Profit]])</f>
        <v>-158.93</v>
      </c>
      <c r="L1368" s="8" t="str">
        <f>IFERROR(VLOOKUP(Table3[[#This Row],[Order ID]],returns[[Order ID]:[Status]],2,FALSE), "")</f>
        <v/>
      </c>
      <c r="M1368">
        <v>270.98</v>
      </c>
      <c r="N1368">
        <v>50</v>
      </c>
      <c r="O1368" t="s">
        <v>1317</v>
      </c>
      <c r="P1368" t="s">
        <v>317</v>
      </c>
      <c r="Q1368">
        <v>60130</v>
      </c>
      <c r="R1368" t="s">
        <v>318</v>
      </c>
      <c r="S1368" t="s">
        <v>1977</v>
      </c>
      <c r="T1368" t="e">
        <f>VLOOKUP(Table3[[#This Row],[Region]],managers5[],2,FALSE)</f>
        <v>#N/A</v>
      </c>
      <c r="U1368" t="s">
        <v>1958</v>
      </c>
      <c r="V1368" t="s">
        <v>1959</v>
      </c>
      <c r="W1368" t="s">
        <v>14</v>
      </c>
      <c r="X1368" t="s">
        <v>71</v>
      </c>
      <c r="Y1368" t="s">
        <v>50</v>
      </c>
      <c r="Z1368" t="s">
        <v>72</v>
      </c>
      <c r="AA1368" t="s">
        <v>1050</v>
      </c>
      <c r="AB1368" t="s">
        <v>74</v>
      </c>
      <c r="AC1368">
        <v>0.77</v>
      </c>
      <c r="AD1368" s="2">
        <v>40421</v>
      </c>
    </row>
    <row r="1369" spans="1:30" x14ac:dyDescent="0.35">
      <c r="A1369">
        <v>4888</v>
      </c>
      <c r="B1369">
        <v>1807</v>
      </c>
      <c r="C1369">
        <v>12929</v>
      </c>
      <c r="D1369" s="1">
        <v>40420</v>
      </c>
      <c r="E1369" t="s">
        <v>41</v>
      </c>
      <c r="F1369">
        <v>20</v>
      </c>
      <c r="G1369">
        <v>95.3</v>
      </c>
      <c r="H1369">
        <v>0</v>
      </c>
      <c r="I1369" t="s">
        <v>9</v>
      </c>
      <c r="J1369" s="8">
        <v>29.68</v>
      </c>
      <c r="K1369" s="8">
        <f>IF(Table3[[#This Row],[Return Status]] = "Returned", 0, Table3[[#This Row],[Profit]])</f>
        <v>29.68</v>
      </c>
      <c r="L1369" s="8" t="str">
        <f>IFERROR(VLOOKUP(Table3[[#This Row],[Order ID]],returns[[Order ID]:[Status]],2,FALSE), "")</f>
        <v/>
      </c>
      <c r="M1369">
        <v>4.4800000000000004</v>
      </c>
      <c r="N1369">
        <v>1.22</v>
      </c>
      <c r="O1369" t="s">
        <v>1317</v>
      </c>
      <c r="P1369" t="s">
        <v>317</v>
      </c>
      <c r="Q1369">
        <v>60130</v>
      </c>
      <c r="R1369" t="s">
        <v>318</v>
      </c>
      <c r="S1369" t="s">
        <v>1977</v>
      </c>
      <c r="T1369" t="e">
        <f>VLOOKUP(Table3[[#This Row],[Region]],managers5[],2,FALSE)</f>
        <v>#N/A</v>
      </c>
      <c r="U1369" t="s">
        <v>1958</v>
      </c>
      <c r="V1369" t="s">
        <v>1959</v>
      </c>
      <c r="W1369" t="s">
        <v>14</v>
      </c>
      <c r="X1369" t="s">
        <v>71</v>
      </c>
      <c r="Y1369" t="s">
        <v>16</v>
      </c>
      <c r="Z1369" t="s">
        <v>30</v>
      </c>
      <c r="AA1369" t="s">
        <v>193</v>
      </c>
      <c r="AB1369" t="s">
        <v>35</v>
      </c>
      <c r="AC1369">
        <v>0.36</v>
      </c>
      <c r="AD1369" s="2">
        <v>40421</v>
      </c>
    </row>
    <row r="1370" spans="1:30" x14ac:dyDescent="0.35">
      <c r="A1370">
        <v>2323</v>
      </c>
      <c r="B1370">
        <v>1808</v>
      </c>
      <c r="C1370">
        <v>12930</v>
      </c>
      <c r="D1370" s="1">
        <v>40871</v>
      </c>
      <c r="E1370" t="s">
        <v>77</v>
      </c>
      <c r="F1370">
        <v>49</v>
      </c>
      <c r="G1370">
        <v>1147.6400000000001</v>
      </c>
      <c r="H1370">
        <v>0.06</v>
      </c>
      <c r="I1370" t="s">
        <v>9</v>
      </c>
      <c r="J1370" s="8">
        <v>261.87</v>
      </c>
      <c r="K1370" s="8">
        <f>IF(Table3[[#This Row],[Return Status]] = "Returned", 0, Table3[[#This Row],[Profit]])</f>
        <v>261.87</v>
      </c>
      <c r="L1370" s="8" t="str">
        <f>IFERROR(VLOOKUP(Table3[[#This Row],[Order ID]],returns[[Order ID]:[Status]],2,FALSE), "")</f>
        <v/>
      </c>
      <c r="M1370">
        <v>22.98</v>
      </c>
      <c r="N1370">
        <v>4.5</v>
      </c>
      <c r="O1370" t="s">
        <v>292</v>
      </c>
      <c r="P1370" t="s">
        <v>11</v>
      </c>
      <c r="Q1370">
        <v>92553</v>
      </c>
      <c r="R1370" t="s">
        <v>12</v>
      </c>
      <c r="S1370" t="s">
        <v>1976</v>
      </c>
      <c r="T1370" t="e">
        <f>VLOOKUP(Table3[[#This Row],[Region]],managers5[],2,FALSE)</f>
        <v>#N/A</v>
      </c>
      <c r="U1370" t="s">
        <v>1955</v>
      </c>
      <c r="V1370" t="s">
        <v>1959</v>
      </c>
      <c r="W1370" t="s">
        <v>14</v>
      </c>
      <c r="X1370" t="s">
        <v>71</v>
      </c>
      <c r="Y1370" t="s">
        <v>16</v>
      </c>
      <c r="Z1370" t="s">
        <v>83</v>
      </c>
      <c r="AA1370" t="s">
        <v>781</v>
      </c>
      <c r="AB1370" t="s">
        <v>19</v>
      </c>
      <c r="AC1370">
        <v>0.55000000000000004</v>
      </c>
      <c r="AD1370" s="1">
        <v>40872</v>
      </c>
    </row>
    <row r="1371" spans="1:30" x14ac:dyDescent="0.35">
      <c r="A1371">
        <v>1449</v>
      </c>
      <c r="B1371">
        <v>1809</v>
      </c>
      <c r="C1371">
        <v>12931</v>
      </c>
      <c r="D1371" s="1">
        <v>41023</v>
      </c>
      <c r="E1371" t="s">
        <v>20</v>
      </c>
      <c r="F1371">
        <v>11</v>
      </c>
      <c r="G1371">
        <v>653.91999999999996</v>
      </c>
      <c r="H1371">
        <v>0.02</v>
      </c>
      <c r="I1371" t="s">
        <v>9</v>
      </c>
      <c r="J1371" s="8">
        <v>52.89</v>
      </c>
      <c r="K1371" s="8">
        <f>IF(Table3[[#This Row],[Return Status]] = "Returned", 0, Table3[[#This Row],[Profit]])</f>
        <v>52.89</v>
      </c>
      <c r="L1371" s="8" t="str">
        <f>IFERROR(VLOOKUP(Table3[[#This Row],[Order ID]],returns[[Order ID]:[Status]],2,FALSE), "")</f>
        <v/>
      </c>
      <c r="M1371">
        <v>59.76</v>
      </c>
      <c r="N1371">
        <v>9.7100000000000009</v>
      </c>
      <c r="O1371" t="s">
        <v>808</v>
      </c>
      <c r="P1371" t="s">
        <v>37</v>
      </c>
      <c r="Q1371">
        <v>7646</v>
      </c>
      <c r="R1371" t="s">
        <v>37</v>
      </c>
      <c r="S1371" t="s">
        <v>1979</v>
      </c>
      <c r="T1371" t="e">
        <f>VLOOKUP(Table3[[#This Row],[Region]],managers5[],2,FALSE)</f>
        <v>#N/A</v>
      </c>
      <c r="U1371" t="s">
        <v>1956</v>
      </c>
      <c r="W1371" t="s">
        <v>14</v>
      </c>
      <c r="X1371" t="s">
        <v>24</v>
      </c>
      <c r="Y1371" t="s">
        <v>16</v>
      </c>
      <c r="Z1371" t="s">
        <v>75</v>
      </c>
      <c r="AA1371" t="s">
        <v>1309</v>
      </c>
      <c r="AB1371" t="s">
        <v>19</v>
      </c>
      <c r="AC1371">
        <v>0.56999999999999995</v>
      </c>
      <c r="AD1371" s="1">
        <v>41024</v>
      </c>
    </row>
    <row r="1372" spans="1:30" x14ac:dyDescent="0.35">
      <c r="A1372">
        <v>5259</v>
      </c>
      <c r="B1372">
        <v>1812</v>
      </c>
      <c r="C1372">
        <v>12965</v>
      </c>
      <c r="D1372" s="1">
        <v>40354</v>
      </c>
      <c r="E1372" t="s">
        <v>20</v>
      </c>
      <c r="F1372">
        <v>7</v>
      </c>
      <c r="G1372">
        <v>44.74</v>
      </c>
      <c r="H1372">
        <v>0.04</v>
      </c>
      <c r="I1372" t="s">
        <v>9</v>
      </c>
      <c r="J1372" s="8">
        <v>-20.102</v>
      </c>
      <c r="K1372" s="8">
        <f>IF(Table3[[#This Row],[Return Status]] = "Returned", 0, Table3[[#This Row],[Profit]])</f>
        <v>-20.102</v>
      </c>
      <c r="L1372" s="8" t="str">
        <f>IFERROR(VLOOKUP(Table3[[#This Row],[Order ID]],returns[[Order ID]:[Status]],2,FALSE), "")</f>
        <v/>
      </c>
      <c r="M1372">
        <v>5.74</v>
      </c>
      <c r="N1372">
        <v>5.01</v>
      </c>
      <c r="O1372" t="s">
        <v>1650</v>
      </c>
      <c r="P1372" t="s">
        <v>11</v>
      </c>
      <c r="Q1372">
        <v>92024</v>
      </c>
      <c r="R1372" t="s">
        <v>12</v>
      </c>
      <c r="S1372" t="s">
        <v>1976</v>
      </c>
      <c r="T1372" t="e">
        <f>VLOOKUP(Table3[[#This Row],[Region]],managers5[],2,FALSE)</f>
        <v>#N/A</v>
      </c>
      <c r="U1372" t="s">
        <v>1955</v>
      </c>
      <c r="V1372" t="s">
        <v>1959</v>
      </c>
      <c r="W1372" t="s">
        <v>14</v>
      </c>
      <c r="X1372" t="s">
        <v>71</v>
      </c>
      <c r="Y1372" t="s">
        <v>16</v>
      </c>
      <c r="Z1372" t="s">
        <v>17</v>
      </c>
      <c r="AA1372" t="s">
        <v>176</v>
      </c>
      <c r="AB1372" t="s">
        <v>19</v>
      </c>
      <c r="AC1372">
        <v>0.39</v>
      </c>
      <c r="AD1372" s="2">
        <v>40355</v>
      </c>
    </row>
    <row r="1373" spans="1:30" x14ac:dyDescent="0.35">
      <c r="A1373">
        <v>5260</v>
      </c>
      <c r="B1373">
        <v>1813</v>
      </c>
      <c r="C1373">
        <v>12965</v>
      </c>
      <c r="D1373" s="1">
        <v>40354</v>
      </c>
      <c r="E1373" t="s">
        <v>20</v>
      </c>
      <c r="F1373">
        <v>21</v>
      </c>
      <c r="G1373">
        <v>90.78</v>
      </c>
      <c r="H1373">
        <v>0.06</v>
      </c>
      <c r="I1373" t="s">
        <v>9</v>
      </c>
      <c r="J1373" s="8">
        <v>-71.840499999999906</v>
      </c>
      <c r="K1373" s="8">
        <f>IF(Table3[[#This Row],[Return Status]] = "Returned", 0, Table3[[#This Row],[Profit]])</f>
        <v>-71.840499999999906</v>
      </c>
      <c r="L1373" s="8" t="str">
        <f>IFERROR(VLOOKUP(Table3[[#This Row],[Order ID]],returns[[Order ID]:[Status]],2,FALSE), "")</f>
        <v/>
      </c>
      <c r="M1373">
        <v>4.24</v>
      </c>
      <c r="N1373">
        <v>5.41</v>
      </c>
      <c r="O1373" t="s">
        <v>1650</v>
      </c>
      <c r="P1373" t="s">
        <v>11</v>
      </c>
      <c r="Q1373">
        <v>92024</v>
      </c>
      <c r="R1373" t="s">
        <v>12</v>
      </c>
      <c r="S1373" t="s">
        <v>1976</v>
      </c>
      <c r="T1373" t="e">
        <f>VLOOKUP(Table3[[#This Row],[Region]],managers5[],2,FALSE)</f>
        <v>#N/A</v>
      </c>
      <c r="U1373" t="s">
        <v>1955</v>
      </c>
      <c r="V1373" t="s">
        <v>1959</v>
      </c>
      <c r="W1373" t="s">
        <v>14</v>
      </c>
      <c r="X1373" t="s">
        <v>71</v>
      </c>
      <c r="Y1373" t="s">
        <v>16</v>
      </c>
      <c r="Z1373" t="s">
        <v>17</v>
      </c>
      <c r="AA1373" t="s">
        <v>458</v>
      </c>
      <c r="AB1373" t="s">
        <v>19</v>
      </c>
      <c r="AC1373">
        <v>0.35</v>
      </c>
      <c r="AD1373" s="2">
        <v>40355</v>
      </c>
    </row>
    <row r="1374" spans="1:30" x14ac:dyDescent="0.35">
      <c r="A1374">
        <v>4054</v>
      </c>
      <c r="B1374">
        <v>7389</v>
      </c>
      <c r="C1374">
        <v>52672</v>
      </c>
      <c r="D1374" s="1">
        <v>40551</v>
      </c>
      <c r="E1374" t="s">
        <v>32</v>
      </c>
      <c r="F1374">
        <v>29</v>
      </c>
      <c r="G1374">
        <v>1499.5274999999999</v>
      </c>
      <c r="H1374">
        <v>0.09</v>
      </c>
      <c r="I1374" t="s">
        <v>9</v>
      </c>
      <c r="J1374" s="8">
        <v>188.982</v>
      </c>
      <c r="K1374" s="8">
        <f>IF(Table3[[#This Row],[Return Status]] = "Returned", 0, Table3[[#This Row],[Profit]])</f>
        <v>188.982</v>
      </c>
      <c r="L1374" s="8" t="str">
        <f>IFERROR(VLOOKUP(Table3[[#This Row],[Order ID]],returns[[Order ID]:[Status]],2,FALSE), "")</f>
        <v/>
      </c>
      <c r="M1374">
        <v>65.989999999999995</v>
      </c>
      <c r="N1374">
        <v>5.26</v>
      </c>
      <c r="O1374" t="s">
        <v>555</v>
      </c>
      <c r="P1374" t="s">
        <v>589</v>
      </c>
      <c r="Q1374">
        <v>39503</v>
      </c>
      <c r="R1374" t="s">
        <v>44</v>
      </c>
      <c r="S1374" t="s">
        <v>1978</v>
      </c>
      <c r="T1374" t="e">
        <f>VLOOKUP(Table3[[#This Row],[Region]],managers5[],2,FALSE)</f>
        <v>#N/A</v>
      </c>
      <c r="U1374" t="s">
        <v>1957</v>
      </c>
      <c r="V1374" t="s">
        <v>1959</v>
      </c>
      <c r="W1374" t="s">
        <v>14</v>
      </c>
      <c r="X1374" t="s">
        <v>24</v>
      </c>
      <c r="Y1374" t="s">
        <v>46</v>
      </c>
      <c r="Z1374" t="s">
        <v>86</v>
      </c>
      <c r="AA1374">
        <v>8860</v>
      </c>
      <c r="AB1374" t="s">
        <v>19</v>
      </c>
      <c r="AC1374">
        <v>0.56000000000000005</v>
      </c>
      <c r="AD1374" s="1">
        <v>40556</v>
      </c>
    </row>
    <row r="1375" spans="1:30" x14ac:dyDescent="0.35">
      <c r="A1375">
        <v>2010</v>
      </c>
      <c r="B1375">
        <v>1815</v>
      </c>
      <c r="C1375">
        <v>13027</v>
      </c>
      <c r="D1375" s="1">
        <v>40923</v>
      </c>
      <c r="E1375" t="s">
        <v>41</v>
      </c>
      <c r="F1375">
        <v>42</v>
      </c>
      <c r="G1375">
        <v>290.68</v>
      </c>
      <c r="H1375">
        <v>0.03</v>
      </c>
      <c r="I1375" t="s">
        <v>9</v>
      </c>
      <c r="J1375" s="8">
        <v>-93.5</v>
      </c>
      <c r="K1375" s="8">
        <f>IF(Table3[[#This Row],[Return Status]] = "Returned", 0, Table3[[#This Row],[Profit]])</f>
        <v>-93.5</v>
      </c>
      <c r="L1375" s="8" t="str">
        <f>IFERROR(VLOOKUP(Table3[[#This Row],[Order ID]],returns[[Order ID]:[Status]],2,FALSE), "")</f>
        <v/>
      </c>
      <c r="M1375">
        <v>6.78</v>
      </c>
      <c r="N1375">
        <v>6.18</v>
      </c>
      <c r="O1375" t="s">
        <v>827</v>
      </c>
      <c r="P1375" t="s">
        <v>37</v>
      </c>
      <c r="Q1375">
        <v>8302</v>
      </c>
      <c r="R1375" t="s">
        <v>37</v>
      </c>
      <c r="S1375" t="s">
        <v>1979</v>
      </c>
      <c r="T1375" t="e">
        <f>VLOOKUP(Table3[[#This Row],[Region]],managers5[],2,FALSE)</f>
        <v>#N/A</v>
      </c>
      <c r="U1375" t="s">
        <v>1956</v>
      </c>
      <c r="W1375" t="s">
        <v>14</v>
      </c>
      <c r="X1375" t="s">
        <v>15</v>
      </c>
      <c r="Y1375" t="s">
        <v>16</v>
      </c>
      <c r="Z1375" t="s">
        <v>30</v>
      </c>
      <c r="AA1375" t="s">
        <v>31</v>
      </c>
      <c r="AB1375" t="s">
        <v>19</v>
      </c>
      <c r="AC1375">
        <v>0.39</v>
      </c>
      <c r="AD1375" s="1">
        <v>40925</v>
      </c>
    </row>
    <row r="1376" spans="1:30" x14ac:dyDescent="0.35">
      <c r="A1376">
        <v>7799</v>
      </c>
      <c r="B1376">
        <v>1816</v>
      </c>
      <c r="C1376">
        <v>13028</v>
      </c>
      <c r="D1376" s="1">
        <v>39911</v>
      </c>
      <c r="E1376" t="s">
        <v>41</v>
      </c>
      <c r="F1376">
        <v>39</v>
      </c>
      <c r="G1376">
        <v>1357.53</v>
      </c>
      <c r="H1376">
        <v>0.05</v>
      </c>
      <c r="I1376" t="s">
        <v>9</v>
      </c>
      <c r="J1376" s="8">
        <v>562.91999999999996</v>
      </c>
      <c r="K1376" s="8">
        <f>IF(Table3[[#This Row],[Return Status]] = "Returned", 0, Table3[[#This Row],[Profit]])</f>
        <v>562.91999999999996</v>
      </c>
      <c r="L1376" s="8" t="str">
        <f>IFERROR(VLOOKUP(Table3[[#This Row],[Order ID]],returns[[Order ID]:[Status]],2,FALSE), "")</f>
        <v/>
      </c>
      <c r="M1376">
        <v>35.44</v>
      </c>
      <c r="N1376">
        <v>5.09</v>
      </c>
      <c r="O1376" t="s">
        <v>201</v>
      </c>
      <c r="P1376" t="s">
        <v>37</v>
      </c>
      <c r="Q1376">
        <v>11967</v>
      </c>
      <c r="R1376" t="s">
        <v>37</v>
      </c>
      <c r="S1376" t="s">
        <v>1979</v>
      </c>
      <c r="T1376" t="e">
        <f>VLOOKUP(Table3[[#This Row],[Region]],managers5[],2,FALSE)</f>
        <v>#N/A</v>
      </c>
      <c r="U1376" t="s">
        <v>1956</v>
      </c>
      <c r="W1376" t="s">
        <v>14</v>
      </c>
      <c r="X1376" t="s">
        <v>39</v>
      </c>
      <c r="Y1376" t="s">
        <v>16</v>
      </c>
      <c r="Z1376" t="s">
        <v>30</v>
      </c>
      <c r="AA1376" t="s">
        <v>342</v>
      </c>
      <c r="AB1376" t="s">
        <v>19</v>
      </c>
      <c r="AC1376">
        <v>0.38</v>
      </c>
      <c r="AD1376" s="2">
        <v>39912</v>
      </c>
    </row>
    <row r="1377" spans="1:30" x14ac:dyDescent="0.35">
      <c r="A1377">
        <v>121</v>
      </c>
      <c r="B1377">
        <v>1818</v>
      </c>
      <c r="C1377">
        <v>13031</v>
      </c>
      <c r="D1377" s="1">
        <v>41247</v>
      </c>
      <c r="E1377" t="s">
        <v>32</v>
      </c>
      <c r="F1377">
        <v>34</v>
      </c>
      <c r="G1377">
        <v>210.06</v>
      </c>
      <c r="H1377">
        <v>0.08</v>
      </c>
      <c r="I1377" t="s">
        <v>9</v>
      </c>
      <c r="J1377" s="8">
        <v>-135</v>
      </c>
      <c r="K1377" s="8">
        <f>IF(Table3[[#This Row],[Return Status]] = "Returned", 0, Table3[[#This Row],[Profit]])</f>
        <v>-135</v>
      </c>
      <c r="L1377" s="8" t="str">
        <f>IFERROR(VLOOKUP(Table3[[#This Row],[Order ID]],returns[[Order ID]:[Status]],2,FALSE), "")</f>
        <v/>
      </c>
      <c r="M1377">
        <v>6.48</v>
      </c>
      <c r="N1377">
        <v>7.37</v>
      </c>
      <c r="O1377" t="s">
        <v>260</v>
      </c>
      <c r="P1377" t="s">
        <v>189</v>
      </c>
      <c r="Q1377">
        <v>98042</v>
      </c>
      <c r="R1377" t="s">
        <v>190</v>
      </c>
      <c r="S1377" t="s">
        <v>1976</v>
      </c>
      <c r="T1377" t="e">
        <f>VLOOKUP(Table3[[#This Row],[Region]],managers5[],2,FALSE)</f>
        <v>#N/A</v>
      </c>
      <c r="U1377" t="s">
        <v>1955</v>
      </c>
      <c r="V1377" t="s">
        <v>1959</v>
      </c>
      <c r="W1377" t="s">
        <v>14</v>
      </c>
      <c r="X1377" t="s">
        <v>39</v>
      </c>
      <c r="Y1377" t="s">
        <v>16</v>
      </c>
      <c r="Z1377" t="s">
        <v>30</v>
      </c>
      <c r="AA1377" t="s">
        <v>261</v>
      </c>
      <c r="AB1377" t="s">
        <v>19</v>
      </c>
      <c r="AC1377">
        <v>0.37</v>
      </c>
      <c r="AD1377" s="1">
        <v>41252</v>
      </c>
    </row>
    <row r="1378" spans="1:30" x14ac:dyDescent="0.35">
      <c r="A1378">
        <v>7703</v>
      </c>
      <c r="B1378">
        <v>1819</v>
      </c>
      <c r="C1378">
        <v>13056</v>
      </c>
      <c r="D1378" s="1">
        <v>39925</v>
      </c>
      <c r="E1378" t="s">
        <v>8</v>
      </c>
      <c r="F1378">
        <v>33</v>
      </c>
      <c r="G1378">
        <v>3387.32</v>
      </c>
      <c r="H1378">
        <v>0.05</v>
      </c>
      <c r="I1378" t="s">
        <v>9</v>
      </c>
      <c r="J1378" s="8">
        <v>1413.52</v>
      </c>
      <c r="K1378" s="8">
        <f>IF(Table3[[#This Row],[Return Status]] = "Returned", 0, Table3[[#This Row],[Profit]])</f>
        <v>1413.52</v>
      </c>
      <c r="L1378" s="8" t="str">
        <f>IFERROR(VLOOKUP(Table3[[#This Row],[Order ID]],returns[[Order ID]:[Status]],2,FALSE), "")</f>
        <v/>
      </c>
      <c r="M1378">
        <v>100.98</v>
      </c>
      <c r="N1378">
        <v>7.18</v>
      </c>
      <c r="O1378" t="s">
        <v>915</v>
      </c>
      <c r="P1378" t="s">
        <v>204</v>
      </c>
      <c r="Q1378">
        <v>5701</v>
      </c>
      <c r="R1378" t="s">
        <v>204</v>
      </c>
      <c r="S1378" t="s">
        <v>1979</v>
      </c>
      <c r="T1378" t="e">
        <f>VLOOKUP(Table3[[#This Row],[Region]],managers5[],2,FALSE)</f>
        <v>#N/A</v>
      </c>
      <c r="U1378" t="s">
        <v>1956</v>
      </c>
      <c r="W1378" t="s">
        <v>14</v>
      </c>
      <c r="X1378" t="s">
        <v>15</v>
      </c>
      <c r="Y1378" t="s">
        <v>46</v>
      </c>
      <c r="Z1378" t="s">
        <v>47</v>
      </c>
      <c r="AA1378" t="s">
        <v>332</v>
      </c>
      <c r="AB1378" t="s">
        <v>19</v>
      </c>
      <c r="AC1378">
        <v>0.4</v>
      </c>
      <c r="AD1378" s="2">
        <v>39927</v>
      </c>
    </row>
    <row r="1379" spans="1:30" x14ac:dyDescent="0.35">
      <c r="A1379">
        <v>5631</v>
      </c>
      <c r="B1379">
        <v>1820</v>
      </c>
      <c r="C1379">
        <v>13088</v>
      </c>
      <c r="D1379" s="1">
        <v>40290</v>
      </c>
      <c r="E1379" t="s">
        <v>8</v>
      </c>
      <c r="F1379">
        <v>46</v>
      </c>
      <c r="G1379">
        <v>187.92</v>
      </c>
      <c r="H1379">
        <v>0.08</v>
      </c>
      <c r="I1379" t="s">
        <v>9</v>
      </c>
      <c r="J1379" s="8">
        <v>-2149.8000000000002</v>
      </c>
      <c r="K1379" s="8">
        <f>IF(Table3[[#This Row],[Return Status]] = "Returned", 0, Table3[[#This Row],[Profit]])</f>
        <v>-2149.8000000000002</v>
      </c>
      <c r="L1379" s="8" t="str">
        <f>IFERROR(VLOOKUP(Table3[[#This Row],[Order ID]],returns[[Order ID]:[Status]],2,FALSE), "")</f>
        <v/>
      </c>
      <c r="M1379">
        <v>3.25</v>
      </c>
      <c r="N1379">
        <v>49</v>
      </c>
      <c r="O1379" t="s">
        <v>1292</v>
      </c>
      <c r="P1379" t="s">
        <v>37</v>
      </c>
      <c r="Q1379">
        <v>43229</v>
      </c>
      <c r="R1379" t="s">
        <v>37</v>
      </c>
      <c r="S1379" t="s">
        <v>1979</v>
      </c>
      <c r="T1379" t="e">
        <f>VLOOKUP(Table3[[#This Row],[Region]],managers5[],2,FALSE)</f>
        <v>#N/A</v>
      </c>
      <c r="U1379" t="s">
        <v>1956</v>
      </c>
      <c r="W1379" t="s">
        <v>14</v>
      </c>
      <c r="X1379" t="s">
        <v>71</v>
      </c>
      <c r="Y1379" t="s">
        <v>16</v>
      </c>
      <c r="Z1379" t="s">
        <v>83</v>
      </c>
      <c r="AA1379" t="s">
        <v>1839</v>
      </c>
      <c r="AB1379" t="s">
        <v>85</v>
      </c>
      <c r="AC1379">
        <v>0.56000000000000005</v>
      </c>
      <c r="AD1379" s="2">
        <v>40292</v>
      </c>
    </row>
    <row r="1380" spans="1:30" x14ac:dyDescent="0.35">
      <c r="A1380">
        <v>2200</v>
      </c>
      <c r="B1380">
        <v>1821</v>
      </c>
      <c r="C1380">
        <v>13089</v>
      </c>
      <c r="D1380" s="1">
        <v>40891</v>
      </c>
      <c r="E1380" t="s">
        <v>8</v>
      </c>
      <c r="F1380">
        <v>34</v>
      </c>
      <c r="G1380">
        <v>3577.11</v>
      </c>
      <c r="H1380">
        <v>0.1</v>
      </c>
      <c r="I1380" t="s">
        <v>49</v>
      </c>
      <c r="J1380" s="8">
        <v>-1620.41</v>
      </c>
      <c r="K1380" s="8">
        <f>IF(Table3[[#This Row],[Return Status]] = "Returned", 0, Table3[[#This Row],[Profit]])</f>
        <v>-1620.41</v>
      </c>
      <c r="L1380" s="8" t="str">
        <f>IFERROR(VLOOKUP(Table3[[#This Row],[Order ID]],returns[[Order ID]:[Status]],2,FALSE), "")</f>
        <v/>
      </c>
      <c r="M1380">
        <v>114.98</v>
      </c>
      <c r="N1380">
        <v>58.72</v>
      </c>
      <c r="O1380" t="s">
        <v>528</v>
      </c>
      <c r="P1380" t="s">
        <v>131</v>
      </c>
      <c r="Q1380">
        <v>3839</v>
      </c>
      <c r="R1380" t="s">
        <v>132</v>
      </c>
      <c r="S1380" t="s">
        <v>1979</v>
      </c>
      <c r="T1380" t="e">
        <f>VLOOKUP(Table3[[#This Row],[Region]],managers5[],2,FALSE)</f>
        <v>#N/A</v>
      </c>
      <c r="U1380" t="s">
        <v>1956</v>
      </c>
      <c r="W1380" t="s">
        <v>14</v>
      </c>
      <c r="X1380" t="s">
        <v>71</v>
      </c>
      <c r="Y1380" t="s">
        <v>50</v>
      </c>
      <c r="Z1380" t="s">
        <v>219</v>
      </c>
      <c r="AA1380" t="s">
        <v>1570</v>
      </c>
      <c r="AB1380" t="s">
        <v>53</v>
      </c>
      <c r="AC1380">
        <v>0.76</v>
      </c>
      <c r="AD1380" s="1">
        <v>40894</v>
      </c>
    </row>
    <row r="1381" spans="1:30" x14ac:dyDescent="0.35">
      <c r="A1381">
        <v>5105</v>
      </c>
      <c r="B1381">
        <v>1822</v>
      </c>
      <c r="C1381">
        <v>13090</v>
      </c>
      <c r="D1381" s="1">
        <v>40385</v>
      </c>
      <c r="E1381" t="s">
        <v>8</v>
      </c>
      <c r="F1381">
        <v>15</v>
      </c>
      <c r="G1381">
        <v>150.19999999999999</v>
      </c>
      <c r="H1381">
        <v>0.02</v>
      </c>
      <c r="I1381" t="s">
        <v>9</v>
      </c>
      <c r="J1381" s="8">
        <v>12.97</v>
      </c>
      <c r="K1381" s="8">
        <f>IF(Table3[[#This Row],[Return Status]] = "Returned", 0, Table3[[#This Row],[Profit]])</f>
        <v>12.97</v>
      </c>
      <c r="L1381" s="8" t="str">
        <f>IFERROR(VLOOKUP(Table3[[#This Row],[Order ID]],returns[[Order ID]:[Status]],2,FALSE), "")</f>
        <v/>
      </c>
      <c r="M1381">
        <v>9.27</v>
      </c>
      <c r="N1381">
        <v>4.3899999999999997</v>
      </c>
      <c r="O1381" t="s">
        <v>1590</v>
      </c>
      <c r="P1381" t="s">
        <v>11</v>
      </c>
      <c r="Q1381">
        <v>92374</v>
      </c>
      <c r="R1381" t="s">
        <v>12</v>
      </c>
      <c r="S1381" t="s">
        <v>1976</v>
      </c>
      <c r="T1381" t="e">
        <f>VLOOKUP(Table3[[#This Row],[Region]],managers5[],2,FALSE)</f>
        <v>#N/A</v>
      </c>
      <c r="U1381" t="s">
        <v>1955</v>
      </c>
      <c r="V1381" t="s">
        <v>1959</v>
      </c>
      <c r="W1381" t="s">
        <v>14</v>
      </c>
      <c r="X1381" t="s">
        <v>71</v>
      </c>
      <c r="Y1381" t="s">
        <v>16</v>
      </c>
      <c r="Z1381" t="s">
        <v>30</v>
      </c>
      <c r="AA1381" t="s">
        <v>1565</v>
      </c>
      <c r="AB1381" t="s">
        <v>35</v>
      </c>
      <c r="AC1381">
        <v>0.38</v>
      </c>
      <c r="AD1381" s="2">
        <v>40386</v>
      </c>
    </row>
    <row r="1382" spans="1:30" x14ac:dyDescent="0.35">
      <c r="A1382">
        <v>423</v>
      </c>
      <c r="B1382">
        <v>1291</v>
      </c>
      <c r="C1382">
        <v>9473</v>
      </c>
      <c r="D1382" s="1">
        <v>41193</v>
      </c>
      <c r="E1382" t="s">
        <v>8</v>
      </c>
      <c r="F1382">
        <v>34</v>
      </c>
      <c r="G1382">
        <v>563.82000000000005</v>
      </c>
      <c r="H1382">
        <v>0.03</v>
      </c>
      <c r="I1382" t="s">
        <v>9</v>
      </c>
      <c r="J1382" s="8">
        <v>188.22399999999999</v>
      </c>
      <c r="K1382" s="8">
        <f>IF(Table3[[#This Row],[Return Status]] = "Returned", 0, Table3[[#This Row],[Profit]])</f>
        <v>188.22399999999999</v>
      </c>
      <c r="L1382" s="8" t="str">
        <f>IFERROR(VLOOKUP(Table3[[#This Row],[Order ID]],returns[[Order ID]:[Status]],2,FALSE), "")</f>
        <v/>
      </c>
      <c r="M1382">
        <v>16.510000000000002</v>
      </c>
      <c r="N1382">
        <v>2.99</v>
      </c>
      <c r="O1382" t="s">
        <v>223</v>
      </c>
      <c r="P1382" t="s">
        <v>43</v>
      </c>
      <c r="Q1382">
        <v>27534</v>
      </c>
      <c r="R1382" t="s">
        <v>44</v>
      </c>
      <c r="S1382" t="s">
        <v>1978</v>
      </c>
      <c r="T1382" t="e">
        <f>VLOOKUP(Table3[[#This Row],[Region]],managers5[],2,FALSE)</f>
        <v>#N/A</v>
      </c>
      <c r="U1382" t="s">
        <v>1957</v>
      </c>
      <c r="V1382" t="s">
        <v>1959</v>
      </c>
      <c r="W1382" t="s">
        <v>14</v>
      </c>
      <c r="X1382" t="s">
        <v>71</v>
      </c>
      <c r="Y1382" t="s">
        <v>16</v>
      </c>
      <c r="Z1382" t="s">
        <v>17</v>
      </c>
      <c r="AA1382" t="s">
        <v>629</v>
      </c>
      <c r="AB1382" t="s">
        <v>19</v>
      </c>
      <c r="AC1382">
        <v>0.37</v>
      </c>
      <c r="AD1382" s="1">
        <v>41194</v>
      </c>
    </row>
    <row r="1383" spans="1:30" x14ac:dyDescent="0.35">
      <c r="A1383">
        <v>5842</v>
      </c>
      <c r="B1383">
        <v>1829</v>
      </c>
      <c r="C1383">
        <v>13121</v>
      </c>
      <c r="D1383" s="1">
        <v>40244</v>
      </c>
      <c r="E1383" t="s">
        <v>77</v>
      </c>
      <c r="F1383">
        <v>28</v>
      </c>
      <c r="G1383">
        <v>4924.1350000000002</v>
      </c>
      <c r="H1383">
        <v>7.0000000000000007E-2</v>
      </c>
      <c r="I1383" t="s">
        <v>9</v>
      </c>
      <c r="J1383" s="8">
        <v>1049.5350000000001</v>
      </c>
      <c r="K1383" s="8">
        <f>IF(Table3[[#This Row],[Return Status]] = "Returned", 0, Table3[[#This Row],[Profit]])</f>
        <v>1049.5350000000001</v>
      </c>
      <c r="L1383" s="8" t="str">
        <f>IFERROR(VLOOKUP(Table3[[#This Row],[Order ID]],returns[[Order ID]:[Status]],2,FALSE), "")</f>
        <v/>
      </c>
      <c r="M1383">
        <v>205.99</v>
      </c>
      <c r="N1383">
        <v>8.99</v>
      </c>
      <c r="O1383" t="s">
        <v>211</v>
      </c>
      <c r="P1383" t="s">
        <v>37</v>
      </c>
      <c r="Q1383">
        <v>44512</v>
      </c>
      <c r="R1383" t="s">
        <v>37</v>
      </c>
      <c r="S1383" t="s">
        <v>1979</v>
      </c>
      <c r="T1383" t="e">
        <f>VLOOKUP(Table3[[#This Row],[Region]],managers5[],2,FALSE)</f>
        <v>#N/A</v>
      </c>
      <c r="U1383" t="s">
        <v>1956</v>
      </c>
      <c r="W1383" t="s">
        <v>14</v>
      </c>
      <c r="X1383" t="s">
        <v>71</v>
      </c>
      <c r="Y1383" t="s">
        <v>46</v>
      </c>
      <c r="Z1383" t="s">
        <v>86</v>
      </c>
      <c r="AA1383" t="s">
        <v>1009</v>
      </c>
      <c r="AB1383" t="s">
        <v>19</v>
      </c>
      <c r="AC1383">
        <v>0.57999999999999996</v>
      </c>
      <c r="AD1383" s="2">
        <v>40247</v>
      </c>
    </row>
    <row r="1384" spans="1:30" x14ac:dyDescent="0.35">
      <c r="A1384">
        <v>5861</v>
      </c>
      <c r="B1384">
        <v>1828</v>
      </c>
      <c r="C1384">
        <v>13121</v>
      </c>
      <c r="D1384" s="1">
        <v>40244</v>
      </c>
      <c r="E1384" t="s">
        <v>77</v>
      </c>
      <c r="F1384">
        <v>36</v>
      </c>
      <c r="G1384">
        <v>1211</v>
      </c>
      <c r="H1384">
        <v>0</v>
      </c>
      <c r="I1384" t="s">
        <v>9</v>
      </c>
      <c r="J1384" s="8">
        <v>-27.99</v>
      </c>
      <c r="K1384" s="8">
        <f>IF(Table3[[#This Row],[Return Status]] = "Returned", 0, Table3[[#This Row],[Profit]])</f>
        <v>-27.99</v>
      </c>
      <c r="L1384" s="8" t="str">
        <f>IFERROR(VLOOKUP(Table3[[#This Row],[Order ID]],returns[[Order ID]:[Status]],2,FALSE), "")</f>
        <v/>
      </c>
      <c r="M1384">
        <v>30.98</v>
      </c>
      <c r="N1384">
        <v>6.5</v>
      </c>
      <c r="O1384" t="s">
        <v>211</v>
      </c>
      <c r="P1384" t="s">
        <v>37</v>
      </c>
      <c r="Q1384">
        <v>44512</v>
      </c>
      <c r="R1384" t="s">
        <v>37</v>
      </c>
      <c r="S1384" t="s">
        <v>1979</v>
      </c>
      <c r="T1384" t="e">
        <f>VLOOKUP(Table3[[#This Row],[Region]],managers5[],2,FALSE)</f>
        <v>#N/A</v>
      </c>
      <c r="U1384" t="s">
        <v>1956</v>
      </c>
      <c r="W1384" t="s">
        <v>14</v>
      </c>
      <c r="X1384" t="s">
        <v>71</v>
      </c>
      <c r="Y1384" t="s">
        <v>46</v>
      </c>
      <c r="Z1384" t="s">
        <v>47</v>
      </c>
      <c r="AA1384" t="s">
        <v>1321</v>
      </c>
      <c r="AB1384" t="s">
        <v>19</v>
      </c>
      <c r="AC1384">
        <v>0.79</v>
      </c>
      <c r="AD1384" s="2">
        <v>40245</v>
      </c>
    </row>
    <row r="1385" spans="1:30" x14ac:dyDescent="0.35">
      <c r="A1385">
        <v>4218</v>
      </c>
      <c r="B1385">
        <v>1830</v>
      </c>
      <c r="C1385">
        <v>13125</v>
      </c>
      <c r="D1385" s="1">
        <v>40525</v>
      </c>
      <c r="E1385" t="s">
        <v>8</v>
      </c>
      <c r="F1385">
        <v>30</v>
      </c>
      <c r="G1385">
        <v>990.73</v>
      </c>
      <c r="H1385">
        <v>0.02</v>
      </c>
      <c r="I1385" t="s">
        <v>33</v>
      </c>
      <c r="J1385" s="8">
        <v>56.39</v>
      </c>
      <c r="K1385" s="8">
        <f>IF(Table3[[#This Row],[Return Status]] = "Returned", 0, Table3[[#This Row],[Profit]])</f>
        <v>56.39</v>
      </c>
      <c r="L1385" s="8" t="str">
        <f>IFERROR(VLOOKUP(Table3[[#This Row],[Order ID]],returns[[Order ID]:[Status]],2,FALSE), "")</f>
        <v/>
      </c>
      <c r="M1385">
        <v>30.73</v>
      </c>
      <c r="N1385">
        <v>4</v>
      </c>
      <c r="O1385" t="s">
        <v>1851</v>
      </c>
      <c r="P1385" t="s">
        <v>204</v>
      </c>
      <c r="Q1385">
        <v>5451</v>
      </c>
      <c r="R1385" t="s">
        <v>204</v>
      </c>
      <c r="S1385" t="s">
        <v>1979</v>
      </c>
      <c r="T1385" t="e">
        <f>VLOOKUP(Table3[[#This Row],[Region]],managers5[],2,FALSE)</f>
        <v>#N/A</v>
      </c>
      <c r="U1385" t="s">
        <v>1956</v>
      </c>
      <c r="W1385" t="s">
        <v>14</v>
      </c>
      <c r="X1385" t="s">
        <v>71</v>
      </c>
      <c r="Y1385" t="s">
        <v>46</v>
      </c>
      <c r="Z1385" t="s">
        <v>47</v>
      </c>
      <c r="AA1385" t="s">
        <v>1762</v>
      </c>
      <c r="AB1385" t="s">
        <v>19</v>
      </c>
      <c r="AC1385">
        <v>0.75</v>
      </c>
      <c r="AD1385" s="2">
        <v>40527</v>
      </c>
    </row>
    <row r="1386" spans="1:30" x14ac:dyDescent="0.35">
      <c r="A1386">
        <v>2520</v>
      </c>
      <c r="B1386">
        <v>1832</v>
      </c>
      <c r="C1386">
        <v>13126</v>
      </c>
      <c r="D1386" s="1">
        <v>40835</v>
      </c>
      <c r="E1386" t="s">
        <v>8</v>
      </c>
      <c r="F1386">
        <v>45</v>
      </c>
      <c r="G1386">
        <v>6325.65</v>
      </c>
      <c r="H1386">
        <v>0.02</v>
      </c>
      <c r="I1386" t="s">
        <v>49</v>
      </c>
      <c r="J1386" s="8">
        <v>114.46</v>
      </c>
      <c r="K1386" s="8">
        <f>IF(Table3[[#This Row],[Return Status]] = "Returned", 0, Table3[[#This Row],[Profit]])</f>
        <v>114.46</v>
      </c>
      <c r="L1386" s="8" t="str">
        <f>IFERROR(VLOOKUP(Table3[[#This Row],[Order ID]],returns[[Order ID]:[Status]],2,FALSE), "")</f>
        <v/>
      </c>
      <c r="M1386">
        <v>135.99</v>
      </c>
      <c r="N1386">
        <v>28.63</v>
      </c>
      <c r="O1386" t="s">
        <v>475</v>
      </c>
      <c r="P1386" t="s">
        <v>189</v>
      </c>
      <c r="Q1386">
        <v>98226</v>
      </c>
      <c r="R1386" t="s">
        <v>190</v>
      </c>
      <c r="S1386" t="s">
        <v>1976</v>
      </c>
      <c r="T1386" t="e">
        <f>VLOOKUP(Table3[[#This Row],[Region]],managers5[],2,FALSE)</f>
        <v>#N/A</v>
      </c>
      <c r="U1386" t="s">
        <v>1955</v>
      </c>
      <c r="V1386" t="s">
        <v>1959</v>
      </c>
      <c r="W1386" t="s">
        <v>14</v>
      </c>
      <c r="X1386" t="s">
        <v>39</v>
      </c>
      <c r="Y1386" t="s">
        <v>50</v>
      </c>
      <c r="Z1386" t="s">
        <v>72</v>
      </c>
      <c r="AA1386" t="s">
        <v>967</v>
      </c>
      <c r="AB1386" t="s">
        <v>74</v>
      </c>
      <c r="AC1386">
        <v>0.76</v>
      </c>
      <c r="AD1386" s="1">
        <v>40837</v>
      </c>
    </row>
    <row r="1387" spans="1:30" x14ac:dyDescent="0.35">
      <c r="A1387">
        <v>2521</v>
      </c>
      <c r="B1387">
        <v>1833</v>
      </c>
      <c r="C1387">
        <v>13126</v>
      </c>
      <c r="D1387" s="1">
        <v>40835</v>
      </c>
      <c r="E1387" t="s">
        <v>8</v>
      </c>
      <c r="F1387">
        <v>2</v>
      </c>
      <c r="G1387">
        <v>380.62</v>
      </c>
      <c r="H1387">
        <v>0.02</v>
      </c>
      <c r="I1387" t="s">
        <v>49</v>
      </c>
      <c r="J1387" s="8">
        <v>-301.73</v>
      </c>
      <c r="K1387" s="8">
        <f>IF(Table3[[#This Row],[Return Status]] = "Returned", 0, Table3[[#This Row],[Profit]])</f>
        <v>-301.73</v>
      </c>
      <c r="L1387" s="8" t="str">
        <f>IFERROR(VLOOKUP(Table3[[#This Row],[Order ID]],returns[[Order ID]:[Status]],2,FALSE), "")</f>
        <v/>
      </c>
      <c r="M1387">
        <v>179.29</v>
      </c>
      <c r="N1387">
        <v>29.21</v>
      </c>
      <c r="O1387" t="s">
        <v>475</v>
      </c>
      <c r="P1387" t="s">
        <v>189</v>
      </c>
      <c r="Q1387">
        <v>98226</v>
      </c>
      <c r="R1387" t="s">
        <v>190</v>
      </c>
      <c r="S1387" t="s">
        <v>1976</v>
      </c>
      <c r="T1387" t="e">
        <f>VLOOKUP(Table3[[#This Row],[Region]],managers5[],2,FALSE)</f>
        <v>#N/A</v>
      </c>
      <c r="U1387" t="s">
        <v>1955</v>
      </c>
      <c r="V1387" t="s">
        <v>1959</v>
      </c>
      <c r="W1387" t="s">
        <v>14</v>
      </c>
      <c r="X1387" t="s">
        <v>39</v>
      </c>
      <c r="Y1387" t="s">
        <v>50</v>
      </c>
      <c r="Z1387" t="s">
        <v>51</v>
      </c>
      <c r="AA1387" t="s">
        <v>896</v>
      </c>
      <c r="AB1387" t="s">
        <v>53</v>
      </c>
      <c r="AC1387">
        <v>0.74</v>
      </c>
      <c r="AD1387" s="1">
        <v>40837</v>
      </c>
    </row>
    <row r="1388" spans="1:30" x14ac:dyDescent="0.35">
      <c r="A1388">
        <v>2528</v>
      </c>
      <c r="B1388">
        <v>1831</v>
      </c>
      <c r="C1388">
        <v>13126</v>
      </c>
      <c r="D1388" s="1">
        <v>40835</v>
      </c>
      <c r="E1388" t="s">
        <v>8</v>
      </c>
      <c r="F1388">
        <v>43</v>
      </c>
      <c r="G1388">
        <v>24233.54</v>
      </c>
      <c r="H1388">
        <v>7.0000000000000007E-2</v>
      </c>
      <c r="I1388" t="s">
        <v>9</v>
      </c>
      <c r="J1388" s="8">
        <v>6492.6669999999904</v>
      </c>
      <c r="K1388" s="8">
        <f>IF(Table3[[#This Row],[Return Status]] = "Returned", 0, Table3[[#This Row],[Profit]])</f>
        <v>6492.6669999999904</v>
      </c>
      <c r="L1388" s="8" t="str">
        <f>IFERROR(VLOOKUP(Table3[[#This Row],[Order ID]],returns[[Order ID]:[Status]],2,FALSE), "")</f>
        <v/>
      </c>
      <c r="M1388">
        <v>599.99</v>
      </c>
      <c r="N1388">
        <v>24.49</v>
      </c>
      <c r="O1388" t="s">
        <v>475</v>
      </c>
      <c r="P1388" t="s">
        <v>189</v>
      </c>
      <c r="Q1388">
        <v>98006</v>
      </c>
      <c r="R1388" t="s">
        <v>190</v>
      </c>
      <c r="S1388" t="s">
        <v>1976</v>
      </c>
      <c r="T1388" t="e">
        <f>VLOOKUP(Table3[[#This Row],[Region]],managers5[],2,FALSE)</f>
        <v>#N/A</v>
      </c>
      <c r="U1388" t="s">
        <v>1955</v>
      </c>
      <c r="V1388" t="s">
        <v>1959</v>
      </c>
      <c r="W1388" t="s">
        <v>14</v>
      </c>
      <c r="X1388" t="s">
        <v>39</v>
      </c>
      <c r="Y1388" t="s">
        <v>46</v>
      </c>
      <c r="Z1388" t="s">
        <v>243</v>
      </c>
      <c r="AA1388" t="s">
        <v>1648</v>
      </c>
      <c r="AB1388" t="s">
        <v>85</v>
      </c>
      <c r="AC1388">
        <v>0.5</v>
      </c>
      <c r="AD1388" s="1">
        <v>40836</v>
      </c>
    </row>
    <row r="1389" spans="1:30" x14ac:dyDescent="0.35">
      <c r="A1389">
        <v>39</v>
      </c>
      <c r="B1389">
        <v>1201</v>
      </c>
      <c r="C1389">
        <v>8803</v>
      </c>
      <c r="D1389" s="1">
        <v>41263</v>
      </c>
      <c r="E1389" t="s">
        <v>8</v>
      </c>
      <c r="F1389">
        <v>17</v>
      </c>
      <c r="G1389">
        <v>514.22</v>
      </c>
      <c r="H1389">
        <v>0.02</v>
      </c>
      <c r="I1389" t="s">
        <v>9</v>
      </c>
      <c r="J1389" s="8">
        <v>187.374</v>
      </c>
      <c r="K1389" s="8">
        <f>IF(Table3[[#This Row],[Return Status]] = "Returned", 0, Table3[[#This Row],[Profit]])</f>
        <v>187.374</v>
      </c>
      <c r="L1389" s="8" t="str">
        <f>IFERROR(VLOOKUP(Table3[[#This Row],[Order ID]],returns[[Order ID]:[Status]],2,FALSE), "")</f>
        <v/>
      </c>
      <c r="M1389">
        <v>30.56</v>
      </c>
      <c r="N1389">
        <v>2.99</v>
      </c>
      <c r="O1389" t="s">
        <v>136</v>
      </c>
      <c r="P1389" t="s">
        <v>64</v>
      </c>
      <c r="Q1389">
        <v>30144</v>
      </c>
      <c r="R1389" t="s">
        <v>65</v>
      </c>
      <c r="S1389" t="s">
        <v>1978</v>
      </c>
      <c r="T1389" t="e">
        <f>VLOOKUP(Table3[[#This Row],[Region]],managers5[],2,FALSE)</f>
        <v>#N/A</v>
      </c>
      <c r="U1389" t="s">
        <v>1957</v>
      </c>
      <c r="V1389" t="s">
        <v>1959</v>
      </c>
      <c r="W1389" t="s">
        <v>14</v>
      </c>
      <c r="X1389" t="s">
        <v>71</v>
      </c>
      <c r="Y1389" t="s">
        <v>16</v>
      </c>
      <c r="Z1389" t="s">
        <v>17</v>
      </c>
      <c r="AA1389" t="s">
        <v>137</v>
      </c>
      <c r="AB1389" t="s">
        <v>19</v>
      </c>
      <c r="AC1389">
        <v>0.35</v>
      </c>
      <c r="AD1389" s="1">
        <v>41266</v>
      </c>
    </row>
    <row r="1390" spans="1:30" x14ac:dyDescent="0.35">
      <c r="A1390">
        <v>2575</v>
      </c>
      <c r="B1390">
        <v>1835</v>
      </c>
      <c r="C1390">
        <v>13156</v>
      </c>
      <c r="D1390" s="1">
        <v>40821</v>
      </c>
      <c r="E1390" t="s">
        <v>32</v>
      </c>
      <c r="F1390">
        <v>12</v>
      </c>
      <c r="G1390">
        <v>502.01</v>
      </c>
      <c r="H1390">
        <v>0.04</v>
      </c>
      <c r="I1390" t="s">
        <v>9</v>
      </c>
      <c r="J1390" s="8">
        <v>159.72999999999999</v>
      </c>
      <c r="K1390" s="8">
        <f>IF(Table3[[#This Row],[Return Status]] = "Returned", 0, Table3[[#This Row],[Profit]])</f>
        <v>159.72999999999999</v>
      </c>
      <c r="L1390" s="8" t="str">
        <f>IFERROR(VLOOKUP(Table3[[#This Row],[Order ID]],returns[[Order ID]:[Status]],2,FALSE), "")</f>
        <v/>
      </c>
      <c r="M1390">
        <v>39.979999999999997</v>
      </c>
      <c r="N1390">
        <v>9.1999999999999993</v>
      </c>
      <c r="O1390" t="s">
        <v>294</v>
      </c>
      <c r="P1390" t="s">
        <v>37</v>
      </c>
      <c r="Q1390">
        <v>11542</v>
      </c>
      <c r="R1390" t="s">
        <v>37</v>
      </c>
      <c r="S1390" t="s">
        <v>1979</v>
      </c>
      <c r="T1390" t="e">
        <f>VLOOKUP(Table3[[#This Row],[Region]],managers5[],2,FALSE)</f>
        <v>#N/A</v>
      </c>
      <c r="U1390" t="s">
        <v>1956</v>
      </c>
      <c r="W1390" t="s">
        <v>14</v>
      </c>
      <c r="X1390" t="s">
        <v>71</v>
      </c>
      <c r="Y1390" t="s">
        <v>50</v>
      </c>
      <c r="Z1390" t="s">
        <v>61</v>
      </c>
      <c r="AA1390" t="s">
        <v>921</v>
      </c>
      <c r="AB1390" t="s">
        <v>35</v>
      </c>
      <c r="AC1390">
        <v>0.65</v>
      </c>
      <c r="AD1390" s="1">
        <v>40826</v>
      </c>
    </row>
    <row r="1391" spans="1:30" x14ac:dyDescent="0.35">
      <c r="A1391">
        <v>1877</v>
      </c>
      <c r="B1391">
        <v>1836</v>
      </c>
      <c r="C1391">
        <v>13157</v>
      </c>
      <c r="D1391" s="1">
        <v>40950</v>
      </c>
      <c r="E1391" t="s">
        <v>20</v>
      </c>
      <c r="F1391">
        <v>2</v>
      </c>
      <c r="G1391">
        <v>38.93</v>
      </c>
      <c r="H1391">
        <v>7.0000000000000007E-2</v>
      </c>
      <c r="I1391" t="s">
        <v>9</v>
      </c>
      <c r="J1391" s="8">
        <v>-102.432</v>
      </c>
      <c r="K1391" s="8">
        <f>IF(Table3[[#This Row],[Return Status]] = "Returned", 0, Table3[[#This Row],[Profit]])</f>
        <v>-102.432</v>
      </c>
      <c r="L1391" s="8" t="str">
        <f>IFERROR(VLOOKUP(Table3[[#This Row],[Order ID]],returns[[Order ID]:[Status]],2,FALSE), "")</f>
        <v/>
      </c>
      <c r="M1391">
        <v>20.99</v>
      </c>
      <c r="N1391">
        <v>4.8099999999999996</v>
      </c>
      <c r="O1391" t="s">
        <v>380</v>
      </c>
      <c r="P1391" t="s">
        <v>11</v>
      </c>
      <c r="Q1391">
        <v>92503</v>
      </c>
      <c r="R1391" t="s">
        <v>12</v>
      </c>
      <c r="S1391" t="s">
        <v>1976</v>
      </c>
      <c r="T1391" t="e">
        <f>VLOOKUP(Table3[[#This Row],[Region]],managers5[],2,FALSE)</f>
        <v>#N/A</v>
      </c>
      <c r="U1391" t="s">
        <v>1955</v>
      </c>
      <c r="V1391" t="s">
        <v>1959</v>
      </c>
      <c r="W1391" t="s">
        <v>14</v>
      </c>
      <c r="X1391" t="s">
        <v>71</v>
      </c>
      <c r="Y1391" t="s">
        <v>46</v>
      </c>
      <c r="Z1391" t="s">
        <v>86</v>
      </c>
      <c r="AA1391" t="s">
        <v>213</v>
      </c>
      <c r="AB1391" t="s">
        <v>69</v>
      </c>
      <c r="AC1391">
        <v>0.57999999999999996</v>
      </c>
      <c r="AD1391" s="1">
        <v>40951</v>
      </c>
    </row>
    <row r="1392" spans="1:30" x14ac:dyDescent="0.35">
      <c r="A1392">
        <v>203</v>
      </c>
      <c r="B1392">
        <v>1837</v>
      </c>
      <c r="C1392">
        <v>13158</v>
      </c>
      <c r="D1392" s="1">
        <v>41233</v>
      </c>
      <c r="E1392" t="s">
        <v>41</v>
      </c>
      <c r="F1392">
        <v>26</v>
      </c>
      <c r="G1392">
        <v>187.16</v>
      </c>
      <c r="H1392">
        <v>0.01</v>
      </c>
      <c r="I1392" t="s">
        <v>9</v>
      </c>
      <c r="J1392" s="8">
        <v>29.324999999999999</v>
      </c>
      <c r="K1392" s="8">
        <f>IF(Table3[[#This Row],[Return Status]] = "Returned", 0, Table3[[#This Row],[Profit]])</f>
        <v>0</v>
      </c>
      <c r="L1392" s="8" t="str">
        <f>IFERROR(VLOOKUP(Table3[[#This Row],[Order ID]],returns[[Order ID]:[Status]],2,FALSE), "")</f>
        <v>Returned</v>
      </c>
      <c r="M1392">
        <v>6.75</v>
      </c>
      <c r="N1392">
        <v>2.99</v>
      </c>
      <c r="O1392" t="s">
        <v>369</v>
      </c>
      <c r="P1392" t="s">
        <v>27</v>
      </c>
      <c r="Q1392">
        <v>60110</v>
      </c>
      <c r="R1392" t="s">
        <v>28</v>
      </c>
      <c r="S1392" t="s">
        <v>1977</v>
      </c>
      <c r="T1392" t="e">
        <f>VLOOKUP(Table3[[#This Row],[Region]],managers5[],2,FALSE)</f>
        <v>#N/A</v>
      </c>
      <c r="U1392" t="s">
        <v>1958</v>
      </c>
      <c r="V1392" t="s">
        <v>1959</v>
      </c>
      <c r="W1392" t="s">
        <v>14</v>
      </c>
      <c r="X1392" t="s">
        <v>71</v>
      </c>
      <c r="Y1392" t="s">
        <v>16</v>
      </c>
      <c r="Z1392" t="s">
        <v>17</v>
      </c>
      <c r="AA1392" t="s">
        <v>370</v>
      </c>
      <c r="AB1392" t="s">
        <v>19</v>
      </c>
      <c r="AC1392">
        <v>0.35</v>
      </c>
      <c r="AD1392" s="1">
        <v>41235</v>
      </c>
    </row>
    <row r="1393" spans="1:30" x14ac:dyDescent="0.35">
      <c r="A1393">
        <v>7569</v>
      </c>
      <c r="B1393">
        <v>1839</v>
      </c>
      <c r="C1393">
        <v>13218</v>
      </c>
      <c r="D1393" s="1">
        <v>39949</v>
      </c>
      <c r="E1393" t="s">
        <v>77</v>
      </c>
      <c r="F1393">
        <v>16</v>
      </c>
      <c r="G1393">
        <v>98.8</v>
      </c>
      <c r="H1393">
        <v>7.0000000000000007E-2</v>
      </c>
      <c r="I1393" t="s">
        <v>9</v>
      </c>
      <c r="J1393" s="8">
        <v>-62</v>
      </c>
      <c r="K1393" s="8">
        <f>IF(Table3[[#This Row],[Return Status]] = "Returned", 0, Table3[[#This Row],[Profit]])</f>
        <v>0</v>
      </c>
      <c r="L1393" s="8" t="str">
        <f>IFERROR(VLOOKUP(Table3[[#This Row],[Order ID]],returns[[Order ID]:[Status]],2,FALSE), "")</f>
        <v>Returned</v>
      </c>
      <c r="M1393">
        <v>5.98</v>
      </c>
      <c r="N1393">
        <v>7.15</v>
      </c>
      <c r="O1393" t="s">
        <v>1357</v>
      </c>
      <c r="P1393" t="s">
        <v>11</v>
      </c>
      <c r="Q1393">
        <v>92231</v>
      </c>
      <c r="R1393" t="s">
        <v>12</v>
      </c>
      <c r="S1393" t="s">
        <v>1976</v>
      </c>
      <c r="T1393" t="e">
        <f>VLOOKUP(Table3[[#This Row],[Region]],managers5[],2,FALSE)</f>
        <v>#N/A</v>
      </c>
      <c r="U1393" t="s">
        <v>1955</v>
      </c>
      <c r="V1393" t="s">
        <v>1959</v>
      </c>
      <c r="W1393" t="s">
        <v>14</v>
      </c>
      <c r="X1393" t="s">
        <v>71</v>
      </c>
      <c r="Y1393" t="s">
        <v>16</v>
      </c>
      <c r="Z1393" t="s">
        <v>30</v>
      </c>
      <c r="AA1393" t="s">
        <v>646</v>
      </c>
      <c r="AB1393" t="s">
        <v>19</v>
      </c>
      <c r="AC1393">
        <v>0.36</v>
      </c>
      <c r="AD1393" s="2">
        <v>39951</v>
      </c>
    </row>
    <row r="1394" spans="1:30" x14ac:dyDescent="0.35">
      <c r="A1394">
        <v>7580</v>
      </c>
      <c r="B1394">
        <v>1838</v>
      </c>
      <c r="C1394">
        <v>13218</v>
      </c>
      <c r="D1394" s="1">
        <v>39949</v>
      </c>
      <c r="E1394" t="s">
        <v>77</v>
      </c>
      <c r="F1394">
        <v>18</v>
      </c>
      <c r="G1394">
        <v>513.08000000000004</v>
      </c>
      <c r="H1394">
        <v>0.03</v>
      </c>
      <c r="I1394" t="s">
        <v>9</v>
      </c>
      <c r="J1394" s="8">
        <v>198.9425</v>
      </c>
      <c r="K1394" s="8">
        <f>IF(Table3[[#This Row],[Return Status]] = "Returned", 0, Table3[[#This Row],[Profit]])</f>
        <v>0</v>
      </c>
      <c r="L1394" s="8" t="str">
        <f>IFERROR(VLOOKUP(Table3[[#This Row],[Order ID]],returns[[Order ID]:[Status]],2,FALSE), "")</f>
        <v>Returned</v>
      </c>
      <c r="M1394">
        <v>28.53</v>
      </c>
      <c r="N1394">
        <v>1.49</v>
      </c>
      <c r="O1394" t="s">
        <v>1357</v>
      </c>
      <c r="P1394" t="s">
        <v>11</v>
      </c>
      <c r="Q1394">
        <v>92231</v>
      </c>
      <c r="R1394" t="s">
        <v>12</v>
      </c>
      <c r="S1394" t="s">
        <v>1976</v>
      </c>
      <c r="T1394" t="e">
        <f>VLOOKUP(Table3[[#This Row],[Region]],managers5[],2,FALSE)</f>
        <v>#N/A</v>
      </c>
      <c r="U1394" t="s">
        <v>1955</v>
      </c>
      <c r="V1394" t="s">
        <v>1959</v>
      </c>
      <c r="W1394" t="s">
        <v>14</v>
      </c>
      <c r="X1394" t="s">
        <v>71</v>
      </c>
      <c r="Y1394" t="s">
        <v>16</v>
      </c>
      <c r="Z1394" t="s">
        <v>17</v>
      </c>
      <c r="AA1394" t="s">
        <v>309</v>
      </c>
      <c r="AB1394" t="s">
        <v>19</v>
      </c>
      <c r="AC1394">
        <v>0.38</v>
      </c>
      <c r="AD1394" s="2">
        <v>39950</v>
      </c>
    </row>
    <row r="1395" spans="1:30" x14ac:dyDescent="0.35">
      <c r="A1395">
        <v>7895</v>
      </c>
      <c r="B1395">
        <v>1840</v>
      </c>
      <c r="C1395">
        <v>13252</v>
      </c>
      <c r="D1395" s="1">
        <v>39894</v>
      </c>
      <c r="E1395" t="s">
        <v>8</v>
      </c>
      <c r="F1395">
        <v>44</v>
      </c>
      <c r="G1395">
        <v>7312.86</v>
      </c>
      <c r="H1395">
        <v>0.03</v>
      </c>
      <c r="I1395" t="s">
        <v>49</v>
      </c>
      <c r="J1395" s="8">
        <v>1279.3699999999999</v>
      </c>
      <c r="K1395" s="8">
        <f>IF(Table3[[#This Row],[Return Status]] = "Returned", 0, Table3[[#This Row],[Profit]])</f>
        <v>1279.3699999999999</v>
      </c>
      <c r="L1395" s="8" t="str">
        <f>IFERROR(VLOOKUP(Table3[[#This Row],[Order ID]],returns[[Order ID]:[Status]],2,FALSE), "")</f>
        <v/>
      </c>
      <c r="M1395">
        <v>160.97999999999999</v>
      </c>
      <c r="N1395">
        <v>30</v>
      </c>
      <c r="O1395" t="s">
        <v>503</v>
      </c>
      <c r="P1395" t="s">
        <v>37</v>
      </c>
      <c r="Q1395">
        <v>10562</v>
      </c>
      <c r="R1395" t="s">
        <v>37</v>
      </c>
      <c r="S1395" t="s">
        <v>1979</v>
      </c>
      <c r="T1395" t="e">
        <f>VLOOKUP(Table3[[#This Row],[Region]],managers5[],2,FALSE)</f>
        <v>#N/A</v>
      </c>
      <c r="U1395" t="s">
        <v>1956</v>
      </c>
      <c r="W1395" t="s">
        <v>14</v>
      </c>
      <c r="X1395" t="s">
        <v>39</v>
      </c>
      <c r="Y1395" t="s">
        <v>50</v>
      </c>
      <c r="Z1395" t="s">
        <v>72</v>
      </c>
      <c r="AA1395" t="s">
        <v>321</v>
      </c>
      <c r="AB1395" t="s">
        <v>74</v>
      </c>
      <c r="AC1395">
        <v>0.62</v>
      </c>
      <c r="AD1395" s="2">
        <v>39897</v>
      </c>
    </row>
    <row r="1396" spans="1:30" x14ac:dyDescent="0.35">
      <c r="A1396">
        <v>7909</v>
      </c>
      <c r="B1396">
        <v>1841</v>
      </c>
      <c r="C1396">
        <v>13252</v>
      </c>
      <c r="D1396" s="1">
        <v>39894</v>
      </c>
      <c r="E1396" t="s">
        <v>8</v>
      </c>
      <c r="F1396">
        <v>39</v>
      </c>
      <c r="G1396">
        <v>605.16</v>
      </c>
      <c r="H1396">
        <v>0.09</v>
      </c>
      <c r="I1396" t="s">
        <v>9</v>
      </c>
      <c r="J1396" s="8">
        <v>154.65</v>
      </c>
      <c r="K1396" s="8">
        <f>IF(Table3[[#This Row],[Return Status]] = "Returned", 0, Table3[[#This Row],[Profit]])</f>
        <v>154.65</v>
      </c>
      <c r="L1396" s="8" t="str">
        <f>IFERROR(VLOOKUP(Table3[[#This Row],[Order ID]],returns[[Order ID]:[Status]],2,FALSE), "")</f>
        <v/>
      </c>
      <c r="M1396">
        <v>15.98</v>
      </c>
      <c r="N1396">
        <v>4</v>
      </c>
      <c r="O1396" t="s">
        <v>503</v>
      </c>
      <c r="P1396" t="s">
        <v>37</v>
      </c>
      <c r="Q1396">
        <v>10562</v>
      </c>
      <c r="R1396" t="s">
        <v>37</v>
      </c>
      <c r="S1396" t="s">
        <v>1979</v>
      </c>
      <c r="T1396" t="e">
        <f>VLOOKUP(Table3[[#This Row],[Region]],managers5[],2,FALSE)</f>
        <v>#N/A</v>
      </c>
      <c r="U1396" t="s">
        <v>1956</v>
      </c>
      <c r="W1396" t="s">
        <v>14</v>
      </c>
      <c r="X1396" t="s">
        <v>39</v>
      </c>
      <c r="Y1396" t="s">
        <v>46</v>
      </c>
      <c r="Z1396" t="s">
        <v>47</v>
      </c>
      <c r="AA1396" t="s">
        <v>379</v>
      </c>
      <c r="AB1396" t="s">
        <v>19</v>
      </c>
      <c r="AC1396">
        <v>0.37</v>
      </c>
      <c r="AD1396" s="2">
        <v>39896</v>
      </c>
    </row>
    <row r="1397" spans="1:30" x14ac:dyDescent="0.35">
      <c r="A1397">
        <v>6883</v>
      </c>
      <c r="B1397">
        <v>1842</v>
      </c>
      <c r="C1397">
        <v>13280</v>
      </c>
      <c r="D1397" s="1">
        <v>40067</v>
      </c>
      <c r="E1397" t="s">
        <v>77</v>
      </c>
      <c r="F1397">
        <v>40</v>
      </c>
      <c r="G1397">
        <v>460.68</v>
      </c>
      <c r="H1397">
        <v>0.01</v>
      </c>
      <c r="I1397" t="s">
        <v>9</v>
      </c>
      <c r="J1397" s="8">
        <v>-116.76</v>
      </c>
      <c r="K1397" s="8">
        <f>IF(Table3[[#This Row],[Return Status]] = "Returned", 0, Table3[[#This Row],[Profit]])</f>
        <v>-116.76</v>
      </c>
      <c r="L1397" s="8" t="str">
        <f>IFERROR(VLOOKUP(Table3[[#This Row],[Order ID]],returns[[Order ID]:[Status]],2,FALSE), "")</f>
        <v/>
      </c>
      <c r="M1397">
        <v>10.9</v>
      </c>
      <c r="N1397">
        <v>7.46</v>
      </c>
      <c r="O1397" t="s">
        <v>419</v>
      </c>
      <c r="P1397" t="s">
        <v>317</v>
      </c>
      <c r="Q1397">
        <v>60130</v>
      </c>
      <c r="R1397" t="s">
        <v>318</v>
      </c>
      <c r="S1397" t="s">
        <v>1977</v>
      </c>
      <c r="T1397" t="e">
        <f>VLOOKUP(Table3[[#This Row],[Region]],managers5[],2,FALSE)</f>
        <v>#N/A</v>
      </c>
      <c r="U1397" t="s">
        <v>1958</v>
      </c>
      <c r="V1397" t="s">
        <v>1959</v>
      </c>
      <c r="W1397" t="s">
        <v>14</v>
      </c>
      <c r="X1397" t="s">
        <v>15</v>
      </c>
      <c r="Y1397" t="s">
        <v>16</v>
      </c>
      <c r="Z1397" t="s">
        <v>75</v>
      </c>
      <c r="AA1397" t="s">
        <v>1209</v>
      </c>
      <c r="AB1397" t="s">
        <v>19</v>
      </c>
      <c r="AC1397">
        <v>0.59</v>
      </c>
      <c r="AD1397" s="2">
        <v>40068</v>
      </c>
    </row>
    <row r="1398" spans="1:30" x14ac:dyDescent="0.35">
      <c r="A1398">
        <v>6884</v>
      </c>
      <c r="B1398">
        <v>1843</v>
      </c>
      <c r="C1398">
        <v>13280</v>
      </c>
      <c r="D1398" s="1">
        <v>40067</v>
      </c>
      <c r="E1398" t="s">
        <v>77</v>
      </c>
      <c r="F1398">
        <v>49</v>
      </c>
      <c r="G1398">
        <v>318.758499999999</v>
      </c>
      <c r="H1398">
        <v>0.1</v>
      </c>
      <c r="I1398" t="s">
        <v>9</v>
      </c>
      <c r="J1398" s="8">
        <v>-160.952</v>
      </c>
      <c r="K1398" s="8">
        <f>IF(Table3[[#This Row],[Return Status]] = "Returned", 0, Table3[[#This Row],[Profit]])</f>
        <v>-160.952</v>
      </c>
      <c r="L1398" s="8" t="str">
        <f>IFERROR(VLOOKUP(Table3[[#This Row],[Order ID]],returns[[Order ID]:[Status]],2,FALSE), "")</f>
        <v/>
      </c>
      <c r="M1398">
        <v>7.99</v>
      </c>
      <c r="N1398">
        <v>5.03</v>
      </c>
      <c r="O1398" t="s">
        <v>419</v>
      </c>
      <c r="P1398" t="s">
        <v>317</v>
      </c>
      <c r="Q1398">
        <v>60130</v>
      </c>
      <c r="R1398" t="s">
        <v>318</v>
      </c>
      <c r="S1398" t="s">
        <v>1977</v>
      </c>
      <c r="T1398" t="e">
        <f>VLOOKUP(Table3[[#This Row],[Region]],managers5[],2,FALSE)</f>
        <v>#N/A</v>
      </c>
      <c r="U1398" t="s">
        <v>1958</v>
      </c>
      <c r="V1398" t="s">
        <v>1959</v>
      </c>
      <c r="W1398" t="s">
        <v>14</v>
      </c>
      <c r="X1398" t="s">
        <v>15</v>
      </c>
      <c r="Y1398" t="s">
        <v>46</v>
      </c>
      <c r="Z1398" t="s">
        <v>86</v>
      </c>
      <c r="AA1398" t="s">
        <v>890</v>
      </c>
      <c r="AB1398" t="s">
        <v>69</v>
      </c>
      <c r="AC1398">
        <v>0.6</v>
      </c>
      <c r="AD1398" s="2">
        <v>40068</v>
      </c>
    </row>
    <row r="1399" spans="1:30" x14ac:dyDescent="0.35">
      <c r="A1399">
        <v>1305</v>
      </c>
      <c r="B1399">
        <v>1844</v>
      </c>
      <c r="C1399">
        <v>13282</v>
      </c>
      <c r="D1399" s="1">
        <v>41038</v>
      </c>
      <c r="E1399" t="s">
        <v>32</v>
      </c>
      <c r="F1399">
        <v>22</v>
      </c>
      <c r="G1399">
        <v>763.85</v>
      </c>
      <c r="H1399">
        <v>0.09</v>
      </c>
      <c r="I1399" t="s">
        <v>9</v>
      </c>
      <c r="J1399" s="8">
        <v>-126.6</v>
      </c>
      <c r="K1399" s="8">
        <f>IF(Table3[[#This Row],[Return Status]] = "Returned", 0, Table3[[#This Row],[Profit]])</f>
        <v>-126.6</v>
      </c>
      <c r="L1399" s="8" t="str">
        <f>IFERROR(VLOOKUP(Table3[[#This Row],[Order ID]],returns[[Order ID]:[Status]],2,FALSE), "")</f>
        <v/>
      </c>
      <c r="M1399">
        <v>34.979999999999997</v>
      </c>
      <c r="N1399">
        <v>7.53</v>
      </c>
      <c r="O1399" t="s">
        <v>737</v>
      </c>
      <c r="P1399" t="s">
        <v>189</v>
      </c>
      <c r="Q1399">
        <v>98146</v>
      </c>
      <c r="R1399" t="s">
        <v>190</v>
      </c>
      <c r="S1399" t="s">
        <v>1976</v>
      </c>
      <c r="T1399" t="e">
        <f>VLOOKUP(Table3[[#This Row],[Region]],managers5[],2,FALSE)</f>
        <v>#N/A</v>
      </c>
      <c r="U1399" t="s">
        <v>1955</v>
      </c>
      <c r="V1399" t="s">
        <v>1959</v>
      </c>
      <c r="W1399" t="s">
        <v>14</v>
      </c>
      <c r="X1399" t="s">
        <v>71</v>
      </c>
      <c r="Y1399" t="s">
        <v>46</v>
      </c>
      <c r="Z1399" t="s">
        <v>47</v>
      </c>
      <c r="AA1399" t="s">
        <v>1251</v>
      </c>
      <c r="AB1399" t="s">
        <v>19</v>
      </c>
      <c r="AC1399">
        <v>0.76</v>
      </c>
      <c r="AD1399" s="1">
        <v>41043</v>
      </c>
    </row>
    <row r="1400" spans="1:30" x14ac:dyDescent="0.35">
      <c r="A1400">
        <v>1315</v>
      </c>
      <c r="B1400">
        <v>1845</v>
      </c>
      <c r="C1400">
        <v>13282</v>
      </c>
      <c r="D1400" s="1">
        <v>41038</v>
      </c>
      <c r="E1400" t="s">
        <v>32</v>
      </c>
      <c r="F1400">
        <v>2</v>
      </c>
      <c r="G1400">
        <v>12.59</v>
      </c>
      <c r="H1400">
        <v>0.02</v>
      </c>
      <c r="I1400" t="s">
        <v>9</v>
      </c>
      <c r="J1400" s="8">
        <v>-5.92</v>
      </c>
      <c r="K1400" s="8">
        <f>IF(Table3[[#This Row],[Return Status]] = "Returned", 0, Table3[[#This Row],[Profit]])</f>
        <v>-5.92</v>
      </c>
      <c r="L1400" s="8" t="str">
        <f>IFERROR(VLOOKUP(Table3[[#This Row],[Order ID]],returns[[Order ID]:[Status]],2,FALSE), "")</f>
        <v/>
      </c>
      <c r="M1400">
        <v>6.3</v>
      </c>
      <c r="N1400">
        <v>0.5</v>
      </c>
      <c r="O1400" t="s">
        <v>737</v>
      </c>
      <c r="P1400" t="s">
        <v>189</v>
      </c>
      <c r="Q1400">
        <v>98146</v>
      </c>
      <c r="R1400" t="s">
        <v>190</v>
      </c>
      <c r="S1400" t="s">
        <v>1976</v>
      </c>
      <c r="T1400" t="e">
        <f>VLOOKUP(Table3[[#This Row],[Region]],managers5[],2,FALSE)</f>
        <v>#N/A</v>
      </c>
      <c r="U1400" t="s">
        <v>1955</v>
      </c>
      <c r="V1400" t="s">
        <v>1959</v>
      </c>
      <c r="W1400" t="s">
        <v>14</v>
      </c>
      <c r="X1400" t="s">
        <v>71</v>
      </c>
      <c r="Y1400" t="s">
        <v>16</v>
      </c>
      <c r="Z1400" t="s">
        <v>99</v>
      </c>
      <c r="AA1400" t="s">
        <v>1105</v>
      </c>
      <c r="AB1400" t="s">
        <v>19</v>
      </c>
      <c r="AC1400">
        <v>0.39</v>
      </c>
      <c r="AD1400" s="1">
        <v>41042</v>
      </c>
    </row>
    <row r="1401" spans="1:30" x14ac:dyDescent="0.35">
      <c r="A1401">
        <v>799</v>
      </c>
      <c r="B1401">
        <v>1846</v>
      </c>
      <c r="C1401">
        <v>13284</v>
      </c>
      <c r="D1401" s="1">
        <v>41133</v>
      </c>
      <c r="E1401" t="s">
        <v>77</v>
      </c>
      <c r="F1401">
        <v>22</v>
      </c>
      <c r="G1401">
        <v>9062.44</v>
      </c>
      <c r="H1401">
        <v>0.05</v>
      </c>
      <c r="I1401" t="s">
        <v>9</v>
      </c>
      <c r="J1401" s="8">
        <v>3858.2774999999901</v>
      </c>
      <c r="K1401" s="8">
        <f>IF(Table3[[#This Row],[Return Status]] = "Returned", 0, Table3[[#This Row],[Profit]])</f>
        <v>0</v>
      </c>
      <c r="L1401" s="8" t="str">
        <f>IFERROR(VLOOKUP(Table3[[#This Row],[Order ID]],returns[[Order ID]:[Status]],2,FALSE), "")</f>
        <v>Returned</v>
      </c>
      <c r="M1401">
        <v>420.98</v>
      </c>
      <c r="N1401">
        <v>19.989999999999998</v>
      </c>
      <c r="O1401" t="s">
        <v>610</v>
      </c>
      <c r="P1401" t="s">
        <v>134</v>
      </c>
      <c r="Q1401">
        <v>2127</v>
      </c>
      <c r="R1401" t="s">
        <v>135</v>
      </c>
      <c r="S1401" t="s">
        <v>1979</v>
      </c>
      <c r="T1401" t="e">
        <f>VLOOKUP(Table3[[#This Row],[Region]],managers5[],2,FALSE)</f>
        <v>#N/A</v>
      </c>
      <c r="U1401" t="s">
        <v>1956</v>
      </c>
      <c r="W1401" t="s">
        <v>14</v>
      </c>
      <c r="X1401" t="s">
        <v>39</v>
      </c>
      <c r="Y1401" t="s">
        <v>16</v>
      </c>
      <c r="Z1401" t="s">
        <v>17</v>
      </c>
      <c r="AA1401" t="s">
        <v>950</v>
      </c>
      <c r="AB1401" t="s">
        <v>19</v>
      </c>
      <c r="AC1401">
        <v>0.35</v>
      </c>
      <c r="AD1401" s="1">
        <v>41134</v>
      </c>
    </row>
    <row r="1402" spans="1:30" x14ac:dyDescent="0.35">
      <c r="A1402">
        <v>800</v>
      </c>
      <c r="B1402">
        <v>1847</v>
      </c>
      <c r="C1402">
        <v>13284</v>
      </c>
      <c r="D1402" s="1">
        <v>41133</v>
      </c>
      <c r="E1402" t="s">
        <v>77</v>
      </c>
      <c r="F1402">
        <v>49</v>
      </c>
      <c r="G1402">
        <v>1662.57</v>
      </c>
      <c r="H1402">
        <v>0.1</v>
      </c>
      <c r="I1402" t="s">
        <v>9</v>
      </c>
      <c r="J1402" s="8">
        <v>674.99350000000004</v>
      </c>
      <c r="K1402" s="8">
        <f>IF(Table3[[#This Row],[Return Status]] = "Returned", 0, Table3[[#This Row],[Profit]])</f>
        <v>0</v>
      </c>
      <c r="L1402" s="8" t="str">
        <f>IFERROR(VLOOKUP(Table3[[#This Row],[Order ID]],returns[[Order ID]:[Status]],2,FALSE), "")</f>
        <v>Returned</v>
      </c>
      <c r="M1402">
        <v>37.700000000000003</v>
      </c>
      <c r="N1402">
        <v>2.99</v>
      </c>
      <c r="O1402" t="s">
        <v>610</v>
      </c>
      <c r="P1402" t="s">
        <v>134</v>
      </c>
      <c r="Q1402">
        <v>2718</v>
      </c>
      <c r="R1402" t="s">
        <v>135</v>
      </c>
      <c r="S1402" t="s">
        <v>1979</v>
      </c>
      <c r="T1402" t="e">
        <f>VLOOKUP(Table3[[#This Row],[Region]],managers5[],2,FALSE)</f>
        <v>#N/A</v>
      </c>
      <c r="U1402" t="s">
        <v>1956</v>
      </c>
      <c r="W1402" t="s">
        <v>14</v>
      </c>
      <c r="X1402" t="s">
        <v>39</v>
      </c>
      <c r="Y1402" t="s">
        <v>16</v>
      </c>
      <c r="Z1402" t="s">
        <v>17</v>
      </c>
      <c r="AA1402" t="s">
        <v>694</v>
      </c>
      <c r="AB1402" t="s">
        <v>19</v>
      </c>
      <c r="AC1402">
        <v>0.35</v>
      </c>
      <c r="AD1402" s="1">
        <v>41134</v>
      </c>
    </row>
    <row r="1403" spans="1:30" x14ac:dyDescent="0.35">
      <c r="A1403">
        <v>7221</v>
      </c>
      <c r="B1403">
        <v>1848</v>
      </c>
      <c r="C1403">
        <v>13313</v>
      </c>
      <c r="D1403" s="1">
        <v>40010</v>
      </c>
      <c r="E1403" t="s">
        <v>8</v>
      </c>
      <c r="F1403">
        <v>47</v>
      </c>
      <c r="G1403">
        <v>1020.61</v>
      </c>
      <c r="H1403">
        <v>0.04</v>
      </c>
      <c r="I1403" t="s">
        <v>9</v>
      </c>
      <c r="J1403" s="8">
        <v>-209.61</v>
      </c>
      <c r="K1403" s="8">
        <f>IF(Table3[[#This Row],[Return Status]] = "Returned", 0, Table3[[#This Row],[Profit]])</f>
        <v>-209.61</v>
      </c>
      <c r="L1403" s="8" t="str">
        <f>IFERROR(VLOOKUP(Table3[[#This Row],[Order ID]],returns[[Order ID]:[Status]],2,FALSE), "")</f>
        <v/>
      </c>
      <c r="M1403">
        <v>21.66</v>
      </c>
      <c r="N1403">
        <v>13.99</v>
      </c>
      <c r="O1403" t="s">
        <v>1522</v>
      </c>
      <c r="P1403" t="s">
        <v>317</v>
      </c>
      <c r="Q1403">
        <v>60130</v>
      </c>
      <c r="R1403" t="s">
        <v>318</v>
      </c>
      <c r="S1403" t="s">
        <v>1977</v>
      </c>
      <c r="T1403" t="e">
        <f>VLOOKUP(Table3[[#This Row],[Region]],managers5[],2,FALSE)</f>
        <v>#N/A</v>
      </c>
      <c r="U1403" t="s">
        <v>1958</v>
      </c>
      <c r="V1403" t="s">
        <v>1959</v>
      </c>
      <c r="W1403" t="s">
        <v>14</v>
      </c>
      <c r="X1403" t="s">
        <v>24</v>
      </c>
      <c r="Y1403" t="s">
        <v>16</v>
      </c>
      <c r="Z1403" t="s">
        <v>83</v>
      </c>
      <c r="AA1403" t="s">
        <v>104</v>
      </c>
      <c r="AB1403" t="s">
        <v>69</v>
      </c>
      <c r="AC1403">
        <v>0.52</v>
      </c>
      <c r="AD1403" s="2">
        <v>40011</v>
      </c>
    </row>
    <row r="1404" spans="1:30" x14ac:dyDescent="0.35">
      <c r="A1404">
        <v>7590</v>
      </c>
      <c r="B1404">
        <v>1852</v>
      </c>
      <c r="C1404">
        <v>13314</v>
      </c>
      <c r="D1404" s="1">
        <v>39946</v>
      </c>
      <c r="E1404" t="s">
        <v>77</v>
      </c>
      <c r="F1404">
        <v>34</v>
      </c>
      <c r="G1404">
        <v>89.4</v>
      </c>
      <c r="H1404">
        <v>0.08</v>
      </c>
      <c r="I1404" t="s">
        <v>33</v>
      </c>
      <c r="J1404" s="8">
        <v>22.22</v>
      </c>
      <c r="K1404" s="8">
        <f>IF(Table3[[#This Row],[Return Status]] = "Returned", 0, Table3[[#This Row],[Profit]])</f>
        <v>22.22</v>
      </c>
      <c r="L1404" s="8" t="str">
        <f>IFERROR(VLOOKUP(Table3[[#This Row],[Order ID]],returns[[Order ID]:[Status]],2,FALSE), "")</f>
        <v/>
      </c>
      <c r="M1404">
        <v>2.62</v>
      </c>
      <c r="N1404">
        <v>0.8</v>
      </c>
      <c r="O1404" t="s">
        <v>651</v>
      </c>
      <c r="P1404" t="s">
        <v>11</v>
      </c>
      <c r="Q1404">
        <v>94025</v>
      </c>
      <c r="R1404" t="s">
        <v>12</v>
      </c>
      <c r="S1404" t="s">
        <v>1976</v>
      </c>
      <c r="T1404" t="e">
        <f>VLOOKUP(Table3[[#This Row],[Region]],managers5[],2,FALSE)</f>
        <v>#N/A</v>
      </c>
      <c r="U1404" t="s">
        <v>1955</v>
      </c>
      <c r="V1404" t="s">
        <v>1959</v>
      </c>
      <c r="W1404" t="s">
        <v>14</v>
      </c>
      <c r="X1404" t="s">
        <v>15</v>
      </c>
      <c r="Y1404" t="s">
        <v>16</v>
      </c>
      <c r="Z1404" t="s">
        <v>57</v>
      </c>
      <c r="AA1404" t="s">
        <v>341</v>
      </c>
      <c r="AB1404" t="s">
        <v>35</v>
      </c>
      <c r="AC1404">
        <v>0.39</v>
      </c>
      <c r="AD1404" s="2">
        <v>39948</v>
      </c>
    </row>
    <row r="1405" spans="1:30" x14ac:dyDescent="0.35">
      <c r="A1405">
        <v>211</v>
      </c>
      <c r="B1405">
        <v>1855</v>
      </c>
      <c r="C1405">
        <v>13346</v>
      </c>
      <c r="D1405" s="1">
        <v>41228</v>
      </c>
      <c r="E1405" t="s">
        <v>32</v>
      </c>
      <c r="F1405">
        <v>44</v>
      </c>
      <c r="G1405">
        <v>268.33999999999997</v>
      </c>
      <c r="H1405">
        <v>0.09</v>
      </c>
      <c r="I1405" t="s">
        <v>9</v>
      </c>
      <c r="J1405" s="8">
        <v>-240.83</v>
      </c>
      <c r="K1405" s="8">
        <f>IF(Table3[[#This Row],[Return Status]] = "Returned", 0, Table3[[#This Row],[Profit]])</f>
        <v>-240.83</v>
      </c>
      <c r="L1405" s="8" t="str">
        <f>IFERROR(VLOOKUP(Table3[[#This Row],[Order ID]],returns[[Order ID]:[Status]],2,FALSE), "")</f>
        <v/>
      </c>
      <c r="M1405">
        <v>6.48</v>
      </c>
      <c r="N1405">
        <v>8.8800000000000008</v>
      </c>
      <c r="O1405" t="s">
        <v>382</v>
      </c>
      <c r="P1405" t="s">
        <v>317</v>
      </c>
      <c r="Q1405">
        <v>60130</v>
      </c>
      <c r="R1405" t="s">
        <v>318</v>
      </c>
      <c r="S1405" t="s">
        <v>1977</v>
      </c>
      <c r="T1405" t="e">
        <f>VLOOKUP(Table3[[#This Row],[Region]],managers5[],2,FALSE)</f>
        <v>#N/A</v>
      </c>
      <c r="U1405" t="s">
        <v>1958</v>
      </c>
      <c r="V1405" t="s">
        <v>1959</v>
      </c>
      <c r="W1405" t="s">
        <v>14</v>
      </c>
      <c r="X1405" t="s">
        <v>71</v>
      </c>
      <c r="Y1405" t="s">
        <v>16</v>
      </c>
      <c r="Z1405" t="s">
        <v>30</v>
      </c>
      <c r="AA1405" t="s">
        <v>383</v>
      </c>
      <c r="AB1405" t="s">
        <v>19</v>
      </c>
      <c r="AC1405">
        <v>0.37</v>
      </c>
      <c r="AD1405" s="1">
        <v>41233</v>
      </c>
    </row>
    <row r="1406" spans="1:30" x14ac:dyDescent="0.35">
      <c r="A1406">
        <v>5632</v>
      </c>
      <c r="B1406">
        <v>1856</v>
      </c>
      <c r="C1406">
        <v>13347</v>
      </c>
      <c r="D1406" s="1">
        <v>40291</v>
      </c>
      <c r="E1406" t="s">
        <v>8</v>
      </c>
      <c r="F1406">
        <v>24</v>
      </c>
      <c r="G1406">
        <v>104.89</v>
      </c>
      <c r="H1406">
        <v>7.0000000000000007E-2</v>
      </c>
      <c r="I1406" t="s">
        <v>33</v>
      </c>
      <c r="J1406" s="8">
        <v>22.839500000000001</v>
      </c>
      <c r="K1406" s="8">
        <f>IF(Table3[[#This Row],[Return Status]] = "Returned", 0, Table3[[#This Row],[Profit]])</f>
        <v>22.839500000000001</v>
      </c>
      <c r="L1406" s="8" t="str">
        <f>IFERROR(VLOOKUP(Table3[[#This Row],[Order ID]],returns[[Order ID]:[Status]],2,FALSE), "")</f>
        <v/>
      </c>
      <c r="M1406">
        <v>3.8</v>
      </c>
      <c r="N1406">
        <v>1.49</v>
      </c>
      <c r="O1406" t="s">
        <v>1587</v>
      </c>
      <c r="P1406" t="s">
        <v>131</v>
      </c>
      <c r="Q1406">
        <v>20906</v>
      </c>
      <c r="R1406" t="s">
        <v>132</v>
      </c>
      <c r="S1406" t="s">
        <v>1979</v>
      </c>
      <c r="T1406" t="e">
        <f>VLOOKUP(Table3[[#This Row],[Region]],managers5[],2,FALSE)</f>
        <v>#N/A</v>
      </c>
      <c r="U1406" t="s">
        <v>1956</v>
      </c>
      <c r="W1406" t="s">
        <v>14</v>
      </c>
      <c r="X1406" t="s">
        <v>39</v>
      </c>
      <c r="Y1406" t="s">
        <v>16</v>
      </c>
      <c r="Z1406" t="s">
        <v>17</v>
      </c>
      <c r="AA1406" t="s">
        <v>242</v>
      </c>
      <c r="AB1406" t="s">
        <v>19</v>
      </c>
      <c r="AC1406">
        <v>0.38</v>
      </c>
      <c r="AD1406" s="2">
        <v>40292</v>
      </c>
    </row>
    <row r="1407" spans="1:30" x14ac:dyDescent="0.35">
      <c r="A1407">
        <v>4457</v>
      </c>
      <c r="B1407">
        <v>1857</v>
      </c>
      <c r="C1407">
        <v>13348</v>
      </c>
      <c r="D1407" s="1">
        <v>40489</v>
      </c>
      <c r="E1407" t="s">
        <v>20</v>
      </c>
      <c r="F1407">
        <v>35</v>
      </c>
      <c r="G1407">
        <v>4890.58</v>
      </c>
      <c r="H1407">
        <v>0.05</v>
      </c>
      <c r="I1407" t="s">
        <v>9</v>
      </c>
      <c r="J1407" s="8">
        <v>310.51</v>
      </c>
      <c r="K1407" s="8">
        <f>IF(Table3[[#This Row],[Return Status]] = "Returned", 0, Table3[[#This Row],[Profit]])</f>
        <v>310.51</v>
      </c>
      <c r="L1407" s="8" t="str">
        <f>IFERROR(VLOOKUP(Table3[[#This Row],[Order ID]],returns[[Order ID]:[Status]],2,FALSE), "")</f>
        <v/>
      </c>
      <c r="M1407">
        <v>140.85</v>
      </c>
      <c r="N1407">
        <v>19.989999999999998</v>
      </c>
      <c r="O1407" t="s">
        <v>1305</v>
      </c>
      <c r="P1407" t="s">
        <v>37</v>
      </c>
      <c r="Q1407">
        <v>45324</v>
      </c>
      <c r="R1407" t="s">
        <v>37</v>
      </c>
      <c r="S1407" t="s">
        <v>1979</v>
      </c>
      <c r="T1407" t="e">
        <f>VLOOKUP(Table3[[#This Row],[Region]],managers5[],2,FALSE)</f>
        <v>#N/A</v>
      </c>
      <c r="U1407" t="s">
        <v>1956</v>
      </c>
      <c r="W1407" t="s">
        <v>14</v>
      </c>
      <c r="X1407" t="s">
        <v>39</v>
      </c>
      <c r="Y1407" t="s">
        <v>16</v>
      </c>
      <c r="Z1407" t="s">
        <v>75</v>
      </c>
      <c r="AA1407" t="s">
        <v>850</v>
      </c>
      <c r="AB1407" t="s">
        <v>19</v>
      </c>
      <c r="AC1407">
        <v>0.73</v>
      </c>
      <c r="AD1407" s="2">
        <v>40490</v>
      </c>
    </row>
    <row r="1408" spans="1:30" x14ac:dyDescent="0.35">
      <c r="A1408">
        <v>5568</v>
      </c>
      <c r="B1408">
        <v>1858</v>
      </c>
      <c r="C1408">
        <v>13351</v>
      </c>
      <c r="D1408" s="1">
        <v>40304</v>
      </c>
      <c r="E1408" t="s">
        <v>20</v>
      </c>
      <c r="F1408">
        <v>20</v>
      </c>
      <c r="G1408">
        <v>3331.81</v>
      </c>
      <c r="H1408">
        <v>0.08</v>
      </c>
      <c r="I1408" t="s">
        <v>9</v>
      </c>
      <c r="J1408" s="8">
        <v>484.15</v>
      </c>
      <c r="K1408" s="8">
        <f>IF(Table3[[#This Row],[Return Status]] = "Returned", 0, Table3[[#This Row],[Profit]])</f>
        <v>484.15</v>
      </c>
      <c r="L1408" s="8" t="str">
        <f>IFERROR(VLOOKUP(Table3[[#This Row],[Order ID]],returns[[Order ID]:[Status]],2,FALSE), "")</f>
        <v/>
      </c>
      <c r="M1408">
        <v>179.99</v>
      </c>
      <c r="N1408">
        <v>19.989999999999998</v>
      </c>
      <c r="O1408" t="s">
        <v>907</v>
      </c>
      <c r="P1408" t="s">
        <v>204</v>
      </c>
      <c r="Q1408">
        <v>2808</v>
      </c>
      <c r="R1408" t="s">
        <v>204</v>
      </c>
      <c r="S1408" t="s">
        <v>1979</v>
      </c>
      <c r="T1408" t="e">
        <f>VLOOKUP(Table3[[#This Row],[Region]],managers5[],2,FALSE)</f>
        <v>#N/A</v>
      </c>
      <c r="U1408" t="s">
        <v>1956</v>
      </c>
      <c r="W1408" t="s">
        <v>14</v>
      </c>
      <c r="X1408" t="s">
        <v>71</v>
      </c>
      <c r="Y1408" t="s">
        <v>46</v>
      </c>
      <c r="Z1408" t="s">
        <v>47</v>
      </c>
      <c r="AA1408" t="s">
        <v>1535</v>
      </c>
      <c r="AB1408" t="s">
        <v>19</v>
      </c>
      <c r="AC1408">
        <v>0.48</v>
      </c>
      <c r="AD1408" s="2">
        <v>40305</v>
      </c>
    </row>
    <row r="1409" spans="1:30" x14ac:dyDescent="0.35">
      <c r="A1409">
        <v>6792</v>
      </c>
      <c r="B1409">
        <v>1859</v>
      </c>
      <c r="C1409">
        <v>13378</v>
      </c>
      <c r="D1409" s="1">
        <v>40077</v>
      </c>
      <c r="E1409" t="s">
        <v>32</v>
      </c>
      <c r="F1409">
        <v>16</v>
      </c>
      <c r="G1409">
        <v>96.04</v>
      </c>
      <c r="H1409">
        <v>0.05</v>
      </c>
      <c r="I1409" t="s">
        <v>9</v>
      </c>
      <c r="J1409" s="8">
        <v>-50.75</v>
      </c>
      <c r="K1409" s="8">
        <f>IF(Table3[[#This Row],[Return Status]] = "Returned", 0, Table3[[#This Row],[Profit]])</f>
        <v>-50.75</v>
      </c>
      <c r="L1409" s="8" t="str">
        <f>IFERROR(VLOOKUP(Table3[[#This Row],[Order ID]],returns[[Order ID]:[Status]],2,FALSE), "")</f>
        <v/>
      </c>
      <c r="M1409">
        <v>5.74</v>
      </c>
      <c r="N1409">
        <v>5.3</v>
      </c>
      <c r="O1409" t="s">
        <v>520</v>
      </c>
      <c r="P1409" t="s">
        <v>131</v>
      </c>
      <c r="Q1409">
        <v>3054</v>
      </c>
      <c r="R1409" t="s">
        <v>132</v>
      </c>
      <c r="S1409" t="s">
        <v>1979</v>
      </c>
      <c r="T1409" t="e">
        <f>VLOOKUP(Table3[[#This Row],[Region]],managers5[],2,FALSE)</f>
        <v>#N/A</v>
      </c>
      <c r="U1409" t="s">
        <v>1956</v>
      </c>
      <c r="W1409" t="s">
        <v>14</v>
      </c>
      <c r="X1409" t="s">
        <v>71</v>
      </c>
      <c r="Y1409" t="s">
        <v>16</v>
      </c>
      <c r="Z1409" t="s">
        <v>67</v>
      </c>
      <c r="AA1409" t="s">
        <v>1896</v>
      </c>
      <c r="AB1409" t="s">
        <v>109</v>
      </c>
      <c r="AC1409">
        <v>0.55000000000000004</v>
      </c>
      <c r="AD1409" s="2">
        <v>40082</v>
      </c>
    </row>
    <row r="1410" spans="1:30" x14ac:dyDescent="0.35">
      <c r="A1410">
        <v>2868</v>
      </c>
      <c r="B1410">
        <v>1861</v>
      </c>
      <c r="C1410">
        <v>13381</v>
      </c>
      <c r="D1410" s="1">
        <v>40772</v>
      </c>
      <c r="E1410" t="s">
        <v>20</v>
      </c>
      <c r="F1410">
        <v>41</v>
      </c>
      <c r="G1410">
        <v>10714.78</v>
      </c>
      <c r="H1410">
        <v>0</v>
      </c>
      <c r="I1410" t="s">
        <v>49</v>
      </c>
      <c r="J1410" s="8">
        <v>-627.64115700000002</v>
      </c>
      <c r="K1410" s="8">
        <f>IF(Table3[[#This Row],[Return Status]] = "Returned", 0, Table3[[#This Row],[Profit]])</f>
        <v>-627.64115700000002</v>
      </c>
      <c r="L1410" s="8" t="str">
        <f>IFERROR(VLOOKUP(Table3[[#This Row],[Order ID]],returns[[Order ID]:[Status]],2,FALSE), "")</f>
        <v/>
      </c>
      <c r="M1410">
        <v>259.70999999999998</v>
      </c>
      <c r="N1410">
        <v>66.67</v>
      </c>
      <c r="O1410" t="s">
        <v>448</v>
      </c>
      <c r="P1410" t="s">
        <v>131</v>
      </c>
      <c r="Q1410">
        <v>20832</v>
      </c>
      <c r="R1410" t="s">
        <v>132</v>
      </c>
      <c r="S1410" t="s">
        <v>1979</v>
      </c>
      <c r="T1410" t="e">
        <f>VLOOKUP(Table3[[#This Row],[Region]],managers5[],2,FALSE)</f>
        <v>#N/A</v>
      </c>
      <c r="U1410" t="s">
        <v>1956</v>
      </c>
      <c r="W1410" t="s">
        <v>14</v>
      </c>
      <c r="X1410" t="s">
        <v>39</v>
      </c>
      <c r="Y1410" t="s">
        <v>50</v>
      </c>
      <c r="Z1410" t="s">
        <v>51</v>
      </c>
      <c r="AA1410" t="s">
        <v>251</v>
      </c>
      <c r="AB1410" t="s">
        <v>53</v>
      </c>
      <c r="AC1410">
        <v>0.65</v>
      </c>
      <c r="AD1410" s="1">
        <v>40772</v>
      </c>
    </row>
    <row r="1411" spans="1:30" x14ac:dyDescent="0.35">
      <c r="A1411">
        <v>6096</v>
      </c>
      <c r="B1411">
        <v>1866</v>
      </c>
      <c r="C1411">
        <v>13413</v>
      </c>
      <c r="D1411" s="1">
        <v>40207</v>
      </c>
      <c r="E1411" t="s">
        <v>41</v>
      </c>
      <c r="F1411">
        <v>29</v>
      </c>
      <c r="G1411">
        <v>150.28</v>
      </c>
      <c r="H1411">
        <v>0.04</v>
      </c>
      <c r="I1411" t="s">
        <v>9</v>
      </c>
      <c r="J1411" s="8">
        <v>-50.86</v>
      </c>
      <c r="K1411" s="8">
        <f>IF(Table3[[#This Row],[Return Status]] = "Returned", 0, Table3[[#This Row],[Profit]])</f>
        <v>-50.86</v>
      </c>
      <c r="L1411" s="8" t="str">
        <f>IFERROR(VLOOKUP(Table3[[#This Row],[Order ID]],returns[[Order ID]:[Status]],2,FALSE), "")</f>
        <v/>
      </c>
      <c r="M1411">
        <v>4.9800000000000004</v>
      </c>
      <c r="N1411">
        <v>4.7</v>
      </c>
      <c r="O1411" t="s">
        <v>1613</v>
      </c>
      <c r="P1411" t="s">
        <v>37</v>
      </c>
      <c r="Q1411">
        <v>45840</v>
      </c>
      <c r="R1411" t="s">
        <v>37</v>
      </c>
      <c r="S1411" t="s">
        <v>1979</v>
      </c>
      <c r="T1411" t="e">
        <f>VLOOKUP(Table3[[#This Row],[Region]],managers5[],2,FALSE)</f>
        <v>#N/A</v>
      </c>
      <c r="U1411" t="s">
        <v>1956</v>
      </c>
      <c r="W1411" t="s">
        <v>14</v>
      </c>
      <c r="X1411" t="s">
        <v>39</v>
      </c>
      <c r="Y1411" t="s">
        <v>16</v>
      </c>
      <c r="Z1411" t="s">
        <v>30</v>
      </c>
      <c r="AA1411" t="s">
        <v>281</v>
      </c>
      <c r="AB1411" t="s">
        <v>19</v>
      </c>
      <c r="AC1411">
        <v>0.38</v>
      </c>
      <c r="AD1411" s="2">
        <v>40209</v>
      </c>
    </row>
    <row r="1412" spans="1:30" x14ac:dyDescent="0.35">
      <c r="A1412">
        <v>6205</v>
      </c>
      <c r="B1412">
        <v>1869</v>
      </c>
      <c r="C1412">
        <v>13447</v>
      </c>
      <c r="D1412" s="1">
        <v>40186</v>
      </c>
      <c r="E1412" t="s">
        <v>77</v>
      </c>
      <c r="F1412">
        <v>24</v>
      </c>
      <c r="G1412">
        <v>436.48349999999999</v>
      </c>
      <c r="H1412">
        <v>0.01</v>
      </c>
      <c r="I1412" t="s">
        <v>9</v>
      </c>
      <c r="J1412" s="8">
        <v>0.84600000000000097</v>
      </c>
      <c r="K1412" s="8">
        <f>IF(Table3[[#This Row],[Return Status]] = "Returned", 0, Table3[[#This Row],[Profit]])</f>
        <v>0.84600000000000097</v>
      </c>
      <c r="L1412" s="8" t="str">
        <f>IFERROR(VLOOKUP(Table3[[#This Row],[Order ID]],returns[[Order ID]:[Status]],2,FALSE), "")</f>
        <v/>
      </c>
      <c r="M1412">
        <v>20.99</v>
      </c>
      <c r="N1412">
        <v>4.8099999999999996</v>
      </c>
      <c r="O1412" t="s">
        <v>1058</v>
      </c>
      <c r="P1412" t="s">
        <v>37</v>
      </c>
      <c r="Q1412">
        <v>44060</v>
      </c>
      <c r="R1412" t="s">
        <v>37</v>
      </c>
      <c r="S1412" t="s">
        <v>1979</v>
      </c>
      <c r="T1412" t="e">
        <f>VLOOKUP(Table3[[#This Row],[Region]],managers5[],2,FALSE)</f>
        <v>#N/A</v>
      </c>
      <c r="U1412" t="s">
        <v>1956</v>
      </c>
      <c r="W1412" t="s">
        <v>14</v>
      </c>
      <c r="X1412" t="s">
        <v>71</v>
      </c>
      <c r="Y1412" t="s">
        <v>46</v>
      </c>
      <c r="Z1412" t="s">
        <v>86</v>
      </c>
      <c r="AA1412" t="s">
        <v>213</v>
      </c>
      <c r="AB1412" t="s">
        <v>69</v>
      </c>
      <c r="AC1412">
        <v>0.57999999999999996</v>
      </c>
      <c r="AD1412" s="2">
        <v>40188</v>
      </c>
    </row>
    <row r="1413" spans="1:30" x14ac:dyDescent="0.35">
      <c r="A1413">
        <v>2491</v>
      </c>
      <c r="B1413">
        <v>1870</v>
      </c>
      <c r="C1413">
        <v>13472</v>
      </c>
      <c r="D1413" s="1">
        <v>40842</v>
      </c>
      <c r="E1413" t="s">
        <v>41</v>
      </c>
      <c r="F1413">
        <v>26</v>
      </c>
      <c r="G1413">
        <v>106.03</v>
      </c>
      <c r="H1413">
        <v>0.09</v>
      </c>
      <c r="I1413" t="s">
        <v>9</v>
      </c>
      <c r="J1413" s="8">
        <v>42.89</v>
      </c>
      <c r="K1413" s="8">
        <f>IF(Table3[[#This Row],[Return Status]] = "Returned", 0, Table3[[#This Row],[Profit]])</f>
        <v>42.89</v>
      </c>
      <c r="L1413" s="8" t="str">
        <f>IFERROR(VLOOKUP(Table3[[#This Row],[Order ID]],returns[[Order ID]:[Status]],2,FALSE), "")</f>
        <v/>
      </c>
      <c r="M1413">
        <v>4.13</v>
      </c>
      <c r="N1413">
        <v>0.5</v>
      </c>
      <c r="O1413" t="s">
        <v>1157</v>
      </c>
      <c r="P1413" t="s">
        <v>131</v>
      </c>
      <c r="Q1413">
        <v>4401</v>
      </c>
      <c r="R1413" t="s">
        <v>132</v>
      </c>
      <c r="S1413" t="s">
        <v>1979</v>
      </c>
      <c r="T1413" t="e">
        <f>VLOOKUP(Table3[[#This Row],[Region]],managers5[],2,FALSE)</f>
        <v>#N/A</v>
      </c>
      <c r="U1413" t="s">
        <v>1956</v>
      </c>
      <c r="W1413" t="s">
        <v>14</v>
      </c>
      <c r="X1413" t="s">
        <v>24</v>
      </c>
      <c r="Y1413" t="s">
        <v>16</v>
      </c>
      <c r="Z1413" t="s">
        <v>99</v>
      </c>
      <c r="AA1413" t="s">
        <v>270</v>
      </c>
      <c r="AB1413" t="s">
        <v>19</v>
      </c>
      <c r="AC1413">
        <v>0.39</v>
      </c>
      <c r="AD1413" s="1">
        <v>40843</v>
      </c>
    </row>
    <row r="1414" spans="1:30" x14ac:dyDescent="0.35">
      <c r="A1414">
        <v>4580</v>
      </c>
      <c r="B1414">
        <v>1873</v>
      </c>
      <c r="C1414">
        <v>13476</v>
      </c>
      <c r="D1414" s="1">
        <v>40467</v>
      </c>
      <c r="E1414" t="s">
        <v>8</v>
      </c>
      <c r="F1414">
        <v>47</v>
      </c>
      <c r="G1414">
        <v>231.29</v>
      </c>
      <c r="H1414">
        <v>0.09</v>
      </c>
      <c r="I1414" t="s">
        <v>33</v>
      </c>
      <c r="J1414" s="8">
        <v>-147.85550000000001</v>
      </c>
      <c r="K1414" s="8">
        <f>IF(Table3[[#This Row],[Return Status]] = "Returned", 0, Table3[[#This Row],[Profit]])</f>
        <v>-147.85550000000001</v>
      </c>
      <c r="L1414" s="8" t="str">
        <f>IFERROR(VLOOKUP(Table3[[#This Row],[Order ID]],returns[[Order ID]:[Status]],2,FALSE), "")</f>
        <v/>
      </c>
      <c r="M1414">
        <v>4.91</v>
      </c>
      <c r="N1414">
        <v>5.68</v>
      </c>
      <c r="O1414" t="s">
        <v>1282</v>
      </c>
      <c r="P1414" t="s">
        <v>37</v>
      </c>
      <c r="Q1414">
        <v>7203</v>
      </c>
      <c r="R1414" t="s">
        <v>37</v>
      </c>
      <c r="S1414" t="s">
        <v>1979</v>
      </c>
      <c r="T1414" t="e">
        <f>VLOOKUP(Table3[[#This Row],[Region]],managers5[],2,FALSE)</f>
        <v>#N/A</v>
      </c>
      <c r="U1414" t="s">
        <v>1956</v>
      </c>
      <c r="W1414" t="s">
        <v>14</v>
      </c>
      <c r="X1414" t="s">
        <v>24</v>
      </c>
      <c r="Y1414" t="s">
        <v>16</v>
      </c>
      <c r="Z1414" t="s">
        <v>17</v>
      </c>
      <c r="AA1414" t="s">
        <v>1520</v>
      </c>
      <c r="AB1414" t="s">
        <v>19</v>
      </c>
      <c r="AC1414">
        <v>0.36</v>
      </c>
      <c r="AD1414" s="2">
        <v>40469</v>
      </c>
    </row>
    <row r="1415" spans="1:30" x14ac:dyDescent="0.35">
      <c r="A1415">
        <v>4585</v>
      </c>
      <c r="B1415">
        <v>1871</v>
      </c>
      <c r="C1415">
        <v>13476</v>
      </c>
      <c r="D1415" s="1">
        <v>40467</v>
      </c>
      <c r="E1415" t="s">
        <v>8</v>
      </c>
      <c r="F1415">
        <v>3</v>
      </c>
      <c r="G1415">
        <v>173.33</v>
      </c>
      <c r="H1415">
        <v>0.09</v>
      </c>
      <c r="I1415" t="s">
        <v>9</v>
      </c>
      <c r="J1415" s="8">
        <v>-121.39</v>
      </c>
      <c r="K1415" s="8">
        <f>IF(Table3[[#This Row],[Return Status]] = "Returned", 0, Table3[[#This Row],[Profit]])</f>
        <v>-121.39</v>
      </c>
      <c r="L1415" s="8" t="str">
        <f>IFERROR(VLOOKUP(Table3[[#This Row],[Order ID]],returns[[Order ID]:[Status]],2,FALSE), "")</f>
        <v/>
      </c>
      <c r="M1415">
        <v>52.99</v>
      </c>
      <c r="N1415">
        <v>19.989999999999998</v>
      </c>
      <c r="O1415" t="s">
        <v>1282</v>
      </c>
      <c r="P1415" t="s">
        <v>134</v>
      </c>
      <c r="Q1415">
        <v>1810</v>
      </c>
      <c r="R1415" t="s">
        <v>135</v>
      </c>
      <c r="S1415" t="s">
        <v>1979</v>
      </c>
      <c r="T1415" t="e">
        <f>VLOOKUP(Table3[[#This Row],[Region]],managers5[],2,FALSE)</f>
        <v>#N/A</v>
      </c>
      <c r="U1415" t="s">
        <v>1956</v>
      </c>
      <c r="W1415" t="s">
        <v>14</v>
      </c>
      <c r="X1415" t="s">
        <v>24</v>
      </c>
      <c r="Y1415" t="s">
        <v>16</v>
      </c>
      <c r="Z1415" t="s">
        <v>75</v>
      </c>
      <c r="AA1415" t="s">
        <v>1877</v>
      </c>
      <c r="AB1415" t="s">
        <v>19</v>
      </c>
      <c r="AC1415">
        <v>0.81</v>
      </c>
      <c r="AD1415" s="2">
        <v>40468</v>
      </c>
    </row>
    <row r="1416" spans="1:30" x14ac:dyDescent="0.35">
      <c r="A1416">
        <v>4590</v>
      </c>
      <c r="B1416">
        <v>1872</v>
      </c>
      <c r="C1416">
        <v>13476</v>
      </c>
      <c r="D1416" s="1">
        <v>40467</v>
      </c>
      <c r="E1416" t="s">
        <v>8</v>
      </c>
      <c r="F1416">
        <v>31</v>
      </c>
      <c r="G1416">
        <v>972.35</v>
      </c>
      <c r="H1416">
        <v>0.05</v>
      </c>
      <c r="I1416" t="s">
        <v>9</v>
      </c>
      <c r="J1416" s="8">
        <v>10.96</v>
      </c>
      <c r="K1416" s="8">
        <f>IF(Table3[[#This Row],[Return Status]] = "Returned", 0, Table3[[#This Row],[Profit]])</f>
        <v>10.96</v>
      </c>
      <c r="L1416" s="8" t="str">
        <f>IFERROR(VLOOKUP(Table3[[#This Row],[Order ID]],returns[[Order ID]:[Status]],2,FALSE), "")</f>
        <v/>
      </c>
      <c r="M1416">
        <v>30.73</v>
      </c>
      <c r="N1416">
        <v>4</v>
      </c>
      <c r="O1416" t="s">
        <v>1282</v>
      </c>
      <c r="P1416" t="s">
        <v>204</v>
      </c>
      <c r="Q1416">
        <v>2863</v>
      </c>
      <c r="R1416" t="s">
        <v>204</v>
      </c>
      <c r="S1416" t="s">
        <v>1979</v>
      </c>
      <c r="T1416" t="e">
        <f>VLOOKUP(Table3[[#This Row],[Region]],managers5[],2,FALSE)</f>
        <v>#N/A</v>
      </c>
      <c r="U1416" t="s">
        <v>1956</v>
      </c>
      <c r="W1416" t="s">
        <v>14</v>
      </c>
      <c r="X1416" t="s">
        <v>24</v>
      </c>
      <c r="Y1416" t="s">
        <v>46</v>
      </c>
      <c r="Z1416" t="s">
        <v>47</v>
      </c>
      <c r="AA1416" t="s">
        <v>1762</v>
      </c>
      <c r="AB1416" t="s">
        <v>19</v>
      </c>
      <c r="AC1416">
        <v>0.75</v>
      </c>
      <c r="AD1416" s="2">
        <v>40467</v>
      </c>
    </row>
    <row r="1417" spans="1:30" x14ac:dyDescent="0.35">
      <c r="A1417">
        <v>2</v>
      </c>
      <c r="B1417">
        <v>1876</v>
      </c>
      <c r="C1417">
        <v>13507</v>
      </c>
      <c r="D1417" s="1">
        <v>41272</v>
      </c>
      <c r="E1417" t="s">
        <v>20</v>
      </c>
      <c r="F1417">
        <v>27</v>
      </c>
      <c r="G1417">
        <v>176.1</v>
      </c>
      <c r="H1417">
        <v>0.09</v>
      </c>
      <c r="I1417" t="s">
        <v>9</v>
      </c>
      <c r="J1417" s="8">
        <v>-75.709999999999994</v>
      </c>
      <c r="K1417" s="8">
        <f>IF(Table3[[#This Row],[Return Status]] = "Returned", 0, Table3[[#This Row],[Profit]])</f>
        <v>-75.709999999999994</v>
      </c>
      <c r="L1417" s="8" t="str">
        <f>IFERROR(VLOOKUP(Table3[[#This Row],[Order ID]],returns[[Order ID]:[Status]],2,FALSE), "")</f>
        <v/>
      </c>
      <c r="M1417">
        <v>6.78</v>
      </c>
      <c r="N1417">
        <v>6.18</v>
      </c>
      <c r="O1417" t="s">
        <v>26</v>
      </c>
      <c r="P1417" t="s">
        <v>27</v>
      </c>
      <c r="Q1417">
        <v>60110</v>
      </c>
      <c r="R1417" t="s">
        <v>28</v>
      </c>
      <c r="S1417" t="s">
        <v>1977</v>
      </c>
      <c r="T1417" t="e">
        <f>VLOOKUP(Table3[[#This Row],[Region]],managers5[],2,FALSE)</f>
        <v>#N/A</v>
      </c>
      <c r="U1417" t="s">
        <v>1958</v>
      </c>
      <c r="V1417" t="s">
        <v>1959</v>
      </c>
      <c r="W1417" t="s">
        <v>14</v>
      </c>
      <c r="X1417" t="s">
        <v>15</v>
      </c>
      <c r="Y1417" t="s">
        <v>16</v>
      </c>
      <c r="Z1417" t="s">
        <v>30</v>
      </c>
      <c r="AA1417" t="s">
        <v>31</v>
      </c>
      <c r="AB1417" t="s">
        <v>19</v>
      </c>
      <c r="AC1417">
        <v>0.39</v>
      </c>
      <c r="AD1417" s="1">
        <v>41273</v>
      </c>
    </row>
    <row r="1418" spans="1:30" x14ac:dyDescent="0.35">
      <c r="A1418">
        <v>7015</v>
      </c>
      <c r="B1418">
        <v>1877</v>
      </c>
      <c r="C1418">
        <v>13536</v>
      </c>
      <c r="D1418" s="1">
        <v>40043</v>
      </c>
      <c r="E1418" t="s">
        <v>20</v>
      </c>
      <c r="F1418">
        <v>23</v>
      </c>
      <c r="G1418">
        <v>123.15</v>
      </c>
      <c r="H1418">
        <v>0.05</v>
      </c>
      <c r="I1418" t="s">
        <v>9</v>
      </c>
      <c r="J1418" s="8">
        <v>22.98</v>
      </c>
      <c r="K1418" s="8">
        <f>IF(Table3[[#This Row],[Return Status]] = "Returned", 0, Table3[[#This Row],[Profit]])</f>
        <v>22.98</v>
      </c>
      <c r="L1418" s="8" t="str">
        <f>IFERROR(VLOOKUP(Table3[[#This Row],[Order ID]],returns[[Order ID]:[Status]],2,FALSE), "")</f>
        <v/>
      </c>
      <c r="M1418">
        <v>5.18</v>
      </c>
      <c r="N1418">
        <v>2.04</v>
      </c>
      <c r="O1418" t="s">
        <v>1562</v>
      </c>
      <c r="P1418" t="s">
        <v>11</v>
      </c>
      <c r="Q1418">
        <v>94591</v>
      </c>
      <c r="R1418" t="s">
        <v>12</v>
      </c>
      <c r="S1418" t="s">
        <v>1976</v>
      </c>
      <c r="T1418" t="e">
        <f>VLOOKUP(Table3[[#This Row],[Region]],managers5[],2,FALSE)</f>
        <v>#N/A</v>
      </c>
      <c r="U1418" t="s">
        <v>1955</v>
      </c>
      <c r="V1418" t="s">
        <v>1959</v>
      </c>
      <c r="W1418" t="s">
        <v>14</v>
      </c>
      <c r="X1418" t="s">
        <v>24</v>
      </c>
      <c r="Y1418" t="s">
        <v>16</v>
      </c>
      <c r="Z1418" t="s">
        <v>30</v>
      </c>
      <c r="AA1418" t="s">
        <v>1041</v>
      </c>
      <c r="AB1418" t="s">
        <v>35</v>
      </c>
      <c r="AC1418">
        <v>0.36</v>
      </c>
      <c r="AD1418" s="2">
        <v>40045</v>
      </c>
    </row>
    <row r="1419" spans="1:30" x14ac:dyDescent="0.35">
      <c r="A1419">
        <v>5404</v>
      </c>
      <c r="B1419">
        <v>1878</v>
      </c>
      <c r="C1419">
        <v>13537</v>
      </c>
      <c r="D1419" s="1">
        <v>40328</v>
      </c>
      <c r="E1419" t="s">
        <v>32</v>
      </c>
      <c r="F1419">
        <v>41</v>
      </c>
      <c r="G1419">
        <v>316.61</v>
      </c>
      <c r="H1419">
        <v>0.03</v>
      </c>
      <c r="I1419" t="s">
        <v>9</v>
      </c>
      <c r="J1419" s="8">
        <v>110.34</v>
      </c>
      <c r="K1419" s="8">
        <f>IF(Table3[[#This Row],[Return Status]] = "Returned", 0, Table3[[#This Row],[Profit]])</f>
        <v>110.34</v>
      </c>
      <c r="L1419" s="8" t="str">
        <f>IFERROR(VLOOKUP(Table3[[#This Row],[Order ID]],returns[[Order ID]:[Status]],2,FALSE), "")</f>
        <v/>
      </c>
      <c r="M1419">
        <v>7.4</v>
      </c>
      <c r="N1419">
        <v>1.71</v>
      </c>
      <c r="O1419" t="s">
        <v>139</v>
      </c>
      <c r="P1419" t="s">
        <v>37</v>
      </c>
      <c r="Q1419">
        <v>19401</v>
      </c>
      <c r="R1419" t="s">
        <v>37</v>
      </c>
      <c r="S1419" t="s">
        <v>1979</v>
      </c>
      <c r="T1419" t="e">
        <f>VLOOKUP(Table3[[#This Row],[Region]],managers5[],2,FALSE)</f>
        <v>#N/A</v>
      </c>
      <c r="U1419" t="s">
        <v>1956</v>
      </c>
      <c r="W1419" t="s">
        <v>14</v>
      </c>
      <c r="X1419" t="s">
        <v>24</v>
      </c>
      <c r="Y1419" t="s">
        <v>16</v>
      </c>
      <c r="Z1419" t="s">
        <v>30</v>
      </c>
      <c r="AA1419" t="s">
        <v>1335</v>
      </c>
      <c r="AB1419" t="s">
        <v>35</v>
      </c>
      <c r="AC1419">
        <v>0.4</v>
      </c>
      <c r="AD1419" s="2">
        <v>40330</v>
      </c>
    </row>
    <row r="1420" spans="1:30" x14ac:dyDescent="0.35">
      <c r="A1420">
        <v>5447</v>
      </c>
      <c r="B1420">
        <v>1879</v>
      </c>
      <c r="C1420">
        <v>13540</v>
      </c>
      <c r="D1420" s="1">
        <v>40321</v>
      </c>
      <c r="E1420" t="s">
        <v>77</v>
      </c>
      <c r="F1420">
        <v>33</v>
      </c>
      <c r="G1420">
        <v>121</v>
      </c>
      <c r="H1420">
        <v>0.09</v>
      </c>
      <c r="I1420" t="s">
        <v>9</v>
      </c>
      <c r="J1420" s="8">
        <v>51.21</v>
      </c>
      <c r="K1420" s="8">
        <f>IF(Table3[[#This Row],[Return Status]] = "Returned", 0, Table3[[#This Row],[Profit]])</f>
        <v>51.21</v>
      </c>
      <c r="L1420" s="8" t="str">
        <f>IFERROR(VLOOKUP(Table3[[#This Row],[Order ID]],returns[[Order ID]:[Status]],2,FALSE), "")</f>
        <v/>
      </c>
      <c r="M1420">
        <v>3.75</v>
      </c>
      <c r="N1420">
        <v>0.5</v>
      </c>
      <c r="O1420" t="s">
        <v>54</v>
      </c>
      <c r="P1420" t="s">
        <v>37</v>
      </c>
      <c r="Q1420">
        <v>10573</v>
      </c>
      <c r="R1420" t="s">
        <v>37</v>
      </c>
      <c r="S1420" t="s">
        <v>1979</v>
      </c>
      <c r="T1420" t="e">
        <f>VLOOKUP(Table3[[#This Row],[Region]],managers5[],2,FALSE)</f>
        <v>#N/A</v>
      </c>
      <c r="U1420" t="s">
        <v>1956</v>
      </c>
      <c r="W1420" t="s">
        <v>14</v>
      </c>
      <c r="X1420" t="s">
        <v>39</v>
      </c>
      <c r="Y1420" t="s">
        <v>16</v>
      </c>
      <c r="Z1420" t="s">
        <v>99</v>
      </c>
      <c r="AA1420" t="s">
        <v>454</v>
      </c>
      <c r="AB1420" t="s">
        <v>19</v>
      </c>
      <c r="AC1420">
        <v>0.37</v>
      </c>
      <c r="AD1420" s="2">
        <v>40323</v>
      </c>
    </row>
    <row r="1421" spans="1:30" x14ac:dyDescent="0.35">
      <c r="A1421">
        <v>5448</v>
      </c>
      <c r="B1421">
        <v>1880</v>
      </c>
      <c r="C1421">
        <v>13540</v>
      </c>
      <c r="D1421" s="1">
        <v>40321</v>
      </c>
      <c r="E1421" t="s">
        <v>77</v>
      </c>
      <c r="F1421">
        <v>27</v>
      </c>
      <c r="G1421">
        <v>1484.1849999999999</v>
      </c>
      <c r="H1421">
        <v>0.02</v>
      </c>
      <c r="I1421" t="s">
        <v>9</v>
      </c>
      <c r="J1421" s="8">
        <v>239.24699999999899</v>
      </c>
      <c r="K1421" s="8">
        <f>IF(Table3[[#This Row],[Return Status]] = "Returned", 0, Table3[[#This Row],[Profit]])</f>
        <v>239.24699999999899</v>
      </c>
      <c r="L1421" s="8" t="str">
        <f>IFERROR(VLOOKUP(Table3[[#This Row],[Order ID]],returns[[Order ID]:[Status]],2,FALSE), "")</f>
        <v/>
      </c>
      <c r="M1421">
        <v>65.989999999999995</v>
      </c>
      <c r="N1421">
        <v>4.99</v>
      </c>
      <c r="O1421" t="s">
        <v>54</v>
      </c>
      <c r="P1421" t="s">
        <v>37</v>
      </c>
      <c r="Q1421">
        <v>10573</v>
      </c>
      <c r="R1421" t="s">
        <v>37</v>
      </c>
      <c r="S1421" t="s">
        <v>1979</v>
      </c>
      <c r="T1421" t="e">
        <f>VLOOKUP(Table3[[#This Row],[Region]],managers5[],2,FALSE)</f>
        <v>#N/A</v>
      </c>
      <c r="U1421" t="s">
        <v>1956</v>
      </c>
      <c r="W1421" t="s">
        <v>14</v>
      </c>
      <c r="X1421" t="s">
        <v>39</v>
      </c>
      <c r="Y1421" t="s">
        <v>46</v>
      </c>
      <c r="Z1421" t="s">
        <v>86</v>
      </c>
      <c r="AA1421" t="s">
        <v>163</v>
      </c>
      <c r="AB1421" t="s">
        <v>19</v>
      </c>
      <c r="AC1421">
        <v>0.56999999999999995</v>
      </c>
      <c r="AD1421" s="2">
        <v>40323</v>
      </c>
    </row>
    <row r="1422" spans="1:30" x14ac:dyDescent="0.35">
      <c r="A1422">
        <v>965</v>
      </c>
      <c r="B1422">
        <v>7782</v>
      </c>
      <c r="C1422">
        <v>55683</v>
      </c>
      <c r="D1422" s="1">
        <v>41105</v>
      </c>
      <c r="E1422" t="s">
        <v>77</v>
      </c>
      <c r="F1422">
        <v>23</v>
      </c>
      <c r="G1422">
        <v>1198.0999999999999</v>
      </c>
      <c r="H1422">
        <v>0.02</v>
      </c>
      <c r="I1422" t="s">
        <v>9</v>
      </c>
      <c r="J1422" s="8">
        <v>187.19</v>
      </c>
      <c r="K1422" s="8">
        <f>IF(Table3[[#This Row],[Return Status]] = "Returned", 0, Table3[[#This Row],[Profit]])</f>
        <v>187.19</v>
      </c>
      <c r="L1422" s="8" t="str">
        <f>IFERROR(VLOOKUP(Table3[[#This Row],[Order ID]],returns[[Order ID]:[Status]],2,FALSE), "")</f>
        <v/>
      </c>
      <c r="M1422">
        <v>51.75</v>
      </c>
      <c r="N1422">
        <v>19.989999999999998</v>
      </c>
      <c r="O1422" t="s">
        <v>1065</v>
      </c>
      <c r="P1422" t="s">
        <v>155</v>
      </c>
      <c r="Q1422">
        <v>29662</v>
      </c>
      <c r="R1422" t="s">
        <v>44</v>
      </c>
      <c r="S1422" t="s">
        <v>1978</v>
      </c>
      <c r="T1422" t="e">
        <f>VLOOKUP(Table3[[#This Row],[Region]],managers5[],2,FALSE)</f>
        <v>#N/A</v>
      </c>
      <c r="U1422" t="s">
        <v>1957</v>
      </c>
      <c r="V1422" t="s">
        <v>1959</v>
      </c>
      <c r="W1422" t="s">
        <v>14</v>
      </c>
      <c r="X1422" t="s">
        <v>15</v>
      </c>
      <c r="Y1422" t="s">
        <v>50</v>
      </c>
      <c r="Z1422" t="s">
        <v>61</v>
      </c>
      <c r="AA1422" t="s">
        <v>437</v>
      </c>
      <c r="AB1422" t="s">
        <v>19</v>
      </c>
      <c r="AC1422">
        <v>0.55000000000000004</v>
      </c>
      <c r="AD1422" s="1">
        <v>41106</v>
      </c>
    </row>
    <row r="1423" spans="1:30" x14ac:dyDescent="0.35">
      <c r="A1423">
        <v>6357</v>
      </c>
      <c r="B1423">
        <v>1031</v>
      </c>
      <c r="C1423">
        <v>7527</v>
      </c>
      <c r="D1423" s="1">
        <v>40158</v>
      </c>
      <c r="E1423" t="s">
        <v>20</v>
      </c>
      <c r="F1423">
        <v>37</v>
      </c>
      <c r="G1423">
        <v>560.39</v>
      </c>
      <c r="H1423">
        <v>0.05</v>
      </c>
      <c r="I1423" t="s">
        <v>9</v>
      </c>
      <c r="J1423" s="8">
        <v>186.87</v>
      </c>
      <c r="K1423" s="8">
        <f>IF(Table3[[#This Row],[Return Status]] = "Returned", 0, Table3[[#This Row],[Profit]])</f>
        <v>186.87</v>
      </c>
      <c r="L1423" s="8" t="str">
        <f>IFERROR(VLOOKUP(Table3[[#This Row],[Order ID]],returns[[Order ID]:[Status]],2,FALSE), "")</f>
        <v/>
      </c>
      <c r="M1423">
        <v>15.68</v>
      </c>
      <c r="N1423">
        <v>3.73</v>
      </c>
      <c r="O1423" t="s">
        <v>184</v>
      </c>
      <c r="P1423" t="s">
        <v>43</v>
      </c>
      <c r="Q1423">
        <v>23223</v>
      </c>
      <c r="R1423" t="s">
        <v>44</v>
      </c>
      <c r="S1423" t="s">
        <v>1978</v>
      </c>
      <c r="T1423" t="e">
        <f>VLOOKUP(Table3[[#This Row],[Region]],managers5[],2,FALSE)</f>
        <v>#N/A</v>
      </c>
      <c r="U1423" t="s">
        <v>1957</v>
      </c>
      <c r="V1423" t="s">
        <v>1959</v>
      </c>
      <c r="W1423" t="s">
        <v>14</v>
      </c>
      <c r="X1423" t="s">
        <v>15</v>
      </c>
      <c r="Y1423" t="s">
        <v>50</v>
      </c>
      <c r="Z1423" t="s">
        <v>61</v>
      </c>
      <c r="AA1423" t="s">
        <v>1353</v>
      </c>
      <c r="AB1423" t="s">
        <v>109</v>
      </c>
      <c r="AC1423">
        <v>0.46</v>
      </c>
      <c r="AD1423" s="2">
        <v>40159</v>
      </c>
    </row>
    <row r="1424" spans="1:30" x14ac:dyDescent="0.35">
      <c r="A1424">
        <v>7782</v>
      </c>
      <c r="B1424">
        <v>3855</v>
      </c>
      <c r="C1424">
        <v>27491</v>
      </c>
      <c r="D1424" s="1">
        <v>39912</v>
      </c>
      <c r="E1424" t="s">
        <v>8</v>
      </c>
      <c r="F1424">
        <v>11</v>
      </c>
      <c r="G1424">
        <v>985.01</v>
      </c>
      <c r="H1424">
        <v>0.04</v>
      </c>
      <c r="I1424" t="s">
        <v>9</v>
      </c>
      <c r="J1424" s="8">
        <v>186.05</v>
      </c>
      <c r="K1424" s="8">
        <f>IF(Table3[[#This Row],[Return Status]] = "Returned", 0, Table3[[#This Row],[Profit]])</f>
        <v>186.05</v>
      </c>
      <c r="L1424" s="8" t="str">
        <f>IFERROR(VLOOKUP(Table3[[#This Row],[Order ID]],returns[[Order ID]:[Status]],2,FALSE), "")</f>
        <v/>
      </c>
      <c r="M1424">
        <v>90.48</v>
      </c>
      <c r="N1424">
        <v>19.989999999999998</v>
      </c>
      <c r="O1424" t="s">
        <v>1092</v>
      </c>
      <c r="P1424" t="s">
        <v>43</v>
      </c>
      <c r="Q1424">
        <v>38017</v>
      </c>
      <c r="R1424" t="s">
        <v>44</v>
      </c>
      <c r="S1424" t="s">
        <v>1978</v>
      </c>
      <c r="T1424" t="e">
        <f>VLOOKUP(Table3[[#This Row],[Region]],managers5[],2,FALSE)</f>
        <v>#N/A</v>
      </c>
      <c r="U1424" t="s">
        <v>1957</v>
      </c>
      <c r="V1424" t="s">
        <v>1959</v>
      </c>
      <c r="W1424" t="s">
        <v>14</v>
      </c>
      <c r="X1424" t="s">
        <v>71</v>
      </c>
      <c r="Y1424" t="s">
        <v>16</v>
      </c>
      <c r="Z1424" t="s">
        <v>168</v>
      </c>
      <c r="AA1424" t="s">
        <v>839</v>
      </c>
      <c r="AB1424" t="s">
        <v>19</v>
      </c>
      <c r="AC1424">
        <v>0.4</v>
      </c>
      <c r="AD1424" s="2">
        <v>39914</v>
      </c>
    </row>
    <row r="1425" spans="1:30" x14ac:dyDescent="0.35">
      <c r="A1425">
        <v>1440</v>
      </c>
      <c r="B1425">
        <v>183</v>
      </c>
      <c r="C1425">
        <v>1217</v>
      </c>
      <c r="D1425" s="1">
        <v>41024</v>
      </c>
      <c r="E1425" t="s">
        <v>8</v>
      </c>
      <c r="F1425">
        <v>25</v>
      </c>
      <c r="G1425">
        <v>662.16</v>
      </c>
      <c r="H1425">
        <v>7.0000000000000007E-2</v>
      </c>
      <c r="I1425" t="s">
        <v>9</v>
      </c>
      <c r="J1425" s="8">
        <v>185.21</v>
      </c>
      <c r="K1425" s="8">
        <f>IF(Table3[[#This Row],[Return Status]] = "Returned", 0, Table3[[#This Row],[Profit]])</f>
        <v>185.21</v>
      </c>
      <c r="L1425" s="8" t="str">
        <f>IFERROR(VLOOKUP(Table3[[#This Row],[Order ID]],returns[[Order ID]:[Status]],2,FALSE), "")</f>
        <v/>
      </c>
      <c r="M1425">
        <v>28.48</v>
      </c>
      <c r="N1425">
        <v>1.99</v>
      </c>
      <c r="O1425" t="s">
        <v>1103</v>
      </c>
      <c r="P1425" t="s">
        <v>64</v>
      </c>
      <c r="Q1425">
        <v>71203</v>
      </c>
      <c r="R1425" t="s">
        <v>65</v>
      </c>
      <c r="S1425" t="s">
        <v>1978</v>
      </c>
      <c r="T1425" t="e">
        <f>VLOOKUP(Table3[[#This Row],[Region]],managers5[],2,FALSE)</f>
        <v>#N/A</v>
      </c>
      <c r="U1425" t="s">
        <v>1957</v>
      </c>
      <c r="V1425" t="s">
        <v>1959</v>
      </c>
      <c r="W1425" t="s">
        <v>14</v>
      </c>
      <c r="X1425" t="s">
        <v>71</v>
      </c>
      <c r="Y1425" t="s">
        <v>46</v>
      </c>
      <c r="Z1425" t="s">
        <v>47</v>
      </c>
      <c r="AA1425" t="s">
        <v>259</v>
      </c>
      <c r="AB1425" t="s">
        <v>109</v>
      </c>
      <c r="AC1425">
        <v>0.4</v>
      </c>
      <c r="AD1425" s="1">
        <v>41025</v>
      </c>
    </row>
    <row r="1426" spans="1:30" x14ac:dyDescent="0.35">
      <c r="A1426">
        <v>7452</v>
      </c>
      <c r="B1426">
        <v>1072</v>
      </c>
      <c r="C1426">
        <v>7905</v>
      </c>
      <c r="D1426" s="1">
        <v>39967</v>
      </c>
      <c r="E1426" t="s">
        <v>32</v>
      </c>
      <c r="F1426">
        <v>46</v>
      </c>
      <c r="G1426">
        <v>11057.6</v>
      </c>
      <c r="H1426">
        <v>0.08</v>
      </c>
      <c r="I1426" t="s">
        <v>49</v>
      </c>
      <c r="J1426" s="8">
        <v>183.9</v>
      </c>
      <c r="K1426" s="8">
        <f>IF(Table3[[#This Row],[Return Status]] = "Returned", 0, Table3[[#This Row],[Profit]])</f>
        <v>183.9</v>
      </c>
      <c r="L1426" s="8" t="str">
        <f>IFERROR(VLOOKUP(Table3[[#This Row],[Order ID]],returns[[Order ID]:[Status]],2,FALSE), "")</f>
        <v/>
      </c>
      <c r="M1426">
        <v>259.70999999999998</v>
      </c>
      <c r="N1426">
        <v>66.67</v>
      </c>
      <c r="O1426" t="s">
        <v>1065</v>
      </c>
      <c r="P1426" t="s">
        <v>120</v>
      </c>
      <c r="Q1426">
        <v>34639</v>
      </c>
      <c r="R1426" t="s">
        <v>56</v>
      </c>
      <c r="S1426" t="s">
        <v>1978</v>
      </c>
      <c r="T1426" t="e">
        <f>VLOOKUP(Table3[[#This Row],[Region]],managers5[],2,FALSE)</f>
        <v>#N/A</v>
      </c>
      <c r="U1426" t="s">
        <v>1957</v>
      </c>
      <c r="V1426" t="s">
        <v>1959</v>
      </c>
      <c r="W1426" t="s">
        <v>14</v>
      </c>
      <c r="X1426" t="s">
        <v>15</v>
      </c>
      <c r="Y1426" t="s">
        <v>50</v>
      </c>
      <c r="Z1426" t="s">
        <v>51</v>
      </c>
      <c r="AA1426" t="s">
        <v>251</v>
      </c>
      <c r="AB1426" t="s">
        <v>53</v>
      </c>
      <c r="AC1426">
        <v>0.61</v>
      </c>
      <c r="AD1426" s="2">
        <v>39971</v>
      </c>
    </row>
    <row r="1427" spans="1:30" x14ac:dyDescent="0.35">
      <c r="A1427">
        <v>5504</v>
      </c>
      <c r="B1427">
        <v>1459</v>
      </c>
      <c r="C1427">
        <v>10502</v>
      </c>
      <c r="D1427" s="1">
        <v>40312</v>
      </c>
      <c r="E1427" t="s">
        <v>8</v>
      </c>
      <c r="F1427">
        <v>36</v>
      </c>
      <c r="G1427">
        <v>912.44</v>
      </c>
      <c r="H1427">
        <v>0.04</v>
      </c>
      <c r="I1427" t="s">
        <v>9</v>
      </c>
      <c r="J1427" s="8">
        <v>182.72</v>
      </c>
      <c r="K1427" s="8">
        <f>IF(Table3[[#This Row],[Return Status]] = "Returned", 0, Table3[[#This Row],[Profit]])</f>
        <v>182.72</v>
      </c>
      <c r="L1427" s="8" t="str">
        <f>IFERROR(VLOOKUP(Table3[[#This Row],[Order ID]],returns[[Order ID]:[Status]],2,FALSE), "")</f>
        <v/>
      </c>
      <c r="M1427">
        <v>25.38</v>
      </c>
      <c r="N1427">
        <v>8.99</v>
      </c>
      <c r="O1427" t="s">
        <v>953</v>
      </c>
      <c r="P1427" t="s">
        <v>120</v>
      </c>
      <c r="Q1427">
        <v>36330</v>
      </c>
      <c r="R1427" t="s">
        <v>56</v>
      </c>
      <c r="S1427" t="s">
        <v>1978</v>
      </c>
      <c r="T1427" t="e">
        <f>VLOOKUP(Table3[[#This Row],[Region]],managers5[],2,FALSE)</f>
        <v>#N/A</v>
      </c>
      <c r="U1427" t="s">
        <v>1957</v>
      </c>
      <c r="V1427" t="s">
        <v>1959</v>
      </c>
      <c r="W1427" t="s">
        <v>14</v>
      </c>
      <c r="X1427" t="s">
        <v>39</v>
      </c>
      <c r="Y1427" t="s">
        <v>50</v>
      </c>
      <c r="Z1427" t="s">
        <v>61</v>
      </c>
      <c r="AA1427" t="s">
        <v>729</v>
      </c>
      <c r="AB1427" t="s">
        <v>109</v>
      </c>
      <c r="AC1427">
        <v>0.5</v>
      </c>
      <c r="AD1427" s="2">
        <v>40314</v>
      </c>
    </row>
    <row r="1428" spans="1:30" x14ac:dyDescent="0.35">
      <c r="A1428">
        <v>3560</v>
      </c>
      <c r="B1428">
        <v>1887</v>
      </c>
      <c r="C1428">
        <v>13569</v>
      </c>
      <c r="D1428" s="1">
        <v>40643</v>
      </c>
      <c r="E1428" t="s">
        <v>41</v>
      </c>
      <c r="F1428">
        <v>13</v>
      </c>
      <c r="G1428">
        <v>563.17999999999995</v>
      </c>
      <c r="H1428">
        <v>0.02</v>
      </c>
      <c r="I1428" t="s">
        <v>33</v>
      </c>
      <c r="J1428" s="8">
        <v>67.98</v>
      </c>
      <c r="K1428" s="8">
        <f>IF(Table3[[#This Row],[Return Status]] = "Returned", 0, Table3[[#This Row],[Profit]])</f>
        <v>67.98</v>
      </c>
      <c r="L1428" s="8" t="str">
        <f>IFERROR(VLOOKUP(Table3[[#This Row],[Order ID]],returns[[Order ID]:[Status]],2,FALSE), "")</f>
        <v/>
      </c>
      <c r="M1428">
        <v>40.98</v>
      </c>
      <c r="N1428">
        <v>7.2</v>
      </c>
      <c r="O1428" t="s">
        <v>1404</v>
      </c>
      <c r="P1428" t="s">
        <v>11</v>
      </c>
      <c r="Q1428">
        <v>91767</v>
      </c>
      <c r="R1428" t="s">
        <v>12</v>
      </c>
      <c r="S1428" t="s">
        <v>1976</v>
      </c>
      <c r="T1428" t="e">
        <f>VLOOKUP(Table3[[#This Row],[Region]],managers5[],2,FALSE)</f>
        <v>#N/A</v>
      </c>
      <c r="U1428" t="s">
        <v>1955</v>
      </c>
      <c r="V1428" t="s">
        <v>1959</v>
      </c>
      <c r="W1428" t="s">
        <v>14</v>
      </c>
      <c r="X1428" t="s">
        <v>71</v>
      </c>
      <c r="Y1428" t="s">
        <v>16</v>
      </c>
      <c r="Z1428" t="s">
        <v>83</v>
      </c>
      <c r="AA1428" t="s">
        <v>1783</v>
      </c>
      <c r="AB1428" t="s">
        <v>19</v>
      </c>
      <c r="AC1428">
        <v>0.6</v>
      </c>
      <c r="AD1428" s="1">
        <v>40645</v>
      </c>
    </row>
    <row r="1429" spans="1:30" x14ac:dyDescent="0.35">
      <c r="A1429">
        <v>3569</v>
      </c>
      <c r="B1429">
        <v>1888</v>
      </c>
      <c r="C1429">
        <v>13569</v>
      </c>
      <c r="D1429" s="1">
        <v>40643</v>
      </c>
      <c r="E1429" t="s">
        <v>41</v>
      </c>
      <c r="F1429">
        <v>16</v>
      </c>
      <c r="G1429">
        <v>47.45</v>
      </c>
      <c r="H1429">
        <v>0.05</v>
      </c>
      <c r="I1429" t="s">
        <v>9</v>
      </c>
      <c r="J1429" s="8">
        <v>1.071</v>
      </c>
      <c r="K1429" s="8">
        <f>IF(Table3[[#This Row],[Return Status]] = "Returned", 0, Table3[[#This Row],[Profit]])</f>
        <v>1.071</v>
      </c>
      <c r="L1429" s="8" t="str">
        <f>IFERROR(VLOOKUP(Table3[[#This Row],[Order ID]],returns[[Order ID]:[Status]],2,FALSE), "")</f>
        <v/>
      </c>
      <c r="M1429">
        <v>2.88</v>
      </c>
      <c r="N1429">
        <v>1.49</v>
      </c>
      <c r="O1429" t="s">
        <v>1404</v>
      </c>
      <c r="P1429" t="s">
        <v>11</v>
      </c>
      <c r="Q1429">
        <v>91767</v>
      </c>
      <c r="R1429" t="s">
        <v>12</v>
      </c>
      <c r="S1429" t="s">
        <v>1976</v>
      </c>
      <c r="T1429" t="e">
        <f>VLOOKUP(Table3[[#This Row],[Region]],managers5[],2,FALSE)</f>
        <v>#N/A</v>
      </c>
      <c r="U1429" t="s">
        <v>1955</v>
      </c>
      <c r="V1429" t="s">
        <v>1959</v>
      </c>
      <c r="W1429" t="s">
        <v>14</v>
      </c>
      <c r="X1429" t="s">
        <v>71</v>
      </c>
      <c r="Y1429" t="s">
        <v>16</v>
      </c>
      <c r="Z1429" t="s">
        <v>17</v>
      </c>
      <c r="AA1429" t="s">
        <v>540</v>
      </c>
      <c r="AB1429" t="s">
        <v>19</v>
      </c>
      <c r="AC1429">
        <v>0.36</v>
      </c>
      <c r="AD1429" s="1">
        <v>40644</v>
      </c>
    </row>
    <row r="1430" spans="1:30" x14ac:dyDescent="0.35">
      <c r="A1430">
        <v>145</v>
      </c>
      <c r="B1430">
        <v>1889</v>
      </c>
      <c r="C1430">
        <v>13570</v>
      </c>
      <c r="D1430" s="1">
        <v>41245</v>
      </c>
      <c r="E1430" t="s">
        <v>8</v>
      </c>
      <c r="F1430">
        <v>2</v>
      </c>
      <c r="G1430">
        <v>16.97</v>
      </c>
      <c r="H1430">
        <v>0.04</v>
      </c>
      <c r="I1430" t="s">
        <v>9</v>
      </c>
      <c r="J1430" s="8">
        <v>-8.8000000000000007</v>
      </c>
      <c r="K1430" s="8">
        <f>IF(Table3[[#This Row],[Return Status]] = "Returned", 0, Table3[[#This Row],[Profit]])</f>
        <v>-8.8000000000000007</v>
      </c>
      <c r="L1430" s="8" t="str">
        <f>IFERROR(VLOOKUP(Table3[[#This Row],[Order ID]],returns[[Order ID]:[Status]],2,FALSE), "")</f>
        <v/>
      </c>
      <c r="M1430">
        <v>8.34</v>
      </c>
      <c r="N1430">
        <v>0.96</v>
      </c>
      <c r="O1430" t="s">
        <v>292</v>
      </c>
      <c r="P1430" t="s">
        <v>11</v>
      </c>
      <c r="Q1430">
        <v>92553</v>
      </c>
      <c r="R1430" t="s">
        <v>12</v>
      </c>
      <c r="S1430" t="s">
        <v>1976</v>
      </c>
      <c r="T1430" t="e">
        <f>VLOOKUP(Table3[[#This Row],[Region]],managers5[],2,FALSE)</f>
        <v>#N/A</v>
      </c>
      <c r="U1430" t="s">
        <v>1955</v>
      </c>
      <c r="V1430" t="s">
        <v>1959</v>
      </c>
      <c r="W1430" t="s">
        <v>14</v>
      </c>
      <c r="X1430" t="s">
        <v>71</v>
      </c>
      <c r="Y1430" t="s">
        <v>50</v>
      </c>
      <c r="Z1430" t="s">
        <v>61</v>
      </c>
      <c r="AA1430" t="s">
        <v>293</v>
      </c>
      <c r="AB1430" t="s">
        <v>35</v>
      </c>
      <c r="AC1430">
        <v>0.43</v>
      </c>
      <c r="AD1430" s="1">
        <v>41246</v>
      </c>
    </row>
    <row r="1431" spans="1:30" x14ac:dyDescent="0.35">
      <c r="A1431">
        <v>154</v>
      </c>
      <c r="B1431">
        <v>1890</v>
      </c>
      <c r="C1431">
        <v>13570</v>
      </c>
      <c r="D1431" s="1">
        <v>41245</v>
      </c>
      <c r="E1431" t="s">
        <v>8</v>
      </c>
      <c r="F1431">
        <v>42</v>
      </c>
      <c r="G1431">
        <v>4077.7559999999899</v>
      </c>
      <c r="H1431">
        <v>0.04</v>
      </c>
      <c r="I1431" t="s">
        <v>9</v>
      </c>
      <c r="J1431" s="8">
        <v>1086.9570000000001</v>
      </c>
      <c r="K1431" s="8">
        <f>IF(Table3[[#This Row],[Return Status]] = "Returned", 0, Table3[[#This Row],[Profit]])</f>
        <v>1086.9570000000001</v>
      </c>
      <c r="L1431" s="8" t="str">
        <f>IFERROR(VLOOKUP(Table3[[#This Row],[Order ID]],returns[[Order ID]:[Status]],2,FALSE), "")</f>
        <v/>
      </c>
      <c r="M1431">
        <v>110.99</v>
      </c>
      <c r="N1431">
        <v>8.99</v>
      </c>
      <c r="O1431" t="s">
        <v>292</v>
      </c>
      <c r="P1431" t="s">
        <v>11</v>
      </c>
      <c r="Q1431">
        <v>92553</v>
      </c>
      <c r="R1431" t="s">
        <v>12</v>
      </c>
      <c r="S1431" t="s">
        <v>1976</v>
      </c>
      <c r="T1431" t="e">
        <f>VLOOKUP(Table3[[#This Row],[Region]],managers5[],2,FALSE)</f>
        <v>#N/A</v>
      </c>
      <c r="U1431" t="s">
        <v>1955</v>
      </c>
      <c r="V1431" t="s">
        <v>1959</v>
      </c>
      <c r="W1431" t="s">
        <v>14</v>
      </c>
      <c r="X1431" t="s">
        <v>71</v>
      </c>
      <c r="Y1431" t="s">
        <v>46</v>
      </c>
      <c r="Z1431" t="s">
        <v>86</v>
      </c>
      <c r="AA1431" t="s">
        <v>304</v>
      </c>
      <c r="AB1431" t="s">
        <v>19</v>
      </c>
      <c r="AC1431">
        <v>0.56999999999999995</v>
      </c>
      <c r="AD1431" s="1">
        <v>41245</v>
      </c>
    </row>
    <row r="1432" spans="1:30" x14ac:dyDescent="0.35">
      <c r="A1432">
        <v>1286</v>
      </c>
      <c r="B1432">
        <v>1891</v>
      </c>
      <c r="C1432">
        <v>13572</v>
      </c>
      <c r="D1432" s="1">
        <v>41046</v>
      </c>
      <c r="E1432" t="s">
        <v>41</v>
      </c>
      <c r="F1432">
        <v>7</v>
      </c>
      <c r="G1432">
        <v>40.11</v>
      </c>
      <c r="H1432">
        <v>7.0000000000000007E-2</v>
      </c>
      <c r="I1432" t="s">
        <v>9</v>
      </c>
      <c r="J1432" s="8">
        <v>-43.71</v>
      </c>
      <c r="K1432" s="8">
        <f>IF(Table3[[#This Row],[Return Status]] = "Returned", 0, Table3[[#This Row],[Profit]])</f>
        <v>-43.71</v>
      </c>
      <c r="L1432" s="8" t="str">
        <f>IFERROR(VLOOKUP(Table3[[#This Row],[Order ID]],returns[[Order ID]:[Status]],2,FALSE), "")</f>
        <v/>
      </c>
      <c r="M1432">
        <v>5.0199999999999996</v>
      </c>
      <c r="N1432">
        <v>5.14</v>
      </c>
      <c r="O1432" t="s">
        <v>751</v>
      </c>
      <c r="P1432" t="s">
        <v>37</v>
      </c>
      <c r="Q1432">
        <v>7036</v>
      </c>
      <c r="R1432" t="s">
        <v>37</v>
      </c>
      <c r="S1432" t="s">
        <v>1979</v>
      </c>
      <c r="T1432" t="e">
        <f>VLOOKUP(Table3[[#This Row],[Region]],managers5[],2,FALSE)</f>
        <v>#N/A</v>
      </c>
      <c r="U1432" t="s">
        <v>1956</v>
      </c>
      <c r="W1432" t="s">
        <v>14</v>
      </c>
      <c r="X1432" t="s">
        <v>24</v>
      </c>
      <c r="Y1432" t="s">
        <v>46</v>
      </c>
      <c r="Z1432" t="s">
        <v>47</v>
      </c>
      <c r="AA1432" t="s">
        <v>1241</v>
      </c>
      <c r="AB1432" t="s">
        <v>109</v>
      </c>
      <c r="AC1432">
        <v>0.79</v>
      </c>
      <c r="AD1432" s="1">
        <v>41047</v>
      </c>
    </row>
    <row r="1433" spans="1:30" x14ac:dyDescent="0.35">
      <c r="A1433">
        <v>4851</v>
      </c>
      <c r="B1433">
        <v>7015</v>
      </c>
      <c r="C1433">
        <v>50054</v>
      </c>
      <c r="D1433" s="1">
        <v>40427</v>
      </c>
      <c r="E1433" t="s">
        <v>8</v>
      </c>
      <c r="F1433">
        <v>41</v>
      </c>
      <c r="G1433">
        <v>1439.96</v>
      </c>
      <c r="H1433">
        <v>0.02</v>
      </c>
      <c r="I1433" t="s">
        <v>9</v>
      </c>
      <c r="J1433" s="8">
        <v>182.46</v>
      </c>
      <c r="K1433" s="8">
        <f>IF(Table3[[#This Row],[Return Status]] = "Returned", 0, Table3[[#This Row],[Profit]])</f>
        <v>182.46</v>
      </c>
      <c r="L1433" s="8" t="str">
        <f>IFERROR(VLOOKUP(Table3[[#This Row],[Order ID]],returns[[Order ID]:[Status]],2,FALSE), "")</f>
        <v/>
      </c>
      <c r="M1433">
        <v>33.29</v>
      </c>
      <c r="N1433">
        <v>8.74</v>
      </c>
      <c r="O1433" t="s">
        <v>1112</v>
      </c>
      <c r="P1433" t="s">
        <v>55</v>
      </c>
      <c r="Q1433">
        <v>71854</v>
      </c>
      <c r="R1433" t="s">
        <v>56</v>
      </c>
      <c r="S1433" t="s">
        <v>1978</v>
      </c>
      <c r="T1433" t="e">
        <f>VLOOKUP(Table3[[#This Row],[Region]],managers5[],2,FALSE)</f>
        <v>#N/A</v>
      </c>
      <c r="U1433" t="s">
        <v>1957</v>
      </c>
      <c r="V1433" t="s">
        <v>1959</v>
      </c>
      <c r="W1433" t="s">
        <v>14</v>
      </c>
      <c r="X1433" t="s">
        <v>71</v>
      </c>
      <c r="Y1433" t="s">
        <v>16</v>
      </c>
      <c r="Z1433" t="s">
        <v>75</v>
      </c>
      <c r="AA1433" t="s">
        <v>765</v>
      </c>
      <c r="AB1433" t="s">
        <v>19</v>
      </c>
      <c r="AC1433">
        <v>0.61</v>
      </c>
      <c r="AD1433" s="2">
        <v>40429</v>
      </c>
    </row>
    <row r="1434" spans="1:30" x14ac:dyDescent="0.35">
      <c r="A1434">
        <v>8270</v>
      </c>
      <c r="B1434">
        <v>1894</v>
      </c>
      <c r="C1434">
        <v>13602</v>
      </c>
      <c r="D1434" s="1">
        <v>39826</v>
      </c>
      <c r="E1434" t="s">
        <v>32</v>
      </c>
      <c r="F1434">
        <v>3</v>
      </c>
      <c r="G1434">
        <v>445.34</v>
      </c>
      <c r="H1434">
        <v>0.03</v>
      </c>
      <c r="I1434" t="s">
        <v>49</v>
      </c>
      <c r="J1434" s="8">
        <v>-377.90190000000001</v>
      </c>
      <c r="K1434" s="8">
        <f>IF(Table3[[#This Row],[Return Status]] = "Returned", 0, Table3[[#This Row],[Profit]])</f>
        <v>-377.90190000000001</v>
      </c>
      <c r="L1434" s="8" t="str">
        <f>IFERROR(VLOOKUP(Table3[[#This Row],[Order ID]],returns[[Order ID]:[Status]],2,FALSE), "")</f>
        <v/>
      </c>
      <c r="M1434">
        <v>145.44999999999999</v>
      </c>
      <c r="N1434">
        <v>17.850000000000001</v>
      </c>
      <c r="O1434" t="s">
        <v>840</v>
      </c>
      <c r="P1434" t="s">
        <v>11</v>
      </c>
      <c r="Q1434">
        <v>95336</v>
      </c>
      <c r="R1434" t="s">
        <v>12</v>
      </c>
      <c r="S1434" t="s">
        <v>1976</v>
      </c>
      <c r="T1434" t="e">
        <f>VLOOKUP(Table3[[#This Row],[Region]],managers5[],2,FALSE)</f>
        <v>#N/A</v>
      </c>
      <c r="U1434" t="s">
        <v>1955</v>
      </c>
      <c r="V1434" t="s">
        <v>1959</v>
      </c>
      <c r="W1434" t="s">
        <v>14</v>
      </c>
      <c r="X1434" t="s">
        <v>71</v>
      </c>
      <c r="Y1434" t="s">
        <v>46</v>
      </c>
      <c r="Z1434" t="s">
        <v>124</v>
      </c>
      <c r="AA1434" t="s">
        <v>148</v>
      </c>
      <c r="AB1434" t="s">
        <v>74</v>
      </c>
      <c r="AC1434">
        <v>0.56000000000000005</v>
      </c>
      <c r="AD1434" s="2">
        <v>39831</v>
      </c>
    </row>
    <row r="1435" spans="1:30" x14ac:dyDescent="0.35">
      <c r="A1435">
        <v>8313</v>
      </c>
      <c r="B1435">
        <v>1895</v>
      </c>
      <c r="C1435">
        <v>13602</v>
      </c>
      <c r="D1435" s="1">
        <v>39826</v>
      </c>
      <c r="E1435" t="s">
        <v>32</v>
      </c>
      <c r="F1435">
        <v>13</v>
      </c>
      <c r="G1435">
        <v>660.99</v>
      </c>
      <c r="H1435">
        <v>0.02</v>
      </c>
      <c r="I1435" t="s">
        <v>9</v>
      </c>
      <c r="J1435" s="8">
        <v>267.67</v>
      </c>
      <c r="K1435" s="8">
        <f>IF(Table3[[#This Row],[Return Status]] = "Returned", 0, Table3[[#This Row],[Profit]])</f>
        <v>267.67</v>
      </c>
      <c r="L1435" s="8" t="str">
        <f>IFERROR(VLOOKUP(Table3[[#This Row],[Order ID]],returns[[Order ID]:[Status]],2,FALSE), "")</f>
        <v/>
      </c>
      <c r="M1435">
        <v>48.04</v>
      </c>
      <c r="N1435">
        <v>5.09</v>
      </c>
      <c r="O1435" t="s">
        <v>840</v>
      </c>
      <c r="P1435" t="s">
        <v>11</v>
      </c>
      <c r="Q1435">
        <v>95336</v>
      </c>
      <c r="R1435" t="s">
        <v>12</v>
      </c>
      <c r="S1435" t="s">
        <v>1976</v>
      </c>
      <c r="T1435" t="e">
        <f>VLOOKUP(Table3[[#This Row],[Region]],managers5[],2,FALSE)</f>
        <v>#N/A</v>
      </c>
      <c r="U1435" t="s">
        <v>1955</v>
      </c>
      <c r="V1435" t="s">
        <v>1959</v>
      </c>
      <c r="W1435" t="s">
        <v>14</v>
      </c>
      <c r="X1435" t="s">
        <v>71</v>
      </c>
      <c r="Y1435" t="s">
        <v>16</v>
      </c>
      <c r="Z1435" t="s">
        <v>30</v>
      </c>
      <c r="AA1435" t="s">
        <v>1456</v>
      </c>
      <c r="AB1435" t="s">
        <v>19</v>
      </c>
      <c r="AC1435">
        <v>0.37</v>
      </c>
      <c r="AD1435" s="2">
        <v>39826</v>
      </c>
    </row>
    <row r="1436" spans="1:30" x14ac:dyDescent="0.35">
      <c r="A1436">
        <v>4389</v>
      </c>
      <c r="B1436">
        <v>1901</v>
      </c>
      <c r="C1436">
        <v>13607</v>
      </c>
      <c r="D1436" s="1">
        <v>40500</v>
      </c>
      <c r="E1436" t="s">
        <v>41</v>
      </c>
      <c r="F1436">
        <v>13</v>
      </c>
      <c r="G1436">
        <v>315.29000000000002</v>
      </c>
      <c r="H1436">
        <v>0</v>
      </c>
      <c r="I1436" t="s">
        <v>9</v>
      </c>
      <c r="J1436" s="8">
        <v>-361.82</v>
      </c>
      <c r="K1436" s="8">
        <f>IF(Table3[[#This Row],[Return Status]] = "Returned", 0, Table3[[#This Row],[Profit]])</f>
        <v>-361.82</v>
      </c>
      <c r="L1436" s="8" t="str">
        <f>IFERROR(VLOOKUP(Table3[[#This Row],[Order ID]],returns[[Order ID]:[Status]],2,FALSE), "")</f>
        <v/>
      </c>
      <c r="M1436">
        <v>20.34</v>
      </c>
      <c r="N1436">
        <v>35</v>
      </c>
      <c r="O1436" t="s">
        <v>511</v>
      </c>
      <c r="P1436" t="s">
        <v>92</v>
      </c>
      <c r="Q1436">
        <v>88101</v>
      </c>
      <c r="R1436" t="s">
        <v>93</v>
      </c>
      <c r="S1436" t="s">
        <v>1976</v>
      </c>
      <c r="T1436" t="e">
        <f>VLOOKUP(Table3[[#This Row],[Region]],managers5[],2,FALSE)</f>
        <v>#N/A</v>
      </c>
      <c r="U1436" t="s">
        <v>1955</v>
      </c>
      <c r="V1436" t="s">
        <v>1959</v>
      </c>
      <c r="W1436" t="s">
        <v>14</v>
      </c>
      <c r="X1436" t="s">
        <v>15</v>
      </c>
      <c r="Y1436" t="s">
        <v>16</v>
      </c>
      <c r="Z1436" t="s">
        <v>75</v>
      </c>
      <c r="AA1436" t="s">
        <v>315</v>
      </c>
      <c r="AB1436" t="s">
        <v>85</v>
      </c>
      <c r="AC1436">
        <v>0.84</v>
      </c>
      <c r="AD1436" s="2">
        <v>40502</v>
      </c>
    </row>
    <row r="1437" spans="1:30" x14ac:dyDescent="0.35">
      <c r="A1437">
        <v>4395</v>
      </c>
      <c r="B1437">
        <v>1899</v>
      </c>
      <c r="C1437">
        <v>13607</v>
      </c>
      <c r="D1437" s="1">
        <v>40500</v>
      </c>
      <c r="E1437" t="s">
        <v>41</v>
      </c>
      <c r="F1437">
        <v>12</v>
      </c>
      <c r="G1437">
        <v>440.6</v>
      </c>
      <c r="H1437">
        <v>7.0000000000000007E-2</v>
      </c>
      <c r="I1437" t="s">
        <v>9</v>
      </c>
      <c r="J1437" s="8">
        <v>2.97000000000001</v>
      </c>
      <c r="K1437" s="8">
        <f>IF(Table3[[#This Row],[Return Status]] = "Returned", 0, Table3[[#This Row],[Profit]])</f>
        <v>2.97000000000001</v>
      </c>
      <c r="L1437" s="8" t="str">
        <f>IFERROR(VLOOKUP(Table3[[#This Row],[Order ID]],returns[[Order ID]:[Status]],2,FALSE), "")</f>
        <v/>
      </c>
      <c r="M1437">
        <v>39.479999999999997</v>
      </c>
      <c r="N1437">
        <v>1.99</v>
      </c>
      <c r="O1437" t="s">
        <v>511</v>
      </c>
      <c r="P1437" t="s">
        <v>92</v>
      </c>
      <c r="Q1437">
        <v>88101</v>
      </c>
      <c r="R1437" t="s">
        <v>93</v>
      </c>
      <c r="S1437" t="s">
        <v>1976</v>
      </c>
      <c r="T1437" t="e">
        <f>VLOOKUP(Table3[[#This Row],[Region]],managers5[],2,FALSE)</f>
        <v>#N/A</v>
      </c>
      <c r="U1437" t="s">
        <v>1955</v>
      </c>
      <c r="V1437" t="s">
        <v>1959</v>
      </c>
      <c r="W1437" t="s">
        <v>14</v>
      </c>
      <c r="X1437" t="s">
        <v>15</v>
      </c>
      <c r="Y1437" t="s">
        <v>46</v>
      </c>
      <c r="Z1437" t="s">
        <v>47</v>
      </c>
      <c r="AA1437" t="s">
        <v>527</v>
      </c>
      <c r="AB1437" t="s">
        <v>109</v>
      </c>
      <c r="AC1437">
        <v>0.54</v>
      </c>
      <c r="AD1437" s="2">
        <v>40501</v>
      </c>
    </row>
    <row r="1438" spans="1:30" x14ac:dyDescent="0.35">
      <c r="A1438">
        <v>4396</v>
      </c>
      <c r="B1438">
        <v>1900</v>
      </c>
      <c r="C1438">
        <v>13607</v>
      </c>
      <c r="D1438" s="1">
        <v>40500</v>
      </c>
      <c r="E1438" t="s">
        <v>41</v>
      </c>
      <c r="F1438">
        <v>37</v>
      </c>
      <c r="G1438">
        <v>109.9</v>
      </c>
      <c r="H1438">
        <v>0.09</v>
      </c>
      <c r="I1438" t="s">
        <v>33</v>
      </c>
      <c r="J1438" s="8">
        <v>48.52</v>
      </c>
      <c r="K1438" s="8">
        <f>IF(Table3[[#This Row],[Return Status]] = "Returned", 0, Table3[[#This Row],[Profit]])</f>
        <v>48.52</v>
      </c>
      <c r="L1438" s="8" t="str">
        <f>IFERROR(VLOOKUP(Table3[[#This Row],[Order ID]],returns[[Order ID]:[Status]],2,FALSE), "")</f>
        <v/>
      </c>
      <c r="M1438">
        <v>2.61</v>
      </c>
      <c r="N1438">
        <v>0.5</v>
      </c>
      <c r="O1438" t="s">
        <v>511</v>
      </c>
      <c r="P1438" t="s">
        <v>92</v>
      </c>
      <c r="Q1438">
        <v>88101</v>
      </c>
      <c r="R1438" t="s">
        <v>93</v>
      </c>
      <c r="S1438" t="s">
        <v>1976</v>
      </c>
      <c r="T1438" t="e">
        <f>VLOOKUP(Table3[[#This Row],[Region]],managers5[],2,FALSE)</f>
        <v>#N/A</v>
      </c>
      <c r="U1438" t="s">
        <v>1955</v>
      </c>
      <c r="V1438" t="s">
        <v>1959</v>
      </c>
      <c r="W1438" t="s">
        <v>14</v>
      </c>
      <c r="X1438" t="s">
        <v>15</v>
      </c>
      <c r="Y1438" t="s">
        <v>16</v>
      </c>
      <c r="Z1438" t="s">
        <v>99</v>
      </c>
      <c r="AA1438" t="s">
        <v>100</v>
      </c>
      <c r="AB1438" t="s">
        <v>19</v>
      </c>
      <c r="AC1438">
        <v>0.39</v>
      </c>
      <c r="AD1438" s="2">
        <v>40501</v>
      </c>
    </row>
    <row r="1439" spans="1:30" x14ac:dyDescent="0.35">
      <c r="A1439">
        <v>3648</v>
      </c>
      <c r="B1439">
        <v>7784</v>
      </c>
      <c r="C1439">
        <v>55686</v>
      </c>
      <c r="D1439" s="1">
        <v>40627</v>
      </c>
      <c r="E1439" t="s">
        <v>41</v>
      </c>
      <c r="F1439">
        <v>22</v>
      </c>
      <c r="G1439">
        <v>628.39</v>
      </c>
      <c r="H1439">
        <v>0.1</v>
      </c>
      <c r="I1439" t="s">
        <v>33</v>
      </c>
      <c r="J1439" s="8">
        <v>181.83</v>
      </c>
      <c r="K1439" s="8">
        <f>IF(Table3[[#This Row],[Return Status]] = "Returned", 0, Table3[[#This Row],[Profit]])</f>
        <v>181.83</v>
      </c>
      <c r="L1439" s="8" t="str">
        <f>IFERROR(VLOOKUP(Table3[[#This Row],[Order ID]],returns[[Order ID]:[Status]],2,FALSE), "")</f>
        <v/>
      </c>
      <c r="M1439">
        <v>30.98</v>
      </c>
      <c r="N1439">
        <v>5.09</v>
      </c>
      <c r="O1439" t="s">
        <v>833</v>
      </c>
      <c r="P1439" t="s">
        <v>645</v>
      </c>
      <c r="Q1439">
        <v>71109</v>
      </c>
      <c r="R1439" t="s">
        <v>65</v>
      </c>
      <c r="S1439" t="s">
        <v>1978</v>
      </c>
      <c r="T1439" t="e">
        <f>VLOOKUP(Table3[[#This Row],[Region]],managers5[],2,FALSE)</f>
        <v>#N/A</v>
      </c>
      <c r="U1439" t="s">
        <v>1957</v>
      </c>
      <c r="V1439" t="s">
        <v>1959</v>
      </c>
      <c r="W1439" t="s">
        <v>14</v>
      </c>
      <c r="X1439" t="s">
        <v>71</v>
      </c>
      <c r="Y1439" t="s">
        <v>16</v>
      </c>
      <c r="Z1439" t="s">
        <v>30</v>
      </c>
      <c r="AA1439" t="s">
        <v>1093</v>
      </c>
      <c r="AB1439" t="s">
        <v>19</v>
      </c>
      <c r="AC1439">
        <v>0.4</v>
      </c>
      <c r="AD1439" s="1">
        <v>40629</v>
      </c>
    </row>
    <row r="1440" spans="1:30" x14ac:dyDescent="0.35">
      <c r="A1440">
        <v>3520</v>
      </c>
      <c r="B1440">
        <v>1906</v>
      </c>
      <c r="C1440">
        <v>13634</v>
      </c>
      <c r="D1440" s="1">
        <v>40651</v>
      </c>
      <c r="E1440" t="s">
        <v>77</v>
      </c>
      <c r="F1440">
        <v>27</v>
      </c>
      <c r="G1440">
        <v>151.38</v>
      </c>
      <c r="H1440">
        <v>0.04</v>
      </c>
      <c r="I1440" t="s">
        <v>9</v>
      </c>
      <c r="J1440" s="8">
        <v>-55.61</v>
      </c>
      <c r="K1440" s="8">
        <f>IF(Table3[[#This Row],[Return Status]] = "Returned", 0, Table3[[#This Row],[Profit]])</f>
        <v>-55.61</v>
      </c>
      <c r="L1440" s="8" t="str">
        <f>IFERROR(VLOOKUP(Table3[[#This Row],[Order ID]],returns[[Order ID]:[Status]],2,FALSE), "")</f>
        <v/>
      </c>
      <c r="M1440">
        <v>5.58</v>
      </c>
      <c r="N1440">
        <v>5.3</v>
      </c>
      <c r="O1440" t="s">
        <v>1761</v>
      </c>
      <c r="P1440" t="s">
        <v>131</v>
      </c>
      <c r="Q1440">
        <v>21133</v>
      </c>
      <c r="R1440" t="s">
        <v>132</v>
      </c>
      <c r="S1440" t="s">
        <v>1979</v>
      </c>
      <c r="T1440" t="e">
        <f>VLOOKUP(Table3[[#This Row],[Region]],managers5[],2,FALSE)</f>
        <v>#N/A</v>
      </c>
      <c r="U1440" t="s">
        <v>1956</v>
      </c>
      <c r="W1440" t="s">
        <v>14</v>
      </c>
      <c r="X1440" t="s">
        <v>39</v>
      </c>
      <c r="Y1440" t="s">
        <v>16</v>
      </c>
      <c r="Z1440" t="s">
        <v>168</v>
      </c>
      <c r="AA1440" t="s">
        <v>221</v>
      </c>
      <c r="AB1440" t="s">
        <v>19</v>
      </c>
      <c r="AC1440">
        <v>0.35</v>
      </c>
      <c r="AD1440" s="1">
        <v>40652</v>
      </c>
    </row>
    <row r="1441" spans="1:30" x14ac:dyDescent="0.35">
      <c r="A1441">
        <v>3526</v>
      </c>
      <c r="B1441">
        <v>1905</v>
      </c>
      <c r="C1441">
        <v>13634</v>
      </c>
      <c r="D1441" s="1">
        <v>40651</v>
      </c>
      <c r="E1441" t="s">
        <v>77</v>
      </c>
      <c r="F1441">
        <v>46</v>
      </c>
      <c r="G1441">
        <v>1824.13</v>
      </c>
      <c r="H1441">
        <v>0.05</v>
      </c>
      <c r="I1441" t="s">
        <v>9</v>
      </c>
      <c r="J1441" s="8">
        <v>104.51</v>
      </c>
      <c r="K1441" s="8">
        <f>IF(Table3[[#This Row],[Return Status]] = "Returned", 0, Table3[[#This Row],[Profit]])</f>
        <v>104.51</v>
      </c>
      <c r="L1441" s="8" t="str">
        <f>IFERROR(VLOOKUP(Table3[[#This Row],[Order ID]],returns[[Order ID]:[Status]],2,FALSE), "")</f>
        <v/>
      </c>
      <c r="M1441">
        <v>39.979999999999997</v>
      </c>
      <c r="N1441">
        <v>7.12</v>
      </c>
      <c r="O1441" t="s">
        <v>1761</v>
      </c>
      <c r="P1441" t="s">
        <v>131</v>
      </c>
      <c r="Q1441">
        <v>21133</v>
      </c>
      <c r="R1441" t="s">
        <v>132</v>
      </c>
      <c r="S1441" t="s">
        <v>1979</v>
      </c>
      <c r="T1441" t="e">
        <f>VLOOKUP(Table3[[#This Row],[Region]],managers5[],2,FALSE)</f>
        <v>#N/A</v>
      </c>
      <c r="U1441" t="s">
        <v>1956</v>
      </c>
      <c r="W1441" t="s">
        <v>14</v>
      </c>
      <c r="X1441" t="s">
        <v>39</v>
      </c>
      <c r="Y1441" t="s">
        <v>46</v>
      </c>
      <c r="Z1441" t="s">
        <v>47</v>
      </c>
      <c r="AA1441" t="s">
        <v>1399</v>
      </c>
      <c r="AB1441" t="s">
        <v>19</v>
      </c>
      <c r="AC1441">
        <v>0.67</v>
      </c>
      <c r="AD1441" s="1">
        <v>40651</v>
      </c>
    </row>
    <row r="1442" spans="1:30" x14ac:dyDescent="0.35">
      <c r="A1442">
        <v>7681</v>
      </c>
      <c r="B1442">
        <v>1766</v>
      </c>
      <c r="C1442">
        <v>12642</v>
      </c>
      <c r="D1442" s="1">
        <v>39930</v>
      </c>
      <c r="E1442" t="s">
        <v>41</v>
      </c>
      <c r="F1442">
        <v>10</v>
      </c>
      <c r="G1442">
        <v>564.85</v>
      </c>
      <c r="H1442">
        <v>0.09</v>
      </c>
      <c r="I1442" t="s">
        <v>33</v>
      </c>
      <c r="J1442" s="8">
        <v>181.02449999999999</v>
      </c>
      <c r="K1442" s="8">
        <f>IF(Table3[[#This Row],[Return Status]] = "Returned", 0, Table3[[#This Row],[Profit]])</f>
        <v>181.02449999999999</v>
      </c>
      <c r="L1442" s="8" t="str">
        <f>IFERROR(VLOOKUP(Table3[[#This Row],[Order ID]],returns[[Order ID]:[Status]],2,FALSE), "")</f>
        <v/>
      </c>
      <c r="M1442">
        <v>58.1</v>
      </c>
      <c r="N1442">
        <v>1.49</v>
      </c>
      <c r="O1442" t="s">
        <v>459</v>
      </c>
      <c r="P1442" t="s">
        <v>43</v>
      </c>
      <c r="Q1442">
        <v>28144</v>
      </c>
      <c r="R1442" t="s">
        <v>44</v>
      </c>
      <c r="S1442" t="s">
        <v>1978</v>
      </c>
      <c r="T1442" t="e">
        <f>VLOOKUP(Table3[[#This Row],[Region]],managers5[],2,FALSE)</f>
        <v>#N/A</v>
      </c>
      <c r="U1442" t="s">
        <v>1957</v>
      </c>
      <c r="V1442" t="s">
        <v>1959</v>
      </c>
      <c r="W1442" t="s">
        <v>14</v>
      </c>
      <c r="X1442" t="s">
        <v>24</v>
      </c>
      <c r="Y1442" t="s">
        <v>16</v>
      </c>
      <c r="Z1442" t="s">
        <v>17</v>
      </c>
      <c r="AA1442" t="s">
        <v>1639</v>
      </c>
      <c r="AB1442" t="s">
        <v>19</v>
      </c>
      <c r="AC1442">
        <v>0.38</v>
      </c>
      <c r="AD1442" s="2">
        <v>39932</v>
      </c>
    </row>
    <row r="1443" spans="1:30" x14ac:dyDescent="0.35">
      <c r="A1443">
        <v>4788</v>
      </c>
      <c r="B1443">
        <v>5718</v>
      </c>
      <c r="C1443">
        <v>40512</v>
      </c>
      <c r="D1443" s="1">
        <v>40438</v>
      </c>
      <c r="E1443" t="s">
        <v>20</v>
      </c>
      <c r="F1443">
        <v>41</v>
      </c>
      <c r="G1443">
        <v>405.83</v>
      </c>
      <c r="H1443">
        <v>0.06</v>
      </c>
      <c r="I1443" t="s">
        <v>9</v>
      </c>
      <c r="J1443" s="8">
        <v>178.86</v>
      </c>
      <c r="K1443" s="8">
        <f>IF(Table3[[#This Row],[Return Status]] = "Returned", 0, Table3[[#This Row],[Profit]])</f>
        <v>178.86</v>
      </c>
      <c r="L1443" s="8" t="str">
        <f>IFERROR(VLOOKUP(Table3[[#This Row],[Order ID]],returns[[Order ID]:[Status]],2,FALSE), "")</f>
        <v/>
      </c>
      <c r="M1443">
        <v>9.9</v>
      </c>
      <c r="N1443">
        <v>1.39</v>
      </c>
      <c r="O1443" t="s">
        <v>1401</v>
      </c>
      <c r="P1443" t="s">
        <v>43</v>
      </c>
      <c r="Q1443">
        <v>28031</v>
      </c>
      <c r="R1443" t="s">
        <v>44</v>
      </c>
      <c r="S1443" t="s">
        <v>1978</v>
      </c>
      <c r="T1443" t="e">
        <f>VLOOKUP(Table3[[#This Row],[Region]],managers5[],2,FALSE)</f>
        <v>#N/A</v>
      </c>
      <c r="U1443" t="s">
        <v>1957</v>
      </c>
      <c r="V1443" t="s">
        <v>1959</v>
      </c>
      <c r="W1443" t="s">
        <v>14</v>
      </c>
      <c r="X1443" t="s">
        <v>24</v>
      </c>
      <c r="Y1443" t="s">
        <v>16</v>
      </c>
      <c r="Z1443" t="s">
        <v>168</v>
      </c>
      <c r="AA1443" t="s">
        <v>1528</v>
      </c>
      <c r="AB1443" t="s">
        <v>19</v>
      </c>
      <c r="AC1443">
        <v>0.37</v>
      </c>
      <c r="AD1443" s="2">
        <v>40439</v>
      </c>
    </row>
    <row r="1444" spans="1:30" x14ac:dyDescent="0.35">
      <c r="A1444">
        <v>2622</v>
      </c>
      <c r="B1444">
        <v>1910</v>
      </c>
      <c r="C1444">
        <v>13638</v>
      </c>
      <c r="D1444" s="1">
        <v>40816</v>
      </c>
      <c r="E1444" t="s">
        <v>77</v>
      </c>
      <c r="F1444">
        <v>49</v>
      </c>
      <c r="G1444">
        <v>682.77</v>
      </c>
      <c r="H1444">
        <v>0.05</v>
      </c>
      <c r="I1444" t="s">
        <v>9</v>
      </c>
      <c r="J1444" s="8">
        <v>165.2</v>
      </c>
      <c r="K1444" s="8">
        <f>IF(Table3[[#This Row],[Return Status]] = "Returned", 0, Table3[[#This Row],[Profit]])</f>
        <v>0</v>
      </c>
      <c r="L1444" s="8" t="str">
        <f>IFERROR(VLOOKUP(Table3[[#This Row],[Order ID]],returns[[Order ID]:[Status]],2,FALSE), "")</f>
        <v>Returned</v>
      </c>
      <c r="M1444">
        <v>14.48</v>
      </c>
      <c r="N1444">
        <v>1.99</v>
      </c>
      <c r="O1444" t="s">
        <v>397</v>
      </c>
      <c r="P1444" t="s">
        <v>37</v>
      </c>
      <c r="Q1444">
        <v>44224</v>
      </c>
      <c r="R1444" t="s">
        <v>37</v>
      </c>
      <c r="S1444" t="s">
        <v>1979</v>
      </c>
      <c r="T1444" t="e">
        <f>VLOOKUP(Table3[[#This Row],[Region]],managers5[],2,FALSE)</f>
        <v>#N/A</v>
      </c>
      <c r="U1444" t="s">
        <v>1956</v>
      </c>
      <c r="W1444" t="s">
        <v>14</v>
      </c>
      <c r="X1444" t="s">
        <v>39</v>
      </c>
      <c r="Y1444" t="s">
        <v>46</v>
      </c>
      <c r="Z1444" t="s">
        <v>47</v>
      </c>
      <c r="AA1444" t="s">
        <v>1623</v>
      </c>
      <c r="AB1444" t="s">
        <v>109</v>
      </c>
      <c r="AC1444">
        <v>0.49</v>
      </c>
      <c r="AD1444" s="1">
        <v>40818</v>
      </c>
    </row>
    <row r="1445" spans="1:30" x14ac:dyDescent="0.35">
      <c r="A1445">
        <v>1798</v>
      </c>
      <c r="B1445">
        <v>1911</v>
      </c>
      <c r="C1445">
        <v>13668</v>
      </c>
      <c r="D1445" s="1">
        <v>40963</v>
      </c>
      <c r="E1445" t="s">
        <v>41</v>
      </c>
      <c r="F1445">
        <v>42</v>
      </c>
      <c r="G1445">
        <v>282.61</v>
      </c>
      <c r="H1445">
        <v>0.02</v>
      </c>
      <c r="I1445" t="s">
        <v>9</v>
      </c>
      <c r="J1445" s="8">
        <v>-106.36</v>
      </c>
      <c r="K1445" s="8">
        <f>IF(Table3[[#This Row],[Return Status]] = "Returned", 0, Table3[[#This Row],[Profit]])</f>
        <v>-106.36</v>
      </c>
      <c r="L1445" s="8" t="str">
        <f>IFERROR(VLOOKUP(Table3[[#This Row],[Order ID]],returns[[Order ID]:[Status]],2,FALSE), "")</f>
        <v/>
      </c>
      <c r="M1445">
        <v>6.24</v>
      </c>
      <c r="N1445">
        <v>5.22</v>
      </c>
      <c r="O1445" t="s">
        <v>500</v>
      </c>
      <c r="P1445" t="s">
        <v>11</v>
      </c>
      <c r="Q1445">
        <v>92262</v>
      </c>
      <c r="R1445" t="s">
        <v>12</v>
      </c>
      <c r="S1445" t="s">
        <v>1976</v>
      </c>
      <c r="T1445" t="e">
        <f>VLOOKUP(Table3[[#This Row],[Region]],managers5[],2,FALSE)</f>
        <v>#N/A</v>
      </c>
      <c r="U1445" t="s">
        <v>1955</v>
      </c>
      <c r="V1445" t="s">
        <v>1959</v>
      </c>
      <c r="W1445" t="s">
        <v>14</v>
      </c>
      <c r="X1445" t="s">
        <v>24</v>
      </c>
      <c r="Y1445" t="s">
        <v>50</v>
      </c>
      <c r="Z1445" t="s">
        <v>61</v>
      </c>
      <c r="AA1445" t="s">
        <v>138</v>
      </c>
      <c r="AB1445" t="s">
        <v>19</v>
      </c>
      <c r="AC1445">
        <v>0.6</v>
      </c>
      <c r="AD1445" s="1">
        <v>40965</v>
      </c>
    </row>
    <row r="1446" spans="1:30" x14ac:dyDescent="0.35">
      <c r="A1446">
        <v>1242</v>
      </c>
      <c r="B1446">
        <v>1912</v>
      </c>
      <c r="C1446">
        <v>13670</v>
      </c>
      <c r="D1446" s="1">
        <v>41052</v>
      </c>
      <c r="E1446" t="s">
        <v>41</v>
      </c>
      <c r="F1446">
        <v>27</v>
      </c>
      <c r="G1446">
        <v>116.37</v>
      </c>
      <c r="H1446">
        <v>0.04</v>
      </c>
      <c r="I1446" t="s">
        <v>33</v>
      </c>
      <c r="J1446" s="8">
        <v>57.63</v>
      </c>
      <c r="K1446" s="8">
        <f>IF(Table3[[#This Row],[Return Status]] = "Returned", 0, Table3[[#This Row],[Profit]])</f>
        <v>57.63</v>
      </c>
      <c r="L1446" s="8" t="str">
        <f>IFERROR(VLOOKUP(Table3[[#This Row],[Order ID]],returns[[Order ID]:[Status]],2,FALSE), "")</f>
        <v/>
      </c>
      <c r="M1446">
        <v>3.69</v>
      </c>
      <c r="N1446">
        <v>0.5</v>
      </c>
      <c r="O1446" t="s">
        <v>21</v>
      </c>
      <c r="P1446" t="s">
        <v>37</v>
      </c>
      <c r="Q1446">
        <v>17331</v>
      </c>
      <c r="R1446" t="s">
        <v>37</v>
      </c>
      <c r="S1446" t="s">
        <v>1979</v>
      </c>
      <c r="T1446" t="e">
        <f>VLOOKUP(Table3[[#This Row],[Region]],managers5[],2,FALSE)</f>
        <v>#N/A</v>
      </c>
      <c r="U1446" t="s">
        <v>1956</v>
      </c>
      <c r="W1446" t="s">
        <v>14</v>
      </c>
      <c r="X1446" t="s">
        <v>24</v>
      </c>
      <c r="Y1446" t="s">
        <v>16</v>
      </c>
      <c r="Z1446" t="s">
        <v>99</v>
      </c>
      <c r="AA1446" t="s">
        <v>720</v>
      </c>
      <c r="AB1446" t="s">
        <v>19</v>
      </c>
      <c r="AC1446">
        <v>0.38</v>
      </c>
      <c r="AD1446" s="1">
        <v>41055</v>
      </c>
    </row>
    <row r="1447" spans="1:30" x14ac:dyDescent="0.35">
      <c r="A1447">
        <v>2720</v>
      </c>
      <c r="B1447">
        <v>1913</v>
      </c>
      <c r="C1447">
        <v>13702</v>
      </c>
      <c r="D1447" s="1">
        <v>40796</v>
      </c>
      <c r="E1447" t="s">
        <v>32</v>
      </c>
      <c r="F1447">
        <v>6</v>
      </c>
      <c r="G1447">
        <v>209</v>
      </c>
      <c r="H1447">
        <v>0.08</v>
      </c>
      <c r="I1447" t="s">
        <v>9</v>
      </c>
      <c r="J1447" s="8">
        <v>12.32</v>
      </c>
      <c r="K1447" s="8">
        <f>IF(Table3[[#This Row],[Return Status]] = "Returned", 0, Table3[[#This Row],[Profit]])</f>
        <v>12.32</v>
      </c>
      <c r="L1447" s="8" t="str">
        <f>IFERROR(VLOOKUP(Table3[[#This Row],[Order ID]],returns[[Order ID]:[Status]],2,FALSE), "")</f>
        <v/>
      </c>
      <c r="M1447">
        <v>35.44</v>
      </c>
      <c r="N1447">
        <v>7.5</v>
      </c>
      <c r="O1447" t="s">
        <v>419</v>
      </c>
      <c r="P1447" t="s">
        <v>317</v>
      </c>
      <c r="Q1447">
        <v>60130</v>
      </c>
      <c r="R1447" t="s">
        <v>318</v>
      </c>
      <c r="S1447" t="s">
        <v>1977</v>
      </c>
      <c r="T1447" t="e">
        <f>VLOOKUP(Table3[[#This Row],[Region]],managers5[],2,FALSE)</f>
        <v>#N/A</v>
      </c>
      <c r="U1447" t="s">
        <v>1958</v>
      </c>
      <c r="V1447" t="s">
        <v>1959</v>
      </c>
      <c r="W1447" t="s">
        <v>14</v>
      </c>
      <c r="X1447" t="s">
        <v>15</v>
      </c>
      <c r="Y1447" t="s">
        <v>16</v>
      </c>
      <c r="Z1447" t="s">
        <v>30</v>
      </c>
      <c r="AA1447" t="s">
        <v>1197</v>
      </c>
      <c r="AB1447" t="s">
        <v>19</v>
      </c>
      <c r="AC1447">
        <v>0.38</v>
      </c>
      <c r="AD1447" s="1">
        <v>40800</v>
      </c>
    </row>
    <row r="1448" spans="1:30" x14ac:dyDescent="0.35">
      <c r="A1448">
        <v>8395</v>
      </c>
      <c r="B1448">
        <v>1914</v>
      </c>
      <c r="C1448">
        <v>13729</v>
      </c>
      <c r="D1448" s="1">
        <v>39814</v>
      </c>
      <c r="E1448" t="s">
        <v>8</v>
      </c>
      <c r="F1448">
        <v>9</v>
      </c>
      <c r="G1448">
        <v>872.48</v>
      </c>
      <c r="H1448">
        <v>0.08</v>
      </c>
      <c r="I1448" t="s">
        <v>33</v>
      </c>
      <c r="J1448" s="8">
        <v>-342.91</v>
      </c>
      <c r="K1448" s="8">
        <f>IF(Table3[[#This Row],[Return Status]] = "Returned", 0, Table3[[#This Row],[Profit]])</f>
        <v>0</v>
      </c>
      <c r="L1448" s="8" t="str">
        <f>IFERROR(VLOOKUP(Table3[[#This Row],[Order ID]],returns[[Order ID]:[Status]],2,FALSE), "")</f>
        <v>Returned</v>
      </c>
      <c r="M1448">
        <v>95.99</v>
      </c>
      <c r="N1448">
        <v>35</v>
      </c>
      <c r="O1448" t="s">
        <v>1417</v>
      </c>
      <c r="P1448" t="s">
        <v>131</v>
      </c>
      <c r="Q1448">
        <v>20715</v>
      </c>
      <c r="R1448" t="s">
        <v>132</v>
      </c>
      <c r="S1448" t="s">
        <v>1979</v>
      </c>
      <c r="T1448" t="e">
        <f>VLOOKUP(Table3[[#This Row],[Region]],managers5[],2,FALSE)</f>
        <v>#N/A</v>
      </c>
      <c r="U1448" t="s">
        <v>1956</v>
      </c>
      <c r="W1448" t="s">
        <v>14</v>
      </c>
      <c r="X1448" t="s">
        <v>24</v>
      </c>
      <c r="Y1448" t="s">
        <v>16</v>
      </c>
      <c r="Z1448" t="s">
        <v>75</v>
      </c>
      <c r="AA1448" t="s">
        <v>1109</v>
      </c>
      <c r="AB1448" t="s">
        <v>85</v>
      </c>
      <c r="AD1448" s="1">
        <v>39816</v>
      </c>
    </row>
    <row r="1449" spans="1:30" x14ac:dyDescent="0.35">
      <c r="A1449">
        <v>3391</v>
      </c>
      <c r="B1449">
        <v>1915</v>
      </c>
      <c r="C1449">
        <v>13730</v>
      </c>
      <c r="D1449" s="1">
        <v>40672</v>
      </c>
      <c r="E1449" t="s">
        <v>77</v>
      </c>
      <c r="F1449">
        <v>26</v>
      </c>
      <c r="G1449">
        <v>3617.64</v>
      </c>
      <c r="H1449">
        <v>7.0000000000000007E-2</v>
      </c>
      <c r="I1449" t="s">
        <v>49</v>
      </c>
      <c r="J1449" s="8">
        <v>-354.12520000000001</v>
      </c>
      <c r="K1449" s="8">
        <f>IF(Table3[[#This Row],[Return Status]] = "Returned", 0, Table3[[#This Row],[Profit]])</f>
        <v>-354.12520000000001</v>
      </c>
      <c r="L1449" s="8" t="str">
        <f>IFERROR(VLOOKUP(Table3[[#This Row],[Order ID]],returns[[Order ID]:[Status]],2,FALSE), "")</f>
        <v/>
      </c>
      <c r="M1449">
        <v>146.34</v>
      </c>
      <c r="N1449">
        <v>43.75</v>
      </c>
      <c r="O1449" t="s">
        <v>1761</v>
      </c>
      <c r="P1449" t="s">
        <v>131</v>
      </c>
      <c r="Q1449">
        <v>21133</v>
      </c>
      <c r="R1449" t="s">
        <v>132</v>
      </c>
      <c r="S1449" t="s">
        <v>1979</v>
      </c>
      <c r="T1449" t="e">
        <f>VLOOKUP(Table3[[#This Row],[Region]],managers5[],2,FALSE)</f>
        <v>#N/A</v>
      </c>
      <c r="U1449" t="s">
        <v>1956</v>
      </c>
      <c r="W1449" t="s">
        <v>14</v>
      </c>
      <c r="X1449" t="s">
        <v>71</v>
      </c>
      <c r="Y1449" t="s">
        <v>50</v>
      </c>
      <c r="Z1449" t="s">
        <v>51</v>
      </c>
      <c r="AA1449" t="s">
        <v>742</v>
      </c>
      <c r="AB1449" t="s">
        <v>53</v>
      </c>
      <c r="AC1449">
        <v>0.64</v>
      </c>
      <c r="AD1449" s="1">
        <v>40674</v>
      </c>
    </row>
    <row r="1450" spans="1:30" x14ac:dyDescent="0.35">
      <c r="A1450">
        <v>5539</v>
      </c>
      <c r="B1450">
        <v>1916</v>
      </c>
      <c r="C1450">
        <v>13731</v>
      </c>
      <c r="D1450" s="1">
        <v>40307</v>
      </c>
      <c r="E1450" t="s">
        <v>8</v>
      </c>
      <c r="F1450">
        <v>10</v>
      </c>
      <c r="G1450">
        <v>44.08</v>
      </c>
      <c r="H1450">
        <v>0.08</v>
      </c>
      <c r="I1450" t="s">
        <v>9</v>
      </c>
      <c r="J1450" s="8">
        <v>6.79</v>
      </c>
      <c r="K1450" s="8">
        <f>IF(Table3[[#This Row],[Return Status]] = "Returned", 0, Table3[[#This Row],[Profit]])</f>
        <v>6.79</v>
      </c>
      <c r="L1450" s="8" t="str">
        <f>IFERROR(VLOOKUP(Table3[[#This Row],[Order ID]],returns[[Order ID]:[Status]],2,FALSE), "")</f>
        <v/>
      </c>
      <c r="M1450">
        <v>4.4800000000000004</v>
      </c>
      <c r="N1450">
        <v>1.22</v>
      </c>
      <c r="O1450" t="s">
        <v>390</v>
      </c>
      <c r="P1450" t="s">
        <v>37</v>
      </c>
      <c r="Q1450">
        <v>7701</v>
      </c>
      <c r="R1450" t="s">
        <v>37</v>
      </c>
      <c r="S1450" t="s">
        <v>1979</v>
      </c>
      <c r="T1450" t="e">
        <f>VLOOKUP(Table3[[#This Row],[Region]],managers5[],2,FALSE)</f>
        <v>#N/A</v>
      </c>
      <c r="U1450" t="s">
        <v>1956</v>
      </c>
      <c r="W1450" t="s">
        <v>14</v>
      </c>
      <c r="X1450" t="s">
        <v>15</v>
      </c>
      <c r="Y1450" t="s">
        <v>16</v>
      </c>
      <c r="Z1450" t="s">
        <v>30</v>
      </c>
      <c r="AA1450" t="s">
        <v>193</v>
      </c>
      <c r="AB1450" t="s">
        <v>35</v>
      </c>
      <c r="AC1450">
        <v>0.36</v>
      </c>
      <c r="AD1450" s="2">
        <v>40310</v>
      </c>
    </row>
    <row r="1451" spans="1:30" x14ac:dyDescent="0.35">
      <c r="A1451">
        <v>6648</v>
      </c>
      <c r="B1451">
        <v>1918</v>
      </c>
      <c r="C1451">
        <v>13761</v>
      </c>
      <c r="D1451" s="1">
        <v>40103</v>
      </c>
      <c r="E1451" t="s">
        <v>32</v>
      </c>
      <c r="F1451">
        <v>32</v>
      </c>
      <c r="G1451">
        <v>2421.44</v>
      </c>
      <c r="H1451">
        <v>0.09</v>
      </c>
      <c r="I1451" t="s">
        <v>9</v>
      </c>
      <c r="J1451" s="8">
        <v>-949.09</v>
      </c>
      <c r="K1451" s="8">
        <f>IF(Table3[[#This Row],[Return Status]] = "Returned", 0, Table3[[#This Row],[Profit]])</f>
        <v>-949.09</v>
      </c>
      <c r="L1451" s="8" t="str">
        <f>IFERROR(VLOOKUP(Table3[[#This Row],[Order ID]],returns[[Order ID]:[Status]],2,FALSE), "")</f>
        <v/>
      </c>
      <c r="M1451">
        <v>78.8</v>
      </c>
      <c r="N1451">
        <v>35</v>
      </c>
      <c r="O1451" t="s">
        <v>1110</v>
      </c>
      <c r="P1451" t="s">
        <v>37</v>
      </c>
      <c r="Q1451">
        <v>45429</v>
      </c>
      <c r="R1451" t="s">
        <v>37</v>
      </c>
      <c r="S1451" t="s">
        <v>1979</v>
      </c>
      <c r="T1451" t="e">
        <f>VLOOKUP(Table3[[#This Row],[Region]],managers5[],2,FALSE)</f>
        <v>#N/A</v>
      </c>
      <c r="U1451" t="s">
        <v>1956</v>
      </c>
      <c r="W1451" t="s">
        <v>14</v>
      </c>
      <c r="X1451" t="s">
        <v>24</v>
      </c>
      <c r="Y1451" t="s">
        <v>16</v>
      </c>
      <c r="Z1451" t="s">
        <v>75</v>
      </c>
      <c r="AA1451" t="s">
        <v>1158</v>
      </c>
      <c r="AB1451" t="s">
        <v>85</v>
      </c>
      <c r="AC1451">
        <v>0.83</v>
      </c>
      <c r="AD1451" s="2">
        <v>40107</v>
      </c>
    </row>
    <row r="1452" spans="1:30" x14ac:dyDescent="0.35">
      <c r="A1452">
        <v>2890</v>
      </c>
      <c r="B1452">
        <v>4440</v>
      </c>
      <c r="C1452">
        <v>31620</v>
      </c>
      <c r="D1452" s="1">
        <v>40766</v>
      </c>
      <c r="E1452" t="s">
        <v>41</v>
      </c>
      <c r="F1452">
        <v>20</v>
      </c>
      <c r="G1452">
        <v>1108.366</v>
      </c>
      <c r="H1452">
        <v>0.05</v>
      </c>
      <c r="I1452" t="s">
        <v>9</v>
      </c>
      <c r="J1452" s="8">
        <v>178.30799999999999</v>
      </c>
      <c r="K1452" s="8">
        <f>IF(Table3[[#This Row],[Return Status]] = "Returned", 0, Table3[[#This Row],[Profit]])</f>
        <v>178.30799999999999</v>
      </c>
      <c r="L1452" s="8" t="str">
        <f>IFERROR(VLOOKUP(Table3[[#This Row],[Order ID]],returns[[Order ID]:[Status]],2,FALSE), "")</f>
        <v/>
      </c>
      <c r="M1452">
        <v>65.989999999999995</v>
      </c>
      <c r="N1452">
        <v>2.5</v>
      </c>
      <c r="O1452" t="s">
        <v>63</v>
      </c>
      <c r="P1452" t="s">
        <v>64</v>
      </c>
      <c r="Q1452">
        <v>40214</v>
      </c>
      <c r="R1452" t="s">
        <v>65</v>
      </c>
      <c r="S1452" t="s">
        <v>1978</v>
      </c>
      <c r="T1452" t="e">
        <f>VLOOKUP(Table3[[#This Row],[Region]],managers5[],2,FALSE)</f>
        <v>#N/A</v>
      </c>
      <c r="U1452" t="s">
        <v>1957</v>
      </c>
      <c r="V1452" t="s">
        <v>1959</v>
      </c>
      <c r="W1452" t="s">
        <v>14</v>
      </c>
      <c r="X1452" t="s">
        <v>24</v>
      </c>
      <c r="Y1452" t="s">
        <v>46</v>
      </c>
      <c r="Z1452" t="s">
        <v>86</v>
      </c>
      <c r="AA1452">
        <v>6000</v>
      </c>
      <c r="AB1452" t="s">
        <v>19</v>
      </c>
      <c r="AC1452">
        <v>0.55000000000000004</v>
      </c>
      <c r="AD1452" s="1">
        <v>40768</v>
      </c>
    </row>
    <row r="1453" spans="1:30" x14ac:dyDescent="0.35">
      <c r="A1453">
        <v>2026</v>
      </c>
      <c r="B1453">
        <v>48</v>
      </c>
      <c r="C1453">
        <v>292</v>
      </c>
      <c r="D1453" s="1">
        <v>40920</v>
      </c>
      <c r="E1453" t="s">
        <v>77</v>
      </c>
      <c r="F1453">
        <v>43</v>
      </c>
      <c r="G1453">
        <v>412.62</v>
      </c>
      <c r="H1453">
        <v>0.08</v>
      </c>
      <c r="I1453" t="s">
        <v>9</v>
      </c>
      <c r="J1453" s="8">
        <v>175.54</v>
      </c>
      <c r="K1453" s="8">
        <f>IF(Table3[[#This Row],[Return Status]] = "Returned", 0, Table3[[#This Row],[Profit]])</f>
        <v>175.54</v>
      </c>
      <c r="L1453" s="8" t="str">
        <f>IFERROR(VLOOKUP(Table3[[#This Row],[Order ID]],returns[[Order ID]:[Status]],2,FALSE), "")</f>
        <v/>
      </c>
      <c r="M1453">
        <v>9.9</v>
      </c>
      <c r="N1453">
        <v>1.39</v>
      </c>
      <c r="O1453" t="s">
        <v>693</v>
      </c>
      <c r="P1453" t="s">
        <v>43</v>
      </c>
      <c r="Q1453">
        <v>29687</v>
      </c>
      <c r="R1453" t="s">
        <v>44</v>
      </c>
      <c r="S1453" t="s">
        <v>1978</v>
      </c>
      <c r="T1453" t="e">
        <f>VLOOKUP(Table3[[#This Row],[Region]],managers5[],2,FALSE)</f>
        <v>#N/A</v>
      </c>
      <c r="U1453" t="s">
        <v>1957</v>
      </c>
      <c r="V1453" t="s">
        <v>1959</v>
      </c>
      <c r="W1453" t="s">
        <v>14</v>
      </c>
      <c r="X1453" t="s">
        <v>39</v>
      </c>
      <c r="Y1453" t="s">
        <v>16</v>
      </c>
      <c r="Z1453" t="s">
        <v>168</v>
      </c>
      <c r="AA1453" t="s">
        <v>1528</v>
      </c>
      <c r="AB1453" t="s">
        <v>19</v>
      </c>
      <c r="AC1453">
        <v>0.37</v>
      </c>
      <c r="AD1453" s="1">
        <v>40921</v>
      </c>
    </row>
    <row r="1454" spans="1:30" x14ac:dyDescent="0.35">
      <c r="A1454">
        <v>4993</v>
      </c>
      <c r="B1454">
        <v>3082</v>
      </c>
      <c r="C1454">
        <v>22117</v>
      </c>
      <c r="D1454" s="1">
        <v>40402</v>
      </c>
      <c r="E1454" t="s">
        <v>41</v>
      </c>
      <c r="F1454">
        <v>16</v>
      </c>
      <c r="G1454">
        <v>581.52</v>
      </c>
      <c r="H1454">
        <v>0.03</v>
      </c>
      <c r="I1454" t="s">
        <v>33</v>
      </c>
      <c r="J1454" s="8">
        <v>175.16</v>
      </c>
      <c r="K1454" s="8">
        <f>IF(Table3[[#This Row],[Return Status]] = "Returned", 0, Table3[[#This Row],[Profit]])</f>
        <v>175.16</v>
      </c>
      <c r="L1454" s="8" t="str">
        <f>IFERROR(VLOOKUP(Table3[[#This Row],[Order ID]],returns[[Order ID]:[Status]],2,FALSE), "")</f>
        <v/>
      </c>
      <c r="M1454">
        <v>35.44</v>
      </c>
      <c r="N1454">
        <v>7.5</v>
      </c>
      <c r="O1454" t="s">
        <v>128</v>
      </c>
      <c r="P1454" t="s">
        <v>64</v>
      </c>
      <c r="Q1454">
        <v>30338</v>
      </c>
      <c r="R1454" t="s">
        <v>65</v>
      </c>
      <c r="S1454" t="s">
        <v>1978</v>
      </c>
      <c r="T1454" t="e">
        <f>VLOOKUP(Table3[[#This Row],[Region]],managers5[],2,FALSE)</f>
        <v>#N/A</v>
      </c>
      <c r="U1454" t="s">
        <v>1957</v>
      </c>
      <c r="V1454" t="s">
        <v>1959</v>
      </c>
      <c r="W1454" t="s">
        <v>14</v>
      </c>
      <c r="X1454" t="s">
        <v>24</v>
      </c>
      <c r="Y1454" t="s">
        <v>16</v>
      </c>
      <c r="Z1454" t="s">
        <v>30</v>
      </c>
      <c r="AA1454" t="s">
        <v>1197</v>
      </c>
      <c r="AB1454" t="s">
        <v>19</v>
      </c>
      <c r="AC1454">
        <v>0.38</v>
      </c>
      <c r="AD1454" s="2">
        <v>40403</v>
      </c>
    </row>
    <row r="1455" spans="1:30" x14ac:dyDescent="0.35">
      <c r="A1455">
        <v>3041</v>
      </c>
      <c r="B1455">
        <v>1922</v>
      </c>
      <c r="C1455">
        <v>13764</v>
      </c>
      <c r="D1455" s="1">
        <v>40737</v>
      </c>
      <c r="E1455" t="s">
        <v>20</v>
      </c>
      <c r="F1455">
        <v>31</v>
      </c>
      <c r="G1455">
        <v>123.93</v>
      </c>
      <c r="H1455">
        <v>0.1</v>
      </c>
      <c r="I1455" t="s">
        <v>9</v>
      </c>
      <c r="J1455" s="8">
        <v>11.93</v>
      </c>
      <c r="K1455" s="8">
        <f>IF(Table3[[#This Row],[Return Status]] = "Returned", 0, Table3[[#This Row],[Profit]])</f>
        <v>11.93</v>
      </c>
      <c r="L1455" s="8" t="str">
        <f>IFERROR(VLOOKUP(Table3[[#This Row],[Order ID]],returns[[Order ID]:[Status]],2,FALSE), "")</f>
        <v/>
      </c>
      <c r="M1455">
        <v>4.28</v>
      </c>
      <c r="N1455">
        <v>0.94</v>
      </c>
      <c r="O1455" t="s">
        <v>1078</v>
      </c>
      <c r="P1455" t="s">
        <v>37</v>
      </c>
      <c r="Q1455">
        <v>15228</v>
      </c>
      <c r="R1455" t="s">
        <v>37</v>
      </c>
      <c r="S1455" t="s">
        <v>1979</v>
      </c>
      <c r="T1455" t="e">
        <f>VLOOKUP(Table3[[#This Row],[Region]],managers5[],2,FALSE)</f>
        <v>#N/A</v>
      </c>
      <c r="U1455" t="s">
        <v>1956</v>
      </c>
      <c r="W1455" t="s">
        <v>14</v>
      </c>
      <c r="X1455" t="s">
        <v>24</v>
      </c>
      <c r="Y1455" t="s">
        <v>16</v>
      </c>
      <c r="Z1455" t="s">
        <v>106</v>
      </c>
      <c r="AA1455" t="s">
        <v>118</v>
      </c>
      <c r="AB1455" t="s">
        <v>35</v>
      </c>
      <c r="AC1455">
        <v>0.56000000000000005</v>
      </c>
      <c r="AD1455" s="1">
        <v>40738</v>
      </c>
    </row>
    <row r="1456" spans="1:30" x14ac:dyDescent="0.35">
      <c r="A1456">
        <v>8254</v>
      </c>
      <c r="B1456">
        <v>3086</v>
      </c>
      <c r="C1456">
        <v>22147</v>
      </c>
      <c r="D1456" s="1">
        <v>39829</v>
      </c>
      <c r="E1456" t="s">
        <v>32</v>
      </c>
      <c r="F1456">
        <v>37</v>
      </c>
      <c r="G1456">
        <v>832.14</v>
      </c>
      <c r="H1456">
        <v>0.04</v>
      </c>
      <c r="I1456" t="s">
        <v>9</v>
      </c>
      <c r="J1456" s="8">
        <v>175.07</v>
      </c>
      <c r="K1456" s="8">
        <f>IF(Table3[[#This Row],[Return Status]] = "Returned", 0, Table3[[#This Row],[Profit]])</f>
        <v>175.07</v>
      </c>
      <c r="L1456" s="8" t="str">
        <f>IFERROR(VLOOKUP(Table3[[#This Row],[Order ID]],returns[[Order ID]:[Status]],2,FALSE), "")</f>
        <v/>
      </c>
      <c r="M1456">
        <v>22.72</v>
      </c>
      <c r="N1456">
        <v>8.99</v>
      </c>
      <c r="O1456" t="s">
        <v>1277</v>
      </c>
      <c r="P1456" t="s">
        <v>43</v>
      </c>
      <c r="Q1456">
        <v>37130</v>
      </c>
      <c r="R1456" t="s">
        <v>44</v>
      </c>
      <c r="S1456" t="s">
        <v>1978</v>
      </c>
      <c r="T1456" t="e">
        <f>VLOOKUP(Table3[[#This Row],[Region]],managers5[],2,FALSE)</f>
        <v>#N/A</v>
      </c>
      <c r="U1456" t="s">
        <v>1957</v>
      </c>
      <c r="V1456" t="s">
        <v>1959</v>
      </c>
      <c r="W1456" t="s">
        <v>14</v>
      </c>
      <c r="X1456" t="s">
        <v>71</v>
      </c>
      <c r="Y1456" t="s">
        <v>50</v>
      </c>
      <c r="Z1456" t="s">
        <v>61</v>
      </c>
      <c r="AA1456" t="s">
        <v>1225</v>
      </c>
      <c r="AB1456" t="s">
        <v>109</v>
      </c>
      <c r="AC1456">
        <v>0.44</v>
      </c>
      <c r="AD1456" s="2">
        <v>39833</v>
      </c>
    </row>
    <row r="1457" spans="1:30" x14ac:dyDescent="0.35">
      <c r="A1457">
        <v>1901</v>
      </c>
      <c r="B1457">
        <v>6197</v>
      </c>
      <c r="C1457">
        <v>43906</v>
      </c>
      <c r="D1457" s="1">
        <v>40947</v>
      </c>
      <c r="E1457" t="s">
        <v>77</v>
      </c>
      <c r="F1457">
        <v>50</v>
      </c>
      <c r="G1457">
        <v>3601.07</v>
      </c>
      <c r="H1457">
        <v>0.04</v>
      </c>
      <c r="I1457" t="s">
        <v>9</v>
      </c>
      <c r="J1457" s="8">
        <v>174.8</v>
      </c>
      <c r="K1457" s="8">
        <f>IF(Table3[[#This Row],[Return Status]] = "Returned", 0, Table3[[#This Row],[Profit]])</f>
        <v>174.8</v>
      </c>
      <c r="L1457" s="8" t="str">
        <f>IFERROR(VLOOKUP(Table3[[#This Row],[Order ID]],returns[[Order ID]:[Status]],2,FALSE), "")</f>
        <v/>
      </c>
      <c r="M1457">
        <v>73.98</v>
      </c>
      <c r="N1457">
        <v>14.52</v>
      </c>
      <c r="O1457" t="s">
        <v>925</v>
      </c>
      <c r="P1457" t="s">
        <v>55</v>
      </c>
      <c r="Q1457">
        <v>32174</v>
      </c>
      <c r="R1457" t="s">
        <v>56</v>
      </c>
      <c r="S1457" t="s">
        <v>1978</v>
      </c>
      <c r="T1457" t="e">
        <f>VLOOKUP(Table3[[#This Row],[Region]],managers5[],2,FALSE)</f>
        <v>#N/A</v>
      </c>
      <c r="U1457" t="s">
        <v>1957</v>
      </c>
      <c r="V1457" t="s">
        <v>1959</v>
      </c>
      <c r="W1457" t="s">
        <v>14</v>
      </c>
      <c r="X1457" t="s">
        <v>71</v>
      </c>
      <c r="Y1457" t="s">
        <v>46</v>
      </c>
      <c r="Z1457" t="s">
        <v>47</v>
      </c>
      <c r="AA1457" t="s">
        <v>439</v>
      </c>
      <c r="AB1457" t="s">
        <v>19</v>
      </c>
      <c r="AC1457">
        <v>0.65</v>
      </c>
      <c r="AD1457" s="1">
        <v>40948</v>
      </c>
    </row>
    <row r="1458" spans="1:30" x14ac:dyDescent="0.35">
      <c r="A1458">
        <v>946</v>
      </c>
      <c r="B1458">
        <v>5979</v>
      </c>
      <c r="C1458">
        <v>42374</v>
      </c>
      <c r="D1458" s="1">
        <v>41107</v>
      </c>
      <c r="E1458" t="s">
        <v>41</v>
      </c>
      <c r="F1458">
        <v>11</v>
      </c>
      <c r="G1458">
        <v>694.17</v>
      </c>
      <c r="H1458">
        <v>0</v>
      </c>
      <c r="I1458" t="s">
        <v>9</v>
      </c>
      <c r="J1458" s="8">
        <v>174.21600000000001</v>
      </c>
      <c r="K1458" s="8">
        <f>IF(Table3[[#This Row],[Return Status]] = "Returned", 0, Table3[[#This Row],[Profit]])</f>
        <v>174.21600000000001</v>
      </c>
      <c r="L1458" s="8" t="str">
        <f>IFERROR(VLOOKUP(Table3[[#This Row],[Order ID]],returns[[Order ID]:[Status]],2,FALSE), "")</f>
        <v/>
      </c>
      <c r="M1458">
        <v>59.78</v>
      </c>
      <c r="N1458">
        <v>10.29</v>
      </c>
      <c r="O1458" t="s">
        <v>615</v>
      </c>
      <c r="P1458" t="s">
        <v>43</v>
      </c>
      <c r="Q1458">
        <v>27707</v>
      </c>
      <c r="R1458" t="s">
        <v>44</v>
      </c>
      <c r="S1458" t="s">
        <v>1978</v>
      </c>
      <c r="T1458" t="e">
        <f>VLOOKUP(Table3[[#This Row],[Region]],managers5[],2,FALSE)</f>
        <v>#N/A</v>
      </c>
      <c r="U1458" t="s">
        <v>1957</v>
      </c>
      <c r="V1458" t="s">
        <v>1959</v>
      </c>
      <c r="W1458" t="s">
        <v>14</v>
      </c>
      <c r="X1458" t="s">
        <v>71</v>
      </c>
      <c r="Y1458" t="s">
        <v>16</v>
      </c>
      <c r="Z1458" t="s">
        <v>17</v>
      </c>
      <c r="AA1458" t="s">
        <v>420</v>
      </c>
      <c r="AB1458" t="s">
        <v>19</v>
      </c>
      <c r="AC1458">
        <v>0.39</v>
      </c>
      <c r="AD1458" s="1">
        <v>41109</v>
      </c>
    </row>
    <row r="1459" spans="1:30" x14ac:dyDescent="0.35">
      <c r="A1459">
        <v>4026</v>
      </c>
      <c r="B1459">
        <v>6392</v>
      </c>
      <c r="C1459">
        <v>45408</v>
      </c>
      <c r="D1459" s="1">
        <v>40538</v>
      </c>
      <c r="E1459" t="s">
        <v>32</v>
      </c>
      <c r="F1459">
        <v>25</v>
      </c>
      <c r="G1459">
        <v>716.99</v>
      </c>
      <c r="H1459">
        <v>0.05</v>
      </c>
      <c r="I1459" t="s">
        <v>9</v>
      </c>
      <c r="J1459" s="8">
        <v>174.06</v>
      </c>
      <c r="K1459" s="8">
        <f>IF(Table3[[#This Row],[Return Status]] = "Returned", 0, Table3[[#This Row],[Profit]])</f>
        <v>174.06</v>
      </c>
      <c r="L1459" s="8" t="str">
        <f>IFERROR(VLOOKUP(Table3[[#This Row],[Order ID]],returns[[Order ID]:[Status]],2,FALSE), "")</f>
        <v/>
      </c>
      <c r="M1459">
        <v>29.89</v>
      </c>
      <c r="N1459">
        <v>1.99</v>
      </c>
      <c r="O1459" t="s">
        <v>1172</v>
      </c>
      <c r="P1459" t="s">
        <v>616</v>
      </c>
      <c r="Q1459">
        <v>20151</v>
      </c>
      <c r="R1459" t="s">
        <v>44</v>
      </c>
      <c r="S1459" t="s">
        <v>1978</v>
      </c>
      <c r="T1459" t="e">
        <f>VLOOKUP(Table3[[#This Row],[Region]],managers5[],2,FALSE)</f>
        <v>#N/A</v>
      </c>
      <c r="U1459" t="s">
        <v>1957</v>
      </c>
      <c r="V1459" t="s">
        <v>1959</v>
      </c>
      <c r="W1459" t="s">
        <v>14</v>
      </c>
      <c r="X1459" t="s">
        <v>24</v>
      </c>
      <c r="Y1459" t="s">
        <v>46</v>
      </c>
      <c r="Z1459" t="s">
        <v>47</v>
      </c>
      <c r="AA1459" t="s">
        <v>162</v>
      </c>
      <c r="AB1459" t="s">
        <v>109</v>
      </c>
      <c r="AC1459">
        <v>0.5</v>
      </c>
      <c r="AD1459" s="1">
        <v>40560</v>
      </c>
    </row>
    <row r="1460" spans="1:30" x14ac:dyDescent="0.35">
      <c r="A1460">
        <v>8262</v>
      </c>
      <c r="B1460">
        <v>2619</v>
      </c>
      <c r="C1460">
        <v>18945</v>
      </c>
      <c r="D1460" s="1">
        <v>39830</v>
      </c>
      <c r="E1460" t="s">
        <v>20</v>
      </c>
      <c r="F1460">
        <v>33</v>
      </c>
      <c r="G1460">
        <v>528.54</v>
      </c>
      <c r="H1460">
        <v>0.06</v>
      </c>
      <c r="I1460" t="s">
        <v>9</v>
      </c>
      <c r="J1460" s="8">
        <v>168.54</v>
      </c>
      <c r="K1460" s="8">
        <f>IF(Table3[[#This Row],[Return Status]] = "Returned", 0, Table3[[#This Row],[Profit]])</f>
        <v>168.54</v>
      </c>
      <c r="L1460" s="8" t="str">
        <f>IFERROR(VLOOKUP(Table3[[#This Row],[Order ID]],returns[[Order ID]:[Status]],2,FALSE), "")</f>
        <v/>
      </c>
      <c r="M1460">
        <v>16.48</v>
      </c>
      <c r="N1460">
        <v>1.99</v>
      </c>
      <c r="O1460" t="s">
        <v>1366</v>
      </c>
      <c r="P1460" t="s">
        <v>120</v>
      </c>
      <c r="Q1460">
        <v>35473</v>
      </c>
      <c r="R1460" t="s">
        <v>56</v>
      </c>
      <c r="S1460" t="s">
        <v>1978</v>
      </c>
      <c r="T1460" t="e">
        <f>VLOOKUP(Table3[[#This Row],[Region]],managers5[],2,FALSE)</f>
        <v>#N/A</v>
      </c>
      <c r="U1460" t="s">
        <v>1957</v>
      </c>
      <c r="V1460" t="s">
        <v>1959</v>
      </c>
      <c r="W1460" t="s">
        <v>14</v>
      </c>
      <c r="X1460" t="s">
        <v>71</v>
      </c>
      <c r="Y1460" t="s">
        <v>46</v>
      </c>
      <c r="Z1460" t="s">
        <v>47</v>
      </c>
      <c r="AA1460" t="s">
        <v>1878</v>
      </c>
      <c r="AB1460" t="s">
        <v>109</v>
      </c>
      <c r="AC1460">
        <v>0.42</v>
      </c>
      <c r="AD1460" s="2">
        <v>39832</v>
      </c>
    </row>
    <row r="1461" spans="1:30" x14ac:dyDescent="0.35">
      <c r="A1461">
        <v>3553</v>
      </c>
      <c r="B1461">
        <v>1928</v>
      </c>
      <c r="C1461">
        <v>13795</v>
      </c>
      <c r="D1461" s="1">
        <v>40643</v>
      </c>
      <c r="E1461" t="s">
        <v>8</v>
      </c>
      <c r="F1461">
        <v>30</v>
      </c>
      <c r="G1461">
        <v>501.32</v>
      </c>
      <c r="H1461">
        <v>0.04</v>
      </c>
      <c r="I1461" t="s">
        <v>9</v>
      </c>
      <c r="J1461" s="8">
        <v>-119.0825</v>
      </c>
      <c r="K1461" s="8">
        <f>IF(Table3[[#This Row],[Return Status]] = "Returned", 0, Table3[[#This Row],[Profit]])</f>
        <v>-119.0825</v>
      </c>
      <c r="L1461" s="8" t="str">
        <f>IFERROR(VLOOKUP(Table3[[#This Row],[Order ID]],returns[[Order ID]:[Status]],2,FALSE), "")</f>
        <v/>
      </c>
      <c r="M1461">
        <v>15.99</v>
      </c>
      <c r="N1461">
        <v>13.18</v>
      </c>
      <c r="O1461" t="s">
        <v>859</v>
      </c>
      <c r="P1461" t="s">
        <v>317</v>
      </c>
      <c r="Q1461">
        <v>60130</v>
      </c>
      <c r="R1461" t="s">
        <v>318</v>
      </c>
      <c r="S1461" t="s">
        <v>1977</v>
      </c>
      <c r="T1461" t="e">
        <f>VLOOKUP(Table3[[#This Row],[Region]],managers5[],2,FALSE)</f>
        <v>#N/A</v>
      </c>
      <c r="U1461" t="s">
        <v>1958</v>
      </c>
      <c r="V1461" t="s">
        <v>1959</v>
      </c>
      <c r="W1461" t="s">
        <v>14</v>
      </c>
      <c r="X1461" t="s">
        <v>15</v>
      </c>
      <c r="Y1461" t="s">
        <v>16</v>
      </c>
      <c r="Z1461" t="s">
        <v>17</v>
      </c>
      <c r="AA1461" t="s">
        <v>668</v>
      </c>
      <c r="AB1461" t="s">
        <v>19</v>
      </c>
      <c r="AC1461">
        <v>0.37</v>
      </c>
      <c r="AD1461" s="1">
        <v>40646</v>
      </c>
    </row>
    <row r="1462" spans="1:30" x14ac:dyDescent="0.35">
      <c r="A1462">
        <v>3554</v>
      </c>
      <c r="B1462">
        <v>1929</v>
      </c>
      <c r="C1462">
        <v>13795</v>
      </c>
      <c r="D1462" s="1">
        <v>40643</v>
      </c>
      <c r="E1462" t="s">
        <v>8</v>
      </c>
      <c r="F1462">
        <v>23</v>
      </c>
      <c r="G1462">
        <v>275.16000000000003</v>
      </c>
      <c r="H1462">
        <v>0.05</v>
      </c>
      <c r="I1462" t="s">
        <v>33</v>
      </c>
      <c r="J1462" s="8">
        <v>43.35</v>
      </c>
      <c r="K1462" s="8">
        <f>IF(Table3[[#This Row],[Return Status]] = "Returned", 0, Table3[[#This Row],[Profit]])</f>
        <v>43.35</v>
      </c>
      <c r="L1462" s="8" t="str">
        <f>IFERROR(VLOOKUP(Table3[[#This Row],[Order ID]],returns[[Order ID]:[Status]],2,FALSE), "")</f>
        <v/>
      </c>
      <c r="M1462">
        <v>11.34</v>
      </c>
      <c r="N1462">
        <v>5.01</v>
      </c>
      <c r="O1462" t="s">
        <v>859</v>
      </c>
      <c r="P1462" t="s">
        <v>317</v>
      </c>
      <c r="Q1462">
        <v>60130</v>
      </c>
      <c r="R1462" t="s">
        <v>318</v>
      </c>
      <c r="S1462" t="s">
        <v>1977</v>
      </c>
      <c r="T1462" t="e">
        <f>VLOOKUP(Table3[[#This Row],[Region]],managers5[],2,FALSE)</f>
        <v>#N/A</v>
      </c>
      <c r="U1462" t="s">
        <v>1958</v>
      </c>
      <c r="V1462" t="s">
        <v>1959</v>
      </c>
      <c r="W1462" t="s">
        <v>14</v>
      </c>
      <c r="X1462" t="s">
        <v>15</v>
      </c>
      <c r="Y1462" t="s">
        <v>16</v>
      </c>
      <c r="Z1462" t="s">
        <v>30</v>
      </c>
      <c r="AA1462" t="s">
        <v>1111</v>
      </c>
      <c r="AB1462" t="s">
        <v>19</v>
      </c>
      <c r="AC1462">
        <v>0.36</v>
      </c>
      <c r="AD1462" s="1">
        <v>40646</v>
      </c>
    </row>
    <row r="1463" spans="1:30" x14ac:dyDescent="0.35">
      <c r="A1463">
        <v>3570</v>
      </c>
      <c r="B1463">
        <v>1930</v>
      </c>
      <c r="C1463">
        <v>13795</v>
      </c>
      <c r="D1463" s="1">
        <v>40643</v>
      </c>
      <c r="E1463" t="s">
        <v>8</v>
      </c>
      <c r="F1463">
        <v>37</v>
      </c>
      <c r="G1463">
        <v>1302.99</v>
      </c>
      <c r="H1463">
        <v>0.02</v>
      </c>
      <c r="I1463" t="s">
        <v>9</v>
      </c>
      <c r="J1463" s="8">
        <v>545.49</v>
      </c>
      <c r="K1463" s="8">
        <f>IF(Table3[[#This Row],[Return Status]] = "Returned", 0, Table3[[#This Row],[Profit]])</f>
        <v>545.49</v>
      </c>
      <c r="L1463" s="8" t="str">
        <f>IFERROR(VLOOKUP(Table3[[#This Row],[Order ID]],returns[[Order ID]:[Status]],2,FALSE), "")</f>
        <v/>
      </c>
      <c r="M1463">
        <v>35.44</v>
      </c>
      <c r="N1463">
        <v>5.09</v>
      </c>
      <c r="O1463" t="s">
        <v>859</v>
      </c>
      <c r="P1463" t="s">
        <v>317</v>
      </c>
      <c r="Q1463">
        <v>60130</v>
      </c>
      <c r="R1463" t="s">
        <v>318</v>
      </c>
      <c r="S1463" t="s">
        <v>1977</v>
      </c>
      <c r="T1463" t="e">
        <f>VLOOKUP(Table3[[#This Row],[Region]],managers5[],2,FALSE)</f>
        <v>#N/A</v>
      </c>
      <c r="U1463" t="s">
        <v>1958</v>
      </c>
      <c r="V1463" t="s">
        <v>1959</v>
      </c>
      <c r="W1463" t="s">
        <v>14</v>
      </c>
      <c r="X1463" t="s">
        <v>15</v>
      </c>
      <c r="Y1463" t="s">
        <v>16</v>
      </c>
      <c r="Z1463" t="s">
        <v>30</v>
      </c>
      <c r="AA1463" t="s">
        <v>342</v>
      </c>
      <c r="AB1463" t="s">
        <v>19</v>
      </c>
      <c r="AC1463">
        <v>0.38</v>
      </c>
      <c r="AD1463" s="1">
        <v>40644</v>
      </c>
    </row>
    <row r="1464" spans="1:30" x14ac:dyDescent="0.35">
      <c r="A1464">
        <v>4301</v>
      </c>
      <c r="B1464">
        <v>1931</v>
      </c>
      <c r="C1464">
        <v>13799</v>
      </c>
      <c r="D1464" s="1">
        <v>40513</v>
      </c>
      <c r="E1464" t="s">
        <v>41</v>
      </c>
      <c r="F1464">
        <v>5</v>
      </c>
      <c r="G1464">
        <v>118.06</v>
      </c>
      <c r="H1464">
        <v>0.05</v>
      </c>
      <c r="I1464" t="s">
        <v>9</v>
      </c>
      <c r="J1464" s="8">
        <v>2.63</v>
      </c>
      <c r="K1464" s="8">
        <f>IF(Table3[[#This Row],[Return Status]] = "Returned", 0, Table3[[#This Row],[Profit]])</f>
        <v>2.63</v>
      </c>
      <c r="L1464" s="8" t="str">
        <f>IFERROR(VLOOKUP(Table3[[#This Row],[Order ID]],returns[[Order ID]:[Status]],2,FALSE), "")</f>
        <v/>
      </c>
      <c r="M1464">
        <v>22.23</v>
      </c>
      <c r="N1464">
        <v>5.08</v>
      </c>
      <c r="O1464" t="s">
        <v>871</v>
      </c>
      <c r="P1464" t="s">
        <v>97</v>
      </c>
      <c r="Q1464">
        <v>97007</v>
      </c>
      <c r="R1464" t="s">
        <v>98</v>
      </c>
      <c r="S1464" t="s">
        <v>1976</v>
      </c>
      <c r="T1464" t="e">
        <f>VLOOKUP(Table3[[#This Row],[Region]],managers5[],2,FALSE)</f>
        <v>#N/A</v>
      </c>
      <c r="U1464" t="s">
        <v>1955</v>
      </c>
      <c r="V1464" t="s">
        <v>1959</v>
      </c>
      <c r="W1464" t="s">
        <v>14</v>
      </c>
      <c r="X1464" t="s">
        <v>15</v>
      </c>
      <c r="Y1464" t="s">
        <v>50</v>
      </c>
      <c r="Z1464" t="s">
        <v>61</v>
      </c>
      <c r="AA1464" t="s">
        <v>144</v>
      </c>
      <c r="AB1464" t="s">
        <v>109</v>
      </c>
      <c r="AC1464">
        <v>0.41</v>
      </c>
      <c r="AD1464" s="2">
        <v>40515</v>
      </c>
    </row>
    <row r="1465" spans="1:30" x14ac:dyDescent="0.35">
      <c r="A1465">
        <v>6245</v>
      </c>
      <c r="B1465">
        <v>1932</v>
      </c>
      <c r="C1465">
        <v>13824</v>
      </c>
      <c r="D1465" s="1">
        <v>40174</v>
      </c>
      <c r="E1465" t="s">
        <v>32</v>
      </c>
      <c r="F1465">
        <v>19</v>
      </c>
      <c r="G1465">
        <v>55.27</v>
      </c>
      <c r="H1465">
        <v>0.05</v>
      </c>
      <c r="I1465" t="s">
        <v>9</v>
      </c>
      <c r="J1465" s="8">
        <v>19.12</v>
      </c>
      <c r="K1465" s="8">
        <f>IF(Table3[[#This Row],[Return Status]] = "Returned", 0, Table3[[#This Row],[Profit]])</f>
        <v>19.12</v>
      </c>
      <c r="L1465" s="8" t="str">
        <f>IFERROR(VLOOKUP(Table3[[#This Row],[Order ID]],returns[[Order ID]:[Status]],2,FALSE), "")</f>
        <v/>
      </c>
      <c r="M1465">
        <v>2.89</v>
      </c>
      <c r="N1465">
        <v>0.5</v>
      </c>
      <c r="O1465" t="s">
        <v>727</v>
      </c>
      <c r="P1465" t="s">
        <v>131</v>
      </c>
      <c r="Q1465">
        <v>3801</v>
      </c>
      <c r="R1465" t="s">
        <v>132</v>
      </c>
      <c r="S1465" t="s">
        <v>1979</v>
      </c>
      <c r="T1465" t="e">
        <f>VLOOKUP(Table3[[#This Row],[Region]],managers5[],2,FALSE)</f>
        <v>#N/A</v>
      </c>
      <c r="U1465" t="s">
        <v>1956</v>
      </c>
      <c r="W1465" t="s">
        <v>14</v>
      </c>
      <c r="X1465" t="s">
        <v>24</v>
      </c>
      <c r="Y1465" t="s">
        <v>16</v>
      </c>
      <c r="Z1465" t="s">
        <v>99</v>
      </c>
      <c r="AA1465" t="s">
        <v>174</v>
      </c>
      <c r="AB1465" t="s">
        <v>19</v>
      </c>
      <c r="AC1465">
        <v>0.38</v>
      </c>
      <c r="AD1465" s="2">
        <v>40181</v>
      </c>
    </row>
    <row r="1466" spans="1:30" x14ac:dyDescent="0.35">
      <c r="A1466">
        <v>7922</v>
      </c>
      <c r="B1466">
        <v>1933</v>
      </c>
      <c r="C1466">
        <v>13825</v>
      </c>
      <c r="D1466" s="1">
        <v>39893</v>
      </c>
      <c r="E1466" t="s">
        <v>77</v>
      </c>
      <c r="F1466">
        <v>30</v>
      </c>
      <c r="G1466">
        <v>186.79</v>
      </c>
      <c r="H1466">
        <v>0.09</v>
      </c>
      <c r="I1466" t="s">
        <v>9</v>
      </c>
      <c r="J1466" s="8">
        <v>-88.6</v>
      </c>
      <c r="K1466" s="8">
        <f>IF(Table3[[#This Row],[Return Status]] = "Returned", 0, Table3[[#This Row],[Profit]])</f>
        <v>-88.6</v>
      </c>
      <c r="L1466" s="8" t="str">
        <f>IFERROR(VLOOKUP(Table3[[#This Row],[Order ID]],returns[[Order ID]:[Status]],2,FALSE), "")</f>
        <v/>
      </c>
      <c r="M1466">
        <v>6.48</v>
      </c>
      <c r="N1466">
        <v>6.35</v>
      </c>
      <c r="O1466" t="s">
        <v>819</v>
      </c>
      <c r="P1466" t="s">
        <v>189</v>
      </c>
      <c r="Q1466">
        <v>98408</v>
      </c>
      <c r="R1466" t="s">
        <v>190</v>
      </c>
      <c r="S1466" t="s">
        <v>1976</v>
      </c>
      <c r="T1466" t="e">
        <f>VLOOKUP(Table3[[#This Row],[Region]],managers5[],2,FALSE)</f>
        <v>#N/A</v>
      </c>
      <c r="U1466" t="s">
        <v>1955</v>
      </c>
      <c r="V1466" t="s">
        <v>1959</v>
      </c>
      <c r="W1466" t="s">
        <v>14</v>
      </c>
      <c r="X1466" t="s">
        <v>24</v>
      </c>
      <c r="Y1466" t="s">
        <v>16</v>
      </c>
      <c r="Z1466" t="s">
        <v>30</v>
      </c>
      <c r="AA1466" t="s">
        <v>1897</v>
      </c>
      <c r="AB1466" t="s">
        <v>19</v>
      </c>
      <c r="AC1466">
        <v>0.37</v>
      </c>
      <c r="AD1466" s="2">
        <v>39894</v>
      </c>
    </row>
    <row r="1467" spans="1:30" x14ac:dyDescent="0.35">
      <c r="A1467">
        <v>4319</v>
      </c>
      <c r="B1467">
        <v>4452</v>
      </c>
      <c r="C1467">
        <v>31718</v>
      </c>
      <c r="D1467" s="1">
        <v>40509</v>
      </c>
      <c r="E1467" t="s">
        <v>32</v>
      </c>
      <c r="F1467">
        <v>24</v>
      </c>
      <c r="G1467">
        <v>1390.6934999999901</v>
      </c>
      <c r="H1467">
        <v>0.03</v>
      </c>
      <c r="I1467" t="s">
        <v>9</v>
      </c>
      <c r="J1467" s="8">
        <v>168.46199999999999</v>
      </c>
      <c r="K1467" s="8">
        <f>IF(Table3[[#This Row],[Return Status]] = "Returned", 0, Table3[[#This Row],[Profit]])</f>
        <v>168.46199999999999</v>
      </c>
      <c r="L1467" s="8" t="str">
        <f>IFERROR(VLOOKUP(Table3[[#This Row],[Order ID]],returns[[Order ID]:[Status]],2,FALSE), "")</f>
        <v/>
      </c>
      <c r="M1467">
        <v>65.989999999999995</v>
      </c>
      <c r="N1467">
        <v>7.69</v>
      </c>
      <c r="O1467" t="s">
        <v>1027</v>
      </c>
      <c r="P1467" t="s">
        <v>90</v>
      </c>
      <c r="Q1467">
        <v>36203</v>
      </c>
      <c r="R1467" t="s">
        <v>56</v>
      </c>
      <c r="S1467" t="s">
        <v>1978</v>
      </c>
      <c r="T1467" t="e">
        <f>VLOOKUP(Table3[[#This Row],[Region]],managers5[],2,FALSE)</f>
        <v>#N/A</v>
      </c>
      <c r="U1467" t="s">
        <v>1957</v>
      </c>
      <c r="V1467" t="s">
        <v>1959</v>
      </c>
      <c r="W1467" t="s">
        <v>14</v>
      </c>
      <c r="X1467" t="s">
        <v>71</v>
      </c>
      <c r="Y1467" t="s">
        <v>46</v>
      </c>
      <c r="Z1467" t="s">
        <v>86</v>
      </c>
      <c r="AA1467">
        <v>5190</v>
      </c>
      <c r="AB1467" t="s">
        <v>19</v>
      </c>
      <c r="AC1467">
        <v>0.59</v>
      </c>
      <c r="AD1467" s="2">
        <v>40513</v>
      </c>
    </row>
    <row r="1468" spans="1:30" x14ac:dyDescent="0.35">
      <c r="A1468">
        <v>6929</v>
      </c>
      <c r="B1468">
        <v>1967</v>
      </c>
      <c r="C1468">
        <v>14055</v>
      </c>
      <c r="D1468" s="1">
        <v>40057</v>
      </c>
      <c r="E1468" t="s">
        <v>77</v>
      </c>
      <c r="F1468">
        <v>21</v>
      </c>
      <c r="G1468">
        <v>441.7</v>
      </c>
      <c r="H1468">
        <v>0.08</v>
      </c>
      <c r="I1468" t="s">
        <v>9</v>
      </c>
      <c r="J1468" s="8">
        <v>167.18</v>
      </c>
      <c r="K1468" s="8">
        <f>IF(Table3[[#This Row],[Return Status]] = "Returned", 0, Table3[[#This Row],[Profit]])</f>
        <v>167.18</v>
      </c>
      <c r="L1468" s="8" t="str">
        <f>IFERROR(VLOOKUP(Table3[[#This Row],[Order ID]],returns[[Order ID]:[Status]],2,FALSE), "")</f>
        <v/>
      </c>
      <c r="M1468">
        <v>22.23</v>
      </c>
      <c r="N1468">
        <v>3.63</v>
      </c>
      <c r="O1468" t="s">
        <v>1437</v>
      </c>
      <c r="P1468" t="s">
        <v>120</v>
      </c>
      <c r="Q1468">
        <v>72113</v>
      </c>
      <c r="R1468" t="s">
        <v>56</v>
      </c>
      <c r="S1468" t="s">
        <v>1978</v>
      </c>
      <c r="T1468" t="e">
        <f>VLOOKUP(Table3[[#This Row],[Region]],managers5[],2,FALSE)</f>
        <v>#N/A</v>
      </c>
      <c r="U1468" t="s">
        <v>1957</v>
      </c>
      <c r="V1468" t="s">
        <v>1959</v>
      </c>
      <c r="W1468" t="s">
        <v>14</v>
      </c>
      <c r="X1468" t="s">
        <v>24</v>
      </c>
      <c r="Y1468" t="s">
        <v>50</v>
      </c>
      <c r="Z1468" t="s">
        <v>61</v>
      </c>
      <c r="AA1468" t="s">
        <v>1585</v>
      </c>
      <c r="AB1468" t="s">
        <v>109</v>
      </c>
      <c r="AC1468">
        <v>0.52</v>
      </c>
      <c r="AD1468" s="2">
        <v>40059</v>
      </c>
    </row>
    <row r="1469" spans="1:30" x14ac:dyDescent="0.35">
      <c r="A1469">
        <v>1002</v>
      </c>
      <c r="B1469">
        <v>1943</v>
      </c>
      <c r="C1469">
        <v>13923</v>
      </c>
      <c r="D1469" s="1">
        <v>41098</v>
      </c>
      <c r="E1469" t="s">
        <v>77</v>
      </c>
      <c r="F1469">
        <v>28</v>
      </c>
      <c r="G1469">
        <v>4332.3</v>
      </c>
      <c r="H1469">
        <v>0.08</v>
      </c>
      <c r="I1469" t="s">
        <v>49</v>
      </c>
      <c r="J1469" s="8">
        <v>2066.12</v>
      </c>
      <c r="K1469" s="8">
        <f>IF(Table3[[#This Row],[Return Status]] = "Returned", 0, Table3[[#This Row],[Profit]])</f>
        <v>2066.12</v>
      </c>
      <c r="L1469" s="8" t="str">
        <f>IFERROR(VLOOKUP(Table3[[#This Row],[Order ID]],returns[[Order ID]:[Status]],2,FALSE), "")</f>
        <v/>
      </c>
      <c r="M1469">
        <v>200.97</v>
      </c>
      <c r="N1469">
        <v>15.59</v>
      </c>
      <c r="O1469" t="s">
        <v>250</v>
      </c>
      <c r="P1469" t="s">
        <v>11</v>
      </c>
      <c r="Q1469">
        <v>92592</v>
      </c>
      <c r="R1469" t="s">
        <v>12</v>
      </c>
      <c r="S1469" t="s">
        <v>1976</v>
      </c>
      <c r="T1469" t="e">
        <f>VLOOKUP(Table3[[#This Row],[Region]],managers5[],2,FALSE)</f>
        <v>#N/A</v>
      </c>
      <c r="U1469" t="s">
        <v>1955</v>
      </c>
      <c r="V1469" t="s">
        <v>1959</v>
      </c>
      <c r="W1469" t="s">
        <v>14</v>
      </c>
      <c r="X1469" t="s">
        <v>24</v>
      </c>
      <c r="Y1469" t="s">
        <v>46</v>
      </c>
      <c r="Z1469" t="s">
        <v>124</v>
      </c>
      <c r="AA1469" t="s">
        <v>1036</v>
      </c>
      <c r="AB1469" t="s">
        <v>74</v>
      </c>
      <c r="AC1469">
        <v>0.36</v>
      </c>
      <c r="AD1469" s="1">
        <v>41100</v>
      </c>
    </row>
    <row r="1470" spans="1:30" x14ac:dyDescent="0.35">
      <c r="A1470">
        <v>1003</v>
      </c>
      <c r="B1470">
        <v>1944</v>
      </c>
      <c r="C1470">
        <v>13923</v>
      </c>
      <c r="D1470" s="1">
        <v>41098</v>
      </c>
      <c r="E1470" t="s">
        <v>77</v>
      </c>
      <c r="F1470">
        <v>39</v>
      </c>
      <c r="G1470">
        <v>220.09</v>
      </c>
      <c r="H1470">
        <v>0.04</v>
      </c>
      <c r="I1470" t="s">
        <v>9</v>
      </c>
      <c r="J1470" s="8">
        <v>-1795.74</v>
      </c>
      <c r="K1470" s="8">
        <f>IF(Table3[[#This Row],[Return Status]] = "Returned", 0, Table3[[#This Row],[Profit]])</f>
        <v>-1795.74</v>
      </c>
      <c r="L1470" s="8" t="str">
        <f>IFERROR(VLOOKUP(Table3[[#This Row],[Order ID]],returns[[Order ID]:[Status]],2,FALSE), "")</f>
        <v/>
      </c>
      <c r="M1470">
        <v>4.4800000000000004</v>
      </c>
      <c r="N1470">
        <v>49</v>
      </c>
      <c r="O1470" t="s">
        <v>250</v>
      </c>
      <c r="P1470" t="s">
        <v>114</v>
      </c>
      <c r="Q1470">
        <v>85281</v>
      </c>
      <c r="R1470" t="s">
        <v>115</v>
      </c>
      <c r="S1470" t="s">
        <v>1976</v>
      </c>
      <c r="T1470" t="e">
        <f>VLOOKUP(Table3[[#This Row],[Region]],managers5[],2,FALSE)</f>
        <v>#N/A</v>
      </c>
      <c r="U1470" t="s">
        <v>1955</v>
      </c>
      <c r="V1470" t="s">
        <v>1959</v>
      </c>
      <c r="W1470" t="s">
        <v>14</v>
      </c>
      <c r="X1470" t="s">
        <v>24</v>
      </c>
      <c r="Y1470" t="s">
        <v>16</v>
      </c>
      <c r="Z1470" t="s">
        <v>83</v>
      </c>
      <c r="AA1470" t="s">
        <v>774</v>
      </c>
      <c r="AB1470" t="s">
        <v>85</v>
      </c>
      <c r="AC1470">
        <v>0.6</v>
      </c>
      <c r="AD1470" s="1">
        <v>41100</v>
      </c>
    </row>
    <row r="1471" spans="1:30" x14ac:dyDescent="0.35">
      <c r="A1471">
        <v>1004</v>
      </c>
      <c r="B1471">
        <v>1946</v>
      </c>
      <c r="C1471">
        <v>13923</v>
      </c>
      <c r="D1471" s="1">
        <v>41098</v>
      </c>
      <c r="E1471" t="s">
        <v>77</v>
      </c>
      <c r="F1471">
        <v>27</v>
      </c>
      <c r="G1471">
        <v>6152.8</v>
      </c>
      <c r="H1471">
        <v>0.04</v>
      </c>
      <c r="I1471" t="s">
        <v>49</v>
      </c>
      <c r="J1471" s="8">
        <v>554.54999999999995</v>
      </c>
      <c r="K1471" s="8">
        <f>IF(Table3[[#This Row],[Return Status]] = "Returned", 0, Table3[[#This Row],[Profit]])</f>
        <v>554.54999999999995</v>
      </c>
      <c r="L1471" s="8" t="str">
        <f>IFERROR(VLOOKUP(Table3[[#This Row],[Order ID]],returns[[Order ID]:[Status]],2,FALSE), "")</f>
        <v/>
      </c>
      <c r="M1471">
        <v>225.02</v>
      </c>
      <c r="N1471">
        <v>28.66</v>
      </c>
      <c r="O1471" t="s">
        <v>250</v>
      </c>
      <c r="P1471" t="s">
        <v>114</v>
      </c>
      <c r="Q1471">
        <v>85281</v>
      </c>
      <c r="R1471" t="s">
        <v>115</v>
      </c>
      <c r="S1471" t="s">
        <v>1976</v>
      </c>
      <c r="T1471" t="e">
        <f>VLOOKUP(Table3[[#This Row],[Region]],managers5[],2,FALSE)</f>
        <v>#N/A</v>
      </c>
      <c r="U1471" t="s">
        <v>1955</v>
      </c>
      <c r="V1471" t="s">
        <v>1959</v>
      </c>
      <c r="W1471" t="s">
        <v>14</v>
      </c>
      <c r="X1471" t="s">
        <v>24</v>
      </c>
      <c r="Y1471" t="s">
        <v>16</v>
      </c>
      <c r="Z1471" t="s">
        <v>75</v>
      </c>
      <c r="AA1471" t="s">
        <v>957</v>
      </c>
      <c r="AB1471" t="s">
        <v>74</v>
      </c>
      <c r="AC1471">
        <v>0.72</v>
      </c>
      <c r="AD1471" s="1">
        <v>41100</v>
      </c>
    </row>
    <row r="1472" spans="1:30" x14ac:dyDescent="0.35">
      <c r="A1472">
        <v>1008</v>
      </c>
      <c r="B1472">
        <v>1945</v>
      </c>
      <c r="C1472">
        <v>13923</v>
      </c>
      <c r="D1472" s="1">
        <v>41098</v>
      </c>
      <c r="E1472" t="s">
        <v>77</v>
      </c>
      <c r="F1472">
        <v>49</v>
      </c>
      <c r="G1472">
        <v>1220.23</v>
      </c>
      <c r="H1472">
        <v>0</v>
      </c>
      <c r="I1472" t="s">
        <v>9</v>
      </c>
      <c r="J1472" s="8">
        <v>172.62</v>
      </c>
      <c r="K1472" s="8">
        <f>IF(Table3[[#This Row],[Return Status]] = "Returned", 0, Table3[[#This Row],[Profit]])</f>
        <v>172.62</v>
      </c>
      <c r="L1472" s="8" t="str">
        <f>IFERROR(VLOOKUP(Table3[[#This Row],[Order ID]],returns[[Order ID]:[Status]],2,FALSE), "")</f>
        <v/>
      </c>
      <c r="M1472">
        <v>22.84</v>
      </c>
      <c r="N1472">
        <v>11.54</v>
      </c>
      <c r="O1472" t="s">
        <v>250</v>
      </c>
      <c r="P1472" t="s">
        <v>114</v>
      </c>
      <c r="Q1472">
        <v>85281</v>
      </c>
      <c r="R1472" t="s">
        <v>115</v>
      </c>
      <c r="S1472" t="s">
        <v>1976</v>
      </c>
      <c r="T1472" t="e">
        <f>VLOOKUP(Table3[[#This Row],[Region]],managers5[],2,FALSE)</f>
        <v>#N/A</v>
      </c>
      <c r="U1472" t="s">
        <v>1955</v>
      </c>
      <c r="V1472" t="s">
        <v>1959</v>
      </c>
      <c r="W1472" t="s">
        <v>14</v>
      </c>
      <c r="X1472" t="s">
        <v>24</v>
      </c>
      <c r="Y1472" t="s">
        <v>16</v>
      </c>
      <c r="Z1472" t="s">
        <v>30</v>
      </c>
      <c r="AA1472" t="s">
        <v>1094</v>
      </c>
      <c r="AB1472" t="s">
        <v>19</v>
      </c>
      <c r="AC1472">
        <v>0.39</v>
      </c>
      <c r="AD1472" s="1">
        <v>41099</v>
      </c>
    </row>
    <row r="1473" spans="1:30" x14ac:dyDescent="0.35">
      <c r="A1473">
        <v>3269</v>
      </c>
      <c r="B1473">
        <v>1948</v>
      </c>
      <c r="C1473">
        <v>13953</v>
      </c>
      <c r="D1473" s="1">
        <v>40694</v>
      </c>
      <c r="E1473" t="s">
        <v>41</v>
      </c>
      <c r="F1473">
        <v>32</v>
      </c>
      <c r="G1473">
        <v>381.24</v>
      </c>
      <c r="H1473">
        <v>0.04</v>
      </c>
      <c r="I1473" t="s">
        <v>9</v>
      </c>
      <c r="J1473" s="8">
        <v>67.599999999999994</v>
      </c>
      <c r="K1473" s="8">
        <f>IF(Table3[[#This Row],[Return Status]] = "Returned", 0, Table3[[#This Row],[Profit]])</f>
        <v>67.599999999999994</v>
      </c>
      <c r="L1473" s="8" t="str">
        <f>IFERROR(VLOOKUP(Table3[[#This Row],[Order ID]],returns[[Order ID]:[Status]],2,FALSE), "")</f>
        <v/>
      </c>
      <c r="M1473">
        <v>11.34</v>
      </c>
      <c r="N1473">
        <v>5.01</v>
      </c>
      <c r="O1473" t="s">
        <v>1030</v>
      </c>
      <c r="P1473" t="s">
        <v>37</v>
      </c>
      <c r="Q1473">
        <v>17602</v>
      </c>
      <c r="R1473" t="s">
        <v>37</v>
      </c>
      <c r="S1473" t="s">
        <v>1979</v>
      </c>
      <c r="T1473" t="e">
        <f>VLOOKUP(Table3[[#This Row],[Region]],managers5[],2,FALSE)</f>
        <v>#N/A</v>
      </c>
      <c r="U1473" t="s">
        <v>1956</v>
      </c>
      <c r="W1473" t="s">
        <v>14</v>
      </c>
      <c r="X1473" t="s">
        <v>39</v>
      </c>
      <c r="Y1473" t="s">
        <v>16</v>
      </c>
      <c r="Z1473" t="s">
        <v>30</v>
      </c>
      <c r="AA1473" t="s">
        <v>1111</v>
      </c>
      <c r="AB1473" t="s">
        <v>19</v>
      </c>
      <c r="AC1473">
        <v>0.36</v>
      </c>
      <c r="AD1473" s="1">
        <v>40696</v>
      </c>
    </row>
    <row r="1474" spans="1:30" x14ac:dyDescent="0.35">
      <c r="A1474">
        <v>6088</v>
      </c>
      <c r="B1474">
        <v>1949</v>
      </c>
      <c r="C1474">
        <v>13958</v>
      </c>
      <c r="D1474" s="1">
        <v>40201</v>
      </c>
      <c r="E1474" t="s">
        <v>32</v>
      </c>
      <c r="F1474">
        <v>11</v>
      </c>
      <c r="G1474">
        <v>808.673</v>
      </c>
      <c r="H1474">
        <v>0.06</v>
      </c>
      <c r="I1474" t="s">
        <v>9</v>
      </c>
      <c r="J1474" s="8">
        <v>-10.67</v>
      </c>
      <c r="K1474" s="8">
        <f>IF(Table3[[#This Row],[Return Status]] = "Returned", 0, Table3[[#This Row],[Profit]])</f>
        <v>-10.67</v>
      </c>
      <c r="L1474" s="8" t="str">
        <f>IFERROR(VLOOKUP(Table3[[#This Row],[Order ID]],returns[[Order ID]:[Status]],2,FALSE), "")</f>
        <v/>
      </c>
      <c r="M1474">
        <v>85.99</v>
      </c>
      <c r="N1474">
        <v>0.99</v>
      </c>
      <c r="O1474" t="s">
        <v>560</v>
      </c>
      <c r="P1474" t="s">
        <v>11</v>
      </c>
      <c r="Q1474">
        <v>92653</v>
      </c>
      <c r="R1474" t="s">
        <v>12</v>
      </c>
      <c r="S1474" t="s">
        <v>1976</v>
      </c>
      <c r="T1474" t="e">
        <f>VLOOKUP(Table3[[#This Row],[Region]],managers5[],2,FALSE)</f>
        <v>#N/A</v>
      </c>
      <c r="U1474" t="s">
        <v>1955</v>
      </c>
      <c r="V1474" t="s">
        <v>1959</v>
      </c>
      <c r="W1474" t="s">
        <v>14</v>
      </c>
      <c r="X1474" t="s">
        <v>39</v>
      </c>
      <c r="Y1474" t="s">
        <v>46</v>
      </c>
      <c r="Z1474" t="s">
        <v>86</v>
      </c>
      <c r="AA1474" t="s">
        <v>690</v>
      </c>
      <c r="AB1474" t="s">
        <v>35</v>
      </c>
      <c r="AC1474">
        <v>0.55000000000000004</v>
      </c>
      <c r="AD1474" s="2">
        <v>40210</v>
      </c>
    </row>
    <row r="1475" spans="1:30" x14ac:dyDescent="0.35">
      <c r="A1475">
        <v>7817</v>
      </c>
      <c r="B1475">
        <v>1950</v>
      </c>
      <c r="C1475">
        <v>13959</v>
      </c>
      <c r="D1475" s="1">
        <v>39907</v>
      </c>
      <c r="E1475" t="s">
        <v>20</v>
      </c>
      <c r="F1475">
        <v>47</v>
      </c>
      <c r="G1475">
        <v>228.46</v>
      </c>
      <c r="H1475">
        <v>0.01</v>
      </c>
      <c r="I1475" t="s">
        <v>9</v>
      </c>
      <c r="J1475" s="8">
        <v>112.06</v>
      </c>
      <c r="K1475" s="8">
        <f>IF(Table3[[#This Row],[Return Status]] = "Returned", 0, Table3[[#This Row],[Profit]])</f>
        <v>0</v>
      </c>
      <c r="L1475" s="8" t="str">
        <f>IFERROR(VLOOKUP(Table3[[#This Row],[Order ID]],returns[[Order ID]:[Status]],2,FALSE), "")</f>
        <v>Returned</v>
      </c>
      <c r="M1475">
        <v>4.91</v>
      </c>
      <c r="N1475">
        <v>0.5</v>
      </c>
      <c r="O1475" t="s">
        <v>96</v>
      </c>
      <c r="P1475" t="s">
        <v>97</v>
      </c>
      <c r="Q1475">
        <v>97035</v>
      </c>
      <c r="R1475" t="s">
        <v>98</v>
      </c>
      <c r="S1475" t="s">
        <v>1976</v>
      </c>
      <c r="T1475" t="e">
        <f>VLOOKUP(Table3[[#This Row],[Region]],managers5[],2,FALSE)</f>
        <v>#N/A</v>
      </c>
      <c r="U1475" t="s">
        <v>1955</v>
      </c>
      <c r="V1475" t="s">
        <v>1959</v>
      </c>
      <c r="W1475" t="s">
        <v>14</v>
      </c>
      <c r="X1475" t="s">
        <v>24</v>
      </c>
      <c r="Y1475" t="s">
        <v>16</v>
      </c>
      <c r="Z1475" t="s">
        <v>99</v>
      </c>
      <c r="AA1475" t="s">
        <v>872</v>
      </c>
      <c r="AB1475" t="s">
        <v>19</v>
      </c>
      <c r="AC1475">
        <v>0.36</v>
      </c>
      <c r="AD1475" s="2">
        <v>39909</v>
      </c>
    </row>
    <row r="1476" spans="1:30" x14ac:dyDescent="0.35">
      <c r="A1476">
        <v>7818</v>
      </c>
      <c r="B1476">
        <v>1951</v>
      </c>
      <c r="C1476">
        <v>13959</v>
      </c>
      <c r="D1476" s="1">
        <v>39907</v>
      </c>
      <c r="E1476" t="s">
        <v>20</v>
      </c>
      <c r="F1476">
        <v>19</v>
      </c>
      <c r="G1476">
        <v>77.61</v>
      </c>
      <c r="H1476">
        <v>0.09</v>
      </c>
      <c r="I1476" t="s">
        <v>33</v>
      </c>
      <c r="J1476" s="8">
        <v>16.79</v>
      </c>
      <c r="K1476" s="8">
        <f>IF(Table3[[#This Row],[Return Status]] = "Returned", 0, Table3[[#This Row],[Profit]])</f>
        <v>0</v>
      </c>
      <c r="L1476" s="8" t="str">
        <f>IFERROR(VLOOKUP(Table3[[#This Row],[Order ID]],returns[[Order ID]:[Status]],2,FALSE), "")</f>
        <v>Returned</v>
      </c>
      <c r="M1476">
        <v>4</v>
      </c>
      <c r="N1476">
        <v>1.3</v>
      </c>
      <c r="O1476" t="s">
        <v>96</v>
      </c>
      <c r="P1476" t="s">
        <v>97</v>
      </c>
      <c r="Q1476">
        <v>97035</v>
      </c>
      <c r="R1476" t="s">
        <v>98</v>
      </c>
      <c r="S1476" t="s">
        <v>1976</v>
      </c>
      <c r="T1476" t="e">
        <f>VLOOKUP(Table3[[#This Row],[Region]],managers5[],2,FALSE)</f>
        <v>#N/A</v>
      </c>
      <c r="U1476" t="s">
        <v>1955</v>
      </c>
      <c r="V1476" t="s">
        <v>1959</v>
      </c>
      <c r="W1476" t="s">
        <v>14</v>
      </c>
      <c r="X1476" t="s">
        <v>24</v>
      </c>
      <c r="Y1476" t="s">
        <v>16</v>
      </c>
      <c r="Z1476" t="s">
        <v>30</v>
      </c>
      <c r="AA1476" t="s">
        <v>443</v>
      </c>
      <c r="AB1476" t="s">
        <v>35</v>
      </c>
      <c r="AC1476">
        <v>0.37</v>
      </c>
      <c r="AD1476" s="2">
        <v>39909</v>
      </c>
    </row>
    <row r="1477" spans="1:30" x14ac:dyDescent="0.35">
      <c r="A1477">
        <v>8065</v>
      </c>
      <c r="B1477">
        <v>8141</v>
      </c>
      <c r="C1477">
        <v>58182</v>
      </c>
      <c r="D1477" s="1">
        <v>39864</v>
      </c>
      <c r="E1477" t="s">
        <v>77</v>
      </c>
      <c r="F1477">
        <v>24</v>
      </c>
      <c r="G1477">
        <v>479.13</v>
      </c>
      <c r="H1477">
        <v>0.05</v>
      </c>
      <c r="I1477" t="s">
        <v>33</v>
      </c>
      <c r="J1477" s="8">
        <v>166.92</v>
      </c>
      <c r="K1477" s="8">
        <f>IF(Table3[[#This Row],[Return Status]] = "Returned", 0, Table3[[#This Row],[Profit]])</f>
        <v>166.92</v>
      </c>
      <c r="L1477" s="8" t="str">
        <f>IFERROR(VLOOKUP(Table3[[#This Row],[Order ID]],returns[[Order ID]:[Status]],2,FALSE), "")</f>
        <v/>
      </c>
      <c r="M1477">
        <v>19.23</v>
      </c>
      <c r="N1477">
        <v>6.15</v>
      </c>
      <c r="O1477" t="s">
        <v>1165</v>
      </c>
      <c r="P1477" t="s">
        <v>55</v>
      </c>
      <c r="Q1477">
        <v>34741</v>
      </c>
      <c r="R1477" t="s">
        <v>56</v>
      </c>
      <c r="S1477" t="s">
        <v>1978</v>
      </c>
      <c r="T1477" t="e">
        <f>VLOOKUP(Table3[[#This Row],[Region]],managers5[],2,FALSE)</f>
        <v>#N/A</v>
      </c>
      <c r="U1477" t="s">
        <v>1957</v>
      </c>
      <c r="V1477" t="s">
        <v>1959</v>
      </c>
      <c r="W1477" t="s">
        <v>14</v>
      </c>
      <c r="X1477" t="s">
        <v>71</v>
      </c>
      <c r="Y1477" t="s">
        <v>50</v>
      </c>
      <c r="Z1477" t="s">
        <v>61</v>
      </c>
      <c r="AA1477" t="s">
        <v>1804</v>
      </c>
      <c r="AB1477" t="s">
        <v>109</v>
      </c>
      <c r="AC1477">
        <v>0.44</v>
      </c>
      <c r="AD1477" s="2">
        <v>39866</v>
      </c>
    </row>
    <row r="1478" spans="1:30" x14ac:dyDescent="0.35">
      <c r="A1478">
        <v>1212</v>
      </c>
      <c r="B1478">
        <v>539</v>
      </c>
      <c r="C1478">
        <v>3650</v>
      </c>
      <c r="D1478" s="1">
        <v>41056</v>
      </c>
      <c r="E1478" t="s">
        <v>8</v>
      </c>
      <c r="F1478">
        <v>24</v>
      </c>
      <c r="G1478">
        <v>5207.5</v>
      </c>
      <c r="H1478">
        <v>0.03</v>
      </c>
      <c r="I1478" t="s">
        <v>49</v>
      </c>
      <c r="J1478" s="8">
        <v>166.44</v>
      </c>
      <c r="K1478" s="8">
        <f>IF(Table3[[#This Row],[Return Status]] = "Returned", 0, Table3[[#This Row],[Profit]])</f>
        <v>166.44</v>
      </c>
      <c r="L1478" s="8" t="str">
        <f>IFERROR(VLOOKUP(Table3[[#This Row],[Order ID]],returns[[Order ID]:[Status]],2,FALSE), "")</f>
        <v/>
      </c>
      <c r="M1478">
        <v>216.6</v>
      </c>
      <c r="N1478">
        <v>64.2</v>
      </c>
      <c r="O1478" t="s">
        <v>1205</v>
      </c>
      <c r="P1478" t="s">
        <v>43</v>
      </c>
      <c r="Q1478">
        <v>27502</v>
      </c>
      <c r="R1478" t="s">
        <v>44</v>
      </c>
      <c r="S1478" t="s">
        <v>1978</v>
      </c>
      <c r="T1478" t="e">
        <f>VLOOKUP(Table3[[#This Row],[Region]],managers5[],2,FALSE)</f>
        <v>#N/A</v>
      </c>
      <c r="U1478" t="s">
        <v>1957</v>
      </c>
      <c r="V1478" t="s">
        <v>1959</v>
      </c>
      <c r="W1478" t="s">
        <v>14</v>
      </c>
      <c r="X1478" t="s">
        <v>24</v>
      </c>
      <c r="Y1478" t="s">
        <v>50</v>
      </c>
      <c r="Z1478" t="s">
        <v>72</v>
      </c>
      <c r="AA1478" t="s">
        <v>394</v>
      </c>
      <c r="AB1478" t="s">
        <v>74</v>
      </c>
      <c r="AC1478">
        <v>0.59</v>
      </c>
      <c r="AD1478" s="1">
        <v>41058</v>
      </c>
    </row>
    <row r="1479" spans="1:30" x14ac:dyDescent="0.35">
      <c r="A1479">
        <v>5365</v>
      </c>
      <c r="B1479">
        <v>3737</v>
      </c>
      <c r="C1479">
        <v>26695</v>
      </c>
      <c r="D1479" s="1">
        <v>40335</v>
      </c>
      <c r="E1479" t="s">
        <v>8</v>
      </c>
      <c r="F1479">
        <v>43</v>
      </c>
      <c r="G1479">
        <v>367.11</v>
      </c>
      <c r="H1479">
        <v>0.01</v>
      </c>
      <c r="I1479" t="s">
        <v>9</v>
      </c>
      <c r="J1479" s="8">
        <v>163.41999999999999</v>
      </c>
      <c r="K1479" s="8">
        <f>IF(Table3[[#This Row],[Return Status]] = "Returned", 0, Table3[[#This Row],[Profit]])</f>
        <v>163.41999999999999</v>
      </c>
      <c r="L1479" s="8" t="str">
        <f>IFERROR(VLOOKUP(Table3[[#This Row],[Order ID]],returns[[Order ID]:[Status]],2,FALSE), "")</f>
        <v/>
      </c>
      <c r="M1479">
        <v>8.34</v>
      </c>
      <c r="N1479">
        <v>1.43</v>
      </c>
      <c r="O1479" t="s">
        <v>1646</v>
      </c>
      <c r="P1479" t="s">
        <v>233</v>
      </c>
      <c r="Q1479">
        <v>36330</v>
      </c>
      <c r="R1479" t="s">
        <v>56</v>
      </c>
      <c r="S1479" t="s">
        <v>1978</v>
      </c>
      <c r="T1479" t="e">
        <f>VLOOKUP(Table3[[#This Row],[Region]],managers5[],2,FALSE)</f>
        <v>#N/A</v>
      </c>
      <c r="U1479" t="s">
        <v>1957</v>
      </c>
      <c r="V1479" t="s">
        <v>1959</v>
      </c>
      <c r="W1479" t="s">
        <v>14</v>
      </c>
      <c r="X1479" t="s">
        <v>71</v>
      </c>
      <c r="Y1479" t="s">
        <v>16</v>
      </c>
      <c r="Z1479" t="s">
        <v>30</v>
      </c>
      <c r="AA1479" t="s">
        <v>1549</v>
      </c>
      <c r="AB1479" t="s">
        <v>35</v>
      </c>
      <c r="AC1479">
        <v>0.35</v>
      </c>
      <c r="AD1479" s="2">
        <v>40337</v>
      </c>
    </row>
    <row r="1480" spans="1:30" x14ac:dyDescent="0.35">
      <c r="A1480">
        <v>1737</v>
      </c>
      <c r="B1480">
        <v>1957</v>
      </c>
      <c r="C1480">
        <v>13991</v>
      </c>
      <c r="D1480" s="1">
        <v>40974</v>
      </c>
      <c r="E1480" t="s">
        <v>77</v>
      </c>
      <c r="F1480">
        <v>24</v>
      </c>
      <c r="G1480">
        <v>170.7</v>
      </c>
      <c r="H1480">
        <v>0</v>
      </c>
      <c r="I1480" t="s">
        <v>9</v>
      </c>
      <c r="J1480" s="8">
        <v>-37.880000000000003</v>
      </c>
      <c r="K1480" s="8">
        <f>IF(Table3[[#This Row],[Return Status]] = "Returned", 0, Table3[[#This Row],[Profit]])</f>
        <v>-37.880000000000003</v>
      </c>
      <c r="L1480" s="8" t="str">
        <f>IFERROR(VLOOKUP(Table3[[#This Row],[Order ID]],returns[[Order ID]:[Status]],2,FALSE), "")</f>
        <v/>
      </c>
      <c r="M1480">
        <v>6.48</v>
      </c>
      <c r="N1480">
        <v>2.74</v>
      </c>
      <c r="O1480" t="s">
        <v>1033</v>
      </c>
      <c r="P1480" t="s">
        <v>11</v>
      </c>
      <c r="Q1480">
        <v>95020</v>
      </c>
      <c r="R1480" t="s">
        <v>12</v>
      </c>
      <c r="S1480" t="s">
        <v>1976</v>
      </c>
      <c r="T1480" t="e">
        <f>VLOOKUP(Table3[[#This Row],[Region]],managers5[],2,FALSE)</f>
        <v>#N/A</v>
      </c>
      <c r="U1480" t="s">
        <v>1955</v>
      </c>
      <c r="V1480" t="s">
        <v>1959</v>
      </c>
      <c r="W1480" t="s">
        <v>14</v>
      </c>
      <c r="X1480" t="s">
        <v>71</v>
      </c>
      <c r="Y1480" t="s">
        <v>46</v>
      </c>
      <c r="Z1480" t="s">
        <v>47</v>
      </c>
      <c r="AA1480" t="s">
        <v>1431</v>
      </c>
      <c r="AB1480" t="s">
        <v>109</v>
      </c>
      <c r="AC1480">
        <v>0.71</v>
      </c>
      <c r="AD1480" s="1">
        <v>40976</v>
      </c>
    </row>
    <row r="1481" spans="1:30" x14ac:dyDescent="0.35">
      <c r="A1481">
        <v>1743</v>
      </c>
      <c r="B1481">
        <v>1958</v>
      </c>
      <c r="C1481">
        <v>13991</v>
      </c>
      <c r="D1481" s="1">
        <v>40974</v>
      </c>
      <c r="E1481" t="s">
        <v>77</v>
      </c>
      <c r="F1481">
        <v>21</v>
      </c>
      <c r="G1481">
        <v>1839.4480000000001</v>
      </c>
      <c r="H1481">
        <v>7.0000000000000007E-2</v>
      </c>
      <c r="I1481" t="s">
        <v>9</v>
      </c>
      <c r="J1481" s="8">
        <v>-742.88</v>
      </c>
      <c r="K1481" s="8">
        <f>IF(Table3[[#This Row],[Return Status]] = "Returned", 0, Table3[[#This Row],[Profit]])</f>
        <v>-742.88</v>
      </c>
      <c r="L1481" s="8" t="str">
        <f>IFERROR(VLOOKUP(Table3[[#This Row],[Order ID]],returns[[Order ID]:[Status]],2,FALSE), "")</f>
        <v/>
      </c>
      <c r="M1481">
        <v>111.96</v>
      </c>
      <c r="N1481">
        <v>69</v>
      </c>
      <c r="O1481" t="s">
        <v>1033</v>
      </c>
      <c r="P1481" t="s">
        <v>11</v>
      </c>
      <c r="Q1481">
        <v>95020</v>
      </c>
      <c r="R1481" t="s">
        <v>12</v>
      </c>
      <c r="S1481" t="s">
        <v>1976</v>
      </c>
      <c r="T1481" t="e">
        <f>VLOOKUP(Table3[[#This Row],[Region]],managers5[],2,FALSE)</f>
        <v>#N/A</v>
      </c>
      <c r="U1481" t="s">
        <v>1955</v>
      </c>
      <c r="V1481" t="s">
        <v>1959</v>
      </c>
      <c r="W1481" t="s">
        <v>14</v>
      </c>
      <c r="X1481" t="s">
        <v>71</v>
      </c>
      <c r="Y1481" t="s">
        <v>50</v>
      </c>
      <c r="Z1481" t="s">
        <v>51</v>
      </c>
      <c r="AA1481" t="s">
        <v>1435</v>
      </c>
      <c r="AB1481" t="s">
        <v>85</v>
      </c>
      <c r="AC1481">
        <v>0.63</v>
      </c>
      <c r="AD1481" s="1">
        <v>40975</v>
      </c>
    </row>
    <row r="1482" spans="1:30" x14ac:dyDescent="0.35">
      <c r="A1482">
        <v>979</v>
      </c>
      <c r="B1482">
        <v>1959</v>
      </c>
      <c r="C1482">
        <v>14016</v>
      </c>
      <c r="D1482" s="1">
        <v>41101</v>
      </c>
      <c r="E1482" t="s">
        <v>32</v>
      </c>
      <c r="F1482">
        <v>9</v>
      </c>
      <c r="G1482">
        <v>1137.6199999999999</v>
      </c>
      <c r="H1482">
        <v>0.05</v>
      </c>
      <c r="I1482" t="s">
        <v>49</v>
      </c>
      <c r="J1482" s="8">
        <v>-284.68</v>
      </c>
      <c r="K1482" s="8">
        <f>IF(Table3[[#This Row],[Return Status]] = "Returned", 0, Table3[[#This Row],[Profit]])</f>
        <v>-284.68</v>
      </c>
      <c r="L1482" s="8" t="str">
        <f>IFERROR(VLOOKUP(Table3[[#This Row],[Order ID]],returns[[Order ID]:[Status]],2,FALSE), "")</f>
        <v/>
      </c>
      <c r="M1482">
        <v>124.49</v>
      </c>
      <c r="N1482">
        <v>51.94</v>
      </c>
      <c r="O1482" t="s">
        <v>584</v>
      </c>
      <c r="P1482" t="s">
        <v>97</v>
      </c>
      <c r="Q1482">
        <v>97405</v>
      </c>
      <c r="R1482" t="s">
        <v>98</v>
      </c>
      <c r="S1482" t="s">
        <v>1976</v>
      </c>
      <c r="T1482" t="e">
        <f>VLOOKUP(Table3[[#This Row],[Region]],managers5[],2,FALSE)</f>
        <v>#N/A</v>
      </c>
      <c r="U1482" t="s">
        <v>1955</v>
      </c>
      <c r="V1482" t="s">
        <v>1959</v>
      </c>
      <c r="W1482" t="s">
        <v>14</v>
      </c>
      <c r="X1482" t="s">
        <v>71</v>
      </c>
      <c r="Y1482" t="s">
        <v>50</v>
      </c>
      <c r="Z1482" t="s">
        <v>51</v>
      </c>
      <c r="AA1482" t="s">
        <v>547</v>
      </c>
      <c r="AB1482" t="s">
        <v>53</v>
      </c>
      <c r="AC1482">
        <v>0.63</v>
      </c>
      <c r="AD1482" s="1">
        <v>41103</v>
      </c>
    </row>
    <row r="1483" spans="1:30" x14ac:dyDescent="0.35">
      <c r="A1483">
        <v>5378</v>
      </c>
      <c r="B1483">
        <v>1960</v>
      </c>
      <c r="C1483">
        <v>14018</v>
      </c>
      <c r="D1483" s="1">
        <v>40335</v>
      </c>
      <c r="E1483" t="s">
        <v>77</v>
      </c>
      <c r="F1483">
        <v>30</v>
      </c>
      <c r="G1483">
        <v>160.68</v>
      </c>
      <c r="H1483">
        <v>0.08</v>
      </c>
      <c r="I1483" t="s">
        <v>33</v>
      </c>
      <c r="J1483" s="8">
        <v>77.75</v>
      </c>
      <c r="K1483" s="8">
        <f>IF(Table3[[#This Row],[Return Status]] = "Returned", 0, Table3[[#This Row],[Profit]])</f>
        <v>77.75</v>
      </c>
      <c r="L1483" s="8" t="str">
        <f>IFERROR(VLOOKUP(Table3[[#This Row],[Order ID]],returns[[Order ID]:[Status]],2,FALSE), "")</f>
        <v/>
      </c>
      <c r="M1483">
        <v>4.9800000000000004</v>
      </c>
      <c r="N1483">
        <v>0.49</v>
      </c>
      <c r="O1483" t="s">
        <v>141</v>
      </c>
      <c r="P1483" t="s">
        <v>142</v>
      </c>
      <c r="Q1483">
        <v>84044</v>
      </c>
      <c r="R1483" t="s">
        <v>143</v>
      </c>
      <c r="S1483" t="s">
        <v>1976</v>
      </c>
      <c r="T1483" t="e">
        <f>VLOOKUP(Table3[[#This Row],[Region]],managers5[],2,FALSE)</f>
        <v>#N/A</v>
      </c>
      <c r="U1483" t="s">
        <v>1955</v>
      </c>
      <c r="V1483" t="s">
        <v>1959</v>
      </c>
      <c r="W1483" t="s">
        <v>14</v>
      </c>
      <c r="X1483" t="s">
        <v>39</v>
      </c>
      <c r="Y1483" t="s">
        <v>16</v>
      </c>
      <c r="Z1483" t="s">
        <v>99</v>
      </c>
      <c r="AA1483" t="s">
        <v>1199</v>
      </c>
      <c r="AB1483" t="s">
        <v>19</v>
      </c>
      <c r="AC1483">
        <v>0.39</v>
      </c>
      <c r="AD1483" s="2">
        <v>40335</v>
      </c>
    </row>
    <row r="1484" spans="1:30" x14ac:dyDescent="0.35">
      <c r="A1484">
        <v>5488</v>
      </c>
      <c r="B1484">
        <v>1965</v>
      </c>
      <c r="C1484">
        <v>14048</v>
      </c>
      <c r="D1484" s="1">
        <v>40315</v>
      </c>
      <c r="E1484" t="s">
        <v>8</v>
      </c>
      <c r="F1484">
        <v>5</v>
      </c>
      <c r="G1484">
        <v>540.22</v>
      </c>
      <c r="H1484">
        <v>0.06</v>
      </c>
      <c r="I1484" t="s">
        <v>9</v>
      </c>
      <c r="J1484" s="8">
        <v>-253.38</v>
      </c>
      <c r="K1484" s="8">
        <f>IF(Table3[[#This Row],[Return Status]] = "Returned", 0, Table3[[#This Row],[Profit]])</f>
        <v>-253.38</v>
      </c>
      <c r="L1484" s="8" t="str">
        <f>IFERROR(VLOOKUP(Table3[[#This Row],[Order ID]],returns[[Order ID]:[Status]],2,FALSE), "")</f>
        <v/>
      </c>
      <c r="M1484">
        <v>101.41</v>
      </c>
      <c r="N1484">
        <v>35</v>
      </c>
      <c r="O1484" t="s">
        <v>126</v>
      </c>
      <c r="P1484" t="s">
        <v>11</v>
      </c>
      <c r="Q1484">
        <v>92307</v>
      </c>
      <c r="R1484" t="s">
        <v>12</v>
      </c>
      <c r="S1484" t="s">
        <v>1976</v>
      </c>
      <c r="T1484" t="e">
        <f>VLOOKUP(Table3[[#This Row],[Region]],managers5[],2,FALSE)</f>
        <v>#N/A</v>
      </c>
      <c r="U1484" t="s">
        <v>1955</v>
      </c>
      <c r="V1484" t="s">
        <v>1959</v>
      </c>
      <c r="W1484" t="s">
        <v>14</v>
      </c>
      <c r="X1484" t="s">
        <v>15</v>
      </c>
      <c r="Y1484" t="s">
        <v>16</v>
      </c>
      <c r="Z1484" t="s">
        <v>75</v>
      </c>
      <c r="AA1484" t="s">
        <v>156</v>
      </c>
      <c r="AB1484" t="s">
        <v>85</v>
      </c>
      <c r="AC1484">
        <v>0.82</v>
      </c>
      <c r="AD1484" s="2">
        <v>40317</v>
      </c>
    </row>
    <row r="1485" spans="1:30" x14ac:dyDescent="0.35">
      <c r="A1485">
        <v>5489</v>
      </c>
      <c r="B1485">
        <v>1966</v>
      </c>
      <c r="C1485">
        <v>14048</v>
      </c>
      <c r="D1485" s="1">
        <v>40315</v>
      </c>
      <c r="E1485" t="s">
        <v>8</v>
      </c>
      <c r="F1485">
        <v>40</v>
      </c>
      <c r="G1485">
        <v>2035.39299999999</v>
      </c>
      <c r="H1485">
        <v>0.01</v>
      </c>
      <c r="I1485" t="s">
        <v>9</v>
      </c>
      <c r="J1485" s="8">
        <v>1152.693</v>
      </c>
      <c r="K1485" s="8">
        <f>IF(Table3[[#This Row],[Return Status]] = "Returned", 0, Table3[[#This Row],[Profit]])</f>
        <v>1152.693</v>
      </c>
      <c r="L1485" s="8" t="str">
        <f>IFERROR(VLOOKUP(Table3[[#This Row],[Order ID]],returns[[Order ID]:[Status]],2,FALSE), "")</f>
        <v/>
      </c>
      <c r="M1485">
        <v>55.99</v>
      </c>
      <c r="N1485">
        <v>1.25</v>
      </c>
      <c r="O1485" t="s">
        <v>126</v>
      </c>
      <c r="P1485" t="s">
        <v>11</v>
      </c>
      <c r="Q1485">
        <v>92307</v>
      </c>
      <c r="R1485" t="s">
        <v>12</v>
      </c>
      <c r="S1485" t="s">
        <v>1976</v>
      </c>
      <c r="T1485" t="e">
        <f>VLOOKUP(Table3[[#This Row],[Region]],managers5[],2,FALSE)</f>
        <v>#N/A</v>
      </c>
      <c r="U1485" t="s">
        <v>1955</v>
      </c>
      <c r="V1485" t="s">
        <v>1959</v>
      </c>
      <c r="W1485" t="s">
        <v>14</v>
      </c>
      <c r="X1485" t="s">
        <v>15</v>
      </c>
      <c r="Y1485" t="s">
        <v>46</v>
      </c>
      <c r="Z1485" t="s">
        <v>86</v>
      </c>
      <c r="AA1485" t="s">
        <v>870</v>
      </c>
      <c r="AB1485" t="s">
        <v>109</v>
      </c>
      <c r="AC1485">
        <v>0.35</v>
      </c>
      <c r="AD1485" s="2">
        <v>40317</v>
      </c>
    </row>
    <row r="1486" spans="1:30" x14ac:dyDescent="0.35">
      <c r="A1486">
        <v>5495</v>
      </c>
      <c r="B1486">
        <v>1964</v>
      </c>
      <c r="C1486">
        <v>14048</v>
      </c>
      <c r="D1486" s="1">
        <v>40315</v>
      </c>
      <c r="E1486" t="s">
        <v>8</v>
      </c>
      <c r="F1486">
        <v>47</v>
      </c>
      <c r="G1486">
        <v>1837.15</v>
      </c>
      <c r="H1486">
        <v>0.06</v>
      </c>
      <c r="I1486" t="s">
        <v>9</v>
      </c>
      <c r="J1486" s="8">
        <v>196.58</v>
      </c>
      <c r="K1486" s="8">
        <f>IF(Table3[[#This Row],[Return Status]] = "Returned", 0, Table3[[#This Row],[Profit]])</f>
        <v>196.58</v>
      </c>
      <c r="L1486" s="8" t="str">
        <f>IFERROR(VLOOKUP(Table3[[#This Row],[Order ID]],returns[[Order ID]:[Status]],2,FALSE), "")</f>
        <v/>
      </c>
      <c r="M1486">
        <v>40.97</v>
      </c>
      <c r="N1486">
        <v>8.99</v>
      </c>
      <c r="O1486" t="s">
        <v>126</v>
      </c>
      <c r="P1486" t="s">
        <v>11</v>
      </c>
      <c r="Q1486">
        <v>92307</v>
      </c>
      <c r="R1486" t="s">
        <v>12</v>
      </c>
      <c r="S1486" t="s">
        <v>1976</v>
      </c>
      <c r="T1486" t="e">
        <f>VLOOKUP(Table3[[#This Row],[Region]],managers5[],2,FALSE)</f>
        <v>#N/A</v>
      </c>
      <c r="U1486" t="s">
        <v>1955</v>
      </c>
      <c r="V1486" t="s">
        <v>1959</v>
      </c>
      <c r="W1486" t="s">
        <v>14</v>
      </c>
      <c r="X1486" t="s">
        <v>15</v>
      </c>
      <c r="Y1486" t="s">
        <v>16</v>
      </c>
      <c r="Z1486" t="s">
        <v>106</v>
      </c>
      <c r="AA1486" t="s">
        <v>722</v>
      </c>
      <c r="AB1486" t="s">
        <v>109</v>
      </c>
      <c r="AC1486">
        <v>0.59</v>
      </c>
      <c r="AD1486" s="2">
        <v>40315</v>
      </c>
    </row>
    <row r="1487" spans="1:30" x14ac:dyDescent="0.35">
      <c r="A1487">
        <v>1369</v>
      </c>
      <c r="B1487">
        <v>3824</v>
      </c>
      <c r="C1487">
        <v>27265</v>
      </c>
      <c r="D1487" s="1">
        <v>41035</v>
      </c>
      <c r="E1487" t="s">
        <v>41</v>
      </c>
      <c r="F1487">
        <v>49</v>
      </c>
      <c r="G1487">
        <v>401.39</v>
      </c>
      <c r="H1487">
        <v>0.03</v>
      </c>
      <c r="I1487" t="s">
        <v>33</v>
      </c>
      <c r="J1487" s="8">
        <v>161.94999999999999</v>
      </c>
      <c r="K1487" s="8">
        <f>IF(Table3[[#This Row],[Return Status]] = "Returned", 0, Table3[[#This Row],[Profit]])</f>
        <v>161.94999999999999</v>
      </c>
      <c r="L1487" s="8" t="str">
        <f>IFERROR(VLOOKUP(Table3[[#This Row],[Order ID]],returns[[Order ID]:[Status]],2,FALSE), "")</f>
        <v/>
      </c>
      <c r="M1487">
        <v>8.34</v>
      </c>
      <c r="N1487">
        <v>0.96</v>
      </c>
      <c r="O1487" t="s">
        <v>1277</v>
      </c>
      <c r="P1487" t="s">
        <v>43</v>
      </c>
      <c r="Q1487">
        <v>37211</v>
      </c>
      <c r="R1487" t="s">
        <v>44</v>
      </c>
      <c r="S1487" t="s">
        <v>1978</v>
      </c>
      <c r="T1487" t="e">
        <f>VLOOKUP(Table3[[#This Row],[Region]],managers5[],2,FALSE)</f>
        <v>#N/A</v>
      </c>
      <c r="U1487" t="s">
        <v>1957</v>
      </c>
      <c r="V1487" t="s">
        <v>1959</v>
      </c>
      <c r="W1487" t="s">
        <v>14</v>
      </c>
      <c r="X1487" t="s">
        <v>71</v>
      </c>
      <c r="Y1487" t="s">
        <v>50</v>
      </c>
      <c r="Z1487" t="s">
        <v>61</v>
      </c>
      <c r="AA1487" t="s">
        <v>293</v>
      </c>
      <c r="AB1487" t="s">
        <v>35</v>
      </c>
      <c r="AC1487">
        <v>0.43</v>
      </c>
      <c r="AD1487" s="1">
        <v>41037</v>
      </c>
    </row>
    <row r="1488" spans="1:30" x14ac:dyDescent="0.35">
      <c r="A1488">
        <v>4662</v>
      </c>
      <c r="B1488">
        <v>1968</v>
      </c>
      <c r="C1488">
        <v>14081</v>
      </c>
      <c r="D1488" s="1">
        <v>40457</v>
      </c>
      <c r="E1488" t="s">
        <v>77</v>
      </c>
      <c r="F1488">
        <v>31</v>
      </c>
      <c r="G1488">
        <v>1476.12</v>
      </c>
      <c r="H1488">
        <v>0.03</v>
      </c>
      <c r="I1488" t="s">
        <v>49</v>
      </c>
      <c r="J1488" s="8">
        <v>-1401.1712</v>
      </c>
      <c r="K1488" s="8">
        <f>IF(Table3[[#This Row],[Return Status]] = "Returned", 0, Table3[[#This Row],[Profit]])</f>
        <v>-1401.1712</v>
      </c>
      <c r="L1488" s="8" t="str">
        <f>IFERROR(VLOOKUP(Table3[[#This Row],[Order ID]],returns[[Order ID]:[Status]],2,FALSE), "")</f>
        <v/>
      </c>
      <c r="M1488">
        <v>44.43</v>
      </c>
      <c r="N1488">
        <v>46.59</v>
      </c>
      <c r="O1488" t="s">
        <v>36</v>
      </c>
      <c r="P1488" t="s">
        <v>37</v>
      </c>
      <c r="Q1488">
        <v>13210</v>
      </c>
      <c r="R1488" t="s">
        <v>37</v>
      </c>
      <c r="S1488" t="s">
        <v>1979</v>
      </c>
      <c r="T1488" t="e">
        <f>VLOOKUP(Table3[[#This Row],[Region]],managers5[],2,FALSE)</f>
        <v>#N/A</v>
      </c>
      <c r="U1488" t="s">
        <v>1956</v>
      </c>
      <c r="W1488" t="s">
        <v>14</v>
      </c>
      <c r="X1488" t="s">
        <v>24</v>
      </c>
      <c r="Y1488" t="s">
        <v>50</v>
      </c>
      <c r="Z1488" t="s">
        <v>51</v>
      </c>
      <c r="AA1488" t="s">
        <v>1421</v>
      </c>
      <c r="AB1488" t="s">
        <v>53</v>
      </c>
      <c r="AC1488">
        <v>0.67</v>
      </c>
      <c r="AD1488" s="2">
        <v>40458</v>
      </c>
    </row>
    <row r="1489" spans="1:30" x14ac:dyDescent="0.35">
      <c r="A1489">
        <v>4534</v>
      </c>
      <c r="B1489">
        <v>1970</v>
      </c>
      <c r="C1489">
        <v>14086</v>
      </c>
      <c r="D1489" s="1">
        <v>40471</v>
      </c>
      <c r="E1489" t="s">
        <v>32</v>
      </c>
      <c r="F1489">
        <v>50</v>
      </c>
      <c r="G1489">
        <v>238.34</v>
      </c>
      <c r="H1489">
        <v>0.04</v>
      </c>
      <c r="I1489" t="s">
        <v>9</v>
      </c>
      <c r="J1489" s="8">
        <v>-7.36</v>
      </c>
      <c r="K1489" s="8">
        <f>IF(Table3[[#This Row],[Return Status]] = "Returned", 0, Table3[[#This Row],[Profit]])</f>
        <v>-7.36</v>
      </c>
      <c r="L1489" s="8" t="str">
        <f>IFERROR(VLOOKUP(Table3[[#This Row],[Order ID]],returns[[Order ID]:[Status]],2,FALSE), "")</f>
        <v/>
      </c>
      <c r="M1489">
        <v>4.76</v>
      </c>
      <c r="N1489">
        <v>3.01</v>
      </c>
      <c r="O1489" t="s">
        <v>36</v>
      </c>
      <c r="P1489" t="s">
        <v>37</v>
      </c>
      <c r="Q1489">
        <v>14150</v>
      </c>
      <c r="R1489" t="s">
        <v>37</v>
      </c>
      <c r="S1489" t="s">
        <v>1979</v>
      </c>
      <c r="T1489" t="e">
        <f>VLOOKUP(Table3[[#This Row],[Region]],managers5[],2,FALSE)</f>
        <v>#N/A</v>
      </c>
      <c r="U1489" t="s">
        <v>1956</v>
      </c>
      <c r="W1489" t="s">
        <v>14</v>
      </c>
      <c r="X1489" t="s">
        <v>39</v>
      </c>
      <c r="Y1489" t="s">
        <v>16</v>
      </c>
      <c r="Z1489" t="s">
        <v>30</v>
      </c>
      <c r="AA1489" t="s">
        <v>1329</v>
      </c>
      <c r="AB1489" t="s">
        <v>35</v>
      </c>
      <c r="AC1489">
        <v>0.36</v>
      </c>
      <c r="AD1489" s="2">
        <v>40478</v>
      </c>
    </row>
    <row r="1490" spans="1:30" x14ac:dyDescent="0.35">
      <c r="A1490">
        <v>4548</v>
      </c>
      <c r="B1490">
        <v>1969</v>
      </c>
      <c r="C1490">
        <v>14086</v>
      </c>
      <c r="D1490" s="1">
        <v>40471</v>
      </c>
      <c r="E1490" t="s">
        <v>32</v>
      </c>
      <c r="F1490">
        <v>13</v>
      </c>
      <c r="G1490">
        <v>1764.97</v>
      </c>
      <c r="H1490">
        <v>7.0000000000000007E-2</v>
      </c>
      <c r="I1490" t="s">
        <v>49</v>
      </c>
      <c r="J1490" s="8">
        <v>-383.5</v>
      </c>
      <c r="K1490" s="8">
        <f>IF(Table3[[#This Row],[Return Status]] = "Returned", 0, Table3[[#This Row],[Profit]])</f>
        <v>-383.5</v>
      </c>
      <c r="L1490" s="8" t="str">
        <f>IFERROR(VLOOKUP(Table3[[#This Row],[Order ID]],returns[[Order ID]:[Status]],2,FALSE), "")</f>
        <v/>
      </c>
      <c r="M1490">
        <v>130.97999999999999</v>
      </c>
      <c r="N1490">
        <v>54.74</v>
      </c>
      <c r="O1490" t="s">
        <v>36</v>
      </c>
      <c r="P1490" t="s">
        <v>37</v>
      </c>
      <c r="Q1490">
        <v>13210</v>
      </c>
      <c r="R1490" t="s">
        <v>37</v>
      </c>
      <c r="S1490" t="s">
        <v>1979</v>
      </c>
      <c r="T1490" t="e">
        <f>VLOOKUP(Table3[[#This Row],[Region]],managers5[],2,FALSE)</f>
        <v>#N/A</v>
      </c>
      <c r="U1490" t="s">
        <v>1956</v>
      </c>
      <c r="W1490" t="s">
        <v>14</v>
      </c>
      <c r="X1490" t="s">
        <v>39</v>
      </c>
      <c r="Y1490" t="s">
        <v>50</v>
      </c>
      <c r="Z1490" t="s">
        <v>219</v>
      </c>
      <c r="AA1490" t="s">
        <v>723</v>
      </c>
      <c r="AB1490" t="s">
        <v>53</v>
      </c>
      <c r="AC1490">
        <v>0.69</v>
      </c>
      <c r="AD1490" s="2">
        <v>40476</v>
      </c>
    </row>
    <row r="1491" spans="1:30" x14ac:dyDescent="0.35">
      <c r="A1491">
        <v>7182</v>
      </c>
      <c r="B1491">
        <v>1971</v>
      </c>
      <c r="C1491">
        <v>14112</v>
      </c>
      <c r="D1491" s="1">
        <v>40018</v>
      </c>
      <c r="E1491" t="s">
        <v>32</v>
      </c>
      <c r="F1491">
        <v>1</v>
      </c>
      <c r="G1491">
        <v>68.45</v>
      </c>
      <c r="H1491">
        <v>0.02</v>
      </c>
      <c r="I1491" t="s">
        <v>33</v>
      </c>
      <c r="J1491" s="8">
        <v>-25.76</v>
      </c>
      <c r="K1491" s="8">
        <f>IF(Table3[[#This Row],[Return Status]] = "Returned", 0, Table3[[#This Row],[Profit]])</f>
        <v>-25.76</v>
      </c>
      <c r="L1491" s="8" t="str">
        <f>IFERROR(VLOOKUP(Table3[[#This Row],[Order ID]],returns[[Order ID]:[Status]],2,FALSE), "")</f>
        <v/>
      </c>
      <c r="M1491">
        <v>50.98</v>
      </c>
      <c r="N1491">
        <v>13.66</v>
      </c>
      <c r="O1491" t="s">
        <v>1874</v>
      </c>
      <c r="P1491" t="s">
        <v>37</v>
      </c>
      <c r="Q1491">
        <v>8863</v>
      </c>
      <c r="R1491" t="s">
        <v>37</v>
      </c>
      <c r="S1491" t="s">
        <v>1979</v>
      </c>
      <c r="T1491" t="e">
        <f>VLOOKUP(Table3[[#This Row],[Region]],managers5[],2,FALSE)</f>
        <v>#N/A</v>
      </c>
      <c r="U1491" t="s">
        <v>1956</v>
      </c>
      <c r="W1491" t="s">
        <v>14</v>
      </c>
      <c r="X1491" t="s">
        <v>71</v>
      </c>
      <c r="Y1491" t="s">
        <v>16</v>
      </c>
      <c r="Z1491" t="s">
        <v>83</v>
      </c>
      <c r="AA1491" t="s">
        <v>1068</v>
      </c>
      <c r="AB1491" t="s">
        <v>19</v>
      </c>
      <c r="AC1491">
        <v>0.57999999999999996</v>
      </c>
      <c r="AD1491" s="2">
        <v>40018</v>
      </c>
    </row>
    <row r="1492" spans="1:30" x14ac:dyDescent="0.35">
      <c r="A1492">
        <v>2923</v>
      </c>
      <c r="B1492">
        <v>1972</v>
      </c>
      <c r="C1492">
        <v>14113</v>
      </c>
      <c r="D1492" s="1">
        <v>40759</v>
      </c>
      <c r="E1492" t="s">
        <v>77</v>
      </c>
      <c r="F1492">
        <v>22</v>
      </c>
      <c r="G1492">
        <v>8218.16</v>
      </c>
      <c r="H1492">
        <v>0.09</v>
      </c>
      <c r="I1492" t="s">
        <v>49</v>
      </c>
      <c r="J1492" s="8">
        <v>-774.14480000000003</v>
      </c>
      <c r="K1492" s="8">
        <f>IF(Table3[[#This Row],[Return Status]] = "Returned", 0, Table3[[#This Row],[Profit]])</f>
        <v>-774.14480000000003</v>
      </c>
      <c r="L1492" s="8" t="str">
        <f>IFERROR(VLOOKUP(Table3[[#This Row],[Order ID]],returns[[Order ID]:[Status]],2,FALSE), "")</f>
        <v/>
      </c>
      <c r="M1492">
        <v>376.13</v>
      </c>
      <c r="N1492">
        <v>85.63</v>
      </c>
      <c r="O1492" t="s">
        <v>1122</v>
      </c>
      <c r="P1492" t="s">
        <v>131</v>
      </c>
      <c r="Q1492">
        <v>21222</v>
      </c>
      <c r="R1492" t="s">
        <v>132</v>
      </c>
      <c r="S1492" t="s">
        <v>1979</v>
      </c>
      <c r="T1492" t="e">
        <f>VLOOKUP(Table3[[#This Row],[Region]],managers5[],2,FALSE)</f>
        <v>#N/A</v>
      </c>
      <c r="U1492" t="s">
        <v>1956</v>
      </c>
      <c r="W1492" t="s">
        <v>14</v>
      </c>
      <c r="X1492" t="s">
        <v>24</v>
      </c>
      <c r="Y1492" t="s">
        <v>50</v>
      </c>
      <c r="Z1492" t="s">
        <v>51</v>
      </c>
      <c r="AA1492" t="s">
        <v>1283</v>
      </c>
      <c r="AB1492" t="s">
        <v>53</v>
      </c>
      <c r="AC1492">
        <v>0.74</v>
      </c>
      <c r="AD1492" s="1">
        <v>40761</v>
      </c>
    </row>
    <row r="1493" spans="1:30" x14ac:dyDescent="0.35">
      <c r="A1493">
        <v>7803</v>
      </c>
      <c r="B1493">
        <v>1974</v>
      </c>
      <c r="C1493">
        <v>14114</v>
      </c>
      <c r="D1493" s="1">
        <v>39909</v>
      </c>
      <c r="E1493" t="s">
        <v>41</v>
      </c>
      <c r="F1493">
        <v>38</v>
      </c>
      <c r="G1493">
        <v>6532.48</v>
      </c>
      <c r="H1493">
        <v>0.01</v>
      </c>
      <c r="I1493" t="s">
        <v>49</v>
      </c>
      <c r="J1493" s="8">
        <v>538.52</v>
      </c>
      <c r="K1493" s="8">
        <f>IF(Table3[[#This Row],[Return Status]] = "Returned", 0, Table3[[#This Row],[Profit]])</f>
        <v>538.52</v>
      </c>
      <c r="L1493" s="8" t="str">
        <f>IFERROR(VLOOKUP(Table3[[#This Row],[Order ID]],returns[[Order ID]:[Status]],2,FALSE), "")</f>
        <v/>
      </c>
      <c r="M1493">
        <v>170.98</v>
      </c>
      <c r="N1493">
        <v>35.89</v>
      </c>
      <c r="O1493" t="s">
        <v>1055</v>
      </c>
      <c r="P1493" t="s">
        <v>37</v>
      </c>
      <c r="Q1493">
        <v>8857</v>
      </c>
      <c r="R1493" t="s">
        <v>37</v>
      </c>
      <c r="S1493" t="s">
        <v>1979</v>
      </c>
      <c r="T1493" t="e">
        <f>VLOOKUP(Table3[[#This Row],[Region]],managers5[],2,FALSE)</f>
        <v>#N/A</v>
      </c>
      <c r="U1493" t="s">
        <v>1956</v>
      </c>
      <c r="W1493" t="s">
        <v>14</v>
      </c>
      <c r="X1493" t="s">
        <v>15</v>
      </c>
      <c r="Y1493" t="s">
        <v>50</v>
      </c>
      <c r="Z1493" t="s">
        <v>219</v>
      </c>
      <c r="AA1493" t="s">
        <v>1892</v>
      </c>
      <c r="AB1493" t="s">
        <v>53</v>
      </c>
      <c r="AC1493">
        <v>0.66</v>
      </c>
      <c r="AD1493" s="2">
        <v>39911</v>
      </c>
    </row>
    <row r="1494" spans="1:30" x14ac:dyDescent="0.35">
      <c r="A1494">
        <v>7819</v>
      </c>
      <c r="B1494">
        <v>1973</v>
      </c>
      <c r="C1494">
        <v>14114</v>
      </c>
      <c r="D1494" s="1">
        <v>39909</v>
      </c>
      <c r="E1494" t="s">
        <v>41</v>
      </c>
      <c r="F1494">
        <v>29</v>
      </c>
      <c r="G1494">
        <v>65.16</v>
      </c>
      <c r="H1494">
        <v>0.03</v>
      </c>
      <c r="I1494" t="s">
        <v>9</v>
      </c>
      <c r="J1494" s="8">
        <v>-7.04</v>
      </c>
      <c r="K1494" s="8">
        <f>IF(Table3[[#This Row],[Return Status]] = "Returned", 0, Table3[[#This Row],[Profit]])</f>
        <v>-7.04</v>
      </c>
      <c r="L1494" s="8" t="str">
        <f>IFERROR(VLOOKUP(Table3[[#This Row],[Order ID]],returns[[Order ID]:[Status]],2,FALSE), "")</f>
        <v/>
      </c>
      <c r="M1494">
        <v>2.1800000000000002</v>
      </c>
      <c r="N1494">
        <v>1.38</v>
      </c>
      <c r="O1494" t="s">
        <v>1055</v>
      </c>
      <c r="P1494" t="s">
        <v>131</v>
      </c>
      <c r="Q1494">
        <v>4330</v>
      </c>
      <c r="R1494" t="s">
        <v>132</v>
      </c>
      <c r="S1494" t="s">
        <v>1979</v>
      </c>
      <c r="T1494" t="e">
        <f>VLOOKUP(Table3[[#This Row],[Region]],managers5[],2,FALSE)</f>
        <v>#N/A</v>
      </c>
      <c r="U1494" t="s">
        <v>1956</v>
      </c>
      <c r="W1494" t="s">
        <v>14</v>
      </c>
      <c r="X1494" t="s">
        <v>15</v>
      </c>
      <c r="Y1494" t="s">
        <v>16</v>
      </c>
      <c r="Z1494" t="s">
        <v>57</v>
      </c>
      <c r="AA1494" t="s">
        <v>1776</v>
      </c>
      <c r="AB1494" t="s">
        <v>35</v>
      </c>
      <c r="AC1494">
        <v>0.44</v>
      </c>
      <c r="AD1494" s="2">
        <v>39909</v>
      </c>
    </row>
    <row r="1495" spans="1:30" x14ac:dyDescent="0.35">
      <c r="A1495">
        <v>7820</v>
      </c>
      <c r="B1495">
        <v>1975</v>
      </c>
      <c r="C1495">
        <v>14114</v>
      </c>
      <c r="D1495" s="1">
        <v>39909</v>
      </c>
      <c r="E1495" t="s">
        <v>41</v>
      </c>
      <c r="F1495">
        <v>41</v>
      </c>
      <c r="G1495">
        <v>241.9</v>
      </c>
      <c r="H1495">
        <v>0.05</v>
      </c>
      <c r="I1495" t="s">
        <v>9</v>
      </c>
      <c r="J1495" s="8">
        <v>-136.69999999999999</v>
      </c>
      <c r="K1495" s="8">
        <f>IF(Table3[[#This Row],[Return Status]] = "Returned", 0, Table3[[#This Row],[Profit]])</f>
        <v>-136.69999999999999</v>
      </c>
      <c r="L1495" s="8" t="str">
        <f>IFERROR(VLOOKUP(Table3[[#This Row],[Order ID]],returns[[Order ID]:[Status]],2,FALSE), "")</f>
        <v/>
      </c>
      <c r="M1495">
        <v>5.77</v>
      </c>
      <c r="N1495">
        <v>5.92</v>
      </c>
      <c r="O1495" t="s">
        <v>1055</v>
      </c>
      <c r="P1495" t="s">
        <v>37</v>
      </c>
      <c r="Q1495">
        <v>7050</v>
      </c>
      <c r="R1495" t="s">
        <v>37</v>
      </c>
      <c r="S1495" t="s">
        <v>1979</v>
      </c>
      <c r="T1495" t="e">
        <f>VLOOKUP(Table3[[#This Row],[Region]],managers5[],2,FALSE)</f>
        <v>#N/A</v>
      </c>
      <c r="U1495" t="s">
        <v>1956</v>
      </c>
      <c r="W1495" t="s">
        <v>14</v>
      </c>
      <c r="X1495" t="s">
        <v>15</v>
      </c>
      <c r="Y1495" t="s">
        <v>50</v>
      </c>
      <c r="Z1495" t="s">
        <v>61</v>
      </c>
      <c r="AA1495" t="s">
        <v>932</v>
      </c>
      <c r="AB1495" t="s">
        <v>69</v>
      </c>
      <c r="AC1495">
        <v>0.55000000000000004</v>
      </c>
      <c r="AD1495" s="2">
        <v>39909</v>
      </c>
    </row>
    <row r="1496" spans="1:30" x14ac:dyDescent="0.35">
      <c r="A1496">
        <v>2570</v>
      </c>
      <c r="B1496">
        <v>1978</v>
      </c>
      <c r="C1496">
        <v>14116</v>
      </c>
      <c r="D1496" s="1">
        <v>40825</v>
      </c>
      <c r="E1496" t="s">
        <v>77</v>
      </c>
      <c r="F1496">
        <v>1</v>
      </c>
      <c r="G1496">
        <v>40.1</v>
      </c>
      <c r="H1496">
        <v>0.09</v>
      </c>
      <c r="I1496" t="s">
        <v>9</v>
      </c>
      <c r="J1496" s="8">
        <v>-16.0655</v>
      </c>
      <c r="K1496" s="8">
        <f>IF(Table3[[#This Row],[Return Status]] = "Returned", 0, Table3[[#This Row],[Profit]])</f>
        <v>-16.0655</v>
      </c>
      <c r="L1496" s="8" t="str">
        <f>IFERROR(VLOOKUP(Table3[[#This Row],[Order ID]],returns[[Order ID]:[Status]],2,FALSE), "")</f>
        <v/>
      </c>
      <c r="M1496">
        <v>30.98</v>
      </c>
      <c r="N1496">
        <v>11.63</v>
      </c>
      <c r="O1496" t="s">
        <v>382</v>
      </c>
      <c r="P1496" t="s">
        <v>317</v>
      </c>
      <c r="Q1496">
        <v>60130</v>
      </c>
      <c r="R1496" t="s">
        <v>318</v>
      </c>
      <c r="S1496" t="s">
        <v>1977</v>
      </c>
      <c r="T1496" t="e">
        <f>VLOOKUP(Table3[[#This Row],[Region]],managers5[],2,FALSE)</f>
        <v>#N/A</v>
      </c>
      <c r="U1496" t="s">
        <v>1958</v>
      </c>
      <c r="V1496" t="s">
        <v>1959</v>
      </c>
      <c r="W1496" t="s">
        <v>14</v>
      </c>
      <c r="X1496" t="s">
        <v>15</v>
      </c>
      <c r="Y1496" t="s">
        <v>16</v>
      </c>
      <c r="Z1496" t="s">
        <v>17</v>
      </c>
      <c r="AA1496" t="s">
        <v>862</v>
      </c>
      <c r="AB1496" t="s">
        <v>19</v>
      </c>
      <c r="AC1496">
        <v>0.37</v>
      </c>
      <c r="AD1496" s="1">
        <v>40827</v>
      </c>
    </row>
    <row r="1497" spans="1:30" x14ac:dyDescent="0.35">
      <c r="A1497">
        <v>2576</v>
      </c>
      <c r="B1497">
        <v>1979</v>
      </c>
      <c r="C1497">
        <v>14116</v>
      </c>
      <c r="D1497" s="1">
        <v>40825</v>
      </c>
      <c r="E1497" t="s">
        <v>77</v>
      </c>
      <c r="F1497">
        <v>42</v>
      </c>
      <c r="G1497">
        <v>1414.05</v>
      </c>
      <c r="H1497">
        <v>0.09</v>
      </c>
      <c r="I1497" t="s">
        <v>9</v>
      </c>
      <c r="J1497" s="8">
        <v>161.483</v>
      </c>
      <c r="K1497" s="8">
        <f>IF(Table3[[#This Row],[Return Status]] = "Returned", 0, Table3[[#This Row],[Profit]])</f>
        <v>161.483</v>
      </c>
      <c r="L1497" s="8" t="str">
        <f>IFERROR(VLOOKUP(Table3[[#This Row],[Order ID]],returns[[Order ID]:[Status]],2,FALSE), "")</f>
        <v/>
      </c>
      <c r="M1497">
        <v>34.54</v>
      </c>
      <c r="N1497">
        <v>14.72</v>
      </c>
      <c r="O1497" t="s">
        <v>382</v>
      </c>
      <c r="P1497" t="s">
        <v>317</v>
      </c>
      <c r="Q1497">
        <v>60130</v>
      </c>
      <c r="R1497" t="s">
        <v>318</v>
      </c>
      <c r="S1497" t="s">
        <v>1977</v>
      </c>
      <c r="T1497" t="e">
        <f>VLOOKUP(Table3[[#This Row],[Region]],managers5[],2,FALSE)</f>
        <v>#N/A</v>
      </c>
      <c r="U1497" t="s">
        <v>1958</v>
      </c>
      <c r="V1497" t="s">
        <v>1959</v>
      </c>
      <c r="W1497" t="s">
        <v>14</v>
      </c>
      <c r="X1497" t="s">
        <v>15</v>
      </c>
      <c r="Y1497" t="s">
        <v>16</v>
      </c>
      <c r="Z1497" t="s">
        <v>17</v>
      </c>
      <c r="AA1497" t="s">
        <v>813</v>
      </c>
      <c r="AB1497" t="s">
        <v>19</v>
      </c>
      <c r="AC1497">
        <v>0.37</v>
      </c>
      <c r="AD1497" s="1">
        <v>40826</v>
      </c>
    </row>
    <row r="1498" spans="1:30" x14ac:dyDescent="0.35">
      <c r="A1498">
        <v>6098</v>
      </c>
      <c r="B1498">
        <v>4458</v>
      </c>
      <c r="C1498">
        <v>31780</v>
      </c>
      <c r="D1498" s="1">
        <v>40207</v>
      </c>
      <c r="E1498" t="s">
        <v>20</v>
      </c>
      <c r="F1498">
        <v>17</v>
      </c>
      <c r="G1498">
        <v>734.25</v>
      </c>
      <c r="H1498">
        <v>0.08</v>
      </c>
      <c r="I1498" t="s">
        <v>33</v>
      </c>
      <c r="J1498" s="8">
        <v>160.58000000000001</v>
      </c>
      <c r="K1498" s="8">
        <f>IF(Table3[[#This Row],[Return Status]] = "Returned", 0, Table3[[#This Row],[Profit]])</f>
        <v>160.58000000000001</v>
      </c>
      <c r="L1498" s="8" t="str">
        <f>IFERROR(VLOOKUP(Table3[[#This Row],[Order ID]],returns[[Order ID]:[Status]],2,FALSE), "")</f>
        <v/>
      </c>
      <c r="M1498">
        <v>42.98</v>
      </c>
      <c r="N1498">
        <v>4.62</v>
      </c>
      <c r="O1498" t="s">
        <v>1838</v>
      </c>
      <c r="P1498" t="s">
        <v>64</v>
      </c>
      <c r="Q1498">
        <v>42003</v>
      </c>
      <c r="R1498" t="s">
        <v>65</v>
      </c>
      <c r="S1498" t="s">
        <v>1978</v>
      </c>
      <c r="T1498" t="e">
        <f>VLOOKUP(Table3[[#This Row],[Region]],managers5[],2,FALSE)</f>
        <v>#N/A</v>
      </c>
      <c r="U1498" t="s">
        <v>1957</v>
      </c>
      <c r="V1498" t="s">
        <v>1959</v>
      </c>
      <c r="W1498" t="s">
        <v>14</v>
      </c>
      <c r="X1498" t="s">
        <v>71</v>
      </c>
      <c r="Y1498" t="s">
        <v>16</v>
      </c>
      <c r="Z1498" t="s">
        <v>83</v>
      </c>
      <c r="AA1498" t="s">
        <v>1202</v>
      </c>
      <c r="AB1498" t="s">
        <v>19</v>
      </c>
      <c r="AC1498">
        <v>0.56000000000000005</v>
      </c>
      <c r="AD1498" s="2">
        <v>40209</v>
      </c>
    </row>
    <row r="1499" spans="1:30" x14ac:dyDescent="0.35">
      <c r="A1499">
        <v>5384</v>
      </c>
      <c r="B1499">
        <v>1982</v>
      </c>
      <c r="C1499">
        <v>14119</v>
      </c>
      <c r="D1499" s="1">
        <v>40329</v>
      </c>
      <c r="E1499" t="s">
        <v>32</v>
      </c>
      <c r="F1499">
        <v>35</v>
      </c>
      <c r="G1499">
        <v>1599.0709999999999</v>
      </c>
      <c r="H1499">
        <v>0.04</v>
      </c>
      <c r="I1499" t="s">
        <v>9</v>
      </c>
      <c r="J1499" s="8">
        <v>296.65800000000002</v>
      </c>
      <c r="K1499" s="8">
        <f>IF(Table3[[#This Row],[Return Status]] = "Returned", 0, Table3[[#This Row],[Profit]])</f>
        <v>296.65800000000002</v>
      </c>
      <c r="L1499" s="8" t="str">
        <f>IFERROR(VLOOKUP(Table3[[#This Row],[Order ID]],returns[[Order ID]:[Status]],2,FALSE), "")</f>
        <v/>
      </c>
      <c r="M1499">
        <v>55.99</v>
      </c>
      <c r="N1499">
        <v>3.3</v>
      </c>
      <c r="O1499" t="s">
        <v>701</v>
      </c>
      <c r="P1499" t="s">
        <v>37</v>
      </c>
      <c r="Q1499">
        <v>18201</v>
      </c>
      <c r="R1499" t="s">
        <v>37</v>
      </c>
      <c r="S1499" t="s">
        <v>1979</v>
      </c>
      <c r="T1499" t="e">
        <f>VLOOKUP(Table3[[#This Row],[Region]],managers5[],2,FALSE)</f>
        <v>#N/A</v>
      </c>
      <c r="U1499" t="s">
        <v>1956</v>
      </c>
      <c r="W1499" t="s">
        <v>14</v>
      </c>
      <c r="X1499" t="s">
        <v>24</v>
      </c>
      <c r="Y1499" t="s">
        <v>46</v>
      </c>
      <c r="Z1499" t="s">
        <v>86</v>
      </c>
      <c r="AA1499" t="s">
        <v>1397</v>
      </c>
      <c r="AB1499" t="s">
        <v>109</v>
      </c>
      <c r="AC1499">
        <v>0.59</v>
      </c>
      <c r="AD1499" s="2">
        <v>40334</v>
      </c>
    </row>
    <row r="1500" spans="1:30" x14ac:dyDescent="0.35">
      <c r="A1500">
        <v>5390</v>
      </c>
      <c r="B1500">
        <v>1981</v>
      </c>
      <c r="C1500">
        <v>14119</v>
      </c>
      <c r="D1500" s="1">
        <v>40329</v>
      </c>
      <c r="E1500" t="s">
        <v>32</v>
      </c>
      <c r="F1500">
        <v>24</v>
      </c>
      <c r="G1500">
        <v>103.11</v>
      </c>
      <c r="H1500">
        <v>0.06</v>
      </c>
      <c r="I1500" t="s">
        <v>9</v>
      </c>
      <c r="J1500" s="8">
        <v>-95.41</v>
      </c>
      <c r="K1500" s="8">
        <f>IF(Table3[[#This Row],[Return Status]] = "Returned", 0, Table3[[#This Row],[Profit]])</f>
        <v>-95.41</v>
      </c>
      <c r="L1500" s="8" t="str">
        <f>IFERROR(VLOOKUP(Table3[[#This Row],[Order ID]],returns[[Order ID]:[Status]],2,FALSE), "")</f>
        <v/>
      </c>
      <c r="M1500">
        <v>4.18</v>
      </c>
      <c r="N1500">
        <v>6.92</v>
      </c>
      <c r="O1500" t="s">
        <v>701</v>
      </c>
      <c r="P1500" t="s">
        <v>37</v>
      </c>
      <c r="Q1500">
        <v>18201</v>
      </c>
      <c r="R1500" t="s">
        <v>37</v>
      </c>
      <c r="S1500" t="s">
        <v>1979</v>
      </c>
      <c r="T1500" t="e">
        <f>VLOOKUP(Table3[[#This Row],[Region]],managers5[],2,FALSE)</f>
        <v>#N/A</v>
      </c>
      <c r="U1500" t="s">
        <v>1956</v>
      </c>
      <c r="W1500" t="s">
        <v>14</v>
      </c>
      <c r="X1500" t="s">
        <v>24</v>
      </c>
      <c r="Y1500" t="s">
        <v>50</v>
      </c>
      <c r="Z1500" t="s">
        <v>61</v>
      </c>
      <c r="AA1500" t="s">
        <v>1622</v>
      </c>
      <c r="AB1500" t="s">
        <v>19</v>
      </c>
      <c r="AC1500">
        <v>0.49</v>
      </c>
      <c r="AD1500" s="2">
        <v>40333</v>
      </c>
    </row>
    <row r="1501" spans="1:30" x14ac:dyDescent="0.35">
      <c r="A1501">
        <v>5399</v>
      </c>
      <c r="B1501">
        <v>1983</v>
      </c>
      <c r="C1501">
        <v>14119</v>
      </c>
      <c r="D1501" s="1">
        <v>40329</v>
      </c>
      <c r="E1501" t="s">
        <v>32</v>
      </c>
      <c r="F1501">
        <v>31</v>
      </c>
      <c r="G1501">
        <v>968.23500000000001</v>
      </c>
      <c r="H1501">
        <v>0.05</v>
      </c>
      <c r="I1501" t="s">
        <v>9</v>
      </c>
      <c r="J1501" s="8">
        <v>-158.60900000000001</v>
      </c>
      <c r="K1501" s="8">
        <f>IF(Table3[[#This Row],[Return Status]] = "Returned", 0, Table3[[#This Row],[Profit]])</f>
        <v>-158.60900000000001</v>
      </c>
      <c r="L1501" s="8" t="str">
        <f>IFERROR(VLOOKUP(Table3[[#This Row],[Order ID]],returns[[Order ID]:[Status]],2,FALSE), "")</f>
        <v/>
      </c>
      <c r="M1501">
        <v>35.99</v>
      </c>
      <c r="N1501">
        <v>5</v>
      </c>
      <c r="O1501" t="s">
        <v>701</v>
      </c>
      <c r="P1501" t="s">
        <v>37</v>
      </c>
      <c r="Q1501">
        <v>18201</v>
      </c>
      <c r="R1501" t="s">
        <v>37</v>
      </c>
      <c r="S1501" t="s">
        <v>1979</v>
      </c>
      <c r="T1501" t="e">
        <f>VLOOKUP(Table3[[#This Row],[Region]],managers5[],2,FALSE)</f>
        <v>#N/A</v>
      </c>
      <c r="U1501" t="s">
        <v>1956</v>
      </c>
      <c r="W1501" t="s">
        <v>14</v>
      </c>
      <c r="X1501" t="s">
        <v>24</v>
      </c>
      <c r="Y1501" t="s">
        <v>46</v>
      </c>
      <c r="Z1501" t="s">
        <v>86</v>
      </c>
      <c r="AA1501" t="s">
        <v>1655</v>
      </c>
      <c r="AB1501" t="s">
        <v>19</v>
      </c>
      <c r="AC1501">
        <v>0.85</v>
      </c>
      <c r="AD1501" s="2">
        <v>40331</v>
      </c>
    </row>
    <row r="1502" spans="1:30" x14ac:dyDescent="0.35">
      <c r="A1502">
        <v>7936</v>
      </c>
      <c r="B1502">
        <v>1987</v>
      </c>
      <c r="C1502">
        <v>14176</v>
      </c>
      <c r="D1502" s="1">
        <v>39884</v>
      </c>
      <c r="E1502" t="s">
        <v>32</v>
      </c>
      <c r="F1502">
        <v>39</v>
      </c>
      <c r="G1502">
        <v>1233.4775</v>
      </c>
      <c r="H1502">
        <v>0.01</v>
      </c>
      <c r="I1502" t="s">
        <v>9</v>
      </c>
      <c r="J1502" s="8">
        <v>453.798</v>
      </c>
      <c r="K1502" s="8">
        <f>IF(Table3[[#This Row],[Return Status]] = "Returned", 0, Table3[[#This Row],[Profit]])</f>
        <v>0</v>
      </c>
      <c r="L1502" s="8" t="str">
        <f>IFERROR(VLOOKUP(Table3[[#This Row],[Order ID]],returns[[Order ID]:[Status]],2,FALSE), "")</f>
        <v>Returned</v>
      </c>
      <c r="M1502">
        <v>35.99</v>
      </c>
      <c r="N1502">
        <v>5.99</v>
      </c>
      <c r="O1502" t="s">
        <v>1379</v>
      </c>
      <c r="P1502" t="s">
        <v>146</v>
      </c>
      <c r="Q1502">
        <v>83605</v>
      </c>
      <c r="R1502" t="s">
        <v>147</v>
      </c>
      <c r="S1502" t="s">
        <v>1976</v>
      </c>
      <c r="T1502" t="e">
        <f>VLOOKUP(Table3[[#This Row],[Region]],managers5[],2,FALSE)</f>
        <v>#N/A</v>
      </c>
      <c r="U1502" t="s">
        <v>1955</v>
      </c>
      <c r="V1502" t="s">
        <v>1959</v>
      </c>
      <c r="W1502" t="s">
        <v>14</v>
      </c>
      <c r="X1502" t="s">
        <v>15</v>
      </c>
      <c r="Y1502" t="s">
        <v>46</v>
      </c>
      <c r="Z1502" t="s">
        <v>86</v>
      </c>
      <c r="AA1502" t="s">
        <v>934</v>
      </c>
      <c r="AB1502" t="s">
        <v>35</v>
      </c>
      <c r="AC1502">
        <v>0.38</v>
      </c>
      <c r="AD1502" s="2">
        <v>39891</v>
      </c>
    </row>
    <row r="1503" spans="1:30" x14ac:dyDescent="0.35">
      <c r="A1503">
        <v>7345</v>
      </c>
      <c r="B1503">
        <v>1988</v>
      </c>
      <c r="C1503">
        <v>14182</v>
      </c>
      <c r="D1503" s="1">
        <v>39986</v>
      </c>
      <c r="E1503" t="s">
        <v>32</v>
      </c>
      <c r="F1503">
        <v>23</v>
      </c>
      <c r="G1503">
        <v>2433.5500000000002</v>
      </c>
      <c r="H1503">
        <v>0.05</v>
      </c>
      <c r="I1503" t="s">
        <v>9</v>
      </c>
      <c r="J1503" s="8">
        <v>355.93200000000002</v>
      </c>
      <c r="K1503" s="8">
        <f>IF(Table3[[#This Row],[Return Status]] = "Returned", 0, Table3[[#This Row],[Profit]])</f>
        <v>355.93200000000002</v>
      </c>
      <c r="L1503" s="8" t="str">
        <f>IFERROR(VLOOKUP(Table3[[#This Row],[Order ID]],returns[[Order ID]:[Status]],2,FALSE), "")</f>
        <v/>
      </c>
      <c r="M1503">
        <v>125.99</v>
      </c>
      <c r="N1503">
        <v>8.08</v>
      </c>
      <c r="O1503" t="s">
        <v>173</v>
      </c>
      <c r="P1503" t="s">
        <v>134</v>
      </c>
      <c r="Q1503">
        <v>1462</v>
      </c>
      <c r="R1503" t="s">
        <v>135</v>
      </c>
      <c r="S1503" t="s">
        <v>1979</v>
      </c>
      <c r="T1503" t="e">
        <f>VLOOKUP(Table3[[#This Row],[Region]],managers5[],2,FALSE)</f>
        <v>#N/A</v>
      </c>
      <c r="U1503" t="s">
        <v>1956</v>
      </c>
      <c r="W1503" t="s">
        <v>14</v>
      </c>
      <c r="X1503" t="s">
        <v>15</v>
      </c>
      <c r="Y1503" t="s">
        <v>46</v>
      </c>
      <c r="Z1503" t="s">
        <v>86</v>
      </c>
      <c r="AA1503" t="s">
        <v>1423</v>
      </c>
      <c r="AB1503" t="s">
        <v>19</v>
      </c>
      <c r="AC1503">
        <v>0.56999999999999995</v>
      </c>
      <c r="AD1503" s="2">
        <v>39991</v>
      </c>
    </row>
    <row r="1504" spans="1:30" x14ac:dyDescent="0.35">
      <c r="A1504">
        <v>1057</v>
      </c>
      <c r="B1504">
        <v>1989</v>
      </c>
      <c r="C1504">
        <v>14210</v>
      </c>
      <c r="D1504" s="1">
        <v>41086</v>
      </c>
      <c r="E1504" t="s">
        <v>8</v>
      </c>
      <c r="F1504">
        <v>19</v>
      </c>
      <c r="G1504">
        <v>676.79</v>
      </c>
      <c r="H1504">
        <v>0</v>
      </c>
      <c r="I1504" t="s">
        <v>9</v>
      </c>
      <c r="J1504" s="8">
        <v>213.2</v>
      </c>
      <c r="K1504" s="8">
        <f>IF(Table3[[#This Row],[Return Status]] = "Returned", 0, Table3[[#This Row],[Profit]])</f>
        <v>213.2</v>
      </c>
      <c r="L1504" s="8" t="str">
        <f>IFERROR(VLOOKUP(Table3[[#This Row],[Order ID]],returns[[Order ID]:[Status]],2,FALSE), "")</f>
        <v/>
      </c>
      <c r="M1504">
        <v>33.29</v>
      </c>
      <c r="N1504">
        <v>1.99</v>
      </c>
      <c r="O1504" t="s">
        <v>1122</v>
      </c>
      <c r="P1504" t="s">
        <v>131</v>
      </c>
      <c r="Q1504">
        <v>21222</v>
      </c>
      <c r="R1504" t="s">
        <v>132</v>
      </c>
      <c r="S1504" t="s">
        <v>1979</v>
      </c>
      <c r="T1504" t="e">
        <f>VLOOKUP(Table3[[#This Row],[Region]],managers5[],2,FALSE)</f>
        <v>#N/A</v>
      </c>
      <c r="U1504" t="s">
        <v>1956</v>
      </c>
      <c r="W1504" t="s">
        <v>14</v>
      </c>
      <c r="X1504" t="s">
        <v>24</v>
      </c>
      <c r="Y1504" t="s">
        <v>46</v>
      </c>
      <c r="Z1504" t="s">
        <v>47</v>
      </c>
      <c r="AA1504" t="s">
        <v>1123</v>
      </c>
      <c r="AB1504" t="s">
        <v>109</v>
      </c>
      <c r="AC1504">
        <v>0.41</v>
      </c>
      <c r="AD1504" s="1">
        <v>41088</v>
      </c>
    </row>
    <row r="1505" spans="1:30" x14ac:dyDescent="0.35">
      <c r="A1505">
        <v>1833</v>
      </c>
      <c r="B1505">
        <v>1993</v>
      </c>
      <c r="C1505">
        <v>14212</v>
      </c>
      <c r="D1505" s="1">
        <v>40955</v>
      </c>
      <c r="E1505" t="s">
        <v>41</v>
      </c>
      <c r="F1505">
        <v>8</v>
      </c>
      <c r="G1505">
        <v>21.99</v>
      </c>
      <c r="H1505">
        <v>0.02</v>
      </c>
      <c r="I1505" t="s">
        <v>9</v>
      </c>
      <c r="J1505" s="8">
        <v>4.63</v>
      </c>
      <c r="K1505" s="8">
        <f>IF(Table3[[#This Row],[Return Status]] = "Returned", 0, Table3[[#This Row],[Profit]])</f>
        <v>4.63</v>
      </c>
      <c r="L1505" s="8" t="str">
        <f>IFERROR(VLOOKUP(Table3[[#This Row],[Order ID]],returns[[Order ID]:[Status]],2,FALSE), "")</f>
        <v/>
      </c>
      <c r="M1505">
        <v>2.61</v>
      </c>
      <c r="N1505">
        <v>0.5</v>
      </c>
      <c r="O1505" t="s">
        <v>1477</v>
      </c>
      <c r="P1505" t="s">
        <v>189</v>
      </c>
      <c r="Q1505">
        <v>99362</v>
      </c>
      <c r="R1505" t="s">
        <v>190</v>
      </c>
      <c r="S1505" t="s">
        <v>1976</v>
      </c>
      <c r="T1505" t="e">
        <f>VLOOKUP(Table3[[#This Row],[Region]],managers5[],2,FALSE)</f>
        <v>#N/A</v>
      </c>
      <c r="U1505" t="s">
        <v>1955</v>
      </c>
      <c r="V1505" t="s">
        <v>1959</v>
      </c>
      <c r="W1505" t="s">
        <v>14</v>
      </c>
      <c r="X1505" t="s">
        <v>15</v>
      </c>
      <c r="Y1505" t="s">
        <v>16</v>
      </c>
      <c r="Z1505" t="s">
        <v>99</v>
      </c>
      <c r="AA1505" t="s">
        <v>100</v>
      </c>
      <c r="AB1505" t="s">
        <v>19</v>
      </c>
      <c r="AC1505">
        <v>0.39</v>
      </c>
      <c r="AD1505" s="1">
        <v>40957</v>
      </c>
    </row>
    <row r="1506" spans="1:30" x14ac:dyDescent="0.35">
      <c r="A1506">
        <v>1844</v>
      </c>
      <c r="B1506">
        <v>1992</v>
      </c>
      <c r="C1506">
        <v>14212</v>
      </c>
      <c r="D1506" s="1">
        <v>40955</v>
      </c>
      <c r="E1506" t="s">
        <v>41</v>
      </c>
      <c r="F1506">
        <v>4</v>
      </c>
      <c r="G1506">
        <v>31.18</v>
      </c>
      <c r="H1506">
        <v>0</v>
      </c>
      <c r="I1506" t="s">
        <v>9</v>
      </c>
      <c r="J1506" s="8">
        <v>-17.16</v>
      </c>
      <c r="K1506" s="8">
        <f>IF(Table3[[#This Row],[Return Status]] = "Returned", 0, Table3[[#This Row],[Profit]])</f>
        <v>-17.16</v>
      </c>
      <c r="L1506" s="8" t="str">
        <f>IFERROR(VLOOKUP(Table3[[#This Row],[Order ID]],returns[[Order ID]:[Status]],2,FALSE), "")</f>
        <v/>
      </c>
      <c r="M1506">
        <v>6.24</v>
      </c>
      <c r="N1506">
        <v>5.22</v>
      </c>
      <c r="O1506" t="s">
        <v>1477</v>
      </c>
      <c r="P1506" t="s">
        <v>189</v>
      </c>
      <c r="Q1506">
        <v>98661</v>
      </c>
      <c r="R1506" t="s">
        <v>190</v>
      </c>
      <c r="S1506" t="s">
        <v>1976</v>
      </c>
      <c r="T1506" t="e">
        <f>VLOOKUP(Table3[[#This Row],[Region]],managers5[],2,FALSE)</f>
        <v>#N/A</v>
      </c>
      <c r="U1506" t="s">
        <v>1955</v>
      </c>
      <c r="V1506" t="s">
        <v>1959</v>
      </c>
      <c r="W1506" t="s">
        <v>14</v>
      </c>
      <c r="X1506" t="s">
        <v>15</v>
      </c>
      <c r="Y1506" t="s">
        <v>50</v>
      </c>
      <c r="Z1506" t="s">
        <v>61</v>
      </c>
      <c r="AA1506" t="s">
        <v>138</v>
      </c>
      <c r="AB1506" t="s">
        <v>19</v>
      </c>
      <c r="AC1506">
        <v>0.6</v>
      </c>
      <c r="AD1506" s="1">
        <v>40956</v>
      </c>
    </row>
    <row r="1507" spans="1:30" x14ac:dyDescent="0.35">
      <c r="A1507">
        <v>969</v>
      </c>
      <c r="B1507">
        <v>1994</v>
      </c>
      <c r="C1507">
        <v>14215</v>
      </c>
      <c r="D1507" s="1">
        <v>41103</v>
      </c>
      <c r="E1507" t="s">
        <v>20</v>
      </c>
      <c r="F1507">
        <v>44</v>
      </c>
      <c r="G1507">
        <v>2277.0300000000002</v>
      </c>
      <c r="H1507">
        <v>7.0000000000000007E-2</v>
      </c>
      <c r="I1507" t="s">
        <v>9</v>
      </c>
      <c r="J1507" s="8">
        <v>964.1</v>
      </c>
      <c r="K1507" s="8">
        <f>IF(Table3[[#This Row],[Return Status]] = "Returned", 0, Table3[[#This Row],[Profit]])</f>
        <v>964.1</v>
      </c>
      <c r="L1507" s="8" t="str">
        <f>IFERROR(VLOOKUP(Table3[[#This Row],[Order ID]],returns[[Order ID]:[Status]],2,FALSE), "")</f>
        <v/>
      </c>
      <c r="M1507">
        <v>55.48</v>
      </c>
      <c r="N1507">
        <v>6.79</v>
      </c>
      <c r="O1507" t="s">
        <v>907</v>
      </c>
      <c r="P1507" t="s">
        <v>134</v>
      </c>
      <c r="Q1507">
        <v>6443</v>
      </c>
      <c r="R1507" t="s">
        <v>135</v>
      </c>
      <c r="S1507" t="s">
        <v>1979</v>
      </c>
      <c r="T1507" t="e">
        <f>VLOOKUP(Table3[[#This Row],[Region]],managers5[],2,FALSE)</f>
        <v>#N/A</v>
      </c>
      <c r="U1507" t="s">
        <v>1956</v>
      </c>
      <c r="W1507" t="s">
        <v>14</v>
      </c>
      <c r="X1507" t="s">
        <v>24</v>
      </c>
      <c r="Y1507" t="s">
        <v>16</v>
      </c>
      <c r="Z1507" t="s">
        <v>30</v>
      </c>
      <c r="AA1507" t="s">
        <v>1070</v>
      </c>
      <c r="AB1507" t="s">
        <v>19</v>
      </c>
      <c r="AC1507">
        <v>0.37</v>
      </c>
      <c r="AD1507" s="1">
        <v>41104</v>
      </c>
    </row>
    <row r="1508" spans="1:30" x14ac:dyDescent="0.35">
      <c r="A1508">
        <v>2437</v>
      </c>
      <c r="B1508">
        <v>4675</v>
      </c>
      <c r="C1508">
        <v>33254</v>
      </c>
      <c r="D1508" s="1">
        <v>40850</v>
      </c>
      <c r="E1508" t="s">
        <v>8</v>
      </c>
      <c r="F1508">
        <v>11</v>
      </c>
      <c r="G1508">
        <v>466.35</v>
      </c>
      <c r="H1508">
        <v>0.01</v>
      </c>
      <c r="I1508" t="s">
        <v>9</v>
      </c>
      <c r="J1508" s="8">
        <v>159.25</v>
      </c>
      <c r="K1508" s="8">
        <f>IF(Table3[[#This Row],[Return Status]] = "Returned", 0, Table3[[#This Row],[Profit]])</f>
        <v>159.25</v>
      </c>
      <c r="L1508" s="8" t="str">
        <f>IFERROR(VLOOKUP(Table3[[#This Row],[Order ID]],returns[[Order ID]:[Status]],2,FALSE), "")</f>
        <v/>
      </c>
      <c r="M1508">
        <v>39.979999999999997</v>
      </c>
      <c r="N1508">
        <v>9.1999999999999993</v>
      </c>
      <c r="O1508" t="s">
        <v>1437</v>
      </c>
      <c r="P1508" t="s">
        <v>90</v>
      </c>
      <c r="Q1508">
        <v>72450</v>
      </c>
      <c r="R1508" t="s">
        <v>56</v>
      </c>
      <c r="S1508" t="s">
        <v>1978</v>
      </c>
      <c r="T1508" t="e">
        <f>VLOOKUP(Table3[[#This Row],[Region]],managers5[],2,FALSE)</f>
        <v>#N/A</v>
      </c>
      <c r="U1508" t="s">
        <v>1957</v>
      </c>
      <c r="V1508" t="s">
        <v>1959</v>
      </c>
      <c r="W1508" t="s">
        <v>14</v>
      </c>
      <c r="X1508" t="s">
        <v>24</v>
      </c>
      <c r="Y1508" t="s">
        <v>50</v>
      </c>
      <c r="Z1508" t="s">
        <v>61</v>
      </c>
      <c r="AA1508" t="s">
        <v>921</v>
      </c>
      <c r="AB1508" t="s">
        <v>35</v>
      </c>
      <c r="AC1508">
        <v>0.65</v>
      </c>
      <c r="AD1508" s="1">
        <v>40852</v>
      </c>
    </row>
    <row r="1509" spans="1:30" x14ac:dyDescent="0.35">
      <c r="A1509">
        <v>7833</v>
      </c>
      <c r="B1509">
        <v>1139</v>
      </c>
      <c r="C1509">
        <v>8295</v>
      </c>
      <c r="D1509" s="1">
        <v>39904</v>
      </c>
      <c r="E1509" t="s">
        <v>77</v>
      </c>
      <c r="F1509">
        <v>30</v>
      </c>
      <c r="G1509">
        <v>835.15049999999997</v>
      </c>
      <c r="H1509">
        <v>0.09</v>
      </c>
      <c r="I1509" t="s">
        <v>9</v>
      </c>
      <c r="J1509" s="8">
        <v>158.17500000000001</v>
      </c>
      <c r="K1509" s="8">
        <f>IF(Table3[[#This Row],[Return Status]] = "Returned", 0, Table3[[#This Row],[Profit]])</f>
        <v>158.17500000000001</v>
      </c>
      <c r="L1509" s="8" t="str">
        <f>IFERROR(VLOOKUP(Table3[[#This Row],[Order ID]],returns[[Order ID]:[Status]],2,FALSE), "")</f>
        <v/>
      </c>
      <c r="M1509">
        <v>35.99</v>
      </c>
      <c r="N1509">
        <v>1.1000000000000001</v>
      </c>
      <c r="O1509" t="s">
        <v>953</v>
      </c>
      <c r="P1509" t="s">
        <v>120</v>
      </c>
      <c r="Q1509">
        <v>36330</v>
      </c>
      <c r="R1509" t="s">
        <v>56</v>
      </c>
      <c r="S1509" t="s">
        <v>1978</v>
      </c>
      <c r="T1509" t="e">
        <f>VLOOKUP(Table3[[#This Row],[Region]],managers5[],2,FALSE)</f>
        <v>#N/A</v>
      </c>
      <c r="U1509" t="s">
        <v>1957</v>
      </c>
      <c r="V1509" t="s">
        <v>1959</v>
      </c>
      <c r="W1509" t="s">
        <v>14</v>
      </c>
      <c r="X1509" t="s">
        <v>39</v>
      </c>
      <c r="Y1509" t="s">
        <v>46</v>
      </c>
      <c r="Z1509" t="s">
        <v>86</v>
      </c>
      <c r="AA1509" t="s">
        <v>191</v>
      </c>
      <c r="AB1509" t="s">
        <v>19</v>
      </c>
      <c r="AC1509">
        <v>0.55000000000000004</v>
      </c>
      <c r="AD1509" s="2">
        <v>39906</v>
      </c>
    </row>
    <row r="1510" spans="1:30" x14ac:dyDescent="0.35">
      <c r="A1510">
        <v>3381</v>
      </c>
      <c r="B1510">
        <v>1360</v>
      </c>
      <c r="C1510">
        <v>9921</v>
      </c>
      <c r="D1510" s="1">
        <v>40677</v>
      </c>
      <c r="E1510" t="s">
        <v>32</v>
      </c>
      <c r="F1510">
        <v>23</v>
      </c>
      <c r="G1510">
        <v>356.09</v>
      </c>
      <c r="H1510">
        <v>0.05</v>
      </c>
      <c r="I1510" t="s">
        <v>9</v>
      </c>
      <c r="J1510" s="8">
        <v>155.82</v>
      </c>
      <c r="K1510" s="8">
        <f>IF(Table3[[#This Row],[Return Status]] = "Returned", 0, Table3[[#This Row],[Profit]])</f>
        <v>155.82</v>
      </c>
      <c r="L1510" s="8" t="str">
        <f>IFERROR(VLOOKUP(Table3[[#This Row],[Order ID]],returns[[Order ID]:[Status]],2,FALSE), "")</f>
        <v/>
      </c>
      <c r="M1510">
        <v>15.67</v>
      </c>
      <c r="N1510">
        <v>1.39</v>
      </c>
      <c r="O1510" t="s">
        <v>496</v>
      </c>
      <c r="P1510" t="s">
        <v>43</v>
      </c>
      <c r="Q1510">
        <v>37664</v>
      </c>
      <c r="R1510" t="s">
        <v>44</v>
      </c>
      <c r="S1510" t="s">
        <v>1978</v>
      </c>
      <c r="T1510" t="e">
        <f>VLOOKUP(Table3[[#This Row],[Region]],managers5[],2,FALSE)</f>
        <v>#N/A</v>
      </c>
      <c r="U1510" t="s">
        <v>1957</v>
      </c>
      <c r="V1510" t="s">
        <v>1959</v>
      </c>
      <c r="W1510" t="s">
        <v>14</v>
      </c>
      <c r="X1510" t="s">
        <v>24</v>
      </c>
      <c r="Y1510" t="s">
        <v>16</v>
      </c>
      <c r="Z1510" t="s">
        <v>168</v>
      </c>
      <c r="AA1510" t="s">
        <v>559</v>
      </c>
      <c r="AB1510" t="s">
        <v>19</v>
      </c>
      <c r="AC1510">
        <v>0.38</v>
      </c>
      <c r="AD1510" s="1">
        <v>40677</v>
      </c>
    </row>
    <row r="1511" spans="1:30" x14ac:dyDescent="0.35">
      <c r="A1511">
        <v>2860</v>
      </c>
      <c r="B1511">
        <v>1999</v>
      </c>
      <c r="C1511">
        <v>14247</v>
      </c>
      <c r="D1511" s="1">
        <v>40771</v>
      </c>
      <c r="E1511" t="s">
        <v>41</v>
      </c>
      <c r="F1511">
        <v>4</v>
      </c>
      <c r="G1511">
        <v>14.75</v>
      </c>
      <c r="H1511">
        <v>0.03</v>
      </c>
      <c r="I1511" t="s">
        <v>9</v>
      </c>
      <c r="J1511" s="8">
        <v>-2.4900000000000002</v>
      </c>
      <c r="K1511" s="8">
        <f>IF(Table3[[#This Row],[Return Status]] = "Returned", 0, Table3[[#This Row],[Profit]])</f>
        <v>-2.4900000000000002</v>
      </c>
      <c r="L1511" s="8" t="str">
        <f>IFERROR(VLOOKUP(Table3[[#This Row],[Order ID]],returns[[Order ID]:[Status]],2,FALSE), "")</f>
        <v/>
      </c>
      <c r="M1511">
        <v>3.29</v>
      </c>
      <c r="N1511">
        <v>1.35</v>
      </c>
      <c r="O1511" t="s">
        <v>1703</v>
      </c>
      <c r="P1511" t="s">
        <v>37</v>
      </c>
      <c r="Q1511">
        <v>43015</v>
      </c>
      <c r="R1511" t="s">
        <v>37</v>
      </c>
      <c r="S1511" t="s">
        <v>1979</v>
      </c>
      <c r="T1511" t="e">
        <f>VLOOKUP(Table3[[#This Row],[Region]],managers5[],2,FALSE)</f>
        <v>#N/A</v>
      </c>
      <c r="U1511" t="s">
        <v>1956</v>
      </c>
      <c r="W1511" t="s">
        <v>14</v>
      </c>
      <c r="X1511" t="s">
        <v>24</v>
      </c>
      <c r="Y1511" t="s">
        <v>16</v>
      </c>
      <c r="Z1511" t="s">
        <v>57</v>
      </c>
      <c r="AA1511" t="s">
        <v>522</v>
      </c>
      <c r="AB1511" t="s">
        <v>35</v>
      </c>
      <c r="AC1511">
        <v>0.4</v>
      </c>
      <c r="AD1511" s="1">
        <v>40773</v>
      </c>
    </row>
    <row r="1512" spans="1:30" x14ac:dyDescent="0.35">
      <c r="A1512">
        <v>1865</v>
      </c>
      <c r="B1512">
        <v>2000</v>
      </c>
      <c r="C1512">
        <v>14272</v>
      </c>
      <c r="D1512" s="1">
        <v>40951</v>
      </c>
      <c r="E1512" t="s">
        <v>20</v>
      </c>
      <c r="F1512">
        <v>32</v>
      </c>
      <c r="G1512">
        <v>2409.96</v>
      </c>
      <c r="H1512">
        <v>7.0000000000000007E-2</v>
      </c>
      <c r="I1512" t="s">
        <v>9</v>
      </c>
      <c r="J1512" s="8">
        <v>575.1</v>
      </c>
      <c r="K1512" s="8">
        <f>IF(Table3[[#This Row],[Return Status]] = "Returned", 0, Table3[[#This Row],[Profit]])</f>
        <v>575.1</v>
      </c>
      <c r="L1512" s="8" t="str">
        <f>IFERROR(VLOOKUP(Table3[[#This Row],[Order ID]],returns[[Order ID]:[Status]],2,FALSE), "")</f>
        <v/>
      </c>
      <c r="M1512">
        <v>80.98</v>
      </c>
      <c r="N1512">
        <v>4.5</v>
      </c>
      <c r="O1512" t="s">
        <v>448</v>
      </c>
      <c r="P1512" t="s">
        <v>131</v>
      </c>
      <c r="Q1512">
        <v>20832</v>
      </c>
      <c r="R1512" t="s">
        <v>132</v>
      </c>
      <c r="S1512" t="s">
        <v>1979</v>
      </c>
      <c r="T1512" t="e">
        <f>VLOOKUP(Table3[[#This Row],[Region]],managers5[],2,FALSE)</f>
        <v>#N/A</v>
      </c>
      <c r="U1512" t="s">
        <v>1956</v>
      </c>
      <c r="W1512" t="s">
        <v>14</v>
      </c>
      <c r="X1512" t="s">
        <v>24</v>
      </c>
      <c r="Y1512" t="s">
        <v>16</v>
      </c>
      <c r="Z1512" t="s">
        <v>83</v>
      </c>
      <c r="AA1512" t="s">
        <v>1223</v>
      </c>
      <c r="AB1512" t="s">
        <v>19</v>
      </c>
      <c r="AC1512">
        <v>0.59</v>
      </c>
      <c r="AD1512" s="1">
        <v>40953</v>
      </c>
    </row>
    <row r="1513" spans="1:30" x14ac:dyDescent="0.35">
      <c r="A1513">
        <v>6391</v>
      </c>
      <c r="B1513">
        <v>6455</v>
      </c>
      <c r="C1513">
        <v>45959</v>
      </c>
      <c r="D1513" s="1">
        <v>40153</v>
      </c>
      <c r="E1513" t="s">
        <v>20</v>
      </c>
      <c r="F1513">
        <v>35</v>
      </c>
      <c r="G1513">
        <v>1822.13</v>
      </c>
      <c r="H1513">
        <v>0</v>
      </c>
      <c r="I1513" t="s">
        <v>9</v>
      </c>
      <c r="J1513" s="8">
        <v>155.16999999999999</v>
      </c>
      <c r="K1513" s="8">
        <f>IF(Table3[[#This Row],[Return Status]] = "Returned", 0, Table3[[#This Row],[Profit]])</f>
        <v>155.16999999999999</v>
      </c>
      <c r="L1513" s="8" t="str">
        <f>IFERROR(VLOOKUP(Table3[[#This Row],[Order ID]],returns[[Order ID]:[Status]],2,FALSE), "")</f>
        <v/>
      </c>
      <c r="M1513">
        <v>49.99</v>
      </c>
      <c r="N1513">
        <v>19.989999999999998</v>
      </c>
      <c r="O1513" t="s">
        <v>1092</v>
      </c>
      <c r="P1513" t="s">
        <v>60</v>
      </c>
      <c r="Q1513">
        <v>38401</v>
      </c>
      <c r="R1513" t="s">
        <v>44</v>
      </c>
      <c r="S1513" t="s">
        <v>1978</v>
      </c>
      <c r="T1513" t="e">
        <f>VLOOKUP(Table3[[#This Row],[Region]],managers5[],2,FALSE)</f>
        <v>#N/A</v>
      </c>
      <c r="U1513" t="s">
        <v>1957</v>
      </c>
      <c r="V1513" t="s">
        <v>1959</v>
      </c>
      <c r="W1513" t="s">
        <v>14</v>
      </c>
      <c r="X1513" t="s">
        <v>71</v>
      </c>
      <c r="Y1513" t="s">
        <v>46</v>
      </c>
      <c r="Z1513" t="s">
        <v>47</v>
      </c>
      <c r="AA1513" t="s">
        <v>1543</v>
      </c>
      <c r="AB1513" t="s">
        <v>19</v>
      </c>
      <c r="AC1513">
        <v>0.41</v>
      </c>
      <c r="AD1513" s="2">
        <v>40155</v>
      </c>
    </row>
    <row r="1514" spans="1:30" x14ac:dyDescent="0.35">
      <c r="A1514">
        <v>4644</v>
      </c>
      <c r="B1514">
        <v>1216</v>
      </c>
      <c r="C1514">
        <v>8933</v>
      </c>
      <c r="D1514" s="1">
        <v>40458</v>
      </c>
      <c r="E1514" t="s">
        <v>77</v>
      </c>
      <c r="F1514">
        <v>30</v>
      </c>
      <c r="G1514">
        <v>688.02</v>
      </c>
      <c r="H1514">
        <v>0.06</v>
      </c>
      <c r="I1514" t="s">
        <v>9</v>
      </c>
      <c r="J1514" s="8">
        <v>154.99</v>
      </c>
      <c r="K1514" s="8">
        <f>IF(Table3[[#This Row],[Return Status]] = "Returned", 0, Table3[[#This Row],[Profit]])</f>
        <v>154.99</v>
      </c>
      <c r="L1514" s="8" t="str">
        <f>IFERROR(VLOOKUP(Table3[[#This Row],[Order ID]],returns[[Order ID]:[Status]],2,FALSE), "")</f>
        <v/>
      </c>
      <c r="M1514">
        <v>22.98</v>
      </c>
      <c r="N1514">
        <v>7.58</v>
      </c>
      <c r="O1514" t="s">
        <v>1069</v>
      </c>
      <c r="P1514" t="s">
        <v>120</v>
      </c>
      <c r="Q1514">
        <v>35904</v>
      </c>
      <c r="R1514" t="s">
        <v>56</v>
      </c>
      <c r="S1514" t="s">
        <v>1978</v>
      </c>
      <c r="T1514" t="e">
        <f>VLOOKUP(Table3[[#This Row],[Region]],managers5[],2,FALSE)</f>
        <v>#N/A</v>
      </c>
      <c r="U1514" t="s">
        <v>1957</v>
      </c>
      <c r="V1514" t="s">
        <v>1959</v>
      </c>
      <c r="W1514" t="s">
        <v>14</v>
      </c>
      <c r="X1514" t="s">
        <v>39</v>
      </c>
      <c r="Y1514" t="s">
        <v>50</v>
      </c>
      <c r="Z1514" t="s">
        <v>61</v>
      </c>
      <c r="AA1514" t="s">
        <v>482</v>
      </c>
      <c r="AB1514" t="s">
        <v>19</v>
      </c>
      <c r="AC1514">
        <v>0.51</v>
      </c>
      <c r="AD1514" s="2">
        <v>40460</v>
      </c>
    </row>
    <row r="1515" spans="1:30" x14ac:dyDescent="0.35">
      <c r="A1515">
        <v>3283</v>
      </c>
      <c r="B1515">
        <v>5947</v>
      </c>
      <c r="C1515">
        <v>42214</v>
      </c>
      <c r="D1515" s="1">
        <v>40687</v>
      </c>
      <c r="E1515" t="s">
        <v>32</v>
      </c>
      <c r="F1515">
        <v>46</v>
      </c>
      <c r="G1515">
        <v>569.91999999999996</v>
      </c>
      <c r="H1515">
        <v>0.03</v>
      </c>
      <c r="I1515" t="s">
        <v>9</v>
      </c>
      <c r="J1515" s="8">
        <v>154.09</v>
      </c>
      <c r="K1515" s="8">
        <f>IF(Table3[[#This Row],[Return Status]] = "Returned", 0, Table3[[#This Row],[Profit]])</f>
        <v>154.09</v>
      </c>
      <c r="L1515" s="8" t="str">
        <f>IFERROR(VLOOKUP(Table3[[#This Row],[Order ID]],returns[[Order ID]:[Status]],2,FALSE), "")</f>
        <v/>
      </c>
      <c r="M1515">
        <v>12.22</v>
      </c>
      <c r="N1515">
        <v>2.85</v>
      </c>
      <c r="O1515" t="s">
        <v>1221</v>
      </c>
      <c r="P1515" t="s">
        <v>43</v>
      </c>
      <c r="Q1515">
        <v>37042</v>
      </c>
      <c r="R1515" t="s">
        <v>44</v>
      </c>
      <c r="S1515" t="s">
        <v>1978</v>
      </c>
      <c r="T1515" t="e">
        <f>VLOOKUP(Table3[[#This Row],[Region]],managers5[],2,FALSE)</f>
        <v>#N/A</v>
      </c>
      <c r="U1515" t="s">
        <v>1957</v>
      </c>
      <c r="V1515" t="s">
        <v>1959</v>
      </c>
      <c r="W1515" t="s">
        <v>14</v>
      </c>
      <c r="X1515" t="s">
        <v>24</v>
      </c>
      <c r="Y1515" t="s">
        <v>50</v>
      </c>
      <c r="Z1515" t="s">
        <v>61</v>
      </c>
      <c r="AA1515" t="s">
        <v>404</v>
      </c>
      <c r="AB1515" t="s">
        <v>109</v>
      </c>
      <c r="AC1515">
        <v>0.55000000000000004</v>
      </c>
      <c r="AD1515" s="1">
        <v>40694</v>
      </c>
    </row>
    <row r="1516" spans="1:30" x14ac:dyDescent="0.35">
      <c r="A1516">
        <v>7133</v>
      </c>
      <c r="B1516">
        <v>2007</v>
      </c>
      <c r="C1516">
        <v>14311</v>
      </c>
      <c r="D1516" s="1">
        <v>40026</v>
      </c>
      <c r="E1516" t="s">
        <v>41</v>
      </c>
      <c r="F1516">
        <v>30</v>
      </c>
      <c r="G1516">
        <v>192.41</v>
      </c>
      <c r="H1516">
        <v>0.03</v>
      </c>
      <c r="I1516" t="s">
        <v>9</v>
      </c>
      <c r="J1516" s="8">
        <v>-55.947499999999998</v>
      </c>
      <c r="K1516" s="8">
        <f>IF(Table3[[#This Row],[Return Status]] = "Returned", 0, Table3[[#This Row],[Profit]])</f>
        <v>-55.947499999999998</v>
      </c>
      <c r="L1516" s="8" t="str">
        <f>IFERROR(VLOOKUP(Table3[[#This Row],[Order ID]],returns[[Order ID]:[Status]],2,FALSE), "")</f>
        <v/>
      </c>
      <c r="M1516">
        <v>6.37</v>
      </c>
      <c r="N1516">
        <v>5.19</v>
      </c>
      <c r="O1516" t="s">
        <v>840</v>
      </c>
      <c r="P1516" t="s">
        <v>11</v>
      </c>
      <c r="Q1516">
        <v>95336</v>
      </c>
      <c r="R1516" t="s">
        <v>12</v>
      </c>
      <c r="S1516" t="s">
        <v>1976</v>
      </c>
      <c r="T1516" t="e">
        <f>VLOOKUP(Table3[[#This Row],[Region]],managers5[],2,FALSE)</f>
        <v>#N/A</v>
      </c>
      <c r="U1516" t="s">
        <v>1955</v>
      </c>
      <c r="V1516" t="s">
        <v>1959</v>
      </c>
      <c r="W1516" t="s">
        <v>14</v>
      </c>
      <c r="X1516" t="s">
        <v>71</v>
      </c>
      <c r="Y1516" t="s">
        <v>16</v>
      </c>
      <c r="Z1516" t="s">
        <v>17</v>
      </c>
      <c r="AA1516" t="s">
        <v>1841</v>
      </c>
      <c r="AB1516" t="s">
        <v>19</v>
      </c>
      <c r="AC1516">
        <v>0.38</v>
      </c>
      <c r="AD1516" s="2">
        <v>40027</v>
      </c>
    </row>
    <row r="1517" spans="1:30" x14ac:dyDescent="0.35">
      <c r="A1517">
        <v>3476</v>
      </c>
      <c r="B1517">
        <v>4951</v>
      </c>
      <c r="C1517">
        <v>35238</v>
      </c>
      <c r="D1517" s="1">
        <v>40661</v>
      </c>
      <c r="E1517" t="s">
        <v>32</v>
      </c>
      <c r="F1517">
        <v>27</v>
      </c>
      <c r="G1517">
        <v>1403.02699999999</v>
      </c>
      <c r="H1517">
        <v>0.1</v>
      </c>
      <c r="I1517" t="s">
        <v>33</v>
      </c>
      <c r="J1517" s="8">
        <v>153.80099999999999</v>
      </c>
      <c r="K1517" s="8">
        <f>IF(Table3[[#This Row],[Return Status]] = "Returned", 0, Table3[[#This Row],[Profit]])</f>
        <v>153.80099999999999</v>
      </c>
      <c r="L1517" s="8" t="str">
        <f>IFERROR(VLOOKUP(Table3[[#This Row],[Order ID]],returns[[Order ID]:[Status]],2,FALSE), "")</f>
        <v/>
      </c>
      <c r="M1517">
        <v>65.989999999999995</v>
      </c>
      <c r="N1517">
        <v>5.63</v>
      </c>
      <c r="O1517" t="s">
        <v>555</v>
      </c>
      <c r="P1517" t="s">
        <v>43</v>
      </c>
      <c r="Q1517">
        <v>39056</v>
      </c>
      <c r="R1517" t="s">
        <v>44</v>
      </c>
      <c r="S1517" t="s">
        <v>1978</v>
      </c>
      <c r="T1517" t="e">
        <f>VLOOKUP(Table3[[#This Row],[Region]],managers5[],2,FALSE)</f>
        <v>#N/A</v>
      </c>
      <c r="U1517" t="s">
        <v>1957</v>
      </c>
      <c r="V1517" t="s">
        <v>1959</v>
      </c>
      <c r="W1517" t="s">
        <v>14</v>
      </c>
      <c r="X1517" t="s">
        <v>15</v>
      </c>
      <c r="Y1517" t="s">
        <v>46</v>
      </c>
      <c r="Z1517" t="s">
        <v>86</v>
      </c>
      <c r="AA1517">
        <v>2190</v>
      </c>
      <c r="AB1517" t="s">
        <v>19</v>
      </c>
      <c r="AC1517">
        <v>0.56000000000000005</v>
      </c>
      <c r="AD1517" s="1">
        <v>40661</v>
      </c>
    </row>
    <row r="1518" spans="1:30" x14ac:dyDescent="0.35">
      <c r="A1518">
        <v>3145</v>
      </c>
      <c r="B1518">
        <v>7944</v>
      </c>
      <c r="C1518">
        <v>56743</v>
      </c>
      <c r="D1518" s="1">
        <v>40716</v>
      </c>
      <c r="E1518" t="s">
        <v>20</v>
      </c>
      <c r="F1518">
        <v>23</v>
      </c>
      <c r="G1518">
        <v>524.25</v>
      </c>
      <c r="H1518">
        <v>0.06</v>
      </c>
      <c r="I1518" t="s">
        <v>33</v>
      </c>
      <c r="J1518" s="8">
        <v>152.31</v>
      </c>
      <c r="K1518" s="8">
        <f>IF(Table3[[#This Row],[Return Status]] = "Returned", 0, Table3[[#This Row],[Profit]])</f>
        <v>152.31</v>
      </c>
      <c r="L1518" s="8" t="str">
        <f>IFERROR(VLOOKUP(Table3[[#This Row],[Order ID]],returns[[Order ID]:[Status]],2,FALSE), "")</f>
        <v/>
      </c>
      <c r="M1518">
        <v>22.23</v>
      </c>
      <c r="N1518">
        <v>8.99</v>
      </c>
      <c r="O1518" t="s">
        <v>1530</v>
      </c>
      <c r="P1518" t="s">
        <v>155</v>
      </c>
      <c r="Q1518">
        <v>38109</v>
      </c>
      <c r="R1518" t="s">
        <v>44</v>
      </c>
      <c r="S1518" t="s">
        <v>1978</v>
      </c>
      <c r="T1518" t="e">
        <f>VLOOKUP(Table3[[#This Row],[Region]],managers5[],2,FALSE)</f>
        <v>#N/A</v>
      </c>
      <c r="U1518" t="s">
        <v>1957</v>
      </c>
      <c r="V1518" t="s">
        <v>1959</v>
      </c>
      <c r="W1518" t="s">
        <v>14</v>
      </c>
      <c r="X1518" t="s">
        <v>71</v>
      </c>
      <c r="Y1518" t="s">
        <v>50</v>
      </c>
      <c r="Z1518" t="s">
        <v>61</v>
      </c>
      <c r="AA1518" t="s">
        <v>1374</v>
      </c>
      <c r="AB1518" t="s">
        <v>109</v>
      </c>
      <c r="AC1518">
        <v>0.41</v>
      </c>
      <c r="AD1518" s="1">
        <v>40719</v>
      </c>
    </row>
    <row r="1519" spans="1:30" x14ac:dyDescent="0.35">
      <c r="A1519">
        <v>353</v>
      </c>
      <c r="B1519">
        <v>2013</v>
      </c>
      <c r="C1519">
        <v>14372</v>
      </c>
      <c r="D1519" s="1">
        <v>41205</v>
      </c>
      <c r="E1519" t="s">
        <v>41</v>
      </c>
      <c r="F1519">
        <v>34</v>
      </c>
      <c r="G1519">
        <v>5350.61</v>
      </c>
      <c r="H1519">
        <v>0.09</v>
      </c>
      <c r="I1519" t="s">
        <v>49</v>
      </c>
      <c r="J1519" s="8">
        <v>-1059.2</v>
      </c>
      <c r="K1519" s="8">
        <f>IF(Table3[[#This Row],[Return Status]] = "Returned", 0, Table3[[#This Row],[Profit]])</f>
        <v>-1059.2</v>
      </c>
      <c r="L1519" s="8" t="str">
        <f>IFERROR(VLOOKUP(Table3[[#This Row],[Order ID]],returns[[Order ID]:[Status]],2,FALSE), "")</f>
        <v/>
      </c>
      <c r="M1519">
        <v>170.98</v>
      </c>
      <c r="N1519">
        <v>60.49</v>
      </c>
      <c r="O1519" t="s">
        <v>549</v>
      </c>
      <c r="P1519" t="s">
        <v>317</v>
      </c>
      <c r="Q1519">
        <v>60130</v>
      </c>
      <c r="R1519" t="s">
        <v>318</v>
      </c>
      <c r="S1519" t="s">
        <v>1977</v>
      </c>
      <c r="T1519" t="e">
        <f>VLOOKUP(Table3[[#This Row],[Region]],managers5[],2,FALSE)</f>
        <v>#N/A</v>
      </c>
      <c r="U1519" t="s">
        <v>1958</v>
      </c>
      <c r="V1519" t="s">
        <v>1959</v>
      </c>
      <c r="W1519" t="s">
        <v>14</v>
      </c>
      <c r="X1519" t="s">
        <v>71</v>
      </c>
      <c r="Y1519" t="s">
        <v>50</v>
      </c>
      <c r="Z1519" t="s">
        <v>219</v>
      </c>
      <c r="AA1519" t="s">
        <v>550</v>
      </c>
      <c r="AB1519" t="s">
        <v>53</v>
      </c>
      <c r="AC1519">
        <v>0.69</v>
      </c>
      <c r="AD1519" s="1">
        <v>41207</v>
      </c>
    </row>
    <row r="1520" spans="1:30" x14ac:dyDescent="0.35">
      <c r="A1520">
        <v>6089</v>
      </c>
      <c r="B1520">
        <v>2014</v>
      </c>
      <c r="C1520">
        <v>14375</v>
      </c>
      <c r="D1520" s="1">
        <v>40209</v>
      </c>
      <c r="E1520" t="s">
        <v>20</v>
      </c>
      <c r="F1520">
        <v>7</v>
      </c>
      <c r="G1520">
        <v>44.05</v>
      </c>
      <c r="H1520">
        <v>7.0000000000000007E-2</v>
      </c>
      <c r="I1520" t="s">
        <v>9</v>
      </c>
      <c r="J1520" s="8">
        <v>-21.77</v>
      </c>
      <c r="K1520" s="8">
        <f>IF(Table3[[#This Row],[Return Status]] = "Returned", 0, Table3[[#This Row],[Profit]])</f>
        <v>-21.77</v>
      </c>
      <c r="L1520" s="8" t="str">
        <f>IFERROR(VLOOKUP(Table3[[#This Row],[Order ID]],returns[[Order ID]:[Status]],2,FALSE), "")</f>
        <v/>
      </c>
      <c r="M1520">
        <v>5.78</v>
      </c>
      <c r="N1520">
        <v>5.67</v>
      </c>
      <c r="O1520" t="s">
        <v>739</v>
      </c>
      <c r="P1520" t="s">
        <v>27</v>
      </c>
      <c r="Q1520">
        <v>60110</v>
      </c>
      <c r="R1520" t="s">
        <v>28</v>
      </c>
      <c r="S1520" t="s">
        <v>1977</v>
      </c>
      <c r="T1520" t="e">
        <f>VLOOKUP(Table3[[#This Row],[Region]],managers5[],2,FALSE)</f>
        <v>#N/A</v>
      </c>
      <c r="U1520" t="s">
        <v>1958</v>
      </c>
      <c r="V1520" t="s">
        <v>1959</v>
      </c>
      <c r="W1520" t="s">
        <v>14</v>
      </c>
      <c r="X1520" t="s">
        <v>71</v>
      </c>
      <c r="Y1520" t="s">
        <v>16</v>
      </c>
      <c r="Z1520" t="s">
        <v>30</v>
      </c>
      <c r="AA1520" t="s">
        <v>1310</v>
      </c>
      <c r="AB1520" t="s">
        <v>19</v>
      </c>
      <c r="AC1520">
        <v>0.36</v>
      </c>
      <c r="AD1520" s="2">
        <v>40210</v>
      </c>
    </row>
    <row r="1521" spans="1:30" x14ac:dyDescent="0.35">
      <c r="A1521">
        <v>6090</v>
      </c>
      <c r="B1521">
        <v>2015</v>
      </c>
      <c r="C1521">
        <v>14375</v>
      </c>
      <c r="D1521" s="1">
        <v>40209</v>
      </c>
      <c r="E1521" t="s">
        <v>20</v>
      </c>
      <c r="F1521">
        <v>50</v>
      </c>
      <c r="G1521">
        <v>3872.38</v>
      </c>
      <c r="H1521">
        <v>0.1</v>
      </c>
      <c r="I1521" t="s">
        <v>9</v>
      </c>
      <c r="J1521" s="8">
        <v>1110.3499999999999</v>
      </c>
      <c r="K1521" s="8">
        <f>IF(Table3[[#This Row],[Return Status]] = "Returned", 0, Table3[[#This Row],[Profit]])</f>
        <v>1110.3499999999999</v>
      </c>
      <c r="L1521" s="8" t="str">
        <f>IFERROR(VLOOKUP(Table3[[#This Row],[Order ID]],returns[[Order ID]:[Status]],2,FALSE), "")</f>
        <v/>
      </c>
      <c r="M1521">
        <v>83.93</v>
      </c>
      <c r="N1521">
        <v>19.989999999999998</v>
      </c>
      <c r="O1521" t="s">
        <v>739</v>
      </c>
      <c r="P1521" t="s">
        <v>134</v>
      </c>
      <c r="Q1521">
        <v>2050</v>
      </c>
      <c r="R1521" t="s">
        <v>135</v>
      </c>
      <c r="S1521" t="s">
        <v>1979</v>
      </c>
      <c r="T1521" t="e">
        <f>VLOOKUP(Table3[[#This Row],[Region]],managers5[],2,FALSE)</f>
        <v>#N/A</v>
      </c>
      <c r="U1521" t="s">
        <v>1956</v>
      </c>
      <c r="W1521" t="s">
        <v>14</v>
      </c>
      <c r="X1521" t="s">
        <v>71</v>
      </c>
      <c r="Y1521" t="s">
        <v>16</v>
      </c>
      <c r="Z1521" t="s">
        <v>168</v>
      </c>
      <c r="AA1521" t="s">
        <v>1114</v>
      </c>
      <c r="AB1521" t="s">
        <v>19</v>
      </c>
      <c r="AC1521">
        <v>0.38</v>
      </c>
      <c r="AD1521" s="2">
        <v>40210</v>
      </c>
    </row>
    <row r="1522" spans="1:30" x14ac:dyDescent="0.35">
      <c r="A1522">
        <v>3800</v>
      </c>
      <c r="B1522">
        <v>7024</v>
      </c>
      <c r="C1522">
        <v>50145</v>
      </c>
      <c r="D1522" s="1">
        <v>40600</v>
      </c>
      <c r="E1522" t="s">
        <v>77</v>
      </c>
      <c r="F1522">
        <v>18</v>
      </c>
      <c r="G1522">
        <v>325.58</v>
      </c>
      <c r="H1522">
        <v>0.06</v>
      </c>
      <c r="I1522" t="s">
        <v>9</v>
      </c>
      <c r="J1522" s="8">
        <v>152.28</v>
      </c>
      <c r="K1522" s="8">
        <f>IF(Table3[[#This Row],[Return Status]] = "Returned", 0, Table3[[#This Row],[Profit]])</f>
        <v>152.28</v>
      </c>
      <c r="L1522" s="8" t="str">
        <f>IFERROR(VLOOKUP(Table3[[#This Row],[Order ID]],returns[[Order ID]:[Status]],2,FALSE), "")</f>
        <v/>
      </c>
      <c r="M1522">
        <v>18.84</v>
      </c>
      <c r="N1522">
        <v>3.62</v>
      </c>
      <c r="O1522" t="s">
        <v>180</v>
      </c>
      <c r="P1522" t="s">
        <v>589</v>
      </c>
      <c r="Q1522">
        <v>29483</v>
      </c>
      <c r="R1522" t="s">
        <v>44</v>
      </c>
      <c r="S1522" t="s">
        <v>1978</v>
      </c>
      <c r="T1522" t="e">
        <f>VLOOKUP(Table3[[#This Row],[Region]],managers5[],2,FALSE)</f>
        <v>#N/A</v>
      </c>
      <c r="U1522" t="s">
        <v>1957</v>
      </c>
      <c r="V1522" t="s">
        <v>1959</v>
      </c>
      <c r="W1522" t="s">
        <v>14</v>
      </c>
      <c r="X1522" t="s">
        <v>71</v>
      </c>
      <c r="Y1522" t="s">
        <v>50</v>
      </c>
      <c r="Z1522" t="s">
        <v>61</v>
      </c>
      <c r="AA1522" t="s">
        <v>570</v>
      </c>
      <c r="AB1522" t="s">
        <v>35</v>
      </c>
      <c r="AC1522">
        <v>0.43</v>
      </c>
      <c r="AD1522" s="1">
        <v>40601</v>
      </c>
    </row>
    <row r="1523" spans="1:30" x14ac:dyDescent="0.35">
      <c r="A1523">
        <v>6838</v>
      </c>
      <c r="B1523">
        <v>7605</v>
      </c>
      <c r="C1523">
        <v>54436</v>
      </c>
      <c r="D1523" s="1">
        <v>40075</v>
      </c>
      <c r="E1523" t="s">
        <v>77</v>
      </c>
      <c r="F1523">
        <v>17</v>
      </c>
      <c r="G1523">
        <v>705.85</v>
      </c>
      <c r="H1523">
        <v>0.04</v>
      </c>
      <c r="I1523" t="s">
        <v>33</v>
      </c>
      <c r="J1523" s="8">
        <v>151.66999999999999</v>
      </c>
      <c r="K1523" s="8">
        <f>IF(Table3[[#This Row],[Return Status]] = "Returned", 0, Table3[[#This Row],[Profit]])</f>
        <v>151.66999999999999</v>
      </c>
      <c r="L1523" s="8" t="str">
        <f>IFERROR(VLOOKUP(Table3[[#This Row],[Order ID]],returns[[Order ID]:[Status]],2,FALSE), "")</f>
        <v/>
      </c>
      <c r="M1523">
        <v>39.479999999999997</v>
      </c>
      <c r="N1523">
        <v>1.99</v>
      </c>
      <c r="O1523" t="s">
        <v>1480</v>
      </c>
      <c r="P1523" t="s">
        <v>55</v>
      </c>
      <c r="Q1523">
        <v>32303</v>
      </c>
      <c r="R1523" t="s">
        <v>56</v>
      </c>
      <c r="S1523" t="s">
        <v>1978</v>
      </c>
      <c r="T1523" t="e">
        <f>VLOOKUP(Table3[[#This Row],[Region]],managers5[],2,FALSE)</f>
        <v>#N/A</v>
      </c>
      <c r="U1523" t="s">
        <v>1957</v>
      </c>
      <c r="V1523" t="s">
        <v>1959</v>
      </c>
      <c r="W1523" t="s">
        <v>14</v>
      </c>
      <c r="X1523" t="s">
        <v>71</v>
      </c>
      <c r="Y1523" t="s">
        <v>46</v>
      </c>
      <c r="Z1523" t="s">
        <v>47</v>
      </c>
      <c r="AA1523" t="s">
        <v>527</v>
      </c>
      <c r="AB1523" t="s">
        <v>109</v>
      </c>
      <c r="AC1523">
        <v>0.54</v>
      </c>
      <c r="AD1523" s="2">
        <v>40075</v>
      </c>
    </row>
    <row r="1524" spans="1:30" x14ac:dyDescent="0.35">
      <c r="A1524">
        <v>7564</v>
      </c>
      <c r="B1524">
        <v>5069</v>
      </c>
      <c r="C1524">
        <v>36131</v>
      </c>
      <c r="D1524" s="1">
        <v>39950</v>
      </c>
      <c r="E1524" t="s">
        <v>77</v>
      </c>
      <c r="F1524">
        <v>43</v>
      </c>
      <c r="G1524">
        <v>354.96</v>
      </c>
      <c r="H1524">
        <v>7.0000000000000007E-2</v>
      </c>
      <c r="I1524" t="s">
        <v>9</v>
      </c>
      <c r="J1524" s="8">
        <v>151.27000000000001</v>
      </c>
      <c r="K1524" s="8">
        <f>IF(Table3[[#This Row],[Return Status]] = "Returned", 0, Table3[[#This Row],[Profit]])</f>
        <v>151.27000000000001</v>
      </c>
      <c r="L1524" s="8" t="str">
        <f>IFERROR(VLOOKUP(Table3[[#This Row],[Order ID]],returns[[Order ID]:[Status]],2,FALSE), "")</f>
        <v/>
      </c>
      <c r="M1524">
        <v>8.34</v>
      </c>
      <c r="N1524">
        <v>1.43</v>
      </c>
      <c r="O1524" t="s">
        <v>1562</v>
      </c>
      <c r="P1524" t="s">
        <v>64</v>
      </c>
      <c r="Q1524">
        <v>70056</v>
      </c>
      <c r="R1524" t="s">
        <v>65</v>
      </c>
      <c r="S1524" t="s">
        <v>1978</v>
      </c>
      <c r="T1524" t="e">
        <f>VLOOKUP(Table3[[#This Row],[Region]],managers5[],2,FALSE)</f>
        <v>#N/A</v>
      </c>
      <c r="U1524" t="s">
        <v>1957</v>
      </c>
      <c r="V1524" t="s">
        <v>1959</v>
      </c>
      <c r="W1524" t="s">
        <v>14</v>
      </c>
      <c r="X1524" t="s">
        <v>24</v>
      </c>
      <c r="Y1524" t="s">
        <v>16</v>
      </c>
      <c r="Z1524" t="s">
        <v>30</v>
      </c>
      <c r="AA1524" t="s">
        <v>1549</v>
      </c>
      <c r="AB1524" t="s">
        <v>35</v>
      </c>
      <c r="AC1524">
        <v>0.35</v>
      </c>
      <c r="AD1524" s="2">
        <v>39952</v>
      </c>
    </row>
    <row r="1525" spans="1:30" x14ac:dyDescent="0.35">
      <c r="A1525">
        <v>2924</v>
      </c>
      <c r="B1525">
        <v>2019</v>
      </c>
      <c r="C1525">
        <v>14401</v>
      </c>
      <c r="D1525" s="1">
        <v>40759</v>
      </c>
      <c r="E1525" t="s">
        <v>8</v>
      </c>
      <c r="F1525">
        <v>10</v>
      </c>
      <c r="G1525">
        <v>931.14949999999999</v>
      </c>
      <c r="H1525">
        <v>0.06</v>
      </c>
      <c r="I1525" t="s">
        <v>9</v>
      </c>
      <c r="J1525" s="8">
        <v>-128.83199999999999</v>
      </c>
      <c r="K1525" s="8">
        <f>IF(Table3[[#This Row],[Return Status]] = "Returned", 0, Table3[[#This Row],[Profit]])</f>
        <v>-128.83199999999999</v>
      </c>
      <c r="L1525" s="8" t="str">
        <f>IFERROR(VLOOKUP(Table3[[#This Row],[Order ID]],returns[[Order ID]:[Status]],2,FALSE), "")</f>
        <v/>
      </c>
      <c r="M1525">
        <v>110.99</v>
      </c>
      <c r="N1525">
        <v>2.5</v>
      </c>
      <c r="O1525" t="s">
        <v>468</v>
      </c>
      <c r="P1525" t="s">
        <v>131</v>
      </c>
      <c r="Q1525">
        <v>20601</v>
      </c>
      <c r="R1525" t="s">
        <v>132</v>
      </c>
      <c r="S1525" t="s">
        <v>1979</v>
      </c>
      <c r="T1525" t="e">
        <f>VLOOKUP(Table3[[#This Row],[Region]],managers5[],2,FALSE)</f>
        <v>#N/A</v>
      </c>
      <c r="U1525" t="s">
        <v>1956</v>
      </c>
      <c r="W1525" t="s">
        <v>14</v>
      </c>
      <c r="X1525" t="s">
        <v>15</v>
      </c>
      <c r="Y1525" t="s">
        <v>46</v>
      </c>
      <c r="Z1525" t="s">
        <v>86</v>
      </c>
      <c r="AA1525" t="s">
        <v>471</v>
      </c>
      <c r="AB1525" t="s">
        <v>19</v>
      </c>
      <c r="AC1525">
        <v>0.56999999999999995</v>
      </c>
      <c r="AD1525" s="1">
        <v>40761</v>
      </c>
    </row>
    <row r="1526" spans="1:30" x14ac:dyDescent="0.35">
      <c r="A1526">
        <v>4591</v>
      </c>
      <c r="B1526">
        <v>2020</v>
      </c>
      <c r="C1526">
        <v>14402</v>
      </c>
      <c r="D1526" s="1">
        <v>40465</v>
      </c>
      <c r="E1526" t="s">
        <v>20</v>
      </c>
      <c r="F1526">
        <v>1</v>
      </c>
      <c r="G1526">
        <v>184.46</v>
      </c>
      <c r="H1526">
        <v>0.05</v>
      </c>
      <c r="I1526" t="s">
        <v>49</v>
      </c>
      <c r="J1526" s="8">
        <v>-106.33</v>
      </c>
      <c r="K1526" s="8">
        <f>IF(Table3[[#This Row],[Return Status]] = "Returned", 0, Table3[[#This Row],[Profit]])</f>
        <v>-106.33</v>
      </c>
      <c r="L1526" s="8" t="str">
        <f>IFERROR(VLOOKUP(Table3[[#This Row],[Order ID]],returns[[Order ID]:[Status]],2,FALSE), "")</f>
        <v/>
      </c>
      <c r="M1526">
        <v>160.97999999999999</v>
      </c>
      <c r="N1526">
        <v>30</v>
      </c>
      <c r="O1526" t="s">
        <v>1294</v>
      </c>
      <c r="P1526" t="s">
        <v>37</v>
      </c>
      <c r="Q1526">
        <v>15131</v>
      </c>
      <c r="R1526" t="s">
        <v>37</v>
      </c>
      <c r="S1526" t="s">
        <v>1979</v>
      </c>
      <c r="T1526" t="e">
        <f>VLOOKUP(Table3[[#This Row],[Region]],managers5[],2,FALSE)</f>
        <v>#N/A</v>
      </c>
      <c r="U1526" t="s">
        <v>1956</v>
      </c>
      <c r="W1526" t="s">
        <v>14</v>
      </c>
      <c r="X1526" t="s">
        <v>15</v>
      </c>
      <c r="Y1526" t="s">
        <v>50</v>
      </c>
      <c r="Z1526" t="s">
        <v>72</v>
      </c>
      <c r="AA1526" t="s">
        <v>321</v>
      </c>
      <c r="AB1526" t="s">
        <v>74</v>
      </c>
      <c r="AC1526">
        <v>0.62</v>
      </c>
      <c r="AD1526" s="2">
        <v>40467</v>
      </c>
    </row>
    <row r="1527" spans="1:30" x14ac:dyDescent="0.35">
      <c r="A1527">
        <v>3848</v>
      </c>
      <c r="B1527">
        <v>2024</v>
      </c>
      <c r="C1527">
        <v>14434</v>
      </c>
      <c r="D1527" s="1">
        <v>40589</v>
      </c>
      <c r="E1527" t="s">
        <v>8</v>
      </c>
      <c r="F1527">
        <v>39</v>
      </c>
      <c r="G1527">
        <v>4733.88</v>
      </c>
      <c r="H1527">
        <v>0.02</v>
      </c>
      <c r="I1527" t="s">
        <v>49</v>
      </c>
      <c r="J1527" s="8">
        <v>239.41</v>
      </c>
      <c r="K1527" s="8">
        <f>IF(Table3[[#This Row],[Return Status]] = "Returned", 0, Table3[[#This Row],[Profit]])</f>
        <v>239.41</v>
      </c>
      <c r="L1527" s="8" t="str">
        <f>IFERROR(VLOOKUP(Table3[[#This Row],[Order ID]],returns[[Order ID]:[Status]],2,FALSE), "")</f>
        <v/>
      </c>
      <c r="M1527">
        <v>119.99</v>
      </c>
      <c r="N1527">
        <v>56.14</v>
      </c>
      <c r="O1527" t="s">
        <v>879</v>
      </c>
      <c r="P1527" t="s">
        <v>11</v>
      </c>
      <c r="Q1527">
        <v>94704</v>
      </c>
      <c r="R1527" t="s">
        <v>12</v>
      </c>
      <c r="S1527" t="s">
        <v>1976</v>
      </c>
      <c r="T1527" t="e">
        <f>VLOOKUP(Table3[[#This Row],[Region]],managers5[],2,FALSE)</f>
        <v>#N/A</v>
      </c>
      <c r="U1527" t="s">
        <v>1955</v>
      </c>
      <c r="V1527" t="s">
        <v>1959</v>
      </c>
      <c r="W1527" t="s">
        <v>14</v>
      </c>
      <c r="X1527" t="s">
        <v>71</v>
      </c>
      <c r="Y1527" t="s">
        <v>46</v>
      </c>
      <c r="Z1527" t="s">
        <v>124</v>
      </c>
      <c r="AA1527" t="s">
        <v>876</v>
      </c>
      <c r="AB1527" t="s">
        <v>53</v>
      </c>
      <c r="AC1527">
        <v>0.39</v>
      </c>
      <c r="AD1527" s="1">
        <v>40591</v>
      </c>
    </row>
    <row r="1528" spans="1:30" x14ac:dyDescent="0.35">
      <c r="A1528">
        <v>139</v>
      </c>
      <c r="B1528">
        <v>2026</v>
      </c>
      <c r="C1528">
        <v>14435</v>
      </c>
      <c r="D1528" s="1">
        <v>41244</v>
      </c>
      <c r="E1528" t="s">
        <v>8</v>
      </c>
      <c r="F1528">
        <v>9</v>
      </c>
      <c r="G1528">
        <v>33367.85</v>
      </c>
      <c r="H1528">
        <v>0.01</v>
      </c>
      <c r="I1528" t="s">
        <v>9</v>
      </c>
      <c r="J1528" s="8">
        <v>3992.52</v>
      </c>
      <c r="K1528" s="8">
        <f>IF(Table3[[#This Row],[Return Status]] = "Returned", 0, Table3[[#This Row],[Profit]])</f>
        <v>3992.52</v>
      </c>
      <c r="L1528" s="8" t="str">
        <f>IFERROR(VLOOKUP(Table3[[#This Row],[Order ID]],returns[[Order ID]:[Status]],2,FALSE), "")</f>
        <v/>
      </c>
      <c r="M1528">
        <v>3499.99</v>
      </c>
      <c r="N1528">
        <v>24.49</v>
      </c>
      <c r="O1528" t="s">
        <v>283</v>
      </c>
      <c r="P1528" t="s">
        <v>37</v>
      </c>
      <c r="Q1528">
        <v>11720</v>
      </c>
      <c r="R1528" t="s">
        <v>37</v>
      </c>
      <c r="S1528" t="s">
        <v>1979</v>
      </c>
      <c r="T1528" t="e">
        <f>VLOOKUP(Table3[[#This Row],[Region]],managers5[],2,FALSE)</f>
        <v>#N/A</v>
      </c>
      <c r="U1528" t="s">
        <v>1956</v>
      </c>
      <c r="W1528" t="s">
        <v>14</v>
      </c>
      <c r="X1528" t="s">
        <v>15</v>
      </c>
      <c r="Y1528" t="s">
        <v>46</v>
      </c>
      <c r="Z1528" t="s">
        <v>243</v>
      </c>
      <c r="AA1528" t="s">
        <v>284</v>
      </c>
      <c r="AB1528" t="s">
        <v>85</v>
      </c>
      <c r="AC1528">
        <v>0.37</v>
      </c>
      <c r="AD1528" s="1">
        <v>41247</v>
      </c>
    </row>
    <row r="1529" spans="1:30" x14ac:dyDescent="0.35">
      <c r="A1529">
        <v>155</v>
      </c>
      <c r="B1529">
        <v>2025</v>
      </c>
      <c r="C1529">
        <v>14435</v>
      </c>
      <c r="D1529" s="1">
        <v>41244</v>
      </c>
      <c r="E1529" t="s">
        <v>8</v>
      </c>
      <c r="F1529">
        <v>41</v>
      </c>
      <c r="G1529">
        <v>3731.59</v>
      </c>
      <c r="H1529">
        <v>0</v>
      </c>
      <c r="I1529" t="s">
        <v>49</v>
      </c>
      <c r="J1529" s="8">
        <v>-605.52</v>
      </c>
      <c r="K1529" s="8">
        <f>IF(Table3[[#This Row],[Return Status]] = "Returned", 0, Table3[[#This Row],[Profit]])</f>
        <v>-605.52</v>
      </c>
      <c r="L1529" s="8" t="str">
        <f>IFERROR(VLOOKUP(Table3[[#This Row],[Order ID]],returns[[Order ID]:[Status]],2,FALSE), "")</f>
        <v/>
      </c>
      <c r="M1529">
        <v>89.99</v>
      </c>
      <c r="N1529">
        <v>42</v>
      </c>
      <c r="O1529" t="s">
        <v>283</v>
      </c>
      <c r="P1529" t="s">
        <v>37</v>
      </c>
      <c r="Q1529">
        <v>11720</v>
      </c>
      <c r="R1529" t="s">
        <v>37</v>
      </c>
      <c r="S1529" t="s">
        <v>1979</v>
      </c>
      <c r="T1529" t="e">
        <f>VLOOKUP(Table3[[#This Row],[Region]],managers5[],2,FALSE)</f>
        <v>#N/A</v>
      </c>
      <c r="U1529" t="s">
        <v>1956</v>
      </c>
      <c r="W1529" t="s">
        <v>14</v>
      </c>
      <c r="X1529" t="s">
        <v>15</v>
      </c>
      <c r="Y1529" t="s">
        <v>50</v>
      </c>
      <c r="Z1529" t="s">
        <v>72</v>
      </c>
      <c r="AA1529" t="s">
        <v>305</v>
      </c>
      <c r="AB1529" t="s">
        <v>74</v>
      </c>
      <c r="AC1529">
        <v>0.66</v>
      </c>
      <c r="AD1529" s="1">
        <v>41245</v>
      </c>
    </row>
    <row r="1530" spans="1:30" x14ac:dyDescent="0.35">
      <c r="A1530">
        <v>161</v>
      </c>
      <c r="B1530">
        <v>2027</v>
      </c>
      <c r="C1530">
        <v>14435</v>
      </c>
      <c r="D1530" s="1">
        <v>41244</v>
      </c>
      <c r="E1530" t="s">
        <v>8</v>
      </c>
      <c r="F1530">
        <v>44</v>
      </c>
      <c r="G1530">
        <v>1299.9100000000001</v>
      </c>
      <c r="H1530">
        <v>0.06</v>
      </c>
      <c r="I1530" t="s">
        <v>9</v>
      </c>
      <c r="J1530" s="8">
        <v>439.26</v>
      </c>
      <c r="K1530" s="8">
        <f>IF(Table3[[#This Row],[Return Status]] = "Returned", 0, Table3[[#This Row],[Profit]])</f>
        <v>439.26</v>
      </c>
      <c r="L1530" s="8" t="str">
        <f>IFERROR(VLOOKUP(Table3[[#This Row],[Order ID]],returns[[Order ID]:[Status]],2,FALSE), "")</f>
        <v/>
      </c>
      <c r="M1530">
        <v>30.98</v>
      </c>
      <c r="N1530">
        <v>5.76</v>
      </c>
      <c r="O1530" t="s">
        <v>283</v>
      </c>
      <c r="P1530" t="s">
        <v>37</v>
      </c>
      <c r="Q1530">
        <v>11720</v>
      </c>
      <c r="R1530" t="s">
        <v>37</v>
      </c>
      <c r="S1530" t="s">
        <v>1979</v>
      </c>
      <c r="T1530" t="e">
        <f>VLOOKUP(Table3[[#This Row],[Region]],managers5[],2,FALSE)</f>
        <v>#N/A</v>
      </c>
      <c r="U1530" t="s">
        <v>1956</v>
      </c>
      <c r="W1530" t="s">
        <v>14</v>
      </c>
      <c r="X1530" t="s">
        <v>15</v>
      </c>
      <c r="Y1530" t="s">
        <v>16</v>
      </c>
      <c r="Z1530" t="s">
        <v>30</v>
      </c>
      <c r="AA1530" t="s">
        <v>312</v>
      </c>
      <c r="AB1530" t="s">
        <v>19</v>
      </c>
      <c r="AC1530">
        <v>0.4</v>
      </c>
      <c r="AD1530" s="1">
        <v>41244</v>
      </c>
    </row>
    <row r="1531" spans="1:30" x14ac:dyDescent="0.35">
      <c r="A1531">
        <v>689</v>
      </c>
      <c r="B1531">
        <v>2028</v>
      </c>
      <c r="C1531">
        <v>14439</v>
      </c>
      <c r="D1531" s="1">
        <v>41151</v>
      </c>
      <c r="E1531" t="s">
        <v>77</v>
      </c>
      <c r="F1531">
        <v>27</v>
      </c>
      <c r="G1531">
        <v>1428.64</v>
      </c>
      <c r="H1531">
        <v>0.09</v>
      </c>
      <c r="I1531" t="s">
        <v>9</v>
      </c>
      <c r="J1531" s="8">
        <v>494.26</v>
      </c>
      <c r="K1531" s="8">
        <f>IF(Table3[[#This Row],[Return Status]] = "Returned", 0, Table3[[#This Row],[Profit]])</f>
        <v>494.26</v>
      </c>
      <c r="L1531" s="8" t="str">
        <f>IFERROR(VLOOKUP(Table3[[#This Row],[Order ID]],returns[[Order ID]:[Status]],2,FALSE), "")</f>
        <v/>
      </c>
      <c r="M1531">
        <v>54.96</v>
      </c>
      <c r="N1531">
        <v>10.75</v>
      </c>
      <c r="O1531" t="s">
        <v>863</v>
      </c>
      <c r="P1531" t="s">
        <v>114</v>
      </c>
      <c r="Q1531">
        <v>86301</v>
      </c>
      <c r="R1531" t="s">
        <v>115</v>
      </c>
      <c r="S1531" t="s">
        <v>1976</v>
      </c>
      <c r="T1531" t="e">
        <f>VLOOKUP(Table3[[#This Row],[Region]],managers5[],2,FALSE)</f>
        <v>#N/A</v>
      </c>
      <c r="U1531" t="s">
        <v>1955</v>
      </c>
      <c r="V1531" t="s">
        <v>1959</v>
      </c>
      <c r="W1531" t="s">
        <v>14</v>
      </c>
      <c r="X1531" t="s">
        <v>71</v>
      </c>
      <c r="Y1531" t="s">
        <v>16</v>
      </c>
      <c r="Z1531" t="s">
        <v>30</v>
      </c>
      <c r="AA1531" t="s">
        <v>864</v>
      </c>
      <c r="AB1531" t="s">
        <v>19</v>
      </c>
      <c r="AC1531">
        <v>0.36</v>
      </c>
      <c r="AD1531" s="1">
        <v>41152</v>
      </c>
    </row>
    <row r="1532" spans="1:30" x14ac:dyDescent="0.35">
      <c r="A1532">
        <v>1255</v>
      </c>
      <c r="B1532">
        <v>2031</v>
      </c>
      <c r="C1532">
        <v>14497</v>
      </c>
      <c r="D1532" s="1">
        <v>41049</v>
      </c>
      <c r="E1532" t="s">
        <v>20</v>
      </c>
      <c r="F1532">
        <v>34</v>
      </c>
      <c r="G1532">
        <v>214.03</v>
      </c>
      <c r="H1532">
        <v>0.02</v>
      </c>
      <c r="I1532" t="s">
        <v>9</v>
      </c>
      <c r="J1532" s="8">
        <v>-138.91999999999999</v>
      </c>
      <c r="K1532" s="8">
        <f>IF(Table3[[#This Row],[Return Status]] = "Returned", 0, Table3[[#This Row],[Profit]])</f>
        <v>0</v>
      </c>
      <c r="L1532" s="8" t="str">
        <f>IFERROR(VLOOKUP(Table3[[#This Row],[Order ID]],returns[[Order ID]:[Status]],2,FALSE), "")</f>
        <v>Returned</v>
      </c>
      <c r="M1532">
        <v>5.78</v>
      </c>
      <c r="N1532">
        <v>7.96</v>
      </c>
      <c r="O1532" t="s">
        <v>145</v>
      </c>
      <c r="P1532" t="s">
        <v>146</v>
      </c>
      <c r="Q1532">
        <v>83201</v>
      </c>
      <c r="R1532" t="s">
        <v>147</v>
      </c>
      <c r="S1532" t="s">
        <v>1976</v>
      </c>
      <c r="T1532" t="e">
        <f>VLOOKUP(Table3[[#This Row],[Region]],managers5[],2,FALSE)</f>
        <v>#N/A</v>
      </c>
      <c r="U1532" t="s">
        <v>1955</v>
      </c>
      <c r="V1532" t="s">
        <v>1959</v>
      </c>
      <c r="W1532" t="s">
        <v>14</v>
      </c>
      <c r="X1532" t="s">
        <v>15</v>
      </c>
      <c r="Y1532" t="s">
        <v>16</v>
      </c>
      <c r="Z1532" t="s">
        <v>30</v>
      </c>
      <c r="AA1532" t="s">
        <v>546</v>
      </c>
      <c r="AB1532" t="s">
        <v>19</v>
      </c>
      <c r="AC1532">
        <v>0.36</v>
      </c>
      <c r="AD1532" s="1">
        <v>41052</v>
      </c>
    </row>
    <row r="1533" spans="1:30" x14ac:dyDescent="0.35">
      <c r="A1533">
        <v>4397</v>
      </c>
      <c r="B1533">
        <v>2032</v>
      </c>
      <c r="C1533">
        <v>14499</v>
      </c>
      <c r="D1533" s="1">
        <v>40496</v>
      </c>
      <c r="E1533" t="s">
        <v>32</v>
      </c>
      <c r="F1533">
        <v>28</v>
      </c>
      <c r="G1533">
        <v>574.99</v>
      </c>
      <c r="H1533">
        <v>0.06</v>
      </c>
      <c r="I1533" t="s">
        <v>9</v>
      </c>
      <c r="J1533" s="8">
        <v>-148.87</v>
      </c>
      <c r="K1533" s="8">
        <f>IF(Table3[[#This Row],[Return Status]] = "Returned", 0, Table3[[#This Row],[Profit]])</f>
        <v>-148.87</v>
      </c>
      <c r="L1533" s="8" t="str">
        <f>IFERROR(VLOOKUP(Table3[[#This Row],[Order ID]],returns[[Order ID]:[Status]],2,FALSE), "")</f>
        <v/>
      </c>
      <c r="M1533">
        <v>20.97</v>
      </c>
      <c r="N1533">
        <v>6.5</v>
      </c>
      <c r="O1533" t="s">
        <v>1012</v>
      </c>
      <c r="P1533" t="s">
        <v>37</v>
      </c>
      <c r="Q1533">
        <v>19026</v>
      </c>
      <c r="R1533" t="s">
        <v>37</v>
      </c>
      <c r="S1533" t="s">
        <v>1979</v>
      </c>
      <c r="T1533" t="e">
        <f>VLOOKUP(Table3[[#This Row],[Region]],managers5[],2,FALSE)</f>
        <v>#N/A</v>
      </c>
      <c r="U1533" t="s">
        <v>1956</v>
      </c>
      <c r="W1533" t="s">
        <v>14</v>
      </c>
      <c r="X1533" t="s">
        <v>39</v>
      </c>
      <c r="Y1533" t="s">
        <v>46</v>
      </c>
      <c r="Z1533" t="s">
        <v>47</v>
      </c>
      <c r="AA1533" t="s">
        <v>152</v>
      </c>
      <c r="AB1533" t="s">
        <v>19</v>
      </c>
      <c r="AC1533">
        <v>0.78</v>
      </c>
      <c r="AD1533" s="2">
        <v>40501</v>
      </c>
    </row>
    <row r="1534" spans="1:30" x14ac:dyDescent="0.35">
      <c r="A1534">
        <v>1636</v>
      </c>
      <c r="B1534">
        <v>8324</v>
      </c>
      <c r="C1534">
        <v>59491</v>
      </c>
      <c r="D1534" s="1">
        <v>40992</v>
      </c>
      <c r="E1534" t="s">
        <v>77</v>
      </c>
      <c r="F1534">
        <v>46</v>
      </c>
      <c r="G1534">
        <v>562.95000000000005</v>
      </c>
      <c r="H1534">
        <v>0.06</v>
      </c>
      <c r="I1534" t="s">
        <v>9</v>
      </c>
      <c r="J1534" s="8">
        <v>147.12</v>
      </c>
      <c r="K1534" s="8">
        <f>IF(Table3[[#This Row],[Return Status]] = "Returned", 0, Table3[[#This Row],[Profit]])</f>
        <v>147.12</v>
      </c>
      <c r="L1534" s="8" t="str">
        <f>IFERROR(VLOOKUP(Table3[[#This Row],[Order ID]],returns[[Order ID]:[Status]],2,FALSE), "")</f>
        <v/>
      </c>
      <c r="M1534">
        <v>12.22</v>
      </c>
      <c r="N1534">
        <v>2.85</v>
      </c>
      <c r="O1534" t="s">
        <v>1401</v>
      </c>
      <c r="P1534" t="s">
        <v>1144</v>
      </c>
      <c r="Q1534">
        <v>28031</v>
      </c>
      <c r="R1534" t="s">
        <v>44</v>
      </c>
      <c r="S1534" t="s">
        <v>1978</v>
      </c>
      <c r="T1534" t="e">
        <f>VLOOKUP(Table3[[#This Row],[Region]],managers5[],2,FALSE)</f>
        <v>#N/A</v>
      </c>
      <c r="U1534" t="s">
        <v>1957</v>
      </c>
      <c r="V1534" t="s">
        <v>1959</v>
      </c>
      <c r="W1534" t="s">
        <v>14</v>
      </c>
      <c r="X1534" t="s">
        <v>24</v>
      </c>
      <c r="Y1534" t="s">
        <v>50</v>
      </c>
      <c r="Z1534" t="s">
        <v>61</v>
      </c>
      <c r="AA1534" t="s">
        <v>404</v>
      </c>
      <c r="AB1534" t="s">
        <v>109</v>
      </c>
      <c r="AC1534">
        <v>0.55000000000000004</v>
      </c>
      <c r="AD1534" s="1">
        <v>40994</v>
      </c>
    </row>
    <row r="1535" spans="1:30" x14ac:dyDescent="0.35">
      <c r="A1535">
        <v>6774</v>
      </c>
      <c r="B1535">
        <v>4378</v>
      </c>
      <c r="C1535">
        <v>31175</v>
      </c>
      <c r="D1535" s="1">
        <v>40082</v>
      </c>
      <c r="E1535" t="s">
        <v>41</v>
      </c>
      <c r="F1535">
        <v>26</v>
      </c>
      <c r="G1535">
        <v>539.66</v>
      </c>
      <c r="H1535">
        <v>0</v>
      </c>
      <c r="I1535" t="s">
        <v>33</v>
      </c>
      <c r="J1535" s="8">
        <v>147.08000000000001</v>
      </c>
      <c r="K1535" s="8">
        <f>IF(Table3[[#This Row],[Return Status]] = "Returned", 0, Table3[[#This Row],[Profit]])</f>
        <v>147.08000000000001</v>
      </c>
      <c r="L1535" s="8" t="str">
        <f>IFERROR(VLOOKUP(Table3[[#This Row],[Order ID]],returns[[Order ID]:[Status]],2,FALSE), "")</f>
        <v/>
      </c>
      <c r="M1535">
        <v>19.98</v>
      </c>
      <c r="N1535">
        <v>5.97</v>
      </c>
      <c r="O1535" t="s">
        <v>136</v>
      </c>
      <c r="P1535" t="s">
        <v>64</v>
      </c>
      <c r="Q1535">
        <v>30144</v>
      </c>
      <c r="R1535" t="s">
        <v>65</v>
      </c>
      <c r="S1535" t="s">
        <v>1978</v>
      </c>
      <c r="T1535" t="e">
        <f>VLOOKUP(Table3[[#This Row],[Region]],managers5[],2,FALSE)</f>
        <v>#N/A</v>
      </c>
      <c r="U1535" t="s">
        <v>1957</v>
      </c>
      <c r="V1535" t="s">
        <v>1959</v>
      </c>
      <c r="W1535" t="s">
        <v>14</v>
      </c>
      <c r="X1535" t="s">
        <v>71</v>
      </c>
      <c r="Y1535" t="s">
        <v>16</v>
      </c>
      <c r="Z1535" t="s">
        <v>30</v>
      </c>
      <c r="AA1535" t="s">
        <v>408</v>
      </c>
      <c r="AB1535" t="s">
        <v>19</v>
      </c>
      <c r="AC1535">
        <v>0.38</v>
      </c>
      <c r="AD1535" s="2">
        <v>40085</v>
      </c>
    </row>
    <row r="1536" spans="1:30" x14ac:dyDescent="0.35">
      <c r="A1536">
        <v>7399</v>
      </c>
      <c r="B1536">
        <v>2036</v>
      </c>
      <c r="C1536">
        <v>14528</v>
      </c>
      <c r="D1536" s="1">
        <v>39979</v>
      </c>
      <c r="E1536" t="s">
        <v>41</v>
      </c>
      <c r="F1536">
        <v>14</v>
      </c>
      <c r="G1536">
        <v>78.44</v>
      </c>
      <c r="H1536">
        <v>0.09</v>
      </c>
      <c r="I1536" t="s">
        <v>9</v>
      </c>
      <c r="J1536" s="8">
        <v>11.0245</v>
      </c>
      <c r="K1536" s="8">
        <f>IF(Table3[[#This Row],[Return Status]] = "Returned", 0, Table3[[#This Row],[Profit]])</f>
        <v>0</v>
      </c>
      <c r="L1536" s="8" t="str">
        <f>IFERROR(VLOOKUP(Table3[[#This Row],[Order ID]],returns[[Order ID]:[Status]],2,FALSE), "")</f>
        <v>Returned</v>
      </c>
      <c r="M1536">
        <v>5.98</v>
      </c>
      <c r="N1536">
        <v>1.49</v>
      </c>
      <c r="O1536" t="s">
        <v>907</v>
      </c>
      <c r="P1536" t="s">
        <v>134</v>
      </c>
      <c r="Q1536">
        <v>1570</v>
      </c>
      <c r="R1536" t="s">
        <v>135</v>
      </c>
      <c r="S1536" t="s">
        <v>1979</v>
      </c>
      <c r="T1536" t="e">
        <f>VLOOKUP(Table3[[#This Row],[Region]],managers5[],2,FALSE)</f>
        <v>#N/A</v>
      </c>
      <c r="U1536" t="s">
        <v>1956</v>
      </c>
      <c r="W1536" t="s">
        <v>14</v>
      </c>
      <c r="X1536" t="s">
        <v>24</v>
      </c>
      <c r="Y1536" t="s">
        <v>16</v>
      </c>
      <c r="Z1536" t="s">
        <v>17</v>
      </c>
      <c r="AA1536" t="s">
        <v>741</v>
      </c>
      <c r="AB1536" t="s">
        <v>19</v>
      </c>
      <c r="AC1536">
        <v>0.39</v>
      </c>
      <c r="AD1536" s="2">
        <v>39981</v>
      </c>
    </row>
    <row r="1537" spans="1:30" x14ac:dyDescent="0.35">
      <c r="A1537">
        <v>6699</v>
      </c>
      <c r="B1537">
        <v>2066</v>
      </c>
      <c r="C1537">
        <v>14785</v>
      </c>
      <c r="D1537" s="1">
        <v>40095</v>
      </c>
      <c r="E1537" t="s">
        <v>77</v>
      </c>
      <c r="F1537">
        <v>25</v>
      </c>
      <c r="G1537">
        <v>744.12</v>
      </c>
      <c r="H1537">
        <v>0.02</v>
      </c>
      <c r="I1537" t="s">
        <v>9</v>
      </c>
      <c r="J1537" s="8">
        <v>146.51</v>
      </c>
      <c r="K1537" s="8">
        <f>IF(Table3[[#This Row],[Return Status]] = "Returned", 0, Table3[[#This Row],[Profit]])</f>
        <v>146.51</v>
      </c>
      <c r="L1537" s="8" t="str">
        <f>IFERROR(VLOOKUP(Table3[[#This Row],[Order ID]],returns[[Order ID]:[Status]],2,FALSE), "")</f>
        <v/>
      </c>
      <c r="M1537">
        <v>28.15</v>
      </c>
      <c r="N1537">
        <v>6.17</v>
      </c>
      <c r="O1537" t="s">
        <v>786</v>
      </c>
      <c r="P1537" t="s">
        <v>120</v>
      </c>
      <c r="Q1537">
        <v>72023</v>
      </c>
      <c r="R1537" t="s">
        <v>56</v>
      </c>
      <c r="S1537" t="s">
        <v>1978</v>
      </c>
      <c r="T1537" t="e">
        <f>VLOOKUP(Table3[[#This Row],[Region]],managers5[],2,FALSE)</f>
        <v>#N/A</v>
      </c>
      <c r="U1537" t="s">
        <v>1957</v>
      </c>
      <c r="V1537" t="s">
        <v>1959</v>
      </c>
      <c r="W1537" t="s">
        <v>14</v>
      </c>
      <c r="X1537" t="s">
        <v>39</v>
      </c>
      <c r="Y1537" t="s">
        <v>16</v>
      </c>
      <c r="Z1537" t="s">
        <v>106</v>
      </c>
      <c r="AA1537" t="s">
        <v>805</v>
      </c>
      <c r="AB1537" t="s">
        <v>109</v>
      </c>
      <c r="AC1537">
        <v>0.55000000000000004</v>
      </c>
      <c r="AD1537" s="2">
        <v>40096</v>
      </c>
    </row>
    <row r="1538" spans="1:30" x14ac:dyDescent="0.35">
      <c r="A1538">
        <v>6780</v>
      </c>
      <c r="B1538">
        <v>3633</v>
      </c>
      <c r="C1538">
        <v>25953</v>
      </c>
      <c r="D1538" s="1">
        <v>40083</v>
      </c>
      <c r="E1538" t="s">
        <v>41</v>
      </c>
      <c r="F1538">
        <v>19</v>
      </c>
      <c r="G1538">
        <v>1972.884</v>
      </c>
      <c r="H1538">
        <v>0.04</v>
      </c>
      <c r="I1538" t="s">
        <v>9</v>
      </c>
      <c r="J1538" s="8">
        <v>140.91299999999899</v>
      </c>
      <c r="K1538" s="8">
        <f>IF(Table3[[#This Row],[Return Status]] = "Returned", 0, Table3[[#This Row],[Profit]])</f>
        <v>140.91299999999899</v>
      </c>
      <c r="L1538" s="8" t="str">
        <f>IFERROR(VLOOKUP(Table3[[#This Row],[Order ID]],returns[[Order ID]:[Status]],2,FALSE), "")</f>
        <v/>
      </c>
      <c r="M1538">
        <v>125.99</v>
      </c>
      <c r="N1538">
        <v>7.69</v>
      </c>
      <c r="O1538" t="s">
        <v>455</v>
      </c>
      <c r="P1538" t="s">
        <v>43</v>
      </c>
      <c r="Q1538">
        <v>27260</v>
      </c>
      <c r="R1538" t="s">
        <v>44</v>
      </c>
      <c r="S1538" t="s">
        <v>1978</v>
      </c>
      <c r="T1538" t="e">
        <f>VLOOKUP(Table3[[#This Row],[Region]],managers5[],2,FALSE)</f>
        <v>#N/A</v>
      </c>
      <c r="U1538" t="s">
        <v>1957</v>
      </c>
      <c r="V1538" t="s">
        <v>1959</v>
      </c>
      <c r="W1538" t="s">
        <v>14</v>
      </c>
      <c r="X1538" t="s">
        <v>71</v>
      </c>
      <c r="Y1538" t="s">
        <v>46</v>
      </c>
      <c r="Z1538" t="s">
        <v>86</v>
      </c>
      <c r="AA1538" t="s">
        <v>662</v>
      </c>
      <c r="AB1538" t="s">
        <v>19</v>
      </c>
      <c r="AC1538">
        <v>0.57999999999999996</v>
      </c>
      <c r="AD1538" s="2">
        <v>40084</v>
      </c>
    </row>
    <row r="1539" spans="1:30" x14ac:dyDescent="0.35">
      <c r="A1539">
        <v>3808</v>
      </c>
      <c r="B1539">
        <v>553</v>
      </c>
      <c r="C1539">
        <v>3749</v>
      </c>
      <c r="D1539" s="1">
        <v>40597</v>
      </c>
      <c r="E1539" t="s">
        <v>20</v>
      </c>
      <c r="F1539">
        <v>27</v>
      </c>
      <c r="G1539">
        <v>353.62</v>
      </c>
      <c r="H1539">
        <v>0.01</v>
      </c>
      <c r="I1539" t="s">
        <v>9</v>
      </c>
      <c r="J1539" s="8">
        <v>140.148</v>
      </c>
      <c r="K1539" s="8">
        <f>IF(Table3[[#This Row],[Return Status]] = "Returned", 0, Table3[[#This Row],[Profit]])</f>
        <v>140.148</v>
      </c>
      <c r="L1539" s="8" t="str">
        <f>IFERROR(VLOOKUP(Table3[[#This Row],[Order ID]],returns[[Order ID]:[Status]],2,FALSE), "")</f>
        <v/>
      </c>
      <c r="M1539">
        <v>12.97</v>
      </c>
      <c r="N1539">
        <v>1.49</v>
      </c>
      <c r="O1539" t="s">
        <v>669</v>
      </c>
      <c r="P1539" t="s">
        <v>120</v>
      </c>
      <c r="Q1539">
        <v>71603</v>
      </c>
      <c r="R1539" t="s">
        <v>56</v>
      </c>
      <c r="S1539" t="s">
        <v>1978</v>
      </c>
      <c r="T1539" t="e">
        <f>VLOOKUP(Table3[[#This Row],[Region]],managers5[],2,FALSE)</f>
        <v>#N/A</v>
      </c>
      <c r="U1539" t="s">
        <v>1957</v>
      </c>
      <c r="V1539" t="s">
        <v>1959</v>
      </c>
      <c r="W1539" t="s">
        <v>14</v>
      </c>
      <c r="X1539" t="s">
        <v>39</v>
      </c>
      <c r="Y1539" t="s">
        <v>16</v>
      </c>
      <c r="Z1539" t="s">
        <v>17</v>
      </c>
      <c r="AA1539" t="s">
        <v>246</v>
      </c>
      <c r="AB1539" t="s">
        <v>19</v>
      </c>
      <c r="AC1539">
        <v>0.35</v>
      </c>
      <c r="AD1539" s="1">
        <v>40599</v>
      </c>
    </row>
    <row r="1540" spans="1:30" x14ac:dyDescent="0.35">
      <c r="A1540">
        <v>3612</v>
      </c>
      <c r="B1540">
        <v>1362</v>
      </c>
      <c r="C1540">
        <v>9922</v>
      </c>
      <c r="D1540" s="1">
        <v>40636</v>
      </c>
      <c r="E1540" t="s">
        <v>8</v>
      </c>
      <c r="F1540">
        <v>21</v>
      </c>
      <c r="G1540">
        <v>1176.8589999999999</v>
      </c>
      <c r="H1540">
        <v>0.03</v>
      </c>
      <c r="I1540" t="s">
        <v>9</v>
      </c>
      <c r="J1540" s="8">
        <v>137.86199999999999</v>
      </c>
      <c r="K1540" s="8">
        <f>IF(Table3[[#This Row],[Return Status]] = "Returned", 0, Table3[[#This Row],[Profit]])</f>
        <v>137.86199999999999</v>
      </c>
      <c r="L1540" s="8" t="str">
        <f>IFERROR(VLOOKUP(Table3[[#This Row],[Order ID]],returns[[Order ID]:[Status]],2,FALSE), "")</f>
        <v/>
      </c>
      <c r="M1540">
        <v>65.989999999999995</v>
      </c>
      <c r="N1540">
        <v>3.99</v>
      </c>
      <c r="O1540" t="s">
        <v>555</v>
      </c>
      <c r="P1540" t="s">
        <v>43</v>
      </c>
      <c r="Q1540">
        <v>39530</v>
      </c>
      <c r="R1540" t="s">
        <v>44</v>
      </c>
      <c r="S1540" t="s">
        <v>1978</v>
      </c>
      <c r="T1540" t="e">
        <f>VLOOKUP(Table3[[#This Row],[Region]],managers5[],2,FALSE)</f>
        <v>#N/A</v>
      </c>
      <c r="U1540" t="s">
        <v>1957</v>
      </c>
      <c r="V1540" t="s">
        <v>1959</v>
      </c>
      <c r="W1540" t="s">
        <v>14</v>
      </c>
      <c r="X1540" t="s">
        <v>39</v>
      </c>
      <c r="Y1540" t="s">
        <v>46</v>
      </c>
      <c r="Z1540" t="s">
        <v>86</v>
      </c>
      <c r="AA1540" t="s">
        <v>429</v>
      </c>
      <c r="AB1540" t="s">
        <v>19</v>
      </c>
      <c r="AC1540">
        <v>0.59</v>
      </c>
      <c r="AD1540" s="1">
        <v>40637</v>
      </c>
    </row>
    <row r="1541" spans="1:30" x14ac:dyDescent="0.35">
      <c r="A1541">
        <v>2275</v>
      </c>
      <c r="B1541">
        <v>2044</v>
      </c>
      <c r="C1541">
        <v>14563</v>
      </c>
      <c r="D1541" s="1">
        <v>40879</v>
      </c>
      <c r="E1541" t="s">
        <v>41</v>
      </c>
      <c r="F1541">
        <v>31</v>
      </c>
      <c r="G1541">
        <v>953.04549999999995</v>
      </c>
      <c r="H1541">
        <v>0.02</v>
      </c>
      <c r="I1541" t="s">
        <v>9</v>
      </c>
      <c r="J1541" s="8">
        <v>298.46699999999998</v>
      </c>
      <c r="K1541" s="8">
        <f>IF(Table3[[#This Row],[Return Status]] = "Returned", 0, Table3[[#This Row],[Profit]])</f>
        <v>298.46699999999998</v>
      </c>
      <c r="L1541" s="8" t="str">
        <f>IFERROR(VLOOKUP(Table3[[#This Row],[Order ID]],returns[[Order ID]:[Status]],2,FALSE), "")</f>
        <v/>
      </c>
      <c r="M1541">
        <v>35.99</v>
      </c>
      <c r="N1541">
        <v>5.99</v>
      </c>
      <c r="O1541" t="s">
        <v>600</v>
      </c>
      <c r="P1541" t="s">
        <v>97</v>
      </c>
      <c r="Q1541">
        <v>97045</v>
      </c>
      <c r="R1541" t="s">
        <v>98</v>
      </c>
      <c r="S1541" t="s">
        <v>1976</v>
      </c>
      <c r="T1541" t="e">
        <f>VLOOKUP(Table3[[#This Row],[Region]],managers5[],2,FALSE)</f>
        <v>#N/A</v>
      </c>
      <c r="U1541" t="s">
        <v>1955</v>
      </c>
      <c r="V1541" t="s">
        <v>1959</v>
      </c>
      <c r="W1541" t="s">
        <v>14</v>
      </c>
      <c r="X1541" t="s">
        <v>71</v>
      </c>
      <c r="Y1541" t="s">
        <v>46</v>
      </c>
      <c r="Z1541" t="s">
        <v>86</v>
      </c>
      <c r="AA1541" t="s">
        <v>934</v>
      </c>
      <c r="AB1541" t="s">
        <v>35</v>
      </c>
      <c r="AC1541">
        <v>0.38</v>
      </c>
      <c r="AD1541" s="1">
        <v>40880</v>
      </c>
    </row>
    <row r="1542" spans="1:30" x14ac:dyDescent="0.35">
      <c r="A1542">
        <v>4889</v>
      </c>
      <c r="B1542">
        <v>2047</v>
      </c>
      <c r="C1542">
        <v>14597</v>
      </c>
      <c r="D1542" s="1">
        <v>40420</v>
      </c>
      <c r="E1542" t="s">
        <v>41</v>
      </c>
      <c r="F1542">
        <v>41</v>
      </c>
      <c r="G1542">
        <v>320.42</v>
      </c>
      <c r="H1542">
        <v>0.03</v>
      </c>
      <c r="I1542" t="s">
        <v>33</v>
      </c>
      <c r="J1542" s="8">
        <v>-66.366500000000002</v>
      </c>
      <c r="K1542" s="8">
        <f>IF(Table3[[#This Row],[Return Status]] = "Returned", 0, Table3[[#This Row],[Profit]])</f>
        <v>-66.366500000000002</v>
      </c>
      <c r="L1542" s="8" t="str">
        <f>IFERROR(VLOOKUP(Table3[[#This Row],[Order ID]],returns[[Order ID]:[Status]],2,FALSE), "")</f>
        <v/>
      </c>
      <c r="M1542">
        <v>7.68</v>
      </c>
      <c r="N1542">
        <v>6.16</v>
      </c>
      <c r="O1542" t="s">
        <v>358</v>
      </c>
      <c r="P1542" t="s">
        <v>92</v>
      </c>
      <c r="Q1542">
        <v>87105</v>
      </c>
      <c r="R1542" t="s">
        <v>93</v>
      </c>
      <c r="S1542" t="s">
        <v>1976</v>
      </c>
      <c r="T1542" t="e">
        <f>VLOOKUP(Table3[[#This Row],[Region]],managers5[],2,FALSE)</f>
        <v>#N/A</v>
      </c>
      <c r="U1542" t="s">
        <v>1955</v>
      </c>
      <c r="V1542" t="s">
        <v>1959</v>
      </c>
      <c r="W1542" t="s">
        <v>14</v>
      </c>
      <c r="X1542" t="s">
        <v>71</v>
      </c>
      <c r="Y1542" t="s">
        <v>16</v>
      </c>
      <c r="Z1542" t="s">
        <v>17</v>
      </c>
      <c r="AA1542" t="s">
        <v>1000</v>
      </c>
      <c r="AB1542" t="s">
        <v>19</v>
      </c>
      <c r="AC1542">
        <v>0.35</v>
      </c>
      <c r="AD1542" s="2">
        <v>40421</v>
      </c>
    </row>
    <row r="1543" spans="1:30" x14ac:dyDescent="0.35">
      <c r="A1543">
        <v>4890</v>
      </c>
      <c r="B1543">
        <v>2048</v>
      </c>
      <c r="C1543">
        <v>14597</v>
      </c>
      <c r="D1543" s="1">
        <v>40420</v>
      </c>
      <c r="E1543" t="s">
        <v>41</v>
      </c>
      <c r="F1543">
        <v>35</v>
      </c>
      <c r="G1543">
        <v>266.64</v>
      </c>
      <c r="H1543">
        <v>7.0000000000000007E-2</v>
      </c>
      <c r="I1543" t="s">
        <v>9</v>
      </c>
      <c r="J1543" s="8">
        <v>-36.76</v>
      </c>
      <c r="K1543" s="8">
        <f>IF(Table3[[#This Row],[Return Status]] = "Returned", 0, Table3[[#This Row],[Profit]])</f>
        <v>-36.76</v>
      </c>
      <c r="L1543" s="8" t="str">
        <f>IFERROR(VLOOKUP(Table3[[#This Row],[Order ID]],returns[[Order ID]:[Status]],2,FALSE), "")</f>
        <v/>
      </c>
      <c r="M1543">
        <v>7.96</v>
      </c>
      <c r="N1543">
        <v>4.95</v>
      </c>
      <c r="O1543" t="s">
        <v>358</v>
      </c>
      <c r="P1543" t="s">
        <v>92</v>
      </c>
      <c r="Q1543">
        <v>87105</v>
      </c>
      <c r="R1543" t="s">
        <v>93</v>
      </c>
      <c r="S1543" t="s">
        <v>1976</v>
      </c>
      <c r="T1543" t="e">
        <f>VLOOKUP(Table3[[#This Row],[Region]],managers5[],2,FALSE)</f>
        <v>#N/A</v>
      </c>
      <c r="U1543" t="s">
        <v>1955</v>
      </c>
      <c r="V1543" t="s">
        <v>1959</v>
      </c>
      <c r="W1543" t="s">
        <v>14</v>
      </c>
      <c r="X1543" t="s">
        <v>71</v>
      </c>
      <c r="Y1543" t="s">
        <v>50</v>
      </c>
      <c r="Z1543" t="s">
        <v>61</v>
      </c>
      <c r="AA1543" t="s">
        <v>1084</v>
      </c>
      <c r="AB1543" t="s">
        <v>19</v>
      </c>
      <c r="AC1543">
        <v>0.41</v>
      </c>
      <c r="AD1543" s="2">
        <v>40421</v>
      </c>
    </row>
    <row r="1544" spans="1:30" x14ac:dyDescent="0.35">
      <c r="A1544">
        <v>8164</v>
      </c>
      <c r="B1544">
        <v>2049</v>
      </c>
      <c r="C1544">
        <v>14627</v>
      </c>
      <c r="D1544" s="1">
        <v>39848</v>
      </c>
      <c r="E1544" t="s">
        <v>20</v>
      </c>
      <c r="F1544">
        <v>47</v>
      </c>
      <c r="G1544">
        <v>671.03</v>
      </c>
      <c r="H1544">
        <v>7.0000000000000007E-2</v>
      </c>
      <c r="I1544" t="s">
        <v>9</v>
      </c>
      <c r="J1544" s="8">
        <v>67.864000000000004</v>
      </c>
      <c r="K1544" s="8">
        <f>IF(Table3[[#This Row],[Return Status]] = "Returned", 0, Table3[[#This Row],[Profit]])</f>
        <v>67.864000000000004</v>
      </c>
      <c r="L1544" s="8" t="str">
        <f>IFERROR(VLOOKUP(Table3[[#This Row],[Order ID]],returns[[Order ID]:[Status]],2,FALSE), "")</f>
        <v/>
      </c>
      <c r="M1544">
        <v>14.48</v>
      </c>
      <c r="N1544">
        <v>6.46</v>
      </c>
      <c r="O1544" t="s">
        <v>1129</v>
      </c>
      <c r="P1544" t="s">
        <v>27</v>
      </c>
      <c r="Q1544">
        <v>60110</v>
      </c>
      <c r="R1544" t="s">
        <v>28</v>
      </c>
      <c r="S1544" t="s">
        <v>1977</v>
      </c>
      <c r="T1544" t="e">
        <f>VLOOKUP(Table3[[#This Row],[Region]],managers5[],2,FALSE)</f>
        <v>#N/A</v>
      </c>
      <c r="U1544" t="s">
        <v>1958</v>
      </c>
      <c r="V1544" t="s">
        <v>1959</v>
      </c>
      <c r="W1544" t="s">
        <v>14</v>
      </c>
      <c r="X1544" t="s">
        <v>15</v>
      </c>
      <c r="Y1544" t="s">
        <v>16</v>
      </c>
      <c r="Z1544" t="s">
        <v>17</v>
      </c>
      <c r="AA1544" t="s">
        <v>718</v>
      </c>
      <c r="AB1544" t="s">
        <v>19</v>
      </c>
      <c r="AC1544">
        <v>0.38</v>
      </c>
      <c r="AD1544" s="2">
        <v>39849</v>
      </c>
    </row>
    <row r="1545" spans="1:30" x14ac:dyDescent="0.35">
      <c r="A1545">
        <v>407</v>
      </c>
      <c r="B1545">
        <v>2050</v>
      </c>
      <c r="C1545">
        <v>14630</v>
      </c>
      <c r="D1545" s="1">
        <v>41198</v>
      </c>
      <c r="E1545" t="s">
        <v>32</v>
      </c>
      <c r="F1545">
        <v>17</v>
      </c>
      <c r="G1545">
        <v>363.54</v>
      </c>
      <c r="H1545">
        <v>0.08</v>
      </c>
      <c r="I1545" t="s">
        <v>9</v>
      </c>
      <c r="J1545" s="8">
        <v>4.75</v>
      </c>
      <c r="K1545" s="8">
        <f>IF(Table3[[#This Row],[Return Status]] = "Returned", 0, Table3[[#This Row],[Profit]])</f>
        <v>4.75</v>
      </c>
      <c r="L1545" s="8" t="str">
        <f>IFERROR(VLOOKUP(Table3[[#This Row],[Order ID]],returns[[Order ID]:[Status]],2,FALSE), "")</f>
        <v/>
      </c>
      <c r="M1545">
        <v>22.01</v>
      </c>
      <c r="N1545">
        <v>5.53</v>
      </c>
      <c r="O1545" t="s">
        <v>610</v>
      </c>
      <c r="P1545" t="s">
        <v>11</v>
      </c>
      <c r="Q1545">
        <v>92804</v>
      </c>
      <c r="R1545" t="s">
        <v>12</v>
      </c>
      <c r="S1545" t="s">
        <v>1976</v>
      </c>
      <c r="T1545" t="e">
        <f>VLOOKUP(Table3[[#This Row],[Region]],managers5[],2,FALSE)</f>
        <v>#N/A</v>
      </c>
      <c r="U1545" t="s">
        <v>1955</v>
      </c>
      <c r="V1545" t="s">
        <v>1959</v>
      </c>
      <c r="W1545" t="s">
        <v>14</v>
      </c>
      <c r="X1545" t="s">
        <v>71</v>
      </c>
      <c r="Y1545" t="s">
        <v>16</v>
      </c>
      <c r="Z1545" t="s">
        <v>106</v>
      </c>
      <c r="AA1545" t="s">
        <v>611</v>
      </c>
      <c r="AB1545" t="s">
        <v>109</v>
      </c>
      <c r="AC1545">
        <v>0.59</v>
      </c>
      <c r="AD1545" s="1">
        <v>41198</v>
      </c>
    </row>
    <row r="1546" spans="1:30" x14ac:dyDescent="0.35">
      <c r="A1546">
        <v>6117</v>
      </c>
      <c r="B1546">
        <v>2051</v>
      </c>
      <c r="C1546">
        <v>14661</v>
      </c>
      <c r="D1546" s="1">
        <v>40202</v>
      </c>
      <c r="E1546" t="s">
        <v>8</v>
      </c>
      <c r="F1546">
        <v>38</v>
      </c>
      <c r="G1546">
        <v>1325.06</v>
      </c>
      <c r="H1546">
        <v>0.06</v>
      </c>
      <c r="I1546" t="s">
        <v>9</v>
      </c>
      <c r="J1546" s="8">
        <v>-180.23</v>
      </c>
      <c r="K1546" s="8">
        <f>IF(Table3[[#This Row],[Return Status]] = "Returned", 0, Table3[[#This Row],[Profit]])</f>
        <v>-180.23</v>
      </c>
      <c r="L1546" s="8" t="str">
        <f>IFERROR(VLOOKUP(Table3[[#This Row],[Order ID]],returns[[Order ID]:[Status]],2,FALSE), "")</f>
        <v/>
      </c>
      <c r="M1546">
        <v>35.770000000000003</v>
      </c>
      <c r="N1546">
        <v>9.02</v>
      </c>
      <c r="O1546" t="s">
        <v>358</v>
      </c>
      <c r="P1546" t="s">
        <v>22</v>
      </c>
      <c r="Q1546">
        <v>81301</v>
      </c>
      <c r="R1546" t="s">
        <v>23</v>
      </c>
      <c r="S1546" t="s">
        <v>1976</v>
      </c>
      <c r="T1546" t="e">
        <f>VLOOKUP(Table3[[#This Row],[Region]],managers5[],2,FALSE)</f>
        <v>#N/A</v>
      </c>
      <c r="U1546" t="s">
        <v>1955</v>
      </c>
      <c r="V1546" t="s">
        <v>1959</v>
      </c>
      <c r="W1546" t="s">
        <v>14</v>
      </c>
      <c r="X1546" t="s">
        <v>24</v>
      </c>
      <c r="Y1546" t="s">
        <v>46</v>
      </c>
      <c r="Z1546" t="s">
        <v>47</v>
      </c>
      <c r="AA1546" t="s">
        <v>1269</v>
      </c>
      <c r="AB1546" t="s">
        <v>19</v>
      </c>
      <c r="AC1546">
        <v>0.75</v>
      </c>
      <c r="AD1546" s="2">
        <v>40203</v>
      </c>
    </row>
    <row r="1547" spans="1:30" x14ac:dyDescent="0.35">
      <c r="A1547">
        <v>2380</v>
      </c>
      <c r="B1547">
        <v>2052</v>
      </c>
      <c r="C1547">
        <v>14662</v>
      </c>
      <c r="D1547" s="1">
        <v>40863</v>
      </c>
      <c r="E1547" t="s">
        <v>77</v>
      </c>
      <c r="F1547">
        <v>48</v>
      </c>
      <c r="G1547">
        <v>257.75</v>
      </c>
      <c r="H1547">
        <v>0.02</v>
      </c>
      <c r="I1547" t="s">
        <v>9</v>
      </c>
      <c r="J1547" s="8">
        <v>-66.260000000000005</v>
      </c>
      <c r="K1547" s="8">
        <f>IF(Table3[[#This Row],[Return Status]] = "Returned", 0, Table3[[#This Row],[Profit]])</f>
        <v>-66.260000000000005</v>
      </c>
      <c r="L1547" s="8" t="str">
        <f>IFERROR(VLOOKUP(Table3[[#This Row],[Order ID]],returns[[Order ID]:[Status]],2,FALSE), "")</f>
        <v/>
      </c>
      <c r="M1547">
        <v>4.9800000000000004</v>
      </c>
      <c r="N1547">
        <v>4.75</v>
      </c>
      <c r="O1547" t="s">
        <v>907</v>
      </c>
      <c r="P1547" t="s">
        <v>134</v>
      </c>
      <c r="Q1547">
        <v>2035</v>
      </c>
      <c r="R1547" t="s">
        <v>135</v>
      </c>
      <c r="S1547" t="s">
        <v>1979</v>
      </c>
      <c r="T1547" t="e">
        <f>VLOOKUP(Table3[[#This Row],[Region]],managers5[],2,FALSE)</f>
        <v>#N/A</v>
      </c>
      <c r="U1547" t="s">
        <v>1956</v>
      </c>
      <c r="W1547" t="s">
        <v>14</v>
      </c>
      <c r="X1547" t="s">
        <v>71</v>
      </c>
      <c r="Y1547" t="s">
        <v>16</v>
      </c>
      <c r="Z1547" t="s">
        <v>30</v>
      </c>
      <c r="AA1547" t="s">
        <v>1010</v>
      </c>
      <c r="AB1547" t="s">
        <v>19</v>
      </c>
      <c r="AC1547">
        <v>0.36</v>
      </c>
      <c r="AD1547" s="1">
        <v>40864</v>
      </c>
    </row>
    <row r="1548" spans="1:30" x14ac:dyDescent="0.35">
      <c r="A1548">
        <v>2381</v>
      </c>
      <c r="B1548">
        <v>2053</v>
      </c>
      <c r="C1548">
        <v>14662</v>
      </c>
      <c r="D1548" s="1">
        <v>40863</v>
      </c>
      <c r="E1548" t="s">
        <v>77</v>
      </c>
      <c r="F1548">
        <v>24</v>
      </c>
      <c r="G1548">
        <v>39.69</v>
      </c>
      <c r="H1548">
        <v>0.05</v>
      </c>
      <c r="I1548" t="s">
        <v>9</v>
      </c>
      <c r="J1548" s="8">
        <v>-1.78</v>
      </c>
      <c r="K1548" s="8">
        <f>IF(Table3[[#This Row],[Return Status]] = "Returned", 0, Table3[[#This Row],[Profit]])</f>
        <v>-1.78</v>
      </c>
      <c r="L1548" s="8" t="str">
        <f>IFERROR(VLOOKUP(Table3[[#This Row],[Order ID]],returns[[Order ID]:[Status]],2,FALSE), "")</f>
        <v/>
      </c>
      <c r="M1548">
        <v>1.68</v>
      </c>
      <c r="N1548">
        <v>1</v>
      </c>
      <c r="O1548" t="s">
        <v>907</v>
      </c>
      <c r="P1548" t="s">
        <v>134</v>
      </c>
      <c r="Q1548">
        <v>6478</v>
      </c>
      <c r="R1548" t="s">
        <v>135</v>
      </c>
      <c r="S1548" t="s">
        <v>1979</v>
      </c>
      <c r="T1548" t="e">
        <f>VLOOKUP(Table3[[#This Row],[Region]],managers5[],2,FALSE)</f>
        <v>#N/A</v>
      </c>
      <c r="U1548" t="s">
        <v>1956</v>
      </c>
      <c r="W1548" t="s">
        <v>14</v>
      </c>
      <c r="X1548" t="s">
        <v>71</v>
      </c>
      <c r="Y1548" t="s">
        <v>16</v>
      </c>
      <c r="Z1548" t="s">
        <v>106</v>
      </c>
      <c r="AA1548" t="s">
        <v>1204</v>
      </c>
      <c r="AB1548" t="s">
        <v>35</v>
      </c>
      <c r="AC1548">
        <v>0.35</v>
      </c>
      <c r="AD1548" s="1">
        <v>40864</v>
      </c>
    </row>
    <row r="1549" spans="1:30" x14ac:dyDescent="0.35">
      <c r="A1549">
        <v>2382</v>
      </c>
      <c r="B1549">
        <v>2054</v>
      </c>
      <c r="C1549">
        <v>14662</v>
      </c>
      <c r="D1549" s="1">
        <v>40863</v>
      </c>
      <c r="E1549" t="s">
        <v>77</v>
      </c>
      <c r="F1549">
        <v>48</v>
      </c>
      <c r="G1549">
        <v>5139.8819999999996</v>
      </c>
      <c r="H1549">
        <v>0.01</v>
      </c>
      <c r="I1549" t="s">
        <v>9</v>
      </c>
      <c r="J1549" s="8">
        <v>1275.6690000000001</v>
      </c>
      <c r="K1549" s="8">
        <f>IF(Table3[[#This Row],[Return Status]] = "Returned", 0, Table3[[#This Row],[Profit]])</f>
        <v>1275.6690000000001</v>
      </c>
      <c r="L1549" s="8" t="str">
        <f>IFERROR(VLOOKUP(Table3[[#This Row],[Order ID]],returns[[Order ID]:[Status]],2,FALSE), "")</f>
        <v/>
      </c>
      <c r="M1549">
        <v>125.99</v>
      </c>
      <c r="N1549">
        <v>8.99</v>
      </c>
      <c r="O1549" t="s">
        <v>907</v>
      </c>
      <c r="P1549" t="s">
        <v>134</v>
      </c>
      <c r="Q1549">
        <v>1550</v>
      </c>
      <c r="R1549" t="s">
        <v>135</v>
      </c>
      <c r="S1549" t="s">
        <v>1979</v>
      </c>
      <c r="T1549" t="e">
        <f>VLOOKUP(Table3[[#This Row],[Region]],managers5[],2,FALSE)</f>
        <v>#N/A</v>
      </c>
      <c r="U1549" t="s">
        <v>1956</v>
      </c>
      <c r="W1549" t="s">
        <v>14</v>
      </c>
      <c r="X1549" t="s">
        <v>71</v>
      </c>
      <c r="Y1549" t="s">
        <v>46</v>
      </c>
      <c r="Z1549" t="s">
        <v>86</v>
      </c>
      <c r="AA1549" t="s">
        <v>619</v>
      </c>
      <c r="AB1549" t="s">
        <v>19</v>
      </c>
      <c r="AC1549">
        <v>0.59</v>
      </c>
      <c r="AD1549" s="1">
        <v>40864</v>
      </c>
    </row>
    <row r="1550" spans="1:30" x14ac:dyDescent="0.35">
      <c r="A1550">
        <v>2066</v>
      </c>
      <c r="B1550">
        <v>2058</v>
      </c>
      <c r="C1550">
        <v>14726</v>
      </c>
      <c r="D1550" s="1">
        <v>40916</v>
      </c>
      <c r="E1550" t="s">
        <v>32</v>
      </c>
      <c r="F1550">
        <v>15</v>
      </c>
      <c r="G1550">
        <v>310.87</v>
      </c>
      <c r="H1550">
        <v>7.0000000000000007E-2</v>
      </c>
      <c r="I1550" t="s">
        <v>9</v>
      </c>
      <c r="J1550" s="8">
        <v>-21.48</v>
      </c>
      <c r="K1550" s="8">
        <f>IF(Table3[[#This Row],[Return Status]] = "Returned", 0, Table3[[#This Row],[Profit]])</f>
        <v>-21.48</v>
      </c>
      <c r="L1550" s="8" t="str">
        <f>IFERROR(VLOOKUP(Table3[[#This Row],[Order ID]],returns[[Order ID]:[Status]],2,FALSE), "")</f>
        <v/>
      </c>
      <c r="M1550">
        <v>20.95</v>
      </c>
      <c r="N1550">
        <v>4</v>
      </c>
      <c r="O1550" t="s">
        <v>1541</v>
      </c>
      <c r="P1550" t="s">
        <v>317</v>
      </c>
      <c r="Q1550">
        <v>60130</v>
      </c>
      <c r="R1550" t="s">
        <v>318</v>
      </c>
      <c r="S1550" t="s">
        <v>1977</v>
      </c>
      <c r="T1550" t="e">
        <f>VLOOKUP(Table3[[#This Row],[Region]],managers5[],2,FALSE)</f>
        <v>#N/A</v>
      </c>
      <c r="U1550" t="s">
        <v>1958</v>
      </c>
      <c r="V1550" t="s">
        <v>1959</v>
      </c>
      <c r="W1550" t="s">
        <v>14</v>
      </c>
      <c r="X1550" t="s">
        <v>39</v>
      </c>
      <c r="Y1550" t="s">
        <v>46</v>
      </c>
      <c r="Z1550" t="s">
        <v>47</v>
      </c>
      <c r="AA1550" t="s">
        <v>444</v>
      </c>
      <c r="AB1550" t="s">
        <v>19</v>
      </c>
      <c r="AC1550">
        <v>0.6</v>
      </c>
      <c r="AD1550" s="1">
        <v>40916</v>
      </c>
    </row>
    <row r="1551" spans="1:30" x14ac:dyDescent="0.35">
      <c r="A1551">
        <v>924</v>
      </c>
      <c r="B1551">
        <v>2059</v>
      </c>
      <c r="C1551">
        <v>14727</v>
      </c>
      <c r="D1551" s="1">
        <v>41109</v>
      </c>
      <c r="E1551" t="s">
        <v>20</v>
      </c>
      <c r="F1551">
        <v>50</v>
      </c>
      <c r="G1551">
        <v>8532.152</v>
      </c>
      <c r="H1551">
        <v>0.04</v>
      </c>
      <c r="I1551" t="s">
        <v>49</v>
      </c>
      <c r="J1551" s="8">
        <v>-513.79042000000004</v>
      </c>
      <c r="K1551" s="8">
        <f>IF(Table3[[#This Row],[Return Status]] = "Returned", 0, Table3[[#This Row],[Profit]])</f>
        <v>-513.79042000000004</v>
      </c>
      <c r="L1551" s="8" t="str">
        <f>IFERROR(VLOOKUP(Table3[[#This Row],[Order ID]],returns[[Order ID]:[Status]],2,FALSE), "")</f>
        <v/>
      </c>
      <c r="M1551">
        <v>212.6</v>
      </c>
      <c r="N1551">
        <v>52.2</v>
      </c>
      <c r="O1551" t="s">
        <v>173</v>
      </c>
      <c r="P1551" t="s">
        <v>134</v>
      </c>
      <c r="Q1551">
        <v>6108</v>
      </c>
      <c r="R1551" t="s">
        <v>135</v>
      </c>
      <c r="S1551" t="s">
        <v>1979</v>
      </c>
      <c r="T1551" t="e">
        <f>VLOOKUP(Table3[[#This Row],[Region]],managers5[],2,FALSE)</f>
        <v>#N/A</v>
      </c>
      <c r="U1551" t="s">
        <v>1956</v>
      </c>
      <c r="W1551" t="s">
        <v>14</v>
      </c>
      <c r="X1551" t="s">
        <v>15</v>
      </c>
      <c r="Y1551" t="s">
        <v>50</v>
      </c>
      <c r="Z1551" t="s">
        <v>51</v>
      </c>
      <c r="AA1551" t="s">
        <v>1048</v>
      </c>
      <c r="AB1551" t="s">
        <v>53</v>
      </c>
      <c r="AC1551">
        <v>0.64</v>
      </c>
      <c r="AD1551" s="1">
        <v>41112</v>
      </c>
    </row>
    <row r="1552" spans="1:30" x14ac:dyDescent="0.35">
      <c r="A1552">
        <v>938</v>
      </c>
      <c r="B1552">
        <v>2060</v>
      </c>
      <c r="C1552">
        <v>14727</v>
      </c>
      <c r="D1552" s="1">
        <v>41109</v>
      </c>
      <c r="E1552" t="s">
        <v>20</v>
      </c>
      <c r="F1552">
        <v>33</v>
      </c>
      <c r="G1552">
        <v>2269.41</v>
      </c>
      <c r="H1552">
        <v>0.05</v>
      </c>
      <c r="I1552" t="s">
        <v>9</v>
      </c>
      <c r="J1552" s="8">
        <v>630.17999999999995</v>
      </c>
      <c r="K1552" s="8">
        <f>IF(Table3[[#This Row],[Return Status]] = "Returned", 0, Table3[[#This Row],[Profit]])</f>
        <v>630.17999999999995</v>
      </c>
      <c r="L1552" s="8" t="str">
        <f>IFERROR(VLOOKUP(Table3[[#This Row],[Order ID]],returns[[Order ID]:[Status]],2,FALSE), "")</f>
        <v/>
      </c>
      <c r="M1552">
        <v>70.97</v>
      </c>
      <c r="N1552">
        <v>3.5</v>
      </c>
      <c r="O1552" t="s">
        <v>173</v>
      </c>
      <c r="P1552" t="s">
        <v>131</v>
      </c>
      <c r="Q1552">
        <v>4073</v>
      </c>
      <c r="R1552" t="s">
        <v>132</v>
      </c>
      <c r="S1552" t="s">
        <v>1979</v>
      </c>
      <c r="T1552" t="e">
        <f>VLOOKUP(Table3[[#This Row],[Region]],managers5[],2,FALSE)</f>
        <v>#N/A</v>
      </c>
      <c r="U1552" t="s">
        <v>1956</v>
      </c>
      <c r="W1552" t="s">
        <v>14</v>
      </c>
      <c r="X1552" t="s">
        <v>15</v>
      </c>
      <c r="Y1552" t="s">
        <v>16</v>
      </c>
      <c r="Z1552" t="s">
        <v>83</v>
      </c>
      <c r="AA1552" t="s">
        <v>307</v>
      </c>
      <c r="AB1552" t="s">
        <v>19</v>
      </c>
      <c r="AC1552">
        <v>0.59</v>
      </c>
      <c r="AD1552" s="1">
        <v>41110</v>
      </c>
    </row>
    <row r="1553" spans="1:30" x14ac:dyDescent="0.35">
      <c r="A1553">
        <v>6220</v>
      </c>
      <c r="B1553">
        <v>2062</v>
      </c>
      <c r="C1553">
        <v>14755</v>
      </c>
      <c r="D1553" s="1">
        <v>40183</v>
      </c>
      <c r="E1553" t="s">
        <v>77</v>
      </c>
      <c r="F1553">
        <v>44</v>
      </c>
      <c r="G1553">
        <v>2322.8119999999999</v>
      </c>
      <c r="H1553">
        <v>0.1</v>
      </c>
      <c r="I1553" t="s">
        <v>33</v>
      </c>
      <c r="J1553" s="8">
        <v>454.38299999999998</v>
      </c>
      <c r="K1553" s="8">
        <f>IF(Table3[[#This Row],[Return Status]] = "Returned", 0, Table3[[#This Row],[Profit]])</f>
        <v>454.38299999999998</v>
      </c>
      <c r="L1553" s="8" t="str">
        <f>IFERROR(VLOOKUP(Table3[[#This Row],[Order ID]],returns[[Order ID]:[Status]],2,FALSE), "")</f>
        <v/>
      </c>
      <c r="M1553">
        <v>65.989999999999995</v>
      </c>
      <c r="N1553">
        <v>4.2</v>
      </c>
      <c r="O1553" t="s">
        <v>397</v>
      </c>
      <c r="P1553" t="s">
        <v>37</v>
      </c>
      <c r="Q1553">
        <v>44224</v>
      </c>
      <c r="R1553" t="s">
        <v>37</v>
      </c>
      <c r="S1553" t="s">
        <v>1979</v>
      </c>
      <c r="T1553" t="e">
        <f>VLOOKUP(Table3[[#This Row],[Region]],managers5[],2,FALSE)</f>
        <v>#N/A</v>
      </c>
      <c r="U1553" t="s">
        <v>1956</v>
      </c>
      <c r="W1553" t="s">
        <v>14</v>
      </c>
      <c r="X1553" t="s">
        <v>39</v>
      </c>
      <c r="Y1553" t="s">
        <v>46</v>
      </c>
      <c r="Z1553" t="s">
        <v>86</v>
      </c>
      <c r="AA1553">
        <v>5170</v>
      </c>
      <c r="AB1553" t="s">
        <v>19</v>
      </c>
      <c r="AC1553">
        <v>0.59</v>
      </c>
      <c r="AD1553" s="2">
        <v>40185</v>
      </c>
    </row>
    <row r="1554" spans="1:30" x14ac:dyDescent="0.35">
      <c r="A1554">
        <v>6231</v>
      </c>
      <c r="B1554">
        <v>2061</v>
      </c>
      <c r="C1554">
        <v>14755</v>
      </c>
      <c r="D1554" s="1">
        <v>40183</v>
      </c>
      <c r="E1554" t="s">
        <v>77</v>
      </c>
      <c r="F1554">
        <v>31</v>
      </c>
      <c r="G1554">
        <v>111.48</v>
      </c>
      <c r="H1554">
        <v>0.09</v>
      </c>
      <c r="I1554" t="s">
        <v>9</v>
      </c>
      <c r="J1554" s="8">
        <v>29.57</v>
      </c>
      <c r="K1554" s="8">
        <f>IF(Table3[[#This Row],[Return Status]] = "Returned", 0, Table3[[#This Row],[Profit]])</f>
        <v>29.57</v>
      </c>
      <c r="L1554" s="8" t="str">
        <f>IFERROR(VLOOKUP(Table3[[#This Row],[Order ID]],returns[[Order ID]:[Status]],2,FALSE), "")</f>
        <v/>
      </c>
      <c r="M1554">
        <v>3.85</v>
      </c>
      <c r="N1554">
        <v>0.7</v>
      </c>
      <c r="O1554" t="s">
        <v>397</v>
      </c>
      <c r="P1554" t="s">
        <v>37</v>
      </c>
      <c r="Q1554">
        <v>44224</v>
      </c>
      <c r="R1554" t="s">
        <v>37</v>
      </c>
      <c r="S1554" t="s">
        <v>1979</v>
      </c>
      <c r="T1554" t="e">
        <f>VLOOKUP(Table3[[#This Row],[Region]],managers5[],2,FALSE)</f>
        <v>#N/A</v>
      </c>
      <c r="U1554" t="s">
        <v>1956</v>
      </c>
      <c r="W1554" t="s">
        <v>14</v>
      </c>
      <c r="X1554" t="s">
        <v>39</v>
      </c>
      <c r="Y1554" t="s">
        <v>16</v>
      </c>
      <c r="Z1554" t="s">
        <v>106</v>
      </c>
      <c r="AA1554" t="s">
        <v>187</v>
      </c>
      <c r="AB1554" t="s">
        <v>35</v>
      </c>
      <c r="AC1554">
        <v>0.44</v>
      </c>
      <c r="AD1554" s="2">
        <v>40183</v>
      </c>
    </row>
    <row r="1555" spans="1:30" x14ac:dyDescent="0.35">
      <c r="A1555">
        <v>7310</v>
      </c>
      <c r="B1555">
        <v>5344</v>
      </c>
      <c r="C1555">
        <v>37987</v>
      </c>
      <c r="D1555" s="1">
        <v>39997</v>
      </c>
      <c r="E1555" t="s">
        <v>77</v>
      </c>
      <c r="F1555">
        <v>26</v>
      </c>
      <c r="G1555">
        <v>299.07</v>
      </c>
      <c r="H1555">
        <v>0.1</v>
      </c>
      <c r="I1555" t="s">
        <v>9</v>
      </c>
      <c r="J1555" s="8">
        <v>137.47</v>
      </c>
      <c r="K1555" s="8">
        <f>IF(Table3[[#This Row],[Return Status]] = "Returned", 0, Table3[[#This Row],[Profit]])</f>
        <v>137.47</v>
      </c>
      <c r="L1555" s="8" t="str">
        <f>IFERROR(VLOOKUP(Table3[[#This Row],[Order ID]],returns[[Order ID]:[Status]],2,FALSE), "")</f>
        <v/>
      </c>
      <c r="M1555">
        <v>12.53</v>
      </c>
      <c r="N1555">
        <v>0.49</v>
      </c>
      <c r="O1555" t="s">
        <v>882</v>
      </c>
      <c r="P1555" t="s">
        <v>55</v>
      </c>
      <c r="Q1555">
        <v>32404</v>
      </c>
      <c r="R1555" t="s">
        <v>56</v>
      </c>
      <c r="S1555" t="s">
        <v>1978</v>
      </c>
      <c r="T1555" t="e">
        <f>VLOOKUP(Table3[[#This Row],[Region]],managers5[],2,FALSE)</f>
        <v>#N/A</v>
      </c>
      <c r="U1555" t="s">
        <v>1957</v>
      </c>
      <c r="V1555" t="s">
        <v>1959</v>
      </c>
      <c r="W1555" t="s">
        <v>14</v>
      </c>
      <c r="X1555" t="s">
        <v>71</v>
      </c>
      <c r="Y1555" t="s">
        <v>16</v>
      </c>
      <c r="Z1555" t="s">
        <v>99</v>
      </c>
      <c r="AA1555" t="s">
        <v>1942</v>
      </c>
      <c r="AB1555" t="s">
        <v>19</v>
      </c>
      <c r="AC1555">
        <v>0.38</v>
      </c>
      <c r="AD1555" s="2">
        <v>39998</v>
      </c>
    </row>
    <row r="1556" spans="1:30" x14ac:dyDescent="0.35">
      <c r="A1556">
        <v>1697</v>
      </c>
      <c r="B1556">
        <v>2064</v>
      </c>
      <c r="C1556">
        <v>14784</v>
      </c>
      <c r="D1556" s="1">
        <v>40982</v>
      </c>
      <c r="E1556" t="s">
        <v>20</v>
      </c>
      <c r="F1556">
        <v>43</v>
      </c>
      <c r="G1556">
        <v>2009.05</v>
      </c>
      <c r="H1556">
        <v>0.04</v>
      </c>
      <c r="I1556" t="s">
        <v>49</v>
      </c>
      <c r="J1556" s="8">
        <v>33.988949999999903</v>
      </c>
      <c r="K1556" s="8">
        <f>IF(Table3[[#This Row],[Return Status]] = "Returned", 0, Table3[[#This Row],[Profit]])</f>
        <v>33.988949999999903</v>
      </c>
      <c r="L1556" s="8" t="str">
        <f>IFERROR(VLOOKUP(Table3[[#This Row],[Order ID]],returns[[Order ID]:[Status]],2,FALSE), "")</f>
        <v/>
      </c>
      <c r="M1556">
        <v>44.43</v>
      </c>
      <c r="N1556">
        <v>46.59</v>
      </c>
      <c r="O1556" t="s">
        <v>1420</v>
      </c>
      <c r="P1556" t="s">
        <v>37</v>
      </c>
      <c r="Q1556">
        <v>11704</v>
      </c>
      <c r="R1556" t="s">
        <v>37</v>
      </c>
      <c r="S1556" t="s">
        <v>1979</v>
      </c>
      <c r="T1556" t="e">
        <f>VLOOKUP(Table3[[#This Row],[Region]],managers5[],2,FALSE)</f>
        <v>#N/A</v>
      </c>
      <c r="U1556" t="s">
        <v>1956</v>
      </c>
      <c r="W1556" t="s">
        <v>14</v>
      </c>
      <c r="X1556" t="s">
        <v>15</v>
      </c>
      <c r="Y1556" t="s">
        <v>50</v>
      </c>
      <c r="Z1556" t="s">
        <v>51</v>
      </c>
      <c r="AA1556" t="s">
        <v>1421</v>
      </c>
      <c r="AB1556" t="s">
        <v>53</v>
      </c>
      <c r="AC1556">
        <v>0.67</v>
      </c>
      <c r="AD1556" s="1">
        <v>40983</v>
      </c>
    </row>
    <row r="1557" spans="1:30" x14ac:dyDescent="0.35">
      <c r="A1557">
        <v>6988</v>
      </c>
      <c r="B1557">
        <v>6098</v>
      </c>
      <c r="C1557">
        <v>43206</v>
      </c>
      <c r="D1557" s="1">
        <v>40048</v>
      </c>
      <c r="E1557" t="s">
        <v>20</v>
      </c>
      <c r="F1557">
        <v>16</v>
      </c>
      <c r="G1557">
        <v>587.88</v>
      </c>
      <c r="H1557">
        <v>0</v>
      </c>
      <c r="I1557" t="s">
        <v>33</v>
      </c>
      <c r="J1557" s="8">
        <v>135.37</v>
      </c>
      <c r="K1557" s="8">
        <f>IF(Table3[[#This Row],[Return Status]] = "Returned", 0, Table3[[#This Row],[Profit]])</f>
        <v>135.37</v>
      </c>
      <c r="L1557" s="8" t="str">
        <f>IFERROR(VLOOKUP(Table3[[#This Row],[Order ID]],returns[[Order ID]:[Status]],2,FALSE), "")</f>
        <v/>
      </c>
      <c r="M1557">
        <v>35.409999999999997</v>
      </c>
      <c r="N1557">
        <v>1.99</v>
      </c>
      <c r="O1557" t="s">
        <v>1879</v>
      </c>
      <c r="P1557" t="s">
        <v>64</v>
      </c>
      <c r="Q1557">
        <v>30907</v>
      </c>
      <c r="R1557" t="s">
        <v>65</v>
      </c>
      <c r="S1557" t="s">
        <v>1978</v>
      </c>
      <c r="T1557" t="e">
        <f>VLOOKUP(Table3[[#This Row],[Region]],managers5[],2,FALSE)</f>
        <v>#N/A</v>
      </c>
      <c r="U1557" t="s">
        <v>1957</v>
      </c>
      <c r="V1557" t="s">
        <v>1959</v>
      </c>
      <c r="W1557" t="s">
        <v>14</v>
      </c>
      <c r="X1557" t="s">
        <v>71</v>
      </c>
      <c r="Y1557" t="s">
        <v>46</v>
      </c>
      <c r="Z1557" t="s">
        <v>47</v>
      </c>
      <c r="AA1557" t="s">
        <v>680</v>
      </c>
      <c r="AB1557" t="s">
        <v>109</v>
      </c>
      <c r="AC1557">
        <v>0.43</v>
      </c>
      <c r="AD1557" s="2">
        <v>40049</v>
      </c>
    </row>
    <row r="1558" spans="1:30" x14ac:dyDescent="0.35">
      <c r="A1558">
        <v>3153</v>
      </c>
      <c r="B1558">
        <v>4345</v>
      </c>
      <c r="C1558">
        <v>30944</v>
      </c>
      <c r="D1558" s="1">
        <v>40716</v>
      </c>
      <c r="E1558" t="s">
        <v>41</v>
      </c>
      <c r="F1558">
        <v>32</v>
      </c>
      <c r="G1558">
        <v>546.01</v>
      </c>
      <c r="H1558">
        <v>0.01</v>
      </c>
      <c r="I1558" t="s">
        <v>9</v>
      </c>
      <c r="J1558" s="8">
        <v>133.56049999999999</v>
      </c>
      <c r="K1558" s="8">
        <f>IF(Table3[[#This Row],[Return Status]] = "Returned", 0, Table3[[#This Row],[Profit]])</f>
        <v>133.56049999999999</v>
      </c>
      <c r="L1558" s="8" t="str">
        <f>IFERROR(VLOOKUP(Table3[[#This Row],[Order ID]],returns[[Order ID]:[Status]],2,FALSE), "")</f>
        <v/>
      </c>
      <c r="M1558">
        <v>16.739999999999998</v>
      </c>
      <c r="N1558">
        <v>5.08</v>
      </c>
      <c r="O1558" t="s">
        <v>631</v>
      </c>
      <c r="P1558" t="s">
        <v>43</v>
      </c>
      <c r="Q1558">
        <v>29624</v>
      </c>
      <c r="R1558" t="s">
        <v>44</v>
      </c>
      <c r="S1558" t="s">
        <v>1978</v>
      </c>
      <c r="T1558" t="e">
        <f>VLOOKUP(Table3[[#This Row],[Region]],managers5[],2,FALSE)</f>
        <v>#N/A</v>
      </c>
      <c r="U1558" t="s">
        <v>1957</v>
      </c>
      <c r="V1558" t="s">
        <v>1959</v>
      </c>
      <c r="W1558" t="s">
        <v>14</v>
      </c>
      <c r="X1558" t="s">
        <v>39</v>
      </c>
      <c r="Y1558" t="s">
        <v>16</v>
      </c>
      <c r="Z1558" t="s">
        <v>17</v>
      </c>
      <c r="AA1558" t="s">
        <v>1062</v>
      </c>
      <c r="AB1558" t="s">
        <v>19</v>
      </c>
      <c r="AC1558">
        <v>0.36</v>
      </c>
      <c r="AD1558" s="1">
        <v>40717</v>
      </c>
    </row>
    <row r="1559" spans="1:30" x14ac:dyDescent="0.35">
      <c r="A1559">
        <v>4317</v>
      </c>
      <c r="B1559">
        <v>2067</v>
      </c>
      <c r="C1559">
        <v>14789</v>
      </c>
      <c r="D1559" s="1">
        <v>40511</v>
      </c>
      <c r="E1559" t="s">
        <v>8</v>
      </c>
      <c r="F1559">
        <v>37</v>
      </c>
      <c r="G1559">
        <v>438.07</v>
      </c>
      <c r="H1559">
        <v>0</v>
      </c>
      <c r="I1559" t="s">
        <v>33</v>
      </c>
      <c r="J1559" s="8">
        <v>12.06</v>
      </c>
      <c r="K1559" s="8">
        <f>IF(Table3[[#This Row],[Return Status]] = "Returned", 0, Table3[[#This Row],[Profit]])</f>
        <v>12.06</v>
      </c>
      <c r="L1559" s="8" t="str">
        <f>IFERROR(VLOOKUP(Table3[[#This Row],[Order ID]],returns[[Order ID]:[Status]],2,FALSE), "")</f>
        <v/>
      </c>
      <c r="M1559">
        <v>10.89</v>
      </c>
      <c r="N1559">
        <v>4.5</v>
      </c>
      <c r="O1559" t="s">
        <v>260</v>
      </c>
      <c r="P1559" t="s">
        <v>189</v>
      </c>
      <c r="Q1559">
        <v>98042</v>
      </c>
      <c r="R1559" t="s">
        <v>190</v>
      </c>
      <c r="S1559" t="s">
        <v>1976</v>
      </c>
      <c r="T1559" t="e">
        <f>VLOOKUP(Table3[[#This Row],[Region]],managers5[],2,FALSE)</f>
        <v>#N/A</v>
      </c>
      <c r="U1559" t="s">
        <v>1955</v>
      </c>
      <c r="V1559" t="s">
        <v>1959</v>
      </c>
      <c r="W1559" t="s">
        <v>14</v>
      </c>
      <c r="X1559" t="s">
        <v>39</v>
      </c>
      <c r="Y1559" t="s">
        <v>16</v>
      </c>
      <c r="Z1559" t="s">
        <v>83</v>
      </c>
      <c r="AA1559" t="s">
        <v>713</v>
      </c>
      <c r="AB1559" t="s">
        <v>19</v>
      </c>
      <c r="AC1559">
        <v>0.59</v>
      </c>
      <c r="AD1559" s="2">
        <v>40513</v>
      </c>
    </row>
    <row r="1560" spans="1:30" x14ac:dyDescent="0.35">
      <c r="A1560">
        <v>4324</v>
      </c>
      <c r="B1560">
        <v>2068</v>
      </c>
      <c r="C1560">
        <v>14789</v>
      </c>
      <c r="D1560" s="1">
        <v>40511</v>
      </c>
      <c r="E1560" t="s">
        <v>8</v>
      </c>
      <c r="F1560">
        <v>19</v>
      </c>
      <c r="G1560">
        <v>116.37</v>
      </c>
      <c r="H1560">
        <v>0.03</v>
      </c>
      <c r="I1560" t="s">
        <v>9</v>
      </c>
      <c r="J1560" s="8">
        <v>-32.6</v>
      </c>
      <c r="K1560" s="8">
        <f>IF(Table3[[#This Row],[Return Status]] = "Returned", 0, Table3[[#This Row],[Profit]])</f>
        <v>-32.6</v>
      </c>
      <c r="L1560" s="8" t="str">
        <f>IFERROR(VLOOKUP(Table3[[#This Row],[Order ID]],returns[[Order ID]:[Status]],2,FALSE), "")</f>
        <v/>
      </c>
      <c r="M1560">
        <v>5.58</v>
      </c>
      <c r="N1560">
        <v>5.3</v>
      </c>
      <c r="O1560" t="s">
        <v>260</v>
      </c>
      <c r="P1560" t="s">
        <v>189</v>
      </c>
      <c r="Q1560">
        <v>98042</v>
      </c>
      <c r="R1560" t="s">
        <v>190</v>
      </c>
      <c r="S1560" t="s">
        <v>1976</v>
      </c>
      <c r="T1560" t="e">
        <f>VLOOKUP(Table3[[#This Row],[Region]],managers5[],2,FALSE)</f>
        <v>#N/A</v>
      </c>
      <c r="U1560" t="s">
        <v>1955</v>
      </c>
      <c r="V1560" t="s">
        <v>1959</v>
      </c>
      <c r="W1560" t="s">
        <v>14</v>
      </c>
      <c r="X1560" t="s">
        <v>39</v>
      </c>
      <c r="Y1560" t="s">
        <v>16</v>
      </c>
      <c r="Z1560" t="s">
        <v>168</v>
      </c>
      <c r="AA1560" t="s">
        <v>221</v>
      </c>
      <c r="AB1560" t="s">
        <v>19</v>
      </c>
      <c r="AC1560">
        <v>0.35</v>
      </c>
      <c r="AD1560" s="2">
        <v>40512</v>
      </c>
    </row>
    <row r="1561" spans="1:30" x14ac:dyDescent="0.35">
      <c r="A1561">
        <v>6107</v>
      </c>
      <c r="B1561">
        <v>2070</v>
      </c>
      <c r="C1561">
        <v>14819</v>
      </c>
      <c r="D1561" s="1">
        <v>40203</v>
      </c>
      <c r="E1561" t="s">
        <v>8</v>
      </c>
      <c r="F1561">
        <v>48</v>
      </c>
      <c r="G1561">
        <v>9062.73</v>
      </c>
      <c r="H1561">
        <v>0.09</v>
      </c>
      <c r="I1561" t="s">
        <v>9</v>
      </c>
      <c r="J1561" s="8">
        <v>3122.78</v>
      </c>
      <c r="K1561" s="8">
        <f>IF(Table3[[#This Row],[Return Status]] = "Returned", 0, Table3[[#This Row],[Profit]])</f>
        <v>3122.78</v>
      </c>
      <c r="L1561" s="8" t="str">
        <f>IFERROR(VLOOKUP(Table3[[#This Row],[Order ID]],returns[[Order ID]:[Status]],2,FALSE), "")</f>
        <v/>
      </c>
      <c r="M1561">
        <v>207.48</v>
      </c>
      <c r="N1561">
        <v>0.99</v>
      </c>
      <c r="O1561" t="s">
        <v>343</v>
      </c>
      <c r="P1561" t="s">
        <v>317</v>
      </c>
      <c r="Q1561">
        <v>60130</v>
      </c>
      <c r="R1561" t="s">
        <v>318</v>
      </c>
      <c r="S1561" t="s">
        <v>1977</v>
      </c>
      <c r="T1561" t="e">
        <f>VLOOKUP(Table3[[#This Row],[Region]],managers5[],2,FALSE)</f>
        <v>#N/A</v>
      </c>
      <c r="U1561" t="s">
        <v>1958</v>
      </c>
      <c r="V1561" t="s">
        <v>1959</v>
      </c>
      <c r="W1561" t="s">
        <v>14</v>
      </c>
      <c r="X1561" t="s">
        <v>24</v>
      </c>
      <c r="Y1561" t="s">
        <v>16</v>
      </c>
      <c r="Z1561" t="s">
        <v>83</v>
      </c>
      <c r="AA1561" t="s">
        <v>1347</v>
      </c>
      <c r="AB1561" t="s">
        <v>19</v>
      </c>
      <c r="AC1561">
        <v>0.55000000000000004</v>
      </c>
      <c r="AD1561" s="2">
        <v>40205</v>
      </c>
    </row>
    <row r="1562" spans="1:30" x14ac:dyDescent="0.35">
      <c r="A1562">
        <v>6113</v>
      </c>
      <c r="B1562">
        <v>2071</v>
      </c>
      <c r="C1562">
        <v>14819</v>
      </c>
      <c r="D1562" s="1">
        <v>40203</v>
      </c>
      <c r="E1562" t="s">
        <v>8</v>
      </c>
      <c r="F1562">
        <v>27</v>
      </c>
      <c r="G1562">
        <v>1584.1</v>
      </c>
      <c r="H1562">
        <v>7.0000000000000007E-2</v>
      </c>
      <c r="I1562" t="s">
        <v>49</v>
      </c>
      <c r="J1562" s="8">
        <v>-478.22</v>
      </c>
      <c r="K1562" s="8">
        <f>IF(Table3[[#This Row],[Return Status]] = "Returned", 0, Table3[[#This Row],[Profit]])</f>
        <v>-478.22</v>
      </c>
      <c r="L1562" s="8" t="str">
        <f>IFERROR(VLOOKUP(Table3[[#This Row],[Order ID]],returns[[Order ID]:[Status]],2,FALSE), "")</f>
        <v/>
      </c>
      <c r="M1562">
        <v>58.14</v>
      </c>
      <c r="N1562">
        <v>36.61</v>
      </c>
      <c r="O1562" t="s">
        <v>343</v>
      </c>
      <c r="P1562" t="s">
        <v>317</v>
      </c>
      <c r="Q1562">
        <v>60130</v>
      </c>
      <c r="R1562" t="s">
        <v>318</v>
      </c>
      <c r="S1562" t="s">
        <v>1977</v>
      </c>
      <c r="T1562" t="e">
        <f>VLOOKUP(Table3[[#This Row],[Region]],managers5[],2,FALSE)</f>
        <v>#N/A</v>
      </c>
      <c r="U1562" t="s">
        <v>1958</v>
      </c>
      <c r="V1562" t="s">
        <v>1959</v>
      </c>
      <c r="W1562" t="s">
        <v>14</v>
      </c>
      <c r="X1562" t="s">
        <v>24</v>
      </c>
      <c r="Y1562" t="s">
        <v>50</v>
      </c>
      <c r="Z1562" t="s">
        <v>219</v>
      </c>
      <c r="AA1562" t="s">
        <v>566</v>
      </c>
      <c r="AB1562" t="s">
        <v>53</v>
      </c>
      <c r="AC1562">
        <v>0.61</v>
      </c>
      <c r="AD1562" s="2">
        <v>40204</v>
      </c>
    </row>
    <row r="1563" spans="1:30" x14ac:dyDescent="0.35">
      <c r="A1563">
        <v>1316</v>
      </c>
      <c r="B1563">
        <v>2076</v>
      </c>
      <c r="C1563">
        <v>14851</v>
      </c>
      <c r="D1563" s="1">
        <v>41040</v>
      </c>
      <c r="E1563" t="s">
        <v>8</v>
      </c>
      <c r="F1563">
        <v>26</v>
      </c>
      <c r="G1563">
        <v>1443.2660000000001</v>
      </c>
      <c r="H1563">
        <v>0.08</v>
      </c>
      <c r="I1563" t="s">
        <v>9</v>
      </c>
      <c r="J1563" s="8">
        <v>156.114</v>
      </c>
      <c r="K1563" s="8">
        <f>IF(Table3[[#This Row],[Return Status]] = "Returned", 0, Table3[[#This Row],[Profit]])</f>
        <v>156.114</v>
      </c>
      <c r="L1563" s="8" t="str">
        <f>IFERROR(VLOOKUP(Table3[[#This Row],[Order ID]],returns[[Order ID]:[Status]],2,FALSE), "")</f>
        <v/>
      </c>
      <c r="M1563">
        <v>65.989999999999995</v>
      </c>
      <c r="N1563">
        <v>8.99</v>
      </c>
      <c r="O1563" t="s">
        <v>558</v>
      </c>
      <c r="P1563" t="s">
        <v>11</v>
      </c>
      <c r="Q1563">
        <v>94110</v>
      </c>
      <c r="R1563" t="s">
        <v>12</v>
      </c>
      <c r="S1563" t="s">
        <v>1976</v>
      </c>
      <c r="T1563" t="e">
        <f>VLOOKUP(Table3[[#This Row],[Region]],managers5[],2,FALSE)</f>
        <v>#N/A</v>
      </c>
      <c r="U1563" t="s">
        <v>1955</v>
      </c>
      <c r="V1563" t="s">
        <v>1959</v>
      </c>
      <c r="W1563" t="s">
        <v>14</v>
      </c>
      <c r="X1563" t="s">
        <v>71</v>
      </c>
      <c r="Y1563" t="s">
        <v>46</v>
      </c>
      <c r="Z1563" t="s">
        <v>86</v>
      </c>
      <c r="AA1563" t="s">
        <v>1257</v>
      </c>
      <c r="AB1563" t="s">
        <v>19</v>
      </c>
      <c r="AC1563">
        <v>0.56000000000000005</v>
      </c>
      <c r="AD1563" s="1">
        <v>41042</v>
      </c>
    </row>
    <row r="1564" spans="1:30" x14ac:dyDescent="0.35">
      <c r="A1564">
        <v>1328</v>
      </c>
      <c r="B1564">
        <v>2075</v>
      </c>
      <c r="C1564">
        <v>14851</v>
      </c>
      <c r="D1564" s="1">
        <v>41040</v>
      </c>
      <c r="E1564" t="s">
        <v>8</v>
      </c>
      <c r="F1564">
        <v>6</v>
      </c>
      <c r="G1564">
        <v>3378.18</v>
      </c>
      <c r="H1564">
        <v>0.08</v>
      </c>
      <c r="I1564" t="s">
        <v>9</v>
      </c>
      <c r="J1564" s="8">
        <v>-1352.68</v>
      </c>
      <c r="K1564" s="8">
        <f>IF(Table3[[#This Row],[Return Status]] = "Returned", 0, Table3[[#This Row],[Profit]])</f>
        <v>-1352.68</v>
      </c>
      <c r="L1564" s="8" t="str">
        <f>IFERROR(VLOOKUP(Table3[[#This Row],[Order ID]],returns[[Order ID]:[Status]],2,FALSE), "")</f>
        <v/>
      </c>
      <c r="M1564">
        <v>599.99</v>
      </c>
      <c r="N1564">
        <v>24.49</v>
      </c>
      <c r="O1564" t="s">
        <v>558</v>
      </c>
      <c r="P1564" t="s">
        <v>11</v>
      </c>
      <c r="Q1564">
        <v>94110</v>
      </c>
      <c r="R1564" t="s">
        <v>12</v>
      </c>
      <c r="S1564" t="s">
        <v>1976</v>
      </c>
      <c r="T1564" t="e">
        <f>VLOOKUP(Table3[[#This Row],[Region]],managers5[],2,FALSE)</f>
        <v>#N/A</v>
      </c>
      <c r="U1564" t="s">
        <v>1955</v>
      </c>
      <c r="V1564" t="s">
        <v>1959</v>
      </c>
      <c r="W1564" t="s">
        <v>14</v>
      </c>
      <c r="X1564" t="s">
        <v>71</v>
      </c>
      <c r="Y1564" t="s">
        <v>46</v>
      </c>
      <c r="Z1564" t="s">
        <v>243</v>
      </c>
      <c r="AA1564" t="s">
        <v>1263</v>
      </c>
      <c r="AB1564" t="s">
        <v>85</v>
      </c>
      <c r="AC1564">
        <v>0.44</v>
      </c>
      <c r="AD1564" s="1">
        <v>41041</v>
      </c>
    </row>
    <row r="1565" spans="1:30" x14ac:dyDescent="0.35">
      <c r="A1565">
        <v>2147</v>
      </c>
      <c r="B1565">
        <v>2077</v>
      </c>
      <c r="C1565">
        <v>14852</v>
      </c>
      <c r="D1565" s="1">
        <v>40901</v>
      </c>
      <c r="E1565" t="s">
        <v>20</v>
      </c>
      <c r="F1565">
        <v>9</v>
      </c>
      <c r="G1565">
        <v>3800.4</v>
      </c>
      <c r="H1565">
        <v>0.03</v>
      </c>
      <c r="I1565" t="s">
        <v>33</v>
      </c>
      <c r="J1565" s="8">
        <v>1234.5740000000001</v>
      </c>
      <c r="K1565" s="8">
        <f>IF(Table3[[#This Row],[Return Status]] = "Returned", 0, Table3[[#This Row],[Profit]])</f>
        <v>1234.5740000000001</v>
      </c>
      <c r="L1565" s="8" t="str">
        <f>IFERROR(VLOOKUP(Table3[[#This Row],[Order ID]],returns[[Order ID]:[Status]],2,FALSE), "")</f>
        <v/>
      </c>
      <c r="M1565">
        <v>420.98</v>
      </c>
      <c r="N1565">
        <v>19.989999999999998</v>
      </c>
      <c r="O1565" t="s">
        <v>473</v>
      </c>
      <c r="P1565" t="s">
        <v>27</v>
      </c>
      <c r="Q1565">
        <v>60110</v>
      </c>
      <c r="R1565" t="s">
        <v>28</v>
      </c>
      <c r="S1565" t="s">
        <v>1977</v>
      </c>
      <c r="T1565" t="e">
        <f>VLOOKUP(Table3[[#This Row],[Region]],managers5[],2,FALSE)</f>
        <v>#N/A</v>
      </c>
      <c r="U1565" t="s">
        <v>1958</v>
      </c>
      <c r="V1565" t="s">
        <v>1959</v>
      </c>
      <c r="W1565" t="s">
        <v>14</v>
      </c>
      <c r="X1565" t="s">
        <v>39</v>
      </c>
      <c r="Y1565" t="s">
        <v>16</v>
      </c>
      <c r="Z1565" t="s">
        <v>17</v>
      </c>
      <c r="AA1565" t="s">
        <v>950</v>
      </c>
      <c r="AB1565" t="s">
        <v>19</v>
      </c>
      <c r="AC1565">
        <v>0.35</v>
      </c>
      <c r="AD1565" s="1">
        <v>40901</v>
      </c>
    </row>
    <row r="1566" spans="1:30" x14ac:dyDescent="0.35">
      <c r="A1566">
        <v>5594</v>
      </c>
      <c r="B1566">
        <v>2078</v>
      </c>
      <c r="C1566">
        <v>14854</v>
      </c>
      <c r="D1566" s="1">
        <v>40296</v>
      </c>
      <c r="E1566" t="s">
        <v>32</v>
      </c>
      <c r="F1566">
        <v>24</v>
      </c>
      <c r="G1566">
        <v>391.23</v>
      </c>
      <c r="H1566">
        <v>7.0000000000000007E-2</v>
      </c>
      <c r="I1566" t="s">
        <v>9</v>
      </c>
      <c r="J1566" s="8">
        <v>-27.98</v>
      </c>
      <c r="K1566" s="8">
        <f>IF(Table3[[#This Row],[Return Status]] = "Returned", 0, Table3[[#This Row],[Profit]])</f>
        <v>-27.98</v>
      </c>
      <c r="L1566" s="8" t="str">
        <f>IFERROR(VLOOKUP(Table3[[#This Row],[Order ID]],returns[[Order ID]:[Status]],2,FALSE), "")</f>
        <v/>
      </c>
      <c r="M1566">
        <v>16.91</v>
      </c>
      <c r="N1566">
        <v>6.25</v>
      </c>
      <c r="O1566" t="s">
        <v>1489</v>
      </c>
      <c r="P1566" t="s">
        <v>37</v>
      </c>
      <c r="Q1566">
        <v>45042</v>
      </c>
      <c r="R1566" t="s">
        <v>37</v>
      </c>
      <c r="S1566" t="s">
        <v>1979</v>
      </c>
      <c r="T1566" t="e">
        <f>VLOOKUP(Table3[[#This Row],[Region]],managers5[],2,FALSE)</f>
        <v>#N/A</v>
      </c>
      <c r="U1566" t="s">
        <v>1956</v>
      </c>
      <c r="W1566" t="s">
        <v>14</v>
      </c>
      <c r="X1566" t="s">
        <v>71</v>
      </c>
      <c r="Y1566" t="s">
        <v>16</v>
      </c>
      <c r="Z1566" t="s">
        <v>75</v>
      </c>
      <c r="AA1566" t="s">
        <v>866</v>
      </c>
      <c r="AB1566" t="s">
        <v>19</v>
      </c>
      <c r="AC1566">
        <v>0.57999999999999996</v>
      </c>
      <c r="AD1566" s="2">
        <v>40300</v>
      </c>
    </row>
    <row r="1567" spans="1:30" x14ac:dyDescent="0.35">
      <c r="A1567">
        <v>1076</v>
      </c>
      <c r="B1567">
        <v>5875</v>
      </c>
      <c r="C1567">
        <v>41667</v>
      </c>
      <c r="D1567" s="1">
        <v>41080</v>
      </c>
      <c r="E1567" t="s">
        <v>77</v>
      </c>
      <c r="F1567">
        <v>18</v>
      </c>
      <c r="G1567">
        <v>1062.2194999999999</v>
      </c>
      <c r="H1567">
        <v>0.03</v>
      </c>
      <c r="I1567" t="s">
        <v>9</v>
      </c>
      <c r="J1567" s="8">
        <v>132.37200000000001</v>
      </c>
      <c r="K1567" s="8">
        <f>IF(Table3[[#This Row],[Return Status]] = "Returned", 0, Table3[[#This Row],[Profit]])</f>
        <v>132.37200000000001</v>
      </c>
      <c r="L1567" s="8" t="str">
        <f>IFERROR(VLOOKUP(Table3[[#This Row],[Order ID]],returns[[Order ID]:[Status]],2,FALSE), "")</f>
        <v/>
      </c>
      <c r="M1567">
        <v>65.989999999999995</v>
      </c>
      <c r="N1567">
        <v>5.31</v>
      </c>
      <c r="O1567" t="s">
        <v>941</v>
      </c>
      <c r="P1567" t="s">
        <v>43</v>
      </c>
      <c r="Q1567">
        <v>22980</v>
      </c>
      <c r="R1567" t="s">
        <v>44</v>
      </c>
      <c r="S1567" t="s">
        <v>1978</v>
      </c>
      <c r="T1567" t="e">
        <f>VLOOKUP(Table3[[#This Row],[Region]],managers5[],2,FALSE)</f>
        <v>#N/A</v>
      </c>
      <c r="U1567" t="s">
        <v>1957</v>
      </c>
      <c r="V1567" t="s">
        <v>1959</v>
      </c>
      <c r="W1567" t="s">
        <v>14</v>
      </c>
      <c r="X1567" t="s">
        <v>15</v>
      </c>
      <c r="Y1567" t="s">
        <v>46</v>
      </c>
      <c r="Z1567" t="s">
        <v>86</v>
      </c>
      <c r="AA1567">
        <v>3390</v>
      </c>
      <c r="AB1567" t="s">
        <v>19</v>
      </c>
      <c r="AC1567">
        <v>0.56999999999999995</v>
      </c>
      <c r="AD1567" s="1">
        <v>41083</v>
      </c>
    </row>
    <row r="1568" spans="1:30" x14ac:dyDescent="0.35">
      <c r="A1568">
        <v>5793</v>
      </c>
      <c r="B1568">
        <v>4268</v>
      </c>
      <c r="C1568">
        <v>30374</v>
      </c>
      <c r="D1568" s="1">
        <v>40258</v>
      </c>
      <c r="E1568" t="s">
        <v>41</v>
      </c>
      <c r="F1568">
        <v>12</v>
      </c>
      <c r="G1568">
        <v>709.54</v>
      </c>
      <c r="H1568">
        <v>7.0000000000000007E-2</v>
      </c>
      <c r="I1568" t="s">
        <v>9</v>
      </c>
      <c r="J1568" s="8">
        <v>131.44</v>
      </c>
      <c r="K1568" s="8">
        <f>IF(Table3[[#This Row],[Return Status]] = "Returned", 0, Table3[[#This Row],[Profit]])</f>
        <v>131.44</v>
      </c>
      <c r="L1568" s="8" t="str">
        <f>IFERROR(VLOOKUP(Table3[[#This Row],[Order ID]],returns[[Order ID]:[Status]],2,FALSE), "")</f>
        <v/>
      </c>
      <c r="M1568">
        <v>59.98</v>
      </c>
      <c r="N1568">
        <v>3.99</v>
      </c>
      <c r="O1568" t="s">
        <v>1371</v>
      </c>
      <c r="P1568" t="s">
        <v>64</v>
      </c>
      <c r="Q1568">
        <v>40475</v>
      </c>
      <c r="R1568" t="s">
        <v>65</v>
      </c>
      <c r="S1568" t="s">
        <v>1978</v>
      </c>
      <c r="T1568" t="e">
        <f>VLOOKUP(Table3[[#This Row],[Region]],managers5[],2,FALSE)</f>
        <v>#N/A</v>
      </c>
      <c r="U1568" t="s">
        <v>1957</v>
      </c>
      <c r="V1568" t="s">
        <v>1959</v>
      </c>
      <c r="W1568" t="s">
        <v>14</v>
      </c>
      <c r="X1568" t="s">
        <v>71</v>
      </c>
      <c r="Y1568" t="s">
        <v>16</v>
      </c>
      <c r="Z1568" t="s">
        <v>83</v>
      </c>
      <c r="AA1568" t="s">
        <v>1272</v>
      </c>
      <c r="AB1568" t="s">
        <v>19</v>
      </c>
      <c r="AC1568">
        <v>0.56999999999999995</v>
      </c>
      <c r="AD1568" s="2">
        <v>40259</v>
      </c>
    </row>
    <row r="1569" spans="1:30" x14ac:dyDescent="0.35">
      <c r="A1569">
        <v>522</v>
      </c>
      <c r="B1569">
        <v>2675</v>
      </c>
      <c r="C1569">
        <v>19361</v>
      </c>
      <c r="D1569" s="1">
        <v>41175</v>
      </c>
      <c r="E1569" t="s">
        <v>32</v>
      </c>
      <c r="F1569">
        <v>21</v>
      </c>
      <c r="G1569">
        <v>535.57000000000005</v>
      </c>
      <c r="H1569">
        <v>0.05</v>
      </c>
      <c r="I1569" t="s">
        <v>9</v>
      </c>
      <c r="J1569" s="8">
        <v>131.05000000000001</v>
      </c>
      <c r="K1569" s="8">
        <f>IF(Table3[[#This Row],[Return Status]] = "Returned", 0, Table3[[#This Row],[Profit]])</f>
        <v>131.05000000000001</v>
      </c>
      <c r="L1569" s="8" t="str">
        <f>IFERROR(VLOOKUP(Table3[[#This Row],[Order ID]],returns[[Order ID]:[Status]],2,FALSE), "")</f>
        <v/>
      </c>
      <c r="M1569">
        <v>25.38</v>
      </c>
      <c r="N1569">
        <v>8.99</v>
      </c>
      <c r="O1569" t="s">
        <v>693</v>
      </c>
      <c r="P1569" t="s">
        <v>43</v>
      </c>
      <c r="Q1569">
        <v>29687</v>
      </c>
      <c r="R1569" t="s">
        <v>44</v>
      </c>
      <c r="S1569" t="s">
        <v>1978</v>
      </c>
      <c r="T1569" t="e">
        <f>VLOOKUP(Table3[[#This Row],[Region]],managers5[],2,FALSE)</f>
        <v>#N/A</v>
      </c>
      <c r="U1569" t="s">
        <v>1957</v>
      </c>
      <c r="V1569" t="s">
        <v>1959</v>
      </c>
      <c r="W1569" t="s">
        <v>14</v>
      </c>
      <c r="X1569" t="s">
        <v>39</v>
      </c>
      <c r="Y1569" t="s">
        <v>50</v>
      </c>
      <c r="Z1569" t="s">
        <v>61</v>
      </c>
      <c r="AA1569" t="s">
        <v>729</v>
      </c>
      <c r="AB1569" t="s">
        <v>109</v>
      </c>
      <c r="AC1569">
        <v>0.5</v>
      </c>
      <c r="AD1569" s="1">
        <v>41177</v>
      </c>
    </row>
    <row r="1570" spans="1:30" x14ac:dyDescent="0.35">
      <c r="A1570">
        <v>3374</v>
      </c>
      <c r="B1570">
        <v>2083</v>
      </c>
      <c r="C1570">
        <v>14883</v>
      </c>
      <c r="D1570" s="1">
        <v>40669</v>
      </c>
      <c r="E1570" t="s">
        <v>32</v>
      </c>
      <c r="F1570">
        <v>47</v>
      </c>
      <c r="G1570">
        <v>5126.4179999999997</v>
      </c>
      <c r="H1570">
        <v>0.03</v>
      </c>
      <c r="I1570" t="s">
        <v>9</v>
      </c>
      <c r="J1570" s="8">
        <v>1557.6389999999999</v>
      </c>
      <c r="K1570" s="8">
        <f>IF(Table3[[#This Row],[Return Status]] = "Returned", 0, Table3[[#This Row],[Profit]])</f>
        <v>1557.6389999999999</v>
      </c>
      <c r="L1570" s="8" t="str">
        <f>IFERROR(VLOOKUP(Table3[[#This Row],[Order ID]],returns[[Order ID]:[Status]],2,FALSE), "")</f>
        <v/>
      </c>
      <c r="M1570">
        <v>125.99</v>
      </c>
      <c r="N1570">
        <v>2.5</v>
      </c>
      <c r="O1570" t="s">
        <v>1760</v>
      </c>
      <c r="P1570" t="s">
        <v>800</v>
      </c>
      <c r="Q1570">
        <v>82716</v>
      </c>
      <c r="R1570" t="s">
        <v>12</v>
      </c>
      <c r="S1570" t="s">
        <v>1976</v>
      </c>
      <c r="T1570" t="e">
        <f>VLOOKUP(Table3[[#This Row],[Region]],managers5[],2,FALSE)</f>
        <v>#N/A</v>
      </c>
      <c r="U1570" t="s">
        <v>1955</v>
      </c>
      <c r="V1570" t="s">
        <v>1959</v>
      </c>
      <c r="W1570" t="s">
        <v>14</v>
      </c>
      <c r="X1570" t="s">
        <v>71</v>
      </c>
      <c r="Y1570" t="s">
        <v>46</v>
      </c>
      <c r="Z1570" t="s">
        <v>86</v>
      </c>
      <c r="AA1570" t="s">
        <v>837</v>
      </c>
      <c r="AB1570" t="s">
        <v>19</v>
      </c>
      <c r="AC1570">
        <v>0.6</v>
      </c>
      <c r="AD1570" s="1">
        <v>40678</v>
      </c>
    </row>
    <row r="1571" spans="1:30" x14ac:dyDescent="0.35">
      <c r="A1571">
        <v>3392</v>
      </c>
      <c r="B1571">
        <v>2082</v>
      </c>
      <c r="C1571">
        <v>14883</v>
      </c>
      <c r="D1571" s="1">
        <v>40669</v>
      </c>
      <c r="E1571" t="s">
        <v>32</v>
      </c>
      <c r="F1571">
        <v>38</v>
      </c>
      <c r="G1571">
        <v>978.4</v>
      </c>
      <c r="H1571">
        <v>7.0000000000000007E-2</v>
      </c>
      <c r="I1571" t="s">
        <v>49</v>
      </c>
      <c r="J1571" s="8">
        <v>-211.58</v>
      </c>
      <c r="K1571" s="8">
        <f>IF(Table3[[#This Row],[Return Status]] = "Returned", 0, Table3[[#This Row],[Profit]])</f>
        <v>-211.58</v>
      </c>
      <c r="L1571" s="8" t="str">
        <f>IFERROR(VLOOKUP(Table3[[#This Row],[Order ID]],returns[[Order ID]:[Status]],2,FALSE), "")</f>
        <v/>
      </c>
      <c r="M1571">
        <v>25.98</v>
      </c>
      <c r="N1571">
        <v>14.36</v>
      </c>
      <c r="O1571" t="s">
        <v>1760</v>
      </c>
      <c r="P1571" t="s">
        <v>800</v>
      </c>
      <c r="Q1571">
        <v>82716</v>
      </c>
      <c r="R1571" t="s">
        <v>12</v>
      </c>
      <c r="S1571" t="s">
        <v>1976</v>
      </c>
      <c r="T1571" t="e">
        <f>VLOOKUP(Table3[[#This Row],[Region]],managers5[],2,FALSE)</f>
        <v>#N/A</v>
      </c>
      <c r="U1571" t="s">
        <v>1955</v>
      </c>
      <c r="V1571" t="s">
        <v>1959</v>
      </c>
      <c r="W1571" t="s">
        <v>14</v>
      </c>
      <c r="X1571" t="s">
        <v>71</v>
      </c>
      <c r="Y1571" t="s">
        <v>50</v>
      </c>
      <c r="Z1571" t="s">
        <v>72</v>
      </c>
      <c r="AA1571" t="s">
        <v>507</v>
      </c>
      <c r="AB1571" t="s">
        <v>74</v>
      </c>
      <c r="AC1571">
        <v>0.6</v>
      </c>
      <c r="AD1571" s="1">
        <v>40674</v>
      </c>
    </row>
    <row r="1572" spans="1:30" x14ac:dyDescent="0.35">
      <c r="A1572">
        <v>3131</v>
      </c>
      <c r="B1572">
        <v>7572</v>
      </c>
      <c r="C1572">
        <v>54176</v>
      </c>
      <c r="D1572" s="1">
        <v>40721</v>
      </c>
      <c r="E1572" t="s">
        <v>8</v>
      </c>
      <c r="F1572">
        <v>33</v>
      </c>
      <c r="G1572">
        <v>2492.9699999999998</v>
      </c>
      <c r="H1572">
        <v>0.06</v>
      </c>
      <c r="I1572" t="s">
        <v>9</v>
      </c>
      <c r="J1572" s="8">
        <v>131.02000000000001</v>
      </c>
      <c r="K1572" s="8">
        <f>IF(Table3[[#This Row],[Return Status]] = "Returned", 0, Table3[[#This Row],[Profit]])</f>
        <v>131.02000000000001</v>
      </c>
      <c r="L1572" s="8" t="str">
        <f>IFERROR(VLOOKUP(Table3[[#This Row],[Order ID]],returns[[Order ID]:[Status]],2,FALSE), "")</f>
        <v/>
      </c>
      <c r="M1572">
        <v>73.98</v>
      </c>
      <c r="N1572">
        <v>14.52</v>
      </c>
      <c r="O1572" t="s">
        <v>555</v>
      </c>
      <c r="P1572" t="s">
        <v>155</v>
      </c>
      <c r="Q1572">
        <v>39503</v>
      </c>
      <c r="R1572" t="s">
        <v>44</v>
      </c>
      <c r="S1572" t="s">
        <v>1978</v>
      </c>
      <c r="T1572" t="e">
        <f>VLOOKUP(Table3[[#This Row],[Region]],managers5[],2,FALSE)</f>
        <v>#N/A</v>
      </c>
      <c r="U1572" t="s">
        <v>1957</v>
      </c>
      <c r="V1572" t="s">
        <v>1959</v>
      </c>
      <c r="W1572" t="s">
        <v>14</v>
      </c>
      <c r="X1572" t="s">
        <v>39</v>
      </c>
      <c r="Y1572" t="s">
        <v>46</v>
      </c>
      <c r="Z1572" t="s">
        <v>47</v>
      </c>
      <c r="AA1572" t="s">
        <v>439</v>
      </c>
      <c r="AB1572" t="s">
        <v>19</v>
      </c>
      <c r="AC1572">
        <v>0.65</v>
      </c>
      <c r="AD1572" s="1">
        <v>40722</v>
      </c>
    </row>
    <row r="1573" spans="1:30" x14ac:dyDescent="0.35">
      <c r="A1573">
        <v>5190</v>
      </c>
      <c r="B1573">
        <v>239</v>
      </c>
      <c r="C1573">
        <v>1604</v>
      </c>
      <c r="D1573" s="1">
        <v>40375</v>
      </c>
      <c r="E1573" t="s">
        <v>32</v>
      </c>
      <c r="F1573">
        <v>47</v>
      </c>
      <c r="G1573">
        <v>622.82000000000005</v>
      </c>
      <c r="H1573">
        <v>0</v>
      </c>
      <c r="I1573" t="s">
        <v>9</v>
      </c>
      <c r="J1573" s="8">
        <v>128.88</v>
      </c>
      <c r="K1573" s="8">
        <f>IF(Table3[[#This Row],[Return Status]] = "Returned", 0, Table3[[#This Row],[Profit]])</f>
        <v>128.88</v>
      </c>
      <c r="L1573" s="8" t="str">
        <f>IFERROR(VLOOKUP(Table3[[#This Row],[Order ID]],returns[[Order ID]:[Status]],2,FALSE), "")</f>
        <v/>
      </c>
      <c r="M1573">
        <v>12.64</v>
      </c>
      <c r="N1573">
        <v>4.9800000000000004</v>
      </c>
      <c r="O1573" t="s">
        <v>248</v>
      </c>
      <c r="P1573" t="s">
        <v>43</v>
      </c>
      <c r="Q1573">
        <v>28403</v>
      </c>
      <c r="R1573" t="s">
        <v>44</v>
      </c>
      <c r="S1573" t="s">
        <v>1978</v>
      </c>
      <c r="T1573" t="e">
        <f>VLOOKUP(Table3[[#This Row],[Region]],managers5[],2,FALSE)</f>
        <v>#N/A</v>
      </c>
      <c r="U1573" t="s">
        <v>1957</v>
      </c>
      <c r="V1573" t="s">
        <v>1959</v>
      </c>
      <c r="W1573" t="s">
        <v>14</v>
      </c>
      <c r="X1573" t="s">
        <v>39</v>
      </c>
      <c r="Y1573" t="s">
        <v>50</v>
      </c>
      <c r="Z1573" t="s">
        <v>61</v>
      </c>
      <c r="AA1573" t="s">
        <v>1491</v>
      </c>
      <c r="AB1573" t="s">
        <v>109</v>
      </c>
      <c r="AC1573">
        <v>0.48</v>
      </c>
      <c r="AD1573" s="2">
        <v>40375</v>
      </c>
    </row>
    <row r="1574" spans="1:30" x14ac:dyDescent="0.35">
      <c r="A1574">
        <v>8028</v>
      </c>
      <c r="B1574">
        <v>2086</v>
      </c>
      <c r="C1574">
        <v>14916</v>
      </c>
      <c r="D1574" s="1">
        <v>39871</v>
      </c>
      <c r="E1574" t="s">
        <v>32</v>
      </c>
      <c r="F1574">
        <v>16</v>
      </c>
      <c r="G1574">
        <v>1685.941</v>
      </c>
      <c r="H1574">
        <v>7.0000000000000007E-2</v>
      </c>
      <c r="I1574" t="s">
        <v>33</v>
      </c>
      <c r="J1574" s="8">
        <v>21.024000000000001</v>
      </c>
      <c r="K1574" s="8">
        <f>IF(Table3[[#This Row],[Return Status]] = "Returned", 0, Table3[[#This Row],[Profit]])</f>
        <v>21.024000000000001</v>
      </c>
      <c r="L1574" s="8" t="str">
        <f>IFERROR(VLOOKUP(Table3[[#This Row],[Order ID]],returns[[Order ID]:[Status]],2,FALSE), "")</f>
        <v/>
      </c>
      <c r="M1574">
        <v>125.99</v>
      </c>
      <c r="N1574">
        <v>8.8000000000000007</v>
      </c>
      <c r="O1574" t="s">
        <v>1200</v>
      </c>
      <c r="P1574" t="s">
        <v>142</v>
      </c>
      <c r="Q1574">
        <v>84062</v>
      </c>
      <c r="R1574" t="s">
        <v>143</v>
      </c>
      <c r="S1574" t="s">
        <v>1976</v>
      </c>
      <c r="T1574" t="e">
        <f>VLOOKUP(Table3[[#This Row],[Region]],managers5[],2,FALSE)</f>
        <v>#N/A</v>
      </c>
      <c r="U1574" t="s">
        <v>1955</v>
      </c>
      <c r="V1574" t="s">
        <v>1959</v>
      </c>
      <c r="W1574" t="s">
        <v>14</v>
      </c>
      <c r="X1574" t="s">
        <v>71</v>
      </c>
      <c r="Y1574" t="s">
        <v>46</v>
      </c>
      <c r="Z1574" t="s">
        <v>86</v>
      </c>
      <c r="AA1574" t="s">
        <v>102</v>
      </c>
      <c r="AB1574" t="s">
        <v>19</v>
      </c>
      <c r="AC1574">
        <v>0.59</v>
      </c>
      <c r="AD1574" s="2">
        <v>39873</v>
      </c>
    </row>
    <row r="1575" spans="1:30" x14ac:dyDescent="0.35">
      <c r="A1575">
        <v>4727</v>
      </c>
      <c r="B1575">
        <v>2088</v>
      </c>
      <c r="C1575">
        <v>14950</v>
      </c>
      <c r="D1575" s="1">
        <v>40447</v>
      </c>
      <c r="E1575" t="s">
        <v>32</v>
      </c>
      <c r="F1575">
        <v>48</v>
      </c>
      <c r="G1575">
        <v>525</v>
      </c>
      <c r="H1575">
        <v>0.03</v>
      </c>
      <c r="I1575" t="s">
        <v>9</v>
      </c>
      <c r="J1575" s="8">
        <v>63.5</v>
      </c>
      <c r="K1575" s="8">
        <f>IF(Table3[[#This Row],[Return Status]] = "Returned", 0, Table3[[#This Row],[Profit]])</f>
        <v>63.5</v>
      </c>
      <c r="L1575" s="8" t="str">
        <f>IFERROR(VLOOKUP(Table3[[#This Row],[Order ID]],returns[[Order ID]:[Status]],2,FALSE), "")</f>
        <v/>
      </c>
      <c r="M1575">
        <v>10.48</v>
      </c>
      <c r="N1575">
        <v>2.89</v>
      </c>
      <c r="O1575" t="s">
        <v>651</v>
      </c>
      <c r="P1575" t="s">
        <v>11</v>
      </c>
      <c r="Q1575">
        <v>94086</v>
      </c>
      <c r="R1575" t="s">
        <v>12</v>
      </c>
      <c r="S1575" t="s">
        <v>1976</v>
      </c>
      <c r="T1575" t="e">
        <f>VLOOKUP(Table3[[#This Row],[Region]],managers5[],2,FALSE)</f>
        <v>#N/A</v>
      </c>
      <c r="U1575" t="s">
        <v>1955</v>
      </c>
      <c r="V1575" t="s">
        <v>1959</v>
      </c>
      <c r="W1575" t="s">
        <v>14</v>
      </c>
      <c r="X1575" t="s">
        <v>15</v>
      </c>
      <c r="Y1575" t="s">
        <v>16</v>
      </c>
      <c r="Z1575" t="s">
        <v>106</v>
      </c>
      <c r="AA1575" t="s">
        <v>993</v>
      </c>
      <c r="AB1575" t="s">
        <v>109</v>
      </c>
      <c r="AC1575">
        <v>0.6</v>
      </c>
      <c r="AD1575" s="2">
        <v>40447</v>
      </c>
    </row>
    <row r="1576" spans="1:30" x14ac:dyDescent="0.35">
      <c r="A1576">
        <v>2348</v>
      </c>
      <c r="B1576">
        <v>3660</v>
      </c>
      <c r="C1576">
        <v>26214</v>
      </c>
      <c r="D1576" s="1">
        <v>40867</v>
      </c>
      <c r="E1576" t="s">
        <v>20</v>
      </c>
      <c r="F1576">
        <v>19</v>
      </c>
      <c r="G1576">
        <v>305.68</v>
      </c>
      <c r="H1576">
        <v>0.1</v>
      </c>
      <c r="I1576" t="s">
        <v>33</v>
      </c>
      <c r="J1576" s="8">
        <v>128.16999999999999</v>
      </c>
      <c r="K1576" s="8">
        <f>IF(Table3[[#This Row],[Return Status]] = "Returned", 0, Table3[[#This Row],[Profit]])</f>
        <v>128.16999999999999</v>
      </c>
      <c r="L1576" s="8" t="str">
        <f>IFERROR(VLOOKUP(Table3[[#This Row],[Order ID]],returns[[Order ID]:[Status]],2,FALSE), "")</f>
        <v/>
      </c>
      <c r="M1576">
        <v>15.74</v>
      </c>
      <c r="N1576">
        <v>1.39</v>
      </c>
      <c r="O1576" t="s">
        <v>1602</v>
      </c>
      <c r="P1576" t="s">
        <v>43</v>
      </c>
      <c r="Q1576">
        <v>37814</v>
      </c>
      <c r="R1576" t="s">
        <v>44</v>
      </c>
      <c r="S1576" t="s">
        <v>1978</v>
      </c>
      <c r="T1576" t="e">
        <f>VLOOKUP(Table3[[#This Row],[Region]],managers5[],2,FALSE)</f>
        <v>#N/A</v>
      </c>
      <c r="U1576" t="s">
        <v>1957</v>
      </c>
      <c r="V1576" t="s">
        <v>1959</v>
      </c>
      <c r="W1576" t="s">
        <v>14</v>
      </c>
      <c r="X1576" t="s">
        <v>15</v>
      </c>
      <c r="Y1576" t="s">
        <v>16</v>
      </c>
      <c r="Z1576" t="s">
        <v>168</v>
      </c>
      <c r="AA1576" t="s">
        <v>1603</v>
      </c>
      <c r="AB1576" t="s">
        <v>19</v>
      </c>
      <c r="AC1576">
        <v>0.4</v>
      </c>
      <c r="AD1576" s="1">
        <v>40868</v>
      </c>
    </row>
    <row r="1577" spans="1:30" x14ac:dyDescent="0.35">
      <c r="A1577">
        <v>1765</v>
      </c>
      <c r="B1577">
        <v>2974</v>
      </c>
      <c r="C1577">
        <v>21478</v>
      </c>
      <c r="D1577" s="1">
        <v>40970</v>
      </c>
      <c r="E1577" t="s">
        <v>32</v>
      </c>
      <c r="F1577">
        <v>16</v>
      </c>
      <c r="G1577">
        <v>423.07</v>
      </c>
      <c r="H1577">
        <v>0.01</v>
      </c>
      <c r="I1577" t="s">
        <v>9</v>
      </c>
      <c r="J1577" s="8">
        <v>126.95</v>
      </c>
      <c r="K1577" s="8">
        <f>IF(Table3[[#This Row],[Return Status]] = "Returned", 0, Table3[[#This Row],[Profit]])</f>
        <v>126.95</v>
      </c>
      <c r="L1577" s="8" t="str">
        <f>IFERROR(VLOOKUP(Table3[[#This Row],[Order ID]],returns[[Order ID]:[Status]],2,FALSE), "")</f>
        <v/>
      </c>
      <c r="M1577">
        <v>25.38</v>
      </c>
      <c r="N1577">
        <v>8.99</v>
      </c>
      <c r="O1577" t="s">
        <v>1437</v>
      </c>
      <c r="P1577" t="s">
        <v>120</v>
      </c>
      <c r="Q1577">
        <v>72113</v>
      </c>
      <c r="R1577" t="s">
        <v>56</v>
      </c>
      <c r="S1577" t="s">
        <v>1978</v>
      </c>
      <c r="T1577" t="e">
        <f>VLOOKUP(Table3[[#This Row],[Region]],managers5[],2,FALSE)</f>
        <v>#N/A</v>
      </c>
      <c r="U1577" t="s">
        <v>1957</v>
      </c>
      <c r="V1577" t="s">
        <v>1959</v>
      </c>
      <c r="W1577" t="s">
        <v>14</v>
      </c>
      <c r="X1577" t="s">
        <v>24</v>
      </c>
      <c r="Y1577" t="s">
        <v>50</v>
      </c>
      <c r="Z1577" t="s">
        <v>61</v>
      </c>
      <c r="AA1577" t="s">
        <v>729</v>
      </c>
      <c r="AB1577" t="s">
        <v>109</v>
      </c>
      <c r="AC1577">
        <v>0.5</v>
      </c>
      <c r="AD1577" s="1">
        <v>40972</v>
      </c>
    </row>
    <row r="1578" spans="1:30" x14ac:dyDescent="0.35">
      <c r="A1578">
        <v>7880</v>
      </c>
      <c r="B1578">
        <v>7373</v>
      </c>
      <c r="C1578">
        <v>52576</v>
      </c>
      <c r="D1578" s="1">
        <v>39900</v>
      </c>
      <c r="E1578" t="s">
        <v>32</v>
      </c>
      <c r="F1578">
        <v>10</v>
      </c>
      <c r="G1578">
        <v>958.18</v>
      </c>
      <c r="H1578">
        <v>0.03</v>
      </c>
      <c r="I1578" t="s">
        <v>49</v>
      </c>
      <c r="J1578" s="8">
        <v>126.81</v>
      </c>
      <c r="K1578" s="8">
        <f>IF(Table3[[#This Row],[Return Status]] = "Returned", 0, Table3[[#This Row],[Profit]])</f>
        <v>126.81</v>
      </c>
      <c r="L1578" s="8" t="str">
        <f>IFERROR(VLOOKUP(Table3[[#This Row],[Order ID]],returns[[Order ID]:[Status]],2,FALSE), "")</f>
        <v/>
      </c>
      <c r="M1578">
        <v>90.97</v>
      </c>
      <c r="N1578">
        <v>14</v>
      </c>
      <c r="O1578" t="s">
        <v>188</v>
      </c>
      <c r="P1578" t="s">
        <v>55</v>
      </c>
      <c r="Q1578">
        <v>36701</v>
      </c>
      <c r="R1578" t="s">
        <v>56</v>
      </c>
      <c r="S1578" t="s">
        <v>1978</v>
      </c>
      <c r="T1578" t="e">
        <f>VLOOKUP(Table3[[#This Row],[Region]],managers5[],2,FALSE)</f>
        <v>#N/A</v>
      </c>
      <c r="U1578" t="s">
        <v>1957</v>
      </c>
      <c r="V1578" t="s">
        <v>1959</v>
      </c>
      <c r="W1578" t="s">
        <v>14</v>
      </c>
      <c r="X1578" t="s">
        <v>24</v>
      </c>
      <c r="Y1578" t="s">
        <v>46</v>
      </c>
      <c r="Z1578" t="s">
        <v>124</v>
      </c>
      <c r="AA1578" t="s">
        <v>1445</v>
      </c>
      <c r="AB1578" t="s">
        <v>74</v>
      </c>
      <c r="AC1578">
        <v>0.36</v>
      </c>
      <c r="AD1578" s="2">
        <v>39900</v>
      </c>
    </row>
    <row r="1579" spans="1:30" x14ac:dyDescent="0.35">
      <c r="A1579">
        <v>3155</v>
      </c>
      <c r="B1579">
        <v>6300</v>
      </c>
      <c r="C1579">
        <v>44609</v>
      </c>
      <c r="D1579" s="1">
        <v>40712</v>
      </c>
      <c r="E1579" t="s">
        <v>32</v>
      </c>
      <c r="F1579">
        <v>28</v>
      </c>
      <c r="G1579">
        <v>525.4</v>
      </c>
      <c r="H1579">
        <v>0.08</v>
      </c>
      <c r="I1579" t="s">
        <v>9</v>
      </c>
      <c r="J1579" s="8">
        <v>126.49</v>
      </c>
      <c r="K1579" s="8">
        <f>IF(Table3[[#This Row],[Return Status]] = "Returned", 0, Table3[[#This Row],[Profit]])</f>
        <v>126.49</v>
      </c>
      <c r="L1579" s="8" t="str">
        <f>IFERROR(VLOOKUP(Table3[[#This Row],[Order ID]],returns[[Order ID]:[Status]],2,FALSE), "")</f>
        <v/>
      </c>
      <c r="M1579">
        <v>19.84</v>
      </c>
      <c r="N1579">
        <v>4.0999999999999996</v>
      </c>
      <c r="O1579" t="s">
        <v>268</v>
      </c>
      <c r="P1579" t="s">
        <v>55</v>
      </c>
      <c r="Q1579">
        <v>33063</v>
      </c>
      <c r="R1579" t="s">
        <v>56</v>
      </c>
      <c r="S1579" t="s">
        <v>1978</v>
      </c>
      <c r="T1579" t="e">
        <f>VLOOKUP(Table3[[#This Row],[Region]],managers5[],2,FALSE)</f>
        <v>#N/A</v>
      </c>
      <c r="U1579" t="s">
        <v>1957</v>
      </c>
      <c r="V1579" t="s">
        <v>1959</v>
      </c>
      <c r="W1579" t="s">
        <v>14</v>
      </c>
      <c r="X1579" t="s">
        <v>15</v>
      </c>
      <c r="Y1579" t="s">
        <v>16</v>
      </c>
      <c r="Z1579" t="s">
        <v>106</v>
      </c>
      <c r="AA1579" t="s">
        <v>1045</v>
      </c>
      <c r="AB1579" t="s">
        <v>35</v>
      </c>
      <c r="AC1579">
        <v>0.44</v>
      </c>
      <c r="AD1579" s="1">
        <v>40717</v>
      </c>
    </row>
    <row r="1580" spans="1:30" x14ac:dyDescent="0.35">
      <c r="A1580">
        <v>8040</v>
      </c>
      <c r="B1580">
        <v>4288</v>
      </c>
      <c r="C1580">
        <v>30564</v>
      </c>
      <c r="D1580" s="1">
        <v>39870</v>
      </c>
      <c r="E1580" t="s">
        <v>41</v>
      </c>
      <c r="F1580">
        <v>20</v>
      </c>
      <c r="G1580">
        <v>606.39850000000001</v>
      </c>
      <c r="H1580">
        <v>0.09</v>
      </c>
      <c r="I1580" t="s">
        <v>9</v>
      </c>
      <c r="J1580" s="8">
        <v>126.125999999999</v>
      </c>
      <c r="K1580" s="8">
        <f>IF(Table3[[#This Row],[Return Status]] = "Returned", 0, Table3[[#This Row],[Profit]])</f>
        <v>126.125999999999</v>
      </c>
      <c r="L1580" s="8" t="str">
        <f>IFERROR(VLOOKUP(Table3[[#This Row],[Order ID]],returns[[Order ID]:[Status]],2,FALSE), "")</f>
        <v/>
      </c>
      <c r="M1580">
        <v>35.99</v>
      </c>
      <c r="N1580">
        <v>5.99</v>
      </c>
      <c r="O1580" t="s">
        <v>257</v>
      </c>
      <c r="P1580" t="s">
        <v>64</v>
      </c>
      <c r="Q1580">
        <v>42420</v>
      </c>
      <c r="R1580" t="s">
        <v>65</v>
      </c>
      <c r="S1580" t="s">
        <v>1978</v>
      </c>
      <c r="T1580" t="e">
        <f>VLOOKUP(Table3[[#This Row],[Region]],managers5[],2,FALSE)</f>
        <v>#N/A</v>
      </c>
      <c r="U1580" t="s">
        <v>1957</v>
      </c>
      <c r="V1580" t="s">
        <v>1959</v>
      </c>
      <c r="W1580" t="s">
        <v>14</v>
      </c>
      <c r="X1580" t="s">
        <v>24</v>
      </c>
      <c r="Y1580" t="s">
        <v>46</v>
      </c>
      <c r="Z1580" t="s">
        <v>86</v>
      </c>
      <c r="AA1580" t="s">
        <v>934</v>
      </c>
      <c r="AB1580" t="s">
        <v>35</v>
      </c>
      <c r="AC1580">
        <v>0.38</v>
      </c>
      <c r="AD1580" s="2">
        <v>39871</v>
      </c>
    </row>
    <row r="1581" spans="1:30" x14ac:dyDescent="0.35">
      <c r="A1581">
        <v>3186</v>
      </c>
      <c r="B1581">
        <v>4110</v>
      </c>
      <c r="C1581">
        <v>29249</v>
      </c>
      <c r="D1581" s="1">
        <v>40707</v>
      </c>
      <c r="E1581" t="s">
        <v>32</v>
      </c>
      <c r="F1581">
        <v>47</v>
      </c>
      <c r="G1581">
        <v>302.69</v>
      </c>
      <c r="H1581">
        <v>0.05</v>
      </c>
      <c r="I1581" t="s">
        <v>33</v>
      </c>
      <c r="J1581" s="8">
        <v>125.65</v>
      </c>
      <c r="K1581" s="8">
        <f>IF(Table3[[#This Row],[Return Status]] = "Returned", 0, Table3[[#This Row],[Profit]])</f>
        <v>125.65</v>
      </c>
      <c r="L1581" s="8" t="str">
        <f>IFERROR(VLOOKUP(Table3[[#This Row],[Order ID]],returns[[Order ID]:[Status]],2,FALSE), "")</f>
        <v/>
      </c>
      <c r="M1581">
        <v>6.35</v>
      </c>
      <c r="N1581">
        <v>1.02</v>
      </c>
      <c r="O1581" t="s">
        <v>89</v>
      </c>
      <c r="P1581" t="s">
        <v>324</v>
      </c>
      <c r="Q1581">
        <v>32780</v>
      </c>
      <c r="R1581" t="s">
        <v>56</v>
      </c>
      <c r="S1581" t="s">
        <v>1978</v>
      </c>
      <c r="T1581" t="e">
        <f>VLOOKUP(Table3[[#This Row],[Region]],managers5[],2,FALSE)</f>
        <v>#N/A</v>
      </c>
      <c r="U1581" t="s">
        <v>1957</v>
      </c>
      <c r="V1581" t="s">
        <v>1959</v>
      </c>
      <c r="W1581" t="s">
        <v>14</v>
      </c>
      <c r="X1581" t="s">
        <v>71</v>
      </c>
      <c r="Y1581" t="s">
        <v>16</v>
      </c>
      <c r="Z1581" t="s">
        <v>30</v>
      </c>
      <c r="AA1581" t="s">
        <v>1156</v>
      </c>
      <c r="AB1581" t="s">
        <v>35</v>
      </c>
      <c r="AC1581">
        <v>0.39</v>
      </c>
      <c r="AD1581" s="1">
        <v>40712</v>
      </c>
    </row>
    <row r="1582" spans="1:30" x14ac:dyDescent="0.35">
      <c r="A1582">
        <v>4527</v>
      </c>
      <c r="B1582">
        <v>2096</v>
      </c>
      <c r="C1582">
        <v>14981</v>
      </c>
      <c r="D1582" s="1">
        <v>40477</v>
      </c>
      <c r="E1582" t="s">
        <v>20</v>
      </c>
      <c r="F1582">
        <v>8</v>
      </c>
      <c r="G1582">
        <v>154.21</v>
      </c>
      <c r="H1582">
        <v>0.03</v>
      </c>
      <c r="I1582" t="s">
        <v>49</v>
      </c>
      <c r="J1582" s="8">
        <v>-160.38999999999999</v>
      </c>
      <c r="K1582" s="8">
        <f>IF(Table3[[#This Row],[Return Status]] = "Returned", 0, Table3[[#This Row],[Profit]])</f>
        <v>-160.38999999999999</v>
      </c>
      <c r="L1582" s="8" t="str">
        <f>IFERROR(VLOOKUP(Table3[[#This Row],[Order ID]],returns[[Order ID]:[Status]],2,FALSE), "")</f>
        <v/>
      </c>
      <c r="M1582">
        <v>15.23</v>
      </c>
      <c r="N1582">
        <v>27.75</v>
      </c>
      <c r="O1582" t="s">
        <v>250</v>
      </c>
      <c r="P1582" t="s">
        <v>11</v>
      </c>
      <c r="Q1582">
        <v>92592</v>
      </c>
      <c r="R1582" t="s">
        <v>12</v>
      </c>
      <c r="S1582" t="s">
        <v>1976</v>
      </c>
      <c r="T1582" t="e">
        <f>VLOOKUP(Table3[[#This Row],[Region]],managers5[],2,FALSE)</f>
        <v>#N/A</v>
      </c>
      <c r="U1582" t="s">
        <v>1955</v>
      </c>
      <c r="V1582" t="s">
        <v>1959</v>
      </c>
      <c r="W1582" t="s">
        <v>14</v>
      </c>
      <c r="X1582" t="s">
        <v>24</v>
      </c>
      <c r="Y1582" t="s">
        <v>50</v>
      </c>
      <c r="Z1582" t="s">
        <v>51</v>
      </c>
      <c r="AA1582" t="s">
        <v>1475</v>
      </c>
      <c r="AB1582" t="s">
        <v>53</v>
      </c>
      <c r="AC1582">
        <v>0.76</v>
      </c>
      <c r="AD1582" s="2">
        <v>40479</v>
      </c>
    </row>
    <row r="1583" spans="1:30" x14ac:dyDescent="0.35">
      <c r="A1583">
        <v>4535</v>
      </c>
      <c r="B1583">
        <v>2095</v>
      </c>
      <c r="C1583">
        <v>14981</v>
      </c>
      <c r="D1583" s="1">
        <v>40477</v>
      </c>
      <c r="E1583" t="s">
        <v>20</v>
      </c>
      <c r="F1583">
        <v>8</v>
      </c>
      <c r="G1583">
        <v>279.77</v>
      </c>
      <c r="H1583">
        <v>7.0000000000000007E-2</v>
      </c>
      <c r="I1583" t="s">
        <v>9</v>
      </c>
      <c r="J1583" s="8">
        <v>-14.02</v>
      </c>
      <c r="K1583" s="8">
        <f>IF(Table3[[#This Row],[Return Status]] = "Returned", 0, Table3[[#This Row],[Profit]])</f>
        <v>-14.02</v>
      </c>
      <c r="L1583" s="8" t="str">
        <f>IFERROR(VLOOKUP(Table3[[#This Row],[Order ID]],returns[[Order ID]:[Status]],2,FALSE), "")</f>
        <v/>
      </c>
      <c r="M1583">
        <v>34.76</v>
      </c>
      <c r="N1583">
        <v>8.2200000000000006</v>
      </c>
      <c r="O1583" t="s">
        <v>250</v>
      </c>
      <c r="P1583" t="s">
        <v>11</v>
      </c>
      <c r="Q1583">
        <v>92592</v>
      </c>
      <c r="R1583" t="s">
        <v>12</v>
      </c>
      <c r="S1583" t="s">
        <v>1976</v>
      </c>
      <c r="T1583" t="e">
        <f>VLOOKUP(Table3[[#This Row],[Region]],managers5[],2,FALSE)</f>
        <v>#N/A</v>
      </c>
      <c r="U1583" t="s">
        <v>1955</v>
      </c>
      <c r="V1583" t="s">
        <v>1959</v>
      </c>
      <c r="W1583" t="s">
        <v>14</v>
      </c>
      <c r="X1583" t="s">
        <v>24</v>
      </c>
      <c r="Y1583" t="s">
        <v>16</v>
      </c>
      <c r="Z1583" t="s">
        <v>75</v>
      </c>
      <c r="AA1583" t="s">
        <v>498</v>
      </c>
      <c r="AB1583" t="s">
        <v>19</v>
      </c>
      <c r="AC1583">
        <v>0.56999999999999995</v>
      </c>
      <c r="AD1583" s="2">
        <v>40478</v>
      </c>
    </row>
    <row r="1584" spans="1:30" x14ac:dyDescent="0.35">
      <c r="A1584">
        <v>4685</v>
      </c>
      <c r="B1584">
        <v>1020</v>
      </c>
      <c r="C1584">
        <v>7457</v>
      </c>
      <c r="D1584" s="1">
        <v>40451</v>
      </c>
      <c r="E1584" t="s">
        <v>8</v>
      </c>
      <c r="F1584">
        <v>46</v>
      </c>
      <c r="G1584">
        <v>548.11</v>
      </c>
      <c r="H1584">
        <v>0.04</v>
      </c>
      <c r="I1584" t="s">
        <v>9</v>
      </c>
      <c r="J1584" s="8">
        <v>124.24</v>
      </c>
      <c r="K1584" s="8">
        <f>IF(Table3[[#This Row],[Return Status]] = "Returned", 0, Table3[[#This Row],[Profit]])</f>
        <v>124.24</v>
      </c>
      <c r="L1584" s="8" t="str">
        <f>IFERROR(VLOOKUP(Table3[[#This Row],[Order ID]],returns[[Order ID]:[Status]],2,FALSE), "")</f>
        <v/>
      </c>
      <c r="M1584">
        <v>11.55</v>
      </c>
      <c r="N1584">
        <v>2.36</v>
      </c>
      <c r="O1584" t="s">
        <v>1004</v>
      </c>
      <c r="P1584" t="s">
        <v>120</v>
      </c>
      <c r="Q1584">
        <v>32712</v>
      </c>
      <c r="R1584" t="s">
        <v>56</v>
      </c>
      <c r="S1584" t="s">
        <v>1978</v>
      </c>
      <c r="T1584" t="e">
        <f>VLOOKUP(Table3[[#This Row],[Region]],managers5[],2,FALSE)</f>
        <v>#N/A</v>
      </c>
      <c r="U1584" t="s">
        <v>1957</v>
      </c>
      <c r="V1584" t="s">
        <v>1959</v>
      </c>
      <c r="W1584" t="s">
        <v>14</v>
      </c>
      <c r="X1584" t="s">
        <v>15</v>
      </c>
      <c r="Y1584" t="s">
        <v>16</v>
      </c>
      <c r="Z1584" t="s">
        <v>106</v>
      </c>
      <c r="AA1584" t="s">
        <v>1153</v>
      </c>
      <c r="AB1584" t="s">
        <v>35</v>
      </c>
      <c r="AC1584">
        <v>0.55000000000000004</v>
      </c>
      <c r="AD1584" s="2">
        <v>40453</v>
      </c>
    </row>
    <row r="1585" spans="1:30" x14ac:dyDescent="0.35">
      <c r="A1585">
        <v>1213</v>
      </c>
      <c r="B1585">
        <v>2598</v>
      </c>
      <c r="C1585">
        <v>18757</v>
      </c>
      <c r="D1585" s="1">
        <v>41051</v>
      </c>
      <c r="E1585" t="s">
        <v>32</v>
      </c>
      <c r="F1585">
        <v>43</v>
      </c>
      <c r="G1585">
        <v>319.95999999999998</v>
      </c>
      <c r="H1585">
        <v>0.01</v>
      </c>
      <c r="I1585" t="s">
        <v>33</v>
      </c>
      <c r="J1585" s="8">
        <v>123.15</v>
      </c>
      <c r="K1585" s="8">
        <f>IF(Table3[[#This Row],[Return Status]] = "Returned", 0, Table3[[#This Row],[Profit]])</f>
        <v>123.15</v>
      </c>
      <c r="L1585" s="8" t="str">
        <f>IFERROR(VLOOKUP(Table3[[#This Row],[Order ID]],returns[[Order ID]:[Status]],2,FALSE), "")</f>
        <v/>
      </c>
      <c r="M1585">
        <v>6.98</v>
      </c>
      <c r="N1585">
        <v>1.6</v>
      </c>
      <c r="O1585" t="s">
        <v>961</v>
      </c>
      <c r="P1585" t="s">
        <v>120</v>
      </c>
      <c r="Q1585">
        <v>34787</v>
      </c>
      <c r="R1585" t="s">
        <v>56</v>
      </c>
      <c r="S1585" t="s">
        <v>1978</v>
      </c>
      <c r="T1585" t="e">
        <f>VLOOKUP(Table3[[#This Row],[Region]],managers5[],2,FALSE)</f>
        <v>#N/A</v>
      </c>
      <c r="U1585" t="s">
        <v>1957</v>
      </c>
      <c r="V1585" t="s">
        <v>1959</v>
      </c>
      <c r="W1585" t="s">
        <v>14</v>
      </c>
      <c r="X1585" t="s">
        <v>39</v>
      </c>
      <c r="Y1585" t="s">
        <v>16</v>
      </c>
      <c r="Z1585" t="s">
        <v>30</v>
      </c>
      <c r="AA1585" t="s">
        <v>1206</v>
      </c>
      <c r="AB1585" t="s">
        <v>35</v>
      </c>
      <c r="AC1585">
        <v>0.38</v>
      </c>
      <c r="AD1585" s="1">
        <v>41058</v>
      </c>
    </row>
    <row r="1586" spans="1:30" x14ac:dyDescent="0.35">
      <c r="A1586">
        <v>2151</v>
      </c>
      <c r="B1586">
        <v>2099</v>
      </c>
      <c r="C1586">
        <v>15009</v>
      </c>
      <c r="D1586" s="1">
        <v>40898</v>
      </c>
      <c r="E1586" t="s">
        <v>8</v>
      </c>
      <c r="F1586">
        <v>46</v>
      </c>
      <c r="G1586">
        <v>1200.1300000000001</v>
      </c>
      <c r="H1586">
        <v>0.09</v>
      </c>
      <c r="I1586" t="s">
        <v>33</v>
      </c>
      <c r="J1586" s="8">
        <v>-7.8</v>
      </c>
      <c r="K1586" s="8">
        <f>IF(Table3[[#This Row],[Return Status]] = "Returned", 0, Table3[[#This Row],[Profit]])</f>
        <v>0</v>
      </c>
      <c r="L1586" s="8" t="str">
        <f>IFERROR(VLOOKUP(Table3[[#This Row],[Order ID]],returns[[Order ID]:[Status]],2,FALSE), "")</f>
        <v>Returned</v>
      </c>
      <c r="M1586">
        <v>28.15</v>
      </c>
      <c r="N1586">
        <v>8.99</v>
      </c>
      <c r="O1586" t="s">
        <v>462</v>
      </c>
      <c r="P1586" t="s">
        <v>37</v>
      </c>
      <c r="Q1586">
        <v>8857</v>
      </c>
      <c r="R1586" t="s">
        <v>37</v>
      </c>
      <c r="S1586" t="s">
        <v>1979</v>
      </c>
      <c r="T1586" t="e">
        <f>VLOOKUP(Table3[[#This Row],[Region]],managers5[],2,FALSE)</f>
        <v>#N/A</v>
      </c>
      <c r="U1586" t="s">
        <v>1956</v>
      </c>
      <c r="W1586" t="s">
        <v>14</v>
      </c>
      <c r="X1586" t="s">
        <v>15</v>
      </c>
      <c r="Y1586" t="s">
        <v>16</v>
      </c>
      <c r="Z1586" t="s">
        <v>106</v>
      </c>
      <c r="AA1586" t="s">
        <v>1152</v>
      </c>
      <c r="AB1586" t="s">
        <v>109</v>
      </c>
      <c r="AC1586">
        <v>0.56999999999999995</v>
      </c>
      <c r="AD1586" s="1">
        <v>40900</v>
      </c>
    </row>
    <row r="1587" spans="1:30" x14ac:dyDescent="0.35">
      <c r="A1587">
        <v>2157</v>
      </c>
      <c r="B1587">
        <v>2100</v>
      </c>
      <c r="C1587">
        <v>15009</v>
      </c>
      <c r="D1587" s="1">
        <v>40898</v>
      </c>
      <c r="E1587" t="s">
        <v>8</v>
      </c>
      <c r="F1587">
        <v>28</v>
      </c>
      <c r="G1587">
        <v>229.43</v>
      </c>
      <c r="H1587">
        <v>0.08</v>
      </c>
      <c r="I1587" t="s">
        <v>33</v>
      </c>
      <c r="J1587" s="8">
        <v>61.09</v>
      </c>
      <c r="K1587" s="8">
        <f>IF(Table3[[#This Row],[Return Status]] = "Returned", 0, Table3[[#This Row],[Profit]])</f>
        <v>0</v>
      </c>
      <c r="L1587" s="8" t="str">
        <f>IFERROR(VLOOKUP(Table3[[#This Row],[Order ID]],returns[[Order ID]:[Status]],2,FALSE), "")</f>
        <v>Returned</v>
      </c>
      <c r="M1587">
        <v>7.78</v>
      </c>
      <c r="N1587">
        <v>2.5</v>
      </c>
      <c r="O1587" t="s">
        <v>462</v>
      </c>
      <c r="P1587" t="s">
        <v>134</v>
      </c>
      <c r="Q1587">
        <v>1906</v>
      </c>
      <c r="R1587" t="s">
        <v>135</v>
      </c>
      <c r="S1587" t="s">
        <v>1979</v>
      </c>
      <c r="T1587" t="e">
        <f>VLOOKUP(Table3[[#This Row],[Region]],managers5[],2,FALSE)</f>
        <v>#N/A</v>
      </c>
      <c r="U1587" t="s">
        <v>1956</v>
      </c>
      <c r="W1587" t="s">
        <v>14</v>
      </c>
      <c r="X1587" t="s">
        <v>15</v>
      </c>
      <c r="Y1587" t="s">
        <v>16</v>
      </c>
      <c r="Z1587" t="s">
        <v>168</v>
      </c>
      <c r="AA1587" t="s">
        <v>801</v>
      </c>
      <c r="AB1587" t="s">
        <v>19</v>
      </c>
      <c r="AC1587">
        <v>0.38</v>
      </c>
      <c r="AD1587" s="1">
        <v>40899</v>
      </c>
    </row>
    <row r="1588" spans="1:30" x14ac:dyDescent="0.35">
      <c r="A1588">
        <v>4346</v>
      </c>
      <c r="B1588">
        <v>2102</v>
      </c>
      <c r="C1588">
        <v>15015</v>
      </c>
      <c r="D1588" s="1">
        <v>40507</v>
      </c>
      <c r="E1588" t="s">
        <v>77</v>
      </c>
      <c r="F1588">
        <v>47</v>
      </c>
      <c r="G1588">
        <v>306.77</v>
      </c>
      <c r="H1588">
        <v>0.03</v>
      </c>
      <c r="I1588" t="s">
        <v>9</v>
      </c>
      <c r="J1588" s="8">
        <v>-102.06</v>
      </c>
      <c r="K1588" s="8">
        <f>IF(Table3[[#This Row],[Return Status]] = "Returned", 0, Table3[[#This Row],[Profit]])</f>
        <v>-102.06</v>
      </c>
      <c r="L1588" s="8" t="str">
        <f>IFERROR(VLOOKUP(Table3[[#This Row],[Order ID]],returns[[Order ID]:[Status]],2,FALSE), "")</f>
        <v/>
      </c>
      <c r="M1588">
        <v>6.24</v>
      </c>
      <c r="N1588">
        <v>5.22</v>
      </c>
      <c r="O1588" t="s">
        <v>511</v>
      </c>
      <c r="P1588" t="s">
        <v>92</v>
      </c>
      <c r="Q1588">
        <v>88101</v>
      </c>
      <c r="R1588" t="s">
        <v>93</v>
      </c>
      <c r="S1588" t="s">
        <v>1976</v>
      </c>
      <c r="T1588" t="e">
        <f>VLOOKUP(Table3[[#This Row],[Region]],managers5[],2,FALSE)</f>
        <v>#N/A</v>
      </c>
      <c r="U1588" t="s">
        <v>1955</v>
      </c>
      <c r="V1588" t="s">
        <v>1959</v>
      </c>
      <c r="W1588" t="s">
        <v>14</v>
      </c>
      <c r="X1588" t="s">
        <v>15</v>
      </c>
      <c r="Y1588" t="s">
        <v>50</v>
      </c>
      <c r="Z1588" t="s">
        <v>61</v>
      </c>
      <c r="AA1588" t="s">
        <v>138</v>
      </c>
      <c r="AB1588" t="s">
        <v>19</v>
      </c>
      <c r="AC1588">
        <v>0.6</v>
      </c>
      <c r="AD1588" s="2">
        <v>40508</v>
      </c>
    </row>
    <row r="1589" spans="1:30" x14ac:dyDescent="0.35">
      <c r="A1589">
        <v>2952</v>
      </c>
      <c r="B1589">
        <v>4331</v>
      </c>
      <c r="C1589">
        <v>30853</v>
      </c>
      <c r="D1589" s="1">
        <v>40751</v>
      </c>
      <c r="E1589" t="s">
        <v>20</v>
      </c>
      <c r="F1589">
        <v>40</v>
      </c>
      <c r="G1589">
        <v>254.02</v>
      </c>
      <c r="H1589">
        <v>0.04</v>
      </c>
      <c r="I1589" t="s">
        <v>9</v>
      </c>
      <c r="J1589" s="8">
        <v>123.14</v>
      </c>
      <c r="K1589" s="8">
        <f>IF(Table3[[#This Row],[Return Status]] = "Returned", 0, Table3[[#This Row],[Profit]])</f>
        <v>123.14</v>
      </c>
      <c r="L1589" s="8" t="str">
        <f>IFERROR(VLOOKUP(Table3[[#This Row],[Order ID]],returns[[Order ID]:[Status]],2,FALSE), "")</f>
        <v/>
      </c>
      <c r="M1589">
        <v>6.3</v>
      </c>
      <c r="N1589">
        <v>0.5</v>
      </c>
      <c r="O1589" t="s">
        <v>1065</v>
      </c>
      <c r="P1589" t="s">
        <v>43</v>
      </c>
      <c r="Q1589">
        <v>29662</v>
      </c>
      <c r="R1589" t="s">
        <v>44</v>
      </c>
      <c r="S1589" t="s">
        <v>1978</v>
      </c>
      <c r="T1589" t="e">
        <f>VLOOKUP(Table3[[#This Row],[Region]],managers5[],2,FALSE)</f>
        <v>#N/A</v>
      </c>
      <c r="U1589" t="s">
        <v>1957</v>
      </c>
      <c r="V1589" t="s">
        <v>1959</v>
      </c>
      <c r="W1589" t="s">
        <v>14</v>
      </c>
      <c r="X1589" t="s">
        <v>15</v>
      </c>
      <c r="Y1589" t="s">
        <v>16</v>
      </c>
      <c r="Z1589" t="s">
        <v>99</v>
      </c>
      <c r="AA1589" t="s">
        <v>724</v>
      </c>
      <c r="AB1589" t="s">
        <v>19</v>
      </c>
      <c r="AC1589">
        <v>0.39</v>
      </c>
      <c r="AD1589" s="1">
        <v>40754</v>
      </c>
    </row>
    <row r="1590" spans="1:30" x14ac:dyDescent="0.35">
      <c r="A1590">
        <v>8155</v>
      </c>
      <c r="B1590">
        <v>3529</v>
      </c>
      <c r="C1590">
        <v>25120</v>
      </c>
      <c r="D1590" s="1">
        <v>39848</v>
      </c>
      <c r="E1590" t="s">
        <v>20</v>
      </c>
      <c r="F1590">
        <v>46</v>
      </c>
      <c r="G1590">
        <v>237.15</v>
      </c>
      <c r="H1590">
        <v>0</v>
      </c>
      <c r="I1590" t="s">
        <v>9</v>
      </c>
      <c r="J1590" s="8">
        <v>123.02</v>
      </c>
      <c r="K1590" s="8">
        <f>IF(Table3[[#This Row],[Return Status]] = "Returned", 0, Table3[[#This Row],[Profit]])</f>
        <v>123.02</v>
      </c>
      <c r="L1590" s="8" t="str">
        <f>IFERROR(VLOOKUP(Table3[[#This Row],[Order ID]],returns[[Order ID]:[Status]],2,FALSE), "")</f>
        <v/>
      </c>
      <c r="M1590">
        <v>4.91</v>
      </c>
      <c r="N1590">
        <v>0.5</v>
      </c>
      <c r="O1590" t="s">
        <v>180</v>
      </c>
      <c r="P1590" t="s">
        <v>43</v>
      </c>
      <c r="Q1590">
        <v>29301</v>
      </c>
      <c r="R1590" t="s">
        <v>44</v>
      </c>
      <c r="S1590" t="s">
        <v>1978</v>
      </c>
      <c r="T1590" t="e">
        <f>VLOOKUP(Table3[[#This Row],[Region]],managers5[],2,FALSE)</f>
        <v>#N/A</v>
      </c>
      <c r="U1590" t="s">
        <v>1957</v>
      </c>
      <c r="V1590" t="s">
        <v>1959</v>
      </c>
      <c r="W1590" t="s">
        <v>14</v>
      </c>
      <c r="X1590" t="s">
        <v>71</v>
      </c>
      <c r="Y1590" t="s">
        <v>16</v>
      </c>
      <c r="Z1590" t="s">
        <v>99</v>
      </c>
      <c r="AA1590" t="s">
        <v>872</v>
      </c>
      <c r="AB1590" t="s">
        <v>19</v>
      </c>
      <c r="AC1590">
        <v>0.36</v>
      </c>
      <c r="AD1590" s="2">
        <v>39850</v>
      </c>
    </row>
    <row r="1591" spans="1:30" x14ac:dyDescent="0.35">
      <c r="A1591">
        <v>6438</v>
      </c>
      <c r="B1591">
        <v>2106</v>
      </c>
      <c r="C1591">
        <v>15074</v>
      </c>
      <c r="D1591" s="1">
        <v>40145</v>
      </c>
      <c r="E1591" t="s">
        <v>8</v>
      </c>
      <c r="F1591">
        <v>27</v>
      </c>
      <c r="G1591">
        <v>941.4</v>
      </c>
      <c r="H1591">
        <v>0.05</v>
      </c>
      <c r="I1591" t="s">
        <v>9</v>
      </c>
      <c r="J1591" s="8">
        <v>369.48</v>
      </c>
      <c r="K1591" s="8">
        <f>IF(Table3[[#This Row],[Return Status]] = "Returned", 0, Table3[[#This Row],[Profit]])</f>
        <v>369.48</v>
      </c>
      <c r="L1591" s="8" t="str">
        <f>IFERROR(VLOOKUP(Table3[[#This Row],[Order ID]],returns[[Order ID]:[Status]],2,FALSE), "")</f>
        <v/>
      </c>
      <c r="M1591">
        <v>35.44</v>
      </c>
      <c r="N1591">
        <v>5.09</v>
      </c>
      <c r="O1591" t="s">
        <v>1850</v>
      </c>
      <c r="P1591" t="s">
        <v>146</v>
      </c>
      <c r="Q1591">
        <v>83301</v>
      </c>
      <c r="R1591" t="s">
        <v>147</v>
      </c>
      <c r="S1591" t="s">
        <v>1976</v>
      </c>
      <c r="T1591" t="e">
        <f>VLOOKUP(Table3[[#This Row],[Region]],managers5[],2,FALSE)</f>
        <v>#N/A</v>
      </c>
      <c r="U1591" t="s">
        <v>1955</v>
      </c>
      <c r="V1591" t="s">
        <v>1959</v>
      </c>
      <c r="W1591" t="s">
        <v>14</v>
      </c>
      <c r="X1591" t="s">
        <v>39</v>
      </c>
      <c r="Y1591" t="s">
        <v>16</v>
      </c>
      <c r="Z1591" t="s">
        <v>30</v>
      </c>
      <c r="AA1591" t="s">
        <v>342</v>
      </c>
      <c r="AB1591" t="s">
        <v>19</v>
      </c>
      <c r="AC1591">
        <v>0.38</v>
      </c>
      <c r="AD1591" s="2">
        <v>40146</v>
      </c>
    </row>
    <row r="1592" spans="1:30" x14ac:dyDescent="0.35">
      <c r="A1592">
        <v>5764</v>
      </c>
      <c r="B1592">
        <v>5748</v>
      </c>
      <c r="C1592">
        <v>40832</v>
      </c>
      <c r="D1592" s="1">
        <v>40266</v>
      </c>
      <c r="E1592" t="s">
        <v>77</v>
      </c>
      <c r="F1592">
        <v>22</v>
      </c>
      <c r="G1592">
        <v>447.23</v>
      </c>
      <c r="H1592">
        <v>0.03</v>
      </c>
      <c r="I1592" t="s">
        <v>9</v>
      </c>
      <c r="J1592" s="8">
        <v>122.78</v>
      </c>
      <c r="K1592" s="8">
        <f>IF(Table3[[#This Row],[Return Status]] = "Returned", 0, Table3[[#This Row],[Profit]])</f>
        <v>122.78</v>
      </c>
      <c r="L1592" s="8" t="str">
        <f>IFERROR(VLOOKUP(Table3[[#This Row],[Order ID]],returns[[Order ID]:[Status]],2,FALSE), "")</f>
        <v/>
      </c>
      <c r="M1592">
        <v>20.239999999999998</v>
      </c>
      <c r="N1592">
        <v>6.67</v>
      </c>
      <c r="O1592" t="s">
        <v>1325</v>
      </c>
      <c r="P1592" t="s">
        <v>55</v>
      </c>
      <c r="Q1592">
        <v>35020</v>
      </c>
      <c r="R1592" t="s">
        <v>56</v>
      </c>
      <c r="S1592" t="s">
        <v>1978</v>
      </c>
      <c r="T1592" t="e">
        <f>VLOOKUP(Table3[[#This Row],[Region]],managers5[],2,FALSE)</f>
        <v>#N/A</v>
      </c>
      <c r="U1592" t="s">
        <v>1957</v>
      </c>
      <c r="V1592" t="s">
        <v>1959</v>
      </c>
      <c r="W1592" t="s">
        <v>14</v>
      </c>
      <c r="X1592" t="s">
        <v>15</v>
      </c>
      <c r="Y1592" t="s">
        <v>50</v>
      </c>
      <c r="Z1592" t="s">
        <v>61</v>
      </c>
      <c r="AA1592" t="s">
        <v>764</v>
      </c>
      <c r="AB1592" t="s">
        <v>109</v>
      </c>
      <c r="AC1592">
        <v>0.49</v>
      </c>
      <c r="AD1592" s="2">
        <v>40267</v>
      </c>
    </row>
    <row r="1593" spans="1:30" x14ac:dyDescent="0.35">
      <c r="A1593">
        <v>8008</v>
      </c>
      <c r="B1593">
        <v>2880</v>
      </c>
      <c r="C1593">
        <v>20773</v>
      </c>
      <c r="D1593" s="1">
        <v>39877</v>
      </c>
      <c r="E1593" t="s">
        <v>8</v>
      </c>
      <c r="F1593">
        <v>44</v>
      </c>
      <c r="G1593">
        <v>479.96</v>
      </c>
      <c r="H1593">
        <v>0.08</v>
      </c>
      <c r="I1593" t="s">
        <v>9</v>
      </c>
      <c r="J1593" s="8">
        <v>122.536</v>
      </c>
      <c r="K1593" s="8">
        <f>IF(Table3[[#This Row],[Return Status]] = "Returned", 0, Table3[[#This Row],[Profit]])</f>
        <v>122.536</v>
      </c>
      <c r="L1593" s="8" t="str">
        <f>IFERROR(VLOOKUP(Table3[[#This Row],[Order ID]],returns[[Order ID]:[Status]],2,FALSE), "")</f>
        <v/>
      </c>
      <c r="M1593">
        <v>10.91</v>
      </c>
      <c r="N1593">
        <v>2.99</v>
      </c>
      <c r="O1593" t="s">
        <v>1205</v>
      </c>
      <c r="P1593" t="s">
        <v>120</v>
      </c>
      <c r="Q1593">
        <v>72022</v>
      </c>
      <c r="R1593" t="s">
        <v>56</v>
      </c>
      <c r="S1593" t="s">
        <v>1978</v>
      </c>
      <c r="T1593" t="e">
        <f>VLOOKUP(Table3[[#This Row],[Region]],managers5[],2,FALSE)</f>
        <v>#N/A</v>
      </c>
      <c r="U1593" t="s">
        <v>1957</v>
      </c>
      <c r="V1593" t="s">
        <v>1959</v>
      </c>
      <c r="W1593" t="s">
        <v>14</v>
      </c>
      <c r="X1593" t="s">
        <v>24</v>
      </c>
      <c r="Y1593" t="s">
        <v>16</v>
      </c>
      <c r="Z1593" t="s">
        <v>17</v>
      </c>
      <c r="AA1593" t="s">
        <v>1089</v>
      </c>
      <c r="AB1593" t="s">
        <v>19</v>
      </c>
      <c r="AC1593">
        <v>0.38</v>
      </c>
      <c r="AD1593" s="2">
        <v>39878</v>
      </c>
    </row>
    <row r="1594" spans="1:30" x14ac:dyDescent="0.35">
      <c r="A1594">
        <v>4443</v>
      </c>
      <c r="B1594">
        <v>2109</v>
      </c>
      <c r="C1594">
        <v>15078</v>
      </c>
      <c r="D1594" s="1">
        <v>40491</v>
      </c>
      <c r="E1594" t="s">
        <v>77</v>
      </c>
      <c r="F1594">
        <v>33</v>
      </c>
      <c r="G1594">
        <v>207.01</v>
      </c>
      <c r="H1594">
        <v>0.01</v>
      </c>
      <c r="I1594" t="s">
        <v>9</v>
      </c>
      <c r="J1594" s="8">
        <v>-36.9</v>
      </c>
      <c r="K1594" s="8">
        <f>IF(Table3[[#This Row],[Return Status]] = "Returned", 0, Table3[[#This Row],[Profit]])</f>
        <v>-36.9</v>
      </c>
      <c r="L1594" s="8" t="str">
        <f>IFERROR(VLOOKUP(Table3[[#This Row],[Order ID]],returns[[Order ID]:[Status]],2,FALSE), "")</f>
        <v/>
      </c>
      <c r="M1594">
        <v>5.78</v>
      </c>
      <c r="N1594">
        <v>4.96</v>
      </c>
      <c r="O1594" t="s">
        <v>1110</v>
      </c>
      <c r="P1594" t="s">
        <v>37</v>
      </c>
      <c r="Q1594">
        <v>45429</v>
      </c>
      <c r="R1594" t="s">
        <v>37</v>
      </c>
      <c r="S1594" t="s">
        <v>1979</v>
      </c>
      <c r="T1594" t="e">
        <f>VLOOKUP(Table3[[#This Row],[Region]],managers5[],2,FALSE)</f>
        <v>#N/A</v>
      </c>
      <c r="U1594" t="s">
        <v>1956</v>
      </c>
      <c r="W1594" t="s">
        <v>14</v>
      </c>
      <c r="X1594" t="s">
        <v>71</v>
      </c>
      <c r="Y1594" t="s">
        <v>16</v>
      </c>
      <c r="Z1594" t="s">
        <v>30</v>
      </c>
      <c r="AA1594" t="s">
        <v>1086</v>
      </c>
      <c r="AB1594" t="s">
        <v>19</v>
      </c>
      <c r="AC1594">
        <v>0.36</v>
      </c>
      <c r="AD1594" s="2">
        <v>40492</v>
      </c>
    </row>
    <row r="1595" spans="1:30" x14ac:dyDescent="0.35">
      <c r="A1595">
        <v>6153</v>
      </c>
      <c r="B1595">
        <v>2110</v>
      </c>
      <c r="C1595">
        <v>15079</v>
      </c>
      <c r="D1595" s="1">
        <v>40193</v>
      </c>
      <c r="E1595" t="s">
        <v>20</v>
      </c>
      <c r="F1595">
        <v>45</v>
      </c>
      <c r="G1595">
        <v>3753.42</v>
      </c>
      <c r="H1595">
        <v>0</v>
      </c>
      <c r="I1595" t="s">
        <v>9</v>
      </c>
      <c r="J1595" s="8">
        <v>1276.25</v>
      </c>
      <c r="K1595" s="8">
        <f>IF(Table3[[#This Row],[Return Status]] = "Returned", 0, Table3[[#This Row],[Profit]])</f>
        <v>1276.25</v>
      </c>
      <c r="L1595" s="8" t="str">
        <f>IFERROR(VLOOKUP(Table3[[#This Row],[Order ID]],returns[[Order ID]:[Status]],2,FALSE), "")</f>
        <v/>
      </c>
      <c r="M1595">
        <v>80.98</v>
      </c>
      <c r="N1595">
        <v>7.18</v>
      </c>
      <c r="O1595" t="s">
        <v>1578</v>
      </c>
      <c r="P1595" t="s">
        <v>37</v>
      </c>
      <c r="Q1595">
        <v>19013</v>
      </c>
      <c r="R1595" t="s">
        <v>37</v>
      </c>
      <c r="S1595" t="s">
        <v>1979</v>
      </c>
      <c r="T1595" t="e">
        <f>VLOOKUP(Table3[[#This Row],[Region]],managers5[],2,FALSE)</f>
        <v>#N/A</v>
      </c>
      <c r="U1595" t="s">
        <v>1956</v>
      </c>
      <c r="W1595" t="s">
        <v>14</v>
      </c>
      <c r="X1595" t="s">
        <v>15</v>
      </c>
      <c r="Y1595" t="s">
        <v>46</v>
      </c>
      <c r="Z1595" t="s">
        <v>47</v>
      </c>
      <c r="AA1595" t="s">
        <v>1741</v>
      </c>
      <c r="AB1595" t="s">
        <v>19</v>
      </c>
      <c r="AC1595">
        <v>0.48</v>
      </c>
      <c r="AD1595" s="2">
        <v>40196</v>
      </c>
    </row>
    <row r="1596" spans="1:30" x14ac:dyDescent="0.35">
      <c r="A1596">
        <v>6162</v>
      </c>
      <c r="B1596">
        <v>2111</v>
      </c>
      <c r="C1596">
        <v>15079</v>
      </c>
      <c r="D1596" s="1">
        <v>40193</v>
      </c>
      <c r="E1596" t="s">
        <v>20</v>
      </c>
      <c r="F1596">
        <v>23</v>
      </c>
      <c r="G1596">
        <v>1130.79</v>
      </c>
      <c r="H1596">
        <v>0.01</v>
      </c>
      <c r="I1596" t="s">
        <v>9</v>
      </c>
      <c r="J1596" s="8">
        <v>468.19</v>
      </c>
      <c r="K1596" s="8">
        <f>IF(Table3[[#This Row],[Return Status]] = "Returned", 0, Table3[[#This Row],[Profit]])</f>
        <v>468.19</v>
      </c>
      <c r="L1596" s="8" t="str">
        <f>IFERROR(VLOOKUP(Table3[[#This Row],[Order ID]],returns[[Order ID]:[Status]],2,FALSE), "")</f>
        <v/>
      </c>
      <c r="M1596">
        <v>48.91</v>
      </c>
      <c r="N1596">
        <v>5.97</v>
      </c>
      <c r="O1596" t="s">
        <v>1578</v>
      </c>
      <c r="P1596" t="s">
        <v>37</v>
      </c>
      <c r="Q1596">
        <v>19013</v>
      </c>
      <c r="R1596" t="s">
        <v>37</v>
      </c>
      <c r="S1596" t="s">
        <v>1979</v>
      </c>
      <c r="T1596" t="e">
        <f>VLOOKUP(Table3[[#This Row],[Region]],managers5[],2,FALSE)</f>
        <v>#N/A</v>
      </c>
      <c r="U1596" t="s">
        <v>1956</v>
      </c>
      <c r="W1596" t="s">
        <v>14</v>
      </c>
      <c r="X1596" t="s">
        <v>15</v>
      </c>
      <c r="Y1596" t="s">
        <v>16</v>
      </c>
      <c r="Z1596" t="s">
        <v>30</v>
      </c>
      <c r="AA1596" t="s">
        <v>1770</v>
      </c>
      <c r="AB1596" t="s">
        <v>19</v>
      </c>
      <c r="AC1596">
        <v>0.38</v>
      </c>
      <c r="AD1596" s="2">
        <v>40194</v>
      </c>
    </row>
    <row r="1597" spans="1:30" x14ac:dyDescent="0.35">
      <c r="A1597">
        <v>1588</v>
      </c>
      <c r="B1597">
        <v>2112</v>
      </c>
      <c r="C1597">
        <v>15104</v>
      </c>
      <c r="D1597" s="1">
        <v>40997</v>
      </c>
      <c r="E1597" t="s">
        <v>20</v>
      </c>
      <c r="F1597">
        <v>23</v>
      </c>
      <c r="G1597">
        <v>109.43</v>
      </c>
      <c r="H1597">
        <v>0.09</v>
      </c>
      <c r="I1597" t="s">
        <v>9</v>
      </c>
      <c r="J1597" s="8">
        <v>21.7685</v>
      </c>
      <c r="K1597" s="8">
        <f>IF(Table3[[#This Row],[Return Status]] = "Returned", 0, Table3[[#This Row],[Profit]])</f>
        <v>21.7685</v>
      </c>
      <c r="L1597" s="8" t="str">
        <f>IFERROR(VLOOKUP(Table3[[#This Row],[Order ID]],returns[[Order ID]:[Status]],2,FALSE), "")</f>
        <v/>
      </c>
      <c r="M1597">
        <v>4.82</v>
      </c>
      <c r="N1597">
        <v>1.49</v>
      </c>
      <c r="O1597" t="s">
        <v>1379</v>
      </c>
      <c r="P1597" t="s">
        <v>146</v>
      </c>
      <c r="Q1597">
        <v>83605</v>
      </c>
      <c r="R1597" t="s">
        <v>147</v>
      </c>
      <c r="S1597" t="s">
        <v>1976</v>
      </c>
      <c r="T1597" t="e">
        <f>VLOOKUP(Table3[[#This Row],[Region]],managers5[],2,FALSE)</f>
        <v>#N/A</v>
      </c>
      <c r="U1597" t="s">
        <v>1955</v>
      </c>
      <c r="V1597" t="s">
        <v>1959</v>
      </c>
      <c r="W1597" t="s">
        <v>14</v>
      </c>
      <c r="X1597" t="s">
        <v>15</v>
      </c>
      <c r="Y1597" t="s">
        <v>16</v>
      </c>
      <c r="Z1597" t="s">
        <v>17</v>
      </c>
      <c r="AA1597" t="s">
        <v>1271</v>
      </c>
      <c r="AB1597" t="s">
        <v>19</v>
      </c>
      <c r="AC1597">
        <v>0.36</v>
      </c>
      <c r="AD1597" s="1">
        <v>41000</v>
      </c>
    </row>
    <row r="1598" spans="1:30" x14ac:dyDescent="0.35">
      <c r="A1598">
        <v>6542</v>
      </c>
      <c r="B1598">
        <v>2113</v>
      </c>
      <c r="C1598">
        <v>15105</v>
      </c>
      <c r="D1598" s="1">
        <v>40120</v>
      </c>
      <c r="E1598" t="s">
        <v>32</v>
      </c>
      <c r="F1598">
        <v>39</v>
      </c>
      <c r="G1598">
        <v>460.43</v>
      </c>
      <c r="H1598">
        <v>7.0000000000000007E-2</v>
      </c>
      <c r="I1598" t="s">
        <v>9</v>
      </c>
      <c r="J1598" s="8">
        <v>-76.180000000000007</v>
      </c>
      <c r="K1598" s="8">
        <f>IF(Table3[[#This Row],[Return Status]] = "Returned", 0, Table3[[#This Row],[Profit]])</f>
        <v>-76.180000000000007</v>
      </c>
      <c r="L1598" s="8" t="str">
        <f>IFERROR(VLOOKUP(Table3[[#This Row],[Order ID]],returns[[Order ID]:[Status]],2,FALSE), "")</f>
        <v/>
      </c>
      <c r="M1598">
        <v>12.28</v>
      </c>
      <c r="N1598">
        <v>6.13</v>
      </c>
      <c r="O1598" t="s">
        <v>651</v>
      </c>
      <c r="P1598" t="s">
        <v>11</v>
      </c>
      <c r="Q1598">
        <v>94086</v>
      </c>
      <c r="R1598" t="s">
        <v>12</v>
      </c>
      <c r="S1598" t="s">
        <v>1976</v>
      </c>
      <c r="T1598" t="e">
        <f>VLOOKUP(Table3[[#This Row],[Region]],managers5[],2,FALSE)</f>
        <v>#N/A</v>
      </c>
      <c r="U1598" t="s">
        <v>1955</v>
      </c>
      <c r="V1598" t="s">
        <v>1959</v>
      </c>
      <c r="W1598" t="s">
        <v>14</v>
      </c>
      <c r="X1598" t="s">
        <v>15</v>
      </c>
      <c r="Y1598" t="s">
        <v>16</v>
      </c>
      <c r="Z1598" t="s">
        <v>75</v>
      </c>
      <c r="AA1598" t="s">
        <v>1516</v>
      </c>
      <c r="AB1598" t="s">
        <v>19</v>
      </c>
      <c r="AC1598">
        <v>0.56999999999999995</v>
      </c>
      <c r="AD1598" s="2">
        <v>40127</v>
      </c>
    </row>
    <row r="1599" spans="1:30" x14ac:dyDescent="0.35">
      <c r="A1599">
        <v>3970</v>
      </c>
      <c r="B1599">
        <v>2114</v>
      </c>
      <c r="C1599">
        <v>15106</v>
      </c>
      <c r="D1599" s="1">
        <v>40570</v>
      </c>
      <c r="E1599" t="s">
        <v>8</v>
      </c>
      <c r="F1599">
        <v>42</v>
      </c>
      <c r="G1599">
        <v>283.58</v>
      </c>
      <c r="H1599">
        <v>0.03</v>
      </c>
      <c r="I1599" t="s">
        <v>9</v>
      </c>
      <c r="J1599" s="8">
        <v>-14.23</v>
      </c>
      <c r="K1599" s="8">
        <f>IF(Table3[[#This Row],[Return Status]] = "Returned", 0, Table3[[#This Row],[Profit]])</f>
        <v>0</v>
      </c>
      <c r="L1599" s="8" t="str">
        <f>IFERROR(VLOOKUP(Table3[[#This Row],[Order ID]],returns[[Order ID]:[Status]],2,FALSE), "")</f>
        <v>Returned</v>
      </c>
      <c r="M1599">
        <v>6.64</v>
      </c>
      <c r="N1599">
        <v>4.95</v>
      </c>
      <c r="O1599" t="s">
        <v>1663</v>
      </c>
      <c r="P1599" t="s">
        <v>317</v>
      </c>
      <c r="Q1599">
        <v>60130</v>
      </c>
      <c r="R1599" t="s">
        <v>318</v>
      </c>
      <c r="S1599" t="s">
        <v>1977</v>
      </c>
      <c r="T1599" t="e">
        <f>VLOOKUP(Table3[[#This Row],[Region]],managers5[],2,FALSE)</f>
        <v>#N/A</v>
      </c>
      <c r="U1599" t="s">
        <v>1958</v>
      </c>
      <c r="V1599" t="s">
        <v>1959</v>
      </c>
      <c r="W1599" t="s">
        <v>14</v>
      </c>
      <c r="X1599" t="s">
        <v>24</v>
      </c>
      <c r="Y1599" t="s">
        <v>50</v>
      </c>
      <c r="Z1599" t="s">
        <v>61</v>
      </c>
      <c r="AA1599" t="s">
        <v>469</v>
      </c>
      <c r="AB1599" t="s">
        <v>109</v>
      </c>
      <c r="AC1599">
        <v>0.37</v>
      </c>
      <c r="AD1599" s="1">
        <v>40572</v>
      </c>
    </row>
    <row r="1600" spans="1:30" x14ac:dyDescent="0.35">
      <c r="A1600">
        <v>3971</v>
      </c>
      <c r="B1600">
        <v>2116</v>
      </c>
      <c r="C1600">
        <v>15106</v>
      </c>
      <c r="D1600" s="1">
        <v>40570</v>
      </c>
      <c r="E1600" t="s">
        <v>8</v>
      </c>
      <c r="F1600">
        <v>35</v>
      </c>
      <c r="G1600">
        <v>82.15</v>
      </c>
      <c r="H1600">
        <v>0.03</v>
      </c>
      <c r="I1600" t="s">
        <v>9</v>
      </c>
      <c r="J1600" s="8">
        <v>-6.33</v>
      </c>
      <c r="K1600" s="8">
        <f>IF(Table3[[#This Row],[Return Status]] = "Returned", 0, Table3[[#This Row],[Profit]])</f>
        <v>0</v>
      </c>
      <c r="L1600" s="8" t="str">
        <f>IFERROR(VLOOKUP(Table3[[#This Row],[Order ID]],returns[[Order ID]:[Status]],2,FALSE), "")</f>
        <v>Returned</v>
      </c>
      <c r="M1600">
        <v>2.21</v>
      </c>
      <c r="N1600">
        <v>1.1200000000000001</v>
      </c>
      <c r="O1600" t="s">
        <v>1663</v>
      </c>
      <c r="P1600" t="s">
        <v>317</v>
      </c>
      <c r="Q1600">
        <v>60130</v>
      </c>
      <c r="R1600" t="s">
        <v>318</v>
      </c>
      <c r="S1600" t="s">
        <v>1977</v>
      </c>
      <c r="T1600" t="e">
        <f>VLOOKUP(Table3[[#This Row],[Region]],managers5[],2,FALSE)</f>
        <v>#N/A</v>
      </c>
      <c r="U1600" t="s">
        <v>1958</v>
      </c>
      <c r="V1600" t="s">
        <v>1959</v>
      </c>
      <c r="W1600" t="s">
        <v>14</v>
      </c>
      <c r="X1600" t="s">
        <v>24</v>
      </c>
      <c r="Y1600" t="s">
        <v>16</v>
      </c>
      <c r="Z1600" t="s">
        <v>106</v>
      </c>
      <c r="AA1600" t="s">
        <v>1652</v>
      </c>
      <c r="AB1600" t="s">
        <v>35</v>
      </c>
      <c r="AC1600">
        <v>0.57999999999999996</v>
      </c>
      <c r="AD1600" s="1">
        <v>40572</v>
      </c>
    </row>
    <row r="1601" spans="1:30" x14ac:dyDescent="0.35">
      <c r="A1601">
        <v>3978</v>
      </c>
      <c r="B1601">
        <v>2115</v>
      </c>
      <c r="C1601">
        <v>15106</v>
      </c>
      <c r="D1601" s="1">
        <v>40570</v>
      </c>
      <c r="E1601" t="s">
        <v>8</v>
      </c>
      <c r="F1601">
        <v>39</v>
      </c>
      <c r="G1601">
        <v>5403.37</v>
      </c>
      <c r="H1601">
        <v>0.06</v>
      </c>
      <c r="I1601" t="s">
        <v>49</v>
      </c>
      <c r="J1601" s="8">
        <v>948.79</v>
      </c>
      <c r="K1601" s="8">
        <f>IF(Table3[[#This Row],[Return Status]] = "Returned", 0, Table3[[#This Row],[Profit]])</f>
        <v>0</v>
      </c>
      <c r="L1601" s="8" t="str">
        <f>IFERROR(VLOOKUP(Table3[[#This Row],[Order ID]],returns[[Order ID]:[Status]],2,FALSE), "")</f>
        <v>Returned</v>
      </c>
      <c r="M1601">
        <v>145.44999999999999</v>
      </c>
      <c r="N1601">
        <v>17.850000000000001</v>
      </c>
      <c r="O1601" t="s">
        <v>1663</v>
      </c>
      <c r="P1601" t="s">
        <v>317</v>
      </c>
      <c r="Q1601">
        <v>60130</v>
      </c>
      <c r="R1601" t="s">
        <v>318</v>
      </c>
      <c r="S1601" t="s">
        <v>1977</v>
      </c>
      <c r="T1601" t="e">
        <f>VLOOKUP(Table3[[#This Row],[Region]],managers5[],2,FALSE)</f>
        <v>#N/A</v>
      </c>
      <c r="U1601" t="s">
        <v>1958</v>
      </c>
      <c r="V1601" t="s">
        <v>1959</v>
      </c>
      <c r="W1601" t="s">
        <v>14</v>
      </c>
      <c r="X1601" t="s">
        <v>24</v>
      </c>
      <c r="Y1601" t="s">
        <v>46</v>
      </c>
      <c r="Z1601" t="s">
        <v>124</v>
      </c>
      <c r="AA1601" t="s">
        <v>148</v>
      </c>
      <c r="AB1601" t="s">
        <v>74</v>
      </c>
      <c r="AC1601">
        <v>0.56000000000000005</v>
      </c>
      <c r="AD1601" s="1">
        <v>40570</v>
      </c>
    </row>
    <row r="1602" spans="1:30" x14ac:dyDescent="0.35">
      <c r="A1602">
        <v>6956</v>
      </c>
      <c r="B1602">
        <v>2117</v>
      </c>
      <c r="C1602">
        <v>15108</v>
      </c>
      <c r="D1602" s="1">
        <v>40052</v>
      </c>
      <c r="E1602" t="s">
        <v>77</v>
      </c>
      <c r="F1602">
        <v>50</v>
      </c>
      <c r="G1602">
        <v>2066.16</v>
      </c>
      <c r="H1602">
        <v>0.02</v>
      </c>
      <c r="I1602" t="s">
        <v>9</v>
      </c>
      <c r="J1602" s="8">
        <v>372.36</v>
      </c>
      <c r="K1602" s="8">
        <f>IF(Table3[[#This Row],[Return Status]] = "Returned", 0, Table3[[#This Row],[Profit]])</f>
        <v>372.36</v>
      </c>
      <c r="L1602" s="8" t="str">
        <f>IFERROR(VLOOKUP(Table3[[#This Row],[Order ID]],returns[[Order ID]:[Status]],2,FALSE), "")</f>
        <v/>
      </c>
      <c r="M1602">
        <v>40.99</v>
      </c>
      <c r="N1602">
        <v>17.48</v>
      </c>
      <c r="O1602" t="s">
        <v>1807</v>
      </c>
      <c r="P1602" t="s">
        <v>317</v>
      </c>
      <c r="Q1602">
        <v>60130</v>
      </c>
      <c r="R1602" t="s">
        <v>318</v>
      </c>
      <c r="S1602" t="s">
        <v>1977</v>
      </c>
      <c r="T1602" t="e">
        <f>VLOOKUP(Table3[[#This Row],[Region]],managers5[],2,FALSE)</f>
        <v>#N/A</v>
      </c>
      <c r="U1602" t="s">
        <v>1958</v>
      </c>
      <c r="V1602" t="s">
        <v>1959</v>
      </c>
      <c r="W1602" t="s">
        <v>14</v>
      </c>
      <c r="X1602" t="s">
        <v>15</v>
      </c>
      <c r="Y1602" t="s">
        <v>16</v>
      </c>
      <c r="Z1602" t="s">
        <v>30</v>
      </c>
      <c r="AA1602" t="s">
        <v>505</v>
      </c>
      <c r="AB1602" t="s">
        <v>19</v>
      </c>
      <c r="AC1602">
        <v>0.36</v>
      </c>
      <c r="AD1602" s="2">
        <v>40054</v>
      </c>
    </row>
    <row r="1603" spans="1:30" x14ac:dyDescent="0.35">
      <c r="A1603">
        <v>6317</v>
      </c>
      <c r="B1603">
        <v>2123</v>
      </c>
      <c r="C1603">
        <v>15111</v>
      </c>
      <c r="D1603" s="1">
        <v>40164</v>
      </c>
      <c r="E1603" t="s">
        <v>8</v>
      </c>
      <c r="F1603">
        <v>13</v>
      </c>
      <c r="G1603">
        <v>970.47</v>
      </c>
      <c r="H1603">
        <v>0.1</v>
      </c>
      <c r="I1603" t="s">
        <v>9</v>
      </c>
      <c r="J1603" s="8">
        <v>192.38</v>
      </c>
      <c r="K1603" s="8">
        <f>IF(Table3[[#This Row],[Return Status]] = "Returned", 0, Table3[[#This Row],[Profit]])</f>
        <v>192.38</v>
      </c>
      <c r="L1603" s="8" t="str">
        <f>IFERROR(VLOOKUP(Table3[[#This Row],[Order ID]],returns[[Order ID]:[Status]],2,FALSE), "")</f>
        <v/>
      </c>
      <c r="M1603">
        <v>81.319999999999993</v>
      </c>
      <c r="N1603">
        <v>0.99</v>
      </c>
      <c r="O1603" t="s">
        <v>558</v>
      </c>
      <c r="P1603" t="s">
        <v>11</v>
      </c>
      <c r="Q1603">
        <v>94110</v>
      </c>
      <c r="R1603" t="s">
        <v>12</v>
      </c>
      <c r="S1603" t="s">
        <v>1976</v>
      </c>
      <c r="T1603" t="e">
        <f>VLOOKUP(Table3[[#This Row],[Region]],managers5[],2,FALSE)</f>
        <v>#N/A</v>
      </c>
      <c r="U1603" t="s">
        <v>1955</v>
      </c>
      <c r="V1603" t="s">
        <v>1959</v>
      </c>
      <c r="W1603" t="s">
        <v>14</v>
      </c>
      <c r="X1603" t="s">
        <v>71</v>
      </c>
      <c r="Y1603" t="s">
        <v>16</v>
      </c>
      <c r="Z1603" t="s">
        <v>83</v>
      </c>
      <c r="AA1603" t="s">
        <v>1748</v>
      </c>
      <c r="AB1603" t="s">
        <v>19</v>
      </c>
      <c r="AC1603">
        <v>0.56999999999999995</v>
      </c>
      <c r="AD1603" s="2">
        <v>40166</v>
      </c>
    </row>
    <row r="1604" spans="1:30" x14ac:dyDescent="0.35">
      <c r="A1604">
        <v>5198</v>
      </c>
      <c r="B1604">
        <v>2128</v>
      </c>
      <c r="C1604">
        <v>15202</v>
      </c>
      <c r="D1604" s="1">
        <v>40368</v>
      </c>
      <c r="E1604" t="s">
        <v>77</v>
      </c>
      <c r="F1604">
        <v>36</v>
      </c>
      <c r="G1604">
        <v>1340.93</v>
      </c>
      <c r="H1604">
        <v>0.09</v>
      </c>
      <c r="I1604" t="s">
        <v>33</v>
      </c>
      <c r="J1604" s="8">
        <v>154.16</v>
      </c>
      <c r="K1604" s="8">
        <f>IF(Table3[[#This Row],[Return Status]] = "Returned", 0, Table3[[#This Row],[Profit]])</f>
        <v>0</v>
      </c>
      <c r="L1604" s="8" t="str">
        <f>IFERROR(VLOOKUP(Table3[[#This Row],[Order ID]],returns[[Order ID]:[Status]],2,FALSE), "")</f>
        <v>Returned</v>
      </c>
      <c r="M1604">
        <v>39.979999999999997</v>
      </c>
      <c r="N1604">
        <v>9.1999999999999993</v>
      </c>
      <c r="O1604" t="s">
        <v>1430</v>
      </c>
      <c r="P1604" t="s">
        <v>11</v>
      </c>
      <c r="Q1604">
        <v>95351</v>
      </c>
      <c r="R1604" t="s">
        <v>12</v>
      </c>
      <c r="S1604" t="s">
        <v>1976</v>
      </c>
      <c r="T1604" t="e">
        <f>VLOOKUP(Table3[[#This Row],[Region]],managers5[],2,FALSE)</f>
        <v>#N/A</v>
      </c>
      <c r="U1604" t="s">
        <v>1955</v>
      </c>
      <c r="V1604" t="s">
        <v>1959</v>
      </c>
      <c r="W1604" t="s">
        <v>14</v>
      </c>
      <c r="X1604" t="s">
        <v>39</v>
      </c>
      <c r="Y1604" t="s">
        <v>50</v>
      </c>
      <c r="Z1604" t="s">
        <v>61</v>
      </c>
      <c r="AA1604" t="s">
        <v>921</v>
      </c>
      <c r="AB1604" t="s">
        <v>35</v>
      </c>
      <c r="AC1604">
        <v>0.65</v>
      </c>
      <c r="AD1604" s="2">
        <v>40370</v>
      </c>
    </row>
    <row r="1605" spans="1:30" x14ac:dyDescent="0.35">
      <c r="A1605">
        <v>3686</v>
      </c>
      <c r="B1605">
        <v>2129</v>
      </c>
      <c r="C1605">
        <v>15205</v>
      </c>
      <c r="D1605" s="1">
        <v>40619</v>
      </c>
      <c r="E1605" t="s">
        <v>41</v>
      </c>
      <c r="F1605">
        <v>18</v>
      </c>
      <c r="G1605">
        <v>4605.3599999999997</v>
      </c>
      <c r="H1605">
        <v>0.02</v>
      </c>
      <c r="I1605" t="s">
        <v>49</v>
      </c>
      <c r="J1605" s="8">
        <v>678.26</v>
      </c>
      <c r="K1605" s="8">
        <f>IF(Table3[[#This Row],[Return Status]] = "Returned", 0, Table3[[#This Row],[Profit]])</f>
        <v>678.26</v>
      </c>
      <c r="L1605" s="8" t="str">
        <f>IFERROR(VLOOKUP(Table3[[#This Row],[Order ID]],returns[[Order ID]:[Status]],2,FALSE), "")</f>
        <v/>
      </c>
      <c r="M1605">
        <v>243.98</v>
      </c>
      <c r="N1605">
        <v>43.32</v>
      </c>
      <c r="O1605" t="s">
        <v>1161</v>
      </c>
      <c r="P1605" t="s">
        <v>317</v>
      </c>
      <c r="Q1605">
        <v>60130</v>
      </c>
      <c r="R1605" t="s">
        <v>318</v>
      </c>
      <c r="S1605" t="s">
        <v>1977</v>
      </c>
      <c r="T1605" t="e">
        <f>VLOOKUP(Table3[[#This Row],[Region]],managers5[],2,FALSE)</f>
        <v>#N/A</v>
      </c>
      <c r="U1605" t="s">
        <v>1958</v>
      </c>
      <c r="V1605" t="s">
        <v>1959</v>
      </c>
      <c r="W1605" t="s">
        <v>14</v>
      </c>
      <c r="X1605" t="s">
        <v>71</v>
      </c>
      <c r="Y1605" t="s">
        <v>50</v>
      </c>
      <c r="Z1605" t="s">
        <v>72</v>
      </c>
      <c r="AA1605" t="s">
        <v>1797</v>
      </c>
      <c r="AB1605" t="s">
        <v>74</v>
      </c>
      <c r="AC1605">
        <v>0.55000000000000004</v>
      </c>
      <c r="AD1605" s="1">
        <v>40621</v>
      </c>
    </row>
    <row r="1606" spans="1:30" x14ac:dyDescent="0.35">
      <c r="A1606">
        <v>3693</v>
      </c>
      <c r="B1606">
        <v>2130</v>
      </c>
      <c r="C1606">
        <v>15205</v>
      </c>
      <c r="D1606" s="1">
        <v>40619</v>
      </c>
      <c r="E1606" t="s">
        <v>41</v>
      </c>
      <c r="F1606">
        <v>42</v>
      </c>
      <c r="G1606">
        <v>1753.51</v>
      </c>
      <c r="H1606">
        <v>0.02</v>
      </c>
      <c r="I1606" t="s">
        <v>9</v>
      </c>
      <c r="J1606" s="8">
        <v>155.72</v>
      </c>
      <c r="K1606" s="8">
        <f>IF(Table3[[#This Row],[Return Status]] = "Returned", 0, Table3[[#This Row],[Profit]])</f>
        <v>155.72</v>
      </c>
      <c r="L1606" s="8" t="str">
        <f>IFERROR(VLOOKUP(Table3[[#This Row],[Order ID]],returns[[Order ID]:[Status]],2,FALSE), "")</f>
        <v/>
      </c>
      <c r="M1606">
        <v>39.979999999999997</v>
      </c>
      <c r="N1606">
        <v>9.1999999999999993</v>
      </c>
      <c r="O1606" t="s">
        <v>1161</v>
      </c>
      <c r="P1606" t="s">
        <v>317</v>
      </c>
      <c r="Q1606">
        <v>60130</v>
      </c>
      <c r="R1606" t="s">
        <v>318</v>
      </c>
      <c r="S1606" t="s">
        <v>1977</v>
      </c>
      <c r="T1606" t="e">
        <f>VLOOKUP(Table3[[#This Row],[Region]],managers5[],2,FALSE)</f>
        <v>#N/A</v>
      </c>
      <c r="U1606" t="s">
        <v>1958</v>
      </c>
      <c r="V1606" t="s">
        <v>1959</v>
      </c>
      <c r="W1606" t="s">
        <v>14</v>
      </c>
      <c r="X1606" t="s">
        <v>71</v>
      </c>
      <c r="Y1606" t="s">
        <v>50</v>
      </c>
      <c r="Z1606" t="s">
        <v>61</v>
      </c>
      <c r="AA1606" t="s">
        <v>921</v>
      </c>
      <c r="AB1606" t="s">
        <v>35</v>
      </c>
      <c r="AC1606">
        <v>0.65</v>
      </c>
      <c r="AD1606" s="1">
        <v>40620</v>
      </c>
    </row>
    <row r="1607" spans="1:30" x14ac:dyDescent="0.35">
      <c r="A1607">
        <v>4451</v>
      </c>
      <c r="B1607">
        <v>2131</v>
      </c>
      <c r="C1607">
        <v>15206</v>
      </c>
      <c r="D1607" s="1">
        <v>40486</v>
      </c>
      <c r="E1607" t="s">
        <v>32</v>
      </c>
      <c r="F1607">
        <v>35</v>
      </c>
      <c r="G1607">
        <v>5287.16</v>
      </c>
      <c r="H1607">
        <v>0.05</v>
      </c>
      <c r="I1607" t="s">
        <v>49</v>
      </c>
      <c r="J1607" s="8">
        <v>-769.05</v>
      </c>
      <c r="K1607" s="8">
        <f>IF(Table3[[#This Row],[Return Status]] = "Returned", 0, Table3[[#This Row],[Profit]])</f>
        <v>0</v>
      </c>
      <c r="L1607" s="8" t="str">
        <f>IFERROR(VLOOKUP(Table3[[#This Row],[Order ID]],returns[[Order ID]:[Status]],2,FALSE), "")</f>
        <v>Returned</v>
      </c>
      <c r="M1607">
        <v>150.97999999999999</v>
      </c>
      <c r="N1607">
        <v>66.27</v>
      </c>
      <c r="O1607" t="s">
        <v>1343</v>
      </c>
      <c r="P1607" t="s">
        <v>11</v>
      </c>
      <c r="Q1607">
        <v>90022</v>
      </c>
      <c r="R1607" t="s">
        <v>12</v>
      </c>
      <c r="S1607" t="s">
        <v>1976</v>
      </c>
      <c r="T1607" t="e">
        <f>VLOOKUP(Table3[[#This Row],[Region]],managers5[],2,FALSE)</f>
        <v>#N/A</v>
      </c>
      <c r="U1607" t="s">
        <v>1955</v>
      </c>
      <c r="V1607" t="s">
        <v>1959</v>
      </c>
      <c r="W1607" t="s">
        <v>14</v>
      </c>
      <c r="X1607" t="s">
        <v>15</v>
      </c>
      <c r="Y1607" t="s">
        <v>50</v>
      </c>
      <c r="Z1607" t="s">
        <v>219</v>
      </c>
      <c r="AA1607" t="s">
        <v>1338</v>
      </c>
      <c r="AB1607" t="s">
        <v>53</v>
      </c>
      <c r="AC1607">
        <v>0.65</v>
      </c>
      <c r="AD1607" s="2">
        <v>40491</v>
      </c>
    </row>
    <row r="1608" spans="1:30" x14ac:dyDescent="0.35">
      <c r="A1608">
        <v>1731</v>
      </c>
      <c r="B1608">
        <v>7776</v>
      </c>
      <c r="C1608">
        <v>55651</v>
      </c>
      <c r="D1608" s="1">
        <v>40975</v>
      </c>
      <c r="E1608" t="s">
        <v>20</v>
      </c>
      <c r="F1608">
        <v>41</v>
      </c>
      <c r="G1608">
        <v>830.53</v>
      </c>
      <c r="H1608">
        <v>0.01</v>
      </c>
      <c r="I1608" t="s">
        <v>9</v>
      </c>
      <c r="J1608" s="8">
        <v>120.69</v>
      </c>
      <c r="K1608" s="8">
        <f>IF(Table3[[#This Row],[Return Status]] = "Returned", 0, Table3[[#This Row],[Profit]])</f>
        <v>120.69</v>
      </c>
      <c r="L1608" s="8" t="str">
        <f>IFERROR(VLOOKUP(Table3[[#This Row],[Order ID]],returns[[Order ID]:[Status]],2,FALSE), "")</f>
        <v/>
      </c>
      <c r="M1608">
        <v>20.239999999999998</v>
      </c>
      <c r="N1608">
        <v>8.99</v>
      </c>
      <c r="O1608" t="s">
        <v>486</v>
      </c>
      <c r="P1608" t="s">
        <v>55</v>
      </c>
      <c r="Q1608">
        <v>32137</v>
      </c>
      <c r="R1608" t="s">
        <v>56</v>
      </c>
      <c r="S1608" t="s">
        <v>1978</v>
      </c>
      <c r="T1608" t="e">
        <f>VLOOKUP(Table3[[#This Row],[Region]],managers5[],2,FALSE)</f>
        <v>#N/A</v>
      </c>
      <c r="U1608" t="s">
        <v>1957</v>
      </c>
      <c r="V1608" t="s">
        <v>1959</v>
      </c>
      <c r="W1608" t="s">
        <v>14</v>
      </c>
      <c r="X1608" t="s">
        <v>71</v>
      </c>
      <c r="Y1608" t="s">
        <v>50</v>
      </c>
      <c r="Z1608" t="s">
        <v>61</v>
      </c>
      <c r="AA1608" t="s">
        <v>1432</v>
      </c>
      <c r="AB1608" t="s">
        <v>109</v>
      </c>
      <c r="AC1608">
        <v>0.46</v>
      </c>
      <c r="AD1608" s="1">
        <v>40978</v>
      </c>
    </row>
    <row r="1609" spans="1:30" x14ac:dyDescent="0.35">
      <c r="A1609">
        <v>1985</v>
      </c>
      <c r="B1609">
        <v>7154</v>
      </c>
      <c r="C1609">
        <v>51044</v>
      </c>
      <c r="D1609" s="1">
        <v>40926</v>
      </c>
      <c r="E1609" t="s">
        <v>32</v>
      </c>
      <c r="F1609">
        <v>26</v>
      </c>
      <c r="G1609">
        <v>1333.18</v>
      </c>
      <c r="H1609">
        <v>7.0000000000000007E-2</v>
      </c>
      <c r="I1609" t="s">
        <v>49</v>
      </c>
      <c r="J1609" s="8">
        <v>120.01</v>
      </c>
      <c r="K1609" s="8">
        <f>IF(Table3[[#This Row],[Return Status]] = "Returned", 0, Table3[[#This Row],[Profit]])</f>
        <v>120.01</v>
      </c>
      <c r="L1609" s="8" t="str">
        <f>IFERROR(VLOOKUP(Table3[[#This Row],[Order ID]],returns[[Order ID]:[Status]],2,FALSE), "")</f>
        <v/>
      </c>
      <c r="M1609">
        <v>50.98</v>
      </c>
      <c r="N1609">
        <v>14.19</v>
      </c>
      <c r="O1609" t="s">
        <v>1244</v>
      </c>
      <c r="P1609" t="s">
        <v>55</v>
      </c>
      <c r="Q1609">
        <v>33403</v>
      </c>
      <c r="R1609" t="s">
        <v>56</v>
      </c>
      <c r="S1609" t="s">
        <v>1978</v>
      </c>
      <c r="T1609" t="e">
        <f>VLOOKUP(Table3[[#This Row],[Region]],managers5[],2,FALSE)</f>
        <v>#N/A</v>
      </c>
      <c r="U1609" t="s">
        <v>1957</v>
      </c>
      <c r="V1609" t="s">
        <v>1959</v>
      </c>
      <c r="W1609" t="s">
        <v>14</v>
      </c>
      <c r="X1609" t="s">
        <v>39</v>
      </c>
      <c r="Y1609" t="s">
        <v>50</v>
      </c>
      <c r="Z1609" t="s">
        <v>72</v>
      </c>
      <c r="AA1609" t="s">
        <v>1007</v>
      </c>
      <c r="AB1609" t="s">
        <v>74</v>
      </c>
      <c r="AC1609">
        <v>0.56000000000000005</v>
      </c>
      <c r="AD1609" s="1">
        <v>40930</v>
      </c>
    </row>
    <row r="1610" spans="1:30" x14ac:dyDescent="0.35">
      <c r="A1610">
        <v>1536</v>
      </c>
      <c r="B1610">
        <v>2135</v>
      </c>
      <c r="C1610">
        <v>15236</v>
      </c>
      <c r="D1610" s="1">
        <v>41008</v>
      </c>
      <c r="E1610" t="s">
        <v>8</v>
      </c>
      <c r="F1610">
        <v>30</v>
      </c>
      <c r="G1610">
        <v>381.39</v>
      </c>
      <c r="H1610">
        <v>0.01</v>
      </c>
      <c r="I1610" t="s">
        <v>33</v>
      </c>
      <c r="J1610" s="8">
        <v>31.24</v>
      </c>
      <c r="K1610" s="8">
        <f>IF(Table3[[#This Row],[Return Status]] = "Returned", 0, Table3[[#This Row],[Profit]])</f>
        <v>31.24</v>
      </c>
      <c r="L1610" s="8" t="str">
        <f>IFERROR(VLOOKUP(Table3[[#This Row],[Order ID]],returns[[Order ID]:[Status]],2,FALSE), "")</f>
        <v/>
      </c>
      <c r="M1610">
        <v>12.07</v>
      </c>
      <c r="N1610">
        <v>6.2</v>
      </c>
      <c r="O1610" t="s">
        <v>139</v>
      </c>
      <c r="P1610" t="s">
        <v>37</v>
      </c>
      <c r="Q1610">
        <v>15235</v>
      </c>
      <c r="R1610" t="s">
        <v>37</v>
      </c>
      <c r="S1610" t="s">
        <v>1979</v>
      </c>
      <c r="T1610" t="e">
        <f>VLOOKUP(Table3[[#This Row],[Region]],managers5[],2,FALSE)</f>
        <v>#N/A</v>
      </c>
      <c r="U1610" t="s">
        <v>1956</v>
      </c>
      <c r="W1610" t="s">
        <v>14</v>
      </c>
      <c r="X1610" t="s">
        <v>24</v>
      </c>
      <c r="Y1610" t="s">
        <v>50</v>
      </c>
      <c r="Z1610" t="s">
        <v>61</v>
      </c>
      <c r="AA1610" t="s">
        <v>1352</v>
      </c>
      <c r="AB1610" t="s">
        <v>35</v>
      </c>
      <c r="AC1610">
        <v>0.52</v>
      </c>
      <c r="AD1610" s="1">
        <v>41010</v>
      </c>
    </row>
    <row r="1611" spans="1:30" x14ac:dyDescent="0.35">
      <c r="A1611">
        <v>1543</v>
      </c>
      <c r="B1611">
        <v>2134</v>
      </c>
      <c r="C1611">
        <v>15236</v>
      </c>
      <c r="D1611" s="1">
        <v>41008</v>
      </c>
      <c r="E1611" t="s">
        <v>8</v>
      </c>
      <c r="F1611">
        <v>33</v>
      </c>
      <c r="G1611">
        <v>341.42</v>
      </c>
      <c r="H1611">
        <v>0.06</v>
      </c>
      <c r="I1611" t="s">
        <v>9</v>
      </c>
      <c r="J1611" s="8">
        <v>71.501999999999995</v>
      </c>
      <c r="K1611" s="8">
        <f>IF(Table3[[#This Row],[Return Status]] = "Returned", 0, Table3[[#This Row],[Profit]])</f>
        <v>71.501999999999995</v>
      </c>
      <c r="L1611" s="8" t="str">
        <f>IFERROR(VLOOKUP(Table3[[#This Row],[Order ID]],returns[[Order ID]:[Status]],2,FALSE), "")</f>
        <v/>
      </c>
      <c r="M1611">
        <v>10.91</v>
      </c>
      <c r="N1611">
        <v>2.99</v>
      </c>
      <c r="O1611" t="s">
        <v>139</v>
      </c>
      <c r="P1611" t="s">
        <v>37</v>
      </c>
      <c r="Q1611">
        <v>19401</v>
      </c>
      <c r="R1611" t="s">
        <v>37</v>
      </c>
      <c r="S1611" t="s">
        <v>1979</v>
      </c>
      <c r="T1611" t="e">
        <f>VLOOKUP(Table3[[#This Row],[Region]],managers5[],2,FALSE)</f>
        <v>#N/A</v>
      </c>
      <c r="U1611" t="s">
        <v>1956</v>
      </c>
      <c r="W1611" t="s">
        <v>14</v>
      </c>
      <c r="X1611" t="s">
        <v>24</v>
      </c>
      <c r="Y1611" t="s">
        <v>16</v>
      </c>
      <c r="Z1611" t="s">
        <v>17</v>
      </c>
      <c r="AA1611" t="s">
        <v>1089</v>
      </c>
      <c r="AB1611" t="s">
        <v>19</v>
      </c>
      <c r="AC1611">
        <v>0.38</v>
      </c>
      <c r="AD1611" s="1">
        <v>41009</v>
      </c>
    </row>
    <row r="1612" spans="1:30" x14ac:dyDescent="0.35">
      <c r="A1612">
        <v>2366</v>
      </c>
      <c r="B1612">
        <v>2136</v>
      </c>
      <c r="C1612">
        <v>15264</v>
      </c>
      <c r="D1612" s="1">
        <v>40864</v>
      </c>
      <c r="E1612" t="s">
        <v>20</v>
      </c>
      <c r="F1612">
        <v>3</v>
      </c>
      <c r="G1612">
        <v>3581.52</v>
      </c>
      <c r="H1612">
        <v>7.0000000000000007E-2</v>
      </c>
      <c r="I1612" t="s">
        <v>9</v>
      </c>
      <c r="J1612" s="8">
        <v>-408.21550000000002</v>
      </c>
      <c r="K1612" s="8">
        <f>IF(Table3[[#This Row],[Return Status]] = "Returned", 0, Table3[[#This Row],[Profit]])</f>
        <v>-408.21550000000002</v>
      </c>
      <c r="L1612" s="8" t="str">
        <f>IFERROR(VLOOKUP(Table3[[#This Row],[Order ID]],returns[[Order ID]:[Status]],2,FALSE), "")</f>
        <v/>
      </c>
      <c r="M1612">
        <v>1270.99</v>
      </c>
      <c r="N1612">
        <v>19.989999999999998</v>
      </c>
      <c r="O1612" t="s">
        <v>1579</v>
      </c>
      <c r="P1612" t="s">
        <v>37</v>
      </c>
      <c r="Q1612">
        <v>13601</v>
      </c>
      <c r="R1612" t="s">
        <v>37</v>
      </c>
      <c r="S1612" t="s">
        <v>1979</v>
      </c>
      <c r="T1612" t="e">
        <f>VLOOKUP(Table3[[#This Row],[Region]],managers5[],2,FALSE)</f>
        <v>#N/A</v>
      </c>
      <c r="U1612" t="s">
        <v>1956</v>
      </c>
      <c r="W1612" t="s">
        <v>14</v>
      </c>
      <c r="X1612" t="s">
        <v>24</v>
      </c>
      <c r="Y1612" t="s">
        <v>16</v>
      </c>
      <c r="Z1612" t="s">
        <v>17</v>
      </c>
      <c r="AA1612" t="s">
        <v>435</v>
      </c>
      <c r="AB1612" t="s">
        <v>19</v>
      </c>
      <c r="AC1612">
        <v>0.35</v>
      </c>
      <c r="AD1612" s="1">
        <v>40866</v>
      </c>
    </row>
    <row r="1613" spans="1:30" x14ac:dyDescent="0.35">
      <c r="A1613">
        <v>2383</v>
      </c>
      <c r="B1613">
        <v>2137</v>
      </c>
      <c r="C1613">
        <v>15264</v>
      </c>
      <c r="D1613" s="1">
        <v>40864</v>
      </c>
      <c r="E1613" t="s">
        <v>20</v>
      </c>
      <c r="F1613">
        <v>13</v>
      </c>
      <c r="G1613">
        <v>90.15</v>
      </c>
      <c r="H1613">
        <v>7.0000000000000007E-2</v>
      </c>
      <c r="I1613" t="s">
        <v>9</v>
      </c>
      <c r="J1613" s="8">
        <v>33.049999999999997</v>
      </c>
      <c r="K1613" s="8">
        <f>IF(Table3[[#This Row],[Return Status]] = "Returned", 0, Table3[[#This Row],[Profit]])</f>
        <v>33.049999999999997</v>
      </c>
      <c r="L1613" s="8" t="str">
        <f>IFERROR(VLOOKUP(Table3[[#This Row],[Order ID]],returns[[Order ID]:[Status]],2,FALSE), "")</f>
        <v/>
      </c>
      <c r="M1613">
        <v>7.31</v>
      </c>
      <c r="N1613">
        <v>0.49</v>
      </c>
      <c r="O1613" t="s">
        <v>1579</v>
      </c>
      <c r="P1613" t="s">
        <v>37</v>
      </c>
      <c r="Q1613">
        <v>13601</v>
      </c>
      <c r="R1613" t="s">
        <v>37</v>
      </c>
      <c r="S1613" t="s">
        <v>1979</v>
      </c>
      <c r="T1613" t="e">
        <f>VLOOKUP(Table3[[#This Row],[Region]],managers5[],2,FALSE)</f>
        <v>#N/A</v>
      </c>
      <c r="U1613" t="s">
        <v>1956</v>
      </c>
      <c r="W1613" t="s">
        <v>14</v>
      </c>
      <c r="X1613" t="s">
        <v>24</v>
      </c>
      <c r="Y1613" t="s">
        <v>16</v>
      </c>
      <c r="Z1613" t="s">
        <v>99</v>
      </c>
      <c r="AA1613" t="s">
        <v>924</v>
      </c>
      <c r="AB1613" t="s">
        <v>19</v>
      </c>
      <c r="AC1613">
        <v>0.38</v>
      </c>
      <c r="AD1613" s="1">
        <v>40864</v>
      </c>
    </row>
    <row r="1614" spans="1:30" x14ac:dyDescent="0.35">
      <c r="A1614">
        <v>5592</v>
      </c>
      <c r="B1614">
        <v>7213</v>
      </c>
      <c r="C1614">
        <v>51488</v>
      </c>
      <c r="D1614" s="1">
        <v>40300</v>
      </c>
      <c r="E1614" t="s">
        <v>77</v>
      </c>
      <c r="F1614">
        <v>31</v>
      </c>
      <c r="G1614">
        <v>1561.96</v>
      </c>
      <c r="H1614">
        <v>0.03</v>
      </c>
      <c r="I1614" t="s">
        <v>9</v>
      </c>
      <c r="J1614" s="8">
        <v>119.92</v>
      </c>
      <c r="K1614" s="8">
        <f>IF(Table3[[#This Row],[Return Status]] = "Returned", 0, Table3[[#This Row],[Profit]])</f>
        <v>119.92</v>
      </c>
      <c r="L1614" s="8" t="str">
        <f>IFERROR(VLOOKUP(Table3[[#This Row],[Order ID]],returns[[Order ID]:[Status]],2,FALSE), "")</f>
        <v/>
      </c>
      <c r="M1614">
        <v>50.98</v>
      </c>
      <c r="N1614">
        <v>13.66</v>
      </c>
      <c r="O1614" t="s">
        <v>1104</v>
      </c>
      <c r="P1614" t="s">
        <v>589</v>
      </c>
      <c r="Q1614">
        <v>23602</v>
      </c>
      <c r="R1614" t="s">
        <v>44</v>
      </c>
      <c r="S1614" t="s">
        <v>1978</v>
      </c>
      <c r="T1614" t="e">
        <f>VLOOKUP(Table3[[#This Row],[Region]],managers5[],2,FALSE)</f>
        <v>#N/A</v>
      </c>
      <c r="U1614" t="s">
        <v>1957</v>
      </c>
      <c r="V1614" t="s">
        <v>1959</v>
      </c>
      <c r="W1614" t="s">
        <v>14</v>
      </c>
      <c r="X1614" t="s">
        <v>71</v>
      </c>
      <c r="Y1614" t="s">
        <v>16</v>
      </c>
      <c r="Z1614" t="s">
        <v>83</v>
      </c>
      <c r="AA1614" t="s">
        <v>1068</v>
      </c>
      <c r="AB1614" t="s">
        <v>19</v>
      </c>
      <c r="AC1614">
        <v>0.57999999999999996</v>
      </c>
      <c r="AD1614" s="2">
        <v>40301</v>
      </c>
    </row>
    <row r="1615" spans="1:30" x14ac:dyDescent="0.35">
      <c r="A1615">
        <v>5119</v>
      </c>
      <c r="B1615">
        <v>2139</v>
      </c>
      <c r="C1615">
        <v>15271</v>
      </c>
      <c r="D1615" s="1">
        <v>40384</v>
      </c>
      <c r="E1615" t="s">
        <v>41</v>
      </c>
      <c r="F1615">
        <v>18</v>
      </c>
      <c r="G1615">
        <v>2389.3000000000002</v>
      </c>
      <c r="H1615">
        <v>0.01</v>
      </c>
      <c r="I1615" t="s">
        <v>9</v>
      </c>
      <c r="J1615" s="8">
        <v>589.38</v>
      </c>
      <c r="K1615" s="8">
        <f>IF(Table3[[#This Row],[Return Status]] = "Returned", 0, Table3[[#This Row],[Profit]])</f>
        <v>589.38</v>
      </c>
      <c r="L1615" s="8" t="str">
        <f>IFERROR(VLOOKUP(Table3[[#This Row],[Order ID]],returns[[Order ID]:[Status]],2,FALSE), "")</f>
        <v/>
      </c>
      <c r="M1615">
        <v>128.24</v>
      </c>
      <c r="N1615">
        <v>12.65</v>
      </c>
      <c r="O1615" t="s">
        <v>1715</v>
      </c>
      <c r="P1615" t="s">
        <v>134</v>
      </c>
      <c r="Q1615">
        <v>19805</v>
      </c>
      <c r="R1615" t="s">
        <v>135</v>
      </c>
      <c r="S1615" t="s">
        <v>1979</v>
      </c>
      <c r="T1615" t="e">
        <f>VLOOKUP(Table3[[#This Row],[Region]],managers5[],2,FALSE)</f>
        <v>#N/A</v>
      </c>
      <c r="U1615" t="s">
        <v>1956</v>
      </c>
      <c r="W1615" t="s">
        <v>14</v>
      </c>
      <c r="X1615" t="s">
        <v>39</v>
      </c>
      <c r="Y1615" t="s">
        <v>50</v>
      </c>
      <c r="Z1615" t="s">
        <v>72</v>
      </c>
      <c r="AA1615" t="s">
        <v>595</v>
      </c>
      <c r="AB1615" t="s">
        <v>69</v>
      </c>
      <c r="AD1615" s="2">
        <v>40384</v>
      </c>
    </row>
    <row r="1616" spans="1:30" x14ac:dyDescent="0.35">
      <c r="A1616">
        <v>5120</v>
      </c>
      <c r="B1616">
        <v>2140</v>
      </c>
      <c r="C1616">
        <v>15271</v>
      </c>
      <c r="D1616" s="1">
        <v>40384</v>
      </c>
      <c r="E1616" t="s">
        <v>41</v>
      </c>
      <c r="F1616">
        <v>7</v>
      </c>
      <c r="G1616">
        <v>222.25800000000001</v>
      </c>
      <c r="H1616">
        <v>0.03</v>
      </c>
      <c r="I1616" t="s">
        <v>9</v>
      </c>
      <c r="J1616" s="8">
        <v>-77.901999999999902</v>
      </c>
      <c r="K1616" s="8">
        <f>IF(Table3[[#This Row],[Return Status]] = "Returned", 0, Table3[[#This Row],[Profit]])</f>
        <v>-77.901999999999902</v>
      </c>
      <c r="L1616" s="8" t="str">
        <f>IFERROR(VLOOKUP(Table3[[#This Row],[Order ID]],returns[[Order ID]:[Status]],2,FALSE), "")</f>
        <v/>
      </c>
      <c r="M1616">
        <v>35.99</v>
      </c>
      <c r="N1616">
        <v>1.25</v>
      </c>
      <c r="O1616" t="s">
        <v>1715</v>
      </c>
      <c r="P1616" t="s">
        <v>134</v>
      </c>
      <c r="Q1616">
        <v>19805</v>
      </c>
      <c r="R1616" t="s">
        <v>135</v>
      </c>
      <c r="S1616" t="s">
        <v>1979</v>
      </c>
      <c r="T1616" t="e">
        <f>VLOOKUP(Table3[[#This Row],[Region]],managers5[],2,FALSE)</f>
        <v>#N/A</v>
      </c>
      <c r="U1616" t="s">
        <v>1956</v>
      </c>
      <c r="W1616" t="s">
        <v>14</v>
      </c>
      <c r="X1616" t="s">
        <v>39</v>
      </c>
      <c r="Y1616" t="s">
        <v>46</v>
      </c>
      <c r="Z1616" t="s">
        <v>86</v>
      </c>
      <c r="AA1616" t="s">
        <v>986</v>
      </c>
      <c r="AB1616" t="s">
        <v>109</v>
      </c>
      <c r="AC1616">
        <v>0.56999999999999995</v>
      </c>
      <c r="AD1616" s="2">
        <v>40384</v>
      </c>
    </row>
    <row r="1617" spans="1:30" x14ac:dyDescent="0.35">
      <c r="A1617">
        <v>7815</v>
      </c>
      <c r="B1617">
        <v>7006</v>
      </c>
      <c r="C1617">
        <v>50016</v>
      </c>
      <c r="D1617" s="1">
        <v>39908</v>
      </c>
      <c r="E1617" t="s">
        <v>77</v>
      </c>
      <c r="F1617">
        <v>15</v>
      </c>
      <c r="G1617">
        <v>1093.6355000000001</v>
      </c>
      <c r="H1617">
        <v>0.05</v>
      </c>
      <c r="I1617" t="s">
        <v>9</v>
      </c>
      <c r="J1617" s="8">
        <v>119.169</v>
      </c>
      <c r="K1617" s="8">
        <f>IF(Table3[[#This Row],[Return Status]] = "Returned", 0, Table3[[#This Row],[Profit]])</f>
        <v>119.169</v>
      </c>
      <c r="L1617" s="8" t="str">
        <f>IFERROR(VLOOKUP(Table3[[#This Row],[Order ID]],returns[[Order ID]:[Status]],2,FALSE), "")</f>
        <v/>
      </c>
      <c r="M1617">
        <v>85.99</v>
      </c>
      <c r="N1617">
        <v>0.99</v>
      </c>
      <c r="O1617" t="s">
        <v>1246</v>
      </c>
      <c r="P1617" t="s">
        <v>589</v>
      </c>
      <c r="Q1617">
        <v>29687</v>
      </c>
      <c r="R1617" t="s">
        <v>44</v>
      </c>
      <c r="S1617" t="s">
        <v>1978</v>
      </c>
      <c r="T1617" t="e">
        <f>VLOOKUP(Table3[[#This Row],[Region]],managers5[],2,FALSE)</f>
        <v>#N/A</v>
      </c>
      <c r="U1617" t="s">
        <v>1957</v>
      </c>
      <c r="V1617" t="s">
        <v>1959</v>
      </c>
      <c r="W1617" t="s">
        <v>14</v>
      </c>
      <c r="X1617" t="s">
        <v>39</v>
      </c>
      <c r="Y1617" t="s">
        <v>46</v>
      </c>
      <c r="Z1617" t="s">
        <v>86</v>
      </c>
      <c r="AA1617" t="s">
        <v>690</v>
      </c>
      <c r="AB1617" t="s">
        <v>35</v>
      </c>
      <c r="AC1617">
        <v>0.55000000000000004</v>
      </c>
      <c r="AD1617" s="2">
        <v>39910</v>
      </c>
    </row>
    <row r="1618" spans="1:30" x14ac:dyDescent="0.35">
      <c r="A1618">
        <v>3891</v>
      </c>
      <c r="B1618">
        <v>2142</v>
      </c>
      <c r="C1618">
        <v>15300</v>
      </c>
      <c r="D1618" s="1">
        <v>40582</v>
      </c>
      <c r="E1618" t="s">
        <v>77</v>
      </c>
      <c r="F1618">
        <v>42</v>
      </c>
      <c r="G1618">
        <v>229.88</v>
      </c>
      <c r="H1618">
        <v>0.05</v>
      </c>
      <c r="I1618" t="s">
        <v>33</v>
      </c>
      <c r="J1618" s="8">
        <v>-75.25</v>
      </c>
      <c r="K1618" s="8">
        <f>IF(Table3[[#This Row],[Return Status]] = "Returned", 0, Table3[[#This Row],[Profit]])</f>
        <v>-75.25</v>
      </c>
      <c r="L1618" s="8" t="str">
        <f>IFERROR(VLOOKUP(Table3[[#This Row],[Order ID]],returns[[Order ID]:[Status]],2,FALSE), "")</f>
        <v/>
      </c>
      <c r="M1618">
        <v>5.28</v>
      </c>
      <c r="N1618">
        <v>5.0599999999999996</v>
      </c>
      <c r="O1618" t="s">
        <v>1200</v>
      </c>
      <c r="P1618" t="s">
        <v>142</v>
      </c>
      <c r="Q1618">
        <v>84604</v>
      </c>
      <c r="R1618" t="s">
        <v>143</v>
      </c>
      <c r="S1618" t="s">
        <v>1976</v>
      </c>
      <c r="T1618" t="e">
        <f>VLOOKUP(Table3[[#This Row],[Region]],managers5[],2,FALSE)</f>
        <v>#N/A</v>
      </c>
      <c r="U1618" t="s">
        <v>1955</v>
      </c>
      <c r="V1618" t="s">
        <v>1959</v>
      </c>
      <c r="W1618" t="s">
        <v>14</v>
      </c>
      <c r="X1618" t="s">
        <v>24</v>
      </c>
      <c r="Y1618" t="s">
        <v>16</v>
      </c>
      <c r="Z1618" t="s">
        <v>30</v>
      </c>
      <c r="AA1618" t="s">
        <v>1818</v>
      </c>
      <c r="AB1618" t="s">
        <v>19</v>
      </c>
      <c r="AC1618">
        <v>0.37</v>
      </c>
      <c r="AD1618" s="1">
        <v>40584</v>
      </c>
    </row>
    <row r="1619" spans="1:30" x14ac:dyDescent="0.35">
      <c r="A1619">
        <v>4807</v>
      </c>
      <c r="B1619">
        <v>2144</v>
      </c>
      <c r="C1619">
        <v>15303</v>
      </c>
      <c r="D1619" s="1">
        <v>40434</v>
      </c>
      <c r="E1619" t="s">
        <v>41</v>
      </c>
      <c r="F1619">
        <v>18</v>
      </c>
      <c r="G1619">
        <v>526.45000000000005</v>
      </c>
      <c r="H1619">
        <v>0.02</v>
      </c>
      <c r="I1619" t="s">
        <v>9</v>
      </c>
      <c r="J1619" s="8">
        <v>-108.14</v>
      </c>
      <c r="K1619" s="8">
        <f>IF(Table3[[#This Row],[Return Status]] = "Returned", 0, Table3[[#This Row],[Profit]])</f>
        <v>0</v>
      </c>
      <c r="L1619" s="8" t="str">
        <f>IFERROR(VLOOKUP(Table3[[#This Row],[Order ID]],returns[[Order ID]:[Status]],2,FALSE), "")</f>
        <v>Returned</v>
      </c>
      <c r="M1619">
        <v>28.48</v>
      </c>
      <c r="N1619">
        <v>8.99</v>
      </c>
      <c r="O1619" t="s">
        <v>640</v>
      </c>
      <c r="P1619" t="s">
        <v>22</v>
      </c>
      <c r="Q1619">
        <v>80906</v>
      </c>
      <c r="R1619" t="s">
        <v>23</v>
      </c>
      <c r="S1619" t="s">
        <v>1976</v>
      </c>
      <c r="T1619" t="e">
        <f>VLOOKUP(Table3[[#This Row],[Region]],managers5[],2,FALSE)</f>
        <v>#N/A</v>
      </c>
      <c r="U1619" t="s">
        <v>1955</v>
      </c>
      <c r="V1619" t="s">
        <v>1959</v>
      </c>
      <c r="W1619" t="s">
        <v>14</v>
      </c>
      <c r="X1619" t="s">
        <v>24</v>
      </c>
      <c r="Y1619" t="s">
        <v>46</v>
      </c>
      <c r="Z1619" t="s">
        <v>47</v>
      </c>
      <c r="AA1619" t="s">
        <v>1616</v>
      </c>
      <c r="AB1619" t="s">
        <v>109</v>
      </c>
      <c r="AC1619">
        <v>0.7</v>
      </c>
      <c r="AD1619" s="2">
        <v>40436</v>
      </c>
    </row>
    <row r="1620" spans="1:30" x14ac:dyDescent="0.35">
      <c r="A1620">
        <v>4812</v>
      </c>
      <c r="B1620">
        <v>2143</v>
      </c>
      <c r="C1620">
        <v>15303</v>
      </c>
      <c r="D1620" s="1">
        <v>40434</v>
      </c>
      <c r="E1620" t="s">
        <v>41</v>
      </c>
      <c r="F1620">
        <v>21</v>
      </c>
      <c r="G1620">
        <v>101.13</v>
      </c>
      <c r="H1620">
        <v>0.02</v>
      </c>
      <c r="I1620" t="s">
        <v>9</v>
      </c>
      <c r="J1620" s="8">
        <v>-74.405000000000001</v>
      </c>
      <c r="K1620" s="8">
        <f>IF(Table3[[#This Row],[Return Status]] = "Returned", 0, Table3[[#This Row],[Profit]])</f>
        <v>0</v>
      </c>
      <c r="L1620" s="8" t="str">
        <f>IFERROR(VLOOKUP(Table3[[#This Row],[Order ID]],returns[[Order ID]:[Status]],2,FALSE), "")</f>
        <v>Returned</v>
      </c>
      <c r="M1620">
        <v>4.54</v>
      </c>
      <c r="N1620">
        <v>5.83</v>
      </c>
      <c r="O1620" t="s">
        <v>640</v>
      </c>
      <c r="P1620" t="s">
        <v>22</v>
      </c>
      <c r="Q1620">
        <v>80906</v>
      </c>
      <c r="R1620" t="s">
        <v>23</v>
      </c>
      <c r="S1620" t="s">
        <v>1976</v>
      </c>
      <c r="T1620" t="e">
        <f>VLOOKUP(Table3[[#This Row],[Region]],managers5[],2,FALSE)</f>
        <v>#N/A</v>
      </c>
      <c r="U1620" t="s">
        <v>1955</v>
      </c>
      <c r="V1620" t="s">
        <v>1959</v>
      </c>
      <c r="W1620" t="s">
        <v>14</v>
      </c>
      <c r="X1620" t="s">
        <v>24</v>
      </c>
      <c r="Y1620" t="s">
        <v>16</v>
      </c>
      <c r="Z1620" t="s">
        <v>17</v>
      </c>
      <c r="AA1620" t="s">
        <v>80</v>
      </c>
      <c r="AB1620" t="s">
        <v>19</v>
      </c>
      <c r="AC1620">
        <v>0.36</v>
      </c>
      <c r="AD1620" s="2">
        <v>40435</v>
      </c>
    </row>
    <row r="1621" spans="1:30" x14ac:dyDescent="0.35">
      <c r="A1621">
        <v>4711</v>
      </c>
      <c r="B1621">
        <v>8050</v>
      </c>
      <c r="C1621">
        <v>57477</v>
      </c>
      <c r="D1621" s="1">
        <v>40447</v>
      </c>
      <c r="E1621" t="s">
        <v>77</v>
      </c>
      <c r="F1621">
        <v>50</v>
      </c>
      <c r="G1621">
        <v>745.48</v>
      </c>
      <c r="H1621">
        <v>0.02</v>
      </c>
      <c r="I1621" t="s">
        <v>9</v>
      </c>
      <c r="J1621" s="8">
        <v>119.12</v>
      </c>
      <c r="K1621" s="8">
        <f>IF(Table3[[#This Row],[Return Status]] = "Returned", 0, Table3[[#This Row],[Profit]])</f>
        <v>119.12</v>
      </c>
      <c r="L1621" s="8" t="str">
        <f>IFERROR(VLOOKUP(Table3[[#This Row],[Order ID]],returns[[Order ID]:[Status]],2,FALSE), "")</f>
        <v/>
      </c>
      <c r="M1621">
        <v>14.56</v>
      </c>
      <c r="N1621">
        <v>3.5</v>
      </c>
      <c r="O1621" t="s">
        <v>250</v>
      </c>
      <c r="P1621" t="s">
        <v>55</v>
      </c>
      <c r="Q1621">
        <v>72015</v>
      </c>
      <c r="R1621" t="s">
        <v>56</v>
      </c>
      <c r="S1621" t="s">
        <v>1978</v>
      </c>
      <c r="T1621" t="e">
        <f>VLOOKUP(Table3[[#This Row],[Region]],managers5[],2,FALSE)</f>
        <v>#N/A</v>
      </c>
      <c r="U1621" t="s">
        <v>1957</v>
      </c>
      <c r="V1621" t="s">
        <v>1959</v>
      </c>
      <c r="W1621" t="s">
        <v>14</v>
      </c>
      <c r="X1621" t="s">
        <v>24</v>
      </c>
      <c r="Y1621" t="s">
        <v>16</v>
      </c>
      <c r="Z1621" t="s">
        <v>83</v>
      </c>
      <c r="AA1621" t="s">
        <v>1163</v>
      </c>
      <c r="AB1621" t="s">
        <v>19</v>
      </c>
      <c r="AC1621">
        <v>0.57999999999999996</v>
      </c>
      <c r="AD1621" s="2">
        <v>40449</v>
      </c>
    </row>
    <row r="1622" spans="1:30" x14ac:dyDescent="0.35">
      <c r="A1622">
        <v>6035</v>
      </c>
      <c r="B1622">
        <v>2148</v>
      </c>
      <c r="C1622">
        <v>15397</v>
      </c>
      <c r="D1622" s="1">
        <v>40215</v>
      </c>
      <c r="E1622" t="s">
        <v>41</v>
      </c>
      <c r="F1622">
        <v>42</v>
      </c>
      <c r="G1622">
        <v>223.33</v>
      </c>
      <c r="H1622">
        <v>0</v>
      </c>
      <c r="I1622" t="s">
        <v>33</v>
      </c>
      <c r="J1622" s="8">
        <v>-111.89</v>
      </c>
      <c r="K1622" s="8">
        <f>IF(Table3[[#This Row],[Return Status]] = "Returned", 0, Table3[[#This Row],[Profit]])</f>
        <v>-111.89</v>
      </c>
      <c r="L1622" s="8" t="str">
        <f>IFERROR(VLOOKUP(Table3[[#This Row],[Order ID]],returns[[Order ID]:[Status]],2,FALSE), "")</f>
        <v/>
      </c>
      <c r="M1622">
        <v>4.9800000000000004</v>
      </c>
      <c r="N1622">
        <v>4.32</v>
      </c>
      <c r="O1622" t="s">
        <v>701</v>
      </c>
      <c r="P1622" t="s">
        <v>37</v>
      </c>
      <c r="Q1622">
        <v>18201</v>
      </c>
      <c r="R1622" t="s">
        <v>37</v>
      </c>
      <c r="S1622" t="s">
        <v>1979</v>
      </c>
      <c r="T1622" t="e">
        <f>VLOOKUP(Table3[[#This Row],[Region]],managers5[],2,FALSE)</f>
        <v>#N/A</v>
      </c>
      <c r="U1622" t="s">
        <v>1956</v>
      </c>
      <c r="W1622" t="s">
        <v>14</v>
      </c>
      <c r="X1622" t="s">
        <v>24</v>
      </c>
      <c r="Y1622" t="s">
        <v>46</v>
      </c>
      <c r="Z1622" t="s">
        <v>47</v>
      </c>
      <c r="AA1622" t="s">
        <v>1716</v>
      </c>
      <c r="AB1622" t="s">
        <v>109</v>
      </c>
      <c r="AC1622">
        <v>0.64</v>
      </c>
      <c r="AD1622" s="2">
        <v>40217</v>
      </c>
    </row>
    <row r="1623" spans="1:30" x14ac:dyDescent="0.35">
      <c r="A1623">
        <v>6043</v>
      </c>
      <c r="B1623">
        <v>2150</v>
      </c>
      <c r="C1623">
        <v>15397</v>
      </c>
      <c r="D1623" s="1">
        <v>40215</v>
      </c>
      <c r="E1623" t="s">
        <v>41</v>
      </c>
      <c r="F1623">
        <v>43</v>
      </c>
      <c r="G1623">
        <v>121.94</v>
      </c>
      <c r="H1623">
        <v>0.01</v>
      </c>
      <c r="I1623" t="s">
        <v>9</v>
      </c>
      <c r="J1623" s="8">
        <v>-51.3</v>
      </c>
      <c r="K1623" s="8">
        <f>IF(Table3[[#This Row],[Return Status]] = "Returned", 0, Table3[[#This Row],[Profit]])</f>
        <v>-51.3</v>
      </c>
      <c r="L1623" s="8" t="str">
        <f>IFERROR(VLOOKUP(Table3[[#This Row],[Order ID]],returns[[Order ID]:[Status]],2,FALSE), "")</f>
        <v/>
      </c>
      <c r="M1623">
        <v>2.6</v>
      </c>
      <c r="N1623">
        <v>2.4</v>
      </c>
      <c r="O1623" t="s">
        <v>701</v>
      </c>
      <c r="P1623" t="s">
        <v>37</v>
      </c>
      <c r="Q1623">
        <v>18201</v>
      </c>
      <c r="R1623" t="s">
        <v>37</v>
      </c>
      <c r="S1623" t="s">
        <v>1979</v>
      </c>
      <c r="T1623" t="e">
        <f>VLOOKUP(Table3[[#This Row],[Region]],managers5[],2,FALSE)</f>
        <v>#N/A</v>
      </c>
      <c r="U1623" t="s">
        <v>1956</v>
      </c>
      <c r="W1623" t="s">
        <v>14</v>
      </c>
      <c r="X1623" t="s">
        <v>24</v>
      </c>
      <c r="Y1623" t="s">
        <v>16</v>
      </c>
      <c r="Z1623" t="s">
        <v>106</v>
      </c>
      <c r="AA1623" t="s">
        <v>494</v>
      </c>
      <c r="AB1623" t="s">
        <v>35</v>
      </c>
      <c r="AC1623">
        <v>0.57999999999999996</v>
      </c>
      <c r="AD1623" s="2">
        <v>40216</v>
      </c>
    </row>
    <row r="1624" spans="1:30" x14ac:dyDescent="0.35">
      <c r="A1624">
        <v>6052</v>
      </c>
      <c r="B1624">
        <v>2149</v>
      </c>
      <c r="C1624">
        <v>15397</v>
      </c>
      <c r="D1624" s="1">
        <v>40215</v>
      </c>
      <c r="E1624" t="s">
        <v>41</v>
      </c>
      <c r="F1624">
        <v>29</v>
      </c>
      <c r="G1624">
        <v>1178.04</v>
      </c>
      <c r="H1624">
        <v>7.0000000000000007E-2</v>
      </c>
      <c r="I1624" t="s">
        <v>9</v>
      </c>
      <c r="J1624" s="8">
        <v>-53.81</v>
      </c>
      <c r="K1624" s="8">
        <f>IF(Table3[[#This Row],[Return Status]] = "Returned", 0, Table3[[#This Row],[Profit]])</f>
        <v>-53.81</v>
      </c>
      <c r="L1624" s="8" t="str">
        <f>IFERROR(VLOOKUP(Table3[[#This Row],[Order ID]],returns[[Order ID]:[Status]],2,FALSE), "")</f>
        <v/>
      </c>
      <c r="M1624">
        <v>40.98</v>
      </c>
      <c r="N1624">
        <v>6.5</v>
      </c>
      <c r="O1624" t="s">
        <v>701</v>
      </c>
      <c r="P1624" t="s">
        <v>37</v>
      </c>
      <c r="Q1624">
        <v>18201</v>
      </c>
      <c r="R1624" t="s">
        <v>37</v>
      </c>
      <c r="S1624" t="s">
        <v>1979</v>
      </c>
      <c r="T1624" t="e">
        <f>VLOOKUP(Table3[[#This Row],[Region]],managers5[],2,FALSE)</f>
        <v>#N/A</v>
      </c>
      <c r="U1624" t="s">
        <v>1956</v>
      </c>
      <c r="W1624" t="s">
        <v>14</v>
      </c>
      <c r="X1624" t="s">
        <v>24</v>
      </c>
      <c r="Y1624" t="s">
        <v>46</v>
      </c>
      <c r="Z1624" t="s">
        <v>47</v>
      </c>
      <c r="AA1624" t="s">
        <v>1125</v>
      </c>
      <c r="AB1624" t="s">
        <v>19</v>
      </c>
      <c r="AC1624">
        <v>0.74</v>
      </c>
      <c r="AD1624" s="2">
        <v>40215</v>
      </c>
    </row>
    <row r="1625" spans="1:30" x14ac:dyDescent="0.35">
      <c r="A1625">
        <v>1296</v>
      </c>
      <c r="B1625">
        <v>2151</v>
      </c>
      <c r="C1625">
        <v>15399</v>
      </c>
      <c r="D1625" s="1">
        <v>41042</v>
      </c>
      <c r="E1625" t="s">
        <v>41</v>
      </c>
      <c r="F1625">
        <v>38</v>
      </c>
      <c r="G1625">
        <v>3988.08949999999</v>
      </c>
      <c r="H1625">
        <v>0.02</v>
      </c>
      <c r="I1625" t="s">
        <v>9</v>
      </c>
      <c r="J1625" s="8">
        <v>969.85799999999995</v>
      </c>
      <c r="K1625" s="8">
        <f>IF(Table3[[#This Row],[Return Status]] = "Returned", 0, Table3[[#This Row],[Profit]])</f>
        <v>969.85799999999995</v>
      </c>
      <c r="L1625" s="8" t="str">
        <f>IFERROR(VLOOKUP(Table3[[#This Row],[Order ID]],returns[[Order ID]:[Status]],2,FALSE), "")</f>
        <v/>
      </c>
      <c r="M1625">
        <v>125.99</v>
      </c>
      <c r="N1625">
        <v>4.2</v>
      </c>
      <c r="O1625" t="s">
        <v>1248</v>
      </c>
      <c r="P1625" t="s">
        <v>204</v>
      </c>
      <c r="Q1625">
        <v>2816</v>
      </c>
      <c r="R1625" t="s">
        <v>204</v>
      </c>
      <c r="S1625" t="s">
        <v>1979</v>
      </c>
      <c r="T1625" t="e">
        <f>VLOOKUP(Table3[[#This Row],[Region]],managers5[],2,FALSE)</f>
        <v>#N/A</v>
      </c>
      <c r="U1625" t="s">
        <v>1956</v>
      </c>
      <c r="W1625" t="s">
        <v>14</v>
      </c>
      <c r="X1625" t="s">
        <v>15</v>
      </c>
      <c r="Y1625" t="s">
        <v>46</v>
      </c>
      <c r="Z1625" t="s">
        <v>86</v>
      </c>
      <c r="AA1625" t="s">
        <v>1249</v>
      </c>
      <c r="AB1625" t="s">
        <v>19</v>
      </c>
      <c r="AC1625">
        <v>0.59</v>
      </c>
      <c r="AD1625" s="1">
        <v>41044</v>
      </c>
    </row>
    <row r="1626" spans="1:30" x14ac:dyDescent="0.35">
      <c r="A1626">
        <v>1297</v>
      </c>
      <c r="B1626">
        <v>2152</v>
      </c>
      <c r="C1626">
        <v>15399</v>
      </c>
      <c r="D1626" s="1">
        <v>41042</v>
      </c>
      <c r="E1626" t="s">
        <v>41</v>
      </c>
      <c r="F1626">
        <v>7</v>
      </c>
      <c r="G1626">
        <v>2202.4499999999998</v>
      </c>
      <c r="H1626">
        <v>0.01</v>
      </c>
      <c r="I1626" t="s">
        <v>49</v>
      </c>
      <c r="J1626" s="8">
        <v>-51.28</v>
      </c>
      <c r="K1626" s="8">
        <f>IF(Table3[[#This Row],[Return Status]] = "Returned", 0, Table3[[#This Row],[Profit]])</f>
        <v>-51.28</v>
      </c>
      <c r="L1626" s="8" t="str">
        <f>IFERROR(VLOOKUP(Table3[[#This Row],[Order ID]],returns[[Order ID]:[Status]],2,FALSE), "")</f>
        <v/>
      </c>
      <c r="M1626">
        <v>284.98</v>
      </c>
      <c r="N1626">
        <v>69.55</v>
      </c>
      <c r="O1626" t="s">
        <v>1248</v>
      </c>
      <c r="P1626" t="s">
        <v>37</v>
      </c>
      <c r="Q1626">
        <v>7071</v>
      </c>
      <c r="R1626" t="s">
        <v>37</v>
      </c>
      <c r="S1626" t="s">
        <v>1979</v>
      </c>
      <c r="T1626" t="e">
        <f>VLOOKUP(Table3[[#This Row],[Region]],managers5[],2,FALSE)</f>
        <v>#N/A</v>
      </c>
      <c r="U1626" t="s">
        <v>1956</v>
      </c>
      <c r="W1626" t="s">
        <v>14</v>
      </c>
      <c r="X1626" t="s">
        <v>15</v>
      </c>
      <c r="Y1626" t="s">
        <v>50</v>
      </c>
      <c r="Z1626" t="s">
        <v>72</v>
      </c>
      <c r="AA1626" t="s">
        <v>295</v>
      </c>
      <c r="AB1626" t="s">
        <v>74</v>
      </c>
      <c r="AC1626">
        <v>0.6</v>
      </c>
      <c r="AD1626" s="1">
        <v>41044</v>
      </c>
    </row>
    <row r="1627" spans="1:30" x14ac:dyDescent="0.35">
      <c r="A1627">
        <v>1306</v>
      </c>
      <c r="B1627">
        <v>2153</v>
      </c>
      <c r="C1627">
        <v>15399</v>
      </c>
      <c r="D1627" s="1">
        <v>41042</v>
      </c>
      <c r="E1627" t="s">
        <v>41</v>
      </c>
      <c r="F1627">
        <v>46</v>
      </c>
      <c r="G1627">
        <v>2514.5124999999998</v>
      </c>
      <c r="H1627">
        <v>0.04</v>
      </c>
      <c r="I1627" t="s">
        <v>33</v>
      </c>
      <c r="J1627" s="8">
        <v>601.65</v>
      </c>
      <c r="K1627" s="8">
        <f>IF(Table3[[#This Row],[Return Status]] = "Returned", 0, Table3[[#This Row],[Profit]])</f>
        <v>601.65</v>
      </c>
      <c r="L1627" s="8" t="str">
        <f>IFERROR(VLOOKUP(Table3[[#This Row],[Order ID]],returns[[Order ID]:[Status]],2,FALSE), "")</f>
        <v/>
      </c>
      <c r="M1627">
        <v>65.989999999999995</v>
      </c>
      <c r="N1627">
        <v>4.99</v>
      </c>
      <c r="O1627" t="s">
        <v>1248</v>
      </c>
      <c r="P1627" t="s">
        <v>131</v>
      </c>
      <c r="Q1627">
        <v>4072</v>
      </c>
      <c r="R1627" t="s">
        <v>132</v>
      </c>
      <c r="S1627" t="s">
        <v>1979</v>
      </c>
      <c r="T1627" t="e">
        <f>VLOOKUP(Table3[[#This Row],[Region]],managers5[],2,FALSE)</f>
        <v>#N/A</v>
      </c>
      <c r="U1627" t="s">
        <v>1956</v>
      </c>
      <c r="W1627" t="s">
        <v>14</v>
      </c>
      <c r="X1627" t="s">
        <v>15</v>
      </c>
      <c r="Y1627" t="s">
        <v>46</v>
      </c>
      <c r="Z1627" t="s">
        <v>86</v>
      </c>
      <c r="AA1627" t="s">
        <v>163</v>
      </c>
      <c r="AB1627" t="s">
        <v>19</v>
      </c>
      <c r="AC1627">
        <v>0.56999999999999995</v>
      </c>
      <c r="AD1627" s="1">
        <v>41043</v>
      </c>
    </row>
    <row r="1628" spans="1:30" x14ac:dyDescent="0.35">
      <c r="A1628">
        <v>2954</v>
      </c>
      <c r="B1628">
        <v>2154</v>
      </c>
      <c r="C1628">
        <v>15425</v>
      </c>
      <c r="D1628" s="1">
        <v>40749</v>
      </c>
      <c r="E1628" t="s">
        <v>32</v>
      </c>
      <c r="F1628">
        <v>29</v>
      </c>
      <c r="G1628">
        <v>2896.14</v>
      </c>
      <c r="H1628">
        <v>0.08</v>
      </c>
      <c r="I1628" t="s">
        <v>33</v>
      </c>
      <c r="J1628" s="8">
        <v>366.63</v>
      </c>
      <c r="K1628" s="8">
        <f>IF(Table3[[#This Row],[Return Status]] = "Returned", 0, Table3[[#This Row],[Profit]])</f>
        <v>366.63</v>
      </c>
      <c r="L1628" s="8" t="str">
        <f>IFERROR(VLOOKUP(Table3[[#This Row],[Order ID]],returns[[Order ID]:[Status]],2,FALSE), "")</f>
        <v/>
      </c>
      <c r="M1628">
        <v>99.99</v>
      </c>
      <c r="N1628">
        <v>19.989999999999998</v>
      </c>
      <c r="O1628" t="s">
        <v>643</v>
      </c>
      <c r="P1628" t="s">
        <v>142</v>
      </c>
      <c r="Q1628">
        <v>84020</v>
      </c>
      <c r="R1628" t="s">
        <v>143</v>
      </c>
      <c r="S1628" t="s">
        <v>1976</v>
      </c>
      <c r="T1628" t="e">
        <f>VLOOKUP(Table3[[#This Row],[Region]],managers5[],2,FALSE)</f>
        <v>#N/A</v>
      </c>
      <c r="U1628" t="s">
        <v>1955</v>
      </c>
      <c r="V1628" t="s">
        <v>1959</v>
      </c>
      <c r="W1628" t="s">
        <v>14</v>
      </c>
      <c r="X1628" t="s">
        <v>24</v>
      </c>
      <c r="Y1628" t="s">
        <v>46</v>
      </c>
      <c r="Z1628" t="s">
        <v>47</v>
      </c>
      <c r="AA1628" t="s">
        <v>1254</v>
      </c>
      <c r="AB1628" t="s">
        <v>19</v>
      </c>
      <c r="AC1628">
        <v>0.5</v>
      </c>
      <c r="AD1628" s="1">
        <v>40753</v>
      </c>
    </row>
    <row r="1629" spans="1:30" x14ac:dyDescent="0.35">
      <c r="A1629">
        <v>3883</v>
      </c>
      <c r="B1629">
        <v>2156</v>
      </c>
      <c r="C1629">
        <v>15428</v>
      </c>
      <c r="D1629" s="1">
        <v>40583</v>
      </c>
      <c r="E1629" t="s">
        <v>41</v>
      </c>
      <c r="F1629">
        <v>10</v>
      </c>
      <c r="G1629">
        <v>941.62149999999997</v>
      </c>
      <c r="H1629">
        <v>0.01</v>
      </c>
      <c r="I1629" t="s">
        <v>9</v>
      </c>
      <c r="J1629" s="8">
        <v>-186.67</v>
      </c>
      <c r="K1629" s="8">
        <f>IF(Table3[[#This Row],[Return Status]] = "Returned", 0, Table3[[#This Row],[Profit]])</f>
        <v>-186.67</v>
      </c>
      <c r="L1629" s="8" t="str">
        <f>IFERROR(VLOOKUP(Table3[[#This Row],[Order ID]],returns[[Order ID]:[Status]],2,FALSE), "")</f>
        <v/>
      </c>
      <c r="M1629">
        <v>110.99</v>
      </c>
      <c r="N1629">
        <v>8.99</v>
      </c>
      <c r="O1629" t="s">
        <v>871</v>
      </c>
      <c r="P1629" t="s">
        <v>97</v>
      </c>
      <c r="Q1629">
        <v>97007</v>
      </c>
      <c r="R1629" t="s">
        <v>98</v>
      </c>
      <c r="S1629" t="s">
        <v>1976</v>
      </c>
      <c r="T1629" t="e">
        <f>VLOOKUP(Table3[[#This Row],[Region]],managers5[],2,FALSE)</f>
        <v>#N/A</v>
      </c>
      <c r="U1629" t="s">
        <v>1955</v>
      </c>
      <c r="V1629" t="s">
        <v>1959</v>
      </c>
      <c r="W1629" t="s">
        <v>14</v>
      </c>
      <c r="X1629" t="s">
        <v>15</v>
      </c>
      <c r="Y1629" t="s">
        <v>46</v>
      </c>
      <c r="Z1629" t="s">
        <v>86</v>
      </c>
      <c r="AA1629" t="s">
        <v>304</v>
      </c>
      <c r="AB1629" t="s">
        <v>19</v>
      </c>
      <c r="AC1629">
        <v>0.56999999999999995</v>
      </c>
      <c r="AD1629" s="1">
        <v>40586</v>
      </c>
    </row>
    <row r="1630" spans="1:30" x14ac:dyDescent="0.35">
      <c r="A1630">
        <v>3892</v>
      </c>
      <c r="B1630">
        <v>2155</v>
      </c>
      <c r="C1630">
        <v>15428</v>
      </c>
      <c r="D1630" s="1">
        <v>40583</v>
      </c>
      <c r="E1630" t="s">
        <v>41</v>
      </c>
      <c r="F1630">
        <v>50</v>
      </c>
      <c r="G1630">
        <v>1444.96</v>
      </c>
      <c r="H1630">
        <v>0.09</v>
      </c>
      <c r="I1630" t="s">
        <v>33</v>
      </c>
      <c r="J1630" s="8">
        <v>-6.34</v>
      </c>
      <c r="K1630" s="8">
        <f>IF(Table3[[#This Row],[Return Status]] = "Returned", 0, Table3[[#This Row],[Profit]])</f>
        <v>-6.34</v>
      </c>
      <c r="L1630" s="8" t="str">
        <f>IFERROR(VLOOKUP(Table3[[#This Row],[Order ID]],returns[[Order ID]:[Status]],2,FALSE), "")</f>
        <v/>
      </c>
      <c r="M1630">
        <v>29.1</v>
      </c>
      <c r="N1630">
        <v>4</v>
      </c>
      <c r="O1630" t="s">
        <v>871</v>
      </c>
      <c r="P1630" t="s">
        <v>97</v>
      </c>
      <c r="Q1630">
        <v>97007</v>
      </c>
      <c r="R1630" t="s">
        <v>98</v>
      </c>
      <c r="S1630" t="s">
        <v>1976</v>
      </c>
      <c r="T1630" t="e">
        <f>VLOOKUP(Table3[[#This Row],[Region]],managers5[],2,FALSE)</f>
        <v>#N/A</v>
      </c>
      <c r="U1630" t="s">
        <v>1955</v>
      </c>
      <c r="V1630" t="s">
        <v>1959</v>
      </c>
      <c r="W1630" t="s">
        <v>14</v>
      </c>
      <c r="X1630" t="s">
        <v>15</v>
      </c>
      <c r="Y1630" t="s">
        <v>46</v>
      </c>
      <c r="Z1630" t="s">
        <v>47</v>
      </c>
      <c r="AA1630" t="s">
        <v>1819</v>
      </c>
      <c r="AB1630" t="s">
        <v>19</v>
      </c>
      <c r="AC1630">
        <v>0.78</v>
      </c>
      <c r="AD1630" s="1">
        <v>40584</v>
      </c>
    </row>
    <row r="1631" spans="1:30" x14ac:dyDescent="0.35">
      <c r="A1631">
        <v>1498</v>
      </c>
      <c r="B1631">
        <v>7854</v>
      </c>
      <c r="C1631">
        <v>56161</v>
      </c>
      <c r="D1631" s="1">
        <v>41013</v>
      </c>
      <c r="E1631" t="s">
        <v>77</v>
      </c>
      <c r="F1631">
        <v>38</v>
      </c>
      <c r="G1631">
        <v>1504.22</v>
      </c>
      <c r="H1631">
        <v>0.02</v>
      </c>
      <c r="I1631" t="s">
        <v>33</v>
      </c>
      <c r="J1631" s="8">
        <v>118.97</v>
      </c>
      <c r="K1631" s="8">
        <f>IF(Table3[[#This Row],[Return Status]] = "Returned", 0, Table3[[#This Row],[Profit]])</f>
        <v>118.97</v>
      </c>
      <c r="L1631" s="8" t="str">
        <f>IFERROR(VLOOKUP(Table3[[#This Row],[Order ID]],returns[[Order ID]:[Status]],2,FALSE), "")</f>
        <v/>
      </c>
      <c r="M1631">
        <v>39.99</v>
      </c>
      <c r="N1631">
        <v>10.25</v>
      </c>
      <c r="O1631" t="s">
        <v>250</v>
      </c>
      <c r="P1631" t="s">
        <v>55</v>
      </c>
      <c r="Q1631">
        <v>72714</v>
      </c>
      <c r="R1631" t="s">
        <v>56</v>
      </c>
      <c r="S1631" t="s">
        <v>1978</v>
      </c>
      <c r="T1631" t="e">
        <f>VLOOKUP(Table3[[#This Row],[Region]],managers5[],2,FALSE)</f>
        <v>#N/A</v>
      </c>
      <c r="U1631" t="s">
        <v>1957</v>
      </c>
      <c r="V1631" t="s">
        <v>1959</v>
      </c>
      <c r="W1631" t="s">
        <v>14</v>
      </c>
      <c r="X1631" t="s">
        <v>24</v>
      </c>
      <c r="Y1631" t="s">
        <v>46</v>
      </c>
      <c r="Z1631" t="s">
        <v>47</v>
      </c>
      <c r="AA1631" t="s">
        <v>1334</v>
      </c>
      <c r="AB1631" t="s">
        <v>19</v>
      </c>
      <c r="AC1631">
        <v>0.55000000000000004</v>
      </c>
      <c r="AD1631" s="1">
        <v>41015</v>
      </c>
    </row>
    <row r="1632" spans="1:30" x14ac:dyDescent="0.35">
      <c r="A1632">
        <v>7973</v>
      </c>
      <c r="B1632">
        <v>3587</v>
      </c>
      <c r="C1632">
        <v>25574</v>
      </c>
      <c r="D1632" s="1">
        <v>39884</v>
      </c>
      <c r="E1632" t="s">
        <v>8</v>
      </c>
      <c r="F1632">
        <v>31</v>
      </c>
      <c r="G1632">
        <v>1526.67</v>
      </c>
      <c r="H1632">
        <v>0.01</v>
      </c>
      <c r="I1632" t="s">
        <v>33</v>
      </c>
      <c r="J1632" s="8">
        <v>118.82</v>
      </c>
      <c r="K1632" s="8">
        <f>IF(Table3[[#This Row],[Return Status]] = "Returned", 0, Table3[[#This Row],[Profit]])</f>
        <v>118.82</v>
      </c>
      <c r="L1632" s="8" t="str">
        <f>IFERROR(VLOOKUP(Table3[[#This Row],[Order ID]],returns[[Order ID]:[Status]],2,FALSE), "")</f>
        <v/>
      </c>
      <c r="M1632">
        <v>47.98</v>
      </c>
      <c r="N1632">
        <v>3.61</v>
      </c>
      <c r="O1632" t="s">
        <v>1593</v>
      </c>
      <c r="P1632" t="s">
        <v>64</v>
      </c>
      <c r="Q1632">
        <v>70003</v>
      </c>
      <c r="R1632" t="s">
        <v>65</v>
      </c>
      <c r="S1632" t="s">
        <v>1978</v>
      </c>
      <c r="T1632" t="e">
        <f>VLOOKUP(Table3[[#This Row],[Region]],managers5[],2,FALSE)</f>
        <v>#N/A</v>
      </c>
      <c r="U1632" t="s">
        <v>1957</v>
      </c>
      <c r="V1632" t="s">
        <v>1959</v>
      </c>
      <c r="W1632" t="s">
        <v>14</v>
      </c>
      <c r="X1632" t="s">
        <v>39</v>
      </c>
      <c r="Y1632" t="s">
        <v>46</v>
      </c>
      <c r="Z1632" t="s">
        <v>47</v>
      </c>
      <c r="AA1632" t="s">
        <v>884</v>
      </c>
      <c r="AB1632" t="s">
        <v>109</v>
      </c>
      <c r="AC1632">
        <v>0.71</v>
      </c>
      <c r="AD1632" s="2">
        <v>39885</v>
      </c>
    </row>
    <row r="1633" spans="1:30" x14ac:dyDescent="0.35">
      <c r="A1633">
        <v>7984</v>
      </c>
      <c r="B1633">
        <v>4847</v>
      </c>
      <c r="C1633">
        <v>34497</v>
      </c>
      <c r="D1633" s="1">
        <v>39882</v>
      </c>
      <c r="E1633" t="s">
        <v>20</v>
      </c>
      <c r="F1633">
        <v>25</v>
      </c>
      <c r="G1633">
        <v>590.6</v>
      </c>
      <c r="H1633">
        <v>0</v>
      </c>
      <c r="I1633" t="s">
        <v>9</v>
      </c>
      <c r="J1633" s="8">
        <v>117.73</v>
      </c>
      <c r="K1633" s="8">
        <f>IF(Table3[[#This Row],[Return Status]] = "Returned", 0, Table3[[#This Row],[Profit]])</f>
        <v>117.73</v>
      </c>
      <c r="L1633" s="8" t="str">
        <f>IFERROR(VLOOKUP(Table3[[#This Row],[Order ID]],returns[[Order ID]:[Status]],2,FALSE), "")</f>
        <v/>
      </c>
      <c r="M1633">
        <v>22.84</v>
      </c>
      <c r="N1633">
        <v>8.18</v>
      </c>
      <c r="O1633" t="s">
        <v>943</v>
      </c>
      <c r="P1633" t="s">
        <v>90</v>
      </c>
      <c r="Q1633">
        <v>34609</v>
      </c>
      <c r="R1633" t="s">
        <v>56</v>
      </c>
      <c r="S1633" t="s">
        <v>1978</v>
      </c>
      <c r="T1633" t="e">
        <f>VLOOKUP(Table3[[#This Row],[Region]],managers5[],2,FALSE)</f>
        <v>#N/A</v>
      </c>
      <c r="U1633" t="s">
        <v>1957</v>
      </c>
      <c r="V1633" t="s">
        <v>1959</v>
      </c>
      <c r="W1633" t="s">
        <v>14</v>
      </c>
      <c r="X1633" t="s">
        <v>39</v>
      </c>
      <c r="Y1633" t="s">
        <v>16</v>
      </c>
      <c r="Z1633" t="s">
        <v>30</v>
      </c>
      <c r="AA1633" t="s">
        <v>518</v>
      </c>
      <c r="AB1633" t="s">
        <v>19</v>
      </c>
      <c r="AC1633">
        <v>0.39</v>
      </c>
      <c r="AD1633" s="2">
        <v>39884</v>
      </c>
    </row>
    <row r="1634" spans="1:30" x14ac:dyDescent="0.35">
      <c r="A1634">
        <v>1154</v>
      </c>
      <c r="B1634">
        <v>2161</v>
      </c>
      <c r="C1634">
        <v>15591</v>
      </c>
      <c r="D1634" s="1">
        <v>41066</v>
      </c>
      <c r="E1634" t="s">
        <v>41</v>
      </c>
      <c r="F1634">
        <v>31</v>
      </c>
      <c r="G1634">
        <v>426.34</v>
      </c>
      <c r="H1634">
        <v>0</v>
      </c>
      <c r="I1634" t="s">
        <v>9</v>
      </c>
      <c r="J1634" s="8">
        <v>73.53</v>
      </c>
      <c r="K1634" s="8">
        <f>IF(Table3[[#This Row],[Return Status]] = "Returned", 0, Table3[[#This Row],[Profit]])</f>
        <v>73.53</v>
      </c>
      <c r="L1634" s="8" t="str">
        <f>IFERROR(VLOOKUP(Table3[[#This Row],[Order ID]],returns[[Order ID]:[Status]],2,FALSE), "")</f>
        <v/>
      </c>
      <c r="M1634">
        <v>12.58</v>
      </c>
      <c r="N1634">
        <v>5.16</v>
      </c>
      <c r="O1634" t="s">
        <v>635</v>
      </c>
      <c r="P1634" t="s">
        <v>317</v>
      </c>
      <c r="Q1634">
        <v>60130</v>
      </c>
      <c r="R1634" t="s">
        <v>318</v>
      </c>
      <c r="S1634" t="s">
        <v>1977</v>
      </c>
      <c r="T1634" t="e">
        <f>VLOOKUP(Table3[[#This Row],[Region]],managers5[],2,FALSE)</f>
        <v>#N/A</v>
      </c>
      <c r="U1634" t="s">
        <v>1958</v>
      </c>
      <c r="V1634" t="s">
        <v>1959</v>
      </c>
      <c r="W1634" t="s">
        <v>14</v>
      </c>
      <c r="X1634" t="s">
        <v>15</v>
      </c>
      <c r="Y1634" t="s">
        <v>50</v>
      </c>
      <c r="Z1634" t="s">
        <v>61</v>
      </c>
      <c r="AA1634" t="s">
        <v>1182</v>
      </c>
      <c r="AB1634" t="s">
        <v>19</v>
      </c>
      <c r="AC1634">
        <v>0.43</v>
      </c>
      <c r="AD1634" s="1">
        <v>41068</v>
      </c>
    </row>
    <row r="1635" spans="1:30" x14ac:dyDescent="0.35">
      <c r="A1635">
        <v>1639</v>
      </c>
      <c r="B1635">
        <v>2163</v>
      </c>
      <c r="C1635">
        <v>15616</v>
      </c>
      <c r="D1635" s="1">
        <v>40991</v>
      </c>
      <c r="E1635" t="s">
        <v>41</v>
      </c>
      <c r="F1635">
        <v>34</v>
      </c>
      <c r="G1635">
        <v>134.06</v>
      </c>
      <c r="H1635">
        <v>0.09</v>
      </c>
      <c r="I1635" t="s">
        <v>9</v>
      </c>
      <c r="J1635" s="8">
        <v>5.98</v>
      </c>
      <c r="K1635" s="8">
        <f>IF(Table3[[#This Row],[Return Status]] = "Returned", 0, Table3[[#This Row],[Profit]])</f>
        <v>5.98</v>
      </c>
      <c r="L1635" s="8" t="str">
        <f>IFERROR(VLOOKUP(Table3[[#This Row],[Order ID]],returns[[Order ID]:[Status]],2,FALSE), "")</f>
        <v/>
      </c>
      <c r="M1635">
        <v>4.13</v>
      </c>
      <c r="N1635">
        <v>1.17</v>
      </c>
      <c r="O1635" t="s">
        <v>1404</v>
      </c>
      <c r="P1635" t="s">
        <v>11</v>
      </c>
      <c r="Q1635">
        <v>91767</v>
      </c>
      <c r="R1635" t="s">
        <v>12</v>
      </c>
      <c r="S1635" t="s">
        <v>1976</v>
      </c>
      <c r="T1635" t="e">
        <f>VLOOKUP(Table3[[#This Row],[Region]],managers5[],2,FALSE)</f>
        <v>#N/A</v>
      </c>
      <c r="U1635" t="s">
        <v>1955</v>
      </c>
      <c r="V1635" t="s">
        <v>1959</v>
      </c>
      <c r="W1635" t="s">
        <v>14</v>
      </c>
      <c r="X1635" t="s">
        <v>71</v>
      </c>
      <c r="Y1635" t="s">
        <v>16</v>
      </c>
      <c r="Z1635" t="s">
        <v>106</v>
      </c>
      <c r="AA1635" t="s">
        <v>861</v>
      </c>
      <c r="AB1635" t="s">
        <v>35</v>
      </c>
      <c r="AC1635">
        <v>0.56999999999999995</v>
      </c>
      <c r="AD1635" s="1">
        <v>40993</v>
      </c>
    </row>
    <row r="1636" spans="1:30" x14ac:dyDescent="0.35">
      <c r="A1636">
        <v>1650</v>
      </c>
      <c r="B1636">
        <v>2162</v>
      </c>
      <c r="C1636">
        <v>15616</v>
      </c>
      <c r="D1636" s="1">
        <v>40991</v>
      </c>
      <c r="E1636" t="s">
        <v>41</v>
      </c>
      <c r="F1636">
        <v>12</v>
      </c>
      <c r="G1636">
        <v>386.71</v>
      </c>
      <c r="H1636">
        <v>0.01</v>
      </c>
      <c r="I1636" t="s">
        <v>33</v>
      </c>
      <c r="J1636" s="8">
        <v>-84.12</v>
      </c>
      <c r="K1636" s="8">
        <f>IF(Table3[[#This Row],[Return Status]] = "Returned", 0, Table3[[#This Row],[Profit]])</f>
        <v>-84.12</v>
      </c>
      <c r="L1636" s="8" t="str">
        <f>IFERROR(VLOOKUP(Table3[[#This Row],[Order ID]],returns[[Order ID]:[Status]],2,FALSE), "")</f>
        <v/>
      </c>
      <c r="M1636">
        <v>30.98</v>
      </c>
      <c r="N1636">
        <v>6.5</v>
      </c>
      <c r="O1636" t="s">
        <v>1404</v>
      </c>
      <c r="P1636" t="s">
        <v>11</v>
      </c>
      <c r="Q1636">
        <v>91767</v>
      </c>
      <c r="R1636" t="s">
        <v>12</v>
      </c>
      <c r="S1636" t="s">
        <v>1976</v>
      </c>
      <c r="T1636" t="e">
        <f>VLOOKUP(Table3[[#This Row],[Region]],managers5[],2,FALSE)</f>
        <v>#N/A</v>
      </c>
      <c r="U1636" t="s">
        <v>1955</v>
      </c>
      <c r="V1636" t="s">
        <v>1959</v>
      </c>
      <c r="W1636" t="s">
        <v>14</v>
      </c>
      <c r="X1636" t="s">
        <v>71</v>
      </c>
      <c r="Y1636" t="s">
        <v>46</v>
      </c>
      <c r="Z1636" t="s">
        <v>47</v>
      </c>
      <c r="AA1636" t="s">
        <v>1407</v>
      </c>
      <c r="AB1636" t="s">
        <v>19</v>
      </c>
      <c r="AC1636">
        <v>0.64</v>
      </c>
      <c r="AD1636" s="1">
        <v>40992</v>
      </c>
    </row>
    <row r="1637" spans="1:30" x14ac:dyDescent="0.35">
      <c r="A1637">
        <v>3087</v>
      </c>
      <c r="B1637">
        <v>2168</v>
      </c>
      <c r="C1637">
        <v>15619</v>
      </c>
      <c r="D1637" s="1">
        <v>40722</v>
      </c>
      <c r="E1637" t="s">
        <v>32</v>
      </c>
      <c r="F1637">
        <v>9</v>
      </c>
      <c r="G1637">
        <v>1425.21</v>
      </c>
      <c r="H1637">
        <v>0.1</v>
      </c>
      <c r="I1637" t="s">
        <v>49</v>
      </c>
      <c r="J1637" s="8">
        <v>-65.02</v>
      </c>
      <c r="K1637" s="8">
        <f>IF(Table3[[#This Row],[Return Status]] = "Returned", 0, Table3[[#This Row],[Profit]])</f>
        <v>-65.02</v>
      </c>
      <c r="L1637" s="8" t="str">
        <f>IFERROR(VLOOKUP(Table3[[#This Row],[Order ID]],returns[[Order ID]:[Status]],2,FALSE), "")</f>
        <v/>
      </c>
      <c r="M1637">
        <v>160.97999999999999</v>
      </c>
      <c r="N1637">
        <v>30</v>
      </c>
      <c r="O1637" t="s">
        <v>70</v>
      </c>
      <c r="P1637" t="s">
        <v>131</v>
      </c>
      <c r="Q1637">
        <v>4901</v>
      </c>
      <c r="R1637" t="s">
        <v>132</v>
      </c>
      <c r="S1637" t="s">
        <v>1979</v>
      </c>
      <c r="T1637" t="e">
        <f>VLOOKUP(Table3[[#This Row],[Region]],managers5[],2,FALSE)</f>
        <v>#N/A</v>
      </c>
      <c r="U1637" t="s">
        <v>1956</v>
      </c>
      <c r="W1637" t="s">
        <v>14</v>
      </c>
      <c r="X1637" t="s">
        <v>71</v>
      </c>
      <c r="Y1637" t="s">
        <v>50</v>
      </c>
      <c r="Z1637" t="s">
        <v>72</v>
      </c>
      <c r="AA1637" t="s">
        <v>321</v>
      </c>
      <c r="AB1637" t="s">
        <v>74</v>
      </c>
      <c r="AC1637">
        <v>0.62</v>
      </c>
      <c r="AD1637" s="1">
        <v>40729</v>
      </c>
    </row>
    <row r="1638" spans="1:30" x14ac:dyDescent="0.35">
      <c r="A1638">
        <v>3110</v>
      </c>
      <c r="B1638">
        <v>2167</v>
      </c>
      <c r="C1638">
        <v>15619</v>
      </c>
      <c r="D1638" s="1">
        <v>40722</v>
      </c>
      <c r="E1638" t="s">
        <v>32</v>
      </c>
      <c r="F1638">
        <v>36</v>
      </c>
      <c r="G1638">
        <v>123.13</v>
      </c>
      <c r="H1638">
        <v>0.05</v>
      </c>
      <c r="I1638" t="s">
        <v>33</v>
      </c>
      <c r="J1638" s="8">
        <v>20.57</v>
      </c>
      <c r="K1638" s="8">
        <f>IF(Table3[[#This Row],[Return Status]] = "Returned", 0, Table3[[#This Row],[Profit]])</f>
        <v>20.57</v>
      </c>
      <c r="L1638" s="8" t="str">
        <f>IFERROR(VLOOKUP(Table3[[#This Row],[Order ID]],returns[[Order ID]:[Status]],2,FALSE), "")</f>
        <v/>
      </c>
      <c r="M1638">
        <v>3.29</v>
      </c>
      <c r="N1638">
        <v>1.35</v>
      </c>
      <c r="O1638" t="s">
        <v>70</v>
      </c>
      <c r="P1638" t="s">
        <v>134</v>
      </c>
      <c r="Q1638">
        <v>2364</v>
      </c>
      <c r="R1638" t="s">
        <v>135</v>
      </c>
      <c r="S1638" t="s">
        <v>1979</v>
      </c>
      <c r="T1638" t="e">
        <f>VLOOKUP(Table3[[#This Row],[Region]],managers5[],2,FALSE)</f>
        <v>#N/A</v>
      </c>
      <c r="U1638" t="s">
        <v>1956</v>
      </c>
      <c r="W1638" t="s">
        <v>14</v>
      </c>
      <c r="X1638" t="s">
        <v>71</v>
      </c>
      <c r="Y1638" t="s">
        <v>16</v>
      </c>
      <c r="Z1638" t="s">
        <v>57</v>
      </c>
      <c r="AA1638" t="s">
        <v>522</v>
      </c>
      <c r="AB1638" t="s">
        <v>35</v>
      </c>
      <c r="AC1638">
        <v>0.4</v>
      </c>
      <c r="AD1638" s="1">
        <v>40726</v>
      </c>
    </row>
    <row r="1639" spans="1:30" x14ac:dyDescent="0.35">
      <c r="A1639">
        <v>2818</v>
      </c>
      <c r="B1639">
        <v>2171</v>
      </c>
      <c r="C1639">
        <v>15622</v>
      </c>
      <c r="D1639" s="1">
        <v>40780</v>
      </c>
      <c r="E1639" t="s">
        <v>77</v>
      </c>
      <c r="F1639">
        <v>34</v>
      </c>
      <c r="G1639">
        <v>8581.25</v>
      </c>
      <c r="H1639">
        <v>0</v>
      </c>
      <c r="I1639" t="s">
        <v>49</v>
      </c>
      <c r="J1639" s="8">
        <v>1464.23</v>
      </c>
      <c r="K1639" s="8">
        <f>IF(Table3[[#This Row],[Return Status]] = "Returned", 0, Table3[[#This Row],[Profit]])</f>
        <v>1464.23</v>
      </c>
      <c r="L1639" s="8" t="str">
        <f>IFERROR(VLOOKUP(Table3[[#This Row],[Order ID]],returns[[Order ID]:[Status]],2,FALSE), "")</f>
        <v/>
      </c>
      <c r="M1639">
        <v>240.98</v>
      </c>
      <c r="N1639">
        <v>60.2</v>
      </c>
      <c r="O1639" t="s">
        <v>920</v>
      </c>
      <c r="P1639" t="s">
        <v>22</v>
      </c>
      <c r="Q1639">
        <v>81007</v>
      </c>
      <c r="R1639" t="s">
        <v>23</v>
      </c>
      <c r="S1639" t="s">
        <v>1976</v>
      </c>
      <c r="T1639" t="e">
        <f>VLOOKUP(Table3[[#This Row],[Region]],managers5[],2,FALSE)</f>
        <v>#N/A</v>
      </c>
      <c r="U1639" t="s">
        <v>1955</v>
      </c>
      <c r="V1639" t="s">
        <v>1959</v>
      </c>
      <c r="W1639" t="s">
        <v>14</v>
      </c>
      <c r="X1639" t="s">
        <v>39</v>
      </c>
      <c r="Y1639" t="s">
        <v>50</v>
      </c>
      <c r="Z1639" t="s">
        <v>219</v>
      </c>
      <c r="AA1639" t="s">
        <v>1247</v>
      </c>
      <c r="AB1639" t="s">
        <v>53</v>
      </c>
      <c r="AC1639">
        <v>0.56000000000000005</v>
      </c>
      <c r="AD1639" s="1">
        <v>40781</v>
      </c>
    </row>
    <row r="1640" spans="1:30" x14ac:dyDescent="0.35">
      <c r="A1640">
        <v>2819</v>
      </c>
      <c r="B1640">
        <v>2172</v>
      </c>
      <c r="C1640">
        <v>15622</v>
      </c>
      <c r="D1640" s="1">
        <v>40780</v>
      </c>
      <c r="E1640" t="s">
        <v>77</v>
      </c>
      <c r="F1640">
        <v>21</v>
      </c>
      <c r="G1640">
        <v>135.99</v>
      </c>
      <c r="H1640">
        <v>0.09</v>
      </c>
      <c r="I1640" t="s">
        <v>9</v>
      </c>
      <c r="J1640" s="8">
        <v>-129.24</v>
      </c>
      <c r="K1640" s="8">
        <f>IF(Table3[[#This Row],[Return Status]] = "Returned", 0, Table3[[#This Row],[Profit]])</f>
        <v>-129.24</v>
      </c>
      <c r="L1640" s="8" t="str">
        <f>IFERROR(VLOOKUP(Table3[[#This Row],[Order ID]],returns[[Order ID]:[Status]],2,FALSE), "")</f>
        <v/>
      </c>
      <c r="M1640">
        <v>6.48</v>
      </c>
      <c r="N1640">
        <v>9.68</v>
      </c>
      <c r="O1640" t="s">
        <v>920</v>
      </c>
      <c r="P1640" t="s">
        <v>22</v>
      </c>
      <c r="Q1640">
        <v>81007</v>
      </c>
      <c r="R1640" t="s">
        <v>23</v>
      </c>
      <c r="S1640" t="s">
        <v>1976</v>
      </c>
      <c r="T1640" t="e">
        <f>VLOOKUP(Table3[[#This Row],[Region]],managers5[],2,FALSE)</f>
        <v>#N/A</v>
      </c>
      <c r="U1640" t="s">
        <v>1955</v>
      </c>
      <c r="V1640" t="s">
        <v>1959</v>
      </c>
      <c r="W1640" t="s">
        <v>14</v>
      </c>
      <c r="X1640" t="s">
        <v>39</v>
      </c>
      <c r="Y1640" t="s">
        <v>16</v>
      </c>
      <c r="Z1640" t="s">
        <v>30</v>
      </c>
      <c r="AA1640" t="s">
        <v>1467</v>
      </c>
      <c r="AB1640" t="s">
        <v>19</v>
      </c>
      <c r="AC1640">
        <v>0.36</v>
      </c>
      <c r="AD1640" s="1">
        <v>40781</v>
      </c>
    </row>
    <row r="1641" spans="1:30" x14ac:dyDescent="0.35">
      <c r="A1641">
        <v>7806</v>
      </c>
      <c r="B1641">
        <v>4839</v>
      </c>
      <c r="C1641">
        <v>34432</v>
      </c>
      <c r="D1641" s="1">
        <v>39910</v>
      </c>
      <c r="E1641" t="s">
        <v>8</v>
      </c>
      <c r="F1641">
        <v>20</v>
      </c>
      <c r="G1641">
        <v>244.39</v>
      </c>
      <c r="H1641">
        <v>0.08</v>
      </c>
      <c r="I1641" t="s">
        <v>9</v>
      </c>
      <c r="J1641" s="8">
        <v>114.1</v>
      </c>
      <c r="K1641" s="8">
        <f>IF(Table3[[#This Row],[Return Status]] = "Returned", 0, Table3[[#This Row],[Profit]])</f>
        <v>114.1</v>
      </c>
      <c r="L1641" s="8" t="str">
        <f>IFERROR(VLOOKUP(Table3[[#This Row],[Order ID]],returns[[Order ID]:[Status]],2,FALSE), "")</f>
        <v/>
      </c>
      <c r="M1641">
        <v>12.53</v>
      </c>
      <c r="N1641">
        <v>0.5</v>
      </c>
      <c r="O1641" t="s">
        <v>700</v>
      </c>
      <c r="P1641" t="s">
        <v>90</v>
      </c>
      <c r="Q1641">
        <v>32789</v>
      </c>
      <c r="R1641" t="s">
        <v>56</v>
      </c>
      <c r="S1641" t="s">
        <v>1978</v>
      </c>
      <c r="T1641" t="e">
        <f>VLOOKUP(Table3[[#This Row],[Region]],managers5[],2,FALSE)</f>
        <v>#N/A</v>
      </c>
      <c r="U1641" t="s">
        <v>1957</v>
      </c>
      <c r="V1641" t="s">
        <v>1959</v>
      </c>
      <c r="W1641" t="s">
        <v>14</v>
      </c>
      <c r="X1641" t="s">
        <v>24</v>
      </c>
      <c r="Y1641" t="s">
        <v>16</v>
      </c>
      <c r="Z1641" t="s">
        <v>99</v>
      </c>
      <c r="AA1641" t="s">
        <v>678</v>
      </c>
      <c r="AB1641" t="s">
        <v>19</v>
      </c>
      <c r="AC1641">
        <v>0.38</v>
      </c>
      <c r="AD1641" s="2">
        <v>39911</v>
      </c>
    </row>
    <row r="1642" spans="1:30" x14ac:dyDescent="0.35">
      <c r="A1642">
        <v>6386</v>
      </c>
      <c r="B1642">
        <v>2103</v>
      </c>
      <c r="C1642">
        <v>15040</v>
      </c>
      <c r="D1642" s="1">
        <v>40151</v>
      </c>
      <c r="E1642" t="s">
        <v>32</v>
      </c>
      <c r="F1642">
        <v>48</v>
      </c>
      <c r="G1642">
        <v>410.35</v>
      </c>
      <c r="H1642">
        <v>0.1</v>
      </c>
      <c r="I1642" t="s">
        <v>33</v>
      </c>
      <c r="J1642" s="8">
        <v>114.02</v>
      </c>
      <c r="K1642" s="8">
        <f>IF(Table3[[#This Row],[Return Status]] = "Returned", 0, Table3[[#This Row],[Profit]])</f>
        <v>114.02</v>
      </c>
      <c r="L1642" s="8" t="str">
        <f>IFERROR(VLOOKUP(Table3[[#This Row],[Order ID]],returns[[Order ID]:[Status]],2,FALSE), "")</f>
        <v/>
      </c>
      <c r="M1642">
        <v>9.11</v>
      </c>
      <c r="N1642">
        <v>2.15</v>
      </c>
      <c r="O1642" t="s">
        <v>1724</v>
      </c>
      <c r="P1642" t="s">
        <v>43</v>
      </c>
      <c r="Q1642">
        <v>39701</v>
      </c>
      <c r="R1642" t="s">
        <v>44</v>
      </c>
      <c r="S1642" t="s">
        <v>1978</v>
      </c>
      <c r="T1642" t="e">
        <f>VLOOKUP(Table3[[#This Row],[Region]],managers5[],2,FALSE)</f>
        <v>#N/A</v>
      </c>
      <c r="U1642" t="s">
        <v>1957</v>
      </c>
      <c r="V1642" t="s">
        <v>1959</v>
      </c>
      <c r="W1642" t="s">
        <v>14</v>
      </c>
      <c r="X1642" t="s">
        <v>39</v>
      </c>
      <c r="Y1642" t="s">
        <v>16</v>
      </c>
      <c r="Z1642" t="s">
        <v>30</v>
      </c>
      <c r="AA1642" t="s">
        <v>542</v>
      </c>
      <c r="AB1642" t="s">
        <v>35</v>
      </c>
      <c r="AC1642">
        <v>0.4</v>
      </c>
      <c r="AD1642" s="2">
        <v>40155</v>
      </c>
    </row>
    <row r="1643" spans="1:30" x14ac:dyDescent="0.35">
      <c r="A1643">
        <v>1828</v>
      </c>
      <c r="B1643">
        <v>3480</v>
      </c>
      <c r="C1643">
        <v>24775</v>
      </c>
      <c r="D1643" s="1">
        <v>40956</v>
      </c>
      <c r="E1643" t="s">
        <v>41</v>
      </c>
      <c r="F1643">
        <v>15</v>
      </c>
      <c r="G1643">
        <v>1616.66</v>
      </c>
      <c r="H1643">
        <v>0</v>
      </c>
      <c r="I1643" t="s">
        <v>49</v>
      </c>
      <c r="J1643" s="8">
        <v>112.58</v>
      </c>
      <c r="K1643" s="8">
        <f>IF(Table3[[#This Row],[Return Status]] = "Returned", 0, Table3[[#This Row],[Profit]])</f>
        <v>112.58</v>
      </c>
      <c r="L1643" s="8" t="str">
        <f>IFERROR(VLOOKUP(Table3[[#This Row],[Order ID]],returns[[Order ID]:[Status]],2,FALSE), "")</f>
        <v/>
      </c>
      <c r="M1643">
        <v>100.98</v>
      </c>
      <c r="N1643">
        <v>56.22</v>
      </c>
      <c r="O1643" t="s">
        <v>1474</v>
      </c>
      <c r="P1643" t="s">
        <v>43</v>
      </c>
      <c r="Q1643">
        <v>29203</v>
      </c>
      <c r="R1643" t="s">
        <v>44</v>
      </c>
      <c r="S1643" t="s">
        <v>1978</v>
      </c>
      <c r="T1643" t="e">
        <f>VLOOKUP(Table3[[#This Row],[Region]],managers5[],2,FALSE)</f>
        <v>#N/A</v>
      </c>
      <c r="U1643" t="s">
        <v>1957</v>
      </c>
      <c r="V1643" t="s">
        <v>1959</v>
      </c>
      <c r="W1643" t="s">
        <v>14</v>
      </c>
      <c r="X1643" t="s">
        <v>24</v>
      </c>
      <c r="Y1643" t="s">
        <v>50</v>
      </c>
      <c r="Z1643" t="s">
        <v>219</v>
      </c>
      <c r="AA1643" t="s">
        <v>599</v>
      </c>
      <c r="AB1643" t="s">
        <v>53</v>
      </c>
      <c r="AC1643">
        <v>0.6</v>
      </c>
      <c r="AD1643" s="1">
        <v>40958</v>
      </c>
    </row>
    <row r="1644" spans="1:30" x14ac:dyDescent="0.35">
      <c r="A1644">
        <v>6745</v>
      </c>
      <c r="B1644">
        <v>2176</v>
      </c>
      <c r="C1644">
        <v>15654</v>
      </c>
      <c r="D1644" s="1">
        <v>40088</v>
      </c>
      <c r="E1644" t="s">
        <v>8</v>
      </c>
      <c r="F1644">
        <v>27</v>
      </c>
      <c r="G1644">
        <v>7937.59</v>
      </c>
      <c r="H1644">
        <v>0.03</v>
      </c>
      <c r="I1644" t="s">
        <v>49</v>
      </c>
      <c r="J1644" s="8">
        <v>1383.24</v>
      </c>
      <c r="K1644" s="8">
        <f>IF(Table3[[#This Row],[Return Status]] = "Returned", 0, Table3[[#This Row],[Profit]])</f>
        <v>1383.24</v>
      </c>
      <c r="L1644" s="8" t="str">
        <f>IFERROR(VLOOKUP(Table3[[#This Row],[Order ID]],returns[[Order ID]:[Status]],2,FALSE), "")</f>
        <v/>
      </c>
      <c r="M1644">
        <v>300.98</v>
      </c>
      <c r="N1644">
        <v>54.92</v>
      </c>
      <c r="O1644" t="s">
        <v>262</v>
      </c>
      <c r="P1644" t="s">
        <v>11</v>
      </c>
      <c r="Q1644">
        <v>92399</v>
      </c>
      <c r="R1644" t="s">
        <v>12</v>
      </c>
      <c r="S1644" t="s">
        <v>1976</v>
      </c>
      <c r="T1644" t="e">
        <f>VLOOKUP(Table3[[#This Row],[Region]],managers5[],2,FALSE)</f>
        <v>#N/A</v>
      </c>
      <c r="U1644" t="s">
        <v>1955</v>
      </c>
      <c r="V1644" t="s">
        <v>1959</v>
      </c>
      <c r="W1644" t="s">
        <v>14</v>
      </c>
      <c r="X1644" t="s">
        <v>71</v>
      </c>
      <c r="Y1644" t="s">
        <v>50</v>
      </c>
      <c r="Z1644" t="s">
        <v>219</v>
      </c>
      <c r="AA1644" t="s">
        <v>1871</v>
      </c>
      <c r="AB1644" t="s">
        <v>53</v>
      </c>
      <c r="AC1644">
        <v>0.55000000000000004</v>
      </c>
      <c r="AD1644" s="2">
        <v>40090</v>
      </c>
    </row>
    <row r="1645" spans="1:30" x14ac:dyDescent="0.35">
      <c r="A1645">
        <v>6746</v>
      </c>
      <c r="B1645">
        <v>2177</v>
      </c>
      <c r="C1645">
        <v>15654</v>
      </c>
      <c r="D1645" s="1">
        <v>40088</v>
      </c>
      <c r="E1645" t="s">
        <v>8</v>
      </c>
      <c r="F1645">
        <v>4</v>
      </c>
      <c r="G1645">
        <v>9396.41</v>
      </c>
      <c r="H1645">
        <v>0.02</v>
      </c>
      <c r="I1645" t="s">
        <v>49</v>
      </c>
      <c r="J1645" s="8">
        <v>-4991.4249</v>
      </c>
      <c r="K1645" s="8">
        <f>IF(Table3[[#This Row],[Return Status]] = "Returned", 0, Table3[[#This Row],[Profit]])</f>
        <v>-4991.4249</v>
      </c>
      <c r="L1645" s="8" t="str">
        <f>IFERROR(VLOOKUP(Table3[[#This Row],[Order ID]],returns[[Order ID]:[Status]],2,FALSE), "")</f>
        <v/>
      </c>
      <c r="M1645">
        <v>2550.14</v>
      </c>
      <c r="N1645">
        <v>29.7</v>
      </c>
      <c r="O1645" t="s">
        <v>262</v>
      </c>
      <c r="P1645" t="s">
        <v>11</v>
      </c>
      <c r="Q1645">
        <v>92399</v>
      </c>
      <c r="R1645" t="s">
        <v>12</v>
      </c>
      <c r="S1645" t="s">
        <v>1976</v>
      </c>
      <c r="T1645" t="e">
        <f>VLOOKUP(Table3[[#This Row],[Region]],managers5[],2,FALSE)</f>
        <v>#N/A</v>
      </c>
      <c r="U1645" t="s">
        <v>1955</v>
      </c>
      <c r="V1645" t="s">
        <v>1959</v>
      </c>
      <c r="W1645" t="s">
        <v>14</v>
      </c>
      <c r="X1645" t="s">
        <v>71</v>
      </c>
      <c r="Y1645" t="s">
        <v>46</v>
      </c>
      <c r="Z1645" t="s">
        <v>124</v>
      </c>
      <c r="AA1645" t="s">
        <v>269</v>
      </c>
      <c r="AB1645" t="s">
        <v>74</v>
      </c>
      <c r="AC1645">
        <v>0.56999999999999995</v>
      </c>
      <c r="AD1645" s="2">
        <v>40090</v>
      </c>
    </row>
    <row r="1646" spans="1:30" x14ac:dyDescent="0.35">
      <c r="A1646">
        <v>1528</v>
      </c>
      <c r="B1646">
        <v>2178</v>
      </c>
      <c r="C1646">
        <v>15687</v>
      </c>
      <c r="D1646" s="1">
        <v>41008</v>
      </c>
      <c r="E1646" t="s">
        <v>41</v>
      </c>
      <c r="F1646">
        <v>48</v>
      </c>
      <c r="G1646">
        <v>3400.63</v>
      </c>
      <c r="H1646">
        <v>0.08</v>
      </c>
      <c r="I1646" t="s">
        <v>49</v>
      </c>
      <c r="J1646" s="8">
        <v>-892.79</v>
      </c>
      <c r="K1646" s="8">
        <f>IF(Table3[[#This Row],[Return Status]] = "Returned", 0, Table3[[#This Row],[Profit]])</f>
        <v>-892.79</v>
      </c>
      <c r="L1646" s="8" t="str">
        <f>IFERROR(VLOOKUP(Table3[[#This Row],[Order ID]],returns[[Order ID]:[Status]],2,FALSE), "")</f>
        <v/>
      </c>
      <c r="M1646">
        <v>70.98</v>
      </c>
      <c r="N1646">
        <v>46.74</v>
      </c>
      <c r="O1646" t="s">
        <v>1248</v>
      </c>
      <c r="P1646" t="s">
        <v>204</v>
      </c>
      <c r="Q1646">
        <v>2886</v>
      </c>
      <c r="R1646" t="s">
        <v>204</v>
      </c>
      <c r="S1646" t="s">
        <v>1979</v>
      </c>
      <c r="T1646" t="e">
        <f>VLOOKUP(Table3[[#This Row],[Region]],managers5[],2,FALSE)</f>
        <v>#N/A</v>
      </c>
      <c r="U1646" t="s">
        <v>1956</v>
      </c>
      <c r="W1646" t="s">
        <v>14</v>
      </c>
      <c r="X1646" t="s">
        <v>15</v>
      </c>
      <c r="Y1646" t="s">
        <v>50</v>
      </c>
      <c r="Z1646" t="s">
        <v>219</v>
      </c>
      <c r="AA1646" t="s">
        <v>1189</v>
      </c>
      <c r="AB1646" t="s">
        <v>53</v>
      </c>
      <c r="AC1646">
        <v>0.56000000000000005</v>
      </c>
      <c r="AD1646" s="1">
        <v>41011</v>
      </c>
    </row>
    <row r="1647" spans="1:30" x14ac:dyDescent="0.35">
      <c r="A1647">
        <v>8353</v>
      </c>
      <c r="B1647">
        <v>2001</v>
      </c>
      <c r="C1647">
        <v>14274</v>
      </c>
      <c r="D1647" s="1">
        <v>39819</v>
      </c>
      <c r="E1647" t="s">
        <v>8</v>
      </c>
      <c r="F1647">
        <v>23</v>
      </c>
      <c r="G1647">
        <v>3674.08</v>
      </c>
      <c r="H1647">
        <v>0.01</v>
      </c>
      <c r="I1647" t="s">
        <v>49</v>
      </c>
      <c r="J1647" s="8">
        <v>112.44</v>
      </c>
      <c r="K1647" s="8">
        <f>IF(Table3[[#This Row],[Return Status]] = "Returned", 0, Table3[[#This Row],[Profit]])</f>
        <v>112.44</v>
      </c>
      <c r="L1647" s="8" t="str">
        <f>IFERROR(VLOOKUP(Table3[[#This Row],[Order ID]],returns[[Order ID]:[Status]],2,FALSE), "")</f>
        <v/>
      </c>
      <c r="M1647">
        <v>150.97999999999999</v>
      </c>
      <c r="N1647">
        <v>30</v>
      </c>
      <c r="O1647" t="s">
        <v>1479</v>
      </c>
      <c r="P1647" t="s">
        <v>43</v>
      </c>
      <c r="Q1647">
        <v>29915</v>
      </c>
      <c r="R1647" t="s">
        <v>44</v>
      </c>
      <c r="S1647" t="s">
        <v>1978</v>
      </c>
      <c r="T1647" t="e">
        <f>VLOOKUP(Table3[[#This Row],[Region]],managers5[],2,FALSE)</f>
        <v>#N/A</v>
      </c>
      <c r="U1647" t="s">
        <v>1957</v>
      </c>
      <c r="V1647" t="s">
        <v>1959</v>
      </c>
      <c r="W1647" t="s">
        <v>14</v>
      </c>
      <c r="X1647" t="s">
        <v>39</v>
      </c>
      <c r="Y1647" t="s">
        <v>50</v>
      </c>
      <c r="Z1647" t="s">
        <v>72</v>
      </c>
      <c r="AA1647" t="s">
        <v>1852</v>
      </c>
      <c r="AB1647" t="s">
        <v>74</v>
      </c>
      <c r="AC1647">
        <v>0.74</v>
      </c>
      <c r="AD1647" s="1">
        <v>39821</v>
      </c>
    </row>
    <row r="1648" spans="1:30" x14ac:dyDescent="0.35">
      <c r="A1648">
        <v>5591</v>
      </c>
      <c r="B1648">
        <v>6195</v>
      </c>
      <c r="C1648">
        <v>43904</v>
      </c>
      <c r="D1648" s="1">
        <v>40299</v>
      </c>
      <c r="E1648" t="s">
        <v>8</v>
      </c>
      <c r="F1648">
        <v>43</v>
      </c>
      <c r="G1648">
        <v>413.83</v>
      </c>
      <c r="H1648">
        <v>0.08</v>
      </c>
      <c r="I1648" t="s">
        <v>9</v>
      </c>
      <c r="J1648" s="8">
        <v>111.74</v>
      </c>
      <c r="K1648" s="8">
        <f>IF(Table3[[#This Row],[Return Status]] = "Returned", 0, Table3[[#This Row],[Profit]])</f>
        <v>111.74</v>
      </c>
      <c r="L1648" s="8" t="str">
        <f>IFERROR(VLOOKUP(Table3[[#This Row],[Order ID]],returns[[Order ID]:[Status]],2,FALSE), "")</f>
        <v/>
      </c>
      <c r="M1648">
        <v>10.01</v>
      </c>
      <c r="N1648">
        <v>1.99</v>
      </c>
      <c r="O1648" t="s">
        <v>268</v>
      </c>
      <c r="P1648" t="s">
        <v>55</v>
      </c>
      <c r="Q1648">
        <v>33063</v>
      </c>
      <c r="R1648" t="s">
        <v>56</v>
      </c>
      <c r="S1648" t="s">
        <v>1978</v>
      </c>
      <c r="T1648" t="e">
        <f>VLOOKUP(Table3[[#This Row],[Region]],managers5[],2,FALSE)</f>
        <v>#N/A</v>
      </c>
      <c r="U1648" t="s">
        <v>1957</v>
      </c>
      <c r="V1648" t="s">
        <v>1959</v>
      </c>
      <c r="W1648" t="s">
        <v>14</v>
      </c>
      <c r="X1648" t="s">
        <v>15</v>
      </c>
      <c r="Y1648" t="s">
        <v>46</v>
      </c>
      <c r="Z1648" t="s">
        <v>47</v>
      </c>
      <c r="AA1648" t="s">
        <v>153</v>
      </c>
      <c r="AB1648" t="s">
        <v>109</v>
      </c>
      <c r="AC1648">
        <v>0.41</v>
      </c>
      <c r="AD1648" s="2">
        <v>40301</v>
      </c>
    </row>
    <row r="1649" spans="1:30" x14ac:dyDescent="0.35">
      <c r="A1649">
        <v>3638</v>
      </c>
      <c r="B1649">
        <v>3414</v>
      </c>
      <c r="C1649">
        <v>24384</v>
      </c>
      <c r="D1649" s="1">
        <v>40628</v>
      </c>
      <c r="E1649" t="s">
        <v>20</v>
      </c>
      <c r="F1649">
        <v>20</v>
      </c>
      <c r="G1649">
        <v>2458.2424999999998</v>
      </c>
      <c r="H1649">
        <v>0.1</v>
      </c>
      <c r="I1649" t="s">
        <v>9</v>
      </c>
      <c r="J1649" s="8">
        <v>110.538</v>
      </c>
      <c r="K1649" s="8">
        <f>IF(Table3[[#This Row],[Return Status]] = "Returned", 0, Table3[[#This Row],[Profit]])</f>
        <v>110.538</v>
      </c>
      <c r="L1649" s="8" t="str">
        <f>IFERROR(VLOOKUP(Table3[[#This Row],[Order ID]],returns[[Order ID]:[Status]],2,FALSE), "")</f>
        <v/>
      </c>
      <c r="M1649">
        <v>155.99</v>
      </c>
      <c r="N1649">
        <v>8.99</v>
      </c>
      <c r="O1649" t="s">
        <v>1244</v>
      </c>
      <c r="P1649" t="s">
        <v>331</v>
      </c>
      <c r="Q1649">
        <v>32765</v>
      </c>
      <c r="R1649" t="s">
        <v>56</v>
      </c>
      <c r="S1649" t="s">
        <v>1978</v>
      </c>
      <c r="T1649" t="e">
        <f>VLOOKUP(Table3[[#This Row],[Region]],managers5[],2,FALSE)</f>
        <v>#N/A</v>
      </c>
      <c r="U1649" t="s">
        <v>1957</v>
      </c>
      <c r="V1649" t="s">
        <v>1959</v>
      </c>
      <c r="W1649" t="s">
        <v>14</v>
      </c>
      <c r="X1649" t="s">
        <v>39</v>
      </c>
      <c r="Y1649" t="s">
        <v>46</v>
      </c>
      <c r="Z1649" t="s">
        <v>86</v>
      </c>
      <c r="AA1649" t="s">
        <v>1638</v>
      </c>
      <c r="AB1649" t="s">
        <v>19</v>
      </c>
      <c r="AC1649">
        <v>0.57999999999999996</v>
      </c>
      <c r="AD1649" s="1">
        <v>40630</v>
      </c>
    </row>
    <row r="1650" spans="1:30" x14ac:dyDescent="0.35">
      <c r="A1650">
        <v>8192</v>
      </c>
      <c r="B1650">
        <v>2184</v>
      </c>
      <c r="C1650">
        <v>15718</v>
      </c>
      <c r="D1650" s="1">
        <v>39840</v>
      </c>
      <c r="E1650" t="s">
        <v>41</v>
      </c>
      <c r="F1650">
        <v>50</v>
      </c>
      <c r="G1650">
        <v>55.89</v>
      </c>
      <c r="H1650">
        <v>0.06</v>
      </c>
      <c r="I1650" t="s">
        <v>9</v>
      </c>
      <c r="J1650" s="8">
        <v>-3.05</v>
      </c>
      <c r="K1650" s="8">
        <f>IF(Table3[[#This Row],[Return Status]] = "Returned", 0, Table3[[#This Row],[Profit]])</f>
        <v>0</v>
      </c>
      <c r="L1650" s="8" t="str">
        <f>IFERROR(VLOOKUP(Table3[[#This Row],[Order ID]],returns[[Order ID]:[Status]],2,FALSE), "")</f>
        <v>Returned</v>
      </c>
      <c r="M1650">
        <v>1.1399999999999999</v>
      </c>
      <c r="N1650">
        <v>0.7</v>
      </c>
      <c r="O1650" t="s">
        <v>757</v>
      </c>
      <c r="P1650" t="s">
        <v>37</v>
      </c>
      <c r="Q1650">
        <v>44870</v>
      </c>
      <c r="R1650" t="s">
        <v>37</v>
      </c>
      <c r="S1650" t="s">
        <v>1979</v>
      </c>
      <c r="T1650" t="e">
        <f>VLOOKUP(Table3[[#This Row],[Region]],managers5[],2,FALSE)</f>
        <v>#N/A</v>
      </c>
      <c r="U1650" t="s">
        <v>1956</v>
      </c>
      <c r="W1650" t="s">
        <v>14</v>
      </c>
      <c r="X1650" t="s">
        <v>71</v>
      </c>
      <c r="Y1650" t="s">
        <v>16</v>
      </c>
      <c r="Z1650" t="s">
        <v>57</v>
      </c>
      <c r="AA1650" t="s">
        <v>227</v>
      </c>
      <c r="AB1650" t="s">
        <v>35</v>
      </c>
      <c r="AC1650">
        <v>0.38</v>
      </c>
      <c r="AD1650" s="2">
        <v>39843</v>
      </c>
    </row>
    <row r="1651" spans="1:30" x14ac:dyDescent="0.35">
      <c r="A1651">
        <v>8196</v>
      </c>
      <c r="B1651">
        <v>2183</v>
      </c>
      <c r="C1651">
        <v>15718</v>
      </c>
      <c r="D1651" s="1">
        <v>39840</v>
      </c>
      <c r="E1651" t="s">
        <v>41</v>
      </c>
      <c r="F1651">
        <v>41</v>
      </c>
      <c r="G1651">
        <v>1863.02</v>
      </c>
      <c r="H1651">
        <v>0.03</v>
      </c>
      <c r="I1651" t="s">
        <v>9</v>
      </c>
      <c r="J1651" s="8">
        <v>360.63</v>
      </c>
      <c r="K1651" s="8">
        <f>IF(Table3[[#This Row],[Return Status]] = "Returned", 0, Table3[[#This Row],[Profit]])</f>
        <v>0</v>
      </c>
      <c r="L1651" s="8" t="str">
        <f>IFERROR(VLOOKUP(Table3[[#This Row],[Order ID]],returns[[Order ID]:[Status]],2,FALSE), "")</f>
        <v>Returned</v>
      </c>
      <c r="M1651">
        <v>43.98</v>
      </c>
      <c r="N1651">
        <v>8.99</v>
      </c>
      <c r="O1651" t="s">
        <v>757</v>
      </c>
      <c r="P1651" t="s">
        <v>37</v>
      </c>
      <c r="Q1651">
        <v>44870</v>
      </c>
      <c r="R1651" t="s">
        <v>37</v>
      </c>
      <c r="S1651" t="s">
        <v>1979</v>
      </c>
      <c r="T1651" t="e">
        <f>VLOOKUP(Table3[[#This Row],[Region]],managers5[],2,FALSE)</f>
        <v>#N/A</v>
      </c>
      <c r="U1651" t="s">
        <v>1956</v>
      </c>
      <c r="W1651" t="s">
        <v>14</v>
      </c>
      <c r="X1651" t="s">
        <v>71</v>
      </c>
      <c r="Y1651" t="s">
        <v>16</v>
      </c>
      <c r="Z1651" t="s">
        <v>106</v>
      </c>
      <c r="AA1651" t="s">
        <v>744</v>
      </c>
      <c r="AB1651" t="s">
        <v>109</v>
      </c>
      <c r="AC1651">
        <v>0.57999999999999996</v>
      </c>
      <c r="AD1651" s="2">
        <v>39842</v>
      </c>
    </row>
    <row r="1652" spans="1:30" x14ac:dyDescent="0.35">
      <c r="A1652">
        <v>4019</v>
      </c>
      <c r="B1652">
        <v>2185</v>
      </c>
      <c r="C1652">
        <v>15719</v>
      </c>
      <c r="D1652" s="1">
        <v>40561</v>
      </c>
      <c r="E1652" t="s">
        <v>41</v>
      </c>
      <c r="F1652">
        <v>18</v>
      </c>
      <c r="G1652">
        <v>5405.44</v>
      </c>
      <c r="H1652">
        <v>7.0000000000000007E-2</v>
      </c>
      <c r="I1652" t="s">
        <v>49</v>
      </c>
      <c r="J1652" s="8">
        <v>604.46</v>
      </c>
      <c r="K1652" s="8">
        <f>IF(Table3[[#This Row],[Return Status]] = "Returned", 0, Table3[[#This Row],[Profit]])</f>
        <v>604.46</v>
      </c>
      <c r="L1652" s="8" t="str">
        <f>IFERROR(VLOOKUP(Table3[[#This Row],[Order ID]],returns[[Order ID]:[Status]],2,FALSE), "")</f>
        <v/>
      </c>
      <c r="M1652">
        <v>300.98</v>
      </c>
      <c r="N1652">
        <v>64.73</v>
      </c>
      <c r="O1652" t="s">
        <v>701</v>
      </c>
      <c r="P1652" t="s">
        <v>37</v>
      </c>
      <c r="Q1652">
        <v>18201</v>
      </c>
      <c r="R1652" t="s">
        <v>37</v>
      </c>
      <c r="S1652" t="s">
        <v>1979</v>
      </c>
      <c r="T1652" t="e">
        <f>VLOOKUP(Table3[[#This Row],[Region]],managers5[],2,FALSE)</f>
        <v>#N/A</v>
      </c>
      <c r="U1652" t="s">
        <v>1956</v>
      </c>
      <c r="W1652" t="s">
        <v>14</v>
      </c>
      <c r="X1652" t="s">
        <v>24</v>
      </c>
      <c r="Y1652" t="s">
        <v>50</v>
      </c>
      <c r="Z1652" t="s">
        <v>72</v>
      </c>
      <c r="AA1652" t="s">
        <v>1286</v>
      </c>
      <c r="AB1652" t="s">
        <v>74</v>
      </c>
      <c r="AC1652">
        <v>0.56000000000000005</v>
      </c>
      <c r="AD1652" s="1">
        <v>40562</v>
      </c>
    </row>
    <row r="1653" spans="1:30" x14ac:dyDescent="0.35">
      <c r="A1653">
        <v>5791</v>
      </c>
      <c r="B1653">
        <v>2186</v>
      </c>
      <c r="C1653">
        <v>15744</v>
      </c>
      <c r="D1653" s="1">
        <v>40258</v>
      </c>
      <c r="E1653" t="s">
        <v>41</v>
      </c>
      <c r="F1653">
        <v>16</v>
      </c>
      <c r="G1653">
        <v>838.81</v>
      </c>
      <c r="H1653">
        <v>0.09</v>
      </c>
      <c r="I1653" t="s">
        <v>9</v>
      </c>
      <c r="J1653" s="8">
        <v>290.77</v>
      </c>
      <c r="K1653" s="8">
        <f>IF(Table3[[#This Row],[Return Status]] = "Returned", 0, Table3[[#This Row],[Profit]])</f>
        <v>290.77</v>
      </c>
      <c r="L1653" s="8" t="str">
        <f>IFERROR(VLOOKUP(Table3[[#This Row],[Order ID]],returns[[Order ID]:[Status]],2,FALSE), "")</f>
        <v/>
      </c>
      <c r="M1653">
        <v>55.48</v>
      </c>
      <c r="N1653">
        <v>6.79</v>
      </c>
      <c r="O1653" t="s">
        <v>1607</v>
      </c>
      <c r="P1653" t="s">
        <v>37</v>
      </c>
      <c r="Q1653">
        <v>44511</v>
      </c>
      <c r="R1653" t="s">
        <v>37</v>
      </c>
      <c r="S1653" t="s">
        <v>1979</v>
      </c>
      <c r="T1653" t="e">
        <f>VLOOKUP(Table3[[#This Row],[Region]],managers5[],2,FALSE)</f>
        <v>#N/A</v>
      </c>
      <c r="U1653" t="s">
        <v>1956</v>
      </c>
      <c r="W1653" t="s">
        <v>14</v>
      </c>
      <c r="X1653" t="s">
        <v>71</v>
      </c>
      <c r="Y1653" t="s">
        <v>16</v>
      </c>
      <c r="Z1653" t="s">
        <v>30</v>
      </c>
      <c r="AA1653" t="s">
        <v>1070</v>
      </c>
      <c r="AB1653" t="s">
        <v>19</v>
      </c>
      <c r="AC1653">
        <v>0.37</v>
      </c>
      <c r="AD1653" s="2">
        <v>40259</v>
      </c>
    </row>
    <row r="1654" spans="1:30" x14ac:dyDescent="0.35">
      <c r="A1654">
        <v>3453</v>
      </c>
      <c r="B1654">
        <v>6066</v>
      </c>
      <c r="C1654">
        <v>42979</v>
      </c>
      <c r="D1654" s="1">
        <v>40664</v>
      </c>
      <c r="E1654" t="s">
        <v>8</v>
      </c>
      <c r="F1654">
        <v>29</v>
      </c>
      <c r="G1654">
        <v>2770.79</v>
      </c>
      <c r="H1654">
        <v>0.02</v>
      </c>
      <c r="I1654" t="s">
        <v>49</v>
      </c>
      <c r="J1654" s="8">
        <v>109.39</v>
      </c>
      <c r="K1654" s="8">
        <f>IF(Table3[[#This Row],[Return Status]] = "Returned", 0, Table3[[#This Row],[Profit]])</f>
        <v>109.39</v>
      </c>
      <c r="L1654" s="8" t="str">
        <f>IFERROR(VLOOKUP(Table3[[#This Row],[Order ID]],returns[[Order ID]:[Status]],2,FALSE), "")</f>
        <v/>
      </c>
      <c r="M1654">
        <v>90.98</v>
      </c>
      <c r="N1654">
        <v>30</v>
      </c>
      <c r="O1654" t="s">
        <v>990</v>
      </c>
      <c r="P1654" t="s">
        <v>43</v>
      </c>
      <c r="Q1654">
        <v>27604</v>
      </c>
      <c r="R1654" t="s">
        <v>44</v>
      </c>
      <c r="S1654" t="s">
        <v>1978</v>
      </c>
      <c r="T1654" t="e">
        <f>VLOOKUP(Table3[[#This Row],[Region]],managers5[],2,FALSE)</f>
        <v>#N/A</v>
      </c>
      <c r="U1654" t="s">
        <v>1957</v>
      </c>
      <c r="V1654" t="s">
        <v>1959</v>
      </c>
      <c r="W1654" t="s">
        <v>14</v>
      </c>
      <c r="X1654" t="s">
        <v>71</v>
      </c>
      <c r="Y1654" t="s">
        <v>50</v>
      </c>
      <c r="Z1654" t="s">
        <v>72</v>
      </c>
      <c r="AA1654" t="s">
        <v>157</v>
      </c>
      <c r="AB1654" t="s">
        <v>74</v>
      </c>
      <c r="AC1654">
        <v>0.61</v>
      </c>
      <c r="AD1654" s="1">
        <v>40666</v>
      </c>
    </row>
    <row r="1655" spans="1:30" x14ac:dyDescent="0.35">
      <c r="A1655">
        <v>6101</v>
      </c>
      <c r="B1655">
        <v>3898</v>
      </c>
      <c r="C1655">
        <v>27810</v>
      </c>
      <c r="D1655" s="1">
        <v>40206</v>
      </c>
      <c r="E1655" t="s">
        <v>77</v>
      </c>
      <c r="F1655">
        <v>32</v>
      </c>
      <c r="G1655">
        <v>216.51</v>
      </c>
      <c r="H1655">
        <v>0.02</v>
      </c>
      <c r="I1655" t="s">
        <v>33</v>
      </c>
      <c r="J1655" s="8">
        <v>109.29</v>
      </c>
      <c r="K1655" s="8">
        <f>IF(Table3[[#This Row],[Return Status]] = "Returned", 0, Table3[[#This Row],[Profit]])</f>
        <v>109.29</v>
      </c>
      <c r="L1655" s="8" t="str">
        <f>IFERROR(VLOOKUP(Table3[[#This Row],[Order ID]],returns[[Order ID]:[Status]],2,FALSE), "")</f>
        <v/>
      </c>
      <c r="M1655">
        <v>6.3</v>
      </c>
      <c r="N1655">
        <v>0.5</v>
      </c>
      <c r="O1655" t="s">
        <v>1162</v>
      </c>
      <c r="P1655" t="s">
        <v>64</v>
      </c>
      <c r="Q1655">
        <v>30188</v>
      </c>
      <c r="R1655" t="s">
        <v>65</v>
      </c>
      <c r="S1655" t="s">
        <v>1978</v>
      </c>
      <c r="T1655" t="e">
        <f>VLOOKUP(Table3[[#This Row],[Region]],managers5[],2,FALSE)</f>
        <v>#N/A</v>
      </c>
      <c r="U1655" t="s">
        <v>1957</v>
      </c>
      <c r="V1655" t="s">
        <v>1959</v>
      </c>
      <c r="W1655" t="s">
        <v>14</v>
      </c>
      <c r="X1655" t="s">
        <v>39</v>
      </c>
      <c r="Y1655" t="s">
        <v>16</v>
      </c>
      <c r="Z1655" t="s">
        <v>99</v>
      </c>
      <c r="AA1655" t="s">
        <v>1105</v>
      </c>
      <c r="AB1655" t="s">
        <v>19</v>
      </c>
      <c r="AC1655">
        <v>0.39</v>
      </c>
      <c r="AD1655" s="2">
        <v>40208</v>
      </c>
    </row>
    <row r="1656" spans="1:30" x14ac:dyDescent="0.35">
      <c r="A1656">
        <v>5561</v>
      </c>
      <c r="B1656">
        <v>2189</v>
      </c>
      <c r="C1656">
        <v>15778</v>
      </c>
      <c r="D1656" s="1">
        <v>40304</v>
      </c>
      <c r="E1656" t="s">
        <v>77</v>
      </c>
      <c r="F1656">
        <v>9</v>
      </c>
      <c r="G1656">
        <v>43.23</v>
      </c>
      <c r="H1656">
        <v>0</v>
      </c>
      <c r="I1656" t="s">
        <v>9</v>
      </c>
      <c r="J1656" s="8">
        <v>-29.532</v>
      </c>
      <c r="K1656" s="8">
        <f>IF(Table3[[#This Row],[Return Status]] = "Returned", 0, Table3[[#This Row],[Profit]])</f>
        <v>0</v>
      </c>
      <c r="L1656" s="8" t="str">
        <f>IFERROR(VLOOKUP(Table3[[#This Row],[Order ID]],returns[[Order ID]:[Status]],2,FALSE), "")</f>
        <v>Returned</v>
      </c>
      <c r="M1656">
        <v>3.98</v>
      </c>
      <c r="N1656">
        <v>5.26</v>
      </c>
      <c r="O1656" t="s">
        <v>1504</v>
      </c>
      <c r="P1656" t="s">
        <v>22</v>
      </c>
      <c r="Q1656">
        <v>80538</v>
      </c>
      <c r="R1656" t="s">
        <v>23</v>
      </c>
      <c r="S1656" t="s">
        <v>1976</v>
      </c>
      <c r="T1656" t="e">
        <f>VLOOKUP(Table3[[#This Row],[Region]],managers5[],2,FALSE)</f>
        <v>#N/A</v>
      </c>
      <c r="U1656" t="s">
        <v>1955</v>
      </c>
      <c r="V1656" t="s">
        <v>1959</v>
      </c>
      <c r="W1656" t="s">
        <v>14</v>
      </c>
      <c r="X1656" t="s">
        <v>15</v>
      </c>
      <c r="Y1656" t="s">
        <v>16</v>
      </c>
      <c r="Z1656" t="s">
        <v>17</v>
      </c>
      <c r="AA1656" t="s">
        <v>815</v>
      </c>
      <c r="AB1656" t="s">
        <v>19</v>
      </c>
      <c r="AC1656">
        <v>0.38</v>
      </c>
      <c r="AD1656" s="2">
        <v>40306</v>
      </c>
    </row>
    <row r="1657" spans="1:30" x14ac:dyDescent="0.35">
      <c r="A1657">
        <v>666</v>
      </c>
      <c r="B1657">
        <v>2191</v>
      </c>
      <c r="C1657">
        <v>15781</v>
      </c>
      <c r="D1657" s="1">
        <v>41155</v>
      </c>
      <c r="E1657" t="s">
        <v>77</v>
      </c>
      <c r="F1657">
        <v>29</v>
      </c>
      <c r="G1657">
        <v>824.51</v>
      </c>
      <c r="H1657">
        <v>0.01</v>
      </c>
      <c r="I1657" t="s">
        <v>9</v>
      </c>
      <c r="J1657" s="8">
        <v>0.89999999999998403</v>
      </c>
      <c r="K1657" s="8">
        <f>IF(Table3[[#This Row],[Return Status]] = "Returned", 0, Table3[[#This Row],[Profit]])</f>
        <v>0.89999999999998403</v>
      </c>
      <c r="L1657" s="8" t="str">
        <f>IFERROR(VLOOKUP(Table3[[#This Row],[Order ID]],returns[[Order ID]:[Status]],2,FALSE), "")</f>
        <v/>
      </c>
      <c r="M1657">
        <v>27.48</v>
      </c>
      <c r="N1657">
        <v>4</v>
      </c>
      <c r="O1657" t="s">
        <v>842</v>
      </c>
      <c r="P1657" t="s">
        <v>134</v>
      </c>
      <c r="Q1657">
        <v>6010</v>
      </c>
      <c r="R1657" t="s">
        <v>135</v>
      </c>
      <c r="S1657" t="s">
        <v>1979</v>
      </c>
      <c r="T1657" t="e">
        <f>VLOOKUP(Table3[[#This Row],[Region]],managers5[],2,FALSE)</f>
        <v>#N/A</v>
      </c>
      <c r="U1657" t="s">
        <v>1956</v>
      </c>
      <c r="W1657" t="s">
        <v>14</v>
      </c>
      <c r="X1657" t="s">
        <v>24</v>
      </c>
      <c r="Y1657" t="s">
        <v>46</v>
      </c>
      <c r="Z1657" t="s">
        <v>47</v>
      </c>
      <c r="AA1657" t="s">
        <v>841</v>
      </c>
      <c r="AB1657" t="s">
        <v>19</v>
      </c>
      <c r="AC1657">
        <v>0.75</v>
      </c>
      <c r="AD1657" s="1">
        <v>41156</v>
      </c>
    </row>
    <row r="1658" spans="1:30" x14ac:dyDescent="0.35">
      <c r="A1658">
        <v>1589</v>
      </c>
      <c r="B1658">
        <v>2192</v>
      </c>
      <c r="C1658">
        <v>15782</v>
      </c>
      <c r="D1658" s="1">
        <v>40998</v>
      </c>
      <c r="E1658" t="s">
        <v>77</v>
      </c>
      <c r="F1658">
        <v>35</v>
      </c>
      <c r="G1658">
        <v>2339.64</v>
      </c>
      <c r="H1658">
        <v>0.1</v>
      </c>
      <c r="I1658" t="s">
        <v>9</v>
      </c>
      <c r="J1658" s="8">
        <v>-1916.71</v>
      </c>
      <c r="K1658" s="8">
        <f>IF(Table3[[#This Row],[Return Status]] = "Returned", 0, Table3[[#This Row],[Profit]])</f>
        <v>-1916.71</v>
      </c>
      <c r="L1658" s="8" t="str">
        <f>IFERROR(VLOOKUP(Table3[[#This Row],[Order ID]],returns[[Order ID]:[Status]],2,FALSE), "")</f>
        <v/>
      </c>
      <c r="M1658">
        <v>71.37</v>
      </c>
      <c r="N1658">
        <v>69</v>
      </c>
      <c r="O1658" t="s">
        <v>530</v>
      </c>
      <c r="P1658" t="s">
        <v>189</v>
      </c>
      <c r="Q1658">
        <v>98072</v>
      </c>
      <c r="R1658" t="s">
        <v>190</v>
      </c>
      <c r="S1658" t="s">
        <v>1976</v>
      </c>
      <c r="T1658" t="e">
        <f>VLOOKUP(Table3[[#This Row],[Region]],managers5[],2,FALSE)</f>
        <v>#N/A</v>
      </c>
      <c r="U1658" t="s">
        <v>1955</v>
      </c>
      <c r="V1658" t="s">
        <v>1959</v>
      </c>
      <c r="W1658" t="s">
        <v>14</v>
      </c>
      <c r="X1658" t="s">
        <v>15</v>
      </c>
      <c r="Y1658" t="s">
        <v>50</v>
      </c>
      <c r="Z1658" t="s">
        <v>51</v>
      </c>
      <c r="AA1658" t="s">
        <v>826</v>
      </c>
      <c r="AB1658" t="s">
        <v>85</v>
      </c>
      <c r="AC1658">
        <v>0.68</v>
      </c>
      <c r="AD1658" s="1">
        <v>41000</v>
      </c>
    </row>
    <row r="1659" spans="1:30" x14ac:dyDescent="0.35">
      <c r="A1659">
        <v>6059</v>
      </c>
      <c r="B1659">
        <v>3812</v>
      </c>
      <c r="C1659">
        <v>27141</v>
      </c>
      <c r="D1659" s="1">
        <v>40213</v>
      </c>
      <c r="E1659" t="s">
        <v>8</v>
      </c>
      <c r="F1659">
        <v>25</v>
      </c>
      <c r="G1659">
        <v>495.8</v>
      </c>
      <c r="H1659">
        <v>0.03</v>
      </c>
      <c r="I1659" t="s">
        <v>9</v>
      </c>
      <c r="J1659" s="8">
        <v>107.82</v>
      </c>
      <c r="K1659" s="8">
        <f>IF(Table3[[#This Row],[Return Status]] = "Returned", 0, Table3[[#This Row],[Profit]])</f>
        <v>107.82</v>
      </c>
      <c r="L1659" s="8" t="str">
        <f>IFERROR(VLOOKUP(Table3[[#This Row],[Order ID]],returns[[Order ID]:[Status]],2,FALSE), "")</f>
        <v/>
      </c>
      <c r="M1659">
        <v>19.04</v>
      </c>
      <c r="N1659">
        <v>6.38</v>
      </c>
      <c r="O1659" t="s">
        <v>561</v>
      </c>
      <c r="P1659" t="s">
        <v>64</v>
      </c>
      <c r="Q1659">
        <v>30605</v>
      </c>
      <c r="R1659" t="s">
        <v>65</v>
      </c>
      <c r="S1659" t="s">
        <v>1978</v>
      </c>
      <c r="T1659" t="e">
        <f>VLOOKUP(Table3[[#This Row],[Region]],managers5[],2,FALSE)</f>
        <v>#N/A</v>
      </c>
      <c r="U1659" t="s">
        <v>1957</v>
      </c>
      <c r="V1659" t="s">
        <v>1959</v>
      </c>
      <c r="W1659" t="s">
        <v>14</v>
      </c>
      <c r="X1659" t="s">
        <v>71</v>
      </c>
      <c r="Y1659" t="s">
        <v>50</v>
      </c>
      <c r="Z1659" t="s">
        <v>61</v>
      </c>
      <c r="AA1659" t="s">
        <v>1919</v>
      </c>
      <c r="AB1659" t="s">
        <v>19</v>
      </c>
      <c r="AC1659">
        <v>0.56000000000000005</v>
      </c>
      <c r="AD1659" s="2">
        <v>40214</v>
      </c>
    </row>
    <row r="1660" spans="1:30" x14ac:dyDescent="0.35">
      <c r="A1660">
        <v>6666</v>
      </c>
      <c r="B1660">
        <v>3654</v>
      </c>
      <c r="C1660">
        <v>26146</v>
      </c>
      <c r="D1660" s="1">
        <v>40097</v>
      </c>
      <c r="E1660" t="s">
        <v>32</v>
      </c>
      <c r="F1660">
        <v>13</v>
      </c>
      <c r="G1660">
        <v>1351.76</v>
      </c>
      <c r="H1660">
        <v>0.03</v>
      </c>
      <c r="I1660" t="s">
        <v>9</v>
      </c>
      <c r="J1660" s="8">
        <v>107.31</v>
      </c>
      <c r="K1660" s="8">
        <f>IF(Table3[[#This Row],[Return Status]] = "Returned", 0, Table3[[#This Row],[Profit]])</f>
        <v>107.31</v>
      </c>
      <c r="L1660" s="8" t="str">
        <f>IFERROR(VLOOKUP(Table3[[#This Row],[Order ID]],returns[[Order ID]:[Status]],2,FALSE), "")</f>
        <v/>
      </c>
      <c r="M1660">
        <v>104.65</v>
      </c>
      <c r="N1660">
        <v>18.93</v>
      </c>
      <c r="O1660" t="s">
        <v>1879</v>
      </c>
      <c r="P1660" t="s">
        <v>64</v>
      </c>
      <c r="Q1660">
        <v>30907</v>
      </c>
      <c r="R1660" t="s">
        <v>65</v>
      </c>
      <c r="S1660" t="s">
        <v>1978</v>
      </c>
      <c r="T1660" t="e">
        <f>VLOOKUP(Table3[[#This Row],[Region]],managers5[],2,FALSE)</f>
        <v>#N/A</v>
      </c>
      <c r="U1660" t="s">
        <v>1957</v>
      </c>
      <c r="V1660" t="s">
        <v>1959</v>
      </c>
      <c r="W1660" t="s">
        <v>14</v>
      </c>
      <c r="X1660" t="s">
        <v>71</v>
      </c>
      <c r="Y1660" t="s">
        <v>16</v>
      </c>
      <c r="Z1660" t="s">
        <v>83</v>
      </c>
      <c r="AA1660" t="s">
        <v>1932</v>
      </c>
      <c r="AB1660" t="s">
        <v>19</v>
      </c>
      <c r="AC1660">
        <v>0.57999999999999996</v>
      </c>
      <c r="AD1660" s="2">
        <v>40104</v>
      </c>
    </row>
    <row r="1661" spans="1:30" x14ac:dyDescent="0.35">
      <c r="A1661">
        <v>1253</v>
      </c>
      <c r="B1661">
        <v>3568</v>
      </c>
      <c r="C1661">
        <v>25447</v>
      </c>
      <c r="D1661" s="1">
        <v>41052</v>
      </c>
      <c r="E1661" t="s">
        <v>8</v>
      </c>
      <c r="F1661">
        <v>25</v>
      </c>
      <c r="G1661">
        <v>536.21</v>
      </c>
      <c r="H1661">
        <v>0.09</v>
      </c>
      <c r="I1661" t="s">
        <v>9</v>
      </c>
      <c r="J1661" s="8">
        <v>106.98</v>
      </c>
      <c r="K1661" s="8">
        <f>IF(Table3[[#This Row],[Return Status]] = "Returned", 0, Table3[[#This Row],[Profit]])</f>
        <v>106.98</v>
      </c>
      <c r="L1661" s="8" t="str">
        <f>IFERROR(VLOOKUP(Table3[[#This Row],[Order ID]],returns[[Order ID]:[Status]],2,FALSE), "")</f>
        <v/>
      </c>
      <c r="M1661">
        <v>22.72</v>
      </c>
      <c r="N1661">
        <v>8.99</v>
      </c>
      <c r="O1661" t="s">
        <v>1221</v>
      </c>
      <c r="P1661" t="s">
        <v>43</v>
      </c>
      <c r="Q1661">
        <v>37421</v>
      </c>
      <c r="R1661" t="s">
        <v>44</v>
      </c>
      <c r="S1661" t="s">
        <v>1978</v>
      </c>
      <c r="T1661" t="e">
        <f>VLOOKUP(Table3[[#This Row],[Region]],managers5[],2,FALSE)</f>
        <v>#N/A</v>
      </c>
      <c r="U1661" t="s">
        <v>1957</v>
      </c>
      <c r="V1661" t="s">
        <v>1959</v>
      </c>
      <c r="W1661" t="s">
        <v>14</v>
      </c>
      <c r="X1661" t="s">
        <v>71</v>
      </c>
      <c r="Y1661" t="s">
        <v>50</v>
      </c>
      <c r="Z1661" t="s">
        <v>61</v>
      </c>
      <c r="AA1661" t="s">
        <v>1225</v>
      </c>
      <c r="AB1661" t="s">
        <v>109</v>
      </c>
      <c r="AC1661">
        <v>0.44</v>
      </c>
      <c r="AD1661" s="1">
        <v>41053</v>
      </c>
    </row>
    <row r="1662" spans="1:30" x14ac:dyDescent="0.35">
      <c r="A1662">
        <v>6608</v>
      </c>
      <c r="B1662">
        <v>6861</v>
      </c>
      <c r="C1662">
        <v>48896</v>
      </c>
      <c r="D1662" s="1">
        <v>40114</v>
      </c>
      <c r="E1662" t="s">
        <v>41</v>
      </c>
      <c r="F1662">
        <v>43</v>
      </c>
      <c r="G1662">
        <v>856.9</v>
      </c>
      <c r="H1662">
        <v>0.02</v>
      </c>
      <c r="I1662" t="s">
        <v>9</v>
      </c>
      <c r="J1662" s="8">
        <v>106.93</v>
      </c>
      <c r="K1662" s="8">
        <f>IF(Table3[[#This Row],[Return Status]] = "Returned", 0, Table3[[#This Row],[Profit]])</f>
        <v>106.93</v>
      </c>
      <c r="L1662" s="8" t="str">
        <f>IFERROR(VLOOKUP(Table3[[#This Row],[Order ID]],returns[[Order ID]:[Status]],2,FALSE), "")</f>
        <v/>
      </c>
      <c r="M1662">
        <v>18.97</v>
      </c>
      <c r="N1662">
        <v>9.5399999999999991</v>
      </c>
      <c r="O1662" t="s">
        <v>427</v>
      </c>
      <c r="P1662" t="s">
        <v>55</v>
      </c>
      <c r="Q1662">
        <v>36067</v>
      </c>
      <c r="R1662" t="s">
        <v>56</v>
      </c>
      <c r="S1662" t="s">
        <v>1978</v>
      </c>
      <c r="T1662" t="e">
        <f>VLOOKUP(Table3[[#This Row],[Region]],managers5[],2,FALSE)</f>
        <v>#N/A</v>
      </c>
      <c r="U1662" t="s">
        <v>1957</v>
      </c>
      <c r="V1662" t="s">
        <v>1959</v>
      </c>
      <c r="W1662" t="s">
        <v>14</v>
      </c>
      <c r="X1662" t="s">
        <v>24</v>
      </c>
      <c r="Y1662" t="s">
        <v>16</v>
      </c>
      <c r="Z1662" t="s">
        <v>30</v>
      </c>
      <c r="AA1662" t="s">
        <v>914</v>
      </c>
      <c r="AB1662" t="s">
        <v>19</v>
      </c>
      <c r="AC1662">
        <v>0.37</v>
      </c>
      <c r="AD1662" s="2">
        <v>40116</v>
      </c>
    </row>
    <row r="1663" spans="1:30" x14ac:dyDescent="0.35">
      <c r="A1663">
        <v>5042</v>
      </c>
      <c r="B1663">
        <v>7510</v>
      </c>
      <c r="C1663">
        <v>53605</v>
      </c>
      <c r="D1663" s="1">
        <v>40393</v>
      </c>
      <c r="E1663" t="s">
        <v>20</v>
      </c>
      <c r="F1663">
        <v>19</v>
      </c>
      <c r="G1663">
        <v>506.49</v>
      </c>
      <c r="H1663">
        <v>0.06</v>
      </c>
      <c r="I1663" t="s">
        <v>9</v>
      </c>
      <c r="J1663" s="8">
        <v>105.69</v>
      </c>
      <c r="K1663" s="8">
        <f>IF(Table3[[#This Row],[Return Status]] = "Returned", 0, Table3[[#This Row],[Profit]])</f>
        <v>105.69</v>
      </c>
      <c r="L1663" s="8" t="str">
        <f>IFERROR(VLOOKUP(Table3[[#This Row],[Order ID]],returns[[Order ID]:[Status]],2,FALSE), "")</f>
        <v/>
      </c>
      <c r="M1663">
        <v>25.98</v>
      </c>
      <c r="N1663">
        <v>5.37</v>
      </c>
      <c r="O1663" t="s">
        <v>953</v>
      </c>
      <c r="P1663" t="s">
        <v>55</v>
      </c>
      <c r="Q1663">
        <v>35630</v>
      </c>
      <c r="R1663" t="s">
        <v>56</v>
      </c>
      <c r="S1663" t="s">
        <v>1978</v>
      </c>
      <c r="T1663" t="e">
        <f>VLOOKUP(Table3[[#This Row],[Region]],managers5[],2,FALSE)</f>
        <v>#N/A</v>
      </c>
      <c r="U1663" t="s">
        <v>1957</v>
      </c>
      <c r="V1663" t="s">
        <v>1959</v>
      </c>
      <c r="W1663" t="s">
        <v>14</v>
      </c>
      <c r="X1663" t="s">
        <v>39</v>
      </c>
      <c r="Y1663" t="s">
        <v>16</v>
      </c>
      <c r="Z1663" t="s">
        <v>83</v>
      </c>
      <c r="AA1663" t="s">
        <v>1101</v>
      </c>
      <c r="AB1663" t="s">
        <v>69</v>
      </c>
      <c r="AC1663">
        <v>0.5</v>
      </c>
      <c r="AD1663" s="2">
        <v>40395</v>
      </c>
    </row>
    <row r="1664" spans="1:30" x14ac:dyDescent="0.35">
      <c r="A1664">
        <v>3548</v>
      </c>
      <c r="B1664">
        <v>2207</v>
      </c>
      <c r="C1664">
        <v>15907</v>
      </c>
      <c r="D1664" s="1">
        <v>40644</v>
      </c>
      <c r="E1664" t="s">
        <v>77</v>
      </c>
      <c r="F1664">
        <v>36</v>
      </c>
      <c r="G1664">
        <v>3722.29</v>
      </c>
      <c r="H1664">
        <v>0.04</v>
      </c>
      <c r="I1664" t="s">
        <v>33</v>
      </c>
      <c r="J1664" s="8">
        <v>950.68</v>
      </c>
      <c r="K1664" s="8">
        <f>IF(Table3[[#This Row],[Return Status]] = "Returned", 0, Table3[[#This Row],[Profit]])</f>
        <v>950.68</v>
      </c>
      <c r="L1664" s="8" t="str">
        <f>IFERROR(VLOOKUP(Table3[[#This Row],[Order ID]],returns[[Order ID]:[Status]],2,FALSE), "")</f>
        <v/>
      </c>
      <c r="M1664">
        <v>105.98</v>
      </c>
      <c r="N1664">
        <v>13.99</v>
      </c>
      <c r="O1664" t="s">
        <v>1782</v>
      </c>
      <c r="P1664" t="s">
        <v>317</v>
      </c>
      <c r="Q1664">
        <v>60130</v>
      </c>
      <c r="R1664" t="s">
        <v>318</v>
      </c>
      <c r="S1664" t="s">
        <v>1977</v>
      </c>
      <c r="T1664" t="e">
        <f>VLOOKUP(Table3[[#This Row],[Region]],managers5[],2,FALSE)</f>
        <v>#N/A</v>
      </c>
      <c r="U1664" t="s">
        <v>1958</v>
      </c>
      <c r="V1664" t="s">
        <v>1959</v>
      </c>
      <c r="W1664" t="s">
        <v>14</v>
      </c>
      <c r="X1664" t="s">
        <v>24</v>
      </c>
      <c r="Y1664" t="s">
        <v>50</v>
      </c>
      <c r="Z1664" t="s">
        <v>61</v>
      </c>
      <c r="AA1664" t="s">
        <v>963</v>
      </c>
      <c r="AB1664" t="s">
        <v>69</v>
      </c>
      <c r="AC1664">
        <v>0.65</v>
      </c>
      <c r="AD1664" s="1">
        <v>40647</v>
      </c>
    </row>
    <row r="1665" spans="1:30" x14ac:dyDescent="0.35">
      <c r="A1665">
        <v>3555</v>
      </c>
      <c r="B1665">
        <v>2206</v>
      </c>
      <c r="C1665">
        <v>15907</v>
      </c>
      <c r="D1665" s="1">
        <v>40644</v>
      </c>
      <c r="E1665" t="s">
        <v>77</v>
      </c>
      <c r="F1665">
        <v>36</v>
      </c>
      <c r="G1665">
        <v>1837.44</v>
      </c>
      <c r="H1665">
        <v>0.01</v>
      </c>
      <c r="I1665" t="s">
        <v>49</v>
      </c>
      <c r="J1665" s="8">
        <v>-1414.41</v>
      </c>
      <c r="K1665" s="8">
        <f>IF(Table3[[#This Row],[Return Status]] = "Returned", 0, Table3[[#This Row],[Profit]])</f>
        <v>-1414.41</v>
      </c>
      <c r="L1665" s="8" t="str">
        <f>IFERROR(VLOOKUP(Table3[[#This Row],[Order ID]],returns[[Order ID]:[Status]],2,FALSE), "")</f>
        <v/>
      </c>
      <c r="M1665">
        <v>48.58</v>
      </c>
      <c r="N1665">
        <v>54.11</v>
      </c>
      <c r="O1665" t="s">
        <v>1782</v>
      </c>
      <c r="P1665" t="s">
        <v>317</v>
      </c>
      <c r="Q1665">
        <v>60130</v>
      </c>
      <c r="R1665" t="s">
        <v>318</v>
      </c>
      <c r="S1665" t="s">
        <v>1977</v>
      </c>
      <c r="T1665" t="e">
        <f>VLOOKUP(Table3[[#This Row],[Region]],managers5[],2,FALSE)</f>
        <v>#N/A</v>
      </c>
      <c r="U1665" t="s">
        <v>1958</v>
      </c>
      <c r="V1665" t="s">
        <v>1959</v>
      </c>
      <c r="W1665" t="s">
        <v>14</v>
      </c>
      <c r="X1665" t="s">
        <v>24</v>
      </c>
      <c r="Y1665" t="s">
        <v>50</v>
      </c>
      <c r="Z1665" t="s">
        <v>219</v>
      </c>
      <c r="AA1665" t="s">
        <v>275</v>
      </c>
      <c r="AB1665" t="s">
        <v>53</v>
      </c>
      <c r="AC1665">
        <v>0.69</v>
      </c>
      <c r="AD1665" s="1">
        <v>40646</v>
      </c>
    </row>
    <row r="1666" spans="1:30" x14ac:dyDescent="0.35">
      <c r="A1666">
        <v>3561</v>
      </c>
      <c r="B1666">
        <v>2208</v>
      </c>
      <c r="C1666">
        <v>15907</v>
      </c>
      <c r="D1666" s="1">
        <v>40644</v>
      </c>
      <c r="E1666" t="s">
        <v>77</v>
      </c>
      <c r="F1666">
        <v>4</v>
      </c>
      <c r="G1666">
        <v>28.05</v>
      </c>
      <c r="H1666">
        <v>0.09</v>
      </c>
      <c r="I1666" t="s">
        <v>9</v>
      </c>
      <c r="J1666" s="8">
        <v>-5.41</v>
      </c>
      <c r="K1666" s="8">
        <f>IF(Table3[[#This Row],[Return Status]] = "Returned", 0, Table3[[#This Row],[Profit]])</f>
        <v>-5.41</v>
      </c>
      <c r="L1666" s="8" t="str">
        <f>IFERROR(VLOOKUP(Table3[[#This Row],[Order ID]],returns[[Order ID]:[Status]],2,FALSE), "")</f>
        <v/>
      </c>
      <c r="M1666">
        <v>7.04</v>
      </c>
      <c r="N1666">
        <v>2.17</v>
      </c>
      <c r="O1666" t="s">
        <v>1782</v>
      </c>
      <c r="P1666" t="s">
        <v>317</v>
      </c>
      <c r="Q1666">
        <v>60130</v>
      </c>
      <c r="R1666" t="s">
        <v>318</v>
      </c>
      <c r="S1666" t="s">
        <v>1977</v>
      </c>
      <c r="T1666" t="e">
        <f>VLOOKUP(Table3[[#This Row],[Region]],managers5[],2,FALSE)</f>
        <v>#N/A</v>
      </c>
      <c r="U1666" t="s">
        <v>1958</v>
      </c>
      <c r="V1666" t="s">
        <v>1959</v>
      </c>
      <c r="W1666" t="s">
        <v>14</v>
      </c>
      <c r="X1666" t="s">
        <v>24</v>
      </c>
      <c r="Y1666" t="s">
        <v>16</v>
      </c>
      <c r="Z1666" t="s">
        <v>30</v>
      </c>
      <c r="AA1666" t="s">
        <v>1784</v>
      </c>
      <c r="AB1666" t="s">
        <v>35</v>
      </c>
      <c r="AC1666">
        <v>0.38</v>
      </c>
      <c r="AD1666" s="1">
        <v>40645</v>
      </c>
    </row>
    <row r="1667" spans="1:30" x14ac:dyDescent="0.35">
      <c r="A1667">
        <v>228</v>
      </c>
      <c r="B1667">
        <v>2210</v>
      </c>
      <c r="C1667">
        <v>15937</v>
      </c>
      <c r="D1667" s="1">
        <v>41219</v>
      </c>
      <c r="E1667" t="s">
        <v>32</v>
      </c>
      <c r="F1667">
        <v>17</v>
      </c>
      <c r="G1667">
        <v>215.65</v>
      </c>
      <c r="H1667">
        <v>0.01</v>
      </c>
      <c r="I1667" t="s">
        <v>33</v>
      </c>
      <c r="J1667" s="8">
        <v>77.38</v>
      </c>
      <c r="K1667" s="8">
        <f>IF(Table3[[#This Row],[Return Status]] = "Returned", 0, Table3[[#This Row],[Profit]])</f>
        <v>77.38</v>
      </c>
      <c r="L1667" s="8" t="str">
        <f>IFERROR(VLOOKUP(Table3[[#This Row],[Order ID]],returns[[Order ID]:[Status]],2,FALSE), "")</f>
        <v/>
      </c>
      <c r="M1667">
        <v>12.22</v>
      </c>
      <c r="N1667">
        <v>2.85</v>
      </c>
      <c r="O1667" t="s">
        <v>403</v>
      </c>
      <c r="P1667" t="s">
        <v>317</v>
      </c>
      <c r="Q1667">
        <v>60130</v>
      </c>
      <c r="R1667" t="s">
        <v>318</v>
      </c>
      <c r="S1667" t="s">
        <v>1977</v>
      </c>
      <c r="T1667" t="e">
        <f>VLOOKUP(Table3[[#This Row],[Region]],managers5[],2,FALSE)</f>
        <v>#N/A</v>
      </c>
      <c r="U1667" t="s">
        <v>1958</v>
      </c>
      <c r="V1667" t="s">
        <v>1959</v>
      </c>
      <c r="W1667" t="s">
        <v>14</v>
      </c>
      <c r="X1667" t="s">
        <v>71</v>
      </c>
      <c r="Y1667" t="s">
        <v>50</v>
      </c>
      <c r="Z1667" t="s">
        <v>61</v>
      </c>
      <c r="AA1667" t="s">
        <v>404</v>
      </c>
      <c r="AB1667" t="s">
        <v>109</v>
      </c>
      <c r="AC1667">
        <v>0.55000000000000004</v>
      </c>
      <c r="AD1667" s="1">
        <v>41228</v>
      </c>
    </row>
    <row r="1668" spans="1:30" x14ac:dyDescent="0.35">
      <c r="A1668">
        <v>256</v>
      </c>
      <c r="B1668">
        <v>2209</v>
      </c>
      <c r="C1668">
        <v>15937</v>
      </c>
      <c r="D1668" s="1">
        <v>41219</v>
      </c>
      <c r="E1668" t="s">
        <v>32</v>
      </c>
      <c r="F1668">
        <v>32</v>
      </c>
      <c r="G1668">
        <v>311.44</v>
      </c>
      <c r="H1668">
        <v>0.04</v>
      </c>
      <c r="I1668" t="s">
        <v>9</v>
      </c>
      <c r="J1668" s="8">
        <v>74.069999999999993</v>
      </c>
      <c r="K1668" s="8">
        <f>IF(Table3[[#This Row],[Return Status]] = "Returned", 0, Table3[[#This Row],[Profit]])</f>
        <v>74.069999999999993</v>
      </c>
      <c r="L1668" s="8" t="str">
        <f>IFERROR(VLOOKUP(Table3[[#This Row],[Order ID]],returns[[Order ID]:[Status]],2,FALSE), "")</f>
        <v/>
      </c>
      <c r="M1668">
        <v>9.7799999999999994</v>
      </c>
      <c r="N1668">
        <v>1.99</v>
      </c>
      <c r="O1668" t="s">
        <v>403</v>
      </c>
      <c r="P1668" t="s">
        <v>317</v>
      </c>
      <c r="Q1668">
        <v>60130</v>
      </c>
      <c r="R1668" t="s">
        <v>318</v>
      </c>
      <c r="S1668" t="s">
        <v>1977</v>
      </c>
      <c r="T1668" t="e">
        <f>VLOOKUP(Table3[[#This Row],[Region]],managers5[],2,FALSE)</f>
        <v>#N/A</v>
      </c>
      <c r="U1668" t="s">
        <v>1958</v>
      </c>
      <c r="V1668" t="s">
        <v>1959</v>
      </c>
      <c r="W1668" t="s">
        <v>14</v>
      </c>
      <c r="X1668" t="s">
        <v>71</v>
      </c>
      <c r="Y1668" t="s">
        <v>46</v>
      </c>
      <c r="Z1668" t="s">
        <v>47</v>
      </c>
      <c r="AA1668" t="s">
        <v>438</v>
      </c>
      <c r="AB1668" t="s">
        <v>109</v>
      </c>
      <c r="AC1668">
        <v>0.43</v>
      </c>
      <c r="AD1668" s="1">
        <v>41223</v>
      </c>
    </row>
    <row r="1669" spans="1:30" x14ac:dyDescent="0.35">
      <c r="A1669">
        <v>2221</v>
      </c>
      <c r="B1669">
        <v>2211</v>
      </c>
      <c r="C1669">
        <v>15941</v>
      </c>
      <c r="D1669" s="1">
        <v>40887</v>
      </c>
      <c r="E1669" t="s">
        <v>8</v>
      </c>
      <c r="F1669">
        <v>15</v>
      </c>
      <c r="G1669">
        <v>951.09</v>
      </c>
      <c r="H1669">
        <v>0.02</v>
      </c>
      <c r="I1669" t="s">
        <v>49</v>
      </c>
      <c r="J1669" s="8">
        <v>-246.32</v>
      </c>
      <c r="K1669" s="8">
        <f>IF(Table3[[#This Row],[Return Status]] = "Returned", 0, Table3[[#This Row],[Profit]])</f>
        <v>-246.32</v>
      </c>
      <c r="L1669" s="8" t="str">
        <f>IFERROR(VLOOKUP(Table3[[#This Row],[Order ID]],returns[[Order ID]:[Status]],2,FALSE), "")</f>
        <v/>
      </c>
      <c r="M1669">
        <v>58.14</v>
      </c>
      <c r="N1669">
        <v>36.61</v>
      </c>
      <c r="O1669" t="s">
        <v>926</v>
      </c>
      <c r="P1669" t="s">
        <v>131</v>
      </c>
      <c r="Q1669">
        <v>21501</v>
      </c>
      <c r="R1669" t="s">
        <v>132</v>
      </c>
      <c r="S1669" t="s">
        <v>1979</v>
      </c>
      <c r="T1669" t="e">
        <f>VLOOKUP(Table3[[#This Row],[Region]],managers5[],2,FALSE)</f>
        <v>#N/A</v>
      </c>
      <c r="U1669" t="s">
        <v>1956</v>
      </c>
      <c r="W1669" t="s">
        <v>14</v>
      </c>
      <c r="X1669" t="s">
        <v>39</v>
      </c>
      <c r="Y1669" t="s">
        <v>50</v>
      </c>
      <c r="Z1669" t="s">
        <v>219</v>
      </c>
      <c r="AA1669" t="s">
        <v>566</v>
      </c>
      <c r="AB1669" t="s">
        <v>53</v>
      </c>
      <c r="AC1669">
        <v>0.61</v>
      </c>
      <c r="AD1669" s="1">
        <v>40889</v>
      </c>
    </row>
    <row r="1670" spans="1:30" x14ac:dyDescent="0.35">
      <c r="A1670">
        <v>7052</v>
      </c>
      <c r="B1670">
        <v>2212</v>
      </c>
      <c r="C1670">
        <v>15971</v>
      </c>
      <c r="D1670" s="1">
        <v>40039</v>
      </c>
      <c r="E1670" t="s">
        <v>77</v>
      </c>
      <c r="F1670">
        <v>15</v>
      </c>
      <c r="G1670">
        <v>2172.5149999999999</v>
      </c>
      <c r="H1670">
        <v>0.06</v>
      </c>
      <c r="I1670" t="s">
        <v>9</v>
      </c>
      <c r="J1670" s="8">
        <v>32.750999999999998</v>
      </c>
      <c r="K1670" s="8">
        <f>IF(Table3[[#This Row],[Return Status]] = "Returned", 0, Table3[[#This Row],[Profit]])</f>
        <v>32.750999999999998</v>
      </c>
      <c r="L1670" s="8" t="str">
        <f>IFERROR(VLOOKUP(Table3[[#This Row],[Order ID]],returns[[Order ID]:[Status]],2,FALSE), "")</f>
        <v/>
      </c>
      <c r="M1670">
        <v>175.99</v>
      </c>
      <c r="N1670">
        <v>8.99</v>
      </c>
      <c r="O1670" t="s">
        <v>1771</v>
      </c>
      <c r="P1670" t="s">
        <v>134</v>
      </c>
      <c r="Q1670">
        <v>1876</v>
      </c>
      <c r="R1670" t="s">
        <v>135</v>
      </c>
      <c r="S1670" t="s">
        <v>1979</v>
      </c>
      <c r="T1670" t="e">
        <f>VLOOKUP(Table3[[#This Row],[Region]],managers5[],2,FALSE)</f>
        <v>#N/A</v>
      </c>
      <c r="U1670" t="s">
        <v>1956</v>
      </c>
      <c r="W1670" t="s">
        <v>14</v>
      </c>
      <c r="X1670" t="s">
        <v>39</v>
      </c>
      <c r="Y1670" t="s">
        <v>46</v>
      </c>
      <c r="Z1670" t="s">
        <v>86</v>
      </c>
      <c r="AA1670">
        <v>2180</v>
      </c>
      <c r="AB1670" t="s">
        <v>19</v>
      </c>
      <c r="AC1670">
        <v>0.56999999999999995</v>
      </c>
      <c r="AD1670" s="2">
        <v>40040</v>
      </c>
    </row>
    <row r="1671" spans="1:30" x14ac:dyDescent="0.35">
      <c r="A1671">
        <v>374</v>
      </c>
      <c r="B1671">
        <v>7714</v>
      </c>
      <c r="C1671">
        <v>55296</v>
      </c>
      <c r="D1671" s="1">
        <v>41200</v>
      </c>
      <c r="E1671" t="s">
        <v>32</v>
      </c>
      <c r="F1671">
        <v>32</v>
      </c>
      <c r="G1671">
        <v>317.06</v>
      </c>
      <c r="H1671">
        <v>0.05</v>
      </c>
      <c r="I1671" t="s">
        <v>9</v>
      </c>
      <c r="J1671" s="8">
        <v>105.47</v>
      </c>
      <c r="K1671" s="8">
        <f>IF(Table3[[#This Row],[Return Status]] = "Returned", 0, Table3[[#This Row],[Profit]])</f>
        <v>105.47</v>
      </c>
      <c r="L1671" s="8" t="str">
        <f>IFERROR(VLOOKUP(Table3[[#This Row],[Order ID]],returns[[Order ID]:[Status]],2,FALSE), "")</f>
        <v/>
      </c>
      <c r="M1671">
        <v>10.06</v>
      </c>
      <c r="N1671">
        <v>2.06</v>
      </c>
      <c r="O1671" t="s">
        <v>123</v>
      </c>
      <c r="P1671" t="s">
        <v>155</v>
      </c>
      <c r="Q1671">
        <v>37922</v>
      </c>
      <c r="R1671" t="s">
        <v>44</v>
      </c>
      <c r="S1671" t="s">
        <v>1978</v>
      </c>
      <c r="T1671" t="e">
        <f>VLOOKUP(Table3[[#This Row],[Region]],managers5[],2,FALSE)</f>
        <v>#N/A</v>
      </c>
      <c r="U1671" t="s">
        <v>1957</v>
      </c>
      <c r="V1671" t="s">
        <v>1959</v>
      </c>
      <c r="W1671" t="s">
        <v>14</v>
      </c>
      <c r="X1671" t="s">
        <v>71</v>
      </c>
      <c r="Y1671" t="s">
        <v>16</v>
      </c>
      <c r="Z1671" t="s">
        <v>30</v>
      </c>
      <c r="AA1671" t="s">
        <v>529</v>
      </c>
      <c r="AB1671" t="s">
        <v>35</v>
      </c>
      <c r="AC1671">
        <v>0.39</v>
      </c>
      <c r="AD1671" s="1">
        <v>41204</v>
      </c>
    </row>
    <row r="1672" spans="1:30" x14ac:dyDescent="0.35">
      <c r="A1672">
        <v>2075</v>
      </c>
      <c r="B1672">
        <v>2218</v>
      </c>
      <c r="C1672">
        <v>16036</v>
      </c>
      <c r="D1672" s="1">
        <v>40913</v>
      </c>
      <c r="E1672" t="s">
        <v>20</v>
      </c>
      <c r="F1672">
        <v>28</v>
      </c>
      <c r="G1672">
        <v>169.22</v>
      </c>
      <c r="H1672">
        <v>0.05</v>
      </c>
      <c r="I1672" t="s">
        <v>9</v>
      </c>
      <c r="J1672" s="8">
        <v>-165.10550000000001</v>
      </c>
      <c r="K1672" s="8">
        <f>IF(Table3[[#This Row],[Return Status]] = "Returned", 0, Table3[[#This Row],[Profit]])</f>
        <v>-165.10550000000001</v>
      </c>
      <c r="L1672" s="8" t="str">
        <f>IFERROR(VLOOKUP(Table3[[#This Row],[Order ID]],returns[[Order ID]:[Status]],2,FALSE), "")</f>
        <v/>
      </c>
      <c r="M1672">
        <v>5.81</v>
      </c>
      <c r="N1672">
        <v>8.49</v>
      </c>
      <c r="O1672" t="s">
        <v>1246</v>
      </c>
      <c r="P1672" t="s">
        <v>37</v>
      </c>
      <c r="Q1672">
        <v>8021</v>
      </c>
      <c r="R1672" t="s">
        <v>37</v>
      </c>
      <c r="S1672" t="s">
        <v>1979</v>
      </c>
      <c r="T1672" t="e">
        <f>VLOOKUP(Table3[[#This Row],[Region]],managers5[],2,FALSE)</f>
        <v>#N/A</v>
      </c>
      <c r="U1672" t="s">
        <v>1956</v>
      </c>
      <c r="W1672" t="s">
        <v>14</v>
      </c>
      <c r="X1672" t="s">
        <v>71</v>
      </c>
      <c r="Y1672" t="s">
        <v>16</v>
      </c>
      <c r="Z1672" t="s">
        <v>17</v>
      </c>
      <c r="AA1672" t="s">
        <v>1128</v>
      </c>
      <c r="AB1672" t="s">
        <v>19</v>
      </c>
      <c r="AC1672">
        <v>0.39</v>
      </c>
      <c r="AD1672" s="1">
        <v>40915</v>
      </c>
    </row>
    <row r="1673" spans="1:30" x14ac:dyDescent="0.35">
      <c r="A1673">
        <v>2083</v>
      </c>
      <c r="B1673">
        <v>2217</v>
      </c>
      <c r="C1673">
        <v>16036</v>
      </c>
      <c r="D1673" s="1">
        <v>40913</v>
      </c>
      <c r="E1673" t="s">
        <v>20</v>
      </c>
      <c r="F1673">
        <v>28</v>
      </c>
      <c r="G1673">
        <v>2160.27</v>
      </c>
      <c r="H1673">
        <v>0.09</v>
      </c>
      <c r="I1673" t="s">
        <v>9</v>
      </c>
      <c r="J1673" s="8">
        <v>-818.32</v>
      </c>
      <c r="K1673" s="8">
        <f>IF(Table3[[#This Row],[Return Status]] = "Returned", 0, Table3[[#This Row],[Profit]])</f>
        <v>-818.32</v>
      </c>
      <c r="L1673" s="8" t="str">
        <f>IFERROR(VLOOKUP(Table3[[#This Row],[Order ID]],returns[[Order ID]:[Status]],2,FALSE), "")</f>
        <v/>
      </c>
      <c r="M1673">
        <v>80.98</v>
      </c>
      <c r="N1673">
        <v>35</v>
      </c>
      <c r="O1673" t="s">
        <v>1246</v>
      </c>
      <c r="P1673" t="s">
        <v>134</v>
      </c>
      <c r="Q1673">
        <v>2638</v>
      </c>
      <c r="R1673" t="s">
        <v>135</v>
      </c>
      <c r="S1673" t="s">
        <v>1979</v>
      </c>
      <c r="T1673" t="e">
        <f>VLOOKUP(Table3[[#This Row],[Region]],managers5[],2,FALSE)</f>
        <v>#N/A</v>
      </c>
      <c r="U1673" t="s">
        <v>1956</v>
      </c>
      <c r="W1673" t="s">
        <v>14</v>
      </c>
      <c r="X1673" t="s">
        <v>71</v>
      </c>
      <c r="Y1673" t="s">
        <v>16</v>
      </c>
      <c r="Z1673" t="s">
        <v>75</v>
      </c>
      <c r="AA1673" t="s">
        <v>1276</v>
      </c>
      <c r="AB1673" t="s">
        <v>85</v>
      </c>
      <c r="AC1673">
        <v>0.81</v>
      </c>
      <c r="AD1673" s="1">
        <v>40914</v>
      </c>
    </row>
    <row r="1674" spans="1:30" x14ac:dyDescent="0.35">
      <c r="A1674">
        <v>2084</v>
      </c>
      <c r="B1674">
        <v>2219</v>
      </c>
      <c r="C1674">
        <v>16036</v>
      </c>
      <c r="D1674" s="1">
        <v>40913</v>
      </c>
      <c r="E1674" t="s">
        <v>20</v>
      </c>
      <c r="F1674">
        <v>10</v>
      </c>
      <c r="G1674">
        <v>1319.421</v>
      </c>
      <c r="H1674">
        <v>7.0000000000000007E-2</v>
      </c>
      <c r="I1674" t="s">
        <v>9</v>
      </c>
      <c r="J1674" s="8">
        <v>-268.87299999999999</v>
      </c>
      <c r="K1674" s="8">
        <f>IF(Table3[[#This Row],[Return Status]] = "Returned", 0, Table3[[#This Row],[Profit]])</f>
        <v>-268.87299999999999</v>
      </c>
      <c r="L1674" s="8" t="str">
        <f>IFERROR(VLOOKUP(Table3[[#This Row],[Order ID]],returns[[Order ID]:[Status]],2,FALSE), "")</f>
        <v/>
      </c>
      <c r="M1674">
        <v>155.99</v>
      </c>
      <c r="N1674">
        <v>8.08</v>
      </c>
      <c r="O1674" t="s">
        <v>1246</v>
      </c>
      <c r="P1674" t="s">
        <v>37</v>
      </c>
      <c r="Q1674">
        <v>8901</v>
      </c>
      <c r="R1674" t="s">
        <v>37</v>
      </c>
      <c r="S1674" t="s">
        <v>1979</v>
      </c>
      <c r="T1674" t="e">
        <f>VLOOKUP(Table3[[#This Row],[Region]],managers5[],2,FALSE)</f>
        <v>#N/A</v>
      </c>
      <c r="U1674" t="s">
        <v>1956</v>
      </c>
      <c r="W1674" t="s">
        <v>14</v>
      </c>
      <c r="X1674" t="s">
        <v>71</v>
      </c>
      <c r="Y1674" t="s">
        <v>46</v>
      </c>
      <c r="Z1674" t="s">
        <v>86</v>
      </c>
      <c r="AA1674" t="s">
        <v>1389</v>
      </c>
      <c r="AB1674" t="s">
        <v>19</v>
      </c>
      <c r="AC1674">
        <v>0.6</v>
      </c>
      <c r="AD1674" s="1">
        <v>40914</v>
      </c>
    </row>
    <row r="1675" spans="1:30" x14ac:dyDescent="0.35">
      <c r="A1675">
        <v>2085</v>
      </c>
      <c r="B1675">
        <v>2220</v>
      </c>
      <c r="C1675">
        <v>16036</v>
      </c>
      <c r="D1675" s="1">
        <v>40913</v>
      </c>
      <c r="E1675" t="s">
        <v>20</v>
      </c>
      <c r="F1675">
        <v>33</v>
      </c>
      <c r="G1675">
        <v>550.92999999999995</v>
      </c>
      <c r="H1675">
        <v>0.1</v>
      </c>
      <c r="I1675" t="s">
        <v>9</v>
      </c>
      <c r="J1675" s="8">
        <v>-141.6</v>
      </c>
      <c r="K1675" s="8">
        <f>IF(Table3[[#This Row],[Return Status]] = "Returned", 0, Table3[[#This Row],[Profit]])</f>
        <v>-141.6</v>
      </c>
      <c r="L1675" s="8" t="str">
        <f>IFERROR(VLOOKUP(Table3[[#This Row],[Order ID]],returns[[Order ID]:[Status]],2,FALSE), "")</f>
        <v/>
      </c>
      <c r="M1675">
        <v>17.7</v>
      </c>
      <c r="N1675">
        <v>9.4700000000000006</v>
      </c>
      <c r="O1675" t="s">
        <v>1246</v>
      </c>
      <c r="P1675" t="s">
        <v>37</v>
      </c>
      <c r="Q1675">
        <v>7650</v>
      </c>
      <c r="R1675" t="s">
        <v>37</v>
      </c>
      <c r="S1675" t="s">
        <v>1979</v>
      </c>
      <c r="T1675" t="e">
        <f>VLOOKUP(Table3[[#This Row],[Region]],managers5[],2,FALSE)</f>
        <v>#N/A</v>
      </c>
      <c r="U1675" t="s">
        <v>1956</v>
      </c>
      <c r="W1675" t="s">
        <v>14</v>
      </c>
      <c r="X1675" t="s">
        <v>71</v>
      </c>
      <c r="Y1675" t="s">
        <v>16</v>
      </c>
      <c r="Z1675" t="s">
        <v>75</v>
      </c>
      <c r="AA1675" t="s">
        <v>1433</v>
      </c>
      <c r="AB1675" t="s">
        <v>19</v>
      </c>
      <c r="AC1675">
        <v>0.59</v>
      </c>
      <c r="AD1675" s="1">
        <v>40914</v>
      </c>
    </row>
    <row r="1676" spans="1:30" x14ac:dyDescent="0.35">
      <c r="A1676">
        <v>1287</v>
      </c>
      <c r="B1676">
        <v>2221</v>
      </c>
      <c r="C1676">
        <v>16039</v>
      </c>
      <c r="D1676" s="1">
        <v>41045</v>
      </c>
      <c r="E1676" t="s">
        <v>77</v>
      </c>
      <c r="F1676">
        <v>3</v>
      </c>
      <c r="G1676">
        <v>121.12</v>
      </c>
      <c r="H1676">
        <v>0.1</v>
      </c>
      <c r="I1676" t="s">
        <v>9</v>
      </c>
      <c r="J1676" s="8">
        <v>-118.82</v>
      </c>
      <c r="K1676" s="8">
        <f>IF(Table3[[#This Row],[Return Status]] = "Returned", 0, Table3[[#This Row],[Profit]])</f>
        <v>-118.82</v>
      </c>
      <c r="L1676" s="8" t="str">
        <f>IFERROR(VLOOKUP(Table3[[#This Row],[Order ID]],returns[[Order ID]:[Status]],2,FALSE), "")</f>
        <v/>
      </c>
      <c r="M1676">
        <v>43.98</v>
      </c>
      <c r="N1676">
        <v>1.99</v>
      </c>
      <c r="O1676" t="s">
        <v>361</v>
      </c>
      <c r="P1676" t="s">
        <v>317</v>
      </c>
      <c r="Q1676">
        <v>60130</v>
      </c>
      <c r="R1676" t="s">
        <v>318</v>
      </c>
      <c r="S1676" t="s">
        <v>1977</v>
      </c>
      <c r="T1676" t="e">
        <f>VLOOKUP(Table3[[#This Row],[Region]],managers5[],2,FALSE)</f>
        <v>#N/A</v>
      </c>
      <c r="U1676" t="s">
        <v>1958</v>
      </c>
      <c r="V1676" t="s">
        <v>1959</v>
      </c>
      <c r="W1676" t="s">
        <v>14</v>
      </c>
      <c r="X1676" t="s">
        <v>24</v>
      </c>
      <c r="Y1676" t="s">
        <v>46</v>
      </c>
      <c r="Z1676" t="s">
        <v>47</v>
      </c>
      <c r="AA1676" t="s">
        <v>581</v>
      </c>
      <c r="AB1676" t="s">
        <v>109</v>
      </c>
      <c r="AC1676">
        <v>0.44</v>
      </c>
      <c r="AD1676" s="1">
        <v>41046</v>
      </c>
    </row>
    <row r="1677" spans="1:30" x14ac:dyDescent="0.35">
      <c r="A1677">
        <v>918</v>
      </c>
      <c r="B1677">
        <v>2226</v>
      </c>
      <c r="C1677">
        <v>16098</v>
      </c>
      <c r="D1677" s="1">
        <v>41111</v>
      </c>
      <c r="E1677" t="s">
        <v>32</v>
      </c>
      <c r="F1677">
        <v>44</v>
      </c>
      <c r="G1677">
        <v>1001.99</v>
      </c>
      <c r="H1677">
        <v>0.09</v>
      </c>
      <c r="I1677" t="s">
        <v>9</v>
      </c>
      <c r="J1677" s="8">
        <v>333.53149999999999</v>
      </c>
      <c r="K1677" s="8">
        <f>IF(Table3[[#This Row],[Return Status]] = "Returned", 0, Table3[[#This Row],[Profit]])</f>
        <v>333.53149999999999</v>
      </c>
      <c r="L1677" s="8" t="str">
        <f>IFERROR(VLOOKUP(Table3[[#This Row],[Order ID]],returns[[Order ID]:[Status]],2,FALSE), "")</f>
        <v/>
      </c>
      <c r="M1677">
        <v>24.95</v>
      </c>
      <c r="N1677">
        <v>2.99</v>
      </c>
      <c r="O1677" t="s">
        <v>1039</v>
      </c>
      <c r="P1677" t="s">
        <v>37</v>
      </c>
      <c r="Q1677">
        <v>17403</v>
      </c>
      <c r="R1677" t="s">
        <v>37</v>
      </c>
      <c r="S1677" t="s">
        <v>1979</v>
      </c>
      <c r="T1677" t="e">
        <f>VLOOKUP(Table3[[#This Row],[Region]],managers5[],2,FALSE)</f>
        <v>#N/A</v>
      </c>
      <c r="U1677" t="s">
        <v>1956</v>
      </c>
      <c r="W1677" t="s">
        <v>14</v>
      </c>
      <c r="X1677" t="s">
        <v>24</v>
      </c>
      <c r="Y1677" t="s">
        <v>16</v>
      </c>
      <c r="Z1677" t="s">
        <v>17</v>
      </c>
      <c r="AA1677" t="s">
        <v>942</v>
      </c>
      <c r="AB1677" t="s">
        <v>19</v>
      </c>
      <c r="AC1677">
        <v>0.39</v>
      </c>
      <c r="AD1677" s="1">
        <v>41113</v>
      </c>
    </row>
    <row r="1678" spans="1:30" x14ac:dyDescent="0.35">
      <c r="A1678">
        <v>6332</v>
      </c>
      <c r="B1678">
        <v>2228</v>
      </c>
      <c r="C1678">
        <v>16102</v>
      </c>
      <c r="D1678" s="1">
        <v>40160</v>
      </c>
      <c r="E1678" t="s">
        <v>8</v>
      </c>
      <c r="F1678">
        <v>25</v>
      </c>
      <c r="G1678">
        <v>13255.93</v>
      </c>
      <c r="H1678">
        <v>0.02</v>
      </c>
      <c r="I1678" t="s">
        <v>49</v>
      </c>
      <c r="J1678" s="8">
        <v>4089.27</v>
      </c>
      <c r="K1678" s="8">
        <f>IF(Table3[[#This Row],[Return Status]] = "Returned", 0, Table3[[#This Row],[Profit]])</f>
        <v>4089.27</v>
      </c>
      <c r="L1678" s="8" t="str">
        <f>IFERROR(VLOOKUP(Table3[[#This Row],[Order ID]],returns[[Order ID]:[Status]],2,FALSE), "")</f>
        <v/>
      </c>
      <c r="M1678">
        <v>500.98</v>
      </c>
      <c r="N1678">
        <v>26</v>
      </c>
      <c r="O1678" t="s">
        <v>1552</v>
      </c>
      <c r="P1678" t="s">
        <v>11</v>
      </c>
      <c r="Q1678">
        <v>91776</v>
      </c>
      <c r="R1678" t="s">
        <v>12</v>
      </c>
      <c r="S1678" t="s">
        <v>1976</v>
      </c>
      <c r="T1678" t="e">
        <f>VLOOKUP(Table3[[#This Row],[Region]],managers5[],2,FALSE)</f>
        <v>#N/A</v>
      </c>
      <c r="U1678" t="s">
        <v>1955</v>
      </c>
      <c r="V1678" t="s">
        <v>1959</v>
      </c>
      <c r="W1678" t="s">
        <v>14</v>
      </c>
      <c r="X1678" t="s">
        <v>24</v>
      </c>
      <c r="Y1678" t="s">
        <v>50</v>
      </c>
      <c r="Z1678" t="s">
        <v>72</v>
      </c>
      <c r="AA1678" t="s">
        <v>301</v>
      </c>
      <c r="AB1678" t="s">
        <v>74</v>
      </c>
      <c r="AC1678">
        <v>0.6</v>
      </c>
      <c r="AD1678" s="2">
        <v>40162</v>
      </c>
    </row>
    <row r="1679" spans="1:30" x14ac:dyDescent="0.35">
      <c r="A1679">
        <v>955</v>
      </c>
      <c r="B1679">
        <v>2230</v>
      </c>
      <c r="C1679">
        <v>16103</v>
      </c>
      <c r="D1679" s="1">
        <v>41105</v>
      </c>
      <c r="E1679" t="s">
        <v>8</v>
      </c>
      <c r="F1679">
        <v>22</v>
      </c>
      <c r="G1679">
        <v>426.7</v>
      </c>
      <c r="H1679">
        <v>0.06</v>
      </c>
      <c r="I1679" t="s">
        <v>9</v>
      </c>
      <c r="J1679" s="8">
        <v>104.77</v>
      </c>
      <c r="K1679" s="8">
        <f>IF(Table3[[#This Row],[Return Status]] = "Returned", 0, Table3[[#This Row],[Profit]])</f>
        <v>104.77</v>
      </c>
      <c r="L1679" s="8" t="str">
        <f>IFERROR(VLOOKUP(Table3[[#This Row],[Order ID]],returns[[Order ID]:[Status]],2,FALSE), "")</f>
        <v/>
      </c>
      <c r="M1679">
        <v>19.84</v>
      </c>
      <c r="N1679">
        <v>4.0999999999999996</v>
      </c>
      <c r="O1679" t="s">
        <v>855</v>
      </c>
      <c r="P1679" t="s">
        <v>120</v>
      </c>
      <c r="Q1679">
        <v>33407</v>
      </c>
      <c r="R1679" t="s">
        <v>56</v>
      </c>
      <c r="S1679" t="s">
        <v>1978</v>
      </c>
      <c r="T1679" t="e">
        <f>VLOOKUP(Table3[[#This Row],[Region]],managers5[],2,FALSE)</f>
        <v>#N/A</v>
      </c>
      <c r="U1679" t="s">
        <v>1957</v>
      </c>
      <c r="V1679" t="s">
        <v>1959</v>
      </c>
      <c r="W1679" t="s">
        <v>14</v>
      </c>
      <c r="X1679" t="s">
        <v>71</v>
      </c>
      <c r="Y1679" t="s">
        <v>16</v>
      </c>
      <c r="Z1679" t="s">
        <v>106</v>
      </c>
      <c r="AA1679" t="s">
        <v>1045</v>
      </c>
      <c r="AB1679" t="s">
        <v>35</v>
      </c>
      <c r="AC1679">
        <v>0.44</v>
      </c>
      <c r="AD1679" s="1">
        <v>41107</v>
      </c>
    </row>
    <row r="1680" spans="1:30" x14ac:dyDescent="0.35">
      <c r="A1680">
        <v>8299</v>
      </c>
      <c r="B1680">
        <v>4292</v>
      </c>
      <c r="C1680">
        <v>30567</v>
      </c>
      <c r="D1680" s="1">
        <v>39827</v>
      </c>
      <c r="E1680" t="s">
        <v>8</v>
      </c>
      <c r="F1680">
        <v>8</v>
      </c>
      <c r="G1680">
        <v>733.55</v>
      </c>
      <c r="H1680">
        <v>7.0000000000000007E-2</v>
      </c>
      <c r="I1680" t="s">
        <v>9</v>
      </c>
      <c r="J1680" s="8">
        <v>103.13</v>
      </c>
      <c r="K1680" s="8">
        <f>IF(Table3[[#This Row],[Return Status]] = "Returned", 0, Table3[[#This Row],[Profit]])</f>
        <v>103.13</v>
      </c>
      <c r="L1680" s="8" t="str">
        <f>IFERROR(VLOOKUP(Table3[[#This Row],[Order ID]],returns[[Order ID]:[Status]],2,FALSE), "")</f>
        <v/>
      </c>
      <c r="M1680">
        <v>90.48</v>
      </c>
      <c r="N1680">
        <v>19.989999999999998</v>
      </c>
      <c r="O1680" t="s">
        <v>1488</v>
      </c>
      <c r="P1680" t="s">
        <v>43</v>
      </c>
      <c r="Q1680">
        <v>37075</v>
      </c>
      <c r="R1680" t="s">
        <v>44</v>
      </c>
      <c r="S1680" t="s">
        <v>1978</v>
      </c>
      <c r="T1680" t="e">
        <f>VLOOKUP(Table3[[#This Row],[Region]],managers5[],2,FALSE)</f>
        <v>#N/A</v>
      </c>
      <c r="U1680" t="s">
        <v>1957</v>
      </c>
      <c r="V1680" t="s">
        <v>1959</v>
      </c>
      <c r="W1680" t="s">
        <v>14</v>
      </c>
      <c r="X1680" t="s">
        <v>15</v>
      </c>
      <c r="Y1680" t="s">
        <v>16</v>
      </c>
      <c r="Z1680" t="s">
        <v>168</v>
      </c>
      <c r="AA1680" t="s">
        <v>839</v>
      </c>
      <c r="AB1680" t="s">
        <v>19</v>
      </c>
      <c r="AC1680">
        <v>0.4</v>
      </c>
      <c r="AD1680" s="2">
        <v>39828</v>
      </c>
    </row>
    <row r="1681" spans="1:30" x14ac:dyDescent="0.35">
      <c r="A1681">
        <v>333</v>
      </c>
      <c r="B1681">
        <v>2232</v>
      </c>
      <c r="C1681">
        <v>16132</v>
      </c>
      <c r="D1681" s="1">
        <v>41209</v>
      </c>
      <c r="E1681" t="s">
        <v>20</v>
      </c>
      <c r="F1681">
        <v>26</v>
      </c>
      <c r="G1681">
        <v>519.96</v>
      </c>
      <c r="H1681">
        <v>7.0000000000000007E-2</v>
      </c>
      <c r="I1681" t="s">
        <v>9</v>
      </c>
      <c r="J1681" s="8">
        <v>169.43899999999999</v>
      </c>
      <c r="K1681" s="8">
        <f>IF(Table3[[#This Row],[Return Status]] = "Returned", 0, Table3[[#This Row],[Profit]])</f>
        <v>169.43899999999999</v>
      </c>
      <c r="L1681" s="8" t="str">
        <f>IFERROR(VLOOKUP(Table3[[#This Row],[Order ID]],returns[[Order ID]:[Status]],2,FALSE), "")</f>
        <v/>
      </c>
      <c r="M1681">
        <v>21.38</v>
      </c>
      <c r="N1681">
        <v>2.99</v>
      </c>
      <c r="O1681" t="s">
        <v>533</v>
      </c>
      <c r="P1681" t="s">
        <v>189</v>
      </c>
      <c r="Q1681">
        <v>98661</v>
      </c>
      <c r="R1681" t="s">
        <v>190</v>
      </c>
      <c r="S1681" t="s">
        <v>1976</v>
      </c>
      <c r="T1681" t="e">
        <f>VLOOKUP(Table3[[#This Row],[Region]],managers5[],2,FALSE)</f>
        <v>#N/A</v>
      </c>
      <c r="U1681" t="s">
        <v>1955</v>
      </c>
      <c r="V1681" t="s">
        <v>1959</v>
      </c>
      <c r="W1681" t="s">
        <v>14</v>
      </c>
      <c r="X1681" t="s">
        <v>15</v>
      </c>
      <c r="Y1681" t="s">
        <v>16</v>
      </c>
      <c r="Z1681" t="s">
        <v>17</v>
      </c>
      <c r="AA1681" t="s">
        <v>396</v>
      </c>
      <c r="AB1681" t="s">
        <v>19</v>
      </c>
      <c r="AC1681">
        <v>0.36</v>
      </c>
      <c r="AD1681" s="1">
        <v>41210</v>
      </c>
    </row>
    <row r="1682" spans="1:30" x14ac:dyDescent="0.35">
      <c r="A1682">
        <v>3044</v>
      </c>
      <c r="B1682">
        <v>3907</v>
      </c>
      <c r="C1682">
        <v>27845</v>
      </c>
      <c r="D1682" s="1">
        <v>40737</v>
      </c>
      <c r="E1682" t="s">
        <v>8</v>
      </c>
      <c r="F1682">
        <v>36</v>
      </c>
      <c r="G1682">
        <v>220.45</v>
      </c>
      <c r="H1682">
        <v>0.1</v>
      </c>
      <c r="I1682" t="s">
        <v>9</v>
      </c>
      <c r="J1682" s="8">
        <v>101.4</v>
      </c>
      <c r="K1682" s="8">
        <f>IF(Table3[[#This Row],[Return Status]] = "Returned", 0, Table3[[#This Row],[Profit]])</f>
        <v>101.4</v>
      </c>
      <c r="L1682" s="8" t="str">
        <f>IFERROR(VLOOKUP(Table3[[#This Row],[Order ID]],returns[[Order ID]:[Status]],2,FALSE), "")</f>
        <v/>
      </c>
      <c r="M1682">
        <v>6.3</v>
      </c>
      <c r="N1682">
        <v>0.5</v>
      </c>
      <c r="O1682" t="s">
        <v>1186</v>
      </c>
      <c r="P1682" t="s">
        <v>43</v>
      </c>
      <c r="Q1682">
        <v>37211</v>
      </c>
      <c r="R1682" t="s">
        <v>44</v>
      </c>
      <c r="S1682" t="s">
        <v>1978</v>
      </c>
      <c r="T1682" t="e">
        <f>VLOOKUP(Table3[[#This Row],[Region]],managers5[],2,FALSE)</f>
        <v>#N/A</v>
      </c>
      <c r="U1682" t="s">
        <v>1957</v>
      </c>
      <c r="V1682" t="s">
        <v>1959</v>
      </c>
      <c r="W1682" t="s">
        <v>14</v>
      </c>
      <c r="X1682" t="s">
        <v>15</v>
      </c>
      <c r="Y1682" t="s">
        <v>16</v>
      </c>
      <c r="Z1682" t="s">
        <v>99</v>
      </c>
      <c r="AA1682" t="s">
        <v>1105</v>
      </c>
      <c r="AB1682" t="s">
        <v>19</v>
      </c>
      <c r="AC1682">
        <v>0.39</v>
      </c>
      <c r="AD1682" s="1">
        <v>40738</v>
      </c>
    </row>
    <row r="1683" spans="1:30" x14ac:dyDescent="0.35">
      <c r="A1683">
        <v>3696</v>
      </c>
      <c r="B1683">
        <v>6104</v>
      </c>
      <c r="C1683">
        <v>43239</v>
      </c>
      <c r="D1683" s="1">
        <v>40618</v>
      </c>
      <c r="E1683" t="s">
        <v>8</v>
      </c>
      <c r="F1683">
        <v>14</v>
      </c>
      <c r="G1683">
        <v>270.25</v>
      </c>
      <c r="H1683">
        <v>0.02</v>
      </c>
      <c r="I1683" t="s">
        <v>9</v>
      </c>
      <c r="J1683" s="8">
        <v>100.895</v>
      </c>
      <c r="K1683" s="8">
        <f>IF(Table3[[#This Row],[Return Status]] = "Returned", 0, Table3[[#This Row],[Profit]])</f>
        <v>100.895</v>
      </c>
      <c r="L1683" s="8" t="str">
        <f>IFERROR(VLOOKUP(Table3[[#This Row],[Order ID]],returns[[Order ID]:[Status]],2,FALSE), "")</f>
        <v/>
      </c>
      <c r="M1683">
        <v>18.940000000000001</v>
      </c>
      <c r="N1683">
        <v>1.49</v>
      </c>
      <c r="O1683" t="s">
        <v>103</v>
      </c>
      <c r="P1683" t="s">
        <v>43</v>
      </c>
      <c r="Q1683">
        <v>28110</v>
      </c>
      <c r="R1683" t="s">
        <v>44</v>
      </c>
      <c r="S1683" t="s">
        <v>1978</v>
      </c>
      <c r="T1683" t="e">
        <f>VLOOKUP(Table3[[#This Row],[Region]],managers5[],2,FALSE)</f>
        <v>#N/A</v>
      </c>
      <c r="U1683" t="s">
        <v>1957</v>
      </c>
      <c r="V1683" t="s">
        <v>1959</v>
      </c>
      <c r="W1683" t="s">
        <v>14</v>
      </c>
      <c r="X1683" t="s">
        <v>24</v>
      </c>
      <c r="Y1683" t="s">
        <v>16</v>
      </c>
      <c r="Z1683" t="s">
        <v>17</v>
      </c>
      <c r="AA1683" t="s">
        <v>192</v>
      </c>
      <c r="AB1683" t="s">
        <v>19</v>
      </c>
      <c r="AC1683">
        <v>0.35</v>
      </c>
      <c r="AD1683" s="1">
        <v>40620</v>
      </c>
    </row>
    <row r="1684" spans="1:30" x14ac:dyDescent="0.35">
      <c r="A1684">
        <v>2042</v>
      </c>
      <c r="B1684">
        <v>2239</v>
      </c>
      <c r="C1684">
        <v>16164</v>
      </c>
      <c r="D1684" s="1">
        <v>40911</v>
      </c>
      <c r="E1684" t="s">
        <v>32</v>
      </c>
      <c r="F1684">
        <v>22</v>
      </c>
      <c r="G1684">
        <v>3353.54</v>
      </c>
      <c r="H1684">
        <v>7.0000000000000007E-2</v>
      </c>
      <c r="I1684" t="s">
        <v>9</v>
      </c>
      <c r="J1684" s="8">
        <v>1189.96</v>
      </c>
      <c r="K1684" s="8">
        <f>IF(Table3[[#This Row],[Return Status]] = "Returned", 0, Table3[[#This Row],[Profit]])</f>
        <v>1189.96</v>
      </c>
      <c r="L1684" s="8" t="str">
        <f>IFERROR(VLOOKUP(Table3[[#This Row],[Order ID]],returns[[Order ID]:[Status]],2,FALSE), "")</f>
        <v/>
      </c>
      <c r="M1684">
        <v>162.93</v>
      </c>
      <c r="N1684">
        <v>19.989999999999998</v>
      </c>
      <c r="O1684" t="s">
        <v>899</v>
      </c>
      <c r="P1684" t="s">
        <v>22</v>
      </c>
      <c r="Q1684">
        <v>80020</v>
      </c>
      <c r="R1684" t="s">
        <v>23</v>
      </c>
      <c r="S1684" t="s">
        <v>1976</v>
      </c>
      <c r="T1684" t="e">
        <f>VLOOKUP(Table3[[#This Row],[Region]],managers5[],2,FALSE)</f>
        <v>#N/A</v>
      </c>
      <c r="U1684" t="s">
        <v>1955</v>
      </c>
      <c r="V1684" t="s">
        <v>1959</v>
      </c>
      <c r="W1684" t="s">
        <v>14</v>
      </c>
      <c r="X1684" t="s">
        <v>24</v>
      </c>
      <c r="Y1684" t="s">
        <v>16</v>
      </c>
      <c r="Z1684" t="s">
        <v>168</v>
      </c>
      <c r="AA1684" t="s">
        <v>1281</v>
      </c>
      <c r="AB1684" t="s">
        <v>19</v>
      </c>
      <c r="AC1684">
        <v>0.39</v>
      </c>
      <c r="AD1684" s="1">
        <v>40920</v>
      </c>
    </row>
    <row r="1685" spans="1:30" x14ac:dyDescent="0.35">
      <c r="A1685">
        <v>2055</v>
      </c>
      <c r="B1685">
        <v>2240</v>
      </c>
      <c r="C1685">
        <v>16164</v>
      </c>
      <c r="D1685" s="1">
        <v>40911</v>
      </c>
      <c r="E1685" t="s">
        <v>32</v>
      </c>
      <c r="F1685">
        <v>26</v>
      </c>
      <c r="G1685">
        <v>69.38</v>
      </c>
      <c r="H1685">
        <v>0.08</v>
      </c>
      <c r="I1685" t="s">
        <v>9</v>
      </c>
      <c r="J1685" s="8">
        <v>-70.73</v>
      </c>
      <c r="K1685" s="8">
        <f>IF(Table3[[#This Row],[Return Status]] = "Returned", 0, Table3[[#This Row],[Profit]])</f>
        <v>-70.73</v>
      </c>
      <c r="L1685" s="8" t="str">
        <f>IFERROR(VLOOKUP(Table3[[#This Row],[Order ID]],returns[[Order ID]:[Status]],2,FALSE), "")</f>
        <v/>
      </c>
      <c r="M1685">
        <v>2.52</v>
      </c>
      <c r="N1685">
        <v>4.28</v>
      </c>
      <c r="O1685" t="s">
        <v>899</v>
      </c>
      <c r="P1685" t="s">
        <v>22</v>
      </c>
      <c r="Q1685">
        <v>80020</v>
      </c>
      <c r="R1685" t="s">
        <v>23</v>
      </c>
      <c r="S1685" t="s">
        <v>1976</v>
      </c>
      <c r="T1685" t="e">
        <f>VLOOKUP(Table3[[#This Row],[Region]],managers5[],2,FALSE)</f>
        <v>#N/A</v>
      </c>
      <c r="U1685" t="s">
        <v>1955</v>
      </c>
      <c r="V1685" t="s">
        <v>1959</v>
      </c>
      <c r="W1685" t="s">
        <v>14</v>
      </c>
      <c r="X1685" t="s">
        <v>24</v>
      </c>
      <c r="Y1685" t="s">
        <v>16</v>
      </c>
      <c r="Z1685" t="s">
        <v>106</v>
      </c>
      <c r="AA1685" t="s">
        <v>428</v>
      </c>
      <c r="AB1685" t="s">
        <v>35</v>
      </c>
      <c r="AC1685">
        <v>0.44</v>
      </c>
      <c r="AD1685" s="1">
        <v>40918</v>
      </c>
    </row>
    <row r="1686" spans="1:30" x14ac:dyDescent="0.35">
      <c r="A1686">
        <v>7162</v>
      </c>
      <c r="B1686">
        <v>5317</v>
      </c>
      <c r="C1686">
        <v>37825</v>
      </c>
      <c r="D1686" s="1">
        <v>40016</v>
      </c>
      <c r="E1686" t="s">
        <v>32</v>
      </c>
      <c r="F1686">
        <v>41</v>
      </c>
      <c r="G1686">
        <v>286.75</v>
      </c>
      <c r="H1686">
        <v>0.06</v>
      </c>
      <c r="I1686" t="s">
        <v>9</v>
      </c>
      <c r="J1686" s="8">
        <v>98.44</v>
      </c>
      <c r="K1686" s="8">
        <f>IF(Table3[[#This Row],[Return Status]] = "Returned", 0, Table3[[#This Row],[Profit]])</f>
        <v>98.44</v>
      </c>
      <c r="L1686" s="8" t="str">
        <f>IFERROR(VLOOKUP(Table3[[#This Row],[Order ID]],returns[[Order ID]:[Status]],2,FALSE), "")</f>
        <v/>
      </c>
      <c r="M1686">
        <v>6.98</v>
      </c>
      <c r="N1686">
        <v>1.6</v>
      </c>
      <c r="O1686" t="s">
        <v>1417</v>
      </c>
      <c r="P1686" t="s">
        <v>64</v>
      </c>
      <c r="Q1686">
        <v>30337</v>
      </c>
      <c r="R1686" t="s">
        <v>65</v>
      </c>
      <c r="S1686" t="s">
        <v>1978</v>
      </c>
      <c r="T1686" t="e">
        <f>VLOOKUP(Table3[[#This Row],[Region]],managers5[],2,FALSE)</f>
        <v>#N/A</v>
      </c>
      <c r="U1686" t="s">
        <v>1957</v>
      </c>
      <c r="V1686" t="s">
        <v>1959</v>
      </c>
      <c r="W1686" t="s">
        <v>14</v>
      </c>
      <c r="X1686" t="s">
        <v>24</v>
      </c>
      <c r="Y1686" t="s">
        <v>16</v>
      </c>
      <c r="Z1686" t="s">
        <v>30</v>
      </c>
      <c r="AA1686" t="s">
        <v>1206</v>
      </c>
      <c r="AB1686" t="s">
        <v>35</v>
      </c>
      <c r="AC1686">
        <v>0.38</v>
      </c>
      <c r="AD1686" s="2">
        <v>40023</v>
      </c>
    </row>
    <row r="1687" spans="1:30" x14ac:dyDescent="0.35">
      <c r="A1687">
        <v>6091</v>
      </c>
      <c r="B1687">
        <v>2245</v>
      </c>
      <c r="C1687">
        <v>16166</v>
      </c>
      <c r="D1687" s="1">
        <v>40209</v>
      </c>
      <c r="E1687" t="s">
        <v>41</v>
      </c>
      <c r="F1687">
        <v>36</v>
      </c>
      <c r="G1687">
        <v>78.510000000000005</v>
      </c>
      <c r="H1687">
        <v>0.09</v>
      </c>
      <c r="I1687" t="s">
        <v>9</v>
      </c>
      <c r="J1687" s="8">
        <v>-10.06</v>
      </c>
      <c r="K1687" s="8">
        <f>IF(Table3[[#This Row],[Return Status]] = "Returned", 0, Table3[[#This Row],[Profit]])</f>
        <v>-10.06</v>
      </c>
      <c r="L1687" s="8" t="str">
        <f>IFERROR(VLOOKUP(Table3[[#This Row],[Order ID]],returns[[Order ID]:[Status]],2,FALSE), "")</f>
        <v/>
      </c>
      <c r="M1687">
        <v>2.1800000000000002</v>
      </c>
      <c r="N1687">
        <v>1.38</v>
      </c>
      <c r="O1687" t="s">
        <v>539</v>
      </c>
      <c r="P1687" t="s">
        <v>22</v>
      </c>
      <c r="Q1687">
        <v>80817</v>
      </c>
      <c r="R1687" t="s">
        <v>23</v>
      </c>
      <c r="S1687" t="s">
        <v>1976</v>
      </c>
      <c r="T1687" t="e">
        <f>VLOOKUP(Table3[[#This Row],[Region]],managers5[],2,FALSE)</f>
        <v>#N/A</v>
      </c>
      <c r="U1687" t="s">
        <v>1955</v>
      </c>
      <c r="V1687" t="s">
        <v>1959</v>
      </c>
      <c r="W1687" t="s">
        <v>14</v>
      </c>
      <c r="X1687" t="s">
        <v>15</v>
      </c>
      <c r="Y1687" t="s">
        <v>16</v>
      </c>
      <c r="Z1687" t="s">
        <v>57</v>
      </c>
      <c r="AA1687" t="s">
        <v>1776</v>
      </c>
      <c r="AB1687" t="s">
        <v>35</v>
      </c>
      <c r="AC1687">
        <v>0.44</v>
      </c>
      <c r="AD1687" s="2">
        <v>40210</v>
      </c>
    </row>
    <row r="1688" spans="1:30" x14ac:dyDescent="0.35">
      <c r="A1688">
        <v>1537</v>
      </c>
      <c r="B1688">
        <v>2246</v>
      </c>
      <c r="C1688">
        <v>16193</v>
      </c>
      <c r="D1688" s="1">
        <v>41008</v>
      </c>
      <c r="E1688" t="s">
        <v>8</v>
      </c>
      <c r="F1688">
        <v>8</v>
      </c>
      <c r="G1688">
        <v>300.2</v>
      </c>
      <c r="H1688">
        <v>0</v>
      </c>
      <c r="I1688" t="s">
        <v>9</v>
      </c>
      <c r="J1688" s="8">
        <v>6.4100000000000099</v>
      </c>
      <c r="K1688" s="8">
        <f>IF(Table3[[#This Row],[Return Status]] = "Returned", 0, Table3[[#This Row],[Profit]])</f>
        <v>6.4100000000000099</v>
      </c>
      <c r="L1688" s="8" t="str">
        <f>IFERROR(VLOOKUP(Table3[[#This Row],[Order ID]],returns[[Order ID]:[Status]],2,FALSE), "")</f>
        <v/>
      </c>
      <c r="M1688">
        <v>34.76</v>
      </c>
      <c r="N1688">
        <v>8.2200000000000006</v>
      </c>
      <c r="O1688" t="s">
        <v>1331</v>
      </c>
      <c r="P1688" t="s">
        <v>317</v>
      </c>
      <c r="Q1688">
        <v>60130</v>
      </c>
      <c r="R1688" t="s">
        <v>318</v>
      </c>
      <c r="S1688" t="s">
        <v>1977</v>
      </c>
      <c r="T1688" t="e">
        <f>VLOOKUP(Table3[[#This Row],[Region]],managers5[],2,FALSE)</f>
        <v>#N/A</v>
      </c>
      <c r="U1688" t="s">
        <v>1958</v>
      </c>
      <c r="V1688" t="s">
        <v>1959</v>
      </c>
      <c r="W1688" t="s">
        <v>14</v>
      </c>
      <c r="X1688" t="s">
        <v>71</v>
      </c>
      <c r="Y1688" t="s">
        <v>16</v>
      </c>
      <c r="Z1688" t="s">
        <v>75</v>
      </c>
      <c r="AA1688" t="s">
        <v>498</v>
      </c>
      <c r="AB1688" t="s">
        <v>19</v>
      </c>
      <c r="AC1688">
        <v>0.56999999999999995</v>
      </c>
      <c r="AD1688" s="1">
        <v>41010</v>
      </c>
    </row>
    <row r="1689" spans="1:30" x14ac:dyDescent="0.35">
      <c r="A1689">
        <v>1538</v>
      </c>
      <c r="B1689">
        <v>2247</v>
      </c>
      <c r="C1689">
        <v>16193</v>
      </c>
      <c r="D1689" s="1">
        <v>41008</v>
      </c>
      <c r="E1689" t="s">
        <v>8</v>
      </c>
      <c r="F1689">
        <v>29</v>
      </c>
      <c r="G1689">
        <v>1364.8025</v>
      </c>
      <c r="H1689">
        <v>7.0000000000000007E-2</v>
      </c>
      <c r="I1689" t="s">
        <v>9</v>
      </c>
      <c r="J1689" s="8">
        <v>-183.678</v>
      </c>
      <c r="K1689" s="8">
        <f>IF(Table3[[#This Row],[Return Status]] = "Returned", 0, Table3[[#This Row],[Profit]])</f>
        <v>-183.678</v>
      </c>
      <c r="L1689" s="8" t="str">
        <f>IFERROR(VLOOKUP(Table3[[#This Row],[Order ID]],returns[[Order ID]:[Status]],2,FALSE), "")</f>
        <v/>
      </c>
      <c r="M1689">
        <v>55.99</v>
      </c>
      <c r="N1689">
        <v>5</v>
      </c>
      <c r="O1689" t="s">
        <v>1331</v>
      </c>
      <c r="P1689" t="s">
        <v>317</v>
      </c>
      <c r="Q1689">
        <v>60130</v>
      </c>
      <c r="R1689" t="s">
        <v>318</v>
      </c>
      <c r="S1689" t="s">
        <v>1977</v>
      </c>
      <c r="T1689" t="e">
        <f>VLOOKUP(Table3[[#This Row],[Region]],managers5[],2,FALSE)</f>
        <v>#N/A</v>
      </c>
      <c r="U1689" t="s">
        <v>1958</v>
      </c>
      <c r="V1689" t="s">
        <v>1959</v>
      </c>
      <c r="W1689" t="s">
        <v>14</v>
      </c>
      <c r="X1689" t="s">
        <v>71</v>
      </c>
      <c r="Y1689" t="s">
        <v>46</v>
      </c>
      <c r="Z1689" t="s">
        <v>86</v>
      </c>
      <c r="AA1689" t="s">
        <v>1077</v>
      </c>
      <c r="AB1689" t="s">
        <v>109</v>
      </c>
      <c r="AC1689">
        <v>0.83</v>
      </c>
      <c r="AD1689" s="1">
        <v>41010</v>
      </c>
    </row>
    <row r="1690" spans="1:30" x14ac:dyDescent="0.35">
      <c r="A1690">
        <v>4645</v>
      </c>
      <c r="B1690">
        <v>2248</v>
      </c>
      <c r="C1690">
        <v>16194</v>
      </c>
      <c r="D1690" s="1">
        <v>40458</v>
      </c>
      <c r="E1690" t="s">
        <v>8</v>
      </c>
      <c r="F1690">
        <v>24</v>
      </c>
      <c r="G1690">
        <v>2435.5135</v>
      </c>
      <c r="H1690">
        <v>0.08</v>
      </c>
      <c r="I1690" t="s">
        <v>9</v>
      </c>
      <c r="J1690" s="8">
        <v>315.48599999999999</v>
      </c>
      <c r="K1690" s="8">
        <f>IF(Table3[[#This Row],[Return Status]] = "Returned", 0, Table3[[#This Row],[Profit]])</f>
        <v>315.48599999999999</v>
      </c>
      <c r="L1690" s="8" t="str">
        <f>IFERROR(VLOOKUP(Table3[[#This Row],[Order ID]],returns[[Order ID]:[Status]],2,FALSE), "")</f>
        <v/>
      </c>
      <c r="M1690">
        <v>125.99</v>
      </c>
      <c r="N1690">
        <v>4.2</v>
      </c>
      <c r="O1690" t="s">
        <v>1248</v>
      </c>
      <c r="P1690" t="s">
        <v>131</v>
      </c>
      <c r="Q1690">
        <v>4401</v>
      </c>
      <c r="R1690" t="s">
        <v>132</v>
      </c>
      <c r="S1690" t="s">
        <v>1979</v>
      </c>
      <c r="T1690" t="e">
        <f>VLOOKUP(Table3[[#This Row],[Region]],managers5[],2,FALSE)</f>
        <v>#N/A</v>
      </c>
      <c r="U1690" t="s">
        <v>1956</v>
      </c>
      <c r="W1690" t="s">
        <v>14</v>
      </c>
      <c r="X1690" t="s">
        <v>15</v>
      </c>
      <c r="Y1690" t="s">
        <v>46</v>
      </c>
      <c r="Z1690" t="s">
        <v>86</v>
      </c>
      <c r="AA1690" t="s">
        <v>1249</v>
      </c>
      <c r="AB1690" t="s">
        <v>19</v>
      </c>
      <c r="AC1690">
        <v>0.59</v>
      </c>
      <c r="AD1690" s="2">
        <v>40460</v>
      </c>
    </row>
    <row r="1691" spans="1:30" x14ac:dyDescent="0.35">
      <c r="A1691">
        <v>2533</v>
      </c>
      <c r="B1691">
        <v>3838</v>
      </c>
      <c r="C1691">
        <v>27363</v>
      </c>
      <c r="D1691" s="1">
        <v>40834</v>
      </c>
      <c r="E1691" t="s">
        <v>20</v>
      </c>
      <c r="F1691">
        <v>16</v>
      </c>
      <c r="G1691">
        <v>323.26</v>
      </c>
      <c r="H1691">
        <v>0.06</v>
      </c>
      <c r="I1691" t="s">
        <v>9</v>
      </c>
      <c r="J1691" s="8">
        <v>98.34</v>
      </c>
      <c r="K1691" s="8">
        <f>IF(Table3[[#This Row],[Return Status]] = "Returned", 0, Table3[[#This Row],[Profit]])</f>
        <v>98.34</v>
      </c>
      <c r="L1691" s="8" t="str">
        <f>IFERROR(VLOOKUP(Table3[[#This Row],[Order ID]],returns[[Order ID]:[Status]],2,FALSE), "")</f>
        <v/>
      </c>
      <c r="M1691">
        <v>20.239999999999998</v>
      </c>
      <c r="N1691">
        <v>6.67</v>
      </c>
      <c r="O1691" t="s">
        <v>1545</v>
      </c>
      <c r="P1691" t="s">
        <v>233</v>
      </c>
      <c r="Q1691">
        <v>72143</v>
      </c>
      <c r="R1691" t="s">
        <v>56</v>
      </c>
      <c r="S1691" t="s">
        <v>1978</v>
      </c>
      <c r="T1691" t="e">
        <f>VLOOKUP(Table3[[#This Row],[Region]],managers5[],2,FALSE)</f>
        <v>#N/A</v>
      </c>
      <c r="U1691" t="s">
        <v>1957</v>
      </c>
      <c r="V1691" t="s">
        <v>1959</v>
      </c>
      <c r="W1691" t="s">
        <v>14</v>
      </c>
      <c r="X1691" t="s">
        <v>15</v>
      </c>
      <c r="Y1691" t="s">
        <v>50</v>
      </c>
      <c r="Z1691" t="s">
        <v>61</v>
      </c>
      <c r="AA1691" t="s">
        <v>764</v>
      </c>
      <c r="AB1691" t="s">
        <v>109</v>
      </c>
      <c r="AC1691">
        <v>0.49</v>
      </c>
      <c r="AD1691" s="1">
        <v>40835</v>
      </c>
    </row>
    <row r="1692" spans="1:30" x14ac:dyDescent="0.35">
      <c r="A1692">
        <v>7901</v>
      </c>
      <c r="B1692">
        <v>7183</v>
      </c>
      <c r="C1692">
        <v>51266</v>
      </c>
      <c r="D1692" s="1">
        <v>39897</v>
      </c>
      <c r="E1692" t="s">
        <v>8</v>
      </c>
      <c r="F1692">
        <v>30</v>
      </c>
      <c r="G1692">
        <v>617.51</v>
      </c>
      <c r="H1692">
        <v>0.01</v>
      </c>
      <c r="I1692" t="s">
        <v>9</v>
      </c>
      <c r="J1692" s="8">
        <v>98.1</v>
      </c>
      <c r="K1692" s="8">
        <f>IF(Table3[[#This Row],[Return Status]] = "Returned", 0, Table3[[#This Row],[Profit]])</f>
        <v>98.1</v>
      </c>
      <c r="L1692" s="8" t="str">
        <f>IFERROR(VLOOKUP(Table3[[#This Row],[Order ID]],returns[[Order ID]:[Status]],2,FALSE), "")</f>
        <v/>
      </c>
      <c r="M1692">
        <v>18.97</v>
      </c>
      <c r="N1692">
        <v>9.0299999999999994</v>
      </c>
      <c r="O1692" t="s">
        <v>180</v>
      </c>
      <c r="P1692" t="s">
        <v>589</v>
      </c>
      <c r="Q1692">
        <v>29483</v>
      </c>
      <c r="R1692" t="s">
        <v>44</v>
      </c>
      <c r="S1692" t="s">
        <v>1978</v>
      </c>
      <c r="T1692" t="e">
        <f>VLOOKUP(Table3[[#This Row],[Region]],managers5[],2,FALSE)</f>
        <v>#N/A</v>
      </c>
      <c r="U1692" t="s">
        <v>1957</v>
      </c>
      <c r="V1692" t="s">
        <v>1959</v>
      </c>
      <c r="W1692" t="s">
        <v>14</v>
      </c>
      <c r="X1692" t="s">
        <v>71</v>
      </c>
      <c r="Y1692" t="s">
        <v>16</v>
      </c>
      <c r="Z1692" t="s">
        <v>30</v>
      </c>
      <c r="AA1692" t="s">
        <v>519</v>
      </c>
      <c r="AB1692" t="s">
        <v>19</v>
      </c>
      <c r="AC1692">
        <v>0.37</v>
      </c>
      <c r="AD1692" s="2">
        <v>39897</v>
      </c>
    </row>
    <row r="1693" spans="1:30" x14ac:dyDescent="0.35">
      <c r="A1693">
        <v>5171</v>
      </c>
      <c r="B1693">
        <v>2267</v>
      </c>
      <c r="C1693">
        <v>16289</v>
      </c>
      <c r="D1693" s="1">
        <v>40376</v>
      </c>
      <c r="E1693" t="s">
        <v>77</v>
      </c>
      <c r="F1693">
        <v>37</v>
      </c>
      <c r="G1693">
        <v>426.64</v>
      </c>
      <c r="H1693">
        <v>0.09</v>
      </c>
      <c r="I1693" t="s">
        <v>9</v>
      </c>
      <c r="J1693" s="8">
        <v>96.95</v>
      </c>
      <c r="K1693" s="8">
        <f>IF(Table3[[#This Row],[Return Status]] = "Returned", 0, Table3[[#This Row],[Profit]])</f>
        <v>96.95</v>
      </c>
      <c r="L1693" s="8" t="str">
        <f>IFERROR(VLOOKUP(Table3[[#This Row],[Order ID]],returns[[Order ID]:[Status]],2,FALSE), "")</f>
        <v/>
      </c>
      <c r="M1693">
        <v>12.22</v>
      </c>
      <c r="N1693">
        <v>2.85</v>
      </c>
      <c r="O1693" t="s">
        <v>1366</v>
      </c>
      <c r="P1693" t="s">
        <v>120</v>
      </c>
      <c r="Q1693">
        <v>35473</v>
      </c>
      <c r="R1693" t="s">
        <v>56</v>
      </c>
      <c r="S1693" t="s">
        <v>1978</v>
      </c>
      <c r="T1693" t="e">
        <f>VLOOKUP(Table3[[#This Row],[Region]],managers5[],2,FALSE)</f>
        <v>#N/A</v>
      </c>
      <c r="U1693" t="s">
        <v>1957</v>
      </c>
      <c r="V1693" t="s">
        <v>1959</v>
      </c>
      <c r="W1693" t="s">
        <v>14</v>
      </c>
      <c r="X1693" t="s">
        <v>71</v>
      </c>
      <c r="Y1693" t="s">
        <v>50</v>
      </c>
      <c r="Z1693" t="s">
        <v>61</v>
      </c>
      <c r="AA1693" t="s">
        <v>404</v>
      </c>
      <c r="AB1693" t="s">
        <v>109</v>
      </c>
      <c r="AC1693">
        <v>0.55000000000000004</v>
      </c>
      <c r="AD1693" s="2">
        <v>40378</v>
      </c>
    </row>
    <row r="1694" spans="1:30" x14ac:dyDescent="0.35">
      <c r="A1694">
        <v>7849</v>
      </c>
      <c r="B1694">
        <v>2255</v>
      </c>
      <c r="C1694">
        <v>16229</v>
      </c>
      <c r="D1694" s="1">
        <v>39901</v>
      </c>
      <c r="E1694" t="s">
        <v>77</v>
      </c>
      <c r="F1694">
        <v>19</v>
      </c>
      <c r="G1694">
        <v>568.74350000000004</v>
      </c>
      <c r="H1694">
        <v>0.05</v>
      </c>
      <c r="I1694" t="s">
        <v>9</v>
      </c>
      <c r="J1694" s="8">
        <v>143.79300000000001</v>
      </c>
      <c r="K1694" s="8">
        <f>IF(Table3[[#This Row],[Return Status]] = "Returned", 0, Table3[[#This Row],[Profit]])</f>
        <v>143.79300000000001</v>
      </c>
      <c r="L1694" s="8" t="str">
        <f>IFERROR(VLOOKUP(Table3[[#This Row],[Order ID]],returns[[Order ID]:[Status]],2,FALSE), "")</f>
        <v/>
      </c>
      <c r="M1694">
        <v>35.99</v>
      </c>
      <c r="N1694">
        <v>3.3</v>
      </c>
      <c r="O1694" t="s">
        <v>126</v>
      </c>
      <c r="P1694" t="s">
        <v>131</v>
      </c>
      <c r="Q1694">
        <v>4401</v>
      </c>
      <c r="R1694" t="s">
        <v>132</v>
      </c>
      <c r="S1694" t="s">
        <v>1979</v>
      </c>
      <c r="T1694" t="e">
        <f>VLOOKUP(Table3[[#This Row],[Region]],managers5[],2,FALSE)</f>
        <v>#N/A</v>
      </c>
      <c r="U1694" t="s">
        <v>1956</v>
      </c>
      <c r="W1694" t="s">
        <v>14</v>
      </c>
      <c r="X1694" t="s">
        <v>15</v>
      </c>
      <c r="Y1694" t="s">
        <v>46</v>
      </c>
      <c r="Z1694" t="s">
        <v>86</v>
      </c>
      <c r="AA1694" t="s">
        <v>1049</v>
      </c>
      <c r="AB1694" t="s">
        <v>109</v>
      </c>
      <c r="AC1694">
        <v>0.39</v>
      </c>
      <c r="AD1694" s="2">
        <v>39903</v>
      </c>
    </row>
    <row r="1695" spans="1:30" x14ac:dyDescent="0.35">
      <c r="A1695">
        <v>7854</v>
      </c>
      <c r="B1695">
        <v>2254</v>
      </c>
      <c r="C1695">
        <v>16229</v>
      </c>
      <c r="D1695" s="1">
        <v>39901</v>
      </c>
      <c r="E1695" t="s">
        <v>77</v>
      </c>
      <c r="F1695">
        <v>27</v>
      </c>
      <c r="G1695">
        <v>1068.7</v>
      </c>
      <c r="H1695">
        <v>0.04</v>
      </c>
      <c r="I1695" t="s">
        <v>9</v>
      </c>
      <c r="J1695" s="8">
        <v>-89.5</v>
      </c>
      <c r="K1695" s="8">
        <f>IF(Table3[[#This Row],[Return Status]] = "Returned", 0, Table3[[#This Row],[Profit]])</f>
        <v>-89.5</v>
      </c>
      <c r="L1695" s="8" t="str">
        <f>IFERROR(VLOOKUP(Table3[[#This Row],[Order ID]],returns[[Order ID]:[Status]],2,FALSE), "")</f>
        <v/>
      </c>
      <c r="M1695">
        <v>40.98</v>
      </c>
      <c r="N1695">
        <v>6.5</v>
      </c>
      <c r="O1695" t="s">
        <v>126</v>
      </c>
      <c r="P1695" t="s">
        <v>11</v>
      </c>
      <c r="Q1695">
        <v>92307</v>
      </c>
      <c r="R1695" t="s">
        <v>12</v>
      </c>
      <c r="S1695" t="s">
        <v>1976</v>
      </c>
      <c r="T1695" t="e">
        <f>VLOOKUP(Table3[[#This Row],[Region]],managers5[],2,FALSE)</f>
        <v>#N/A</v>
      </c>
      <c r="U1695" t="s">
        <v>1955</v>
      </c>
      <c r="V1695" t="s">
        <v>1959</v>
      </c>
      <c r="W1695" t="s">
        <v>14</v>
      </c>
      <c r="X1695" t="s">
        <v>15</v>
      </c>
      <c r="Y1695" t="s">
        <v>46</v>
      </c>
      <c r="Z1695" t="s">
        <v>47</v>
      </c>
      <c r="AA1695" t="s">
        <v>1125</v>
      </c>
      <c r="AB1695" t="s">
        <v>19</v>
      </c>
      <c r="AC1695">
        <v>0.74</v>
      </c>
      <c r="AD1695" s="2">
        <v>39902</v>
      </c>
    </row>
    <row r="1696" spans="1:30" x14ac:dyDescent="0.35">
      <c r="A1696">
        <v>5880</v>
      </c>
      <c r="B1696">
        <v>2258</v>
      </c>
      <c r="C1696">
        <v>16230</v>
      </c>
      <c r="D1696" s="1">
        <v>40236</v>
      </c>
      <c r="E1696" t="s">
        <v>32</v>
      </c>
      <c r="F1696">
        <v>15</v>
      </c>
      <c r="G1696">
        <v>687.52</v>
      </c>
      <c r="H1696">
        <v>0.08</v>
      </c>
      <c r="I1696" t="s">
        <v>9</v>
      </c>
      <c r="J1696" s="8">
        <v>223.76</v>
      </c>
      <c r="K1696" s="8">
        <f>IF(Table3[[#This Row],[Return Status]] = "Returned", 0, Table3[[#This Row],[Profit]])</f>
        <v>223.76</v>
      </c>
      <c r="L1696" s="8" t="str">
        <f>IFERROR(VLOOKUP(Table3[[#This Row],[Order ID]],returns[[Order ID]:[Status]],2,FALSE), "")</f>
        <v/>
      </c>
      <c r="M1696">
        <v>48.91</v>
      </c>
      <c r="N1696">
        <v>5.81</v>
      </c>
      <c r="O1696" t="s">
        <v>1129</v>
      </c>
      <c r="P1696" t="s">
        <v>27</v>
      </c>
      <c r="Q1696">
        <v>60110</v>
      </c>
      <c r="R1696" t="s">
        <v>28</v>
      </c>
      <c r="S1696" t="s">
        <v>1977</v>
      </c>
      <c r="T1696" t="e">
        <f>VLOOKUP(Table3[[#This Row],[Region]],managers5[],2,FALSE)</f>
        <v>#N/A</v>
      </c>
      <c r="U1696" t="s">
        <v>1958</v>
      </c>
      <c r="V1696" t="s">
        <v>1959</v>
      </c>
      <c r="W1696" t="s">
        <v>14</v>
      </c>
      <c r="X1696" t="s">
        <v>71</v>
      </c>
      <c r="Y1696" t="s">
        <v>16</v>
      </c>
      <c r="Z1696" t="s">
        <v>30</v>
      </c>
      <c r="AA1696" t="s">
        <v>658</v>
      </c>
      <c r="AB1696" t="s">
        <v>19</v>
      </c>
      <c r="AC1696">
        <v>0.38</v>
      </c>
      <c r="AD1696" s="2">
        <v>40243</v>
      </c>
    </row>
    <row r="1697" spans="1:30" x14ac:dyDescent="0.35">
      <c r="A1697">
        <v>5891</v>
      </c>
      <c r="B1697">
        <v>2259</v>
      </c>
      <c r="C1697">
        <v>16230</v>
      </c>
      <c r="D1697" s="1">
        <v>40236</v>
      </c>
      <c r="E1697" t="s">
        <v>32</v>
      </c>
      <c r="F1697">
        <v>40</v>
      </c>
      <c r="G1697">
        <v>4538.66</v>
      </c>
      <c r="H1697">
        <v>0</v>
      </c>
      <c r="I1697" t="s">
        <v>9</v>
      </c>
      <c r="J1697" s="8">
        <v>506.86</v>
      </c>
      <c r="K1697" s="8">
        <f>IF(Table3[[#This Row],[Return Status]] = "Returned", 0, Table3[[#This Row],[Profit]])</f>
        <v>506.86</v>
      </c>
      <c r="L1697" s="8" t="str">
        <f>IFERROR(VLOOKUP(Table3[[#This Row],[Order ID]],returns[[Order ID]:[Status]],2,FALSE), "")</f>
        <v/>
      </c>
      <c r="M1697">
        <v>111.03</v>
      </c>
      <c r="N1697">
        <v>8.64</v>
      </c>
      <c r="O1697" t="s">
        <v>1129</v>
      </c>
      <c r="P1697" t="s">
        <v>27</v>
      </c>
      <c r="Q1697">
        <v>60110</v>
      </c>
      <c r="R1697" t="s">
        <v>28</v>
      </c>
      <c r="S1697" t="s">
        <v>1977</v>
      </c>
      <c r="T1697" t="e">
        <f>VLOOKUP(Table3[[#This Row],[Region]],managers5[],2,FALSE)</f>
        <v>#N/A</v>
      </c>
      <c r="U1697" t="s">
        <v>1958</v>
      </c>
      <c r="V1697" t="s">
        <v>1959</v>
      </c>
      <c r="W1697" t="s">
        <v>14</v>
      </c>
      <c r="X1697" t="s">
        <v>71</v>
      </c>
      <c r="Y1697" t="s">
        <v>16</v>
      </c>
      <c r="Z1697" t="s">
        <v>75</v>
      </c>
      <c r="AA1697" t="s">
        <v>319</v>
      </c>
      <c r="AB1697" t="s">
        <v>19</v>
      </c>
      <c r="AC1697">
        <v>0.78</v>
      </c>
      <c r="AD1697" s="2">
        <v>40241</v>
      </c>
    </row>
    <row r="1698" spans="1:30" x14ac:dyDescent="0.35">
      <c r="A1698">
        <v>5918</v>
      </c>
      <c r="B1698">
        <v>2256</v>
      </c>
      <c r="C1698">
        <v>16230</v>
      </c>
      <c r="D1698" s="1">
        <v>40236</v>
      </c>
      <c r="E1698" t="s">
        <v>32</v>
      </c>
      <c r="F1698">
        <v>2</v>
      </c>
      <c r="G1698">
        <v>13.3</v>
      </c>
      <c r="H1698">
        <v>0.09</v>
      </c>
      <c r="I1698" t="s">
        <v>9</v>
      </c>
      <c r="J1698" s="8">
        <v>-7.86</v>
      </c>
      <c r="K1698" s="8">
        <f>IF(Table3[[#This Row],[Return Status]] = "Returned", 0, Table3[[#This Row],[Profit]])</f>
        <v>-7.86</v>
      </c>
      <c r="L1698" s="8" t="str">
        <f>IFERROR(VLOOKUP(Table3[[#This Row],[Order ID]],returns[[Order ID]:[Status]],2,FALSE), "")</f>
        <v/>
      </c>
      <c r="M1698">
        <v>7.31</v>
      </c>
      <c r="N1698">
        <v>0.49</v>
      </c>
      <c r="O1698" t="s">
        <v>1129</v>
      </c>
      <c r="P1698" t="s">
        <v>27</v>
      </c>
      <c r="Q1698">
        <v>60110</v>
      </c>
      <c r="R1698" t="s">
        <v>28</v>
      </c>
      <c r="S1698" t="s">
        <v>1977</v>
      </c>
      <c r="T1698" t="e">
        <f>VLOOKUP(Table3[[#This Row],[Region]],managers5[],2,FALSE)</f>
        <v>#N/A</v>
      </c>
      <c r="U1698" t="s">
        <v>1958</v>
      </c>
      <c r="V1698" t="s">
        <v>1959</v>
      </c>
      <c r="W1698" t="s">
        <v>14</v>
      </c>
      <c r="X1698" t="s">
        <v>71</v>
      </c>
      <c r="Y1698" t="s">
        <v>16</v>
      </c>
      <c r="Z1698" t="s">
        <v>99</v>
      </c>
      <c r="AA1698" t="s">
        <v>924</v>
      </c>
      <c r="AB1698" t="s">
        <v>19</v>
      </c>
      <c r="AC1698">
        <v>0.38</v>
      </c>
      <c r="AD1698" s="2">
        <v>40238</v>
      </c>
    </row>
    <row r="1699" spans="1:30" x14ac:dyDescent="0.35">
      <c r="A1699">
        <v>5919</v>
      </c>
      <c r="B1699">
        <v>2257</v>
      </c>
      <c r="C1699">
        <v>16230</v>
      </c>
      <c r="D1699" s="1">
        <v>40236</v>
      </c>
      <c r="E1699" t="s">
        <v>32</v>
      </c>
      <c r="F1699">
        <v>27</v>
      </c>
      <c r="G1699">
        <v>3379.01</v>
      </c>
      <c r="H1699">
        <v>0.06</v>
      </c>
      <c r="I1699" t="s">
        <v>49</v>
      </c>
      <c r="J1699" s="8">
        <v>-801.09</v>
      </c>
      <c r="K1699" s="8">
        <f>IF(Table3[[#This Row],[Return Status]] = "Returned", 0, Table3[[#This Row],[Profit]])</f>
        <v>-801.09</v>
      </c>
      <c r="L1699" s="8" t="str">
        <f>IFERROR(VLOOKUP(Table3[[#This Row],[Order ID]],returns[[Order ID]:[Status]],2,FALSE), "")</f>
        <v/>
      </c>
      <c r="M1699">
        <v>130.97999999999999</v>
      </c>
      <c r="N1699">
        <v>54.74</v>
      </c>
      <c r="O1699" t="s">
        <v>1129</v>
      </c>
      <c r="P1699" t="s">
        <v>27</v>
      </c>
      <c r="Q1699">
        <v>60110</v>
      </c>
      <c r="R1699" t="s">
        <v>28</v>
      </c>
      <c r="S1699" t="s">
        <v>1977</v>
      </c>
      <c r="T1699" t="e">
        <f>VLOOKUP(Table3[[#This Row],[Region]],managers5[],2,FALSE)</f>
        <v>#N/A</v>
      </c>
      <c r="U1699" t="s">
        <v>1958</v>
      </c>
      <c r="V1699" t="s">
        <v>1959</v>
      </c>
      <c r="W1699" t="s">
        <v>14</v>
      </c>
      <c r="X1699" t="s">
        <v>71</v>
      </c>
      <c r="Y1699" t="s">
        <v>50</v>
      </c>
      <c r="Z1699" t="s">
        <v>219</v>
      </c>
      <c r="AA1699" t="s">
        <v>723</v>
      </c>
      <c r="AB1699" t="s">
        <v>53</v>
      </c>
      <c r="AC1699">
        <v>0.69</v>
      </c>
      <c r="AD1699" s="2">
        <v>40238</v>
      </c>
    </row>
    <row r="1700" spans="1:30" x14ac:dyDescent="0.35">
      <c r="A1700">
        <v>634</v>
      </c>
      <c r="B1700">
        <v>2260</v>
      </c>
      <c r="C1700">
        <v>16231</v>
      </c>
      <c r="D1700" s="1">
        <v>41156</v>
      </c>
      <c r="E1700" t="s">
        <v>32</v>
      </c>
      <c r="F1700">
        <v>20</v>
      </c>
      <c r="G1700">
        <v>2506.38</v>
      </c>
      <c r="H1700">
        <v>7.0000000000000007E-2</v>
      </c>
      <c r="I1700" t="s">
        <v>49</v>
      </c>
      <c r="J1700" s="8">
        <v>-500.45710000000003</v>
      </c>
      <c r="K1700" s="8">
        <f>IF(Table3[[#This Row],[Return Status]] = "Returned", 0, Table3[[#This Row],[Profit]])</f>
        <v>-500.45710000000003</v>
      </c>
      <c r="L1700" s="8" t="str">
        <f>IFERROR(VLOOKUP(Table3[[#This Row],[Order ID]],returns[[Order ID]:[Status]],2,FALSE), "")</f>
        <v/>
      </c>
      <c r="M1700">
        <v>124.49</v>
      </c>
      <c r="N1700">
        <v>51.94</v>
      </c>
      <c r="O1700" t="s">
        <v>126</v>
      </c>
      <c r="P1700" t="s">
        <v>131</v>
      </c>
      <c r="Q1700">
        <v>4401</v>
      </c>
      <c r="R1700" t="s">
        <v>132</v>
      </c>
      <c r="S1700" t="s">
        <v>1979</v>
      </c>
      <c r="T1700" t="e">
        <f>VLOOKUP(Table3[[#This Row],[Region]],managers5[],2,FALSE)</f>
        <v>#N/A</v>
      </c>
      <c r="U1700" t="s">
        <v>1956</v>
      </c>
      <c r="W1700" t="s">
        <v>14</v>
      </c>
      <c r="X1700" t="s">
        <v>39</v>
      </c>
      <c r="Y1700" t="s">
        <v>50</v>
      </c>
      <c r="Z1700" t="s">
        <v>51</v>
      </c>
      <c r="AA1700" t="s">
        <v>547</v>
      </c>
      <c r="AB1700" t="s">
        <v>53</v>
      </c>
      <c r="AC1700">
        <v>0.63</v>
      </c>
      <c r="AD1700" s="1">
        <v>41161</v>
      </c>
    </row>
    <row r="1701" spans="1:30" x14ac:dyDescent="0.35">
      <c r="A1701">
        <v>3574</v>
      </c>
      <c r="B1701">
        <v>7247</v>
      </c>
      <c r="C1701">
        <v>51652</v>
      </c>
      <c r="D1701" s="1">
        <v>40642</v>
      </c>
      <c r="E1701" t="s">
        <v>8</v>
      </c>
      <c r="F1701">
        <v>37</v>
      </c>
      <c r="G1701">
        <v>195.51</v>
      </c>
      <c r="H1701">
        <v>0.03</v>
      </c>
      <c r="I1701" t="s">
        <v>33</v>
      </c>
      <c r="J1701" s="8">
        <v>95.56</v>
      </c>
      <c r="K1701" s="8">
        <f>IF(Table3[[#This Row],[Return Status]] = "Returned", 0, Table3[[#This Row],[Profit]])</f>
        <v>95.56</v>
      </c>
      <c r="L1701" s="8" t="str">
        <f>IFERROR(VLOOKUP(Table3[[#This Row],[Order ID]],returns[[Order ID]:[Status]],2,FALSE), "")</f>
        <v/>
      </c>
      <c r="M1701">
        <v>4.9800000000000004</v>
      </c>
      <c r="N1701">
        <v>0.49</v>
      </c>
      <c r="O1701" t="s">
        <v>816</v>
      </c>
      <c r="P1701" t="s">
        <v>55</v>
      </c>
      <c r="Q1701">
        <v>32808</v>
      </c>
      <c r="R1701" t="s">
        <v>56</v>
      </c>
      <c r="S1701" t="s">
        <v>1978</v>
      </c>
      <c r="T1701" t="e">
        <f>VLOOKUP(Table3[[#This Row],[Region]],managers5[],2,FALSE)</f>
        <v>#N/A</v>
      </c>
      <c r="U1701" t="s">
        <v>1957</v>
      </c>
      <c r="V1701" t="s">
        <v>1959</v>
      </c>
      <c r="W1701" t="s">
        <v>14</v>
      </c>
      <c r="X1701" t="s">
        <v>24</v>
      </c>
      <c r="Y1701" t="s">
        <v>16</v>
      </c>
      <c r="Z1701" t="s">
        <v>99</v>
      </c>
      <c r="AA1701" t="s">
        <v>1199</v>
      </c>
      <c r="AB1701" t="s">
        <v>19</v>
      </c>
      <c r="AC1701">
        <v>0.39</v>
      </c>
      <c r="AD1701" s="1">
        <v>40644</v>
      </c>
    </row>
    <row r="1702" spans="1:30" x14ac:dyDescent="0.35">
      <c r="A1702">
        <v>3636</v>
      </c>
      <c r="B1702">
        <v>3412</v>
      </c>
      <c r="C1702">
        <v>24384</v>
      </c>
      <c r="D1702" s="1">
        <v>40628</v>
      </c>
      <c r="E1702" t="s">
        <v>20</v>
      </c>
      <c r="F1702">
        <v>44</v>
      </c>
      <c r="G1702">
        <v>205.11</v>
      </c>
      <c r="H1702">
        <v>0.06</v>
      </c>
      <c r="I1702" t="s">
        <v>9</v>
      </c>
      <c r="J1702" s="8">
        <v>95.52</v>
      </c>
      <c r="K1702" s="8">
        <f>IF(Table3[[#This Row],[Return Status]] = "Returned", 0, Table3[[#This Row],[Profit]])</f>
        <v>95.52</v>
      </c>
      <c r="L1702" s="8" t="str">
        <f>IFERROR(VLOOKUP(Table3[[#This Row],[Order ID]],returns[[Order ID]:[Status]],2,FALSE), "")</f>
        <v/>
      </c>
      <c r="M1702">
        <v>4.91</v>
      </c>
      <c r="N1702">
        <v>0.5</v>
      </c>
      <c r="O1702" t="s">
        <v>1244</v>
      </c>
      <c r="P1702" t="s">
        <v>331</v>
      </c>
      <c r="Q1702">
        <v>32765</v>
      </c>
      <c r="R1702" t="s">
        <v>56</v>
      </c>
      <c r="S1702" t="s">
        <v>1978</v>
      </c>
      <c r="T1702" t="e">
        <f>VLOOKUP(Table3[[#This Row],[Region]],managers5[],2,FALSE)</f>
        <v>#N/A</v>
      </c>
      <c r="U1702" t="s">
        <v>1957</v>
      </c>
      <c r="V1702" t="s">
        <v>1959</v>
      </c>
      <c r="W1702" t="s">
        <v>14</v>
      </c>
      <c r="X1702" t="s">
        <v>39</v>
      </c>
      <c r="Y1702" t="s">
        <v>16</v>
      </c>
      <c r="Z1702" t="s">
        <v>99</v>
      </c>
      <c r="AA1702" t="s">
        <v>553</v>
      </c>
      <c r="AB1702" t="s">
        <v>19</v>
      </c>
      <c r="AC1702">
        <v>0.36</v>
      </c>
      <c r="AD1702" s="1">
        <v>40630</v>
      </c>
    </row>
    <row r="1703" spans="1:30" x14ac:dyDescent="0.35">
      <c r="A1703">
        <v>2395</v>
      </c>
      <c r="B1703">
        <v>2264</v>
      </c>
      <c r="C1703">
        <v>16260</v>
      </c>
      <c r="D1703" s="1">
        <v>40860</v>
      </c>
      <c r="E1703" t="s">
        <v>77</v>
      </c>
      <c r="F1703">
        <v>47</v>
      </c>
      <c r="G1703">
        <v>14960.096</v>
      </c>
      <c r="H1703">
        <v>0.01</v>
      </c>
      <c r="I1703" t="s">
        <v>49</v>
      </c>
      <c r="J1703" s="8">
        <v>-969.04836599999999</v>
      </c>
      <c r="K1703" s="8">
        <f>IF(Table3[[#This Row],[Return Status]] = "Returned", 0, Table3[[#This Row],[Profit]])</f>
        <v>-969.04836599999999</v>
      </c>
      <c r="L1703" s="8" t="str">
        <f>IFERROR(VLOOKUP(Table3[[#This Row],[Order ID]],returns[[Order ID]:[Status]],2,FALSE), "")</f>
        <v/>
      </c>
      <c r="M1703">
        <v>400.98</v>
      </c>
      <c r="N1703">
        <v>42.52</v>
      </c>
      <c r="O1703" t="s">
        <v>276</v>
      </c>
      <c r="P1703" t="s">
        <v>204</v>
      </c>
      <c r="Q1703">
        <v>26501</v>
      </c>
      <c r="R1703" t="s">
        <v>204</v>
      </c>
      <c r="S1703" t="s">
        <v>1979</v>
      </c>
      <c r="T1703" t="e">
        <f>VLOOKUP(Table3[[#This Row],[Region]],managers5[],2,FALSE)</f>
        <v>#N/A</v>
      </c>
      <c r="U1703" t="s">
        <v>1956</v>
      </c>
      <c r="W1703" t="s">
        <v>14</v>
      </c>
      <c r="X1703" t="s">
        <v>71</v>
      </c>
      <c r="Y1703" t="s">
        <v>50</v>
      </c>
      <c r="Z1703" t="s">
        <v>51</v>
      </c>
      <c r="AA1703" t="s">
        <v>1291</v>
      </c>
      <c r="AB1703" t="s">
        <v>53</v>
      </c>
      <c r="AC1703">
        <v>0.71</v>
      </c>
      <c r="AD1703" s="1">
        <v>40861</v>
      </c>
    </row>
    <row r="1704" spans="1:30" x14ac:dyDescent="0.35">
      <c r="A1704">
        <v>7145</v>
      </c>
      <c r="B1704">
        <v>7440</v>
      </c>
      <c r="C1704">
        <v>53029</v>
      </c>
      <c r="D1704" s="1">
        <v>40021</v>
      </c>
      <c r="E1704" t="s">
        <v>32</v>
      </c>
      <c r="F1704">
        <v>39</v>
      </c>
      <c r="G1704">
        <v>223.34</v>
      </c>
      <c r="H1704">
        <v>0.1</v>
      </c>
      <c r="I1704" t="s">
        <v>9</v>
      </c>
      <c r="J1704" s="8">
        <v>95.42</v>
      </c>
      <c r="K1704" s="8">
        <f>IF(Table3[[#This Row],[Return Status]] = "Returned", 0, Table3[[#This Row],[Profit]])</f>
        <v>95.42</v>
      </c>
      <c r="L1704" s="8" t="str">
        <f>IFERROR(VLOOKUP(Table3[[#This Row],[Order ID]],returns[[Order ID]:[Status]],2,FALSE), "")</f>
        <v/>
      </c>
      <c r="M1704">
        <v>6.3</v>
      </c>
      <c r="N1704">
        <v>0.5</v>
      </c>
      <c r="O1704" t="s">
        <v>1838</v>
      </c>
      <c r="P1704" t="s">
        <v>645</v>
      </c>
      <c r="Q1704">
        <v>42003</v>
      </c>
      <c r="R1704" t="s">
        <v>65</v>
      </c>
      <c r="S1704" t="s">
        <v>1978</v>
      </c>
      <c r="T1704" t="e">
        <f>VLOOKUP(Table3[[#This Row],[Region]],managers5[],2,FALSE)</f>
        <v>#N/A</v>
      </c>
      <c r="U1704" t="s">
        <v>1957</v>
      </c>
      <c r="V1704" t="s">
        <v>1959</v>
      </c>
      <c r="W1704" t="s">
        <v>14</v>
      </c>
      <c r="X1704" t="s">
        <v>71</v>
      </c>
      <c r="Y1704" t="s">
        <v>16</v>
      </c>
      <c r="Z1704" t="s">
        <v>99</v>
      </c>
      <c r="AA1704" t="s">
        <v>724</v>
      </c>
      <c r="AB1704" t="s">
        <v>19</v>
      </c>
      <c r="AC1704">
        <v>0.39</v>
      </c>
      <c r="AD1704" s="2">
        <v>40026</v>
      </c>
    </row>
    <row r="1705" spans="1:30" x14ac:dyDescent="0.35">
      <c r="A1705">
        <v>7364</v>
      </c>
      <c r="B1705">
        <v>5894</v>
      </c>
      <c r="C1705">
        <v>41799</v>
      </c>
      <c r="D1705" s="1">
        <v>39987</v>
      </c>
      <c r="E1705" t="s">
        <v>77</v>
      </c>
      <c r="F1705">
        <v>21</v>
      </c>
      <c r="G1705">
        <v>1130.80599999999</v>
      </c>
      <c r="H1705">
        <v>0.04</v>
      </c>
      <c r="I1705" t="s">
        <v>9</v>
      </c>
      <c r="J1705" s="8">
        <v>95.147999999999996</v>
      </c>
      <c r="K1705" s="8">
        <f>IF(Table3[[#This Row],[Return Status]] = "Returned", 0, Table3[[#This Row],[Profit]])</f>
        <v>95.147999999999996</v>
      </c>
      <c r="L1705" s="8" t="str">
        <f>IFERROR(VLOOKUP(Table3[[#This Row],[Order ID]],returns[[Order ID]:[Status]],2,FALSE), "")</f>
        <v/>
      </c>
      <c r="M1705">
        <v>65.989999999999995</v>
      </c>
      <c r="N1705">
        <v>4.99</v>
      </c>
      <c r="O1705" t="s">
        <v>223</v>
      </c>
      <c r="P1705" t="s">
        <v>43</v>
      </c>
      <c r="Q1705">
        <v>27405</v>
      </c>
      <c r="R1705" t="s">
        <v>44</v>
      </c>
      <c r="S1705" t="s">
        <v>1978</v>
      </c>
      <c r="T1705" t="e">
        <f>VLOOKUP(Table3[[#This Row],[Region]],managers5[],2,FALSE)</f>
        <v>#N/A</v>
      </c>
      <c r="U1705" t="s">
        <v>1957</v>
      </c>
      <c r="V1705" t="s">
        <v>1959</v>
      </c>
      <c r="W1705" t="s">
        <v>14</v>
      </c>
      <c r="X1705" t="s">
        <v>71</v>
      </c>
      <c r="Y1705" t="s">
        <v>46</v>
      </c>
      <c r="Z1705" t="s">
        <v>86</v>
      </c>
      <c r="AA1705" t="s">
        <v>163</v>
      </c>
      <c r="AB1705" t="s">
        <v>19</v>
      </c>
      <c r="AC1705">
        <v>0.56999999999999995</v>
      </c>
      <c r="AD1705" s="2">
        <v>39988</v>
      </c>
    </row>
    <row r="1706" spans="1:30" x14ac:dyDescent="0.35">
      <c r="A1706">
        <v>1641</v>
      </c>
      <c r="B1706">
        <v>4431</v>
      </c>
      <c r="C1706">
        <v>31586</v>
      </c>
      <c r="D1706" s="1">
        <v>40989</v>
      </c>
      <c r="E1706" t="s">
        <v>32</v>
      </c>
      <c r="F1706">
        <v>22</v>
      </c>
      <c r="G1706">
        <v>963.45</v>
      </c>
      <c r="H1706">
        <v>0.05</v>
      </c>
      <c r="I1706" t="s">
        <v>33</v>
      </c>
      <c r="J1706" s="8">
        <v>94.03</v>
      </c>
      <c r="K1706" s="8">
        <f>IF(Table3[[#This Row],[Return Status]] = "Returned", 0, Table3[[#This Row],[Profit]])</f>
        <v>94.03</v>
      </c>
      <c r="L1706" s="8" t="str">
        <f>IFERROR(VLOOKUP(Table3[[#This Row],[Order ID]],returns[[Order ID]:[Status]],2,FALSE), "")</f>
        <v/>
      </c>
      <c r="M1706">
        <v>43.22</v>
      </c>
      <c r="N1706">
        <v>4</v>
      </c>
      <c r="O1706" t="s">
        <v>496</v>
      </c>
      <c r="P1706" t="s">
        <v>43</v>
      </c>
      <c r="Q1706">
        <v>37918</v>
      </c>
      <c r="R1706" t="s">
        <v>44</v>
      </c>
      <c r="S1706" t="s">
        <v>1978</v>
      </c>
      <c r="T1706" t="e">
        <f>VLOOKUP(Table3[[#This Row],[Region]],managers5[],2,FALSE)</f>
        <v>#N/A</v>
      </c>
      <c r="U1706" t="s">
        <v>1957</v>
      </c>
      <c r="V1706" t="s">
        <v>1959</v>
      </c>
      <c r="W1706" t="s">
        <v>14</v>
      </c>
      <c r="X1706" t="s">
        <v>24</v>
      </c>
      <c r="Y1706" t="s">
        <v>46</v>
      </c>
      <c r="Z1706" t="s">
        <v>47</v>
      </c>
      <c r="AA1706" t="s">
        <v>48</v>
      </c>
      <c r="AB1706" t="s">
        <v>19</v>
      </c>
      <c r="AC1706">
        <v>0.64</v>
      </c>
      <c r="AD1706" s="1">
        <v>40993</v>
      </c>
    </row>
    <row r="1707" spans="1:30" x14ac:dyDescent="0.35">
      <c r="A1707">
        <v>7735</v>
      </c>
      <c r="B1707">
        <v>6757</v>
      </c>
      <c r="C1707">
        <v>48135</v>
      </c>
      <c r="D1707" s="1">
        <v>39922</v>
      </c>
      <c r="E1707" t="s">
        <v>77</v>
      </c>
      <c r="F1707">
        <v>40</v>
      </c>
      <c r="G1707">
        <v>750.14</v>
      </c>
      <c r="H1707">
        <v>0.02</v>
      </c>
      <c r="I1707" t="s">
        <v>9</v>
      </c>
      <c r="J1707" s="8">
        <v>93.68</v>
      </c>
      <c r="K1707" s="8">
        <f>IF(Table3[[#This Row],[Return Status]] = "Returned", 0, Table3[[#This Row],[Profit]])</f>
        <v>93.68</v>
      </c>
      <c r="L1707" s="8" t="str">
        <f>IFERROR(VLOOKUP(Table3[[#This Row],[Order ID]],returns[[Order ID]:[Status]],2,FALSE), "")</f>
        <v/>
      </c>
      <c r="M1707">
        <v>17.670000000000002</v>
      </c>
      <c r="N1707">
        <v>8.99</v>
      </c>
      <c r="O1707" t="s">
        <v>1417</v>
      </c>
      <c r="P1707" t="s">
        <v>64</v>
      </c>
      <c r="Q1707">
        <v>30337</v>
      </c>
      <c r="R1707" t="s">
        <v>65</v>
      </c>
      <c r="S1707" t="s">
        <v>1978</v>
      </c>
      <c r="T1707" t="e">
        <f>VLOOKUP(Table3[[#This Row],[Region]],managers5[],2,FALSE)</f>
        <v>#N/A</v>
      </c>
      <c r="U1707" t="s">
        <v>1957</v>
      </c>
      <c r="V1707" t="s">
        <v>1959</v>
      </c>
      <c r="W1707" t="s">
        <v>14</v>
      </c>
      <c r="X1707" t="s">
        <v>24</v>
      </c>
      <c r="Y1707" t="s">
        <v>50</v>
      </c>
      <c r="Z1707" t="s">
        <v>61</v>
      </c>
      <c r="AA1707" t="s">
        <v>256</v>
      </c>
      <c r="AB1707" t="s">
        <v>109</v>
      </c>
      <c r="AC1707">
        <v>0.47</v>
      </c>
      <c r="AD1707" s="2">
        <v>39922</v>
      </c>
    </row>
    <row r="1708" spans="1:30" x14ac:dyDescent="0.35">
      <c r="A1708">
        <v>878</v>
      </c>
      <c r="B1708">
        <v>2273</v>
      </c>
      <c r="C1708">
        <v>16352</v>
      </c>
      <c r="D1708" s="1">
        <v>41120</v>
      </c>
      <c r="E1708" t="s">
        <v>20</v>
      </c>
      <c r="F1708">
        <v>16</v>
      </c>
      <c r="G1708">
        <v>113.25</v>
      </c>
      <c r="H1708">
        <v>0.03</v>
      </c>
      <c r="I1708" t="s">
        <v>9</v>
      </c>
      <c r="J1708" s="8">
        <v>-43.43</v>
      </c>
      <c r="K1708" s="8">
        <f>IF(Table3[[#This Row],[Return Status]] = "Returned", 0, Table3[[#This Row],[Profit]])</f>
        <v>-43.43</v>
      </c>
      <c r="L1708" s="8" t="str">
        <f>IFERROR(VLOOKUP(Table3[[#This Row],[Order ID]],returns[[Order ID]:[Status]],2,FALSE), "")</f>
        <v/>
      </c>
      <c r="M1708">
        <v>6.48</v>
      </c>
      <c r="N1708">
        <v>6.65</v>
      </c>
      <c r="O1708" t="s">
        <v>87</v>
      </c>
      <c r="P1708" t="s">
        <v>37</v>
      </c>
      <c r="Q1708">
        <v>10550</v>
      </c>
      <c r="R1708" t="s">
        <v>37</v>
      </c>
      <c r="S1708" t="s">
        <v>1979</v>
      </c>
      <c r="T1708" t="e">
        <f>VLOOKUP(Table3[[#This Row],[Region]],managers5[],2,FALSE)</f>
        <v>#N/A</v>
      </c>
      <c r="U1708" t="s">
        <v>1956</v>
      </c>
      <c r="W1708" t="s">
        <v>14</v>
      </c>
      <c r="X1708" t="s">
        <v>71</v>
      </c>
      <c r="Y1708" t="s">
        <v>16</v>
      </c>
      <c r="Z1708" t="s">
        <v>30</v>
      </c>
      <c r="AA1708" t="s">
        <v>892</v>
      </c>
      <c r="AB1708" t="s">
        <v>19</v>
      </c>
      <c r="AC1708">
        <v>0.36</v>
      </c>
      <c r="AD1708" s="1">
        <v>41122</v>
      </c>
    </row>
    <row r="1709" spans="1:30" x14ac:dyDescent="0.35">
      <c r="A1709">
        <v>2935</v>
      </c>
      <c r="B1709">
        <v>2274</v>
      </c>
      <c r="C1709">
        <v>16356</v>
      </c>
      <c r="D1709" s="1">
        <v>40757</v>
      </c>
      <c r="E1709" t="s">
        <v>41</v>
      </c>
      <c r="F1709">
        <v>6</v>
      </c>
      <c r="G1709">
        <v>157.94</v>
      </c>
      <c r="H1709">
        <v>0.04</v>
      </c>
      <c r="I1709" t="s">
        <v>33</v>
      </c>
      <c r="J1709" s="8">
        <v>9.15</v>
      </c>
      <c r="K1709" s="8">
        <f>IF(Table3[[#This Row],[Return Status]] = "Returned", 0, Table3[[#This Row],[Profit]])</f>
        <v>9.15</v>
      </c>
      <c r="L1709" s="8" t="str">
        <f>IFERROR(VLOOKUP(Table3[[#This Row],[Order ID]],returns[[Order ID]:[Status]],2,FALSE), "")</f>
        <v/>
      </c>
      <c r="M1709">
        <v>22.98</v>
      </c>
      <c r="N1709">
        <v>4.5</v>
      </c>
      <c r="O1709" t="s">
        <v>1357</v>
      </c>
      <c r="P1709" t="s">
        <v>11</v>
      </c>
      <c r="Q1709">
        <v>92231</v>
      </c>
      <c r="R1709" t="s">
        <v>12</v>
      </c>
      <c r="S1709" t="s">
        <v>1976</v>
      </c>
      <c r="T1709" t="e">
        <f>VLOOKUP(Table3[[#This Row],[Region]],managers5[],2,FALSE)</f>
        <v>#N/A</v>
      </c>
      <c r="U1709" t="s">
        <v>1955</v>
      </c>
      <c r="V1709" t="s">
        <v>1959</v>
      </c>
      <c r="W1709" t="s">
        <v>14</v>
      </c>
      <c r="X1709" t="s">
        <v>71</v>
      </c>
      <c r="Y1709" t="s">
        <v>16</v>
      </c>
      <c r="Z1709" t="s">
        <v>83</v>
      </c>
      <c r="AA1709" t="s">
        <v>781</v>
      </c>
      <c r="AB1709" t="s">
        <v>19</v>
      </c>
      <c r="AC1709">
        <v>0.55000000000000004</v>
      </c>
      <c r="AD1709" s="1">
        <v>40758</v>
      </c>
    </row>
    <row r="1710" spans="1:30" x14ac:dyDescent="0.35">
      <c r="A1710">
        <v>1298</v>
      </c>
      <c r="B1710">
        <v>2275</v>
      </c>
      <c r="C1710">
        <v>16359</v>
      </c>
      <c r="D1710" s="1">
        <v>41043</v>
      </c>
      <c r="E1710" t="s">
        <v>41</v>
      </c>
      <c r="F1710">
        <v>39</v>
      </c>
      <c r="G1710">
        <v>1343.6</v>
      </c>
      <c r="H1710">
        <v>0.06</v>
      </c>
      <c r="I1710" t="s">
        <v>9</v>
      </c>
      <c r="J1710" s="8">
        <v>137.86000000000001</v>
      </c>
      <c r="K1710" s="8">
        <f>IF(Table3[[#This Row],[Return Status]] = "Returned", 0, Table3[[#This Row],[Profit]])</f>
        <v>137.86000000000001</v>
      </c>
      <c r="L1710" s="8" t="str">
        <f>IFERROR(VLOOKUP(Table3[[#This Row],[Order ID]],returns[[Order ID]:[Status]],2,FALSE), "")</f>
        <v/>
      </c>
      <c r="M1710">
        <v>35.89</v>
      </c>
      <c r="N1710">
        <v>14.72</v>
      </c>
      <c r="O1710" t="s">
        <v>798</v>
      </c>
      <c r="P1710" t="s">
        <v>204</v>
      </c>
      <c r="Q1710">
        <v>25314</v>
      </c>
      <c r="R1710" t="s">
        <v>204</v>
      </c>
      <c r="S1710" t="s">
        <v>1979</v>
      </c>
      <c r="T1710" t="e">
        <f>VLOOKUP(Table3[[#This Row],[Region]],managers5[],2,FALSE)</f>
        <v>#N/A</v>
      </c>
      <c r="U1710" t="s">
        <v>1956</v>
      </c>
      <c r="W1710" t="s">
        <v>14</v>
      </c>
      <c r="X1710" t="s">
        <v>39</v>
      </c>
      <c r="Y1710" t="s">
        <v>16</v>
      </c>
      <c r="Z1710" t="s">
        <v>168</v>
      </c>
      <c r="AA1710" t="s">
        <v>750</v>
      </c>
      <c r="AB1710" t="s">
        <v>19</v>
      </c>
      <c r="AC1710">
        <v>0.4</v>
      </c>
      <c r="AD1710" s="1">
        <v>41044</v>
      </c>
    </row>
    <row r="1711" spans="1:30" x14ac:dyDescent="0.35">
      <c r="A1711">
        <v>1307</v>
      </c>
      <c r="B1711">
        <v>2276</v>
      </c>
      <c r="C1711">
        <v>16359</v>
      </c>
      <c r="D1711" s="1">
        <v>41043</v>
      </c>
      <c r="E1711" t="s">
        <v>41</v>
      </c>
      <c r="F1711">
        <v>8</v>
      </c>
      <c r="G1711">
        <v>35.28</v>
      </c>
      <c r="H1711">
        <v>0</v>
      </c>
      <c r="I1711" t="s">
        <v>9</v>
      </c>
      <c r="J1711" s="8">
        <v>-39.07</v>
      </c>
      <c r="K1711" s="8">
        <f>IF(Table3[[#This Row],[Return Status]] = "Returned", 0, Table3[[#This Row],[Profit]])</f>
        <v>-39.07</v>
      </c>
      <c r="L1711" s="8" t="str">
        <f>IFERROR(VLOOKUP(Table3[[#This Row],[Order ID]],returns[[Order ID]:[Status]],2,FALSE), "")</f>
        <v/>
      </c>
      <c r="M1711">
        <v>3.34</v>
      </c>
      <c r="N1711">
        <v>7.49</v>
      </c>
      <c r="O1711" t="s">
        <v>798</v>
      </c>
      <c r="P1711" t="s">
        <v>204</v>
      </c>
      <c r="Q1711">
        <v>25314</v>
      </c>
      <c r="R1711" t="s">
        <v>204</v>
      </c>
      <c r="S1711" t="s">
        <v>1979</v>
      </c>
      <c r="T1711" t="e">
        <f>VLOOKUP(Table3[[#This Row],[Region]],managers5[],2,FALSE)</f>
        <v>#N/A</v>
      </c>
      <c r="U1711" t="s">
        <v>1956</v>
      </c>
      <c r="W1711" t="s">
        <v>14</v>
      </c>
      <c r="X1711" t="s">
        <v>39</v>
      </c>
      <c r="Y1711" t="s">
        <v>16</v>
      </c>
      <c r="Z1711" t="s">
        <v>106</v>
      </c>
      <c r="AA1711" t="s">
        <v>1252</v>
      </c>
      <c r="AB1711" t="s">
        <v>35</v>
      </c>
      <c r="AC1711">
        <v>0.54</v>
      </c>
      <c r="AD1711" s="1">
        <v>41043</v>
      </c>
    </row>
    <row r="1712" spans="1:30" x14ac:dyDescent="0.35">
      <c r="A1712">
        <v>1634</v>
      </c>
      <c r="B1712">
        <v>2277</v>
      </c>
      <c r="C1712">
        <v>16390</v>
      </c>
      <c r="D1712" s="1">
        <v>40992</v>
      </c>
      <c r="E1712" t="s">
        <v>20</v>
      </c>
      <c r="F1712">
        <v>8</v>
      </c>
      <c r="G1712">
        <v>86.38</v>
      </c>
      <c r="H1712">
        <v>0.1</v>
      </c>
      <c r="I1712" t="s">
        <v>9</v>
      </c>
      <c r="J1712" s="8">
        <v>-12.61</v>
      </c>
      <c r="K1712" s="8">
        <f>IF(Table3[[#This Row],[Return Status]] = "Returned", 0, Table3[[#This Row],[Profit]])</f>
        <v>-12.61</v>
      </c>
      <c r="L1712" s="8" t="str">
        <f>IFERROR(VLOOKUP(Table3[[#This Row],[Order ID]],returns[[Order ID]:[Status]],2,FALSE), "")</f>
        <v/>
      </c>
      <c r="M1712">
        <v>10.98</v>
      </c>
      <c r="N1712">
        <v>3.37</v>
      </c>
      <c r="O1712" t="s">
        <v>1403</v>
      </c>
      <c r="P1712" t="s">
        <v>142</v>
      </c>
      <c r="Q1712">
        <v>84074</v>
      </c>
      <c r="R1712" t="s">
        <v>143</v>
      </c>
      <c r="S1712" t="s">
        <v>1976</v>
      </c>
      <c r="T1712" t="e">
        <f>VLOOKUP(Table3[[#This Row],[Region]],managers5[],2,FALSE)</f>
        <v>#N/A</v>
      </c>
      <c r="U1712" t="s">
        <v>1955</v>
      </c>
      <c r="V1712" t="s">
        <v>1959</v>
      </c>
      <c r="W1712" t="s">
        <v>14</v>
      </c>
      <c r="X1712" t="s">
        <v>39</v>
      </c>
      <c r="Y1712" t="s">
        <v>16</v>
      </c>
      <c r="Z1712" t="s">
        <v>67</v>
      </c>
      <c r="AA1712" t="s">
        <v>238</v>
      </c>
      <c r="AB1712" t="s">
        <v>109</v>
      </c>
      <c r="AC1712">
        <v>0.56999999999999995</v>
      </c>
      <c r="AD1712" s="1">
        <v>40994</v>
      </c>
    </row>
    <row r="1713" spans="1:30" x14ac:dyDescent="0.35">
      <c r="A1713">
        <v>3862</v>
      </c>
      <c r="B1713">
        <v>995</v>
      </c>
      <c r="C1713">
        <v>7171</v>
      </c>
      <c r="D1713" s="1">
        <v>40587</v>
      </c>
      <c r="E1713" t="s">
        <v>20</v>
      </c>
      <c r="F1713">
        <v>17</v>
      </c>
      <c r="G1713">
        <v>303.186499999999</v>
      </c>
      <c r="H1713">
        <v>0.02</v>
      </c>
      <c r="I1713" t="s">
        <v>9</v>
      </c>
      <c r="J1713" s="8">
        <v>92.591999999999999</v>
      </c>
      <c r="K1713" s="8">
        <f>IF(Table3[[#This Row],[Return Status]] = "Returned", 0, Table3[[#This Row],[Profit]])</f>
        <v>92.591999999999999</v>
      </c>
      <c r="L1713" s="8" t="str">
        <f>IFERROR(VLOOKUP(Table3[[#This Row],[Order ID]],returns[[Order ID]:[Status]],2,FALSE), "")</f>
        <v/>
      </c>
      <c r="M1713">
        <v>20.99</v>
      </c>
      <c r="N1713">
        <v>0.99</v>
      </c>
      <c r="O1713" t="s">
        <v>1569</v>
      </c>
      <c r="P1713" t="s">
        <v>43</v>
      </c>
      <c r="Q1713">
        <v>37087</v>
      </c>
      <c r="R1713" t="s">
        <v>44</v>
      </c>
      <c r="S1713" t="s">
        <v>1978</v>
      </c>
      <c r="T1713" t="e">
        <f>VLOOKUP(Table3[[#This Row],[Region]],managers5[],2,FALSE)</f>
        <v>#N/A</v>
      </c>
      <c r="U1713" t="s">
        <v>1957</v>
      </c>
      <c r="V1713" t="s">
        <v>1959</v>
      </c>
      <c r="W1713" t="s">
        <v>14</v>
      </c>
      <c r="X1713" t="s">
        <v>39</v>
      </c>
      <c r="Y1713" t="s">
        <v>46</v>
      </c>
      <c r="Z1713" t="s">
        <v>86</v>
      </c>
      <c r="AA1713" t="s">
        <v>122</v>
      </c>
      <c r="AB1713" t="s">
        <v>35</v>
      </c>
      <c r="AC1713">
        <v>0.37</v>
      </c>
      <c r="AD1713" s="1">
        <v>40589</v>
      </c>
    </row>
    <row r="1714" spans="1:30" x14ac:dyDescent="0.35">
      <c r="A1714">
        <v>7622</v>
      </c>
      <c r="B1714">
        <v>6017</v>
      </c>
      <c r="C1714">
        <v>42631</v>
      </c>
      <c r="D1714" s="1">
        <v>39942</v>
      </c>
      <c r="E1714" t="s">
        <v>77</v>
      </c>
      <c r="F1714">
        <v>18</v>
      </c>
      <c r="G1714">
        <v>211.4</v>
      </c>
      <c r="H1714">
        <v>0.09</v>
      </c>
      <c r="I1714" t="s">
        <v>9</v>
      </c>
      <c r="J1714" s="8">
        <v>91.63</v>
      </c>
      <c r="K1714" s="8">
        <f>IF(Table3[[#This Row],[Return Status]] = "Returned", 0, Table3[[#This Row],[Profit]])</f>
        <v>91.63</v>
      </c>
      <c r="L1714" s="8" t="str">
        <f>IFERROR(VLOOKUP(Table3[[#This Row],[Order ID]],returns[[Order ID]:[Status]],2,FALSE), "")</f>
        <v/>
      </c>
      <c r="M1714">
        <v>12.53</v>
      </c>
      <c r="N1714">
        <v>0.5</v>
      </c>
      <c r="O1714" t="s">
        <v>1710</v>
      </c>
      <c r="P1714" t="s">
        <v>43</v>
      </c>
      <c r="Q1714">
        <v>27203</v>
      </c>
      <c r="R1714" t="s">
        <v>44</v>
      </c>
      <c r="S1714" t="s">
        <v>1978</v>
      </c>
      <c r="T1714" t="e">
        <f>VLOOKUP(Table3[[#This Row],[Region]],managers5[],2,FALSE)</f>
        <v>#N/A</v>
      </c>
      <c r="U1714" t="s">
        <v>1957</v>
      </c>
      <c r="V1714" t="s">
        <v>1959</v>
      </c>
      <c r="W1714" t="s">
        <v>14</v>
      </c>
      <c r="X1714" t="s">
        <v>71</v>
      </c>
      <c r="Y1714" t="s">
        <v>16</v>
      </c>
      <c r="Z1714" t="s">
        <v>99</v>
      </c>
      <c r="AA1714" t="s">
        <v>678</v>
      </c>
      <c r="AB1714" t="s">
        <v>19</v>
      </c>
      <c r="AC1714">
        <v>0.38</v>
      </c>
      <c r="AD1714" s="2">
        <v>39943</v>
      </c>
    </row>
    <row r="1715" spans="1:30" x14ac:dyDescent="0.35">
      <c r="A1715">
        <v>831</v>
      </c>
      <c r="B1715">
        <v>2281</v>
      </c>
      <c r="C1715">
        <v>16423</v>
      </c>
      <c r="D1715" s="1">
        <v>41126</v>
      </c>
      <c r="E1715" t="s">
        <v>20</v>
      </c>
      <c r="F1715">
        <v>19</v>
      </c>
      <c r="G1715">
        <v>128.21</v>
      </c>
      <c r="H1715">
        <v>0.05</v>
      </c>
      <c r="I1715" t="s">
        <v>9</v>
      </c>
      <c r="J1715" s="8">
        <v>-55.13</v>
      </c>
      <c r="K1715" s="8">
        <f>IF(Table3[[#This Row],[Return Status]] = "Returned", 0, Table3[[#This Row],[Profit]])</f>
        <v>-55.13</v>
      </c>
      <c r="L1715" s="8" t="str">
        <f>IFERROR(VLOOKUP(Table3[[#This Row],[Order ID]],returns[[Order ID]:[Status]],2,FALSE), "")</f>
        <v/>
      </c>
      <c r="M1715">
        <v>6.48</v>
      </c>
      <c r="N1715">
        <v>6.57</v>
      </c>
      <c r="O1715" t="s">
        <v>981</v>
      </c>
      <c r="P1715" t="s">
        <v>317</v>
      </c>
      <c r="Q1715">
        <v>60130</v>
      </c>
      <c r="R1715" t="s">
        <v>318</v>
      </c>
      <c r="S1715" t="s">
        <v>1977</v>
      </c>
      <c r="T1715" t="e">
        <f>VLOOKUP(Table3[[#This Row],[Region]],managers5[],2,FALSE)</f>
        <v>#N/A</v>
      </c>
      <c r="U1715" t="s">
        <v>1958</v>
      </c>
      <c r="V1715" t="s">
        <v>1959</v>
      </c>
      <c r="W1715" t="s">
        <v>14</v>
      </c>
      <c r="X1715" t="s">
        <v>71</v>
      </c>
      <c r="Y1715" t="s">
        <v>16</v>
      </c>
      <c r="Z1715" t="s">
        <v>30</v>
      </c>
      <c r="AA1715" t="s">
        <v>982</v>
      </c>
      <c r="AB1715" t="s">
        <v>19</v>
      </c>
      <c r="AC1715">
        <v>0.37</v>
      </c>
      <c r="AD1715" s="1">
        <v>41128</v>
      </c>
    </row>
    <row r="1716" spans="1:30" x14ac:dyDescent="0.35">
      <c r="A1716">
        <v>3375</v>
      </c>
      <c r="B1716">
        <v>2282</v>
      </c>
      <c r="C1716">
        <v>16450</v>
      </c>
      <c r="D1716" s="1">
        <v>40678</v>
      </c>
      <c r="E1716" t="s">
        <v>20</v>
      </c>
      <c r="F1716">
        <v>12</v>
      </c>
      <c r="G1716">
        <v>73.5</v>
      </c>
      <c r="H1716">
        <v>0.03</v>
      </c>
      <c r="I1716" t="s">
        <v>9</v>
      </c>
      <c r="J1716" s="8">
        <v>5.71</v>
      </c>
      <c r="K1716" s="8">
        <f>IF(Table3[[#This Row],[Return Status]] = "Returned", 0, Table3[[#This Row],[Profit]])</f>
        <v>5.71</v>
      </c>
      <c r="L1716" s="8" t="str">
        <f>IFERROR(VLOOKUP(Table3[[#This Row],[Order ID]],returns[[Order ID]:[Status]],2,FALSE), "")</f>
        <v/>
      </c>
      <c r="M1716">
        <v>5.98</v>
      </c>
      <c r="N1716">
        <v>2.5</v>
      </c>
      <c r="O1716" t="s">
        <v>743</v>
      </c>
      <c r="P1716" t="s">
        <v>37</v>
      </c>
      <c r="Q1716">
        <v>15221</v>
      </c>
      <c r="R1716" t="s">
        <v>37</v>
      </c>
      <c r="S1716" t="s">
        <v>1979</v>
      </c>
      <c r="T1716" t="e">
        <f>VLOOKUP(Table3[[#This Row],[Region]],managers5[],2,FALSE)</f>
        <v>#N/A</v>
      </c>
      <c r="U1716" t="s">
        <v>1956</v>
      </c>
      <c r="W1716" t="s">
        <v>14</v>
      </c>
      <c r="X1716" t="s">
        <v>15</v>
      </c>
      <c r="Y1716" t="s">
        <v>16</v>
      </c>
      <c r="Z1716" t="s">
        <v>168</v>
      </c>
      <c r="AA1716" t="s">
        <v>492</v>
      </c>
      <c r="AB1716" t="s">
        <v>19</v>
      </c>
      <c r="AC1716">
        <v>0.36</v>
      </c>
      <c r="AD1716" s="1">
        <v>40678</v>
      </c>
    </row>
    <row r="1717" spans="1:30" x14ac:dyDescent="0.35">
      <c r="A1717">
        <v>7186</v>
      </c>
      <c r="B1717">
        <v>2283</v>
      </c>
      <c r="C1717">
        <v>16451</v>
      </c>
      <c r="D1717" s="1">
        <v>40016</v>
      </c>
      <c r="E1717" t="s">
        <v>8</v>
      </c>
      <c r="F1717">
        <v>9</v>
      </c>
      <c r="G1717">
        <v>252.79</v>
      </c>
      <c r="H1717">
        <v>0.09</v>
      </c>
      <c r="I1717" t="s">
        <v>9</v>
      </c>
      <c r="J1717" s="8">
        <v>58.225000000000001</v>
      </c>
      <c r="K1717" s="8">
        <f>IF(Table3[[#This Row],[Return Status]] = "Returned", 0, Table3[[#This Row],[Profit]])</f>
        <v>58.225000000000001</v>
      </c>
      <c r="L1717" s="8" t="str">
        <f>IFERROR(VLOOKUP(Table3[[#This Row],[Order ID]],returns[[Order ID]:[Status]],2,FALSE), "")</f>
        <v/>
      </c>
      <c r="M1717">
        <v>30.56</v>
      </c>
      <c r="N1717">
        <v>2.99</v>
      </c>
      <c r="O1717" t="s">
        <v>296</v>
      </c>
      <c r="P1717" t="s">
        <v>317</v>
      </c>
      <c r="Q1717">
        <v>60130</v>
      </c>
      <c r="R1717" t="s">
        <v>318</v>
      </c>
      <c r="S1717" t="s">
        <v>1977</v>
      </c>
      <c r="T1717" t="e">
        <f>VLOOKUP(Table3[[#This Row],[Region]],managers5[],2,FALSE)</f>
        <v>#N/A</v>
      </c>
      <c r="U1717" t="s">
        <v>1958</v>
      </c>
      <c r="V1717" t="s">
        <v>1959</v>
      </c>
      <c r="W1717" t="s">
        <v>14</v>
      </c>
      <c r="X1717" t="s">
        <v>71</v>
      </c>
      <c r="Y1717" t="s">
        <v>16</v>
      </c>
      <c r="Z1717" t="s">
        <v>17</v>
      </c>
      <c r="AA1717" t="s">
        <v>137</v>
      </c>
      <c r="AB1717" t="s">
        <v>19</v>
      </c>
      <c r="AC1717">
        <v>0.35</v>
      </c>
      <c r="AD1717" s="2">
        <v>40017</v>
      </c>
    </row>
    <row r="1718" spans="1:30" x14ac:dyDescent="0.35">
      <c r="A1718">
        <v>724</v>
      </c>
      <c r="B1718">
        <v>2284</v>
      </c>
      <c r="C1718">
        <v>16452</v>
      </c>
      <c r="D1718" s="1">
        <v>41144</v>
      </c>
      <c r="E1718" t="s">
        <v>20</v>
      </c>
      <c r="F1718">
        <v>46</v>
      </c>
      <c r="G1718">
        <v>134.41999999999999</v>
      </c>
      <c r="H1718">
        <v>0.05</v>
      </c>
      <c r="I1718" t="s">
        <v>9</v>
      </c>
      <c r="J1718" s="8">
        <v>9.34</v>
      </c>
      <c r="K1718" s="8">
        <f>IF(Table3[[#This Row],[Return Status]] = "Returned", 0, Table3[[#This Row],[Profit]])</f>
        <v>9.34</v>
      </c>
      <c r="L1718" s="8" t="str">
        <f>IFERROR(VLOOKUP(Table3[[#This Row],[Order ID]],returns[[Order ID]:[Status]],2,FALSE), "")</f>
        <v/>
      </c>
      <c r="M1718">
        <v>2.88</v>
      </c>
      <c r="N1718">
        <v>1.01</v>
      </c>
      <c r="O1718" t="s">
        <v>842</v>
      </c>
      <c r="P1718" t="s">
        <v>134</v>
      </c>
      <c r="Q1718">
        <v>2127</v>
      </c>
      <c r="R1718" t="s">
        <v>135</v>
      </c>
      <c r="S1718" t="s">
        <v>1979</v>
      </c>
      <c r="T1718" t="e">
        <f>VLOOKUP(Table3[[#This Row],[Region]],managers5[],2,FALSE)</f>
        <v>#N/A</v>
      </c>
      <c r="U1718" t="s">
        <v>1956</v>
      </c>
      <c r="W1718" t="s">
        <v>14</v>
      </c>
      <c r="X1718" t="s">
        <v>24</v>
      </c>
      <c r="Y1718" t="s">
        <v>16</v>
      </c>
      <c r="Z1718" t="s">
        <v>106</v>
      </c>
      <c r="AA1718" t="s">
        <v>716</v>
      </c>
      <c r="AB1718" t="s">
        <v>35</v>
      </c>
      <c r="AC1718">
        <v>0.55000000000000004</v>
      </c>
      <c r="AD1718" s="1">
        <v>41145</v>
      </c>
    </row>
    <row r="1719" spans="1:30" x14ac:dyDescent="0.35">
      <c r="A1719">
        <v>1336</v>
      </c>
      <c r="B1719">
        <v>2285</v>
      </c>
      <c r="C1719">
        <v>16454</v>
      </c>
      <c r="D1719" s="1">
        <v>41040</v>
      </c>
      <c r="E1719" t="s">
        <v>20</v>
      </c>
      <c r="F1719">
        <v>12</v>
      </c>
      <c r="G1719">
        <v>94.39</v>
      </c>
      <c r="H1719">
        <v>0.04</v>
      </c>
      <c r="I1719" t="s">
        <v>9</v>
      </c>
      <c r="J1719" s="8">
        <v>-29.486000000000001</v>
      </c>
      <c r="K1719" s="8">
        <f>IF(Table3[[#This Row],[Return Status]] = "Returned", 0, Table3[[#This Row],[Profit]])</f>
        <v>-29.486000000000001</v>
      </c>
      <c r="L1719" s="8" t="str">
        <f>IFERROR(VLOOKUP(Table3[[#This Row],[Order ID]],returns[[Order ID]:[Status]],2,FALSE), "")</f>
        <v/>
      </c>
      <c r="M1719">
        <v>7.1</v>
      </c>
      <c r="N1719">
        <v>6.05</v>
      </c>
      <c r="O1719" t="s">
        <v>1265</v>
      </c>
      <c r="P1719" t="s">
        <v>37</v>
      </c>
      <c r="Q1719">
        <v>43952</v>
      </c>
      <c r="R1719" t="s">
        <v>37</v>
      </c>
      <c r="S1719" t="s">
        <v>1979</v>
      </c>
      <c r="T1719" t="e">
        <f>VLOOKUP(Table3[[#This Row],[Region]],managers5[],2,FALSE)</f>
        <v>#N/A</v>
      </c>
      <c r="U1719" t="s">
        <v>1956</v>
      </c>
      <c r="W1719" t="s">
        <v>14</v>
      </c>
      <c r="X1719" t="s">
        <v>24</v>
      </c>
      <c r="Y1719" t="s">
        <v>16</v>
      </c>
      <c r="Z1719" t="s">
        <v>17</v>
      </c>
      <c r="AA1719" t="s">
        <v>647</v>
      </c>
      <c r="AB1719" t="s">
        <v>19</v>
      </c>
      <c r="AC1719">
        <v>0.39</v>
      </c>
      <c r="AD1719" s="1">
        <v>41040</v>
      </c>
    </row>
    <row r="1720" spans="1:30" x14ac:dyDescent="0.35">
      <c r="A1720">
        <v>3819</v>
      </c>
      <c r="B1720">
        <v>2287</v>
      </c>
      <c r="C1720">
        <v>16481</v>
      </c>
      <c r="D1720" s="1">
        <v>40592</v>
      </c>
      <c r="E1720" t="s">
        <v>32</v>
      </c>
      <c r="F1720">
        <v>50</v>
      </c>
      <c r="G1720">
        <v>3089.06</v>
      </c>
      <c r="H1720">
        <v>0</v>
      </c>
      <c r="I1720" t="s">
        <v>9</v>
      </c>
      <c r="J1720" s="8">
        <v>719.26</v>
      </c>
      <c r="K1720" s="8">
        <f>IF(Table3[[#This Row],[Return Status]] = "Returned", 0, Table3[[#This Row],[Profit]])</f>
        <v>719.26</v>
      </c>
      <c r="L1720" s="8" t="str">
        <f>IFERROR(VLOOKUP(Table3[[#This Row],[Order ID]],returns[[Order ID]:[Status]],2,FALSE), "")</f>
        <v/>
      </c>
      <c r="M1720">
        <v>56.96</v>
      </c>
      <c r="N1720">
        <v>13.22</v>
      </c>
      <c r="O1720" t="s">
        <v>1442</v>
      </c>
      <c r="P1720" t="s">
        <v>11</v>
      </c>
      <c r="Q1720">
        <v>94025</v>
      </c>
      <c r="R1720" t="s">
        <v>12</v>
      </c>
      <c r="S1720" t="s">
        <v>1976</v>
      </c>
      <c r="T1720" t="e">
        <f>VLOOKUP(Table3[[#This Row],[Region]],managers5[],2,FALSE)</f>
        <v>#N/A</v>
      </c>
      <c r="U1720" t="s">
        <v>1955</v>
      </c>
      <c r="V1720" t="s">
        <v>1959</v>
      </c>
      <c r="W1720" t="s">
        <v>14</v>
      </c>
      <c r="X1720" t="s">
        <v>71</v>
      </c>
      <c r="Y1720" t="s">
        <v>16</v>
      </c>
      <c r="Z1720" t="s">
        <v>83</v>
      </c>
      <c r="AA1720" t="s">
        <v>432</v>
      </c>
      <c r="AB1720" t="s">
        <v>19</v>
      </c>
      <c r="AC1720">
        <v>0.56000000000000005</v>
      </c>
      <c r="AD1720" s="1">
        <v>40597</v>
      </c>
    </row>
    <row r="1721" spans="1:30" x14ac:dyDescent="0.35">
      <c r="A1721">
        <v>3820</v>
      </c>
      <c r="B1721">
        <v>2288</v>
      </c>
      <c r="C1721">
        <v>16481</v>
      </c>
      <c r="D1721" s="1">
        <v>40592</v>
      </c>
      <c r="E1721" t="s">
        <v>32</v>
      </c>
      <c r="F1721">
        <v>47</v>
      </c>
      <c r="G1721">
        <v>20265.22</v>
      </c>
      <c r="H1721">
        <v>0.08</v>
      </c>
      <c r="I1721" t="s">
        <v>49</v>
      </c>
      <c r="J1721" s="8">
        <v>6168.64</v>
      </c>
      <c r="K1721" s="8">
        <f>IF(Table3[[#This Row],[Return Status]] = "Returned", 0, Table3[[#This Row],[Profit]])</f>
        <v>6168.64</v>
      </c>
      <c r="L1721" s="8" t="str">
        <f>IFERROR(VLOOKUP(Table3[[#This Row],[Order ID]],returns[[Order ID]:[Status]],2,FALSE), "")</f>
        <v/>
      </c>
      <c r="M1721">
        <v>442.14</v>
      </c>
      <c r="N1721">
        <v>14.7</v>
      </c>
      <c r="O1721" t="s">
        <v>1442</v>
      </c>
      <c r="P1721" t="s">
        <v>11</v>
      </c>
      <c r="Q1721">
        <v>94025</v>
      </c>
      <c r="R1721" t="s">
        <v>12</v>
      </c>
      <c r="S1721" t="s">
        <v>1976</v>
      </c>
      <c r="T1721" t="e">
        <f>VLOOKUP(Table3[[#This Row],[Region]],managers5[],2,FALSE)</f>
        <v>#N/A</v>
      </c>
      <c r="U1721" t="s">
        <v>1955</v>
      </c>
      <c r="V1721" t="s">
        <v>1959</v>
      </c>
      <c r="W1721" t="s">
        <v>14</v>
      </c>
      <c r="X1721" t="s">
        <v>71</v>
      </c>
      <c r="Y1721" t="s">
        <v>46</v>
      </c>
      <c r="Z1721" t="s">
        <v>124</v>
      </c>
      <c r="AA1721" t="s">
        <v>1584</v>
      </c>
      <c r="AB1721" t="s">
        <v>74</v>
      </c>
      <c r="AC1721">
        <v>0.56000000000000005</v>
      </c>
      <c r="AD1721" s="1">
        <v>40597</v>
      </c>
    </row>
    <row r="1722" spans="1:30" x14ac:dyDescent="0.35">
      <c r="A1722">
        <v>4870</v>
      </c>
      <c r="B1722">
        <v>2289</v>
      </c>
      <c r="C1722">
        <v>16513</v>
      </c>
      <c r="D1722" s="1">
        <v>40424</v>
      </c>
      <c r="E1722" t="s">
        <v>41</v>
      </c>
      <c r="F1722">
        <v>10</v>
      </c>
      <c r="G1722">
        <v>1642.43</v>
      </c>
      <c r="H1722">
        <v>0.02</v>
      </c>
      <c r="I1722" t="s">
        <v>49</v>
      </c>
      <c r="J1722" s="8">
        <v>-423.2</v>
      </c>
      <c r="K1722" s="8">
        <f>IF(Table3[[#This Row],[Return Status]] = "Returned", 0, Table3[[#This Row],[Profit]])</f>
        <v>-423.2</v>
      </c>
      <c r="L1722" s="8" t="str">
        <f>IFERROR(VLOOKUP(Table3[[#This Row],[Order ID]],returns[[Order ID]:[Status]],2,FALSE), "")</f>
        <v/>
      </c>
      <c r="M1722">
        <v>150.88999999999999</v>
      </c>
      <c r="N1722">
        <v>60.2</v>
      </c>
      <c r="O1722" t="s">
        <v>283</v>
      </c>
      <c r="P1722" t="s">
        <v>37</v>
      </c>
      <c r="Q1722">
        <v>11720</v>
      </c>
      <c r="R1722" t="s">
        <v>37</v>
      </c>
      <c r="S1722" t="s">
        <v>1979</v>
      </c>
      <c r="T1722" t="e">
        <f>VLOOKUP(Table3[[#This Row],[Region]],managers5[],2,FALSE)</f>
        <v>#N/A</v>
      </c>
      <c r="U1722" t="s">
        <v>1956</v>
      </c>
      <c r="W1722" t="s">
        <v>14</v>
      </c>
      <c r="X1722" t="s">
        <v>15</v>
      </c>
      <c r="Y1722" t="s">
        <v>50</v>
      </c>
      <c r="Z1722" t="s">
        <v>72</v>
      </c>
      <c r="AA1722" t="s">
        <v>1769</v>
      </c>
      <c r="AB1722" t="s">
        <v>74</v>
      </c>
      <c r="AC1722">
        <v>0.77</v>
      </c>
      <c r="AD1722" s="2">
        <v>40425</v>
      </c>
    </row>
    <row r="1723" spans="1:30" x14ac:dyDescent="0.35">
      <c r="A1723">
        <v>490</v>
      </c>
      <c r="B1723">
        <v>2291</v>
      </c>
      <c r="C1723">
        <v>16518</v>
      </c>
      <c r="D1723" s="1">
        <v>41181</v>
      </c>
      <c r="E1723" t="s">
        <v>41</v>
      </c>
      <c r="F1723">
        <v>36</v>
      </c>
      <c r="G1723">
        <v>2628.9224999999901</v>
      </c>
      <c r="H1723">
        <v>0.03</v>
      </c>
      <c r="I1723" t="s">
        <v>9</v>
      </c>
      <c r="J1723" s="8">
        <v>832.19399999999996</v>
      </c>
      <c r="K1723" s="8">
        <f>IF(Table3[[#This Row],[Return Status]] = "Returned", 0, Table3[[#This Row],[Profit]])</f>
        <v>832.19399999999996</v>
      </c>
      <c r="L1723" s="8" t="str">
        <f>IFERROR(VLOOKUP(Table3[[#This Row],[Order ID]],returns[[Order ID]:[Status]],2,FALSE), "")</f>
        <v/>
      </c>
      <c r="M1723">
        <v>85.99</v>
      </c>
      <c r="N1723">
        <v>0.99</v>
      </c>
      <c r="O1723" t="s">
        <v>689</v>
      </c>
      <c r="P1723" t="s">
        <v>216</v>
      </c>
      <c r="Q1723">
        <v>59715</v>
      </c>
      <c r="R1723" t="s">
        <v>190</v>
      </c>
      <c r="S1723" t="s">
        <v>1976</v>
      </c>
      <c r="T1723" t="e">
        <f>VLOOKUP(Table3[[#This Row],[Region]],managers5[],2,FALSE)</f>
        <v>#N/A</v>
      </c>
      <c r="U1723" t="s">
        <v>1955</v>
      </c>
      <c r="V1723" t="s">
        <v>1959</v>
      </c>
      <c r="W1723" t="s">
        <v>14</v>
      </c>
      <c r="X1723" t="s">
        <v>71</v>
      </c>
      <c r="Y1723" t="s">
        <v>46</v>
      </c>
      <c r="Z1723" t="s">
        <v>86</v>
      </c>
      <c r="AA1723" t="s">
        <v>690</v>
      </c>
      <c r="AB1723" t="s">
        <v>35</v>
      </c>
      <c r="AC1723">
        <v>0.55000000000000004</v>
      </c>
      <c r="AD1723" s="1">
        <v>41184</v>
      </c>
    </row>
    <row r="1724" spans="1:30" x14ac:dyDescent="0.35">
      <c r="A1724">
        <v>502</v>
      </c>
      <c r="B1724">
        <v>2290</v>
      </c>
      <c r="C1724">
        <v>16518</v>
      </c>
      <c r="D1724" s="1">
        <v>41181</v>
      </c>
      <c r="E1724" t="s">
        <v>41</v>
      </c>
      <c r="F1724">
        <v>4</v>
      </c>
      <c r="G1724">
        <v>80.290000000000006</v>
      </c>
      <c r="H1724">
        <v>0.03</v>
      </c>
      <c r="I1724" t="s">
        <v>9</v>
      </c>
      <c r="J1724" s="8">
        <v>-6.57</v>
      </c>
      <c r="K1724" s="8">
        <f>IF(Table3[[#This Row],[Return Status]] = "Returned", 0, Table3[[#This Row],[Profit]])</f>
        <v>-6.57</v>
      </c>
      <c r="L1724" s="8" t="str">
        <f>IFERROR(VLOOKUP(Table3[[#This Row],[Order ID]],returns[[Order ID]:[Status]],2,FALSE), "")</f>
        <v/>
      </c>
      <c r="M1724">
        <v>18.97</v>
      </c>
      <c r="N1724">
        <v>5.21</v>
      </c>
      <c r="O1724" t="s">
        <v>689</v>
      </c>
      <c r="P1724" t="s">
        <v>216</v>
      </c>
      <c r="Q1724">
        <v>59715</v>
      </c>
      <c r="R1724" t="s">
        <v>190</v>
      </c>
      <c r="S1724" t="s">
        <v>1976</v>
      </c>
      <c r="T1724" t="e">
        <f>VLOOKUP(Table3[[#This Row],[Region]],managers5[],2,FALSE)</f>
        <v>#N/A</v>
      </c>
      <c r="U1724" t="s">
        <v>1955</v>
      </c>
      <c r="V1724" t="s">
        <v>1959</v>
      </c>
      <c r="W1724" t="s">
        <v>14</v>
      </c>
      <c r="X1724" t="s">
        <v>71</v>
      </c>
      <c r="Y1724" t="s">
        <v>16</v>
      </c>
      <c r="Z1724" t="s">
        <v>30</v>
      </c>
      <c r="AA1724" t="s">
        <v>650</v>
      </c>
      <c r="AB1724" t="s">
        <v>19</v>
      </c>
      <c r="AC1724">
        <v>0.37</v>
      </c>
      <c r="AD1724" s="1">
        <v>41182</v>
      </c>
    </row>
    <row r="1725" spans="1:30" x14ac:dyDescent="0.35">
      <c r="A1725">
        <v>5546</v>
      </c>
      <c r="B1725">
        <v>2294</v>
      </c>
      <c r="C1725">
        <v>16545</v>
      </c>
      <c r="D1725" s="1">
        <v>40307</v>
      </c>
      <c r="E1725" t="s">
        <v>8</v>
      </c>
      <c r="F1725">
        <v>10</v>
      </c>
      <c r="G1725">
        <v>50.97</v>
      </c>
      <c r="H1725">
        <v>0.09</v>
      </c>
      <c r="I1725" t="s">
        <v>9</v>
      </c>
      <c r="J1725" s="8">
        <v>4.45</v>
      </c>
      <c r="K1725" s="8">
        <f>IF(Table3[[#This Row],[Return Status]] = "Returned", 0, Table3[[#This Row],[Profit]])</f>
        <v>4.45</v>
      </c>
      <c r="L1725" s="8" t="str">
        <f>IFERROR(VLOOKUP(Table3[[#This Row],[Order ID]],returns[[Order ID]:[Status]],2,FALSE), "")</f>
        <v/>
      </c>
      <c r="M1725">
        <v>5.16</v>
      </c>
      <c r="N1725">
        <v>0.73</v>
      </c>
      <c r="O1725" t="s">
        <v>491</v>
      </c>
      <c r="P1725" t="s">
        <v>317</v>
      </c>
      <c r="Q1725">
        <v>60130</v>
      </c>
      <c r="R1725" t="s">
        <v>318</v>
      </c>
      <c r="S1725" t="s">
        <v>1977</v>
      </c>
      <c r="T1725" t="e">
        <f>VLOOKUP(Table3[[#This Row],[Region]],managers5[],2,FALSE)</f>
        <v>#N/A</v>
      </c>
      <c r="U1725" t="s">
        <v>1958</v>
      </c>
      <c r="V1725" t="s">
        <v>1959</v>
      </c>
      <c r="W1725" t="s">
        <v>14</v>
      </c>
      <c r="X1725" t="s">
        <v>15</v>
      </c>
      <c r="Y1725" t="s">
        <v>16</v>
      </c>
      <c r="Z1725" t="s">
        <v>106</v>
      </c>
      <c r="AA1725" t="s">
        <v>1908</v>
      </c>
      <c r="AB1725" t="s">
        <v>35</v>
      </c>
      <c r="AC1725">
        <v>0.56000000000000005</v>
      </c>
      <c r="AD1725" s="2">
        <v>40309</v>
      </c>
    </row>
    <row r="1726" spans="1:30" x14ac:dyDescent="0.35">
      <c r="A1726">
        <v>5547</v>
      </c>
      <c r="B1726">
        <v>2295</v>
      </c>
      <c r="C1726">
        <v>16545</v>
      </c>
      <c r="D1726" s="1">
        <v>40307</v>
      </c>
      <c r="E1726" t="s">
        <v>8</v>
      </c>
      <c r="F1726">
        <v>1</v>
      </c>
      <c r="G1726">
        <v>4.99</v>
      </c>
      <c r="H1726">
        <v>0.04</v>
      </c>
      <c r="I1726" t="s">
        <v>9</v>
      </c>
      <c r="J1726" s="8">
        <v>-3.06</v>
      </c>
      <c r="K1726" s="8">
        <f>IF(Table3[[#This Row],[Return Status]] = "Returned", 0, Table3[[#This Row],[Profit]])</f>
        <v>-3.06</v>
      </c>
      <c r="L1726" s="8" t="str">
        <f>IFERROR(VLOOKUP(Table3[[#This Row],[Order ID]],returns[[Order ID]:[Status]],2,FALSE), "")</f>
        <v/>
      </c>
      <c r="M1726">
        <v>3.68</v>
      </c>
      <c r="N1726">
        <v>1.32</v>
      </c>
      <c r="O1726" t="s">
        <v>491</v>
      </c>
      <c r="P1726" t="s">
        <v>317</v>
      </c>
      <c r="Q1726">
        <v>60130</v>
      </c>
      <c r="R1726" t="s">
        <v>318</v>
      </c>
      <c r="S1726" t="s">
        <v>1977</v>
      </c>
      <c r="T1726" t="e">
        <f>VLOOKUP(Table3[[#This Row],[Region]],managers5[],2,FALSE)</f>
        <v>#N/A</v>
      </c>
      <c r="U1726" t="s">
        <v>1958</v>
      </c>
      <c r="V1726" t="s">
        <v>1959</v>
      </c>
      <c r="W1726" t="s">
        <v>14</v>
      </c>
      <c r="X1726" t="s">
        <v>15</v>
      </c>
      <c r="Y1726" t="s">
        <v>16</v>
      </c>
      <c r="Z1726" t="s">
        <v>67</v>
      </c>
      <c r="AA1726" t="s">
        <v>583</v>
      </c>
      <c r="AB1726" t="s">
        <v>35</v>
      </c>
      <c r="AC1726">
        <v>0.83</v>
      </c>
      <c r="AD1726" s="2">
        <v>40309</v>
      </c>
    </row>
    <row r="1727" spans="1:30" x14ac:dyDescent="0.35">
      <c r="A1727">
        <v>8073</v>
      </c>
      <c r="B1727">
        <v>2296</v>
      </c>
      <c r="C1727">
        <v>16547</v>
      </c>
      <c r="D1727" s="1">
        <v>39862</v>
      </c>
      <c r="E1727" t="s">
        <v>8</v>
      </c>
      <c r="F1727">
        <v>30</v>
      </c>
      <c r="G1727">
        <v>10554.63</v>
      </c>
      <c r="H1727">
        <v>0.09</v>
      </c>
      <c r="I1727" t="s">
        <v>49</v>
      </c>
      <c r="J1727" s="8">
        <v>1240.25</v>
      </c>
      <c r="K1727" s="8">
        <f>IF(Table3[[#This Row],[Return Status]] = "Returned", 0, Table3[[#This Row],[Profit]])</f>
        <v>1240.25</v>
      </c>
      <c r="L1727" s="8" t="str">
        <f>IFERROR(VLOOKUP(Table3[[#This Row],[Order ID]],returns[[Order ID]:[Status]],2,FALSE), "")</f>
        <v/>
      </c>
      <c r="M1727">
        <v>355.98</v>
      </c>
      <c r="N1727">
        <v>58.92</v>
      </c>
      <c r="O1727" t="s">
        <v>1275</v>
      </c>
      <c r="P1727" t="s">
        <v>317</v>
      </c>
      <c r="Q1727">
        <v>60130</v>
      </c>
      <c r="R1727" t="s">
        <v>318</v>
      </c>
      <c r="S1727" t="s">
        <v>1977</v>
      </c>
      <c r="T1727" t="e">
        <f>VLOOKUP(Table3[[#This Row],[Region]],managers5[],2,FALSE)</f>
        <v>#N/A</v>
      </c>
      <c r="U1727" t="s">
        <v>1958</v>
      </c>
      <c r="V1727" t="s">
        <v>1959</v>
      </c>
      <c r="W1727" t="s">
        <v>14</v>
      </c>
      <c r="X1727" t="s">
        <v>71</v>
      </c>
      <c r="Y1727" t="s">
        <v>50</v>
      </c>
      <c r="Z1727" t="s">
        <v>72</v>
      </c>
      <c r="AA1727" t="s">
        <v>1218</v>
      </c>
      <c r="AB1727" t="s">
        <v>74</v>
      </c>
      <c r="AC1727">
        <v>0.64</v>
      </c>
      <c r="AD1727" s="2">
        <v>39864</v>
      </c>
    </row>
    <row r="1728" spans="1:30" x14ac:dyDescent="0.35">
      <c r="A1728">
        <v>8085</v>
      </c>
      <c r="B1728">
        <v>2297</v>
      </c>
      <c r="C1728">
        <v>16547</v>
      </c>
      <c r="D1728" s="1">
        <v>39862</v>
      </c>
      <c r="E1728" t="s">
        <v>8</v>
      </c>
      <c r="F1728">
        <v>8</v>
      </c>
      <c r="G1728">
        <v>1749.64</v>
      </c>
      <c r="H1728">
        <v>0.04</v>
      </c>
      <c r="I1728" t="s">
        <v>49</v>
      </c>
      <c r="J1728" s="8">
        <v>-533.23199999999997</v>
      </c>
      <c r="K1728" s="8">
        <f>IF(Table3[[#This Row],[Return Status]] = "Returned", 0, Table3[[#This Row],[Profit]])</f>
        <v>-533.23199999999997</v>
      </c>
      <c r="L1728" s="8" t="str">
        <f>IFERROR(VLOOKUP(Table3[[#This Row],[Order ID]],returns[[Order ID]:[Status]],2,FALSE), "")</f>
        <v/>
      </c>
      <c r="M1728">
        <v>218.75</v>
      </c>
      <c r="N1728">
        <v>69.64</v>
      </c>
      <c r="O1728" t="s">
        <v>1275</v>
      </c>
      <c r="P1728" t="s">
        <v>317</v>
      </c>
      <c r="Q1728">
        <v>60130</v>
      </c>
      <c r="R1728" t="s">
        <v>318</v>
      </c>
      <c r="S1728" t="s">
        <v>1977</v>
      </c>
      <c r="T1728" t="e">
        <f>VLOOKUP(Table3[[#This Row],[Region]],managers5[],2,FALSE)</f>
        <v>#N/A</v>
      </c>
      <c r="U1728" t="s">
        <v>1958</v>
      </c>
      <c r="V1728" t="s">
        <v>1959</v>
      </c>
      <c r="W1728" t="s">
        <v>14</v>
      </c>
      <c r="X1728" t="s">
        <v>71</v>
      </c>
      <c r="Y1728" t="s">
        <v>50</v>
      </c>
      <c r="Z1728" t="s">
        <v>51</v>
      </c>
      <c r="AA1728" t="s">
        <v>52</v>
      </c>
      <c r="AB1728" t="s">
        <v>53</v>
      </c>
      <c r="AC1728">
        <v>0.77</v>
      </c>
      <c r="AD1728" s="2">
        <v>39862</v>
      </c>
    </row>
    <row r="1729" spans="1:30" x14ac:dyDescent="0.35">
      <c r="A1729">
        <v>1909</v>
      </c>
      <c r="B1729">
        <v>2299</v>
      </c>
      <c r="C1729">
        <v>16548</v>
      </c>
      <c r="D1729" s="1">
        <v>40944</v>
      </c>
      <c r="E1729" t="s">
        <v>8</v>
      </c>
      <c r="F1729">
        <v>40</v>
      </c>
      <c r="G1729">
        <v>3028.86</v>
      </c>
      <c r="H1729">
        <v>0.04</v>
      </c>
      <c r="I1729" t="s">
        <v>9</v>
      </c>
      <c r="J1729" s="8">
        <v>-2595.6502</v>
      </c>
      <c r="K1729" s="8">
        <f>IF(Table3[[#This Row],[Return Status]] = "Returned", 0, Table3[[#This Row],[Profit]])</f>
        <v>-2595.6502</v>
      </c>
      <c r="L1729" s="8" t="str">
        <f>IFERROR(VLOOKUP(Table3[[#This Row],[Order ID]],returns[[Order ID]:[Status]],2,FALSE), "")</f>
        <v/>
      </c>
      <c r="M1729">
        <v>71.37</v>
      </c>
      <c r="N1729">
        <v>69</v>
      </c>
      <c r="O1729" t="s">
        <v>842</v>
      </c>
      <c r="P1729" t="s">
        <v>134</v>
      </c>
      <c r="Q1729">
        <v>2127</v>
      </c>
      <c r="R1729" t="s">
        <v>135</v>
      </c>
      <c r="S1729" t="s">
        <v>1979</v>
      </c>
      <c r="T1729" t="e">
        <f>VLOOKUP(Table3[[#This Row],[Region]],managers5[],2,FALSE)</f>
        <v>#N/A</v>
      </c>
      <c r="U1729" t="s">
        <v>1956</v>
      </c>
      <c r="W1729" t="s">
        <v>14</v>
      </c>
      <c r="X1729" t="s">
        <v>39</v>
      </c>
      <c r="Y1729" t="s">
        <v>50</v>
      </c>
      <c r="Z1729" t="s">
        <v>51</v>
      </c>
      <c r="AA1729" t="s">
        <v>826</v>
      </c>
      <c r="AB1729" t="s">
        <v>85</v>
      </c>
      <c r="AC1729">
        <v>0.68</v>
      </c>
      <c r="AD1729" s="1">
        <v>40946</v>
      </c>
    </row>
    <row r="1730" spans="1:30" x14ac:dyDescent="0.35">
      <c r="A1730">
        <v>3264</v>
      </c>
      <c r="B1730">
        <v>7244</v>
      </c>
      <c r="C1730">
        <v>51650</v>
      </c>
      <c r="D1730" s="1">
        <v>40695</v>
      </c>
      <c r="E1730" t="s">
        <v>77</v>
      </c>
      <c r="F1730">
        <v>25</v>
      </c>
      <c r="G1730">
        <v>470.11</v>
      </c>
      <c r="H1730">
        <v>0.08</v>
      </c>
      <c r="I1730" t="s">
        <v>9</v>
      </c>
      <c r="J1730" s="8">
        <v>91.09</v>
      </c>
      <c r="K1730" s="8">
        <f>IF(Table3[[#This Row],[Return Status]] = "Returned", 0, Table3[[#This Row],[Profit]])</f>
        <v>91.09</v>
      </c>
      <c r="L1730" s="8" t="str">
        <f>IFERROR(VLOOKUP(Table3[[#This Row],[Order ID]],returns[[Order ID]:[Status]],2,FALSE), "")</f>
        <v/>
      </c>
      <c r="M1730">
        <v>19.98</v>
      </c>
      <c r="N1730">
        <v>5.97</v>
      </c>
      <c r="O1730" t="s">
        <v>816</v>
      </c>
      <c r="P1730" t="s">
        <v>55</v>
      </c>
      <c r="Q1730">
        <v>32503</v>
      </c>
      <c r="R1730" t="s">
        <v>56</v>
      </c>
      <c r="S1730" t="s">
        <v>1978</v>
      </c>
      <c r="T1730" t="e">
        <f>VLOOKUP(Table3[[#This Row],[Region]],managers5[],2,FALSE)</f>
        <v>#N/A</v>
      </c>
      <c r="U1730" t="s">
        <v>1957</v>
      </c>
      <c r="V1730" t="s">
        <v>1959</v>
      </c>
      <c r="W1730" t="s">
        <v>14</v>
      </c>
      <c r="X1730" t="s">
        <v>39</v>
      </c>
      <c r="Y1730" t="s">
        <v>16</v>
      </c>
      <c r="Z1730" t="s">
        <v>30</v>
      </c>
      <c r="AA1730" t="s">
        <v>408</v>
      </c>
      <c r="AB1730" t="s">
        <v>19</v>
      </c>
      <c r="AC1730">
        <v>0.38</v>
      </c>
      <c r="AD1730" s="1">
        <v>40697</v>
      </c>
    </row>
    <row r="1731" spans="1:30" x14ac:dyDescent="0.35">
      <c r="A1731">
        <v>8179</v>
      </c>
      <c r="B1731">
        <v>2138</v>
      </c>
      <c r="C1731">
        <v>15270</v>
      </c>
      <c r="D1731" s="1">
        <v>39844</v>
      </c>
      <c r="E1731" t="s">
        <v>8</v>
      </c>
      <c r="F1731">
        <v>36</v>
      </c>
      <c r="G1731">
        <v>257.91000000000003</v>
      </c>
      <c r="H1731">
        <v>0</v>
      </c>
      <c r="I1731" t="s">
        <v>9</v>
      </c>
      <c r="J1731" s="8">
        <v>90.86</v>
      </c>
      <c r="K1731" s="8">
        <f>IF(Table3[[#This Row],[Return Status]] = "Returned", 0, Table3[[#This Row],[Profit]])</f>
        <v>90.86</v>
      </c>
      <c r="L1731" s="8" t="str">
        <f>IFERROR(VLOOKUP(Table3[[#This Row],[Order ID]],returns[[Order ID]:[Status]],2,FALSE), "")</f>
        <v/>
      </c>
      <c r="M1731">
        <v>6.98</v>
      </c>
      <c r="N1731">
        <v>1.6</v>
      </c>
      <c r="O1731" t="s">
        <v>855</v>
      </c>
      <c r="P1731" t="s">
        <v>120</v>
      </c>
      <c r="Q1731">
        <v>33407</v>
      </c>
      <c r="R1731" t="s">
        <v>56</v>
      </c>
      <c r="S1731" t="s">
        <v>1978</v>
      </c>
      <c r="T1731" t="e">
        <f>VLOOKUP(Table3[[#This Row],[Region]],managers5[],2,FALSE)</f>
        <v>#N/A</v>
      </c>
      <c r="U1731" t="s">
        <v>1957</v>
      </c>
      <c r="V1731" t="s">
        <v>1959</v>
      </c>
      <c r="W1731" t="s">
        <v>14</v>
      </c>
      <c r="X1731" t="s">
        <v>71</v>
      </c>
      <c r="Y1731" t="s">
        <v>16</v>
      </c>
      <c r="Z1731" t="s">
        <v>30</v>
      </c>
      <c r="AA1731" t="s">
        <v>1206</v>
      </c>
      <c r="AB1731" t="s">
        <v>35</v>
      </c>
      <c r="AC1731">
        <v>0.38</v>
      </c>
      <c r="AD1731" s="2">
        <v>39846</v>
      </c>
    </row>
    <row r="1732" spans="1:30" x14ac:dyDescent="0.35">
      <c r="A1732">
        <v>2615</v>
      </c>
      <c r="B1732">
        <v>2302</v>
      </c>
      <c r="C1732">
        <v>16582</v>
      </c>
      <c r="D1732" s="1">
        <v>40817</v>
      </c>
      <c r="E1732" t="s">
        <v>41</v>
      </c>
      <c r="F1732">
        <v>26</v>
      </c>
      <c r="G1732">
        <v>6766.8559999999998</v>
      </c>
      <c r="H1732">
        <v>0.02</v>
      </c>
      <c r="I1732" t="s">
        <v>49</v>
      </c>
      <c r="J1732" s="8">
        <v>-774.89068799999995</v>
      </c>
      <c r="K1732" s="8">
        <f>IF(Table3[[#This Row],[Return Status]] = "Returned", 0, Table3[[#This Row],[Profit]])</f>
        <v>0</v>
      </c>
      <c r="L1732" s="8" t="str">
        <f>IFERROR(VLOOKUP(Table3[[#This Row],[Order ID]],returns[[Order ID]:[Status]],2,FALSE), "")</f>
        <v>Returned</v>
      </c>
      <c r="M1732">
        <v>320.64</v>
      </c>
      <c r="N1732">
        <v>43.57</v>
      </c>
      <c r="O1732" t="s">
        <v>1110</v>
      </c>
      <c r="P1732" t="s">
        <v>37</v>
      </c>
      <c r="Q1732">
        <v>14217</v>
      </c>
      <c r="R1732" t="s">
        <v>37</v>
      </c>
      <c r="S1732" t="s">
        <v>1979</v>
      </c>
      <c r="T1732" t="e">
        <f>VLOOKUP(Table3[[#This Row],[Region]],managers5[],2,FALSE)</f>
        <v>#N/A</v>
      </c>
      <c r="U1732" t="s">
        <v>1956</v>
      </c>
      <c r="W1732" t="s">
        <v>14</v>
      </c>
      <c r="X1732" t="s">
        <v>24</v>
      </c>
      <c r="Y1732" t="s">
        <v>50</v>
      </c>
      <c r="Z1732" t="s">
        <v>51</v>
      </c>
      <c r="AA1732" t="s">
        <v>524</v>
      </c>
      <c r="AB1732" t="s">
        <v>53</v>
      </c>
      <c r="AC1732">
        <v>0.63</v>
      </c>
      <c r="AD1732" s="1">
        <v>40819</v>
      </c>
    </row>
    <row r="1733" spans="1:30" x14ac:dyDescent="0.35">
      <c r="A1733">
        <v>5089</v>
      </c>
      <c r="B1733">
        <v>2307</v>
      </c>
      <c r="C1733">
        <v>16640</v>
      </c>
      <c r="D1733" s="1">
        <v>40386</v>
      </c>
      <c r="E1733" t="s">
        <v>32</v>
      </c>
      <c r="F1733">
        <v>6</v>
      </c>
      <c r="G1733">
        <v>652.33000000000004</v>
      </c>
      <c r="H1733">
        <v>0.09</v>
      </c>
      <c r="I1733" t="s">
        <v>49</v>
      </c>
      <c r="J1733" s="8">
        <v>-227.51</v>
      </c>
      <c r="K1733" s="8">
        <f>IF(Table3[[#This Row],[Return Status]] = "Returned", 0, Table3[[#This Row],[Profit]])</f>
        <v>-227.51</v>
      </c>
      <c r="L1733" s="8" t="str">
        <f>IFERROR(VLOOKUP(Table3[[#This Row],[Order ID]],returns[[Order ID]:[Status]],2,FALSE), "")</f>
        <v/>
      </c>
      <c r="M1733">
        <v>113.98</v>
      </c>
      <c r="N1733">
        <v>30</v>
      </c>
      <c r="O1733" t="s">
        <v>731</v>
      </c>
      <c r="P1733" t="s">
        <v>37</v>
      </c>
      <c r="Q1733">
        <v>12306</v>
      </c>
      <c r="R1733" t="s">
        <v>37</v>
      </c>
      <c r="S1733" t="s">
        <v>1979</v>
      </c>
      <c r="T1733" t="e">
        <f>VLOOKUP(Table3[[#This Row],[Region]],managers5[],2,FALSE)</f>
        <v>#N/A</v>
      </c>
      <c r="U1733" t="s">
        <v>1956</v>
      </c>
      <c r="W1733" t="s">
        <v>14</v>
      </c>
      <c r="X1733" t="s">
        <v>71</v>
      </c>
      <c r="Y1733" t="s">
        <v>50</v>
      </c>
      <c r="Z1733" t="s">
        <v>72</v>
      </c>
      <c r="AA1733" t="s">
        <v>337</v>
      </c>
      <c r="AB1733" t="s">
        <v>74</v>
      </c>
      <c r="AC1733">
        <v>0.69</v>
      </c>
      <c r="AD1733" s="2">
        <v>40388</v>
      </c>
    </row>
    <row r="1734" spans="1:30" x14ac:dyDescent="0.35">
      <c r="A1734">
        <v>5548</v>
      </c>
      <c r="B1734">
        <v>2308</v>
      </c>
      <c r="C1734">
        <v>16641</v>
      </c>
      <c r="D1734" s="1">
        <v>40308</v>
      </c>
      <c r="E1734" t="s">
        <v>77</v>
      </c>
      <c r="F1734">
        <v>33</v>
      </c>
      <c r="G1734">
        <v>1209.1679999999999</v>
      </c>
      <c r="H1734">
        <v>0.03</v>
      </c>
      <c r="I1734" t="s">
        <v>49</v>
      </c>
      <c r="J1734" s="8">
        <v>-1052.79</v>
      </c>
      <c r="K1734" s="8">
        <f>IF(Table3[[#This Row],[Return Status]] = "Returned", 0, Table3[[#This Row],[Profit]])</f>
        <v>0</v>
      </c>
      <c r="L1734" s="8" t="str">
        <f>IFERROR(VLOOKUP(Table3[[#This Row],[Order ID]],returns[[Order ID]:[Status]],2,FALSE), "")</f>
        <v>Returned</v>
      </c>
      <c r="M1734">
        <v>44.43</v>
      </c>
      <c r="N1734">
        <v>46.59</v>
      </c>
      <c r="O1734" t="s">
        <v>333</v>
      </c>
      <c r="P1734" t="s">
        <v>11</v>
      </c>
      <c r="Q1734">
        <v>92704</v>
      </c>
      <c r="R1734" t="s">
        <v>12</v>
      </c>
      <c r="S1734" t="s">
        <v>1976</v>
      </c>
      <c r="T1734" t="e">
        <f>VLOOKUP(Table3[[#This Row],[Region]],managers5[],2,FALSE)</f>
        <v>#N/A</v>
      </c>
      <c r="U1734" t="s">
        <v>1955</v>
      </c>
      <c r="V1734" t="s">
        <v>1959</v>
      </c>
      <c r="W1734" t="s">
        <v>14</v>
      </c>
      <c r="X1734" t="s">
        <v>24</v>
      </c>
      <c r="Y1734" t="s">
        <v>50</v>
      </c>
      <c r="Z1734" t="s">
        <v>51</v>
      </c>
      <c r="AA1734" t="s">
        <v>1421</v>
      </c>
      <c r="AB1734" t="s">
        <v>53</v>
      </c>
      <c r="AC1734">
        <v>0.67</v>
      </c>
      <c r="AD1734" s="2">
        <v>40309</v>
      </c>
    </row>
    <row r="1735" spans="1:30" x14ac:dyDescent="0.35">
      <c r="A1735">
        <v>3773</v>
      </c>
      <c r="B1735">
        <v>2309</v>
      </c>
      <c r="C1735">
        <v>16642</v>
      </c>
      <c r="D1735" s="1">
        <v>40604</v>
      </c>
      <c r="E1735" t="s">
        <v>8</v>
      </c>
      <c r="F1735">
        <v>46</v>
      </c>
      <c r="G1735">
        <v>7640.2249999999904</v>
      </c>
      <c r="H1735">
        <v>7.0000000000000007E-2</v>
      </c>
      <c r="I1735" t="s">
        <v>9</v>
      </c>
      <c r="J1735" s="8">
        <v>2027.682</v>
      </c>
      <c r="K1735" s="8">
        <f>IF(Table3[[#This Row],[Return Status]] = "Returned", 0, Table3[[#This Row],[Profit]])</f>
        <v>2027.682</v>
      </c>
      <c r="L1735" s="8" t="str">
        <f>IFERROR(VLOOKUP(Table3[[#This Row],[Order ID]],returns[[Order ID]:[Status]],2,FALSE), "")</f>
        <v/>
      </c>
      <c r="M1735">
        <v>205.99</v>
      </c>
      <c r="N1735">
        <v>2.5</v>
      </c>
      <c r="O1735" t="s">
        <v>229</v>
      </c>
      <c r="P1735" t="s">
        <v>11</v>
      </c>
      <c r="Q1735">
        <v>92677</v>
      </c>
      <c r="R1735" t="s">
        <v>12</v>
      </c>
      <c r="S1735" t="s">
        <v>1976</v>
      </c>
      <c r="T1735" t="e">
        <f>VLOOKUP(Table3[[#This Row],[Region]],managers5[],2,FALSE)</f>
        <v>#N/A</v>
      </c>
      <c r="U1735" t="s">
        <v>1955</v>
      </c>
      <c r="V1735" t="s">
        <v>1959</v>
      </c>
      <c r="W1735" t="s">
        <v>14</v>
      </c>
      <c r="X1735" t="s">
        <v>71</v>
      </c>
      <c r="Y1735" t="s">
        <v>46</v>
      </c>
      <c r="Z1735" t="s">
        <v>86</v>
      </c>
      <c r="AA1735" t="s">
        <v>1526</v>
      </c>
      <c r="AB1735" t="s">
        <v>19</v>
      </c>
      <c r="AC1735">
        <v>0.59</v>
      </c>
      <c r="AD1735" s="1">
        <v>40606</v>
      </c>
    </row>
    <row r="1736" spans="1:30" x14ac:dyDescent="0.35">
      <c r="A1736">
        <v>5679</v>
      </c>
      <c r="B1736">
        <v>2310</v>
      </c>
      <c r="C1736">
        <v>16643</v>
      </c>
      <c r="D1736" s="1">
        <v>40279</v>
      </c>
      <c r="E1736" t="s">
        <v>32</v>
      </c>
      <c r="F1736">
        <v>40</v>
      </c>
      <c r="G1736">
        <v>312.63</v>
      </c>
      <c r="H1736">
        <v>0.01</v>
      </c>
      <c r="I1736" t="s">
        <v>9</v>
      </c>
      <c r="J1736" s="8">
        <v>167.3</v>
      </c>
      <c r="K1736" s="8">
        <f>IF(Table3[[#This Row],[Return Status]] = "Returned", 0, Table3[[#This Row],[Profit]])</f>
        <v>167.3</v>
      </c>
      <c r="L1736" s="8" t="str">
        <f>IFERROR(VLOOKUP(Table3[[#This Row],[Order ID]],returns[[Order ID]:[Status]],2,FALSE), "")</f>
        <v/>
      </c>
      <c r="M1736">
        <v>7.31</v>
      </c>
      <c r="N1736">
        <v>0.49</v>
      </c>
      <c r="O1736" t="s">
        <v>91</v>
      </c>
      <c r="P1736" t="s">
        <v>114</v>
      </c>
      <c r="Q1736">
        <v>85323</v>
      </c>
      <c r="R1736" t="s">
        <v>115</v>
      </c>
      <c r="S1736" t="s">
        <v>1976</v>
      </c>
      <c r="T1736" t="e">
        <f>VLOOKUP(Table3[[#This Row],[Region]],managers5[],2,FALSE)</f>
        <v>#N/A</v>
      </c>
      <c r="U1736" t="s">
        <v>1955</v>
      </c>
      <c r="V1736" t="s">
        <v>1959</v>
      </c>
      <c r="W1736" t="s">
        <v>14</v>
      </c>
      <c r="X1736" t="s">
        <v>24</v>
      </c>
      <c r="Y1736" t="s">
        <v>16</v>
      </c>
      <c r="Z1736" t="s">
        <v>99</v>
      </c>
      <c r="AA1736" t="s">
        <v>924</v>
      </c>
      <c r="AB1736" t="s">
        <v>19</v>
      </c>
      <c r="AC1736">
        <v>0.38</v>
      </c>
      <c r="AD1736" s="2">
        <v>40283</v>
      </c>
    </row>
    <row r="1737" spans="1:30" x14ac:dyDescent="0.35">
      <c r="A1737">
        <v>5680</v>
      </c>
      <c r="B1737">
        <v>2311</v>
      </c>
      <c r="C1737">
        <v>16643</v>
      </c>
      <c r="D1737" s="1">
        <v>40279</v>
      </c>
      <c r="E1737" t="s">
        <v>32</v>
      </c>
      <c r="F1737">
        <v>46</v>
      </c>
      <c r="G1737">
        <v>441.4</v>
      </c>
      <c r="H1737">
        <v>0.06</v>
      </c>
      <c r="I1737" t="s">
        <v>9</v>
      </c>
      <c r="J1737" s="8">
        <v>146.04</v>
      </c>
      <c r="K1737" s="8">
        <f>IF(Table3[[#This Row],[Return Status]] = "Returned", 0, Table3[[#This Row],[Profit]])</f>
        <v>146.04</v>
      </c>
      <c r="L1737" s="8" t="str">
        <f>IFERROR(VLOOKUP(Table3[[#This Row],[Order ID]],returns[[Order ID]:[Status]],2,FALSE), "")</f>
        <v/>
      </c>
      <c r="M1737">
        <v>10.06</v>
      </c>
      <c r="N1737">
        <v>2.06</v>
      </c>
      <c r="O1737" t="s">
        <v>91</v>
      </c>
      <c r="P1737" t="s">
        <v>114</v>
      </c>
      <c r="Q1737">
        <v>85323</v>
      </c>
      <c r="R1737" t="s">
        <v>115</v>
      </c>
      <c r="S1737" t="s">
        <v>1976</v>
      </c>
      <c r="T1737" t="e">
        <f>VLOOKUP(Table3[[#This Row],[Region]],managers5[],2,FALSE)</f>
        <v>#N/A</v>
      </c>
      <c r="U1737" t="s">
        <v>1955</v>
      </c>
      <c r="V1737" t="s">
        <v>1959</v>
      </c>
      <c r="W1737" t="s">
        <v>14</v>
      </c>
      <c r="X1737" t="s">
        <v>24</v>
      </c>
      <c r="Y1737" t="s">
        <v>16</v>
      </c>
      <c r="Z1737" t="s">
        <v>30</v>
      </c>
      <c r="AA1737" t="s">
        <v>529</v>
      </c>
      <c r="AB1737" t="s">
        <v>35</v>
      </c>
      <c r="AC1737">
        <v>0.39</v>
      </c>
      <c r="AD1737" s="2">
        <v>40283</v>
      </c>
    </row>
    <row r="1738" spans="1:30" x14ac:dyDescent="0.35">
      <c r="A1738">
        <v>3408</v>
      </c>
      <c r="B1738">
        <v>2313</v>
      </c>
      <c r="C1738">
        <v>16674</v>
      </c>
      <c r="D1738" s="1">
        <v>40662</v>
      </c>
      <c r="E1738" t="s">
        <v>32</v>
      </c>
      <c r="F1738">
        <v>39</v>
      </c>
      <c r="G1738">
        <v>14072.64</v>
      </c>
      <c r="H1738">
        <v>0.02</v>
      </c>
      <c r="I1738" t="s">
        <v>49</v>
      </c>
      <c r="J1738" s="8">
        <v>2177.54</v>
      </c>
      <c r="K1738" s="8">
        <f>IF(Table3[[#This Row],[Return Status]] = "Returned", 0, Table3[[#This Row],[Profit]])</f>
        <v>2177.54</v>
      </c>
      <c r="L1738" s="8" t="str">
        <f>IFERROR(VLOOKUP(Table3[[#This Row],[Order ID]],returns[[Order ID]:[Status]],2,FALSE), "")</f>
        <v/>
      </c>
      <c r="M1738">
        <v>355.98</v>
      </c>
      <c r="N1738">
        <v>58.92</v>
      </c>
      <c r="O1738" t="s">
        <v>1763</v>
      </c>
      <c r="P1738" t="s">
        <v>131</v>
      </c>
      <c r="Q1738">
        <v>4092</v>
      </c>
      <c r="R1738" t="s">
        <v>132</v>
      </c>
      <c r="S1738" t="s">
        <v>1979</v>
      </c>
      <c r="T1738" t="e">
        <f>VLOOKUP(Table3[[#This Row],[Region]],managers5[],2,FALSE)</f>
        <v>#N/A</v>
      </c>
      <c r="U1738" t="s">
        <v>1956</v>
      </c>
      <c r="W1738" t="s">
        <v>14</v>
      </c>
      <c r="X1738" t="s">
        <v>15</v>
      </c>
      <c r="Y1738" t="s">
        <v>50</v>
      </c>
      <c r="Z1738" t="s">
        <v>72</v>
      </c>
      <c r="AA1738" t="s">
        <v>1218</v>
      </c>
      <c r="AB1738" t="s">
        <v>74</v>
      </c>
      <c r="AC1738">
        <v>0.64</v>
      </c>
      <c r="AD1738" s="1">
        <v>40671</v>
      </c>
    </row>
    <row r="1739" spans="1:30" x14ac:dyDescent="0.35">
      <c r="A1739">
        <v>3424</v>
      </c>
      <c r="B1739">
        <v>2312</v>
      </c>
      <c r="C1739">
        <v>16674</v>
      </c>
      <c r="D1739" s="1">
        <v>40662</v>
      </c>
      <c r="E1739" t="s">
        <v>32</v>
      </c>
      <c r="F1739">
        <v>49</v>
      </c>
      <c r="G1739">
        <v>1959.43</v>
      </c>
      <c r="H1739">
        <v>0.09</v>
      </c>
      <c r="I1739" t="s">
        <v>9</v>
      </c>
      <c r="J1739" s="8">
        <v>467.72</v>
      </c>
      <c r="K1739" s="8">
        <f>IF(Table3[[#This Row],[Return Status]] = "Returned", 0, Table3[[#This Row],[Profit]])</f>
        <v>467.72</v>
      </c>
      <c r="L1739" s="8" t="str">
        <f>IFERROR(VLOOKUP(Table3[[#This Row],[Order ID]],returns[[Order ID]:[Status]],2,FALSE), "")</f>
        <v/>
      </c>
      <c r="M1739">
        <v>42.98</v>
      </c>
      <c r="N1739">
        <v>4.62</v>
      </c>
      <c r="O1739" t="s">
        <v>1763</v>
      </c>
      <c r="P1739" t="s">
        <v>131</v>
      </c>
      <c r="Q1739">
        <v>4070</v>
      </c>
      <c r="R1739" t="s">
        <v>132</v>
      </c>
      <c r="S1739" t="s">
        <v>1979</v>
      </c>
      <c r="T1739" t="e">
        <f>VLOOKUP(Table3[[#This Row],[Region]],managers5[],2,FALSE)</f>
        <v>#N/A</v>
      </c>
      <c r="U1739" t="s">
        <v>1956</v>
      </c>
      <c r="W1739" t="s">
        <v>14</v>
      </c>
      <c r="X1739" t="s">
        <v>15</v>
      </c>
      <c r="Y1739" t="s">
        <v>16</v>
      </c>
      <c r="Z1739" t="s">
        <v>83</v>
      </c>
      <c r="AA1739" t="s">
        <v>1202</v>
      </c>
      <c r="AB1739" t="s">
        <v>19</v>
      </c>
      <c r="AC1739">
        <v>0.56000000000000005</v>
      </c>
      <c r="AD1739" s="1">
        <v>40669</v>
      </c>
    </row>
    <row r="1740" spans="1:30" x14ac:dyDescent="0.35">
      <c r="A1740">
        <v>7937</v>
      </c>
      <c r="B1740">
        <v>2314</v>
      </c>
      <c r="C1740">
        <v>16676</v>
      </c>
      <c r="D1740" s="1">
        <v>39891</v>
      </c>
      <c r="E1740" t="s">
        <v>77</v>
      </c>
      <c r="F1740">
        <v>39</v>
      </c>
      <c r="G1740">
        <v>936.801999999999</v>
      </c>
      <c r="H1740">
        <v>7.0000000000000007E-2</v>
      </c>
      <c r="I1740" t="s">
        <v>9</v>
      </c>
      <c r="J1740" s="8">
        <v>-12.077999999999999</v>
      </c>
      <c r="K1740" s="8">
        <f>IF(Table3[[#This Row],[Return Status]] = "Returned", 0, Table3[[#This Row],[Profit]])</f>
        <v>-12.077999999999999</v>
      </c>
      <c r="L1740" s="8" t="str">
        <f>IFERROR(VLOOKUP(Table3[[#This Row],[Order ID]],returns[[Order ID]:[Status]],2,FALSE), "")</f>
        <v/>
      </c>
      <c r="M1740">
        <v>28.99</v>
      </c>
      <c r="N1740">
        <v>8.59</v>
      </c>
      <c r="O1740" t="s">
        <v>889</v>
      </c>
      <c r="P1740" t="s">
        <v>37</v>
      </c>
      <c r="Q1740">
        <v>44039</v>
      </c>
      <c r="R1740" t="s">
        <v>37</v>
      </c>
      <c r="S1740" t="s">
        <v>1979</v>
      </c>
      <c r="T1740" t="e">
        <f>VLOOKUP(Table3[[#This Row],[Region]],managers5[],2,FALSE)</f>
        <v>#N/A</v>
      </c>
      <c r="U1740" t="s">
        <v>1956</v>
      </c>
      <c r="W1740" t="s">
        <v>14</v>
      </c>
      <c r="X1740" t="s">
        <v>39</v>
      </c>
      <c r="Y1740" t="s">
        <v>46</v>
      </c>
      <c r="Z1740" t="s">
        <v>86</v>
      </c>
      <c r="AA1740" t="s">
        <v>1201</v>
      </c>
      <c r="AB1740" t="s">
        <v>69</v>
      </c>
      <c r="AC1740">
        <v>0.56000000000000005</v>
      </c>
      <c r="AD1740" s="2">
        <v>39891</v>
      </c>
    </row>
    <row r="1741" spans="1:30" x14ac:dyDescent="0.35">
      <c r="A1741">
        <v>18</v>
      </c>
      <c r="B1741">
        <v>4834</v>
      </c>
      <c r="C1741">
        <v>34400</v>
      </c>
      <c r="D1741" s="1">
        <v>41267</v>
      </c>
      <c r="E1741" t="s">
        <v>32</v>
      </c>
      <c r="F1741">
        <v>17</v>
      </c>
      <c r="G1741">
        <v>988.64349999999899</v>
      </c>
      <c r="H1741">
        <v>0.04</v>
      </c>
      <c r="I1741" t="s">
        <v>9</v>
      </c>
      <c r="J1741" s="8">
        <v>89.891999999999996</v>
      </c>
      <c r="K1741" s="8">
        <f>IF(Table3[[#This Row],[Return Status]] = "Returned", 0, Table3[[#This Row],[Profit]])</f>
        <v>89.891999999999996</v>
      </c>
      <c r="L1741" s="8" t="str">
        <f>IFERROR(VLOOKUP(Table3[[#This Row],[Order ID]],returns[[Order ID]:[Status]],2,FALSE), "")</f>
        <v/>
      </c>
      <c r="M1741">
        <v>65.989999999999995</v>
      </c>
      <c r="N1741">
        <v>4.2</v>
      </c>
      <c r="O1741" t="s">
        <v>89</v>
      </c>
      <c r="P1741" t="s">
        <v>90</v>
      </c>
      <c r="Q1741">
        <v>32780</v>
      </c>
      <c r="R1741" t="s">
        <v>56</v>
      </c>
      <c r="S1741" t="s">
        <v>1978</v>
      </c>
      <c r="T1741" t="e">
        <f>VLOOKUP(Table3[[#This Row],[Region]],managers5[],2,FALSE)</f>
        <v>#N/A</v>
      </c>
      <c r="U1741" t="s">
        <v>1957</v>
      </c>
      <c r="V1741" t="s">
        <v>1959</v>
      </c>
      <c r="W1741" t="s">
        <v>14</v>
      </c>
      <c r="X1741" t="s">
        <v>71</v>
      </c>
      <c r="Y1741" t="s">
        <v>46</v>
      </c>
      <c r="Z1741" t="s">
        <v>86</v>
      </c>
      <c r="AA1741">
        <v>5170</v>
      </c>
      <c r="AB1741" t="s">
        <v>19</v>
      </c>
      <c r="AC1741">
        <v>0.59</v>
      </c>
      <c r="AD1741" s="1">
        <v>41272</v>
      </c>
    </row>
    <row r="1742" spans="1:30" x14ac:dyDescent="0.35">
      <c r="A1742">
        <v>1051</v>
      </c>
      <c r="B1742">
        <v>2318</v>
      </c>
      <c r="C1742">
        <v>16706</v>
      </c>
      <c r="D1742" s="1">
        <v>41087</v>
      </c>
      <c r="E1742" t="s">
        <v>77</v>
      </c>
      <c r="F1742">
        <v>49</v>
      </c>
      <c r="G1742">
        <v>6175.777</v>
      </c>
      <c r="H1742">
        <v>7.0000000000000007E-2</v>
      </c>
      <c r="I1742" t="s">
        <v>33</v>
      </c>
      <c r="J1742" s="8">
        <v>1881.57599999999</v>
      </c>
      <c r="K1742" s="8">
        <f>IF(Table3[[#This Row],[Return Status]] = "Returned", 0, Table3[[#This Row],[Profit]])</f>
        <v>1881.57599999999</v>
      </c>
      <c r="L1742" s="8" t="str">
        <f>IFERROR(VLOOKUP(Table3[[#This Row],[Order ID]],returns[[Order ID]:[Status]],2,FALSE), "")</f>
        <v/>
      </c>
      <c r="M1742">
        <v>155.99</v>
      </c>
      <c r="N1742">
        <v>3.9</v>
      </c>
      <c r="O1742" t="s">
        <v>549</v>
      </c>
      <c r="P1742" t="s">
        <v>317</v>
      </c>
      <c r="Q1742">
        <v>60130</v>
      </c>
      <c r="R1742" t="s">
        <v>318</v>
      </c>
      <c r="S1742" t="s">
        <v>1977</v>
      </c>
      <c r="T1742" t="e">
        <f>VLOOKUP(Table3[[#This Row],[Region]],managers5[],2,FALSE)</f>
        <v>#N/A</v>
      </c>
      <c r="U1742" t="s">
        <v>1958</v>
      </c>
      <c r="V1742" t="s">
        <v>1959</v>
      </c>
      <c r="W1742" t="s">
        <v>14</v>
      </c>
      <c r="X1742" t="s">
        <v>71</v>
      </c>
      <c r="Y1742" t="s">
        <v>46</v>
      </c>
      <c r="Z1742" t="s">
        <v>86</v>
      </c>
      <c r="AA1742" t="s">
        <v>1117</v>
      </c>
      <c r="AB1742" t="s">
        <v>19</v>
      </c>
      <c r="AC1742">
        <v>0.55000000000000004</v>
      </c>
      <c r="AD1742" s="1">
        <v>41089</v>
      </c>
    </row>
    <row r="1743" spans="1:30" x14ac:dyDescent="0.35">
      <c r="A1743">
        <v>1058</v>
      </c>
      <c r="B1743">
        <v>2316</v>
      </c>
      <c r="C1743">
        <v>16706</v>
      </c>
      <c r="D1743" s="1">
        <v>41087</v>
      </c>
      <c r="E1743" t="s">
        <v>77</v>
      </c>
      <c r="F1743">
        <v>47</v>
      </c>
      <c r="G1743">
        <v>1943.72</v>
      </c>
      <c r="H1743">
        <v>0.03</v>
      </c>
      <c r="I1743" t="s">
        <v>9</v>
      </c>
      <c r="J1743" s="8">
        <v>-1003.58</v>
      </c>
      <c r="K1743" s="8">
        <f>IF(Table3[[#This Row],[Return Status]] = "Returned", 0, Table3[[#This Row],[Profit]])</f>
        <v>-1003.58</v>
      </c>
      <c r="L1743" s="8" t="str">
        <f>IFERROR(VLOOKUP(Table3[[#This Row],[Order ID]],returns[[Order ID]:[Status]],2,FALSE), "")</f>
        <v/>
      </c>
      <c r="M1743">
        <v>41.47</v>
      </c>
      <c r="N1743">
        <v>34.200000000000003</v>
      </c>
      <c r="O1743" t="s">
        <v>549</v>
      </c>
      <c r="P1743" t="s">
        <v>317</v>
      </c>
      <c r="Q1743">
        <v>60130</v>
      </c>
      <c r="R1743" t="s">
        <v>318</v>
      </c>
      <c r="S1743" t="s">
        <v>1977</v>
      </c>
      <c r="T1743" t="e">
        <f>VLOOKUP(Table3[[#This Row],[Region]],managers5[],2,FALSE)</f>
        <v>#N/A</v>
      </c>
      <c r="U1743" t="s">
        <v>1958</v>
      </c>
      <c r="V1743" t="s">
        <v>1959</v>
      </c>
      <c r="W1743" t="s">
        <v>14</v>
      </c>
      <c r="X1743" t="s">
        <v>71</v>
      </c>
      <c r="Y1743" t="s">
        <v>50</v>
      </c>
      <c r="Z1743" t="s">
        <v>61</v>
      </c>
      <c r="AA1743" t="s">
        <v>1124</v>
      </c>
      <c r="AB1743" t="s">
        <v>35</v>
      </c>
      <c r="AC1743">
        <v>0.73</v>
      </c>
      <c r="AD1743" s="1">
        <v>41088</v>
      </c>
    </row>
    <row r="1744" spans="1:30" x14ac:dyDescent="0.35">
      <c r="A1744">
        <v>1059</v>
      </c>
      <c r="B1744">
        <v>2317</v>
      </c>
      <c r="C1744">
        <v>16706</v>
      </c>
      <c r="D1744" s="1">
        <v>41087</v>
      </c>
      <c r="E1744" t="s">
        <v>77</v>
      </c>
      <c r="F1744">
        <v>6</v>
      </c>
      <c r="G1744">
        <v>18.37</v>
      </c>
      <c r="H1744">
        <v>0.01</v>
      </c>
      <c r="I1744" t="s">
        <v>9</v>
      </c>
      <c r="J1744" s="8">
        <v>-4.0599999999999996</v>
      </c>
      <c r="K1744" s="8">
        <f>IF(Table3[[#This Row],[Return Status]] = "Returned", 0, Table3[[#This Row],[Profit]])</f>
        <v>-4.0599999999999996</v>
      </c>
      <c r="L1744" s="8" t="str">
        <f>IFERROR(VLOOKUP(Table3[[#This Row],[Order ID]],returns[[Order ID]:[Status]],2,FALSE), "")</f>
        <v/>
      </c>
      <c r="M1744">
        <v>2.78</v>
      </c>
      <c r="N1744">
        <v>1.2</v>
      </c>
      <c r="O1744" t="s">
        <v>549</v>
      </c>
      <c r="P1744" t="s">
        <v>317</v>
      </c>
      <c r="Q1744">
        <v>60130</v>
      </c>
      <c r="R1744" t="s">
        <v>318</v>
      </c>
      <c r="S1744" t="s">
        <v>1977</v>
      </c>
      <c r="T1744" t="e">
        <f>VLOOKUP(Table3[[#This Row],[Region]],managers5[],2,FALSE)</f>
        <v>#N/A</v>
      </c>
      <c r="U1744" t="s">
        <v>1958</v>
      </c>
      <c r="V1744" t="s">
        <v>1959</v>
      </c>
      <c r="W1744" t="s">
        <v>14</v>
      </c>
      <c r="X1744" t="s">
        <v>71</v>
      </c>
      <c r="Y1744" t="s">
        <v>16</v>
      </c>
      <c r="Z1744" t="s">
        <v>106</v>
      </c>
      <c r="AA1744" t="s">
        <v>387</v>
      </c>
      <c r="AB1744" t="s">
        <v>35</v>
      </c>
      <c r="AC1744">
        <v>0.57999999999999996</v>
      </c>
      <c r="AD1744" s="1">
        <v>41088</v>
      </c>
    </row>
    <row r="1745" spans="1:30" x14ac:dyDescent="0.35">
      <c r="A1745">
        <v>443</v>
      </c>
      <c r="B1745">
        <v>2319</v>
      </c>
      <c r="C1745">
        <v>16709</v>
      </c>
      <c r="D1745" s="1">
        <v>41188</v>
      </c>
      <c r="E1745" t="s">
        <v>77</v>
      </c>
      <c r="F1745">
        <v>3</v>
      </c>
      <c r="G1745">
        <v>24.36</v>
      </c>
      <c r="H1745">
        <v>7.0000000000000007E-2</v>
      </c>
      <c r="I1745" t="s">
        <v>9</v>
      </c>
      <c r="J1745" s="8">
        <v>-13.01</v>
      </c>
      <c r="K1745" s="8">
        <f>IF(Table3[[#This Row],[Return Status]] = "Returned", 0, Table3[[#This Row],[Profit]])</f>
        <v>-13.01</v>
      </c>
      <c r="L1745" s="8" t="str">
        <f>IFERROR(VLOOKUP(Table3[[#This Row],[Order ID]],returns[[Order ID]:[Status]],2,FALSE), "")</f>
        <v/>
      </c>
      <c r="M1745">
        <v>6.48</v>
      </c>
      <c r="N1745">
        <v>5.74</v>
      </c>
      <c r="O1745" t="s">
        <v>651</v>
      </c>
      <c r="P1745" t="s">
        <v>11</v>
      </c>
      <c r="Q1745">
        <v>94086</v>
      </c>
      <c r="R1745" t="s">
        <v>12</v>
      </c>
      <c r="S1745" t="s">
        <v>1976</v>
      </c>
      <c r="T1745" t="e">
        <f>VLOOKUP(Table3[[#This Row],[Region]],managers5[],2,FALSE)</f>
        <v>#N/A</v>
      </c>
      <c r="U1745" t="s">
        <v>1955</v>
      </c>
      <c r="V1745" t="s">
        <v>1959</v>
      </c>
      <c r="W1745" t="s">
        <v>14</v>
      </c>
      <c r="X1745" t="s">
        <v>15</v>
      </c>
      <c r="Y1745" t="s">
        <v>16</v>
      </c>
      <c r="Z1745" t="s">
        <v>30</v>
      </c>
      <c r="AA1745" t="s">
        <v>652</v>
      </c>
      <c r="AB1745" t="s">
        <v>19</v>
      </c>
      <c r="AC1745">
        <v>0.37</v>
      </c>
      <c r="AD1745" s="1">
        <v>41190</v>
      </c>
    </row>
    <row r="1746" spans="1:30" x14ac:dyDescent="0.35">
      <c r="A1746">
        <v>3483</v>
      </c>
      <c r="B1746">
        <v>2320</v>
      </c>
      <c r="C1746">
        <v>16710</v>
      </c>
      <c r="D1746" s="1">
        <v>40657</v>
      </c>
      <c r="E1746" t="s">
        <v>77</v>
      </c>
      <c r="F1746">
        <v>47</v>
      </c>
      <c r="G1746">
        <v>5549.79</v>
      </c>
      <c r="H1746">
        <v>0.09</v>
      </c>
      <c r="I1746" t="s">
        <v>49</v>
      </c>
      <c r="J1746" s="8">
        <v>1300.8</v>
      </c>
      <c r="K1746" s="8">
        <f>IF(Table3[[#This Row],[Return Status]] = "Returned", 0, Table3[[#This Row],[Profit]])</f>
        <v>1300.8</v>
      </c>
      <c r="L1746" s="8" t="str">
        <f>IFERROR(VLOOKUP(Table3[[#This Row],[Order ID]],returns[[Order ID]:[Status]],2,FALSE), "")</f>
        <v/>
      </c>
      <c r="M1746">
        <v>145.44999999999999</v>
      </c>
      <c r="N1746">
        <v>17.850000000000001</v>
      </c>
      <c r="O1746" t="s">
        <v>1483</v>
      </c>
      <c r="P1746" t="s">
        <v>131</v>
      </c>
      <c r="Q1746">
        <v>4005</v>
      </c>
      <c r="R1746" t="s">
        <v>132</v>
      </c>
      <c r="S1746" t="s">
        <v>1979</v>
      </c>
      <c r="T1746" t="e">
        <f>VLOOKUP(Table3[[#This Row],[Region]],managers5[],2,FALSE)</f>
        <v>#N/A</v>
      </c>
      <c r="U1746" t="s">
        <v>1956</v>
      </c>
      <c r="W1746" t="s">
        <v>14</v>
      </c>
      <c r="X1746" t="s">
        <v>39</v>
      </c>
      <c r="Y1746" t="s">
        <v>46</v>
      </c>
      <c r="Z1746" t="s">
        <v>124</v>
      </c>
      <c r="AA1746" t="s">
        <v>148</v>
      </c>
      <c r="AB1746" t="s">
        <v>74</v>
      </c>
      <c r="AC1746">
        <v>0.56000000000000005</v>
      </c>
      <c r="AD1746" s="1">
        <v>40659</v>
      </c>
    </row>
    <row r="1747" spans="1:30" x14ac:dyDescent="0.35">
      <c r="A1747">
        <v>1431</v>
      </c>
      <c r="B1747">
        <v>2321</v>
      </c>
      <c r="C1747">
        <v>16711</v>
      </c>
      <c r="D1747" s="1">
        <v>41024</v>
      </c>
      <c r="E1747" t="s">
        <v>8</v>
      </c>
      <c r="F1747">
        <v>3</v>
      </c>
      <c r="G1747">
        <v>3.96</v>
      </c>
      <c r="H1747">
        <v>0.1</v>
      </c>
      <c r="I1747" t="s">
        <v>9</v>
      </c>
      <c r="J1747" s="8">
        <v>-1.72</v>
      </c>
      <c r="K1747" s="8">
        <f>IF(Table3[[#This Row],[Return Status]] = "Returned", 0, Table3[[#This Row],[Profit]])</f>
        <v>-1.72</v>
      </c>
      <c r="L1747" s="8" t="str">
        <f>IFERROR(VLOOKUP(Table3[[#This Row],[Order ID]],returns[[Order ID]:[Status]],2,FALSE), "")</f>
        <v/>
      </c>
      <c r="M1747">
        <v>1.1399999999999999</v>
      </c>
      <c r="N1747">
        <v>0.7</v>
      </c>
      <c r="O1747" t="s">
        <v>1300</v>
      </c>
      <c r="P1747" t="s">
        <v>37</v>
      </c>
      <c r="Q1747">
        <v>11714</v>
      </c>
      <c r="R1747" t="s">
        <v>37</v>
      </c>
      <c r="S1747" t="s">
        <v>1979</v>
      </c>
      <c r="T1747" t="e">
        <f>VLOOKUP(Table3[[#This Row],[Region]],managers5[],2,FALSE)</f>
        <v>#N/A</v>
      </c>
      <c r="U1747" t="s">
        <v>1956</v>
      </c>
      <c r="W1747" t="s">
        <v>14</v>
      </c>
      <c r="X1747" t="s">
        <v>15</v>
      </c>
      <c r="Y1747" t="s">
        <v>16</v>
      </c>
      <c r="Z1747" t="s">
        <v>57</v>
      </c>
      <c r="AA1747" t="s">
        <v>227</v>
      </c>
      <c r="AB1747" t="s">
        <v>35</v>
      </c>
      <c r="AC1747">
        <v>0.38</v>
      </c>
      <c r="AD1747" s="1">
        <v>41026</v>
      </c>
    </row>
    <row r="1748" spans="1:30" x14ac:dyDescent="0.35">
      <c r="A1748">
        <v>7039</v>
      </c>
      <c r="B1748">
        <v>2187</v>
      </c>
      <c r="C1748">
        <v>15751</v>
      </c>
      <c r="D1748" s="1">
        <v>40040</v>
      </c>
      <c r="E1748" t="s">
        <v>41</v>
      </c>
      <c r="F1748">
        <v>37</v>
      </c>
      <c r="G1748">
        <v>189.6</v>
      </c>
      <c r="H1748">
        <v>0.02</v>
      </c>
      <c r="I1748" t="s">
        <v>9</v>
      </c>
      <c r="J1748" s="8">
        <v>89.65</v>
      </c>
      <c r="K1748" s="8">
        <f>IF(Table3[[#This Row],[Return Status]] = "Returned", 0, Table3[[#This Row],[Profit]])</f>
        <v>89.65</v>
      </c>
      <c r="L1748" s="8" t="str">
        <f>IFERROR(VLOOKUP(Table3[[#This Row],[Order ID]],returns[[Order ID]:[Status]],2,FALSE), "")</f>
        <v/>
      </c>
      <c r="M1748">
        <v>4.9800000000000004</v>
      </c>
      <c r="N1748">
        <v>0.49</v>
      </c>
      <c r="O1748" t="s">
        <v>810</v>
      </c>
      <c r="P1748" t="s">
        <v>64</v>
      </c>
      <c r="Q1748">
        <v>30161</v>
      </c>
      <c r="R1748" t="s">
        <v>65</v>
      </c>
      <c r="S1748" t="s">
        <v>1978</v>
      </c>
      <c r="T1748" t="e">
        <f>VLOOKUP(Table3[[#This Row],[Region]],managers5[],2,FALSE)</f>
        <v>#N/A</v>
      </c>
      <c r="U1748" t="s">
        <v>1957</v>
      </c>
      <c r="V1748" t="s">
        <v>1959</v>
      </c>
      <c r="W1748" t="s">
        <v>14</v>
      </c>
      <c r="X1748" t="s">
        <v>71</v>
      </c>
      <c r="Y1748" t="s">
        <v>16</v>
      </c>
      <c r="Z1748" t="s">
        <v>99</v>
      </c>
      <c r="AA1748" t="s">
        <v>1199</v>
      </c>
      <c r="AB1748" t="s">
        <v>19</v>
      </c>
      <c r="AC1748">
        <v>0.39</v>
      </c>
      <c r="AD1748" s="2">
        <v>40041</v>
      </c>
    </row>
    <row r="1749" spans="1:30" x14ac:dyDescent="0.35">
      <c r="A1749">
        <v>4693</v>
      </c>
      <c r="B1749">
        <v>2323</v>
      </c>
      <c r="C1749">
        <v>16741</v>
      </c>
      <c r="D1749" s="1">
        <v>40451</v>
      </c>
      <c r="E1749" t="s">
        <v>20</v>
      </c>
      <c r="F1749">
        <v>6</v>
      </c>
      <c r="G1749">
        <v>157.97</v>
      </c>
      <c r="H1749">
        <v>0.01</v>
      </c>
      <c r="I1749" t="s">
        <v>9</v>
      </c>
      <c r="J1749" s="8">
        <v>-42.38</v>
      </c>
      <c r="K1749" s="8">
        <f>IF(Table3[[#This Row],[Return Status]] = "Returned", 0, Table3[[#This Row],[Profit]])</f>
        <v>-42.38</v>
      </c>
      <c r="L1749" s="8" t="str">
        <f>IFERROR(VLOOKUP(Table3[[#This Row],[Order ID]],returns[[Order ID]:[Status]],2,FALSE), "")</f>
        <v/>
      </c>
      <c r="M1749">
        <v>22.84</v>
      </c>
      <c r="N1749">
        <v>16.87</v>
      </c>
      <c r="O1749" t="s">
        <v>1275</v>
      </c>
      <c r="P1749" t="s">
        <v>317</v>
      </c>
      <c r="Q1749">
        <v>60130</v>
      </c>
      <c r="R1749" t="s">
        <v>318</v>
      </c>
      <c r="S1749" t="s">
        <v>1977</v>
      </c>
      <c r="T1749" t="e">
        <f>VLOOKUP(Table3[[#This Row],[Region]],managers5[],2,FALSE)</f>
        <v>#N/A</v>
      </c>
      <c r="U1749" t="s">
        <v>1958</v>
      </c>
      <c r="V1749" t="s">
        <v>1959</v>
      </c>
      <c r="W1749" t="s">
        <v>14</v>
      </c>
      <c r="X1749" t="s">
        <v>15</v>
      </c>
      <c r="Y1749" t="s">
        <v>16</v>
      </c>
      <c r="Z1749" t="s">
        <v>30</v>
      </c>
      <c r="AA1749" t="s">
        <v>1684</v>
      </c>
      <c r="AB1749" t="s">
        <v>19</v>
      </c>
      <c r="AC1749">
        <v>0.39</v>
      </c>
      <c r="AD1749" s="2">
        <v>40452</v>
      </c>
    </row>
    <row r="1750" spans="1:30" x14ac:dyDescent="0.35">
      <c r="A1750">
        <v>7173</v>
      </c>
      <c r="B1750">
        <v>2324</v>
      </c>
      <c r="C1750">
        <v>16768</v>
      </c>
      <c r="D1750" s="1">
        <v>40019</v>
      </c>
      <c r="E1750" t="s">
        <v>77</v>
      </c>
      <c r="F1750">
        <v>9</v>
      </c>
      <c r="G1750">
        <v>101.47</v>
      </c>
      <c r="H1750">
        <v>0.03</v>
      </c>
      <c r="I1750" t="s">
        <v>9</v>
      </c>
      <c r="J1750" s="8">
        <v>-18.64</v>
      </c>
      <c r="K1750" s="8">
        <f>IF(Table3[[#This Row],[Return Status]] = "Returned", 0, Table3[[#This Row],[Profit]])</f>
        <v>-18.64</v>
      </c>
      <c r="L1750" s="8" t="str">
        <f>IFERROR(VLOOKUP(Table3[[#This Row],[Order ID]],returns[[Order ID]:[Status]],2,FALSE), "")</f>
        <v/>
      </c>
      <c r="M1750">
        <v>10.89</v>
      </c>
      <c r="N1750">
        <v>4.5</v>
      </c>
      <c r="O1750" t="s">
        <v>1502</v>
      </c>
      <c r="P1750" t="s">
        <v>22</v>
      </c>
      <c r="Q1750">
        <v>80525</v>
      </c>
      <c r="R1750" t="s">
        <v>23</v>
      </c>
      <c r="S1750" t="s">
        <v>1976</v>
      </c>
      <c r="T1750" t="e">
        <f>VLOOKUP(Table3[[#This Row],[Region]],managers5[],2,FALSE)</f>
        <v>#N/A</v>
      </c>
      <c r="U1750" t="s">
        <v>1955</v>
      </c>
      <c r="V1750" t="s">
        <v>1959</v>
      </c>
      <c r="W1750" t="s">
        <v>14</v>
      </c>
      <c r="X1750" t="s">
        <v>71</v>
      </c>
      <c r="Y1750" t="s">
        <v>16</v>
      </c>
      <c r="Z1750" t="s">
        <v>83</v>
      </c>
      <c r="AA1750" t="s">
        <v>713</v>
      </c>
      <c r="AB1750" t="s">
        <v>19</v>
      </c>
      <c r="AC1750">
        <v>0.59</v>
      </c>
      <c r="AD1750" s="2">
        <v>40020</v>
      </c>
    </row>
    <row r="1751" spans="1:30" x14ac:dyDescent="0.35">
      <c r="A1751">
        <v>5277</v>
      </c>
      <c r="B1751">
        <v>5701</v>
      </c>
      <c r="C1751">
        <v>40321</v>
      </c>
      <c r="D1751" s="1">
        <v>40352</v>
      </c>
      <c r="E1751" t="s">
        <v>77</v>
      </c>
      <c r="F1751">
        <v>18</v>
      </c>
      <c r="G1751">
        <v>740.49</v>
      </c>
      <c r="H1751">
        <v>0.1</v>
      </c>
      <c r="I1751" t="s">
        <v>9</v>
      </c>
      <c r="J1751" s="8">
        <v>88.9</v>
      </c>
      <c r="K1751" s="8">
        <f>IF(Table3[[#This Row],[Return Status]] = "Returned", 0, Table3[[#This Row],[Profit]])</f>
        <v>88.9</v>
      </c>
      <c r="L1751" s="8" t="str">
        <f>IFERROR(VLOOKUP(Table3[[#This Row],[Order ID]],returns[[Order ID]:[Status]],2,FALSE), "")</f>
        <v/>
      </c>
      <c r="M1751">
        <v>42.76</v>
      </c>
      <c r="N1751">
        <v>6.22</v>
      </c>
      <c r="O1751" t="s">
        <v>1569</v>
      </c>
      <c r="P1751" t="s">
        <v>43</v>
      </c>
      <c r="Q1751">
        <v>37804</v>
      </c>
      <c r="R1751" t="s">
        <v>44</v>
      </c>
      <c r="S1751" t="s">
        <v>1978</v>
      </c>
      <c r="T1751" t="e">
        <f>VLOOKUP(Table3[[#This Row],[Region]],managers5[],2,FALSE)</f>
        <v>#N/A</v>
      </c>
      <c r="U1751" t="s">
        <v>1957</v>
      </c>
      <c r="V1751" t="s">
        <v>1959</v>
      </c>
      <c r="W1751" t="s">
        <v>14</v>
      </c>
      <c r="X1751" t="s">
        <v>39</v>
      </c>
      <c r="Y1751" t="s">
        <v>16</v>
      </c>
      <c r="Z1751" t="s">
        <v>75</v>
      </c>
      <c r="AA1751" t="s">
        <v>911</v>
      </c>
      <c r="AB1751" t="s">
        <v>19</v>
      </c>
      <c r="AD1751" s="2">
        <v>40353</v>
      </c>
    </row>
    <row r="1752" spans="1:30" x14ac:dyDescent="0.35">
      <c r="A1752">
        <v>21</v>
      </c>
      <c r="B1752">
        <v>2327</v>
      </c>
      <c r="C1752">
        <v>16772</v>
      </c>
      <c r="D1752" s="1">
        <v>41269</v>
      </c>
      <c r="E1752" t="s">
        <v>77</v>
      </c>
      <c r="F1752">
        <v>38</v>
      </c>
      <c r="G1752">
        <v>95.71</v>
      </c>
      <c r="H1752">
        <v>0.04</v>
      </c>
      <c r="I1752" t="s">
        <v>9</v>
      </c>
      <c r="J1752" s="8">
        <v>32.81</v>
      </c>
      <c r="K1752" s="8">
        <f>IF(Table3[[#This Row],[Return Status]] = "Returned", 0, Table3[[#This Row],[Profit]])</f>
        <v>32.81</v>
      </c>
      <c r="L1752" s="8" t="str">
        <f>IFERROR(VLOOKUP(Table3[[#This Row],[Order ID]],returns[[Order ID]:[Status]],2,FALSE), "")</f>
        <v/>
      </c>
      <c r="M1752">
        <v>2.61</v>
      </c>
      <c r="N1752">
        <v>0.5</v>
      </c>
      <c r="O1752" t="s">
        <v>96</v>
      </c>
      <c r="P1752" t="s">
        <v>97</v>
      </c>
      <c r="Q1752">
        <v>97035</v>
      </c>
      <c r="R1752" t="s">
        <v>98</v>
      </c>
      <c r="S1752" t="s">
        <v>1976</v>
      </c>
      <c r="T1752" t="e">
        <f>VLOOKUP(Table3[[#This Row],[Region]],managers5[],2,FALSE)</f>
        <v>#N/A</v>
      </c>
      <c r="U1752" t="s">
        <v>1955</v>
      </c>
      <c r="V1752" t="s">
        <v>1959</v>
      </c>
      <c r="W1752" t="s">
        <v>14</v>
      </c>
      <c r="X1752" t="s">
        <v>24</v>
      </c>
      <c r="Y1752" t="s">
        <v>16</v>
      </c>
      <c r="Z1752" t="s">
        <v>99</v>
      </c>
      <c r="AA1752" t="s">
        <v>100</v>
      </c>
      <c r="AB1752" t="s">
        <v>19</v>
      </c>
      <c r="AC1752">
        <v>0.39</v>
      </c>
      <c r="AD1752" s="1">
        <v>41271</v>
      </c>
    </row>
    <row r="1753" spans="1:30" x14ac:dyDescent="0.35">
      <c r="A1753">
        <v>7536</v>
      </c>
      <c r="B1753">
        <v>8364</v>
      </c>
      <c r="C1753">
        <v>59779</v>
      </c>
      <c r="D1753" s="1">
        <v>39950</v>
      </c>
      <c r="E1753" t="s">
        <v>32</v>
      </c>
      <c r="F1753">
        <v>30</v>
      </c>
      <c r="G1753">
        <v>3575.23</v>
      </c>
      <c r="H1753">
        <v>0.04</v>
      </c>
      <c r="I1753" t="s">
        <v>49</v>
      </c>
      <c r="J1753" s="8">
        <v>87.879999999999896</v>
      </c>
      <c r="K1753" s="8">
        <f>IF(Table3[[#This Row],[Return Status]] = "Returned", 0, Table3[[#This Row],[Profit]])</f>
        <v>87.879999999999896</v>
      </c>
      <c r="L1753" s="8" t="str">
        <f>IFERROR(VLOOKUP(Table3[[#This Row],[Order ID]],returns[[Order ID]:[Status]],2,FALSE), "")</f>
        <v/>
      </c>
      <c r="M1753">
        <v>113.98</v>
      </c>
      <c r="N1753">
        <v>30</v>
      </c>
      <c r="O1753" t="s">
        <v>812</v>
      </c>
      <c r="P1753" t="s">
        <v>645</v>
      </c>
      <c r="Q1753">
        <v>42071</v>
      </c>
      <c r="R1753" t="s">
        <v>65</v>
      </c>
      <c r="S1753" t="s">
        <v>1978</v>
      </c>
      <c r="T1753" t="e">
        <f>VLOOKUP(Table3[[#This Row],[Region]],managers5[],2,FALSE)</f>
        <v>#N/A</v>
      </c>
      <c r="U1753" t="s">
        <v>1957</v>
      </c>
      <c r="V1753" t="s">
        <v>1959</v>
      </c>
      <c r="W1753" t="s">
        <v>14</v>
      </c>
      <c r="X1753" t="s">
        <v>71</v>
      </c>
      <c r="Y1753" t="s">
        <v>50</v>
      </c>
      <c r="Z1753" t="s">
        <v>72</v>
      </c>
      <c r="AA1753" t="s">
        <v>337</v>
      </c>
      <c r="AB1753" t="s">
        <v>74</v>
      </c>
      <c r="AC1753">
        <v>0.69</v>
      </c>
      <c r="AD1753" s="2">
        <v>39957</v>
      </c>
    </row>
    <row r="1754" spans="1:30" x14ac:dyDescent="0.35">
      <c r="A1754">
        <v>3286</v>
      </c>
      <c r="B1754">
        <v>1224</v>
      </c>
      <c r="C1754">
        <v>8993</v>
      </c>
      <c r="D1754" s="1">
        <v>40691</v>
      </c>
      <c r="E1754" t="s">
        <v>20</v>
      </c>
      <c r="F1754">
        <v>41</v>
      </c>
      <c r="G1754">
        <v>172.15</v>
      </c>
      <c r="H1754">
        <v>0.02</v>
      </c>
      <c r="I1754" t="s">
        <v>33</v>
      </c>
      <c r="J1754" s="8">
        <v>86.78</v>
      </c>
      <c r="K1754" s="8">
        <f>IF(Table3[[#This Row],[Return Status]] = "Returned", 0, Table3[[#This Row],[Profit]])</f>
        <v>86.78</v>
      </c>
      <c r="L1754" s="8" t="str">
        <f>IFERROR(VLOOKUP(Table3[[#This Row],[Order ID]],returns[[Order ID]:[Status]],2,FALSE), "")</f>
        <v/>
      </c>
      <c r="M1754">
        <v>3.69</v>
      </c>
      <c r="N1754">
        <v>0.5</v>
      </c>
      <c r="O1754" t="s">
        <v>731</v>
      </c>
      <c r="P1754" t="s">
        <v>120</v>
      </c>
      <c r="Q1754">
        <v>34239</v>
      </c>
      <c r="R1754" t="s">
        <v>56</v>
      </c>
      <c r="S1754" t="s">
        <v>1978</v>
      </c>
      <c r="T1754" t="e">
        <f>VLOOKUP(Table3[[#This Row],[Region]],managers5[],2,FALSE)</f>
        <v>#N/A</v>
      </c>
      <c r="U1754" t="s">
        <v>1957</v>
      </c>
      <c r="V1754" t="s">
        <v>1959</v>
      </c>
      <c r="W1754" t="s">
        <v>14</v>
      </c>
      <c r="X1754" t="s">
        <v>71</v>
      </c>
      <c r="Y1754" t="s">
        <v>16</v>
      </c>
      <c r="Z1754" t="s">
        <v>99</v>
      </c>
      <c r="AA1754" t="s">
        <v>230</v>
      </c>
      <c r="AB1754" t="s">
        <v>19</v>
      </c>
      <c r="AC1754">
        <v>0.38</v>
      </c>
      <c r="AD1754" s="1">
        <v>40693</v>
      </c>
    </row>
    <row r="1755" spans="1:30" x14ac:dyDescent="0.35">
      <c r="A1755">
        <v>5686</v>
      </c>
      <c r="B1755">
        <v>6680</v>
      </c>
      <c r="C1755">
        <v>47524</v>
      </c>
      <c r="D1755" s="1">
        <v>40283</v>
      </c>
      <c r="E1755" t="s">
        <v>20</v>
      </c>
      <c r="F1755">
        <v>40</v>
      </c>
      <c r="G1755">
        <v>245.82</v>
      </c>
      <c r="H1755">
        <v>0.08</v>
      </c>
      <c r="I1755" t="s">
        <v>9</v>
      </c>
      <c r="J1755" s="8">
        <v>86.44</v>
      </c>
      <c r="K1755" s="8">
        <f>IF(Table3[[#This Row],[Return Status]] = "Returned", 0, Table3[[#This Row],[Profit]])</f>
        <v>86.44</v>
      </c>
      <c r="L1755" s="8" t="str">
        <f>IFERROR(VLOOKUP(Table3[[#This Row],[Order ID]],returns[[Order ID]:[Status]],2,FALSE), "")</f>
        <v/>
      </c>
      <c r="M1755">
        <v>6.45</v>
      </c>
      <c r="N1755">
        <v>1.34</v>
      </c>
      <c r="O1755" t="s">
        <v>1710</v>
      </c>
      <c r="P1755" t="s">
        <v>60</v>
      </c>
      <c r="Q1755">
        <v>27203</v>
      </c>
      <c r="R1755" t="s">
        <v>44</v>
      </c>
      <c r="S1755" t="s">
        <v>1978</v>
      </c>
      <c r="T1755" t="e">
        <f>VLOOKUP(Table3[[#This Row],[Region]],managers5[],2,FALSE)</f>
        <v>#N/A</v>
      </c>
      <c r="U1755" t="s">
        <v>1957</v>
      </c>
      <c r="V1755" t="s">
        <v>1959</v>
      </c>
      <c r="W1755" t="s">
        <v>14</v>
      </c>
      <c r="X1755" t="s">
        <v>71</v>
      </c>
      <c r="Y1755" t="s">
        <v>16</v>
      </c>
      <c r="Z1755" t="s">
        <v>30</v>
      </c>
      <c r="AA1755" t="s">
        <v>1387</v>
      </c>
      <c r="AB1755" t="s">
        <v>35</v>
      </c>
      <c r="AC1755">
        <v>0.36</v>
      </c>
      <c r="AD1755" s="2">
        <v>40283</v>
      </c>
    </row>
    <row r="1756" spans="1:30" x14ac:dyDescent="0.35">
      <c r="A1756">
        <v>2106</v>
      </c>
      <c r="B1756">
        <v>2333</v>
      </c>
      <c r="C1756">
        <v>16805</v>
      </c>
      <c r="D1756" s="1">
        <v>40907</v>
      </c>
      <c r="E1756" t="s">
        <v>32</v>
      </c>
      <c r="F1756">
        <v>29</v>
      </c>
      <c r="G1756">
        <v>852.75</v>
      </c>
      <c r="H1756">
        <v>0.08</v>
      </c>
      <c r="I1756" t="s">
        <v>9</v>
      </c>
      <c r="J1756" s="8">
        <v>358.73399999999998</v>
      </c>
      <c r="K1756" s="8">
        <f>IF(Table3[[#This Row],[Return Status]] = "Returned", 0, Table3[[#This Row],[Profit]])</f>
        <v>358.73399999999998</v>
      </c>
      <c r="L1756" s="8" t="str">
        <f>IFERROR(VLOOKUP(Table3[[#This Row],[Order ID]],returns[[Order ID]:[Status]],2,FALSE), "")</f>
        <v/>
      </c>
      <c r="M1756">
        <v>30.44</v>
      </c>
      <c r="N1756">
        <v>1.49</v>
      </c>
      <c r="O1756" t="s">
        <v>1315</v>
      </c>
      <c r="P1756" t="s">
        <v>142</v>
      </c>
      <c r="Q1756">
        <v>84118</v>
      </c>
      <c r="R1756" t="s">
        <v>143</v>
      </c>
      <c r="S1756" t="s">
        <v>1976</v>
      </c>
      <c r="T1756" t="e">
        <f>VLOOKUP(Table3[[#This Row],[Region]],managers5[],2,FALSE)</f>
        <v>#N/A</v>
      </c>
      <c r="U1756" t="s">
        <v>1955</v>
      </c>
      <c r="V1756" t="s">
        <v>1959</v>
      </c>
      <c r="W1756" t="s">
        <v>14</v>
      </c>
      <c r="X1756" t="s">
        <v>71</v>
      </c>
      <c r="Y1756" t="s">
        <v>16</v>
      </c>
      <c r="Z1756" t="s">
        <v>17</v>
      </c>
      <c r="AA1756" t="s">
        <v>1550</v>
      </c>
      <c r="AB1756" t="s">
        <v>19</v>
      </c>
      <c r="AC1756">
        <v>0.37</v>
      </c>
      <c r="AD1756" s="1">
        <v>40909</v>
      </c>
    </row>
    <row r="1757" spans="1:30" x14ac:dyDescent="0.35">
      <c r="A1757">
        <v>2107</v>
      </c>
      <c r="B1757">
        <v>2334</v>
      </c>
      <c r="C1757">
        <v>16805</v>
      </c>
      <c r="D1757" s="1">
        <v>40907</v>
      </c>
      <c r="E1757" t="s">
        <v>32</v>
      </c>
      <c r="F1757">
        <v>26</v>
      </c>
      <c r="G1757">
        <v>172.33</v>
      </c>
      <c r="H1757">
        <v>0.04</v>
      </c>
      <c r="I1757" t="s">
        <v>9</v>
      </c>
      <c r="J1757" s="8">
        <v>-52.21</v>
      </c>
      <c r="K1757" s="8">
        <f>IF(Table3[[#This Row],[Return Status]] = "Returned", 0, Table3[[#This Row],[Profit]])</f>
        <v>-52.21</v>
      </c>
      <c r="L1757" s="8" t="str">
        <f>IFERROR(VLOOKUP(Table3[[#This Row],[Order ID]],returns[[Order ID]:[Status]],2,FALSE), "")</f>
        <v/>
      </c>
      <c r="M1757">
        <v>6.48</v>
      </c>
      <c r="N1757">
        <v>5.74</v>
      </c>
      <c r="O1757" t="s">
        <v>1315</v>
      </c>
      <c r="P1757" t="s">
        <v>142</v>
      </c>
      <c r="Q1757">
        <v>84118</v>
      </c>
      <c r="R1757" t="s">
        <v>143</v>
      </c>
      <c r="S1757" t="s">
        <v>1976</v>
      </c>
      <c r="T1757" t="e">
        <f>VLOOKUP(Table3[[#This Row],[Region]],managers5[],2,FALSE)</f>
        <v>#N/A</v>
      </c>
      <c r="U1757" t="s">
        <v>1955</v>
      </c>
      <c r="V1757" t="s">
        <v>1959</v>
      </c>
      <c r="W1757" t="s">
        <v>14</v>
      </c>
      <c r="X1757" t="s">
        <v>71</v>
      </c>
      <c r="Y1757" t="s">
        <v>16</v>
      </c>
      <c r="Z1757" t="s">
        <v>30</v>
      </c>
      <c r="AA1757" t="s">
        <v>652</v>
      </c>
      <c r="AB1757" t="s">
        <v>19</v>
      </c>
      <c r="AC1757">
        <v>0.37</v>
      </c>
      <c r="AD1757" s="1">
        <v>40909</v>
      </c>
    </row>
    <row r="1758" spans="1:30" x14ac:dyDescent="0.35">
      <c r="A1758">
        <v>2011</v>
      </c>
      <c r="B1758">
        <v>2338</v>
      </c>
      <c r="C1758">
        <v>16807</v>
      </c>
      <c r="D1758" s="1">
        <v>40923</v>
      </c>
      <c r="E1758" t="s">
        <v>20</v>
      </c>
      <c r="F1758">
        <v>30</v>
      </c>
      <c r="G1758">
        <v>215.85</v>
      </c>
      <c r="H1758">
        <v>0.09</v>
      </c>
      <c r="I1758" t="s">
        <v>9</v>
      </c>
      <c r="J1758" s="8">
        <v>60.95</v>
      </c>
      <c r="K1758" s="8">
        <f>IF(Table3[[#This Row],[Return Status]] = "Returned", 0, Table3[[#This Row],[Profit]])</f>
        <v>60.95</v>
      </c>
      <c r="L1758" s="8" t="str">
        <f>IFERROR(VLOOKUP(Table3[[#This Row],[Order ID]],returns[[Order ID]:[Status]],2,FALSE), "")</f>
        <v/>
      </c>
      <c r="M1758">
        <v>7.4</v>
      </c>
      <c r="N1758">
        <v>1.71</v>
      </c>
      <c r="O1758" t="s">
        <v>91</v>
      </c>
      <c r="P1758" t="s">
        <v>114</v>
      </c>
      <c r="Q1758">
        <v>86442</v>
      </c>
      <c r="R1758" t="s">
        <v>115</v>
      </c>
      <c r="S1758" t="s">
        <v>1976</v>
      </c>
      <c r="T1758" t="e">
        <f>VLOOKUP(Table3[[#This Row],[Region]],managers5[],2,FALSE)</f>
        <v>#N/A</v>
      </c>
      <c r="U1758" t="s">
        <v>1955</v>
      </c>
      <c r="V1758" t="s">
        <v>1959</v>
      </c>
      <c r="W1758" t="s">
        <v>14</v>
      </c>
      <c r="X1758" t="s">
        <v>15</v>
      </c>
      <c r="Y1758" t="s">
        <v>16</v>
      </c>
      <c r="Z1758" t="s">
        <v>30</v>
      </c>
      <c r="AA1758" t="s">
        <v>1335</v>
      </c>
      <c r="AB1758" t="s">
        <v>35</v>
      </c>
      <c r="AC1758">
        <v>0.4</v>
      </c>
      <c r="AD1758" s="1">
        <v>40925</v>
      </c>
    </row>
    <row r="1759" spans="1:30" x14ac:dyDescent="0.35">
      <c r="A1759">
        <v>2013</v>
      </c>
      <c r="B1759">
        <v>2337</v>
      </c>
      <c r="C1759">
        <v>16807</v>
      </c>
      <c r="D1759" s="1">
        <v>40923</v>
      </c>
      <c r="E1759" t="s">
        <v>20</v>
      </c>
      <c r="F1759">
        <v>48</v>
      </c>
      <c r="G1759">
        <v>1585.6</v>
      </c>
      <c r="H1759">
        <v>0.08</v>
      </c>
      <c r="I1759" t="s">
        <v>9</v>
      </c>
      <c r="J1759" s="8">
        <v>632.13</v>
      </c>
      <c r="K1759" s="8">
        <f>IF(Table3[[#This Row],[Return Status]] = "Returned", 0, Table3[[#This Row],[Profit]])</f>
        <v>632.13</v>
      </c>
      <c r="L1759" s="8" t="str">
        <f>IFERROR(VLOOKUP(Table3[[#This Row],[Order ID]],returns[[Order ID]:[Status]],2,FALSE), "")</f>
        <v/>
      </c>
      <c r="M1759">
        <v>35.44</v>
      </c>
      <c r="N1759">
        <v>4.92</v>
      </c>
      <c r="O1759" t="s">
        <v>91</v>
      </c>
      <c r="P1759" t="s">
        <v>114</v>
      </c>
      <c r="Q1759">
        <v>85323</v>
      </c>
      <c r="R1759" t="s">
        <v>115</v>
      </c>
      <c r="S1759" t="s">
        <v>1976</v>
      </c>
      <c r="T1759" t="e">
        <f>VLOOKUP(Table3[[#This Row],[Region]],managers5[],2,FALSE)</f>
        <v>#N/A</v>
      </c>
      <c r="U1759" t="s">
        <v>1955</v>
      </c>
      <c r="V1759" t="s">
        <v>1959</v>
      </c>
      <c r="W1759" t="s">
        <v>14</v>
      </c>
      <c r="X1759" t="s">
        <v>15</v>
      </c>
      <c r="Y1759" t="s">
        <v>16</v>
      </c>
      <c r="Z1759" t="s">
        <v>30</v>
      </c>
      <c r="AA1759" t="s">
        <v>887</v>
      </c>
      <c r="AB1759" t="s">
        <v>19</v>
      </c>
      <c r="AC1759">
        <v>0.38</v>
      </c>
      <c r="AD1759" s="1">
        <v>40924</v>
      </c>
    </row>
    <row r="1760" spans="1:30" x14ac:dyDescent="0.35">
      <c r="A1760">
        <v>4516</v>
      </c>
      <c r="B1760">
        <v>2339</v>
      </c>
      <c r="C1760">
        <v>16834</v>
      </c>
      <c r="D1760" s="1">
        <v>40474</v>
      </c>
      <c r="E1760" t="s">
        <v>32</v>
      </c>
      <c r="F1760">
        <v>23</v>
      </c>
      <c r="G1760">
        <v>158.78</v>
      </c>
      <c r="H1760">
        <v>7.0000000000000007E-2</v>
      </c>
      <c r="I1760" t="s">
        <v>9</v>
      </c>
      <c r="J1760" s="8">
        <v>33.26</v>
      </c>
      <c r="K1760" s="8">
        <f>IF(Table3[[#This Row],[Return Status]] = "Returned", 0, Table3[[#This Row],[Profit]])</f>
        <v>33.26</v>
      </c>
      <c r="L1760" s="8" t="str">
        <f>IFERROR(VLOOKUP(Table3[[#This Row],[Order ID]],returns[[Order ID]:[Status]],2,FALSE), "")</f>
        <v/>
      </c>
      <c r="M1760">
        <v>7.04</v>
      </c>
      <c r="N1760">
        <v>2.17</v>
      </c>
      <c r="O1760" t="s">
        <v>1573</v>
      </c>
      <c r="P1760" t="s">
        <v>146</v>
      </c>
      <c r="Q1760">
        <v>83605</v>
      </c>
      <c r="R1760" t="s">
        <v>147</v>
      </c>
      <c r="S1760" t="s">
        <v>1976</v>
      </c>
      <c r="T1760" t="e">
        <f>VLOOKUP(Table3[[#This Row],[Region]],managers5[],2,FALSE)</f>
        <v>#N/A</v>
      </c>
      <c r="U1760" t="s">
        <v>1955</v>
      </c>
      <c r="V1760" t="s">
        <v>1959</v>
      </c>
      <c r="W1760" t="s">
        <v>14</v>
      </c>
      <c r="X1760" t="s">
        <v>39</v>
      </c>
      <c r="Y1760" t="s">
        <v>16</v>
      </c>
      <c r="Z1760" t="s">
        <v>30</v>
      </c>
      <c r="AA1760" t="s">
        <v>1784</v>
      </c>
      <c r="AB1760" t="s">
        <v>35</v>
      </c>
      <c r="AC1760">
        <v>0.38</v>
      </c>
      <c r="AD1760" s="2">
        <v>40481</v>
      </c>
    </row>
    <row r="1761" spans="1:30" x14ac:dyDescent="0.35">
      <c r="A1761">
        <v>561</v>
      </c>
      <c r="B1761">
        <v>648</v>
      </c>
      <c r="C1761">
        <v>4578</v>
      </c>
      <c r="D1761" s="1">
        <v>41164</v>
      </c>
      <c r="E1761" t="s">
        <v>32</v>
      </c>
      <c r="F1761">
        <v>15</v>
      </c>
      <c r="G1761">
        <v>294.66000000000003</v>
      </c>
      <c r="H1761">
        <v>7.0000000000000007E-2</v>
      </c>
      <c r="I1761" t="s">
        <v>9</v>
      </c>
      <c r="J1761" s="8">
        <v>86.33</v>
      </c>
      <c r="K1761" s="8">
        <f>IF(Table3[[#This Row],[Return Status]] = "Returned", 0, Table3[[#This Row],[Profit]])</f>
        <v>86.33</v>
      </c>
      <c r="L1761" s="8" t="str">
        <f>IFERROR(VLOOKUP(Table3[[#This Row],[Order ID]],returns[[Order ID]:[Status]],2,FALSE), "")</f>
        <v/>
      </c>
      <c r="M1761">
        <v>20.239999999999998</v>
      </c>
      <c r="N1761">
        <v>6.67</v>
      </c>
      <c r="O1761" t="s">
        <v>271</v>
      </c>
      <c r="P1761" t="s">
        <v>120</v>
      </c>
      <c r="Q1761">
        <v>32601</v>
      </c>
      <c r="R1761" t="s">
        <v>56</v>
      </c>
      <c r="S1761" t="s">
        <v>1978</v>
      </c>
      <c r="T1761" t="e">
        <f>VLOOKUP(Table3[[#This Row],[Region]],managers5[],2,FALSE)</f>
        <v>#N/A</v>
      </c>
      <c r="U1761" t="s">
        <v>1957</v>
      </c>
      <c r="V1761" t="s">
        <v>1959</v>
      </c>
      <c r="W1761" t="s">
        <v>14</v>
      </c>
      <c r="X1761" t="s">
        <v>71</v>
      </c>
      <c r="Y1761" t="s">
        <v>50</v>
      </c>
      <c r="Z1761" t="s">
        <v>61</v>
      </c>
      <c r="AA1761" t="s">
        <v>764</v>
      </c>
      <c r="AB1761" t="s">
        <v>109</v>
      </c>
      <c r="AC1761">
        <v>0.49</v>
      </c>
      <c r="AD1761" s="1">
        <v>41171</v>
      </c>
    </row>
    <row r="1762" spans="1:30" x14ac:dyDescent="0.35">
      <c r="A1762">
        <v>3906</v>
      </c>
      <c r="B1762">
        <v>4280</v>
      </c>
      <c r="C1762">
        <v>30497</v>
      </c>
      <c r="D1762" s="1">
        <v>40580</v>
      </c>
      <c r="E1762" t="s">
        <v>41</v>
      </c>
      <c r="F1762">
        <v>34</v>
      </c>
      <c r="G1762">
        <v>706.91</v>
      </c>
      <c r="H1762">
        <v>0.03</v>
      </c>
      <c r="I1762" t="s">
        <v>33</v>
      </c>
      <c r="J1762" s="8">
        <v>85.68</v>
      </c>
      <c r="K1762" s="8">
        <f>IF(Table3[[#This Row],[Return Status]] = "Returned", 0, Table3[[#This Row],[Profit]])</f>
        <v>85.68</v>
      </c>
      <c r="L1762" s="8" t="str">
        <f>IFERROR(VLOOKUP(Table3[[#This Row],[Order ID]],returns[[Order ID]:[Status]],2,FALSE), "")</f>
        <v/>
      </c>
      <c r="M1762">
        <v>20.98</v>
      </c>
      <c r="N1762">
        <v>8.83</v>
      </c>
      <c r="O1762" t="s">
        <v>451</v>
      </c>
      <c r="P1762" t="s">
        <v>324</v>
      </c>
      <c r="Q1762">
        <v>72032</v>
      </c>
      <c r="R1762" t="s">
        <v>56</v>
      </c>
      <c r="S1762" t="s">
        <v>1978</v>
      </c>
      <c r="T1762" t="e">
        <f>VLOOKUP(Table3[[#This Row],[Region]],managers5[],2,FALSE)</f>
        <v>#N/A</v>
      </c>
      <c r="U1762" t="s">
        <v>1957</v>
      </c>
      <c r="V1762" t="s">
        <v>1959</v>
      </c>
      <c r="W1762" t="s">
        <v>14</v>
      </c>
      <c r="X1762" t="s">
        <v>71</v>
      </c>
      <c r="Y1762" t="s">
        <v>16</v>
      </c>
      <c r="Z1762" t="s">
        <v>17</v>
      </c>
      <c r="AA1762" t="s">
        <v>1821</v>
      </c>
      <c r="AB1762" t="s">
        <v>19</v>
      </c>
      <c r="AC1762">
        <v>0.37</v>
      </c>
      <c r="AD1762" s="1">
        <v>40582</v>
      </c>
    </row>
    <row r="1763" spans="1:30" x14ac:dyDescent="0.35">
      <c r="A1763">
        <v>326</v>
      </c>
      <c r="B1763">
        <v>2342</v>
      </c>
      <c r="C1763">
        <v>16864</v>
      </c>
      <c r="D1763" s="1">
        <v>41211</v>
      </c>
      <c r="E1763" t="s">
        <v>8</v>
      </c>
      <c r="F1763">
        <v>42</v>
      </c>
      <c r="G1763">
        <v>12837.11</v>
      </c>
      <c r="H1763">
        <v>0.05</v>
      </c>
      <c r="I1763" t="s">
        <v>49</v>
      </c>
      <c r="J1763" s="8">
        <v>1881.76</v>
      </c>
      <c r="K1763" s="8">
        <f>IF(Table3[[#This Row],[Return Status]] = "Returned", 0, Table3[[#This Row],[Profit]])</f>
        <v>0</v>
      </c>
      <c r="L1763" s="8" t="str">
        <f>IFERROR(VLOOKUP(Table3[[#This Row],[Order ID]],returns[[Order ID]:[Status]],2,FALSE), "")</f>
        <v>Returned</v>
      </c>
      <c r="M1763">
        <v>320.64</v>
      </c>
      <c r="N1763">
        <v>43.57</v>
      </c>
      <c r="O1763" t="s">
        <v>113</v>
      </c>
      <c r="P1763" t="s">
        <v>114</v>
      </c>
      <c r="Q1763">
        <v>85345</v>
      </c>
      <c r="R1763" t="s">
        <v>115</v>
      </c>
      <c r="S1763" t="s">
        <v>1976</v>
      </c>
      <c r="T1763" t="e">
        <f>VLOOKUP(Table3[[#This Row],[Region]],managers5[],2,FALSE)</f>
        <v>#N/A</v>
      </c>
      <c r="U1763" t="s">
        <v>1955</v>
      </c>
      <c r="V1763" t="s">
        <v>1959</v>
      </c>
      <c r="W1763" t="s">
        <v>14</v>
      </c>
      <c r="X1763" t="s">
        <v>39</v>
      </c>
      <c r="Y1763" t="s">
        <v>50</v>
      </c>
      <c r="Z1763" t="s">
        <v>51</v>
      </c>
      <c r="AA1763" t="s">
        <v>524</v>
      </c>
      <c r="AB1763" t="s">
        <v>53</v>
      </c>
      <c r="AC1763">
        <v>0.63</v>
      </c>
      <c r="AD1763" s="1">
        <v>41211</v>
      </c>
    </row>
    <row r="1764" spans="1:30" x14ac:dyDescent="0.35">
      <c r="A1764">
        <v>3647</v>
      </c>
      <c r="B1764">
        <v>7783</v>
      </c>
      <c r="C1764">
        <v>55686</v>
      </c>
      <c r="D1764" s="1">
        <v>40627</v>
      </c>
      <c r="E1764" t="s">
        <v>41</v>
      </c>
      <c r="F1764">
        <v>26</v>
      </c>
      <c r="G1764">
        <v>423.14</v>
      </c>
      <c r="H1764">
        <v>0.03</v>
      </c>
      <c r="I1764" t="s">
        <v>9</v>
      </c>
      <c r="J1764" s="8">
        <v>85.51</v>
      </c>
      <c r="K1764" s="8">
        <f>IF(Table3[[#This Row],[Return Status]] = "Returned", 0, Table3[[#This Row],[Profit]])</f>
        <v>85.51</v>
      </c>
      <c r="L1764" s="8" t="str">
        <f>IFERROR(VLOOKUP(Table3[[#This Row],[Order ID]],returns[[Order ID]:[Status]],2,FALSE), "")</f>
        <v/>
      </c>
      <c r="M1764">
        <v>15.98</v>
      </c>
      <c r="N1764">
        <v>4</v>
      </c>
      <c r="O1764" t="s">
        <v>833</v>
      </c>
      <c r="P1764" t="s">
        <v>645</v>
      </c>
      <c r="Q1764">
        <v>71109</v>
      </c>
      <c r="R1764" t="s">
        <v>65</v>
      </c>
      <c r="S1764" t="s">
        <v>1978</v>
      </c>
      <c r="T1764" t="e">
        <f>VLOOKUP(Table3[[#This Row],[Region]],managers5[],2,FALSE)</f>
        <v>#N/A</v>
      </c>
      <c r="U1764" t="s">
        <v>1957</v>
      </c>
      <c r="V1764" t="s">
        <v>1959</v>
      </c>
      <c r="W1764" t="s">
        <v>14</v>
      </c>
      <c r="X1764" t="s">
        <v>71</v>
      </c>
      <c r="Y1764" t="s">
        <v>46</v>
      </c>
      <c r="Z1764" t="s">
        <v>47</v>
      </c>
      <c r="AA1764" t="s">
        <v>379</v>
      </c>
      <c r="AB1764" t="s">
        <v>19</v>
      </c>
      <c r="AC1764">
        <v>0.37</v>
      </c>
      <c r="AD1764" s="1">
        <v>40629</v>
      </c>
    </row>
    <row r="1765" spans="1:30" x14ac:dyDescent="0.35">
      <c r="A1765">
        <v>1101</v>
      </c>
      <c r="B1765">
        <v>2344</v>
      </c>
      <c r="C1765">
        <v>16897</v>
      </c>
      <c r="D1765" s="1">
        <v>41075</v>
      </c>
      <c r="E1765" t="s">
        <v>8</v>
      </c>
      <c r="F1765">
        <v>1</v>
      </c>
      <c r="G1765">
        <v>379.8</v>
      </c>
      <c r="H1765">
        <v>0.02</v>
      </c>
      <c r="I1765" t="s">
        <v>49</v>
      </c>
      <c r="J1765" s="8">
        <v>-183.09</v>
      </c>
      <c r="K1765" s="8">
        <f>IF(Table3[[#This Row],[Return Status]] = "Returned", 0, Table3[[#This Row],[Profit]])</f>
        <v>-183.09</v>
      </c>
      <c r="L1765" s="8" t="str">
        <f>IFERROR(VLOOKUP(Table3[[#This Row],[Order ID]],returns[[Order ID]:[Status]],2,FALSE), "")</f>
        <v/>
      </c>
      <c r="M1765">
        <v>320.98</v>
      </c>
      <c r="N1765">
        <v>58.95</v>
      </c>
      <c r="O1765" t="s">
        <v>889</v>
      </c>
      <c r="P1765" t="s">
        <v>37</v>
      </c>
      <c r="Q1765">
        <v>44039</v>
      </c>
      <c r="R1765" t="s">
        <v>37</v>
      </c>
      <c r="S1765" t="s">
        <v>1979</v>
      </c>
      <c r="T1765" t="e">
        <f>VLOOKUP(Table3[[#This Row],[Region]],managers5[],2,FALSE)</f>
        <v>#N/A</v>
      </c>
      <c r="U1765" t="s">
        <v>1956</v>
      </c>
      <c r="W1765" t="s">
        <v>14</v>
      </c>
      <c r="X1765" t="s">
        <v>39</v>
      </c>
      <c r="Y1765" t="s">
        <v>50</v>
      </c>
      <c r="Z1765" t="s">
        <v>72</v>
      </c>
      <c r="AA1765" t="s">
        <v>649</v>
      </c>
      <c r="AB1765" t="s">
        <v>74</v>
      </c>
      <c r="AC1765">
        <v>0.56999999999999995</v>
      </c>
      <c r="AD1765" s="1">
        <v>41077</v>
      </c>
    </row>
    <row r="1766" spans="1:30" x14ac:dyDescent="0.35">
      <c r="A1766">
        <v>1102</v>
      </c>
      <c r="B1766">
        <v>2345</v>
      </c>
      <c r="C1766">
        <v>16897</v>
      </c>
      <c r="D1766" s="1">
        <v>41075</v>
      </c>
      <c r="E1766" t="s">
        <v>8</v>
      </c>
      <c r="F1766">
        <v>48</v>
      </c>
      <c r="G1766">
        <v>107.7</v>
      </c>
      <c r="H1766">
        <v>0.06</v>
      </c>
      <c r="I1766" t="s">
        <v>9</v>
      </c>
      <c r="J1766" s="8">
        <v>14.97</v>
      </c>
      <c r="K1766" s="8">
        <f>IF(Table3[[#This Row],[Return Status]] = "Returned", 0, Table3[[#This Row],[Profit]])</f>
        <v>14.97</v>
      </c>
      <c r="L1766" s="8" t="str">
        <f>IFERROR(VLOOKUP(Table3[[#This Row],[Order ID]],returns[[Order ID]:[Status]],2,FALSE), "")</f>
        <v/>
      </c>
      <c r="M1766">
        <v>2.21</v>
      </c>
      <c r="N1766">
        <v>1</v>
      </c>
      <c r="O1766" t="s">
        <v>889</v>
      </c>
      <c r="P1766" t="s">
        <v>37</v>
      </c>
      <c r="Q1766">
        <v>44039</v>
      </c>
      <c r="R1766" t="s">
        <v>37</v>
      </c>
      <c r="S1766" t="s">
        <v>1979</v>
      </c>
      <c r="T1766" t="e">
        <f>VLOOKUP(Table3[[#This Row],[Region]],managers5[],2,FALSE)</f>
        <v>#N/A</v>
      </c>
      <c r="U1766" t="s">
        <v>1956</v>
      </c>
      <c r="W1766" t="s">
        <v>14</v>
      </c>
      <c r="X1766" t="s">
        <v>39</v>
      </c>
      <c r="Y1766" t="s">
        <v>16</v>
      </c>
      <c r="Z1766" t="s">
        <v>106</v>
      </c>
      <c r="AA1766" t="s">
        <v>327</v>
      </c>
      <c r="AB1766" t="s">
        <v>35</v>
      </c>
      <c r="AC1766">
        <v>0.38</v>
      </c>
      <c r="AD1766" s="1">
        <v>41077</v>
      </c>
    </row>
    <row r="1767" spans="1:30" x14ac:dyDescent="0.35">
      <c r="A1767">
        <v>5675</v>
      </c>
      <c r="B1767">
        <v>2346</v>
      </c>
      <c r="C1767">
        <v>16932</v>
      </c>
      <c r="D1767" s="1">
        <v>40283</v>
      </c>
      <c r="E1767" t="s">
        <v>41</v>
      </c>
      <c r="F1767">
        <v>25</v>
      </c>
      <c r="G1767">
        <v>144.84</v>
      </c>
      <c r="H1767">
        <v>0.09</v>
      </c>
      <c r="I1767" t="s">
        <v>9</v>
      </c>
      <c r="J1767" s="8">
        <v>-120.99</v>
      </c>
      <c r="K1767" s="8">
        <f>IF(Table3[[#This Row],[Return Status]] = "Returned", 0, Table3[[#This Row],[Profit]])</f>
        <v>-120.99</v>
      </c>
      <c r="L1767" s="8" t="str">
        <f>IFERROR(VLOOKUP(Table3[[#This Row],[Order ID]],returns[[Order ID]:[Status]],2,FALSE), "")</f>
        <v/>
      </c>
      <c r="M1767">
        <v>5.78</v>
      </c>
      <c r="N1767">
        <v>8.09</v>
      </c>
      <c r="O1767" t="s">
        <v>491</v>
      </c>
      <c r="P1767" t="s">
        <v>317</v>
      </c>
      <c r="Q1767">
        <v>60130</v>
      </c>
      <c r="R1767" t="s">
        <v>318</v>
      </c>
      <c r="S1767" t="s">
        <v>1977</v>
      </c>
      <c r="T1767" t="e">
        <f>VLOOKUP(Table3[[#This Row],[Region]],managers5[],2,FALSE)</f>
        <v>#N/A</v>
      </c>
      <c r="U1767" t="s">
        <v>1958</v>
      </c>
      <c r="V1767" t="s">
        <v>1959</v>
      </c>
      <c r="W1767" t="s">
        <v>14</v>
      </c>
      <c r="X1767" t="s">
        <v>39</v>
      </c>
      <c r="Y1767" t="s">
        <v>16</v>
      </c>
      <c r="Z1767" t="s">
        <v>30</v>
      </c>
      <c r="AA1767" t="s">
        <v>1617</v>
      </c>
      <c r="AB1767" t="s">
        <v>19</v>
      </c>
      <c r="AC1767">
        <v>0.36</v>
      </c>
      <c r="AD1767" s="2">
        <v>40284</v>
      </c>
    </row>
    <row r="1768" spans="1:30" x14ac:dyDescent="0.35">
      <c r="A1768">
        <v>5681</v>
      </c>
      <c r="B1768">
        <v>2347</v>
      </c>
      <c r="C1768">
        <v>16932</v>
      </c>
      <c r="D1768" s="1">
        <v>40283</v>
      </c>
      <c r="E1768" t="s">
        <v>41</v>
      </c>
      <c r="F1768">
        <v>20</v>
      </c>
      <c r="G1768">
        <v>127.16</v>
      </c>
      <c r="H1768">
        <v>0.09</v>
      </c>
      <c r="I1768" t="s">
        <v>9</v>
      </c>
      <c r="J1768" s="8">
        <v>12.88</v>
      </c>
      <c r="K1768" s="8">
        <f>IF(Table3[[#This Row],[Return Status]] = "Returned", 0, Table3[[#This Row],[Profit]])</f>
        <v>12.88</v>
      </c>
      <c r="L1768" s="8" t="str">
        <f>IFERROR(VLOOKUP(Table3[[#This Row],[Order ID]],returns[[Order ID]:[Status]],2,FALSE), "")</f>
        <v/>
      </c>
      <c r="M1768">
        <v>6.7</v>
      </c>
      <c r="N1768">
        <v>1.56</v>
      </c>
      <c r="O1768" t="s">
        <v>491</v>
      </c>
      <c r="P1768" t="s">
        <v>317</v>
      </c>
      <c r="Q1768">
        <v>60130</v>
      </c>
      <c r="R1768" t="s">
        <v>318</v>
      </c>
      <c r="S1768" t="s">
        <v>1977</v>
      </c>
      <c r="T1768" t="e">
        <f>VLOOKUP(Table3[[#This Row],[Region]],managers5[],2,FALSE)</f>
        <v>#N/A</v>
      </c>
      <c r="U1768" t="s">
        <v>1958</v>
      </c>
      <c r="V1768" t="s">
        <v>1959</v>
      </c>
      <c r="W1768" t="s">
        <v>14</v>
      </c>
      <c r="X1768" t="s">
        <v>39</v>
      </c>
      <c r="Y1768" t="s">
        <v>16</v>
      </c>
      <c r="Z1768" t="s">
        <v>106</v>
      </c>
      <c r="AA1768" t="s">
        <v>1278</v>
      </c>
      <c r="AB1768" t="s">
        <v>35</v>
      </c>
      <c r="AC1768">
        <v>0.52</v>
      </c>
      <c r="AD1768" s="2">
        <v>40283</v>
      </c>
    </row>
    <row r="1769" spans="1:30" x14ac:dyDescent="0.35">
      <c r="A1769">
        <v>6144</v>
      </c>
      <c r="B1769">
        <v>5543</v>
      </c>
      <c r="C1769">
        <v>39267</v>
      </c>
      <c r="D1769" s="1">
        <v>40196</v>
      </c>
      <c r="E1769" t="s">
        <v>77</v>
      </c>
      <c r="F1769">
        <v>26</v>
      </c>
      <c r="G1769">
        <v>430.33</v>
      </c>
      <c r="H1769">
        <v>0.08</v>
      </c>
      <c r="I1769" t="s">
        <v>9</v>
      </c>
      <c r="J1769" s="8">
        <v>85.48</v>
      </c>
      <c r="K1769" s="8">
        <f>IF(Table3[[#This Row],[Return Status]] = "Returned", 0, Table3[[#This Row],[Profit]])</f>
        <v>85.48</v>
      </c>
      <c r="L1769" s="8" t="str">
        <f>IFERROR(VLOOKUP(Table3[[#This Row],[Order ID]],returns[[Order ID]:[Status]],2,FALSE), "")</f>
        <v/>
      </c>
      <c r="M1769">
        <v>17.78</v>
      </c>
      <c r="N1769">
        <v>5.03</v>
      </c>
      <c r="O1769" t="s">
        <v>1280</v>
      </c>
      <c r="P1769" t="s">
        <v>64</v>
      </c>
      <c r="Q1769">
        <v>30809</v>
      </c>
      <c r="R1769" t="s">
        <v>65</v>
      </c>
      <c r="S1769" t="s">
        <v>1978</v>
      </c>
      <c r="T1769" t="e">
        <f>VLOOKUP(Table3[[#This Row],[Region]],managers5[],2,FALSE)</f>
        <v>#N/A</v>
      </c>
      <c r="U1769" t="s">
        <v>1957</v>
      </c>
      <c r="V1769" t="s">
        <v>1959</v>
      </c>
      <c r="W1769" t="s">
        <v>14</v>
      </c>
      <c r="X1769" t="s">
        <v>24</v>
      </c>
      <c r="Y1769" t="s">
        <v>50</v>
      </c>
      <c r="Z1769" t="s">
        <v>61</v>
      </c>
      <c r="AA1769" t="s">
        <v>671</v>
      </c>
      <c r="AB1769" t="s">
        <v>19</v>
      </c>
      <c r="AC1769">
        <v>0.54</v>
      </c>
      <c r="AD1769" s="2">
        <v>40198</v>
      </c>
    </row>
    <row r="1770" spans="1:30" x14ac:dyDescent="0.35">
      <c r="A1770">
        <v>2138</v>
      </c>
      <c r="B1770">
        <v>7891</v>
      </c>
      <c r="C1770">
        <v>56423</v>
      </c>
      <c r="D1770" s="1">
        <v>40902</v>
      </c>
      <c r="E1770" t="s">
        <v>8</v>
      </c>
      <c r="F1770">
        <v>41</v>
      </c>
      <c r="G1770">
        <v>170.82</v>
      </c>
      <c r="H1770">
        <v>0</v>
      </c>
      <c r="I1770" t="s">
        <v>33</v>
      </c>
      <c r="J1770" s="8">
        <v>85.45</v>
      </c>
      <c r="K1770" s="8">
        <f>IF(Table3[[#This Row],[Return Status]] = "Returned", 0, Table3[[#This Row],[Profit]])</f>
        <v>85.45</v>
      </c>
      <c r="L1770" s="8" t="str">
        <f>IFERROR(VLOOKUP(Table3[[#This Row],[Order ID]],returns[[Order ID]:[Status]],2,FALSE), "")</f>
        <v/>
      </c>
      <c r="M1770">
        <v>3.69</v>
      </c>
      <c r="N1770">
        <v>0.5</v>
      </c>
      <c r="O1770" t="s">
        <v>615</v>
      </c>
      <c r="P1770" t="s">
        <v>155</v>
      </c>
      <c r="Q1770">
        <v>27707</v>
      </c>
      <c r="R1770" t="s">
        <v>44</v>
      </c>
      <c r="S1770" t="s">
        <v>1978</v>
      </c>
      <c r="T1770" t="e">
        <f>VLOOKUP(Table3[[#This Row],[Region]],managers5[],2,FALSE)</f>
        <v>#N/A</v>
      </c>
      <c r="U1770" t="s">
        <v>1957</v>
      </c>
      <c r="V1770" t="s">
        <v>1959</v>
      </c>
      <c r="W1770" t="s">
        <v>14</v>
      </c>
      <c r="X1770" t="s">
        <v>71</v>
      </c>
      <c r="Y1770" t="s">
        <v>16</v>
      </c>
      <c r="Z1770" t="s">
        <v>99</v>
      </c>
      <c r="AA1770" t="s">
        <v>720</v>
      </c>
      <c r="AB1770" t="s">
        <v>19</v>
      </c>
      <c r="AC1770">
        <v>0.38</v>
      </c>
      <c r="AD1770" s="1">
        <v>40903</v>
      </c>
    </row>
    <row r="1771" spans="1:30" x14ac:dyDescent="0.35">
      <c r="A1771">
        <v>3521</v>
      </c>
      <c r="B1771">
        <v>2916</v>
      </c>
      <c r="C1771">
        <v>21063</v>
      </c>
      <c r="D1771" s="1">
        <v>40648</v>
      </c>
      <c r="E1771" t="s">
        <v>32</v>
      </c>
      <c r="F1771">
        <v>49</v>
      </c>
      <c r="G1771">
        <v>377.02</v>
      </c>
      <c r="H1771">
        <v>0</v>
      </c>
      <c r="I1771" t="s">
        <v>9</v>
      </c>
      <c r="J1771" s="8">
        <v>84.66</v>
      </c>
      <c r="K1771" s="8">
        <f>IF(Table3[[#This Row],[Return Status]] = "Returned", 0, Table3[[#This Row],[Profit]])</f>
        <v>84.66</v>
      </c>
      <c r="L1771" s="8" t="str">
        <f>IFERROR(VLOOKUP(Table3[[#This Row],[Order ID]],returns[[Order ID]:[Status]],2,FALSE), "")</f>
        <v/>
      </c>
      <c r="M1771">
        <v>7.08</v>
      </c>
      <c r="N1771">
        <v>2.35</v>
      </c>
      <c r="O1771" t="s">
        <v>1682</v>
      </c>
      <c r="P1771" t="s">
        <v>120</v>
      </c>
      <c r="Q1771">
        <v>33024</v>
      </c>
      <c r="R1771" t="s">
        <v>56</v>
      </c>
      <c r="S1771" t="s">
        <v>1978</v>
      </c>
      <c r="T1771" t="e">
        <f>VLOOKUP(Table3[[#This Row],[Region]],managers5[],2,FALSE)</f>
        <v>#N/A</v>
      </c>
      <c r="U1771" t="s">
        <v>1957</v>
      </c>
      <c r="V1771" t="s">
        <v>1959</v>
      </c>
      <c r="W1771" t="s">
        <v>14</v>
      </c>
      <c r="X1771" t="s">
        <v>39</v>
      </c>
      <c r="Y1771" t="s">
        <v>16</v>
      </c>
      <c r="Z1771" t="s">
        <v>106</v>
      </c>
      <c r="AA1771" t="s">
        <v>116</v>
      </c>
      <c r="AB1771" t="s">
        <v>35</v>
      </c>
      <c r="AC1771">
        <v>0.47</v>
      </c>
      <c r="AD1771" s="1">
        <v>40652</v>
      </c>
    </row>
    <row r="1772" spans="1:30" x14ac:dyDescent="0.35">
      <c r="A1772">
        <v>3005</v>
      </c>
      <c r="B1772">
        <v>407</v>
      </c>
      <c r="C1772">
        <v>2757</v>
      </c>
      <c r="D1772" s="1">
        <v>40743</v>
      </c>
      <c r="E1772" t="s">
        <v>77</v>
      </c>
      <c r="F1772">
        <v>42</v>
      </c>
      <c r="G1772">
        <v>569.32000000000005</v>
      </c>
      <c r="H1772">
        <v>0.05</v>
      </c>
      <c r="I1772" t="s">
        <v>33</v>
      </c>
      <c r="J1772" s="8">
        <v>84.38</v>
      </c>
      <c r="K1772" s="8">
        <f>IF(Table3[[#This Row],[Return Status]] = "Returned", 0, Table3[[#This Row],[Profit]])</f>
        <v>84.38</v>
      </c>
      <c r="L1772" s="8" t="str">
        <f>IFERROR(VLOOKUP(Table3[[#This Row],[Order ID]],returns[[Order ID]:[Status]],2,FALSE), "")</f>
        <v/>
      </c>
      <c r="M1772">
        <v>12.98</v>
      </c>
      <c r="N1772">
        <v>3.14</v>
      </c>
      <c r="O1772" t="s">
        <v>103</v>
      </c>
      <c r="P1772" t="s">
        <v>43</v>
      </c>
      <c r="Q1772">
        <v>28079</v>
      </c>
      <c r="R1772" t="s">
        <v>44</v>
      </c>
      <c r="S1772" t="s">
        <v>1978</v>
      </c>
      <c r="T1772" t="e">
        <f>VLOOKUP(Table3[[#This Row],[Region]],managers5[],2,FALSE)</f>
        <v>#N/A</v>
      </c>
      <c r="U1772" t="s">
        <v>1957</v>
      </c>
      <c r="V1772" t="s">
        <v>1959</v>
      </c>
      <c r="W1772" t="s">
        <v>14</v>
      </c>
      <c r="X1772" t="s">
        <v>71</v>
      </c>
      <c r="Y1772" t="s">
        <v>16</v>
      </c>
      <c r="Z1772" t="s">
        <v>67</v>
      </c>
      <c r="AA1772" t="s">
        <v>217</v>
      </c>
      <c r="AB1772" t="s">
        <v>109</v>
      </c>
      <c r="AC1772">
        <v>0.6</v>
      </c>
      <c r="AD1772" s="1">
        <v>40744</v>
      </c>
    </row>
    <row r="1773" spans="1:30" x14ac:dyDescent="0.35">
      <c r="A1773">
        <v>4236</v>
      </c>
      <c r="B1773">
        <v>2354</v>
      </c>
      <c r="C1773">
        <v>16992</v>
      </c>
      <c r="D1773" s="1">
        <v>40524</v>
      </c>
      <c r="E1773" t="s">
        <v>77</v>
      </c>
      <c r="F1773">
        <v>15</v>
      </c>
      <c r="G1773">
        <v>126.74</v>
      </c>
      <c r="H1773">
        <v>0.08</v>
      </c>
      <c r="I1773" t="s">
        <v>9</v>
      </c>
      <c r="J1773" s="8">
        <v>-18.53</v>
      </c>
      <c r="K1773" s="8">
        <f>IF(Table3[[#This Row],[Return Status]] = "Returned", 0, Table3[[#This Row],[Profit]])</f>
        <v>-18.53</v>
      </c>
      <c r="L1773" s="8" t="str">
        <f>IFERROR(VLOOKUP(Table3[[#This Row],[Order ID]],returns[[Order ID]:[Status]],2,FALSE), "")</f>
        <v/>
      </c>
      <c r="M1773">
        <v>8.67</v>
      </c>
      <c r="N1773">
        <v>3.5</v>
      </c>
      <c r="O1773" t="s">
        <v>1692</v>
      </c>
      <c r="P1773" t="s">
        <v>11</v>
      </c>
      <c r="Q1773">
        <v>95661</v>
      </c>
      <c r="R1773" t="s">
        <v>12</v>
      </c>
      <c r="S1773" t="s">
        <v>1976</v>
      </c>
      <c r="T1773" t="e">
        <f>VLOOKUP(Table3[[#This Row],[Region]],managers5[],2,FALSE)</f>
        <v>#N/A</v>
      </c>
      <c r="U1773" t="s">
        <v>1955</v>
      </c>
      <c r="V1773" t="s">
        <v>1959</v>
      </c>
      <c r="W1773" t="s">
        <v>14</v>
      </c>
      <c r="X1773" t="s">
        <v>15</v>
      </c>
      <c r="Y1773" t="s">
        <v>16</v>
      </c>
      <c r="Z1773" t="s">
        <v>83</v>
      </c>
      <c r="AA1773" t="s">
        <v>1688</v>
      </c>
      <c r="AB1773" t="s">
        <v>19</v>
      </c>
      <c r="AC1773">
        <v>0.57999999999999996</v>
      </c>
      <c r="AD1773" s="2">
        <v>40525</v>
      </c>
    </row>
    <row r="1774" spans="1:30" x14ac:dyDescent="0.35">
      <c r="A1774">
        <v>6811</v>
      </c>
      <c r="B1774">
        <v>7452</v>
      </c>
      <c r="C1774">
        <v>53153</v>
      </c>
      <c r="D1774" s="1">
        <v>40079</v>
      </c>
      <c r="E1774" t="s">
        <v>41</v>
      </c>
      <c r="F1774">
        <v>29</v>
      </c>
      <c r="G1774">
        <v>575.36</v>
      </c>
      <c r="H1774">
        <v>0.1</v>
      </c>
      <c r="I1774" t="s">
        <v>9</v>
      </c>
      <c r="J1774" s="8">
        <v>84.05</v>
      </c>
      <c r="K1774" s="8">
        <f>IF(Table3[[#This Row],[Return Status]] = "Returned", 0, Table3[[#This Row],[Profit]])</f>
        <v>84.05</v>
      </c>
      <c r="L1774" s="8" t="str">
        <f>IFERROR(VLOOKUP(Table3[[#This Row],[Order ID]],returns[[Order ID]:[Status]],2,FALSE), "")</f>
        <v/>
      </c>
      <c r="M1774">
        <v>20.27</v>
      </c>
      <c r="N1774">
        <v>3.99</v>
      </c>
      <c r="O1774" t="s">
        <v>1793</v>
      </c>
      <c r="P1774" t="s">
        <v>589</v>
      </c>
      <c r="Q1774">
        <v>38134</v>
      </c>
      <c r="R1774" t="s">
        <v>44</v>
      </c>
      <c r="S1774" t="s">
        <v>1978</v>
      </c>
      <c r="T1774" t="e">
        <f>VLOOKUP(Table3[[#This Row],[Region]],managers5[],2,FALSE)</f>
        <v>#N/A</v>
      </c>
      <c r="U1774" t="s">
        <v>1957</v>
      </c>
      <c r="V1774" t="s">
        <v>1959</v>
      </c>
      <c r="W1774" t="s">
        <v>14</v>
      </c>
      <c r="X1774" t="s">
        <v>71</v>
      </c>
      <c r="Y1774" t="s">
        <v>16</v>
      </c>
      <c r="Z1774" t="s">
        <v>83</v>
      </c>
      <c r="AA1774" t="s">
        <v>1888</v>
      </c>
      <c r="AB1774" t="s">
        <v>19</v>
      </c>
      <c r="AC1774">
        <v>0.56999999999999995</v>
      </c>
      <c r="AD1774" s="2">
        <v>40080</v>
      </c>
    </row>
    <row r="1775" spans="1:30" x14ac:dyDescent="0.35">
      <c r="A1775">
        <v>4190</v>
      </c>
      <c r="B1775">
        <v>2356</v>
      </c>
      <c r="C1775">
        <v>16995</v>
      </c>
      <c r="D1775" s="1">
        <v>40530</v>
      </c>
      <c r="E1775" t="s">
        <v>8</v>
      </c>
      <c r="F1775">
        <v>42</v>
      </c>
      <c r="G1775">
        <v>48.41</v>
      </c>
      <c r="H1775">
        <v>0.06</v>
      </c>
      <c r="I1775" t="s">
        <v>9</v>
      </c>
      <c r="J1775" s="8">
        <v>-1.46</v>
      </c>
      <c r="K1775" s="8">
        <f>IF(Table3[[#This Row],[Return Status]] = "Returned", 0, Table3[[#This Row],[Profit]])</f>
        <v>-1.46</v>
      </c>
      <c r="L1775" s="8" t="str">
        <f>IFERROR(VLOOKUP(Table3[[#This Row],[Order ID]],returns[[Order ID]:[Status]],2,FALSE), "")</f>
        <v/>
      </c>
      <c r="M1775">
        <v>1.1399999999999999</v>
      </c>
      <c r="N1775">
        <v>0.7</v>
      </c>
      <c r="O1775" t="s">
        <v>1430</v>
      </c>
      <c r="P1775" t="s">
        <v>11</v>
      </c>
      <c r="Q1775">
        <v>95351</v>
      </c>
      <c r="R1775" t="s">
        <v>12</v>
      </c>
      <c r="S1775" t="s">
        <v>1976</v>
      </c>
      <c r="T1775" t="e">
        <f>VLOOKUP(Table3[[#This Row],[Region]],managers5[],2,FALSE)</f>
        <v>#N/A</v>
      </c>
      <c r="U1775" t="s">
        <v>1955</v>
      </c>
      <c r="V1775" t="s">
        <v>1959</v>
      </c>
      <c r="W1775" t="s">
        <v>14</v>
      </c>
      <c r="X1775" t="s">
        <v>39</v>
      </c>
      <c r="Y1775" t="s">
        <v>16</v>
      </c>
      <c r="Z1775" t="s">
        <v>57</v>
      </c>
      <c r="AA1775" t="s">
        <v>227</v>
      </c>
      <c r="AB1775" t="s">
        <v>35</v>
      </c>
      <c r="AC1775">
        <v>0.38</v>
      </c>
      <c r="AD1775" s="2">
        <v>40532</v>
      </c>
    </row>
    <row r="1776" spans="1:30" x14ac:dyDescent="0.35">
      <c r="A1776">
        <v>8246</v>
      </c>
      <c r="B1776">
        <v>2357</v>
      </c>
      <c r="C1776">
        <v>16999</v>
      </c>
      <c r="D1776" s="1">
        <v>39832</v>
      </c>
      <c r="E1776" t="s">
        <v>41</v>
      </c>
      <c r="F1776">
        <v>18</v>
      </c>
      <c r="G1776">
        <v>3568.45</v>
      </c>
      <c r="H1776">
        <v>0.09</v>
      </c>
      <c r="I1776" t="s">
        <v>9</v>
      </c>
      <c r="J1776" s="8">
        <v>1081.6199999999999</v>
      </c>
      <c r="K1776" s="8">
        <f>IF(Table3[[#This Row],[Return Status]] = "Returned", 0, Table3[[#This Row],[Profit]])</f>
        <v>1081.6199999999999</v>
      </c>
      <c r="L1776" s="8" t="str">
        <f>IFERROR(VLOOKUP(Table3[[#This Row],[Order ID]],returns[[Order ID]:[Status]],2,FALSE), "")</f>
        <v/>
      </c>
      <c r="M1776">
        <v>207.48</v>
      </c>
      <c r="N1776">
        <v>0.99</v>
      </c>
      <c r="O1776" t="s">
        <v>1677</v>
      </c>
      <c r="P1776" t="s">
        <v>37</v>
      </c>
      <c r="Q1776">
        <v>45011</v>
      </c>
      <c r="R1776" t="s">
        <v>37</v>
      </c>
      <c r="S1776" t="s">
        <v>1979</v>
      </c>
      <c r="T1776" t="e">
        <f>VLOOKUP(Table3[[#This Row],[Region]],managers5[],2,FALSE)</f>
        <v>#N/A</v>
      </c>
      <c r="U1776" t="s">
        <v>1956</v>
      </c>
      <c r="W1776" t="s">
        <v>14</v>
      </c>
      <c r="X1776" t="s">
        <v>39</v>
      </c>
      <c r="Y1776" t="s">
        <v>16</v>
      </c>
      <c r="Z1776" t="s">
        <v>83</v>
      </c>
      <c r="AA1776" t="s">
        <v>1347</v>
      </c>
      <c r="AB1776" t="s">
        <v>19</v>
      </c>
      <c r="AC1776">
        <v>0.55000000000000004</v>
      </c>
      <c r="AD1776" s="2">
        <v>39834</v>
      </c>
    </row>
    <row r="1777" spans="1:30" x14ac:dyDescent="0.35">
      <c r="A1777">
        <v>2199</v>
      </c>
      <c r="B1777">
        <v>6702</v>
      </c>
      <c r="C1777">
        <v>47717</v>
      </c>
      <c r="D1777" s="1">
        <v>40894</v>
      </c>
      <c r="E1777" t="s">
        <v>8</v>
      </c>
      <c r="F1777">
        <v>35</v>
      </c>
      <c r="G1777">
        <v>173.22</v>
      </c>
      <c r="H1777">
        <v>0.04</v>
      </c>
      <c r="I1777" t="s">
        <v>9</v>
      </c>
      <c r="J1777" s="8">
        <v>84.03</v>
      </c>
      <c r="K1777" s="8">
        <f>IF(Table3[[#This Row],[Return Status]] = "Returned", 0, Table3[[#This Row],[Profit]])</f>
        <v>84.03</v>
      </c>
      <c r="L1777" s="8" t="str">
        <f>IFERROR(VLOOKUP(Table3[[#This Row],[Order ID]],returns[[Order ID]:[Status]],2,FALSE), "")</f>
        <v/>
      </c>
      <c r="M1777">
        <v>4.91</v>
      </c>
      <c r="N1777">
        <v>0.5</v>
      </c>
      <c r="O1777" t="s">
        <v>1569</v>
      </c>
      <c r="P1777" t="s">
        <v>60</v>
      </c>
      <c r="Q1777">
        <v>37804</v>
      </c>
      <c r="R1777" t="s">
        <v>44</v>
      </c>
      <c r="S1777" t="s">
        <v>1978</v>
      </c>
      <c r="T1777" t="e">
        <f>VLOOKUP(Table3[[#This Row],[Region]],managers5[],2,FALSE)</f>
        <v>#N/A</v>
      </c>
      <c r="U1777" t="s">
        <v>1957</v>
      </c>
      <c r="V1777" t="s">
        <v>1959</v>
      </c>
      <c r="W1777" t="s">
        <v>14</v>
      </c>
      <c r="X1777" t="s">
        <v>39</v>
      </c>
      <c r="Y1777" t="s">
        <v>16</v>
      </c>
      <c r="Z1777" t="s">
        <v>99</v>
      </c>
      <c r="AA1777" t="s">
        <v>872</v>
      </c>
      <c r="AB1777" t="s">
        <v>19</v>
      </c>
      <c r="AC1777">
        <v>0.36</v>
      </c>
      <c r="AD1777" s="1">
        <v>40895</v>
      </c>
    </row>
    <row r="1778" spans="1:30" x14ac:dyDescent="0.35">
      <c r="A1778">
        <v>5638</v>
      </c>
      <c r="B1778">
        <v>6397</v>
      </c>
      <c r="C1778">
        <v>45412</v>
      </c>
      <c r="D1778" s="1">
        <v>40290</v>
      </c>
      <c r="E1778" t="s">
        <v>20</v>
      </c>
      <c r="F1778">
        <v>20</v>
      </c>
      <c r="G1778">
        <v>586.61900000000003</v>
      </c>
      <c r="H1778">
        <v>0.06</v>
      </c>
      <c r="I1778" t="s">
        <v>9</v>
      </c>
      <c r="J1778" s="8">
        <v>83.07</v>
      </c>
      <c r="K1778" s="8">
        <f>IF(Table3[[#This Row],[Return Status]] = "Returned", 0, Table3[[#This Row],[Profit]])</f>
        <v>83.07</v>
      </c>
      <c r="L1778" s="8" t="str">
        <f>IFERROR(VLOOKUP(Table3[[#This Row],[Order ID]],returns[[Order ID]:[Status]],2,FALSE), "")</f>
        <v/>
      </c>
      <c r="M1778">
        <v>35.99</v>
      </c>
      <c r="N1778">
        <v>1.1000000000000001</v>
      </c>
      <c r="O1778" t="s">
        <v>1530</v>
      </c>
      <c r="P1778" t="s">
        <v>616</v>
      </c>
      <c r="Q1778">
        <v>38109</v>
      </c>
      <c r="R1778" t="s">
        <v>44</v>
      </c>
      <c r="S1778" t="s">
        <v>1978</v>
      </c>
      <c r="T1778" t="e">
        <f>VLOOKUP(Table3[[#This Row],[Region]],managers5[],2,FALSE)</f>
        <v>#N/A</v>
      </c>
      <c r="U1778" t="s">
        <v>1957</v>
      </c>
      <c r="V1778" t="s">
        <v>1959</v>
      </c>
      <c r="W1778" t="s">
        <v>14</v>
      </c>
      <c r="X1778" t="s">
        <v>71</v>
      </c>
      <c r="Y1778" t="s">
        <v>46</v>
      </c>
      <c r="Z1778" t="s">
        <v>86</v>
      </c>
      <c r="AA1778" t="s">
        <v>191</v>
      </c>
      <c r="AB1778" t="s">
        <v>19</v>
      </c>
      <c r="AC1778">
        <v>0.55000000000000004</v>
      </c>
      <c r="AD1778" s="2">
        <v>40291</v>
      </c>
    </row>
    <row r="1779" spans="1:30" x14ac:dyDescent="0.35">
      <c r="A1779">
        <v>925</v>
      </c>
      <c r="B1779">
        <v>2364</v>
      </c>
      <c r="C1779">
        <v>17091</v>
      </c>
      <c r="D1779" s="1">
        <v>41111</v>
      </c>
      <c r="E1779" t="s">
        <v>20</v>
      </c>
      <c r="F1779">
        <v>45</v>
      </c>
      <c r="G1779">
        <v>2604.3150000000001</v>
      </c>
      <c r="H1779">
        <v>0</v>
      </c>
      <c r="I1779" t="s">
        <v>9</v>
      </c>
      <c r="J1779" s="8">
        <v>750.87</v>
      </c>
      <c r="K1779" s="8">
        <f>IF(Table3[[#This Row],[Return Status]] = "Returned", 0, Table3[[#This Row],[Profit]])</f>
        <v>750.87</v>
      </c>
      <c r="L1779" s="8" t="str">
        <f>IFERROR(VLOOKUP(Table3[[#This Row],[Order ID]],returns[[Order ID]:[Status]],2,FALSE), "")</f>
        <v/>
      </c>
      <c r="M1779">
        <v>65.989999999999995</v>
      </c>
      <c r="N1779">
        <v>5.26</v>
      </c>
      <c r="O1779" t="s">
        <v>1037</v>
      </c>
      <c r="P1779" t="s">
        <v>37</v>
      </c>
      <c r="Q1779">
        <v>44052</v>
      </c>
      <c r="R1779" t="s">
        <v>37</v>
      </c>
      <c r="S1779" t="s">
        <v>1979</v>
      </c>
      <c r="T1779" t="e">
        <f>VLOOKUP(Table3[[#This Row],[Region]],managers5[],2,FALSE)</f>
        <v>#N/A</v>
      </c>
      <c r="U1779" t="s">
        <v>1956</v>
      </c>
      <c r="W1779" t="s">
        <v>14</v>
      </c>
      <c r="X1779" t="s">
        <v>15</v>
      </c>
      <c r="Y1779" t="s">
        <v>46</v>
      </c>
      <c r="Z1779" t="s">
        <v>86</v>
      </c>
      <c r="AA1779">
        <v>8860</v>
      </c>
      <c r="AB1779" t="s">
        <v>19</v>
      </c>
      <c r="AC1779">
        <v>0.56000000000000005</v>
      </c>
      <c r="AD1779" s="1">
        <v>41112</v>
      </c>
    </row>
    <row r="1780" spans="1:30" x14ac:dyDescent="0.35">
      <c r="A1780">
        <v>1871</v>
      </c>
      <c r="B1780">
        <v>2365</v>
      </c>
      <c r="C1780">
        <v>17093</v>
      </c>
      <c r="D1780" s="1">
        <v>40950</v>
      </c>
      <c r="E1780" t="s">
        <v>8</v>
      </c>
      <c r="F1780">
        <v>50</v>
      </c>
      <c r="G1780">
        <v>4550.0600000000004</v>
      </c>
      <c r="H1780">
        <v>0.1</v>
      </c>
      <c r="I1780" t="s">
        <v>49</v>
      </c>
      <c r="J1780" s="8">
        <v>-1335.32</v>
      </c>
      <c r="K1780" s="8">
        <f>IF(Table3[[#This Row],[Return Status]] = "Returned", 0, Table3[[#This Row],[Profit]])</f>
        <v>-1335.32</v>
      </c>
      <c r="L1780" s="8" t="str">
        <f>IFERROR(VLOOKUP(Table3[[#This Row],[Order ID]],returns[[Order ID]:[Status]],2,FALSE), "")</f>
        <v/>
      </c>
      <c r="M1780">
        <v>95.98</v>
      </c>
      <c r="N1780">
        <v>58.2</v>
      </c>
      <c r="O1780" t="s">
        <v>526</v>
      </c>
      <c r="P1780" t="s">
        <v>11</v>
      </c>
      <c r="Q1780">
        <v>92253</v>
      </c>
      <c r="R1780" t="s">
        <v>12</v>
      </c>
      <c r="S1780" t="s">
        <v>1976</v>
      </c>
      <c r="T1780" t="e">
        <f>VLOOKUP(Table3[[#This Row],[Region]],managers5[],2,FALSE)</f>
        <v>#N/A</v>
      </c>
      <c r="U1780" t="s">
        <v>1955</v>
      </c>
      <c r="V1780" t="s">
        <v>1959</v>
      </c>
      <c r="W1780" t="s">
        <v>14</v>
      </c>
      <c r="X1780" t="s">
        <v>71</v>
      </c>
      <c r="Y1780" t="s">
        <v>50</v>
      </c>
      <c r="Z1780" t="s">
        <v>72</v>
      </c>
      <c r="AA1780" t="s">
        <v>133</v>
      </c>
      <c r="AB1780" t="s">
        <v>74</v>
      </c>
      <c r="AC1780">
        <v>0.57999999999999996</v>
      </c>
      <c r="AD1780" s="1">
        <v>40952</v>
      </c>
    </row>
    <row r="1781" spans="1:30" x14ac:dyDescent="0.35">
      <c r="A1781">
        <v>6670</v>
      </c>
      <c r="B1781">
        <v>2359</v>
      </c>
      <c r="C1781">
        <v>17028</v>
      </c>
      <c r="D1781" s="1">
        <v>40101</v>
      </c>
      <c r="E1781" t="s">
        <v>77</v>
      </c>
      <c r="F1781">
        <v>19</v>
      </c>
      <c r="G1781">
        <v>513.5</v>
      </c>
      <c r="H1781">
        <v>0.02</v>
      </c>
      <c r="I1781" t="s">
        <v>9</v>
      </c>
      <c r="J1781" s="8">
        <v>82.96</v>
      </c>
      <c r="K1781" s="8">
        <f>IF(Table3[[#This Row],[Return Status]] = "Returned", 0, Table3[[#This Row],[Profit]])</f>
        <v>82.96</v>
      </c>
      <c r="L1781" s="8" t="str">
        <f>IFERROR(VLOOKUP(Table3[[#This Row],[Order ID]],returns[[Order ID]:[Status]],2,FALSE), "")</f>
        <v/>
      </c>
      <c r="M1781">
        <v>25.99</v>
      </c>
      <c r="N1781">
        <v>5.37</v>
      </c>
      <c r="O1781" t="s">
        <v>42</v>
      </c>
      <c r="P1781" t="s">
        <v>43</v>
      </c>
      <c r="Q1781">
        <v>39401</v>
      </c>
      <c r="R1781" t="s">
        <v>44</v>
      </c>
      <c r="S1781" t="s">
        <v>1978</v>
      </c>
      <c r="T1781" t="e">
        <f>VLOOKUP(Table3[[#This Row],[Region]],managers5[],2,FALSE)</f>
        <v>#N/A</v>
      </c>
      <c r="U1781" t="s">
        <v>1957</v>
      </c>
      <c r="V1781" t="s">
        <v>1959</v>
      </c>
      <c r="W1781" t="s">
        <v>14</v>
      </c>
      <c r="X1781" t="s">
        <v>24</v>
      </c>
      <c r="Y1781" t="s">
        <v>16</v>
      </c>
      <c r="Z1781" t="s">
        <v>106</v>
      </c>
      <c r="AA1781" t="s">
        <v>1825</v>
      </c>
      <c r="AB1781" t="s">
        <v>19</v>
      </c>
      <c r="AC1781">
        <v>0.56000000000000005</v>
      </c>
      <c r="AD1781" s="2">
        <v>40103</v>
      </c>
    </row>
    <row r="1782" spans="1:30" x14ac:dyDescent="0.35">
      <c r="A1782">
        <v>8197</v>
      </c>
      <c r="B1782">
        <v>2368</v>
      </c>
      <c r="C1782">
        <v>17155</v>
      </c>
      <c r="D1782" s="1">
        <v>39841</v>
      </c>
      <c r="E1782" t="s">
        <v>20</v>
      </c>
      <c r="F1782">
        <v>36</v>
      </c>
      <c r="G1782">
        <v>267.52999999999997</v>
      </c>
      <c r="H1782">
        <v>0</v>
      </c>
      <c r="I1782" t="s">
        <v>33</v>
      </c>
      <c r="J1782" s="8">
        <v>85.17</v>
      </c>
      <c r="K1782" s="8">
        <f>IF(Table3[[#This Row],[Return Status]] = "Returned", 0, Table3[[#This Row],[Profit]])</f>
        <v>0</v>
      </c>
      <c r="L1782" s="8" t="str">
        <f>IFERROR(VLOOKUP(Table3[[#This Row],[Order ID]],returns[[Order ID]:[Status]],2,FALSE), "")</f>
        <v>Returned</v>
      </c>
      <c r="M1782">
        <v>6.88</v>
      </c>
      <c r="N1782">
        <v>2</v>
      </c>
      <c r="O1782" t="s">
        <v>1200</v>
      </c>
      <c r="P1782" t="s">
        <v>142</v>
      </c>
      <c r="Q1782">
        <v>84604</v>
      </c>
      <c r="R1782" t="s">
        <v>143</v>
      </c>
      <c r="S1782" t="s">
        <v>1976</v>
      </c>
      <c r="T1782" t="e">
        <f>VLOOKUP(Table3[[#This Row],[Region]],managers5[],2,FALSE)</f>
        <v>#N/A</v>
      </c>
      <c r="U1782" t="s">
        <v>1955</v>
      </c>
      <c r="V1782" t="s">
        <v>1959</v>
      </c>
      <c r="W1782" t="s">
        <v>14</v>
      </c>
      <c r="X1782" t="s">
        <v>24</v>
      </c>
      <c r="Y1782" t="s">
        <v>16</v>
      </c>
      <c r="Z1782" t="s">
        <v>30</v>
      </c>
      <c r="AA1782" t="s">
        <v>239</v>
      </c>
      <c r="AB1782" t="s">
        <v>35</v>
      </c>
      <c r="AC1782">
        <v>0.39</v>
      </c>
      <c r="AD1782" s="2">
        <v>39842</v>
      </c>
    </row>
    <row r="1783" spans="1:30" x14ac:dyDescent="0.35">
      <c r="A1783">
        <v>8203</v>
      </c>
      <c r="B1783">
        <v>2369</v>
      </c>
      <c r="C1783">
        <v>17155</v>
      </c>
      <c r="D1783" s="1">
        <v>39841</v>
      </c>
      <c r="E1783" t="s">
        <v>20</v>
      </c>
      <c r="F1783">
        <v>31</v>
      </c>
      <c r="G1783">
        <v>1065.26</v>
      </c>
      <c r="H1783">
        <v>0.03</v>
      </c>
      <c r="I1783" t="s">
        <v>33</v>
      </c>
      <c r="J1783" s="8">
        <v>-900.27</v>
      </c>
      <c r="K1783" s="8">
        <f>IF(Table3[[#This Row],[Return Status]] = "Returned", 0, Table3[[#This Row],[Profit]])</f>
        <v>0</v>
      </c>
      <c r="L1783" s="8" t="str">
        <f>IFERROR(VLOOKUP(Table3[[#This Row],[Order ID]],returns[[Order ID]:[Status]],2,FALSE), "")</f>
        <v>Returned</v>
      </c>
      <c r="M1783">
        <v>32.479999999999997</v>
      </c>
      <c r="N1783">
        <v>35</v>
      </c>
      <c r="O1783" t="s">
        <v>1200</v>
      </c>
      <c r="P1783" t="s">
        <v>142</v>
      </c>
      <c r="Q1783">
        <v>84604</v>
      </c>
      <c r="R1783" t="s">
        <v>143</v>
      </c>
      <c r="S1783" t="s">
        <v>1976</v>
      </c>
      <c r="T1783" t="e">
        <f>VLOOKUP(Table3[[#This Row],[Region]],managers5[],2,FALSE)</f>
        <v>#N/A</v>
      </c>
      <c r="U1783" t="s">
        <v>1955</v>
      </c>
      <c r="V1783" t="s">
        <v>1959</v>
      </c>
      <c r="W1783" t="s">
        <v>14</v>
      </c>
      <c r="X1783" t="s">
        <v>24</v>
      </c>
      <c r="Y1783" t="s">
        <v>16</v>
      </c>
      <c r="Z1783" t="s">
        <v>75</v>
      </c>
      <c r="AA1783" t="s">
        <v>1664</v>
      </c>
      <c r="AB1783" t="s">
        <v>85</v>
      </c>
      <c r="AC1783">
        <v>0.81</v>
      </c>
      <c r="AD1783" s="2">
        <v>39841</v>
      </c>
    </row>
    <row r="1784" spans="1:30" x14ac:dyDescent="0.35">
      <c r="A1784">
        <v>535</v>
      </c>
      <c r="B1784">
        <v>2370</v>
      </c>
      <c r="C1784">
        <v>17157</v>
      </c>
      <c r="D1784" s="1">
        <v>41171</v>
      </c>
      <c r="E1784" t="s">
        <v>32</v>
      </c>
      <c r="F1784">
        <v>31</v>
      </c>
      <c r="G1784">
        <v>3081.471</v>
      </c>
      <c r="H1784">
        <v>0.09</v>
      </c>
      <c r="I1784" t="s">
        <v>9</v>
      </c>
      <c r="J1784" s="8">
        <v>574.98299999999995</v>
      </c>
      <c r="K1784" s="8">
        <f>IF(Table3[[#This Row],[Return Status]] = "Returned", 0, Table3[[#This Row],[Profit]])</f>
        <v>574.98299999999995</v>
      </c>
      <c r="L1784" s="8" t="str">
        <f>IFERROR(VLOOKUP(Table3[[#This Row],[Order ID]],returns[[Order ID]:[Status]],2,FALSE), "")</f>
        <v/>
      </c>
      <c r="M1784">
        <v>125.99</v>
      </c>
      <c r="N1784">
        <v>4.2</v>
      </c>
      <c r="O1784" t="s">
        <v>739</v>
      </c>
      <c r="P1784" t="s">
        <v>134</v>
      </c>
      <c r="Q1784">
        <v>6108</v>
      </c>
      <c r="R1784" t="s">
        <v>135</v>
      </c>
      <c r="S1784" t="s">
        <v>1979</v>
      </c>
      <c r="T1784" t="e">
        <f>VLOOKUP(Table3[[#This Row],[Region]],managers5[],2,FALSE)</f>
        <v>#N/A</v>
      </c>
      <c r="U1784" t="s">
        <v>1956</v>
      </c>
      <c r="W1784" t="s">
        <v>14</v>
      </c>
      <c r="X1784" t="s">
        <v>71</v>
      </c>
      <c r="Y1784" t="s">
        <v>46</v>
      </c>
      <c r="Z1784" t="s">
        <v>86</v>
      </c>
      <c r="AA1784" t="s">
        <v>740</v>
      </c>
      <c r="AB1784" t="s">
        <v>19</v>
      </c>
      <c r="AC1784">
        <v>0.56999999999999995</v>
      </c>
      <c r="AD1784" s="1">
        <v>41175</v>
      </c>
    </row>
    <row r="1785" spans="1:30" x14ac:dyDescent="0.35">
      <c r="A1785">
        <v>8204</v>
      </c>
      <c r="B1785">
        <v>2371</v>
      </c>
      <c r="C1785">
        <v>17186</v>
      </c>
      <c r="D1785" s="1">
        <v>39839</v>
      </c>
      <c r="E1785" t="s">
        <v>20</v>
      </c>
      <c r="F1785">
        <v>49</v>
      </c>
      <c r="G1785">
        <v>4321.63</v>
      </c>
      <c r="H1785">
        <v>0.08</v>
      </c>
      <c r="I1785" t="s">
        <v>9</v>
      </c>
      <c r="J1785" s="8">
        <v>-1549.14</v>
      </c>
      <c r="K1785" s="8">
        <f>IF(Table3[[#This Row],[Return Status]] = "Returned", 0, Table3[[#This Row],[Profit]])</f>
        <v>-1549.14</v>
      </c>
      <c r="L1785" s="8" t="str">
        <f>IFERROR(VLOOKUP(Table3[[#This Row],[Order ID]],returns[[Order ID]:[Status]],2,FALSE), "")</f>
        <v/>
      </c>
      <c r="M1785">
        <v>90.98</v>
      </c>
      <c r="N1785">
        <v>56.2</v>
      </c>
      <c r="O1785" t="s">
        <v>1078</v>
      </c>
      <c r="P1785" t="s">
        <v>37</v>
      </c>
      <c r="Q1785">
        <v>15228</v>
      </c>
      <c r="R1785" t="s">
        <v>37</v>
      </c>
      <c r="S1785" t="s">
        <v>1979</v>
      </c>
      <c r="T1785" t="e">
        <f>VLOOKUP(Table3[[#This Row],[Region]],managers5[],2,FALSE)</f>
        <v>#N/A</v>
      </c>
      <c r="U1785" t="s">
        <v>1956</v>
      </c>
      <c r="W1785" t="s">
        <v>14</v>
      </c>
      <c r="X1785" t="s">
        <v>39</v>
      </c>
      <c r="Y1785" t="s">
        <v>50</v>
      </c>
      <c r="Z1785" t="s">
        <v>61</v>
      </c>
      <c r="AA1785" t="s">
        <v>1245</v>
      </c>
      <c r="AB1785" t="s">
        <v>69</v>
      </c>
      <c r="AC1785">
        <v>0.74</v>
      </c>
      <c r="AD1785" s="2">
        <v>39841</v>
      </c>
    </row>
    <row r="1786" spans="1:30" x14ac:dyDescent="0.35">
      <c r="A1786">
        <v>8205</v>
      </c>
      <c r="B1786">
        <v>2372</v>
      </c>
      <c r="C1786">
        <v>17186</v>
      </c>
      <c r="D1786" s="1">
        <v>39839</v>
      </c>
      <c r="E1786" t="s">
        <v>20</v>
      </c>
      <c r="F1786">
        <v>11</v>
      </c>
      <c r="G1786">
        <v>67.14</v>
      </c>
      <c r="H1786">
        <v>7.0000000000000007E-2</v>
      </c>
      <c r="I1786" t="s">
        <v>9</v>
      </c>
      <c r="J1786" s="8">
        <v>-29.98</v>
      </c>
      <c r="K1786" s="8">
        <f>IF(Table3[[#This Row],[Return Status]] = "Returned", 0, Table3[[#This Row],[Profit]])</f>
        <v>-29.98</v>
      </c>
      <c r="L1786" s="8" t="str">
        <f>IFERROR(VLOOKUP(Table3[[#This Row],[Order ID]],returns[[Order ID]:[Status]],2,FALSE), "")</f>
        <v/>
      </c>
      <c r="M1786">
        <v>5.98</v>
      </c>
      <c r="N1786">
        <v>5.35</v>
      </c>
      <c r="O1786" t="s">
        <v>1078</v>
      </c>
      <c r="P1786" t="s">
        <v>37</v>
      </c>
      <c r="Q1786">
        <v>15228</v>
      </c>
      <c r="R1786" t="s">
        <v>37</v>
      </c>
      <c r="S1786" t="s">
        <v>1979</v>
      </c>
      <c r="T1786" t="e">
        <f>VLOOKUP(Table3[[#This Row],[Region]],managers5[],2,FALSE)</f>
        <v>#N/A</v>
      </c>
      <c r="U1786" t="s">
        <v>1956</v>
      </c>
      <c r="W1786" t="s">
        <v>14</v>
      </c>
      <c r="X1786" t="s">
        <v>39</v>
      </c>
      <c r="Y1786" t="s">
        <v>16</v>
      </c>
      <c r="Z1786" t="s">
        <v>30</v>
      </c>
      <c r="AA1786" t="s">
        <v>534</v>
      </c>
      <c r="AB1786" t="s">
        <v>19</v>
      </c>
      <c r="AC1786">
        <v>0.4</v>
      </c>
      <c r="AD1786" s="2">
        <v>39841</v>
      </c>
    </row>
    <row r="1787" spans="1:30" x14ac:dyDescent="0.35">
      <c r="A1787">
        <v>1222</v>
      </c>
      <c r="B1787">
        <v>2374</v>
      </c>
      <c r="C1787">
        <v>17216</v>
      </c>
      <c r="D1787" s="1">
        <v>41056</v>
      </c>
      <c r="E1787" t="s">
        <v>20</v>
      </c>
      <c r="F1787">
        <v>7</v>
      </c>
      <c r="G1787">
        <v>2236.16</v>
      </c>
      <c r="H1787">
        <v>0.05</v>
      </c>
      <c r="I1787" t="s">
        <v>49</v>
      </c>
      <c r="J1787" s="8">
        <v>-99.16</v>
      </c>
      <c r="K1787" s="8">
        <f>IF(Table3[[#This Row],[Return Status]] = "Returned", 0, Table3[[#This Row],[Profit]])</f>
        <v>-99.16</v>
      </c>
      <c r="L1787" s="8" t="str">
        <f>IFERROR(VLOOKUP(Table3[[#This Row],[Order ID]],returns[[Order ID]:[Status]],2,FALSE), "")</f>
        <v/>
      </c>
      <c r="M1787">
        <v>320.98</v>
      </c>
      <c r="N1787">
        <v>58.95</v>
      </c>
      <c r="O1787" t="s">
        <v>1211</v>
      </c>
      <c r="P1787" t="s">
        <v>37</v>
      </c>
      <c r="Q1787">
        <v>7843</v>
      </c>
      <c r="R1787" t="s">
        <v>37</v>
      </c>
      <c r="S1787" t="s">
        <v>1979</v>
      </c>
      <c r="T1787" t="e">
        <f>VLOOKUP(Table3[[#This Row],[Region]],managers5[],2,FALSE)</f>
        <v>#N/A</v>
      </c>
      <c r="U1787" t="s">
        <v>1956</v>
      </c>
      <c r="W1787" t="s">
        <v>14</v>
      </c>
      <c r="X1787" t="s">
        <v>15</v>
      </c>
      <c r="Y1787" t="s">
        <v>50</v>
      </c>
      <c r="Z1787" t="s">
        <v>72</v>
      </c>
      <c r="AA1787" t="s">
        <v>649</v>
      </c>
      <c r="AB1787" t="s">
        <v>74</v>
      </c>
      <c r="AC1787">
        <v>0.56999999999999995</v>
      </c>
      <c r="AD1787" s="1">
        <v>41057</v>
      </c>
    </row>
    <row r="1788" spans="1:30" x14ac:dyDescent="0.35">
      <c r="A1788">
        <v>910</v>
      </c>
      <c r="B1788">
        <v>2375</v>
      </c>
      <c r="C1788">
        <v>17218</v>
      </c>
      <c r="D1788" s="1">
        <v>41113</v>
      </c>
      <c r="E1788" t="s">
        <v>41</v>
      </c>
      <c r="F1788">
        <v>32</v>
      </c>
      <c r="G1788">
        <v>157.85</v>
      </c>
      <c r="H1788">
        <v>0.06</v>
      </c>
      <c r="I1788" t="s">
        <v>9</v>
      </c>
      <c r="J1788" s="8">
        <v>22.54</v>
      </c>
      <c r="K1788" s="8">
        <f>IF(Table3[[#This Row],[Return Status]] = "Returned", 0, Table3[[#This Row],[Profit]])</f>
        <v>22.54</v>
      </c>
      <c r="L1788" s="8" t="str">
        <f>IFERROR(VLOOKUP(Table3[[#This Row],[Order ID]],returns[[Order ID]:[Status]],2,FALSE), "")</f>
        <v/>
      </c>
      <c r="M1788">
        <v>5.18</v>
      </c>
      <c r="N1788">
        <v>2.04</v>
      </c>
      <c r="O1788" t="s">
        <v>604</v>
      </c>
      <c r="P1788" t="s">
        <v>37</v>
      </c>
      <c r="Q1788">
        <v>11226</v>
      </c>
      <c r="R1788" t="s">
        <v>37</v>
      </c>
      <c r="S1788" t="s">
        <v>1979</v>
      </c>
      <c r="T1788" t="e">
        <f>VLOOKUP(Table3[[#This Row],[Region]],managers5[],2,FALSE)</f>
        <v>#N/A</v>
      </c>
      <c r="U1788" t="s">
        <v>1956</v>
      </c>
      <c r="W1788" t="s">
        <v>14</v>
      </c>
      <c r="X1788" t="s">
        <v>39</v>
      </c>
      <c r="Y1788" t="s">
        <v>16</v>
      </c>
      <c r="Z1788" t="s">
        <v>30</v>
      </c>
      <c r="AA1788" t="s">
        <v>1041</v>
      </c>
      <c r="AB1788" t="s">
        <v>35</v>
      </c>
      <c r="AC1788">
        <v>0.36</v>
      </c>
      <c r="AD1788" s="1">
        <v>41115</v>
      </c>
    </row>
    <row r="1789" spans="1:30" x14ac:dyDescent="0.35">
      <c r="A1789">
        <v>4714</v>
      </c>
      <c r="B1789">
        <v>2376</v>
      </c>
      <c r="C1789">
        <v>17249</v>
      </c>
      <c r="D1789" s="1">
        <v>40446</v>
      </c>
      <c r="E1789" t="s">
        <v>32</v>
      </c>
      <c r="F1789">
        <v>37</v>
      </c>
      <c r="G1789">
        <v>2911.64</v>
      </c>
      <c r="H1789">
        <v>0.02</v>
      </c>
      <c r="I1789" t="s">
        <v>9</v>
      </c>
      <c r="J1789" s="8">
        <v>225.28</v>
      </c>
      <c r="K1789" s="8">
        <f>IF(Table3[[#This Row],[Return Status]] = "Returned", 0, Table3[[#This Row],[Profit]])</f>
        <v>225.28</v>
      </c>
      <c r="L1789" s="8" t="str">
        <f>IFERROR(VLOOKUP(Table3[[#This Row],[Order ID]],returns[[Order ID]:[Status]],2,FALSE), "")</f>
        <v/>
      </c>
      <c r="M1789">
        <v>73.98</v>
      </c>
      <c r="N1789">
        <v>14.52</v>
      </c>
      <c r="O1789" t="s">
        <v>608</v>
      </c>
      <c r="P1789" t="s">
        <v>37</v>
      </c>
      <c r="Q1789">
        <v>44646</v>
      </c>
      <c r="R1789" t="s">
        <v>37</v>
      </c>
      <c r="S1789" t="s">
        <v>1979</v>
      </c>
      <c r="T1789" t="e">
        <f>VLOOKUP(Table3[[#This Row],[Region]],managers5[],2,FALSE)</f>
        <v>#N/A</v>
      </c>
      <c r="U1789" t="s">
        <v>1956</v>
      </c>
      <c r="W1789" t="s">
        <v>14</v>
      </c>
      <c r="X1789" t="s">
        <v>71</v>
      </c>
      <c r="Y1789" t="s">
        <v>46</v>
      </c>
      <c r="Z1789" t="s">
        <v>47</v>
      </c>
      <c r="AA1789" t="s">
        <v>439</v>
      </c>
      <c r="AB1789" t="s">
        <v>19</v>
      </c>
      <c r="AC1789">
        <v>0.65</v>
      </c>
      <c r="AD1789" s="2">
        <v>40448</v>
      </c>
    </row>
    <row r="1790" spans="1:30" x14ac:dyDescent="0.35">
      <c r="A1790">
        <v>6612</v>
      </c>
      <c r="B1790">
        <v>2377</v>
      </c>
      <c r="C1790">
        <v>17251</v>
      </c>
      <c r="D1790" s="1">
        <v>40113</v>
      </c>
      <c r="E1790" t="s">
        <v>8</v>
      </c>
      <c r="F1790">
        <v>26</v>
      </c>
      <c r="G1790">
        <v>2951.4380000000001</v>
      </c>
      <c r="H1790">
        <v>0</v>
      </c>
      <c r="I1790" t="s">
        <v>9</v>
      </c>
      <c r="J1790" s="8">
        <v>667.27800000000002</v>
      </c>
      <c r="K1790" s="8">
        <f>IF(Table3[[#This Row],[Return Status]] = "Returned", 0, Table3[[#This Row],[Profit]])</f>
        <v>667.27800000000002</v>
      </c>
      <c r="L1790" s="8" t="str">
        <f>IFERROR(VLOOKUP(Table3[[#This Row],[Order ID]],returns[[Order ID]:[Status]],2,FALSE), "")</f>
        <v/>
      </c>
      <c r="M1790">
        <v>125.99</v>
      </c>
      <c r="N1790">
        <v>8.99</v>
      </c>
      <c r="O1790" t="s">
        <v>533</v>
      </c>
      <c r="P1790" t="s">
        <v>189</v>
      </c>
      <c r="Q1790">
        <v>98661</v>
      </c>
      <c r="R1790" t="s">
        <v>190</v>
      </c>
      <c r="S1790" t="s">
        <v>1976</v>
      </c>
      <c r="T1790" t="e">
        <f>VLOOKUP(Table3[[#This Row],[Region]],managers5[],2,FALSE)</f>
        <v>#N/A</v>
      </c>
      <c r="U1790" t="s">
        <v>1955</v>
      </c>
      <c r="V1790" t="s">
        <v>1959</v>
      </c>
      <c r="W1790" t="s">
        <v>14</v>
      </c>
      <c r="X1790" t="s">
        <v>15</v>
      </c>
      <c r="Y1790" t="s">
        <v>46</v>
      </c>
      <c r="Z1790" t="s">
        <v>86</v>
      </c>
      <c r="AA1790" t="s">
        <v>1540</v>
      </c>
      <c r="AB1790" t="s">
        <v>19</v>
      </c>
      <c r="AC1790">
        <v>0.56999999999999995</v>
      </c>
      <c r="AD1790" s="2">
        <v>40115</v>
      </c>
    </row>
    <row r="1791" spans="1:30" x14ac:dyDescent="0.35">
      <c r="A1791">
        <v>2858</v>
      </c>
      <c r="B1791">
        <v>2380</v>
      </c>
      <c r="C1791">
        <v>17253</v>
      </c>
      <c r="D1791" s="1">
        <v>40772</v>
      </c>
      <c r="E1791" t="s">
        <v>41</v>
      </c>
      <c r="F1791">
        <v>13</v>
      </c>
      <c r="G1791">
        <v>50.19</v>
      </c>
      <c r="H1791">
        <v>0.08</v>
      </c>
      <c r="I1791" t="s">
        <v>9</v>
      </c>
      <c r="J1791" s="8">
        <v>-64.388499999999993</v>
      </c>
      <c r="K1791" s="8">
        <f>IF(Table3[[#This Row],[Return Status]] = "Returned", 0, Table3[[#This Row],[Profit]])</f>
        <v>-64.388499999999993</v>
      </c>
      <c r="L1791" s="8" t="str">
        <f>IFERROR(VLOOKUP(Table3[[#This Row],[Order ID]],returns[[Order ID]:[Status]],2,FALSE), "")</f>
        <v/>
      </c>
      <c r="M1791">
        <v>3.52</v>
      </c>
      <c r="N1791">
        <v>6.83</v>
      </c>
      <c r="O1791" t="s">
        <v>737</v>
      </c>
      <c r="P1791" t="s">
        <v>189</v>
      </c>
      <c r="Q1791">
        <v>98146</v>
      </c>
      <c r="R1791" t="s">
        <v>190</v>
      </c>
      <c r="S1791" t="s">
        <v>1976</v>
      </c>
      <c r="T1791" t="e">
        <f>VLOOKUP(Table3[[#This Row],[Region]],managers5[],2,FALSE)</f>
        <v>#N/A</v>
      </c>
      <c r="U1791" t="s">
        <v>1955</v>
      </c>
      <c r="V1791" t="s">
        <v>1959</v>
      </c>
      <c r="W1791" t="s">
        <v>14</v>
      </c>
      <c r="X1791" t="s">
        <v>71</v>
      </c>
      <c r="Y1791" t="s">
        <v>16</v>
      </c>
      <c r="Z1791" t="s">
        <v>17</v>
      </c>
      <c r="AA1791" t="s">
        <v>1367</v>
      </c>
      <c r="AB1791" t="s">
        <v>19</v>
      </c>
      <c r="AC1791">
        <v>0.38</v>
      </c>
      <c r="AD1791" s="1">
        <v>40774</v>
      </c>
    </row>
    <row r="1792" spans="1:30" x14ac:dyDescent="0.35">
      <c r="A1792">
        <v>5194</v>
      </c>
      <c r="B1792">
        <v>2381</v>
      </c>
      <c r="C1792">
        <v>17255</v>
      </c>
      <c r="D1792" s="1">
        <v>40373</v>
      </c>
      <c r="E1792" t="s">
        <v>8</v>
      </c>
      <c r="F1792">
        <v>17</v>
      </c>
      <c r="G1792">
        <v>158.19</v>
      </c>
      <c r="H1792">
        <v>0.09</v>
      </c>
      <c r="I1792" t="s">
        <v>9</v>
      </c>
      <c r="J1792" s="8">
        <v>-75.22</v>
      </c>
      <c r="K1792" s="8">
        <f>IF(Table3[[#This Row],[Return Status]] = "Returned", 0, Table3[[#This Row],[Profit]])</f>
        <v>0</v>
      </c>
      <c r="L1792" s="8" t="str">
        <f>IFERROR(VLOOKUP(Table3[[#This Row],[Order ID]],returns[[Order ID]:[Status]],2,FALSE), "")</f>
        <v>Returned</v>
      </c>
      <c r="M1792">
        <v>9.3800000000000008</v>
      </c>
      <c r="N1792">
        <v>7.28</v>
      </c>
      <c r="O1792" t="s">
        <v>463</v>
      </c>
      <c r="P1792" t="s">
        <v>37</v>
      </c>
      <c r="Q1792">
        <v>11729</v>
      </c>
      <c r="R1792" t="s">
        <v>37</v>
      </c>
      <c r="S1792" t="s">
        <v>1979</v>
      </c>
      <c r="T1792" t="e">
        <f>VLOOKUP(Table3[[#This Row],[Region]],managers5[],2,FALSE)</f>
        <v>#N/A</v>
      </c>
      <c r="U1792" t="s">
        <v>1956</v>
      </c>
      <c r="W1792" t="s">
        <v>14</v>
      </c>
      <c r="X1792" t="s">
        <v>24</v>
      </c>
      <c r="Y1792" t="s">
        <v>16</v>
      </c>
      <c r="Z1792" t="s">
        <v>75</v>
      </c>
      <c r="AA1792" t="s">
        <v>965</v>
      </c>
      <c r="AB1792" t="s">
        <v>19</v>
      </c>
      <c r="AC1792">
        <v>0.56999999999999995</v>
      </c>
      <c r="AD1792" s="2">
        <v>40374</v>
      </c>
    </row>
    <row r="1793" spans="1:30" x14ac:dyDescent="0.35">
      <c r="A1793">
        <v>1487</v>
      </c>
      <c r="B1793">
        <v>3007</v>
      </c>
      <c r="C1793">
        <v>21638</v>
      </c>
      <c r="D1793" s="1">
        <v>41015</v>
      </c>
      <c r="E1793" t="s">
        <v>77</v>
      </c>
      <c r="F1793">
        <v>13</v>
      </c>
      <c r="G1793">
        <v>418.93</v>
      </c>
      <c r="H1793">
        <v>0.03</v>
      </c>
      <c r="I1793" t="s">
        <v>9</v>
      </c>
      <c r="J1793" s="8">
        <v>82.25</v>
      </c>
      <c r="K1793" s="8">
        <f>IF(Table3[[#This Row],[Return Status]] = "Returned", 0, Table3[[#This Row],[Profit]])</f>
        <v>82.25</v>
      </c>
      <c r="L1793" s="8" t="str">
        <f>IFERROR(VLOOKUP(Table3[[#This Row],[Order ID]],returns[[Order ID]:[Status]],2,FALSE), "")</f>
        <v/>
      </c>
      <c r="M1793">
        <v>30.98</v>
      </c>
      <c r="N1793">
        <v>8.74</v>
      </c>
      <c r="O1793" t="s">
        <v>833</v>
      </c>
      <c r="P1793" t="s">
        <v>64</v>
      </c>
      <c r="Q1793">
        <v>71109</v>
      </c>
      <c r="R1793" t="s">
        <v>65</v>
      </c>
      <c r="S1793" t="s">
        <v>1978</v>
      </c>
      <c r="T1793" t="e">
        <f>VLOOKUP(Table3[[#This Row],[Region]],managers5[],2,FALSE)</f>
        <v>#N/A</v>
      </c>
      <c r="U1793" t="s">
        <v>1957</v>
      </c>
      <c r="V1793" t="s">
        <v>1959</v>
      </c>
      <c r="W1793" t="s">
        <v>14</v>
      </c>
      <c r="X1793" t="s">
        <v>15</v>
      </c>
      <c r="Y1793" t="s">
        <v>16</v>
      </c>
      <c r="Z1793" t="s">
        <v>30</v>
      </c>
      <c r="AA1793" t="s">
        <v>844</v>
      </c>
      <c r="AB1793" t="s">
        <v>19</v>
      </c>
      <c r="AC1793">
        <v>0.4</v>
      </c>
      <c r="AD1793" s="1">
        <v>41016</v>
      </c>
    </row>
    <row r="1794" spans="1:30" x14ac:dyDescent="0.35">
      <c r="A1794">
        <v>2705</v>
      </c>
      <c r="B1794">
        <v>2383</v>
      </c>
      <c r="C1794">
        <v>17283</v>
      </c>
      <c r="D1794" s="1">
        <v>40800</v>
      </c>
      <c r="E1794" t="s">
        <v>8</v>
      </c>
      <c r="F1794">
        <v>4</v>
      </c>
      <c r="G1794">
        <v>5472.12</v>
      </c>
      <c r="H1794">
        <v>0.06</v>
      </c>
      <c r="I1794" t="s">
        <v>49</v>
      </c>
      <c r="J1794" s="8">
        <v>-2816.3379</v>
      </c>
      <c r="K1794" s="8">
        <f>IF(Table3[[#This Row],[Return Status]] = "Returned", 0, Table3[[#This Row],[Profit]])</f>
        <v>-2816.3379</v>
      </c>
      <c r="L1794" s="8" t="str">
        <f>IFERROR(VLOOKUP(Table3[[#This Row],[Order ID]],returns[[Order ID]:[Status]],2,FALSE), "")</f>
        <v/>
      </c>
      <c r="M1794">
        <v>1360.14</v>
      </c>
      <c r="N1794">
        <v>14.7</v>
      </c>
      <c r="O1794" t="s">
        <v>1663</v>
      </c>
      <c r="P1794" t="s">
        <v>317</v>
      </c>
      <c r="Q1794">
        <v>60130</v>
      </c>
      <c r="R1794" t="s">
        <v>318</v>
      </c>
      <c r="S1794" t="s">
        <v>1977</v>
      </c>
      <c r="T1794" t="e">
        <f>VLOOKUP(Table3[[#This Row],[Region]],managers5[],2,FALSE)</f>
        <v>#N/A</v>
      </c>
      <c r="U1794" t="s">
        <v>1958</v>
      </c>
      <c r="V1794" t="s">
        <v>1959</v>
      </c>
      <c r="W1794" t="s">
        <v>14</v>
      </c>
      <c r="X1794" t="s">
        <v>24</v>
      </c>
      <c r="Y1794" t="s">
        <v>46</v>
      </c>
      <c r="Z1794" t="s">
        <v>124</v>
      </c>
      <c r="AA1794" t="s">
        <v>1679</v>
      </c>
      <c r="AB1794" t="s">
        <v>74</v>
      </c>
      <c r="AC1794">
        <v>0.59</v>
      </c>
      <c r="AD1794" s="1">
        <v>40801</v>
      </c>
    </row>
    <row r="1795" spans="1:30" x14ac:dyDescent="0.35">
      <c r="A1795">
        <v>4759</v>
      </c>
      <c r="B1795">
        <v>2384</v>
      </c>
      <c r="C1795">
        <v>17286</v>
      </c>
      <c r="D1795" s="1">
        <v>40442</v>
      </c>
      <c r="E1795" t="s">
        <v>77</v>
      </c>
      <c r="F1795">
        <v>7</v>
      </c>
      <c r="G1795">
        <v>1810.67</v>
      </c>
      <c r="H1795">
        <v>0.09</v>
      </c>
      <c r="I1795" t="s">
        <v>49</v>
      </c>
      <c r="J1795" s="8">
        <v>-541.87</v>
      </c>
      <c r="K1795" s="8">
        <f>IF(Table3[[#This Row],[Return Status]] = "Returned", 0, Table3[[#This Row],[Profit]])</f>
        <v>-541.87</v>
      </c>
      <c r="L1795" s="8" t="str">
        <f>IFERROR(VLOOKUP(Table3[[#This Row],[Order ID]],returns[[Order ID]:[Status]],2,FALSE), "")</f>
        <v/>
      </c>
      <c r="M1795">
        <v>270.98</v>
      </c>
      <c r="N1795">
        <v>50</v>
      </c>
      <c r="O1795" t="s">
        <v>859</v>
      </c>
      <c r="P1795" t="s">
        <v>317</v>
      </c>
      <c r="Q1795">
        <v>60130</v>
      </c>
      <c r="R1795" t="s">
        <v>318</v>
      </c>
      <c r="S1795" t="s">
        <v>1977</v>
      </c>
      <c r="T1795" t="e">
        <f>VLOOKUP(Table3[[#This Row],[Region]],managers5[],2,FALSE)</f>
        <v>#N/A</v>
      </c>
      <c r="U1795" t="s">
        <v>1958</v>
      </c>
      <c r="V1795" t="s">
        <v>1959</v>
      </c>
      <c r="W1795" t="s">
        <v>14</v>
      </c>
      <c r="X1795" t="s">
        <v>15</v>
      </c>
      <c r="Y1795" t="s">
        <v>50</v>
      </c>
      <c r="Z1795" t="s">
        <v>72</v>
      </c>
      <c r="AA1795" t="s">
        <v>1050</v>
      </c>
      <c r="AB1795" t="s">
        <v>74</v>
      </c>
      <c r="AC1795">
        <v>0.77</v>
      </c>
      <c r="AD1795" s="2">
        <v>40443</v>
      </c>
    </row>
    <row r="1796" spans="1:30" x14ac:dyDescent="0.35">
      <c r="A1796">
        <v>3596</v>
      </c>
      <c r="B1796">
        <v>2386</v>
      </c>
      <c r="C1796">
        <v>17287</v>
      </c>
      <c r="D1796" s="1">
        <v>40638</v>
      </c>
      <c r="E1796" t="s">
        <v>77</v>
      </c>
      <c r="F1796">
        <v>11</v>
      </c>
      <c r="G1796">
        <v>4558.21</v>
      </c>
      <c r="H1796">
        <v>0.06</v>
      </c>
      <c r="I1796" t="s">
        <v>9</v>
      </c>
      <c r="J1796" s="8">
        <v>993.81</v>
      </c>
      <c r="K1796" s="8">
        <f>IF(Table3[[#This Row],[Return Status]] = "Returned", 0, Table3[[#This Row],[Profit]])</f>
        <v>993.81</v>
      </c>
      <c r="L1796" s="8" t="str">
        <f>IFERROR(VLOOKUP(Table3[[#This Row],[Order ID]],returns[[Order ID]:[Status]],2,FALSE), "")</f>
        <v/>
      </c>
      <c r="M1796">
        <v>415.88</v>
      </c>
      <c r="N1796">
        <v>11.37</v>
      </c>
      <c r="O1796" t="s">
        <v>1308</v>
      </c>
      <c r="P1796" t="s">
        <v>189</v>
      </c>
      <c r="Q1796">
        <v>98027</v>
      </c>
      <c r="R1796" t="s">
        <v>190</v>
      </c>
      <c r="S1796" t="s">
        <v>1976</v>
      </c>
      <c r="T1796" t="e">
        <f>VLOOKUP(Table3[[#This Row],[Region]],managers5[],2,FALSE)</f>
        <v>#N/A</v>
      </c>
      <c r="U1796" t="s">
        <v>1955</v>
      </c>
      <c r="V1796" t="s">
        <v>1959</v>
      </c>
      <c r="W1796" t="s">
        <v>14</v>
      </c>
      <c r="X1796" t="s">
        <v>24</v>
      </c>
      <c r="Y1796" t="s">
        <v>16</v>
      </c>
      <c r="Z1796" t="s">
        <v>75</v>
      </c>
      <c r="AA1796" t="s">
        <v>1132</v>
      </c>
      <c r="AB1796" t="s">
        <v>19</v>
      </c>
      <c r="AC1796">
        <v>0.56999999999999995</v>
      </c>
      <c r="AD1796" s="1">
        <v>40640</v>
      </c>
    </row>
    <row r="1797" spans="1:30" x14ac:dyDescent="0.35">
      <c r="A1797">
        <v>3597</v>
      </c>
      <c r="B1797">
        <v>2387</v>
      </c>
      <c r="C1797">
        <v>17287</v>
      </c>
      <c r="D1797" s="1">
        <v>40638</v>
      </c>
      <c r="E1797" t="s">
        <v>77</v>
      </c>
      <c r="F1797">
        <v>26</v>
      </c>
      <c r="G1797">
        <v>4361.6984999999904</v>
      </c>
      <c r="H1797">
        <v>0.05</v>
      </c>
      <c r="I1797" t="s">
        <v>9</v>
      </c>
      <c r="J1797" s="8">
        <v>1069.7850000000001</v>
      </c>
      <c r="K1797" s="8">
        <f>IF(Table3[[#This Row],[Return Status]] = "Returned", 0, Table3[[#This Row],[Profit]])</f>
        <v>1069.7850000000001</v>
      </c>
      <c r="L1797" s="8" t="str">
        <f>IFERROR(VLOOKUP(Table3[[#This Row],[Order ID]],returns[[Order ID]:[Status]],2,FALSE), "")</f>
        <v/>
      </c>
      <c r="M1797">
        <v>195.99</v>
      </c>
      <c r="N1797">
        <v>4.2</v>
      </c>
      <c r="O1797" t="s">
        <v>1308</v>
      </c>
      <c r="P1797" t="s">
        <v>189</v>
      </c>
      <c r="Q1797">
        <v>99336</v>
      </c>
      <c r="R1797" t="s">
        <v>190</v>
      </c>
      <c r="S1797" t="s">
        <v>1976</v>
      </c>
      <c r="T1797" t="e">
        <f>VLOOKUP(Table3[[#This Row],[Region]],managers5[],2,FALSE)</f>
        <v>#N/A</v>
      </c>
      <c r="U1797" t="s">
        <v>1955</v>
      </c>
      <c r="V1797" t="s">
        <v>1959</v>
      </c>
      <c r="W1797" t="s">
        <v>14</v>
      </c>
      <c r="X1797" t="s">
        <v>24</v>
      </c>
      <c r="Y1797" t="s">
        <v>46</v>
      </c>
      <c r="Z1797" t="s">
        <v>86</v>
      </c>
      <c r="AA1797" t="s">
        <v>1177</v>
      </c>
      <c r="AB1797" t="s">
        <v>19</v>
      </c>
      <c r="AC1797">
        <v>0.56000000000000005</v>
      </c>
      <c r="AD1797" s="1">
        <v>40640</v>
      </c>
    </row>
    <row r="1798" spans="1:30" x14ac:dyDescent="0.35">
      <c r="A1798">
        <v>3600</v>
      </c>
      <c r="B1798">
        <v>2385</v>
      </c>
      <c r="C1798">
        <v>17287</v>
      </c>
      <c r="D1798" s="1">
        <v>40638</v>
      </c>
      <c r="E1798" t="s">
        <v>77</v>
      </c>
      <c r="F1798">
        <v>38</v>
      </c>
      <c r="G1798">
        <v>5793.46</v>
      </c>
      <c r="H1798">
        <v>0.01</v>
      </c>
      <c r="I1798" t="s">
        <v>9</v>
      </c>
      <c r="J1798" s="8">
        <v>2477.77</v>
      </c>
      <c r="K1798" s="8">
        <f>IF(Table3[[#This Row],[Return Status]] = "Returned", 0, Table3[[#This Row],[Profit]])</f>
        <v>2477.77</v>
      </c>
      <c r="L1798" s="8" t="str">
        <f>IFERROR(VLOOKUP(Table3[[#This Row],[Order ID]],returns[[Order ID]:[Status]],2,FALSE), "")</f>
        <v/>
      </c>
      <c r="M1798">
        <v>150.97999999999999</v>
      </c>
      <c r="N1798">
        <v>13.99</v>
      </c>
      <c r="O1798" t="s">
        <v>1308</v>
      </c>
      <c r="P1798" t="s">
        <v>189</v>
      </c>
      <c r="Q1798">
        <v>98027</v>
      </c>
      <c r="R1798" t="s">
        <v>190</v>
      </c>
      <c r="S1798" t="s">
        <v>1976</v>
      </c>
      <c r="T1798" t="e">
        <f>VLOOKUP(Table3[[#This Row],[Region]],managers5[],2,FALSE)</f>
        <v>#N/A</v>
      </c>
      <c r="U1798" t="s">
        <v>1955</v>
      </c>
      <c r="V1798" t="s">
        <v>1959</v>
      </c>
      <c r="W1798" t="s">
        <v>14</v>
      </c>
      <c r="X1798" t="s">
        <v>24</v>
      </c>
      <c r="Y1798" t="s">
        <v>46</v>
      </c>
      <c r="Z1798" t="s">
        <v>124</v>
      </c>
      <c r="AA1798" t="s">
        <v>149</v>
      </c>
      <c r="AB1798" t="s">
        <v>69</v>
      </c>
      <c r="AC1798">
        <v>0.38</v>
      </c>
      <c r="AD1798" s="1">
        <v>40639</v>
      </c>
    </row>
    <row r="1799" spans="1:30" x14ac:dyDescent="0.35">
      <c r="A1799">
        <v>7626</v>
      </c>
      <c r="B1799">
        <v>2390</v>
      </c>
      <c r="C1799">
        <v>17313</v>
      </c>
      <c r="D1799" s="1">
        <v>39940</v>
      </c>
      <c r="E1799" t="s">
        <v>77</v>
      </c>
      <c r="F1799">
        <v>27</v>
      </c>
      <c r="G1799">
        <v>130.49</v>
      </c>
      <c r="H1799">
        <v>7.0000000000000007E-2</v>
      </c>
      <c r="I1799" t="s">
        <v>33</v>
      </c>
      <c r="J1799" s="8">
        <v>47.09</v>
      </c>
      <c r="K1799" s="8">
        <f>IF(Table3[[#This Row],[Return Status]] = "Returned", 0, Table3[[#This Row],[Profit]])</f>
        <v>0</v>
      </c>
      <c r="L1799" s="8" t="str">
        <f>IFERROR(VLOOKUP(Table3[[#This Row],[Order ID]],returns[[Order ID]:[Status]],2,FALSE), "")</f>
        <v>Returned</v>
      </c>
      <c r="M1799">
        <v>4.76</v>
      </c>
      <c r="N1799">
        <v>0.88</v>
      </c>
      <c r="O1799" t="s">
        <v>845</v>
      </c>
      <c r="P1799" t="s">
        <v>22</v>
      </c>
      <c r="Q1799">
        <v>80027</v>
      </c>
      <c r="R1799" t="s">
        <v>23</v>
      </c>
      <c r="S1799" t="s">
        <v>1976</v>
      </c>
      <c r="T1799" t="e">
        <f>VLOOKUP(Table3[[#This Row],[Region]],managers5[],2,FALSE)</f>
        <v>#N/A</v>
      </c>
      <c r="U1799" t="s">
        <v>1955</v>
      </c>
      <c r="V1799" t="s">
        <v>1959</v>
      </c>
      <c r="W1799" t="s">
        <v>14</v>
      </c>
      <c r="X1799" t="s">
        <v>39</v>
      </c>
      <c r="Y1799" t="s">
        <v>16</v>
      </c>
      <c r="Z1799" t="s">
        <v>30</v>
      </c>
      <c r="AA1799" t="s">
        <v>1091</v>
      </c>
      <c r="AB1799" t="s">
        <v>35</v>
      </c>
      <c r="AC1799">
        <v>0.39</v>
      </c>
      <c r="AD1799" s="2">
        <v>39942</v>
      </c>
    </row>
    <row r="1800" spans="1:30" x14ac:dyDescent="0.35">
      <c r="A1800">
        <v>6410</v>
      </c>
      <c r="B1800">
        <v>2392</v>
      </c>
      <c r="C1800">
        <v>17317</v>
      </c>
      <c r="D1800" s="1">
        <v>40150</v>
      </c>
      <c r="E1800" t="s">
        <v>8</v>
      </c>
      <c r="F1800">
        <v>7</v>
      </c>
      <c r="G1800">
        <v>34.659999999999997</v>
      </c>
      <c r="H1800">
        <v>0.06</v>
      </c>
      <c r="I1800" t="s">
        <v>9</v>
      </c>
      <c r="J1800" s="8">
        <v>-20.87</v>
      </c>
      <c r="K1800" s="8">
        <f>IF(Table3[[#This Row],[Return Status]] = "Returned", 0, Table3[[#This Row],[Profit]])</f>
        <v>-20.87</v>
      </c>
      <c r="L1800" s="8" t="str">
        <f>IFERROR(VLOOKUP(Table3[[#This Row],[Order ID]],returns[[Order ID]:[Status]],2,FALSE), "")</f>
        <v/>
      </c>
      <c r="M1800">
        <v>4.42</v>
      </c>
      <c r="N1800">
        <v>4.99</v>
      </c>
      <c r="O1800" t="s">
        <v>586</v>
      </c>
      <c r="P1800" t="s">
        <v>37</v>
      </c>
      <c r="Q1800">
        <v>11758</v>
      </c>
      <c r="R1800" t="s">
        <v>37</v>
      </c>
      <c r="S1800" t="s">
        <v>1979</v>
      </c>
      <c r="T1800" t="e">
        <f>VLOOKUP(Table3[[#This Row],[Region]],managers5[],2,FALSE)</f>
        <v>#N/A</v>
      </c>
      <c r="U1800" t="s">
        <v>1956</v>
      </c>
      <c r="W1800" t="s">
        <v>14</v>
      </c>
      <c r="X1800" t="s">
        <v>71</v>
      </c>
      <c r="Y1800" t="s">
        <v>16</v>
      </c>
      <c r="Z1800" t="s">
        <v>168</v>
      </c>
      <c r="AA1800" t="s">
        <v>1846</v>
      </c>
      <c r="AB1800" t="s">
        <v>19</v>
      </c>
      <c r="AC1800">
        <v>0.38</v>
      </c>
      <c r="AD1800" s="2">
        <v>40152</v>
      </c>
    </row>
    <row r="1801" spans="1:30" x14ac:dyDescent="0.35">
      <c r="A1801">
        <v>2661</v>
      </c>
      <c r="B1801">
        <v>7398</v>
      </c>
      <c r="C1801">
        <v>52711</v>
      </c>
      <c r="D1801" s="1">
        <v>40809</v>
      </c>
      <c r="E1801" t="s">
        <v>8</v>
      </c>
      <c r="F1801">
        <v>41</v>
      </c>
      <c r="G1801">
        <v>755.19</v>
      </c>
      <c r="H1801">
        <v>0</v>
      </c>
      <c r="I1801" t="s">
        <v>9</v>
      </c>
      <c r="J1801" s="8">
        <v>81.44</v>
      </c>
      <c r="K1801" s="8">
        <f>IF(Table3[[#This Row],[Return Status]] = "Returned", 0, Table3[[#This Row],[Profit]])</f>
        <v>81.44</v>
      </c>
      <c r="L1801" s="8" t="str">
        <f>IFERROR(VLOOKUP(Table3[[#This Row],[Order ID]],returns[[Order ID]:[Status]],2,FALSE), "")</f>
        <v/>
      </c>
      <c r="M1801">
        <v>17.670000000000002</v>
      </c>
      <c r="N1801">
        <v>8.99</v>
      </c>
      <c r="O1801" t="s">
        <v>1673</v>
      </c>
      <c r="P1801" t="s">
        <v>589</v>
      </c>
      <c r="Q1801">
        <v>23834</v>
      </c>
      <c r="R1801" t="s">
        <v>44</v>
      </c>
      <c r="S1801" t="s">
        <v>1978</v>
      </c>
      <c r="T1801" t="e">
        <f>VLOOKUP(Table3[[#This Row],[Region]],managers5[],2,FALSE)</f>
        <v>#N/A</v>
      </c>
      <c r="U1801" t="s">
        <v>1957</v>
      </c>
      <c r="V1801" t="s">
        <v>1959</v>
      </c>
      <c r="W1801" t="s">
        <v>14</v>
      </c>
      <c r="X1801" t="s">
        <v>24</v>
      </c>
      <c r="Y1801" t="s">
        <v>50</v>
      </c>
      <c r="Z1801" t="s">
        <v>61</v>
      </c>
      <c r="AA1801" t="s">
        <v>256</v>
      </c>
      <c r="AB1801" t="s">
        <v>109</v>
      </c>
      <c r="AC1801">
        <v>0.47</v>
      </c>
      <c r="AD1801" s="1">
        <v>40811</v>
      </c>
    </row>
    <row r="1802" spans="1:30" x14ac:dyDescent="0.35">
      <c r="A1802">
        <v>2872</v>
      </c>
      <c r="B1802">
        <v>2397</v>
      </c>
      <c r="C1802">
        <v>17379</v>
      </c>
      <c r="D1802" s="1">
        <v>40769</v>
      </c>
      <c r="E1802" t="s">
        <v>41</v>
      </c>
      <c r="F1802">
        <v>29</v>
      </c>
      <c r="G1802">
        <v>3218.42</v>
      </c>
      <c r="H1802">
        <v>0.08</v>
      </c>
      <c r="I1802" t="s">
        <v>49</v>
      </c>
      <c r="J1802" s="8">
        <v>-1248.58</v>
      </c>
      <c r="K1802" s="8">
        <f>IF(Table3[[#This Row],[Return Status]] = "Returned", 0, Table3[[#This Row],[Profit]])</f>
        <v>-1248.58</v>
      </c>
      <c r="L1802" s="8" t="str">
        <f>IFERROR(VLOOKUP(Table3[[#This Row],[Order ID]],returns[[Order ID]:[Status]],2,FALSE), "")</f>
        <v/>
      </c>
      <c r="M1802">
        <v>114.98</v>
      </c>
      <c r="N1802">
        <v>58.72</v>
      </c>
      <c r="O1802" t="s">
        <v>1012</v>
      </c>
      <c r="P1802" t="s">
        <v>37</v>
      </c>
      <c r="Q1802">
        <v>19026</v>
      </c>
      <c r="R1802" t="s">
        <v>37</v>
      </c>
      <c r="S1802" t="s">
        <v>1979</v>
      </c>
      <c r="T1802" t="e">
        <f>VLOOKUP(Table3[[#This Row],[Region]],managers5[],2,FALSE)</f>
        <v>#N/A</v>
      </c>
      <c r="U1802" t="s">
        <v>1956</v>
      </c>
      <c r="W1802" t="s">
        <v>14</v>
      </c>
      <c r="X1802" t="s">
        <v>39</v>
      </c>
      <c r="Y1802" t="s">
        <v>50</v>
      </c>
      <c r="Z1802" t="s">
        <v>219</v>
      </c>
      <c r="AA1802" t="s">
        <v>1570</v>
      </c>
      <c r="AB1802" t="s">
        <v>53</v>
      </c>
      <c r="AC1802">
        <v>0.76</v>
      </c>
      <c r="AD1802" s="1">
        <v>40771</v>
      </c>
    </row>
    <row r="1803" spans="1:30" x14ac:dyDescent="0.35">
      <c r="A1803">
        <v>8025</v>
      </c>
      <c r="B1803">
        <v>3019</v>
      </c>
      <c r="C1803">
        <v>21703</v>
      </c>
      <c r="D1803" s="1">
        <v>39874</v>
      </c>
      <c r="E1803" t="s">
        <v>8</v>
      </c>
      <c r="F1803">
        <v>15</v>
      </c>
      <c r="G1803">
        <v>2211.7339999999999</v>
      </c>
      <c r="H1803">
        <v>0.02</v>
      </c>
      <c r="I1803" t="s">
        <v>33</v>
      </c>
      <c r="J1803" s="8">
        <v>80.757000000000005</v>
      </c>
      <c r="K1803" s="8">
        <f>IF(Table3[[#This Row],[Return Status]] = "Returned", 0, Table3[[#This Row],[Profit]])</f>
        <v>80.757000000000005</v>
      </c>
      <c r="L1803" s="8" t="str">
        <f>IFERROR(VLOOKUP(Table3[[#This Row],[Order ID]],returns[[Order ID]:[Status]],2,FALSE), "")</f>
        <v/>
      </c>
      <c r="M1803">
        <v>175.99</v>
      </c>
      <c r="N1803">
        <v>4.99</v>
      </c>
      <c r="O1803" t="s">
        <v>417</v>
      </c>
      <c r="P1803" t="s">
        <v>43</v>
      </c>
      <c r="Q1803">
        <v>24153</v>
      </c>
      <c r="R1803" t="s">
        <v>44</v>
      </c>
      <c r="S1803" t="s">
        <v>1978</v>
      </c>
      <c r="T1803" t="e">
        <f>VLOOKUP(Table3[[#This Row],[Region]],managers5[],2,FALSE)</f>
        <v>#N/A</v>
      </c>
      <c r="U1803" t="s">
        <v>1957</v>
      </c>
      <c r="V1803" t="s">
        <v>1959</v>
      </c>
      <c r="W1803" t="s">
        <v>14</v>
      </c>
      <c r="X1803" t="s">
        <v>15</v>
      </c>
      <c r="Y1803" t="s">
        <v>46</v>
      </c>
      <c r="Z1803" t="s">
        <v>86</v>
      </c>
      <c r="AA1803">
        <v>5165</v>
      </c>
      <c r="AB1803" t="s">
        <v>19</v>
      </c>
      <c r="AC1803">
        <v>0.59</v>
      </c>
      <c r="AD1803" s="2">
        <v>39874</v>
      </c>
    </row>
    <row r="1804" spans="1:30" x14ac:dyDescent="0.35">
      <c r="A1804">
        <v>7496</v>
      </c>
      <c r="B1804">
        <v>2400</v>
      </c>
      <c r="C1804">
        <v>17408</v>
      </c>
      <c r="D1804" s="1">
        <v>39960</v>
      </c>
      <c r="E1804" t="s">
        <v>8</v>
      </c>
      <c r="F1804">
        <v>26</v>
      </c>
      <c r="G1804">
        <v>149.69999999999999</v>
      </c>
      <c r="H1804">
        <v>0.05</v>
      </c>
      <c r="I1804" t="s">
        <v>33</v>
      </c>
      <c r="J1804" s="8">
        <v>-132.62950000000001</v>
      </c>
      <c r="K1804" s="8">
        <f>IF(Table3[[#This Row],[Return Status]] = "Returned", 0, Table3[[#This Row],[Profit]])</f>
        <v>-132.62950000000001</v>
      </c>
      <c r="L1804" s="8" t="str">
        <f>IFERROR(VLOOKUP(Table3[[#This Row],[Order ID]],returns[[Order ID]:[Status]],2,FALSE), "")</f>
        <v/>
      </c>
      <c r="M1804">
        <v>5.4</v>
      </c>
      <c r="N1804">
        <v>7.78</v>
      </c>
      <c r="O1804" t="s">
        <v>1443</v>
      </c>
      <c r="P1804" t="s">
        <v>134</v>
      </c>
      <c r="Q1804">
        <v>2149</v>
      </c>
      <c r="R1804" t="s">
        <v>135</v>
      </c>
      <c r="S1804" t="s">
        <v>1979</v>
      </c>
      <c r="T1804" t="e">
        <f>VLOOKUP(Table3[[#This Row],[Region]],managers5[],2,FALSE)</f>
        <v>#N/A</v>
      </c>
      <c r="U1804" t="s">
        <v>1956</v>
      </c>
      <c r="W1804" t="s">
        <v>14</v>
      </c>
      <c r="X1804" t="s">
        <v>71</v>
      </c>
      <c r="Y1804" t="s">
        <v>16</v>
      </c>
      <c r="Z1804" t="s">
        <v>17</v>
      </c>
      <c r="AA1804" t="s">
        <v>590</v>
      </c>
      <c r="AB1804" t="s">
        <v>19</v>
      </c>
      <c r="AC1804">
        <v>0.37</v>
      </c>
      <c r="AD1804" s="2">
        <v>39962</v>
      </c>
    </row>
    <row r="1805" spans="1:30" x14ac:dyDescent="0.35">
      <c r="A1805">
        <v>7497</v>
      </c>
      <c r="B1805">
        <v>2401</v>
      </c>
      <c r="C1805">
        <v>17408</v>
      </c>
      <c r="D1805" s="1">
        <v>39960</v>
      </c>
      <c r="E1805" t="s">
        <v>8</v>
      </c>
      <c r="F1805">
        <v>41</v>
      </c>
      <c r="G1805">
        <v>728.12699999999995</v>
      </c>
      <c r="H1805">
        <v>0.02</v>
      </c>
      <c r="I1805" t="s">
        <v>9</v>
      </c>
      <c r="J1805" s="8">
        <v>49.787999999999997</v>
      </c>
      <c r="K1805" s="8">
        <f>IF(Table3[[#This Row],[Return Status]] = "Returned", 0, Table3[[#This Row],[Profit]])</f>
        <v>49.787999999999997</v>
      </c>
      <c r="L1805" s="8" t="str">
        <f>IFERROR(VLOOKUP(Table3[[#This Row],[Order ID]],returns[[Order ID]:[Status]],2,FALSE), "")</f>
        <v/>
      </c>
      <c r="M1805">
        <v>20.99</v>
      </c>
      <c r="N1805">
        <v>4.8099999999999996</v>
      </c>
      <c r="O1805" t="s">
        <v>1443</v>
      </c>
      <c r="P1805" t="s">
        <v>131</v>
      </c>
      <c r="Q1805">
        <v>4240</v>
      </c>
      <c r="R1805" t="s">
        <v>132</v>
      </c>
      <c r="S1805" t="s">
        <v>1979</v>
      </c>
      <c r="T1805" t="e">
        <f>VLOOKUP(Table3[[#This Row],[Region]],managers5[],2,FALSE)</f>
        <v>#N/A</v>
      </c>
      <c r="U1805" t="s">
        <v>1956</v>
      </c>
      <c r="W1805" t="s">
        <v>14</v>
      </c>
      <c r="X1805" t="s">
        <v>71</v>
      </c>
      <c r="Y1805" t="s">
        <v>46</v>
      </c>
      <c r="Z1805" t="s">
        <v>86</v>
      </c>
      <c r="AA1805" t="s">
        <v>213</v>
      </c>
      <c r="AB1805" t="s">
        <v>69</v>
      </c>
      <c r="AC1805">
        <v>0.57999999999999996</v>
      </c>
      <c r="AD1805" s="2">
        <v>39962</v>
      </c>
    </row>
    <row r="1806" spans="1:30" x14ac:dyDescent="0.35">
      <c r="A1806">
        <v>4965</v>
      </c>
      <c r="B1806">
        <v>2402</v>
      </c>
      <c r="C1806">
        <v>17409</v>
      </c>
      <c r="D1806" s="1">
        <v>40407</v>
      </c>
      <c r="E1806" t="s">
        <v>8</v>
      </c>
      <c r="F1806">
        <v>31</v>
      </c>
      <c r="G1806">
        <v>633.55999999999995</v>
      </c>
      <c r="H1806">
        <v>0.09</v>
      </c>
      <c r="I1806" t="s">
        <v>9</v>
      </c>
      <c r="J1806" s="8">
        <v>-158.87</v>
      </c>
      <c r="K1806" s="8">
        <f>IF(Table3[[#This Row],[Return Status]] = "Returned", 0, Table3[[#This Row],[Profit]])</f>
        <v>-158.87</v>
      </c>
      <c r="L1806" s="8" t="str">
        <f>IFERROR(VLOOKUP(Table3[[#This Row],[Order ID]],returns[[Order ID]:[Status]],2,FALSE), "")</f>
        <v/>
      </c>
      <c r="M1806">
        <v>20.97</v>
      </c>
      <c r="N1806">
        <v>6.5</v>
      </c>
      <c r="O1806" t="s">
        <v>859</v>
      </c>
      <c r="P1806" t="s">
        <v>317</v>
      </c>
      <c r="Q1806">
        <v>60130</v>
      </c>
      <c r="R1806" t="s">
        <v>318</v>
      </c>
      <c r="S1806" t="s">
        <v>1977</v>
      </c>
      <c r="T1806" t="e">
        <f>VLOOKUP(Table3[[#This Row],[Region]],managers5[],2,FALSE)</f>
        <v>#N/A</v>
      </c>
      <c r="U1806" t="s">
        <v>1958</v>
      </c>
      <c r="V1806" t="s">
        <v>1959</v>
      </c>
      <c r="W1806" t="s">
        <v>14</v>
      </c>
      <c r="X1806" t="s">
        <v>15</v>
      </c>
      <c r="Y1806" t="s">
        <v>46</v>
      </c>
      <c r="Z1806" t="s">
        <v>47</v>
      </c>
      <c r="AA1806" t="s">
        <v>152</v>
      </c>
      <c r="AB1806" t="s">
        <v>19</v>
      </c>
      <c r="AC1806">
        <v>0.78</v>
      </c>
      <c r="AD1806" s="2">
        <v>40409</v>
      </c>
    </row>
    <row r="1807" spans="1:30" x14ac:dyDescent="0.35">
      <c r="A1807">
        <v>4858</v>
      </c>
      <c r="B1807">
        <v>2403</v>
      </c>
      <c r="C1807">
        <v>17410</v>
      </c>
      <c r="D1807" s="1">
        <v>40422</v>
      </c>
      <c r="E1807" t="s">
        <v>32</v>
      </c>
      <c r="F1807">
        <v>5</v>
      </c>
      <c r="G1807">
        <v>284.67349999999999</v>
      </c>
      <c r="H1807">
        <v>0.04</v>
      </c>
      <c r="I1807" t="s">
        <v>33</v>
      </c>
      <c r="J1807" s="8">
        <v>-247.23599999999999</v>
      </c>
      <c r="K1807" s="8">
        <f>IF(Table3[[#This Row],[Return Status]] = "Returned", 0, Table3[[#This Row],[Profit]])</f>
        <v>-247.23599999999999</v>
      </c>
      <c r="L1807" s="8" t="str">
        <f>IFERROR(VLOOKUP(Table3[[#This Row],[Order ID]],returns[[Order ID]:[Status]],2,FALSE), "")</f>
        <v/>
      </c>
      <c r="M1807">
        <v>65.989999999999995</v>
      </c>
      <c r="N1807">
        <v>8.99</v>
      </c>
      <c r="O1807" t="s">
        <v>1282</v>
      </c>
      <c r="P1807" t="s">
        <v>134</v>
      </c>
      <c r="Q1807">
        <v>2111</v>
      </c>
      <c r="R1807" t="s">
        <v>135</v>
      </c>
      <c r="S1807" t="s">
        <v>1979</v>
      </c>
      <c r="T1807" t="e">
        <f>VLOOKUP(Table3[[#This Row],[Region]],managers5[],2,FALSE)</f>
        <v>#N/A</v>
      </c>
      <c r="U1807" t="s">
        <v>1956</v>
      </c>
      <c r="W1807" t="s">
        <v>14</v>
      </c>
      <c r="X1807" t="s">
        <v>24</v>
      </c>
      <c r="Y1807" t="s">
        <v>46</v>
      </c>
      <c r="Z1807" t="s">
        <v>86</v>
      </c>
      <c r="AA1807">
        <v>5180</v>
      </c>
      <c r="AB1807" t="s">
        <v>19</v>
      </c>
      <c r="AC1807">
        <v>0.56000000000000005</v>
      </c>
      <c r="AD1807" s="2">
        <v>40427</v>
      </c>
    </row>
    <row r="1808" spans="1:30" x14ac:dyDescent="0.35">
      <c r="A1808">
        <v>4859</v>
      </c>
      <c r="B1808">
        <v>2404</v>
      </c>
      <c r="C1808">
        <v>17410</v>
      </c>
      <c r="D1808" s="1">
        <v>40422</v>
      </c>
      <c r="E1808" t="s">
        <v>32</v>
      </c>
      <c r="F1808">
        <v>45</v>
      </c>
      <c r="G1808">
        <v>372.01</v>
      </c>
      <c r="H1808">
        <v>7.0000000000000007E-2</v>
      </c>
      <c r="I1808" t="s">
        <v>9</v>
      </c>
      <c r="J1808" s="8">
        <v>-203.68</v>
      </c>
      <c r="K1808" s="8">
        <f>IF(Table3[[#This Row],[Return Status]] = "Returned", 0, Table3[[#This Row],[Profit]])</f>
        <v>-203.68</v>
      </c>
      <c r="L1808" s="8" t="str">
        <f>IFERROR(VLOOKUP(Table3[[#This Row],[Order ID]],returns[[Order ID]:[Status]],2,FALSE), "")</f>
        <v/>
      </c>
      <c r="M1808">
        <v>8.4499999999999993</v>
      </c>
      <c r="N1808">
        <v>7.77</v>
      </c>
      <c r="O1808" t="s">
        <v>1282</v>
      </c>
      <c r="P1808" t="s">
        <v>204</v>
      </c>
      <c r="Q1808">
        <v>5439</v>
      </c>
      <c r="R1808" t="s">
        <v>204</v>
      </c>
      <c r="S1808" t="s">
        <v>1979</v>
      </c>
      <c r="T1808" t="e">
        <f>VLOOKUP(Table3[[#This Row],[Region]],managers5[],2,FALSE)</f>
        <v>#N/A</v>
      </c>
      <c r="U1808" t="s">
        <v>1956</v>
      </c>
      <c r="W1808" t="s">
        <v>14</v>
      </c>
      <c r="X1808" t="s">
        <v>24</v>
      </c>
      <c r="Y1808" t="s">
        <v>16</v>
      </c>
      <c r="Z1808" t="s">
        <v>67</v>
      </c>
      <c r="AA1808" t="s">
        <v>1644</v>
      </c>
      <c r="AB1808" t="s">
        <v>109</v>
      </c>
      <c r="AC1808">
        <v>0.55000000000000004</v>
      </c>
      <c r="AD1808" s="2">
        <v>40427</v>
      </c>
    </row>
    <row r="1809" spans="1:30" x14ac:dyDescent="0.35">
      <c r="A1809">
        <v>1037</v>
      </c>
      <c r="B1809">
        <v>2405</v>
      </c>
      <c r="C1809">
        <v>17414</v>
      </c>
      <c r="D1809" s="1">
        <v>41089</v>
      </c>
      <c r="E1809" t="s">
        <v>77</v>
      </c>
      <c r="F1809">
        <v>39</v>
      </c>
      <c r="G1809">
        <v>3755.43</v>
      </c>
      <c r="H1809">
        <v>7.0000000000000007E-2</v>
      </c>
      <c r="I1809" t="s">
        <v>9</v>
      </c>
      <c r="J1809" s="8">
        <v>448.07</v>
      </c>
      <c r="K1809" s="8">
        <f>IF(Table3[[#This Row],[Return Status]] = "Returned", 0, Table3[[#This Row],[Profit]])</f>
        <v>448.07</v>
      </c>
      <c r="L1809" s="8" t="str">
        <f>IFERROR(VLOOKUP(Table3[[#This Row],[Order ID]],returns[[Order ID]:[Status]],2,FALSE), "")</f>
        <v/>
      </c>
      <c r="M1809">
        <v>99.99</v>
      </c>
      <c r="N1809">
        <v>19.989999999999998</v>
      </c>
      <c r="O1809" t="s">
        <v>1110</v>
      </c>
      <c r="P1809" t="s">
        <v>37</v>
      </c>
      <c r="Q1809">
        <v>14217</v>
      </c>
      <c r="R1809" t="s">
        <v>37</v>
      </c>
      <c r="S1809" t="s">
        <v>1979</v>
      </c>
      <c r="T1809" t="e">
        <f>VLOOKUP(Table3[[#This Row],[Region]],managers5[],2,FALSE)</f>
        <v>#N/A</v>
      </c>
      <c r="U1809" t="s">
        <v>1956</v>
      </c>
      <c r="W1809" t="s">
        <v>14</v>
      </c>
      <c r="X1809" t="s">
        <v>71</v>
      </c>
      <c r="Y1809" t="s">
        <v>46</v>
      </c>
      <c r="Z1809" t="s">
        <v>47</v>
      </c>
      <c r="AA1809" t="s">
        <v>298</v>
      </c>
      <c r="AB1809" t="s">
        <v>19</v>
      </c>
      <c r="AC1809">
        <v>0.52</v>
      </c>
      <c r="AD1809" s="1">
        <v>41091</v>
      </c>
    </row>
    <row r="1810" spans="1:30" x14ac:dyDescent="0.35">
      <c r="A1810">
        <v>1038</v>
      </c>
      <c r="B1810">
        <v>2406</v>
      </c>
      <c r="C1810">
        <v>17414</v>
      </c>
      <c r="D1810" s="1">
        <v>41089</v>
      </c>
      <c r="E1810" t="s">
        <v>77</v>
      </c>
      <c r="F1810">
        <v>32</v>
      </c>
      <c r="G1810">
        <v>347.93</v>
      </c>
      <c r="H1810">
        <v>0.1</v>
      </c>
      <c r="I1810" t="s">
        <v>9</v>
      </c>
      <c r="J1810" s="8">
        <v>34.29</v>
      </c>
      <c r="K1810" s="8">
        <f>IF(Table3[[#This Row],[Return Status]] = "Returned", 0, Table3[[#This Row],[Profit]])</f>
        <v>34.29</v>
      </c>
      <c r="L1810" s="8" t="str">
        <f>IFERROR(VLOOKUP(Table3[[#This Row],[Order ID]],returns[[Order ID]:[Status]],2,FALSE), "")</f>
        <v/>
      </c>
      <c r="M1810">
        <v>11.34</v>
      </c>
      <c r="N1810">
        <v>5.01</v>
      </c>
      <c r="O1810" t="s">
        <v>1110</v>
      </c>
      <c r="P1810" t="s">
        <v>37</v>
      </c>
      <c r="Q1810">
        <v>14217</v>
      </c>
      <c r="R1810" t="s">
        <v>37</v>
      </c>
      <c r="S1810" t="s">
        <v>1979</v>
      </c>
      <c r="T1810" t="e">
        <f>VLOOKUP(Table3[[#This Row],[Region]],managers5[],2,FALSE)</f>
        <v>#N/A</v>
      </c>
      <c r="U1810" t="s">
        <v>1956</v>
      </c>
      <c r="W1810" t="s">
        <v>14</v>
      </c>
      <c r="X1810" t="s">
        <v>71</v>
      </c>
      <c r="Y1810" t="s">
        <v>16</v>
      </c>
      <c r="Z1810" t="s">
        <v>30</v>
      </c>
      <c r="AA1810" t="s">
        <v>1111</v>
      </c>
      <c r="AB1810" t="s">
        <v>19</v>
      </c>
      <c r="AC1810">
        <v>0.36</v>
      </c>
      <c r="AD1810" s="1">
        <v>41091</v>
      </c>
    </row>
    <row r="1811" spans="1:30" x14ac:dyDescent="0.35">
      <c r="A1811">
        <v>2829</v>
      </c>
      <c r="B1811">
        <v>2407</v>
      </c>
      <c r="C1811">
        <v>17445</v>
      </c>
      <c r="D1811" s="1">
        <v>40776</v>
      </c>
      <c r="E1811" t="s">
        <v>8</v>
      </c>
      <c r="F1811">
        <v>33</v>
      </c>
      <c r="G1811">
        <v>249.48</v>
      </c>
      <c r="H1811">
        <v>0.1</v>
      </c>
      <c r="I1811" t="s">
        <v>9</v>
      </c>
      <c r="J1811" s="8">
        <v>-73.83</v>
      </c>
      <c r="K1811" s="8">
        <f>IF(Table3[[#This Row],[Return Status]] = "Returned", 0, Table3[[#This Row],[Profit]])</f>
        <v>-73.83</v>
      </c>
      <c r="L1811" s="8" t="str">
        <f>IFERROR(VLOOKUP(Table3[[#This Row],[Order ID]],returns[[Order ID]:[Status]],2,FALSE), "")</f>
        <v/>
      </c>
      <c r="M1811">
        <v>8.32</v>
      </c>
      <c r="N1811">
        <v>2.38</v>
      </c>
      <c r="O1811" t="s">
        <v>1379</v>
      </c>
      <c r="P1811" t="s">
        <v>146</v>
      </c>
      <c r="Q1811">
        <v>83605</v>
      </c>
      <c r="R1811" t="s">
        <v>147</v>
      </c>
      <c r="S1811" t="s">
        <v>1976</v>
      </c>
      <c r="T1811" t="e">
        <f>VLOOKUP(Table3[[#This Row],[Region]],managers5[],2,FALSE)</f>
        <v>#N/A</v>
      </c>
      <c r="U1811" t="s">
        <v>1955</v>
      </c>
      <c r="V1811" t="s">
        <v>1959</v>
      </c>
      <c r="W1811" t="s">
        <v>14</v>
      </c>
      <c r="X1811" t="s">
        <v>15</v>
      </c>
      <c r="Y1811" t="s">
        <v>46</v>
      </c>
      <c r="Z1811" t="s">
        <v>47</v>
      </c>
      <c r="AA1811" t="s">
        <v>728</v>
      </c>
      <c r="AB1811" t="s">
        <v>109</v>
      </c>
      <c r="AC1811">
        <v>0.74</v>
      </c>
      <c r="AD1811" s="1">
        <v>40779</v>
      </c>
    </row>
    <row r="1812" spans="1:30" x14ac:dyDescent="0.35">
      <c r="A1812">
        <v>7435</v>
      </c>
      <c r="B1812">
        <v>2408</v>
      </c>
      <c r="C1812">
        <v>17446</v>
      </c>
      <c r="D1812" s="1">
        <v>39973</v>
      </c>
      <c r="E1812" t="s">
        <v>41</v>
      </c>
      <c r="F1812">
        <v>15</v>
      </c>
      <c r="G1812">
        <v>138.84</v>
      </c>
      <c r="H1812">
        <v>0</v>
      </c>
      <c r="I1812" t="s">
        <v>33</v>
      </c>
      <c r="J1812" s="8">
        <v>8.75</v>
      </c>
      <c r="K1812" s="8">
        <f>IF(Table3[[#This Row],[Return Status]] = "Returned", 0, Table3[[#This Row],[Profit]])</f>
        <v>8.75</v>
      </c>
      <c r="L1812" s="8" t="str">
        <f>IFERROR(VLOOKUP(Table3[[#This Row],[Order ID]],returns[[Order ID]:[Status]],2,FALSE), "")</f>
        <v/>
      </c>
      <c r="M1812">
        <v>8.34</v>
      </c>
      <c r="N1812">
        <v>2.64</v>
      </c>
      <c r="O1812" t="s">
        <v>1579</v>
      </c>
      <c r="P1812" t="s">
        <v>37</v>
      </c>
      <c r="Q1812">
        <v>13601</v>
      </c>
      <c r="R1812" t="s">
        <v>37</v>
      </c>
      <c r="S1812" t="s">
        <v>1979</v>
      </c>
      <c r="T1812" t="e">
        <f>VLOOKUP(Table3[[#This Row],[Region]],managers5[],2,FALSE)</f>
        <v>#N/A</v>
      </c>
      <c r="U1812" t="s">
        <v>1956</v>
      </c>
      <c r="W1812" t="s">
        <v>14</v>
      </c>
      <c r="X1812" t="s">
        <v>24</v>
      </c>
      <c r="Y1812" t="s">
        <v>16</v>
      </c>
      <c r="Z1812" t="s">
        <v>67</v>
      </c>
      <c r="AA1812" t="s">
        <v>1794</v>
      </c>
      <c r="AB1812" t="s">
        <v>109</v>
      </c>
      <c r="AC1812">
        <v>0.59</v>
      </c>
      <c r="AD1812" s="2">
        <v>39975</v>
      </c>
    </row>
    <row r="1813" spans="1:30" x14ac:dyDescent="0.35">
      <c r="A1813">
        <v>1273</v>
      </c>
      <c r="B1813">
        <v>2409</v>
      </c>
      <c r="C1813">
        <v>17447</v>
      </c>
      <c r="D1813" s="1">
        <v>41047</v>
      </c>
      <c r="E1813" t="s">
        <v>32</v>
      </c>
      <c r="F1813">
        <v>42</v>
      </c>
      <c r="G1813">
        <v>861.41</v>
      </c>
      <c r="H1813">
        <v>0.01</v>
      </c>
      <c r="I1813" t="s">
        <v>9</v>
      </c>
      <c r="J1813" s="8">
        <v>128</v>
      </c>
      <c r="K1813" s="8">
        <f>IF(Table3[[#This Row],[Return Status]] = "Returned", 0, Table3[[#This Row],[Profit]])</f>
        <v>128</v>
      </c>
      <c r="L1813" s="8" t="str">
        <f>IFERROR(VLOOKUP(Table3[[#This Row],[Order ID]],returns[[Order ID]:[Status]],2,FALSE), "")</f>
        <v/>
      </c>
      <c r="M1813">
        <v>18.97</v>
      </c>
      <c r="N1813">
        <v>9.5399999999999991</v>
      </c>
      <c r="O1813" t="s">
        <v>178</v>
      </c>
      <c r="P1813" t="s">
        <v>22</v>
      </c>
      <c r="Q1813">
        <v>80134</v>
      </c>
      <c r="R1813" t="s">
        <v>23</v>
      </c>
      <c r="S1813" t="s">
        <v>1976</v>
      </c>
      <c r="T1813" t="e">
        <f>VLOOKUP(Table3[[#This Row],[Region]],managers5[],2,FALSE)</f>
        <v>#N/A</v>
      </c>
      <c r="U1813" t="s">
        <v>1955</v>
      </c>
      <c r="V1813" t="s">
        <v>1959</v>
      </c>
      <c r="W1813" t="s">
        <v>14</v>
      </c>
      <c r="X1813" t="s">
        <v>24</v>
      </c>
      <c r="Y1813" t="s">
        <v>16</v>
      </c>
      <c r="Z1813" t="s">
        <v>30</v>
      </c>
      <c r="AA1813" t="s">
        <v>914</v>
      </c>
      <c r="AB1813" t="s">
        <v>19</v>
      </c>
      <c r="AC1813">
        <v>0.37</v>
      </c>
      <c r="AD1813" s="1">
        <v>41049</v>
      </c>
    </row>
    <row r="1814" spans="1:30" x14ac:dyDescent="0.35">
      <c r="A1814">
        <v>1363</v>
      </c>
      <c r="B1814">
        <v>936</v>
      </c>
      <c r="C1814">
        <v>6785</v>
      </c>
      <c r="D1814" s="1">
        <v>41035</v>
      </c>
      <c r="E1814" t="s">
        <v>20</v>
      </c>
      <c r="F1814">
        <v>7</v>
      </c>
      <c r="G1814">
        <v>181.32</v>
      </c>
      <c r="H1814">
        <v>0.03</v>
      </c>
      <c r="I1814" t="s">
        <v>9</v>
      </c>
      <c r="J1814" s="8">
        <v>80.319999999999993</v>
      </c>
      <c r="K1814" s="8">
        <f>IF(Table3[[#This Row],[Return Status]] = "Returned", 0, Table3[[#This Row],[Profit]])</f>
        <v>80.319999999999993</v>
      </c>
      <c r="L1814" s="8" t="str">
        <f>IFERROR(VLOOKUP(Table3[[#This Row],[Order ID]],returns[[Order ID]:[Status]],2,FALSE), "")</f>
        <v/>
      </c>
      <c r="M1814">
        <v>25.38</v>
      </c>
      <c r="N1814">
        <v>8.99</v>
      </c>
      <c r="O1814" t="s">
        <v>373</v>
      </c>
      <c r="P1814" t="s">
        <v>120</v>
      </c>
      <c r="Q1814">
        <v>35209</v>
      </c>
      <c r="R1814" t="s">
        <v>56</v>
      </c>
      <c r="S1814" t="s">
        <v>1978</v>
      </c>
      <c r="T1814" t="e">
        <f>VLOOKUP(Table3[[#This Row],[Region]],managers5[],2,FALSE)</f>
        <v>#N/A</v>
      </c>
      <c r="U1814" t="s">
        <v>1957</v>
      </c>
      <c r="V1814" t="s">
        <v>1959</v>
      </c>
      <c r="W1814" t="s">
        <v>14</v>
      </c>
      <c r="X1814" t="s">
        <v>24</v>
      </c>
      <c r="Y1814" t="s">
        <v>50</v>
      </c>
      <c r="Z1814" t="s">
        <v>61</v>
      </c>
      <c r="AA1814" t="s">
        <v>729</v>
      </c>
      <c r="AB1814" t="s">
        <v>109</v>
      </c>
      <c r="AC1814">
        <v>0.5</v>
      </c>
      <c r="AD1814" s="1">
        <v>41037</v>
      </c>
    </row>
    <row r="1815" spans="1:30" x14ac:dyDescent="0.35">
      <c r="A1815">
        <v>311</v>
      </c>
      <c r="B1815">
        <v>2414</v>
      </c>
      <c r="C1815">
        <v>17510</v>
      </c>
      <c r="D1815" s="1">
        <v>41212</v>
      </c>
      <c r="E1815" t="s">
        <v>41</v>
      </c>
      <c r="F1815">
        <v>28</v>
      </c>
      <c r="G1815">
        <v>462.12</v>
      </c>
      <c r="H1815">
        <v>0</v>
      </c>
      <c r="I1815" t="s">
        <v>9</v>
      </c>
      <c r="J1815" s="8">
        <v>226.4</v>
      </c>
      <c r="K1815" s="8">
        <f>IF(Table3[[#This Row],[Return Status]] = "Returned", 0, Table3[[#This Row],[Profit]])</f>
        <v>226.4</v>
      </c>
      <c r="L1815" s="8" t="str">
        <f>IFERROR(VLOOKUP(Table3[[#This Row],[Order ID]],returns[[Order ID]:[Status]],2,FALSE), "")</f>
        <v/>
      </c>
      <c r="M1815">
        <v>15.57</v>
      </c>
      <c r="N1815">
        <v>1.39</v>
      </c>
      <c r="O1815" t="s">
        <v>506</v>
      </c>
      <c r="P1815" t="s">
        <v>11</v>
      </c>
      <c r="Q1815">
        <v>95695</v>
      </c>
      <c r="R1815" t="s">
        <v>12</v>
      </c>
      <c r="S1815" t="s">
        <v>1976</v>
      </c>
      <c r="T1815" t="e">
        <f>VLOOKUP(Table3[[#This Row],[Region]],managers5[],2,FALSE)</f>
        <v>#N/A</v>
      </c>
      <c r="U1815" t="s">
        <v>1955</v>
      </c>
      <c r="V1815" t="s">
        <v>1959</v>
      </c>
      <c r="W1815" t="s">
        <v>14</v>
      </c>
      <c r="X1815" t="s">
        <v>15</v>
      </c>
      <c r="Y1815" t="s">
        <v>16</v>
      </c>
      <c r="Z1815" t="s">
        <v>168</v>
      </c>
      <c r="AA1815" t="s">
        <v>169</v>
      </c>
      <c r="AB1815" t="s">
        <v>19</v>
      </c>
      <c r="AC1815">
        <v>0.38</v>
      </c>
      <c r="AD1815" s="1">
        <v>41213</v>
      </c>
    </row>
    <row r="1816" spans="1:30" x14ac:dyDescent="0.35">
      <c r="A1816">
        <v>2698</v>
      </c>
      <c r="B1816">
        <v>2415</v>
      </c>
      <c r="C1816">
        <v>17539</v>
      </c>
      <c r="D1816" s="1">
        <v>40801</v>
      </c>
      <c r="E1816" t="s">
        <v>8</v>
      </c>
      <c r="F1816">
        <v>28</v>
      </c>
      <c r="G1816">
        <v>381.79</v>
      </c>
      <c r="H1816">
        <v>0.08</v>
      </c>
      <c r="I1816" t="s">
        <v>9</v>
      </c>
      <c r="J1816" s="8">
        <v>73.73</v>
      </c>
      <c r="K1816" s="8">
        <f>IF(Table3[[#This Row],[Return Status]] = "Returned", 0, Table3[[#This Row],[Profit]])</f>
        <v>73.73</v>
      </c>
      <c r="L1816" s="8" t="str">
        <f>IFERROR(VLOOKUP(Table3[[#This Row],[Order ID]],returns[[Order ID]:[Status]],2,FALSE), "")</f>
        <v/>
      </c>
      <c r="M1816">
        <v>14.34</v>
      </c>
      <c r="N1816">
        <v>5</v>
      </c>
      <c r="O1816" t="s">
        <v>717</v>
      </c>
      <c r="P1816" t="s">
        <v>92</v>
      </c>
      <c r="Q1816">
        <v>88201</v>
      </c>
      <c r="R1816" t="s">
        <v>93</v>
      </c>
      <c r="S1816" t="s">
        <v>1976</v>
      </c>
      <c r="T1816" t="e">
        <f>VLOOKUP(Table3[[#This Row],[Region]],managers5[],2,FALSE)</f>
        <v>#N/A</v>
      </c>
      <c r="U1816" t="s">
        <v>1955</v>
      </c>
      <c r="V1816" t="s">
        <v>1959</v>
      </c>
      <c r="W1816" t="s">
        <v>14</v>
      </c>
      <c r="X1816" t="s">
        <v>39</v>
      </c>
      <c r="Y1816" t="s">
        <v>50</v>
      </c>
      <c r="Z1816" t="s">
        <v>61</v>
      </c>
      <c r="AA1816" t="s">
        <v>302</v>
      </c>
      <c r="AB1816" t="s">
        <v>109</v>
      </c>
      <c r="AC1816">
        <v>0.49</v>
      </c>
      <c r="AD1816" s="1">
        <v>40802</v>
      </c>
    </row>
    <row r="1817" spans="1:30" x14ac:dyDescent="0.35">
      <c r="A1817">
        <v>2699</v>
      </c>
      <c r="B1817">
        <v>2416</v>
      </c>
      <c r="C1817">
        <v>17539</v>
      </c>
      <c r="D1817" s="1">
        <v>40801</v>
      </c>
      <c r="E1817" t="s">
        <v>8</v>
      </c>
      <c r="F1817">
        <v>10</v>
      </c>
      <c r="G1817">
        <v>1529.3115</v>
      </c>
      <c r="H1817">
        <v>0.1</v>
      </c>
      <c r="I1817" t="s">
        <v>9</v>
      </c>
      <c r="J1817" s="8">
        <v>-491.26</v>
      </c>
      <c r="K1817" s="8">
        <f>IF(Table3[[#This Row],[Return Status]] = "Returned", 0, Table3[[#This Row],[Profit]])</f>
        <v>-491.26</v>
      </c>
      <c r="L1817" s="8" t="str">
        <f>IFERROR(VLOOKUP(Table3[[#This Row],[Order ID]],returns[[Order ID]:[Status]],2,FALSE), "")</f>
        <v/>
      </c>
      <c r="M1817">
        <v>195.99</v>
      </c>
      <c r="N1817">
        <v>8.99</v>
      </c>
      <c r="O1817" t="s">
        <v>717</v>
      </c>
      <c r="P1817" t="s">
        <v>92</v>
      </c>
      <c r="Q1817">
        <v>88201</v>
      </c>
      <c r="R1817" t="s">
        <v>93</v>
      </c>
      <c r="S1817" t="s">
        <v>1976</v>
      </c>
      <c r="T1817" t="e">
        <f>VLOOKUP(Table3[[#This Row],[Region]],managers5[],2,FALSE)</f>
        <v>#N/A</v>
      </c>
      <c r="U1817" t="s">
        <v>1955</v>
      </c>
      <c r="V1817" t="s">
        <v>1959</v>
      </c>
      <c r="W1817" t="s">
        <v>14</v>
      </c>
      <c r="X1817" t="s">
        <v>39</v>
      </c>
      <c r="Y1817" t="s">
        <v>46</v>
      </c>
      <c r="Z1817" t="s">
        <v>86</v>
      </c>
      <c r="AA1817" t="s">
        <v>1121</v>
      </c>
      <c r="AB1817" t="s">
        <v>19</v>
      </c>
      <c r="AC1817">
        <v>0.6</v>
      </c>
      <c r="AD1817" s="1">
        <v>40802</v>
      </c>
    </row>
    <row r="1818" spans="1:30" x14ac:dyDescent="0.35">
      <c r="A1818">
        <v>4874</v>
      </c>
      <c r="B1818">
        <v>2417</v>
      </c>
      <c r="C1818">
        <v>17542</v>
      </c>
      <c r="D1818" s="1">
        <v>40421</v>
      </c>
      <c r="E1818" t="s">
        <v>32</v>
      </c>
      <c r="F1818">
        <v>37</v>
      </c>
      <c r="G1818">
        <v>105.99</v>
      </c>
      <c r="H1818">
        <v>0.01</v>
      </c>
      <c r="I1818" t="s">
        <v>9</v>
      </c>
      <c r="J1818" s="8">
        <v>43.37</v>
      </c>
      <c r="K1818" s="8">
        <f>IF(Table3[[#This Row],[Return Status]] = "Returned", 0, Table3[[#This Row],[Profit]])</f>
        <v>43.37</v>
      </c>
      <c r="L1818" s="8" t="str">
        <f>IFERROR(VLOOKUP(Table3[[#This Row],[Order ID]],returns[[Order ID]:[Status]],2,FALSE), "")</f>
        <v/>
      </c>
      <c r="M1818">
        <v>2.88</v>
      </c>
      <c r="N1818">
        <v>0.5</v>
      </c>
      <c r="O1818" t="s">
        <v>1464</v>
      </c>
      <c r="P1818" t="s">
        <v>11</v>
      </c>
      <c r="Q1818">
        <v>95051</v>
      </c>
      <c r="R1818" t="s">
        <v>12</v>
      </c>
      <c r="S1818" t="s">
        <v>1976</v>
      </c>
      <c r="T1818" t="e">
        <f>VLOOKUP(Table3[[#This Row],[Region]],managers5[],2,FALSE)</f>
        <v>#N/A</v>
      </c>
      <c r="U1818" t="s">
        <v>1955</v>
      </c>
      <c r="V1818" t="s">
        <v>1959</v>
      </c>
      <c r="W1818" t="s">
        <v>14</v>
      </c>
      <c r="X1818" t="s">
        <v>39</v>
      </c>
      <c r="Y1818" t="s">
        <v>16</v>
      </c>
      <c r="Z1818" t="s">
        <v>99</v>
      </c>
      <c r="AA1818" t="s">
        <v>160</v>
      </c>
      <c r="AB1818" t="s">
        <v>19</v>
      </c>
      <c r="AC1818">
        <v>0.36</v>
      </c>
      <c r="AD1818" s="2">
        <v>40423</v>
      </c>
    </row>
    <row r="1819" spans="1:30" x14ac:dyDescent="0.35">
      <c r="A1819">
        <v>2994</v>
      </c>
      <c r="B1819">
        <v>4046</v>
      </c>
      <c r="C1819">
        <v>28867</v>
      </c>
      <c r="D1819" s="1">
        <v>40746</v>
      </c>
      <c r="E1819" t="s">
        <v>20</v>
      </c>
      <c r="F1819">
        <v>6</v>
      </c>
      <c r="G1819">
        <v>642.41999999999996</v>
      </c>
      <c r="H1819">
        <v>0.03</v>
      </c>
      <c r="I1819" t="s">
        <v>9</v>
      </c>
      <c r="J1819" s="8">
        <v>80.010000000000005</v>
      </c>
      <c r="K1819" s="8">
        <f>IF(Table3[[#This Row],[Return Status]] = "Returned", 0, Table3[[#This Row],[Profit]])</f>
        <v>80.010000000000005</v>
      </c>
      <c r="L1819" s="8" t="str">
        <f>IFERROR(VLOOKUP(Table3[[#This Row],[Order ID]],returns[[Order ID]:[Status]],2,FALSE), "")</f>
        <v/>
      </c>
      <c r="M1819">
        <v>104.85</v>
      </c>
      <c r="N1819">
        <v>19.989999999999998</v>
      </c>
      <c r="O1819" t="s">
        <v>990</v>
      </c>
      <c r="P1819" t="s">
        <v>43</v>
      </c>
      <c r="Q1819">
        <v>27604</v>
      </c>
      <c r="R1819" t="s">
        <v>44</v>
      </c>
      <c r="S1819" t="s">
        <v>1978</v>
      </c>
      <c r="T1819" t="e">
        <f>VLOOKUP(Table3[[#This Row],[Region]],managers5[],2,FALSE)</f>
        <v>#N/A</v>
      </c>
      <c r="U1819" t="s">
        <v>1957</v>
      </c>
      <c r="V1819" t="s">
        <v>1959</v>
      </c>
      <c r="W1819" t="s">
        <v>14</v>
      </c>
      <c r="X1819" t="s">
        <v>71</v>
      </c>
      <c r="Y1819" t="s">
        <v>16</v>
      </c>
      <c r="Z1819" t="s">
        <v>30</v>
      </c>
      <c r="AA1819" t="s">
        <v>1728</v>
      </c>
      <c r="AB1819" t="s">
        <v>19</v>
      </c>
      <c r="AC1819">
        <v>0.37</v>
      </c>
      <c r="AD1819" s="1">
        <v>40747</v>
      </c>
    </row>
    <row r="1820" spans="1:30" x14ac:dyDescent="0.35">
      <c r="A1820">
        <v>7643</v>
      </c>
      <c r="B1820">
        <v>7271</v>
      </c>
      <c r="C1820">
        <v>51873</v>
      </c>
      <c r="D1820" s="1">
        <v>39939</v>
      </c>
      <c r="E1820" t="s">
        <v>77</v>
      </c>
      <c r="F1820">
        <v>29</v>
      </c>
      <c r="G1820">
        <v>265.92</v>
      </c>
      <c r="H1820">
        <v>0.04</v>
      </c>
      <c r="I1820" t="s">
        <v>9</v>
      </c>
      <c r="J1820" s="8">
        <v>79.67</v>
      </c>
      <c r="K1820" s="8">
        <f>IF(Table3[[#This Row],[Return Status]] = "Returned", 0, Table3[[#This Row],[Profit]])</f>
        <v>79.67</v>
      </c>
      <c r="L1820" s="8" t="str">
        <f>IFERROR(VLOOKUP(Table3[[#This Row],[Order ID]],returns[[Order ID]:[Status]],2,FALSE), "")</f>
        <v/>
      </c>
      <c r="M1820">
        <v>9.11</v>
      </c>
      <c r="N1820">
        <v>2.15</v>
      </c>
      <c r="O1820" t="s">
        <v>349</v>
      </c>
      <c r="P1820" t="s">
        <v>589</v>
      </c>
      <c r="Q1820">
        <v>23223</v>
      </c>
      <c r="R1820" t="s">
        <v>44</v>
      </c>
      <c r="S1820" t="s">
        <v>1978</v>
      </c>
      <c r="T1820" t="e">
        <f>VLOOKUP(Table3[[#This Row],[Region]],managers5[],2,FALSE)</f>
        <v>#N/A</v>
      </c>
      <c r="U1820" t="s">
        <v>1957</v>
      </c>
      <c r="V1820" t="s">
        <v>1959</v>
      </c>
      <c r="W1820" t="s">
        <v>14</v>
      </c>
      <c r="X1820" t="s">
        <v>39</v>
      </c>
      <c r="Y1820" t="s">
        <v>16</v>
      </c>
      <c r="Z1820" t="s">
        <v>30</v>
      </c>
      <c r="AA1820" t="s">
        <v>542</v>
      </c>
      <c r="AB1820" t="s">
        <v>35</v>
      </c>
      <c r="AC1820">
        <v>0.4</v>
      </c>
      <c r="AD1820" s="2">
        <v>39939</v>
      </c>
    </row>
    <row r="1821" spans="1:30" x14ac:dyDescent="0.35">
      <c r="A1821">
        <v>107</v>
      </c>
      <c r="B1821">
        <v>4882</v>
      </c>
      <c r="C1821">
        <v>34723</v>
      </c>
      <c r="D1821" s="1">
        <v>41252</v>
      </c>
      <c r="E1821" t="s">
        <v>20</v>
      </c>
      <c r="F1821">
        <v>29</v>
      </c>
      <c r="G1821">
        <v>1487.8995</v>
      </c>
      <c r="H1821">
        <v>0.09</v>
      </c>
      <c r="I1821" t="s">
        <v>9</v>
      </c>
      <c r="J1821" s="8">
        <v>79.316999999999993</v>
      </c>
      <c r="K1821" s="8">
        <f>IF(Table3[[#This Row],[Return Status]] = "Returned", 0, Table3[[#This Row],[Profit]])</f>
        <v>79.316999999999993</v>
      </c>
      <c r="L1821" s="8" t="str">
        <f>IFERROR(VLOOKUP(Table3[[#This Row],[Order ID]],returns[[Order ID]:[Status]],2,FALSE), "")</f>
        <v/>
      </c>
      <c r="M1821">
        <v>65.989999999999995</v>
      </c>
      <c r="N1821">
        <v>8.99</v>
      </c>
      <c r="O1821" t="s">
        <v>236</v>
      </c>
      <c r="P1821" t="s">
        <v>64</v>
      </c>
      <c r="Q1821">
        <v>30080</v>
      </c>
      <c r="R1821" t="s">
        <v>65</v>
      </c>
      <c r="S1821" t="s">
        <v>1978</v>
      </c>
      <c r="T1821" t="e">
        <f>VLOOKUP(Table3[[#This Row],[Region]],managers5[],2,FALSE)</f>
        <v>#N/A</v>
      </c>
      <c r="U1821" t="s">
        <v>1957</v>
      </c>
      <c r="V1821" t="s">
        <v>1959</v>
      </c>
      <c r="W1821" t="s">
        <v>14</v>
      </c>
      <c r="X1821" t="s">
        <v>15</v>
      </c>
      <c r="Y1821" t="s">
        <v>46</v>
      </c>
      <c r="Z1821" t="s">
        <v>86</v>
      </c>
      <c r="AA1821">
        <v>5180</v>
      </c>
      <c r="AB1821" t="s">
        <v>19</v>
      </c>
      <c r="AC1821">
        <v>0.56000000000000005</v>
      </c>
      <c r="AD1821" s="1">
        <v>41254</v>
      </c>
    </row>
    <row r="1822" spans="1:30" x14ac:dyDescent="0.35">
      <c r="A1822">
        <v>4646</v>
      </c>
      <c r="B1822">
        <v>2421</v>
      </c>
      <c r="C1822">
        <v>17568</v>
      </c>
      <c r="D1822" s="1">
        <v>40459</v>
      </c>
      <c r="E1822" t="s">
        <v>8</v>
      </c>
      <c r="F1822">
        <v>31</v>
      </c>
      <c r="G1822">
        <v>512.87</v>
      </c>
      <c r="H1822">
        <v>0</v>
      </c>
      <c r="I1822" t="s">
        <v>9</v>
      </c>
      <c r="J1822" s="8">
        <v>170.69</v>
      </c>
      <c r="K1822" s="8">
        <f>IF(Table3[[#This Row],[Return Status]] = "Returned", 0, Table3[[#This Row],[Profit]])</f>
        <v>170.69</v>
      </c>
      <c r="L1822" s="8" t="str">
        <f>IFERROR(VLOOKUP(Table3[[#This Row],[Order ID]],returns[[Order ID]:[Status]],2,FALSE), "")</f>
        <v/>
      </c>
      <c r="M1822">
        <v>16.48</v>
      </c>
      <c r="N1822">
        <v>1.99</v>
      </c>
      <c r="O1822" t="s">
        <v>105</v>
      </c>
      <c r="P1822" t="s">
        <v>11</v>
      </c>
      <c r="Q1822">
        <v>94024</v>
      </c>
      <c r="R1822" t="s">
        <v>12</v>
      </c>
      <c r="S1822" t="s">
        <v>1976</v>
      </c>
      <c r="T1822" t="e">
        <f>VLOOKUP(Table3[[#This Row],[Region]],managers5[],2,FALSE)</f>
        <v>#N/A</v>
      </c>
      <c r="U1822" t="s">
        <v>1955</v>
      </c>
      <c r="V1822" t="s">
        <v>1959</v>
      </c>
      <c r="W1822" t="s">
        <v>14</v>
      </c>
      <c r="X1822" t="s">
        <v>24</v>
      </c>
      <c r="Y1822" t="s">
        <v>46</v>
      </c>
      <c r="Z1822" t="s">
        <v>47</v>
      </c>
      <c r="AA1822" t="s">
        <v>1878</v>
      </c>
      <c r="AB1822" t="s">
        <v>109</v>
      </c>
      <c r="AC1822">
        <v>0.42</v>
      </c>
      <c r="AD1822" s="2">
        <v>40460</v>
      </c>
    </row>
    <row r="1823" spans="1:30" x14ac:dyDescent="0.35">
      <c r="A1823">
        <v>1683</v>
      </c>
      <c r="B1823">
        <v>2423</v>
      </c>
      <c r="C1823">
        <v>17571</v>
      </c>
      <c r="D1823" s="1">
        <v>40983</v>
      </c>
      <c r="E1823" t="s">
        <v>8</v>
      </c>
      <c r="F1823">
        <v>50</v>
      </c>
      <c r="G1823">
        <v>1695.65</v>
      </c>
      <c r="H1823">
        <v>0.02</v>
      </c>
      <c r="I1823" t="s">
        <v>33</v>
      </c>
      <c r="J1823" s="8">
        <v>51.98</v>
      </c>
      <c r="K1823" s="8">
        <f>IF(Table3[[#This Row],[Return Status]] = "Returned", 0, Table3[[#This Row],[Profit]])</f>
        <v>51.98</v>
      </c>
      <c r="L1823" s="8" t="str">
        <f>IFERROR(VLOOKUP(Table3[[#This Row],[Order ID]],returns[[Order ID]:[Status]],2,FALSE), "")</f>
        <v/>
      </c>
      <c r="M1823">
        <v>32.979999999999997</v>
      </c>
      <c r="N1823">
        <v>5.5</v>
      </c>
      <c r="O1823" t="s">
        <v>1170</v>
      </c>
      <c r="P1823" t="s">
        <v>11</v>
      </c>
      <c r="Q1823">
        <v>95501</v>
      </c>
      <c r="R1823" t="s">
        <v>12</v>
      </c>
      <c r="S1823" t="s">
        <v>1976</v>
      </c>
      <c r="T1823" t="e">
        <f>VLOOKUP(Table3[[#This Row],[Region]],managers5[],2,FALSE)</f>
        <v>#N/A</v>
      </c>
      <c r="U1823" t="s">
        <v>1955</v>
      </c>
      <c r="V1823" t="s">
        <v>1959</v>
      </c>
      <c r="W1823" t="s">
        <v>14</v>
      </c>
      <c r="X1823" t="s">
        <v>39</v>
      </c>
      <c r="Y1823" t="s">
        <v>46</v>
      </c>
      <c r="Z1823" t="s">
        <v>47</v>
      </c>
      <c r="AA1823" t="s">
        <v>1173</v>
      </c>
      <c r="AB1823" t="s">
        <v>19</v>
      </c>
      <c r="AC1823">
        <v>0.75</v>
      </c>
      <c r="AD1823" s="1">
        <v>40985</v>
      </c>
    </row>
    <row r="1824" spans="1:30" x14ac:dyDescent="0.35">
      <c r="A1824">
        <v>1689</v>
      </c>
      <c r="B1824">
        <v>2422</v>
      </c>
      <c r="C1824">
        <v>17571</v>
      </c>
      <c r="D1824" s="1">
        <v>40983</v>
      </c>
      <c r="E1824" t="s">
        <v>8</v>
      </c>
      <c r="F1824">
        <v>32</v>
      </c>
      <c r="G1824">
        <v>102.59</v>
      </c>
      <c r="H1824">
        <v>0.01</v>
      </c>
      <c r="I1824" t="s">
        <v>9</v>
      </c>
      <c r="J1824" s="8">
        <v>8.8800000000000008</v>
      </c>
      <c r="K1824" s="8">
        <f>IF(Table3[[#This Row],[Return Status]] = "Returned", 0, Table3[[#This Row],[Profit]])</f>
        <v>8.8800000000000008</v>
      </c>
      <c r="L1824" s="8" t="str">
        <f>IFERROR(VLOOKUP(Table3[[#This Row],[Order ID]],returns[[Order ID]:[Status]],2,FALSE), "")</f>
        <v/>
      </c>
      <c r="M1824">
        <v>2.98</v>
      </c>
      <c r="N1824">
        <v>1.58</v>
      </c>
      <c r="O1824" t="s">
        <v>1170</v>
      </c>
      <c r="P1824" t="s">
        <v>11</v>
      </c>
      <c r="Q1824">
        <v>92025</v>
      </c>
      <c r="R1824" t="s">
        <v>12</v>
      </c>
      <c r="S1824" t="s">
        <v>1976</v>
      </c>
      <c r="T1824" t="e">
        <f>VLOOKUP(Table3[[#This Row],[Region]],managers5[],2,FALSE)</f>
        <v>#N/A</v>
      </c>
      <c r="U1824" t="s">
        <v>1955</v>
      </c>
      <c r="V1824" t="s">
        <v>1959</v>
      </c>
      <c r="W1824" t="s">
        <v>14</v>
      </c>
      <c r="X1824" t="s">
        <v>39</v>
      </c>
      <c r="Y1824" t="s">
        <v>16</v>
      </c>
      <c r="Z1824" t="s">
        <v>57</v>
      </c>
      <c r="AA1824" t="s">
        <v>461</v>
      </c>
      <c r="AB1824" t="s">
        <v>35</v>
      </c>
      <c r="AC1824">
        <v>0.39</v>
      </c>
      <c r="AD1824" s="1">
        <v>40984</v>
      </c>
    </row>
    <row r="1825" spans="1:30" x14ac:dyDescent="0.35">
      <c r="A1825">
        <v>2752</v>
      </c>
      <c r="B1825">
        <v>2424</v>
      </c>
      <c r="C1825">
        <v>17573</v>
      </c>
      <c r="D1825" s="1">
        <v>40790</v>
      </c>
      <c r="E1825" t="s">
        <v>32</v>
      </c>
      <c r="F1825">
        <v>23</v>
      </c>
      <c r="G1825">
        <v>220.97</v>
      </c>
      <c r="H1825">
        <v>0.02</v>
      </c>
      <c r="I1825" t="s">
        <v>9</v>
      </c>
      <c r="J1825" s="8">
        <v>-25.86</v>
      </c>
      <c r="K1825" s="8">
        <f>IF(Table3[[#This Row],[Return Status]] = "Returned", 0, Table3[[#This Row],[Profit]])</f>
        <v>-25.86</v>
      </c>
      <c r="L1825" s="8" t="str">
        <f>IFERROR(VLOOKUP(Table3[[#This Row],[Order ID]],returns[[Order ID]:[Status]],2,FALSE), "")</f>
        <v/>
      </c>
      <c r="M1825">
        <v>9.48</v>
      </c>
      <c r="N1825">
        <v>7.29</v>
      </c>
      <c r="O1825" t="s">
        <v>1297</v>
      </c>
      <c r="P1825" t="s">
        <v>37</v>
      </c>
      <c r="Q1825">
        <v>18103</v>
      </c>
      <c r="R1825" t="s">
        <v>37</v>
      </c>
      <c r="S1825" t="s">
        <v>1979</v>
      </c>
      <c r="T1825" t="e">
        <f>VLOOKUP(Table3[[#This Row],[Region]],managers5[],2,FALSE)</f>
        <v>#N/A</v>
      </c>
      <c r="U1825" t="s">
        <v>1956</v>
      </c>
      <c r="W1825" t="s">
        <v>14</v>
      </c>
      <c r="X1825" t="s">
        <v>15</v>
      </c>
      <c r="Y1825" t="s">
        <v>50</v>
      </c>
      <c r="Z1825" t="s">
        <v>61</v>
      </c>
      <c r="AA1825" t="s">
        <v>912</v>
      </c>
      <c r="AB1825" t="s">
        <v>109</v>
      </c>
      <c r="AC1825">
        <v>0.45</v>
      </c>
      <c r="AD1825" s="1">
        <v>40794</v>
      </c>
    </row>
    <row r="1826" spans="1:30" x14ac:dyDescent="0.35">
      <c r="A1826">
        <v>2764</v>
      </c>
      <c r="B1826">
        <v>2425</v>
      </c>
      <c r="C1826">
        <v>17573</v>
      </c>
      <c r="D1826" s="1">
        <v>40790</v>
      </c>
      <c r="E1826" t="s">
        <v>32</v>
      </c>
      <c r="F1826">
        <v>47</v>
      </c>
      <c r="G1826">
        <v>21555.599999999999</v>
      </c>
      <c r="H1826">
        <v>0.02</v>
      </c>
      <c r="I1826" t="s">
        <v>49</v>
      </c>
      <c r="J1826" s="8">
        <v>8965.83</v>
      </c>
      <c r="K1826" s="8">
        <f>IF(Table3[[#This Row],[Return Status]] = "Returned", 0, Table3[[#This Row],[Profit]])</f>
        <v>8965.83</v>
      </c>
      <c r="L1826" s="8" t="str">
        <f>IFERROR(VLOOKUP(Table3[[#This Row],[Order ID]],returns[[Order ID]:[Status]],2,FALSE), "")</f>
        <v/>
      </c>
      <c r="M1826">
        <v>449.99</v>
      </c>
      <c r="N1826">
        <v>49</v>
      </c>
      <c r="O1826" t="s">
        <v>1297</v>
      </c>
      <c r="P1826" t="s">
        <v>97</v>
      </c>
      <c r="Q1826">
        <v>97068</v>
      </c>
      <c r="R1826" t="s">
        <v>98</v>
      </c>
      <c r="S1826" t="s">
        <v>1976</v>
      </c>
      <c r="T1826" t="e">
        <f>VLOOKUP(Table3[[#This Row],[Region]],managers5[],2,FALSE)</f>
        <v>#N/A</v>
      </c>
      <c r="U1826" t="s">
        <v>1955</v>
      </c>
      <c r="V1826" t="s">
        <v>1959</v>
      </c>
      <c r="W1826" t="s">
        <v>14</v>
      </c>
      <c r="X1826" t="s">
        <v>15</v>
      </c>
      <c r="Y1826" t="s">
        <v>46</v>
      </c>
      <c r="Z1826" t="s">
        <v>243</v>
      </c>
      <c r="AA1826" t="s">
        <v>596</v>
      </c>
      <c r="AB1826" t="s">
        <v>74</v>
      </c>
      <c r="AC1826">
        <v>0.38</v>
      </c>
      <c r="AD1826" s="1">
        <v>40792</v>
      </c>
    </row>
    <row r="1827" spans="1:30" x14ac:dyDescent="0.35">
      <c r="A1827">
        <v>8139</v>
      </c>
      <c r="B1827">
        <v>2428</v>
      </c>
      <c r="C1827">
        <v>17636</v>
      </c>
      <c r="D1827" s="1">
        <v>39848</v>
      </c>
      <c r="E1827" t="s">
        <v>32</v>
      </c>
      <c r="F1827">
        <v>2</v>
      </c>
      <c r="G1827">
        <v>7.01</v>
      </c>
      <c r="H1827">
        <v>0.03</v>
      </c>
      <c r="I1827" t="s">
        <v>9</v>
      </c>
      <c r="J1827" s="8">
        <v>-4.2</v>
      </c>
      <c r="K1827" s="8">
        <f>IF(Table3[[#This Row],[Return Status]] = "Returned", 0, Table3[[#This Row],[Profit]])</f>
        <v>-4.2</v>
      </c>
      <c r="L1827" s="8" t="str">
        <f>IFERROR(VLOOKUP(Table3[[#This Row],[Order ID]],returns[[Order ID]:[Status]],2,FALSE), "")</f>
        <v/>
      </c>
      <c r="M1827">
        <v>2.94</v>
      </c>
      <c r="N1827">
        <v>0.96</v>
      </c>
      <c r="O1827" t="s">
        <v>1538</v>
      </c>
      <c r="P1827" t="s">
        <v>11</v>
      </c>
      <c r="Q1827">
        <v>90278</v>
      </c>
      <c r="R1827" t="s">
        <v>12</v>
      </c>
      <c r="S1827" t="s">
        <v>1976</v>
      </c>
      <c r="T1827" t="e">
        <f>VLOOKUP(Table3[[#This Row],[Region]],managers5[],2,FALSE)</f>
        <v>#N/A</v>
      </c>
      <c r="U1827" t="s">
        <v>1955</v>
      </c>
      <c r="V1827" t="s">
        <v>1959</v>
      </c>
      <c r="W1827" t="s">
        <v>14</v>
      </c>
      <c r="X1827" t="s">
        <v>24</v>
      </c>
      <c r="Y1827" t="s">
        <v>16</v>
      </c>
      <c r="Z1827" t="s">
        <v>106</v>
      </c>
      <c r="AA1827" t="s">
        <v>1513</v>
      </c>
      <c r="AB1827" t="s">
        <v>35</v>
      </c>
      <c r="AC1827">
        <v>0.57999999999999996</v>
      </c>
      <c r="AD1827" s="2">
        <v>39852</v>
      </c>
    </row>
    <row r="1828" spans="1:30" x14ac:dyDescent="0.35">
      <c r="A1828">
        <v>3497</v>
      </c>
      <c r="B1828">
        <v>4169</v>
      </c>
      <c r="C1828">
        <v>29539</v>
      </c>
      <c r="D1828" s="1">
        <v>40656</v>
      </c>
      <c r="E1828" t="s">
        <v>77</v>
      </c>
      <c r="F1828">
        <v>24</v>
      </c>
      <c r="G1828">
        <v>223.2</v>
      </c>
      <c r="H1828">
        <v>0.1</v>
      </c>
      <c r="I1828" t="s">
        <v>9</v>
      </c>
      <c r="J1828" s="8">
        <v>78.739999999999995</v>
      </c>
      <c r="K1828" s="8">
        <f>IF(Table3[[#This Row],[Return Status]] = "Returned", 0, Table3[[#This Row],[Profit]])</f>
        <v>78.739999999999995</v>
      </c>
      <c r="L1828" s="8" t="str">
        <f>IFERROR(VLOOKUP(Table3[[#This Row],[Order ID]],returns[[Order ID]:[Status]],2,FALSE), "")</f>
        <v/>
      </c>
      <c r="M1828">
        <v>9.7799999999999994</v>
      </c>
      <c r="N1828">
        <v>1.39</v>
      </c>
      <c r="O1828" t="s">
        <v>1022</v>
      </c>
      <c r="P1828" t="s">
        <v>64</v>
      </c>
      <c r="Q1828">
        <v>70802</v>
      </c>
      <c r="R1828" t="s">
        <v>65</v>
      </c>
      <c r="S1828" t="s">
        <v>1978</v>
      </c>
      <c r="T1828" t="e">
        <f>VLOOKUP(Table3[[#This Row],[Region]],managers5[],2,FALSE)</f>
        <v>#N/A</v>
      </c>
      <c r="U1828" t="s">
        <v>1957</v>
      </c>
      <c r="V1828" t="s">
        <v>1959</v>
      </c>
      <c r="W1828" t="s">
        <v>14</v>
      </c>
      <c r="X1828" t="s">
        <v>71</v>
      </c>
      <c r="Y1828" t="s">
        <v>16</v>
      </c>
      <c r="Z1828" t="s">
        <v>168</v>
      </c>
      <c r="AA1828" t="s">
        <v>901</v>
      </c>
      <c r="AB1828" t="s">
        <v>19</v>
      </c>
      <c r="AC1828">
        <v>0.39</v>
      </c>
      <c r="AD1828" s="1">
        <v>40657</v>
      </c>
    </row>
    <row r="1829" spans="1:30" x14ac:dyDescent="0.35">
      <c r="A1829">
        <v>4413</v>
      </c>
      <c r="B1829">
        <v>293</v>
      </c>
      <c r="C1829">
        <v>2048</v>
      </c>
      <c r="D1829" s="1">
        <v>40496</v>
      </c>
      <c r="E1829" t="s">
        <v>41</v>
      </c>
      <c r="F1829">
        <v>9</v>
      </c>
      <c r="G1829">
        <v>548.36</v>
      </c>
      <c r="H1829">
        <v>0.1</v>
      </c>
      <c r="I1829" t="s">
        <v>33</v>
      </c>
      <c r="J1829" s="8">
        <v>78.63</v>
      </c>
      <c r="K1829" s="8">
        <f>IF(Table3[[#This Row],[Return Status]] = "Returned", 0, Table3[[#This Row],[Profit]])</f>
        <v>78.63</v>
      </c>
      <c r="L1829" s="8" t="str">
        <f>IFERROR(VLOOKUP(Table3[[#This Row],[Order ID]],returns[[Order ID]:[Status]],2,FALSE), "")</f>
        <v/>
      </c>
      <c r="M1829">
        <v>60.97</v>
      </c>
      <c r="N1829">
        <v>4.5</v>
      </c>
      <c r="O1829" t="s">
        <v>380</v>
      </c>
      <c r="P1829" t="s">
        <v>43</v>
      </c>
      <c r="Q1829">
        <v>24281</v>
      </c>
      <c r="R1829" t="s">
        <v>44</v>
      </c>
      <c r="S1829" t="s">
        <v>1978</v>
      </c>
      <c r="T1829" t="e">
        <f>VLOOKUP(Table3[[#This Row],[Region]],managers5[],2,FALSE)</f>
        <v>#N/A</v>
      </c>
      <c r="U1829" t="s">
        <v>1957</v>
      </c>
      <c r="V1829" t="s">
        <v>1959</v>
      </c>
      <c r="W1829" t="s">
        <v>14</v>
      </c>
      <c r="X1829" t="s">
        <v>71</v>
      </c>
      <c r="Y1829" t="s">
        <v>16</v>
      </c>
      <c r="Z1829" t="s">
        <v>83</v>
      </c>
      <c r="AA1829" t="s">
        <v>1519</v>
      </c>
      <c r="AB1829" t="s">
        <v>19</v>
      </c>
      <c r="AC1829">
        <v>0.56000000000000005</v>
      </c>
      <c r="AD1829" s="2">
        <v>40497</v>
      </c>
    </row>
    <row r="1830" spans="1:30" x14ac:dyDescent="0.35">
      <c r="A1830">
        <v>7673</v>
      </c>
      <c r="B1830">
        <v>2434</v>
      </c>
      <c r="C1830">
        <v>17669</v>
      </c>
      <c r="D1830" s="1">
        <v>39932</v>
      </c>
      <c r="E1830" t="s">
        <v>77</v>
      </c>
      <c r="F1830">
        <v>32</v>
      </c>
      <c r="G1830">
        <v>1116.03</v>
      </c>
      <c r="H1830">
        <v>0.04</v>
      </c>
      <c r="I1830" t="s">
        <v>9</v>
      </c>
      <c r="J1830" s="8">
        <v>203.44</v>
      </c>
      <c r="K1830" s="8">
        <f>IF(Table3[[#This Row],[Return Status]] = "Returned", 0, Table3[[#This Row],[Profit]])</f>
        <v>203.44</v>
      </c>
      <c r="L1830" s="8" t="str">
        <f>IFERROR(VLOOKUP(Table3[[#This Row],[Order ID]],returns[[Order ID]:[Status]],2,FALSE), "")</f>
        <v/>
      </c>
      <c r="M1830">
        <v>34.76</v>
      </c>
      <c r="N1830">
        <v>5.49</v>
      </c>
      <c r="O1830" t="s">
        <v>1448</v>
      </c>
      <c r="P1830" t="s">
        <v>11</v>
      </c>
      <c r="Q1830">
        <v>90604</v>
      </c>
      <c r="R1830" t="s">
        <v>12</v>
      </c>
      <c r="S1830" t="s">
        <v>1976</v>
      </c>
      <c r="T1830" t="e">
        <f>VLOOKUP(Table3[[#This Row],[Region]],managers5[],2,FALSE)</f>
        <v>#N/A</v>
      </c>
      <c r="U1830" t="s">
        <v>1955</v>
      </c>
      <c r="V1830" t="s">
        <v>1959</v>
      </c>
      <c r="W1830" t="s">
        <v>14</v>
      </c>
      <c r="X1830" t="s">
        <v>15</v>
      </c>
      <c r="Y1830" t="s">
        <v>16</v>
      </c>
      <c r="Z1830" t="s">
        <v>75</v>
      </c>
      <c r="AA1830" t="s">
        <v>1714</v>
      </c>
      <c r="AB1830" t="s">
        <v>19</v>
      </c>
      <c r="AC1830">
        <v>0.6</v>
      </c>
      <c r="AD1830" s="2">
        <v>39933</v>
      </c>
    </row>
    <row r="1831" spans="1:30" x14ac:dyDescent="0.35">
      <c r="A1831">
        <v>6968</v>
      </c>
      <c r="B1831">
        <v>2435</v>
      </c>
      <c r="C1831">
        <v>17670</v>
      </c>
      <c r="D1831" s="1">
        <v>40050</v>
      </c>
      <c r="E1831" t="s">
        <v>20</v>
      </c>
      <c r="F1831">
        <v>14</v>
      </c>
      <c r="G1831">
        <v>36.520000000000003</v>
      </c>
      <c r="H1831">
        <v>7.0000000000000007E-2</v>
      </c>
      <c r="I1831" t="s">
        <v>9</v>
      </c>
      <c r="J1831" s="8">
        <v>10.050000000000001</v>
      </c>
      <c r="K1831" s="8">
        <f>IF(Table3[[#This Row],[Return Status]] = "Returned", 0, Table3[[#This Row],[Profit]])</f>
        <v>10.050000000000001</v>
      </c>
      <c r="L1831" s="8" t="str">
        <f>IFERROR(VLOOKUP(Table3[[#This Row],[Order ID]],returns[[Order ID]:[Status]],2,FALSE), "")</f>
        <v/>
      </c>
      <c r="M1831">
        <v>2.61</v>
      </c>
      <c r="N1831">
        <v>0.5</v>
      </c>
      <c r="O1831" t="s">
        <v>757</v>
      </c>
      <c r="P1831" t="s">
        <v>37</v>
      </c>
      <c r="Q1831">
        <v>44870</v>
      </c>
      <c r="R1831" t="s">
        <v>37</v>
      </c>
      <c r="S1831" t="s">
        <v>1979</v>
      </c>
      <c r="T1831" t="e">
        <f>VLOOKUP(Table3[[#This Row],[Region]],managers5[],2,FALSE)</f>
        <v>#N/A</v>
      </c>
      <c r="U1831" t="s">
        <v>1956</v>
      </c>
      <c r="W1831" t="s">
        <v>14</v>
      </c>
      <c r="X1831" t="s">
        <v>71</v>
      </c>
      <c r="Y1831" t="s">
        <v>16</v>
      </c>
      <c r="Z1831" t="s">
        <v>99</v>
      </c>
      <c r="AA1831" t="s">
        <v>732</v>
      </c>
      <c r="AB1831" t="s">
        <v>19</v>
      </c>
      <c r="AC1831">
        <v>0.39</v>
      </c>
      <c r="AD1831" s="2">
        <v>40052</v>
      </c>
    </row>
    <row r="1832" spans="1:30" x14ac:dyDescent="0.35">
      <c r="A1832">
        <v>1299</v>
      </c>
      <c r="B1832">
        <v>2436</v>
      </c>
      <c r="C1832">
        <v>17698</v>
      </c>
      <c r="D1832" s="1">
        <v>41042</v>
      </c>
      <c r="E1832" t="s">
        <v>77</v>
      </c>
      <c r="F1832">
        <v>43</v>
      </c>
      <c r="G1832">
        <v>1883.82</v>
      </c>
      <c r="H1832">
        <v>0.08</v>
      </c>
      <c r="I1832" t="s">
        <v>9</v>
      </c>
      <c r="J1832" s="8">
        <v>528.77</v>
      </c>
      <c r="K1832" s="8">
        <f>IF(Table3[[#This Row],[Return Status]] = "Returned", 0, Table3[[#This Row],[Profit]])</f>
        <v>528.77</v>
      </c>
      <c r="L1832" s="8" t="str">
        <f>IFERROR(VLOOKUP(Table3[[#This Row],[Order ID]],returns[[Order ID]:[Status]],2,FALSE), "")</f>
        <v/>
      </c>
      <c r="M1832">
        <v>44.01</v>
      </c>
      <c r="N1832">
        <v>3.5</v>
      </c>
      <c r="O1832" t="s">
        <v>1120</v>
      </c>
      <c r="P1832" t="s">
        <v>37</v>
      </c>
      <c r="Q1832">
        <v>7040</v>
      </c>
      <c r="R1832" t="s">
        <v>37</v>
      </c>
      <c r="S1832" t="s">
        <v>1979</v>
      </c>
      <c r="T1832" t="e">
        <f>VLOOKUP(Table3[[#This Row],[Region]],managers5[],2,FALSE)</f>
        <v>#N/A</v>
      </c>
      <c r="U1832" t="s">
        <v>1956</v>
      </c>
      <c r="W1832" t="s">
        <v>14</v>
      </c>
      <c r="X1832" t="s">
        <v>71</v>
      </c>
      <c r="Y1832" t="s">
        <v>16</v>
      </c>
      <c r="Z1832" t="s">
        <v>83</v>
      </c>
      <c r="AA1832" t="s">
        <v>1250</v>
      </c>
      <c r="AB1832" t="s">
        <v>19</v>
      </c>
      <c r="AC1832">
        <v>0.59</v>
      </c>
      <c r="AD1832" s="1">
        <v>41044</v>
      </c>
    </row>
    <row r="1833" spans="1:30" x14ac:dyDescent="0.35">
      <c r="A1833">
        <v>1300</v>
      </c>
      <c r="B1833">
        <v>2437</v>
      </c>
      <c r="C1833">
        <v>17698</v>
      </c>
      <c r="D1833" s="1">
        <v>41042</v>
      </c>
      <c r="E1833" t="s">
        <v>77</v>
      </c>
      <c r="F1833">
        <v>22</v>
      </c>
      <c r="G1833">
        <v>1118.2514999999901</v>
      </c>
      <c r="H1833">
        <v>0.1</v>
      </c>
      <c r="I1833" t="s">
        <v>9</v>
      </c>
      <c r="J1833" s="8">
        <v>-59.587000000000003</v>
      </c>
      <c r="K1833" s="8">
        <f>IF(Table3[[#This Row],[Return Status]] = "Returned", 0, Table3[[#This Row],[Profit]])</f>
        <v>-59.587000000000003</v>
      </c>
      <c r="L1833" s="8" t="str">
        <f>IFERROR(VLOOKUP(Table3[[#This Row],[Order ID]],returns[[Order ID]:[Status]],2,FALSE), "")</f>
        <v/>
      </c>
      <c r="M1833">
        <v>65.989999999999995</v>
      </c>
      <c r="N1833">
        <v>8.99</v>
      </c>
      <c r="O1833" t="s">
        <v>1120</v>
      </c>
      <c r="P1833" t="s">
        <v>131</v>
      </c>
      <c r="Q1833">
        <v>4101</v>
      </c>
      <c r="R1833" t="s">
        <v>132</v>
      </c>
      <c r="S1833" t="s">
        <v>1979</v>
      </c>
      <c r="T1833" t="e">
        <f>VLOOKUP(Table3[[#This Row],[Region]],managers5[],2,FALSE)</f>
        <v>#N/A</v>
      </c>
      <c r="U1833" t="s">
        <v>1956</v>
      </c>
      <c r="W1833" t="s">
        <v>14</v>
      </c>
      <c r="X1833" t="s">
        <v>71</v>
      </c>
      <c r="Y1833" t="s">
        <v>46</v>
      </c>
      <c r="Z1833" t="s">
        <v>86</v>
      </c>
      <c r="AA1833">
        <v>8260</v>
      </c>
      <c r="AB1833" t="s">
        <v>19</v>
      </c>
      <c r="AC1833">
        <v>0.57999999999999996</v>
      </c>
      <c r="AD1833" s="1">
        <v>41044</v>
      </c>
    </row>
    <row r="1834" spans="1:30" x14ac:dyDescent="0.35">
      <c r="A1834">
        <v>1308</v>
      </c>
      <c r="B1834">
        <v>2438</v>
      </c>
      <c r="C1834">
        <v>17698</v>
      </c>
      <c r="D1834" s="1">
        <v>41042</v>
      </c>
      <c r="E1834" t="s">
        <v>77</v>
      </c>
      <c r="F1834">
        <v>40</v>
      </c>
      <c r="G1834">
        <v>609.4</v>
      </c>
      <c r="H1834">
        <v>0.04</v>
      </c>
      <c r="I1834" t="s">
        <v>9</v>
      </c>
      <c r="J1834" s="8">
        <v>-89.228499999999997</v>
      </c>
      <c r="K1834" s="8">
        <f>IF(Table3[[#This Row],[Return Status]] = "Returned", 0, Table3[[#This Row],[Profit]])</f>
        <v>-89.228499999999997</v>
      </c>
      <c r="L1834" s="8" t="str">
        <f>IFERROR(VLOOKUP(Table3[[#This Row],[Order ID]],returns[[Order ID]:[Status]],2,FALSE), "")</f>
        <v/>
      </c>
      <c r="M1834">
        <v>15.28</v>
      </c>
      <c r="N1834">
        <v>10.91</v>
      </c>
      <c r="O1834" t="s">
        <v>1120</v>
      </c>
      <c r="P1834" t="s">
        <v>131</v>
      </c>
      <c r="Q1834">
        <v>4901</v>
      </c>
      <c r="R1834" t="s">
        <v>132</v>
      </c>
      <c r="S1834" t="s">
        <v>1979</v>
      </c>
      <c r="T1834" t="e">
        <f>VLOOKUP(Table3[[#This Row],[Region]],managers5[],2,FALSE)</f>
        <v>#N/A</v>
      </c>
      <c r="U1834" t="s">
        <v>1956</v>
      </c>
      <c r="W1834" t="s">
        <v>14</v>
      </c>
      <c r="X1834" t="s">
        <v>71</v>
      </c>
      <c r="Y1834" t="s">
        <v>16</v>
      </c>
      <c r="Z1834" t="s">
        <v>17</v>
      </c>
      <c r="AA1834" t="s">
        <v>1253</v>
      </c>
      <c r="AB1834" t="s">
        <v>19</v>
      </c>
      <c r="AC1834">
        <v>0.36</v>
      </c>
      <c r="AD1834" s="1">
        <v>41043</v>
      </c>
    </row>
    <row r="1835" spans="1:30" x14ac:dyDescent="0.35">
      <c r="A1835">
        <v>334</v>
      </c>
      <c r="B1835">
        <v>2439</v>
      </c>
      <c r="C1835">
        <v>17700</v>
      </c>
      <c r="D1835" s="1">
        <v>41209</v>
      </c>
      <c r="E1835" t="s">
        <v>41</v>
      </c>
      <c r="F1835">
        <v>20</v>
      </c>
      <c r="G1835">
        <v>2305.75</v>
      </c>
      <c r="H1835">
        <v>0.03</v>
      </c>
      <c r="I1835" t="s">
        <v>9</v>
      </c>
      <c r="J1835" s="8">
        <v>-530.67999999999995</v>
      </c>
      <c r="K1835" s="8">
        <f>IF(Table3[[#This Row],[Return Status]] = "Returned", 0, Table3[[#This Row],[Profit]])</f>
        <v>-530.67999999999995</v>
      </c>
      <c r="L1835" s="8" t="str">
        <f>IFERROR(VLOOKUP(Table3[[#This Row],[Order ID]],returns[[Order ID]:[Status]],2,FALSE), "")</f>
        <v/>
      </c>
      <c r="M1835">
        <v>113.64</v>
      </c>
      <c r="N1835">
        <v>35</v>
      </c>
      <c r="O1835" t="s">
        <v>415</v>
      </c>
      <c r="P1835" t="s">
        <v>11</v>
      </c>
      <c r="Q1835">
        <v>93422</v>
      </c>
      <c r="R1835" t="s">
        <v>12</v>
      </c>
      <c r="S1835" t="s">
        <v>1976</v>
      </c>
      <c r="T1835" t="e">
        <f>VLOOKUP(Table3[[#This Row],[Region]],managers5[],2,FALSE)</f>
        <v>#N/A</v>
      </c>
      <c r="U1835" t="s">
        <v>1955</v>
      </c>
      <c r="V1835" t="s">
        <v>1959</v>
      </c>
      <c r="W1835" t="s">
        <v>14</v>
      </c>
      <c r="X1835" t="s">
        <v>24</v>
      </c>
      <c r="Y1835" t="s">
        <v>50</v>
      </c>
      <c r="Z1835" t="s">
        <v>61</v>
      </c>
      <c r="AA1835" t="s">
        <v>138</v>
      </c>
      <c r="AB1835" t="s">
        <v>19</v>
      </c>
      <c r="AC1835">
        <v>0.6</v>
      </c>
      <c r="AD1835" s="1">
        <v>41210</v>
      </c>
    </row>
    <row r="1836" spans="1:30" x14ac:dyDescent="0.35">
      <c r="A1836">
        <v>1262</v>
      </c>
      <c r="B1836">
        <v>2440</v>
      </c>
      <c r="C1836">
        <v>17701</v>
      </c>
      <c r="D1836" s="1">
        <v>41050</v>
      </c>
      <c r="E1836" t="s">
        <v>41</v>
      </c>
      <c r="F1836">
        <v>21</v>
      </c>
      <c r="G1836">
        <v>80.45</v>
      </c>
      <c r="H1836">
        <v>0.09</v>
      </c>
      <c r="I1836" t="s">
        <v>9</v>
      </c>
      <c r="J1836" s="8">
        <v>-60.961500000000001</v>
      </c>
      <c r="K1836" s="8">
        <f>IF(Table3[[#This Row],[Return Status]] = "Returned", 0, Table3[[#This Row],[Profit]])</f>
        <v>-60.961500000000001</v>
      </c>
      <c r="L1836" s="8" t="str">
        <f>IFERROR(VLOOKUP(Table3[[#This Row],[Order ID]],returns[[Order ID]:[Status]],2,FALSE), "")</f>
        <v/>
      </c>
      <c r="M1836">
        <v>3.74</v>
      </c>
      <c r="N1836">
        <v>4.6900000000000004</v>
      </c>
      <c r="O1836" t="s">
        <v>105</v>
      </c>
      <c r="P1836" t="s">
        <v>11</v>
      </c>
      <c r="Q1836">
        <v>94024</v>
      </c>
      <c r="R1836" t="s">
        <v>12</v>
      </c>
      <c r="S1836" t="s">
        <v>1976</v>
      </c>
      <c r="T1836" t="e">
        <f>VLOOKUP(Table3[[#This Row],[Region]],managers5[],2,FALSE)</f>
        <v>#N/A</v>
      </c>
      <c r="U1836" t="s">
        <v>1955</v>
      </c>
      <c r="V1836" t="s">
        <v>1959</v>
      </c>
      <c r="W1836" t="s">
        <v>14</v>
      </c>
      <c r="X1836" t="s">
        <v>24</v>
      </c>
      <c r="Y1836" t="s">
        <v>16</v>
      </c>
      <c r="Z1836" t="s">
        <v>17</v>
      </c>
      <c r="AA1836" t="s">
        <v>1168</v>
      </c>
      <c r="AB1836" t="s">
        <v>19</v>
      </c>
      <c r="AC1836">
        <v>0.35</v>
      </c>
      <c r="AD1836" s="1">
        <v>41051</v>
      </c>
    </row>
    <row r="1837" spans="1:30" x14ac:dyDescent="0.35">
      <c r="A1837">
        <v>1518</v>
      </c>
      <c r="B1837">
        <v>2441</v>
      </c>
      <c r="C1837">
        <v>17702</v>
      </c>
      <c r="D1837" s="1">
        <v>41012</v>
      </c>
      <c r="E1837" t="s">
        <v>77</v>
      </c>
      <c r="F1837">
        <v>48</v>
      </c>
      <c r="G1837">
        <v>368.99</v>
      </c>
      <c r="H1837">
        <v>0.09</v>
      </c>
      <c r="I1837" t="s">
        <v>9</v>
      </c>
      <c r="J1837" s="8">
        <v>-305.91000000000003</v>
      </c>
      <c r="K1837" s="8">
        <f>IF(Table3[[#This Row],[Return Status]] = "Returned", 0, Table3[[#This Row],[Profit]])</f>
        <v>-305.91000000000003</v>
      </c>
      <c r="L1837" s="8" t="str">
        <f>IFERROR(VLOOKUP(Table3[[#This Row],[Order ID]],returns[[Order ID]:[Status]],2,FALSE), "")</f>
        <v/>
      </c>
      <c r="M1837">
        <v>7.77</v>
      </c>
      <c r="N1837">
        <v>9.23</v>
      </c>
      <c r="O1837" t="s">
        <v>1053</v>
      </c>
      <c r="P1837" t="s">
        <v>37</v>
      </c>
      <c r="Q1837">
        <v>16146</v>
      </c>
      <c r="R1837" t="s">
        <v>37</v>
      </c>
      <c r="S1837" t="s">
        <v>1979</v>
      </c>
      <c r="T1837" t="e">
        <f>VLOOKUP(Table3[[#This Row],[Region]],managers5[],2,FALSE)</f>
        <v>#N/A</v>
      </c>
      <c r="U1837" t="s">
        <v>1956</v>
      </c>
      <c r="W1837" t="s">
        <v>14</v>
      </c>
      <c r="X1837" t="s">
        <v>24</v>
      </c>
      <c r="Y1837" t="s">
        <v>16</v>
      </c>
      <c r="Z1837" t="s">
        <v>83</v>
      </c>
      <c r="AA1837" t="s">
        <v>1344</v>
      </c>
      <c r="AB1837" t="s">
        <v>19</v>
      </c>
      <c r="AC1837">
        <v>0.57999999999999996</v>
      </c>
      <c r="AD1837" s="1">
        <v>41013</v>
      </c>
    </row>
    <row r="1838" spans="1:30" x14ac:dyDescent="0.35">
      <c r="A1838">
        <v>6854</v>
      </c>
      <c r="B1838">
        <v>2445</v>
      </c>
      <c r="C1838">
        <v>17764</v>
      </c>
      <c r="D1838" s="1">
        <v>40072</v>
      </c>
      <c r="E1838" t="s">
        <v>32</v>
      </c>
      <c r="F1838">
        <v>27</v>
      </c>
      <c r="G1838">
        <v>644.4</v>
      </c>
      <c r="H1838">
        <v>0.04</v>
      </c>
      <c r="I1838" t="s">
        <v>9</v>
      </c>
      <c r="J1838" s="8">
        <v>-97.28</v>
      </c>
      <c r="K1838" s="8">
        <f>IF(Table3[[#This Row],[Return Status]] = "Returned", 0, Table3[[#This Row],[Profit]])</f>
        <v>-97.28</v>
      </c>
      <c r="L1838" s="8" t="str">
        <f>IFERROR(VLOOKUP(Table3[[#This Row],[Order ID]],returns[[Order ID]:[Status]],2,FALSE), "")</f>
        <v/>
      </c>
      <c r="M1838">
        <v>22.84</v>
      </c>
      <c r="N1838">
        <v>16.87</v>
      </c>
      <c r="O1838" t="s">
        <v>984</v>
      </c>
      <c r="P1838" t="s">
        <v>317</v>
      </c>
      <c r="Q1838">
        <v>60130</v>
      </c>
      <c r="R1838" t="s">
        <v>318</v>
      </c>
      <c r="S1838" t="s">
        <v>1977</v>
      </c>
      <c r="T1838" t="e">
        <f>VLOOKUP(Table3[[#This Row],[Region]],managers5[],2,FALSE)</f>
        <v>#N/A</v>
      </c>
      <c r="U1838" t="s">
        <v>1958</v>
      </c>
      <c r="V1838" t="s">
        <v>1959</v>
      </c>
      <c r="W1838" t="s">
        <v>14</v>
      </c>
      <c r="X1838" t="s">
        <v>24</v>
      </c>
      <c r="Y1838" t="s">
        <v>16</v>
      </c>
      <c r="Z1838" t="s">
        <v>30</v>
      </c>
      <c r="AA1838" t="s">
        <v>1684</v>
      </c>
      <c r="AB1838" t="s">
        <v>19</v>
      </c>
      <c r="AC1838">
        <v>0.39</v>
      </c>
      <c r="AD1838" s="2">
        <v>40072</v>
      </c>
    </row>
    <row r="1839" spans="1:30" x14ac:dyDescent="0.35">
      <c r="A1839">
        <v>2706</v>
      </c>
      <c r="B1839">
        <v>2446</v>
      </c>
      <c r="C1839">
        <v>17765</v>
      </c>
      <c r="D1839" s="1">
        <v>40801</v>
      </c>
      <c r="E1839" t="s">
        <v>8</v>
      </c>
      <c r="F1839">
        <v>36</v>
      </c>
      <c r="G1839">
        <v>79.02</v>
      </c>
      <c r="H1839">
        <v>0.08</v>
      </c>
      <c r="I1839" t="s">
        <v>9</v>
      </c>
      <c r="J1839" s="8">
        <v>-192.6825</v>
      </c>
      <c r="K1839" s="8">
        <f>IF(Table3[[#This Row],[Return Status]] = "Returned", 0, Table3[[#This Row],[Profit]])</f>
        <v>-192.6825</v>
      </c>
      <c r="L1839" s="8" t="str">
        <f>IFERROR(VLOOKUP(Table3[[#This Row],[Order ID]],returns[[Order ID]:[Status]],2,FALSE), "")</f>
        <v/>
      </c>
      <c r="M1839">
        <v>2.16</v>
      </c>
      <c r="N1839">
        <v>6.05</v>
      </c>
      <c r="O1839" t="s">
        <v>283</v>
      </c>
      <c r="P1839" t="s">
        <v>37</v>
      </c>
      <c r="Q1839">
        <v>11722</v>
      </c>
      <c r="R1839" t="s">
        <v>37</v>
      </c>
      <c r="S1839" t="s">
        <v>1979</v>
      </c>
      <c r="T1839" t="e">
        <f>VLOOKUP(Table3[[#This Row],[Region]],managers5[],2,FALSE)</f>
        <v>#N/A</v>
      </c>
      <c r="U1839" t="s">
        <v>1956</v>
      </c>
      <c r="W1839" t="s">
        <v>14</v>
      </c>
      <c r="X1839" t="s">
        <v>15</v>
      </c>
      <c r="Y1839" t="s">
        <v>16</v>
      </c>
      <c r="Z1839" t="s">
        <v>17</v>
      </c>
      <c r="AA1839" t="s">
        <v>1484</v>
      </c>
      <c r="AB1839" t="s">
        <v>19</v>
      </c>
      <c r="AC1839">
        <v>0.37</v>
      </c>
      <c r="AD1839" s="1">
        <v>40801</v>
      </c>
    </row>
    <row r="1840" spans="1:30" x14ac:dyDescent="0.35">
      <c r="A1840">
        <v>7834</v>
      </c>
      <c r="B1840">
        <v>2447</v>
      </c>
      <c r="C1840">
        <v>17795</v>
      </c>
      <c r="D1840" s="1">
        <v>39904</v>
      </c>
      <c r="E1840" t="s">
        <v>20</v>
      </c>
      <c r="F1840">
        <v>1</v>
      </c>
      <c r="G1840">
        <v>17.62</v>
      </c>
      <c r="H1840">
        <v>0.06</v>
      </c>
      <c r="I1840" t="s">
        <v>9</v>
      </c>
      <c r="J1840" s="8">
        <v>-15.92</v>
      </c>
      <c r="K1840" s="8">
        <f>IF(Table3[[#This Row],[Return Status]] = "Returned", 0, Table3[[#This Row],[Profit]])</f>
        <v>-15.92</v>
      </c>
      <c r="L1840" s="8" t="str">
        <f>IFERROR(VLOOKUP(Table3[[#This Row],[Order ID]],returns[[Order ID]:[Status]],2,FALSE), "")</f>
        <v/>
      </c>
      <c r="M1840">
        <v>11.33</v>
      </c>
      <c r="N1840">
        <v>6.12</v>
      </c>
      <c r="O1840" t="s">
        <v>908</v>
      </c>
      <c r="P1840" t="s">
        <v>134</v>
      </c>
      <c r="Q1840">
        <v>6320</v>
      </c>
      <c r="R1840" t="s">
        <v>135</v>
      </c>
      <c r="S1840" t="s">
        <v>1979</v>
      </c>
      <c r="T1840" t="e">
        <f>VLOOKUP(Table3[[#This Row],[Region]],managers5[],2,FALSE)</f>
        <v>#N/A</v>
      </c>
      <c r="U1840" t="s">
        <v>1956</v>
      </c>
      <c r="W1840" t="s">
        <v>14</v>
      </c>
      <c r="X1840" t="s">
        <v>15</v>
      </c>
      <c r="Y1840" t="s">
        <v>16</v>
      </c>
      <c r="Z1840" t="s">
        <v>83</v>
      </c>
      <c r="AA1840" t="s">
        <v>1778</v>
      </c>
      <c r="AB1840" t="s">
        <v>69</v>
      </c>
      <c r="AC1840">
        <v>0.42</v>
      </c>
      <c r="AD1840" s="2">
        <v>39906</v>
      </c>
    </row>
    <row r="1841" spans="1:30" x14ac:dyDescent="0.35">
      <c r="A1841">
        <v>970</v>
      </c>
      <c r="B1841">
        <v>2449</v>
      </c>
      <c r="C1841">
        <v>17797</v>
      </c>
      <c r="D1841" s="1">
        <v>41100</v>
      </c>
      <c r="E1841" t="s">
        <v>32</v>
      </c>
      <c r="F1841">
        <v>16</v>
      </c>
      <c r="G1841">
        <v>61.52</v>
      </c>
      <c r="H1841">
        <v>0.02</v>
      </c>
      <c r="I1841" t="s">
        <v>9</v>
      </c>
      <c r="J1841" s="8">
        <v>-8.89</v>
      </c>
      <c r="K1841" s="8">
        <f>IF(Table3[[#This Row],[Return Status]] = "Returned", 0, Table3[[#This Row],[Profit]])</f>
        <v>-8.89</v>
      </c>
      <c r="L1841" s="8" t="str">
        <f>IFERROR(VLOOKUP(Table3[[#This Row],[Order ID]],returns[[Order ID]:[Status]],2,FALSE), "")</f>
        <v/>
      </c>
      <c r="M1841">
        <v>3.69</v>
      </c>
      <c r="N1841">
        <v>2.5</v>
      </c>
      <c r="O1841" t="s">
        <v>371</v>
      </c>
      <c r="P1841" t="s">
        <v>37</v>
      </c>
      <c r="Q1841">
        <v>45373</v>
      </c>
      <c r="R1841" t="s">
        <v>37</v>
      </c>
      <c r="S1841" t="s">
        <v>1979</v>
      </c>
      <c r="T1841" t="e">
        <f>VLOOKUP(Table3[[#This Row],[Region]],managers5[],2,FALSE)</f>
        <v>#N/A</v>
      </c>
      <c r="U1841" t="s">
        <v>1956</v>
      </c>
      <c r="W1841" t="s">
        <v>14</v>
      </c>
      <c r="X1841" t="s">
        <v>24</v>
      </c>
      <c r="Y1841" t="s">
        <v>16</v>
      </c>
      <c r="Z1841" t="s">
        <v>168</v>
      </c>
      <c r="AA1841" t="s">
        <v>1071</v>
      </c>
      <c r="AB1841" t="s">
        <v>19</v>
      </c>
      <c r="AC1841">
        <v>0.39</v>
      </c>
      <c r="AD1841" s="1">
        <v>41104</v>
      </c>
    </row>
    <row r="1842" spans="1:30" x14ac:dyDescent="0.35">
      <c r="A1842">
        <v>982</v>
      </c>
      <c r="B1842">
        <v>2448</v>
      </c>
      <c r="C1842">
        <v>17797</v>
      </c>
      <c r="D1842" s="1">
        <v>41100</v>
      </c>
      <c r="E1842" t="s">
        <v>32</v>
      </c>
      <c r="F1842">
        <v>10</v>
      </c>
      <c r="G1842">
        <v>1077.28</v>
      </c>
      <c r="H1842">
        <v>0</v>
      </c>
      <c r="I1842" t="s">
        <v>49</v>
      </c>
      <c r="J1842" s="8">
        <v>-486.12</v>
      </c>
      <c r="K1842" s="8">
        <f>IF(Table3[[#This Row],[Return Status]] = "Returned", 0, Table3[[#This Row],[Profit]])</f>
        <v>-486.12</v>
      </c>
      <c r="L1842" s="8" t="str">
        <f>IFERROR(VLOOKUP(Table3[[#This Row],[Order ID]],returns[[Order ID]:[Status]],2,FALSE), "")</f>
        <v/>
      </c>
      <c r="M1842">
        <v>100.98</v>
      </c>
      <c r="N1842">
        <v>57.38</v>
      </c>
      <c r="O1842" t="s">
        <v>371</v>
      </c>
      <c r="P1842" t="s">
        <v>37</v>
      </c>
      <c r="Q1842">
        <v>45373</v>
      </c>
      <c r="R1842" t="s">
        <v>37</v>
      </c>
      <c r="S1842" t="s">
        <v>1979</v>
      </c>
      <c r="T1842" t="e">
        <f>VLOOKUP(Table3[[#This Row],[Region]],managers5[],2,FALSE)</f>
        <v>#N/A</v>
      </c>
      <c r="U1842" t="s">
        <v>1956</v>
      </c>
      <c r="W1842" t="s">
        <v>14</v>
      </c>
      <c r="X1842" t="s">
        <v>24</v>
      </c>
      <c r="Y1842" t="s">
        <v>50</v>
      </c>
      <c r="Z1842" t="s">
        <v>219</v>
      </c>
      <c r="AA1842" t="s">
        <v>1083</v>
      </c>
      <c r="AB1842" t="s">
        <v>53</v>
      </c>
      <c r="AC1842">
        <v>0.78</v>
      </c>
      <c r="AD1842" s="1">
        <v>41102</v>
      </c>
    </row>
    <row r="1843" spans="1:30" x14ac:dyDescent="0.35">
      <c r="A1843">
        <v>541</v>
      </c>
      <c r="B1843">
        <v>2450</v>
      </c>
      <c r="C1843">
        <v>17799</v>
      </c>
      <c r="D1843" s="1">
        <v>41172</v>
      </c>
      <c r="E1843" t="s">
        <v>20</v>
      </c>
      <c r="F1843">
        <v>8</v>
      </c>
      <c r="G1843">
        <v>149.51</v>
      </c>
      <c r="H1843">
        <v>0.02</v>
      </c>
      <c r="I1843" t="s">
        <v>9</v>
      </c>
      <c r="J1843" s="8">
        <v>-31.11</v>
      </c>
      <c r="K1843" s="8">
        <f>IF(Table3[[#This Row],[Return Status]] = "Returned", 0, Table3[[#This Row],[Profit]])</f>
        <v>-31.11</v>
      </c>
      <c r="L1843" s="8" t="str">
        <f>IFERROR(VLOOKUP(Table3[[#This Row],[Order ID]],returns[[Order ID]:[Status]],2,FALSE), "")</f>
        <v/>
      </c>
      <c r="M1843">
        <v>16.98</v>
      </c>
      <c r="N1843">
        <v>12.39</v>
      </c>
      <c r="O1843" t="s">
        <v>415</v>
      </c>
      <c r="P1843" t="s">
        <v>11</v>
      </c>
      <c r="Q1843">
        <v>93422</v>
      </c>
      <c r="R1843" t="s">
        <v>12</v>
      </c>
      <c r="S1843" t="s">
        <v>1976</v>
      </c>
      <c r="T1843" t="e">
        <f>VLOOKUP(Table3[[#This Row],[Region]],managers5[],2,FALSE)</f>
        <v>#N/A</v>
      </c>
      <c r="U1843" t="s">
        <v>1955</v>
      </c>
      <c r="V1843" t="s">
        <v>1959</v>
      </c>
      <c r="W1843" t="s">
        <v>14</v>
      </c>
      <c r="X1843" t="s">
        <v>39</v>
      </c>
      <c r="Y1843" t="s">
        <v>50</v>
      </c>
      <c r="Z1843" t="s">
        <v>61</v>
      </c>
      <c r="AA1843" t="s">
        <v>747</v>
      </c>
      <c r="AB1843" t="s">
        <v>85</v>
      </c>
      <c r="AC1843">
        <v>0.61</v>
      </c>
      <c r="AD1843" s="1">
        <v>41174</v>
      </c>
    </row>
    <row r="1844" spans="1:30" x14ac:dyDescent="0.35">
      <c r="A1844">
        <v>8126</v>
      </c>
      <c r="B1844">
        <v>1269</v>
      </c>
      <c r="C1844">
        <v>9222</v>
      </c>
      <c r="D1844" s="1">
        <v>39854</v>
      </c>
      <c r="E1844" t="s">
        <v>77</v>
      </c>
      <c r="F1844">
        <v>41</v>
      </c>
      <c r="G1844">
        <v>473.67</v>
      </c>
      <c r="H1844">
        <v>0.04</v>
      </c>
      <c r="I1844" t="s">
        <v>9</v>
      </c>
      <c r="J1844" s="8">
        <v>78.2</v>
      </c>
      <c r="K1844" s="8">
        <f>IF(Table3[[#This Row],[Return Status]] = "Returned", 0, Table3[[#This Row],[Profit]])</f>
        <v>78.2</v>
      </c>
      <c r="L1844" s="8" t="str">
        <f>IFERROR(VLOOKUP(Table3[[#This Row],[Order ID]],returns[[Order ID]:[Status]],2,FALSE), "")</f>
        <v/>
      </c>
      <c r="M1844">
        <v>11.34</v>
      </c>
      <c r="N1844">
        <v>5.01</v>
      </c>
      <c r="O1844" t="s">
        <v>328</v>
      </c>
      <c r="P1844" t="s">
        <v>120</v>
      </c>
      <c r="Q1844">
        <v>35211</v>
      </c>
      <c r="R1844" t="s">
        <v>56</v>
      </c>
      <c r="S1844" t="s">
        <v>1978</v>
      </c>
      <c r="T1844" t="e">
        <f>VLOOKUP(Table3[[#This Row],[Region]],managers5[],2,FALSE)</f>
        <v>#N/A</v>
      </c>
      <c r="U1844" t="s">
        <v>1957</v>
      </c>
      <c r="V1844" t="s">
        <v>1959</v>
      </c>
      <c r="W1844" t="s">
        <v>14</v>
      </c>
      <c r="X1844" t="s">
        <v>24</v>
      </c>
      <c r="Y1844" t="s">
        <v>16</v>
      </c>
      <c r="Z1844" t="s">
        <v>30</v>
      </c>
      <c r="AA1844" t="s">
        <v>1111</v>
      </c>
      <c r="AB1844" t="s">
        <v>19</v>
      </c>
      <c r="AC1844">
        <v>0.36</v>
      </c>
      <c r="AD1844" s="2">
        <v>39855</v>
      </c>
    </row>
    <row r="1845" spans="1:30" x14ac:dyDescent="0.35">
      <c r="A1845">
        <v>3594</v>
      </c>
      <c r="B1845">
        <v>2459</v>
      </c>
      <c r="C1845">
        <v>17860</v>
      </c>
      <c r="D1845" s="1">
        <v>40639</v>
      </c>
      <c r="E1845" t="s">
        <v>41</v>
      </c>
      <c r="F1845">
        <v>16</v>
      </c>
      <c r="G1845">
        <v>139</v>
      </c>
      <c r="H1845">
        <v>0.05</v>
      </c>
      <c r="I1845" t="s">
        <v>33</v>
      </c>
      <c r="J1845" s="8">
        <v>-96.33</v>
      </c>
      <c r="K1845" s="8">
        <f>IF(Table3[[#This Row],[Return Status]] = "Returned", 0, Table3[[#This Row],[Profit]])</f>
        <v>-96.33</v>
      </c>
      <c r="L1845" s="8" t="str">
        <f>IFERROR(VLOOKUP(Table3[[#This Row],[Order ID]],returns[[Order ID]:[Status]],2,FALSE), "")</f>
        <v/>
      </c>
      <c r="M1845">
        <v>7.77</v>
      </c>
      <c r="N1845">
        <v>9.23</v>
      </c>
      <c r="O1845" t="s">
        <v>676</v>
      </c>
      <c r="P1845" t="s">
        <v>216</v>
      </c>
      <c r="Q1845">
        <v>59405</v>
      </c>
      <c r="R1845" t="s">
        <v>190</v>
      </c>
      <c r="S1845" t="s">
        <v>1976</v>
      </c>
      <c r="T1845" t="e">
        <f>VLOOKUP(Table3[[#This Row],[Region]],managers5[],2,FALSE)</f>
        <v>#N/A</v>
      </c>
      <c r="U1845" t="s">
        <v>1955</v>
      </c>
      <c r="V1845" t="s">
        <v>1959</v>
      </c>
      <c r="W1845" t="s">
        <v>14</v>
      </c>
      <c r="X1845" t="s">
        <v>15</v>
      </c>
      <c r="Y1845" t="s">
        <v>16</v>
      </c>
      <c r="Z1845" t="s">
        <v>83</v>
      </c>
      <c r="AA1845" t="s">
        <v>1344</v>
      </c>
      <c r="AB1845" t="s">
        <v>19</v>
      </c>
      <c r="AC1845">
        <v>0.57999999999999996</v>
      </c>
      <c r="AD1845" s="1">
        <v>40641</v>
      </c>
    </row>
    <row r="1846" spans="1:30" x14ac:dyDescent="0.35">
      <c r="A1846">
        <v>3325</v>
      </c>
      <c r="B1846">
        <v>2973</v>
      </c>
      <c r="C1846">
        <v>21477</v>
      </c>
      <c r="D1846" s="1">
        <v>40684</v>
      </c>
      <c r="E1846" t="s">
        <v>32</v>
      </c>
      <c r="F1846">
        <v>40</v>
      </c>
      <c r="G1846">
        <v>278.8</v>
      </c>
      <c r="H1846">
        <v>0.06</v>
      </c>
      <c r="I1846" t="s">
        <v>9</v>
      </c>
      <c r="J1846" s="8">
        <v>77.709999999999994</v>
      </c>
      <c r="K1846" s="8">
        <f>IF(Table3[[#This Row],[Return Status]] = "Returned", 0, Table3[[#This Row],[Profit]])</f>
        <v>77.709999999999994</v>
      </c>
      <c r="L1846" s="8" t="str">
        <f>IFERROR(VLOOKUP(Table3[[#This Row],[Order ID]],returns[[Order ID]:[Status]],2,FALSE), "")</f>
        <v/>
      </c>
      <c r="M1846">
        <v>6.88</v>
      </c>
      <c r="N1846">
        <v>2</v>
      </c>
      <c r="O1846" t="s">
        <v>42</v>
      </c>
      <c r="P1846" t="s">
        <v>43</v>
      </c>
      <c r="Q1846">
        <v>38637</v>
      </c>
      <c r="R1846" t="s">
        <v>44</v>
      </c>
      <c r="S1846" t="s">
        <v>1978</v>
      </c>
      <c r="T1846" t="e">
        <f>VLOOKUP(Table3[[#This Row],[Region]],managers5[],2,FALSE)</f>
        <v>#N/A</v>
      </c>
      <c r="U1846" t="s">
        <v>1957</v>
      </c>
      <c r="V1846" t="s">
        <v>1959</v>
      </c>
      <c r="W1846" t="s">
        <v>14</v>
      </c>
      <c r="X1846" t="s">
        <v>24</v>
      </c>
      <c r="Y1846" t="s">
        <v>16</v>
      </c>
      <c r="Z1846" t="s">
        <v>30</v>
      </c>
      <c r="AA1846" t="s">
        <v>239</v>
      </c>
      <c r="AB1846" t="s">
        <v>35</v>
      </c>
      <c r="AC1846">
        <v>0.39</v>
      </c>
      <c r="AD1846" s="1">
        <v>40686</v>
      </c>
    </row>
    <row r="1847" spans="1:30" x14ac:dyDescent="0.35">
      <c r="A1847">
        <v>3485</v>
      </c>
      <c r="B1847">
        <v>4302</v>
      </c>
      <c r="C1847">
        <v>30626</v>
      </c>
      <c r="D1847" s="1">
        <v>40658</v>
      </c>
      <c r="E1847" t="s">
        <v>41</v>
      </c>
      <c r="F1847">
        <v>23</v>
      </c>
      <c r="G1847">
        <v>220.82</v>
      </c>
      <c r="H1847">
        <v>0.1</v>
      </c>
      <c r="I1847" t="s">
        <v>33</v>
      </c>
      <c r="J1847" s="8">
        <v>77.680000000000007</v>
      </c>
      <c r="K1847" s="8">
        <f>IF(Table3[[#This Row],[Return Status]] = "Returned", 0, Table3[[#This Row],[Profit]])</f>
        <v>77.680000000000007</v>
      </c>
      <c r="L1847" s="8" t="str">
        <f>IFERROR(VLOOKUP(Table3[[#This Row],[Order ID]],returns[[Order ID]:[Status]],2,FALSE), "")</f>
        <v/>
      </c>
      <c r="M1847">
        <v>9.93</v>
      </c>
      <c r="N1847">
        <v>1.0900000000000001</v>
      </c>
      <c r="O1847" t="s">
        <v>373</v>
      </c>
      <c r="P1847" t="s">
        <v>90</v>
      </c>
      <c r="Q1847">
        <v>35244</v>
      </c>
      <c r="R1847" t="s">
        <v>56</v>
      </c>
      <c r="S1847" t="s">
        <v>1978</v>
      </c>
      <c r="T1847" t="e">
        <f>VLOOKUP(Table3[[#This Row],[Region]],managers5[],2,FALSE)</f>
        <v>#N/A</v>
      </c>
      <c r="U1847" t="s">
        <v>1957</v>
      </c>
      <c r="V1847" t="s">
        <v>1959</v>
      </c>
      <c r="W1847" t="s">
        <v>14</v>
      </c>
      <c r="X1847" t="s">
        <v>71</v>
      </c>
      <c r="Y1847" t="s">
        <v>16</v>
      </c>
      <c r="Z1847" t="s">
        <v>106</v>
      </c>
      <c r="AA1847" t="s">
        <v>1481</v>
      </c>
      <c r="AB1847" t="s">
        <v>35</v>
      </c>
      <c r="AC1847">
        <v>0.43</v>
      </c>
      <c r="AD1847" s="1">
        <v>40659</v>
      </c>
    </row>
    <row r="1848" spans="1:30" x14ac:dyDescent="0.35">
      <c r="A1848">
        <v>8168</v>
      </c>
      <c r="B1848">
        <v>3772</v>
      </c>
      <c r="C1848">
        <v>26945</v>
      </c>
      <c r="D1848" s="1">
        <v>39849</v>
      </c>
      <c r="E1848" t="s">
        <v>41</v>
      </c>
      <c r="F1848">
        <v>29</v>
      </c>
      <c r="G1848">
        <v>221.33</v>
      </c>
      <c r="H1848">
        <v>0</v>
      </c>
      <c r="I1848" t="s">
        <v>9</v>
      </c>
      <c r="J1848" s="8">
        <v>77.33</v>
      </c>
      <c r="K1848" s="8">
        <f>IF(Table3[[#This Row],[Return Status]] = "Returned", 0, Table3[[#This Row],[Profit]])</f>
        <v>77.33</v>
      </c>
      <c r="L1848" s="8" t="str">
        <f>IFERROR(VLOOKUP(Table3[[#This Row],[Order ID]],returns[[Order ID]:[Status]],2,FALSE), "")</f>
        <v/>
      </c>
      <c r="M1848">
        <v>7.28</v>
      </c>
      <c r="N1848">
        <v>1.77</v>
      </c>
      <c r="O1848" t="s">
        <v>232</v>
      </c>
      <c r="P1848" t="s">
        <v>233</v>
      </c>
      <c r="Q1848">
        <v>33917</v>
      </c>
      <c r="R1848" t="s">
        <v>56</v>
      </c>
      <c r="S1848" t="s">
        <v>1978</v>
      </c>
      <c r="T1848" t="e">
        <f>VLOOKUP(Table3[[#This Row],[Region]],managers5[],2,FALSE)</f>
        <v>#N/A</v>
      </c>
      <c r="U1848" t="s">
        <v>1957</v>
      </c>
      <c r="V1848" t="s">
        <v>1959</v>
      </c>
      <c r="W1848" t="s">
        <v>14</v>
      </c>
      <c r="X1848" t="s">
        <v>24</v>
      </c>
      <c r="Y1848" t="s">
        <v>16</v>
      </c>
      <c r="Z1848" t="s">
        <v>30</v>
      </c>
      <c r="AA1848" t="s">
        <v>916</v>
      </c>
      <c r="AB1848" t="s">
        <v>35</v>
      </c>
      <c r="AC1848">
        <v>0.37</v>
      </c>
      <c r="AD1848" s="2">
        <v>39849</v>
      </c>
    </row>
    <row r="1849" spans="1:30" x14ac:dyDescent="0.35">
      <c r="A1849">
        <v>3162</v>
      </c>
      <c r="B1849">
        <v>4608</v>
      </c>
      <c r="C1849">
        <v>32806</v>
      </c>
      <c r="D1849" s="1">
        <v>40715</v>
      </c>
      <c r="E1849" t="s">
        <v>77</v>
      </c>
      <c r="F1849">
        <v>48</v>
      </c>
      <c r="G1849">
        <v>175.99</v>
      </c>
      <c r="H1849">
        <v>0.1</v>
      </c>
      <c r="I1849" t="s">
        <v>33</v>
      </c>
      <c r="J1849" s="8">
        <v>77.3</v>
      </c>
      <c r="K1849" s="8">
        <f>IF(Table3[[#This Row],[Return Status]] = "Returned", 0, Table3[[#This Row],[Profit]])</f>
        <v>77.3</v>
      </c>
      <c r="L1849" s="8" t="str">
        <f>IFERROR(VLOOKUP(Table3[[#This Row],[Order ID]],returns[[Order ID]:[Status]],2,FALSE), "")</f>
        <v/>
      </c>
      <c r="M1849">
        <v>3.69</v>
      </c>
      <c r="N1849">
        <v>0.5</v>
      </c>
      <c r="O1849" t="s">
        <v>103</v>
      </c>
      <c r="P1849" t="s">
        <v>43</v>
      </c>
      <c r="Q1849">
        <v>28081</v>
      </c>
      <c r="R1849" t="s">
        <v>44</v>
      </c>
      <c r="S1849" t="s">
        <v>1978</v>
      </c>
      <c r="T1849" t="e">
        <f>VLOOKUP(Table3[[#This Row],[Region]],managers5[],2,FALSE)</f>
        <v>#N/A</v>
      </c>
      <c r="U1849" t="s">
        <v>1957</v>
      </c>
      <c r="V1849" t="s">
        <v>1959</v>
      </c>
      <c r="W1849" t="s">
        <v>14</v>
      </c>
      <c r="X1849" t="s">
        <v>24</v>
      </c>
      <c r="Y1849" t="s">
        <v>16</v>
      </c>
      <c r="Z1849" t="s">
        <v>99</v>
      </c>
      <c r="AA1849" t="s">
        <v>1102</v>
      </c>
      <c r="AB1849" t="s">
        <v>19</v>
      </c>
      <c r="AC1849">
        <v>0.38</v>
      </c>
      <c r="AD1849" s="1">
        <v>40716</v>
      </c>
    </row>
    <row r="1850" spans="1:30" x14ac:dyDescent="0.35">
      <c r="A1850">
        <v>4623</v>
      </c>
      <c r="B1850">
        <v>2465</v>
      </c>
      <c r="C1850">
        <v>17952</v>
      </c>
      <c r="D1850" s="1">
        <v>40462</v>
      </c>
      <c r="E1850" t="s">
        <v>20</v>
      </c>
      <c r="F1850">
        <v>28</v>
      </c>
      <c r="G1850">
        <v>430.13</v>
      </c>
      <c r="H1850">
        <v>0.02</v>
      </c>
      <c r="I1850" t="s">
        <v>9</v>
      </c>
      <c r="J1850" s="8">
        <v>2.33</v>
      </c>
      <c r="K1850" s="8">
        <f>IF(Table3[[#This Row],[Return Status]] = "Returned", 0, Table3[[#This Row],[Profit]])</f>
        <v>2.33</v>
      </c>
      <c r="L1850" s="8" t="str">
        <f>IFERROR(VLOOKUP(Table3[[#This Row],[Order ID]],returns[[Order ID]:[Status]],2,FALSE), "")</f>
        <v/>
      </c>
      <c r="M1850">
        <v>14.42</v>
      </c>
      <c r="N1850">
        <v>6.75</v>
      </c>
      <c r="O1850" t="s">
        <v>689</v>
      </c>
      <c r="P1850" t="s">
        <v>216</v>
      </c>
      <c r="Q1850">
        <v>59715</v>
      </c>
      <c r="R1850" t="s">
        <v>190</v>
      </c>
      <c r="S1850" t="s">
        <v>1976</v>
      </c>
      <c r="T1850" t="e">
        <f>VLOOKUP(Table3[[#This Row],[Region]],managers5[],2,FALSE)</f>
        <v>#N/A</v>
      </c>
      <c r="U1850" t="s">
        <v>1955</v>
      </c>
      <c r="V1850" t="s">
        <v>1959</v>
      </c>
      <c r="W1850" t="s">
        <v>14</v>
      </c>
      <c r="X1850" t="s">
        <v>15</v>
      </c>
      <c r="Y1850" t="s">
        <v>16</v>
      </c>
      <c r="Z1850" t="s">
        <v>83</v>
      </c>
      <c r="AA1850" t="s">
        <v>1450</v>
      </c>
      <c r="AB1850" t="s">
        <v>69</v>
      </c>
      <c r="AC1850">
        <v>0.52</v>
      </c>
      <c r="AD1850" s="2">
        <v>40463</v>
      </c>
    </row>
    <row r="1851" spans="1:30" x14ac:dyDescent="0.35">
      <c r="A1851">
        <v>740</v>
      </c>
      <c r="B1851">
        <v>2466</v>
      </c>
      <c r="C1851">
        <v>17953</v>
      </c>
      <c r="D1851" s="1">
        <v>41141</v>
      </c>
      <c r="E1851" t="s">
        <v>77</v>
      </c>
      <c r="F1851">
        <v>30</v>
      </c>
      <c r="G1851">
        <v>975.12</v>
      </c>
      <c r="H1851">
        <v>0.03</v>
      </c>
      <c r="I1851" t="s">
        <v>9</v>
      </c>
      <c r="J1851" s="8">
        <v>-6.72</v>
      </c>
      <c r="K1851" s="8">
        <f>IF(Table3[[#This Row],[Return Status]] = "Returned", 0, Table3[[#This Row],[Profit]])</f>
        <v>-6.72</v>
      </c>
      <c r="L1851" s="8" t="str">
        <f>IFERROR(VLOOKUP(Table3[[#This Row],[Order ID]],returns[[Order ID]:[Status]],2,FALSE), "")</f>
        <v/>
      </c>
      <c r="M1851">
        <v>30.98</v>
      </c>
      <c r="N1851">
        <v>19.510000000000002</v>
      </c>
      <c r="O1851" t="s">
        <v>908</v>
      </c>
      <c r="P1851" t="s">
        <v>204</v>
      </c>
      <c r="Q1851">
        <v>5439</v>
      </c>
      <c r="R1851" t="s">
        <v>204</v>
      </c>
      <c r="S1851" t="s">
        <v>1979</v>
      </c>
      <c r="T1851" t="e">
        <f>VLOOKUP(Table3[[#This Row],[Region]],managers5[],2,FALSE)</f>
        <v>#N/A</v>
      </c>
      <c r="U1851" t="s">
        <v>1956</v>
      </c>
      <c r="W1851" t="s">
        <v>14</v>
      </c>
      <c r="X1851" t="s">
        <v>15</v>
      </c>
      <c r="Y1851" t="s">
        <v>16</v>
      </c>
      <c r="Z1851" t="s">
        <v>168</v>
      </c>
      <c r="AA1851" t="s">
        <v>179</v>
      </c>
      <c r="AB1851" t="s">
        <v>19</v>
      </c>
      <c r="AC1851">
        <v>0.36</v>
      </c>
      <c r="AD1851" s="1">
        <v>41143</v>
      </c>
    </row>
    <row r="1852" spans="1:30" x14ac:dyDescent="0.35">
      <c r="A1852">
        <v>741</v>
      </c>
      <c r="B1852">
        <v>2467</v>
      </c>
      <c r="C1852">
        <v>17953</v>
      </c>
      <c r="D1852" s="1">
        <v>41141</v>
      </c>
      <c r="E1852" t="s">
        <v>77</v>
      </c>
      <c r="F1852">
        <v>21</v>
      </c>
      <c r="G1852">
        <v>1490.56</v>
      </c>
      <c r="H1852">
        <v>0.01</v>
      </c>
      <c r="I1852" t="s">
        <v>49</v>
      </c>
      <c r="J1852" s="8">
        <v>-499.51</v>
      </c>
      <c r="K1852" s="8">
        <f>IF(Table3[[#This Row],[Return Status]] = "Returned", 0, Table3[[#This Row],[Profit]])</f>
        <v>-499.51</v>
      </c>
      <c r="L1852" s="8" t="str">
        <f>IFERROR(VLOOKUP(Table3[[#This Row],[Order ID]],returns[[Order ID]:[Status]],2,FALSE), "")</f>
        <v/>
      </c>
      <c r="M1852">
        <v>68.81</v>
      </c>
      <c r="N1852">
        <v>60</v>
      </c>
      <c r="O1852" t="s">
        <v>908</v>
      </c>
      <c r="P1852" t="s">
        <v>37</v>
      </c>
      <c r="Q1852">
        <v>7631</v>
      </c>
      <c r="R1852" t="s">
        <v>37</v>
      </c>
      <c r="S1852" t="s">
        <v>1979</v>
      </c>
      <c r="T1852" t="e">
        <f>VLOOKUP(Table3[[#This Row],[Region]],managers5[],2,FALSE)</f>
        <v>#N/A</v>
      </c>
      <c r="U1852" t="s">
        <v>1956</v>
      </c>
      <c r="W1852" t="s">
        <v>14</v>
      </c>
      <c r="X1852" t="s">
        <v>15</v>
      </c>
      <c r="Y1852" t="s">
        <v>16</v>
      </c>
      <c r="Z1852" t="s">
        <v>83</v>
      </c>
      <c r="AA1852" t="s">
        <v>285</v>
      </c>
      <c r="AB1852" t="s">
        <v>74</v>
      </c>
      <c r="AC1852">
        <v>0.41</v>
      </c>
      <c r="AD1852" s="1">
        <v>41143</v>
      </c>
    </row>
    <row r="1853" spans="1:30" x14ac:dyDescent="0.35">
      <c r="A1853">
        <v>742</v>
      </c>
      <c r="B1853">
        <v>2468</v>
      </c>
      <c r="C1853">
        <v>17953</v>
      </c>
      <c r="D1853" s="1">
        <v>41141</v>
      </c>
      <c r="E1853" t="s">
        <v>77</v>
      </c>
      <c r="F1853">
        <v>17</v>
      </c>
      <c r="G1853">
        <v>105.44</v>
      </c>
      <c r="H1853">
        <v>0</v>
      </c>
      <c r="I1853" t="s">
        <v>9</v>
      </c>
      <c r="J1853" s="8">
        <v>18.760000000000002</v>
      </c>
      <c r="K1853" s="8">
        <f>IF(Table3[[#This Row],[Return Status]] = "Returned", 0, Table3[[#This Row],[Profit]])</f>
        <v>18.760000000000002</v>
      </c>
      <c r="L1853" s="8" t="str">
        <f>IFERROR(VLOOKUP(Table3[[#This Row],[Order ID]],returns[[Order ID]:[Status]],2,FALSE), "")</f>
        <v/>
      </c>
      <c r="M1853">
        <v>5.84</v>
      </c>
      <c r="N1853">
        <v>1.2</v>
      </c>
      <c r="O1853" t="s">
        <v>908</v>
      </c>
      <c r="P1853" t="s">
        <v>37</v>
      </c>
      <c r="Q1853">
        <v>8873</v>
      </c>
      <c r="R1853" t="s">
        <v>37</v>
      </c>
      <c r="S1853" t="s">
        <v>1979</v>
      </c>
      <c r="T1853" t="e">
        <f>VLOOKUP(Table3[[#This Row],[Region]],managers5[],2,FALSE)</f>
        <v>#N/A</v>
      </c>
      <c r="U1853" t="s">
        <v>1956</v>
      </c>
      <c r="W1853" t="s">
        <v>14</v>
      </c>
      <c r="X1853" t="s">
        <v>15</v>
      </c>
      <c r="Y1853" t="s">
        <v>16</v>
      </c>
      <c r="Z1853" t="s">
        <v>106</v>
      </c>
      <c r="AA1853" t="s">
        <v>493</v>
      </c>
      <c r="AB1853" t="s">
        <v>35</v>
      </c>
      <c r="AC1853">
        <v>0.55000000000000004</v>
      </c>
      <c r="AD1853" s="1">
        <v>41143</v>
      </c>
    </row>
    <row r="1854" spans="1:30" x14ac:dyDescent="0.35">
      <c r="A1854">
        <v>2877</v>
      </c>
      <c r="B1854">
        <v>2471</v>
      </c>
      <c r="C1854">
        <v>17958</v>
      </c>
      <c r="D1854" s="1">
        <v>40766</v>
      </c>
      <c r="E1854" t="s">
        <v>32</v>
      </c>
      <c r="F1854">
        <v>33</v>
      </c>
      <c r="G1854">
        <v>1053.74</v>
      </c>
      <c r="H1854">
        <v>7.0000000000000007E-2</v>
      </c>
      <c r="I1854" t="s">
        <v>9</v>
      </c>
      <c r="J1854" s="8">
        <v>359.53</v>
      </c>
      <c r="K1854" s="8">
        <f>IF(Table3[[#This Row],[Return Status]] = "Returned", 0, Table3[[#This Row],[Profit]])</f>
        <v>359.53</v>
      </c>
      <c r="L1854" s="8" t="str">
        <f>IFERROR(VLOOKUP(Table3[[#This Row],[Order ID]],returns[[Order ID]:[Status]],2,FALSE), "")</f>
        <v/>
      </c>
      <c r="M1854">
        <v>32.479999999999997</v>
      </c>
      <c r="N1854">
        <v>7.09</v>
      </c>
      <c r="O1854" t="s">
        <v>1042</v>
      </c>
      <c r="P1854" t="s">
        <v>37</v>
      </c>
      <c r="Q1854">
        <v>11010</v>
      </c>
      <c r="R1854" t="s">
        <v>37</v>
      </c>
      <c r="S1854" t="s">
        <v>1979</v>
      </c>
      <c r="T1854" t="e">
        <f>VLOOKUP(Table3[[#This Row],[Region]],managers5[],2,FALSE)</f>
        <v>#N/A</v>
      </c>
      <c r="U1854" t="s">
        <v>1956</v>
      </c>
      <c r="W1854" t="s">
        <v>14</v>
      </c>
      <c r="X1854" t="s">
        <v>24</v>
      </c>
      <c r="Y1854" t="s">
        <v>50</v>
      </c>
      <c r="Z1854" t="s">
        <v>61</v>
      </c>
      <c r="AA1854" t="s">
        <v>624</v>
      </c>
      <c r="AB1854" t="s">
        <v>19</v>
      </c>
      <c r="AC1854">
        <v>0.49</v>
      </c>
      <c r="AD1854" s="1">
        <v>40770</v>
      </c>
    </row>
    <row r="1855" spans="1:30" x14ac:dyDescent="0.35">
      <c r="A1855">
        <v>617</v>
      </c>
      <c r="B1855">
        <v>2472</v>
      </c>
      <c r="C1855">
        <v>17959</v>
      </c>
      <c r="D1855" s="1">
        <v>41161</v>
      </c>
      <c r="E1855" t="s">
        <v>20</v>
      </c>
      <c r="F1855">
        <v>28</v>
      </c>
      <c r="G1855">
        <v>1201.68</v>
      </c>
      <c r="H1855">
        <v>0.01</v>
      </c>
      <c r="I1855" t="s">
        <v>9</v>
      </c>
      <c r="J1855" s="8">
        <v>146.80000000000001</v>
      </c>
      <c r="K1855" s="8">
        <f>IF(Table3[[#This Row],[Return Status]] = "Returned", 0, Table3[[#This Row],[Profit]])</f>
        <v>146.80000000000001</v>
      </c>
      <c r="L1855" s="8" t="str">
        <f>IFERROR(VLOOKUP(Table3[[#This Row],[Order ID]],returns[[Order ID]:[Status]],2,FALSE), "")</f>
        <v/>
      </c>
      <c r="M1855">
        <v>40.99</v>
      </c>
      <c r="N1855">
        <v>19.989999999999998</v>
      </c>
      <c r="O1855" t="s">
        <v>808</v>
      </c>
      <c r="P1855" t="s">
        <v>37</v>
      </c>
      <c r="Q1855">
        <v>8816</v>
      </c>
      <c r="R1855" t="s">
        <v>37</v>
      </c>
      <c r="S1855" t="s">
        <v>1979</v>
      </c>
      <c r="T1855" t="e">
        <f>VLOOKUP(Table3[[#This Row],[Region]],managers5[],2,FALSE)</f>
        <v>#N/A</v>
      </c>
      <c r="U1855" t="s">
        <v>1956</v>
      </c>
      <c r="W1855" t="s">
        <v>14</v>
      </c>
      <c r="X1855" t="s">
        <v>24</v>
      </c>
      <c r="Y1855" t="s">
        <v>16</v>
      </c>
      <c r="Z1855" t="s">
        <v>30</v>
      </c>
      <c r="AA1855" t="s">
        <v>809</v>
      </c>
      <c r="AB1855" t="s">
        <v>19</v>
      </c>
      <c r="AC1855">
        <v>0.36</v>
      </c>
      <c r="AD1855" s="1">
        <v>41164</v>
      </c>
    </row>
    <row r="1856" spans="1:30" x14ac:dyDescent="0.35">
      <c r="A1856">
        <v>618</v>
      </c>
      <c r="B1856">
        <v>2473</v>
      </c>
      <c r="C1856">
        <v>17959</v>
      </c>
      <c r="D1856" s="1">
        <v>41161</v>
      </c>
      <c r="E1856" t="s">
        <v>20</v>
      </c>
      <c r="F1856">
        <v>21</v>
      </c>
      <c r="G1856">
        <v>2784.57</v>
      </c>
      <c r="H1856">
        <v>0.05</v>
      </c>
      <c r="I1856" t="s">
        <v>9</v>
      </c>
      <c r="J1856" s="8">
        <v>847.06</v>
      </c>
      <c r="K1856" s="8">
        <f>IF(Table3[[#This Row],[Return Status]] = "Returned", 0, Table3[[#This Row],[Profit]])</f>
        <v>847.06</v>
      </c>
      <c r="L1856" s="8" t="str">
        <f>IFERROR(VLOOKUP(Table3[[#This Row],[Order ID]],returns[[Order ID]:[Status]],2,FALSE), "")</f>
        <v/>
      </c>
      <c r="M1856">
        <v>136.97999999999999</v>
      </c>
      <c r="N1856">
        <v>24.49</v>
      </c>
      <c r="O1856" t="s">
        <v>808</v>
      </c>
      <c r="P1856" t="s">
        <v>37</v>
      </c>
      <c r="Q1856">
        <v>8817</v>
      </c>
      <c r="R1856" t="s">
        <v>37</v>
      </c>
      <c r="S1856" t="s">
        <v>1979</v>
      </c>
      <c r="T1856" t="e">
        <f>VLOOKUP(Table3[[#This Row],[Region]],managers5[],2,FALSE)</f>
        <v>#N/A</v>
      </c>
      <c r="U1856" t="s">
        <v>1956</v>
      </c>
      <c r="W1856" t="s">
        <v>14</v>
      </c>
      <c r="X1856" t="s">
        <v>24</v>
      </c>
      <c r="Y1856" t="s">
        <v>50</v>
      </c>
      <c r="Z1856" t="s">
        <v>61</v>
      </c>
      <c r="AA1856" t="s">
        <v>758</v>
      </c>
      <c r="AB1856" t="s">
        <v>85</v>
      </c>
      <c r="AC1856">
        <v>0.59</v>
      </c>
      <c r="AD1856" s="1">
        <v>41164</v>
      </c>
    </row>
    <row r="1857" spans="1:30" x14ac:dyDescent="0.35">
      <c r="A1857">
        <v>1952</v>
      </c>
      <c r="B1857">
        <v>1100</v>
      </c>
      <c r="C1857">
        <v>8070</v>
      </c>
      <c r="D1857" s="1">
        <v>40936</v>
      </c>
      <c r="E1857" t="s">
        <v>20</v>
      </c>
      <c r="F1857">
        <v>14</v>
      </c>
      <c r="G1857">
        <v>622.72</v>
      </c>
      <c r="H1857">
        <v>0</v>
      </c>
      <c r="I1857" t="s">
        <v>9</v>
      </c>
      <c r="J1857" s="8">
        <v>76.510000000000005</v>
      </c>
      <c r="K1857" s="8">
        <f>IF(Table3[[#This Row],[Return Status]] = "Returned", 0, Table3[[#This Row],[Profit]])</f>
        <v>76.510000000000005</v>
      </c>
      <c r="L1857" s="8" t="str">
        <f>IFERROR(VLOOKUP(Table3[[#This Row],[Order ID]],returns[[Order ID]:[Status]],2,FALSE), "")</f>
        <v/>
      </c>
      <c r="M1857">
        <v>40.97</v>
      </c>
      <c r="N1857">
        <v>8.99</v>
      </c>
      <c r="O1857" t="s">
        <v>128</v>
      </c>
      <c r="P1857" t="s">
        <v>64</v>
      </c>
      <c r="Q1857">
        <v>30135</v>
      </c>
      <c r="R1857" t="s">
        <v>65</v>
      </c>
      <c r="S1857" t="s">
        <v>1978</v>
      </c>
      <c r="T1857" t="e">
        <f>VLOOKUP(Table3[[#This Row],[Region]],managers5[],2,FALSE)</f>
        <v>#N/A</v>
      </c>
      <c r="U1857" t="s">
        <v>1957</v>
      </c>
      <c r="V1857" t="s">
        <v>1959</v>
      </c>
      <c r="W1857" t="s">
        <v>14</v>
      </c>
      <c r="X1857" t="s">
        <v>24</v>
      </c>
      <c r="Y1857" t="s">
        <v>16</v>
      </c>
      <c r="Z1857" t="s">
        <v>106</v>
      </c>
      <c r="AA1857" t="s">
        <v>722</v>
      </c>
      <c r="AB1857" t="s">
        <v>109</v>
      </c>
      <c r="AC1857">
        <v>0.59</v>
      </c>
      <c r="AD1857" s="1">
        <v>40937</v>
      </c>
    </row>
    <row r="1858" spans="1:30" x14ac:dyDescent="0.35">
      <c r="A1858">
        <v>5775</v>
      </c>
      <c r="B1858">
        <v>2478</v>
      </c>
      <c r="C1858">
        <v>18017</v>
      </c>
      <c r="D1858" s="1">
        <v>40262</v>
      </c>
      <c r="E1858" t="s">
        <v>41</v>
      </c>
      <c r="F1858">
        <v>22</v>
      </c>
      <c r="G1858">
        <v>5202.8959999999997</v>
      </c>
      <c r="H1858">
        <v>0.02</v>
      </c>
      <c r="I1858" t="s">
        <v>49</v>
      </c>
      <c r="J1858" s="8">
        <v>-715.77820599999995</v>
      </c>
      <c r="K1858" s="8">
        <f>IF(Table3[[#This Row],[Return Status]] = "Returned", 0, Table3[[#This Row],[Profit]])</f>
        <v>-715.77820599999995</v>
      </c>
      <c r="L1858" s="8" t="str">
        <f>IFERROR(VLOOKUP(Table3[[#This Row],[Order ID]],returns[[Order ID]:[Status]],2,FALSE), "")</f>
        <v/>
      </c>
      <c r="M1858">
        <v>296.18</v>
      </c>
      <c r="N1858">
        <v>54.12</v>
      </c>
      <c r="O1858" t="s">
        <v>1248</v>
      </c>
      <c r="P1858" t="s">
        <v>37</v>
      </c>
      <c r="Q1858">
        <v>7628</v>
      </c>
      <c r="R1858" t="s">
        <v>37</v>
      </c>
      <c r="S1858" t="s">
        <v>1979</v>
      </c>
      <c r="T1858" t="e">
        <f>VLOOKUP(Table3[[#This Row],[Region]],managers5[],2,FALSE)</f>
        <v>#N/A</v>
      </c>
      <c r="U1858" t="s">
        <v>1956</v>
      </c>
      <c r="W1858" t="s">
        <v>14</v>
      </c>
      <c r="X1858" t="s">
        <v>15</v>
      </c>
      <c r="Y1858" t="s">
        <v>50</v>
      </c>
      <c r="Z1858" t="s">
        <v>51</v>
      </c>
      <c r="AA1858" t="s">
        <v>928</v>
      </c>
      <c r="AB1858" t="s">
        <v>53</v>
      </c>
      <c r="AC1858">
        <v>0.76</v>
      </c>
      <c r="AD1858" s="2">
        <v>40264</v>
      </c>
    </row>
    <row r="1859" spans="1:30" x14ac:dyDescent="0.35">
      <c r="A1859">
        <v>3809</v>
      </c>
      <c r="B1859">
        <v>2479</v>
      </c>
      <c r="C1859">
        <v>18023</v>
      </c>
      <c r="D1859" s="1">
        <v>40598</v>
      </c>
      <c r="E1859" t="s">
        <v>20</v>
      </c>
      <c r="F1859">
        <v>38</v>
      </c>
      <c r="G1859">
        <v>4502.26</v>
      </c>
      <c r="H1859">
        <v>0.09</v>
      </c>
      <c r="I1859" t="s">
        <v>49</v>
      </c>
      <c r="J1859" s="8">
        <v>1272.17</v>
      </c>
      <c r="K1859" s="8">
        <f>IF(Table3[[#This Row],[Return Status]] = "Returned", 0, Table3[[#This Row],[Profit]])</f>
        <v>1272.17</v>
      </c>
      <c r="L1859" s="8" t="str">
        <f>IFERROR(VLOOKUP(Table3[[#This Row],[Order ID]],returns[[Order ID]:[Status]],2,FALSE), "")</f>
        <v/>
      </c>
      <c r="M1859">
        <v>120.97</v>
      </c>
      <c r="N1859">
        <v>26.3</v>
      </c>
      <c r="O1859" t="s">
        <v>721</v>
      </c>
      <c r="P1859" t="s">
        <v>131</v>
      </c>
      <c r="Q1859">
        <v>21222</v>
      </c>
      <c r="R1859" t="s">
        <v>132</v>
      </c>
      <c r="S1859" t="s">
        <v>1979</v>
      </c>
      <c r="T1859" t="e">
        <f>VLOOKUP(Table3[[#This Row],[Region]],managers5[],2,FALSE)</f>
        <v>#N/A</v>
      </c>
      <c r="U1859" t="s">
        <v>1956</v>
      </c>
      <c r="W1859" t="s">
        <v>14</v>
      </c>
      <c r="X1859" t="s">
        <v>24</v>
      </c>
      <c r="Y1859" t="s">
        <v>46</v>
      </c>
      <c r="Z1859" t="s">
        <v>124</v>
      </c>
      <c r="AA1859" t="s">
        <v>129</v>
      </c>
      <c r="AB1859" t="s">
        <v>74</v>
      </c>
      <c r="AC1859">
        <v>0.38</v>
      </c>
      <c r="AD1859" s="1">
        <v>40599</v>
      </c>
    </row>
    <row r="1860" spans="1:30" x14ac:dyDescent="0.35">
      <c r="A1860">
        <v>3810</v>
      </c>
      <c r="B1860">
        <v>2480</v>
      </c>
      <c r="C1860">
        <v>18023</v>
      </c>
      <c r="D1860" s="1">
        <v>40598</v>
      </c>
      <c r="E1860" t="s">
        <v>20</v>
      </c>
      <c r="F1860">
        <v>34</v>
      </c>
      <c r="G1860">
        <v>192.23</v>
      </c>
      <c r="H1860">
        <v>7.0000000000000007E-2</v>
      </c>
      <c r="I1860" t="s">
        <v>9</v>
      </c>
      <c r="J1860" s="8">
        <v>-149.84</v>
      </c>
      <c r="K1860" s="8">
        <f>IF(Table3[[#This Row],[Return Status]] = "Returned", 0, Table3[[#This Row],[Profit]])</f>
        <v>-149.84</v>
      </c>
      <c r="L1860" s="8" t="str">
        <f>IFERROR(VLOOKUP(Table3[[#This Row],[Order ID]],returns[[Order ID]:[Status]],2,FALSE), "")</f>
        <v/>
      </c>
      <c r="M1860">
        <v>5.78</v>
      </c>
      <c r="N1860">
        <v>7.64</v>
      </c>
      <c r="O1860" t="s">
        <v>721</v>
      </c>
      <c r="P1860" t="s">
        <v>131</v>
      </c>
      <c r="Q1860">
        <v>21222</v>
      </c>
      <c r="R1860" t="s">
        <v>132</v>
      </c>
      <c r="S1860" t="s">
        <v>1979</v>
      </c>
      <c r="T1860" t="e">
        <f>VLOOKUP(Table3[[#This Row],[Region]],managers5[],2,FALSE)</f>
        <v>#N/A</v>
      </c>
      <c r="U1860" t="s">
        <v>1956</v>
      </c>
      <c r="W1860" t="s">
        <v>14</v>
      </c>
      <c r="X1860" t="s">
        <v>24</v>
      </c>
      <c r="Y1860" t="s">
        <v>16</v>
      </c>
      <c r="Z1860" t="s">
        <v>30</v>
      </c>
      <c r="AA1860" t="s">
        <v>1342</v>
      </c>
      <c r="AB1860" t="s">
        <v>19</v>
      </c>
      <c r="AC1860">
        <v>0.36</v>
      </c>
      <c r="AD1860" s="1">
        <v>40599</v>
      </c>
    </row>
    <row r="1861" spans="1:30" x14ac:dyDescent="0.35">
      <c r="A1861">
        <v>782</v>
      </c>
      <c r="B1861">
        <v>7080</v>
      </c>
      <c r="C1861">
        <v>50532</v>
      </c>
      <c r="D1861" s="1">
        <v>41135</v>
      </c>
      <c r="E1861" t="s">
        <v>20</v>
      </c>
      <c r="F1861">
        <v>10</v>
      </c>
      <c r="G1861">
        <v>267.06</v>
      </c>
      <c r="H1861">
        <v>0.02</v>
      </c>
      <c r="I1861" t="s">
        <v>9</v>
      </c>
      <c r="J1861" s="8">
        <v>76.465999999999994</v>
      </c>
      <c r="K1861" s="8">
        <f>IF(Table3[[#This Row],[Return Status]] = "Returned", 0, Table3[[#This Row],[Profit]])</f>
        <v>76.465999999999994</v>
      </c>
      <c r="L1861" s="8" t="str">
        <f>IFERROR(VLOOKUP(Table3[[#This Row],[Order ID]],returns[[Order ID]:[Status]],2,FALSE), "")</f>
        <v/>
      </c>
      <c r="M1861">
        <v>24.95</v>
      </c>
      <c r="N1861">
        <v>2.99</v>
      </c>
      <c r="O1861" t="s">
        <v>941</v>
      </c>
      <c r="P1861" t="s">
        <v>589</v>
      </c>
      <c r="Q1861">
        <v>29801</v>
      </c>
      <c r="R1861" t="s">
        <v>44</v>
      </c>
      <c r="S1861" t="s">
        <v>1978</v>
      </c>
      <c r="T1861" t="e">
        <f>VLOOKUP(Table3[[#This Row],[Region]],managers5[],2,FALSE)</f>
        <v>#N/A</v>
      </c>
      <c r="U1861" t="s">
        <v>1957</v>
      </c>
      <c r="V1861" t="s">
        <v>1959</v>
      </c>
      <c r="W1861" t="s">
        <v>14</v>
      </c>
      <c r="X1861" t="s">
        <v>15</v>
      </c>
      <c r="Y1861" t="s">
        <v>16</v>
      </c>
      <c r="Z1861" t="s">
        <v>17</v>
      </c>
      <c r="AA1861" t="s">
        <v>942</v>
      </c>
      <c r="AB1861" t="s">
        <v>19</v>
      </c>
      <c r="AC1861">
        <v>0.39</v>
      </c>
      <c r="AD1861" s="1">
        <v>41137</v>
      </c>
    </row>
    <row r="1862" spans="1:30" x14ac:dyDescent="0.35">
      <c r="A1862">
        <v>8279</v>
      </c>
      <c r="B1862">
        <v>1416</v>
      </c>
      <c r="C1862">
        <v>10272</v>
      </c>
      <c r="D1862" s="1">
        <v>39830</v>
      </c>
      <c r="E1862" t="s">
        <v>20</v>
      </c>
      <c r="F1862">
        <v>26</v>
      </c>
      <c r="G1862">
        <v>566.39</v>
      </c>
      <c r="H1862">
        <v>0.06</v>
      </c>
      <c r="I1862" t="s">
        <v>9</v>
      </c>
      <c r="J1862" s="8">
        <v>76.430000000000007</v>
      </c>
      <c r="K1862" s="8">
        <f>IF(Table3[[#This Row],[Return Status]] = "Returned", 0, Table3[[#This Row],[Profit]])</f>
        <v>76.430000000000007</v>
      </c>
      <c r="L1862" s="8" t="str">
        <f>IFERROR(VLOOKUP(Table3[[#This Row],[Order ID]],returns[[Order ID]:[Status]],2,FALSE), "")</f>
        <v/>
      </c>
      <c r="M1862">
        <v>22.84</v>
      </c>
      <c r="N1862">
        <v>8.18</v>
      </c>
      <c r="O1862" t="s">
        <v>873</v>
      </c>
      <c r="P1862" t="s">
        <v>120</v>
      </c>
      <c r="Q1862">
        <v>33403</v>
      </c>
      <c r="R1862" t="s">
        <v>56</v>
      </c>
      <c r="S1862" t="s">
        <v>1978</v>
      </c>
      <c r="T1862" t="e">
        <f>VLOOKUP(Table3[[#This Row],[Region]],managers5[],2,FALSE)</f>
        <v>#N/A</v>
      </c>
      <c r="U1862" t="s">
        <v>1957</v>
      </c>
      <c r="V1862" t="s">
        <v>1959</v>
      </c>
      <c r="W1862" t="s">
        <v>14</v>
      </c>
      <c r="X1862" t="s">
        <v>71</v>
      </c>
      <c r="Y1862" t="s">
        <v>16</v>
      </c>
      <c r="Z1862" t="s">
        <v>30</v>
      </c>
      <c r="AA1862" t="s">
        <v>518</v>
      </c>
      <c r="AB1862" t="s">
        <v>19</v>
      </c>
      <c r="AC1862">
        <v>0.39</v>
      </c>
      <c r="AD1862" s="2">
        <v>39830</v>
      </c>
    </row>
    <row r="1863" spans="1:30" x14ac:dyDescent="0.35">
      <c r="A1863">
        <v>7347</v>
      </c>
      <c r="B1863">
        <v>2488</v>
      </c>
      <c r="C1863">
        <v>18119</v>
      </c>
      <c r="D1863" s="1">
        <v>39988</v>
      </c>
      <c r="E1863" t="s">
        <v>32</v>
      </c>
      <c r="F1863">
        <v>37</v>
      </c>
      <c r="G1863">
        <v>347.84</v>
      </c>
      <c r="H1863">
        <v>0</v>
      </c>
      <c r="I1863" t="s">
        <v>9</v>
      </c>
      <c r="J1863" s="8">
        <v>-99.25</v>
      </c>
      <c r="K1863" s="8">
        <f>IF(Table3[[#This Row],[Return Status]] = "Returned", 0, Table3[[#This Row],[Profit]])</f>
        <v>0</v>
      </c>
      <c r="L1863" s="8" t="str">
        <f>IFERROR(VLOOKUP(Table3[[#This Row],[Order ID]],returns[[Order ID]:[Status]],2,FALSE), "")</f>
        <v>Returned</v>
      </c>
      <c r="M1863">
        <v>8.74</v>
      </c>
      <c r="N1863">
        <v>8.2899999999999991</v>
      </c>
      <c r="O1863" t="s">
        <v>1717</v>
      </c>
      <c r="P1863" t="s">
        <v>97</v>
      </c>
      <c r="Q1863">
        <v>97420</v>
      </c>
      <c r="R1863" t="s">
        <v>98</v>
      </c>
      <c r="S1863" t="s">
        <v>1976</v>
      </c>
      <c r="T1863" t="e">
        <f>VLOOKUP(Table3[[#This Row],[Region]],managers5[],2,FALSE)</f>
        <v>#N/A</v>
      </c>
      <c r="U1863" t="s">
        <v>1955</v>
      </c>
      <c r="V1863" t="s">
        <v>1959</v>
      </c>
      <c r="W1863" t="s">
        <v>14</v>
      </c>
      <c r="X1863" t="s">
        <v>39</v>
      </c>
      <c r="Y1863" t="s">
        <v>16</v>
      </c>
      <c r="Z1863" t="s">
        <v>168</v>
      </c>
      <c r="AA1863" t="s">
        <v>515</v>
      </c>
      <c r="AB1863" t="s">
        <v>19</v>
      </c>
      <c r="AC1863">
        <v>0.38</v>
      </c>
      <c r="AD1863" s="2">
        <v>39990</v>
      </c>
    </row>
    <row r="1864" spans="1:30" x14ac:dyDescent="0.35">
      <c r="A1864">
        <v>4865</v>
      </c>
      <c r="B1864">
        <v>2492</v>
      </c>
      <c r="C1864">
        <v>18145</v>
      </c>
      <c r="D1864" s="1">
        <v>40425</v>
      </c>
      <c r="E1864" t="s">
        <v>20</v>
      </c>
      <c r="F1864">
        <v>47</v>
      </c>
      <c r="G1864">
        <v>270.32</v>
      </c>
      <c r="H1864">
        <v>0.06</v>
      </c>
      <c r="I1864" t="s">
        <v>9</v>
      </c>
      <c r="J1864" s="8">
        <v>-47.15</v>
      </c>
      <c r="K1864" s="8">
        <f>IF(Table3[[#This Row],[Return Status]] = "Returned", 0, Table3[[#This Row],[Profit]])</f>
        <v>-47.15</v>
      </c>
      <c r="L1864" s="8" t="str">
        <f>IFERROR(VLOOKUP(Table3[[#This Row],[Order ID]],returns[[Order ID]:[Status]],2,FALSE), "")</f>
        <v/>
      </c>
      <c r="M1864">
        <v>5.81</v>
      </c>
      <c r="N1864">
        <v>3.37</v>
      </c>
      <c r="O1864" t="s">
        <v>358</v>
      </c>
      <c r="P1864" t="s">
        <v>92</v>
      </c>
      <c r="Q1864">
        <v>87105</v>
      </c>
      <c r="R1864" t="s">
        <v>93</v>
      </c>
      <c r="S1864" t="s">
        <v>1976</v>
      </c>
      <c r="T1864" t="e">
        <f>VLOOKUP(Table3[[#This Row],[Region]],managers5[],2,FALSE)</f>
        <v>#N/A</v>
      </c>
      <c r="U1864" t="s">
        <v>1955</v>
      </c>
      <c r="V1864" t="s">
        <v>1959</v>
      </c>
      <c r="W1864" t="s">
        <v>14</v>
      </c>
      <c r="X1864" t="s">
        <v>71</v>
      </c>
      <c r="Y1864" t="s">
        <v>16</v>
      </c>
      <c r="Z1864" t="s">
        <v>57</v>
      </c>
      <c r="AA1864" t="s">
        <v>127</v>
      </c>
      <c r="AB1864" t="s">
        <v>35</v>
      </c>
      <c r="AC1864">
        <v>0.54</v>
      </c>
      <c r="AD1864" s="2">
        <v>40426</v>
      </c>
    </row>
    <row r="1865" spans="1:30" x14ac:dyDescent="0.35">
      <c r="A1865">
        <v>4866</v>
      </c>
      <c r="B1865">
        <v>2493</v>
      </c>
      <c r="C1865">
        <v>18145</v>
      </c>
      <c r="D1865" s="1">
        <v>40425</v>
      </c>
      <c r="E1865" t="s">
        <v>20</v>
      </c>
      <c r="F1865">
        <v>21</v>
      </c>
      <c r="G1865">
        <v>361.98</v>
      </c>
      <c r="H1865">
        <v>0</v>
      </c>
      <c r="I1865" t="s">
        <v>9</v>
      </c>
      <c r="J1865" s="8">
        <v>-55.610399999999998</v>
      </c>
      <c r="K1865" s="8">
        <f>IF(Table3[[#This Row],[Return Status]] = "Returned", 0, Table3[[#This Row],[Profit]])</f>
        <v>-55.610399999999998</v>
      </c>
      <c r="L1865" s="8" t="str">
        <f>IFERROR(VLOOKUP(Table3[[#This Row],[Order ID]],returns[[Order ID]:[Status]],2,FALSE), "")</f>
        <v/>
      </c>
      <c r="M1865">
        <v>15.99</v>
      </c>
      <c r="N1865">
        <v>9.4</v>
      </c>
      <c r="O1865" t="s">
        <v>358</v>
      </c>
      <c r="P1865" t="s">
        <v>22</v>
      </c>
      <c r="Q1865">
        <v>81301</v>
      </c>
      <c r="R1865" t="s">
        <v>23</v>
      </c>
      <c r="S1865" t="s">
        <v>1976</v>
      </c>
      <c r="T1865" t="e">
        <f>VLOOKUP(Table3[[#This Row],[Region]],managers5[],2,FALSE)</f>
        <v>#N/A</v>
      </c>
      <c r="U1865" t="s">
        <v>1955</v>
      </c>
      <c r="V1865" t="s">
        <v>1959</v>
      </c>
      <c r="W1865" t="s">
        <v>14</v>
      </c>
      <c r="X1865" t="s">
        <v>71</v>
      </c>
      <c r="Y1865" t="s">
        <v>46</v>
      </c>
      <c r="Z1865" t="s">
        <v>124</v>
      </c>
      <c r="AA1865" t="s">
        <v>746</v>
      </c>
      <c r="AB1865" t="s">
        <v>19</v>
      </c>
      <c r="AC1865">
        <v>0.49</v>
      </c>
      <c r="AD1865" s="2">
        <v>40426</v>
      </c>
    </row>
    <row r="1866" spans="1:30" x14ac:dyDescent="0.35">
      <c r="A1866">
        <v>7215</v>
      </c>
      <c r="B1866">
        <v>2494</v>
      </c>
      <c r="C1866">
        <v>18147</v>
      </c>
      <c r="D1866" s="1">
        <v>40011</v>
      </c>
      <c r="E1866" t="s">
        <v>8</v>
      </c>
      <c r="F1866">
        <v>42</v>
      </c>
      <c r="G1866">
        <v>82.03</v>
      </c>
      <c r="H1866">
        <v>0</v>
      </c>
      <c r="I1866" t="s">
        <v>9</v>
      </c>
      <c r="J1866" s="8">
        <v>-15.5595</v>
      </c>
      <c r="K1866" s="8">
        <f>IF(Table3[[#This Row],[Return Status]] = "Returned", 0, Table3[[#This Row],[Profit]])</f>
        <v>-15.5595</v>
      </c>
      <c r="L1866" s="8" t="str">
        <f>IFERROR(VLOOKUP(Table3[[#This Row],[Order ID]],returns[[Order ID]:[Status]],2,FALSE), "")</f>
        <v/>
      </c>
      <c r="M1866">
        <v>1.88</v>
      </c>
      <c r="N1866">
        <v>1.49</v>
      </c>
      <c r="O1866" t="s">
        <v>1739</v>
      </c>
      <c r="P1866" t="s">
        <v>114</v>
      </c>
      <c r="Q1866">
        <v>85204</v>
      </c>
      <c r="R1866" t="s">
        <v>115</v>
      </c>
      <c r="S1866" t="s">
        <v>1976</v>
      </c>
      <c r="T1866" t="e">
        <f>VLOOKUP(Table3[[#This Row],[Region]],managers5[],2,FALSE)</f>
        <v>#N/A</v>
      </c>
      <c r="U1866" t="s">
        <v>1955</v>
      </c>
      <c r="V1866" t="s">
        <v>1959</v>
      </c>
      <c r="W1866" t="s">
        <v>14</v>
      </c>
      <c r="X1866" t="s">
        <v>24</v>
      </c>
      <c r="Y1866" t="s">
        <v>16</v>
      </c>
      <c r="Z1866" t="s">
        <v>17</v>
      </c>
      <c r="AA1866" t="s">
        <v>355</v>
      </c>
      <c r="AB1866" t="s">
        <v>19</v>
      </c>
      <c r="AC1866">
        <v>0.37</v>
      </c>
      <c r="AD1866" s="2">
        <v>40012</v>
      </c>
    </row>
    <row r="1867" spans="1:30" x14ac:dyDescent="0.35">
      <c r="A1867">
        <v>7216</v>
      </c>
      <c r="B1867">
        <v>2495</v>
      </c>
      <c r="C1867">
        <v>18147</v>
      </c>
      <c r="D1867" s="1">
        <v>40011</v>
      </c>
      <c r="E1867" t="s">
        <v>8</v>
      </c>
      <c r="F1867">
        <v>50</v>
      </c>
      <c r="G1867">
        <v>290.91000000000003</v>
      </c>
      <c r="H1867">
        <v>0.06</v>
      </c>
      <c r="I1867" t="s">
        <v>9</v>
      </c>
      <c r="J1867" s="8">
        <v>-108.19</v>
      </c>
      <c r="K1867" s="8">
        <f>IF(Table3[[#This Row],[Return Status]] = "Returned", 0, Table3[[#This Row],[Profit]])</f>
        <v>-108.19</v>
      </c>
      <c r="L1867" s="8" t="str">
        <f>IFERROR(VLOOKUP(Table3[[#This Row],[Order ID]],returns[[Order ID]:[Status]],2,FALSE), "")</f>
        <v/>
      </c>
      <c r="M1867">
        <v>5.78</v>
      </c>
      <c r="N1867">
        <v>5.67</v>
      </c>
      <c r="O1867" t="s">
        <v>1739</v>
      </c>
      <c r="P1867" t="s">
        <v>114</v>
      </c>
      <c r="Q1867">
        <v>85204</v>
      </c>
      <c r="R1867" t="s">
        <v>115</v>
      </c>
      <c r="S1867" t="s">
        <v>1976</v>
      </c>
      <c r="T1867" t="e">
        <f>VLOOKUP(Table3[[#This Row],[Region]],managers5[],2,FALSE)</f>
        <v>#N/A</v>
      </c>
      <c r="U1867" t="s">
        <v>1955</v>
      </c>
      <c r="V1867" t="s">
        <v>1959</v>
      </c>
      <c r="W1867" t="s">
        <v>14</v>
      </c>
      <c r="X1867" t="s">
        <v>24</v>
      </c>
      <c r="Y1867" t="s">
        <v>16</v>
      </c>
      <c r="Z1867" t="s">
        <v>30</v>
      </c>
      <c r="AA1867" t="s">
        <v>1310</v>
      </c>
      <c r="AB1867" t="s">
        <v>19</v>
      </c>
      <c r="AC1867">
        <v>0.36</v>
      </c>
      <c r="AD1867" s="2">
        <v>40012</v>
      </c>
    </row>
    <row r="1868" spans="1:30" x14ac:dyDescent="0.35">
      <c r="A1868">
        <v>5302</v>
      </c>
      <c r="B1868">
        <v>7072</v>
      </c>
      <c r="C1868">
        <v>50469</v>
      </c>
      <c r="D1868" s="1">
        <v>40348</v>
      </c>
      <c r="E1868" t="s">
        <v>8</v>
      </c>
      <c r="F1868">
        <v>44</v>
      </c>
      <c r="G1868">
        <v>839.19</v>
      </c>
      <c r="H1868">
        <v>0</v>
      </c>
      <c r="I1868" t="s">
        <v>9</v>
      </c>
      <c r="J1868" s="8">
        <v>76.38</v>
      </c>
      <c r="K1868" s="8">
        <f>IF(Table3[[#This Row],[Return Status]] = "Returned", 0, Table3[[#This Row],[Profit]])</f>
        <v>76.38</v>
      </c>
      <c r="L1868" s="8" t="str">
        <f>IFERROR(VLOOKUP(Table3[[#This Row],[Order ID]],returns[[Order ID]:[Status]],2,FALSE), "")</f>
        <v/>
      </c>
      <c r="M1868">
        <v>17.98</v>
      </c>
      <c r="N1868">
        <v>8.51</v>
      </c>
      <c r="O1868" t="s">
        <v>1012</v>
      </c>
      <c r="P1868" t="s">
        <v>55</v>
      </c>
      <c r="Q1868">
        <v>33134</v>
      </c>
      <c r="R1868" t="s">
        <v>56</v>
      </c>
      <c r="S1868" t="s">
        <v>1978</v>
      </c>
      <c r="T1868" t="e">
        <f>VLOOKUP(Table3[[#This Row],[Region]],managers5[],2,FALSE)</f>
        <v>#N/A</v>
      </c>
      <c r="U1868" t="s">
        <v>1957</v>
      </c>
      <c r="V1868" t="s">
        <v>1959</v>
      </c>
      <c r="W1868" t="s">
        <v>14</v>
      </c>
      <c r="X1868" t="s">
        <v>39</v>
      </c>
      <c r="Y1868" t="s">
        <v>46</v>
      </c>
      <c r="Z1868" t="s">
        <v>124</v>
      </c>
      <c r="AA1868" t="s">
        <v>735</v>
      </c>
      <c r="AB1868" t="s">
        <v>69</v>
      </c>
      <c r="AC1868">
        <v>0.4</v>
      </c>
      <c r="AD1868" s="2">
        <v>40349</v>
      </c>
    </row>
    <row r="1869" spans="1:30" x14ac:dyDescent="0.35">
      <c r="A1869">
        <v>3886</v>
      </c>
      <c r="B1869">
        <v>6364</v>
      </c>
      <c r="C1869">
        <v>45156</v>
      </c>
      <c r="D1869" s="1">
        <v>40586</v>
      </c>
      <c r="E1869" t="s">
        <v>32</v>
      </c>
      <c r="F1869">
        <v>30</v>
      </c>
      <c r="G1869">
        <v>663.24</v>
      </c>
      <c r="H1869">
        <v>0.01</v>
      </c>
      <c r="I1869" t="s">
        <v>9</v>
      </c>
      <c r="J1869" s="8">
        <v>76.33</v>
      </c>
      <c r="K1869" s="8">
        <f>IF(Table3[[#This Row],[Return Status]] = "Returned", 0, Table3[[#This Row],[Profit]])</f>
        <v>76.33</v>
      </c>
      <c r="L1869" s="8" t="str">
        <f>IFERROR(VLOOKUP(Table3[[#This Row],[Order ID]],returns[[Order ID]:[Status]],2,FALSE), "")</f>
        <v/>
      </c>
      <c r="M1869">
        <v>20.48</v>
      </c>
      <c r="N1869">
        <v>6.32</v>
      </c>
      <c r="O1869" t="s">
        <v>1038</v>
      </c>
      <c r="P1869" t="s">
        <v>616</v>
      </c>
      <c r="Q1869">
        <v>29730</v>
      </c>
      <c r="R1869" t="s">
        <v>44</v>
      </c>
      <c r="S1869" t="s">
        <v>1978</v>
      </c>
      <c r="T1869" t="e">
        <f>VLOOKUP(Table3[[#This Row],[Region]],managers5[],2,FALSE)</f>
        <v>#N/A</v>
      </c>
      <c r="U1869" t="s">
        <v>1957</v>
      </c>
      <c r="V1869" t="s">
        <v>1959</v>
      </c>
      <c r="W1869" t="s">
        <v>14</v>
      </c>
      <c r="X1869" t="s">
        <v>24</v>
      </c>
      <c r="Y1869" t="s">
        <v>16</v>
      </c>
      <c r="Z1869" t="s">
        <v>83</v>
      </c>
      <c r="AA1869" t="s">
        <v>1293</v>
      </c>
      <c r="AB1869" t="s">
        <v>19</v>
      </c>
      <c r="AC1869">
        <v>0.57999999999999996</v>
      </c>
      <c r="AD1869" s="1">
        <v>40586</v>
      </c>
    </row>
    <row r="1870" spans="1:30" x14ac:dyDescent="0.35">
      <c r="A1870">
        <v>4821</v>
      </c>
      <c r="B1870">
        <v>2508</v>
      </c>
      <c r="C1870">
        <v>18213</v>
      </c>
      <c r="D1870" s="1">
        <v>40431</v>
      </c>
      <c r="E1870" t="s">
        <v>20</v>
      </c>
      <c r="F1870">
        <v>29</v>
      </c>
      <c r="G1870">
        <v>1111.23</v>
      </c>
      <c r="H1870">
        <v>0.1</v>
      </c>
      <c r="I1870" t="s">
        <v>9</v>
      </c>
      <c r="J1870" s="8">
        <v>21.6</v>
      </c>
      <c r="K1870" s="8">
        <f>IF(Table3[[#This Row],[Return Status]] = "Returned", 0, Table3[[#This Row],[Profit]])</f>
        <v>21.6</v>
      </c>
      <c r="L1870" s="8" t="str">
        <f>IFERROR(VLOOKUP(Table3[[#This Row],[Order ID]],returns[[Order ID]:[Status]],2,FALSE), "")</f>
        <v/>
      </c>
      <c r="M1870">
        <v>40.99</v>
      </c>
      <c r="N1870">
        <v>19.989999999999998</v>
      </c>
      <c r="O1870" t="s">
        <v>1081</v>
      </c>
      <c r="P1870" t="s">
        <v>37</v>
      </c>
      <c r="Q1870">
        <v>44035</v>
      </c>
      <c r="R1870" t="s">
        <v>37</v>
      </c>
      <c r="S1870" t="s">
        <v>1979</v>
      </c>
      <c r="T1870" t="e">
        <f>VLOOKUP(Table3[[#This Row],[Region]],managers5[],2,FALSE)</f>
        <v>#N/A</v>
      </c>
      <c r="U1870" t="s">
        <v>1956</v>
      </c>
      <c r="W1870" t="s">
        <v>14</v>
      </c>
      <c r="X1870" t="s">
        <v>71</v>
      </c>
      <c r="Y1870" t="s">
        <v>16</v>
      </c>
      <c r="Z1870" t="s">
        <v>30</v>
      </c>
      <c r="AA1870" t="s">
        <v>809</v>
      </c>
      <c r="AB1870" t="s">
        <v>19</v>
      </c>
      <c r="AC1870">
        <v>0.36</v>
      </c>
      <c r="AD1870" s="2">
        <v>40433</v>
      </c>
    </row>
    <row r="1871" spans="1:30" x14ac:dyDescent="0.35">
      <c r="A1871">
        <v>4778</v>
      </c>
      <c r="B1871">
        <v>2509</v>
      </c>
      <c r="C1871">
        <v>18215</v>
      </c>
      <c r="D1871" s="1">
        <v>40440</v>
      </c>
      <c r="E1871" t="s">
        <v>20</v>
      </c>
      <c r="F1871">
        <v>29</v>
      </c>
      <c r="G1871">
        <v>965.82</v>
      </c>
      <c r="H1871">
        <v>0.09</v>
      </c>
      <c r="I1871" t="s">
        <v>9</v>
      </c>
      <c r="J1871" s="8">
        <v>169.15</v>
      </c>
      <c r="K1871" s="8">
        <f>IF(Table3[[#This Row],[Return Status]] = "Returned", 0, Table3[[#This Row],[Profit]])</f>
        <v>0</v>
      </c>
      <c r="L1871" s="8" t="str">
        <f>IFERROR(VLOOKUP(Table3[[#This Row],[Order ID]],returns[[Order ID]:[Status]],2,FALSE), "")</f>
        <v>Returned</v>
      </c>
      <c r="M1871">
        <v>34.99</v>
      </c>
      <c r="N1871">
        <v>5.5</v>
      </c>
      <c r="O1871" t="s">
        <v>1402</v>
      </c>
      <c r="P1871" t="s">
        <v>22</v>
      </c>
      <c r="Q1871">
        <v>80013</v>
      </c>
      <c r="R1871" t="s">
        <v>23</v>
      </c>
      <c r="S1871" t="s">
        <v>1976</v>
      </c>
      <c r="T1871" t="e">
        <f>VLOOKUP(Table3[[#This Row],[Region]],managers5[],2,FALSE)</f>
        <v>#N/A</v>
      </c>
      <c r="U1871" t="s">
        <v>1955</v>
      </c>
      <c r="V1871" t="s">
        <v>1959</v>
      </c>
      <c r="W1871" t="s">
        <v>14</v>
      </c>
      <c r="X1871" t="s">
        <v>24</v>
      </c>
      <c r="Y1871" t="s">
        <v>46</v>
      </c>
      <c r="Z1871" t="s">
        <v>47</v>
      </c>
      <c r="AA1871" t="s">
        <v>1883</v>
      </c>
      <c r="AB1871" t="s">
        <v>19</v>
      </c>
      <c r="AC1871">
        <v>0.49</v>
      </c>
      <c r="AD1871" s="2">
        <v>40441</v>
      </c>
    </row>
    <row r="1872" spans="1:30" x14ac:dyDescent="0.35">
      <c r="A1872">
        <v>5090</v>
      </c>
      <c r="B1872">
        <v>2510</v>
      </c>
      <c r="C1872">
        <v>18241</v>
      </c>
      <c r="D1872" s="1">
        <v>40386</v>
      </c>
      <c r="E1872" t="s">
        <v>32</v>
      </c>
      <c r="F1872">
        <v>3</v>
      </c>
      <c r="G1872">
        <v>64.5</v>
      </c>
      <c r="H1872">
        <v>0.05</v>
      </c>
      <c r="I1872" t="s">
        <v>9</v>
      </c>
      <c r="J1872" s="8">
        <v>-55.11</v>
      </c>
      <c r="K1872" s="8">
        <f>IF(Table3[[#This Row],[Return Status]] = "Returned", 0, Table3[[#This Row],[Profit]])</f>
        <v>-55.11</v>
      </c>
      <c r="L1872" s="8" t="str">
        <f>IFERROR(VLOOKUP(Table3[[#This Row],[Order ID]],returns[[Order ID]:[Status]],2,FALSE), "")</f>
        <v/>
      </c>
      <c r="M1872">
        <v>20.89</v>
      </c>
      <c r="N1872">
        <v>1.99</v>
      </c>
      <c r="O1872" t="s">
        <v>1703</v>
      </c>
      <c r="P1872" t="s">
        <v>37</v>
      </c>
      <c r="Q1872">
        <v>43015</v>
      </c>
      <c r="R1872" t="s">
        <v>37</v>
      </c>
      <c r="S1872" t="s">
        <v>1979</v>
      </c>
      <c r="T1872" t="e">
        <f>VLOOKUP(Table3[[#This Row],[Region]],managers5[],2,FALSE)</f>
        <v>#N/A</v>
      </c>
      <c r="U1872" t="s">
        <v>1956</v>
      </c>
      <c r="W1872" t="s">
        <v>14</v>
      </c>
      <c r="X1872" t="s">
        <v>24</v>
      </c>
      <c r="Y1872" t="s">
        <v>46</v>
      </c>
      <c r="Z1872" t="s">
        <v>47</v>
      </c>
      <c r="AA1872" t="s">
        <v>210</v>
      </c>
      <c r="AB1872" t="s">
        <v>109</v>
      </c>
      <c r="AC1872">
        <v>0.48</v>
      </c>
      <c r="AD1872" s="2">
        <v>40388</v>
      </c>
    </row>
    <row r="1873" spans="1:30" x14ac:dyDescent="0.35">
      <c r="A1873">
        <v>5091</v>
      </c>
      <c r="B1873">
        <v>2511</v>
      </c>
      <c r="C1873">
        <v>18241</v>
      </c>
      <c r="D1873" s="1">
        <v>40386</v>
      </c>
      <c r="E1873" t="s">
        <v>32</v>
      </c>
      <c r="F1873">
        <v>25</v>
      </c>
      <c r="G1873">
        <v>9944.49</v>
      </c>
      <c r="H1873">
        <v>0.08</v>
      </c>
      <c r="I1873" t="s">
        <v>49</v>
      </c>
      <c r="J1873" s="8">
        <v>-969.04836599999999</v>
      </c>
      <c r="K1873" s="8">
        <f>IF(Table3[[#This Row],[Return Status]] = "Returned", 0, Table3[[#This Row],[Profit]])</f>
        <v>-969.04836599999999</v>
      </c>
      <c r="L1873" s="8" t="str">
        <f>IFERROR(VLOOKUP(Table3[[#This Row],[Order ID]],returns[[Order ID]:[Status]],2,FALSE), "")</f>
        <v/>
      </c>
      <c r="M1873">
        <v>400.98</v>
      </c>
      <c r="N1873">
        <v>76.37</v>
      </c>
      <c r="O1873" t="s">
        <v>1703</v>
      </c>
      <c r="P1873" t="s">
        <v>37</v>
      </c>
      <c r="Q1873">
        <v>43015</v>
      </c>
      <c r="R1873" t="s">
        <v>37</v>
      </c>
      <c r="S1873" t="s">
        <v>1979</v>
      </c>
      <c r="T1873" t="e">
        <f>VLOOKUP(Table3[[#This Row],[Region]],managers5[],2,FALSE)</f>
        <v>#N/A</v>
      </c>
      <c r="U1873" t="s">
        <v>1956</v>
      </c>
      <c r="W1873" t="s">
        <v>14</v>
      </c>
      <c r="X1873" t="s">
        <v>24</v>
      </c>
      <c r="Y1873" t="s">
        <v>50</v>
      </c>
      <c r="Z1873" t="s">
        <v>51</v>
      </c>
      <c r="AA1873" t="s">
        <v>1291</v>
      </c>
      <c r="AB1873" t="s">
        <v>53</v>
      </c>
      <c r="AC1873">
        <v>0.6</v>
      </c>
      <c r="AD1873" s="2">
        <v>40388</v>
      </c>
    </row>
    <row r="1874" spans="1:30" x14ac:dyDescent="0.35">
      <c r="A1874">
        <v>3879</v>
      </c>
      <c r="B1874">
        <v>2512</v>
      </c>
      <c r="C1874">
        <v>18244</v>
      </c>
      <c r="D1874" s="1">
        <v>40585</v>
      </c>
      <c r="E1874" t="s">
        <v>41</v>
      </c>
      <c r="F1874">
        <v>1</v>
      </c>
      <c r="G1874">
        <v>172.34</v>
      </c>
      <c r="H1874">
        <v>0</v>
      </c>
      <c r="I1874" t="s">
        <v>9</v>
      </c>
      <c r="J1874" s="8">
        <v>-73.22</v>
      </c>
      <c r="K1874" s="8">
        <f>IF(Table3[[#This Row],[Return Status]] = "Returned", 0, Table3[[#This Row],[Profit]])</f>
        <v>-73.22</v>
      </c>
      <c r="L1874" s="8" t="str">
        <f>IFERROR(VLOOKUP(Table3[[#This Row],[Order ID]],returns[[Order ID]:[Status]],2,FALSE), "")</f>
        <v/>
      </c>
      <c r="M1874">
        <v>140.81</v>
      </c>
      <c r="N1874">
        <v>24.49</v>
      </c>
      <c r="O1874" t="s">
        <v>1265</v>
      </c>
      <c r="P1874" t="s">
        <v>37</v>
      </c>
      <c r="Q1874">
        <v>43952</v>
      </c>
      <c r="R1874" t="s">
        <v>37</v>
      </c>
      <c r="S1874" t="s">
        <v>1979</v>
      </c>
      <c r="T1874" t="e">
        <f>VLOOKUP(Table3[[#This Row],[Region]],managers5[],2,FALSE)</f>
        <v>#N/A</v>
      </c>
      <c r="U1874" t="s">
        <v>1956</v>
      </c>
      <c r="W1874" t="s">
        <v>14</v>
      </c>
      <c r="X1874" t="s">
        <v>24</v>
      </c>
      <c r="Y1874" t="s">
        <v>50</v>
      </c>
      <c r="Z1874" t="s">
        <v>72</v>
      </c>
      <c r="AA1874" t="s">
        <v>1031</v>
      </c>
      <c r="AB1874" t="s">
        <v>85</v>
      </c>
      <c r="AC1874">
        <v>0.56999999999999995</v>
      </c>
      <c r="AD1874" s="1">
        <v>40587</v>
      </c>
    </row>
    <row r="1875" spans="1:30" x14ac:dyDescent="0.35">
      <c r="A1875">
        <v>2021</v>
      </c>
      <c r="B1875">
        <v>2515</v>
      </c>
      <c r="C1875">
        <v>18275</v>
      </c>
      <c r="D1875" s="1">
        <v>40918</v>
      </c>
      <c r="E1875" t="s">
        <v>32</v>
      </c>
      <c r="F1875">
        <v>25</v>
      </c>
      <c r="G1875">
        <v>322.73</v>
      </c>
      <c r="H1875">
        <v>7.0000000000000007E-2</v>
      </c>
      <c r="I1875" t="s">
        <v>9</v>
      </c>
      <c r="J1875" s="8">
        <v>101.83</v>
      </c>
      <c r="K1875" s="8">
        <f>IF(Table3[[#This Row],[Return Status]] = "Returned", 0, Table3[[#This Row],[Profit]])</f>
        <v>101.83</v>
      </c>
      <c r="L1875" s="8" t="str">
        <f>IFERROR(VLOOKUP(Table3[[#This Row],[Order ID]],returns[[Order ID]:[Status]],2,FALSE), "")</f>
        <v/>
      </c>
      <c r="M1875">
        <v>13.4</v>
      </c>
      <c r="N1875">
        <v>4.95</v>
      </c>
      <c r="O1875" t="s">
        <v>486</v>
      </c>
      <c r="P1875" t="s">
        <v>11</v>
      </c>
      <c r="Q1875">
        <v>94044</v>
      </c>
      <c r="R1875" t="s">
        <v>12</v>
      </c>
      <c r="S1875" t="s">
        <v>1976</v>
      </c>
      <c r="T1875" t="e">
        <f>VLOOKUP(Table3[[#This Row],[Region]],managers5[],2,FALSE)</f>
        <v>#N/A</v>
      </c>
      <c r="U1875" t="s">
        <v>1955</v>
      </c>
      <c r="V1875" t="s">
        <v>1959</v>
      </c>
      <c r="W1875" t="s">
        <v>14</v>
      </c>
      <c r="X1875" t="s">
        <v>71</v>
      </c>
      <c r="Y1875" t="s">
        <v>50</v>
      </c>
      <c r="Z1875" t="s">
        <v>61</v>
      </c>
      <c r="AA1875" t="s">
        <v>1532</v>
      </c>
      <c r="AB1875" t="s">
        <v>109</v>
      </c>
      <c r="AC1875">
        <v>0.37</v>
      </c>
      <c r="AD1875" s="1">
        <v>40922</v>
      </c>
    </row>
    <row r="1876" spans="1:30" x14ac:dyDescent="0.35">
      <c r="A1876">
        <v>8032</v>
      </c>
      <c r="B1876">
        <v>2516</v>
      </c>
      <c r="C1876">
        <v>18279</v>
      </c>
      <c r="D1876" s="1">
        <v>39870</v>
      </c>
      <c r="E1876" t="s">
        <v>20</v>
      </c>
      <c r="F1876">
        <v>22</v>
      </c>
      <c r="G1876">
        <v>184.35</v>
      </c>
      <c r="H1876">
        <v>7.0000000000000007E-2</v>
      </c>
      <c r="I1876" t="s">
        <v>9</v>
      </c>
      <c r="J1876" s="8">
        <v>11.95</v>
      </c>
      <c r="K1876" s="8">
        <f>IF(Table3[[#This Row],[Return Status]] = "Returned", 0, Table3[[#This Row],[Profit]])</f>
        <v>11.95</v>
      </c>
      <c r="L1876" s="8" t="str">
        <f>IFERROR(VLOOKUP(Table3[[#This Row],[Order ID]],returns[[Order ID]:[Status]],2,FALSE), "")</f>
        <v/>
      </c>
      <c r="M1876">
        <v>8.33</v>
      </c>
      <c r="N1876">
        <v>1.99</v>
      </c>
      <c r="O1876" t="s">
        <v>320</v>
      </c>
      <c r="P1876" t="s">
        <v>189</v>
      </c>
      <c r="Q1876">
        <v>98034</v>
      </c>
      <c r="R1876" t="s">
        <v>190</v>
      </c>
      <c r="S1876" t="s">
        <v>1976</v>
      </c>
      <c r="T1876" t="e">
        <f>VLOOKUP(Table3[[#This Row],[Region]],managers5[],2,FALSE)</f>
        <v>#N/A</v>
      </c>
      <c r="U1876" t="s">
        <v>1955</v>
      </c>
      <c r="V1876" t="s">
        <v>1959</v>
      </c>
      <c r="W1876" t="s">
        <v>14</v>
      </c>
      <c r="X1876" t="s">
        <v>39</v>
      </c>
      <c r="Y1876" t="s">
        <v>46</v>
      </c>
      <c r="Z1876" t="s">
        <v>47</v>
      </c>
      <c r="AA1876" t="s">
        <v>264</v>
      </c>
      <c r="AB1876" t="s">
        <v>109</v>
      </c>
      <c r="AC1876">
        <v>0.52</v>
      </c>
      <c r="AD1876" s="2">
        <v>39872</v>
      </c>
    </row>
    <row r="1877" spans="1:30" x14ac:dyDescent="0.35">
      <c r="A1877">
        <v>8037</v>
      </c>
      <c r="B1877">
        <v>2517</v>
      </c>
      <c r="C1877">
        <v>18279</v>
      </c>
      <c r="D1877" s="1">
        <v>39870</v>
      </c>
      <c r="E1877" t="s">
        <v>20</v>
      </c>
      <c r="F1877">
        <v>20</v>
      </c>
      <c r="G1877">
        <v>10281.790000000001</v>
      </c>
      <c r="H1877">
        <v>0.03</v>
      </c>
      <c r="I1877" t="s">
        <v>9</v>
      </c>
      <c r="J1877" s="8">
        <v>3272.9</v>
      </c>
      <c r="K1877" s="8">
        <f>IF(Table3[[#This Row],[Return Status]] = "Returned", 0, Table3[[#This Row],[Profit]])</f>
        <v>3272.9</v>
      </c>
      <c r="L1877" s="8" t="str">
        <f>IFERROR(VLOOKUP(Table3[[#This Row],[Order ID]],returns[[Order ID]:[Status]],2,FALSE), "")</f>
        <v/>
      </c>
      <c r="M1877">
        <v>499.99</v>
      </c>
      <c r="N1877">
        <v>24.49</v>
      </c>
      <c r="O1877" t="s">
        <v>320</v>
      </c>
      <c r="P1877" t="s">
        <v>189</v>
      </c>
      <c r="Q1877">
        <v>98034</v>
      </c>
      <c r="R1877" t="s">
        <v>190</v>
      </c>
      <c r="S1877" t="s">
        <v>1976</v>
      </c>
      <c r="T1877" t="e">
        <f>VLOOKUP(Table3[[#This Row],[Region]],managers5[],2,FALSE)</f>
        <v>#N/A</v>
      </c>
      <c r="U1877" t="s">
        <v>1955</v>
      </c>
      <c r="V1877" t="s">
        <v>1959</v>
      </c>
      <c r="W1877" t="s">
        <v>14</v>
      </c>
      <c r="X1877" t="s">
        <v>39</v>
      </c>
      <c r="Y1877" t="s">
        <v>46</v>
      </c>
      <c r="Z1877" t="s">
        <v>243</v>
      </c>
      <c r="AA1877" t="s">
        <v>1350</v>
      </c>
      <c r="AB1877" t="s">
        <v>85</v>
      </c>
      <c r="AC1877">
        <v>0.36</v>
      </c>
      <c r="AD1877" s="2">
        <v>39871</v>
      </c>
    </row>
    <row r="1878" spans="1:30" x14ac:dyDescent="0.35">
      <c r="A1878">
        <v>2057</v>
      </c>
      <c r="B1878">
        <v>6050</v>
      </c>
      <c r="C1878">
        <v>42886</v>
      </c>
      <c r="D1878" s="1">
        <v>40916</v>
      </c>
      <c r="E1878" t="s">
        <v>20</v>
      </c>
      <c r="F1878">
        <v>42</v>
      </c>
      <c r="G1878">
        <v>162.57</v>
      </c>
      <c r="H1878">
        <v>0.02</v>
      </c>
      <c r="I1878" t="s">
        <v>9</v>
      </c>
      <c r="J1878" s="8">
        <v>75.8</v>
      </c>
      <c r="K1878" s="8">
        <f>IF(Table3[[#This Row],[Return Status]] = "Returned", 0, Table3[[#This Row],[Profit]])</f>
        <v>75.8</v>
      </c>
      <c r="L1878" s="8" t="str">
        <f>IFERROR(VLOOKUP(Table3[[#This Row],[Order ID]],returns[[Order ID]:[Status]],2,FALSE), "")</f>
        <v/>
      </c>
      <c r="M1878">
        <v>3.75</v>
      </c>
      <c r="N1878">
        <v>0.5</v>
      </c>
      <c r="O1878" t="s">
        <v>1539</v>
      </c>
      <c r="P1878" t="s">
        <v>43</v>
      </c>
      <c r="Q1878">
        <v>38801</v>
      </c>
      <c r="R1878" t="s">
        <v>44</v>
      </c>
      <c r="S1878" t="s">
        <v>1978</v>
      </c>
      <c r="T1878" t="e">
        <f>VLOOKUP(Table3[[#This Row],[Region]],managers5[],2,FALSE)</f>
        <v>#N/A</v>
      </c>
      <c r="U1878" t="s">
        <v>1957</v>
      </c>
      <c r="V1878" t="s">
        <v>1959</v>
      </c>
      <c r="W1878" t="s">
        <v>14</v>
      </c>
      <c r="X1878" t="s">
        <v>71</v>
      </c>
      <c r="Y1878" t="s">
        <v>16</v>
      </c>
      <c r="Z1878" t="s">
        <v>99</v>
      </c>
      <c r="AA1878" t="s">
        <v>454</v>
      </c>
      <c r="AB1878" t="s">
        <v>19</v>
      </c>
      <c r="AC1878">
        <v>0.37</v>
      </c>
      <c r="AD1878" s="1">
        <v>40918</v>
      </c>
    </row>
    <row r="1879" spans="1:30" x14ac:dyDescent="0.35">
      <c r="A1879">
        <v>3854</v>
      </c>
      <c r="B1879">
        <v>6366</v>
      </c>
      <c r="C1879">
        <v>45156</v>
      </c>
      <c r="D1879" s="1">
        <v>40586</v>
      </c>
      <c r="E1879" t="s">
        <v>32</v>
      </c>
      <c r="F1879">
        <v>14</v>
      </c>
      <c r="G1879">
        <v>174.3</v>
      </c>
      <c r="H1879">
        <v>0.08</v>
      </c>
      <c r="I1879" t="s">
        <v>9</v>
      </c>
      <c r="J1879" s="8">
        <v>75.58</v>
      </c>
      <c r="K1879" s="8">
        <f>IF(Table3[[#This Row],[Return Status]] = "Returned", 0, Table3[[#This Row],[Profit]])</f>
        <v>75.58</v>
      </c>
      <c r="L1879" s="8" t="str">
        <f>IFERROR(VLOOKUP(Table3[[#This Row],[Order ID]],returns[[Order ID]:[Status]],2,FALSE), "")</f>
        <v/>
      </c>
      <c r="M1879">
        <v>12.53</v>
      </c>
      <c r="N1879">
        <v>0.5</v>
      </c>
      <c r="O1879" t="s">
        <v>1038</v>
      </c>
      <c r="P1879" t="s">
        <v>616</v>
      </c>
      <c r="Q1879">
        <v>29730</v>
      </c>
      <c r="R1879" t="s">
        <v>44</v>
      </c>
      <c r="S1879" t="s">
        <v>1978</v>
      </c>
      <c r="T1879" t="e">
        <f>VLOOKUP(Table3[[#This Row],[Region]],managers5[],2,FALSE)</f>
        <v>#N/A</v>
      </c>
      <c r="U1879" t="s">
        <v>1957</v>
      </c>
      <c r="V1879" t="s">
        <v>1959</v>
      </c>
      <c r="W1879" t="s">
        <v>14</v>
      </c>
      <c r="X1879" t="s">
        <v>24</v>
      </c>
      <c r="Y1879" t="s">
        <v>16</v>
      </c>
      <c r="Z1879" t="s">
        <v>99</v>
      </c>
      <c r="AA1879" t="s">
        <v>678</v>
      </c>
      <c r="AB1879" t="s">
        <v>19</v>
      </c>
      <c r="AC1879">
        <v>0.38</v>
      </c>
      <c r="AD1879" s="1">
        <v>40591</v>
      </c>
    </row>
    <row r="1880" spans="1:30" x14ac:dyDescent="0.35">
      <c r="A1880">
        <v>7704</v>
      </c>
      <c r="B1880">
        <v>2523</v>
      </c>
      <c r="C1880">
        <v>18336</v>
      </c>
      <c r="D1880" s="1">
        <v>39927</v>
      </c>
      <c r="E1880" t="s">
        <v>8</v>
      </c>
      <c r="F1880">
        <v>1</v>
      </c>
      <c r="G1880">
        <v>7.96</v>
      </c>
      <c r="H1880">
        <v>0</v>
      </c>
      <c r="I1880" t="s">
        <v>33</v>
      </c>
      <c r="J1880" s="8">
        <v>-0.109999999999999</v>
      </c>
      <c r="K1880" s="8">
        <f>IF(Table3[[#This Row],[Return Status]] = "Returned", 0, Table3[[#This Row],[Profit]])</f>
        <v>0</v>
      </c>
      <c r="L1880" s="8" t="str">
        <f>IFERROR(VLOOKUP(Table3[[#This Row],[Order ID]],returns[[Order ID]:[Status]],2,FALSE), "")</f>
        <v>Returned</v>
      </c>
      <c r="M1880">
        <v>2.88</v>
      </c>
      <c r="N1880">
        <v>0.7</v>
      </c>
      <c r="O1880" t="s">
        <v>651</v>
      </c>
      <c r="P1880" t="s">
        <v>11</v>
      </c>
      <c r="Q1880">
        <v>94086</v>
      </c>
      <c r="R1880" t="s">
        <v>12</v>
      </c>
      <c r="S1880" t="s">
        <v>1976</v>
      </c>
      <c r="T1880" t="e">
        <f>VLOOKUP(Table3[[#This Row],[Region]],managers5[],2,FALSE)</f>
        <v>#N/A</v>
      </c>
      <c r="U1880" t="s">
        <v>1955</v>
      </c>
      <c r="V1880" t="s">
        <v>1959</v>
      </c>
      <c r="W1880" t="s">
        <v>14</v>
      </c>
      <c r="X1880" t="s">
        <v>39</v>
      </c>
      <c r="Y1880" t="s">
        <v>16</v>
      </c>
      <c r="Z1880" t="s">
        <v>106</v>
      </c>
      <c r="AA1880" t="s">
        <v>181</v>
      </c>
      <c r="AB1880" t="s">
        <v>35</v>
      </c>
      <c r="AC1880">
        <v>0.56000000000000005</v>
      </c>
      <c r="AD1880" s="2">
        <v>39927</v>
      </c>
    </row>
    <row r="1881" spans="1:30" x14ac:dyDescent="0.35">
      <c r="A1881">
        <v>2700</v>
      </c>
      <c r="B1881">
        <v>3702</v>
      </c>
      <c r="C1881">
        <v>26439</v>
      </c>
      <c r="D1881" s="1">
        <v>40801</v>
      </c>
      <c r="E1881" t="s">
        <v>20</v>
      </c>
      <c r="F1881">
        <v>38</v>
      </c>
      <c r="G1881">
        <v>1230.83</v>
      </c>
      <c r="H1881">
        <v>0</v>
      </c>
      <c r="I1881" t="s">
        <v>9</v>
      </c>
      <c r="J1881" s="8">
        <v>75.5</v>
      </c>
      <c r="K1881" s="8">
        <f>IF(Table3[[#This Row],[Return Status]] = "Returned", 0, Table3[[#This Row],[Profit]])</f>
        <v>75.5</v>
      </c>
      <c r="L1881" s="8" t="str">
        <f>IFERROR(VLOOKUP(Table3[[#This Row],[Order ID]],returns[[Order ID]:[Status]],2,FALSE), "")</f>
        <v/>
      </c>
      <c r="M1881">
        <v>30.98</v>
      </c>
      <c r="N1881">
        <v>6.5</v>
      </c>
      <c r="O1881" t="s">
        <v>1646</v>
      </c>
      <c r="P1881" t="s">
        <v>43</v>
      </c>
      <c r="Q1881">
        <v>27288</v>
      </c>
      <c r="R1881" t="s">
        <v>44</v>
      </c>
      <c r="S1881" t="s">
        <v>1978</v>
      </c>
      <c r="T1881" t="e">
        <f>VLOOKUP(Table3[[#This Row],[Region]],managers5[],2,FALSE)</f>
        <v>#N/A</v>
      </c>
      <c r="U1881" t="s">
        <v>1957</v>
      </c>
      <c r="V1881" t="s">
        <v>1959</v>
      </c>
      <c r="W1881" t="s">
        <v>14</v>
      </c>
      <c r="X1881" t="s">
        <v>71</v>
      </c>
      <c r="Y1881" t="s">
        <v>46</v>
      </c>
      <c r="Z1881" t="s">
        <v>47</v>
      </c>
      <c r="AA1881" t="s">
        <v>1407</v>
      </c>
      <c r="AB1881" t="s">
        <v>19</v>
      </c>
      <c r="AC1881">
        <v>0.64</v>
      </c>
      <c r="AD1881" s="1">
        <v>40802</v>
      </c>
    </row>
    <row r="1882" spans="1:30" x14ac:dyDescent="0.35">
      <c r="A1882">
        <v>271</v>
      </c>
      <c r="B1882">
        <v>1516</v>
      </c>
      <c r="C1882">
        <v>10951</v>
      </c>
      <c r="D1882" s="1">
        <v>41219</v>
      </c>
      <c r="E1882" t="s">
        <v>8</v>
      </c>
      <c r="F1882">
        <v>14</v>
      </c>
      <c r="G1882">
        <v>677.43</v>
      </c>
      <c r="H1882">
        <v>0.1</v>
      </c>
      <c r="I1882" t="s">
        <v>9</v>
      </c>
      <c r="J1882" s="8">
        <v>75.48</v>
      </c>
      <c r="K1882" s="8">
        <f>IF(Table3[[#This Row],[Return Status]] = "Returned", 0, Table3[[#This Row],[Profit]])</f>
        <v>75.48</v>
      </c>
      <c r="L1882" s="8" t="str">
        <f>IFERROR(VLOOKUP(Table3[[#This Row],[Order ID]],returns[[Order ID]:[Status]],2,FALSE), "")</f>
        <v/>
      </c>
      <c r="M1882">
        <v>50.98</v>
      </c>
      <c r="N1882">
        <v>22.24</v>
      </c>
      <c r="O1882" t="s">
        <v>459</v>
      </c>
      <c r="P1882" t="s">
        <v>43</v>
      </c>
      <c r="Q1882">
        <v>28144</v>
      </c>
      <c r="R1882" t="s">
        <v>44</v>
      </c>
      <c r="S1882" t="s">
        <v>1978</v>
      </c>
      <c r="T1882" t="e">
        <f>VLOOKUP(Table3[[#This Row],[Region]],managers5[],2,FALSE)</f>
        <v>#N/A</v>
      </c>
      <c r="U1882" t="s">
        <v>1957</v>
      </c>
      <c r="V1882" t="s">
        <v>1959</v>
      </c>
      <c r="W1882" t="s">
        <v>14</v>
      </c>
      <c r="X1882" t="s">
        <v>71</v>
      </c>
      <c r="Y1882" t="s">
        <v>50</v>
      </c>
      <c r="Z1882" t="s">
        <v>61</v>
      </c>
      <c r="AA1882" t="s">
        <v>460</v>
      </c>
      <c r="AB1882" t="s">
        <v>85</v>
      </c>
      <c r="AC1882">
        <v>0.55000000000000004</v>
      </c>
      <c r="AD1882" s="1">
        <v>41219</v>
      </c>
    </row>
    <row r="1883" spans="1:30" x14ac:dyDescent="0.35">
      <c r="A1883">
        <v>5175</v>
      </c>
      <c r="B1883">
        <v>2526</v>
      </c>
      <c r="C1883">
        <v>18341</v>
      </c>
      <c r="D1883" s="1">
        <v>40377</v>
      </c>
      <c r="E1883" t="s">
        <v>41</v>
      </c>
      <c r="F1883">
        <v>39</v>
      </c>
      <c r="G1883">
        <v>237.89</v>
      </c>
      <c r="H1883">
        <v>0</v>
      </c>
      <c r="I1883" t="s">
        <v>9</v>
      </c>
      <c r="J1883" s="8">
        <v>-165.26</v>
      </c>
      <c r="K1883" s="8">
        <f>IF(Table3[[#This Row],[Return Status]] = "Returned", 0, Table3[[#This Row],[Profit]])</f>
        <v>-165.26</v>
      </c>
      <c r="L1883" s="8" t="str">
        <f>IFERROR(VLOOKUP(Table3[[#This Row],[Order ID]],returns[[Order ID]:[Status]],2,FALSE), "")</f>
        <v/>
      </c>
      <c r="M1883">
        <v>5.78</v>
      </c>
      <c r="N1883">
        <v>7.96</v>
      </c>
      <c r="O1883" t="s">
        <v>1761</v>
      </c>
      <c r="P1883" t="s">
        <v>131</v>
      </c>
      <c r="Q1883">
        <v>21133</v>
      </c>
      <c r="R1883" t="s">
        <v>132</v>
      </c>
      <c r="S1883" t="s">
        <v>1979</v>
      </c>
      <c r="T1883" t="e">
        <f>VLOOKUP(Table3[[#This Row],[Region]],managers5[],2,FALSE)</f>
        <v>#N/A</v>
      </c>
      <c r="U1883" t="s">
        <v>1956</v>
      </c>
      <c r="W1883" t="s">
        <v>14</v>
      </c>
      <c r="X1883" t="s">
        <v>39</v>
      </c>
      <c r="Y1883" t="s">
        <v>16</v>
      </c>
      <c r="Z1883" t="s">
        <v>30</v>
      </c>
      <c r="AA1883" t="s">
        <v>546</v>
      </c>
      <c r="AB1883" t="s">
        <v>19</v>
      </c>
      <c r="AC1883">
        <v>0.36</v>
      </c>
      <c r="AD1883" s="2">
        <v>40377</v>
      </c>
    </row>
    <row r="1884" spans="1:30" x14ac:dyDescent="0.35">
      <c r="A1884">
        <v>156</v>
      </c>
      <c r="B1884">
        <v>2527</v>
      </c>
      <c r="C1884">
        <v>18368</v>
      </c>
      <c r="D1884" s="1">
        <v>41243</v>
      </c>
      <c r="E1884" t="s">
        <v>8</v>
      </c>
      <c r="F1884">
        <v>3</v>
      </c>
      <c r="G1884">
        <v>212.91</v>
      </c>
      <c r="H1884">
        <v>0</v>
      </c>
      <c r="I1884" t="s">
        <v>9</v>
      </c>
      <c r="J1884" s="8">
        <v>-65.150000000000006</v>
      </c>
      <c r="K1884" s="8">
        <f>IF(Table3[[#This Row],[Return Status]] = "Returned", 0, Table3[[#This Row],[Profit]])</f>
        <v>-65.150000000000006</v>
      </c>
      <c r="L1884" s="8" t="str">
        <f>IFERROR(VLOOKUP(Table3[[#This Row],[Order ID]],returns[[Order ID]:[Status]],2,FALSE), "")</f>
        <v/>
      </c>
      <c r="M1884">
        <v>70.97</v>
      </c>
      <c r="N1884">
        <v>3.5</v>
      </c>
      <c r="O1884" t="s">
        <v>306</v>
      </c>
      <c r="P1884" t="s">
        <v>97</v>
      </c>
      <c r="Q1884">
        <v>97035</v>
      </c>
      <c r="R1884" t="s">
        <v>98</v>
      </c>
      <c r="S1884" t="s">
        <v>1976</v>
      </c>
      <c r="T1884" t="e">
        <f>VLOOKUP(Table3[[#This Row],[Region]],managers5[],2,FALSE)</f>
        <v>#N/A</v>
      </c>
      <c r="U1884" t="s">
        <v>1955</v>
      </c>
      <c r="V1884" t="s">
        <v>1959</v>
      </c>
      <c r="W1884" t="s">
        <v>14</v>
      </c>
      <c r="X1884" t="s">
        <v>71</v>
      </c>
      <c r="Y1884" t="s">
        <v>16</v>
      </c>
      <c r="Z1884" t="s">
        <v>83</v>
      </c>
      <c r="AA1884" t="s">
        <v>307</v>
      </c>
      <c r="AB1884" t="s">
        <v>19</v>
      </c>
      <c r="AC1884">
        <v>0.59</v>
      </c>
      <c r="AD1884" s="1">
        <v>41245</v>
      </c>
    </row>
    <row r="1885" spans="1:30" x14ac:dyDescent="0.35">
      <c r="A1885">
        <v>157</v>
      </c>
      <c r="B1885">
        <v>2529</v>
      </c>
      <c r="C1885">
        <v>18368</v>
      </c>
      <c r="D1885" s="1">
        <v>41243</v>
      </c>
      <c r="E1885" t="s">
        <v>8</v>
      </c>
      <c r="F1885">
        <v>3</v>
      </c>
      <c r="G1885">
        <v>5972.59</v>
      </c>
      <c r="H1885">
        <v>0.06</v>
      </c>
      <c r="I1885" t="s">
        <v>49</v>
      </c>
      <c r="J1885" s="8">
        <v>-4852.5293999999903</v>
      </c>
      <c r="K1885" s="8">
        <f>IF(Table3[[#This Row],[Return Status]] = "Returned", 0, Table3[[#This Row],[Profit]])</f>
        <v>-4852.5293999999903</v>
      </c>
      <c r="L1885" s="8" t="str">
        <f>IFERROR(VLOOKUP(Table3[[#This Row],[Order ID]],returns[[Order ID]:[Status]],2,FALSE), "")</f>
        <v/>
      </c>
      <c r="M1885">
        <v>2036.48</v>
      </c>
      <c r="N1885">
        <v>14.7</v>
      </c>
      <c r="O1885" t="s">
        <v>306</v>
      </c>
      <c r="P1885" t="s">
        <v>97</v>
      </c>
      <c r="Q1885">
        <v>97504</v>
      </c>
      <c r="R1885" t="s">
        <v>98</v>
      </c>
      <c r="S1885" t="s">
        <v>1976</v>
      </c>
      <c r="T1885" t="e">
        <f>VLOOKUP(Table3[[#This Row],[Region]],managers5[],2,FALSE)</f>
        <v>#N/A</v>
      </c>
      <c r="U1885" t="s">
        <v>1955</v>
      </c>
      <c r="V1885" t="s">
        <v>1959</v>
      </c>
      <c r="W1885" t="s">
        <v>14</v>
      </c>
      <c r="X1885" t="s">
        <v>71</v>
      </c>
      <c r="Y1885" t="s">
        <v>46</v>
      </c>
      <c r="Z1885" t="s">
        <v>124</v>
      </c>
      <c r="AA1885" t="s">
        <v>308</v>
      </c>
      <c r="AB1885" t="s">
        <v>74</v>
      </c>
      <c r="AC1885">
        <v>0.55000000000000004</v>
      </c>
      <c r="AD1885" s="1">
        <v>41245</v>
      </c>
    </row>
    <row r="1886" spans="1:30" x14ac:dyDescent="0.35">
      <c r="A1886">
        <v>162</v>
      </c>
      <c r="B1886">
        <v>2528</v>
      </c>
      <c r="C1886">
        <v>18368</v>
      </c>
      <c r="D1886" s="1">
        <v>41243</v>
      </c>
      <c r="E1886" t="s">
        <v>8</v>
      </c>
      <c r="F1886">
        <v>35</v>
      </c>
      <c r="G1886">
        <v>1275.6099999999999</v>
      </c>
      <c r="H1886">
        <v>0.08</v>
      </c>
      <c r="I1886" t="s">
        <v>9</v>
      </c>
      <c r="J1886" s="8">
        <v>517.33000000000004</v>
      </c>
      <c r="K1886" s="8">
        <f>IF(Table3[[#This Row],[Return Status]] = "Returned", 0, Table3[[#This Row],[Profit]])</f>
        <v>517.33000000000004</v>
      </c>
      <c r="L1886" s="8" t="str">
        <f>IFERROR(VLOOKUP(Table3[[#This Row],[Order ID]],returns[[Order ID]:[Status]],2,FALSE), "")</f>
        <v/>
      </c>
      <c r="M1886">
        <v>37.94</v>
      </c>
      <c r="N1886">
        <v>5.08</v>
      </c>
      <c r="O1886" t="s">
        <v>306</v>
      </c>
      <c r="P1886" t="s">
        <v>97</v>
      </c>
      <c r="Q1886">
        <v>97035</v>
      </c>
      <c r="R1886" t="s">
        <v>98</v>
      </c>
      <c r="S1886" t="s">
        <v>1976</v>
      </c>
      <c r="T1886" t="e">
        <f>VLOOKUP(Table3[[#This Row],[Region]],managers5[],2,FALSE)</f>
        <v>#N/A</v>
      </c>
      <c r="U1886" t="s">
        <v>1955</v>
      </c>
      <c r="V1886" t="s">
        <v>1959</v>
      </c>
      <c r="W1886" t="s">
        <v>14</v>
      </c>
      <c r="X1886" t="s">
        <v>71</v>
      </c>
      <c r="Y1886" t="s">
        <v>16</v>
      </c>
      <c r="Z1886" t="s">
        <v>30</v>
      </c>
      <c r="AA1886" t="s">
        <v>313</v>
      </c>
      <c r="AB1886" t="s">
        <v>35</v>
      </c>
      <c r="AC1886">
        <v>0.38</v>
      </c>
      <c r="AD1886" s="1">
        <v>41244</v>
      </c>
    </row>
    <row r="1887" spans="1:30" x14ac:dyDescent="0.35">
      <c r="A1887">
        <v>630</v>
      </c>
      <c r="B1887">
        <v>4605</v>
      </c>
      <c r="C1887">
        <v>32804</v>
      </c>
      <c r="D1887" s="1">
        <v>41161</v>
      </c>
      <c r="E1887" t="s">
        <v>20</v>
      </c>
      <c r="F1887">
        <v>49</v>
      </c>
      <c r="G1887">
        <v>174.81</v>
      </c>
      <c r="H1887">
        <v>7.0000000000000007E-2</v>
      </c>
      <c r="I1887" t="s">
        <v>9</v>
      </c>
      <c r="J1887" s="8">
        <v>74.819999999999993</v>
      </c>
      <c r="K1887" s="8">
        <f>IF(Table3[[#This Row],[Return Status]] = "Returned", 0, Table3[[#This Row],[Profit]])</f>
        <v>74.819999999999993</v>
      </c>
      <c r="L1887" s="8" t="str">
        <f>IFERROR(VLOOKUP(Table3[[#This Row],[Order ID]],returns[[Order ID]:[Status]],2,FALSE), "")</f>
        <v/>
      </c>
      <c r="M1887">
        <v>3.75</v>
      </c>
      <c r="N1887">
        <v>0.5</v>
      </c>
      <c r="O1887" t="s">
        <v>103</v>
      </c>
      <c r="P1887" t="s">
        <v>43</v>
      </c>
      <c r="Q1887">
        <v>28540</v>
      </c>
      <c r="R1887" t="s">
        <v>44</v>
      </c>
      <c r="S1887" t="s">
        <v>1978</v>
      </c>
      <c r="T1887" t="e">
        <f>VLOOKUP(Table3[[#This Row],[Region]],managers5[],2,FALSE)</f>
        <v>#N/A</v>
      </c>
      <c r="U1887" t="s">
        <v>1957</v>
      </c>
      <c r="V1887" t="s">
        <v>1959</v>
      </c>
      <c r="W1887" t="s">
        <v>14</v>
      </c>
      <c r="X1887" t="s">
        <v>71</v>
      </c>
      <c r="Y1887" t="s">
        <v>16</v>
      </c>
      <c r="Z1887" t="s">
        <v>99</v>
      </c>
      <c r="AA1887" t="s">
        <v>454</v>
      </c>
      <c r="AB1887" t="s">
        <v>19</v>
      </c>
      <c r="AC1887">
        <v>0.37</v>
      </c>
      <c r="AD1887" s="1">
        <v>41162</v>
      </c>
    </row>
    <row r="1888" spans="1:30" x14ac:dyDescent="0.35">
      <c r="A1888">
        <v>4976</v>
      </c>
      <c r="B1888">
        <v>5369</v>
      </c>
      <c r="C1888">
        <v>38176</v>
      </c>
      <c r="D1888" s="1">
        <v>40405</v>
      </c>
      <c r="E1888" t="s">
        <v>77</v>
      </c>
      <c r="F1888">
        <v>48</v>
      </c>
      <c r="G1888">
        <v>428.36</v>
      </c>
      <c r="H1888">
        <v>0.06</v>
      </c>
      <c r="I1888" t="s">
        <v>33</v>
      </c>
      <c r="J1888" s="8">
        <v>74.75</v>
      </c>
      <c r="K1888" s="8">
        <f>IF(Table3[[#This Row],[Return Status]] = "Returned", 0, Table3[[#This Row],[Profit]])</f>
        <v>74.75</v>
      </c>
      <c r="L1888" s="8" t="str">
        <f>IFERROR(VLOOKUP(Table3[[#This Row],[Order ID]],returns[[Order ID]:[Status]],2,FALSE), "")</f>
        <v/>
      </c>
      <c r="M1888">
        <v>9.11</v>
      </c>
      <c r="N1888">
        <v>2.25</v>
      </c>
      <c r="O1888" t="s">
        <v>373</v>
      </c>
      <c r="P1888" t="s">
        <v>55</v>
      </c>
      <c r="Q1888">
        <v>35810</v>
      </c>
      <c r="R1888" t="s">
        <v>56</v>
      </c>
      <c r="S1888" t="s">
        <v>1978</v>
      </c>
      <c r="T1888" t="e">
        <f>VLOOKUP(Table3[[#This Row],[Region]],managers5[],2,FALSE)</f>
        <v>#N/A</v>
      </c>
      <c r="U1888" t="s">
        <v>1957</v>
      </c>
      <c r="V1888" t="s">
        <v>1959</v>
      </c>
      <c r="W1888" t="s">
        <v>14</v>
      </c>
      <c r="X1888" t="s">
        <v>71</v>
      </c>
      <c r="Y1888" t="s">
        <v>16</v>
      </c>
      <c r="Z1888" t="s">
        <v>106</v>
      </c>
      <c r="AA1888" t="s">
        <v>1599</v>
      </c>
      <c r="AB1888" t="s">
        <v>35</v>
      </c>
      <c r="AC1888">
        <v>0.52</v>
      </c>
      <c r="AD1888" s="2">
        <v>40407</v>
      </c>
    </row>
    <row r="1889" spans="1:30" x14ac:dyDescent="0.35">
      <c r="A1889">
        <v>1529</v>
      </c>
      <c r="B1889">
        <v>2532</v>
      </c>
      <c r="C1889">
        <v>18373</v>
      </c>
      <c r="D1889" s="1">
        <v>41011</v>
      </c>
      <c r="E1889" t="s">
        <v>41</v>
      </c>
      <c r="F1889">
        <v>35</v>
      </c>
      <c r="G1889">
        <v>6608.24</v>
      </c>
      <c r="H1889">
        <v>0.09</v>
      </c>
      <c r="I1889" t="s">
        <v>9</v>
      </c>
      <c r="J1889" s="8">
        <v>2164.64</v>
      </c>
      <c r="K1889" s="8">
        <f>IF(Table3[[#This Row],[Return Status]] = "Returned", 0, Table3[[#This Row],[Profit]])</f>
        <v>2164.64</v>
      </c>
      <c r="L1889" s="8" t="str">
        <f>IFERROR(VLOOKUP(Table3[[#This Row],[Order ID]],returns[[Order ID]:[Status]],2,FALSE), "")</f>
        <v/>
      </c>
      <c r="M1889">
        <v>207.48</v>
      </c>
      <c r="N1889">
        <v>0.99</v>
      </c>
      <c r="O1889" t="s">
        <v>814</v>
      </c>
      <c r="P1889" t="s">
        <v>37</v>
      </c>
      <c r="Q1889">
        <v>7094</v>
      </c>
      <c r="R1889" t="s">
        <v>37</v>
      </c>
      <c r="S1889" t="s">
        <v>1979</v>
      </c>
      <c r="T1889" t="e">
        <f>VLOOKUP(Table3[[#This Row],[Region]],managers5[],2,FALSE)</f>
        <v>#N/A</v>
      </c>
      <c r="U1889" t="s">
        <v>1956</v>
      </c>
      <c r="W1889" t="s">
        <v>14</v>
      </c>
      <c r="X1889" t="s">
        <v>71</v>
      </c>
      <c r="Y1889" t="s">
        <v>16</v>
      </c>
      <c r="Z1889" t="s">
        <v>83</v>
      </c>
      <c r="AA1889" t="s">
        <v>1347</v>
      </c>
      <c r="AB1889" t="s">
        <v>19</v>
      </c>
      <c r="AC1889">
        <v>0.55000000000000004</v>
      </c>
      <c r="AD1889" s="1">
        <v>41011</v>
      </c>
    </row>
    <row r="1890" spans="1:30" x14ac:dyDescent="0.35">
      <c r="A1890">
        <v>5473</v>
      </c>
      <c r="B1890">
        <v>479</v>
      </c>
      <c r="C1890">
        <v>3331</v>
      </c>
      <c r="D1890" s="1">
        <v>40318</v>
      </c>
      <c r="E1890" t="s">
        <v>77</v>
      </c>
      <c r="F1890">
        <v>31</v>
      </c>
      <c r="G1890">
        <v>153.28</v>
      </c>
      <c r="H1890">
        <v>0.05</v>
      </c>
      <c r="I1890" t="s">
        <v>9</v>
      </c>
      <c r="J1890" s="8">
        <v>73.16</v>
      </c>
      <c r="K1890" s="8">
        <f>IF(Table3[[#This Row],[Return Status]] = "Returned", 0, Table3[[#This Row],[Profit]])</f>
        <v>73.16</v>
      </c>
      <c r="L1890" s="8" t="str">
        <f>IFERROR(VLOOKUP(Table3[[#This Row],[Order ID]],returns[[Order ID]:[Status]],2,FALSE), "")</f>
        <v/>
      </c>
      <c r="M1890">
        <v>4.91</v>
      </c>
      <c r="N1890">
        <v>0.5</v>
      </c>
      <c r="O1890" t="s">
        <v>459</v>
      </c>
      <c r="P1890" t="s">
        <v>43</v>
      </c>
      <c r="Q1890">
        <v>27801</v>
      </c>
      <c r="R1890" t="s">
        <v>44</v>
      </c>
      <c r="S1890" t="s">
        <v>1978</v>
      </c>
      <c r="T1890" t="e">
        <f>VLOOKUP(Table3[[#This Row],[Region]],managers5[],2,FALSE)</f>
        <v>#N/A</v>
      </c>
      <c r="U1890" t="s">
        <v>1957</v>
      </c>
      <c r="V1890" t="s">
        <v>1959</v>
      </c>
      <c r="W1890" t="s">
        <v>14</v>
      </c>
      <c r="X1890" t="s">
        <v>71</v>
      </c>
      <c r="Y1890" t="s">
        <v>16</v>
      </c>
      <c r="Z1890" t="s">
        <v>99</v>
      </c>
      <c r="AA1890" t="s">
        <v>553</v>
      </c>
      <c r="AB1890" t="s">
        <v>19</v>
      </c>
      <c r="AC1890">
        <v>0.36</v>
      </c>
      <c r="AD1890" s="2">
        <v>40319</v>
      </c>
    </row>
    <row r="1891" spans="1:30" x14ac:dyDescent="0.35">
      <c r="A1891">
        <v>2652</v>
      </c>
      <c r="B1891">
        <v>2534</v>
      </c>
      <c r="C1891">
        <v>18375</v>
      </c>
      <c r="D1891" s="1">
        <v>40808</v>
      </c>
      <c r="E1891" t="s">
        <v>32</v>
      </c>
      <c r="F1891">
        <v>20</v>
      </c>
      <c r="G1891">
        <v>76.89</v>
      </c>
      <c r="H1891">
        <v>0.03</v>
      </c>
      <c r="I1891" t="s">
        <v>9</v>
      </c>
      <c r="J1891" s="8">
        <v>31.64</v>
      </c>
      <c r="K1891" s="8">
        <f>IF(Table3[[#This Row],[Return Status]] = "Returned", 0, Table3[[#This Row],[Profit]])</f>
        <v>31.64</v>
      </c>
      <c r="L1891" s="8" t="str">
        <f>IFERROR(VLOOKUP(Table3[[#This Row],[Order ID]],returns[[Order ID]:[Status]],2,FALSE), "")</f>
        <v/>
      </c>
      <c r="M1891">
        <v>3.75</v>
      </c>
      <c r="N1891">
        <v>0.5</v>
      </c>
      <c r="O1891" t="s">
        <v>54</v>
      </c>
      <c r="P1891" t="s">
        <v>37</v>
      </c>
      <c r="Q1891">
        <v>10573</v>
      </c>
      <c r="R1891" t="s">
        <v>37</v>
      </c>
      <c r="S1891" t="s">
        <v>1979</v>
      </c>
      <c r="T1891" t="e">
        <f>VLOOKUP(Table3[[#This Row],[Region]],managers5[],2,FALSE)</f>
        <v>#N/A</v>
      </c>
      <c r="U1891" t="s">
        <v>1956</v>
      </c>
      <c r="W1891" t="s">
        <v>14</v>
      </c>
      <c r="X1891" t="s">
        <v>15</v>
      </c>
      <c r="Y1891" t="s">
        <v>16</v>
      </c>
      <c r="Z1891" t="s">
        <v>99</v>
      </c>
      <c r="AA1891" t="s">
        <v>454</v>
      </c>
      <c r="AB1891" t="s">
        <v>19</v>
      </c>
      <c r="AC1891">
        <v>0.37</v>
      </c>
      <c r="AD1891" s="1">
        <v>40812</v>
      </c>
    </row>
    <row r="1892" spans="1:30" x14ac:dyDescent="0.35">
      <c r="A1892">
        <v>2258</v>
      </c>
      <c r="B1892">
        <v>2535</v>
      </c>
      <c r="C1892">
        <v>18400</v>
      </c>
      <c r="D1892" s="1">
        <v>40883</v>
      </c>
      <c r="E1892" t="s">
        <v>8</v>
      </c>
      <c r="F1892">
        <v>29</v>
      </c>
      <c r="G1892">
        <v>598.49</v>
      </c>
      <c r="H1892">
        <v>0.05</v>
      </c>
      <c r="I1892" t="s">
        <v>9</v>
      </c>
      <c r="J1892" s="8">
        <v>34.159999999999997</v>
      </c>
      <c r="K1892" s="8">
        <f>IF(Table3[[#This Row],[Return Status]] = "Returned", 0, Table3[[#This Row],[Profit]])</f>
        <v>34.159999999999997</v>
      </c>
      <c r="L1892" s="8" t="str">
        <f>IFERROR(VLOOKUP(Table3[[#This Row],[Order ID]],returns[[Order ID]:[Status]],2,FALSE), "")</f>
        <v/>
      </c>
      <c r="M1892">
        <v>20.95</v>
      </c>
      <c r="N1892">
        <v>4</v>
      </c>
      <c r="O1892" t="s">
        <v>1583</v>
      </c>
      <c r="P1892" t="s">
        <v>131</v>
      </c>
      <c r="Q1892">
        <v>21221</v>
      </c>
      <c r="R1892" t="s">
        <v>132</v>
      </c>
      <c r="S1892" t="s">
        <v>1979</v>
      </c>
      <c r="T1892" t="e">
        <f>VLOOKUP(Table3[[#This Row],[Region]],managers5[],2,FALSE)</f>
        <v>#N/A</v>
      </c>
      <c r="U1892" t="s">
        <v>1956</v>
      </c>
      <c r="W1892" t="s">
        <v>14</v>
      </c>
      <c r="X1892" t="s">
        <v>39</v>
      </c>
      <c r="Y1892" t="s">
        <v>46</v>
      </c>
      <c r="Z1892" t="s">
        <v>47</v>
      </c>
      <c r="AA1892" t="s">
        <v>444</v>
      </c>
      <c r="AB1892" t="s">
        <v>19</v>
      </c>
      <c r="AC1892">
        <v>0.6</v>
      </c>
      <c r="AD1892" s="1">
        <v>40884</v>
      </c>
    </row>
    <row r="1893" spans="1:30" x14ac:dyDescent="0.35">
      <c r="A1893">
        <v>6915</v>
      </c>
      <c r="B1893">
        <v>2536</v>
      </c>
      <c r="C1893">
        <v>18402</v>
      </c>
      <c r="D1893" s="1">
        <v>40054</v>
      </c>
      <c r="E1893" t="s">
        <v>32</v>
      </c>
      <c r="F1893">
        <v>5</v>
      </c>
      <c r="G1893">
        <v>1548.45</v>
      </c>
      <c r="H1893">
        <v>0.03</v>
      </c>
      <c r="I1893" t="s">
        <v>49</v>
      </c>
      <c r="J1893" s="8">
        <v>-224.2</v>
      </c>
      <c r="K1893" s="8">
        <f>IF(Table3[[#This Row],[Return Status]] = "Returned", 0, Table3[[#This Row],[Profit]])</f>
        <v>-224.2</v>
      </c>
      <c r="L1893" s="8" t="str">
        <f>IFERROR(VLOOKUP(Table3[[#This Row],[Order ID]],returns[[Order ID]:[Status]],2,FALSE), "")</f>
        <v/>
      </c>
      <c r="M1893">
        <v>284.98</v>
      </c>
      <c r="N1893">
        <v>69.55</v>
      </c>
      <c r="O1893" t="s">
        <v>380</v>
      </c>
      <c r="P1893" t="s">
        <v>11</v>
      </c>
      <c r="Q1893">
        <v>92503</v>
      </c>
      <c r="R1893" t="s">
        <v>12</v>
      </c>
      <c r="S1893" t="s">
        <v>1976</v>
      </c>
      <c r="T1893" t="e">
        <f>VLOOKUP(Table3[[#This Row],[Region]],managers5[],2,FALSE)</f>
        <v>#N/A</v>
      </c>
      <c r="U1893" t="s">
        <v>1955</v>
      </c>
      <c r="V1893" t="s">
        <v>1959</v>
      </c>
      <c r="W1893" t="s">
        <v>14</v>
      </c>
      <c r="X1893" t="s">
        <v>71</v>
      </c>
      <c r="Y1893" t="s">
        <v>50</v>
      </c>
      <c r="Z1893" t="s">
        <v>72</v>
      </c>
      <c r="AA1893" t="s">
        <v>295</v>
      </c>
      <c r="AB1893" t="s">
        <v>74</v>
      </c>
      <c r="AC1893">
        <v>0.6</v>
      </c>
      <c r="AD1893" s="2">
        <v>40061</v>
      </c>
    </row>
    <row r="1894" spans="1:30" x14ac:dyDescent="0.35">
      <c r="A1894">
        <v>6957</v>
      </c>
      <c r="B1894">
        <v>2537</v>
      </c>
      <c r="C1894">
        <v>18402</v>
      </c>
      <c r="D1894" s="1">
        <v>40054</v>
      </c>
      <c r="E1894" t="s">
        <v>32</v>
      </c>
      <c r="F1894">
        <v>3</v>
      </c>
      <c r="G1894">
        <v>56.07</v>
      </c>
      <c r="H1894">
        <v>0</v>
      </c>
      <c r="I1894" t="s">
        <v>9</v>
      </c>
      <c r="J1894" s="8">
        <v>10.49</v>
      </c>
      <c r="K1894" s="8">
        <f>IF(Table3[[#This Row],[Return Status]] = "Returned", 0, Table3[[#This Row],[Profit]])</f>
        <v>10.49</v>
      </c>
      <c r="L1894" s="8" t="str">
        <f>IFERROR(VLOOKUP(Table3[[#This Row],[Order ID]],returns[[Order ID]:[Status]],2,FALSE), "")</f>
        <v/>
      </c>
      <c r="M1894">
        <v>12.99</v>
      </c>
      <c r="N1894">
        <v>14.37</v>
      </c>
      <c r="O1894" t="s">
        <v>380</v>
      </c>
      <c r="P1894" t="s">
        <v>11</v>
      </c>
      <c r="Q1894">
        <v>92503</v>
      </c>
      <c r="R1894" t="s">
        <v>12</v>
      </c>
      <c r="S1894" t="s">
        <v>1976</v>
      </c>
      <c r="T1894" t="e">
        <f>VLOOKUP(Table3[[#This Row],[Region]],managers5[],2,FALSE)</f>
        <v>#N/A</v>
      </c>
      <c r="U1894" t="s">
        <v>1955</v>
      </c>
      <c r="V1894" t="s">
        <v>1959</v>
      </c>
      <c r="W1894" t="s">
        <v>14</v>
      </c>
      <c r="X1894" t="s">
        <v>71</v>
      </c>
      <c r="Y1894" t="s">
        <v>50</v>
      </c>
      <c r="Z1894" t="s">
        <v>61</v>
      </c>
      <c r="AA1894" t="s">
        <v>249</v>
      </c>
      <c r="AB1894" t="s">
        <v>85</v>
      </c>
      <c r="AC1894">
        <v>0.73</v>
      </c>
      <c r="AD1894" s="2">
        <v>40054</v>
      </c>
    </row>
    <row r="1895" spans="1:30" x14ac:dyDescent="0.35">
      <c r="A1895">
        <v>5667</v>
      </c>
      <c r="B1895">
        <v>2548</v>
      </c>
      <c r="C1895">
        <v>18465</v>
      </c>
      <c r="D1895" s="1">
        <v>40283</v>
      </c>
      <c r="E1895" t="s">
        <v>77</v>
      </c>
      <c r="F1895">
        <v>12</v>
      </c>
      <c r="G1895">
        <v>816.23</v>
      </c>
      <c r="H1895">
        <v>0.05</v>
      </c>
      <c r="I1895" t="s">
        <v>9</v>
      </c>
      <c r="J1895" s="8">
        <v>-353.71</v>
      </c>
      <c r="K1895" s="8">
        <f>IF(Table3[[#This Row],[Return Status]] = "Returned", 0, Table3[[#This Row],[Profit]])</f>
        <v>-353.71</v>
      </c>
      <c r="L1895" s="8" t="str">
        <f>IFERROR(VLOOKUP(Table3[[#This Row],[Order ID]],returns[[Order ID]:[Status]],2,FALSE), "")</f>
        <v/>
      </c>
      <c r="M1895">
        <v>64.650000000000006</v>
      </c>
      <c r="N1895">
        <v>35</v>
      </c>
      <c r="O1895" t="s">
        <v>898</v>
      </c>
      <c r="P1895" t="s">
        <v>37</v>
      </c>
      <c r="Q1895">
        <v>44903</v>
      </c>
      <c r="R1895" t="s">
        <v>37</v>
      </c>
      <c r="S1895" t="s">
        <v>1979</v>
      </c>
      <c r="T1895" t="e">
        <f>VLOOKUP(Table3[[#This Row],[Region]],managers5[],2,FALSE)</f>
        <v>#N/A</v>
      </c>
      <c r="U1895" t="s">
        <v>1956</v>
      </c>
      <c r="W1895" t="s">
        <v>14</v>
      </c>
      <c r="X1895" t="s">
        <v>15</v>
      </c>
      <c r="Y1895" t="s">
        <v>16</v>
      </c>
      <c r="Z1895" t="s">
        <v>75</v>
      </c>
      <c r="AA1895" t="s">
        <v>388</v>
      </c>
      <c r="AB1895" t="s">
        <v>85</v>
      </c>
      <c r="AC1895">
        <v>0.8</v>
      </c>
      <c r="AD1895" s="2">
        <v>40285</v>
      </c>
    </row>
    <row r="1896" spans="1:30" x14ac:dyDescent="0.35">
      <c r="A1896">
        <v>1205</v>
      </c>
      <c r="B1896">
        <v>2549</v>
      </c>
      <c r="C1896">
        <v>18466</v>
      </c>
      <c r="D1896" s="1">
        <v>41050</v>
      </c>
      <c r="E1896" t="s">
        <v>32</v>
      </c>
      <c r="F1896">
        <v>25</v>
      </c>
      <c r="G1896">
        <v>270.16000000000003</v>
      </c>
      <c r="H1896">
        <v>0.09</v>
      </c>
      <c r="I1896" t="s">
        <v>9</v>
      </c>
      <c r="J1896" s="8">
        <v>16.920000000000002</v>
      </c>
      <c r="K1896" s="8">
        <f>IF(Table3[[#This Row],[Return Status]] = "Returned", 0, Table3[[#This Row],[Profit]])</f>
        <v>16.920000000000002</v>
      </c>
      <c r="L1896" s="8" t="str">
        <f>IFERROR(VLOOKUP(Table3[[#This Row],[Order ID]],returns[[Order ID]:[Status]],2,FALSE), "")</f>
        <v/>
      </c>
      <c r="M1896">
        <v>11.09</v>
      </c>
      <c r="N1896">
        <v>5.25</v>
      </c>
      <c r="O1896" t="s">
        <v>380</v>
      </c>
      <c r="P1896" t="s">
        <v>11</v>
      </c>
      <c r="Q1896">
        <v>92503</v>
      </c>
      <c r="R1896" t="s">
        <v>12</v>
      </c>
      <c r="S1896" t="s">
        <v>1976</v>
      </c>
      <c r="T1896" t="e">
        <f>VLOOKUP(Table3[[#This Row],[Region]],managers5[],2,FALSE)</f>
        <v>#N/A</v>
      </c>
      <c r="U1896" t="s">
        <v>1955</v>
      </c>
      <c r="V1896" t="s">
        <v>1959</v>
      </c>
      <c r="W1896" t="s">
        <v>14</v>
      </c>
      <c r="X1896" t="s">
        <v>71</v>
      </c>
      <c r="Y1896" t="s">
        <v>16</v>
      </c>
      <c r="Z1896" t="s">
        <v>168</v>
      </c>
      <c r="AA1896" t="s">
        <v>992</v>
      </c>
      <c r="AB1896" t="s">
        <v>19</v>
      </c>
      <c r="AC1896">
        <v>0.36</v>
      </c>
      <c r="AD1896" s="1">
        <v>41059</v>
      </c>
    </row>
    <row r="1897" spans="1:30" x14ac:dyDescent="0.35">
      <c r="A1897">
        <v>1267</v>
      </c>
      <c r="B1897">
        <v>2550</v>
      </c>
      <c r="C1897">
        <v>18466</v>
      </c>
      <c r="D1897" s="1">
        <v>41050</v>
      </c>
      <c r="E1897" t="s">
        <v>32</v>
      </c>
      <c r="F1897">
        <v>24</v>
      </c>
      <c r="G1897">
        <v>2694.01</v>
      </c>
      <c r="H1897">
        <v>0.08</v>
      </c>
      <c r="I1897" t="s">
        <v>33</v>
      </c>
      <c r="J1897" s="8">
        <v>994.31</v>
      </c>
      <c r="K1897" s="8">
        <f>IF(Table3[[#This Row],[Return Status]] = "Returned", 0, Table3[[#This Row],[Profit]])</f>
        <v>994.31</v>
      </c>
      <c r="L1897" s="8" t="str">
        <f>IFERROR(VLOOKUP(Table3[[#This Row],[Order ID]],returns[[Order ID]:[Status]],2,FALSE), "")</f>
        <v/>
      </c>
      <c r="M1897">
        <v>120.97</v>
      </c>
      <c r="N1897">
        <v>7.11</v>
      </c>
      <c r="O1897" t="s">
        <v>380</v>
      </c>
      <c r="P1897" t="s">
        <v>11</v>
      </c>
      <c r="Q1897">
        <v>92503</v>
      </c>
      <c r="R1897" t="s">
        <v>12</v>
      </c>
      <c r="S1897" t="s">
        <v>1976</v>
      </c>
      <c r="T1897" t="e">
        <f>VLOOKUP(Table3[[#This Row],[Region]],managers5[],2,FALSE)</f>
        <v>#N/A</v>
      </c>
      <c r="U1897" t="s">
        <v>1955</v>
      </c>
      <c r="V1897" t="s">
        <v>1959</v>
      </c>
      <c r="W1897" t="s">
        <v>14</v>
      </c>
      <c r="X1897" t="s">
        <v>71</v>
      </c>
      <c r="Y1897" t="s">
        <v>46</v>
      </c>
      <c r="Z1897" t="s">
        <v>124</v>
      </c>
      <c r="AA1897" t="s">
        <v>322</v>
      </c>
      <c r="AB1897" t="s">
        <v>69</v>
      </c>
      <c r="AC1897">
        <v>0.36</v>
      </c>
      <c r="AD1897" s="1">
        <v>41050</v>
      </c>
    </row>
    <row r="1898" spans="1:30" x14ac:dyDescent="0.35">
      <c r="A1898">
        <v>7570</v>
      </c>
      <c r="B1898">
        <v>2555</v>
      </c>
      <c r="C1898">
        <v>18496</v>
      </c>
      <c r="D1898" s="1">
        <v>39948</v>
      </c>
      <c r="E1898" t="s">
        <v>77</v>
      </c>
      <c r="F1898">
        <v>29</v>
      </c>
      <c r="G1898">
        <v>1267.42</v>
      </c>
      <c r="H1898">
        <v>0.01</v>
      </c>
      <c r="I1898" t="s">
        <v>9</v>
      </c>
      <c r="J1898" s="8">
        <v>177.79</v>
      </c>
      <c r="K1898" s="8">
        <f>IF(Table3[[#This Row],[Return Status]] = "Returned", 0, Table3[[#This Row],[Profit]])</f>
        <v>0</v>
      </c>
      <c r="L1898" s="8" t="str">
        <f>IFERROR(VLOOKUP(Table3[[#This Row],[Order ID]],returns[[Order ID]:[Status]],2,FALSE), "")</f>
        <v>Returned</v>
      </c>
      <c r="M1898">
        <v>40.99</v>
      </c>
      <c r="N1898">
        <v>19.989999999999998</v>
      </c>
      <c r="O1898" t="s">
        <v>643</v>
      </c>
      <c r="P1898" t="s">
        <v>142</v>
      </c>
      <c r="Q1898">
        <v>84117</v>
      </c>
      <c r="R1898" t="s">
        <v>143</v>
      </c>
      <c r="S1898" t="s">
        <v>1976</v>
      </c>
      <c r="T1898" t="e">
        <f>VLOOKUP(Table3[[#This Row],[Region]],managers5[],2,FALSE)</f>
        <v>#N/A</v>
      </c>
      <c r="U1898" t="s">
        <v>1955</v>
      </c>
      <c r="V1898" t="s">
        <v>1959</v>
      </c>
      <c r="W1898" t="s">
        <v>14</v>
      </c>
      <c r="X1898" t="s">
        <v>71</v>
      </c>
      <c r="Y1898" t="s">
        <v>16</v>
      </c>
      <c r="Z1898" t="s">
        <v>30</v>
      </c>
      <c r="AA1898" t="s">
        <v>809</v>
      </c>
      <c r="AB1898" t="s">
        <v>19</v>
      </c>
      <c r="AC1898">
        <v>0.36</v>
      </c>
      <c r="AD1898" s="2">
        <v>39951</v>
      </c>
    </row>
    <row r="1899" spans="1:30" x14ac:dyDescent="0.35">
      <c r="A1899">
        <v>7583</v>
      </c>
      <c r="B1899">
        <v>2554</v>
      </c>
      <c r="C1899">
        <v>18496</v>
      </c>
      <c r="D1899" s="1">
        <v>39948</v>
      </c>
      <c r="E1899" t="s">
        <v>77</v>
      </c>
      <c r="F1899">
        <v>30</v>
      </c>
      <c r="G1899">
        <v>991.01</v>
      </c>
      <c r="H1899">
        <v>0.01</v>
      </c>
      <c r="I1899" t="s">
        <v>9</v>
      </c>
      <c r="J1899" s="8">
        <v>46.29</v>
      </c>
      <c r="K1899" s="8">
        <f>IF(Table3[[#This Row],[Return Status]] = "Returned", 0, Table3[[#This Row],[Profit]])</f>
        <v>0</v>
      </c>
      <c r="L1899" s="8" t="str">
        <f>IFERROR(VLOOKUP(Table3[[#This Row],[Order ID]],returns[[Order ID]:[Status]],2,FALSE), "")</f>
        <v>Returned</v>
      </c>
      <c r="M1899">
        <v>30.98</v>
      </c>
      <c r="N1899">
        <v>6.5</v>
      </c>
      <c r="O1899" t="s">
        <v>643</v>
      </c>
      <c r="P1899" t="s">
        <v>142</v>
      </c>
      <c r="Q1899">
        <v>84117</v>
      </c>
      <c r="R1899" t="s">
        <v>143</v>
      </c>
      <c r="S1899" t="s">
        <v>1976</v>
      </c>
      <c r="T1899" t="e">
        <f>VLOOKUP(Table3[[#This Row],[Region]],managers5[],2,FALSE)</f>
        <v>#N/A</v>
      </c>
      <c r="U1899" t="s">
        <v>1955</v>
      </c>
      <c r="V1899" t="s">
        <v>1959</v>
      </c>
      <c r="W1899" t="s">
        <v>14</v>
      </c>
      <c r="X1899" t="s">
        <v>71</v>
      </c>
      <c r="Y1899" t="s">
        <v>46</v>
      </c>
      <c r="Z1899" t="s">
        <v>47</v>
      </c>
      <c r="AA1899" t="s">
        <v>1407</v>
      </c>
      <c r="AB1899" t="s">
        <v>19</v>
      </c>
      <c r="AC1899">
        <v>0.64</v>
      </c>
      <c r="AD1899" s="2">
        <v>39949</v>
      </c>
    </row>
    <row r="1900" spans="1:30" x14ac:dyDescent="0.35">
      <c r="A1900">
        <v>2542</v>
      </c>
      <c r="B1900">
        <v>1757</v>
      </c>
      <c r="C1900">
        <v>12611</v>
      </c>
      <c r="D1900" s="1">
        <v>40831</v>
      </c>
      <c r="E1900" t="s">
        <v>20</v>
      </c>
      <c r="F1900">
        <v>13</v>
      </c>
      <c r="G1900">
        <v>189.99</v>
      </c>
      <c r="H1900">
        <v>0.03</v>
      </c>
      <c r="I1900" t="s">
        <v>33</v>
      </c>
      <c r="J1900" s="8">
        <v>72.819500000000005</v>
      </c>
      <c r="K1900" s="8">
        <f>IF(Table3[[#This Row],[Return Status]] = "Returned", 0, Table3[[#This Row],[Profit]])</f>
        <v>72.819500000000005</v>
      </c>
      <c r="L1900" s="8" t="str">
        <f>IFERROR(VLOOKUP(Table3[[#This Row],[Order ID]],returns[[Order ID]:[Status]],2,FALSE), "")</f>
        <v/>
      </c>
      <c r="M1900">
        <v>12.97</v>
      </c>
      <c r="N1900">
        <v>1.49</v>
      </c>
      <c r="O1900" t="s">
        <v>1290</v>
      </c>
      <c r="P1900" t="s">
        <v>43</v>
      </c>
      <c r="Q1900">
        <v>39301</v>
      </c>
      <c r="R1900" t="s">
        <v>44</v>
      </c>
      <c r="S1900" t="s">
        <v>1978</v>
      </c>
      <c r="T1900" t="e">
        <f>VLOOKUP(Table3[[#This Row],[Region]],managers5[],2,FALSE)</f>
        <v>#N/A</v>
      </c>
      <c r="U1900" t="s">
        <v>1957</v>
      </c>
      <c r="V1900" t="s">
        <v>1959</v>
      </c>
      <c r="W1900" t="s">
        <v>14</v>
      </c>
      <c r="X1900" t="s">
        <v>24</v>
      </c>
      <c r="Y1900" t="s">
        <v>16</v>
      </c>
      <c r="Z1900" t="s">
        <v>17</v>
      </c>
      <c r="AA1900" t="s">
        <v>246</v>
      </c>
      <c r="AB1900" t="s">
        <v>19</v>
      </c>
      <c r="AC1900">
        <v>0.35</v>
      </c>
      <c r="AD1900" s="1">
        <v>40833</v>
      </c>
    </row>
    <row r="1901" spans="1:30" x14ac:dyDescent="0.35">
      <c r="A1901">
        <v>1361</v>
      </c>
      <c r="B1901">
        <v>20</v>
      </c>
      <c r="C1901">
        <v>130</v>
      </c>
      <c r="D1901" s="1">
        <v>41036</v>
      </c>
      <c r="E1901" t="s">
        <v>77</v>
      </c>
      <c r="F1901">
        <v>29</v>
      </c>
      <c r="G1901">
        <v>575.11</v>
      </c>
      <c r="H1901">
        <v>0.02</v>
      </c>
      <c r="I1901" t="s">
        <v>9</v>
      </c>
      <c r="J1901" s="8">
        <v>71.75</v>
      </c>
      <c r="K1901" s="8">
        <f>IF(Table3[[#This Row],[Return Status]] = "Returned", 0, Table3[[#This Row],[Profit]])</f>
        <v>71.75</v>
      </c>
      <c r="L1901" s="8" t="str">
        <f>IFERROR(VLOOKUP(Table3[[#This Row],[Order ID]],returns[[Order ID]:[Status]],2,FALSE), "")</f>
        <v/>
      </c>
      <c r="M1901">
        <v>18.97</v>
      </c>
      <c r="N1901">
        <v>9.0299999999999994</v>
      </c>
      <c r="O1901" t="s">
        <v>1092</v>
      </c>
      <c r="P1901" t="s">
        <v>43</v>
      </c>
      <c r="Q1901">
        <v>37311</v>
      </c>
      <c r="R1901" t="s">
        <v>44</v>
      </c>
      <c r="S1901" t="s">
        <v>1978</v>
      </c>
      <c r="T1901" t="e">
        <f>VLOOKUP(Table3[[#This Row],[Region]],managers5[],2,FALSE)</f>
        <v>#N/A</v>
      </c>
      <c r="U1901" t="s">
        <v>1957</v>
      </c>
      <c r="V1901" t="s">
        <v>1959</v>
      </c>
      <c r="W1901" t="s">
        <v>14</v>
      </c>
      <c r="X1901" t="s">
        <v>71</v>
      </c>
      <c r="Y1901" t="s">
        <v>16</v>
      </c>
      <c r="Z1901" t="s">
        <v>30</v>
      </c>
      <c r="AA1901" t="s">
        <v>519</v>
      </c>
      <c r="AB1901" t="s">
        <v>19</v>
      </c>
      <c r="AC1901">
        <v>0.37</v>
      </c>
      <c r="AD1901" s="1">
        <v>41037</v>
      </c>
    </row>
    <row r="1902" spans="1:30" x14ac:dyDescent="0.35">
      <c r="A1902">
        <v>6874</v>
      </c>
      <c r="B1902">
        <v>6569</v>
      </c>
      <c r="C1902">
        <v>46721</v>
      </c>
      <c r="D1902" s="1">
        <v>40069</v>
      </c>
      <c r="E1902" t="s">
        <v>20</v>
      </c>
      <c r="F1902">
        <v>17</v>
      </c>
      <c r="G1902">
        <v>1912.76</v>
      </c>
      <c r="H1902">
        <v>0.03</v>
      </c>
      <c r="I1902" t="s">
        <v>9</v>
      </c>
      <c r="J1902" s="8">
        <v>71.56</v>
      </c>
      <c r="K1902" s="8">
        <f>IF(Table3[[#This Row],[Return Status]] = "Returned", 0, Table3[[#This Row],[Profit]])</f>
        <v>71.56</v>
      </c>
      <c r="L1902" s="8" t="str">
        <f>IFERROR(VLOOKUP(Table3[[#This Row],[Order ID]],returns[[Order ID]:[Status]],2,FALSE), "")</f>
        <v/>
      </c>
      <c r="M1902">
        <v>111.03</v>
      </c>
      <c r="N1902">
        <v>8.64</v>
      </c>
      <c r="O1902" t="s">
        <v>931</v>
      </c>
      <c r="P1902" t="s">
        <v>55</v>
      </c>
      <c r="Q1902">
        <v>33881</v>
      </c>
      <c r="R1902" t="s">
        <v>56</v>
      </c>
      <c r="S1902" t="s">
        <v>1978</v>
      </c>
      <c r="T1902" t="e">
        <f>VLOOKUP(Table3[[#This Row],[Region]],managers5[],2,FALSE)</f>
        <v>#N/A</v>
      </c>
      <c r="U1902" t="s">
        <v>1957</v>
      </c>
      <c r="V1902" t="s">
        <v>1959</v>
      </c>
      <c r="W1902" t="s">
        <v>14</v>
      </c>
      <c r="X1902" t="s">
        <v>71</v>
      </c>
      <c r="Y1902" t="s">
        <v>16</v>
      </c>
      <c r="Z1902" t="s">
        <v>75</v>
      </c>
      <c r="AA1902" t="s">
        <v>319</v>
      </c>
      <c r="AB1902" t="s">
        <v>19</v>
      </c>
      <c r="AC1902">
        <v>0.78</v>
      </c>
      <c r="AD1902" s="2">
        <v>40070</v>
      </c>
    </row>
    <row r="1903" spans="1:30" x14ac:dyDescent="0.35">
      <c r="A1903">
        <v>3415</v>
      </c>
      <c r="B1903">
        <v>2559</v>
      </c>
      <c r="C1903">
        <v>18503</v>
      </c>
      <c r="D1903" s="1">
        <v>40668</v>
      </c>
      <c r="E1903" t="s">
        <v>8</v>
      </c>
      <c r="F1903">
        <v>46</v>
      </c>
      <c r="G1903">
        <v>6637.63</v>
      </c>
      <c r="H1903">
        <v>0.03</v>
      </c>
      <c r="I1903" t="s">
        <v>49</v>
      </c>
      <c r="J1903" s="8">
        <v>1487.94</v>
      </c>
      <c r="K1903" s="8">
        <f>IF(Table3[[#This Row],[Return Status]] = "Returned", 0, Table3[[#This Row],[Profit]])</f>
        <v>1487.94</v>
      </c>
      <c r="L1903" s="8" t="str">
        <f>IFERROR(VLOOKUP(Table3[[#This Row],[Order ID]],returns[[Order ID]:[Status]],2,FALSE), "")</f>
        <v/>
      </c>
      <c r="M1903">
        <v>145.44999999999999</v>
      </c>
      <c r="N1903">
        <v>17.850000000000001</v>
      </c>
      <c r="O1903" t="s">
        <v>260</v>
      </c>
      <c r="P1903" t="s">
        <v>189</v>
      </c>
      <c r="Q1903">
        <v>98042</v>
      </c>
      <c r="R1903" t="s">
        <v>190</v>
      </c>
      <c r="S1903" t="s">
        <v>1976</v>
      </c>
      <c r="T1903" t="e">
        <f>VLOOKUP(Table3[[#This Row],[Region]],managers5[],2,FALSE)</f>
        <v>#N/A</v>
      </c>
      <c r="U1903" t="s">
        <v>1955</v>
      </c>
      <c r="V1903" t="s">
        <v>1959</v>
      </c>
      <c r="W1903" t="s">
        <v>14</v>
      </c>
      <c r="X1903" t="s">
        <v>39</v>
      </c>
      <c r="Y1903" t="s">
        <v>46</v>
      </c>
      <c r="Z1903" t="s">
        <v>124</v>
      </c>
      <c r="AA1903" t="s">
        <v>148</v>
      </c>
      <c r="AB1903" t="s">
        <v>74</v>
      </c>
      <c r="AC1903">
        <v>0.56000000000000005</v>
      </c>
      <c r="AD1903" s="1">
        <v>40670</v>
      </c>
    </row>
    <row r="1904" spans="1:30" x14ac:dyDescent="0.35">
      <c r="A1904">
        <v>3416</v>
      </c>
      <c r="B1904">
        <v>2560</v>
      </c>
      <c r="C1904">
        <v>18503</v>
      </c>
      <c r="D1904" s="1">
        <v>40668</v>
      </c>
      <c r="E1904" t="s">
        <v>8</v>
      </c>
      <c r="F1904">
        <v>13</v>
      </c>
      <c r="G1904">
        <v>928.90549999999996</v>
      </c>
      <c r="H1904">
        <v>0.06</v>
      </c>
      <c r="I1904" t="s">
        <v>9</v>
      </c>
      <c r="J1904" s="8">
        <v>-23.925000000000001</v>
      </c>
      <c r="K1904" s="8">
        <f>IF(Table3[[#This Row],[Return Status]] = "Returned", 0, Table3[[#This Row],[Profit]])</f>
        <v>-23.925000000000001</v>
      </c>
      <c r="L1904" s="8" t="str">
        <f>IFERROR(VLOOKUP(Table3[[#This Row],[Order ID]],returns[[Order ID]:[Status]],2,FALSE), "")</f>
        <v/>
      </c>
      <c r="M1904">
        <v>85.99</v>
      </c>
      <c r="N1904">
        <v>2.79</v>
      </c>
      <c r="O1904" t="s">
        <v>260</v>
      </c>
      <c r="P1904" t="s">
        <v>189</v>
      </c>
      <c r="Q1904">
        <v>98042</v>
      </c>
      <c r="R1904" t="s">
        <v>190</v>
      </c>
      <c r="S1904" t="s">
        <v>1976</v>
      </c>
      <c r="T1904" t="e">
        <f>VLOOKUP(Table3[[#This Row],[Region]],managers5[],2,FALSE)</f>
        <v>#N/A</v>
      </c>
      <c r="U1904" t="s">
        <v>1955</v>
      </c>
      <c r="V1904" t="s">
        <v>1959</v>
      </c>
      <c r="W1904" t="s">
        <v>14</v>
      </c>
      <c r="X1904" t="s">
        <v>39</v>
      </c>
      <c r="Y1904" t="s">
        <v>46</v>
      </c>
      <c r="Z1904" t="s">
        <v>86</v>
      </c>
      <c r="AA1904">
        <v>6340</v>
      </c>
      <c r="AB1904" t="s">
        <v>19</v>
      </c>
      <c r="AC1904">
        <v>0.57999999999999996</v>
      </c>
      <c r="AD1904" s="1">
        <v>40670</v>
      </c>
    </row>
    <row r="1905" spans="1:30" x14ac:dyDescent="0.35">
      <c r="A1905">
        <v>3458</v>
      </c>
      <c r="B1905">
        <v>2562</v>
      </c>
      <c r="C1905">
        <v>18528</v>
      </c>
      <c r="D1905" s="1">
        <v>40663</v>
      </c>
      <c r="E1905" t="s">
        <v>41</v>
      </c>
      <c r="F1905">
        <v>22</v>
      </c>
      <c r="G1905">
        <v>136.24</v>
      </c>
      <c r="H1905">
        <v>0.03</v>
      </c>
      <c r="I1905" t="s">
        <v>9</v>
      </c>
      <c r="J1905" s="8">
        <v>-96.22</v>
      </c>
      <c r="K1905" s="8">
        <f>IF(Table3[[#This Row],[Return Status]] = "Returned", 0, Table3[[#This Row],[Profit]])</f>
        <v>-96.22</v>
      </c>
      <c r="L1905" s="8" t="str">
        <f>IFERROR(VLOOKUP(Table3[[#This Row],[Order ID]],returns[[Order ID]:[Status]],2,FALSE), "")</f>
        <v/>
      </c>
      <c r="M1905">
        <v>5.78</v>
      </c>
      <c r="N1905">
        <v>7.96</v>
      </c>
      <c r="O1905" t="s">
        <v>1607</v>
      </c>
      <c r="P1905" t="s">
        <v>37</v>
      </c>
      <c r="Q1905">
        <v>44511</v>
      </c>
      <c r="R1905" t="s">
        <v>37</v>
      </c>
      <c r="S1905" t="s">
        <v>1979</v>
      </c>
      <c r="T1905" t="e">
        <f>VLOOKUP(Table3[[#This Row],[Region]],managers5[],2,FALSE)</f>
        <v>#N/A</v>
      </c>
      <c r="U1905" t="s">
        <v>1956</v>
      </c>
      <c r="W1905" t="s">
        <v>14</v>
      </c>
      <c r="X1905" t="s">
        <v>71</v>
      </c>
      <c r="Y1905" t="s">
        <v>16</v>
      </c>
      <c r="Z1905" t="s">
        <v>30</v>
      </c>
      <c r="AA1905" t="s">
        <v>546</v>
      </c>
      <c r="AB1905" t="s">
        <v>19</v>
      </c>
      <c r="AC1905">
        <v>0.36</v>
      </c>
      <c r="AD1905" s="1">
        <v>40665</v>
      </c>
    </row>
    <row r="1906" spans="1:30" x14ac:dyDescent="0.35">
      <c r="A1906">
        <v>3464</v>
      </c>
      <c r="B1906">
        <v>2561</v>
      </c>
      <c r="C1906">
        <v>18528</v>
      </c>
      <c r="D1906" s="1">
        <v>40663</v>
      </c>
      <c r="E1906" t="s">
        <v>41</v>
      </c>
      <c r="F1906">
        <v>33</v>
      </c>
      <c r="G1906">
        <v>340.97</v>
      </c>
      <c r="H1906">
        <v>7.0000000000000007E-2</v>
      </c>
      <c r="I1906" t="s">
        <v>9</v>
      </c>
      <c r="J1906" s="8">
        <v>-22.82</v>
      </c>
      <c r="K1906" s="8">
        <f>IF(Table3[[#This Row],[Return Status]] = "Returned", 0, Table3[[#This Row],[Profit]])</f>
        <v>-22.82</v>
      </c>
      <c r="L1906" s="8" t="str">
        <f>IFERROR(VLOOKUP(Table3[[#This Row],[Order ID]],returns[[Order ID]:[Status]],2,FALSE), "")</f>
        <v/>
      </c>
      <c r="M1906">
        <v>10.98</v>
      </c>
      <c r="N1906">
        <v>3.99</v>
      </c>
      <c r="O1906" t="s">
        <v>1607</v>
      </c>
      <c r="P1906" t="s">
        <v>37</v>
      </c>
      <c r="Q1906">
        <v>44511</v>
      </c>
      <c r="R1906" t="s">
        <v>37</v>
      </c>
      <c r="S1906" t="s">
        <v>1979</v>
      </c>
      <c r="T1906" t="e">
        <f>VLOOKUP(Table3[[#This Row],[Region]],managers5[],2,FALSE)</f>
        <v>#N/A</v>
      </c>
      <c r="U1906" t="s">
        <v>1956</v>
      </c>
      <c r="W1906" t="s">
        <v>14</v>
      </c>
      <c r="X1906" t="s">
        <v>71</v>
      </c>
      <c r="Y1906" t="s">
        <v>16</v>
      </c>
      <c r="Z1906" t="s">
        <v>83</v>
      </c>
      <c r="AA1906" t="s">
        <v>1459</v>
      </c>
      <c r="AB1906" t="s">
        <v>19</v>
      </c>
      <c r="AC1906">
        <v>0.57999999999999996</v>
      </c>
      <c r="AD1906" s="1">
        <v>40664</v>
      </c>
    </row>
    <row r="1907" spans="1:30" x14ac:dyDescent="0.35">
      <c r="A1907">
        <v>4121</v>
      </c>
      <c r="B1907">
        <v>2564</v>
      </c>
      <c r="C1907">
        <v>18530</v>
      </c>
      <c r="D1907" s="1">
        <v>40543</v>
      </c>
      <c r="E1907" t="s">
        <v>8</v>
      </c>
      <c r="F1907">
        <v>25</v>
      </c>
      <c r="G1907">
        <v>1491.5205000000001</v>
      </c>
      <c r="H1907">
        <v>0</v>
      </c>
      <c r="I1907" t="s">
        <v>9</v>
      </c>
      <c r="J1907" s="8">
        <v>286.36200000000002</v>
      </c>
      <c r="K1907" s="8">
        <f>IF(Table3[[#This Row],[Return Status]] = "Returned", 0, Table3[[#This Row],[Profit]])</f>
        <v>286.36200000000002</v>
      </c>
      <c r="L1907" s="8" t="str">
        <f>IFERROR(VLOOKUP(Table3[[#This Row],[Order ID]],returns[[Order ID]:[Status]],2,FALSE), "")</f>
        <v/>
      </c>
      <c r="M1907">
        <v>65.989999999999995</v>
      </c>
      <c r="N1907">
        <v>5.99</v>
      </c>
      <c r="O1907" t="s">
        <v>292</v>
      </c>
      <c r="P1907" t="s">
        <v>11</v>
      </c>
      <c r="Q1907">
        <v>95037</v>
      </c>
      <c r="R1907" t="s">
        <v>12</v>
      </c>
      <c r="S1907" t="s">
        <v>1976</v>
      </c>
      <c r="T1907" t="e">
        <f>VLOOKUP(Table3[[#This Row],[Region]],managers5[],2,FALSE)</f>
        <v>#N/A</v>
      </c>
      <c r="U1907" t="s">
        <v>1955</v>
      </c>
      <c r="V1907" t="s">
        <v>1959</v>
      </c>
      <c r="W1907" t="s">
        <v>14</v>
      </c>
      <c r="X1907" t="s">
        <v>71</v>
      </c>
      <c r="Y1907" t="s">
        <v>46</v>
      </c>
      <c r="Z1907" t="s">
        <v>86</v>
      </c>
      <c r="AA1907" t="s">
        <v>929</v>
      </c>
      <c r="AB1907" t="s">
        <v>19</v>
      </c>
      <c r="AC1907">
        <v>0.57999999999999996</v>
      </c>
      <c r="AD1907" s="1">
        <v>40545</v>
      </c>
    </row>
    <row r="1908" spans="1:30" x14ac:dyDescent="0.35">
      <c r="A1908">
        <v>4124</v>
      </c>
      <c r="B1908">
        <v>2563</v>
      </c>
      <c r="C1908">
        <v>18530</v>
      </c>
      <c r="D1908" s="1">
        <v>40543</v>
      </c>
      <c r="E1908" t="s">
        <v>8</v>
      </c>
      <c r="F1908">
        <v>2</v>
      </c>
      <c r="G1908">
        <v>56.13</v>
      </c>
      <c r="H1908">
        <v>0.02</v>
      </c>
      <c r="I1908" t="s">
        <v>9</v>
      </c>
      <c r="J1908" s="8">
        <v>48.85</v>
      </c>
      <c r="K1908" s="8">
        <f>IF(Table3[[#This Row],[Return Status]] = "Returned", 0, Table3[[#This Row],[Profit]])</f>
        <v>48.85</v>
      </c>
      <c r="L1908" s="8" t="str">
        <f>IFERROR(VLOOKUP(Table3[[#This Row],[Order ID]],returns[[Order ID]:[Status]],2,FALSE), "")</f>
        <v/>
      </c>
      <c r="M1908">
        <v>20.28</v>
      </c>
      <c r="N1908">
        <v>14.39</v>
      </c>
      <c r="O1908" t="s">
        <v>292</v>
      </c>
      <c r="P1908" t="s">
        <v>11</v>
      </c>
      <c r="Q1908">
        <v>92553</v>
      </c>
      <c r="R1908" t="s">
        <v>12</v>
      </c>
      <c r="S1908" t="s">
        <v>1976</v>
      </c>
      <c r="T1908" t="e">
        <f>VLOOKUP(Table3[[#This Row],[Region]],managers5[],2,FALSE)</f>
        <v>#N/A</v>
      </c>
      <c r="U1908" t="s">
        <v>1955</v>
      </c>
      <c r="V1908" t="s">
        <v>1959</v>
      </c>
      <c r="W1908" t="s">
        <v>14</v>
      </c>
      <c r="X1908" t="s">
        <v>71</v>
      </c>
      <c r="Y1908" t="s">
        <v>50</v>
      </c>
      <c r="Z1908" t="s">
        <v>61</v>
      </c>
      <c r="AA1908" t="s">
        <v>1259</v>
      </c>
      <c r="AB1908" t="s">
        <v>19</v>
      </c>
      <c r="AC1908">
        <v>0.47</v>
      </c>
      <c r="AD1908" s="1">
        <v>40543</v>
      </c>
    </row>
    <row r="1909" spans="1:30" x14ac:dyDescent="0.35">
      <c r="A1909">
        <v>2514</v>
      </c>
      <c r="B1909">
        <v>2567</v>
      </c>
      <c r="C1909">
        <v>18532</v>
      </c>
      <c r="D1909" s="1">
        <v>40836</v>
      </c>
      <c r="E1909" t="s">
        <v>8</v>
      </c>
      <c r="F1909">
        <v>31</v>
      </c>
      <c r="G1909">
        <v>507.58</v>
      </c>
      <c r="H1909">
        <v>0.01</v>
      </c>
      <c r="I1909" t="s">
        <v>9</v>
      </c>
      <c r="J1909" s="8">
        <v>-131.59</v>
      </c>
      <c r="K1909" s="8">
        <f>IF(Table3[[#This Row],[Return Status]] = "Returned", 0, Table3[[#This Row],[Profit]])</f>
        <v>-131.59</v>
      </c>
      <c r="L1909" s="8" t="str">
        <f>IFERROR(VLOOKUP(Table3[[#This Row],[Order ID]],returns[[Order ID]:[Status]],2,FALSE), "")</f>
        <v/>
      </c>
      <c r="M1909">
        <v>15.42</v>
      </c>
      <c r="N1909">
        <v>10.68</v>
      </c>
      <c r="O1909" t="s">
        <v>1042</v>
      </c>
      <c r="P1909" t="s">
        <v>37</v>
      </c>
      <c r="Q1909">
        <v>11010</v>
      </c>
      <c r="R1909" t="s">
        <v>37</v>
      </c>
      <c r="S1909" t="s">
        <v>1979</v>
      </c>
      <c r="T1909" t="e">
        <f>VLOOKUP(Table3[[#This Row],[Region]],managers5[],2,FALSE)</f>
        <v>#N/A</v>
      </c>
      <c r="U1909" t="s">
        <v>1956</v>
      </c>
      <c r="W1909" t="s">
        <v>14</v>
      </c>
      <c r="X1909" t="s">
        <v>24</v>
      </c>
      <c r="Y1909" t="s">
        <v>16</v>
      </c>
      <c r="Z1909" t="s">
        <v>75</v>
      </c>
      <c r="AA1909" t="s">
        <v>1064</v>
      </c>
      <c r="AB1909" t="s">
        <v>19</v>
      </c>
      <c r="AC1909">
        <v>0.57999999999999996</v>
      </c>
      <c r="AD1909" s="1">
        <v>40838</v>
      </c>
    </row>
    <row r="1910" spans="1:30" x14ac:dyDescent="0.35">
      <c r="A1910">
        <v>2522</v>
      </c>
      <c r="B1910">
        <v>2566</v>
      </c>
      <c r="C1910">
        <v>18532</v>
      </c>
      <c r="D1910" s="1">
        <v>40836</v>
      </c>
      <c r="E1910" t="s">
        <v>8</v>
      </c>
      <c r="F1910">
        <v>29</v>
      </c>
      <c r="G1910">
        <v>230.77</v>
      </c>
      <c r="H1910">
        <v>0.09</v>
      </c>
      <c r="I1910" t="s">
        <v>9</v>
      </c>
      <c r="J1910" s="8">
        <v>-146.24</v>
      </c>
      <c r="K1910" s="8">
        <f>IF(Table3[[#This Row],[Return Status]] = "Returned", 0, Table3[[#This Row],[Profit]])</f>
        <v>-146.24</v>
      </c>
      <c r="L1910" s="8" t="str">
        <f>IFERROR(VLOOKUP(Table3[[#This Row],[Order ID]],returns[[Order ID]:[Status]],2,FALSE), "")</f>
        <v/>
      </c>
      <c r="M1910">
        <v>8.4499999999999993</v>
      </c>
      <c r="N1910">
        <v>7.77</v>
      </c>
      <c r="O1910" t="s">
        <v>1042</v>
      </c>
      <c r="P1910" t="s">
        <v>37</v>
      </c>
      <c r="Q1910">
        <v>11010</v>
      </c>
      <c r="R1910" t="s">
        <v>37</v>
      </c>
      <c r="S1910" t="s">
        <v>1979</v>
      </c>
      <c r="T1910" t="e">
        <f>VLOOKUP(Table3[[#This Row],[Region]],managers5[],2,FALSE)</f>
        <v>#N/A</v>
      </c>
      <c r="U1910" t="s">
        <v>1956</v>
      </c>
      <c r="W1910" t="s">
        <v>14</v>
      </c>
      <c r="X1910" t="s">
        <v>24</v>
      </c>
      <c r="Y1910" t="s">
        <v>16</v>
      </c>
      <c r="Z1910" t="s">
        <v>67</v>
      </c>
      <c r="AA1910" t="s">
        <v>1644</v>
      </c>
      <c r="AB1910" t="s">
        <v>109</v>
      </c>
      <c r="AC1910">
        <v>0.55000000000000004</v>
      </c>
      <c r="AD1910" s="1">
        <v>40837</v>
      </c>
    </row>
    <row r="1911" spans="1:30" x14ac:dyDescent="0.35">
      <c r="A1911">
        <v>2124</v>
      </c>
      <c r="B1911">
        <v>2570</v>
      </c>
      <c r="C1911">
        <v>18534</v>
      </c>
      <c r="D1911" s="1">
        <v>40907</v>
      </c>
      <c r="E1911" t="s">
        <v>32</v>
      </c>
      <c r="F1911">
        <v>36</v>
      </c>
      <c r="G1911">
        <v>282.58</v>
      </c>
      <c r="H1911">
        <v>0.1</v>
      </c>
      <c r="I1911" t="s">
        <v>33</v>
      </c>
      <c r="J1911" s="8">
        <v>21.68</v>
      </c>
      <c r="K1911" s="8">
        <f>IF(Table3[[#This Row],[Return Status]] = "Returned", 0, Table3[[#This Row],[Profit]])</f>
        <v>21.68</v>
      </c>
      <c r="L1911" s="8" t="str">
        <f>IFERROR(VLOOKUP(Table3[[#This Row],[Order ID]],returns[[Order ID]:[Status]],2,FALSE), "")</f>
        <v/>
      </c>
      <c r="M1911">
        <v>8.33</v>
      </c>
      <c r="N1911">
        <v>1.99</v>
      </c>
      <c r="O1911" t="s">
        <v>814</v>
      </c>
      <c r="P1911" t="s">
        <v>131</v>
      </c>
      <c r="Q1911">
        <v>4038</v>
      </c>
      <c r="R1911" t="s">
        <v>132</v>
      </c>
      <c r="S1911" t="s">
        <v>1979</v>
      </c>
      <c r="T1911" t="e">
        <f>VLOOKUP(Table3[[#This Row],[Region]],managers5[],2,FALSE)</f>
        <v>#N/A</v>
      </c>
      <c r="U1911" t="s">
        <v>1956</v>
      </c>
      <c r="W1911" t="s">
        <v>14</v>
      </c>
      <c r="X1911" t="s">
        <v>71</v>
      </c>
      <c r="Y1911" t="s">
        <v>46</v>
      </c>
      <c r="Z1911" t="s">
        <v>47</v>
      </c>
      <c r="AA1911" t="s">
        <v>264</v>
      </c>
      <c r="AB1911" t="s">
        <v>109</v>
      </c>
      <c r="AC1911">
        <v>0.52</v>
      </c>
      <c r="AD1911" s="1">
        <v>40907</v>
      </c>
    </row>
    <row r="1912" spans="1:30" x14ac:dyDescent="0.35">
      <c r="A1912">
        <v>2158</v>
      </c>
      <c r="B1912">
        <v>2572</v>
      </c>
      <c r="C1912">
        <v>18562</v>
      </c>
      <c r="D1912" s="1">
        <v>40897</v>
      </c>
      <c r="E1912" t="s">
        <v>41</v>
      </c>
      <c r="F1912">
        <v>41</v>
      </c>
      <c r="G1912">
        <v>160.11000000000001</v>
      </c>
      <c r="H1912">
        <v>0.1</v>
      </c>
      <c r="I1912" t="s">
        <v>9</v>
      </c>
      <c r="J1912" s="8">
        <v>-26.73</v>
      </c>
      <c r="K1912" s="8">
        <f>IF(Table3[[#This Row],[Return Status]] = "Returned", 0, Table3[[#This Row],[Profit]])</f>
        <v>-26.73</v>
      </c>
      <c r="L1912" s="8" t="str">
        <f>IFERROR(VLOOKUP(Table3[[#This Row],[Order ID]],returns[[Order ID]:[Status]],2,FALSE), "")</f>
        <v/>
      </c>
      <c r="M1912">
        <v>3.98</v>
      </c>
      <c r="N1912">
        <v>2.97</v>
      </c>
      <c r="O1912" t="s">
        <v>1282</v>
      </c>
      <c r="P1912" t="s">
        <v>131</v>
      </c>
      <c r="Q1912">
        <v>3053</v>
      </c>
      <c r="R1912" t="s">
        <v>132</v>
      </c>
      <c r="S1912" t="s">
        <v>1979</v>
      </c>
      <c r="T1912" t="e">
        <f>VLOOKUP(Table3[[#This Row],[Region]],managers5[],2,FALSE)</f>
        <v>#N/A</v>
      </c>
      <c r="U1912" t="s">
        <v>1956</v>
      </c>
      <c r="W1912" t="s">
        <v>14</v>
      </c>
      <c r="X1912" t="s">
        <v>24</v>
      </c>
      <c r="Y1912" t="s">
        <v>16</v>
      </c>
      <c r="Z1912" t="s">
        <v>30</v>
      </c>
      <c r="AA1912" t="s">
        <v>779</v>
      </c>
      <c r="AB1912" t="s">
        <v>35</v>
      </c>
      <c r="AC1912">
        <v>0.35</v>
      </c>
      <c r="AD1912" s="1">
        <v>40899</v>
      </c>
    </row>
    <row r="1913" spans="1:30" x14ac:dyDescent="0.35">
      <c r="A1913">
        <v>4964</v>
      </c>
      <c r="B1913">
        <v>1825</v>
      </c>
      <c r="C1913">
        <v>13094</v>
      </c>
      <c r="D1913" s="1">
        <v>40408</v>
      </c>
      <c r="E1913" t="s">
        <v>8</v>
      </c>
      <c r="F1913">
        <v>7</v>
      </c>
      <c r="G1913">
        <v>283.57</v>
      </c>
      <c r="H1913">
        <v>0.02</v>
      </c>
      <c r="I1913" t="s">
        <v>9</v>
      </c>
      <c r="J1913" s="8">
        <v>71.209999999999994</v>
      </c>
      <c r="K1913" s="8">
        <f>IF(Table3[[#This Row],[Return Status]] = "Returned", 0, Table3[[#This Row],[Profit]])</f>
        <v>71.209999999999994</v>
      </c>
      <c r="L1913" s="8" t="str">
        <f>IFERROR(VLOOKUP(Table3[[#This Row],[Order ID]],returns[[Order ID]:[Status]],2,FALSE), "")</f>
        <v/>
      </c>
      <c r="M1913">
        <v>37.94</v>
      </c>
      <c r="N1913">
        <v>5.08</v>
      </c>
      <c r="O1913" t="s">
        <v>1479</v>
      </c>
      <c r="P1913" t="s">
        <v>43</v>
      </c>
      <c r="Q1913">
        <v>29915</v>
      </c>
      <c r="R1913" t="s">
        <v>44</v>
      </c>
      <c r="S1913" t="s">
        <v>1978</v>
      </c>
      <c r="T1913" t="e">
        <f>VLOOKUP(Table3[[#This Row],[Region]],managers5[],2,FALSE)</f>
        <v>#N/A</v>
      </c>
      <c r="U1913" t="s">
        <v>1957</v>
      </c>
      <c r="V1913" t="s">
        <v>1959</v>
      </c>
      <c r="W1913" t="s">
        <v>14</v>
      </c>
      <c r="X1913" t="s">
        <v>39</v>
      </c>
      <c r="Y1913" t="s">
        <v>16</v>
      </c>
      <c r="Z1913" t="s">
        <v>30</v>
      </c>
      <c r="AA1913" t="s">
        <v>313</v>
      </c>
      <c r="AB1913" t="s">
        <v>35</v>
      </c>
      <c r="AC1913">
        <v>0.38</v>
      </c>
      <c r="AD1913" s="2">
        <v>40409</v>
      </c>
    </row>
    <row r="1914" spans="1:30" x14ac:dyDescent="0.35">
      <c r="A1914">
        <v>2665</v>
      </c>
      <c r="B1914">
        <v>2575</v>
      </c>
      <c r="C1914">
        <v>18593</v>
      </c>
      <c r="D1914" s="1">
        <v>40808</v>
      </c>
      <c r="E1914" t="s">
        <v>77</v>
      </c>
      <c r="F1914">
        <v>19</v>
      </c>
      <c r="G1914">
        <v>1051.992</v>
      </c>
      <c r="H1914">
        <v>0.09</v>
      </c>
      <c r="I1914" t="s">
        <v>49</v>
      </c>
      <c r="J1914" s="8">
        <v>-1280.5999999999999</v>
      </c>
      <c r="K1914" s="8">
        <f>IF(Table3[[#This Row],[Return Status]] = "Returned", 0, Table3[[#This Row],[Profit]])</f>
        <v>0</v>
      </c>
      <c r="L1914" s="8" t="str">
        <f>IFERROR(VLOOKUP(Table3[[#This Row],[Order ID]],returns[[Order ID]:[Status]],2,FALSE), "")</f>
        <v>Returned</v>
      </c>
      <c r="M1914">
        <v>70.89</v>
      </c>
      <c r="N1914">
        <v>89.3</v>
      </c>
      <c r="O1914" t="s">
        <v>378</v>
      </c>
      <c r="P1914" t="s">
        <v>146</v>
      </c>
      <c r="Q1914">
        <v>83854</v>
      </c>
      <c r="R1914" t="s">
        <v>147</v>
      </c>
      <c r="S1914" t="s">
        <v>1976</v>
      </c>
      <c r="T1914" t="e">
        <f>VLOOKUP(Table3[[#This Row],[Region]],managers5[],2,FALSE)</f>
        <v>#N/A</v>
      </c>
      <c r="U1914" t="s">
        <v>1955</v>
      </c>
      <c r="V1914" t="s">
        <v>1959</v>
      </c>
      <c r="W1914" t="s">
        <v>14</v>
      </c>
      <c r="X1914" t="s">
        <v>71</v>
      </c>
      <c r="Y1914" t="s">
        <v>50</v>
      </c>
      <c r="Z1914" t="s">
        <v>51</v>
      </c>
      <c r="AA1914" t="s">
        <v>410</v>
      </c>
      <c r="AB1914" t="s">
        <v>53</v>
      </c>
      <c r="AC1914">
        <v>0.72</v>
      </c>
      <c r="AD1914" s="1">
        <v>40810</v>
      </c>
    </row>
    <row r="1915" spans="1:30" x14ac:dyDescent="0.35">
      <c r="A1915">
        <v>2669</v>
      </c>
      <c r="B1915">
        <v>2574</v>
      </c>
      <c r="C1915">
        <v>18593</v>
      </c>
      <c r="D1915" s="1">
        <v>40808</v>
      </c>
      <c r="E1915" t="s">
        <v>77</v>
      </c>
      <c r="F1915">
        <v>23</v>
      </c>
      <c r="G1915">
        <v>6572.04</v>
      </c>
      <c r="H1915">
        <v>0.06</v>
      </c>
      <c r="I1915" t="s">
        <v>9</v>
      </c>
      <c r="J1915" s="8">
        <v>1579.34</v>
      </c>
      <c r="K1915" s="8">
        <f>IF(Table3[[#This Row],[Return Status]] = "Returned", 0, Table3[[#This Row],[Profit]])</f>
        <v>0</v>
      </c>
      <c r="L1915" s="8" t="str">
        <f>IFERROR(VLOOKUP(Table3[[#This Row],[Order ID]],returns[[Order ID]:[Status]],2,FALSE), "")</f>
        <v>Returned</v>
      </c>
      <c r="M1915">
        <v>300.97000000000003</v>
      </c>
      <c r="N1915">
        <v>7.18</v>
      </c>
      <c r="O1915" t="s">
        <v>378</v>
      </c>
      <c r="P1915" t="s">
        <v>146</v>
      </c>
      <c r="Q1915">
        <v>83854</v>
      </c>
      <c r="R1915" t="s">
        <v>147</v>
      </c>
      <c r="S1915" t="s">
        <v>1976</v>
      </c>
      <c r="T1915" t="e">
        <f>VLOOKUP(Table3[[#This Row],[Region]],managers5[],2,FALSE)</f>
        <v>#N/A</v>
      </c>
      <c r="U1915" t="s">
        <v>1955</v>
      </c>
      <c r="V1915" t="s">
        <v>1959</v>
      </c>
      <c r="W1915" t="s">
        <v>14</v>
      </c>
      <c r="X1915" t="s">
        <v>71</v>
      </c>
      <c r="Y1915" t="s">
        <v>46</v>
      </c>
      <c r="Z1915" t="s">
        <v>47</v>
      </c>
      <c r="AA1915" t="s">
        <v>167</v>
      </c>
      <c r="AB1915" t="s">
        <v>19</v>
      </c>
      <c r="AC1915">
        <v>0.48</v>
      </c>
      <c r="AD1915" s="1">
        <v>40809</v>
      </c>
    </row>
    <row r="1916" spans="1:30" x14ac:dyDescent="0.35">
      <c r="A1916">
        <v>8180</v>
      </c>
      <c r="B1916">
        <v>2576</v>
      </c>
      <c r="C1916">
        <v>18595</v>
      </c>
      <c r="D1916" s="1">
        <v>39844</v>
      </c>
      <c r="E1916" t="s">
        <v>41</v>
      </c>
      <c r="F1916">
        <v>6</v>
      </c>
      <c r="G1916">
        <v>451.44</v>
      </c>
      <c r="H1916">
        <v>0.1</v>
      </c>
      <c r="I1916" t="s">
        <v>9</v>
      </c>
      <c r="J1916" s="8">
        <v>-35.19</v>
      </c>
      <c r="K1916" s="8">
        <f>IF(Table3[[#This Row],[Return Status]] = "Returned", 0, Table3[[#This Row],[Profit]])</f>
        <v>-35.19</v>
      </c>
      <c r="L1916" s="8" t="str">
        <f>IFERROR(VLOOKUP(Table3[[#This Row],[Order ID]],returns[[Order ID]:[Status]],2,FALSE), "")</f>
        <v/>
      </c>
      <c r="M1916">
        <v>78.650000000000006</v>
      </c>
      <c r="N1916">
        <v>13.99</v>
      </c>
      <c r="O1916" t="s">
        <v>21</v>
      </c>
      <c r="P1916" t="s">
        <v>37</v>
      </c>
      <c r="Q1916">
        <v>17331</v>
      </c>
      <c r="R1916" t="s">
        <v>37</v>
      </c>
      <c r="S1916" t="s">
        <v>1979</v>
      </c>
      <c r="T1916" t="e">
        <f>VLOOKUP(Table3[[#This Row],[Region]],managers5[],2,FALSE)</f>
        <v>#N/A</v>
      </c>
      <c r="U1916" t="s">
        <v>1956</v>
      </c>
      <c r="W1916" t="s">
        <v>14</v>
      </c>
      <c r="X1916" t="s">
        <v>24</v>
      </c>
      <c r="Y1916" t="s">
        <v>16</v>
      </c>
      <c r="Z1916" t="s">
        <v>83</v>
      </c>
      <c r="AA1916" t="s">
        <v>1847</v>
      </c>
      <c r="AB1916" t="s">
        <v>69</v>
      </c>
      <c r="AC1916">
        <v>0.52</v>
      </c>
      <c r="AD1916" s="2">
        <v>39846</v>
      </c>
    </row>
    <row r="1917" spans="1:30" x14ac:dyDescent="0.35">
      <c r="A1917">
        <v>8181</v>
      </c>
      <c r="B1917">
        <v>2577</v>
      </c>
      <c r="C1917">
        <v>18595</v>
      </c>
      <c r="D1917" s="1">
        <v>39844</v>
      </c>
      <c r="E1917" t="s">
        <v>41</v>
      </c>
      <c r="F1917">
        <v>16</v>
      </c>
      <c r="G1917">
        <v>138.55000000000001</v>
      </c>
      <c r="H1917">
        <v>0.03</v>
      </c>
      <c r="I1917" t="s">
        <v>9</v>
      </c>
      <c r="J1917" s="8">
        <v>0.89999999999999802</v>
      </c>
      <c r="K1917" s="8">
        <f>IF(Table3[[#This Row],[Return Status]] = "Returned", 0, Table3[[#This Row],[Profit]])</f>
        <v>0.89999999999999802</v>
      </c>
      <c r="L1917" s="8" t="str">
        <f>IFERROR(VLOOKUP(Table3[[#This Row],[Order ID]],returns[[Order ID]:[Status]],2,FALSE), "")</f>
        <v/>
      </c>
      <c r="M1917">
        <v>8.34</v>
      </c>
      <c r="N1917">
        <v>2.64</v>
      </c>
      <c r="O1917" t="s">
        <v>21</v>
      </c>
      <c r="P1917" t="s">
        <v>37</v>
      </c>
      <c r="Q1917">
        <v>17331</v>
      </c>
      <c r="R1917" t="s">
        <v>37</v>
      </c>
      <c r="S1917" t="s">
        <v>1979</v>
      </c>
      <c r="T1917" t="e">
        <f>VLOOKUP(Table3[[#This Row],[Region]],managers5[],2,FALSE)</f>
        <v>#N/A</v>
      </c>
      <c r="U1917" t="s">
        <v>1956</v>
      </c>
      <c r="W1917" t="s">
        <v>14</v>
      </c>
      <c r="X1917" t="s">
        <v>24</v>
      </c>
      <c r="Y1917" t="s">
        <v>16</v>
      </c>
      <c r="Z1917" t="s">
        <v>67</v>
      </c>
      <c r="AA1917" t="s">
        <v>1794</v>
      </c>
      <c r="AB1917" t="s">
        <v>109</v>
      </c>
      <c r="AC1917">
        <v>0.59</v>
      </c>
      <c r="AD1917" s="2">
        <v>39846</v>
      </c>
    </row>
    <row r="1918" spans="1:30" x14ac:dyDescent="0.35">
      <c r="A1918">
        <v>473</v>
      </c>
      <c r="B1918">
        <v>2578</v>
      </c>
      <c r="C1918">
        <v>18596</v>
      </c>
      <c r="D1918" s="1">
        <v>41184</v>
      </c>
      <c r="E1918" t="s">
        <v>32</v>
      </c>
      <c r="F1918">
        <v>42</v>
      </c>
      <c r="G1918">
        <v>4917.6899999999996</v>
      </c>
      <c r="H1918">
        <v>0.02</v>
      </c>
      <c r="I1918" t="s">
        <v>49</v>
      </c>
      <c r="J1918" s="8">
        <v>126.31</v>
      </c>
      <c r="K1918" s="8">
        <f>IF(Table3[[#This Row],[Return Status]] = "Returned", 0, Table3[[#This Row],[Profit]])</f>
        <v>126.31</v>
      </c>
      <c r="L1918" s="8" t="str">
        <f>IFERROR(VLOOKUP(Table3[[#This Row],[Order ID]],returns[[Order ID]:[Status]],2,FALSE), "")</f>
        <v/>
      </c>
      <c r="M1918">
        <v>110.98</v>
      </c>
      <c r="N1918">
        <v>30</v>
      </c>
      <c r="O1918" t="s">
        <v>676</v>
      </c>
      <c r="P1918" t="s">
        <v>216</v>
      </c>
      <c r="Q1918">
        <v>59601</v>
      </c>
      <c r="R1918" t="s">
        <v>190</v>
      </c>
      <c r="S1918" t="s">
        <v>1976</v>
      </c>
      <c r="T1918" t="e">
        <f>VLOOKUP(Table3[[#This Row],[Region]],managers5[],2,FALSE)</f>
        <v>#N/A</v>
      </c>
      <c r="U1918" t="s">
        <v>1955</v>
      </c>
      <c r="V1918" t="s">
        <v>1959</v>
      </c>
      <c r="W1918" t="s">
        <v>14</v>
      </c>
      <c r="X1918" t="s">
        <v>15</v>
      </c>
      <c r="Y1918" t="s">
        <v>50</v>
      </c>
      <c r="Z1918" t="s">
        <v>72</v>
      </c>
      <c r="AA1918" t="s">
        <v>677</v>
      </c>
      <c r="AB1918" t="s">
        <v>74</v>
      </c>
      <c r="AC1918">
        <v>0.71</v>
      </c>
      <c r="AD1918" s="1">
        <v>41186</v>
      </c>
    </row>
    <row r="1919" spans="1:30" x14ac:dyDescent="0.35">
      <c r="A1919">
        <v>474</v>
      </c>
      <c r="B1919">
        <v>2579</v>
      </c>
      <c r="C1919">
        <v>18596</v>
      </c>
      <c r="D1919" s="1">
        <v>41184</v>
      </c>
      <c r="E1919" t="s">
        <v>32</v>
      </c>
      <c r="F1919">
        <v>32</v>
      </c>
      <c r="G1919">
        <v>416.8</v>
      </c>
      <c r="H1919">
        <v>0.01</v>
      </c>
      <c r="I1919" t="s">
        <v>9</v>
      </c>
      <c r="J1919" s="8">
        <v>223.38</v>
      </c>
      <c r="K1919" s="8">
        <f>IF(Table3[[#This Row],[Return Status]] = "Returned", 0, Table3[[#This Row],[Profit]])</f>
        <v>223.38</v>
      </c>
      <c r="L1919" s="8" t="str">
        <f>IFERROR(VLOOKUP(Table3[[#This Row],[Order ID]],returns[[Order ID]:[Status]],2,FALSE), "")</f>
        <v/>
      </c>
      <c r="M1919">
        <v>12.53</v>
      </c>
      <c r="N1919">
        <v>0.5</v>
      </c>
      <c r="O1919" t="s">
        <v>676</v>
      </c>
      <c r="P1919" t="s">
        <v>216</v>
      </c>
      <c r="Q1919">
        <v>59601</v>
      </c>
      <c r="R1919" t="s">
        <v>190</v>
      </c>
      <c r="S1919" t="s">
        <v>1976</v>
      </c>
      <c r="T1919" t="e">
        <f>VLOOKUP(Table3[[#This Row],[Region]],managers5[],2,FALSE)</f>
        <v>#N/A</v>
      </c>
      <c r="U1919" t="s">
        <v>1955</v>
      </c>
      <c r="V1919" t="s">
        <v>1959</v>
      </c>
      <c r="W1919" t="s">
        <v>14</v>
      </c>
      <c r="X1919" t="s">
        <v>15</v>
      </c>
      <c r="Y1919" t="s">
        <v>16</v>
      </c>
      <c r="Z1919" t="s">
        <v>99</v>
      </c>
      <c r="AA1919" t="s">
        <v>678</v>
      </c>
      <c r="AB1919" t="s">
        <v>19</v>
      </c>
      <c r="AC1919">
        <v>0.38</v>
      </c>
      <c r="AD1919" s="1">
        <v>41186</v>
      </c>
    </row>
    <row r="1920" spans="1:30" x14ac:dyDescent="0.35">
      <c r="A1920">
        <v>2630</v>
      </c>
      <c r="B1920">
        <v>7877</v>
      </c>
      <c r="C1920">
        <v>56322</v>
      </c>
      <c r="D1920" s="1">
        <v>40816</v>
      </c>
      <c r="E1920" t="s">
        <v>20</v>
      </c>
      <c r="F1920">
        <v>16</v>
      </c>
      <c r="G1920">
        <v>1689.1369999999999</v>
      </c>
      <c r="H1920">
        <v>7.0000000000000007E-2</v>
      </c>
      <c r="I1920" t="s">
        <v>9</v>
      </c>
      <c r="J1920" s="8">
        <v>71.063999999999993</v>
      </c>
      <c r="K1920" s="8">
        <f>IF(Table3[[#This Row],[Return Status]] = "Returned", 0, Table3[[#This Row],[Profit]])</f>
        <v>71.063999999999993</v>
      </c>
      <c r="L1920" s="8" t="str">
        <f>IFERROR(VLOOKUP(Table3[[#This Row],[Order ID]],returns[[Order ID]:[Status]],2,FALSE), "")</f>
        <v/>
      </c>
      <c r="M1920">
        <v>125.99</v>
      </c>
      <c r="N1920">
        <v>8.08</v>
      </c>
      <c r="O1920" t="s">
        <v>1382</v>
      </c>
      <c r="P1920" t="s">
        <v>55</v>
      </c>
      <c r="Q1920">
        <v>32216</v>
      </c>
      <c r="R1920" t="s">
        <v>56</v>
      </c>
      <c r="S1920" t="s">
        <v>1978</v>
      </c>
      <c r="T1920" t="e">
        <f>VLOOKUP(Table3[[#This Row],[Region]],managers5[],2,FALSE)</f>
        <v>#N/A</v>
      </c>
      <c r="U1920" t="s">
        <v>1957</v>
      </c>
      <c r="V1920" t="s">
        <v>1959</v>
      </c>
      <c r="W1920" t="s">
        <v>14</v>
      </c>
      <c r="X1920" t="s">
        <v>15</v>
      </c>
      <c r="Y1920" t="s">
        <v>46</v>
      </c>
      <c r="Z1920" t="s">
        <v>86</v>
      </c>
      <c r="AA1920" t="s">
        <v>835</v>
      </c>
      <c r="AB1920" t="s">
        <v>19</v>
      </c>
      <c r="AC1920">
        <v>0.56999999999999995</v>
      </c>
      <c r="AD1920" s="1">
        <v>40818</v>
      </c>
    </row>
    <row r="1921" spans="1:30" x14ac:dyDescent="0.35">
      <c r="A1921">
        <v>5009</v>
      </c>
      <c r="B1921">
        <v>2581</v>
      </c>
      <c r="C1921">
        <v>18598</v>
      </c>
      <c r="D1921" s="1">
        <v>40396</v>
      </c>
      <c r="E1921" t="s">
        <v>41</v>
      </c>
      <c r="F1921">
        <v>24</v>
      </c>
      <c r="G1921">
        <v>349.65</v>
      </c>
      <c r="H1921">
        <v>0.1</v>
      </c>
      <c r="I1921" t="s">
        <v>33</v>
      </c>
      <c r="J1921" s="8">
        <v>28.551500000000001</v>
      </c>
      <c r="K1921" s="8">
        <f>IF(Table3[[#This Row],[Return Status]] = "Returned", 0, Table3[[#This Row],[Profit]])</f>
        <v>28.551500000000001</v>
      </c>
      <c r="L1921" s="8" t="str">
        <f>IFERROR(VLOOKUP(Table3[[#This Row],[Order ID]],returns[[Order ID]:[Status]],2,FALSE), "")</f>
        <v/>
      </c>
      <c r="M1921">
        <v>14.48</v>
      </c>
      <c r="N1921">
        <v>6.46</v>
      </c>
      <c r="O1921" t="s">
        <v>640</v>
      </c>
      <c r="P1921" t="s">
        <v>22</v>
      </c>
      <c r="Q1921">
        <v>80906</v>
      </c>
      <c r="R1921" t="s">
        <v>23</v>
      </c>
      <c r="S1921" t="s">
        <v>1976</v>
      </c>
      <c r="T1921" t="e">
        <f>VLOOKUP(Table3[[#This Row],[Region]],managers5[],2,FALSE)</f>
        <v>#N/A</v>
      </c>
      <c r="U1921" t="s">
        <v>1955</v>
      </c>
      <c r="V1921" t="s">
        <v>1959</v>
      </c>
      <c r="W1921" t="s">
        <v>14</v>
      </c>
      <c r="X1921" t="s">
        <v>24</v>
      </c>
      <c r="Y1921" t="s">
        <v>16</v>
      </c>
      <c r="Z1921" t="s">
        <v>17</v>
      </c>
      <c r="AA1921" t="s">
        <v>718</v>
      </c>
      <c r="AB1921" t="s">
        <v>19</v>
      </c>
      <c r="AC1921">
        <v>0.38</v>
      </c>
      <c r="AD1921" s="2">
        <v>40399</v>
      </c>
    </row>
    <row r="1922" spans="1:30" x14ac:dyDescent="0.35">
      <c r="A1922">
        <v>5017</v>
      </c>
      <c r="B1922">
        <v>2582</v>
      </c>
      <c r="C1922">
        <v>18598</v>
      </c>
      <c r="D1922" s="1">
        <v>40396</v>
      </c>
      <c r="E1922" t="s">
        <v>41</v>
      </c>
      <c r="F1922">
        <v>46</v>
      </c>
      <c r="G1922">
        <v>4814.12</v>
      </c>
      <c r="H1922">
        <v>0.03</v>
      </c>
      <c r="I1922" t="s">
        <v>9</v>
      </c>
      <c r="J1922" s="8">
        <v>855.14</v>
      </c>
      <c r="K1922" s="8">
        <f>IF(Table3[[#This Row],[Return Status]] = "Returned", 0, Table3[[#This Row],[Profit]])</f>
        <v>855.14</v>
      </c>
      <c r="L1922" s="8" t="str">
        <f>IFERROR(VLOOKUP(Table3[[#This Row],[Order ID]],returns[[Order ID]:[Status]],2,FALSE), "")</f>
        <v/>
      </c>
      <c r="M1922">
        <v>102.3</v>
      </c>
      <c r="N1922">
        <v>21.26</v>
      </c>
      <c r="O1922" t="s">
        <v>640</v>
      </c>
      <c r="P1922" t="s">
        <v>22</v>
      </c>
      <c r="Q1922">
        <v>80906</v>
      </c>
      <c r="R1922" t="s">
        <v>23</v>
      </c>
      <c r="S1922" t="s">
        <v>1976</v>
      </c>
      <c r="T1922" t="e">
        <f>VLOOKUP(Table3[[#This Row],[Region]],managers5[],2,FALSE)</f>
        <v>#N/A</v>
      </c>
      <c r="U1922" t="s">
        <v>1955</v>
      </c>
      <c r="V1922" t="s">
        <v>1959</v>
      </c>
      <c r="W1922" t="s">
        <v>14</v>
      </c>
      <c r="X1922" t="s">
        <v>24</v>
      </c>
      <c r="Y1922" t="s">
        <v>50</v>
      </c>
      <c r="Z1922" t="s">
        <v>61</v>
      </c>
      <c r="AA1922" t="s">
        <v>1759</v>
      </c>
      <c r="AB1922" t="s">
        <v>85</v>
      </c>
      <c r="AC1922">
        <v>0.59</v>
      </c>
      <c r="AD1922" s="2">
        <v>40398</v>
      </c>
    </row>
    <row r="1923" spans="1:30" x14ac:dyDescent="0.35">
      <c r="A1923">
        <v>4186</v>
      </c>
      <c r="B1923">
        <v>2583</v>
      </c>
      <c r="C1923">
        <v>18627</v>
      </c>
      <c r="D1923" s="1">
        <v>40532</v>
      </c>
      <c r="E1923" t="s">
        <v>20</v>
      </c>
      <c r="F1923">
        <v>4</v>
      </c>
      <c r="G1923">
        <v>15.7</v>
      </c>
      <c r="H1923">
        <v>0.01</v>
      </c>
      <c r="I1923" t="s">
        <v>9</v>
      </c>
      <c r="J1923" s="8">
        <v>0.71</v>
      </c>
      <c r="K1923" s="8">
        <f>IF(Table3[[#This Row],[Return Status]] = "Returned", 0, Table3[[#This Row],[Profit]])</f>
        <v>0.71</v>
      </c>
      <c r="L1923" s="8" t="str">
        <f>IFERROR(VLOOKUP(Table3[[#This Row],[Order ID]],returns[[Order ID]:[Status]],2,FALSE), "")</f>
        <v/>
      </c>
      <c r="M1923">
        <v>3.69</v>
      </c>
      <c r="N1923">
        <v>0.5</v>
      </c>
      <c r="O1923" t="s">
        <v>894</v>
      </c>
      <c r="P1923" t="s">
        <v>37</v>
      </c>
      <c r="Q1923">
        <v>11803</v>
      </c>
      <c r="R1923" t="s">
        <v>37</v>
      </c>
      <c r="S1923" t="s">
        <v>1979</v>
      </c>
      <c r="T1923" t="e">
        <f>VLOOKUP(Table3[[#This Row],[Region]],managers5[],2,FALSE)</f>
        <v>#N/A</v>
      </c>
      <c r="U1923" t="s">
        <v>1956</v>
      </c>
      <c r="W1923" t="s">
        <v>14</v>
      </c>
      <c r="X1923" t="s">
        <v>15</v>
      </c>
      <c r="Y1923" t="s">
        <v>16</v>
      </c>
      <c r="Z1923" t="s">
        <v>99</v>
      </c>
      <c r="AA1923" t="s">
        <v>1102</v>
      </c>
      <c r="AB1923" t="s">
        <v>19</v>
      </c>
      <c r="AC1923">
        <v>0.38</v>
      </c>
      <c r="AD1923" s="2">
        <v>40533</v>
      </c>
    </row>
    <row r="1924" spans="1:30" x14ac:dyDescent="0.35">
      <c r="A1924">
        <v>3753</v>
      </c>
      <c r="B1924">
        <v>2586</v>
      </c>
      <c r="C1924">
        <v>18688</v>
      </c>
      <c r="D1924" s="1">
        <v>40607</v>
      </c>
      <c r="E1924" t="s">
        <v>8</v>
      </c>
      <c r="F1924">
        <v>49</v>
      </c>
      <c r="G1924">
        <v>14346.73</v>
      </c>
      <c r="H1924">
        <v>0.04</v>
      </c>
      <c r="I1924" t="s">
        <v>9</v>
      </c>
      <c r="J1924" s="8">
        <v>5762.5239999999903</v>
      </c>
      <c r="K1924" s="8">
        <f>IF(Table3[[#This Row],[Return Status]] = "Returned", 0, Table3[[#This Row],[Profit]])</f>
        <v>5762.5239999999903</v>
      </c>
      <c r="L1924" s="8" t="str">
        <f>IFERROR(VLOOKUP(Table3[[#This Row],[Order ID]],returns[[Order ID]:[Status]],2,FALSE), "")</f>
        <v/>
      </c>
      <c r="M1924">
        <v>304.99</v>
      </c>
      <c r="N1924">
        <v>19.989999999999998</v>
      </c>
      <c r="O1924" t="s">
        <v>326</v>
      </c>
      <c r="P1924" t="s">
        <v>142</v>
      </c>
      <c r="Q1924">
        <v>84660</v>
      </c>
      <c r="R1924" t="s">
        <v>143</v>
      </c>
      <c r="S1924" t="s">
        <v>1976</v>
      </c>
      <c r="T1924" t="e">
        <f>VLOOKUP(Table3[[#This Row],[Region]],managers5[],2,FALSE)</f>
        <v>#N/A</v>
      </c>
      <c r="U1924" t="s">
        <v>1955</v>
      </c>
      <c r="V1924" t="s">
        <v>1959</v>
      </c>
      <c r="W1924" t="s">
        <v>14</v>
      </c>
      <c r="X1924" t="s">
        <v>24</v>
      </c>
      <c r="Y1924" t="s">
        <v>16</v>
      </c>
      <c r="Z1924" t="s">
        <v>17</v>
      </c>
      <c r="AA1924" t="s">
        <v>504</v>
      </c>
      <c r="AB1924" t="s">
        <v>19</v>
      </c>
      <c r="AC1924">
        <v>0.4</v>
      </c>
      <c r="AD1924" s="1">
        <v>40609</v>
      </c>
    </row>
    <row r="1925" spans="1:30" x14ac:dyDescent="0.35">
      <c r="A1925">
        <v>3754</v>
      </c>
      <c r="B1925">
        <v>2587</v>
      </c>
      <c r="C1925">
        <v>18688</v>
      </c>
      <c r="D1925" s="1">
        <v>40607</v>
      </c>
      <c r="E1925" t="s">
        <v>8</v>
      </c>
      <c r="F1925">
        <v>15</v>
      </c>
      <c r="G1925">
        <v>40.340000000000003</v>
      </c>
      <c r="H1925">
        <v>0.09</v>
      </c>
      <c r="I1925" t="s">
        <v>9</v>
      </c>
      <c r="J1925" s="8">
        <v>10.59</v>
      </c>
      <c r="K1925" s="8">
        <f>IF(Table3[[#This Row],[Return Status]] = "Returned", 0, Table3[[#This Row],[Profit]])</f>
        <v>10.59</v>
      </c>
      <c r="L1925" s="8" t="str">
        <f>IFERROR(VLOOKUP(Table3[[#This Row],[Order ID]],returns[[Order ID]:[Status]],2,FALSE), "")</f>
        <v/>
      </c>
      <c r="M1925">
        <v>2.89</v>
      </c>
      <c r="N1925">
        <v>0.5</v>
      </c>
      <c r="O1925" t="s">
        <v>326</v>
      </c>
      <c r="P1925" t="s">
        <v>142</v>
      </c>
      <c r="Q1925">
        <v>84660</v>
      </c>
      <c r="R1925" t="s">
        <v>143</v>
      </c>
      <c r="S1925" t="s">
        <v>1976</v>
      </c>
      <c r="T1925" t="e">
        <f>VLOOKUP(Table3[[#This Row],[Region]],managers5[],2,FALSE)</f>
        <v>#N/A</v>
      </c>
      <c r="U1925" t="s">
        <v>1955</v>
      </c>
      <c r="V1925" t="s">
        <v>1959</v>
      </c>
      <c r="W1925" t="s">
        <v>14</v>
      </c>
      <c r="X1925" t="s">
        <v>24</v>
      </c>
      <c r="Y1925" t="s">
        <v>16</v>
      </c>
      <c r="Z1925" t="s">
        <v>99</v>
      </c>
      <c r="AA1925" t="s">
        <v>174</v>
      </c>
      <c r="AB1925" t="s">
        <v>19</v>
      </c>
      <c r="AC1925">
        <v>0.38</v>
      </c>
      <c r="AD1925" s="1">
        <v>40609</v>
      </c>
    </row>
    <row r="1926" spans="1:30" x14ac:dyDescent="0.35">
      <c r="A1926">
        <v>3760</v>
      </c>
      <c r="B1926">
        <v>2588</v>
      </c>
      <c r="C1926">
        <v>18688</v>
      </c>
      <c r="D1926" s="1">
        <v>40607</v>
      </c>
      <c r="E1926" t="s">
        <v>8</v>
      </c>
      <c r="F1926">
        <v>41</v>
      </c>
      <c r="G1926">
        <v>3951.6754999999998</v>
      </c>
      <c r="H1926">
        <v>0.1</v>
      </c>
      <c r="I1926" t="s">
        <v>9</v>
      </c>
      <c r="J1926" s="8">
        <v>812.24099999999999</v>
      </c>
      <c r="K1926" s="8">
        <f>IF(Table3[[#This Row],[Return Status]] = "Returned", 0, Table3[[#This Row],[Profit]])</f>
        <v>812.24099999999999</v>
      </c>
      <c r="L1926" s="8" t="str">
        <f>IFERROR(VLOOKUP(Table3[[#This Row],[Order ID]],returns[[Order ID]:[Status]],2,FALSE), "")</f>
        <v/>
      </c>
      <c r="M1926">
        <v>125.99</v>
      </c>
      <c r="N1926">
        <v>4.2</v>
      </c>
      <c r="O1926" t="s">
        <v>326</v>
      </c>
      <c r="P1926" t="s">
        <v>142</v>
      </c>
      <c r="Q1926">
        <v>84660</v>
      </c>
      <c r="R1926" t="s">
        <v>143</v>
      </c>
      <c r="S1926" t="s">
        <v>1976</v>
      </c>
      <c r="T1926" t="e">
        <f>VLOOKUP(Table3[[#This Row],[Region]],managers5[],2,FALSE)</f>
        <v>#N/A</v>
      </c>
      <c r="U1926" t="s">
        <v>1955</v>
      </c>
      <c r="V1926" t="s">
        <v>1959</v>
      </c>
      <c r="W1926" t="s">
        <v>14</v>
      </c>
      <c r="X1926" t="s">
        <v>24</v>
      </c>
      <c r="Y1926" t="s">
        <v>46</v>
      </c>
      <c r="Z1926" t="s">
        <v>86</v>
      </c>
      <c r="AA1926" t="s">
        <v>740</v>
      </c>
      <c r="AB1926" t="s">
        <v>19</v>
      </c>
      <c r="AC1926">
        <v>0.56999999999999995</v>
      </c>
      <c r="AD1926" s="1">
        <v>40608</v>
      </c>
    </row>
    <row r="1927" spans="1:30" x14ac:dyDescent="0.35">
      <c r="A1927">
        <v>6282</v>
      </c>
      <c r="B1927">
        <v>2589</v>
      </c>
      <c r="C1927">
        <v>18689</v>
      </c>
      <c r="D1927" s="1">
        <v>40171</v>
      </c>
      <c r="E1927" t="s">
        <v>8</v>
      </c>
      <c r="F1927">
        <v>38</v>
      </c>
      <c r="G1927">
        <v>281.17</v>
      </c>
      <c r="H1927">
        <v>0.01</v>
      </c>
      <c r="I1927" t="s">
        <v>9</v>
      </c>
      <c r="J1927" s="8">
        <v>-78.372500000000002</v>
      </c>
      <c r="K1927" s="8">
        <f>IF(Table3[[#This Row],[Return Status]] = "Returned", 0, Table3[[#This Row],[Profit]])</f>
        <v>0</v>
      </c>
      <c r="L1927" s="8" t="str">
        <f>IFERROR(VLOOKUP(Table3[[#This Row],[Order ID]],returns[[Order ID]:[Status]],2,FALSE), "")</f>
        <v>Returned</v>
      </c>
      <c r="M1927">
        <v>7.1</v>
      </c>
      <c r="N1927">
        <v>6.05</v>
      </c>
      <c r="O1927" t="s">
        <v>1016</v>
      </c>
      <c r="P1927" t="s">
        <v>189</v>
      </c>
      <c r="Q1927">
        <v>98503</v>
      </c>
      <c r="R1927" t="s">
        <v>190</v>
      </c>
      <c r="S1927" t="s">
        <v>1976</v>
      </c>
      <c r="T1927" t="e">
        <f>VLOOKUP(Table3[[#This Row],[Region]],managers5[],2,FALSE)</f>
        <v>#N/A</v>
      </c>
      <c r="U1927" t="s">
        <v>1955</v>
      </c>
      <c r="V1927" t="s">
        <v>1959</v>
      </c>
      <c r="W1927" t="s">
        <v>14</v>
      </c>
      <c r="X1927" t="s">
        <v>15</v>
      </c>
      <c r="Y1927" t="s">
        <v>16</v>
      </c>
      <c r="Z1927" t="s">
        <v>17</v>
      </c>
      <c r="AA1927" t="s">
        <v>647</v>
      </c>
      <c r="AB1927" t="s">
        <v>19</v>
      </c>
      <c r="AC1927">
        <v>0.39</v>
      </c>
      <c r="AD1927" s="2">
        <v>40172</v>
      </c>
    </row>
    <row r="1928" spans="1:30" x14ac:dyDescent="0.35">
      <c r="A1928">
        <v>6283</v>
      </c>
      <c r="B1928">
        <v>2590</v>
      </c>
      <c r="C1928">
        <v>18689</v>
      </c>
      <c r="D1928" s="1">
        <v>40171</v>
      </c>
      <c r="E1928" t="s">
        <v>8</v>
      </c>
      <c r="F1928">
        <v>10</v>
      </c>
      <c r="G1928">
        <v>194.65</v>
      </c>
      <c r="H1928">
        <v>0.05</v>
      </c>
      <c r="I1928" t="s">
        <v>9</v>
      </c>
      <c r="J1928" s="8">
        <v>-3.78</v>
      </c>
      <c r="K1928" s="8">
        <f>IF(Table3[[#This Row],[Return Status]] = "Returned", 0, Table3[[#This Row],[Profit]])</f>
        <v>0</v>
      </c>
      <c r="L1928" s="8" t="str">
        <f>IFERROR(VLOOKUP(Table3[[#This Row],[Order ID]],returns[[Order ID]:[Status]],2,FALSE), "")</f>
        <v>Returned</v>
      </c>
      <c r="M1928">
        <v>18.97</v>
      </c>
      <c r="N1928">
        <v>9.0299999999999994</v>
      </c>
      <c r="O1928" t="s">
        <v>1016</v>
      </c>
      <c r="P1928" t="s">
        <v>189</v>
      </c>
      <c r="Q1928">
        <v>98503</v>
      </c>
      <c r="R1928" t="s">
        <v>190</v>
      </c>
      <c r="S1928" t="s">
        <v>1976</v>
      </c>
      <c r="T1928" t="e">
        <f>VLOOKUP(Table3[[#This Row],[Region]],managers5[],2,FALSE)</f>
        <v>#N/A</v>
      </c>
      <c r="U1928" t="s">
        <v>1955</v>
      </c>
      <c r="V1928" t="s">
        <v>1959</v>
      </c>
      <c r="W1928" t="s">
        <v>14</v>
      </c>
      <c r="X1928" t="s">
        <v>15</v>
      </c>
      <c r="Y1928" t="s">
        <v>16</v>
      </c>
      <c r="Z1928" t="s">
        <v>30</v>
      </c>
      <c r="AA1928" t="s">
        <v>519</v>
      </c>
      <c r="AB1928" t="s">
        <v>19</v>
      </c>
      <c r="AC1928">
        <v>0.37</v>
      </c>
      <c r="AD1928" s="2">
        <v>40172</v>
      </c>
    </row>
    <row r="1929" spans="1:30" x14ac:dyDescent="0.35">
      <c r="A1929">
        <v>7869</v>
      </c>
      <c r="B1929">
        <v>3000</v>
      </c>
      <c r="C1929">
        <v>21633</v>
      </c>
      <c r="D1929" s="1">
        <v>39899</v>
      </c>
      <c r="E1929" t="s">
        <v>20</v>
      </c>
      <c r="F1929">
        <v>29</v>
      </c>
      <c r="G1929">
        <v>547.82000000000005</v>
      </c>
      <c r="H1929">
        <v>0.08</v>
      </c>
      <c r="I1929" t="s">
        <v>9</v>
      </c>
      <c r="J1929" s="8">
        <v>69.63</v>
      </c>
      <c r="K1929" s="8">
        <f>IF(Table3[[#This Row],[Return Status]] = "Returned", 0, Table3[[#This Row],[Profit]])</f>
        <v>69.63</v>
      </c>
      <c r="L1929" s="8" t="str">
        <f>IFERROR(VLOOKUP(Table3[[#This Row],[Order ID]],returns[[Order ID]:[Status]],2,FALSE), "")</f>
        <v/>
      </c>
      <c r="M1929">
        <v>18.7</v>
      </c>
      <c r="N1929">
        <v>8.99</v>
      </c>
      <c r="O1929" t="s">
        <v>1437</v>
      </c>
      <c r="P1929" t="s">
        <v>120</v>
      </c>
      <c r="Q1929">
        <v>72113</v>
      </c>
      <c r="R1929" t="s">
        <v>56</v>
      </c>
      <c r="S1929" t="s">
        <v>1978</v>
      </c>
      <c r="T1929" t="e">
        <f>VLOOKUP(Table3[[#This Row],[Region]],managers5[],2,FALSE)</f>
        <v>#N/A</v>
      </c>
      <c r="U1929" t="s">
        <v>1957</v>
      </c>
      <c r="V1929" t="s">
        <v>1959</v>
      </c>
      <c r="W1929" t="s">
        <v>14</v>
      </c>
      <c r="X1929" t="s">
        <v>24</v>
      </c>
      <c r="Y1929" t="s">
        <v>50</v>
      </c>
      <c r="Z1929" t="s">
        <v>61</v>
      </c>
      <c r="AA1929" t="s">
        <v>1591</v>
      </c>
      <c r="AB1929" t="s">
        <v>109</v>
      </c>
      <c r="AC1929">
        <v>0.47</v>
      </c>
      <c r="AD1929" s="2">
        <v>39900</v>
      </c>
    </row>
    <row r="1930" spans="1:30" x14ac:dyDescent="0.35">
      <c r="A1930">
        <v>5640</v>
      </c>
      <c r="B1930">
        <v>2599</v>
      </c>
      <c r="C1930">
        <v>18758</v>
      </c>
      <c r="D1930" s="1">
        <v>40288</v>
      </c>
      <c r="E1930" t="s">
        <v>8</v>
      </c>
      <c r="F1930">
        <v>20</v>
      </c>
      <c r="G1930">
        <v>2022.18</v>
      </c>
      <c r="H1930">
        <v>0.09</v>
      </c>
      <c r="I1930" t="s">
        <v>33</v>
      </c>
      <c r="J1930" s="8">
        <v>594.44000000000005</v>
      </c>
      <c r="K1930" s="8">
        <f>IF(Table3[[#This Row],[Return Status]] = "Returned", 0, Table3[[#This Row],[Profit]])</f>
        <v>594.44000000000005</v>
      </c>
      <c r="L1930" s="8" t="str">
        <f>IFERROR(VLOOKUP(Table3[[#This Row],[Order ID]],returns[[Order ID]:[Status]],2,FALSE), "")</f>
        <v/>
      </c>
      <c r="M1930">
        <v>102.3</v>
      </c>
      <c r="N1930">
        <v>21.26</v>
      </c>
      <c r="O1930" t="s">
        <v>1346</v>
      </c>
      <c r="P1930" t="s">
        <v>189</v>
      </c>
      <c r="Q1930">
        <v>98387</v>
      </c>
      <c r="R1930" t="s">
        <v>190</v>
      </c>
      <c r="S1930" t="s">
        <v>1976</v>
      </c>
      <c r="T1930" t="e">
        <f>VLOOKUP(Table3[[#This Row],[Region]],managers5[],2,FALSE)</f>
        <v>#N/A</v>
      </c>
      <c r="U1930" t="s">
        <v>1955</v>
      </c>
      <c r="V1930" t="s">
        <v>1959</v>
      </c>
      <c r="W1930" t="s">
        <v>14</v>
      </c>
      <c r="X1930" t="s">
        <v>71</v>
      </c>
      <c r="Y1930" t="s">
        <v>50</v>
      </c>
      <c r="Z1930" t="s">
        <v>61</v>
      </c>
      <c r="AA1930" t="s">
        <v>1759</v>
      </c>
      <c r="AB1930" t="s">
        <v>85</v>
      </c>
      <c r="AC1930">
        <v>0.59</v>
      </c>
      <c r="AD1930" s="2">
        <v>40290</v>
      </c>
    </row>
    <row r="1931" spans="1:30" x14ac:dyDescent="0.35">
      <c r="A1931">
        <v>5670</v>
      </c>
      <c r="B1931">
        <v>3240</v>
      </c>
      <c r="C1931">
        <v>23232</v>
      </c>
      <c r="D1931" s="1">
        <v>40284</v>
      </c>
      <c r="E1931" t="s">
        <v>77</v>
      </c>
      <c r="F1931">
        <v>31</v>
      </c>
      <c r="G1931">
        <v>154.24</v>
      </c>
      <c r="H1931">
        <v>0.03</v>
      </c>
      <c r="I1931" t="s">
        <v>9</v>
      </c>
      <c r="J1931" s="8">
        <v>68.88</v>
      </c>
      <c r="K1931" s="8">
        <f>IF(Table3[[#This Row],[Return Status]] = "Returned", 0, Table3[[#This Row],[Profit]])</f>
        <v>68.88</v>
      </c>
      <c r="L1931" s="8" t="str">
        <f>IFERROR(VLOOKUP(Table3[[#This Row],[Order ID]],returns[[Order ID]:[Status]],2,FALSE), "")</f>
        <v/>
      </c>
      <c r="M1931">
        <v>4.9800000000000004</v>
      </c>
      <c r="N1931">
        <v>0.49</v>
      </c>
      <c r="O1931" t="s">
        <v>760</v>
      </c>
      <c r="P1931" t="s">
        <v>331</v>
      </c>
      <c r="Q1931">
        <v>33023</v>
      </c>
      <c r="R1931" t="s">
        <v>56</v>
      </c>
      <c r="S1931" t="s">
        <v>1978</v>
      </c>
      <c r="T1931" t="e">
        <f>VLOOKUP(Table3[[#This Row],[Region]],managers5[],2,FALSE)</f>
        <v>#N/A</v>
      </c>
      <c r="U1931" t="s">
        <v>1957</v>
      </c>
      <c r="V1931" t="s">
        <v>1959</v>
      </c>
      <c r="W1931" t="s">
        <v>14</v>
      </c>
      <c r="X1931" t="s">
        <v>24</v>
      </c>
      <c r="Y1931" t="s">
        <v>16</v>
      </c>
      <c r="Z1931" t="s">
        <v>99</v>
      </c>
      <c r="AA1931" t="s">
        <v>1199</v>
      </c>
      <c r="AB1931" t="s">
        <v>19</v>
      </c>
      <c r="AC1931">
        <v>0.39</v>
      </c>
      <c r="AD1931" s="2">
        <v>40285</v>
      </c>
    </row>
    <row r="1932" spans="1:30" x14ac:dyDescent="0.35">
      <c r="A1932">
        <v>8114</v>
      </c>
      <c r="B1932">
        <v>2602</v>
      </c>
      <c r="C1932">
        <v>18790</v>
      </c>
      <c r="D1932" s="1">
        <v>39855</v>
      </c>
      <c r="E1932" t="s">
        <v>77</v>
      </c>
      <c r="F1932">
        <v>7</v>
      </c>
      <c r="G1932">
        <v>13253.93</v>
      </c>
      <c r="H1932">
        <v>0.01</v>
      </c>
      <c r="I1932" t="s">
        <v>49</v>
      </c>
      <c r="J1932" s="8">
        <v>-1596.7457999999999</v>
      </c>
      <c r="K1932" s="8">
        <f>IF(Table3[[#This Row],[Return Status]] = "Returned", 0, Table3[[#This Row],[Profit]])</f>
        <v>-1596.7457999999999</v>
      </c>
      <c r="L1932" s="8" t="str">
        <f>IFERROR(VLOOKUP(Table3[[#This Row],[Order ID]],returns[[Order ID]:[Status]],2,FALSE), "")</f>
        <v/>
      </c>
      <c r="M1932">
        <v>2036.48</v>
      </c>
      <c r="N1932">
        <v>14.7</v>
      </c>
      <c r="O1932" t="s">
        <v>786</v>
      </c>
      <c r="P1932" t="s">
        <v>11</v>
      </c>
      <c r="Q1932">
        <v>94521</v>
      </c>
      <c r="R1932" t="s">
        <v>12</v>
      </c>
      <c r="S1932" t="s">
        <v>1976</v>
      </c>
      <c r="T1932" t="e">
        <f>VLOOKUP(Table3[[#This Row],[Region]],managers5[],2,FALSE)</f>
        <v>#N/A</v>
      </c>
      <c r="U1932" t="s">
        <v>1955</v>
      </c>
      <c r="V1932" t="s">
        <v>1959</v>
      </c>
      <c r="W1932" t="s">
        <v>14</v>
      </c>
      <c r="X1932" t="s">
        <v>39</v>
      </c>
      <c r="Y1932" t="s">
        <v>46</v>
      </c>
      <c r="Z1932" t="s">
        <v>124</v>
      </c>
      <c r="AA1932" t="s">
        <v>308</v>
      </c>
      <c r="AB1932" t="s">
        <v>74</v>
      </c>
      <c r="AC1932">
        <v>0.55000000000000004</v>
      </c>
      <c r="AD1932" s="2">
        <v>39857</v>
      </c>
    </row>
    <row r="1933" spans="1:30" x14ac:dyDescent="0.35">
      <c r="A1933">
        <v>8046</v>
      </c>
      <c r="B1933">
        <v>2603</v>
      </c>
      <c r="C1933">
        <v>18816</v>
      </c>
      <c r="D1933" s="1">
        <v>39868</v>
      </c>
      <c r="E1933" t="s">
        <v>41</v>
      </c>
      <c r="F1933">
        <v>12</v>
      </c>
      <c r="G1933">
        <v>580.46</v>
      </c>
      <c r="H1933">
        <v>0.03</v>
      </c>
      <c r="I1933" t="s">
        <v>33</v>
      </c>
      <c r="J1933" s="8">
        <v>108.96</v>
      </c>
      <c r="K1933" s="8">
        <f>IF(Table3[[#This Row],[Return Status]] = "Returned", 0, Table3[[#This Row],[Profit]])</f>
        <v>108.96</v>
      </c>
      <c r="L1933" s="8" t="str">
        <f>IFERROR(VLOOKUP(Table3[[#This Row],[Order ID]],returns[[Order ID]:[Status]],2,FALSE), "")</f>
        <v/>
      </c>
      <c r="M1933">
        <v>48.58</v>
      </c>
      <c r="N1933">
        <v>3.99</v>
      </c>
      <c r="O1933" t="s">
        <v>1710</v>
      </c>
      <c r="P1933" t="s">
        <v>37</v>
      </c>
      <c r="Q1933">
        <v>11598</v>
      </c>
      <c r="R1933" t="s">
        <v>37</v>
      </c>
      <c r="S1933" t="s">
        <v>1979</v>
      </c>
      <c r="T1933" t="e">
        <f>VLOOKUP(Table3[[#This Row],[Region]],managers5[],2,FALSE)</f>
        <v>#N/A</v>
      </c>
      <c r="U1933" t="s">
        <v>1956</v>
      </c>
      <c r="W1933" t="s">
        <v>14</v>
      </c>
      <c r="X1933" t="s">
        <v>71</v>
      </c>
      <c r="Y1933" t="s">
        <v>16</v>
      </c>
      <c r="Z1933" t="s">
        <v>83</v>
      </c>
      <c r="AA1933" t="s">
        <v>1881</v>
      </c>
      <c r="AB1933" t="s">
        <v>19</v>
      </c>
      <c r="AC1933">
        <v>0.56000000000000005</v>
      </c>
      <c r="AD1933" s="2">
        <v>39870</v>
      </c>
    </row>
    <row r="1934" spans="1:30" x14ac:dyDescent="0.35">
      <c r="A1934">
        <v>8038</v>
      </c>
      <c r="B1934">
        <v>2604</v>
      </c>
      <c r="C1934">
        <v>18819</v>
      </c>
      <c r="D1934" s="1">
        <v>39869</v>
      </c>
      <c r="E1934" t="s">
        <v>32</v>
      </c>
      <c r="F1934">
        <v>22</v>
      </c>
      <c r="G1934">
        <v>1102.3</v>
      </c>
      <c r="H1934">
        <v>0.1</v>
      </c>
      <c r="I1934" t="s">
        <v>9</v>
      </c>
      <c r="J1934" s="8">
        <v>98.12</v>
      </c>
      <c r="K1934" s="8">
        <f>IF(Table3[[#This Row],[Return Status]] = "Returned", 0, Table3[[#This Row],[Profit]])</f>
        <v>98.12</v>
      </c>
      <c r="L1934" s="8" t="str">
        <f>IFERROR(VLOOKUP(Table3[[#This Row],[Order ID]],returns[[Order ID]:[Status]],2,FALSE), "")</f>
        <v/>
      </c>
      <c r="M1934">
        <v>50.98</v>
      </c>
      <c r="N1934">
        <v>22.24</v>
      </c>
      <c r="O1934" t="s">
        <v>670</v>
      </c>
      <c r="P1934" t="s">
        <v>11</v>
      </c>
      <c r="Q1934">
        <v>91745</v>
      </c>
      <c r="R1934" t="s">
        <v>12</v>
      </c>
      <c r="S1934" t="s">
        <v>1976</v>
      </c>
      <c r="T1934" t="e">
        <f>VLOOKUP(Table3[[#This Row],[Region]],managers5[],2,FALSE)</f>
        <v>#N/A</v>
      </c>
      <c r="U1934" t="s">
        <v>1955</v>
      </c>
      <c r="V1934" t="s">
        <v>1959</v>
      </c>
      <c r="W1934" t="s">
        <v>14</v>
      </c>
      <c r="X1934" t="s">
        <v>71</v>
      </c>
      <c r="Y1934" t="s">
        <v>50</v>
      </c>
      <c r="Z1934" t="s">
        <v>61</v>
      </c>
      <c r="AA1934" t="s">
        <v>460</v>
      </c>
      <c r="AB1934" t="s">
        <v>85</v>
      </c>
      <c r="AC1934">
        <v>0.55000000000000004</v>
      </c>
      <c r="AD1934" s="2">
        <v>39871</v>
      </c>
    </row>
    <row r="1935" spans="1:30" x14ac:dyDescent="0.35">
      <c r="A1935">
        <v>2870</v>
      </c>
      <c r="B1935">
        <v>6925</v>
      </c>
      <c r="C1935">
        <v>49409</v>
      </c>
      <c r="D1935" s="1">
        <v>40771</v>
      </c>
      <c r="E1935" t="s">
        <v>77</v>
      </c>
      <c r="F1935">
        <v>28</v>
      </c>
      <c r="G1935">
        <v>1457.78</v>
      </c>
      <c r="H1935">
        <v>0.04</v>
      </c>
      <c r="I1935" t="s">
        <v>9</v>
      </c>
      <c r="J1935" s="8">
        <v>68.23</v>
      </c>
      <c r="K1935" s="8">
        <f>IF(Table3[[#This Row],[Return Status]] = "Returned", 0, Table3[[#This Row],[Profit]])</f>
        <v>68.23</v>
      </c>
      <c r="L1935" s="8" t="str">
        <f>IFERROR(VLOOKUP(Table3[[#This Row],[Order ID]],returns[[Order ID]:[Status]],2,FALSE), "")</f>
        <v/>
      </c>
      <c r="M1935">
        <v>49.99</v>
      </c>
      <c r="N1935">
        <v>19.989999999999998</v>
      </c>
      <c r="O1935" t="s">
        <v>274</v>
      </c>
      <c r="P1935" t="s">
        <v>55</v>
      </c>
      <c r="Q1935">
        <v>33142</v>
      </c>
      <c r="R1935" t="s">
        <v>56</v>
      </c>
      <c r="S1935" t="s">
        <v>1978</v>
      </c>
      <c r="T1935" t="e">
        <f>VLOOKUP(Table3[[#This Row],[Region]],managers5[],2,FALSE)</f>
        <v>#N/A</v>
      </c>
      <c r="U1935" t="s">
        <v>1957</v>
      </c>
      <c r="V1935" t="s">
        <v>1959</v>
      </c>
      <c r="W1935" t="s">
        <v>14</v>
      </c>
      <c r="X1935" t="s">
        <v>39</v>
      </c>
      <c r="Y1935" t="s">
        <v>46</v>
      </c>
      <c r="Z1935" t="s">
        <v>47</v>
      </c>
      <c r="AA1935" t="s">
        <v>1605</v>
      </c>
      <c r="AB1935" t="s">
        <v>19</v>
      </c>
      <c r="AC1935">
        <v>0.45</v>
      </c>
      <c r="AD1935" s="1">
        <v>40772</v>
      </c>
    </row>
    <row r="1936" spans="1:30" x14ac:dyDescent="0.35">
      <c r="A1936">
        <v>832</v>
      </c>
      <c r="B1936">
        <v>2608</v>
      </c>
      <c r="C1936">
        <v>18849</v>
      </c>
      <c r="D1936" s="1">
        <v>41126</v>
      </c>
      <c r="E1936" t="s">
        <v>77</v>
      </c>
      <c r="F1936">
        <v>39</v>
      </c>
      <c r="G1936">
        <v>539.6</v>
      </c>
      <c r="H1936">
        <v>0.06</v>
      </c>
      <c r="I1936" t="s">
        <v>9</v>
      </c>
      <c r="J1936" s="8">
        <v>-6.5</v>
      </c>
      <c r="K1936" s="8">
        <f>IF(Table3[[#This Row],[Return Status]] = "Returned", 0, Table3[[#This Row],[Profit]])</f>
        <v>-6.5</v>
      </c>
      <c r="L1936" s="8" t="str">
        <f>IFERROR(VLOOKUP(Table3[[#This Row],[Order ID]],returns[[Order ID]:[Status]],2,FALSE), "")</f>
        <v/>
      </c>
      <c r="M1936">
        <v>13.79</v>
      </c>
      <c r="N1936">
        <v>8.7799999999999994</v>
      </c>
      <c r="O1936" t="s">
        <v>380</v>
      </c>
      <c r="P1936" t="s">
        <v>11</v>
      </c>
      <c r="Q1936">
        <v>95677</v>
      </c>
      <c r="R1936" t="s">
        <v>12</v>
      </c>
      <c r="S1936" t="s">
        <v>1976</v>
      </c>
      <c r="T1936" t="e">
        <f>VLOOKUP(Table3[[#This Row],[Region]],managers5[],2,FALSE)</f>
        <v>#N/A</v>
      </c>
      <c r="U1936" t="s">
        <v>1955</v>
      </c>
      <c r="V1936" t="s">
        <v>1959</v>
      </c>
      <c r="W1936" t="s">
        <v>14</v>
      </c>
      <c r="X1936" t="s">
        <v>71</v>
      </c>
      <c r="Y1936" t="s">
        <v>50</v>
      </c>
      <c r="Z1936" t="s">
        <v>61</v>
      </c>
      <c r="AA1936" t="s">
        <v>811</v>
      </c>
      <c r="AB1936" t="s">
        <v>19</v>
      </c>
      <c r="AC1936">
        <v>0.43</v>
      </c>
      <c r="AD1936" s="1">
        <v>41128</v>
      </c>
    </row>
    <row r="1937" spans="1:30" x14ac:dyDescent="0.35">
      <c r="A1937">
        <v>847</v>
      </c>
      <c r="B1937">
        <v>2606</v>
      </c>
      <c r="C1937">
        <v>18849</v>
      </c>
      <c r="D1937" s="1">
        <v>41126</v>
      </c>
      <c r="E1937" t="s">
        <v>77</v>
      </c>
      <c r="F1937">
        <v>6</v>
      </c>
      <c r="G1937">
        <v>751.71</v>
      </c>
      <c r="H1937">
        <v>0.09</v>
      </c>
      <c r="I1937" t="s">
        <v>9</v>
      </c>
      <c r="J1937" s="8">
        <v>50.83</v>
      </c>
      <c r="K1937" s="8">
        <f>IF(Table3[[#This Row],[Return Status]] = "Returned", 0, Table3[[#This Row],[Profit]])</f>
        <v>50.83</v>
      </c>
      <c r="L1937" s="8" t="str">
        <f>IFERROR(VLOOKUP(Table3[[#This Row],[Order ID]],returns[[Order ID]:[Status]],2,FALSE), "")</f>
        <v/>
      </c>
      <c r="M1937">
        <v>131.12</v>
      </c>
      <c r="N1937">
        <v>0.99</v>
      </c>
      <c r="O1937" t="s">
        <v>380</v>
      </c>
      <c r="P1937" t="s">
        <v>134</v>
      </c>
      <c r="Q1937">
        <v>1841</v>
      </c>
      <c r="R1937" t="s">
        <v>135</v>
      </c>
      <c r="S1937" t="s">
        <v>1979</v>
      </c>
      <c r="T1937" t="e">
        <f>VLOOKUP(Table3[[#This Row],[Region]],managers5[],2,FALSE)</f>
        <v>#N/A</v>
      </c>
      <c r="U1937" t="s">
        <v>1956</v>
      </c>
      <c r="W1937" t="s">
        <v>14</v>
      </c>
      <c r="X1937" t="s">
        <v>71</v>
      </c>
      <c r="Y1937" t="s">
        <v>16</v>
      </c>
      <c r="Z1937" t="s">
        <v>83</v>
      </c>
      <c r="AA1937" t="s">
        <v>991</v>
      </c>
      <c r="AB1937" t="s">
        <v>19</v>
      </c>
      <c r="AC1937">
        <v>0.55000000000000004</v>
      </c>
      <c r="AD1937" s="1">
        <v>41126</v>
      </c>
    </row>
    <row r="1938" spans="1:30" x14ac:dyDescent="0.35">
      <c r="A1938">
        <v>848</v>
      </c>
      <c r="B1938">
        <v>2607</v>
      </c>
      <c r="C1938">
        <v>18849</v>
      </c>
      <c r="D1938" s="1">
        <v>41126</v>
      </c>
      <c r="E1938" t="s">
        <v>77</v>
      </c>
      <c r="F1938">
        <v>43</v>
      </c>
      <c r="G1938">
        <v>471.87</v>
      </c>
      <c r="H1938">
        <v>0.05</v>
      </c>
      <c r="I1938" t="s">
        <v>9</v>
      </c>
      <c r="J1938" s="8">
        <v>52.27</v>
      </c>
      <c r="K1938" s="8">
        <f>IF(Table3[[#This Row],[Return Status]] = "Returned", 0, Table3[[#This Row],[Profit]])</f>
        <v>52.27</v>
      </c>
      <c r="L1938" s="8" t="str">
        <f>IFERROR(VLOOKUP(Table3[[#This Row],[Order ID]],returns[[Order ID]:[Status]],2,FALSE), "")</f>
        <v/>
      </c>
      <c r="M1938">
        <v>11.09</v>
      </c>
      <c r="N1938">
        <v>5.25</v>
      </c>
      <c r="O1938" t="s">
        <v>380</v>
      </c>
      <c r="P1938" t="s">
        <v>11</v>
      </c>
      <c r="Q1938">
        <v>92503</v>
      </c>
      <c r="R1938" t="s">
        <v>12</v>
      </c>
      <c r="S1938" t="s">
        <v>1976</v>
      </c>
      <c r="T1938" t="e">
        <f>VLOOKUP(Table3[[#This Row],[Region]],managers5[],2,FALSE)</f>
        <v>#N/A</v>
      </c>
      <c r="U1938" t="s">
        <v>1955</v>
      </c>
      <c r="V1938" t="s">
        <v>1959</v>
      </c>
      <c r="W1938" t="s">
        <v>14</v>
      </c>
      <c r="X1938" t="s">
        <v>71</v>
      </c>
      <c r="Y1938" t="s">
        <v>16</v>
      </c>
      <c r="Z1938" t="s">
        <v>168</v>
      </c>
      <c r="AA1938" t="s">
        <v>992</v>
      </c>
      <c r="AB1938" t="s">
        <v>19</v>
      </c>
      <c r="AC1938">
        <v>0.36</v>
      </c>
      <c r="AD1938" s="1">
        <v>41126</v>
      </c>
    </row>
    <row r="1939" spans="1:30" x14ac:dyDescent="0.35">
      <c r="A1939">
        <v>4860</v>
      </c>
      <c r="B1939">
        <v>5094</v>
      </c>
      <c r="C1939">
        <v>36295</v>
      </c>
      <c r="D1939" s="1">
        <v>40425</v>
      </c>
      <c r="E1939" t="s">
        <v>20</v>
      </c>
      <c r="F1939">
        <v>10</v>
      </c>
      <c r="G1939">
        <v>278.10000000000002</v>
      </c>
      <c r="H1939">
        <v>0.09</v>
      </c>
      <c r="I1939" t="s">
        <v>9</v>
      </c>
      <c r="J1939" s="8">
        <v>68.102000000000004</v>
      </c>
      <c r="K1939" s="8">
        <f>IF(Table3[[#This Row],[Return Status]] = "Returned", 0, Table3[[#This Row],[Profit]])</f>
        <v>68.102000000000004</v>
      </c>
      <c r="L1939" s="8" t="str">
        <f>IFERROR(VLOOKUP(Table3[[#This Row],[Order ID]],returns[[Order ID]:[Status]],2,FALSE), "")</f>
        <v/>
      </c>
      <c r="M1939">
        <v>30.56</v>
      </c>
      <c r="N1939">
        <v>2.99</v>
      </c>
      <c r="O1939" t="s">
        <v>700</v>
      </c>
      <c r="P1939" t="s">
        <v>55</v>
      </c>
      <c r="Q1939">
        <v>32708</v>
      </c>
      <c r="R1939" t="s">
        <v>56</v>
      </c>
      <c r="S1939" t="s">
        <v>1978</v>
      </c>
      <c r="T1939" t="e">
        <f>VLOOKUP(Table3[[#This Row],[Region]],managers5[],2,FALSE)</f>
        <v>#N/A</v>
      </c>
      <c r="U1939" t="s">
        <v>1957</v>
      </c>
      <c r="V1939" t="s">
        <v>1959</v>
      </c>
      <c r="W1939" t="s">
        <v>14</v>
      </c>
      <c r="X1939" t="s">
        <v>71</v>
      </c>
      <c r="Y1939" t="s">
        <v>16</v>
      </c>
      <c r="Z1939" t="s">
        <v>17</v>
      </c>
      <c r="AA1939" t="s">
        <v>137</v>
      </c>
      <c r="AB1939" t="s">
        <v>19</v>
      </c>
      <c r="AC1939">
        <v>0.35</v>
      </c>
      <c r="AD1939" s="2">
        <v>40427</v>
      </c>
    </row>
    <row r="1940" spans="1:30" x14ac:dyDescent="0.35">
      <c r="A1940">
        <v>2676</v>
      </c>
      <c r="B1940">
        <v>2610</v>
      </c>
      <c r="C1940">
        <v>18852</v>
      </c>
      <c r="D1940" s="1">
        <v>40805</v>
      </c>
      <c r="E1940" t="s">
        <v>77</v>
      </c>
      <c r="F1940">
        <v>17</v>
      </c>
      <c r="G1940">
        <v>351.25</v>
      </c>
      <c r="H1940">
        <v>0.01</v>
      </c>
      <c r="I1940" t="s">
        <v>33</v>
      </c>
      <c r="J1940" s="8">
        <v>80.73</v>
      </c>
      <c r="K1940" s="8">
        <f>IF(Table3[[#This Row],[Return Status]] = "Returned", 0, Table3[[#This Row],[Profit]])</f>
        <v>80.73</v>
      </c>
      <c r="L1940" s="8" t="str">
        <f>IFERROR(VLOOKUP(Table3[[#This Row],[Order ID]],returns[[Order ID]:[Status]],2,FALSE), "")</f>
        <v/>
      </c>
      <c r="M1940">
        <v>19.98</v>
      </c>
      <c r="N1940">
        <v>5.97</v>
      </c>
      <c r="O1940" t="s">
        <v>54</v>
      </c>
      <c r="P1940" t="s">
        <v>37</v>
      </c>
      <c r="Q1940">
        <v>10573</v>
      </c>
      <c r="R1940" t="s">
        <v>37</v>
      </c>
      <c r="S1940" t="s">
        <v>1979</v>
      </c>
      <c r="T1940" t="e">
        <f>VLOOKUP(Table3[[#This Row],[Region]],managers5[],2,FALSE)</f>
        <v>#N/A</v>
      </c>
      <c r="U1940" t="s">
        <v>1956</v>
      </c>
      <c r="W1940" t="s">
        <v>14</v>
      </c>
      <c r="X1940" t="s">
        <v>15</v>
      </c>
      <c r="Y1940" t="s">
        <v>16</v>
      </c>
      <c r="Z1940" t="s">
        <v>30</v>
      </c>
      <c r="AA1940" t="s">
        <v>408</v>
      </c>
      <c r="AB1940" t="s">
        <v>19</v>
      </c>
      <c r="AC1940">
        <v>0.38</v>
      </c>
      <c r="AD1940" s="1">
        <v>40807</v>
      </c>
    </row>
    <row r="1941" spans="1:30" x14ac:dyDescent="0.35">
      <c r="A1941">
        <v>5503</v>
      </c>
      <c r="B1941">
        <v>1276</v>
      </c>
      <c r="C1941">
        <v>9254</v>
      </c>
      <c r="D1941" s="1">
        <v>40312</v>
      </c>
      <c r="E1941" t="s">
        <v>20</v>
      </c>
      <c r="F1941">
        <v>24</v>
      </c>
      <c r="G1941">
        <v>131.65</v>
      </c>
      <c r="H1941">
        <v>0.01</v>
      </c>
      <c r="I1941" t="s">
        <v>33</v>
      </c>
      <c r="J1941" s="8">
        <v>67.41</v>
      </c>
      <c r="K1941" s="8">
        <f>IF(Table3[[#This Row],[Return Status]] = "Returned", 0, Table3[[#This Row],[Profit]])</f>
        <v>67.41</v>
      </c>
      <c r="L1941" s="8" t="str">
        <f>IFERROR(VLOOKUP(Table3[[#This Row],[Order ID]],returns[[Order ID]:[Status]],2,FALSE), "")</f>
        <v/>
      </c>
      <c r="M1941">
        <v>4.91</v>
      </c>
      <c r="N1941">
        <v>0.5</v>
      </c>
      <c r="O1941" t="s">
        <v>1479</v>
      </c>
      <c r="P1941" t="s">
        <v>43</v>
      </c>
      <c r="Q1941">
        <v>29915</v>
      </c>
      <c r="R1941" t="s">
        <v>44</v>
      </c>
      <c r="S1941" t="s">
        <v>1978</v>
      </c>
      <c r="T1941" t="e">
        <f>VLOOKUP(Table3[[#This Row],[Region]],managers5[],2,FALSE)</f>
        <v>#N/A</v>
      </c>
      <c r="U1941" t="s">
        <v>1957</v>
      </c>
      <c r="V1941" t="s">
        <v>1959</v>
      </c>
      <c r="W1941" t="s">
        <v>14</v>
      </c>
      <c r="X1941" t="s">
        <v>39</v>
      </c>
      <c r="Y1941" t="s">
        <v>16</v>
      </c>
      <c r="Z1941" t="s">
        <v>99</v>
      </c>
      <c r="AA1941" t="s">
        <v>971</v>
      </c>
      <c r="AB1941" t="s">
        <v>19</v>
      </c>
      <c r="AC1941">
        <v>0.36</v>
      </c>
      <c r="AD1941" s="2">
        <v>40314</v>
      </c>
    </row>
    <row r="1942" spans="1:30" x14ac:dyDescent="0.35">
      <c r="A1942">
        <v>6842</v>
      </c>
      <c r="B1942">
        <v>2612</v>
      </c>
      <c r="C1942">
        <v>18855</v>
      </c>
      <c r="D1942" s="1">
        <v>40071</v>
      </c>
      <c r="E1942" t="s">
        <v>77</v>
      </c>
      <c r="F1942">
        <v>31</v>
      </c>
      <c r="G1942">
        <v>229.43</v>
      </c>
      <c r="H1942">
        <v>0.03</v>
      </c>
      <c r="I1942" t="s">
        <v>9</v>
      </c>
      <c r="J1942" s="8">
        <v>-127.05200000000001</v>
      </c>
      <c r="K1942" s="8">
        <f>IF(Table3[[#This Row],[Return Status]] = "Returned", 0, Table3[[#This Row],[Profit]])</f>
        <v>-127.05200000000001</v>
      </c>
      <c r="L1942" s="8" t="str">
        <f>IFERROR(VLOOKUP(Table3[[#This Row],[Order ID]],returns[[Order ID]:[Status]],2,FALSE), "")</f>
        <v/>
      </c>
      <c r="M1942">
        <v>7.3</v>
      </c>
      <c r="N1942">
        <v>7.72</v>
      </c>
      <c r="O1942" t="s">
        <v>1692</v>
      </c>
      <c r="P1942" t="s">
        <v>11</v>
      </c>
      <c r="Q1942">
        <v>95661</v>
      </c>
      <c r="R1942" t="s">
        <v>12</v>
      </c>
      <c r="S1942" t="s">
        <v>1976</v>
      </c>
      <c r="T1942" t="e">
        <f>VLOOKUP(Table3[[#This Row],[Region]],managers5[],2,FALSE)</f>
        <v>#N/A</v>
      </c>
      <c r="U1942" t="s">
        <v>1955</v>
      </c>
      <c r="V1942" t="s">
        <v>1959</v>
      </c>
      <c r="W1942" t="s">
        <v>14</v>
      </c>
      <c r="X1942" t="s">
        <v>15</v>
      </c>
      <c r="Y1942" t="s">
        <v>16</v>
      </c>
      <c r="Z1942" t="s">
        <v>17</v>
      </c>
      <c r="AA1942" t="s">
        <v>1085</v>
      </c>
      <c r="AB1942" t="s">
        <v>19</v>
      </c>
      <c r="AC1942">
        <v>0.38</v>
      </c>
      <c r="AD1942" s="2">
        <v>40074</v>
      </c>
    </row>
    <row r="1943" spans="1:30" x14ac:dyDescent="0.35">
      <c r="A1943">
        <v>345</v>
      </c>
      <c r="B1943">
        <v>2251</v>
      </c>
      <c r="C1943">
        <v>16197</v>
      </c>
      <c r="D1943" s="1">
        <v>41208</v>
      </c>
      <c r="E1943" t="s">
        <v>41</v>
      </c>
      <c r="F1943">
        <v>23</v>
      </c>
      <c r="G1943">
        <v>218.71</v>
      </c>
      <c r="H1943">
        <v>0</v>
      </c>
      <c r="I1943" t="s">
        <v>33</v>
      </c>
      <c r="J1943" s="8">
        <v>67.23</v>
      </c>
      <c r="K1943" s="8">
        <f>IF(Table3[[#This Row],[Return Status]] = "Returned", 0, Table3[[#This Row],[Profit]])</f>
        <v>67.23</v>
      </c>
      <c r="L1943" s="8" t="str">
        <f>IFERROR(VLOOKUP(Table3[[#This Row],[Order ID]],returns[[Order ID]:[Status]],2,FALSE), "")</f>
        <v/>
      </c>
      <c r="M1943">
        <v>9.11</v>
      </c>
      <c r="N1943">
        <v>2.15</v>
      </c>
      <c r="O1943" t="s">
        <v>537</v>
      </c>
      <c r="P1943" t="s">
        <v>43</v>
      </c>
      <c r="Q1943">
        <v>23320</v>
      </c>
      <c r="R1943" t="s">
        <v>44</v>
      </c>
      <c r="S1943" t="s">
        <v>1978</v>
      </c>
      <c r="T1943" t="e">
        <f>VLOOKUP(Table3[[#This Row],[Region]],managers5[],2,FALSE)</f>
        <v>#N/A</v>
      </c>
      <c r="U1943" t="s">
        <v>1957</v>
      </c>
      <c r="V1943" t="s">
        <v>1959</v>
      </c>
      <c r="W1943" t="s">
        <v>14</v>
      </c>
      <c r="X1943" t="s">
        <v>39</v>
      </c>
      <c r="Y1943" t="s">
        <v>16</v>
      </c>
      <c r="Z1943" t="s">
        <v>30</v>
      </c>
      <c r="AA1943" t="s">
        <v>542</v>
      </c>
      <c r="AB1943" t="s">
        <v>35</v>
      </c>
      <c r="AC1943">
        <v>0.4</v>
      </c>
      <c r="AD1943" s="1">
        <v>41208</v>
      </c>
    </row>
    <row r="1944" spans="1:30" x14ac:dyDescent="0.35">
      <c r="A1944">
        <v>7090</v>
      </c>
      <c r="B1944">
        <v>5963</v>
      </c>
      <c r="C1944">
        <v>42309</v>
      </c>
      <c r="D1944" s="1">
        <v>40031</v>
      </c>
      <c r="E1944" t="s">
        <v>32</v>
      </c>
      <c r="F1944">
        <v>41</v>
      </c>
      <c r="G1944">
        <v>854.23</v>
      </c>
      <c r="H1944">
        <v>0.01</v>
      </c>
      <c r="I1944" t="s">
        <v>9</v>
      </c>
      <c r="J1944" s="8">
        <v>67.14</v>
      </c>
      <c r="K1944" s="8">
        <f>IF(Table3[[#This Row],[Return Status]] = "Returned", 0, Table3[[#This Row],[Profit]])</f>
        <v>67.14</v>
      </c>
      <c r="L1944" s="8" t="str">
        <f>IFERROR(VLOOKUP(Table3[[#This Row],[Order ID]],returns[[Order ID]:[Status]],2,FALSE), "")</f>
        <v/>
      </c>
      <c r="M1944">
        <v>20.48</v>
      </c>
      <c r="N1944">
        <v>6.32</v>
      </c>
      <c r="O1944" t="s">
        <v>1065</v>
      </c>
      <c r="P1944" t="s">
        <v>43</v>
      </c>
      <c r="Q1944">
        <v>29662</v>
      </c>
      <c r="R1944" t="s">
        <v>44</v>
      </c>
      <c r="S1944" t="s">
        <v>1978</v>
      </c>
      <c r="T1944" t="e">
        <f>VLOOKUP(Table3[[#This Row],[Region]],managers5[],2,FALSE)</f>
        <v>#N/A</v>
      </c>
      <c r="U1944" t="s">
        <v>1957</v>
      </c>
      <c r="V1944" t="s">
        <v>1959</v>
      </c>
      <c r="W1944" t="s">
        <v>14</v>
      </c>
      <c r="X1944" t="s">
        <v>15</v>
      </c>
      <c r="Y1944" t="s">
        <v>16</v>
      </c>
      <c r="Z1944" t="s">
        <v>83</v>
      </c>
      <c r="AA1944" t="s">
        <v>1293</v>
      </c>
      <c r="AB1944" t="s">
        <v>19</v>
      </c>
      <c r="AC1944">
        <v>0.57999999999999996</v>
      </c>
      <c r="AD1944" s="2">
        <v>40033</v>
      </c>
    </row>
    <row r="1945" spans="1:30" x14ac:dyDescent="0.35">
      <c r="A1945">
        <v>1393</v>
      </c>
      <c r="B1945">
        <v>2616</v>
      </c>
      <c r="C1945">
        <v>18917</v>
      </c>
      <c r="D1945" s="1">
        <v>41032</v>
      </c>
      <c r="E1945" t="s">
        <v>41</v>
      </c>
      <c r="F1945">
        <v>14</v>
      </c>
      <c r="G1945">
        <v>28.82</v>
      </c>
      <c r="H1945">
        <v>0.08</v>
      </c>
      <c r="I1945" t="s">
        <v>9</v>
      </c>
      <c r="J1945" s="8">
        <v>-8.3605</v>
      </c>
      <c r="K1945" s="8">
        <f>IF(Table3[[#This Row],[Return Status]] = "Returned", 0, Table3[[#This Row],[Profit]])</f>
        <v>-8.3605</v>
      </c>
      <c r="L1945" s="8" t="str">
        <f>IFERROR(VLOOKUP(Table3[[#This Row],[Order ID]],returns[[Order ID]:[Status]],2,FALSE), "")</f>
        <v/>
      </c>
      <c r="M1945">
        <v>2.08</v>
      </c>
      <c r="N1945">
        <v>1.49</v>
      </c>
      <c r="O1945" t="s">
        <v>397</v>
      </c>
      <c r="P1945" t="s">
        <v>37</v>
      </c>
      <c r="Q1945">
        <v>44224</v>
      </c>
      <c r="R1945" t="s">
        <v>37</v>
      </c>
      <c r="S1945" t="s">
        <v>1979</v>
      </c>
      <c r="T1945" t="e">
        <f>VLOOKUP(Table3[[#This Row],[Region]],managers5[],2,FALSE)</f>
        <v>#N/A</v>
      </c>
      <c r="U1945" t="s">
        <v>1956</v>
      </c>
      <c r="W1945" t="s">
        <v>14</v>
      </c>
      <c r="X1945" t="s">
        <v>15</v>
      </c>
      <c r="Y1945" t="s">
        <v>16</v>
      </c>
      <c r="Z1945" t="s">
        <v>17</v>
      </c>
      <c r="AA1945" t="s">
        <v>822</v>
      </c>
      <c r="AB1945" t="s">
        <v>19</v>
      </c>
      <c r="AC1945">
        <v>0.38</v>
      </c>
      <c r="AD1945" s="1">
        <v>41034</v>
      </c>
    </row>
    <row r="1946" spans="1:30" x14ac:dyDescent="0.35">
      <c r="A1946">
        <v>336</v>
      </c>
      <c r="B1946">
        <v>2617</v>
      </c>
      <c r="C1946">
        <v>18918</v>
      </c>
      <c r="D1946" s="1">
        <v>41209</v>
      </c>
      <c r="E1946" t="s">
        <v>8</v>
      </c>
      <c r="F1946">
        <v>7</v>
      </c>
      <c r="G1946">
        <v>6362.94</v>
      </c>
      <c r="H1946">
        <v>0.1</v>
      </c>
      <c r="I1946" t="s">
        <v>9</v>
      </c>
      <c r="J1946" s="8">
        <v>-221.78039999999999</v>
      </c>
      <c r="K1946" s="8">
        <f>IF(Table3[[#This Row],[Return Status]] = "Returned", 0, Table3[[#This Row],[Profit]])</f>
        <v>-221.78039999999999</v>
      </c>
      <c r="L1946" s="8" t="str">
        <f>IFERROR(VLOOKUP(Table3[[#This Row],[Order ID]],returns[[Order ID]:[Status]],2,FALSE), "")</f>
        <v/>
      </c>
      <c r="M1946">
        <v>999.99</v>
      </c>
      <c r="N1946">
        <v>13.99</v>
      </c>
      <c r="O1946" t="s">
        <v>91</v>
      </c>
      <c r="P1946" t="s">
        <v>114</v>
      </c>
      <c r="Q1946">
        <v>86442</v>
      </c>
      <c r="R1946" t="s">
        <v>115</v>
      </c>
      <c r="S1946" t="s">
        <v>1976</v>
      </c>
      <c r="T1946" t="e">
        <f>VLOOKUP(Table3[[#This Row],[Region]],managers5[],2,FALSE)</f>
        <v>#N/A</v>
      </c>
      <c r="U1946" t="s">
        <v>1955</v>
      </c>
      <c r="V1946" t="s">
        <v>1959</v>
      </c>
      <c r="W1946" t="s">
        <v>14</v>
      </c>
      <c r="X1946" t="s">
        <v>71</v>
      </c>
      <c r="Y1946" t="s">
        <v>46</v>
      </c>
      <c r="Z1946" t="s">
        <v>124</v>
      </c>
      <c r="AA1946" t="s">
        <v>535</v>
      </c>
      <c r="AB1946" t="s">
        <v>69</v>
      </c>
      <c r="AC1946">
        <v>0.36</v>
      </c>
      <c r="AD1946" s="1">
        <v>41210</v>
      </c>
    </row>
    <row r="1947" spans="1:30" x14ac:dyDescent="0.35">
      <c r="A1947">
        <v>7314</v>
      </c>
      <c r="B1947">
        <v>2618</v>
      </c>
      <c r="C1947">
        <v>18919</v>
      </c>
      <c r="D1947" s="1">
        <v>39992</v>
      </c>
      <c r="E1947" t="s">
        <v>32</v>
      </c>
      <c r="F1947">
        <v>39</v>
      </c>
      <c r="G1947">
        <v>739.28</v>
      </c>
      <c r="H1947">
        <v>0</v>
      </c>
      <c r="I1947" t="s">
        <v>9</v>
      </c>
      <c r="J1947" s="8">
        <v>43.97</v>
      </c>
      <c r="K1947" s="8">
        <f>IF(Table3[[#This Row],[Return Status]] = "Returned", 0, Table3[[#This Row],[Profit]])</f>
        <v>0</v>
      </c>
      <c r="L1947" s="8" t="str">
        <f>IFERROR(VLOOKUP(Table3[[#This Row],[Order ID]],returns[[Order ID]:[Status]],2,FALSE), "")</f>
        <v>Returned</v>
      </c>
      <c r="M1947">
        <v>17.52</v>
      </c>
      <c r="N1947">
        <v>8.17</v>
      </c>
      <c r="O1947" t="s">
        <v>949</v>
      </c>
      <c r="P1947" t="s">
        <v>114</v>
      </c>
      <c r="Q1947">
        <v>85224</v>
      </c>
      <c r="R1947" t="s">
        <v>115</v>
      </c>
      <c r="S1947" t="s">
        <v>1976</v>
      </c>
      <c r="T1947" t="e">
        <f>VLOOKUP(Table3[[#This Row],[Region]],managers5[],2,FALSE)</f>
        <v>#N/A</v>
      </c>
      <c r="U1947" t="s">
        <v>1955</v>
      </c>
      <c r="V1947" t="s">
        <v>1959</v>
      </c>
      <c r="W1947" t="s">
        <v>14</v>
      </c>
      <c r="X1947" t="s">
        <v>24</v>
      </c>
      <c r="Y1947" t="s">
        <v>16</v>
      </c>
      <c r="Z1947" t="s">
        <v>83</v>
      </c>
      <c r="AA1947" t="s">
        <v>447</v>
      </c>
      <c r="AB1947" t="s">
        <v>69</v>
      </c>
      <c r="AC1947">
        <v>0.5</v>
      </c>
      <c r="AD1947" s="2">
        <v>39997</v>
      </c>
    </row>
    <row r="1948" spans="1:30" x14ac:dyDescent="0.35">
      <c r="A1948">
        <v>6219</v>
      </c>
      <c r="B1948">
        <v>1234</v>
      </c>
      <c r="C1948">
        <v>8998</v>
      </c>
      <c r="D1948" s="1">
        <v>40181</v>
      </c>
      <c r="E1948" t="s">
        <v>32</v>
      </c>
      <c r="F1948">
        <v>37</v>
      </c>
      <c r="G1948">
        <v>1767.88</v>
      </c>
      <c r="H1948">
        <v>7.0000000000000007E-2</v>
      </c>
      <c r="I1948" t="s">
        <v>9</v>
      </c>
      <c r="J1948" s="8">
        <v>66.47</v>
      </c>
      <c r="K1948" s="8">
        <f>IF(Table3[[#This Row],[Return Status]] = "Returned", 0, Table3[[#This Row],[Profit]])</f>
        <v>66.47</v>
      </c>
      <c r="L1948" s="8" t="str">
        <f>IFERROR(VLOOKUP(Table3[[#This Row],[Order ID]],returns[[Order ID]:[Status]],2,FALSE), "")</f>
        <v/>
      </c>
      <c r="M1948">
        <v>50.98</v>
      </c>
      <c r="N1948">
        <v>13.66</v>
      </c>
      <c r="O1948" t="s">
        <v>1244</v>
      </c>
      <c r="P1948" t="s">
        <v>120</v>
      </c>
      <c r="Q1948">
        <v>32765</v>
      </c>
      <c r="R1948" t="s">
        <v>56</v>
      </c>
      <c r="S1948" t="s">
        <v>1978</v>
      </c>
      <c r="T1948" t="e">
        <f>VLOOKUP(Table3[[#This Row],[Region]],managers5[],2,FALSE)</f>
        <v>#N/A</v>
      </c>
      <c r="U1948" t="s">
        <v>1957</v>
      </c>
      <c r="V1948" t="s">
        <v>1959</v>
      </c>
      <c r="W1948" t="s">
        <v>14</v>
      </c>
      <c r="X1948" t="s">
        <v>39</v>
      </c>
      <c r="Y1948" t="s">
        <v>16</v>
      </c>
      <c r="Z1948" t="s">
        <v>83</v>
      </c>
      <c r="AA1948" t="s">
        <v>1068</v>
      </c>
      <c r="AB1948" t="s">
        <v>19</v>
      </c>
      <c r="AC1948">
        <v>0.57999999999999996</v>
      </c>
      <c r="AD1948" s="2">
        <v>40185</v>
      </c>
    </row>
    <row r="1949" spans="1:30" x14ac:dyDescent="0.35">
      <c r="A1949">
        <v>1821</v>
      </c>
      <c r="B1949">
        <v>4365</v>
      </c>
      <c r="C1949">
        <v>31106</v>
      </c>
      <c r="D1949" s="1">
        <v>40955</v>
      </c>
      <c r="E1949" t="s">
        <v>32</v>
      </c>
      <c r="F1949">
        <v>7</v>
      </c>
      <c r="G1949">
        <v>187.33</v>
      </c>
      <c r="H1949">
        <v>0.03</v>
      </c>
      <c r="I1949" t="s">
        <v>9</v>
      </c>
      <c r="J1949" s="8">
        <v>66.47</v>
      </c>
      <c r="K1949" s="8">
        <f>IF(Table3[[#This Row],[Return Status]] = "Returned", 0, Table3[[#This Row],[Profit]])</f>
        <v>66.47</v>
      </c>
      <c r="L1949" s="8" t="str">
        <f>IFERROR(VLOOKUP(Table3[[#This Row],[Order ID]],returns[[Order ID]:[Status]],2,FALSE), "")</f>
        <v/>
      </c>
      <c r="M1949">
        <v>25.13</v>
      </c>
      <c r="N1949">
        <v>9.8699999999999992</v>
      </c>
      <c r="O1949" t="s">
        <v>691</v>
      </c>
      <c r="P1949" t="s">
        <v>64</v>
      </c>
      <c r="Q1949">
        <v>70364</v>
      </c>
      <c r="R1949" t="s">
        <v>65</v>
      </c>
      <c r="S1949" t="s">
        <v>1978</v>
      </c>
      <c r="T1949" t="e">
        <f>VLOOKUP(Table3[[#This Row],[Region]],managers5[],2,FALSE)</f>
        <v>#N/A</v>
      </c>
      <c r="U1949" t="s">
        <v>1957</v>
      </c>
      <c r="V1949" t="s">
        <v>1959</v>
      </c>
      <c r="W1949" t="s">
        <v>14</v>
      </c>
      <c r="X1949" t="s">
        <v>71</v>
      </c>
      <c r="Y1949" t="s">
        <v>50</v>
      </c>
      <c r="Z1949" t="s">
        <v>61</v>
      </c>
      <c r="AA1949" t="s">
        <v>1472</v>
      </c>
      <c r="AB1949" t="s">
        <v>19</v>
      </c>
      <c r="AC1949">
        <v>0.57999999999999996</v>
      </c>
      <c r="AD1949" s="1">
        <v>40960</v>
      </c>
    </row>
    <row r="1950" spans="1:30" x14ac:dyDescent="0.35">
      <c r="A1950">
        <v>1764</v>
      </c>
      <c r="B1950">
        <v>2621</v>
      </c>
      <c r="C1950">
        <v>18950</v>
      </c>
      <c r="D1950" s="1">
        <v>40966</v>
      </c>
      <c r="E1950" t="s">
        <v>32</v>
      </c>
      <c r="F1950">
        <v>33</v>
      </c>
      <c r="G1950">
        <v>3008.5</v>
      </c>
      <c r="H1950">
        <v>0.05</v>
      </c>
      <c r="I1950" t="s">
        <v>49</v>
      </c>
      <c r="J1950" s="8">
        <v>1101.9000000000001</v>
      </c>
      <c r="K1950" s="8">
        <f>IF(Table3[[#This Row],[Return Status]] = "Returned", 0, Table3[[#This Row],[Profit]])</f>
        <v>1101.9000000000001</v>
      </c>
      <c r="L1950" s="8" t="str">
        <f>IFERROR(VLOOKUP(Table3[[#This Row],[Order ID]],returns[[Order ID]:[Status]],2,FALSE), "")</f>
        <v/>
      </c>
      <c r="M1950">
        <v>90.97</v>
      </c>
      <c r="N1950">
        <v>14</v>
      </c>
      <c r="O1950" t="s">
        <v>510</v>
      </c>
      <c r="P1950" t="s">
        <v>131</v>
      </c>
      <c r="Q1950">
        <v>21234</v>
      </c>
      <c r="R1950" t="s">
        <v>132</v>
      </c>
      <c r="S1950" t="s">
        <v>1979</v>
      </c>
      <c r="T1950" t="e">
        <f>VLOOKUP(Table3[[#This Row],[Region]],managers5[],2,FALSE)</f>
        <v>#N/A</v>
      </c>
      <c r="U1950" t="s">
        <v>1956</v>
      </c>
      <c r="W1950" t="s">
        <v>14</v>
      </c>
      <c r="X1950" t="s">
        <v>15</v>
      </c>
      <c r="Y1950" t="s">
        <v>46</v>
      </c>
      <c r="Z1950" t="s">
        <v>124</v>
      </c>
      <c r="AA1950" t="s">
        <v>1445</v>
      </c>
      <c r="AB1950" t="s">
        <v>74</v>
      </c>
      <c r="AC1950">
        <v>0.36</v>
      </c>
      <c r="AD1950" s="1">
        <v>40972</v>
      </c>
    </row>
    <row r="1951" spans="1:30" x14ac:dyDescent="0.35">
      <c r="A1951">
        <v>3118</v>
      </c>
      <c r="B1951">
        <v>2623</v>
      </c>
      <c r="C1951">
        <v>18951</v>
      </c>
      <c r="D1951" s="1">
        <v>40723</v>
      </c>
      <c r="E1951" t="s">
        <v>41</v>
      </c>
      <c r="F1951">
        <v>10</v>
      </c>
      <c r="G1951">
        <v>324.3175</v>
      </c>
      <c r="H1951">
        <v>0.03</v>
      </c>
      <c r="I1951" t="s">
        <v>33</v>
      </c>
      <c r="J1951" s="8">
        <v>-169.74100000000001</v>
      </c>
      <c r="K1951" s="8">
        <f>IF(Table3[[#This Row],[Return Status]] = "Returned", 0, Table3[[#This Row],[Profit]])</f>
        <v>-169.74100000000001</v>
      </c>
      <c r="L1951" s="8" t="str">
        <f>IFERROR(VLOOKUP(Table3[[#This Row],[Order ID]],returns[[Order ID]:[Status]],2,FALSE), "")</f>
        <v/>
      </c>
      <c r="M1951">
        <v>35.99</v>
      </c>
      <c r="N1951">
        <v>5</v>
      </c>
      <c r="O1951" t="s">
        <v>1166</v>
      </c>
      <c r="P1951" t="s">
        <v>131</v>
      </c>
      <c r="Q1951">
        <v>4005</v>
      </c>
      <c r="R1951" t="s">
        <v>132</v>
      </c>
      <c r="S1951" t="s">
        <v>1979</v>
      </c>
      <c r="T1951" t="e">
        <f>VLOOKUP(Table3[[#This Row],[Region]],managers5[],2,FALSE)</f>
        <v>#N/A</v>
      </c>
      <c r="U1951" t="s">
        <v>1956</v>
      </c>
      <c r="W1951" t="s">
        <v>14</v>
      </c>
      <c r="X1951" t="s">
        <v>71</v>
      </c>
      <c r="Y1951" t="s">
        <v>46</v>
      </c>
      <c r="Z1951" t="s">
        <v>86</v>
      </c>
      <c r="AA1951" t="s">
        <v>1655</v>
      </c>
      <c r="AB1951" t="s">
        <v>19</v>
      </c>
      <c r="AC1951">
        <v>0.85</v>
      </c>
      <c r="AD1951" s="1">
        <v>40725</v>
      </c>
    </row>
    <row r="1952" spans="1:30" x14ac:dyDescent="0.35">
      <c r="A1952">
        <v>3124</v>
      </c>
      <c r="B1952">
        <v>2622</v>
      </c>
      <c r="C1952">
        <v>18951</v>
      </c>
      <c r="D1952" s="1">
        <v>40723</v>
      </c>
      <c r="E1952" t="s">
        <v>41</v>
      </c>
      <c r="F1952">
        <v>16</v>
      </c>
      <c r="G1952">
        <v>61.5</v>
      </c>
      <c r="H1952">
        <v>0.09</v>
      </c>
      <c r="I1952" t="s">
        <v>9</v>
      </c>
      <c r="J1952" s="8">
        <v>-16.27</v>
      </c>
      <c r="K1952" s="8">
        <f>IF(Table3[[#This Row],[Return Status]] = "Returned", 0, Table3[[#This Row],[Profit]])</f>
        <v>-16.27</v>
      </c>
      <c r="L1952" s="8" t="str">
        <f>IFERROR(VLOOKUP(Table3[[#This Row],[Order ID]],returns[[Order ID]:[Status]],2,FALSE), "")</f>
        <v/>
      </c>
      <c r="M1952">
        <v>3.98</v>
      </c>
      <c r="N1952">
        <v>2.97</v>
      </c>
      <c r="O1952" t="s">
        <v>1166</v>
      </c>
      <c r="P1952" t="s">
        <v>131</v>
      </c>
      <c r="Q1952">
        <v>4401</v>
      </c>
      <c r="R1952" t="s">
        <v>132</v>
      </c>
      <c r="S1952" t="s">
        <v>1979</v>
      </c>
      <c r="T1952" t="e">
        <f>VLOOKUP(Table3[[#This Row],[Region]],managers5[],2,FALSE)</f>
        <v>#N/A</v>
      </c>
      <c r="U1952" t="s">
        <v>1956</v>
      </c>
      <c r="W1952" t="s">
        <v>14</v>
      </c>
      <c r="X1952" t="s">
        <v>71</v>
      </c>
      <c r="Y1952" t="s">
        <v>16</v>
      </c>
      <c r="Z1952" t="s">
        <v>30</v>
      </c>
      <c r="AA1952" t="s">
        <v>779</v>
      </c>
      <c r="AB1952" t="s">
        <v>35</v>
      </c>
      <c r="AC1952">
        <v>0.35</v>
      </c>
      <c r="AD1952" s="1">
        <v>40724</v>
      </c>
    </row>
    <row r="1953" spans="1:30" x14ac:dyDescent="0.35">
      <c r="A1953">
        <v>2170</v>
      </c>
      <c r="B1953">
        <v>2625</v>
      </c>
      <c r="C1953">
        <v>19040</v>
      </c>
      <c r="D1953" s="1">
        <v>40896</v>
      </c>
      <c r="E1953" t="s">
        <v>77</v>
      </c>
      <c r="F1953">
        <v>10</v>
      </c>
      <c r="G1953">
        <v>211.97</v>
      </c>
      <c r="H1953">
        <v>0.06</v>
      </c>
      <c r="I1953" t="s">
        <v>9</v>
      </c>
      <c r="J1953" s="8">
        <v>-46.83</v>
      </c>
      <c r="K1953" s="8">
        <f>IF(Table3[[#This Row],[Return Status]] = "Returned", 0, Table3[[#This Row],[Profit]])</f>
        <v>-46.83</v>
      </c>
      <c r="L1953" s="8" t="str">
        <f>IFERROR(VLOOKUP(Table3[[#This Row],[Order ID]],returns[[Order ID]:[Status]],2,FALSE), "")</f>
        <v/>
      </c>
      <c r="M1953">
        <v>21.38</v>
      </c>
      <c r="N1953">
        <v>8.99</v>
      </c>
      <c r="O1953" t="s">
        <v>229</v>
      </c>
      <c r="P1953" t="s">
        <v>11</v>
      </c>
      <c r="Q1953">
        <v>92677</v>
      </c>
      <c r="R1953" t="s">
        <v>12</v>
      </c>
      <c r="S1953" t="s">
        <v>1976</v>
      </c>
      <c r="T1953" t="e">
        <f>VLOOKUP(Table3[[#This Row],[Region]],managers5[],2,FALSE)</f>
        <v>#N/A</v>
      </c>
      <c r="U1953" t="s">
        <v>1955</v>
      </c>
      <c r="V1953" t="s">
        <v>1959</v>
      </c>
      <c r="W1953" t="s">
        <v>14</v>
      </c>
      <c r="X1953" t="s">
        <v>71</v>
      </c>
      <c r="Y1953" t="s">
        <v>16</v>
      </c>
      <c r="Z1953" t="s">
        <v>106</v>
      </c>
      <c r="AA1953" t="s">
        <v>367</v>
      </c>
      <c r="AB1953" t="s">
        <v>109</v>
      </c>
      <c r="AC1953">
        <v>0.59</v>
      </c>
      <c r="AD1953" s="1">
        <v>40897</v>
      </c>
    </row>
    <row r="1954" spans="1:30" x14ac:dyDescent="0.35">
      <c r="A1954">
        <v>2931</v>
      </c>
      <c r="B1954">
        <v>2627</v>
      </c>
      <c r="C1954">
        <v>19041</v>
      </c>
      <c r="D1954" s="1">
        <v>40750</v>
      </c>
      <c r="E1954" t="s">
        <v>32</v>
      </c>
      <c r="F1954">
        <v>43</v>
      </c>
      <c r="G1954">
        <v>1849.8</v>
      </c>
      <c r="H1954">
        <v>0.04</v>
      </c>
      <c r="I1954" t="s">
        <v>9</v>
      </c>
      <c r="J1954" s="8">
        <v>530.22</v>
      </c>
      <c r="K1954" s="8">
        <f>IF(Table3[[#This Row],[Return Status]] = "Returned", 0, Table3[[#This Row],[Profit]])</f>
        <v>530.22</v>
      </c>
      <c r="L1954" s="8" t="str">
        <f>IFERROR(VLOOKUP(Table3[[#This Row],[Order ID]],returns[[Order ID]:[Status]],2,FALSE), "")</f>
        <v/>
      </c>
      <c r="M1954">
        <v>42.98</v>
      </c>
      <c r="N1954">
        <v>4.62</v>
      </c>
      <c r="O1954" t="s">
        <v>292</v>
      </c>
      <c r="P1954" t="s">
        <v>11</v>
      </c>
      <c r="Q1954">
        <v>95037</v>
      </c>
      <c r="R1954" t="s">
        <v>12</v>
      </c>
      <c r="S1954" t="s">
        <v>1976</v>
      </c>
      <c r="T1954" t="e">
        <f>VLOOKUP(Table3[[#This Row],[Region]],managers5[],2,FALSE)</f>
        <v>#N/A</v>
      </c>
      <c r="U1954" t="s">
        <v>1955</v>
      </c>
      <c r="V1954" t="s">
        <v>1959</v>
      </c>
      <c r="W1954" t="s">
        <v>14</v>
      </c>
      <c r="X1954" t="s">
        <v>71</v>
      </c>
      <c r="Y1954" t="s">
        <v>16</v>
      </c>
      <c r="Z1954" t="s">
        <v>83</v>
      </c>
      <c r="AA1954" t="s">
        <v>1202</v>
      </c>
      <c r="AB1954" t="s">
        <v>19</v>
      </c>
      <c r="AC1954">
        <v>0.56000000000000005</v>
      </c>
      <c r="AD1954" s="1">
        <v>40759</v>
      </c>
    </row>
    <row r="1955" spans="1:30" x14ac:dyDescent="0.35">
      <c r="A1955">
        <v>2949</v>
      </c>
      <c r="B1955">
        <v>2626</v>
      </c>
      <c r="C1955">
        <v>19041</v>
      </c>
      <c r="D1955" s="1">
        <v>40750</v>
      </c>
      <c r="E1955" t="s">
        <v>32</v>
      </c>
      <c r="F1955">
        <v>3</v>
      </c>
      <c r="G1955">
        <v>36.06</v>
      </c>
      <c r="H1955">
        <v>0.08</v>
      </c>
      <c r="I1955" t="s">
        <v>9</v>
      </c>
      <c r="J1955" s="8">
        <v>-18.5</v>
      </c>
      <c r="K1955" s="8">
        <f>IF(Table3[[#This Row],[Return Status]] = "Returned", 0, Table3[[#This Row],[Profit]])</f>
        <v>-18.5</v>
      </c>
      <c r="L1955" s="8" t="str">
        <f>IFERROR(VLOOKUP(Table3[[#This Row],[Order ID]],returns[[Order ID]:[Status]],2,FALSE), "")</f>
        <v/>
      </c>
      <c r="M1955">
        <v>10.89</v>
      </c>
      <c r="N1955">
        <v>4.5</v>
      </c>
      <c r="O1955" t="s">
        <v>292</v>
      </c>
      <c r="P1955" t="s">
        <v>11</v>
      </c>
      <c r="Q1955">
        <v>95037</v>
      </c>
      <c r="R1955" t="s">
        <v>12</v>
      </c>
      <c r="S1955" t="s">
        <v>1976</v>
      </c>
      <c r="T1955" t="e">
        <f>VLOOKUP(Table3[[#This Row],[Region]],managers5[],2,FALSE)</f>
        <v>#N/A</v>
      </c>
      <c r="U1955" t="s">
        <v>1955</v>
      </c>
      <c r="V1955" t="s">
        <v>1959</v>
      </c>
      <c r="W1955" t="s">
        <v>14</v>
      </c>
      <c r="X1955" t="s">
        <v>71</v>
      </c>
      <c r="Y1955" t="s">
        <v>16</v>
      </c>
      <c r="Z1955" t="s">
        <v>83</v>
      </c>
      <c r="AA1955" t="s">
        <v>713</v>
      </c>
      <c r="AB1955" t="s">
        <v>19</v>
      </c>
      <c r="AC1955">
        <v>0.59</v>
      </c>
      <c r="AD1955" s="1">
        <v>40754</v>
      </c>
    </row>
    <row r="1956" spans="1:30" x14ac:dyDescent="0.35">
      <c r="A1956">
        <v>8193</v>
      </c>
      <c r="B1956">
        <v>2632</v>
      </c>
      <c r="C1956">
        <v>19047</v>
      </c>
      <c r="D1956" s="1">
        <v>39841</v>
      </c>
      <c r="E1956" t="s">
        <v>77</v>
      </c>
      <c r="F1956">
        <v>3</v>
      </c>
      <c r="G1956">
        <v>6.76</v>
      </c>
      <c r="H1956">
        <v>0.02</v>
      </c>
      <c r="I1956" t="s">
        <v>9</v>
      </c>
      <c r="J1956" s="8">
        <v>-4.28</v>
      </c>
      <c r="K1956" s="8">
        <f>IF(Table3[[#This Row],[Return Status]] = "Returned", 0, Table3[[#This Row],[Profit]])</f>
        <v>-4.28</v>
      </c>
      <c r="L1956" s="8" t="str">
        <f>IFERROR(VLOOKUP(Table3[[#This Row],[Order ID]],returns[[Order ID]:[Status]],2,FALSE), "")</f>
        <v/>
      </c>
      <c r="M1956">
        <v>1.68</v>
      </c>
      <c r="N1956">
        <v>1.57</v>
      </c>
      <c r="O1956" t="s">
        <v>229</v>
      </c>
      <c r="P1956" t="s">
        <v>11</v>
      </c>
      <c r="Q1956">
        <v>92677</v>
      </c>
      <c r="R1956" t="s">
        <v>12</v>
      </c>
      <c r="S1956" t="s">
        <v>1976</v>
      </c>
      <c r="T1956" t="e">
        <f>VLOOKUP(Table3[[#This Row],[Region]],managers5[],2,FALSE)</f>
        <v>#N/A</v>
      </c>
      <c r="U1956" t="s">
        <v>1955</v>
      </c>
      <c r="V1956" t="s">
        <v>1959</v>
      </c>
      <c r="W1956" t="s">
        <v>14</v>
      </c>
      <c r="X1956" t="s">
        <v>71</v>
      </c>
      <c r="Y1956" t="s">
        <v>16</v>
      </c>
      <c r="Z1956" t="s">
        <v>106</v>
      </c>
      <c r="AA1956" t="s">
        <v>1465</v>
      </c>
      <c r="AB1956" t="s">
        <v>35</v>
      </c>
      <c r="AC1956">
        <v>0.59</v>
      </c>
      <c r="AD1956" s="2">
        <v>39843</v>
      </c>
    </row>
    <row r="1957" spans="1:30" x14ac:dyDescent="0.35">
      <c r="A1957">
        <v>8198</v>
      </c>
      <c r="B1957">
        <v>2631</v>
      </c>
      <c r="C1957">
        <v>19047</v>
      </c>
      <c r="D1957" s="1">
        <v>39841</v>
      </c>
      <c r="E1957" t="s">
        <v>77</v>
      </c>
      <c r="F1957">
        <v>1</v>
      </c>
      <c r="G1957">
        <v>67.489999999999995</v>
      </c>
      <c r="H1957">
        <v>0.06</v>
      </c>
      <c r="I1957" t="s">
        <v>9</v>
      </c>
      <c r="J1957" s="8">
        <v>-22.82</v>
      </c>
      <c r="K1957" s="8">
        <f>IF(Table3[[#This Row],[Return Status]] = "Returned", 0, Table3[[#This Row],[Profit]])</f>
        <v>-22.82</v>
      </c>
      <c r="L1957" s="8" t="str">
        <f>IFERROR(VLOOKUP(Table3[[#This Row],[Order ID]],returns[[Order ID]:[Status]],2,FALSE), "")</f>
        <v/>
      </c>
      <c r="M1957">
        <v>55.48</v>
      </c>
      <c r="N1957">
        <v>14.3</v>
      </c>
      <c r="O1957" t="s">
        <v>229</v>
      </c>
      <c r="P1957" t="s">
        <v>11</v>
      </c>
      <c r="Q1957">
        <v>92677</v>
      </c>
      <c r="R1957" t="s">
        <v>12</v>
      </c>
      <c r="S1957" t="s">
        <v>1976</v>
      </c>
      <c r="T1957" t="e">
        <f>VLOOKUP(Table3[[#This Row],[Region]],managers5[],2,FALSE)</f>
        <v>#N/A</v>
      </c>
      <c r="U1957" t="s">
        <v>1955</v>
      </c>
      <c r="V1957" t="s">
        <v>1959</v>
      </c>
      <c r="W1957" t="s">
        <v>14</v>
      </c>
      <c r="X1957" t="s">
        <v>71</v>
      </c>
      <c r="Y1957" t="s">
        <v>16</v>
      </c>
      <c r="Z1957" t="s">
        <v>30</v>
      </c>
      <c r="AA1957" t="s">
        <v>818</v>
      </c>
      <c r="AB1957" t="s">
        <v>19</v>
      </c>
      <c r="AC1957">
        <v>0.37</v>
      </c>
      <c r="AD1957" s="2">
        <v>39842</v>
      </c>
    </row>
    <row r="1958" spans="1:30" x14ac:dyDescent="0.35">
      <c r="A1958">
        <v>1065</v>
      </c>
      <c r="B1958">
        <v>2635</v>
      </c>
      <c r="C1958">
        <v>19074</v>
      </c>
      <c r="D1958" s="1">
        <v>41085</v>
      </c>
      <c r="E1958" t="s">
        <v>41</v>
      </c>
      <c r="F1958">
        <v>17</v>
      </c>
      <c r="G1958">
        <v>3816.59</v>
      </c>
      <c r="H1958">
        <v>0.01</v>
      </c>
      <c r="I1958" t="s">
        <v>49</v>
      </c>
      <c r="J1958" s="8">
        <v>191.47</v>
      </c>
      <c r="K1958" s="8">
        <f>IF(Table3[[#This Row],[Return Status]] = "Returned", 0, Table3[[#This Row],[Profit]])</f>
        <v>191.47</v>
      </c>
      <c r="L1958" s="8" t="str">
        <f>IFERROR(VLOOKUP(Table3[[#This Row],[Order ID]],returns[[Order ID]:[Status]],2,FALSE), "")</f>
        <v/>
      </c>
      <c r="M1958">
        <v>208.16</v>
      </c>
      <c r="N1958">
        <v>68.02</v>
      </c>
      <c r="O1958" t="s">
        <v>1129</v>
      </c>
      <c r="P1958" t="s">
        <v>27</v>
      </c>
      <c r="Q1958">
        <v>60110</v>
      </c>
      <c r="R1958" t="s">
        <v>28</v>
      </c>
      <c r="S1958" t="s">
        <v>1977</v>
      </c>
      <c r="T1958" t="e">
        <f>VLOOKUP(Table3[[#This Row],[Region]],managers5[],2,FALSE)</f>
        <v>#N/A</v>
      </c>
      <c r="U1958" t="s">
        <v>1958</v>
      </c>
      <c r="V1958" t="s">
        <v>1959</v>
      </c>
      <c r="W1958" t="s">
        <v>14</v>
      </c>
      <c r="X1958" t="s">
        <v>71</v>
      </c>
      <c r="Y1958" t="s">
        <v>16</v>
      </c>
      <c r="Z1958" t="s">
        <v>83</v>
      </c>
      <c r="AA1958" t="s">
        <v>525</v>
      </c>
      <c r="AB1958" t="s">
        <v>74</v>
      </c>
      <c r="AC1958">
        <v>0.57999999999999996</v>
      </c>
      <c r="AD1958" s="1">
        <v>41087</v>
      </c>
    </row>
    <row r="1959" spans="1:30" x14ac:dyDescent="0.35">
      <c r="A1959">
        <v>2419</v>
      </c>
      <c r="B1959">
        <v>4049</v>
      </c>
      <c r="C1959">
        <v>28870</v>
      </c>
      <c r="D1959" s="1">
        <v>40857</v>
      </c>
      <c r="E1959" t="s">
        <v>77</v>
      </c>
      <c r="F1959">
        <v>27</v>
      </c>
      <c r="G1959">
        <v>1154.8900000000001</v>
      </c>
      <c r="H1959">
        <v>0.03</v>
      </c>
      <c r="I1959" t="s">
        <v>9</v>
      </c>
      <c r="J1959" s="8">
        <v>66.36</v>
      </c>
      <c r="K1959" s="8">
        <f>IF(Table3[[#This Row],[Return Status]] = "Returned", 0, Table3[[#This Row],[Profit]])</f>
        <v>66.36</v>
      </c>
      <c r="L1959" s="8" t="str">
        <f>IFERROR(VLOOKUP(Table3[[#This Row],[Order ID]],returns[[Order ID]:[Status]],2,FALSE), "")</f>
        <v/>
      </c>
      <c r="M1959">
        <v>40.98</v>
      </c>
      <c r="N1959">
        <v>6.5</v>
      </c>
      <c r="O1959" t="s">
        <v>1258</v>
      </c>
      <c r="P1959" t="s">
        <v>64</v>
      </c>
      <c r="Q1959">
        <v>41042</v>
      </c>
      <c r="R1959" t="s">
        <v>65</v>
      </c>
      <c r="S1959" t="s">
        <v>1978</v>
      </c>
      <c r="T1959" t="e">
        <f>VLOOKUP(Table3[[#This Row],[Region]],managers5[],2,FALSE)</f>
        <v>#N/A</v>
      </c>
      <c r="U1959" t="s">
        <v>1957</v>
      </c>
      <c r="V1959" t="s">
        <v>1959</v>
      </c>
      <c r="W1959" t="s">
        <v>14</v>
      </c>
      <c r="X1959" t="s">
        <v>71</v>
      </c>
      <c r="Y1959" t="s">
        <v>46</v>
      </c>
      <c r="Z1959" t="s">
        <v>47</v>
      </c>
      <c r="AA1959" t="s">
        <v>1191</v>
      </c>
      <c r="AB1959" t="s">
        <v>19</v>
      </c>
      <c r="AC1959">
        <v>0.64</v>
      </c>
      <c r="AD1959" s="1">
        <v>40858</v>
      </c>
    </row>
    <row r="1960" spans="1:30" x14ac:dyDescent="0.35">
      <c r="A1960">
        <v>4995</v>
      </c>
      <c r="B1960">
        <v>2638</v>
      </c>
      <c r="C1960">
        <v>19104</v>
      </c>
      <c r="D1960" s="1">
        <v>40400</v>
      </c>
      <c r="E1960" t="s">
        <v>77</v>
      </c>
      <c r="F1960">
        <v>48</v>
      </c>
      <c r="G1960">
        <v>5085.9070000000002</v>
      </c>
      <c r="H1960">
        <v>0.03</v>
      </c>
      <c r="I1960" t="s">
        <v>9</v>
      </c>
      <c r="J1960" s="8">
        <v>1366.6859999999999</v>
      </c>
      <c r="K1960" s="8">
        <f>IF(Table3[[#This Row],[Return Status]] = "Returned", 0, Table3[[#This Row],[Profit]])</f>
        <v>1366.6859999999999</v>
      </c>
      <c r="L1960" s="8" t="str">
        <f>IFERROR(VLOOKUP(Table3[[#This Row],[Order ID]],returns[[Order ID]:[Status]],2,FALSE), "")</f>
        <v/>
      </c>
      <c r="M1960">
        <v>125.99</v>
      </c>
      <c r="N1960">
        <v>8.08</v>
      </c>
      <c r="O1960" t="s">
        <v>91</v>
      </c>
      <c r="P1960" t="s">
        <v>114</v>
      </c>
      <c r="Q1960">
        <v>86442</v>
      </c>
      <c r="R1960" t="s">
        <v>115</v>
      </c>
      <c r="S1960" t="s">
        <v>1976</v>
      </c>
      <c r="T1960" t="e">
        <f>VLOOKUP(Table3[[#This Row],[Region]],managers5[],2,FALSE)</f>
        <v>#N/A</v>
      </c>
      <c r="U1960" t="s">
        <v>1955</v>
      </c>
      <c r="V1960" t="s">
        <v>1959</v>
      </c>
      <c r="W1960" t="s">
        <v>14</v>
      </c>
      <c r="X1960" t="s">
        <v>15</v>
      </c>
      <c r="Y1960" t="s">
        <v>46</v>
      </c>
      <c r="Z1960" t="s">
        <v>86</v>
      </c>
      <c r="AA1960" t="s">
        <v>1423</v>
      </c>
      <c r="AB1960" t="s">
        <v>19</v>
      </c>
      <c r="AC1960">
        <v>0.56999999999999995</v>
      </c>
      <c r="AD1960" s="2">
        <v>40402</v>
      </c>
    </row>
    <row r="1961" spans="1:30" x14ac:dyDescent="0.35">
      <c r="A1961">
        <v>1578</v>
      </c>
      <c r="B1961">
        <v>2504</v>
      </c>
      <c r="C1961">
        <v>18208</v>
      </c>
      <c r="D1961" s="1">
        <v>41000</v>
      </c>
      <c r="E1961" t="s">
        <v>8</v>
      </c>
      <c r="F1961">
        <v>34</v>
      </c>
      <c r="G1961">
        <v>197.45</v>
      </c>
      <c r="H1961">
        <v>0.06</v>
      </c>
      <c r="I1961" t="s">
        <v>9</v>
      </c>
      <c r="J1961" s="8">
        <v>65.44</v>
      </c>
      <c r="K1961" s="8">
        <f>IF(Table3[[#This Row],[Return Status]] = "Returned", 0, Table3[[#This Row],[Profit]])</f>
        <v>65.44</v>
      </c>
      <c r="L1961" s="8" t="str">
        <f>IFERROR(VLOOKUP(Table3[[#This Row],[Order ID]],returns[[Order ID]:[Status]],2,FALSE), "")</f>
        <v/>
      </c>
      <c r="M1961">
        <v>5.68</v>
      </c>
      <c r="N1961">
        <v>1.39</v>
      </c>
      <c r="O1961" t="s">
        <v>1092</v>
      </c>
      <c r="P1961" t="s">
        <v>43</v>
      </c>
      <c r="Q1961">
        <v>38017</v>
      </c>
      <c r="R1961" t="s">
        <v>44</v>
      </c>
      <c r="S1961" t="s">
        <v>1978</v>
      </c>
      <c r="T1961" t="e">
        <f>VLOOKUP(Table3[[#This Row],[Region]],managers5[],2,FALSE)</f>
        <v>#N/A</v>
      </c>
      <c r="U1961" t="s">
        <v>1957</v>
      </c>
      <c r="V1961" t="s">
        <v>1959</v>
      </c>
      <c r="W1961" t="s">
        <v>14</v>
      </c>
      <c r="X1961" t="s">
        <v>71</v>
      </c>
      <c r="Y1961" t="s">
        <v>16</v>
      </c>
      <c r="Z1961" t="s">
        <v>168</v>
      </c>
      <c r="AA1961" t="s">
        <v>601</v>
      </c>
      <c r="AB1961" t="s">
        <v>19</v>
      </c>
      <c r="AC1961">
        <v>0.38</v>
      </c>
      <c r="AD1961" s="1">
        <v>41002</v>
      </c>
    </row>
    <row r="1962" spans="1:30" x14ac:dyDescent="0.35">
      <c r="A1962">
        <v>7868</v>
      </c>
      <c r="B1962">
        <v>540</v>
      </c>
      <c r="C1962">
        <v>3653</v>
      </c>
      <c r="D1962" s="1">
        <v>39898</v>
      </c>
      <c r="E1962" t="s">
        <v>41</v>
      </c>
      <c r="F1962">
        <v>41</v>
      </c>
      <c r="G1962">
        <v>271.11</v>
      </c>
      <c r="H1962">
        <v>0.08</v>
      </c>
      <c r="I1962" t="s">
        <v>9</v>
      </c>
      <c r="J1962" s="8">
        <v>64.790000000000006</v>
      </c>
      <c r="K1962" s="8">
        <f>IF(Table3[[#This Row],[Return Status]] = "Returned", 0, Table3[[#This Row],[Profit]])</f>
        <v>64.790000000000006</v>
      </c>
      <c r="L1962" s="8" t="str">
        <f>IFERROR(VLOOKUP(Table3[[#This Row],[Order ID]],returns[[Order ID]:[Status]],2,FALSE), "")</f>
        <v/>
      </c>
      <c r="M1962">
        <v>6.68</v>
      </c>
      <c r="N1962">
        <v>1.5</v>
      </c>
      <c r="O1962" t="s">
        <v>1773</v>
      </c>
      <c r="P1962" t="s">
        <v>43</v>
      </c>
      <c r="Q1962">
        <v>23518</v>
      </c>
      <c r="R1962" t="s">
        <v>44</v>
      </c>
      <c r="S1962" t="s">
        <v>1978</v>
      </c>
      <c r="T1962" t="e">
        <f>VLOOKUP(Table3[[#This Row],[Region]],managers5[],2,FALSE)</f>
        <v>#N/A</v>
      </c>
      <c r="U1962" t="s">
        <v>1957</v>
      </c>
      <c r="V1962" t="s">
        <v>1959</v>
      </c>
      <c r="W1962" t="s">
        <v>14</v>
      </c>
      <c r="X1962" t="s">
        <v>71</v>
      </c>
      <c r="Y1962" t="s">
        <v>16</v>
      </c>
      <c r="Z1962" t="s">
        <v>106</v>
      </c>
      <c r="AA1962" t="s">
        <v>1586</v>
      </c>
      <c r="AB1962" t="s">
        <v>35</v>
      </c>
      <c r="AC1962">
        <v>0.48</v>
      </c>
      <c r="AD1962" s="2">
        <v>39900</v>
      </c>
    </row>
    <row r="1963" spans="1:30" x14ac:dyDescent="0.35">
      <c r="A1963">
        <v>6709</v>
      </c>
      <c r="B1963">
        <v>2641</v>
      </c>
      <c r="C1963">
        <v>19111</v>
      </c>
      <c r="D1963" s="1">
        <v>40090</v>
      </c>
      <c r="E1963" t="s">
        <v>32</v>
      </c>
      <c r="F1963">
        <v>24</v>
      </c>
      <c r="G1963">
        <v>195.83</v>
      </c>
      <c r="H1963">
        <v>0.04</v>
      </c>
      <c r="I1963" t="s">
        <v>9</v>
      </c>
      <c r="J1963" s="8">
        <v>10.79</v>
      </c>
      <c r="K1963" s="8">
        <f>IF(Table3[[#This Row],[Return Status]] = "Returned", 0, Table3[[#This Row],[Profit]])</f>
        <v>10.79</v>
      </c>
      <c r="L1963" s="8" t="str">
        <f>IFERROR(VLOOKUP(Table3[[#This Row],[Order ID]],returns[[Order ID]:[Status]],2,FALSE), "")</f>
        <v/>
      </c>
      <c r="M1963">
        <v>8.33</v>
      </c>
      <c r="N1963">
        <v>1.99</v>
      </c>
      <c r="O1963" t="s">
        <v>1492</v>
      </c>
      <c r="P1963" t="s">
        <v>131</v>
      </c>
      <c r="Q1963">
        <v>20854</v>
      </c>
      <c r="R1963" t="s">
        <v>132</v>
      </c>
      <c r="S1963" t="s">
        <v>1979</v>
      </c>
      <c r="T1963" t="e">
        <f>VLOOKUP(Table3[[#This Row],[Region]],managers5[],2,FALSE)</f>
        <v>#N/A</v>
      </c>
      <c r="U1963" t="s">
        <v>1956</v>
      </c>
      <c r="W1963" t="s">
        <v>14</v>
      </c>
      <c r="X1963" t="s">
        <v>39</v>
      </c>
      <c r="Y1963" t="s">
        <v>46</v>
      </c>
      <c r="Z1963" t="s">
        <v>47</v>
      </c>
      <c r="AA1963" t="s">
        <v>264</v>
      </c>
      <c r="AB1963" t="s">
        <v>109</v>
      </c>
      <c r="AC1963">
        <v>0.52</v>
      </c>
      <c r="AD1963" s="2">
        <v>40095</v>
      </c>
    </row>
    <row r="1964" spans="1:30" x14ac:dyDescent="0.35">
      <c r="A1964">
        <v>6247</v>
      </c>
      <c r="B1964">
        <v>5376</v>
      </c>
      <c r="C1964">
        <v>38215</v>
      </c>
      <c r="D1964" s="1">
        <v>40180</v>
      </c>
      <c r="E1964" t="s">
        <v>41</v>
      </c>
      <c r="F1964">
        <v>42</v>
      </c>
      <c r="G1964">
        <v>756.72949999999901</v>
      </c>
      <c r="H1964">
        <v>7.0000000000000007E-2</v>
      </c>
      <c r="I1964" t="s">
        <v>9</v>
      </c>
      <c r="J1964" s="8">
        <v>64.781999999999996</v>
      </c>
      <c r="K1964" s="8">
        <f>IF(Table3[[#This Row],[Return Status]] = "Returned", 0, Table3[[#This Row],[Profit]])</f>
        <v>64.781999999999996</v>
      </c>
      <c r="L1964" s="8" t="str">
        <f>IFERROR(VLOOKUP(Table3[[#This Row],[Order ID]],returns[[Order ID]:[Status]],2,FALSE), "")</f>
        <v/>
      </c>
      <c r="M1964">
        <v>20.99</v>
      </c>
      <c r="N1964">
        <v>4.8099999999999996</v>
      </c>
      <c r="O1964" t="s">
        <v>615</v>
      </c>
      <c r="P1964" t="s">
        <v>43</v>
      </c>
      <c r="Q1964">
        <v>28205</v>
      </c>
      <c r="R1964" t="s">
        <v>44</v>
      </c>
      <c r="S1964" t="s">
        <v>1978</v>
      </c>
      <c r="T1964" t="e">
        <f>VLOOKUP(Table3[[#This Row],[Region]],managers5[],2,FALSE)</f>
        <v>#N/A</v>
      </c>
      <c r="U1964" t="s">
        <v>1957</v>
      </c>
      <c r="V1964" t="s">
        <v>1959</v>
      </c>
      <c r="W1964" t="s">
        <v>14</v>
      </c>
      <c r="X1964" t="s">
        <v>15</v>
      </c>
      <c r="Y1964" t="s">
        <v>46</v>
      </c>
      <c r="Z1964" t="s">
        <v>86</v>
      </c>
      <c r="AA1964" t="s">
        <v>213</v>
      </c>
      <c r="AB1964" t="s">
        <v>69</v>
      </c>
      <c r="AC1964">
        <v>0.57999999999999996</v>
      </c>
      <c r="AD1964" s="2">
        <v>40181</v>
      </c>
    </row>
    <row r="1965" spans="1:30" x14ac:dyDescent="0.35">
      <c r="A1965">
        <v>4293</v>
      </c>
      <c r="B1965">
        <v>2644</v>
      </c>
      <c r="C1965">
        <v>19139</v>
      </c>
      <c r="D1965" s="1">
        <v>40515</v>
      </c>
      <c r="E1965" t="s">
        <v>8</v>
      </c>
      <c r="F1965">
        <v>15</v>
      </c>
      <c r="G1965">
        <v>94.84</v>
      </c>
      <c r="H1965">
        <v>0.01</v>
      </c>
      <c r="I1965" t="s">
        <v>9</v>
      </c>
      <c r="J1965" s="8">
        <v>-26.66</v>
      </c>
      <c r="K1965" s="8">
        <f>IF(Table3[[#This Row],[Return Status]] = "Returned", 0, Table3[[#This Row],[Profit]])</f>
        <v>-26.66</v>
      </c>
      <c r="L1965" s="8" t="str">
        <f>IFERROR(VLOOKUP(Table3[[#This Row],[Order ID]],returns[[Order ID]:[Status]],2,FALSE), "")</f>
        <v/>
      </c>
      <c r="M1965">
        <v>5.98</v>
      </c>
      <c r="N1965">
        <v>5.15</v>
      </c>
      <c r="O1965" t="s">
        <v>1122</v>
      </c>
      <c r="P1965" t="s">
        <v>131</v>
      </c>
      <c r="Q1965">
        <v>21222</v>
      </c>
      <c r="R1965" t="s">
        <v>132</v>
      </c>
      <c r="S1965" t="s">
        <v>1979</v>
      </c>
      <c r="T1965" t="e">
        <f>VLOOKUP(Table3[[#This Row],[Region]],managers5[],2,FALSE)</f>
        <v>#N/A</v>
      </c>
      <c r="U1965" t="s">
        <v>1956</v>
      </c>
      <c r="W1965" t="s">
        <v>14</v>
      </c>
      <c r="X1965" t="s">
        <v>71</v>
      </c>
      <c r="Y1965" t="s">
        <v>16</v>
      </c>
      <c r="Z1965" t="s">
        <v>30</v>
      </c>
      <c r="AA1965" t="s">
        <v>585</v>
      </c>
      <c r="AB1965" t="s">
        <v>19</v>
      </c>
      <c r="AC1965">
        <v>0.36</v>
      </c>
      <c r="AD1965" s="2">
        <v>40516</v>
      </c>
    </row>
    <row r="1966" spans="1:30" x14ac:dyDescent="0.35">
      <c r="A1966">
        <v>6760</v>
      </c>
      <c r="B1966">
        <v>2645</v>
      </c>
      <c r="C1966">
        <v>19140</v>
      </c>
      <c r="D1966" s="1">
        <v>40086</v>
      </c>
      <c r="E1966" t="s">
        <v>20</v>
      </c>
      <c r="F1966">
        <v>47</v>
      </c>
      <c r="G1966">
        <v>314</v>
      </c>
      <c r="H1966">
        <v>7.0000000000000007E-2</v>
      </c>
      <c r="I1966" t="s">
        <v>9</v>
      </c>
      <c r="J1966" s="8">
        <v>-66.044499999999999</v>
      </c>
      <c r="K1966" s="8">
        <f>IF(Table3[[#This Row],[Return Status]] = "Returned", 0, Table3[[#This Row],[Profit]])</f>
        <v>-66.044499999999999</v>
      </c>
      <c r="L1966" s="8" t="str">
        <f>IFERROR(VLOOKUP(Table3[[#This Row],[Order ID]],returns[[Order ID]:[Status]],2,FALSE), "")</f>
        <v/>
      </c>
      <c r="M1966">
        <v>6.54</v>
      </c>
      <c r="N1966">
        <v>5.27</v>
      </c>
      <c r="O1966" t="s">
        <v>253</v>
      </c>
      <c r="P1966" t="s">
        <v>142</v>
      </c>
      <c r="Q1966">
        <v>84041</v>
      </c>
      <c r="R1966" t="s">
        <v>143</v>
      </c>
      <c r="S1966" t="s">
        <v>1976</v>
      </c>
      <c r="T1966" t="e">
        <f>VLOOKUP(Table3[[#This Row],[Region]],managers5[],2,FALSE)</f>
        <v>#N/A</v>
      </c>
      <c r="U1966" t="s">
        <v>1955</v>
      </c>
      <c r="V1966" t="s">
        <v>1959</v>
      </c>
      <c r="W1966" t="s">
        <v>14</v>
      </c>
      <c r="X1966" t="s">
        <v>71</v>
      </c>
      <c r="Y1966" t="s">
        <v>16</v>
      </c>
      <c r="Z1966" t="s">
        <v>17</v>
      </c>
      <c r="AA1966" t="s">
        <v>1273</v>
      </c>
      <c r="AB1966" t="s">
        <v>19</v>
      </c>
      <c r="AC1966">
        <v>0.36</v>
      </c>
      <c r="AD1966" s="2">
        <v>40087</v>
      </c>
    </row>
    <row r="1967" spans="1:30" x14ac:dyDescent="0.35">
      <c r="A1967">
        <v>6761</v>
      </c>
      <c r="B1967">
        <v>2646</v>
      </c>
      <c r="C1967">
        <v>19140</v>
      </c>
      <c r="D1967" s="1">
        <v>40086</v>
      </c>
      <c r="E1967" t="s">
        <v>20</v>
      </c>
      <c r="F1967">
        <v>50</v>
      </c>
      <c r="G1967">
        <v>155.54</v>
      </c>
      <c r="H1967">
        <v>0.09</v>
      </c>
      <c r="I1967" t="s">
        <v>9</v>
      </c>
      <c r="J1967" s="8">
        <v>15.66</v>
      </c>
      <c r="K1967" s="8">
        <f>IF(Table3[[#This Row],[Return Status]] = "Returned", 0, Table3[[#This Row],[Profit]])</f>
        <v>15.66</v>
      </c>
      <c r="L1967" s="8" t="str">
        <f>IFERROR(VLOOKUP(Table3[[#This Row],[Order ID]],returns[[Order ID]:[Status]],2,FALSE), "")</f>
        <v/>
      </c>
      <c r="M1967">
        <v>3.29</v>
      </c>
      <c r="N1967">
        <v>1.35</v>
      </c>
      <c r="O1967" t="s">
        <v>253</v>
      </c>
      <c r="P1967" t="s">
        <v>142</v>
      </c>
      <c r="Q1967">
        <v>84043</v>
      </c>
      <c r="R1967" t="s">
        <v>143</v>
      </c>
      <c r="S1967" t="s">
        <v>1976</v>
      </c>
      <c r="T1967" t="e">
        <f>VLOOKUP(Table3[[#This Row],[Region]],managers5[],2,FALSE)</f>
        <v>#N/A</v>
      </c>
      <c r="U1967" t="s">
        <v>1955</v>
      </c>
      <c r="V1967" t="s">
        <v>1959</v>
      </c>
      <c r="W1967" t="s">
        <v>14</v>
      </c>
      <c r="X1967" t="s">
        <v>71</v>
      </c>
      <c r="Y1967" t="s">
        <v>16</v>
      </c>
      <c r="Z1967" t="s">
        <v>57</v>
      </c>
      <c r="AA1967" t="s">
        <v>522</v>
      </c>
      <c r="AB1967" t="s">
        <v>35</v>
      </c>
      <c r="AC1967">
        <v>0.4</v>
      </c>
      <c r="AD1967" s="2">
        <v>40087</v>
      </c>
    </row>
    <row r="1968" spans="1:30" x14ac:dyDescent="0.35">
      <c r="A1968">
        <v>275</v>
      </c>
      <c r="B1968">
        <v>2647</v>
      </c>
      <c r="C1968">
        <v>19143</v>
      </c>
      <c r="D1968" s="1">
        <v>41217</v>
      </c>
      <c r="E1968" t="s">
        <v>77</v>
      </c>
      <c r="F1968">
        <v>3</v>
      </c>
      <c r="G1968">
        <v>2421.02</v>
      </c>
      <c r="H1968">
        <v>7.0000000000000007E-2</v>
      </c>
      <c r="I1968" t="s">
        <v>49</v>
      </c>
      <c r="J1968" s="8">
        <v>-1943.1711</v>
      </c>
      <c r="K1968" s="8">
        <f>IF(Table3[[#This Row],[Return Status]] = "Returned", 0, Table3[[#This Row],[Profit]])</f>
        <v>-1943.1711</v>
      </c>
      <c r="L1968" s="8" t="str">
        <f>IFERROR(VLOOKUP(Table3[[#This Row],[Order ID]],returns[[Order ID]:[Status]],2,FALSE), "")</f>
        <v/>
      </c>
      <c r="M1968">
        <v>810.98</v>
      </c>
      <c r="N1968">
        <v>16.059999999999999</v>
      </c>
      <c r="O1968" t="s">
        <v>250</v>
      </c>
      <c r="P1968" t="s">
        <v>11</v>
      </c>
      <c r="Q1968">
        <v>92592</v>
      </c>
      <c r="R1968" t="s">
        <v>12</v>
      </c>
      <c r="S1968" t="s">
        <v>1976</v>
      </c>
      <c r="T1968" t="e">
        <f>VLOOKUP(Table3[[#This Row],[Region]],managers5[],2,FALSE)</f>
        <v>#N/A</v>
      </c>
      <c r="U1968" t="s">
        <v>1955</v>
      </c>
      <c r="V1968" t="s">
        <v>1959</v>
      </c>
      <c r="W1968" t="s">
        <v>14</v>
      </c>
      <c r="X1968" t="s">
        <v>24</v>
      </c>
      <c r="Y1968" t="s">
        <v>46</v>
      </c>
      <c r="Z1968" t="s">
        <v>124</v>
      </c>
      <c r="AA1968" t="s">
        <v>465</v>
      </c>
      <c r="AB1968" t="s">
        <v>74</v>
      </c>
      <c r="AC1968">
        <v>0.56000000000000005</v>
      </c>
      <c r="AD1968" s="1">
        <v>41218</v>
      </c>
    </row>
    <row r="1969" spans="1:30" x14ac:dyDescent="0.35">
      <c r="A1969">
        <v>5176</v>
      </c>
      <c r="B1969">
        <v>2648</v>
      </c>
      <c r="C1969">
        <v>19174</v>
      </c>
      <c r="D1969" s="1">
        <v>40375</v>
      </c>
      <c r="E1969" t="s">
        <v>20</v>
      </c>
      <c r="F1969">
        <v>49</v>
      </c>
      <c r="G1969">
        <v>214.62</v>
      </c>
      <c r="H1969">
        <v>0.05</v>
      </c>
      <c r="I1969" t="s">
        <v>9</v>
      </c>
      <c r="J1969" s="8">
        <v>-151.42049999999901</v>
      </c>
      <c r="K1969" s="8">
        <f>IF(Table3[[#This Row],[Return Status]] = "Returned", 0, Table3[[#This Row],[Profit]])</f>
        <v>-151.42049999999901</v>
      </c>
      <c r="L1969" s="8" t="str">
        <f>IFERROR(VLOOKUP(Table3[[#This Row],[Order ID]],returns[[Order ID]:[Status]],2,FALSE), "")</f>
        <v/>
      </c>
      <c r="M1969">
        <v>4.24</v>
      </c>
      <c r="N1969">
        <v>5.41</v>
      </c>
      <c r="O1969" t="s">
        <v>827</v>
      </c>
      <c r="P1969" t="s">
        <v>131</v>
      </c>
      <c r="Q1969">
        <v>4210</v>
      </c>
      <c r="R1969" t="s">
        <v>132</v>
      </c>
      <c r="S1969" t="s">
        <v>1979</v>
      </c>
      <c r="T1969" t="e">
        <f>VLOOKUP(Table3[[#This Row],[Region]],managers5[],2,FALSE)</f>
        <v>#N/A</v>
      </c>
      <c r="U1969" t="s">
        <v>1956</v>
      </c>
      <c r="W1969" t="s">
        <v>14</v>
      </c>
      <c r="X1969" t="s">
        <v>15</v>
      </c>
      <c r="Y1969" t="s">
        <v>16</v>
      </c>
      <c r="Z1969" t="s">
        <v>17</v>
      </c>
      <c r="AA1969" t="s">
        <v>458</v>
      </c>
      <c r="AB1969" t="s">
        <v>19</v>
      </c>
      <c r="AC1969">
        <v>0.35</v>
      </c>
      <c r="AD1969" s="2">
        <v>40377</v>
      </c>
    </row>
    <row r="1970" spans="1:30" x14ac:dyDescent="0.35">
      <c r="A1970">
        <v>5177</v>
      </c>
      <c r="B1970">
        <v>2649</v>
      </c>
      <c r="C1970">
        <v>19174</v>
      </c>
      <c r="D1970" s="1">
        <v>40375</v>
      </c>
      <c r="E1970" t="s">
        <v>20</v>
      </c>
      <c r="F1970">
        <v>35</v>
      </c>
      <c r="G1970">
        <v>5311.973</v>
      </c>
      <c r="H1970">
        <v>0.02</v>
      </c>
      <c r="I1970" t="s">
        <v>9</v>
      </c>
      <c r="J1970" s="8">
        <v>1142.0820000000001</v>
      </c>
      <c r="K1970" s="8">
        <f>IF(Table3[[#This Row],[Return Status]] = "Returned", 0, Table3[[#This Row],[Profit]])</f>
        <v>1142.0820000000001</v>
      </c>
      <c r="L1970" s="8" t="str">
        <f>IFERROR(VLOOKUP(Table3[[#This Row],[Order ID]],returns[[Order ID]:[Status]],2,FALSE), "")</f>
        <v/>
      </c>
      <c r="M1970">
        <v>179.99</v>
      </c>
      <c r="N1970">
        <v>13.99</v>
      </c>
      <c r="O1970" t="s">
        <v>827</v>
      </c>
      <c r="P1970" t="s">
        <v>134</v>
      </c>
      <c r="Q1970">
        <v>2478</v>
      </c>
      <c r="R1970" t="s">
        <v>135</v>
      </c>
      <c r="S1970" t="s">
        <v>1979</v>
      </c>
      <c r="T1970" t="e">
        <f>VLOOKUP(Table3[[#This Row],[Region]],managers5[],2,FALSE)</f>
        <v>#N/A</v>
      </c>
      <c r="U1970" t="s">
        <v>1956</v>
      </c>
      <c r="W1970" t="s">
        <v>14</v>
      </c>
      <c r="X1970" t="s">
        <v>15</v>
      </c>
      <c r="Y1970" t="s">
        <v>46</v>
      </c>
      <c r="Z1970" t="s">
        <v>86</v>
      </c>
      <c r="AA1970" t="s">
        <v>1414</v>
      </c>
      <c r="AB1970" t="s">
        <v>69</v>
      </c>
      <c r="AC1970">
        <v>0.56999999999999995</v>
      </c>
      <c r="AD1970" s="2">
        <v>40377</v>
      </c>
    </row>
    <row r="1971" spans="1:30" x14ac:dyDescent="0.35">
      <c r="A1971">
        <v>5178</v>
      </c>
      <c r="B1971">
        <v>2651</v>
      </c>
      <c r="C1971">
        <v>19174</v>
      </c>
      <c r="D1971" s="1">
        <v>40375</v>
      </c>
      <c r="E1971" t="s">
        <v>20</v>
      </c>
      <c r="F1971">
        <v>48</v>
      </c>
      <c r="G1971">
        <v>1631.04</v>
      </c>
      <c r="H1971">
        <v>0</v>
      </c>
      <c r="I1971" t="s">
        <v>9</v>
      </c>
      <c r="J1971" s="8">
        <v>665.63</v>
      </c>
      <c r="K1971" s="8">
        <f>IF(Table3[[#This Row],[Return Status]] = "Returned", 0, Table3[[#This Row],[Profit]])</f>
        <v>665.63</v>
      </c>
      <c r="L1971" s="8" t="str">
        <f>IFERROR(VLOOKUP(Table3[[#This Row],[Order ID]],returns[[Order ID]:[Status]],2,FALSE), "")</f>
        <v/>
      </c>
      <c r="M1971">
        <v>33.979999999999997</v>
      </c>
      <c r="N1971">
        <v>1.99</v>
      </c>
      <c r="O1971" t="s">
        <v>827</v>
      </c>
      <c r="P1971" t="s">
        <v>134</v>
      </c>
      <c r="Q1971">
        <v>2457</v>
      </c>
      <c r="R1971" t="s">
        <v>135</v>
      </c>
      <c r="S1971" t="s">
        <v>1979</v>
      </c>
      <c r="T1971" t="e">
        <f>VLOOKUP(Table3[[#This Row],[Region]],managers5[],2,FALSE)</f>
        <v>#N/A</v>
      </c>
      <c r="U1971" t="s">
        <v>1956</v>
      </c>
      <c r="W1971" t="s">
        <v>14</v>
      </c>
      <c r="X1971" t="s">
        <v>15</v>
      </c>
      <c r="Y1971" t="s">
        <v>46</v>
      </c>
      <c r="Z1971" t="s">
        <v>47</v>
      </c>
      <c r="AA1971" t="s">
        <v>1514</v>
      </c>
      <c r="AB1971" t="s">
        <v>109</v>
      </c>
      <c r="AC1971">
        <v>0.45</v>
      </c>
      <c r="AD1971" s="2">
        <v>40377</v>
      </c>
    </row>
    <row r="1972" spans="1:30" x14ac:dyDescent="0.35">
      <c r="A1972">
        <v>5186</v>
      </c>
      <c r="B1972">
        <v>2650</v>
      </c>
      <c r="C1972">
        <v>19174</v>
      </c>
      <c r="D1972" s="1">
        <v>40375</v>
      </c>
      <c r="E1972" t="s">
        <v>20</v>
      </c>
      <c r="F1972">
        <v>19</v>
      </c>
      <c r="G1972">
        <v>1061.905</v>
      </c>
      <c r="H1972">
        <v>0.06</v>
      </c>
      <c r="I1972" t="s">
        <v>9</v>
      </c>
      <c r="J1972" s="8">
        <v>152.74799999999999</v>
      </c>
      <c r="K1972" s="8">
        <f>IF(Table3[[#This Row],[Return Status]] = "Returned", 0, Table3[[#This Row],[Profit]])</f>
        <v>152.74799999999999</v>
      </c>
      <c r="L1972" s="8" t="str">
        <f>IFERROR(VLOOKUP(Table3[[#This Row],[Order ID]],returns[[Order ID]:[Status]],2,FALSE), "")</f>
        <v/>
      </c>
      <c r="M1972">
        <v>65.989999999999995</v>
      </c>
      <c r="N1972">
        <v>2.5</v>
      </c>
      <c r="O1972" t="s">
        <v>827</v>
      </c>
      <c r="P1972" t="s">
        <v>134</v>
      </c>
      <c r="Q1972">
        <v>1453</v>
      </c>
      <c r="R1972" t="s">
        <v>135</v>
      </c>
      <c r="S1972" t="s">
        <v>1979</v>
      </c>
      <c r="T1972" t="e">
        <f>VLOOKUP(Table3[[#This Row],[Region]],managers5[],2,FALSE)</f>
        <v>#N/A</v>
      </c>
      <c r="U1972" t="s">
        <v>1956</v>
      </c>
      <c r="W1972" t="s">
        <v>14</v>
      </c>
      <c r="X1972" t="s">
        <v>15</v>
      </c>
      <c r="Y1972" t="s">
        <v>46</v>
      </c>
      <c r="Z1972" t="s">
        <v>86</v>
      </c>
      <c r="AA1972" t="s">
        <v>989</v>
      </c>
      <c r="AB1972" t="s">
        <v>19</v>
      </c>
      <c r="AC1972">
        <v>0.56000000000000005</v>
      </c>
      <c r="AD1972" s="2">
        <v>40376</v>
      </c>
    </row>
    <row r="1973" spans="1:30" x14ac:dyDescent="0.35">
      <c r="A1973">
        <v>6973</v>
      </c>
      <c r="B1973">
        <v>2652</v>
      </c>
      <c r="C1973">
        <v>19175</v>
      </c>
      <c r="D1973" s="1">
        <v>40044</v>
      </c>
      <c r="E1973" t="s">
        <v>32</v>
      </c>
      <c r="F1973">
        <v>19</v>
      </c>
      <c r="G1973">
        <v>1133.4494999999999</v>
      </c>
      <c r="H1973">
        <v>0.01</v>
      </c>
      <c r="I1973" t="s">
        <v>9</v>
      </c>
      <c r="J1973" s="8">
        <v>169.16399999999999</v>
      </c>
      <c r="K1973" s="8">
        <f>IF(Table3[[#This Row],[Return Status]] = "Returned", 0, Table3[[#This Row],[Profit]])</f>
        <v>169.16399999999999</v>
      </c>
      <c r="L1973" s="8" t="str">
        <f>IFERROR(VLOOKUP(Table3[[#This Row],[Order ID]],returns[[Order ID]:[Status]],2,FALSE), "")</f>
        <v/>
      </c>
      <c r="M1973">
        <v>65.989999999999995</v>
      </c>
      <c r="N1973">
        <v>5.31</v>
      </c>
      <c r="O1973" t="s">
        <v>1403</v>
      </c>
      <c r="P1973" t="s">
        <v>142</v>
      </c>
      <c r="Q1973">
        <v>84074</v>
      </c>
      <c r="R1973" t="s">
        <v>143</v>
      </c>
      <c r="S1973" t="s">
        <v>1976</v>
      </c>
      <c r="T1973" t="e">
        <f>VLOOKUP(Table3[[#This Row],[Region]],managers5[],2,FALSE)</f>
        <v>#N/A</v>
      </c>
      <c r="U1973" t="s">
        <v>1955</v>
      </c>
      <c r="V1973" t="s">
        <v>1959</v>
      </c>
      <c r="W1973" t="s">
        <v>14</v>
      </c>
      <c r="X1973" t="s">
        <v>39</v>
      </c>
      <c r="Y1973" t="s">
        <v>46</v>
      </c>
      <c r="Z1973" t="s">
        <v>86</v>
      </c>
      <c r="AA1973">
        <v>3390</v>
      </c>
      <c r="AB1973" t="s">
        <v>19</v>
      </c>
      <c r="AC1973">
        <v>0.56999999999999995</v>
      </c>
      <c r="AD1973" s="2">
        <v>40051</v>
      </c>
    </row>
    <row r="1974" spans="1:30" x14ac:dyDescent="0.35">
      <c r="A1974">
        <v>5096</v>
      </c>
      <c r="B1974">
        <v>2656</v>
      </c>
      <c r="C1974">
        <v>19205</v>
      </c>
      <c r="D1974" s="1">
        <v>40385</v>
      </c>
      <c r="E1974" t="s">
        <v>20</v>
      </c>
      <c r="F1974">
        <v>31</v>
      </c>
      <c r="G1974">
        <v>107.97</v>
      </c>
      <c r="H1974">
        <v>0</v>
      </c>
      <c r="I1974" t="s">
        <v>9</v>
      </c>
      <c r="J1974" s="8">
        <v>2.36</v>
      </c>
      <c r="K1974" s="8">
        <f>IF(Table3[[#This Row],[Return Status]] = "Returned", 0, Table3[[#This Row],[Profit]])</f>
        <v>2.36</v>
      </c>
      <c r="L1974" s="8" t="str">
        <f>IFERROR(VLOOKUP(Table3[[#This Row],[Order ID]],returns[[Order ID]:[Status]],2,FALSE), "")</f>
        <v/>
      </c>
      <c r="M1974">
        <v>3.26</v>
      </c>
      <c r="N1974">
        <v>1.86</v>
      </c>
      <c r="O1974" t="s">
        <v>544</v>
      </c>
      <c r="P1974" t="s">
        <v>37</v>
      </c>
      <c r="Q1974">
        <v>18705</v>
      </c>
      <c r="R1974" t="s">
        <v>37</v>
      </c>
      <c r="S1974" t="s">
        <v>1979</v>
      </c>
      <c r="T1974" t="e">
        <f>VLOOKUP(Table3[[#This Row],[Region]],managers5[],2,FALSE)</f>
        <v>#N/A</v>
      </c>
      <c r="U1974" t="s">
        <v>1956</v>
      </c>
      <c r="W1974" t="s">
        <v>14</v>
      </c>
      <c r="X1974" t="s">
        <v>15</v>
      </c>
      <c r="Y1974" t="s">
        <v>16</v>
      </c>
      <c r="Z1974" t="s">
        <v>106</v>
      </c>
      <c r="AA1974" t="s">
        <v>1021</v>
      </c>
      <c r="AB1974" t="s">
        <v>35</v>
      </c>
      <c r="AC1974">
        <v>0.41</v>
      </c>
      <c r="AD1974" s="2">
        <v>40387</v>
      </c>
    </row>
    <row r="1975" spans="1:30" x14ac:dyDescent="0.35">
      <c r="A1975">
        <v>5106</v>
      </c>
      <c r="B1975">
        <v>2655</v>
      </c>
      <c r="C1975">
        <v>19205</v>
      </c>
      <c r="D1975" s="1">
        <v>40385</v>
      </c>
      <c r="E1975" t="s">
        <v>20</v>
      </c>
      <c r="F1975">
        <v>47</v>
      </c>
      <c r="G1975">
        <v>1291.3499999999999</v>
      </c>
      <c r="H1975">
        <v>0.04</v>
      </c>
      <c r="I1975" t="s">
        <v>9</v>
      </c>
      <c r="J1975" s="8">
        <v>479.62</v>
      </c>
      <c r="K1975" s="8">
        <f>IF(Table3[[#This Row],[Return Status]] = "Returned", 0, Table3[[#This Row],[Profit]])</f>
        <v>479.62</v>
      </c>
      <c r="L1975" s="8" t="str">
        <f>IFERROR(VLOOKUP(Table3[[#This Row],[Order ID]],returns[[Order ID]:[Status]],2,FALSE), "")</f>
        <v/>
      </c>
      <c r="M1975">
        <v>26.38</v>
      </c>
      <c r="N1975">
        <v>5.86</v>
      </c>
      <c r="O1975" t="s">
        <v>544</v>
      </c>
      <c r="P1975" t="s">
        <v>37</v>
      </c>
      <c r="Q1975">
        <v>18705</v>
      </c>
      <c r="R1975" t="s">
        <v>37</v>
      </c>
      <c r="S1975" t="s">
        <v>1979</v>
      </c>
      <c r="T1975" t="e">
        <f>VLOOKUP(Table3[[#This Row],[Region]],managers5[],2,FALSE)</f>
        <v>#N/A</v>
      </c>
      <c r="U1975" t="s">
        <v>1956</v>
      </c>
      <c r="W1975" t="s">
        <v>14</v>
      </c>
      <c r="X1975" t="s">
        <v>15</v>
      </c>
      <c r="Y1975" t="s">
        <v>16</v>
      </c>
      <c r="Z1975" t="s">
        <v>30</v>
      </c>
      <c r="AA1975" t="s">
        <v>1811</v>
      </c>
      <c r="AB1975" t="s">
        <v>19</v>
      </c>
      <c r="AC1975">
        <v>0.39</v>
      </c>
      <c r="AD1975" s="2">
        <v>40386</v>
      </c>
    </row>
    <row r="1976" spans="1:30" x14ac:dyDescent="0.35">
      <c r="A1976">
        <v>4314</v>
      </c>
      <c r="B1976">
        <v>7208</v>
      </c>
      <c r="C1976">
        <v>51426</v>
      </c>
      <c r="D1976" s="1">
        <v>40513</v>
      </c>
      <c r="E1976" t="s">
        <v>20</v>
      </c>
      <c r="F1976">
        <v>41</v>
      </c>
      <c r="G1976">
        <v>357.01</v>
      </c>
      <c r="H1976">
        <v>0.01</v>
      </c>
      <c r="I1976" t="s">
        <v>9</v>
      </c>
      <c r="J1976" s="8">
        <v>64.5</v>
      </c>
      <c r="K1976" s="8">
        <f>IF(Table3[[#This Row],[Return Status]] = "Returned", 0, Table3[[#This Row],[Profit]])</f>
        <v>64.5</v>
      </c>
      <c r="L1976" s="8" t="str">
        <f>IFERROR(VLOOKUP(Table3[[#This Row],[Order ID]],returns[[Order ID]:[Status]],2,FALSE), "")</f>
        <v/>
      </c>
      <c r="M1976">
        <v>8.33</v>
      </c>
      <c r="N1976">
        <v>1.99</v>
      </c>
      <c r="O1976" t="s">
        <v>631</v>
      </c>
      <c r="P1976" t="s">
        <v>589</v>
      </c>
      <c r="Q1976">
        <v>29418</v>
      </c>
      <c r="R1976" t="s">
        <v>44</v>
      </c>
      <c r="S1976" t="s">
        <v>1978</v>
      </c>
      <c r="T1976" t="e">
        <f>VLOOKUP(Table3[[#This Row],[Region]],managers5[],2,FALSE)</f>
        <v>#N/A</v>
      </c>
      <c r="U1976" t="s">
        <v>1957</v>
      </c>
      <c r="V1976" t="s">
        <v>1959</v>
      </c>
      <c r="W1976" t="s">
        <v>14</v>
      </c>
      <c r="X1976" t="s">
        <v>39</v>
      </c>
      <c r="Y1976" t="s">
        <v>46</v>
      </c>
      <c r="Z1976" t="s">
        <v>47</v>
      </c>
      <c r="AA1976" t="s">
        <v>264</v>
      </c>
      <c r="AB1976" t="s">
        <v>109</v>
      </c>
      <c r="AC1976">
        <v>0.52</v>
      </c>
      <c r="AD1976" s="2">
        <v>40514</v>
      </c>
    </row>
    <row r="1977" spans="1:30" x14ac:dyDescent="0.35">
      <c r="A1977">
        <v>708</v>
      </c>
      <c r="B1977">
        <v>225</v>
      </c>
      <c r="C1977">
        <v>1504</v>
      </c>
      <c r="D1977" s="1">
        <v>41148</v>
      </c>
      <c r="E1977" t="s">
        <v>20</v>
      </c>
      <c r="F1977">
        <v>31</v>
      </c>
      <c r="G1977">
        <v>293.18</v>
      </c>
      <c r="H1977">
        <v>0.08</v>
      </c>
      <c r="I1977" t="s">
        <v>9</v>
      </c>
      <c r="J1977" s="8">
        <v>64.22</v>
      </c>
      <c r="K1977" s="8">
        <f>IF(Table3[[#This Row],[Return Status]] = "Returned", 0, Table3[[#This Row],[Profit]])</f>
        <v>64.22</v>
      </c>
      <c r="L1977" s="8" t="str">
        <f>IFERROR(VLOOKUP(Table3[[#This Row],[Order ID]],returns[[Order ID]:[Status]],2,FALSE), "")</f>
        <v/>
      </c>
      <c r="M1977">
        <v>10.01</v>
      </c>
      <c r="N1977">
        <v>1.99</v>
      </c>
      <c r="O1977" t="s">
        <v>881</v>
      </c>
      <c r="P1977" t="s">
        <v>43</v>
      </c>
      <c r="Q1977">
        <v>20151</v>
      </c>
      <c r="R1977" t="s">
        <v>44</v>
      </c>
      <c r="S1977" t="s">
        <v>1978</v>
      </c>
      <c r="T1977" t="e">
        <f>VLOOKUP(Table3[[#This Row],[Region]],managers5[],2,FALSE)</f>
        <v>#N/A</v>
      </c>
      <c r="U1977" t="s">
        <v>1957</v>
      </c>
      <c r="V1977" t="s">
        <v>1959</v>
      </c>
      <c r="W1977" t="s">
        <v>14</v>
      </c>
      <c r="X1977" t="s">
        <v>71</v>
      </c>
      <c r="Y1977" t="s">
        <v>46</v>
      </c>
      <c r="Z1977" t="s">
        <v>47</v>
      </c>
      <c r="AA1977" t="s">
        <v>153</v>
      </c>
      <c r="AB1977" t="s">
        <v>109</v>
      </c>
      <c r="AC1977">
        <v>0.41</v>
      </c>
      <c r="AD1977" s="1">
        <v>41149</v>
      </c>
    </row>
    <row r="1978" spans="1:30" x14ac:dyDescent="0.35">
      <c r="A1978">
        <v>1685</v>
      </c>
      <c r="B1978">
        <v>2659</v>
      </c>
      <c r="C1978">
        <v>19207</v>
      </c>
      <c r="D1978" s="1">
        <v>40983</v>
      </c>
      <c r="E1978" t="s">
        <v>8</v>
      </c>
      <c r="F1978">
        <v>23</v>
      </c>
      <c r="G1978">
        <v>66.02</v>
      </c>
      <c r="H1978">
        <v>0.1</v>
      </c>
      <c r="I1978" t="s">
        <v>9</v>
      </c>
      <c r="J1978" s="8">
        <v>10.88</v>
      </c>
      <c r="K1978" s="8">
        <f>IF(Table3[[#This Row],[Return Status]] = "Returned", 0, Table3[[#This Row],[Profit]])</f>
        <v>10.88</v>
      </c>
      <c r="L1978" s="8" t="str">
        <f>IFERROR(VLOOKUP(Table3[[#This Row],[Order ID]],returns[[Order ID]:[Status]],2,FALSE), "")</f>
        <v/>
      </c>
      <c r="M1978">
        <v>3.08</v>
      </c>
      <c r="N1978">
        <v>0.99</v>
      </c>
      <c r="O1978" t="s">
        <v>113</v>
      </c>
      <c r="P1978" t="s">
        <v>114</v>
      </c>
      <c r="Q1978">
        <v>85345</v>
      </c>
      <c r="R1978" t="s">
        <v>115</v>
      </c>
      <c r="S1978" t="s">
        <v>1976</v>
      </c>
      <c r="T1978" t="e">
        <f>VLOOKUP(Table3[[#This Row],[Region]],managers5[],2,FALSE)</f>
        <v>#N/A</v>
      </c>
      <c r="U1978" t="s">
        <v>1955</v>
      </c>
      <c r="V1978" t="s">
        <v>1959</v>
      </c>
      <c r="W1978" t="s">
        <v>14</v>
      </c>
      <c r="X1978" t="s">
        <v>71</v>
      </c>
      <c r="Y1978" t="s">
        <v>16</v>
      </c>
      <c r="Z1978" t="s">
        <v>99</v>
      </c>
      <c r="AA1978" t="s">
        <v>1302</v>
      </c>
      <c r="AB1978" t="s">
        <v>19</v>
      </c>
      <c r="AC1978">
        <v>0.37</v>
      </c>
      <c r="AD1978" s="1">
        <v>40985</v>
      </c>
    </row>
    <row r="1979" spans="1:30" x14ac:dyDescent="0.35">
      <c r="A1979">
        <v>1690</v>
      </c>
      <c r="B1979">
        <v>2660</v>
      </c>
      <c r="C1979">
        <v>19207</v>
      </c>
      <c r="D1979" s="1">
        <v>40983</v>
      </c>
      <c r="E1979" t="s">
        <v>8</v>
      </c>
      <c r="F1979">
        <v>11</v>
      </c>
      <c r="G1979">
        <v>15.53</v>
      </c>
      <c r="H1979">
        <v>0</v>
      </c>
      <c r="I1979" t="s">
        <v>9</v>
      </c>
      <c r="J1979" s="8">
        <v>-5.92</v>
      </c>
      <c r="K1979" s="8">
        <f>IF(Table3[[#This Row],[Return Status]] = "Returned", 0, Table3[[#This Row],[Profit]])</f>
        <v>-5.92</v>
      </c>
      <c r="L1979" s="8" t="str">
        <f>IFERROR(VLOOKUP(Table3[[#This Row],[Order ID]],returns[[Order ID]:[Status]],2,FALSE), "")</f>
        <v/>
      </c>
      <c r="M1979">
        <v>1.26</v>
      </c>
      <c r="N1979">
        <v>0.7</v>
      </c>
      <c r="O1979" t="s">
        <v>113</v>
      </c>
      <c r="P1979" t="s">
        <v>114</v>
      </c>
      <c r="Q1979">
        <v>85345</v>
      </c>
      <c r="R1979" t="s">
        <v>115</v>
      </c>
      <c r="S1979" t="s">
        <v>1976</v>
      </c>
      <c r="T1979" t="e">
        <f>VLOOKUP(Table3[[#This Row],[Region]],managers5[],2,FALSE)</f>
        <v>#N/A</v>
      </c>
      <c r="U1979" t="s">
        <v>1955</v>
      </c>
      <c r="V1979" t="s">
        <v>1959</v>
      </c>
      <c r="W1979" t="s">
        <v>14</v>
      </c>
      <c r="X1979" t="s">
        <v>71</v>
      </c>
      <c r="Y1979" t="s">
        <v>16</v>
      </c>
      <c r="Z1979" t="s">
        <v>57</v>
      </c>
      <c r="AA1979" t="s">
        <v>480</v>
      </c>
      <c r="AB1979" t="s">
        <v>35</v>
      </c>
      <c r="AC1979">
        <v>0.81</v>
      </c>
      <c r="AD1979" s="1">
        <v>40984</v>
      </c>
    </row>
    <row r="1980" spans="1:30" x14ac:dyDescent="0.35">
      <c r="A1980">
        <v>2629</v>
      </c>
      <c r="B1980">
        <v>7876</v>
      </c>
      <c r="C1980">
        <v>56322</v>
      </c>
      <c r="D1980" s="1">
        <v>40816</v>
      </c>
      <c r="E1980" t="s">
        <v>20</v>
      </c>
      <c r="F1980">
        <v>26</v>
      </c>
      <c r="G1980">
        <v>799.84</v>
      </c>
      <c r="H1980">
        <v>0.08</v>
      </c>
      <c r="I1980" t="s">
        <v>9</v>
      </c>
      <c r="J1980" s="8">
        <v>64.13</v>
      </c>
      <c r="K1980" s="8">
        <f>IF(Table3[[#This Row],[Return Status]] = "Returned", 0, Table3[[#This Row],[Profit]])</f>
        <v>64.13</v>
      </c>
      <c r="L1980" s="8" t="str">
        <f>IFERROR(VLOOKUP(Table3[[#This Row],[Order ID]],returns[[Order ID]:[Status]],2,FALSE), "")</f>
        <v/>
      </c>
      <c r="M1980">
        <v>31.11</v>
      </c>
      <c r="N1980">
        <v>3.6</v>
      </c>
      <c r="O1980" t="s">
        <v>1382</v>
      </c>
      <c r="P1980" t="s">
        <v>55</v>
      </c>
      <c r="Q1980">
        <v>32216</v>
      </c>
      <c r="R1980" t="s">
        <v>56</v>
      </c>
      <c r="S1980" t="s">
        <v>1978</v>
      </c>
      <c r="T1980" t="e">
        <f>VLOOKUP(Table3[[#This Row],[Region]],managers5[],2,FALSE)</f>
        <v>#N/A</v>
      </c>
      <c r="U1980" t="s">
        <v>1957</v>
      </c>
      <c r="V1980" t="s">
        <v>1959</v>
      </c>
      <c r="W1980" t="s">
        <v>14</v>
      </c>
      <c r="X1980" t="s">
        <v>15</v>
      </c>
      <c r="Y1980" t="s">
        <v>46</v>
      </c>
      <c r="Z1980" t="s">
        <v>47</v>
      </c>
      <c r="AA1980" t="s">
        <v>1356</v>
      </c>
      <c r="AB1980" t="s">
        <v>109</v>
      </c>
      <c r="AC1980">
        <v>0.64</v>
      </c>
      <c r="AD1980" s="1">
        <v>40818</v>
      </c>
    </row>
    <row r="1981" spans="1:30" x14ac:dyDescent="0.35">
      <c r="A1981">
        <v>2620</v>
      </c>
      <c r="B1981">
        <v>6957</v>
      </c>
      <c r="C1981">
        <v>49760</v>
      </c>
      <c r="D1981" s="1">
        <v>40817</v>
      </c>
      <c r="E1981" t="s">
        <v>20</v>
      </c>
      <c r="F1981">
        <v>38</v>
      </c>
      <c r="G1981">
        <v>710.33</v>
      </c>
      <c r="H1981">
        <v>0.09</v>
      </c>
      <c r="I1981" t="s">
        <v>33</v>
      </c>
      <c r="J1981" s="8">
        <v>62.53</v>
      </c>
      <c r="K1981" s="8">
        <f>IF(Table3[[#This Row],[Return Status]] = "Returned", 0, Table3[[#This Row],[Profit]])</f>
        <v>62.53</v>
      </c>
      <c r="L1981" s="8" t="str">
        <f>IFERROR(VLOOKUP(Table3[[#This Row],[Order ID]],returns[[Order ID]:[Status]],2,FALSE), "")</f>
        <v/>
      </c>
      <c r="M1981">
        <v>18.97</v>
      </c>
      <c r="N1981">
        <v>9.0299999999999994</v>
      </c>
      <c r="O1981" t="s">
        <v>1205</v>
      </c>
      <c r="P1981" t="s">
        <v>589</v>
      </c>
      <c r="Q1981">
        <v>27511</v>
      </c>
      <c r="R1981" t="s">
        <v>44</v>
      </c>
      <c r="S1981" t="s">
        <v>1978</v>
      </c>
      <c r="T1981" t="e">
        <f>VLOOKUP(Table3[[#This Row],[Region]],managers5[],2,FALSE)</f>
        <v>#N/A</v>
      </c>
      <c r="U1981" t="s">
        <v>1957</v>
      </c>
      <c r="V1981" t="s">
        <v>1959</v>
      </c>
      <c r="W1981" t="s">
        <v>14</v>
      </c>
      <c r="X1981" t="s">
        <v>24</v>
      </c>
      <c r="Y1981" t="s">
        <v>16</v>
      </c>
      <c r="Z1981" t="s">
        <v>30</v>
      </c>
      <c r="AA1981" t="s">
        <v>519</v>
      </c>
      <c r="AB1981" t="s">
        <v>19</v>
      </c>
      <c r="AC1981">
        <v>0.37</v>
      </c>
      <c r="AD1981" s="1">
        <v>40819</v>
      </c>
    </row>
    <row r="1982" spans="1:30" x14ac:dyDescent="0.35">
      <c r="A1982">
        <v>2585</v>
      </c>
      <c r="B1982">
        <v>2756</v>
      </c>
      <c r="C1982">
        <v>19911</v>
      </c>
      <c r="D1982" s="1">
        <v>40822</v>
      </c>
      <c r="E1982" t="s">
        <v>77</v>
      </c>
      <c r="F1982">
        <v>38</v>
      </c>
      <c r="G1982">
        <v>5349.21</v>
      </c>
      <c r="H1982">
        <v>0.01</v>
      </c>
      <c r="I1982" t="s">
        <v>49</v>
      </c>
      <c r="J1982" s="8">
        <v>61.9</v>
      </c>
      <c r="K1982" s="8">
        <f>IF(Table3[[#This Row],[Return Status]] = "Returned", 0, Table3[[#This Row],[Profit]])</f>
        <v>61.9</v>
      </c>
      <c r="L1982" s="8" t="str">
        <f>IFERROR(VLOOKUP(Table3[[#This Row],[Order ID]],returns[[Order ID]:[Status]],2,FALSE), "")</f>
        <v/>
      </c>
      <c r="M1982">
        <v>135.99</v>
      </c>
      <c r="N1982">
        <v>28.63</v>
      </c>
      <c r="O1982" t="s">
        <v>1657</v>
      </c>
      <c r="P1982" t="s">
        <v>43</v>
      </c>
      <c r="Q1982">
        <v>37922</v>
      </c>
      <c r="R1982" t="s">
        <v>44</v>
      </c>
      <c r="S1982" t="s">
        <v>1978</v>
      </c>
      <c r="T1982" t="e">
        <f>VLOOKUP(Table3[[#This Row],[Region]],managers5[],2,FALSE)</f>
        <v>#N/A</v>
      </c>
      <c r="U1982" t="s">
        <v>1957</v>
      </c>
      <c r="V1982" t="s">
        <v>1959</v>
      </c>
      <c r="W1982" t="s">
        <v>14</v>
      </c>
      <c r="X1982" t="s">
        <v>39</v>
      </c>
      <c r="Y1982" t="s">
        <v>50</v>
      </c>
      <c r="Z1982" t="s">
        <v>72</v>
      </c>
      <c r="AA1982" t="s">
        <v>967</v>
      </c>
      <c r="AB1982" t="s">
        <v>74</v>
      </c>
      <c r="AC1982">
        <v>0.76</v>
      </c>
      <c r="AD1982" s="1">
        <v>40824</v>
      </c>
    </row>
    <row r="1983" spans="1:30" x14ac:dyDescent="0.35">
      <c r="A1983">
        <v>8223</v>
      </c>
      <c r="B1983">
        <v>2664</v>
      </c>
      <c r="C1983">
        <v>19234</v>
      </c>
      <c r="D1983" s="1">
        <v>39837</v>
      </c>
      <c r="E1983" t="s">
        <v>77</v>
      </c>
      <c r="F1983">
        <v>24</v>
      </c>
      <c r="G1983">
        <v>359.65</v>
      </c>
      <c r="H1983">
        <v>0.01</v>
      </c>
      <c r="I1983" t="s">
        <v>9</v>
      </c>
      <c r="J1983" s="8">
        <v>-11.15</v>
      </c>
      <c r="K1983" s="8">
        <f>IF(Table3[[#This Row],[Return Status]] = "Returned", 0, Table3[[#This Row],[Profit]])</f>
        <v>-11.15</v>
      </c>
      <c r="L1983" s="8" t="str">
        <f>IFERROR(VLOOKUP(Table3[[#This Row],[Order ID]],returns[[Order ID]:[Status]],2,FALSE), "")</f>
        <v/>
      </c>
      <c r="M1983">
        <v>14.42</v>
      </c>
      <c r="N1983">
        <v>6.75</v>
      </c>
      <c r="O1983" t="s">
        <v>1112</v>
      </c>
      <c r="P1983" t="s">
        <v>22</v>
      </c>
      <c r="Q1983">
        <v>80033</v>
      </c>
      <c r="R1983" t="s">
        <v>23</v>
      </c>
      <c r="S1983" t="s">
        <v>1976</v>
      </c>
      <c r="T1983" t="e">
        <f>VLOOKUP(Table3[[#This Row],[Region]],managers5[],2,FALSE)</f>
        <v>#N/A</v>
      </c>
      <c r="U1983" t="s">
        <v>1955</v>
      </c>
      <c r="V1983" t="s">
        <v>1959</v>
      </c>
      <c r="W1983" t="s">
        <v>14</v>
      </c>
      <c r="X1983" t="s">
        <v>71</v>
      </c>
      <c r="Y1983" t="s">
        <v>16</v>
      </c>
      <c r="Z1983" t="s">
        <v>83</v>
      </c>
      <c r="AA1983" t="s">
        <v>1450</v>
      </c>
      <c r="AB1983" t="s">
        <v>69</v>
      </c>
      <c r="AC1983">
        <v>0.52</v>
      </c>
      <c r="AD1983" s="2">
        <v>39837</v>
      </c>
    </row>
    <row r="1984" spans="1:30" x14ac:dyDescent="0.35">
      <c r="A1984">
        <v>2632</v>
      </c>
      <c r="B1984">
        <v>2665</v>
      </c>
      <c r="C1984">
        <v>19264</v>
      </c>
      <c r="D1984" s="1">
        <v>40815</v>
      </c>
      <c r="E1984" t="s">
        <v>77</v>
      </c>
      <c r="F1984">
        <v>40</v>
      </c>
      <c r="G1984">
        <v>161.72</v>
      </c>
      <c r="H1984">
        <v>0.09</v>
      </c>
      <c r="I1984" t="s">
        <v>9</v>
      </c>
      <c r="J1984" s="8">
        <v>-134.71100000000001</v>
      </c>
      <c r="K1984" s="8">
        <f>IF(Table3[[#This Row],[Return Status]] = "Returned", 0, Table3[[#This Row],[Profit]])</f>
        <v>-134.71100000000001</v>
      </c>
      <c r="L1984" s="8" t="str">
        <f>IFERROR(VLOOKUP(Table3[[#This Row],[Order ID]],returns[[Order ID]:[Status]],2,FALSE), "")</f>
        <v/>
      </c>
      <c r="M1984">
        <v>3.98</v>
      </c>
      <c r="N1984">
        <v>5.26</v>
      </c>
      <c r="O1984" t="s">
        <v>488</v>
      </c>
      <c r="P1984" t="s">
        <v>11</v>
      </c>
      <c r="Q1984">
        <v>92253</v>
      </c>
      <c r="R1984" t="s">
        <v>12</v>
      </c>
      <c r="S1984" t="s">
        <v>1976</v>
      </c>
      <c r="T1984" t="e">
        <f>VLOOKUP(Table3[[#This Row],[Region]],managers5[],2,FALSE)</f>
        <v>#N/A</v>
      </c>
      <c r="U1984" t="s">
        <v>1955</v>
      </c>
      <c r="V1984" t="s">
        <v>1959</v>
      </c>
      <c r="W1984" t="s">
        <v>14</v>
      </c>
      <c r="X1984" t="s">
        <v>39</v>
      </c>
      <c r="Y1984" t="s">
        <v>16</v>
      </c>
      <c r="Z1984" t="s">
        <v>17</v>
      </c>
      <c r="AA1984" t="s">
        <v>815</v>
      </c>
      <c r="AB1984" t="s">
        <v>19</v>
      </c>
      <c r="AC1984">
        <v>0.38</v>
      </c>
      <c r="AD1984" s="1">
        <v>40817</v>
      </c>
    </row>
    <row r="1985" spans="1:30" x14ac:dyDescent="0.35">
      <c r="A1985">
        <v>2636</v>
      </c>
      <c r="B1985">
        <v>2666</v>
      </c>
      <c r="C1985">
        <v>19264</v>
      </c>
      <c r="D1985" s="1">
        <v>40815</v>
      </c>
      <c r="E1985" t="s">
        <v>77</v>
      </c>
      <c r="F1985">
        <v>23</v>
      </c>
      <c r="G1985">
        <v>107.75</v>
      </c>
      <c r="H1985">
        <v>7.0000000000000007E-2</v>
      </c>
      <c r="I1985" t="s">
        <v>9</v>
      </c>
      <c r="J1985" s="8">
        <v>24.17</v>
      </c>
      <c r="K1985" s="8">
        <f>IF(Table3[[#This Row],[Return Status]] = "Returned", 0, Table3[[#This Row],[Profit]])</f>
        <v>24.17</v>
      </c>
      <c r="L1985" s="8" t="str">
        <f>IFERROR(VLOOKUP(Table3[[#This Row],[Order ID]],returns[[Order ID]:[Status]],2,FALSE), "")</f>
        <v/>
      </c>
      <c r="M1985">
        <v>4.7300000000000004</v>
      </c>
      <c r="N1985">
        <v>1.52</v>
      </c>
      <c r="O1985" t="s">
        <v>488</v>
      </c>
      <c r="P1985" t="s">
        <v>11</v>
      </c>
      <c r="Q1985">
        <v>92253</v>
      </c>
      <c r="R1985" t="s">
        <v>12</v>
      </c>
      <c r="S1985" t="s">
        <v>1976</v>
      </c>
      <c r="T1985" t="e">
        <f>VLOOKUP(Table3[[#This Row],[Region]],managers5[],2,FALSE)</f>
        <v>#N/A</v>
      </c>
      <c r="U1985" t="s">
        <v>1955</v>
      </c>
      <c r="V1985" t="s">
        <v>1959</v>
      </c>
      <c r="W1985" t="s">
        <v>14</v>
      </c>
      <c r="X1985" t="s">
        <v>39</v>
      </c>
      <c r="Y1985" t="s">
        <v>16</v>
      </c>
      <c r="Z1985" t="s">
        <v>30</v>
      </c>
      <c r="AA1985" t="s">
        <v>562</v>
      </c>
      <c r="AB1985" t="s">
        <v>35</v>
      </c>
      <c r="AC1985">
        <v>0.36</v>
      </c>
      <c r="AD1985" s="1">
        <v>40816</v>
      </c>
    </row>
    <row r="1986" spans="1:30" x14ac:dyDescent="0.35">
      <c r="A1986">
        <v>5700</v>
      </c>
      <c r="B1986">
        <v>2667</v>
      </c>
      <c r="C1986">
        <v>19296</v>
      </c>
      <c r="D1986" s="1">
        <v>40278</v>
      </c>
      <c r="E1986" t="s">
        <v>77</v>
      </c>
      <c r="F1986">
        <v>43</v>
      </c>
      <c r="G1986">
        <v>75.73</v>
      </c>
      <c r="H1986">
        <v>0.04</v>
      </c>
      <c r="I1986" t="s">
        <v>33</v>
      </c>
      <c r="J1986" s="8">
        <v>-37.76</v>
      </c>
      <c r="K1986" s="8">
        <f>IF(Table3[[#This Row],[Return Status]] = "Returned", 0, Table3[[#This Row],[Profit]])</f>
        <v>-37.76</v>
      </c>
      <c r="L1986" s="8" t="str">
        <f>IFERROR(VLOOKUP(Table3[[#This Row],[Order ID]],returns[[Order ID]:[Status]],2,FALSE), "")</f>
        <v/>
      </c>
      <c r="M1986">
        <v>1.68</v>
      </c>
      <c r="N1986">
        <v>1.57</v>
      </c>
      <c r="O1986" t="s">
        <v>711</v>
      </c>
      <c r="P1986" t="s">
        <v>11</v>
      </c>
      <c r="Q1986">
        <v>90301</v>
      </c>
      <c r="R1986" t="s">
        <v>12</v>
      </c>
      <c r="S1986" t="s">
        <v>1976</v>
      </c>
      <c r="T1986" t="e">
        <f>VLOOKUP(Table3[[#This Row],[Region]],managers5[],2,FALSE)</f>
        <v>#N/A</v>
      </c>
      <c r="U1986" t="s">
        <v>1955</v>
      </c>
      <c r="V1986" t="s">
        <v>1959</v>
      </c>
      <c r="W1986" t="s">
        <v>14</v>
      </c>
      <c r="X1986" t="s">
        <v>24</v>
      </c>
      <c r="Y1986" t="s">
        <v>16</v>
      </c>
      <c r="Z1986" t="s">
        <v>106</v>
      </c>
      <c r="AA1986" t="s">
        <v>1465</v>
      </c>
      <c r="AB1986" t="s">
        <v>35</v>
      </c>
      <c r="AC1986">
        <v>0.59</v>
      </c>
      <c r="AD1986" s="2">
        <v>40280</v>
      </c>
    </row>
    <row r="1987" spans="1:30" x14ac:dyDescent="0.35">
      <c r="A1987">
        <v>7931</v>
      </c>
      <c r="B1987">
        <v>2668</v>
      </c>
      <c r="C1987">
        <v>19299</v>
      </c>
      <c r="D1987" s="1">
        <v>39890</v>
      </c>
      <c r="E1987" t="s">
        <v>8</v>
      </c>
      <c r="F1987">
        <v>10</v>
      </c>
      <c r="G1987">
        <v>29.23</v>
      </c>
      <c r="H1987">
        <v>0.05</v>
      </c>
      <c r="I1987" t="s">
        <v>9</v>
      </c>
      <c r="J1987" s="8">
        <v>8.1</v>
      </c>
      <c r="K1987" s="8">
        <f>IF(Table3[[#This Row],[Return Status]] = "Returned", 0, Table3[[#This Row],[Profit]])</f>
        <v>8.1</v>
      </c>
      <c r="L1987" s="8" t="str">
        <f>IFERROR(VLOOKUP(Table3[[#This Row],[Order ID]],returns[[Order ID]:[Status]],2,FALSE), "")</f>
        <v/>
      </c>
      <c r="M1987">
        <v>2.88</v>
      </c>
      <c r="N1987">
        <v>0.5</v>
      </c>
      <c r="O1987" t="s">
        <v>472</v>
      </c>
      <c r="P1987" t="s">
        <v>11</v>
      </c>
      <c r="Q1987">
        <v>93727</v>
      </c>
      <c r="R1987" t="s">
        <v>12</v>
      </c>
      <c r="S1987" t="s">
        <v>1976</v>
      </c>
      <c r="T1987" t="e">
        <f>VLOOKUP(Table3[[#This Row],[Region]],managers5[],2,FALSE)</f>
        <v>#N/A</v>
      </c>
      <c r="U1987" t="s">
        <v>1955</v>
      </c>
      <c r="V1987" t="s">
        <v>1959</v>
      </c>
      <c r="W1987" t="s">
        <v>14</v>
      </c>
      <c r="X1987" t="s">
        <v>71</v>
      </c>
      <c r="Y1987" t="s">
        <v>16</v>
      </c>
      <c r="Z1987" t="s">
        <v>99</v>
      </c>
      <c r="AA1987" t="s">
        <v>160</v>
      </c>
      <c r="AB1987" t="s">
        <v>19</v>
      </c>
      <c r="AC1987">
        <v>0.36</v>
      </c>
      <c r="AD1987" s="2">
        <v>39892</v>
      </c>
    </row>
    <row r="1988" spans="1:30" x14ac:dyDescent="0.35">
      <c r="A1988">
        <v>4380</v>
      </c>
      <c r="B1988">
        <v>5739</v>
      </c>
      <c r="C1988">
        <v>40775</v>
      </c>
      <c r="D1988" s="1">
        <v>40499</v>
      </c>
      <c r="E1988" t="s">
        <v>32</v>
      </c>
      <c r="F1988">
        <v>23</v>
      </c>
      <c r="G1988">
        <v>279.63</v>
      </c>
      <c r="H1988">
        <v>7.0000000000000007E-2</v>
      </c>
      <c r="I1988" t="s">
        <v>9</v>
      </c>
      <c r="J1988" s="8">
        <v>61.69</v>
      </c>
      <c r="K1988" s="8">
        <f>IF(Table3[[#This Row],[Return Status]] = "Returned", 0, Table3[[#This Row],[Profit]])</f>
        <v>61.69</v>
      </c>
      <c r="L1988" s="8" t="str">
        <f>IFERROR(VLOOKUP(Table3[[#This Row],[Order ID]],returns[[Order ID]:[Status]],2,FALSE), "")</f>
        <v/>
      </c>
      <c r="M1988">
        <v>12.58</v>
      </c>
      <c r="N1988">
        <v>5.16</v>
      </c>
      <c r="O1988" t="s">
        <v>1104</v>
      </c>
      <c r="P1988" t="s">
        <v>43</v>
      </c>
      <c r="Q1988">
        <v>23602</v>
      </c>
      <c r="R1988" t="s">
        <v>44</v>
      </c>
      <c r="S1988" t="s">
        <v>1978</v>
      </c>
      <c r="T1988" t="e">
        <f>VLOOKUP(Table3[[#This Row],[Region]],managers5[],2,FALSE)</f>
        <v>#N/A</v>
      </c>
      <c r="U1988" t="s">
        <v>1957</v>
      </c>
      <c r="V1988" t="s">
        <v>1959</v>
      </c>
      <c r="W1988" t="s">
        <v>14</v>
      </c>
      <c r="X1988" t="s">
        <v>71</v>
      </c>
      <c r="Y1988" t="s">
        <v>50</v>
      </c>
      <c r="Z1988" t="s">
        <v>61</v>
      </c>
      <c r="AA1988" t="s">
        <v>1182</v>
      </c>
      <c r="AB1988" t="s">
        <v>19</v>
      </c>
      <c r="AC1988">
        <v>0.43</v>
      </c>
      <c r="AD1988" s="2">
        <v>40504</v>
      </c>
    </row>
    <row r="1989" spans="1:30" x14ac:dyDescent="0.35">
      <c r="A1989">
        <v>5856</v>
      </c>
      <c r="B1989">
        <v>2670</v>
      </c>
      <c r="C1989">
        <v>19329</v>
      </c>
      <c r="D1989" s="1">
        <v>40244</v>
      </c>
      <c r="E1989" t="s">
        <v>8</v>
      </c>
      <c r="F1989">
        <v>37</v>
      </c>
      <c r="G1989">
        <v>281.58999999999997</v>
      </c>
      <c r="H1989">
        <v>7.0000000000000007E-2</v>
      </c>
      <c r="I1989" t="s">
        <v>9</v>
      </c>
      <c r="J1989" s="8">
        <v>-6.39</v>
      </c>
      <c r="K1989" s="8">
        <f>IF(Table3[[#This Row],[Return Status]] = "Returned", 0, Table3[[#This Row],[Profit]])</f>
        <v>-6.39</v>
      </c>
      <c r="L1989" s="8" t="str">
        <f>IFERROR(VLOOKUP(Table3[[#This Row],[Order ID]],returns[[Order ID]:[Status]],2,FALSE), "")</f>
        <v/>
      </c>
      <c r="M1989">
        <v>7.96</v>
      </c>
      <c r="N1989">
        <v>4.95</v>
      </c>
      <c r="O1989" t="s">
        <v>1534</v>
      </c>
      <c r="P1989" t="s">
        <v>37</v>
      </c>
      <c r="Q1989">
        <v>11561</v>
      </c>
      <c r="R1989" t="s">
        <v>37</v>
      </c>
      <c r="S1989" t="s">
        <v>1979</v>
      </c>
      <c r="T1989" t="e">
        <f>VLOOKUP(Table3[[#This Row],[Region]],managers5[],2,FALSE)</f>
        <v>#N/A</v>
      </c>
      <c r="U1989" t="s">
        <v>1956</v>
      </c>
      <c r="W1989" t="s">
        <v>14</v>
      </c>
      <c r="X1989" t="s">
        <v>71</v>
      </c>
      <c r="Y1989" t="s">
        <v>50</v>
      </c>
      <c r="Z1989" t="s">
        <v>61</v>
      </c>
      <c r="AA1989" t="s">
        <v>1084</v>
      </c>
      <c r="AB1989" t="s">
        <v>19</v>
      </c>
      <c r="AC1989">
        <v>0.41</v>
      </c>
      <c r="AD1989" s="2">
        <v>40246</v>
      </c>
    </row>
    <row r="1990" spans="1:30" x14ac:dyDescent="0.35">
      <c r="A1990">
        <v>5863</v>
      </c>
      <c r="B1990">
        <v>2671</v>
      </c>
      <c r="C1990">
        <v>19329</v>
      </c>
      <c r="D1990" s="1">
        <v>40244</v>
      </c>
      <c r="E1990" t="s">
        <v>8</v>
      </c>
      <c r="F1990">
        <v>6</v>
      </c>
      <c r="G1990">
        <v>231.7525</v>
      </c>
      <c r="H1990">
        <v>0.03</v>
      </c>
      <c r="I1990" t="s">
        <v>9</v>
      </c>
      <c r="J1990" s="8">
        <v>-155.947</v>
      </c>
      <c r="K1990" s="8">
        <f>IF(Table3[[#This Row],[Return Status]] = "Returned", 0, Table3[[#This Row],[Profit]])</f>
        <v>-155.947</v>
      </c>
      <c r="L1990" s="8" t="str">
        <f>IFERROR(VLOOKUP(Table3[[#This Row],[Order ID]],returns[[Order ID]:[Status]],2,FALSE), "")</f>
        <v/>
      </c>
      <c r="M1990">
        <v>45.99</v>
      </c>
      <c r="N1990">
        <v>4.99</v>
      </c>
      <c r="O1990" t="s">
        <v>1534</v>
      </c>
      <c r="P1990" t="s">
        <v>37</v>
      </c>
      <c r="Q1990">
        <v>11561</v>
      </c>
      <c r="R1990" t="s">
        <v>37</v>
      </c>
      <c r="S1990" t="s">
        <v>1979</v>
      </c>
      <c r="T1990" t="e">
        <f>VLOOKUP(Table3[[#This Row],[Region]],managers5[],2,FALSE)</f>
        <v>#N/A</v>
      </c>
      <c r="U1990" t="s">
        <v>1956</v>
      </c>
      <c r="W1990" t="s">
        <v>14</v>
      </c>
      <c r="X1990" t="s">
        <v>71</v>
      </c>
      <c r="Y1990" t="s">
        <v>46</v>
      </c>
      <c r="Z1990" t="s">
        <v>86</v>
      </c>
      <c r="AA1990" t="s">
        <v>1095</v>
      </c>
      <c r="AB1990" t="s">
        <v>19</v>
      </c>
      <c r="AC1990">
        <v>0.56000000000000005</v>
      </c>
      <c r="AD1990" s="2">
        <v>40245</v>
      </c>
    </row>
    <row r="1991" spans="1:30" x14ac:dyDescent="0.35">
      <c r="A1991">
        <v>1787</v>
      </c>
      <c r="B1991">
        <v>2672</v>
      </c>
      <c r="C1991">
        <v>19332</v>
      </c>
      <c r="D1991" s="1">
        <v>40966</v>
      </c>
      <c r="E1991" t="s">
        <v>77</v>
      </c>
      <c r="F1991">
        <v>46</v>
      </c>
      <c r="G1991">
        <v>8246.86</v>
      </c>
      <c r="H1991">
        <v>0.06</v>
      </c>
      <c r="I1991" t="s">
        <v>49</v>
      </c>
      <c r="J1991" s="8">
        <v>-433.290143</v>
      </c>
      <c r="K1991" s="8">
        <f>IF(Table3[[#This Row],[Return Status]] = "Returned", 0, Table3[[#This Row],[Profit]])</f>
        <v>-433.290143</v>
      </c>
      <c r="L1991" s="8" t="str">
        <f>IFERROR(VLOOKUP(Table3[[#This Row],[Order ID]],returns[[Order ID]:[Status]],2,FALSE), "")</f>
        <v/>
      </c>
      <c r="M1991">
        <v>179.29</v>
      </c>
      <c r="N1991">
        <v>29.21</v>
      </c>
      <c r="O1991" t="s">
        <v>510</v>
      </c>
      <c r="P1991" t="s">
        <v>131</v>
      </c>
      <c r="Q1991">
        <v>21234</v>
      </c>
      <c r="R1991" t="s">
        <v>132</v>
      </c>
      <c r="S1991" t="s">
        <v>1979</v>
      </c>
      <c r="T1991" t="e">
        <f>VLOOKUP(Table3[[#This Row],[Region]],managers5[],2,FALSE)</f>
        <v>#N/A</v>
      </c>
      <c r="U1991" t="s">
        <v>1956</v>
      </c>
      <c r="W1991" t="s">
        <v>14</v>
      </c>
      <c r="X1991" t="s">
        <v>39</v>
      </c>
      <c r="Y1991" t="s">
        <v>50</v>
      </c>
      <c r="Z1991" t="s">
        <v>51</v>
      </c>
      <c r="AA1991" t="s">
        <v>896</v>
      </c>
      <c r="AB1991" t="s">
        <v>53</v>
      </c>
      <c r="AC1991">
        <v>0.74</v>
      </c>
      <c r="AD1991" s="1">
        <v>40968</v>
      </c>
    </row>
    <row r="1992" spans="1:30" x14ac:dyDescent="0.35">
      <c r="A1992">
        <v>2284</v>
      </c>
      <c r="B1992">
        <v>5288</v>
      </c>
      <c r="C1992">
        <v>37667</v>
      </c>
      <c r="D1992" s="1">
        <v>40879</v>
      </c>
      <c r="E1992" t="s">
        <v>77</v>
      </c>
      <c r="F1992">
        <v>31</v>
      </c>
      <c r="G1992">
        <v>472.35</v>
      </c>
      <c r="H1992">
        <v>0.03</v>
      </c>
      <c r="I1992" t="s">
        <v>9</v>
      </c>
      <c r="J1992" s="8">
        <v>61.676000000000002</v>
      </c>
      <c r="K1992" s="8">
        <f>IF(Table3[[#This Row],[Return Status]] = "Returned", 0, Table3[[#This Row],[Profit]])</f>
        <v>61.676000000000002</v>
      </c>
      <c r="L1992" s="8" t="str">
        <f>IFERROR(VLOOKUP(Table3[[#This Row],[Order ID]],returns[[Order ID]:[Status]],2,FALSE), "")</f>
        <v/>
      </c>
      <c r="M1992">
        <v>14.48</v>
      </c>
      <c r="N1992">
        <v>6.46</v>
      </c>
      <c r="O1992" t="s">
        <v>1531</v>
      </c>
      <c r="P1992" t="s">
        <v>64</v>
      </c>
      <c r="Q1992">
        <v>30904</v>
      </c>
      <c r="R1992" t="s">
        <v>65</v>
      </c>
      <c r="S1992" t="s">
        <v>1978</v>
      </c>
      <c r="T1992" t="e">
        <f>VLOOKUP(Table3[[#This Row],[Region]],managers5[],2,FALSE)</f>
        <v>#N/A</v>
      </c>
      <c r="U1992" t="s">
        <v>1957</v>
      </c>
      <c r="V1992" t="s">
        <v>1959</v>
      </c>
      <c r="W1992" t="s">
        <v>14</v>
      </c>
      <c r="X1992" t="s">
        <v>39</v>
      </c>
      <c r="Y1992" t="s">
        <v>16</v>
      </c>
      <c r="Z1992" t="s">
        <v>17</v>
      </c>
      <c r="AA1992" t="s">
        <v>718</v>
      </c>
      <c r="AB1992" t="s">
        <v>19</v>
      </c>
      <c r="AC1992">
        <v>0.38</v>
      </c>
      <c r="AD1992" s="1">
        <v>40880</v>
      </c>
    </row>
    <row r="1993" spans="1:30" x14ac:dyDescent="0.35">
      <c r="A1993">
        <v>1967</v>
      </c>
      <c r="B1993">
        <v>391</v>
      </c>
      <c r="C1993">
        <v>2688</v>
      </c>
      <c r="D1993" s="1">
        <v>40931</v>
      </c>
      <c r="E1993" t="s">
        <v>77</v>
      </c>
      <c r="F1993">
        <v>11</v>
      </c>
      <c r="G1993">
        <v>1559.4355</v>
      </c>
      <c r="H1993">
        <v>0.01</v>
      </c>
      <c r="I1993" t="s">
        <v>9</v>
      </c>
      <c r="J1993" s="8">
        <v>61.235999999999997</v>
      </c>
      <c r="K1993" s="8">
        <f>IF(Table3[[#This Row],[Return Status]] = "Returned", 0, Table3[[#This Row],[Profit]])</f>
        <v>61.235999999999997</v>
      </c>
      <c r="L1993" s="8" t="str">
        <f>IFERROR(VLOOKUP(Table3[[#This Row],[Order ID]],returns[[Order ID]:[Status]],2,FALSE), "")</f>
        <v/>
      </c>
      <c r="M1993">
        <v>155.99</v>
      </c>
      <c r="N1993">
        <v>3.9</v>
      </c>
      <c r="O1993" t="s">
        <v>1341</v>
      </c>
      <c r="P1993" t="s">
        <v>120</v>
      </c>
      <c r="Q1993">
        <v>33068</v>
      </c>
      <c r="R1993" t="s">
        <v>56</v>
      </c>
      <c r="S1993" t="s">
        <v>1978</v>
      </c>
      <c r="T1993" t="e">
        <f>VLOOKUP(Table3[[#This Row],[Region]],managers5[],2,FALSE)</f>
        <v>#N/A</v>
      </c>
      <c r="U1993" t="s">
        <v>1957</v>
      </c>
      <c r="V1993" t="s">
        <v>1959</v>
      </c>
      <c r="W1993" t="s">
        <v>14</v>
      </c>
      <c r="X1993" t="s">
        <v>15</v>
      </c>
      <c r="Y1993" t="s">
        <v>46</v>
      </c>
      <c r="Z1993" t="s">
        <v>86</v>
      </c>
      <c r="AA1993" t="s">
        <v>1117</v>
      </c>
      <c r="AB1993" t="s">
        <v>19</v>
      </c>
      <c r="AC1993">
        <v>0.55000000000000004</v>
      </c>
      <c r="AD1993" s="1">
        <v>40933</v>
      </c>
    </row>
    <row r="1994" spans="1:30" x14ac:dyDescent="0.35">
      <c r="A1994">
        <v>6303</v>
      </c>
      <c r="B1994">
        <v>4470</v>
      </c>
      <c r="C1994">
        <v>31847</v>
      </c>
      <c r="D1994" s="1">
        <v>40165</v>
      </c>
      <c r="E1994" t="s">
        <v>32</v>
      </c>
      <c r="F1994">
        <v>46</v>
      </c>
      <c r="G1994">
        <v>1692.28</v>
      </c>
      <c r="H1994">
        <v>0.1</v>
      </c>
      <c r="I1994" t="s">
        <v>9</v>
      </c>
      <c r="J1994" s="8">
        <v>61</v>
      </c>
      <c r="K1994" s="8">
        <f>IF(Table3[[#This Row],[Return Status]] = "Returned", 0, Table3[[#This Row],[Profit]])</f>
        <v>61</v>
      </c>
      <c r="L1994" s="8" t="str">
        <f>IFERROR(VLOOKUP(Table3[[#This Row],[Order ID]],returns[[Order ID]:[Status]],2,FALSE), "")</f>
        <v/>
      </c>
      <c r="M1994">
        <v>39.979999999999997</v>
      </c>
      <c r="N1994">
        <v>4</v>
      </c>
      <c r="O1994" t="s">
        <v>496</v>
      </c>
      <c r="P1994" t="s">
        <v>43</v>
      </c>
      <c r="Q1994">
        <v>37918</v>
      </c>
      <c r="R1994" t="s">
        <v>44</v>
      </c>
      <c r="S1994" t="s">
        <v>1978</v>
      </c>
      <c r="T1994" t="e">
        <f>VLOOKUP(Table3[[#This Row],[Region]],managers5[],2,FALSE)</f>
        <v>#N/A</v>
      </c>
      <c r="U1994" t="s">
        <v>1957</v>
      </c>
      <c r="V1994" t="s">
        <v>1959</v>
      </c>
      <c r="W1994" t="s">
        <v>14</v>
      </c>
      <c r="X1994" t="s">
        <v>15</v>
      </c>
      <c r="Y1994" t="s">
        <v>46</v>
      </c>
      <c r="Z1994" t="s">
        <v>47</v>
      </c>
      <c r="AA1994" t="s">
        <v>1412</v>
      </c>
      <c r="AB1994" t="s">
        <v>19</v>
      </c>
      <c r="AC1994">
        <v>0.7</v>
      </c>
      <c r="AD1994" s="2">
        <v>40169</v>
      </c>
    </row>
    <row r="1995" spans="1:30" x14ac:dyDescent="0.35">
      <c r="A1995">
        <v>4569</v>
      </c>
      <c r="B1995">
        <v>7715</v>
      </c>
      <c r="C1995">
        <v>55297</v>
      </c>
      <c r="D1995" s="1">
        <v>40470</v>
      </c>
      <c r="E1995" t="s">
        <v>20</v>
      </c>
      <c r="F1995">
        <v>29</v>
      </c>
      <c r="G1995">
        <v>566.66</v>
      </c>
      <c r="H1995">
        <v>0.1</v>
      </c>
      <c r="I1995" t="s">
        <v>9</v>
      </c>
      <c r="J1995" s="8">
        <v>60.59</v>
      </c>
      <c r="K1995" s="8">
        <f>IF(Table3[[#This Row],[Return Status]] = "Returned", 0, Table3[[#This Row],[Profit]])</f>
        <v>60.59</v>
      </c>
      <c r="L1995" s="8" t="str">
        <f>IFERROR(VLOOKUP(Table3[[#This Row],[Order ID]],returns[[Order ID]:[Status]],2,FALSE), "")</f>
        <v/>
      </c>
      <c r="M1995">
        <v>19.98</v>
      </c>
      <c r="N1995">
        <v>8.68</v>
      </c>
      <c r="O1995" t="s">
        <v>1571</v>
      </c>
      <c r="P1995" t="s">
        <v>55</v>
      </c>
      <c r="Q1995">
        <v>32720</v>
      </c>
      <c r="R1995" t="s">
        <v>56</v>
      </c>
      <c r="S1995" t="s">
        <v>1978</v>
      </c>
      <c r="T1995" t="e">
        <f>VLOOKUP(Table3[[#This Row],[Region]],managers5[],2,FALSE)</f>
        <v>#N/A</v>
      </c>
      <c r="U1995" t="s">
        <v>1957</v>
      </c>
      <c r="V1995" t="s">
        <v>1959</v>
      </c>
      <c r="W1995" t="s">
        <v>14</v>
      </c>
      <c r="X1995" t="s">
        <v>15</v>
      </c>
      <c r="Y1995" t="s">
        <v>16</v>
      </c>
      <c r="Z1995" t="s">
        <v>30</v>
      </c>
      <c r="AA1995" t="s">
        <v>1239</v>
      </c>
      <c r="AB1995" t="s">
        <v>19</v>
      </c>
      <c r="AC1995">
        <v>0.37</v>
      </c>
      <c r="AD1995" s="2">
        <v>40472</v>
      </c>
    </row>
    <row r="1996" spans="1:30" x14ac:dyDescent="0.35">
      <c r="A1996">
        <v>426</v>
      </c>
      <c r="B1996">
        <v>4549</v>
      </c>
      <c r="C1996">
        <v>32356</v>
      </c>
      <c r="D1996" s="1">
        <v>41192</v>
      </c>
      <c r="E1996" t="s">
        <v>8</v>
      </c>
      <c r="F1996">
        <v>12</v>
      </c>
      <c r="G1996">
        <v>768.41</v>
      </c>
      <c r="H1996">
        <v>0.1</v>
      </c>
      <c r="I1996" t="s">
        <v>9</v>
      </c>
      <c r="J1996" s="8">
        <v>60.375500000000002</v>
      </c>
      <c r="K1996" s="8">
        <f>IF(Table3[[#This Row],[Return Status]] = "Returned", 0, Table3[[#This Row],[Profit]])</f>
        <v>60.375500000000002</v>
      </c>
      <c r="L1996" s="8" t="str">
        <f>IFERROR(VLOOKUP(Table3[[#This Row],[Order ID]],returns[[Order ID]:[Status]],2,FALSE), "")</f>
        <v/>
      </c>
      <c r="M1996">
        <v>67.28</v>
      </c>
      <c r="N1996">
        <v>19.989999999999998</v>
      </c>
      <c r="O1996" t="s">
        <v>63</v>
      </c>
      <c r="P1996" t="s">
        <v>64</v>
      </c>
      <c r="Q1996">
        <v>40214</v>
      </c>
      <c r="R1996" t="s">
        <v>65</v>
      </c>
      <c r="S1996" t="s">
        <v>1978</v>
      </c>
      <c r="T1996" t="e">
        <f>VLOOKUP(Table3[[#This Row],[Region]],managers5[],2,FALSE)</f>
        <v>#N/A</v>
      </c>
      <c r="U1996" t="s">
        <v>1957</v>
      </c>
      <c r="V1996" t="s">
        <v>1959</v>
      </c>
      <c r="W1996" t="s">
        <v>14</v>
      </c>
      <c r="X1996" t="s">
        <v>24</v>
      </c>
      <c r="Y1996" t="s">
        <v>16</v>
      </c>
      <c r="Z1996" t="s">
        <v>17</v>
      </c>
      <c r="AA1996" t="s">
        <v>18</v>
      </c>
      <c r="AB1996" t="s">
        <v>19</v>
      </c>
      <c r="AC1996">
        <v>0.4</v>
      </c>
      <c r="AD1996" s="1">
        <v>41193</v>
      </c>
    </row>
    <row r="1997" spans="1:30" x14ac:dyDescent="0.35">
      <c r="A1997">
        <v>6543</v>
      </c>
      <c r="B1997">
        <v>3682</v>
      </c>
      <c r="C1997">
        <v>26337</v>
      </c>
      <c r="D1997" s="1">
        <v>40124</v>
      </c>
      <c r="E1997" t="s">
        <v>41</v>
      </c>
      <c r="F1997">
        <v>45</v>
      </c>
      <c r="G1997">
        <v>153.27000000000001</v>
      </c>
      <c r="H1997">
        <v>0.08</v>
      </c>
      <c r="I1997" t="s">
        <v>9</v>
      </c>
      <c r="J1997" s="8">
        <v>60.29</v>
      </c>
      <c r="K1997" s="8">
        <f>IF(Table3[[#This Row],[Return Status]] = "Returned", 0, Table3[[#This Row],[Profit]])</f>
        <v>60.29</v>
      </c>
      <c r="L1997" s="8" t="str">
        <f>IFERROR(VLOOKUP(Table3[[#This Row],[Order ID]],returns[[Order ID]:[Status]],2,FALSE), "")</f>
        <v/>
      </c>
      <c r="M1997">
        <v>3.69</v>
      </c>
      <c r="N1997">
        <v>0.5</v>
      </c>
      <c r="O1997" t="s">
        <v>1061</v>
      </c>
      <c r="P1997" t="s">
        <v>233</v>
      </c>
      <c r="Q1997">
        <v>33065</v>
      </c>
      <c r="R1997" t="s">
        <v>56</v>
      </c>
      <c r="S1997" t="s">
        <v>1978</v>
      </c>
      <c r="T1997" t="e">
        <f>VLOOKUP(Table3[[#This Row],[Region]],managers5[],2,FALSE)</f>
        <v>#N/A</v>
      </c>
      <c r="U1997" t="s">
        <v>1957</v>
      </c>
      <c r="V1997" t="s">
        <v>1959</v>
      </c>
      <c r="W1997" t="s">
        <v>14</v>
      </c>
      <c r="X1997" t="s">
        <v>15</v>
      </c>
      <c r="Y1997" t="s">
        <v>16</v>
      </c>
      <c r="Z1997" t="s">
        <v>99</v>
      </c>
      <c r="AA1997" t="s">
        <v>1102</v>
      </c>
      <c r="AB1997" t="s">
        <v>19</v>
      </c>
      <c r="AC1997">
        <v>0.38</v>
      </c>
      <c r="AD1997" s="2">
        <v>40127</v>
      </c>
    </row>
    <row r="1998" spans="1:30" x14ac:dyDescent="0.35">
      <c r="A1998">
        <v>3577</v>
      </c>
      <c r="B1998">
        <v>2683</v>
      </c>
      <c r="C1998">
        <v>19424</v>
      </c>
      <c r="D1998" s="1">
        <v>40642</v>
      </c>
      <c r="E1998" t="s">
        <v>8</v>
      </c>
      <c r="F1998">
        <v>37</v>
      </c>
      <c r="G1998">
        <v>1129.0550000000001</v>
      </c>
      <c r="H1998">
        <v>0.05</v>
      </c>
      <c r="I1998" t="s">
        <v>9</v>
      </c>
      <c r="J1998" s="8">
        <v>337.72500000000002</v>
      </c>
      <c r="K1998" s="8">
        <f>IF(Table3[[#This Row],[Return Status]] = "Returned", 0, Table3[[#This Row],[Profit]])</f>
        <v>337.72500000000002</v>
      </c>
      <c r="L1998" s="8" t="str">
        <f>IFERROR(VLOOKUP(Table3[[#This Row],[Order ID]],returns[[Order ID]:[Status]],2,FALSE), "")</f>
        <v/>
      </c>
      <c r="M1998">
        <v>35.99</v>
      </c>
      <c r="N1998">
        <v>1.1000000000000001</v>
      </c>
      <c r="O1998" t="s">
        <v>871</v>
      </c>
      <c r="P1998" t="s">
        <v>97</v>
      </c>
      <c r="Q1998">
        <v>97007</v>
      </c>
      <c r="R1998" t="s">
        <v>98</v>
      </c>
      <c r="S1998" t="s">
        <v>1976</v>
      </c>
      <c r="T1998" t="e">
        <f>VLOOKUP(Table3[[#This Row],[Region]],managers5[],2,FALSE)</f>
        <v>#N/A</v>
      </c>
      <c r="U1998" t="s">
        <v>1955</v>
      </c>
      <c r="V1998" t="s">
        <v>1959</v>
      </c>
      <c r="W1998" t="s">
        <v>14</v>
      </c>
      <c r="X1998" t="s">
        <v>15</v>
      </c>
      <c r="Y1998" t="s">
        <v>46</v>
      </c>
      <c r="Z1998" t="s">
        <v>86</v>
      </c>
      <c r="AA1998" t="s">
        <v>191</v>
      </c>
      <c r="AB1998" t="s">
        <v>19</v>
      </c>
      <c r="AC1998">
        <v>0.55000000000000004</v>
      </c>
      <c r="AD1998" s="1">
        <v>40643</v>
      </c>
    </row>
    <row r="1999" spans="1:30" x14ac:dyDescent="0.35">
      <c r="A1999">
        <v>3585</v>
      </c>
      <c r="B1999">
        <v>2682</v>
      </c>
      <c r="C1999">
        <v>19424</v>
      </c>
      <c r="D1999" s="1">
        <v>40642</v>
      </c>
      <c r="E1999" t="s">
        <v>8</v>
      </c>
      <c r="F1999">
        <v>29</v>
      </c>
      <c r="G1999">
        <v>60.68</v>
      </c>
      <c r="H1999">
        <v>0.09</v>
      </c>
      <c r="I1999" t="s">
        <v>9</v>
      </c>
      <c r="J1999" s="8">
        <v>-115.71299999999999</v>
      </c>
      <c r="K1999" s="8">
        <f>IF(Table3[[#This Row],[Return Status]] = "Returned", 0, Table3[[#This Row],[Profit]])</f>
        <v>-115.71299999999999</v>
      </c>
      <c r="L1999" s="8" t="str">
        <f>IFERROR(VLOOKUP(Table3[[#This Row],[Order ID]],returns[[Order ID]:[Status]],2,FALSE), "")</f>
        <v/>
      </c>
      <c r="M1999">
        <v>1.98</v>
      </c>
      <c r="N1999">
        <v>4.7699999999999996</v>
      </c>
      <c r="O1999" t="s">
        <v>871</v>
      </c>
      <c r="P1999" t="s">
        <v>97</v>
      </c>
      <c r="Q1999">
        <v>97007</v>
      </c>
      <c r="R1999" t="s">
        <v>98</v>
      </c>
      <c r="S1999" t="s">
        <v>1976</v>
      </c>
      <c r="T1999" t="e">
        <f>VLOOKUP(Table3[[#This Row],[Region]],managers5[],2,FALSE)</f>
        <v>#N/A</v>
      </c>
      <c r="U1999" t="s">
        <v>1955</v>
      </c>
      <c r="V1999" t="s">
        <v>1959</v>
      </c>
      <c r="W1999" t="s">
        <v>14</v>
      </c>
      <c r="X1999" t="s">
        <v>15</v>
      </c>
      <c r="Y1999" t="s">
        <v>16</v>
      </c>
      <c r="Z1999" t="s">
        <v>17</v>
      </c>
      <c r="AA1999" t="s">
        <v>1555</v>
      </c>
      <c r="AB1999" t="s">
        <v>19</v>
      </c>
      <c r="AC1999">
        <v>0.4</v>
      </c>
      <c r="AD1999" s="1">
        <v>40642</v>
      </c>
    </row>
    <row r="2000" spans="1:30" x14ac:dyDescent="0.35">
      <c r="A2000">
        <v>523</v>
      </c>
      <c r="B2000">
        <v>2684</v>
      </c>
      <c r="C2000">
        <v>19425</v>
      </c>
      <c r="D2000" s="1">
        <v>41176</v>
      </c>
      <c r="E2000" t="s">
        <v>8</v>
      </c>
      <c r="F2000">
        <v>34</v>
      </c>
      <c r="G2000">
        <v>210.24</v>
      </c>
      <c r="H2000">
        <v>0</v>
      </c>
      <c r="I2000" t="s">
        <v>9</v>
      </c>
      <c r="J2000" s="8">
        <v>-31.67</v>
      </c>
      <c r="K2000" s="8">
        <f>IF(Table3[[#This Row],[Return Status]] = "Returned", 0, Table3[[#This Row],[Profit]])</f>
        <v>-31.67</v>
      </c>
      <c r="L2000" s="8" t="str">
        <f>IFERROR(VLOOKUP(Table3[[#This Row],[Order ID]],returns[[Order ID]:[Status]],2,FALSE), "")</f>
        <v/>
      </c>
      <c r="M2000">
        <v>5.68</v>
      </c>
      <c r="N2000">
        <v>3.6</v>
      </c>
      <c r="O2000" t="s">
        <v>627</v>
      </c>
      <c r="P2000" t="s">
        <v>97</v>
      </c>
      <c r="Q2000">
        <v>97301</v>
      </c>
      <c r="R2000" t="s">
        <v>98</v>
      </c>
      <c r="S2000" t="s">
        <v>1976</v>
      </c>
      <c r="T2000" t="e">
        <f>VLOOKUP(Table3[[#This Row],[Region]],managers5[],2,FALSE)</f>
        <v>#N/A</v>
      </c>
      <c r="U2000" t="s">
        <v>1955</v>
      </c>
      <c r="V2000" t="s">
        <v>1959</v>
      </c>
      <c r="W2000" t="s">
        <v>14</v>
      </c>
      <c r="X2000" t="s">
        <v>24</v>
      </c>
      <c r="Y2000" t="s">
        <v>16</v>
      </c>
      <c r="Z2000" t="s">
        <v>67</v>
      </c>
      <c r="AA2000" t="s">
        <v>730</v>
      </c>
      <c r="AB2000" t="s">
        <v>109</v>
      </c>
      <c r="AC2000">
        <v>0.56000000000000005</v>
      </c>
      <c r="AD2000" s="1">
        <v>41177</v>
      </c>
    </row>
    <row r="2001" spans="1:30" x14ac:dyDescent="0.35">
      <c r="A2001">
        <v>6985</v>
      </c>
      <c r="B2001">
        <v>2685</v>
      </c>
      <c r="C2001">
        <v>19429</v>
      </c>
      <c r="D2001" s="1">
        <v>40049</v>
      </c>
      <c r="E2001" t="s">
        <v>8</v>
      </c>
      <c r="F2001">
        <v>2</v>
      </c>
      <c r="G2001">
        <v>240.24</v>
      </c>
      <c r="H2001">
        <v>0.05</v>
      </c>
      <c r="I2001" t="s">
        <v>49</v>
      </c>
      <c r="J2001" s="8">
        <v>-84.93</v>
      </c>
      <c r="K2001" s="8">
        <f>IF(Table3[[#This Row],[Return Status]] = "Returned", 0, Table3[[#This Row],[Profit]])</f>
        <v>-84.93</v>
      </c>
      <c r="L2001" s="8" t="str">
        <f>IFERROR(VLOOKUP(Table3[[#This Row],[Order ID]],returns[[Order ID]:[Status]],2,FALSE), "")</f>
        <v/>
      </c>
      <c r="M2001">
        <v>124.49</v>
      </c>
      <c r="N2001">
        <v>51.94</v>
      </c>
      <c r="O2001" t="s">
        <v>1538</v>
      </c>
      <c r="P2001" t="s">
        <v>11</v>
      </c>
      <c r="Q2001">
        <v>94061</v>
      </c>
      <c r="R2001" t="s">
        <v>12</v>
      </c>
      <c r="S2001" t="s">
        <v>1976</v>
      </c>
      <c r="T2001" t="e">
        <f>VLOOKUP(Table3[[#This Row],[Region]],managers5[],2,FALSE)</f>
        <v>#N/A</v>
      </c>
      <c r="U2001" t="s">
        <v>1955</v>
      </c>
      <c r="V2001" t="s">
        <v>1959</v>
      </c>
      <c r="W2001" t="s">
        <v>14</v>
      </c>
      <c r="X2001" t="s">
        <v>24</v>
      </c>
      <c r="Y2001" t="s">
        <v>50</v>
      </c>
      <c r="Z2001" t="s">
        <v>51</v>
      </c>
      <c r="AA2001" t="s">
        <v>547</v>
      </c>
      <c r="AB2001" t="s">
        <v>53</v>
      </c>
      <c r="AC2001">
        <v>0.63</v>
      </c>
      <c r="AD2001" s="2">
        <v>40049</v>
      </c>
    </row>
    <row r="2002" spans="1:30" x14ac:dyDescent="0.35">
      <c r="A2002">
        <v>4415</v>
      </c>
      <c r="B2002">
        <v>2686</v>
      </c>
      <c r="C2002">
        <v>19430</v>
      </c>
      <c r="D2002" s="1">
        <v>40495</v>
      </c>
      <c r="E2002" t="s">
        <v>41</v>
      </c>
      <c r="F2002">
        <v>39</v>
      </c>
      <c r="G2002">
        <v>6742.49</v>
      </c>
      <c r="H2002">
        <v>0.03</v>
      </c>
      <c r="I2002" t="s">
        <v>9</v>
      </c>
      <c r="J2002" s="8">
        <v>-502.05</v>
      </c>
      <c r="K2002" s="8">
        <f>IF(Table3[[#This Row],[Return Status]] = "Returned", 0, Table3[[#This Row],[Profit]])</f>
        <v>-502.05</v>
      </c>
      <c r="L2002" s="8" t="str">
        <f>IFERROR(VLOOKUP(Table3[[#This Row],[Order ID]],returns[[Order ID]:[Status]],2,FALSE), "")</f>
        <v/>
      </c>
      <c r="M2002">
        <v>167.27</v>
      </c>
      <c r="N2002">
        <v>35</v>
      </c>
      <c r="O2002" t="s">
        <v>486</v>
      </c>
      <c r="P2002" t="s">
        <v>11</v>
      </c>
      <c r="Q2002">
        <v>94044</v>
      </c>
      <c r="R2002" t="s">
        <v>12</v>
      </c>
      <c r="S2002" t="s">
        <v>1976</v>
      </c>
      <c r="T2002" t="e">
        <f>VLOOKUP(Table3[[#This Row],[Region]],managers5[],2,FALSE)</f>
        <v>#N/A</v>
      </c>
      <c r="U2002" t="s">
        <v>1955</v>
      </c>
      <c r="V2002" t="s">
        <v>1959</v>
      </c>
      <c r="W2002" t="s">
        <v>14</v>
      </c>
      <c r="X2002" t="s">
        <v>71</v>
      </c>
      <c r="Y2002" t="s">
        <v>16</v>
      </c>
      <c r="Z2002" t="s">
        <v>75</v>
      </c>
      <c r="AA2002" t="s">
        <v>1155</v>
      </c>
      <c r="AB2002" t="s">
        <v>85</v>
      </c>
      <c r="AC2002">
        <v>0.85</v>
      </c>
      <c r="AD2002" s="2">
        <v>40497</v>
      </c>
    </row>
    <row r="2003" spans="1:30" x14ac:dyDescent="0.35">
      <c r="A2003">
        <v>7239</v>
      </c>
      <c r="B2003">
        <v>2689</v>
      </c>
      <c r="C2003">
        <v>19457</v>
      </c>
      <c r="D2003" s="1">
        <v>40006</v>
      </c>
      <c r="E2003" t="s">
        <v>77</v>
      </c>
      <c r="F2003">
        <v>33</v>
      </c>
      <c r="G2003">
        <v>5638.7979999999998</v>
      </c>
      <c r="H2003">
        <v>0.09</v>
      </c>
      <c r="I2003" t="s">
        <v>33</v>
      </c>
      <c r="J2003" s="8">
        <v>1406.0519999999999</v>
      </c>
      <c r="K2003" s="8">
        <f>IF(Table3[[#This Row],[Return Status]] = "Returned", 0, Table3[[#This Row],[Profit]])</f>
        <v>1406.0519999999999</v>
      </c>
      <c r="L2003" s="8" t="str">
        <f>IFERROR(VLOOKUP(Table3[[#This Row],[Order ID]],returns[[Order ID]:[Status]],2,FALSE), "")</f>
        <v/>
      </c>
      <c r="M2003">
        <v>205.99</v>
      </c>
      <c r="N2003">
        <v>3</v>
      </c>
      <c r="O2003" t="s">
        <v>1315</v>
      </c>
      <c r="P2003" t="s">
        <v>142</v>
      </c>
      <c r="Q2003">
        <v>84041</v>
      </c>
      <c r="R2003" t="s">
        <v>143</v>
      </c>
      <c r="S2003" t="s">
        <v>1976</v>
      </c>
      <c r="T2003" t="e">
        <f>VLOOKUP(Table3[[#This Row],[Region]],managers5[],2,FALSE)</f>
        <v>#N/A</v>
      </c>
      <c r="U2003" t="s">
        <v>1955</v>
      </c>
      <c r="V2003" t="s">
        <v>1959</v>
      </c>
      <c r="W2003" t="s">
        <v>14</v>
      </c>
      <c r="X2003" t="s">
        <v>71</v>
      </c>
      <c r="Y2003" t="s">
        <v>46</v>
      </c>
      <c r="Z2003" t="s">
        <v>86</v>
      </c>
      <c r="AA2003">
        <v>6185</v>
      </c>
      <c r="AB2003" t="s">
        <v>19</v>
      </c>
      <c r="AC2003">
        <v>0.57999999999999996</v>
      </c>
      <c r="AD2003" s="2">
        <v>40008</v>
      </c>
    </row>
    <row r="2004" spans="1:30" x14ac:dyDescent="0.35">
      <c r="A2004">
        <v>7244</v>
      </c>
      <c r="B2004">
        <v>2688</v>
      </c>
      <c r="C2004">
        <v>19457</v>
      </c>
      <c r="D2004" s="1">
        <v>40006</v>
      </c>
      <c r="E2004" t="s">
        <v>77</v>
      </c>
      <c r="F2004">
        <v>34</v>
      </c>
      <c r="G2004">
        <v>203.49</v>
      </c>
      <c r="H2004">
        <v>0.05</v>
      </c>
      <c r="I2004" t="s">
        <v>9</v>
      </c>
      <c r="J2004" s="8">
        <v>90.35</v>
      </c>
      <c r="K2004" s="8">
        <f>IF(Table3[[#This Row],[Return Status]] = "Returned", 0, Table3[[#This Row],[Profit]])</f>
        <v>90.35</v>
      </c>
      <c r="L2004" s="8" t="str">
        <f>IFERROR(VLOOKUP(Table3[[#This Row],[Order ID]],returns[[Order ID]:[Status]],2,FALSE), "")</f>
        <v/>
      </c>
      <c r="M2004">
        <v>6.3</v>
      </c>
      <c r="N2004">
        <v>0.5</v>
      </c>
      <c r="O2004" t="s">
        <v>1315</v>
      </c>
      <c r="P2004" t="s">
        <v>142</v>
      </c>
      <c r="Q2004">
        <v>84041</v>
      </c>
      <c r="R2004" t="s">
        <v>143</v>
      </c>
      <c r="S2004" t="s">
        <v>1976</v>
      </c>
      <c r="T2004" t="e">
        <f>VLOOKUP(Table3[[#This Row],[Region]],managers5[],2,FALSE)</f>
        <v>#N/A</v>
      </c>
      <c r="U2004" t="s">
        <v>1955</v>
      </c>
      <c r="V2004" t="s">
        <v>1959</v>
      </c>
      <c r="W2004" t="s">
        <v>14</v>
      </c>
      <c r="X2004" t="s">
        <v>71</v>
      </c>
      <c r="Y2004" t="s">
        <v>16</v>
      </c>
      <c r="Z2004" t="s">
        <v>99</v>
      </c>
      <c r="AA2004" t="s">
        <v>1105</v>
      </c>
      <c r="AB2004" t="s">
        <v>19</v>
      </c>
      <c r="AC2004">
        <v>0.39</v>
      </c>
      <c r="AD2004" s="2">
        <v>40007</v>
      </c>
    </row>
    <row r="2005" spans="1:30" x14ac:dyDescent="0.35">
      <c r="A2005">
        <v>8176</v>
      </c>
      <c r="B2005">
        <v>2693</v>
      </c>
      <c r="C2005">
        <v>19493</v>
      </c>
      <c r="D2005" s="1">
        <v>39846</v>
      </c>
      <c r="E2005" t="s">
        <v>41</v>
      </c>
      <c r="F2005">
        <v>31</v>
      </c>
      <c r="G2005">
        <v>4713.25</v>
      </c>
      <c r="H2005">
        <v>0.1</v>
      </c>
      <c r="I2005" t="s">
        <v>9</v>
      </c>
      <c r="J2005" s="8">
        <v>-372.48597100000001</v>
      </c>
      <c r="K2005" s="8">
        <f>IF(Table3[[#This Row],[Return Status]] = "Returned", 0, Table3[[#This Row],[Profit]])</f>
        <v>-372.48597100000001</v>
      </c>
      <c r="L2005" s="8" t="str">
        <f>IFERROR(VLOOKUP(Table3[[#This Row],[Order ID]],returns[[Order ID]:[Status]],2,FALSE), "")</f>
        <v/>
      </c>
      <c r="M2005">
        <v>154.13</v>
      </c>
      <c r="N2005">
        <v>69</v>
      </c>
      <c r="O2005" t="s">
        <v>1214</v>
      </c>
      <c r="P2005" t="s">
        <v>37</v>
      </c>
      <c r="Q2005">
        <v>44221</v>
      </c>
      <c r="R2005" t="s">
        <v>37</v>
      </c>
      <c r="S2005" t="s">
        <v>1979</v>
      </c>
      <c r="T2005" t="e">
        <f>VLOOKUP(Table3[[#This Row],[Region]],managers5[],2,FALSE)</f>
        <v>#N/A</v>
      </c>
      <c r="U2005" t="s">
        <v>1956</v>
      </c>
      <c r="W2005" t="s">
        <v>14</v>
      </c>
      <c r="X2005" t="s">
        <v>71</v>
      </c>
      <c r="Y2005" t="s">
        <v>50</v>
      </c>
      <c r="Z2005" t="s">
        <v>51</v>
      </c>
      <c r="AA2005" t="s">
        <v>1935</v>
      </c>
      <c r="AB2005" t="s">
        <v>85</v>
      </c>
      <c r="AC2005">
        <v>0.68</v>
      </c>
      <c r="AD2005" s="2">
        <v>39847</v>
      </c>
    </row>
    <row r="2006" spans="1:30" x14ac:dyDescent="0.35">
      <c r="A2006">
        <v>6171</v>
      </c>
      <c r="B2006">
        <v>2695</v>
      </c>
      <c r="C2006">
        <v>19494</v>
      </c>
      <c r="D2006" s="1">
        <v>40190</v>
      </c>
      <c r="E2006" t="s">
        <v>77</v>
      </c>
      <c r="F2006">
        <v>2</v>
      </c>
      <c r="G2006">
        <v>8.8699999999999992</v>
      </c>
      <c r="H2006">
        <v>0.03</v>
      </c>
      <c r="I2006" t="s">
        <v>9</v>
      </c>
      <c r="J2006" s="8">
        <v>-6.79</v>
      </c>
      <c r="K2006" s="8">
        <f>IF(Table3[[#This Row],[Return Status]] = "Returned", 0, Table3[[#This Row],[Profit]])</f>
        <v>-6.79</v>
      </c>
      <c r="L2006" s="8" t="str">
        <f>IFERROR(VLOOKUP(Table3[[#This Row],[Order ID]],returns[[Order ID]:[Status]],2,FALSE), "")</f>
        <v/>
      </c>
      <c r="M2006">
        <v>2.74</v>
      </c>
      <c r="N2006">
        <v>3.5</v>
      </c>
      <c r="O2006" t="s">
        <v>1297</v>
      </c>
      <c r="P2006" t="s">
        <v>37</v>
      </c>
      <c r="Q2006">
        <v>18103</v>
      </c>
      <c r="R2006" t="s">
        <v>37</v>
      </c>
      <c r="S2006" t="s">
        <v>1979</v>
      </c>
      <c r="T2006" t="e">
        <f>VLOOKUP(Table3[[#This Row],[Region]],managers5[],2,FALSE)</f>
        <v>#N/A</v>
      </c>
      <c r="U2006" t="s">
        <v>1956</v>
      </c>
      <c r="W2006" t="s">
        <v>14</v>
      </c>
      <c r="X2006" t="s">
        <v>15</v>
      </c>
      <c r="Y2006" t="s">
        <v>16</v>
      </c>
      <c r="Z2006" t="s">
        <v>106</v>
      </c>
      <c r="AA2006" t="s">
        <v>1473</v>
      </c>
      <c r="AB2006" t="s">
        <v>109</v>
      </c>
      <c r="AC2006">
        <v>0.57999999999999996</v>
      </c>
      <c r="AD2006" s="2">
        <v>40193</v>
      </c>
    </row>
    <row r="2007" spans="1:30" x14ac:dyDescent="0.35">
      <c r="A2007">
        <v>6179</v>
      </c>
      <c r="B2007">
        <v>2694</v>
      </c>
      <c r="C2007">
        <v>19494</v>
      </c>
      <c r="D2007" s="1">
        <v>40190</v>
      </c>
      <c r="E2007" t="s">
        <v>77</v>
      </c>
      <c r="F2007">
        <v>39</v>
      </c>
      <c r="G2007">
        <v>857.32</v>
      </c>
      <c r="H2007">
        <v>0.05</v>
      </c>
      <c r="I2007" t="s">
        <v>9</v>
      </c>
      <c r="J2007" s="8">
        <v>195.71</v>
      </c>
      <c r="K2007" s="8">
        <f>IF(Table3[[#This Row],[Return Status]] = "Returned", 0, Table3[[#This Row],[Profit]])</f>
        <v>195.71</v>
      </c>
      <c r="L2007" s="8" t="str">
        <f>IFERROR(VLOOKUP(Table3[[#This Row],[Order ID]],returns[[Order ID]:[Status]],2,FALSE), "")</f>
        <v/>
      </c>
      <c r="M2007">
        <v>22.23</v>
      </c>
      <c r="N2007">
        <v>8.99</v>
      </c>
      <c r="O2007" t="s">
        <v>1297</v>
      </c>
      <c r="P2007" t="s">
        <v>37</v>
      </c>
      <c r="Q2007">
        <v>18103</v>
      </c>
      <c r="R2007" t="s">
        <v>37</v>
      </c>
      <c r="S2007" t="s">
        <v>1979</v>
      </c>
      <c r="T2007" t="e">
        <f>VLOOKUP(Table3[[#This Row],[Region]],managers5[],2,FALSE)</f>
        <v>#N/A</v>
      </c>
      <c r="U2007" t="s">
        <v>1956</v>
      </c>
      <c r="W2007" t="s">
        <v>14</v>
      </c>
      <c r="X2007" t="s">
        <v>15</v>
      </c>
      <c r="Y2007" t="s">
        <v>50</v>
      </c>
      <c r="Z2007" t="s">
        <v>61</v>
      </c>
      <c r="AA2007" t="s">
        <v>1374</v>
      </c>
      <c r="AB2007" t="s">
        <v>109</v>
      </c>
      <c r="AC2007">
        <v>0.41</v>
      </c>
      <c r="AD2007" s="2">
        <v>40192</v>
      </c>
    </row>
    <row r="2008" spans="1:30" x14ac:dyDescent="0.35">
      <c r="A2008">
        <v>6469</v>
      </c>
      <c r="B2008">
        <v>2696</v>
      </c>
      <c r="C2008">
        <v>19521</v>
      </c>
      <c r="D2008" s="1">
        <v>40140</v>
      </c>
      <c r="E2008" t="s">
        <v>8</v>
      </c>
      <c r="F2008">
        <v>9</v>
      </c>
      <c r="G2008">
        <v>351.06</v>
      </c>
      <c r="H2008">
        <v>0.02</v>
      </c>
      <c r="I2008" t="s">
        <v>9</v>
      </c>
      <c r="J2008" s="8">
        <v>-306.32</v>
      </c>
      <c r="K2008" s="8">
        <f>IF(Table3[[#This Row],[Return Status]] = "Returned", 0, Table3[[#This Row],[Profit]])</f>
        <v>-306.32</v>
      </c>
      <c r="L2008" s="8" t="str">
        <f>IFERROR(VLOOKUP(Table3[[#This Row],[Order ID]],returns[[Order ID]:[Status]],2,FALSE), "")</f>
        <v/>
      </c>
      <c r="M2008">
        <v>35.479999999999997</v>
      </c>
      <c r="N2008">
        <v>35</v>
      </c>
      <c r="O2008" t="s">
        <v>1298</v>
      </c>
      <c r="P2008" t="s">
        <v>189</v>
      </c>
      <c r="Q2008">
        <v>98902</v>
      </c>
      <c r="R2008" t="s">
        <v>190</v>
      </c>
      <c r="S2008" t="s">
        <v>1976</v>
      </c>
      <c r="T2008" t="e">
        <f>VLOOKUP(Table3[[#This Row],[Region]],managers5[],2,FALSE)</f>
        <v>#N/A</v>
      </c>
      <c r="U2008" t="s">
        <v>1955</v>
      </c>
      <c r="V2008" t="s">
        <v>1959</v>
      </c>
      <c r="W2008" t="s">
        <v>14</v>
      </c>
      <c r="X2008" t="s">
        <v>24</v>
      </c>
      <c r="Y2008" t="s">
        <v>16</v>
      </c>
      <c r="Z2008" t="s">
        <v>75</v>
      </c>
      <c r="AA2008" t="s">
        <v>1817</v>
      </c>
      <c r="AB2008" t="s">
        <v>85</v>
      </c>
      <c r="AC2008">
        <v>0.85</v>
      </c>
      <c r="AD2008" s="2">
        <v>40141</v>
      </c>
    </row>
    <row r="2009" spans="1:30" x14ac:dyDescent="0.35">
      <c r="A2009">
        <v>6650</v>
      </c>
      <c r="B2009">
        <v>2697</v>
      </c>
      <c r="C2009">
        <v>19522</v>
      </c>
      <c r="D2009" s="1">
        <v>40106</v>
      </c>
      <c r="E2009" t="s">
        <v>20</v>
      </c>
      <c r="F2009">
        <v>44</v>
      </c>
      <c r="G2009">
        <v>161.80000000000001</v>
      </c>
      <c r="H2009">
        <v>0.06</v>
      </c>
      <c r="I2009" t="s">
        <v>9</v>
      </c>
      <c r="J2009" s="8">
        <v>21.335000000000001</v>
      </c>
      <c r="K2009" s="8">
        <f>IF(Table3[[#This Row],[Return Status]] = "Returned", 0, Table3[[#This Row],[Profit]])</f>
        <v>21.335000000000001</v>
      </c>
      <c r="L2009" s="8" t="str">
        <f>IFERROR(VLOOKUP(Table3[[#This Row],[Order ID]],returns[[Order ID]:[Status]],2,FALSE), "")</f>
        <v/>
      </c>
      <c r="M2009">
        <v>3.8</v>
      </c>
      <c r="N2009">
        <v>1.49</v>
      </c>
      <c r="O2009" t="s">
        <v>36</v>
      </c>
      <c r="P2009" t="s">
        <v>37</v>
      </c>
      <c r="Q2009">
        <v>14150</v>
      </c>
      <c r="R2009" t="s">
        <v>37</v>
      </c>
      <c r="S2009" t="s">
        <v>1979</v>
      </c>
      <c r="T2009" t="e">
        <f>VLOOKUP(Table3[[#This Row],[Region]],managers5[],2,FALSE)</f>
        <v>#N/A</v>
      </c>
      <c r="U2009" t="s">
        <v>1956</v>
      </c>
      <c r="W2009" t="s">
        <v>14</v>
      </c>
      <c r="X2009" t="s">
        <v>39</v>
      </c>
      <c r="Y2009" t="s">
        <v>16</v>
      </c>
      <c r="Z2009" t="s">
        <v>17</v>
      </c>
      <c r="AA2009" t="s">
        <v>242</v>
      </c>
      <c r="AB2009" t="s">
        <v>19</v>
      </c>
      <c r="AC2009">
        <v>0.38</v>
      </c>
      <c r="AD2009" s="2">
        <v>40107</v>
      </c>
    </row>
    <row r="2010" spans="1:30" x14ac:dyDescent="0.35">
      <c r="A2010">
        <v>6651</v>
      </c>
      <c r="B2010">
        <v>2698</v>
      </c>
      <c r="C2010">
        <v>19522</v>
      </c>
      <c r="D2010" s="1">
        <v>40106</v>
      </c>
      <c r="E2010" t="s">
        <v>20</v>
      </c>
      <c r="F2010">
        <v>37</v>
      </c>
      <c r="G2010">
        <v>64.36</v>
      </c>
      <c r="H2010">
        <v>0.06</v>
      </c>
      <c r="I2010" t="s">
        <v>9</v>
      </c>
      <c r="J2010" s="8">
        <v>-1.53</v>
      </c>
      <c r="K2010" s="8">
        <f>IF(Table3[[#This Row],[Return Status]] = "Returned", 0, Table3[[#This Row],[Profit]])</f>
        <v>-1.53</v>
      </c>
      <c r="L2010" s="8" t="str">
        <f>IFERROR(VLOOKUP(Table3[[#This Row],[Order ID]],returns[[Order ID]:[Status]],2,FALSE), "")</f>
        <v/>
      </c>
      <c r="M2010">
        <v>1.76</v>
      </c>
      <c r="N2010">
        <v>0.7</v>
      </c>
      <c r="O2010" t="s">
        <v>36</v>
      </c>
      <c r="P2010" t="s">
        <v>37</v>
      </c>
      <c r="Q2010">
        <v>14150</v>
      </c>
      <c r="R2010" t="s">
        <v>37</v>
      </c>
      <c r="S2010" t="s">
        <v>1979</v>
      </c>
      <c r="T2010" t="e">
        <f>VLOOKUP(Table3[[#This Row],[Region]],managers5[],2,FALSE)</f>
        <v>#N/A</v>
      </c>
      <c r="U2010" t="s">
        <v>1956</v>
      </c>
      <c r="W2010" t="s">
        <v>14</v>
      </c>
      <c r="X2010" t="s">
        <v>39</v>
      </c>
      <c r="Y2010" t="s">
        <v>16</v>
      </c>
      <c r="Z2010" t="s">
        <v>106</v>
      </c>
      <c r="AA2010" t="s">
        <v>1118</v>
      </c>
      <c r="AB2010" t="s">
        <v>35</v>
      </c>
      <c r="AC2010">
        <v>0.56000000000000005</v>
      </c>
      <c r="AD2010" s="2">
        <v>40107</v>
      </c>
    </row>
    <row r="2011" spans="1:30" x14ac:dyDescent="0.35">
      <c r="A2011">
        <v>2295</v>
      </c>
      <c r="B2011">
        <v>2699</v>
      </c>
      <c r="C2011">
        <v>19523</v>
      </c>
      <c r="D2011" s="1">
        <v>40877</v>
      </c>
      <c r="E2011" t="s">
        <v>77</v>
      </c>
      <c r="F2011">
        <v>44</v>
      </c>
      <c r="G2011">
        <v>155.78</v>
      </c>
      <c r="H2011">
        <v>0.04</v>
      </c>
      <c r="I2011" t="s">
        <v>9</v>
      </c>
      <c r="J2011" s="8">
        <v>-10</v>
      </c>
      <c r="K2011" s="8">
        <f>IF(Table3[[#This Row],[Return Status]] = "Returned", 0, Table3[[#This Row],[Profit]])</f>
        <v>0</v>
      </c>
      <c r="L2011" s="8" t="str">
        <f>IFERROR(VLOOKUP(Table3[[#This Row],[Order ID]],returns[[Order ID]:[Status]],2,FALSE), "")</f>
        <v>Returned</v>
      </c>
      <c r="M2011">
        <v>3.6</v>
      </c>
      <c r="N2011">
        <v>2.2000000000000002</v>
      </c>
      <c r="O2011" t="s">
        <v>1232</v>
      </c>
      <c r="P2011" t="s">
        <v>37</v>
      </c>
      <c r="Q2011">
        <v>17112</v>
      </c>
      <c r="R2011" t="s">
        <v>37</v>
      </c>
      <c r="S2011" t="s">
        <v>1979</v>
      </c>
      <c r="T2011" t="e">
        <f>VLOOKUP(Table3[[#This Row],[Region]],managers5[],2,FALSE)</f>
        <v>#N/A</v>
      </c>
      <c r="U2011" t="s">
        <v>1956</v>
      </c>
      <c r="W2011" t="s">
        <v>14</v>
      </c>
      <c r="X2011" t="s">
        <v>71</v>
      </c>
      <c r="Y2011" t="s">
        <v>16</v>
      </c>
      <c r="Z2011" t="s">
        <v>30</v>
      </c>
      <c r="AA2011" t="s">
        <v>1527</v>
      </c>
      <c r="AB2011" t="s">
        <v>35</v>
      </c>
      <c r="AC2011">
        <v>0.39</v>
      </c>
      <c r="AD2011" s="1">
        <v>40878</v>
      </c>
    </row>
    <row r="2012" spans="1:30" x14ac:dyDescent="0.35">
      <c r="A2012">
        <v>6172</v>
      </c>
      <c r="B2012">
        <v>2700</v>
      </c>
      <c r="C2012">
        <v>19524</v>
      </c>
      <c r="D2012" s="1">
        <v>40192</v>
      </c>
      <c r="E2012" t="s">
        <v>41</v>
      </c>
      <c r="F2012">
        <v>9</v>
      </c>
      <c r="G2012">
        <v>92.02</v>
      </c>
      <c r="H2012">
        <v>7.0000000000000007E-2</v>
      </c>
      <c r="I2012" t="s">
        <v>9</v>
      </c>
      <c r="J2012" s="8">
        <v>-24.88</v>
      </c>
      <c r="K2012" s="8">
        <f>IF(Table3[[#This Row],[Return Status]] = "Returned", 0, Table3[[#This Row],[Profit]])</f>
        <v>-24.88</v>
      </c>
      <c r="L2012" s="8" t="str">
        <f>IFERROR(VLOOKUP(Table3[[#This Row],[Order ID]],returns[[Order ID]:[Status]],2,FALSE), "")</f>
        <v/>
      </c>
      <c r="M2012">
        <v>10.23</v>
      </c>
      <c r="N2012">
        <v>4.68</v>
      </c>
      <c r="O2012" t="s">
        <v>1207</v>
      </c>
      <c r="P2012" t="s">
        <v>11</v>
      </c>
      <c r="Q2012">
        <v>93277</v>
      </c>
      <c r="R2012" t="s">
        <v>12</v>
      </c>
      <c r="S2012" t="s">
        <v>1976</v>
      </c>
      <c r="T2012" t="e">
        <f>VLOOKUP(Table3[[#This Row],[Region]],managers5[],2,FALSE)</f>
        <v>#N/A</v>
      </c>
      <c r="U2012" t="s">
        <v>1955</v>
      </c>
      <c r="V2012" t="s">
        <v>1959</v>
      </c>
      <c r="W2012" t="s">
        <v>14</v>
      </c>
      <c r="X2012" t="s">
        <v>71</v>
      </c>
      <c r="Y2012" t="s">
        <v>16</v>
      </c>
      <c r="Z2012" t="s">
        <v>67</v>
      </c>
      <c r="AA2012" t="s">
        <v>442</v>
      </c>
      <c r="AB2012" t="s">
        <v>109</v>
      </c>
      <c r="AC2012">
        <v>0.59</v>
      </c>
      <c r="AD2012" s="2">
        <v>40193</v>
      </c>
    </row>
    <row r="2013" spans="1:30" x14ac:dyDescent="0.35">
      <c r="A2013">
        <v>5990</v>
      </c>
      <c r="B2013">
        <v>2702</v>
      </c>
      <c r="C2013">
        <v>19555</v>
      </c>
      <c r="D2013" s="1">
        <v>40220</v>
      </c>
      <c r="E2013" t="s">
        <v>32</v>
      </c>
      <c r="F2013">
        <v>8</v>
      </c>
      <c r="G2013">
        <v>78.67</v>
      </c>
      <c r="H2013">
        <v>0</v>
      </c>
      <c r="I2013" t="s">
        <v>9</v>
      </c>
      <c r="J2013" s="8">
        <v>14.1</v>
      </c>
      <c r="K2013" s="8">
        <f>IF(Table3[[#This Row],[Return Status]] = "Returned", 0, Table3[[#This Row],[Profit]])</f>
        <v>14.1</v>
      </c>
      <c r="L2013" s="8" t="str">
        <f>IFERROR(VLOOKUP(Table3[[#This Row],[Order ID]],returns[[Order ID]:[Status]],2,FALSE), "")</f>
        <v/>
      </c>
      <c r="M2013">
        <v>9.11</v>
      </c>
      <c r="N2013">
        <v>2.15</v>
      </c>
      <c r="O2013" t="s">
        <v>178</v>
      </c>
      <c r="P2013" t="s">
        <v>22</v>
      </c>
      <c r="Q2013">
        <v>81001</v>
      </c>
      <c r="R2013" t="s">
        <v>23</v>
      </c>
      <c r="S2013" t="s">
        <v>1976</v>
      </c>
      <c r="T2013" t="e">
        <f>VLOOKUP(Table3[[#This Row],[Region]],managers5[],2,FALSE)</f>
        <v>#N/A</v>
      </c>
      <c r="U2013" t="s">
        <v>1955</v>
      </c>
      <c r="V2013" t="s">
        <v>1959</v>
      </c>
      <c r="W2013" t="s">
        <v>14</v>
      </c>
      <c r="X2013" t="s">
        <v>15</v>
      </c>
      <c r="Y2013" t="s">
        <v>16</v>
      </c>
      <c r="Z2013" t="s">
        <v>30</v>
      </c>
      <c r="AA2013" t="s">
        <v>542</v>
      </c>
      <c r="AB2013" t="s">
        <v>35</v>
      </c>
      <c r="AC2013">
        <v>0.4</v>
      </c>
      <c r="AD2013" s="2">
        <v>40227</v>
      </c>
    </row>
    <row r="2014" spans="1:30" x14ac:dyDescent="0.35">
      <c r="A2014">
        <v>5999</v>
      </c>
      <c r="B2014">
        <v>2701</v>
      </c>
      <c r="C2014">
        <v>19555</v>
      </c>
      <c r="D2014" s="1">
        <v>40220</v>
      </c>
      <c r="E2014" t="s">
        <v>32</v>
      </c>
      <c r="F2014">
        <v>36</v>
      </c>
      <c r="G2014">
        <v>246.24</v>
      </c>
      <c r="H2014">
        <v>0.08</v>
      </c>
      <c r="I2014" t="s">
        <v>9</v>
      </c>
      <c r="J2014" s="8">
        <v>-118.9</v>
      </c>
      <c r="K2014" s="8">
        <f>IF(Table3[[#This Row],[Return Status]] = "Returned", 0, Table3[[#This Row],[Profit]])</f>
        <v>-118.9</v>
      </c>
      <c r="L2014" s="8" t="str">
        <f>IFERROR(VLOOKUP(Table3[[#This Row],[Order ID]],returns[[Order ID]:[Status]],2,FALSE), "")</f>
        <v/>
      </c>
      <c r="M2014">
        <v>6.68</v>
      </c>
      <c r="N2014">
        <v>7.3</v>
      </c>
      <c r="O2014" t="s">
        <v>178</v>
      </c>
      <c r="P2014" t="s">
        <v>22</v>
      </c>
      <c r="Q2014">
        <v>80134</v>
      </c>
      <c r="R2014" t="s">
        <v>23</v>
      </c>
      <c r="S2014" t="s">
        <v>1976</v>
      </c>
      <c r="T2014" t="e">
        <f>VLOOKUP(Table3[[#This Row],[Region]],managers5[],2,FALSE)</f>
        <v>#N/A</v>
      </c>
      <c r="U2014" t="s">
        <v>1955</v>
      </c>
      <c r="V2014" t="s">
        <v>1959</v>
      </c>
      <c r="W2014" t="s">
        <v>14</v>
      </c>
      <c r="X2014" t="s">
        <v>15</v>
      </c>
      <c r="Y2014" t="s">
        <v>16</v>
      </c>
      <c r="Z2014" t="s">
        <v>30</v>
      </c>
      <c r="AA2014" t="s">
        <v>579</v>
      </c>
      <c r="AB2014" t="s">
        <v>19</v>
      </c>
      <c r="AC2014">
        <v>0.37</v>
      </c>
      <c r="AD2014" s="2">
        <v>40224</v>
      </c>
    </row>
    <row r="2015" spans="1:30" x14ac:dyDescent="0.35">
      <c r="A2015">
        <v>3979</v>
      </c>
      <c r="B2015">
        <v>2705</v>
      </c>
      <c r="C2015">
        <v>19556</v>
      </c>
      <c r="D2015" s="1">
        <v>40542</v>
      </c>
      <c r="E2015" t="s">
        <v>8</v>
      </c>
      <c r="F2015">
        <v>35</v>
      </c>
      <c r="G2015">
        <v>3238.143</v>
      </c>
      <c r="H2015">
        <v>0.08</v>
      </c>
      <c r="I2015" t="s">
        <v>9</v>
      </c>
      <c r="J2015" s="8">
        <v>727.36199999999997</v>
      </c>
      <c r="K2015" s="8">
        <f>IF(Table3[[#This Row],[Return Status]] = "Returned", 0, Table3[[#This Row],[Profit]])</f>
        <v>727.36199999999997</v>
      </c>
      <c r="L2015" s="8" t="str">
        <f>IFERROR(VLOOKUP(Table3[[#This Row],[Order ID]],returns[[Order ID]:[Status]],2,FALSE), "")</f>
        <v/>
      </c>
      <c r="M2015">
        <v>115.99</v>
      </c>
      <c r="N2015">
        <v>4.2300000000000004</v>
      </c>
      <c r="O2015" t="s">
        <v>1464</v>
      </c>
      <c r="P2015" t="s">
        <v>11</v>
      </c>
      <c r="Q2015">
        <v>95051</v>
      </c>
      <c r="R2015" t="s">
        <v>12</v>
      </c>
      <c r="S2015" t="s">
        <v>1976</v>
      </c>
      <c r="T2015" t="e">
        <f>VLOOKUP(Table3[[#This Row],[Region]],managers5[],2,FALSE)</f>
        <v>#N/A</v>
      </c>
      <c r="U2015" t="s">
        <v>1955</v>
      </c>
      <c r="V2015" t="s">
        <v>1959</v>
      </c>
      <c r="W2015" t="s">
        <v>14</v>
      </c>
      <c r="X2015" t="s">
        <v>39</v>
      </c>
      <c r="Y2015" t="s">
        <v>46</v>
      </c>
      <c r="Z2015" t="s">
        <v>86</v>
      </c>
      <c r="AA2015">
        <v>282</v>
      </c>
      <c r="AB2015" t="s">
        <v>19</v>
      </c>
      <c r="AC2015">
        <v>0.56000000000000005</v>
      </c>
      <c r="AD2015" s="1">
        <v>40570</v>
      </c>
    </row>
    <row r="2016" spans="1:30" x14ac:dyDescent="0.35">
      <c r="A2016">
        <v>4034</v>
      </c>
      <c r="B2016">
        <v>2703</v>
      </c>
      <c r="C2016">
        <v>19556</v>
      </c>
      <c r="D2016" s="1">
        <v>40542</v>
      </c>
      <c r="E2016" t="s">
        <v>8</v>
      </c>
      <c r="F2016">
        <v>45</v>
      </c>
      <c r="G2016">
        <v>5785.59</v>
      </c>
      <c r="H2016">
        <v>7.0000000000000007E-2</v>
      </c>
      <c r="I2016" t="s">
        <v>49</v>
      </c>
      <c r="J2016" s="8">
        <v>-423.77</v>
      </c>
      <c r="K2016" s="8">
        <f>IF(Table3[[#This Row],[Return Status]] = "Returned", 0, Table3[[#This Row],[Profit]])</f>
        <v>-423.77</v>
      </c>
      <c r="L2016" s="8" t="str">
        <f>IFERROR(VLOOKUP(Table3[[#This Row],[Order ID]],returns[[Order ID]:[Status]],2,FALSE), "")</f>
        <v/>
      </c>
      <c r="M2016">
        <v>130.97999999999999</v>
      </c>
      <c r="N2016">
        <v>30</v>
      </c>
      <c r="O2016" t="s">
        <v>1464</v>
      </c>
      <c r="P2016" t="s">
        <v>11</v>
      </c>
      <c r="Q2016">
        <v>95051</v>
      </c>
      <c r="R2016" t="s">
        <v>12</v>
      </c>
      <c r="S2016" t="s">
        <v>1976</v>
      </c>
      <c r="T2016" t="e">
        <f>VLOOKUP(Table3[[#This Row],[Region]],managers5[],2,FALSE)</f>
        <v>#N/A</v>
      </c>
      <c r="U2016" t="s">
        <v>1955</v>
      </c>
      <c r="V2016" t="s">
        <v>1959</v>
      </c>
      <c r="W2016" t="s">
        <v>14</v>
      </c>
      <c r="X2016" t="s">
        <v>39</v>
      </c>
      <c r="Y2016" t="s">
        <v>50</v>
      </c>
      <c r="Z2016" t="s">
        <v>72</v>
      </c>
      <c r="AA2016" t="s">
        <v>869</v>
      </c>
      <c r="AB2016" t="s">
        <v>74</v>
      </c>
      <c r="AC2016">
        <v>0.78</v>
      </c>
      <c r="AD2016" s="1">
        <v>40559</v>
      </c>
    </row>
    <row r="2017" spans="1:30" x14ac:dyDescent="0.35">
      <c r="A2017">
        <v>4075</v>
      </c>
      <c r="B2017">
        <v>2704</v>
      </c>
      <c r="C2017">
        <v>19556</v>
      </c>
      <c r="D2017" s="1">
        <v>40542</v>
      </c>
      <c r="E2017" t="s">
        <v>8</v>
      </c>
      <c r="F2017">
        <v>22</v>
      </c>
      <c r="G2017">
        <v>1131.93</v>
      </c>
      <c r="H2017">
        <v>0.09</v>
      </c>
      <c r="I2017" t="s">
        <v>9</v>
      </c>
      <c r="J2017" s="8">
        <v>469.69</v>
      </c>
      <c r="K2017" s="8">
        <f>IF(Table3[[#This Row],[Return Status]] = "Returned", 0, Table3[[#This Row],[Profit]])</f>
        <v>469.69</v>
      </c>
      <c r="L2017" s="8" t="str">
        <f>IFERROR(VLOOKUP(Table3[[#This Row],[Order ID]],returns[[Order ID]:[Status]],2,FALSE), "")</f>
        <v/>
      </c>
      <c r="M2017">
        <v>55.98</v>
      </c>
      <c r="N2017">
        <v>4.8600000000000003</v>
      </c>
      <c r="O2017" t="s">
        <v>1464</v>
      </c>
      <c r="P2017" t="s">
        <v>11</v>
      </c>
      <c r="Q2017">
        <v>95051</v>
      </c>
      <c r="R2017" t="s">
        <v>12</v>
      </c>
      <c r="S2017" t="s">
        <v>1976</v>
      </c>
      <c r="T2017" t="e">
        <f>VLOOKUP(Table3[[#This Row],[Region]],managers5[],2,FALSE)</f>
        <v>#N/A</v>
      </c>
      <c r="U2017" t="s">
        <v>1955</v>
      </c>
      <c r="V2017" t="s">
        <v>1959</v>
      </c>
      <c r="W2017" t="s">
        <v>14</v>
      </c>
      <c r="X2017" t="s">
        <v>39</v>
      </c>
      <c r="Y2017" t="s">
        <v>16</v>
      </c>
      <c r="Z2017" t="s">
        <v>30</v>
      </c>
      <c r="AA2017" t="s">
        <v>1416</v>
      </c>
      <c r="AB2017" t="s">
        <v>19</v>
      </c>
      <c r="AC2017">
        <v>0.36</v>
      </c>
      <c r="AD2017" s="1">
        <v>40553</v>
      </c>
    </row>
    <row r="2018" spans="1:30" x14ac:dyDescent="0.35">
      <c r="A2018">
        <v>6893</v>
      </c>
      <c r="B2018">
        <v>5342</v>
      </c>
      <c r="C2018">
        <v>37926</v>
      </c>
      <c r="D2018" s="1">
        <v>40064</v>
      </c>
      <c r="E2018" t="s">
        <v>41</v>
      </c>
      <c r="F2018">
        <v>31</v>
      </c>
      <c r="G2018">
        <v>353.25</v>
      </c>
      <c r="H2018">
        <v>0.02</v>
      </c>
      <c r="I2018" t="s">
        <v>9</v>
      </c>
      <c r="J2018" s="8">
        <v>60.06</v>
      </c>
      <c r="K2018" s="8">
        <f>IF(Table3[[#This Row],[Return Status]] = "Returned", 0, Table3[[#This Row],[Profit]])</f>
        <v>60.06</v>
      </c>
      <c r="L2018" s="8" t="str">
        <f>IFERROR(VLOOKUP(Table3[[#This Row],[Order ID]],returns[[Order ID]:[Status]],2,FALSE), "")</f>
        <v/>
      </c>
      <c r="M2018">
        <v>11.55</v>
      </c>
      <c r="N2018">
        <v>2.36</v>
      </c>
      <c r="O2018" t="s">
        <v>128</v>
      </c>
      <c r="P2018" t="s">
        <v>64</v>
      </c>
      <c r="Q2018">
        <v>30338</v>
      </c>
      <c r="R2018" t="s">
        <v>65</v>
      </c>
      <c r="S2018" t="s">
        <v>1978</v>
      </c>
      <c r="T2018" t="e">
        <f>VLOOKUP(Table3[[#This Row],[Region]],managers5[],2,FALSE)</f>
        <v>#N/A</v>
      </c>
      <c r="U2018" t="s">
        <v>1957</v>
      </c>
      <c r="V2018" t="s">
        <v>1959</v>
      </c>
      <c r="W2018" t="s">
        <v>14</v>
      </c>
      <c r="X2018" t="s">
        <v>71</v>
      </c>
      <c r="Y2018" t="s">
        <v>16</v>
      </c>
      <c r="Z2018" t="s">
        <v>106</v>
      </c>
      <c r="AA2018" t="s">
        <v>1153</v>
      </c>
      <c r="AB2018" t="s">
        <v>35</v>
      </c>
      <c r="AC2018">
        <v>0.55000000000000004</v>
      </c>
      <c r="AD2018" s="2">
        <v>40066</v>
      </c>
    </row>
    <row r="2019" spans="1:30" x14ac:dyDescent="0.35">
      <c r="A2019">
        <v>777</v>
      </c>
      <c r="B2019">
        <v>8237</v>
      </c>
      <c r="C2019">
        <v>58883</v>
      </c>
      <c r="D2019" s="1">
        <v>41133</v>
      </c>
      <c r="E2019" t="s">
        <v>32</v>
      </c>
      <c r="F2019">
        <v>36</v>
      </c>
      <c r="G2019">
        <v>161.56</v>
      </c>
      <c r="H2019">
        <v>0</v>
      </c>
      <c r="I2019" t="s">
        <v>9</v>
      </c>
      <c r="J2019" s="8">
        <v>59.67</v>
      </c>
      <c r="K2019" s="8">
        <f>IF(Table3[[#This Row],[Return Status]] = "Returned", 0, Table3[[#This Row],[Profit]])</f>
        <v>59.67</v>
      </c>
      <c r="L2019" s="8" t="str">
        <f>IFERROR(VLOOKUP(Table3[[#This Row],[Order ID]],returns[[Order ID]:[Status]],2,FALSE), "")</f>
        <v/>
      </c>
      <c r="M2019">
        <v>4.13</v>
      </c>
      <c r="N2019">
        <v>0.99</v>
      </c>
      <c r="O2019" t="s">
        <v>810</v>
      </c>
      <c r="P2019" t="s">
        <v>645</v>
      </c>
      <c r="Q2019">
        <v>30076</v>
      </c>
      <c r="R2019" t="s">
        <v>65</v>
      </c>
      <c r="S2019" t="s">
        <v>1978</v>
      </c>
      <c r="T2019" t="e">
        <f>VLOOKUP(Table3[[#This Row],[Region]],managers5[],2,FALSE)</f>
        <v>#N/A</v>
      </c>
      <c r="U2019" t="s">
        <v>1957</v>
      </c>
      <c r="V2019" t="s">
        <v>1959</v>
      </c>
      <c r="W2019" t="s">
        <v>14</v>
      </c>
      <c r="X2019" t="s">
        <v>71</v>
      </c>
      <c r="Y2019" t="s">
        <v>16</v>
      </c>
      <c r="Z2019" t="s">
        <v>99</v>
      </c>
      <c r="AA2019" t="s">
        <v>909</v>
      </c>
      <c r="AB2019" t="s">
        <v>19</v>
      </c>
      <c r="AC2019">
        <v>0.39</v>
      </c>
      <c r="AD2019" s="1">
        <v>41138</v>
      </c>
    </row>
    <row r="2020" spans="1:30" x14ac:dyDescent="0.35">
      <c r="A2020">
        <v>3790</v>
      </c>
      <c r="B2020">
        <v>2708</v>
      </c>
      <c r="C2020">
        <v>19558</v>
      </c>
      <c r="D2020" s="1">
        <v>40599</v>
      </c>
      <c r="E2020" t="s">
        <v>32</v>
      </c>
      <c r="F2020">
        <v>2</v>
      </c>
      <c r="G2020">
        <v>7.98</v>
      </c>
      <c r="H2020">
        <v>0.04</v>
      </c>
      <c r="I2020" t="s">
        <v>9</v>
      </c>
      <c r="J2020" s="8">
        <v>-3.93</v>
      </c>
      <c r="K2020" s="8">
        <f>IF(Table3[[#This Row],[Return Status]] = "Returned", 0, Table3[[#This Row],[Profit]])</f>
        <v>-3.93</v>
      </c>
      <c r="L2020" s="8" t="str">
        <f>IFERROR(VLOOKUP(Table3[[#This Row],[Order ID]],returns[[Order ID]:[Status]],2,FALSE), "")</f>
        <v/>
      </c>
      <c r="M2020">
        <v>3.29</v>
      </c>
      <c r="N2020">
        <v>1.35</v>
      </c>
      <c r="O2020" t="s">
        <v>1582</v>
      </c>
      <c r="P2020" t="s">
        <v>37</v>
      </c>
      <c r="Q2020">
        <v>7070</v>
      </c>
      <c r="R2020" t="s">
        <v>37</v>
      </c>
      <c r="S2020" t="s">
        <v>1979</v>
      </c>
      <c r="T2020" t="e">
        <f>VLOOKUP(Table3[[#This Row],[Region]],managers5[],2,FALSE)</f>
        <v>#N/A</v>
      </c>
      <c r="U2020" t="s">
        <v>1956</v>
      </c>
      <c r="W2020" t="s">
        <v>14</v>
      </c>
      <c r="X2020" t="s">
        <v>71</v>
      </c>
      <c r="Y2020" t="s">
        <v>16</v>
      </c>
      <c r="Z2020" t="s">
        <v>57</v>
      </c>
      <c r="AA2020" t="s">
        <v>522</v>
      </c>
      <c r="AB2020" t="s">
        <v>35</v>
      </c>
      <c r="AC2020">
        <v>0.4</v>
      </c>
      <c r="AD2020" s="1">
        <v>40602</v>
      </c>
    </row>
    <row r="2021" spans="1:30" x14ac:dyDescent="0.35">
      <c r="A2021">
        <v>5663</v>
      </c>
      <c r="B2021">
        <v>2711</v>
      </c>
      <c r="C2021">
        <v>19559</v>
      </c>
      <c r="D2021" s="1">
        <v>40283</v>
      </c>
      <c r="E2021" t="s">
        <v>77</v>
      </c>
      <c r="F2021">
        <v>14</v>
      </c>
      <c r="G2021">
        <v>1032.0274999999999</v>
      </c>
      <c r="H2021">
        <v>7.0000000000000007E-2</v>
      </c>
      <c r="I2021" t="s">
        <v>33</v>
      </c>
      <c r="J2021" s="8">
        <v>97.397999999999996</v>
      </c>
      <c r="K2021" s="8">
        <f>IF(Table3[[#This Row],[Return Status]] = "Returned", 0, Table3[[#This Row],[Profit]])</f>
        <v>97.397999999999996</v>
      </c>
      <c r="L2021" s="8" t="str">
        <f>IFERROR(VLOOKUP(Table3[[#This Row],[Order ID]],returns[[Order ID]:[Status]],2,FALSE), "")</f>
        <v/>
      </c>
      <c r="M2021">
        <v>85.99</v>
      </c>
      <c r="N2021">
        <v>0.99</v>
      </c>
      <c r="O2021" t="s">
        <v>511</v>
      </c>
      <c r="P2021" t="s">
        <v>92</v>
      </c>
      <c r="Q2021">
        <v>87401</v>
      </c>
      <c r="R2021" t="s">
        <v>93</v>
      </c>
      <c r="S2021" t="s">
        <v>1976</v>
      </c>
      <c r="T2021" t="e">
        <f>VLOOKUP(Table3[[#This Row],[Region]],managers5[],2,FALSE)</f>
        <v>#N/A</v>
      </c>
      <c r="U2021" t="s">
        <v>1955</v>
      </c>
      <c r="V2021" t="s">
        <v>1959</v>
      </c>
      <c r="W2021" t="s">
        <v>14</v>
      </c>
      <c r="X2021" t="s">
        <v>15</v>
      </c>
      <c r="Y2021" t="s">
        <v>46</v>
      </c>
      <c r="Z2021" t="s">
        <v>86</v>
      </c>
      <c r="AA2021" t="s">
        <v>690</v>
      </c>
      <c r="AB2021" t="s">
        <v>35</v>
      </c>
      <c r="AC2021">
        <v>0.55000000000000004</v>
      </c>
      <c r="AD2021" s="2">
        <v>40286</v>
      </c>
    </row>
    <row r="2022" spans="1:30" x14ac:dyDescent="0.35">
      <c r="A2022">
        <v>5668</v>
      </c>
      <c r="B2022">
        <v>2709</v>
      </c>
      <c r="C2022">
        <v>19559</v>
      </c>
      <c r="D2022" s="1">
        <v>40283</v>
      </c>
      <c r="E2022" t="s">
        <v>77</v>
      </c>
      <c r="F2022">
        <v>31</v>
      </c>
      <c r="G2022">
        <v>260.77</v>
      </c>
      <c r="H2022">
        <v>0.01</v>
      </c>
      <c r="I2022" t="s">
        <v>9</v>
      </c>
      <c r="J2022" s="8">
        <v>-8.75</v>
      </c>
      <c r="K2022" s="8">
        <f>IF(Table3[[#This Row],[Return Status]] = "Returned", 0, Table3[[#This Row],[Profit]])</f>
        <v>-8.75</v>
      </c>
      <c r="L2022" s="8" t="str">
        <f>IFERROR(VLOOKUP(Table3[[#This Row],[Order ID]],returns[[Order ID]:[Status]],2,FALSE), "")</f>
        <v/>
      </c>
      <c r="M2022">
        <v>8.34</v>
      </c>
      <c r="N2022">
        <v>4.82</v>
      </c>
      <c r="O2022" t="s">
        <v>511</v>
      </c>
      <c r="P2022" t="s">
        <v>92</v>
      </c>
      <c r="Q2022">
        <v>88101</v>
      </c>
      <c r="R2022" t="s">
        <v>93</v>
      </c>
      <c r="S2022" t="s">
        <v>1976</v>
      </c>
      <c r="T2022" t="e">
        <f>VLOOKUP(Table3[[#This Row],[Region]],managers5[],2,FALSE)</f>
        <v>#N/A</v>
      </c>
      <c r="U2022" t="s">
        <v>1955</v>
      </c>
      <c r="V2022" t="s">
        <v>1959</v>
      </c>
      <c r="W2022" t="s">
        <v>14</v>
      </c>
      <c r="X2022" t="s">
        <v>15</v>
      </c>
      <c r="Y2022" t="s">
        <v>16</v>
      </c>
      <c r="Z2022" t="s">
        <v>30</v>
      </c>
      <c r="AA2022" t="s">
        <v>1400</v>
      </c>
      <c r="AB2022" t="s">
        <v>19</v>
      </c>
      <c r="AC2022">
        <v>0.4</v>
      </c>
      <c r="AD2022" s="2">
        <v>40285</v>
      </c>
    </row>
    <row r="2023" spans="1:30" x14ac:dyDescent="0.35">
      <c r="A2023">
        <v>5676</v>
      </c>
      <c r="B2023">
        <v>2710</v>
      </c>
      <c r="C2023">
        <v>19559</v>
      </c>
      <c r="D2023" s="1">
        <v>40283</v>
      </c>
      <c r="E2023" t="s">
        <v>77</v>
      </c>
      <c r="F2023">
        <v>18</v>
      </c>
      <c r="G2023">
        <v>2445.212</v>
      </c>
      <c r="H2023">
        <v>0.02</v>
      </c>
      <c r="I2023" t="s">
        <v>33</v>
      </c>
      <c r="J2023" s="8">
        <v>275.76900000000001</v>
      </c>
      <c r="K2023" s="8">
        <f>IF(Table3[[#This Row],[Return Status]] = "Returned", 0, Table3[[#This Row],[Profit]])</f>
        <v>275.76900000000001</v>
      </c>
      <c r="L2023" s="8" t="str">
        <f>IFERROR(VLOOKUP(Table3[[#This Row],[Order ID]],returns[[Order ID]:[Status]],2,FALSE), "")</f>
        <v/>
      </c>
      <c r="M2023">
        <v>155.99</v>
      </c>
      <c r="N2023">
        <v>8.99</v>
      </c>
      <c r="O2023" t="s">
        <v>511</v>
      </c>
      <c r="P2023" t="s">
        <v>92</v>
      </c>
      <c r="Q2023">
        <v>88101</v>
      </c>
      <c r="R2023" t="s">
        <v>93</v>
      </c>
      <c r="S2023" t="s">
        <v>1976</v>
      </c>
      <c r="T2023" t="e">
        <f>VLOOKUP(Table3[[#This Row],[Region]],managers5[],2,FALSE)</f>
        <v>#N/A</v>
      </c>
      <c r="U2023" t="s">
        <v>1955</v>
      </c>
      <c r="V2023" t="s">
        <v>1959</v>
      </c>
      <c r="W2023" t="s">
        <v>14</v>
      </c>
      <c r="X2023" t="s">
        <v>15</v>
      </c>
      <c r="Y2023" t="s">
        <v>46</v>
      </c>
      <c r="Z2023" t="s">
        <v>86</v>
      </c>
      <c r="AA2023" t="s">
        <v>1638</v>
      </c>
      <c r="AB2023" t="s">
        <v>19</v>
      </c>
      <c r="AC2023">
        <v>0.57999999999999996</v>
      </c>
      <c r="AD2023" s="2">
        <v>40284</v>
      </c>
    </row>
    <row r="2024" spans="1:30" x14ac:dyDescent="0.35">
      <c r="A2024">
        <v>5945</v>
      </c>
      <c r="B2024">
        <v>3843</v>
      </c>
      <c r="C2024">
        <v>27426</v>
      </c>
      <c r="D2024" s="1">
        <v>40232</v>
      </c>
      <c r="E2024" t="s">
        <v>32</v>
      </c>
      <c r="F2024">
        <v>41</v>
      </c>
      <c r="G2024">
        <v>438.66</v>
      </c>
      <c r="H2024">
        <v>0.01</v>
      </c>
      <c r="I2024" t="s">
        <v>9</v>
      </c>
      <c r="J2024" s="8">
        <v>58.86</v>
      </c>
      <c r="K2024" s="8">
        <f>IF(Table3[[#This Row],[Return Status]] = "Returned", 0, Table3[[#This Row],[Profit]])</f>
        <v>58.86</v>
      </c>
      <c r="L2024" s="8" t="str">
        <f>IFERROR(VLOOKUP(Table3[[#This Row],[Order ID]],returns[[Order ID]:[Status]],2,FALSE), "")</f>
        <v/>
      </c>
      <c r="M2024">
        <v>9.99</v>
      </c>
      <c r="N2024">
        <v>4.78</v>
      </c>
      <c r="O2024" t="s">
        <v>136</v>
      </c>
      <c r="P2024" t="s">
        <v>64</v>
      </c>
      <c r="Q2024">
        <v>30144</v>
      </c>
      <c r="R2024" t="s">
        <v>65</v>
      </c>
      <c r="S2024" t="s">
        <v>1978</v>
      </c>
      <c r="T2024" t="e">
        <f>VLOOKUP(Table3[[#This Row],[Region]],managers5[],2,FALSE)</f>
        <v>#N/A</v>
      </c>
      <c r="U2024" t="s">
        <v>1957</v>
      </c>
      <c r="V2024" t="s">
        <v>1959</v>
      </c>
      <c r="W2024" t="s">
        <v>14</v>
      </c>
      <c r="X2024" t="s">
        <v>24</v>
      </c>
      <c r="Y2024" t="s">
        <v>16</v>
      </c>
      <c r="Z2024" t="s">
        <v>30</v>
      </c>
      <c r="AA2024" t="s">
        <v>1790</v>
      </c>
      <c r="AB2024" t="s">
        <v>19</v>
      </c>
      <c r="AC2024">
        <v>0.4</v>
      </c>
      <c r="AD2024" s="2">
        <v>40234</v>
      </c>
    </row>
    <row r="2025" spans="1:30" x14ac:dyDescent="0.35">
      <c r="A2025">
        <v>2152</v>
      </c>
      <c r="B2025">
        <v>2714</v>
      </c>
      <c r="C2025">
        <v>19616</v>
      </c>
      <c r="D2025" s="1">
        <v>40899</v>
      </c>
      <c r="E2025" t="s">
        <v>77</v>
      </c>
      <c r="F2025">
        <v>3</v>
      </c>
      <c r="G2025">
        <v>92.31</v>
      </c>
      <c r="H2025">
        <v>0</v>
      </c>
      <c r="I2025" t="s">
        <v>9</v>
      </c>
      <c r="J2025" s="8">
        <v>-28.95</v>
      </c>
      <c r="K2025" s="8">
        <f>IF(Table3[[#This Row],[Return Status]] = "Returned", 0, Table3[[#This Row],[Profit]])</f>
        <v>0</v>
      </c>
      <c r="L2025" s="8" t="str">
        <f>IFERROR(VLOOKUP(Table3[[#This Row],[Order ID]],returns[[Order ID]:[Status]],2,FALSE), "")</f>
        <v>Returned</v>
      </c>
      <c r="M2025">
        <v>28.15</v>
      </c>
      <c r="N2025">
        <v>6.17</v>
      </c>
      <c r="O2025" t="s">
        <v>1110</v>
      </c>
      <c r="P2025" t="s">
        <v>37</v>
      </c>
      <c r="Q2025">
        <v>43130</v>
      </c>
      <c r="R2025" t="s">
        <v>37</v>
      </c>
      <c r="S2025" t="s">
        <v>1979</v>
      </c>
      <c r="T2025" t="e">
        <f>VLOOKUP(Table3[[#This Row],[Region]],managers5[],2,FALSE)</f>
        <v>#N/A</v>
      </c>
      <c r="U2025" t="s">
        <v>1956</v>
      </c>
      <c r="W2025" t="s">
        <v>14</v>
      </c>
      <c r="X2025" t="s">
        <v>71</v>
      </c>
      <c r="Y2025" t="s">
        <v>16</v>
      </c>
      <c r="Z2025" t="s">
        <v>106</v>
      </c>
      <c r="AA2025" t="s">
        <v>805</v>
      </c>
      <c r="AB2025" t="s">
        <v>109</v>
      </c>
      <c r="AC2025">
        <v>0.55000000000000004</v>
      </c>
      <c r="AD2025" s="1">
        <v>40900</v>
      </c>
    </row>
    <row r="2026" spans="1:30" x14ac:dyDescent="0.35">
      <c r="A2026">
        <v>2153</v>
      </c>
      <c r="B2026">
        <v>2715</v>
      </c>
      <c r="C2026">
        <v>19616</v>
      </c>
      <c r="D2026" s="1">
        <v>40899</v>
      </c>
      <c r="E2026" t="s">
        <v>77</v>
      </c>
      <c r="F2026">
        <v>42</v>
      </c>
      <c r="G2026">
        <v>116.94</v>
      </c>
      <c r="H2026">
        <v>0.06</v>
      </c>
      <c r="I2026" t="s">
        <v>33</v>
      </c>
      <c r="J2026" s="8">
        <v>-10.01</v>
      </c>
      <c r="K2026" s="8">
        <f>IF(Table3[[#This Row],[Return Status]] = "Returned", 0, Table3[[#This Row],[Profit]])</f>
        <v>0</v>
      </c>
      <c r="L2026" s="8" t="str">
        <f>IFERROR(VLOOKUP(Table3[[#This Row],[Order ID]],returns[[Order ID]:[Status]],2,FALSE), "")</f>
        <v>Returned</v>
      </c>
      <c r="M2026">
        <v>2.78</v>
      </c>
      <c r="N2026">
        <v>1.25</v>
      </c>
      <c r="O2026" t="s">
        <v>1110</v>
      </c>
      <c r="P2026" t="s">
        <v>37</v>
      </c>
      <c r="Q2026">
        <v>43130</v>
      </c>
      <c r="R2026" t="s">
        <v>37</v>
      </c>
      <c r="S2026" t="s">
        <v>1979</v>
      </c>
      <c r="T2026" t="e">
        <f>VLOOKUP(Table3[[#This Row],[Region]],managers5[],2,FALSE)</f>
        <v>#N/A</v>
      </c>
      <c r="U2026" t="s">
        <v>1956</v>
      </c>
      <c r="W2026" t="s">
        <v>14</v>
      </c>
      <c r="X2026" t="s">
        <v>71</v>
      </c>
      <c r="Y2026" t="s">
        <v>16</v>
      </c>
      <c r="Z2026" t="s">
        <v>106</v>
      </c>
      <c r="AA2026" t="s">
        <v>1558</v>
      </c>
      <c r="AB2026" t="s">
        <v>35</v>
      </c>
      <c r="AC2026">
        <v>0.59</v>
      </c>
      <c r="AD2026" s="1">
        <v>40900</v>
      </c>
    </row>
    <row r="2027" spans="1:30" x14ac:dyDescent="0.35">
      <c r="A2027">
        <v>3506</v>
      </c>
      <c r="B2027">
        <v>3713</v>
      </c>
      <c r="C2027">
        <v>26503</v>
      </c>
      <c r="D2027" s="1">
        <v>40654</v>
      </c>
      <c r="E2027" t="s">
        <v>20</v>
      </c>
      <c r="F2027">
        <v>12</v>
      </c>
      <c r="G2027">
        <v>262.08999999999997</v>
      </c>
      <c r="H2027">
        <v>0.01</v>
      </c>
      <c r="I2027" t="s">
        <v>9</v>
      </c>
      <c r="J2027" s="8">
        <v>58.69</v>
      </c>
      <c r="K2027" s="8">
        <f>IF(Table3[[#This Row],[Return Status]] = "Returned", 0, Table3[[#This Row],[Profit]])</f>
        <v>58.69</v>
      </c>
      <c r="L2027" s="8" t="str">
        <f>IFERROR(VLOOKUP(Table3[[#This Row],[Order ID]],returns[[Order ID]:[Status]],2,FALSE), "")</f>
        <v/>
      </c>
      <c r="M2027">
        <v>19.98</v>
      </c>
      <c r="N2027">
        <v>10.49</v>
      </c>
      <c r="O2027" t="s">
        <v>1341</v>
      </c>
      <c r="P2027" t="s">
        <v>233</v>
      </c>
      <c r="Q2027">
        <v>33952</v>
      </c>
      <c r="R2027" t="s">
        <v>56</v>
      </c>
      <c r="S2027" t="s">
        <v>1978</v>
      </c>
      <c r="T2027" t="e">
        <f>VLOOKUP(Table3[[#This Row],[Region]],managers5[],2,FALSE)</f>
        <v>#N/A</v>
      </c>
      <c r="U2027" t="s">
        <v>1957</v>
      </c>
      <c r="V2027" t="s">
        <v>1959</v>
      </c>
      <c r="W2027" t="s">
        <v>14</v>
      </c>
      <c r="X2027" t="s">
        <v>15</v>
      </c>
      <c r="Y2027" t="s">
        <v>50</v>
      </c>
      <c r="Z2027" t="s">
        <v>61</v>
      </c>
      <c r="AA2027" t="s">
        <v>593</v>
      </c>
      <c r="AB2027" t="s">
        <v>19</v>
      </c>
      <c r="AC2027">
        <v>0.49</v>
      </c>
      <c r="AD2027" s="1">
        <v>40655</v>
      </c>
    </row>
    <row r="2028" spans="1:30" x14ac:dyDescent="0.35">
      <c r="A2028">
        <v>1246</v>
      </c>
      <c r="B2028">
        <v>8076</v>
      </c>
      <c r="C2028">
        <v>57602</v>
      </c>
      <c r="D2028" s="1">
        <v>41046</v>
      </c>
      <c r="E2028" t="s">
        <v>32</v>
      </c>
      <c r="F2028">
        <v>43</v>
      </c>
      <c r="G2028">
        <v>130.36000000000001</v>
      </c>
      <c r="H2028">
        <v>0.02</v>
      </c>
      <c r="I2028" t="s">
        <v>9</v>
      </c>
      <c r="J2028" s="8">
        <v>58.52</v>
      </c>
      <c r="K2028" s="8">
        <f>IF(Table3[[#This Row],[Return Status]] = "Returned", 0, Table3[[#This Row],[Profit]])</f>
        <v>58.52</v>
      </c>
      <c r="L2028" s="8" t="str">
        <f>IFERROR(VLOOKUP(Table3[[#This Row],[Order ID]],returns[[Order ID]:[Status]],2,FALSE), "")</f>
        <v/>
      </c>
      <c r="M2028">
        <v>2.88</v>
      </c>
      <c r="N2028">
        <v>0.5</v>
      </c>
      <c r="O2028" t="s">
        <v>816</v>
      </c>
      <c r="P2028" t="s">
        <v>55</v>
      </c>
      <c r="Q2028">
        <v>33566</v>
      </c>
      <c r="R2028" t="s">
        <v>56</v>
      </c>
      <c r="S2028" t="s">
        <v>1978</v>
      </c>
      <c r="T2028" t="e">
        <f>VLOOKUP(Table3[[#This Row],[Region]],managers5[],2,FALSE)</f>
        <v>#N/A</v>
      </c>
      <c r="U2028" t="s">
        <v>1957</v>
      </c>
      <c r="V2028" t="s">
        <v>1959</v>
      </c>
      <c r="W2028" t="s">
        <v>14</v>
      </c>
      <c r="X2028" t="s">
        <v>39</v>
      </c>
      <c r="Y2028" t="s">
        <v>16</v>
      </c>
      <c r="Z2028" t="s">
        <v>99</v>
      </c>
      <c r="AA2028" t="s">
        <v>1222</v>
      </c>
      <c r="AB2028" t="s">
        <v>19</v>
      </c>
      <c r="AC2028">
        <v>0.36</v>
      </c>
      <c r="AD2028" s="1">
        <v>41055</v>
      </c>
    </row>
    <row r="2029" spans="1:30" x14ac:dyDescent="0.35">
      <c r="A2029">
        <v>5469</v>
      </c>
      <c r="B2029">
        <v>8153</v>
      </c>
      <c r="C2029">
        <v>58308</v>
      </c>
      <c r="D2029" s="1">
        <v>40319</v>
      </c>
      <c r="E2029" t="s">
        <v>8</v>
      </c>
      <c r="F2029">
        <v>20</v>
      </c>
      <c r="G2029">
        <v>623.29</v>
      </c>
      <c r="H2029">
        <v>0</v>
      </c>
      <c r="I2029" t="s">
        <v>9</v>
      </c>
      <c r="J2029" s="8">
        <v>57.44</v>
      </c>
      <c r="K2029" s="8">
        <f>IF(Table3[[#This Row],[Return Status]] = "Returned", 0, Table3[[#This Row],[Profit]])</f>
        <v>57.44</v>
      </c>
      <c r="L2029" s="8" t="str">
        <f>IFERROR(VLOOKUP(Table3[[#This Row],[Order ID]],returns[[Order ID]:[Status]],2,FALSE), "")</f>
        <v/>
      </c>
      <c r="M2029">
        <v>29.99</v>
      </c>
      <c r="N2029">
        <v>5.5</v>
      </c>
      <c r="O2029" t="s">
        <v>136</v>
      </c>
      <c r="P2029" t="s">
        <v>645</v>
      </c>
      <c r="Q2029">
        <v>30062</v>
      </c>
      <c r="R2029" t="s">
        <v>65</v>
      </c>
      <c r="S2029" t="s">
        <v>1978</v>
      </c>
      <c r="T2029" t="e">
        <f>VLOOKUP(Table3[[#This Row],[Region]],managers5[],2,FALSE)</f>
        <v>#N/A</v>
      </c>
      <c r="U2029" t="s">
        <v>1957</v>
      </c>
      <c r="V2029" t="s">
        <v>1959</v>
      </c>
      <c r="W2029" t="s">
        <v>14</v>
      </c>
      <c r="X2029" t="s">
        <v>71</v>
      </c>
      <c r="Y2029" t="s">
        <v>46</v>
      </c>
      <c r="Z2029" t="s">
        <v>47</v>
      </c>
      <c r="AA2029" t="s">
        <v>923</v>
      </c>
      <c r="AB2029" t="s">
        <v>19</v>
      </c>
      <c r="AC2029">
        <v>0.51</v>
      </c>
      <c r="AD2029" s="2">
        <v>40320</v>
      </c>
    </row>
    <row r="2030" spans="1:30" x14ac:dyDescent="0.35">
      <c r="A2030">
        <v>1509</v>
      </c>
      <c r="B2030">
        <v>6275</v>
      </c>
      <c r="C2030">
        <v>44422</v>
      </c>
      <c r="D2030" s="1">
        <v>41012</v>
      </c>
      <c r="E2030" t="s">
        <v>20</v>
      </c>
      <c r="F2030">
        <v>36</v>
      </c>
      <c r="G2030">
        <v>313.83</v>
      </c>
      <c r="H2030">
        <v>0.08</v>
      </c>
      <c r="I2030" t="s">
        <v>9</v>
      </c>
      <c r="J2030" s="8">
        <v>56.78</v>
      </c>
      <c r="K2030" s="8">
        <f>IF(Table3[[#This Row],[Return Status]] = "Returned", 0, Table3[[#This Row],[Profit]])</f>
        <v>56.78</v>
      </c>
      <c r="L2030" s="8" t="str">
        <f>IFERROR(VLOOKUP(Table3[[#This Row],[Order ID]],returns[[Order ID]:[Status]],2,FALSE), "")</f>
        <v/>
      </c>
      <c r="M2030">
        <v>8.69</v>
      </c>
      <c r="N2030">
        <v>2.99</v>
      </c>
      <c r="O2030" t="s">
        <v>1341</v>
      </c>
      <c r="P2030" t="s">
        <v>55</v>
      </c>
      <c r="Q2030">
        <v>33952</v>
      </c>
      <c r="R2030" t="s">
        <v>56</v>
      </c>
      <c r="S2030" t="s">
        <v>1978</v>
      </c>
      <c r="T2030" t="e">
        <f>VLOOKUP(Table3[[#This Row],[Region]],managers5[],2,FALSE)</f>
        <v>#N/A</v>
      </c>
      <c r="U2030" t="s">
        <v>1957</v>
      </c>
      <c r="V2030" t="s">
        <v>1959</v>
      </c>
      <c r="W2030" t="s">
        <v>14</v>
      </c>
      <c r="X2030" t="s">
        <v>71</v>
      </c>
      <c r="Y2030" t="s">
        <v>16</v>
      </c>
      <c r="Z2030" t="s">
        <v>17</v>
      </c>
      <c r="AA2030" t="s">
        <v>391</v>
      </c>
      <c r="AB2030" t="s">
        <v>19</v>
      </c>
      <c r="AC2030">
        <v>0.39</v>
      </c>
      <c r="AD2030" s="1">
        <v>41014</v>
      </c>
    </row>
    <row r="2031" spans="1:30" x14ac:dyDescent="0.35">
      <c r="A2031">
        <v>1174</v>
      </c>
      <c r="B2031">
        <v>2723</v>
      </c>
      <c r="C2031">
        <v>19652</v>
      </c>
      <c r="D2031" s="1">
        <v>41062</v>
      </c>
      <c r="E2031" t="s">
        <v>41</v>
      </c>
      <c r="F2031">
        <v>34</v>
      </c>
      <c r="G2031">
        <v>1829.8715</v>
      </c>
      <c r="H2031">
        <v>0.05</v>
      </c>
      <c r="I2031" t="s">
        <v>9</v>
      </c>
      <c r="J2031" s="8">
        <v>367.46100000000001</v>
      </c>
      <c r="K2031" s="8">
        <f>IF(Table3[[#This Row],[Return Status]] = "Returned", 0, Table3[[#This Row],[Profit]])</f>
        <v>367.46100000000001</v>
      </c>
      <c r="L2031" s="8" t="str">
        <f>IFERROR(VLOOKUP(Table3[[#This Row],[Order ID]],returns[[Order ID]:[Status]],2,FALSE), "")</f>
        <v/>
      </c>
      <c r="M2031">
        <v>65.989999999999995</v>
      </c>
      <c r="N2031">
        <v>3.99</v>
      </c>
      <c r="O2031" t="s">
        <v>378</v>
      </c>
      <c r="P2031" t="s">
        <v>146</v>
      </c>
      <c r="Q2031">
        <v>83854</v>
      </c>
      <c r="R2031" t="s">
        <v>147</v>
      </c>
      <c r="S2031" t="s">
        <v>1976</v>
      </c>
      <c r="T2031" t="e">
        <f>VLOOKUP(Table3[[#This Row],[Region]],managers5[],2,FALSE)</f>
        <v>#N/A</v>
      </c>
      <c r="U2031" t="s">
        <v>1955</v>
      </c>
      <c r="V2031" t="s">
        <v>1959</v>
      </c>
      <c r="W2031" t="s">
        <v>14</v>
      </c>
      <c r="X2031" t="s">
        <v>71</v>
      </c>
      <c r="Y2031" t="s">
        <v>46</v>
      </c>
      <c r="Z2031" t="s">
        <v>86</v>
      </c>
      <c r="AA2031" t="s">
        <v>1192</v>
      </c>
      <c r="AB2031" t="s">
        <v>19</v>
      </c>
      <c r="AC2031">
        <v>0.56999999999999995</v>
      </c>
      <c r="AD2031" s="1">
        <v>41064</v>
      </c>
    </row>
    <row r="2032" spans="1:30" x14ac:dyDescent="0.35">
      <c r="A2032">
        <v>1178</v>
      </c>
      <c r="B2032">
        <v>2722</v>
      </c>
      <c r="C2032">
        <v>19652</v>
      </c>
      <c r="D2032" s="1">
        <v>41062</v>
      </c>
      <c r="E2032" t="s">
        <v>41</v>
      </c>
      <c r="F2032">
        <v>28</v>
      </c>
      <c r="G2032">
        <v>2711.14</v>
      </c>
      <c r="H2032">
        <v>0.01</v>
      </c>
      <c r="I2032" t="s">
        <v>49</v>
      </c>
      <c r="J2032" s="8">
        <v>-307.86</v>
      </c>
      <c r="K2032" s="8">
        <f>IF(Table3[[#This Row],[Return Status]] = "Returned", 0, Table3[[#This Row],[Profit]])</f>
        <v>-307.86</v>
      </c>
      <c r="L2032" s="8" t="str">
        <f>IFERROR(VLOOKUP(Table3[[#This Row],[Order ID]],returns[[Order ID]:[Status]],2,FALSE), "")</f>
        <v/>
      </c>
      <c r="M2032">
        <v>89.99</v>
      </c>
      <c r="N2032">
        <v>42</v>
      </c>
      <c r="O2032" t="s">
        <v>378</v>
      </c>
      <c r="P2032" t="s">
        <v>146</v>
      </c>
      <c r="Q2032">
        <v>83854</v>
      </c>
      <c r="R2032" t="s">
        <v>147</v>
      </c>
      <c r="S2032" t="s">
        <v>1976</v>
      </c>
      <c r="T2032" t="e">
        <f>VLOOKUP(Table3[[#This Row],[Region]],managers5[],2,FALSE)</f>
        <v>#N/A</v>
      </c>
      <c r="U2032" t="s">
        <v>1955</v>
      </c>
      <c r="V2032" t="s">
        <v>1959</v>
      </c>
      <c r="W2032" t="s">
        <v>14</v>
      </c>
      <c r="X2032" t="s">
        <v>71</v>
      </c>
      <c r="Y2032" t="s">
        <v>50</v>
      </c>
      <c r="Z2032" t="s">
        <v>72</v>
      </c>
      <c r="AA2032" t="s">
        <v>305</v>
      </c>
      <c r="AB2032" t="s">
        <v>74</v>
      </c>
      <c r="AC2032">
        <v>0.66</v>
      </c>
      <c r="AD2032" s="1">
        <v>41063</v>
      </c>
    </row>
    <row r="2033" spans="1:30" x14ac:dyDescent="0.35">
      <c r="A2033">
        <v>2488</v>
      </c>
      <c r="B2033">
        <v>8019</v>
      </c>
      <c r="C2033">
        <v>57287</v>
      </c>
      <c r="D2033" s="1">
        <v>40844</v>
      </c>
      <c r="E2033" t="s">
        <v>8</v>
      </c>
      <c r="F2033">
        <v>11</v>
      </c>
      <c r="G2033">
        <v>472.12</v>
      </c>
      <c r="H2033">
        <v>0.03</v>
      </c>
      <c r="I2033" t="s">
        <v>9</v>
      </c>
      <c r="J2033" s="8">
        <v>56.1</v>
      </c>
      <c r="K2033" s="8">
        <f>IF(Table3[[#This Row],[Return Status]] = "Returned", 0, Table3[[#This Row],[Profit]])</f>
        <v>56.1</v>
      </c>
      <c r="L2033" s="8" t="str">
        <f>IFERROR(VLOOKUP(Table3[[#This Row],[Order ID]],returns[[Order ID]:[Status]],2,FALSE), "")</f>
        <v/>
      </c>
      <c r="M2033">
        <v>40.97</v>
      </c>
      <c r="N2033">
        <v>1.99</v>
      </c>
      <c r="O2033" t="s">
        <v>1221</v>
      </c>
      <c r="P2033" t="s">
        <v>155</v>
      </c>
      <c r="Q2033">
        <v>37042</v>
      </c>
      <c r="R2033" t="s">
        <v>44</v>
      </c>
      <c r="S2033" t="s">
        <v>1978</v>
      </c>
      <c r="T2033" t="e">
        <f>VLOOKUP(Table3[[#This Row],[Region]],managers5[],2,FALSE)</f>
        <v>#N/A</v>
      </c>
      <c r="U2033" t="s">
        <v>1957</v>
      </c>
      <c r="V2033" t="s">
        <v>1959</v>
      </c>
      <c r="W2033" t="s">
        <v>14</v>
      </c>
      <c r="X2033" t="s">
        <v>71</v>
      </c>
      <c r="Y2033" t="s">
        <v>46</v>
      </c>
      <c r="Z2033" t="s">
        <v>47</v>
      </c>
      <c r="AA2033" t="s">
        <v>556</v>
      </c>
      <c r="AB2033" t="s">
        <v>109</v>
      </c>
      <c r="AC2033">
        <v>0.42</v>
      </c>
      <c r="AD2033" s="1">
        <v>40845</v>
      </c>
    </row>
    <row r="2034" spans="1:30" x14ac:dyDescent="0.35">
      <c r="A2034">
        <v>6147</v>
      </c>
      <c r="B2034">
        <v>2611</v>
      </c>
      <c r="C2034">
        <v>18853</v>
      </c>
      <c r="D2034" s="1">
        <v>40195</v>
      </c>
      <c r="E2034" t="s">
        <v>41</v>
      </c>
      <c r="F2034">
        <v>33</v>
      </c>
      <c r="G2034">
        <v>223.88</v>
      </c>
      <c r="H2034">
        <v>0.03</v>
      </c>
      <c r="I2034" t="s">
        <v>9</v>
      </c>
      <c r="J2034" s="8">
        <v>55.21</v>
      </c>
      <c r="K2034" s="8">
        <f>IF(Table3[[#This Row],[Return Status]] = "Returned", 0, Table3[[#This Row],[Profit]])</f>
        <v>55.21</v>
      </c>
      <c r="L2034" s="8" t="str">
        <f>IFERROR(VLOOKUP(Table3[[#This Row],[Order ID]],returns[[Order ID]:[Status]],2,FALSE), "")</f>
        <v/>
      </c>
      <c r="M2034">
        <v>6.68</v>
      </c>
      <c r="N2034">
        <v>1.5</v>
      </c>
      <c r="O2034" t="s">
        <v>477</v>
      </c>
      <c r="P2034" t="s">
        <v>120</v>
      </c>
      <c r="Q2034">
        <v>34210</v>
      </c>
      <c r="R2034" t="s">
        <v>56</v>
      </c>
      <c r="S2034" t="s">
        <v>1978</v>
      </c>
      <c r="T2034" t="e">
        <f>VLOOKUP(Table3[[#This Row],[Region]],managers5[],2,FALSE)</f>
        <v>#N/A</v>
      </c>
      <c r="U2034" t="s">
        <v>1957</v>
      </c>
      <c r="V2034" t="s">
        <v>1959</v>
      </c>
      <c r="W2034" t="s">
        <v>14</v>
      </c>
      <c r="X2034" t="s">
        <v>24</v>
      </c>
      <c r="Y2034" t="s">
        <v>16</v>
      </c>
      <c r="Z2034" t="s">
        <v>106</v>
      </c>
      <c r="AA2034" t="s">
        <v>1586</v>
      </c>
      <c r="AB2034" t="s">
        <v>35</v>
      </c>
      <c r="AC2034">
        <v>0.48</v>
      </c>
      <c r="AD2034" s="2">
        <v>40197</v>
      </c>
    </row>
    <row r="2035" spans="1:30" x14ac:dyDescent="0.35">
      <c r="A2035">
        <v>8208</v>
      </c>
      <c r="B2035">
        <v>7824</v>
      </c>
      <c r="C2035">
        <v>55937</v>
      </c>
      <c r="D2035" s="1">
        <v>39839</v>
      </c>
      <c r="E2035" t="s">
        <v>20</v>
      </c>
      <c r="F2035">
        <v>24</v>
      </c>
      <c r="G2035">
        <v>7332.0879999999997</v>
      </c>
      <c r="H2035">
        <v>0.06</v>
      </c>
      <c r="I2035" t="s">
        <v>49</v>
      </c>
      <c r="J2035" s="8">
        <v>53.79</v>
      </c>
      <c r="K2035" s="8">
        <f>IF(Table3[[#This Row],[Return Status]] = "Returned", 0, Table3[[#This Row],[Profit]])</f>
        <v>53.79</v>
      </c>
      <c r="L2035" s="8" t="str">
        <f>IFERROR(VLOOKUP(Table3[[#This Row],[Order ID]],returns[[Order ID]:[Status]],2,FALSE), "")</f>
        <v/>
      </c>
      <c r="M2035">
        <v>376.13</v>
      </c>
      <c r="N2035">
        <v>85.63</v>
      </c>
      <c r="O2035" t="s">
        <v>1711</v>
      </c>
      <c r="P2035" t="s">
        <v>55</v>
      </c>
      <c r="Q2035">
        <v>72015</v>
      </c>
      <c r="R2035" t="s">
        <v>56</v>
      </c>
      <c r="S2035" t="s">
        <v>1978</v>
      </c>
      <c r="T2035" t="e">
        <f>VLOOKUP(Table3[[#This Row],[Region]],managers5[],2,FALSE)</f>
        <v>#N/A</v>
      </c>
      <c r="U2035" t="s">
        <v>1957</v>
      </c>
      <c r="V2035" t="s">
        <v>1959</v>
      </c>
      <c r="W2035" t="s">
        <v>14</v>
      </c>
      <c r="X2035" t="s">
        <v>15</v>
      </c>
      <c r="Y2035" t="s">
        <v>50</v>
      </c>
      <c r="Z2035" t="s">
        <v>51</v>
      </c>
      <c r="AA2035" t="s">
        <v>1283</v>
      </c>
      <c r="AB2035" t="s">
        <v>53</v>
      </c>
      <c r="AC2035">
        <v>0.74</v>
      </c>
      <c r="AD2035" s="2">
        <v>39841</v>
      </c>
    </row>
    <row r="2036" spans="1:30" x14ac:dyDescent="0.35">
      <c r="A2036">
        <v>53</v>
      </c>
      <c r="B2036">
        <v>2736</v>
      </c>
      <c r="C2036">
        <v>19745</v>
      </c>
      <c r="D2036" s="1">
        <v>41261</v>
      </c>
      <c r="E2036" t="s">
        <v>77</v>
      </c>
      <c r="F2036">
        <v>2</v>
      </c>
      <c r="G2036">
        <v>63.96</v>
      </c>
      <c r="H2036">
        <v>0</v>
      </c>
      <c r="I2036" t="s">
        <v>9</v>
      </c>
      <c r="J2036" s="8">
        <v>-119.36</v>
      </c>
      <c r="K2036" s="8">
        <f>IF(Table3[[#This Row],[Return Status]] = "Returned", 0, Table3[[#This Row],[Profit]])</f>
        <v>-119.36</v>
      </c>
      <c r="L2036" s="8" t="str">
        <f>IFERROR(VLOOKUP(Table3[[#This Row],[Order ID]],returns[[Order ID]:[Status]],2,FALSE), "")</f>
        <v/>
      </c>
      <c r="M2036">
        <v>29.89</v>
      </c>
      <c r="N2036">
        <v>1.99</v>
      </c>
      <c r="O2036" t="s">
        <v>161</v>
      </c>
      <c r="P2036" t="s">
        <v>142</v>
      </c>
      <c r="Q2036">
        <v>84010</v>
      </c>
      <c r="R2036" t="s">
        <v>143</v>
      </c>
      <c r="S2036" t="s">
        <v>1976</v>
      </c>
      <c r="T2036" t="e">
        <f>VLOOKUP(Table3[[#This Row],[Region]],managers5[],2,FALSE)</f>
        <v>#N/A</v>
      </c>
      <c r="U2036" t="s">
        <v>1955</v>
      </c>
      <c r="V2036" t="s">
        <v>1959</v>
      </c>
      <c r="W2036" t="s">
        <v>14</v>
      </c>
      <c r="X2036" t="s">
        <v>15</v>
      </c>
      <c r="Y2036" t="s">
        <v>46</v>
      </c>
      <c r="Z2036" t="s">
        <v>47</v>
      </c>
      <c r="AA2036" t="s">
        <v>162</v>
      </c>
      <c r="AB2036" t="s">
        <v>109</v>
      </c>
      <c r="AC2036">
        <v>0.5</v>
      </c>
      <c r="AD2036" s="1">
        <v>41263</v>
      </c>
    </row>
    <row r="2037" spans="1:30" x14ac:dyDescent="0.35">
      <c r="A2037">
        <v>56</v>
      </c>
      <c r="B2037">
        <v>2734</v>
      </c>
      <c r="C2037">
        <v>19745</v>
      </c>
      <c r="D2037" s="1">
        <v>41261</v>
      </c>
      <c r="E2037" t="s">
        <v>77</v>
      </c>
      <c r="F2037">
        <v>25</v>
      </c>
      <c r="G2037">
        <v>1071.77</v>
      </c>
      <c r="H2037">
        <v>0.09</v>
      </c>
      <c r="I2037" t="s">
        <v>9</v>
      </c>
      <c r="J2037" s="8">
        <v>262.07</v>
      </c>
      <c r="K2037" s="8">
        <f>IF(Table3[[#This Row],[Return Status]] = "Returned", 0, Table3[[#This Row],[Profit]])</f>
        <v>262.07</v>
      </c>
      <c r="L2037" s="8" t="str">
        <f>IFERROR(VLOOKUP(Table3[[#This Row],[Order ID]],returns[[Order ID]:[Status]],2,FALSE), "")</f>
        <v/>
      </c>
      <c r="M2037">
        <v>45.98</v>
      </c>
      <c r="N2037">
        <v>4.8</v>
      </c>
      <c r="O2037" t="s">
        <v>161</v>
      </c>
      <c r="P2037" t="s">
        <v>142</v>
      </c>
      <c r="Q2037">
        <v>84003</v>
      </c>
      <c r="R2037" t="s">
        <v>143</v>
      </c>
      <c r="S2037" t="s">
        <v>1976</v>
      </c>
      <c r="T2037" t="e">
        <f>VLOOKUP(Table3[[#This Row],[Region]],managers5[],2,FALSE)</f>
        <v>#N/A</v>
      </c>
      <c r="U2037" t="s">
        <v>1955</v>
      </c>
      <c r="V2037" t="s">
        <v>1959</v>
      </c>
      <c r="W2037" t="s">
        <v>14</v>
      </c>
      <c r="X2037" t="s">
        <v>15</v>
      </c>
      <c r="Y2037" t="s">
        <v>50</v>
      </c>
      <c r="Z2037" t="s">
        <v>61</v>
      </c>
      <c r="AA2037" t="s">
        <v>166</v>
      </c>
      <c r="AB2037" t="s">
        <v>35</v>
      </c>
      <c r="AC2037">
        <v>0.68</v>
      </c>
      <c r="AD2037" s="1">
        <v>41262</v>
      </c>
    </row>
    <row r="2038" spans="1:30" x14ac:dyDescent="0.35">
      <c r="A2038">
        <v>57</v>
      </c>
      <c r="B2038">
        <v>2735</v>
      </c>
      <c r="C2038">
        <v>19745</v>
      </c>
      <c r="D2038" s="1">
        <v>41261</v>
      </c>
      <c r="E2038" t="s">
        <v>77</v>
      </c>
      <c r="F2038">
        <v>29</v>
      </c>
      <c r="G2038">
        <v>8635.61</v>
      </c>
      <c r="H2038">
        <v>0.03</v>
      </c>
      <c r="I2038" t="s">
        <v>9</v>
      </c>
      <c r="J2038" s="8">
        <v>2733.04</v>
      </c>
      <c r="K2038" s="8">
        <f>IF(Table3[[#This Row],[Return Status]] = "Returned", 0, Table3[[#This Row],[Profit]])</f>
        <v>2733.04</v>
      </c>
      <c r="L2038" s="8" t="str">
        <f>IFERROR(VLOOKUP(Table3[[#This Row],[Order ID]],returns[[Order ID]:[Status]],2,FALSE), "")</f>
        <v/>
      </c>
      <c r="M2038">
        <v>300.97000000000003</v>
      </c>
      <c r="N2038">
        <v>7.18</v>
      </c>
      <c r="O2038" t="s">
        <v>161</v>
      </c>
      <c r="P2038" t="s">
        <v>142</v>
      </c>
      <c r="Q2038">
        <v>84010</v>
      </c>
      <c r="R2038" t="s">
        <v>143</v>
      </c>
      <c r="S2038" t="s">
        <v>1976</v>
      </c>
      <c r="T2038" t="e">
        <f>VLOOKUP(Table3[[#This Row],[Region]],managers5[],2,FALSE)</f>
        <v>#N/A</v>
      </c>
      <c r="U2038" t="s">
        <v>1955</v>
      </c>
      <c r="V2038" t="s">
        <v>1959</v>
      </c>
      <c r="W2038" t="s">
        <v>14</v>
      </c>
      <c r="X2038" t="s">
        <v>15</v>
      </c>
      <c r="Y2038" t="s">
        <v>46</v>
      </c>
      <c r="Z2038" t="s">
        <v>47</v>
      </c>
      <c r="AA2038" t="s">
        <v>167</v>
      </c>
      <c r="AB2038" t="s">
        <v>19</v>
      </c>
      <c r="AC2038">
        <v>0.48</v>
      </c>
      <c r="AD2038" s="1">
        <v>41262</v>
      </c>
    </row>
    <row r="2039" spans="1:30" x14ac:dyDescent="0.35">
      <c r="A2039">
        <v>58</v>
      </c>
      <c r="B2039">
        <v>2737</v>
      </c>
      <c r="C2039">
        <v>19745</v>
      </c>
      <c r="D2039" s="1">
        <v>41261</v>
      </c>
      <c r="E2039" t="s">
        <v>77</v>
      </c>
      <c r="F2039">
        <v>50</v>
      </c>
      <c r="G2039">
        <v>833</v>
      </c>
      <c r="H2039">
        <v>0</v>
      </c>
      <c r="I2039" t="s">
        <v>9</v>
      </c>
      <c r="J2039" s="8">
        <v>436.53</v>
      </c>
      <c r="K2039" s="8">
        <f>IF(Table3[[#This Row],[Return Status]] = "Returned", 0, Table3[[#This Row],[Profit]])</f>
        <v>436.53</v>
      </c>
      <c r="L2039" s="8" t="str">
        <f>IFERROR(VLOOKUP(Table3[[#This Row],[Order ID]],returns[[Order ID]:[Status]],2,FALSE), "")</f>
        <v/>
      </c>
      <c r="M2039">
        <v>15.57</v>
      </c>
      <c r="N2039">
        <v>1.39</v>
      </c>
      <c r="O2039" t="s">
        <v>161</v>
      </c>
      <c r="P2039" t="s">
        <v>142</v>
      </c>
      <c r="Q2039">
        <v>84010</v>
      </c>
      <c r="R2039" t="s">
        <v>143</v>
      </c>
      <c r="S2039" t="s">
        <v>1976</v>
      </c>
      <c r="T2039" t="e">
        <f>VLOOKUP(Table3[[#This Row],[Region]],managers5[],2,FALSE)</f>
        <v>#N/A</v>
      </c>
      <c r="U2039" t="s">
        <v>1955</v>
      </c>
      <c r="V2039" t="s">
        <v>1959</v>
      </c>
      <c r="W2039" t="s">
        <v>14</v>
      </c>
      <c r="X2039" t="s">
        <v>15</v>
      </c>
      <c r="Y2039" t="s">
        <v>16</v>
      </c>
      <c r="Z2039" t="s">
        <v>168</v>
      </c>
      <c r="AA2039" t="s">
        <v>169</v>
      </c>
      <c r="AB2039" t="s">
        <v>19</v>
      </c>
      <c r="AC2039">
        <v>0.38</v>
      </c>
      <c r="AD2039" s="1">
        <v>41262</v>
      </c>
    </row>
    <row r="2040" spans="1:30" x14ac:dyDescent="0.35">
      <c r="A2040">
        <v>6221</v>
      </c>
      <c r="B2040">
        <v>4665</v>
      </c>
      <c r="C2040">
        <v>33218</v>
      </c>
      <c r="D2040" s="1">
        <v>40184</v>
      </c>
      <c r="E2040" t="s">
        <v>8</v>
      </c>
      <c r="F2040">
        <v>29</v>
      </c>
      <c r="G2040">
        <v>480.13</v>
      </c>
      <c r="H2040">
        <v>0.04</v>
      </c>
      <c r="I2040" t="s">
        <v>9</v>
      </c>
      <c r="J2040" s="8">
        <v>53.67</v>
      </c>
      <c r="K2040" s="8">
        <f>IF(Table3[[#This Row],[Return Status]] = "Returned", 0, Table3[[#This Row],[Profit]])</f>
        <v>53.67</v>
      </c>
      <c r="L2040" s="8" t="str">
        <f>IFERROR(VLOOKUP(Table3[[#This Row],[Order ID]],returns[[Order ID]:[Status]],2,FALSE), "")</f>
        <v/>
      </c>
      <c r="M2040">
        <v>16.16</v>
      </c>
      <c r="N2040">
        <v>7.74</v>
      </c>
      <c r="O2040" t="s">
        <v>1004</v>
      </c>
      <c r="P2040" t="s">
        <v>90</v>
      </c>
      <c r="Q2040">
        <v>32712</v>
      </c>
      <c r="R2040" t="s">
        <v>56</v>
      </c>
      <c r="S2040" t="s">
        <v>1978</v>
      </c>
      <c r="T2040" t="e">
        <f>VLOOKUP(Table3[[#This Row],[Region]],managers5[],2,FALSE)</f>
        <v>#N/A</v>
      </c>
      <c r="U2040" t="s">
        <v>1957</v>
      </c>
      <c r="V2040" t="s">
        <v>1959</v>
      </c>
      <c r="W2040" t="s">
        <v>14</v>
      </c>
      <c r="X2040" t="s">
        <v>15</v>
      </c>
      <c r="Y2040" t="s">
        <v>50</v>
      </c>
      <c r="Z2040" t="s">
        <v>61</v>
      </c>
      <c r="AA2040" t="s">
        <v>1905</v>
      </c>
      <c r="AB2040" t="s">
        <v>19</v>
      </c>
      <c r="AC2040">
        <v>0.5</v>
      </c>
      <c r="AD2040" s="2">
        <v>40185</v>
      </c>
    </row>
    <row r="2041" spans="1:30" x14ac:dyDescent="0.35">
      <c r="A2041">
        <v>2889</v>
      </c>
      <c r="B2041">
        <v>2743</v>
      </c>
      <c r="C2041">
        <v>19811</v>
      </c>
      <c r="D2041" s="1">
        <v>40763</v>
      </c>
      <c r="E2041" t="s">
        <v>32</v>
      </c>
      <c r="F2041">
        <v>49</v>
      </c>
      <c r="G2041">
        <v>450.66</v>
      </c>
      <c r="H2041">
        <v>0.01</v>
      </c>
      <c r="I2041" t="s">
        <v>33</v>
      </c>
      <c r="J2041" s="8">
        <v>-115.1</v>
      </c>
      <c r="K2041" s="8">
        <f>IF(Table3[[#This Row],[Return Status]] = "Returned", 0, Table3[[#This Row],[Profit]])</f>
        <v>-115.1</v>
      </c>
      <c r="L2041" s="8" t="str">
        <f>IFERROR(VLOOKUP(Table3[[#This Row],[Order ID]],returns[[Order ID]:[Status]],2,FALSE), "")</f>
        <v/>
      </c>
      <c r="M2041">
        <v>8.57</v>
      </c>
      <c r="N2041">
        <v>6.14</v>
      </c>
      <c r="O2041" t="s">
        <v>1630</v>
      </c>
      <c r="P2041" t="s">
        <v>37</v>
      </c>
      <c r="Q2041">
        <v>14120</v>
      </c>
      <c r="R2041" t="s">
        <v>37</v>
      </c>
      <c r="S2041" t="s">
        <v>1979</v>
      </c>
      <c r="T2041" t="e">
        <f>VLOOKUP(Table3[[#This Row],[Region]],managers5[],2,FALSE)</f>
        <v>#N/A</v>
      </c>
      <c r="U2041" t="s">
        <v>1956</v>
      </c>
      <c r="W2041" t="s">
        <v>14</v>
      </c>
      <c r="X2041" t="s">
        <v>71</v>
      </c>
      <c r="Y2041" t="s">
        <v>16</v>
      </c>
      <c r="Z2041" t="s">
        <v>67</v>
      </c>
      <c r="AA2041" t="s">
        <v>1709</v>
      </c>
      <c r="AB2041" t="s">
        <v>109</v>
      </c>
      <c r="AC2041">
        <v>0.59</v>
      </c>
      <c r="AD2041" s="1">
        <v>40768</v>
      </c>
    </row>
    <row r="2042" spans="1:30" x14ac:dyDescent="0.35">
      <c r="A2042">
        <v>5726</v>
      </c>
      <c r="B2042">
        <v>2744</v>
      </c>
      <c r="C2042">
        <v>19812</v>
      </c>
      <c r="D2042" s="1">
        <v>40270</v>
      </c>
      <c r="E2042" t="s">
        <v>32</v>
      </c>
      <c r="F2042">
        <v>3</v>
      </c>
      <c r="G2042">
        <v>1358.7760000000001</v>
      </c>
      <c r="H2042">
        <v>0.01</v>
      </c>
      <c r="I2042" t="s">
        <v>49</v>
      </c>
      <c r="J2042" s="8">
        <v>-163.19999999999999</v>
      </c>
      <c r="K2042" s="8">
        <f>IF(Table3[[#This Row],[Return Status]] = "Returned", 0, Table3[[#This Row],[Profit]])</f>
        <v>-163.19999999999999</v>
      </c>
      <c r="L2042" s="8" t="str">
        <f>IFERROR(VLOOKUP(Table3[[#This Row],[Order ID]],returns[[Order ID]:[Status]],2,FALSE), "")</f>
        <v/>
      </c>
      <c r="M2042">
        <v>550.98</v>
      </c>
      <c r="N2042">
        <v>45.7</v>
      </c>
      <c r="O2042" t="s">
        <v>96</v>
      </c>
      <c r="P2042" t="s">
        <v>97</v>
      </c>
      <c r="Q2042">
        <v>97128</v>
      </c>
      <c r="R2042" t="s">
        <v>98</v>
      </c>
      <c r="S2042" t="s">
        <v>1976</v>
      </c>
      <c r="T2042" t="e">
        <f>VLOOKUP(Table3[[#This Row],[Region]],managers5[],2,FALSE)</f>
        <v>#N/A</v>
      </c>
      <c r="U2042" t="s">
        <v>1955</v>
      </c>
      <c r="V2042" t="s">
        <v>1959</v>
      </c>
      <c r="W2042" t="s">
        <v>14</v>
      </c>
      <c r="X2042" t="s">
        <v>24</v>
      </c>
      <c r="Y2042" t="s">
        <v>50</v>
      </c>
      <c r="Z2042" t="s">
        <v>51</v>
      </c>
      <c r="AA2042" t="s">
        <v>799</v>
      </c>
      <c r="AB2042" t="s">
        <v>53</v>
      </c>
      <c r="AC2042">
        <v>0.71</v>
      </c>
      <c r="AD2042" s="2">
        <v>40275</v>
      </c>
    </row>
    <row r="2043" spans="1:30" x14ac:dyDescent="0.35">
      <c r="A2043">
        <v>5772</v>
      </c>
      <c r="B2043">
        <v>2746</v>
      </c>
      <c r="C2043">
        <v>19815</v>
      </c>
      <c r="D2043" s="1">
        <v>40262</v>
      </c>
      <c r="E2043" t="s">
        <v>8</v>
      </c>
      <c r="F2043">
        <v>33</v>
      </c>
      <c r="G2043">
        <v>167.07</v>
      </c>
      <c r="H2043">
        <v>0.03</v>
      </c>
      <c r="I2043" t="s">
        <v>9</v>
      </c>
      <c r="J2043" s="8">
        <v>-102.36</v>
      </c>
      <c r="K2043" s="8">
        <f>IF(Table3[[#This Row],[Return Status]] = "Returned", 0, Table3[[#This Row],[Profit]])</f>
        <v>-102.36</v>
      </c>
      <c r="L2043" s="8" t="str">
        <f>IFERROR(VLOOKUP(Table3[[#This Row],[Order ID]],returns[[Order ID]:[Status]],2,FALSE), "")</f>
        <v/>
      </c>
      <c r="M2043">
        <v>4.9800000000000004</v>
      </c>
      <c r="N2043">
        <v>6.07</v>
      </c>
      <c r="O2043" t="s">
        <v>1174</v>
      </c>
      <c r="P2043" t="s">
        <v>11</v>
      </c>
      <c r="Q2043">
        <v>94110</v>
      </c>
      <c r="R2043" t="s">
        <v>12</v>
      </c>
      <c r="S2043" t="s">
        <v>1976</v>
      </c>
      <c r="T2043" t="e">
        <f>VLOOKUP(Table3[[#This Row],[Region]],managers5[],2,FALSE)</f>
        <v>#N/A</v>
      </c>
      <c r="U2043" t="s">
        <v>1955</v>
      </c>
      <c r="V2043" t="s">
        <v>1959</v>
      </c>
      <c r="W2043" t="s">
        <v>14</v>
      </c>
      <c r="X2043" t="s">
        <v>24</v>
      </c>
      <c r="Y2043" t="s">
        <v>16</v>
      </c>
      <c r="Z2043" t="s">
        <v>30</v>
      </c>
      <c r="AA2043" t="s">
        <v>1796</v>
      </c>
      <c r="AB2043" t="s">
        <v>19</v>
      </c>
      <c r="AC2043">
        <v>0.36</v>
      </c>
      <c r="AD2043" s="2">
        <v>40265</v>
      </c>
    </row>
    <row r="2044" spans="1:30" x14ac:dyDescent="0.35">
      <c r="A2044">
        <v>5431</v>
      </c>
      <c r="B2044">
        <v>2747</v>
      </c>
      <c r="C2044">
        <v>19840</v>
      </c>
      <c r="D2044" s="1">
        <v>40322</v>
      </c>
      <c r="E2044" t="s">
        <v>41</v>
      </c>
      <c r="F2044">
        <v>25</v>
      </c>
      <c r="G2044">
        <v>8270.57</v>
      </c>
      <c r="H2044">
        <v>0.08</v>
      </c>
      <c r="I2044" t="s">
        <v>49</v>
      </c>
      <c r="J2044" s="8">
        <v>2851.46</v>
      </c>
      <c r="K2044" s="8">
        <f>IF(Table3[[#This Row],[Return Status]] = "Returned", 0, Table3[[#This Row],[Profit]])</f>
        <v>2851.46</v>
      </c>
      <c r="L2044" s="8" t="str">
        <f>IFERROR(VLOOKUP(Table3[[#This Row],[Order ID]],returns[[Order ID]:[Status]],2,FALSE), "")</f>
        <v/>
      </c>
      <c r="M2044">
        <v>400.97</v>
      </c>
      <c r="N2044">
        <v>48.26</v>
      </c>
      <c r="O2044" t="s">
        <v>951</v>
      </c>
      <c r="P2044" t="s">
        <v>114</v>
      </c>
      <c r="Q2044">
        <v>85351</v>
      </c>
      <c r="R2044" t="s">
        <v>115</v>
      </c>
      <c r="S2044" t="s">
        <v>1976</v>
      </c>
      <c r="T2044" t="e">
        <f>VLOOKUP(Table3[[#This Row],[Region]],managers5[],2,FALSE)</f>
        <v>#N/A</v>
      </c>
      <c r="U2044" t="s">
        <v>1955</v>
      </c>
      <c r="V2044" t="s">
        <v>1959</v>
      </c>
      <c r="W2044" t="s">
        <v>14</v>
      </c>
      <c r="X2044" t="s">
        <v>71</v>
      </c>
      <c r="Y2044" t="s">
        <v>46</v>
      </c>
      <c r="Z2044" t="s">
        <v>124</v>
      </c>
      <c r="AA2044" t="s">
        <v>972</v>
      </c>
      <c r="AB2044" t="s">
        <v>53</v>
      </c>
      <c r="AC2044">
        <v>0.36</v>
      </c>
      <c r="AD2044" s="2">
        <v>40325</v>
      </c>
    </row>
    <row r="2045" spans="1:30" x14ac:dyDescent="0.35">
      <c r="A2045">
        <v>3987</v>
      </c>
      <c r="B2045">
        <v>2749</v>
      </c>
      <c r="C2045">
        <v>19841</v>
      </c>
      <c r="D2045" s="1">
        <v>40538</v>
      </c>
      <c r="E2045" t="s">
        <v>32</v>
      </c>
      <c r="F2045">
        <v>7</v>
      </c>
      <c r="G2045">
        <v>1126.4880000000001</v>
      </c>
      <c r="H2045">
        <v>0.08</v>
      </c>
      <c r="I2045" t="s">
        <v>9</v>
      </c>
      <c r="J2045" s="8">
        <v>-557.95299999999997</v>
      </c>
      <c r="K2045" s="8">
        <f>IF(Table3[[#This Row],[Return Status]] = "Returned", 0, Table3[[#This Row],[Profit]])</f>
        <v>-557.95299999999997</v>
      </c>
      <c r="L2045" s="8" t="str">
        <f>IFERROR(VLOOKUP(Table3[[#This Row],[Order ID]],returns[[Order ID]:[Status]],2,FALSE), "")</f>
        <v/>
      </c>
      <c r="M2045">
        <v>195.99</v>
      </c>
      <c r="N2045">
        <v>4.2</v>
      </c>
      <c r="O2045" t="s">
        <v>1270</v>
      </c>
      <c r="P2045" t="s">
        <v>37</v>
      </c>
      <c r="Q2045">
        <v>12306</v>
      </c>
      <c r="R2045" t="s">
        <v>37</v>
      </c>
      <c r="S2045" t="s">
        <v>1979</v>
      </c>
      <c r="T2045" t="e">
        <f>VLOOKUP(Table3[[#This Row],[Region]],managers5[],2,FALSE)</f>
        <v>#N/A</v>
      </c>
      <c r="U2045" t="s">
        <v>1956</v>
      </c>
      <c r="W2045" t="s">
        <v>14</v>
      </c>
      <c r="X2045" t="s">
        <v>71</v>
      </c>
      <c r="Y2045" t="s">
        <v>46</v>
      </c>
      <c r="Z2045" t="s">
        <v>86</v>
      </c>
      <c r="AA2045">
        <v>688</v>
      </c>
      <c r="AB2045" t="s">
        <v>19</v>
      </c>
      <c r="AC2045">
        <v>0.6</v>
      </c>
      <c r="AD2045" s="1">
        <v>40569</v>
      </c>
    </row>
    <row r="2046" spans="1:30" x14ac:dyDescent="0.35">
      <c r="A2046">
        <v>4004</v>
      </c>
      <c r="B2046">
        <v>2748</v>
      </c>
      <c r="C2046">
        <v>19841</v>
      </c>
      <c r="D2046" s="1">
        <v>40538</v>
      </c>
      <c r="E2046" t="s">
        <v>32</v>
      </c>
      <c r="F2046">
        <v>17</v>
      </c>
      <c r="G2046">
        <v>213.06</v>
      </c>
      <c r="H2046">
        <v>0.03</v>
      </c>
      <c r="I2046" t="s">
        <v>9</v>
      </c>
      <c r="J2046" s="8">
        <v>-31.74</v>
      </c>
      <c r="K2046" s="8">
        <f>IF(Table3[[#This Row],[Return Status]] = "Returned", 0, Table3[[#This Row],[Profit]])</f>
        <v>-31.74</v>
      </c>
      <c r="L2046" s="8" t="str">
        <f>IFERROR(VLOOKUP(Table3[[#This Row],[Order ID]],returns[[Order ID]:[Status]],2,FALSE), "")</f>
        <v/>
      </c>
      <c r="M2046">
        <v>11.97</v>
      </c>
      <c r="N2046">
        <v>5.81</v>
      </c>
      <c r="O2046" t="s">
        <v>1270</v>
      </c>
      <c r="P2046" t="s">
        <v>37</v>
      </c>
      <c r="Q2046">
        <v>12306</v>
      </c>
      <c r="R2046" t="s">
        <v>37</v>
      </c>
      <c r="S2046" t="s">
        <v>1979</v>
      </c>
      <c r="T2046" t="e">
        <f>VLOOKUP(Table3[[#This Row],[Region]],managers5[],2,FALSE)</f>
        <v>#N/A</v>
      </c>
      <c r="U2046" t="s">
        <v>1956</v>
      </c>
      <c r="W2046" t="s">
        <v>14</v>
      </c>
      <c r="X2046" t="s">
        <v>71</v>
      </c>
      <c r="Y2046" t="s">
        <v>16</v>
      </c>
      <c r="Z2046" t="s">
        <v>106</v>
      </c>
      <c r="AA2046" t="s">
        <v>960</v>
      </c>
      <c r="AB2046" t="s">
        <v>109</v>
      </c>
      <c r="AC2046">
        <v>0.6</v>
      </c>
      <c r="AD2046" s="1">
        <v>40565</v>
      </c>
    </row>
    <row r="2047" spans="1:30" x14ac:dyDescent="0.35">
      <c r="A2047">
        <v>2694</v>
      </c>
      <c r="B2047">
        <v>3704</v>
      </c>
      <c r="C2047">
        <v>26439</v>
      </c>
      <c r="D2047" s="1">
        <v>40801</v>
      </c>
      <c r="E2047" t="s">
        <v>20</v>
      </c>
      <c r="F2047">
        <v>23</v>
      </c>
      <c r="G2047">
        <v>1176.944</v>
      </c>
      <c r="H2047">
        <v>0.1</v>
      </c>
      <c r="I2047" t="s">
        <v>9</v>
      </c>
      <c r="J2047" s="8">
        <v>53.649000000000001</v>
      </c>
      <c r="K2047" s="8">
        <f>IF(Table3[[#This Row],[Return Status]] = "Returned", 0, Table3[[#This Row],[Profit]])</f>
        <v>53.649000000000001</v>
      </c>
      <c r="L2047" s="8" t="str">
        <f>IFERROR(VLOOKUP(Table3[[#This Row],[Order ID]],returns[[Order ID]:[Status]],2,FALSE), "")</f>
        <v/>
      </c>
      <c r="M2047">
        <v>65.989999999999995</v>
      </c>
      <c r="N2047">
        <v>4.99</v>
      </c>
      <c r="O2047" t="s">
        <v>1646</v>
      </c>
      <c r="P2047" t="s">
        <v>43</v>
      </c>
      <c r="Q2047">
        <v>27288</v>
      </c>
      <c r="R2047" t="s">
        <v>44</v>
      </c>
      <c r="S2047" t="s">
        <v>1978</v>
      </c>
      <c r="T2047" t="e">
        <f>VLOOKUP(Table3[[#This Row],[Region]],managers5[],2,FALSE)</f>
        <v>#N/A</v>
      </c>
      <c r="U2047" t="s">
        <v>1957</v>
      </c>
      <c r="V2047" t="s">
        <v>1959</v>
      </c>
      <c r="W2047" t="s">
        <v>14</v>
      </c>
      <c r="X2047" t="s">
        <v>71</v>
      </c>
      <c r="Y2047" t="s">
        <v>46</v>
      </c>
      <c r="Z2047" t="s">
        <v>86</v>
      </c>
      <c r="AA2047" t="s">
        <v>1678</v>
      </c>
      <c r="AB2047" t="s">
        <v>19</v>
      </c>
      <c r="AC2047">
        <v>0.57999999999999996</v>
      </c>
      <c r="AD2047" s="1">
        <v>40803</v>
      </c>
    </row>
    <row r="2048" spans="1:30" x14ac:dyDescent="0.35">
      <c r="A2048">
        <v>5092</v>
      </c>
      <c r="B2048">
        <v>2751</v>
      </c>
      <c r="C2048">
        <v>19843</v>
      </c>
      <c r="D2048" s="1">
        <v>40388</v>
      </c>
      <c r="E2048" t="s">
        <v>20</v>
      </c>
      <c r="F2048">
        <v>33</v>
      </c>
      <c r="G2048">
        <v>4416.6509999999998</v>
      </c>
      <c r="H2048">
        <v>0.02</v>
      </c>
      <c r="I2048" t="s">
        <v>9</v>
      </c>
      <c r="J2048" s="8">
        <v>1020.4109999999999</v>
      </c>
      <c r="K2048" s="8">
        <f>IF(Table3[[#This Row],[Return Status]] = "Returned", 0, Table3[[#This Row],[Profit]])</f>
        <v>1020.4109999999999</v>
      </c>
      <c r="L2048" s="8" t="str">
        <f>IFERROR(VLOOKUP(Table3[[#This Row],[Order ID]],returns[[Order ID]:[Status]],2,FALSE), "")</f>
        <v/>
      </c>
      <c r="M2048">
        <v>155.99</v>
      </c>
      <c r="N2048">
        <v>8.99</v>
      </c>
      <c r="O2048" t="s">
        <v>1402</v>
      </c>
      <c r="P2048" t="s">
        <v>22</v>
      </c>
      <c r="Q2048">
        <v>80303</v>
      </c>
      <c r="R2048" t="s">
        <v>23</v>
      </c>
      <c r="S2048" t="s">
        <v>1976</v>
      </c>
      <c r="T2048" t="e">
        <f>VLOOKUP(Table3[[#This Row],[Region]],managers5[],2,FALSE)</f>
        <v>#N/A</v>
      </c>
      <c r="U2048" t="s">
        <v>1955</v>
      </c>
      <c r="V2048" t="s">
        <v>1959</v>
      </c>
      <c r="W2048" t="s">
        <v>14</v>
      </c>
      <c r="X2048" t="s">
        <v>24</v>
      </c>
      <c r="Y2048" t="s">
        <v>46</v>
      </c>
      <c r="Z2048" t="s">
        <v>86</v>
      </c>
      <c r="AA2048" t="s">
        <v>734</v>
      </c>
      <c r="AB2048" t="s">
        <v>19</v>
      </c>
      <c r="AC2048">
        <v>0.57999999999999996</v>
      </c>
      <c r="AD2048" s="2">
        <v>40388</v>
      </c>
    </row>
    <row r="2049" spans="1:30" x14ac:dyDescent="0.35">
      <c r="A2049">
        <v>1146</v>
      </c>
      <c r="B2049">
        <v>2752</v>
      </c>
      <c r="C2049">
        <v>19874</v>
      </c>
      <c r="D2049" s="1">
        <v>41068</v>
      </c>
      <c r="E2049" t="s">
        <v>77</v>
      </c>
      <c r="F2049">
        <v>31</v>
      </c>
      <c r="G2049">
        <v>310.45999999999998</v>
      </c>
      <c r="H2049">
        <v>0</v>
      </c>
      <c r="I2049" t="s">
        <v>9</v>
      </c>
      <c r="J2049" s="8">
        <v>-182.52</v>
      </c>
      <c r="K2049" s="8">
        <f>IF(Table3[[#This Row],[Return Status]] = "Returned", 0, Table3[[#This Row],[Profit]])</f>
        <v>-182.52</v>
      </c>
      <c r="L2049" s="8" t="str">
        <f>IFERROR(VLOOKUP(Table3[[#This Row],[Order ID]],returns[[Order ID]:[Status]],2,FALSE), "")</f>
        <v/>
      </c>
      <c r="M2049">
        <v>9.7100000000000009</v>
      </c>
      <c r="N2049">
        <v>9.4499999999999993</v>
      </c>
      <c r="O2049" t="s">
        <v>1176</v>
      </c>
      <c r="P2049" t="s">
        <v>37</v>
      </c>
      <c r="Q2049">
        <v>14701</v>
      </c>
      <c r="R2049" t="s">
        <v>37</v>
      </c>
      <c r="S2049" t="s">
        <v>1979</v>
      </c>
      <c r="T2049" t="e">
        <f>VLOOKUP(Table3[[#This Row],[Region]],managers5[],2,FALSE)</f>
        <v>#N/A</v>
      </c>
      <c r="U2049" t="s">
        <v>1956</v>
      </c>
      <c r="W2049" t="s">
        <v>14</v>
      </c>
      <c r="X2049" t="s">
        <v>15</v>
      </c>
      <c r="Y2049" t="s">
        <v>16</v>
      </c>
      <c r="Z2049" t="s">
        <v>75</v>
      </c>
      <c r="AA2049" t="s">
        <v>978</v>
      </c>
      <c r="AB2049" t="s">
        <v>19</v>
      </c>
      <c r="AC2049">
        <v>0.6</v>
      </c>
      <c r="AD2049" s="1">
        <v>41069</v>
      </c>
    </row>
    <row r="2050" spans="1:30" x14ac:dyDescent="0.35">
      <c r="A2050">
        <v>3247</v>
      </c>
      <c r="B2050">
        <v>781</v>
      </c>
      <c r="C2050">
        <v>5568</v>
      </c>
      <c r="D2050" s="1">
        <v>40700</v>
      </c>
      <c r="E2050" t="s">
        <v>20</v>
      </c>
      <c r="F2050">
        <v>8</v>
      </c>
      <c r="G2050">
        <v>120.22</v>
      </c>
      <c r="H2050">
        <v>7.0000000000000007E-2</v>
      </c>
      <c r="I2050" t="s">
        <v>9</v>
      </c>
      <c r="J2050" s="8">
        <v>52.69</v>
      </c>
      <c r="K2050" s="8">
        <f>IF(Table3[[#This Row],[Return Status]] = "Returned", 0, Table3[[#This Row],[Profit]])</f>
        <v>52.69</v>
      </c>
      <c r="L2050" s="8" t="str">
        <f>IFERROR(VLOOKUP(Table3[[#This Row],[Order ID]],returns[[Order ID]:[Status]],2,FALSE), "")</f>
        <v/>
      </c>
      <c r="M2050">
        <v>14.34</v>
      </c>
      <c r="N2050">
        <v>5</v>
      </c>
      <c r="O2050" t="s">
        <v>1221</v>
      </c>
      <c r="P2050" t="s">
        <v>43</v>
      </c>
      <c r="Q2050">
        <v>37620</v>
      </c>
      <c r="R2050" t="s">
        <v>44</v>
      </c>
      <c r="S2050" t="s">
        <v>1978</v>
      </c>
      <c r="T2050" t="e">
        <f>VLOOKUP(Table3[[#This Row],[Region]],managers5[],2,FALSE)</f>
        <v>#N/A</v>
      </c>
      <c r="U2050" t="s">
        <v>1957</v>
      </c>
      <c r="V2050" t="s">
        <v>1959</v>
      </c>
      <c r="W2050" t="s">
        <v>14</v>
      </c>
      <c r="X2050" t="s">
        <v>24</v>
      </c>
      <c r="Y2050" t="s">
        <v>50</v>
      </c>
      <c r="Z2050" t="s">
        <v>61</v>
      </c>
      <c r="AA2050" t="s">
        <v>302</v>
      </c>
      <c r="AB2050" t="s">
        <v>109</v>
      </c>
      <c r="AC2050">
        <v>0.49</v>
      </c>
      <c r="AD2050" s="1">
        <v>40701</v>
      </c>
    </row>
    <row r="2051" spans="1:30" x14ac:dyDescent="0.35">
      <c r="A2051">
        <v>2962</v>
      </c>
      <c r="B2051">
        <v>4289</v>
      </c>
      <c r="C2051">
        <v>30565</v>
      </c>
      <c r="D2051" s="1">
        <v>40750</v>
      </c>
      <c r="E2051" t="s">
        <v>20</v>
      </c>
      <c r="F2051">
        <v>32</v>
      </c>
      <c r="G2051">
        <v>1785.02</v>
      </c>
      <c r="H2051">
        <v>0.04</v>
      </c>
      <c r="I2051" t="s">
        <v>33</v>
      </c>
      <c r="J2051" s="8">
        <v>52.66</v>
      </c>
      <c r="K2051" s="8">
        <f>IF(Table3[[#This Row],[Return Status]] = "Returned", 0, Table3[[#This Row],[Profit]])</f>
        <v>52.66</v>
      </c>
      <c r="L2051" s="8" t="str">
        <f>IFERROR(VLOOKUP(Table3[[#This Row],[Order ID]],returns[[Order ID]:[Status]],2,FALSE), "")</f>
        <v/>
      </c>
      <c r="M2051">
        <v>55.94</v>
      </c>
      <c r="N2051">
        <v>4</v>
      </c>
      <c r="O2051" t="s">
        <v>1092</v>
      </c>
      <c r="P2051" t="s">
        <v>43</v>
      </c>
      <c r="Q2051">
        <v>38401</v>
      </c>
      <c r="R2051" t="s">
        <v>44</v>
      </c>
      <c r="S2051" t="s">
        <v>1978</v>
      </c>
      <c r="T2051" t="e">
        <f>VLOOKUP(Table3[[#This Row],[Region]],managers5[],2,FALSE)</f>
        <v>#N/A</v>
      </c>
      <c r="U2051" t="s">
        <v>1957</v>
      </c>
      <c r="V2051" t="s">
        <v>1959</v>
      </c>
      <c r="W2051" t="s">
        <v>14</v>
      </c>
      <c r="X2051" t="s">
        <v>71</v>
      </c>
      <c r="Y2051" t="s">
        <v>46</v>
      </c>
      <c r="Z2051" t="s">
        <v>47</v>
      </c>
      <c r="AA2051" t="s">
        <v>634</v>
      </c>
      <c r="AB2051" t="s">
        <v>19</v>
      </c>
      <c r="AC2051">
        <v>0.74</v>
      </c>
      <c r="AD2051" s="1">
        <v>40752</v>
      </c>
    </row>
    <row r="2052" spans="1:30" x14ac:dyDescent="0.35">
      <c r="A2052">
        <v>7659</v>
      </c>
      <c r="B2052">
        <v>2197</v>
      </c>
      <c r="C2052">
        <v>15815</v>
      </c>
      <c r="D2052" s="1">
        <v>39934</v>
      </c>
      <c r="E2052" t="s">
        <v>41</v>
      </c>
      <c r="F2052">
        <v>43</v>
      </c>
      <c r="G2052">
        <v>528.6</v>
      </c>
      <c r="H2052">
        <v>0.01</v>
      </c>
      <c r="I2052" t="s">
        <v>9</v>
      </c>
      <c r="J2052" s="8">
        <v>52.589500000000001</v>
      </c>
      <c r="K2052" s="8">
        <f>IF(Table3[[#This Row],[Return Status]] = "Returned", 0, Table3[[#This Row],[Profit]])</f>
        <v>52.589500000000001</v>
      </c>
      <c r="L2052" s="8" t="str">
        <f>IFERROR(VLOOKUP(Table3[[#This Row],[Order ID]],returns[[Order ID]:[Status]],2,FALSE), "")</f>
        <v/>
      </c>
      <c r="M2052">
        <v>11.7</v>
      </c>
      <c r="N2052">
        <v>5.63</v>
      </c>
      <c r="O2052" t="s">
        <v>1074</v>
      </c>
      <c r="P2052" t="s">
        <v>64</v>
      </c>
      <c r="Q2052">
        <v>30328</v>
      </c>
      <c r="R2052" t="s">
        <v>65</v>
      </c>
      <c r="S2052" t="s">
        <v>1978</v>
      </c>
      <c r="T2052" t="e">
        <f>VLOOKUP(Table3[[#This Row],[Region]],managers5[],2,FALSE)</f>
        <v>#N/A</v>
      </c>
      <c r="U2052" t="s">
        <v>1957</v>
      </c>
      <c r="V2052" t="s">
        <v>1959</v>
      </c>
      <c r="W2052" t="s">
        <v>14</v>
      </c>
      <c r="X2052" t="s">
        <v>71</v>
      </c>
      <c r="Y2052" t="s">
        <v>16</v>
      </c>
      <c r="Z2052" t="s">
        <v>17</v>
      </c>
      <c r="AA2052" t="s">
        <v>1461</v>
      </c>
      <c r="AB2052" t="s">
        <v>19</v>
      </c>
      <c r="AC2052">
        <v>0.4</v>
      </c>
      <c r="AD2052" s="2">
        <v>39936</v>
      </c>
    </row>
    <row r="2053" spans="1:30" x14ac:dyDescent="0.35">
      <c r="A2053">
        <v>6462</v>
      </c>
      <c r="B2053">
        <v>2760</v>
      </c>
      <c r="C2053">
        <v>19943</v>
      </c>
      <c r="D2053" s="1">
        <v>40141</v>
      </c>
      <c r="E2053" t="s">
        <v>41</v>
      </c>
      <c r="F2053">
        <v>16</v>
      </c>
      <c r="G2053">
        <v>1959.92</v>
      </c>
      <c r="H2053">
        <v>7.0000000000000007E-2</v>
      </c>
      <c r="I2053" t="s">
        <v>49</v>
      </c>
      <c r="J2053" s="8">
        <v>-374.96</v>
      </c>
      <c r="K2053" s="8">
        <f>IF(Table3[[#This Row],[Return Status]] = "Returned", 0, Table3[[#This Row],[Profit]])</f>
        <v>-374.96</v>
      </c>
      <c r="L2053" s="8" t="str">
        <f>IFERROR(VLOOKUP(Table3[[#This Row],[Order ID]],returns[[Order ID]:[Status]],2,FALSE), "")</f>
        <v/>
      </c>
      <c r="M2053">
        <v>124.49</v>
      </c>
      <c r="N2053">
        <v>51.94</v>
      </c>
      <c r="O2053" t="s">
        <v>551</v>
      </c>
      <c r="P2053" t="s">
        <v>114</v>
      </c>
      <c r="Q2053">
        <v>86401</v>
      </c>
      <c r="R2053" t="s">
        <v>115</v>
      </c>
      <c r="S2053" t="s">
        <v>1976</v>
      </c>
      <c r="T2053" t="e">
        <f>VLOOKUP(Table3[[#This Row],[Region]],managers5[],2,FALSE)</f>
        <v>#N/A</v>
      </c>
      <c r="U2053" t="s">
        <v>1955</v>
      </c>
      <c r="V2053" t="s">
        <v>1959</v>
      </c>
      <c r="W2053" t="s">
        <v>14</v>
      </c>
      <c r="X2053" t="s">
        <v>71</v>
      </c>
      <c r="Y2053" t="s">
        <v>50</v>
      </c>
      <c r="Z2053" t="s">
        <v>51</v>
      </c>
      <c r="AA2053" t="s">
        <v>547</v>
      </c>
      <c r="AB2053" t="s">
        <v>53</v>
      </c>
      <c r="AC2053">
        <v>0.63</v>
      </c>
      <c r="AD2053" s="2">
        <v>40142</v>
      </c>
    </row>
    <row r="2054" spans="1:30" x14ac:dyDescent="0.35">
      <c r="A2054">
        <v>2897</v>
      </c>
      <c r="B2054">
        <v>216</v>
      </c>
      <c r="C2054">
        <v>1440</v>
      </c>
      <c r="D2054" s="1">
        <v>40764</v>
      </c>
      <c r="E2054" t="s">
        <v>32</v>
      </c>
      <c r="F2054">
        <v>41</v>
      </c>
      <c r="G2054">
        <v>726.22</v>
      </c>
      <c r="H2054">
        <v>0.01</v>
      </c>
      <c r="I2054" t="s">
        <v>9</v>
      </c>
      <c r="J2054" s="8">
        <v>52.47</v>
      </c>
      <c r="K2054" s="8">
        <f>IF(Table3[[#This Row],[Return Status]] = "Returned", 0, Table3[[#This Row],[Profit]])</f>
        <v>52.47</v>
      </c>
      <c r="L2054" s="8" t="str">
        <f>IFERROR(VLOOKUP(Table3[[#This Row],[Order ID]],returns[[Order ID]:[Status]],2,FALSE), "")</f>
        <v/>
      </c>
      <c r="M2054">
        <v>17.670000000000002</v>
      </c>
      <c r="N2054">
        <v>8.99</v>
      </c>
      <c r="O2054" t="s">
        <v>1711</v>
      </c>
      <c r="P2054" t="s">
        <v>120</v>
      </c>
      <c r="Q2054">
        <v>72015</v>
      </c>
      <c r="R2054" t="s">
        <v>56</v>
      </c>
      <c r="S2054" t="s">
        <v>1978</v>
      </c>
      <c r="T2054" t="e">
        <f>VLOOKUP(Table3[[#This Row],[Region]],managers5[],2,FALSE)</f>
        <v>#N/A</v>
      </c>
      <c r="U2054" t="s">
        <v>1957</v>
      </c>
      <c r="V2054" t="s">
        <v>1959</v>
      </c>
      <c r="W2054" t="s">
        <v>14</v>
      </c>
      <c r="X2054" t="s">
        <v>15</v>
      </c>
      <c r="Y2054" t="s">
        <v>50</v>
      </c>
      <c r="Z2054" t="s">
        <v>61</v>
      </c>
      <c r="AA2054" t="s">
        <v>256</v>
      </c>
      <c r="AB2054" t="s">
        <v>109</v>
      </c>
      <c r="AC2054">
        <v>0.47</v>
      </c>
      <c r="AD2054" s="1">
        <v>40766</v>
      </c>
    </row>
    <row r="2055" spans="1:30" x14ac:dyDescent="0.35">
      <c r="A2055">
        <v>4012</v>
      </c>
      <c r="B2055">
        <v>6998</v>
      </c>
      <c r="C2055">
        <v>49987</v>
      </c>
      <c r="D2055" s="1">
        <v>40562</v>
      </c>
      <c r="E2055" t="s">
        <v>77</v>
      </c>
      <c r="F2055">
        <v>14</v>
      </c>
      <c r="G2055">
        <v>242.28399999999999</v>
      </c>
      <c r="H2055">
        <v>0.03</v>
      </c>
      <c r="I2055" t="s">
        <v>9</v>
      </c>
      <c r="J2055" s="8">
        <v>51.75</v>
      </c>
      <c r="K2055" s="8">
        <f>IF(Table3[[#This Row],[Return Status]] = "Returned", 0, Table3[[#This Row],[Profit]])</f>
        <v>51.75</v>
      </c>
      <c r="L2055" s="8" t="str">
        <f>IFERROR(VLOOKUP(Table3[[#This Row],[Order ID]],returns[[Order ID]:[Status]],2,FALSE), "")</f>
        <v/>
      </c>
      <c r="M2055">
        <v>20.99</v>
      </c>
      <c r="N2055">
        <v>0.99</v>
      </c>
      <c r="O2055" t="s">
        <v>773</v>
      </c>
      <c r="P2055" t="s">
        <v>55</v>
      </c>
      <c r="Q2055">
        <v>34239</v>
      </c>
      <c r="R2055" t="s">
        <v>56</v>
      </c>
      <c r="S2055" t="s">
        <v>1978</v>
      </c>
      <c r="T2055" t="e">
        <f>VLOOKUP(Table3[[#This Row],[Region]],managers5[],2,FALSE)</f>
        <v>#N/A</v>
      </c>
      <c r="U2055" t="s">
        <v>1957</v>
      </c>
      <c r="V2055" t="s">
        <v>1959</v>
      </c>
      <c r="W2055" t="s">
        <v>14</v>
      </c>
      <c r="X2055" t="s">
        <v>39</v>
      </c>
      <c r="Y2055" t="s">
        <v>46</v>
      </c>
      <c r="Z2055" t="s">
        <v>86</v>
      </c>
      <c r="AA2055" t="s">
        <v>122</v>
      </c>
      <c r="AB2055" t="s">
        <v>35</v>
      </c>
      <c r="AC2055">
        <v>0.37</v>
      </c>
      <c r="AD2055" s="1">
        <v>40564</v>
      </c>
    </row>
    <row r="2056" spans="1:30" x14ac:dyDescent="0.35">
      <c r="A2056">
        <v>7269</v>
      </c>
      <c r="B2056">
        <v>5294</v>
      </c>
      <c r="C2056">
        <v>37696</v>
      </c>
      <c r="D2056" s="1">
        <v>40003</v>
      </c>
      <c r="E2056" t="s">
        <v>8</v>
      </c>
      <c r="F2056">
        <v>41</v>
      </c>
      <c r="G2056">
        <v>173.27</v>
      </c>
      <c r="H2056">
        <v>0.02</v>
      </c>
      <c r="I2056" t="s">
        <v>9</v>
      </c>
      <c r="J2056" s="8">
        <v>51.29</v>
      </c>
      <c r="K2056" s="8">
        <f>IF(Table3[[#This Row],[Return Status]] = "Returned", 0, Table3[[#This Row],[Profit]])</f>
        <v>51.29</v>
      </c>
      <c r="L2056" s="8" t="str">
        <f>IFERROR(VLOOKUP(Table3[[#This Row],[Order ID]],returns[[Order ID]:[Status]],2,FALSE), "")</f>
        <v/>
      </c>
      <c r="M2056">
        <v>4</v>
      </c>
      <c r="N2056">
        <v>1.3</v>
      </c>
      <c r="O2056" t="s">
        <v>925</v>
      </c>
      <c r="P2056" t="s">
        <v>55</v>
      </c>
      <c r="Q2056">
        <v>32174</v>
      </c>
      <c r="R2056" t="s">
        <v>56</v>
      </c>
      <c r="S2056" t="s">
        <v>1978</v>
      </c>
      <c r="T2056" t="e">
        <f>VLOOKUP(Table3[[#This Row],[Region]],managers5[],2,FALSE)</f>
        <v>#N/A</v>
      </c>
      <c r="U2056" t="s">
        <v>1957</v>
      </c>
      <c r="V2056" t="s">
        <v>1959</v>
      </c>
      <c r="W2056" t="s">
        <v>14</v>
      </c>
      <c r="X2056" t="s">
        <v>71</v>
      </c>
      <c r="Y2056" t="s">
        <v>16</v>
      </c>
      <c r="Z2056" t="s">
        <v>30</v>
      </c>
      <c r="AA2056" t="s">
        <v>443</v>
      </c>
      <c r="AB2056" t="s">
        <v>35</v>
      </c>
      <c r="AC2056">
        <v>0.37</v>
      </c>
      <c r="AD2056" s="2">
        <v>40003</v>
      </c>
    </row>
    <row r="2057" spans="1:30" x14ac:dyDescent="0.35">
      <c r="A2057">
        <v>801</v>
      </c>
      <c r="B2057">
        <v>2765</v>
      </c>
      <c r="C2057">
        <v>20002</v>
      </c>
      <c r="D2057" s="1">
        <v>41133</v>
      </c>
      <c r="E2057" t="s">
        <v>20</v>
      </c>
      <c r="F2057">
        <v>9</v>
      </c>
      <c r="G2057">
        <v>41.03</v>
      </c>
      <c r="H2057">
        <v>0.1</v>
      </c>
      <c r="I2057" t="s">
        <v>9</v>
      </c>
      <c r="J2057" s="8">
        <v>-30.47</v>
      </c>
      <c r="K2057" s="8">
        <f>IF(Table3[[#This Row],[Return Status]] = "Returned", 0, Table3[[#This Row],[Profit]])</f>
        <v>-30.47</v>
      </c>
      <c r="L2057" s="8" t="str">
        <f>IFERROR(VLOOKUP(Table3[[#This Row],[Order ID]],returns[[Order ID]:[Status]],2,FALSE), "")</f>
        <v/>
      </c>
      <c r="M2057">
        <v>4.7699999999999996</v>
      </c>
      <c r="N2057">
        <v>2.39</v>
      </c>
      <c r="O2057" t="s">
        <v>951</v>
      </c>
      <c r="P2057" t="s">
        <v>114</v>
      </c>
      <c r="Q2057">
        <v>85351</v>
      </c>
      <c r="R2057" t="s">
        <v>115</v>
      </c>
      <c r="S2057" t="s">
        <v>1976</v>
      </c>
      <c r="T2057" t="e">
        <f>VLOOKUP(Table3[[#This Row],[Region]],managers5[],2,FALSE)</f>
        <v>#N/A</v>
      </c>
      <c r="U2057" t="s">
        <v>1955</v>
      </c>
      <c r="V2057" t="s">
        <v>1959</v>
      </c>
      <c r="W2057" t="s">
        <v>14</v>
      </c>
      <c r="X2057" t="s">
        <v>71</v>
      </c>
      <c r="Y2057" t="s">
        <v>46</v>
      </c>
      <c r="Z2057" t="s">
        <v>47</v>
      </c>
      <c r="AA2057" t="s">
        <v>849</v>
      </c>
      <c r="AB2057" t="s">
        <v>109</v>
      </c>
      <c r="AC2057">
        <v>0.72</v>
      </c>
      <c r="AD2057" s="1">
        <v>41134</v>
      </c>
    </row>
    <row r="2058" spans="1:30" x14ac:dyDescent="0.35">
      <c r="A2058">
        <v>1939</v>
      </c>
      <c r="B2058">
        <v>2767</v>
      </c>
      <c r="C2058">
        <v>20003</v>
      </c>
      <c r="D2058" s="1">
        <v>40938</v>
      </c>
      <c r="E2058" t="s">
        <v>20</v>
      </c>
      <c r="F2058">
        <v>5</v>
      </c>
      <c r="G2058">
        <v>141.97550000000001</v>
      </c>
      <c r="H2058">
        <v>0.09</v>
      </c>
      <c r="I2058" t="s">
        <v>9</v>
      </c>
      <c r="J2058" s="8">
        <v>-88.935000000000002</v>
      </c>
      <c r="K2058" s="8">
        <f>IF(Table3[[#This Row],[Return Status]] = "Returned", 0, Table3[[#This Row],[Profit]])</f>
        <v>-88.935000000000002</v>
      </c>
      <c r="L2058" s="8" t="str">
        <f>IFERROR(VLOOKUP(Table3[[#This Row],[Order ID]],returns[[Order ID]:[Status]],2,FALSE), "")</f>
        <v/>
      </c>
      <c r="M2058">
        <v>35.99</v>
      </c>
      <c r="N2058">
        <v>0.99</v>
      </c>
      <c r="O2058" t="s">
        <v>78</v>
      </c>
      <c r="P2058" t="s">
        <v>37</v>
      </c>
      <c r="Q2058">
        <v>10583</v>
      </c>
      <c r="R2058" t="s">
        <v>37</v>
      </c>
      <c r="S2058" t="s">
        <v>1979</v>
      </c>
      <c r="T2058" t="e">
        <f>VLOOKUP(Table3[[#This Row],[Region]],managers5[],2,FALSE)</f>
        <v>#N/A</v>
      </c>
      <c r="U2058" t="s">
        <v>1956</v>
      </c>
      <c r="W2058" t="s">
        <v>14</v>
      </c>
      <c r="X2058" t="s">
        <v>71</v>
      </c>
      <c r="Y2058" t="s">
        <v>46</v>
      </c>
      <c r="Z2058" t="s">
        <v>86</v>
      </c>
      <c r="AA2058" t="s">
        <v>344</v>
      </c>
      <c r="AB2058" t="s">
        <v>109</v>
      </c>
      <c r="AC2058">
        <v>0.35</v>
      </c>
      <c r="AD2058" s="1">
        <v>40940</v>
      </c>
    </row>
    <row r="2059" spans="1:30" x14ac:dyDescent="0.35">
      <c r="A2059">
        <v>1796</v>
      </c>
      <c r="B2059">
        <v>3595</v>
      </c>
      <c r="C2059">
        <v>25637</v>
      </c>
      <c r="D2059" s="1">
        <v>40964</v>
      </c>
      <c r="E2059" t="s">
        <v>8</v>
      </c>
      <c r="F2059">
        <v>12</v>
      </c>
      <c r="G2059">
        <v>2409.424</v>
      </c>
      <c r="H2059">
        <v>0.1</v>
      </c>
      <c r="I2059" t="s">
        <v>49</v>
      </c>
      <c r="J2059" s="8">
        <v>50.95</v>
      </c>
      <c r="K2059" s="8">
        <f>IF(Table3[[#This Row],[Return Status]] = "Returned", 0, Table3[[#This Row],[Profit]])</f>
        <v>50.95</v>
      </c>
      <c r="L2059" s="8" t="str">
        <f>IFERROR(VLOOKUP(Table3[[#This Row],[Order ID]],returns[[Order ID]:[Status]],2,FALSE), "")</f>
        <v/>
      </c>
      <c r="M2059">
        <v>259.70999999999998</v>
      </c>
      <c r="N2059">
        <v>66.67</v>
      </c>
      <c r="O2059" t="s">
        <v>1325</v>
      </c>
      <c r="P2059" t="s">
        <v>233</v>
      </c>
      <c r="Q2059">
        <v>35020</v>
      </c>
      <c r="R2059" t="s">
        <v>56</v>
      </c>
      <c r="S2059" t="s">
        <v>1978</v>
      </c>
      <c r="T2059" t="e">
        <f>VLOOKUP(Table3[[#This Row],[Region]],managers5[],2,FALSE)</f>
        <v>#N/A</v>
      </c>
      <c r="U2059" t="s">
        <v>1957</v>
      </c>
      <c r="V2059" t="s">
        <v>1959</v>
      </c>
      <c r="W2059" t="s">
        <v>14</v>
      </c>
      <c r="X2059" t="s">
        <v>15</v>
      </c>
      <c r="Y2059" t="s">
        <v>50</v>
      </c>
      <c r="Z2059" t="s">
        <v>51</v>
      </c>
      <c r="AA2059" t="s">
        <v>251</v>
      </c>
      <c r="AB2059" t="s">
        <v>53</v>
      </c>
      <c r="AC2059">
        <v>0.61</v>
      </c>
      <c r="AD2059" s="1">
        <v>40966</v>
      </c>
    </row>
    <row r="2060" spans="1:30" x14ac:dyDescent="0.35">
      <c r="A2060">
        <v>8225</v>
      </c>
      <c r="B2060">
        <v>7724</v>
      </c>
      <c r="C2060">
        <v>55360</v>
      </c>
      <c r="D2060" s="1">
        <v>39835</v>
      </c>
      <c r="E2060" t="s">
        <v>20</v>
      </c>
      <c r="F2060">
        <v>49</v>
      </c>
      <c r="G2060">
        <v>134.83000000000001</v>
      </c>
      <c r="H2060">
        <v>7.0000000000000007E-2</v>
      </c>
      <c r="I2060" t="s">
        <v>9</v>
      </c>
      <c r="J2060" s="8">
        <v>50.74</v>
      </c>
      <c r="K2060" s="8">
        <f>IF(Table3[[#This Row],[Return Status]] = "Returned", 0, Table3[[#This Row],[Profit]])</f>
        <v>50.74</v>
      </c>
      <c r="L2060" s="8" t="str">
        <f>IFERROR(VLOOKUP(Table3[[#This Row],[Order ID]],returns[[Order ID]:[Status]],2,FALSE), "")</f>
        <v/>
      </c>
      <c r="M2060">
        <v>2.89</v>
      </c>
      <c r="N2060">
        <v>0.5</v>
      </c>
      <c r="O2060" t="s">
        <v>1147</v>
      </c>
      <c r="P2060" t="s">
        <v>55</v>
      </c>
      <c r="Q2060">
        <v>33012</v>
      </c>
      <c r="R2060" t="s">
        <v>56</v>
      </c>
      <c r="S2060" t="s">
        <v>1978</v>
      </c>
      <c r="T2060" t="e">
        <f>VLOOKUP(Table3[[#This Row],[Region]],managers5[],2,FALSE)</f>
        <v>#N/A</v>
      </c>
      <c r="U2060" t="s">
        <v>1957</v>
      </c>
      <c r="V2060" t="s">
        <v>1959</v>
      </c>
      <c r="W2060" t="s">
        <v>14</v>
      </c>
      <c r="X2060" t="s">
        <v>15</v>
      </c>
      <c r="Y2060" t="s">
        <v>16</v>
      </c>
      <c r="Z2060" t="s">
        <v>99</v>
      </c>
      <c r="AA2060" t="s">
        <v>174</v>
      </c>
      <c r="AB2060" t="s">
        <v>19</v>
      </c>
      <c r="AC2060">
        <v>0.38</v>
      </c>
      <c r="AD2060" s="2">
        <v>39837</v>
      </c>
    </row>
    <row r="2061" spans="1:30" x14ac:dyDescent="0.35">
      <c r="A2061">
        <v>2008</v>
      </c>
      <c r="B2061">
        <v>7153</v>
      </c>
      <c r="C2061">
        <v>51044</v>
      </c>
      <c r="D2061" s="1">
        <v>40926</v>
      </c>
      <c r="E2061" t="s">
        <v>32</v>
      </c>
      <c r="F2061">
        <v>17</v>
      </c>
      <c r="G2061">
        <v>155.88999999999999</v>
      </c>
      <c r="H2061">
        <v>0.1</v>
      </c>
      <c r="I2061" t="s">
        <v>9</v>
      </c>
      <c r="J2061" s="8">
        <v>50.19</v>
      </c>
      <c r="K2061" s="8">
        <f>IF(Table3[[#This Row],[Return Status]] = "Returned", 0, Table3[[#This Row],[Profit]])</f>
        <v>50.19</v>
      </c>
      <c r="L2061" s="8" t="str">
        <f>IFERROR(VLOOKUP(Table3[[#This Row],[Order ID]],returns[[Order ID]:[Status]],2,FALSE), "")</f>
        <v/>
      </c>
      <c r="M2061">
        <v>9.9</v>
      </c>
      <c r="N2061">
        <v>1.39</v>
      </c>
      <c r="O2061" t="s">
        <v>1244</v>
      </c>
      <c r="P2061" t="s">
        <v>55</v>
      </c>
      <c r="Q2061">
        <v>32905</v>
      </c>
      <c r="R2061" t="s">
        <v>56</v>
      </c>
      <c r="S2061" t="s">
        <v>1978</v>
      </c>
      <c r="T2061" t="e">
        <f>VLOOKUP(Table3[[#This Row],[Region]],managers5[],2,FALSE)</f>
        <v>#N/A</v>
      </c>
      <c r="U2061" t="s">
        <v>1957</v>
      </c>
      <c r="V2061" t="s">
        <v>1959</v>
      </c>
      <c r="W2061" t="s">
        <v>14</v>
      </c>
      <c r="X2061" t="s">
        <v>39</v>
      </c>
      <c r="Y2061" t="s">
        <v>16</v>
      </c>
      <c r="Z2061" t="s">
        <v>168</v>
      </c>
      <c r="AA2061" t="s">
        <v>1528</v>
      </c>
      <c r="AB2061" t="s">
        <v>19</v>
      </c>
      <c r="AC2061">
        <v>0.37</v>
      </c>
      <c r="AD2061" s="1">
        <v>40926</v>
      </c>
    </row>
    <row r="2062" spans="1:30" x14ac:dyDescent="0.35">
      <c r="A2062">
        <v>4683</v>
      </c>
      <c r="B2062">
        <v>5218</v>
      </c>
      <c r="C2062">
        <v>37127</v>
      </c>
      <c r="D2062" s="1">
        <v>40453</v>
      </c>
      <c r="E2062" t="s">
        <v>77</v>
      </c>
      <c r="F2062">
        <v>19</v>
      </c>
      <c r="G2062">
        <v>178.44</v>
      </c>
      <c r="H2062">
        <v>0.03</v>
      </c>
      <c r="I2062" t="s">
        <v>9</v>
      </c>
      <c r="J2062" s="8">
        <v>50.13</v>
      </c>
      <c r="K2062" s="8">
        <f>IF(Table3[[#This Row],[Return Status]] = "Returned", 0, Table3[[#This Row],[Profit]])</f>
        <v>50.13</v>
      </c>
      <c r="L2062" s="8" t="str">
        <f>IFERROR(VLOOKUP(Table3[[#This Row],[Order ID]],returns[[Order ID]:[Status]],2,FALSE), "")</f>
        <v/>
      </c>
      <c r="M2062">
        <v>9.11</v>
      </c>
      <c r="N2062">
        <v>2.15</v>
      </c>
      <c r="O2062" t="s">
        <v>1879</v>
      </c>
      <c r="P2062" t="s">
        <v>64</v>
      </c>
      <c r="Q2062">
        <v>30907</v>
      </c>
      <c r="R2062" t="s">
        <v>65</v>
      </c>
      <c r="S2062" t="s">
        <v>1978</v>
      </c>
      <c r="T2062" t="e">
        <f>VLOOKUP(Table3[[#This Row],[Region]],managers5[],2,FALSE)</f>
        <v>#N/A</v>
      </c>
      <c r="U2062" t="s">
        <v>1957</v>
      </c>
      <c r="V2062" t="s">
        <v>1959</v>
      </c>
      <c r="W2062" t="s">
        <v>14</v>
      </c>
      <c r="X2062" t="s">
        <v>71</v>
      </c>
      <c r="Y2062" t="s">
        <v>16</v>
      </c>
      <c r="Z2062" t="s">
        <v>30</v>
      </c>
      <c r="AA2062" t="s">
        <v>542</v>
      </c>
      <c r="AB2062" t="s">
        <v>35</v>
      </c>
      <c r="AC2062">
        <v>0.4</v>
      </c>
      <c r="AD2062" s="2">
        <v>40454</v>
      </c>
    </row>
    <row r="2063" spans="1:30" x14ac:dyDescent="0.35">
      <c r="A2063">
        <v>6230</v>
      </c>
      <c r="B2063">
        <v>1235</v>
      </c>
      <c r="C2063">
        <v>8998</v>
      </c>
      <c r="D2063" s="1">
        <v>40181</v>
      </c>
      <c r="E2063" t="s">
        <v>32</v>
      </c>
      <c r="F2063">
        <v>12</v>
      </c>
      <c r="G2063">
        <v>277.42</v>
      </c>
      <c r="H2063">
        <v>0.01</v>
      </c>
      <c r="I2063" t="s">
        <v>9</v>
      </c>
      <c r="J2063" s="8">
        <v>49.82</v>
      </c>
      <c r="K2063" s="8">
        <f>IF(Table3[[#This Row],[Return Status]] = "Returned", 0, Table3[[#This Row],[Profit]])</f>
        <v>49.82</v>
      </c>
      <c r="L2063" s="8" t="str">
        <f>IFERROR(VLOOKUP(Table3[[#This Row],[Order ID]],returns[[Order ID]:[Status]],2,FALSE), "")</f>
        <v/>
      </c>
      <c r="M2063">
        <v>22.24</v>
      </c>
      <c r="N2063">
        <v>1.99</v>
      </c>
      <c r="O2063" t="s">
        <v>1244</v>
      </c>
      <c r="P2063" t="s">
        <v>120</v>
      </c>
      <c r="Q2063">
        <v>32765</v>
      </c>
      <c r="R2063" t="s">
        <v>56</v>
      </c>
      <c r="S2063" t="s">
        <v>1978</v>
      </c>
      <c r="T2063" t="e">
        <f>VLOOKUP(Table3[[#This Row],[Region]],managers5[],2,FALSE)</f>
        <v>#N/A</v>
      </c>
      <c r="U2063" t="s">
        <v>1957</v>
      </c>
      <c r="V2063" t="s">
        <v>1959</v>
      </c>
      <c r="W2063" t="s">
        <v>14</v>
      </c>
      <c r="X2063" t="s">
        <v>39</v>
      </c>
      <c r="Y2063" t="s">
        <v>46</v>
      </c>
      <c r="Z2063" t="s">
        <v>47</v>
      </c>
      <c r="AA2063" t="s">
        <v>303</v>
      </c>
      <c r="AB2063" t="s">
        <v>109</v>
      </c>
      <c r="AC2063">
        <v>0.43</v>
      </c>
      <c r="AD2063" s="2">
        <v>40183</v>
      </c>
    </row>
    <row r="2064" spans="1:30" x14ac:dyDescent="0.35">
      <c r="A2064">
        <v>5837</v>
      </c>
      <c r="B2064">
        <v>676</v>
      </c>
      <c r="C2064">
        <v>4737</v>
      </c>
      <c r="D2064" s="1">
        <v>40247</v>
      </c>
      <c r="E2064" t="s">
        <v>8</v>
      </c>
      <c r="F2064">
        <v>49</v>
      </c>
      <c r="G2064">
        <v>314.20999999999998</v>
      </c>
      <c r="H2064">
        <v>0</v>
      </c>
      <c r="I2064" t="s">
        <v>9</v>
      </c>
      <c r="J2064" s="8">
        <v>49.77</v>
      </c>
      <c r="K2064" s="8">
        <f>IF(Table3[[#This Row],[Return Status]] = "Returned", 0, Table3[[#This Row],[Profit]])</f>
        <v>49.77</v>
      </c>
      <c r="L2064" s="8" t="str">
        <f>IFERROR(VLOOKUP(Table3[[#This Row],[Order ID]],returns[[Order ID]:[Status]],2,FALSE), "")</f>
        <v/>
      </c>
      <c r="M2064">
        <v>5.88</v>
      </c>
      <c r="N2064">
        <v>3.04</v>
      </c>
      <c r="O2064" t="s">
        <v>1092</v>
      </c>
      <c r="P2064" t="s">
        <v>43</v>
      </c>
      <c r="Q2064">
        <v>37311</v>
      </c>
      <c r="R2064" t="s">
        <v>44</v>
      </c>
      <c r="S2064" t="s">
        <v>1978</v>
      </c>
      <c r="T2064" t="e">
        <f>VLOOKUP(Table3[[#This Row],[Region]],managers5[],2,FALSE)</f>
        <v>#N/A</v>
      </c>
      <c r="U2064" t="s">
        <v>1957</v>
      </c>
      <c r="V2064" t="s">
        <v>1959</v>
      </c>
      <c r="W2064" t="s">
        <v>14</v>
      </c>
      <c r="X2064" t="s">
        <v>71</v>
      </c>
      <c r="Y2064" t="s">
        <v>16</v>
      </c>
      <c r="Z2064" t="s">
        <v>30</v>
      </c>
      <c r="AA2064" t="s">
        <v>1866</v>
      </c>
      <c r="AB2064" t="s">
        <v>35</v>
      </c>
      <c r="AC2064">
        <v>0.36</v>
      </c>
      <c r="AD2064" s="2">
        <v>40248</v>
      </c>
    </row>
    <row r="2065" spans="1:30" x14ac:dyDescent="0.35">
      <c r="A2065">
        <v>6158</v>
      </c>
      <c r="B2065">
        <v>1181</v>
      </c>
      <c r="C2065">
        <v>8642</v>
      </c>
      <c r="D2065" s="1">
        <v>40194</v>
      </c>
      <c r="E2065" t="s">
        <v>77</v>
      </c>
      <c r="F2065">
        <v>13</v>
      </c>
      <c r="G2065">
        <v>133.04</v>
      </c>
      <c r="H2065">
        <v>0.04</v>
      </c>
      <c r="I2065" t="s">
        <v>9</v>
      </c>
      <c r="J2065" s="8">
        <v>49.69</v>
      </c>
      <c r="K2065" s="8">
        <f>IF(Table3[[#This Row],[Return Status]] = "Returned", 0, Table3[[#This Row],[Profit]])</f>
        <v>49.69</v>
      </c>
      <c r="L2065" s="8" t="str">
        <f>IFERROR(VLOOKUP(Table3[[#This Row],[Order ID]],returns[[Order ID]:[Status]],2,FALSE), "")</f>
        <v/>
      </c>
      <c r="M2065">
        <v>10.35</v>
      </c>
      <c r="N2065">
        <v>0.99</v>
      </c>
      <c r="O2065" t="s">
        <v>561</v>
      </c>
      <c r="P2065" t="s">
        <v>64</v>
      </c>
      <c r="Q2065">
        <v>30605</v>
      </c>
      <c r="R2065" t="s">
        <v>65</v>
      </c>
      <c r="S2065" t="s">
        <v>1978</v>
      </c>
      <c r="T2065" t="e">
        <f>VLOOKUP(Table3[[#This Row],[Region]],managers5[],2,FALSE)</f>
        <v>#N/A</v>
      </c>
      <c r="U2065" t="s">
        <v>1957</v>
      </c>
      <c r="V2065" t="s">
        <v>1959</v>
      </c>
      <c r="W2065" t="s">
        <v>14</v>
      </c>
      <c r="X2065" t="s">
        <v>71</v>
      </c>
      <c r="Y2065" t="s">
        <v>16</v>
      </c>
      <c r="Z2065" t="s">
        <v>99</v>
      </c>
      <c r="AA2065" t="s">
        <v>582</v>
      </c>
      <c r="AB2065" t="s">
        <v>19</v>
      </c>
      <c r="AC2065">
        <v>0.37</v>
      </c>
      <c r="AD2065" s="2">
        <v>40195</v>
      </c>
    </row>
    <row r="2066" spans="1:30" x14ac:dyDescent="0.35">
      <c r="A2066">
        <v>667</v>
      </c>
      <c r="B2066">
        <v>2779</v>
      </c>
      <c r="C2066">
        <v>20066</v>
      </c>
      <c r="D2066" s="1">
        <v>41154</v>
      </c>
      <c r="E2066" t="s">
        <v>41</v>
      </c>
      <c r="F2066">
        <v>16</v>
      </c>
      <c r="G2066">
        <v>524.25</v>
      </c>
      <c r="H2066">
        <v>0</v>
      </c>
      <c r="I2066" t="s">
        <v>9</v>
      </c>
      <c r="J2066" s="8">
        <v>124.18</v>
      </c>
      <c r="K2066" s="8">
        <f>IF(Table3[[#This Row],[Return Status]] = "Returned", 0, Table3[[#This Row],[Profit]])</f>
        <v>124.18</v>
      </c>
      <c r="L2066" s="8" t="str">
        <f>IFERROR(VLOOKUP(Table3[[#This Row],[Order ID]],returns[[Order ID]:[Status]],2,FALSE), "")</f>
        <v/>
      </c>
      <c r="M2066">
        <v>30.98</v>
      </c>
      <c r="N2066">
        <v>8.74</v>
      </c>
      <c r="O2066" t="s">
        <v>843</v>
      </c>
      <c r="P2066" t="s">
        <v>114</v>
      </c>
      <c r="Q2066">
        <v>85335</v>
      </c>
      <c r="R2066" t="s">
        <v>115</v>
      </c>
      <c r="S2066" t="s">
        <v>1976</v>
      </c>
      <c r="T2066" t="e">
        <f>VLOOKUP(Table3[[#This Row],[Region]],managers5[],2,FALSE)</f>
        <v>#N/A</v>
      </c>
      <c r="U2066" t="s">
        <v>1955</v>
      </c>
      <c r="V2066" t="s">
        <v>1959</v>
      </c>
      <c r="W2066" t="s">
        <v>14</v>
      </c>
      <c r="X2066" t="s">
        <v>24</v>
      </c>
      <c r="Y2066" t="s">
        <v>16</v>
      </c>
      <c r="Z2066" t="s">
        <v>30</v>
      </c>
      <c r="AA2066" t="s">
        <v>844</v>
      </c>
      <c r="AB2066" t="s">
        <v>19</v>
      </c>
      <c r="AC2066">
        <v>0.4</v>
      </c>
      <c r="AD2066" s="1">
        <v>41156</v>
      </c>
    </row>
    <row r="2067" spans="1:30" x14ac:dyDescent="0.35">
      <c r="A2067">
        <v>672</v>
      </c>
      <c r="B2067">
        <v>2778</v>
      </c>
      <c r="C2067">
        <v>20066</v>
      </c>
      <c r="D2067" s="1">
        <v>41154</v>
      </c>
      <c r="E2067" t="s">
        <v>41</v>
      </c>
      <c r="F2067">
        <v>3</v>
      </c>
      <c r="G2067">
        <v>40.79</v>
      </c>
      <c r="H2067">
        <v>0.02</v>
      </c>
      <c r="I2067" t="s">
        <v>9</v>
      </c>
      <c r="J2067" s="8">
        <v>-11.69</v>
      </c>
      <c r="K2067" s="8">
        <f>IF(Table3[[#This Row],[Return Status]] = "Returned", 0, Table3[[#This Row],[Profit]])</f>
        <v>-11.69</v>
      </c>
      <c r="L2067" s="8" t="str">
        <f>IFERROR(VLOOKUP(Table3[[#This Row],[Order ID]],returns[[Order ID]:[Status]],2,FALSE), "")</f>
        <v/>
      </c>
      <c r="M2067">
        <v>11.58</v>
      </c>
      <c r="N2067">
        <v>5.72</v>
      </c>
      <c r="O2067" t="s">
        <v>843</v>
      </c>
      <c r="P2067" t="s">
        <v>114</v>
      </c>
      <c r="Q2067">
        <v>85335</v>
      </c>
      <c r="R2067" t="s">
        <v>115</v>
      </c>
      <c r="S2067" t="s">
        <v>1976</v>
      </c>
      <c r="T2067" t="e">
        <f>VLOOKUP(Table3[[#This Row],[Region]],managers5[],2,FALSE)</f>
        <v>#N/A</v>
      </c>
      <c r="U2067" t="s">
        <v>1955</v>
      </c>
      <c r="V2067" t="s">
        <v>1959</v>
      </c>
      <c r="W2067" t="s">
        <v>14</v>
      </c>
      <c r="X2067" t="s">
        <v>24</v>
      </c>
      <c r="Y2067" t="s">
        <v>16</v>
      </c>
      <c r="Z2067" t="s">
        <v>168</v>
      </c>
      <c r="AA2067" t="s">
        <v>280</v>
      </c>
      <c r="AB2067" t="s">
        <v>19</v>
      </c>
      <c r="AC2067">
        <v>0.35</v>
      </c>
      <c r="AD2067" s="1">
        <v>41155</v>
      </c>
    </row>
    <row r="2068" spans="1:30" x14ac:dyDescent="0.35">
      <c r="A2068">
        <v>3785</v>
      </c>
      <c r="B2068">
        <v>2780</v>
      </c>
      <c r="C2068">
        <v>20068</v>
      </c>
      <c r="D2068" s="1">
        <v>40602</v>
      </c>
      <c r="E2068" t="s">
        <v>41</v>
      </c>
      <c r="F2068">
        <v>9</v>
      </c>
      <c r="G2068">
        <v>53.18</v>
      </c>
      <c r="H2068">
        <v>0.09</v>
      </c>
      <c r="I2068" t="s">
        <v>9</v>
      </c>
      <c r="J2068" s="8">
        <v>-46.1265</v>
      </c>
      <c r="K2068" s="8">
        <f>IF(Table3[[#This Row],[Return Status]] = "Returned", 0, Table3[[#This Row],[Profit]])</f>
        <v>-46.1265</v>
      </c>
      <c r="L2068" s="8" t="str">
        <f>IFERROR(VLOOKUP(Table3[[#This Row],[Order ID]],returns[[Order ID]:[Status]],2,FALSE), "")</f>
        <v/>
      </c>
      <c r="M2068">
        <v>5.53</v>
      </c>
      <c r="N2068">
        <v>6.98</v>
      </c>
      <c r="O2068" t="s">
        <v>698</v>
      </c>
      <c r="P2068" t="s">
        <v>37</v>
      </c>
      <c r="Q2068">
        <v>11795</v>
      </c>
      <c r="R2068" t="s">
        <v>37</v>
      </c>
      <c r="S2068" t="s">
        <v>1979</v>
      </c>
      <c r="T2068" t="e">
        <f>VLOOKUP(Table3[[#This Row],[Region]],managers5[],2,FALSE)</f>
        <v>#N/A</v>
      </c>
      <c r="U2068" t="s">
        <v>1956</v>
      </c>
      <c r="W2068" t="s">
        <v>14</v>
      </c>
      <c r="X2068" t="s">
        <v>24</v>
      </c>
      <c r="Y2068" t="s">
        <v>16</v>
      </c>
      <c r="Z2068" t="s">
        <v>17</v>
      </c>
      <c r="AA2068" t="s">
        <v>1805</v>
      </c>
      <c r="AB2068" t="s">
        <v>19</v>
      </c>
      <c r="AC2068">
        <v>0.39</v>
      </c>
      <c r="AD2068" s="1">
        <v>40603</v>
      </c>
    </row>
    <row r="2069" spans="1:30" x14ac:dyDescent="0.35">
      <c r="A2069">
        <v>3071</v>
      </c>
      <c r="B2069">
        <v>2677</v>
      </c>
      <c r="C2069">
        <v>19363</v>
      </c>
      <c r="D2069" s="1">
        <v>40729</v>
      </c>
      <c r="E2069" t="s">
        <v>77</v>
      </c>
      <c r="F2069">
        <v>41</v>
      </c>
      <c r="G2069">
        <v>248.1</v>
      </c>
      <c r="H2069">
        <v>0.04</v>
      </c>
      <c r="I2069" t="s">
        <v>9</v>
      </c>
      <c r="J2069" s="8">
        <v>49.67</v>
      </c>
      <c r="K2069" s="8">
        <f>IF(Table3[[#This Row],[Return Status]] = "Returned", 0, Table3[[#This Row],[Profit]])</f>
        <v>49.67</v>
      </c>
      <c r="L2069" s="8" t="str">
        <f>IFERROR(VLOOKUP(Table3[[#This Row],[Order ID]],returns[[Order ID]:[Status]],2,FALSE), "")</f>
        <v/>
      </c>
      <c r="M2069">
        <v>5.98</v>
      </c>
      <c r="N2069">
        <v>0.96</v>
      </c>
      <c r="O2069" t="s">
        <v>1221</v>
      </c>
      <c r="P2069" t="s">
        <v>43</v>
      </c>
      <c r="Q2069">
        <v>37421</v>
      </c>
      <c r="R2069" t="s">
        <v>44</v>
      </c>
      <c r="S2069" t="s">
        <v>1978</v>
      </c>
      <c r="T2069" t="e">
        <f>VLOOKUP(Table3[[#This Row],[Region]],managers5[],2,FALSE)</f>
        <v>#N/A</v>
      </c>
      <c r="U2069" t="s">
        <v>1957</v>
      </c>
      <c r="V2069" t="s">
        <v>1959</v>
      </c>
      <c r="W2069" t="s">
        <v>14</v>
      </c>
      <c r="X2069" t="s">
        <v>24</v>
      </c>
      <c r="Y2069" t="s">
        <v>16</v>
      </c>
      <c r="Z2069" t="s">
        <v>106</v>
      </c>
      <c r="AA2069" t="s">
        <v>1736</v>
      </c>
      <c r="AB2069" t="s">
        <v>35</v>
      </c>
      <c r="AC2069">
        <v>0.6</v>
      </c>
      <c r="AD2069" s="1">
        <v>40731</v>
      </c>
    </row>
    <row r="2070" spans="1:30" x14ac:dyDescent="0.35">
      <c r="A2070">
        <v>725</v>
      </c>
      <c r="B2070">
        <v>2783</v>
      </c>
      <c r="C2070">
        <v>20096</v>
      </c>
      <c r="D2070" s="1">
        <v>41140</v>
      </c>
      <c r="E2070" t="s">
        <v>32</v>
      </c>
      <c r="F2070">
        <v>35</v>
      </c>
      <c r="G2070">
        <v>6116.11</v>
      </c>
      <c r="H2070">
        <v>0.03</v>
      </c>
      <c r="I2070" t="s">
        <v>49</v>
      </c>
      <c r="J2070" s="8">
        <v>91.57</v>
      </c>
      <c r="K2070" s="8">
        <f>IF(Table3[[#This Row],[Return Status]] = "Returned", 0, Table3[[#This Row],[Profit]])</f>
        <v>91.57</v>
      </c>
      <c r="L2070" s="8" t="str">
        <f>IFERROR(VLOOKUP(Table3[[#This Row],[Order ID]],returns[[Order ID]:[Status]],2,FALSE), "")</f>
        <v/>
      </c>
      <c r="M2070">
        <v>179.29</v>
      </c>
      <c r="N2070">
        <v>29.21</v>
      </c>
      <c r="O2070" t="s">
        <v>895</v>
      </c>
      <c r="P2070" t="s">
        <v>11</v>
      </c>
      <c r="Q2070">
        <v>93309</v>
      </c>
      <c r="R2070" t="s">
        <v>12</v>
      </c>
      <c r="S2070" t="s">
        <v>1976</v>
      </c>
      <c r="T2070" t="e">
        <f>VLOOKUP(Table3[[#This Row],[Region]],managers5[],2,FALSE)</f>
        <v>#N/A</v>
      </c>
      <c r="U2070" t="s">
        <v>1955</v>
      </c>
      <c r="V2070" t="s">
        <v>1959</v>
      </c>
      <c r="W2070" t="s">
        <v>14</v>
      </c>
      <c r="X2070" t="s">
        <v>39</v>
      </c>
      <c r="Y2070" t="s">
        <v>50</v>
      </c>
      <c r="Z2070" t="s">
        <v>51</v>
      </c>
      <c r="AA2070" t="s">
        <v>896</v>
      </c>
      <c r="AB2070" t="s">
        <v>53</v>
      </c>
      <c r="AC2070">
        <v>0.74</v>
      </c>
      <c r="AD2070" s="1">
        <v>41145</v>
      </c>
    </row>
    <row r="2071" spans="1:30" x14ac:dyDescent="0.35">
      <c r="A2071">
        <v>2238</v>
      </c>
      <c r="B2071">
        <v>2784</v>
      </c>
      <c r="C2071">
        <v>20098</v>
      </c>
      <c r="D2071" s="1">
        <v>40885</v>
      </c>
      <c r="E2071" t="s">
        <v>20</v>
      </c>
      <c r="F2071">
        <v>11</v>
      </c>
      <c r="G2071">
        <v>183.32</v>
      </c>
      <c r="H2071">
        <v>0.04</v>
      </c>
      <c r="I2071" t="s">
        <v>9</v>
      </c>
      <c r="J2071" s="8">
        <v>-61.100099999999998</v>
      </c>
      <c r="K2071" s="8">
        <f>IF(Table3[[#This Row],[Return Status]] = "Returned", 0, Table3[[#This Row],[Profit]])</f>
        <v>-61.100099999999998</v>
      </c>
      <c r="L2071" s="8" t="str">
        <f>IFERROR(VLOOKUP(Table3[[#This Row],[Order ID]],returns[[Order ID]:[Status]],2,FALSE), "")</f>
        <v/>
      </c>
      <c r="M2071">
        <v>15.99</v>
      </c>
      <c r="N2071">
        <v>9.4</v>
      </c>
      <c r="O2071" t="s">
        <v>1580</v>
      </c>
      <c r="P2071" t="s">
        <v>134</v>
      </c>
      <c r="Q2071">
        <v>1420</v>
      </c>
      <c r="R2071" t="s">
        <v>135</v>
      </c>
      <c r="S2071" t="s">
        <v>1979</v>
      </c>
      <c r="T2071" t="e">
        <f>VLOOKUP(Table3[[#This Row],[Region]],managers5[],2,FALSE)</f>
        <v>#N/A</v>
      </c>
      <c r="U2071" t="s">
        <v>1956</v>
      </c>
      <c r="W2071" t="s">
        <v>14</v>
      </c>
      <c r="X2071" t="s">
        <v>39</v>
      </c>
      <c r="Y2071" t="s">
        <v>46</v>
      </c>
      <c r="Z2071" t="s">
        <v>124</v>
      </c>
      <c r="AA2071" t="s">
        <v>746</v>
      </c>
      <c r="AB2071" t="s">
        <v>19</v>
      </c>
      <c r="AC2071">
        <v>0.49</v>
      </c>
      <c r="AD2071" s="1">
        <v>40887</v>
      </c>
    </row>
    <row r="2072" spans="1:30" x14ac:dyDescent="0.35">
      <c r="A2072">
        <v>2254</v>
      </c>
      <c r="B2072">
        <v>2785</v>
      </c>
      <c r="C2072">
        <v>20098</v>
      </c>
      <c r="D2072" s="1">
        <v>40885</v>
      </c>
      <c r="E2072" t="s">
        <v>20</v>
      </c>
      <c r="F2072">
        <v>8</v>
      </c>
      <c r="G2072">
        <v>194.11</v>
      </c>
      <c r="H2072">
        <v>0.03</v>
      </c>
      <c r="I2072" t="s">
        <v>9</v>
      </c>
      <c r="J2072" s="8">
        <v>87.66</v>
      </c>
      <c r="K2072" s="8">
        <f>IF(Table3[[#This Row],[Return Status]] = "Returned", 0, Table3[[#This Row],[Profit]])</f>
        <v>87.66</v>
      </c>
      <c r="L2072" s="8" t="str">
        <f>IFERROR(VLOOKUP(Table3[[#This Row],[Order ID]],returns[[Order ID]:[Status]],2,FALSE), "")</f>
        <v/>
      </c>
      <c r="M2072">
        <v>22.72</v>
      </c>
      <c r="N2072">
        <v>8.99</v>
      </c>
      <c r="O2072" t="s">
        <v>1580</v>
      </c>
      <c r="P2072" t="s">
        <v>131</v>
      </c>
      <c r="Q2072">
        <v>4106</v>
      </c>
      <c r="R2072" t="s">
        <v>132</v>
      </c>
      <c r="S2072" t="s">
        <v>1979</v>
      </c>
      <c r="T2072" t="e">
        <f>VLOOKUP(Table3[[#This Row],[Region]],managers5[],2,FALSE)</f>
        <v>#N/A</v>
      </c>
      <c r="U2072" t="s">
        <v>1956</v>
      </c>
      <c r="W2072" t="s">
        <v>14</v>
      </c>
      <c r="X2072" t="s">
        <v>39</v>
      </c>
      <c r="Y2072" t="s">
        <v>50</v>
      </c>
      <c r="Z2072" t="s">
        <v>61</v>
      </c>
      <c r="AA2072" t="s">
        <v>1225</v>
      </c>
      <c r="AB2072" t="s">
        <v>109</v>
      </c>
      <c r="AC2072">
        <v>0.44</v>
      </c>
      <c r="AD2072" s="1">
        <v>40885</v>
      </c>
    </row>
    <row r="2073" spans="1:30" x14ac:dyDescent="0.35">
      <c r="A2073">
        <v>1110</v>
      </c>
      <c r="B2073">
        <v>1996</v>
      </c>
      <c r="C2073">
        <v>14241</v>
      </c>
      <c r="D2073" s="1">
        <v>41074</v>
      </c>
      <c r="E2073" t="s">
        <v>41</v>
      </c>
      <c r="F2073">
        <v>22</v>
      </c>
      <c r="G2073">
        <v>263.63</v>
      </c>
      <c r="H2073">
        <v>0.03</v>
      </c>
      <c r="I2073" t="s">
        <v>9</v>
      </c>
      <c r="J2073" s="8">
        <v>48.86</v>
      </c>
      <c r="K2073" s="8">
        <f>IF(Table3[[#This Row],[Return Status]] = "Returned", 0, Table3[[#This Row],[Profit]])</f>
        <v>48.86</v>
      </c>
      <c r="L2073" s="8" t="str">
        <f>IFERROR(VLOOKUP(Table3[[#This Row],[Order ID]],returns[[Order ID]:[Status]],2,FALSE), "")</f>
        <v/>
      </c>
      <c r="M2073">
        <v>11.55</v>
      </c>
      <c r="N2073">
        <v>2.36</v>
      </c>
      <c r="O2073" t="s">
        <v>1011</v>
      </c>
      <c r="P2073" t="s">
        <v>43</v>
      </c>
      <c r="Q2073">
        <v>28115</v>
      </c>
      <c r="R2073" t="s">
        <v>44</v>
      </c>
      <c r="S2073" t="s">
        <v>1978</v>
      </c>
      <c r="T2073" t="e">
        <f>VLOOKUP(Table3[[#This Row],[Region]],managers5[],2,FALSE)</f>
        <v>#N/A</v>
      </c>
      <c r="U2073" t="s">
        <v>1957</v>
      </c>
      <c r="V2073" t="s">
        <v>1959</v>
      </c>
      <c r="W2073" t="s">
        <v>14</v>
      </c>
      <c r="X2073" t="s">
        <v>24</v>
      </c>
      <c r="Y2073" t="s">
        <v>16</v>
      </c>
      <c r="Z2073" t="s">
        <v>106</v>
      </c>
      <c r="AA2073" t="s">
        <v>1153</v>
      </c>
      <c r="AB2073" t="s">
        <v>35</v>
      </c>
      <c r="AC2073">
        <v>0.55000000000000004</v>
      </c>
      <c r="AD2073" s="1">
        <v>41075</v>
      </c>
    </row>
    <row r="2074" spans="1:30" x14ac:dyDescent="0.35">
      <c r="A2074">
        <v>6505</v>
      </c>
      <c r="B2074">
        <v>3120</v>
      </c>
      <c r="C2074">
        <v>22407</v>
      </c>
      <c r="D2074" s="1">
        <v>40134</v>
      </c>
      <c r="E2074" t="s">
        <v>8</v>
      </c>
      <c r="F2074">
        <v>20</v>
      </c>
      <c r="G2074">
        <v>676.44</v>
      </c>
      <c r="H2074">
        <v>7.0000000000000007E-2</v>
      </c>
      <c r="I2074" t="s">
        <v>9</v>
      </c>
      <c r="J2074" s="8">
        <v>48.756</v>
      </c>
      <c r="K2074" s="8">
        <f>IF(Table3[[#This Row],[Return Status]] = "Returned", 0, Table3[[#This Row],[Profit]])</f>
        <v>48.756</v>
      </c>
      <c r="L2074" s="8" t="str">
        <f>IFERROR(VLOOKUP(Table3[[#This Row],[Order ID]],returns[[Order ID]:[Status]],2,FALSE), "")</f>
        <v/>
      </c>
      <c r="M2074">
        <v>34.54</v>
      </c>
      <c r="N2074">
        <v>14.72</v>
      </c>
      <c r="O2074" t="s">
        <v>1103</v>
      </c>
      <c r="P2074" t="s">
        <v>64</v>
      </c>
      <c r="Q2074">
        <v>70560</v>
      </c>
      <c r="R2074" t="s">
        <v>65</v>
      </c>
      <c r="S2074" t="s">
        <v>1978</v>
      </c>
      <c r="T2074" t="e">
        <f>VLOOKUP(Table3[[#This Row],[Region]],managers5[],2,FALSE)</f>
        <v>#N/A</v>
      </c>
      <c r="U2074" t="s">
        <v>1957</v>
      </c>
      <c r="V2074" t="s">
        <v>1959</v>
      </c>
      <c r="W2074" t="s">
        <v>14</v>
      </c>
      <c r="X2074" t="s">
        <v>71</v>
      </c>
      <c r="Y2074" t="s">
        <v>16</v>
      </c>
      <c r="Z2074" t="s">
        <v>17</v>
      </c>
      <c r="AA2074" t="s">
        <v>813</v>
      </c>
      <c r="AB2074" t="s">
        <v>19</v>
      </c>
      <c r="AC2074">
        <v>0.37</v>
      </c>
      <c r="AD2074" s="2">
        <v>40135</v>
      </c>
    </row>
    <row r="2075" spans="1:30" x14ac:dyDescent="0.35">
      <c r="A2075">
        <v>6941</v>
      </c>
      <c r="B2075">
        <v>2789</v>
      </c>
      <c r="C2075">
        <v>20128</v>
      </c>
      <c r="D2075" s="1">
        <v>40056</v>
      </c>
      <c r="E2075" t="s">
        <v>8</v>
      </c>
      <c r="F2075">
        <v>32</v>
      </c>
      <c r="G2075">
        <v>279.43</v>
      </c>
      <c r="H2075">
        <v>0</v>
      </c>
      <c r="I2075" t="s">
        <v>9</v>
      </c>
      <c r="J2075" s="8">
        <v>48.47</v>
      </c>
      <c r="K2075" s="8">
        <f>IF(Table3[[#This Row],[Return Status]] = "Returned", 0, Table3[[#This Row],[Profit]])</f>
        <v>48.47</v>
      </c>
      <c r="L2075" s="8" t="str">
        <f>IFERROR(VLOOKUP(Table3[[#This Row],[Order ID]],returns[[Order ID]:[Status]],2,FALSE), "")</f>
        <v/>
      </c>
      <c r="M2075">
        <v>8.5</v>
      </c>
      <c r="N2075">
        <v>1.99</v>
      </c>
      <c r="O2075" t="s">
        <v>804</v>
      </c>
      <c r="P2075" t="s">
        <v>406</v>
      </c>
      <c r="Q2075">
        <v>89041</v>
      </c>
      <c r="R2075" t="s">
        <v>407</v>
      </c>
      <c r="S2075" t="s">
        <v>1976</v>
      </c>
      <c r="T2075" t="e">
        <f>VLOOKUP(Table3[[#This Row],[Region]],managers5[],2,FALSE)</f>
        <v>#N/A</v>
      </c>
      <c r="U2075" t="s">
        <v>1955</v>
      </c>
      <c r="V2075" t="s">
        <v>1959</v>
      </c>
      <c r="W2075" t="s">
        <v>14</v>
      </c>
      <c r="X2075" t="s">
        <v>71</v>
      </c>
      <c r="Y2075" t="s">
        <v>46</v>
      </c>
      <c r="Z2075" t="s">
        <v>47</v>
      </c>
      <c r="AA2075" t="s">
        <v>1220</v>
      </c>
      <c r="AB2075" t="s">
        <v>109</v>
      </c>
      <c r="AC2075">
        <v>0.49</v>
      </c>
      <c r="AD2075" s="2">
        <v>40058</v>
      </c>
    </row>
    <row r="2076" spans="1:30" x14ac:dyDescent="0.35">
      <c r="A2076">
        <v>6942</v>
      </c>
      <c r="B2076">
        <v>2790</v>
      </c>
      <c r="C2076">
        <v>20128</v>
      </c>
      <c r="D2076" s="1">
        <v>40056</v>
      </c>
      <c r="E2076" t="s">
        <v>8</v>
      </c>
      <c r="F2076">
        <v>5</v>
      </c>
      <c r="G2076">
        <v>515.22</v>
      </c>
      <c r="H2076">
        <v>0.03</v>
      </c>
      <c r="I2076" t="s">
        <v>9</v>
      </c>
      <c r="J2076" s="8">
        <v>-152.54</v>
      </c>
      <c r="K2076" s="8">
        <f>IF(Table3[[#This Row],[Return Status]] = "Returned", 0, Table3[[#This Row],[Profit]])</f>
        <v>-152.54</v>
      </c>
      <c r="L2076" s="8" t="str">
        <f>IFERROR(VLOOKUP(Table3[[#This Row],[Order ID]],returns[[Order ID]:[Status]],2,FALSE), "")</f>
        <v/>
      </c>
      <c r="M2076">
        <v>95.43</v>
      </c>
      <c r="N2076">
        <v>19.989999999999998</v>
      </c>
      <c r="O2076" t="s">
        <v>804</v>
      </c>
      <c r="P2076" t="s">
        <v>406</v>
      </c>
      <c r="Q2076">
        <v>89041</v>
      </c>
      <c r="R2076" t="s">
        <v>407</v>
      </c>
      <c r="S2076" t="s">
        <v>1976</v>
      </c>
      <c r="T2076" t="e">
        <f>VLOOKUP(Table3[[#This Row],[Region]],managers5[],2,FALSE)</f>
        <v>#N/A</v>
      </c>
      <c r="U2076" t="s">
        <v>1955</v>
      </c>
      <c r="V2076" t="s">
        <v>1959</v>
      </c>
      <c r="W2076" t="s">
        <v>14</v>
      </c>
      <c r="X2076" t="s">
        <v>71</v>
      </c>
      <c r="Y2076" t="s">
        <v>16</v>
      </c>
      <c r="Z2076" t="s">
        <v>75</v>
      </c>
      <c r="AA2076" t="s">
        <v>1824</v>
      </c>
      <c r="AB2076" t="s">
        <v>19</v>
      </c>
      <c r="AC2076">
        <v>0.79</v>
      </c>
      <c r="AD2076" s="2">
        <v>40058</v>
      </c>
    </row>
    <row r="2077" spans="1:30" x14ac:dyDescent="0.35">
      <c r="A2077">
        <v>5454</v>
      </c>
      <c r="B2077">
        <v>2791</v>
      </c>
      <c r="C2077">
        <v>20132</v>
      </c>
      <c r="D2077" s="1">
        <v>40315</v>
      </c>
      <c r="E2077" t="s">
        <v>32</v>
      </c>
      <c r="F2077">
        <v>30</v>
      </c>
      <c r="G2077">
        <v>8719.69</v>
      </c>
      <c r="H2077">
        <v>0.01</v>
      </c>
      <c r="I2077" t="s">
        <v>49</v>
      </c>
      <c r="J2077" s="8">
        <v>2241.71</v>
      </c>
      <c r="K2077" s="8">
        <f>IF(Table3[[#This Row],[Return Status]] = "Returned", 0, Table3[[#This Row],[Profit]])</f>
        <v>2241.71</v>
      </c>
      <c r="L2077" s="8" t="str">
        <f>IFERROR(VLOOKUP(Table3[[#This Row],[Order ID]],returns[[Order ID]:[Status]],2,FALSE), "")</f>
        <v/>
      </c>
      <c r="M2077">
        <v>270.97000000000003</v>
      </c>
      <c r="N2077">
        <v>28.06</v>
      </c>
      <c r="O2077" t="s">
        <v>1430</v>
      </c>
      <c r="P2077" t="s">
        <v>11</v>
      </c>
      <c r="Q2077">
        <v>95351</v>
      </c>
      <c r="R2077" t="s">
        <v>12</v>
      </c>
      <c r="S2077" t="s">
        <v>1976</v>
      </c>
      <c r="T2077" t="e">
        <f>VLOOKUP(Table3[[#This Row],[Region]],managers5[],2,FALSE)</f>
        <v>#N/A</v>
      </c>
      <c r="U2077" t="s">
        <v>1955</v>
      </c>
      <c r="V2077" t="s">
        <v>1959</v>
      </c>
      <c r="W2077" t="s">
        <v>14</v>
      </c>
      <c r="X2077" t="s">
        <v>39</v>
      </c>
      <c r="Y2077" t="s">
        <v>46</v>
      </c>
      <c r="Z2077" t="s">
        <v>124</v>
      </c>
      <c r="AA2077" t="s">
        <v>828</v>
      </c>
      <c r="AB2077" t="s">
        <v>74</v>
      </c>
      <c r="AC2077">
        <v>0.56000000000000005</v>
      </c>
      <c r="AD2077" s="2">
        <v>40322</v>
      </c>
    </row>
    <row r="2078" spans="1:30" x14ac:dyDescent="0.35">
      <c r="A2078">
        <v>5708</v>
      </c>
      <c r="B2078">
        <v>2991</v>
      </c>
      <c r="C2078">
        <v>21600</v>
      </c>
      <c r="D2078" s="1">
        <v>40272</v>
      </c>
      <c r="E2078" t="s">
        <v>32</v>
      </c>
      <c r="F2078">
        <v>17</v>
      </c>
      <c r="G2078">
        <v>169.48</v>
      </c>
      <c r="H2078">
        <v>0.03</v>
      </c>
      <c r="I2078" t="s">
        <v>9</v>
      </c>
      <c r="J2078" s="8">
        <v>48.55</v>
      </c>
      <c r="K2078" s="8">
        <f>IF(Table3[[#This Row],[Return Status]] = "Returned", 0, Table3[[#This Row],[Profit]])</f>
        <v>48.55</v>
      </c>
      <c r="L2078" s="8" t="str">
        <f>IFERROR(VLOOKUP(Table3[[#This Row],[Order ID]],returns[[Order ID]:[Status]],2,FALSE), "")</f>
        <v/>
      </c>
      <c r="M2078">
        <v>10.14</v>
      </c>
      <c r="N2078">
        <v>2.27</v>
      </c>
      <c r="O2078" t="s">
        <v>938</v>
      </c>
      <c r="P2078" t="s">
        <v>64</v>
      </c>
      <c r="Q2078">
        <v>30297</v>
      </c>
      <c r="R2078" t="s">
        <v>65</v>
      </c>
      <c r="S2078" t="s">
        <v>1978</v>
      </c>
      <c r="T2078" t="e">
        <f>VLOOKUP(Table3[[#This Row],[Region]],managers5[],2,FALSE)</f>
        <v>#N/A</v>
      </c>
      <c r="U2078" t="s">
        <v>1957</v>
      </c>
      <c r="V2078" t="s">
        <v>1959</v>
      </c>
      <c r="W2078" t="s">
        <v>14</v>
      </c>
      <c r="X2078" t="s">
        <v>24</v>
      </c>
      <c r="Y2078" t="s">
        <v>16</v>
      </c>
      <c r="Z2078" t="s">
        <v>30</v>
      </c>
      <c r="AA2078" t="s">
        <v>350</v>
      </c>
      <c r="AB2078" t="s">
        <v>35</v>
      </c>
      <c r="AC2078">
        <v>0.36</v>
      </c>
      <c r="AD2078" s="2">
        <v>40279</v>
      </c>
    </row>
    <row r="2079" spans="1:30" x14ac:dyDescent="0.35">
      <c r="A2079">
        <v>358</v>
      </c>
      <c r="B2079">
        <v>4348</v>
      </c>
      <c r="C2079">
        <v>30976</v>
      </c>
      <c r="D2079" s="1">
        <v>41206</v>
      </c>
      <c r="E2079" t="s">
        <v>77</v>
      </c>
      <c r="F2079">
        <v>10</v>
      </c>
      <c r="G2079">
        <v>403.88</v>
      </c>
      <c r="H2079">
        <v>7.0000000000000007E-2</v>
      </c>
      <c r="I2079" t="s">
        <v>9</v>
      </c>
      <c r="J2079" s="8">
        <v>48.03</v>
      </c>
      <c r="K2079" s="8">
        <f>IF(Table3[[#This Row],[Return Status]] = "Returned", 0, Table3[[#This Row],[Profit]])</f>
        <v>48.03</v>
      </c>
      <c r="L2079" s="8" t="str">
        <f>IFERROR(VLOOKUP(Table3[[#This Row],[Order ID]],returns[[Order ID]:[Status]],2,FALSE), "")</f>
        <v/>
      </c>
      <c r="M2079">
        <v>40.97</v>
      </c>
      <c r="N2079">
        <v>1.99</v>
      </c>
      <c r="O2079" t="s">
        <v>555</v>
      </c>
      <c r="P2079" t="s">
        <v>43</v>
      </c>
      <c r="Q2079">
        <v>39056</v>
      </c>
      <c r="R2079" t="s">
        <v>44</v>
      </c>
      <c r="S2079" t="s">
        <v>1978</v>
      </c>
      <c r="T2079" t="e">
        <f>VLOOKUP(Table3[[#This Row],[Region]],managers5[],2,FALSE)</f>
        <v>#N/A</v>
      </c>
      <c r="U2079" t="s">
        <v>1957</v>
      </c>
      <c r="V2079" t="s">
        <v>1959</v>
      </c>
      <c r="W2079" t="s">
        <v>14</v>
      </c>
      <c r="X2079" t="s">
        <v>15</v>
      </c>
      <c r="Y2079" t="s">
        <v>46</v>
      </c>
      <c r="Z2079" t="s">
        <v>47</v>
      </c>
      <c r="AA2079" t="s">
        <v>556</v>
      </c>
      <c r="AB2079" t="s">
        <v>109</v>
      </c>
      <c r="AC2079">
        <v>0.42</v>
      </c>
      <c r="AD2079" s="1">
        <v>41206</v>
      </c>
    </row>
    <row r="2080" spans="1:30" x14ac:dyDescent="0.35">
      <c r="A2080">
        <v>8134</v>
      </c>
      <c r="B2080">
        <v>2797</v>
      </c>
      <c r="C2080">
        <v>20162</v>
      </c>
      <c r="D2080" s="1">
        <v>39852</v>
      </c>
      <c r="E2080" t="s">
        <v>20</v>
      </c>
      <c r="F2080">
        <v>38</v>
      </c>
      <c r="G2080">
        <v>607.41999999999996</v>
      </c>
      <c r="H2080">
        <v>0.03</v>
      </c>
      <c r="I2080" t="s">
        <v>9</v>
      </c>
      <c r="J2080" s="8">
        <v>-254.13849999999999</v>
      </c>
      <c r="K2080" s="8">
        <f>IF(Table3[[#This Row],[Return Status]] = "Returned", 0, Table3[[#This Row],[Profit]])</f>
        <v>-254.13849999999999</v>
      </c>
      <c r="L2080" s="8" t="str">
        <f>IFERROR(VLOOKUP(Table3[[#This Row],[Order ID]],returns[[Order ID]:[Status]],2,FALSE), "")</f>
        <v/>
      </c>
      <c r="M2080">
        <v>15.16</v>
      </c>
      <c r="N2080">
        <v>15.09</v>
      </c>
      <c r="O2080" t="s">
        <v>1122</v>
      </c>
      <c r="P2080" t="s">
        <v>37</v>
      </c>
      <c r="Q2080">
        <v>14901</v>
      </c>
      <c r="R2080" t="s">
        <v>37</v>
      </c>
      <c r="S2080" t="s">
        <v>1979</v>
      </c>
      <c r="T2080" t="e">
        <f>VLOOKUP(Table3[[#This Row],[Region]],managers5[],2,FALSE)</f>
        <v>#N/A</v>
      </c>
      <c r="U2080" t="s">
        <v>1956</v>
      </c>
      <c r="W2080" t="s">
        <v>14</v>
      </c>
      <c r="X2080" t="s">
        <v>24</v>
      </c>
      <c r="Y2080" t="s">
        <v>16</v>
      </c>
      <c r="Z2080" t="s">
        <v>17</v>
      </c>
      <c r="AA2080" t="s">
        <v>1126</v>
      </c>
      <c r="AB2080" t="s">
        <v>19</v>
      </c>
      <c r="AC2080">
        <v>0.39</v>
      </c>
      <c r="AD2080" s="2">
        <v>39853</v>
      </c>
    </row>
    <row r="2081" spans="1:30" x14ac:dyDescent="0.35">
      <c r="A2081">
        <v>5041</v>
      </c>
      <c r="B2081">
        <v>6646</v>
      </c>
      <c r="C2081">
        <v>47270</v>
      </c>
      <c r="D2081" s="1">
        <v>40392</v>
      </c>
      <c r="E2081" t="s">
        <v>41</v>
      </c>
      <c r="F2081">
        <v>40</v>
      </c>
      <c r="G2081">
        <v>382.65</v>
      </c>
      <c r="H2081">
        <v>0.03</v>
      </c>
      <c r="I2081" t="s">
        <v>33</v>
      </c>
      <c r="J2081" s="8">
        <v>47.61</v>
      </c>
      <c r="K2081" s="8">
        <f>IF(Table3[[#This Row],[Return Status]] = "Returned", 0, Table3[[#This Row],[Profit]])</f>
        <v>47.61</v>
      </c>
      <c r="L2081" s="8" t="str">
        <f>IFERROR(VLOOKUP(Table3[[#This Row],[Order ID]],returns[[Order ID]:[Status]],2,FALSE), "")</f>
        <v/>
      </c>
      <c r="M2081">
        <v>9.27</v>
      </c>
      <c r="N2081">
        <v>4.3899999999999997</v>
      </c>
      <c r="O2081" t="s">
        <v>1205</v>
      </c>
      <c r="P2081" t="s">
        <v>60</v>
      </c>
      <c r="Q2081">
        <v>28806</v>
      </c>
      <c r="R2081" t="s">
        <v>44</v>
      </c>
      <c r="S2081" t="s">
        <v>1978</v>
      </c>
      <c r="T2081" t="e">
        <f>VLOOKUP(Table3[[#This Row],[Region]],managers5[],2,FALSE)</f>
        <v>#N/A</v>
      </c>
      <c r="U2081" t="s">
        <v>1957</v>
      </c>
      <c r="V2081" t="s">
        <v>1959</v>
      </c>
      <c r="W2081" t="s">
        <v>14</v>
      </c>
      <c r="X2081" t="s">
        <v>24</v>
      </c>
      <c r="Y2081" t="s">
        <v>16</v>
      </c>
      <c r="Z2081" t="s">
        <v>30</v>
      </c>
      <c r="AA2081" t="s">
        <v>1565</v>
      </c>
      <c r="AB2081" t="s">
        <v>35</v>
      </c>
      <c r="AC2081">
        <v>0.38</v>
      </c>
      <c r="AD2081" s="2">
        <v>40395</v>
      </c>
    </row>
    <row r="2082" spans="1:30" x14ac:dyDescent="0.35">
      <c r="A2082">
        <v>4708</v>
      </c>
      <c r="B2082">
        <v>6010</v>
      </c>
      <c r="C2082">
        <v>42565</v>
      </c>
      <c r="D2082" s="1">
        <v>40443</v>
      </c>
      <c r="E2082" t="s">
        <v>32</v>
      </c>
      <c r="F2082">
        <v>33</v>
      </c>
      <c r="G2082">
        <v>283.8</v>
      </c>
      <c r="H2082">
        <v>0.04</v>
      </c>
      <c r="I2082" t="s">
        <v>9</v>
      </c>
      <c r="J2082" s="8">
        <v>47.523499999999999</v>
      </c>
      <c r="K2082" s="8">
        <f>IF(Table3[[#This Row],[Return Status]] = "Returned", 0, Table3[[#This Row],[Profit]])</f>
        <v>47.523499999999999</v>
      </c>
      <c r="L2082" s="8" t="str">
        <f>IFERROR(VLOOKUP(Table3[[#This Row],[Order ID]],returns[[Order ID]:[Status]],2,FALSE), "")</f>
        <v/>
      </c>
      <c r="M2082">
        <v>8.69</v>
      </c>
      <c r="N2082">
        <v>2.99</v>
      </c>
      <c r="O2082" t="s">
        <v>1720</v>
      </c>
      <c r="P2082" t="s">
        <v>55</v>
      </c>
      <c r="Q2082">
        <v>72903</v>
      </c>
      <c r="R2082" t="s">
        <v>56</v>
      </c>
      <c r="S2082" t="s">
        <v>1978</v>
      </c>
      <c r="T2082" t="e">
        <f>VLOOKUP(Table3[[#This Row],[Region]],managers5[],2,FALSE)</f>
        <v>#N/A</v>
      </c>
      <c r="U2082" t="s">
        <v>1957</v>
      </c>
      <c r="V2082" t="s">
        <v>1959</v>
      </c>
      <c r="W2082" t="s">
        <v>14</v>
      </c>
      <c r="X2082" t="s">
        <v>24</v>
      </c>
      <c r="Y2082" t="s">
        <v>16</v>
      </c>
      <c r="Z2082" t="s">
        <v>17</v>
      </c>
      <c r="AA2082" t="s">
        <v>391</v>
      </c>
      <c r="AB2082" t="s">
        <v>19</v>
      </c>
      <c r="AC2082">
        <v>0.39</v>
      </c>
      <c r="AD2082" s="2">
        <v>40450</v>
      </c>
    </row>
    <row r="2083" spans="1:30" x14ac:dyDescent="0.35">
      <c r="A2083">
        <v>4452</v>
      </c>
      <c r="B2083">
        <v>2800</v>
      </c>
      <c r="C2083">
        <v>20193</v>
      </c>
      <c r="D2083" s="1">
        <v>40489</v>
      </c>
      <c r="E2083" t="s">
        <v>20</v>
      </c>
      <c r="F2083">
        <v>23</v>
      </c>
      <c r="G2083">
        <v>82.12</v>
      </c>
      <c r="H2083">
        <v>7.0000000000000007E-2</v>
      </c>
      <c r="I2083" t="s">
        <v>9</v>
      </c>
      <c r="J2083" s="8">
        <v>-121.5895</v>
      </c>
      <c r="K2083" s="8">
        <f>IF(Table3[[#This Row],[Return Status]] = "Returned", 0, Table3[[#This Row],[Profit]])</f>
        <v>-121.5895</v>
      </c>
      <c r="L2083" s="8" t="str">
        <f>IFERROR(VLOOKUP(Table3[[#This Row],[Order ID]],returns[[Order ID]:[Status]],2,FALSE), "")</f>
        <v/>
      </c>
      <c r="M2083">
        <v>3.52</v>
      </c>
      <c r="N2083">
        <v>6.83</v>
      </c>
      <c r="O2083" t="s">
        <v>1067</v>
      </c>
      <c r="P2083" t="s">
        <v>800</v>
      </c>
      <c r="Q2083">
        <v>82001</v>
      </c>
      <c r="R2083" t="s">
        <v>12</v>
      </c>
      <c r="S2083" t="s">
        <v>1976</v>
      </c>
      <c r="T2083" t="e">
        <f>VLOOKUP(Table3[[#This Row],[Region]],managers5[],2,FALSE)</f>
        <v>#N/A</v>
      </c>
      <c r="U2083" t="s">
        <v>1955</v>
      </c>
      <c r="V2083" t="s">
        <v>1959</v>
      </c>
      <c r="W2083" t="s">
        <v>14</v>
      </c>
      <c r="X2083" t="s">
        <v>71</v>
      </c>
      <c r="Y2083" t="s">
        <v>16</v>
      </c>
      <c r="Z2083" t="s">
        <v>17</v>
      </c>
      <c r="AA2083" t="s">
        <v>1367</v>
      </c>
      <c r="AB2083" t="s">
        <v>19</v>
      </c>
      <c r="AC2083">
        <v>0.38</v>
      </c>
      <c r="AD2083" s="2">
        <v>40491</v>
      </c>
    </row>
    <row r="2084" spans="1:30" x14ac:dyDescent="0.35">
      <c r="A2084">
        <v>1698</v>
      </c>
      <c r="B2084">
        <v>2801</v>
      </c>
      <c r="C2084">
        <v>20194</v>
      </c>
      <c r="D2084" s="1">
        <v>40981</v>
      </c>
      <c r="E2084" t="s">
        <v>77</v>
      </c>
      <c r="F2084">
        <v>10</v>
      </c>
      <c r="G2084">
        <v>194.29</v>
      </c>
      <c r="H2084">
        <v>0.1</v>
      </c>
      <c r="I2084" t="s">
        <v>9</v>
      </c>
      <c r="J2084" s="8">
        <v>68.89</v>
      </c>
      <c r="K2084" s="8">
        <f>IF(Table3[[#This Row],[Return Status]] = "Returned", 0, Table3[[#This Row],[Profit]])</f>
        <v>68.89</v>
      </c>
      <c r="L2084" s="8" t="str">
        <f>IFERROR(VLOOKUP(Table3[[#This Row],[Order ID]],returns[[Order ID]:[Status]],2,FALSE), "")</f>
        <v/>
      </c>
      <c r="M2084">
        <v>20.239999999999998</v>
      </c>
      <c r="N2084">
        <v>6.67</v>
      </c>
      <c r="O2084" t="s">
        <v>743</v>
      </c>
      <c r="P2084" t="s">
        <v>27</v>
      </c>
      <c r="Q2084">
        <v>60110</v>
      </c>
      <c r="R2084" t="s">
        <v>28</v>
      </c>
      <c r="S2084" t="s">
        <v>1977</v>
      </c>
      <c r="T2084" t="e">
        <f>VLOOKUP(Table3[[#This Row],[Region]],managers5[],2,FALSE)</f>
        <v>#N/A</v>
      </c>
      <c r="U2084" t="s">
        <v>1958</v>
      </c>
      <c r="V2084" t="s">
        <v>1959</v>
      </c>
      <c r="W2084" t="s">
        <v>14</v>
      </c>
      <c r="X2084" t="s">
        <v>39</v>
      </c>
      <c r="Y2084" t="s">
        <v>50</v>
      </c>
      <c r="Z2084" t="s">
        <v>61</v>
      </c>
      <c r="AA2084" t="s">
        <v>764</v>
      </c>
      <c r="AB2084" t="s">
        <v>109</v>
      </c>
      <c r="AC2084">
        <v>0.49</v>
      </c>
      <c r="AD2084" s="1">
        <v>40983</v>
      </c>
    </row>
    <row r="2085" spans="1:30" x14ac:dyDescent="0.35">
      <c r="A2085">
        <v>5056</v>
      </c>
      <c r="B2085">
        <v>2802</v>
      </c>
      <c r="C2085">
        <v>20225</v>
      </c>
      <c r="D2085" s="1">
        <v>40385</v>
      </c>
      <c r="E2085" t="s">
        <v>32</v>
      </c>
      <c r="F2085">
        <v>33</v>
      </c>
      <c r="G2085">
        <v>124.78</v>
      </c>
      <c r="H2085">
        <v>0.09</v>
      </c>
      <c r="I2085" t="s">
        <v>9</v>
      </c>
      <c r="J2085" s="8">
        <v>-122.6705</v>
      </c>
      <c r="K2085" s="8">
        <f>IF(Table3[[#This Row],[Return Status]] = "Returned", 0, Table3[[#This Row],[Profit]])</f>
        <v>-122.6705</v>
      </c>
      <c r="L2085" s="8" t="str">
        <f>IFERROR(VLOOKUP(Table3[[#This Row],[Order ID]],returns[[Order ID]:[Status]],2,FALSE), "")</f>
        <v/>
      </c>
      <c r="M2085">
        <v>3.98</v>
      </c>
      <c r="N2085">
        <v>5.26</v>
      </c>
      <c r="O2085" t="s">
        <v>164</v>
      </c>
      <c r="P2085" t="s">
        <v>11</v>
      </c>
      <c r="Q2085">
        <v>95969</v>
      </c>
      <c r="R2085" t="s">
        <v>12</v>
      </c>
      <c r="S2085" t="s">
        <v>1976</v>
      </c>
      <c r="T2085" t="e">
        <f>VLOOKUP(Table3[[#This Row],[Region]],managers5[],2,FALSE)</f>
        <v>#N/A</v>
      </c>
      <c r="U2085" t="s">
        <v>1955</v>
      </c>
      <c r="V2085" t="s">
        <v>1959</v>
      </c>
      <c r="W2085" t="s">
        <v>14</v>
      </c>
      <c r="X2085" t="s">
        <v>71</v>
      </c>
      <c r="Y2085" t="s">
        <v>16</v>
      </c>
      <c r="Z2085" t="s">
        <v>17</v>
      </c>
      <c r="AA2085" t="s">
        <v>815</v>
      </c>
      <c r="AB2085" t="s">
        <v>19</v>
      </c>
      <c r="AC2085">
        <v>0.38</v>
      </c>
      <c r="AD2085" s="2">
        <v>40392</v>
      </c>
    </row>
    <row r="2086" spans="1:30" x14ac:dyDescent="0.35">
      <c r="A2086">
        <v>5057</v>
      </c>
      <c r="B2086">
        <v>2803</v>
      </c>
      <c r="C2086">
        <v>20225</v>
      </c>
      <c r="D2086" s="1">
        <v>40385</v>
      </c>
      <c r="E2086" t="s">
        <v>32</v>
      </c>
      <c r="F2086">
        <v>22</v>
      </c>
      <c r="G2086">
        <v>123.4</v>
      </c>
      <c r="H2086">
        <v>0.1</v>
      </c>
      <c r="I2086" t="s">
        <v>9</v>
      </c>
      <c r="J2086" s="8">
        <v>30.5</v>
      </c>
      <c r="K2086" s="8">
        <f>IF(Table3[[#This Row],[Return Status]] = "Returned", 0, Table3[[#This Row],[Profit]])</f>
        <v>30.5</v>
      </c>
      <c r="L2086" s="8" t="str">
        <f>IFERROR(VLOOKUP(Table3[[#This Row],[Order ID]],returns[[Order ID]:[Status]],2,FALSE), "")</f>
        <v/>
      </c>
      <c r="M2086">
        <v>5.84</v>
      </c>
      <c r="N2086">
        <v>0.83</v>
      </c>
      <c r="O2086" t="s">
        <v>164</v>
      </c>
      <c r="P2086" t="s">
        <v>11</v>
      </c>
      <c r="Q2086">
        <v>95969</v>
      </c>
      <c r="R2086" t="s">
        <v>12</v>
      </c>
      <c r="S2086" t="s">
        <v>1976</v>
      </c>
      <c r="T2086" t="e">
        <f>VLOOKUP(Table3[[#This Row],[Region]],managers5[],2,FALSE)</f>
        <v>#N/A</v>
      </c>
      <c r="U2086" t="s">
        <v>1955</v>
      </c>
      <c r="V2086" t="s">
        <v>1959</v>
      </c>
      <c r="W2086" t="s">
        <v>14</v>
      </c>
      <c r="X2086" t="s">
        <v>71</v>
      </c>
      <c r="Y2086" t="s">
        <v>16</v>
      </c>
      <c r="Z2086" t="s">
        <v>106</v>
      </c>
      <c r="AA2086" t="s">
        <v>1517</v>
      </c>
      <c r="AB2086" t="s">
        <v>35</v>
      </c>
      <c r="AC2086">
        <v>0.49</v>
      </c>
      <c r="AD2086" s="2">
        <v>40392</v>
      </c>
    </row>
    <row r="2087" spans="1:30" x14ac:dyDescent="0.35">
      <c r="A2087">
        <v>6667</v>
      </c>
      <c r="B2087">
        <v>4414</v>
      </c>
      <c r="C2087">
        <v>31493</v>
      </c>
      <c r="D2087" s="1">
        <v>40103</v>
      </c>
      <c r="E2087" t="s">
        <v>77</v>
      </c>
      <c r="F2087">
        <v>8</v>
      </c>
      <c r="G2087">
        <v>112.47</v>
      </c>
      <c r="H2087">
        <v>0</v>
      </c>
      <c r="I2087" t="s">
        <v>33</v>
      </c>
      <c r="J2087" s="8">
        <v>46.74</v>
      </c>
      <c r="K2087" s="8">
        <f>IF(Table3[[#This Row],[Return Status]] = "Returned", 0, Table3[[#This Row],[Profit]])</f>
        <v>46.74</v>
      </c>
      <c r="L2087" s="8" t="str">
        <f>IFERROR(VLOOKUP(Table3[[#This Row],[Order ID]],returns[[Order ID]:[Status]],2,FALSE), "")</f>
        <v/>
      </c>
      <c r="M2087">
        <v>12.2</v>
      </c>
      <c r="N2087">
        <v>6.02</v>
      </c>
      <c r="O2087" t="s">
        <v>1601</v>
      </c>
      <c r="P2087" t="s">
        <v>90</v>
      </c>
      <c r="Q2087">
        <v>33055</v>
      </c>
      <c r="R2087" t="s">
        <v>56</v>
      </c>
      <c r="S2087" t="s">
        <v>1978</v>
      </c>
      <c r="T2087" t="e">
        <f>VLOOKUP(Table3[[#This Row],[Region]],managers5[],2,FALSE)</f>
        <v>#N/A</v>
      </c>
      <c r="U2087" t="s">
        <v>1957</v>
      </c>
      <c r="V2087" t="s">
        <v>1959</v>
      </c>
      <c r="W2087" t="s">
        <v>14</v>
      </c>
      <c r="X2087" t="s">
        <v>24</v>
      </c>
      <c r="Y2087" t="s">
        <v>50</v>
      </c>
      <c r="Z2087" t="s">
        <v>61</v>
      </c>
      <c r="AA2087" t="s">
        <v>1143</v>
      </c>
      <c r="AB2087" t="s">
        <v>109</v>
      </c>
      <c r="AC2087">
        <v>0.43</v>
      </c>
      <c r="AD2087" s="2">
        <v>40104</v>
      </c>
    </row>
    <row r="2088" spans="1:30" x14ac:dyDescent="0.35">
      <c r="A2088">
        <v>1483</v>
      </c>
      <c r="B2088">
        <v>3374</v>
      </c>
      <c r="C2088">
        <v>24098</v>
      </c>
      <c r="D2088" s="1">
        <v>41016</v>
      </c>
      <c r="E2088" t="s">
        <v>41</v>
      </c>
      <c r="F2088">
        <v>42</v>
      </c>
      <c r="G2088">
        <v>199.58</v>
      </c>
      <c r="H2088">
        <v>0.05</v>
      </c>
      <c r="I2088" t="s">
        <v>9</v>
      </c>
      <c r="J2088" s="8">
        <v>46.308</v>
      </c>
      <c r="K2088" s="8">
        <f>IF(Table3[[#This Row],[Return Status]] = "Returned", 0, Table3[[#This Row],[Profit]])</f>
        <v>46.308</v>
      </c>
      <c r="L2088" s="8" t="str">
        <f>IFERROR(VLOOKUP(Table3[[#This Row],[Order ID]],returns[[Order ID]:[Status]],2,FALSE), "")</f>
        <v/>
      </c>
      <c r="M2088">
        <v>4.82</v>
      </c>
      <c r="N2088">
        <v>1.49</v>
      </c>
      <c r="O2088" t="s">
        <v>1325</v>
      </c>
      <c r="P2088" t="s">
        <v>331</v>
      </c>
      <c r="Q2088">
        <v>36830</v>
      </c>
      <c r="R2088" t="s">
        <v>56</v>
      </c>
      <c r="S2088" t="s">
        <v>1978</v>
      </c>
      <c r="T2088" t="e">
        <f>VLOOKUP(Table3[[#This Row],[Region]],managers5[],2,FALSE)</f>
        <v>#N/A</v>
      </c>
      <c r="U2088" t="s">
        <v>1957</v>
      </c>
      <c r="V2088" t="s">
        <v>1959</v>
      </c>
      <c r="W2088" t="s">
        <v>14</v>
      </c>
      <c r="X2088" t="s">
        <v>15</v>
      </c>
      <c r="Y2088" t="s">
        <v>16</v>
      </c>
      <c r="Z2088" t="s">
        <v>17</v>
      </c>
      <c r="AA2088" t="s">
        <v>1271</v>
      </c>
      <c r="AB2088" t="s">
        <v>19</v>
      </c>
      <c r="AC2088">
        <v>0.36</v>
      </c>
      <c r="AD2088" s="1">
        <v>41017</v>
      </c>
    </row>
    <row r="2089" spans="1:30" x14ac:dyDescent="0.35">
      <c r="A2089">
        <v>4394</v>
      </c>
      <c r="B2089">
        <v>371</v>
      </c>
      <c r="C2089">
        <v>2563</v>
      </c>
      <c r="D2089" s="1">
        <v>40500</v>
      </c>
      <c r="E2089" t="s">
        <v>8</v>
      </c>
      <c r="F2089">
        <v>33</v>
      </c>
      <c r="G2089">
        <v>208.05</v>
      </c>
      <c r="H2089">
        <v>0.01</v>
      </c>
      <c r="I2089" t="s">
        <v>9</v>
      </c>
      <c r="J2089" s="8">
        <v>46.01</v>
      </c>
      <c r="K2089" s="8">
        <f>IF(Table3[[#This Row],[Return Status]] = "Returned", 0, Table3[[#This Row],[Profit]])</f>
        <v>46.01</v>
      </c>
      <c r="L2089" s="8" t="str">
        <f>IFERROR(VLOOKUP(Table3[[#This Row],[Order ID]],returns[[Order ID]:[Status]],2,FALSE), "")</f>
        <v/>
      </c>
      <c r="M2089">
        <v>5.98</v>
      </c>
      <c r="N2089">
        <v>0.96</v>
      </c>
      <c r="O2089" t="s">
        <v>1420</v>
      </c>
      <c r="P2089" t="s">
        <v>43</v>
      </c>
      <c r="Q2089">
        <v>39180</v>
      </c>
      <c r="R2089" t="s">
        <v>44</v>
      </c>
      <c r="S2089" t="s">
        <v>1978</v>
      </c>
      <c r="T2089" t="e">
        <f>VLOOKUP(Table3[[#This Row],[Region]],managers5[],2,FALSE)</f>
        <v>#N/A</v>
      </c>
      <c r="U2089" t="s">
        <v>1957</v>
      </c>
      <c r="V2089" t="s">
        <v>1959</v>
      </c>
      <c r="W2089" t="s">
        <v>14</v>
      </c>
      <c r="X2089" t="s">
        <v>15</v>
      </c>
      <c r="Y2089" t="s">
        <v>16</v>
      </c>
      <c r="Z2089" t="s">
        <v>106</v>
      </c>
      <c r="AA2089" t="s">
        <v>1736</v>
      </c>
      <c r="AB2089" t="s">
        <v>35</v>
      </c>
      <c r="AC2089">
        <v>0.6</v>
      </c>
      <c r="AD2089" s="2">
        <v>40501</v>
      </c>
    </row>
    <row r="2090" spans="1:30" x14ac:dyDescent="0.35">
      <c r="A2090">
        <v>5207</v>
      </c>
      <c r="B2090">
        <v>2819</v>
      </c>
      <c r="C2090">
        <v>20325</v>
      </c>
      <c r="D2090" s="1">
        <v>40362</v>
      </c>
      <c r="E2090" t="s">
        <v>41</v>
      </c>
      <c r="F2090">
        <v>24</v>
      </c>
      <c r="G2090">
        <v>870.48</v>
      </c>
      <c r="H2090">
        <v>7.0000000000000007E-2</v>
      </c>
      <c r="I2090" t="s">
        <v>9</v>
      </c>
      <c r="J2090" s="8">
        <v>104.37</v>
      </c>
      <c r="K2090" s="8">
        <f>IF(Table3[[#This Row],[Return Status]] = "Returned", 0, Table3[[#This Row],[Profit]])</f>
        <v>104.37</v>
      </c>
      <c r="L2090" s="8" t="str">
        <f>IFERROR(VLOOKUP(Table3[[#This Row],[Order ID]],returns[[Order ID]:[Status]],2,FALSE), "")</f>
        <v/>
      </c>
      <c r="M2090">
        <v>36.549999999999997</v>
      </c>
      <c r="N2090">
        <v>13.89</v>
      </c>
      <c r="O2090" t="s">
        <v>1390</v>
      </c>
      <c r="P2090" t="s">
        <v>11</v>
      </c>
      <c r="Q2090">
        <v>95630</v>
      </c>
      <c r="R2090" t="s">
        <v>12</v>
      </c>
      <c r="S2090" t="s">
        <v>1976</v>
      </c>
      <c r="T2090" t="e">
        <f>VLOOKUP(Table3[[#This Row],[Region]],managers5[],2,FALSE)</f>
        <v>#N/A</v>
      </c>
      <c r="U2090" t="s">
        <v>1955</v>
      </c>
      <c r="V2090" t="s">
        <v>1959</v>
      </c>
      <c r="W2090" t="s">
        <v>14</v>
      </c>
      <c r="X2090" t="s">
        <v>15</v>
      </c>
      <c r="Y2090" t="s">
        <v>16</v>
      </c>
      <c r="Z2090" t="s">
        <v>106</v>
      </c>
      <c r="AA2090" t="s">
        <v>1260</v>
      </c>
      <c r="AB2090" t="s">
        <v>35</v>
      </c>
      <c r="AC2090">
        <v>0.41</v>
      </c>
      <c r="AD2090" s="2">
        <v>40365</v>
      </c>
    </row>
    <row r="2091" spans="1:30" x14ac:dyDescent="0.35">
      <c r="A2091">
        <v>5212</v>
      </c>
      <c r="B2091">
        <v>2818</v>
      </c>
      <c r="C2091">
        <v>20325</v>
      </c>
      <c r="D2091" s="1">
        <v>40362</v>
      </c>
      <c r="E2091" t="s">
        <v>41</v>
      </c>
      <c r="F2091">
        <v>35</v>
      </c>
      <c r="G2091">
        <v>4043.29</v>
      </c>
      <c r="H2091">
        <v>0.06</v>
      </c>
      <c r="I2091" t="s">
        <v>49</v>
      </c>
      <c r="J2091" s="8">
        <v>-34.304099999999998</v>
      </c>
      <c r="K2091" s="8">
        <f>IF(Table3[[#This Row],[Return Status]] = "Returned", 0, Table3[[#This Row],[Profit]])</f>
        <v>-34.304099999999998</v>
      </c>
      <c r="L2091" s="8" t="str">
        <f>IFERROR(VLOOKUP(Table3[[#This Row],[Order ID]],returns[[Order ID]:[Status]],2,FALSE), "")</f>
        <v/>
      </c>
      <c r="M2091">
        <v>119.99</v>
      </c>
      <c r="N2091">
        <v>56.14</v>
      </c>
      <c r="O2091" t="s">
        <v>1390</v>
      </c>
      <c r="P2091" t="s">
        <v>11</v>
      </c>
      <c r="Q2091">
        <v>95630</v>
      </c>
      <c r="R2091" t="s">
        <v>12</v>
      </c>
      <c r="S2091" t="s">
        <v>1976</v>
      </c>
      <c r="T2091" t="e">
        <f>VLOOKUP(Table3[[#This Row],[Region]],managers5[],2,FALSE)</f>
        <v>#N/A</v>
      </c>
      <c r="U2091" t="s">
        <v>1955</v>
      </c>
      <c r="V2091" t="s">
        <v>1959</v>
      </c>
      <c r="W2091" t="s">
        <v>14</v>
      </c>
      <c r="X2091" t="s">
        <v>15</v>
      </c>
      <c r="Y2091" t="s">
        <v>46</v>
      </c>
      <c r="Z2091" t="s">
        <v>124</v>
      </c>
      <c r="AA2091" t="s">
        <v>876</v>
      </c>
      <c r="AB2091" t="s">
        <v>53</v>
      </c>
      <c r="AC2091">
        <v>0.39</v>
      </c>
      <c r="AD2091" s="2">
        <v>40364</v>
      </c>
    </row>
    <row r="2092" spans="1:30" x14ac:dyDescent="0.35">
      <c r="A2092">
        <v>549</v>
      </c>
      <c r="B2092">
        <v>2820</v>
      </c>
      <c r="C2092">
        <v>20354</v>
      </c>
      <c r="D2092" s="1">
        <v>41171</v>
      </c>
      <c r="E2092" t="s">
        <v>41</v>
      </c>
      <c r="F2092">
        <v>24</v>
      </c>
      <c r="G2092">
        <v>76.06</v>
      </c>
      <c r="H2092">
        <v>0.02</v>
      </c>
      <c r="I2092" t="s">
        <v>9</v>
      </c>
      <c r="J2092" s="8">
        <v>30.03</v>
      </c>
      <c r="K2092" s="8">
        <f>IF(Table3[[#This Row],[Return Status]] = "Returned", 0, Table3[[#This Row],[Profit]])</f>
        <v>30.03</v>
      </c>
      <c r="L2092" s="8" t="str">
        <f>IFERROR(VLOOKUP(Table3[[#This Row],[Order ID]],returns[[Order ID]:[Status]],2,FALSE), "")</f>
        <v/>
      </c>
      <c r="M2092">
        <v>3.15</v>
      </c>
      <c r="N2092">
        <v>0.49</v>
      </c>
      <c r="O2092" t="s">
        <v>87</v>
      </c>
      <c r="P2092" t="s">
        <v>37</v>
      </c>
      <c r="Q2092">
        <v>10956</v>
      </c>
      <c r="R2092" t="s">
        <v>37</v>
      </c>
      <c r="S2092" t="s">
        <v>1979</v>
      </c>
      <c r="T2092" t="e">
        <f>VLOOKUP(Table3[[#This Row],[Region]],managers5[],2,FALSE)</f>
        <v>#N/A</v>
      </c>
      <c r="U2092" t="s">
        <v>1956</v>
      </c>
      <c r="W2092" t="s">
        <v>14</v>
      </c>
      <c r="X2092" t="s">
        <v>71</v>
      </c>
      <c r="Y2092" t="s">
        <v>16</v>
      </c>
      <c r="Z2092" t="s">
        <v>99</v>
      </c>
      <c r="AA2092" t="s">
        <v>661</v>
      </c>
      <c r="AB2092" t="s">
        <v>19</v>
      </c>
      <c r="AC2092">
        <v>0.37</v>
      </c>
      <c r="AD2092" s="1">
        <v>41173</v>
      </c>
    </row>
    <row r="2093" spans="1:30" x14ac:dyDescent="0.35">
      <c r="A2093">
        <v>2465</v>
      </c>
      <c r="B2093">
        <v>2821</v>
      </c>
      <c r="C2093">
        <v>20384</v>
      </c>
      <c r="D2093" s="1">
        <v>40841</v>
      </c>
      <c r="E2093" t="s">
        <v>32</v>
      </c>
      <c r="F2093">
        <v>30</v>
      </c>
      <c r="G2093">
        <v>396.6</v>
      </c>
      <c r="H2093">
        <v>0.08</v>
      </c>
      <c r="I2093" t="s">
        <v>9</v>
      </c>
      <c r="J2093" s="8">
        <v>-148.26</v>
      </c>
      <c r="K2093" s="8">
        <f>IF(Table3[[#This Row],[Return Status]] = "Returned", 0, Table3[[#This Row],[Profit]])</f>
        <v>-148.26</v>
      </c>
      <c r="L2093" s="8" t="str">
        <f>IFERROR(VLOOKUP(Table3[[#This Row],[Order ID]],returns[[Order ID]:[Status]],2,FALSE), "")</f>
        <v/>
      </c>
      <c r="M2093">
        <v>14.03</v>
      </c>
      <c r="N2093">
        <v>9.3699999999999992</v>
      </c>
      <c r="O2093" t="s">
        <v>1630</v>
      </c>
      <c r="P2093" t="s">
        <v>37</v>
      </c>
      <c r="Q2093">
        <v>14120</v>
      </c>
      <c r="R2093" t="s">
        <v>37</v>
      </c>
      <c r="S2093" t="s">
        <v>1979</v>
      </c>
      <c r="T2093" t="e">
        <f>VLOOKUP(Table3[[#This Row],[Region]],managers5[],2,FALSE)</f>
        <v>#N/A</v>
      </c>
      <c r="U2093" t="s">
        <v>1956</v>
      </c>
      <c r="W2093" t="s">
        <v>14</v>
      </c>
      <c r="X2093" t="s">
        <v>71</v>
      </c>
      <c r="Y2093" t="s">
        <v>16</v>
      </c>
      <c r="Z2093" t="s">
        <v>75</v>
      </c>
      <c r="AA2093" t="s">
        <v>395</v>
      </c>
      <c r="AB2093" t="s">
        <v>19</v>
      </c>
      <c r="AC2093">
        <v>0.56000000000000005</v>
      </c>
      <c r="AD2093" s="1">
        <v>40848</v>
      </c>
    </row>
    <row r="2094" spans="1:30" x14ac:dyDescent="0.35">
      <c r="A2094">
        <v>2483</v>
      </c>
      <c r="B2094">
        <v>2822</v>
      </c>
      <c r="C2094">
        <v>20384</v>
      </c>
      <c r="D2094" s="1">
        <v>40841</v>
      </c>
      <c r="E2094" t="s">
        <v>32</v>
      </c>
      <c r="F2094">
        <v>32</v>
      </c>
      <c r="G2094">
        <v>6902.51</v>
      </c>
      <c r="H2094">
        <v>0.04</v>
      </c>
      <c r="I2094" t="s">
        <v>49</v>
      </c>
      <c r="J2094" s="8">
        <v>-513.79042000000004</v>
      </c>
      <c r="K2094" s="8">
        <f>IF(Table3[[#This Row],[Return Status]] = "Returned", 0, Table3[[#This Row],[Profit]])</f>
        <v>-513.79042000000004</v>
      </c>
      <c r="L2094" s="8" t="str">
        <f>IFERROR(VLOOKUP(Table3[[#This Row],[Order ID]],returns[[Order ID]:[Status]],2,FALSE), "")</f>
        <v/>
      </c>
      <c r="M2094">
        <v>212.6</v>
      </c>
      <c r="N2094">
        <v>110.2</v>
      </c>
      <c r="O2094" t="s">
        <v>1630</v>
      </c>
      <c r="P2094" t="s">
        <v>37</v>
      </c>
      <c r="Q2094">
        <v>14120</v>
      </c>
      <c r="R2094" t="s">
        <v>37</v>
      </c>
      <c r="S2094" t="s">
        <v>1979</v>
      </c>
      <c r="T2094" t="e">
        <f>VLOOKUP(Table3[[#This Row],[Region]],managers5[],2,FALSE)</f>
        <v>#N/A</v>
      </c>
      <c r="U2094" t="s">
        <v>1956</v>
      </c>
      <c r="W2094" t="s">
        <v>14</v>
      </c>
      <c r="X2094" t="s">
        <v>71</v>
      </c>
      <c r="Y2094" t="s">
        <v>50</v>
      </c>
      <c r="Z2094" t="s">
        <v>51</v>
      </c>
      <c r="AA2094" t="s">
        <v>1048</v>
      </c>
      <c r="AB2094" t="s">
        <v>53</v>
      </c>
      <c r="AC2094">
        <v>0.73</v>
      </c>
      <c r="AD2094" s="1">
        <v>40845</v>
      </c>
    </row>
    <row r="2095" spans="1:30" x14ac:dyDescent="0.35">
      <c r="A2095">
        <v>6930</v>
      </c>
      <c r="B2095">
        <v>2827</v>
      </c>
      <c r="C2095">
        <v>20390</v>
      </c>
      <c r="D2095" s="1">
        <v>40056</v>
      </c>
      <c r="E2095" t="s">
        <v>8</v>
      </c>
      <c r="F2095">
        <v>35</v>
      </c>
      <c r="G2095">
        <v>1271.1199999999999</v>
      </c>
      <c r="H2095">
        <v>0.05</v>
      </c>
      <c r="I2095" t="s">
        <v>33</v>
      </c>
      <c r="J2095" s="8">
        <v>-62.82</v>
      </c>
      <c r="K2095" s="8">
        <f>IF(Table3[[#This Row],[Return Status]] = "Returned", 0, Table3[[#This Row],[Profit]])</f>
        <v>-62.82</v>
      </c>
      <c r="L2095" s="8" t="str">
        <f>IFERROR(VLOOKUP(Table3[[#This Row],[Order ID]],returns[[Order ID]:[Status]],2,FALSE), "")</f>
        <v/>
      </c>
      <c r="M2095">
        <v>34.979999999999997</v>
      </c>
      <c r="N2095">
        <v>7.53</v>
      </c>
      <c r="O2095" t="s">
        <v>780</v>
      </c>
      <c r="P2095" t="s">
        <v>37</v>
      </c>
      <c r="Q2095">
        <v>44125</v>
      </c>
      <c r="R2095" t="s">
        <v>37</v>
      </c>
      <c r="S2095" t="s">
        <v>1979</v>
      </c>
      <c r="T2095" t="e">
        <f>VLOOKUP(Table3[[#This Row],[Region]],managers5[],2,FALSE)</f>
        <v>#N/A</v>
      </c>
      <c r="U2095" t="s">
        <v>1956</v>
      </c>
      <c r="W2095" t="s">
        <v>14</v>
      </c>
      <c r="X2095" t="s">
        <v>24</v>
      </c>
      <c r="Y2095" t="s">
        <v>46</v>
      </c>
      <c r="Z2095" t="s">
        <v>47</v>
      </c>
      <c r="AA2095" t="s">
        <v>1251</v>
      </c>
      <c r="AB2095" t="s">
        <v>19</v>
      </c>
      <c r="AC2095">
        <v>0.76</v>
      </c>
      <c r="AD2095" s="2">
        <v>40059</v>
      </c>
    </row>
    <row r="2096" spans="1:30" x14ac:dyDescent="0.35">
      <c r="A2096">
        <v>6943</v>
      </c>
      <c r="B2096">
        <v>2828</v>
      </c>
      <c r="C2096">
        <v>20390</v>
      </c>
      <c r="D2096" s="1">
        <v>40056</v>
      </c>
      <c r="E2096" t="s">
        <v>8</v>
      </c>
      <c r="F2096">
        <v>17</v>
      </c>
      <c r="G2096">
        <v>58.5</v>
      </c>
      <c r="H2096">
        <v>0</v>
      </c>
      <c r="I2096" t="s">
        <v>9</v>
      </c>
      <c r="J2096" s="8">
        <v>-25.26</v>
      </c>
      <c r="K2096" s="8">
        <f>IF(Table3[[#This Row],[Return Status]] = "Returned", 0, Table3[[#This Row],[Profit]])</f>
        <v>-25.26</v>
      </c>
      <c r="L2096" s="8" t="str">
        <f>IFERROR(VLOOKUP(Table3[[#This Row],[Order ID]],returns[[Order ID]:[Status]],2,FALSE), "")</f>
        <v/>
      </c>
      <c r="M2096">
        <v>3.14</v>
      </c>
      <c r="N2096">
        <v>1.92</v>
      </c>
      <c r="O2096" t="s">
        <v>780</v>
      </c>
      <c r="P2096" t="s">
        <v>37</v>
      </c>
      <c r="Q2096">
        <v>44125</v>
      </c>
      <c r="R2096" t="s">
        <v>37</v>
      </c>
      <c r="S2096" t="s">
        <v>1979</v>
      </c>
      <c r="T2096" t="e">
        <f>VLOOKUP(Table3[[#This Row],[Region]],managers5[],2,FALSE)</f>
        <v>#N/A</v>
      </c>
      <c r="U2096" t="s">
        <v>1956</v>
      </c>
      <c r="W2096" t="s">
        <v>14</v>
      </c>
      <c r="X2096" t="s">
        <v>24</v>
      </c>
      <c r="Y2096" t="s">
        <v>16</v>
      </c>
      <c r="Z2096" t="s">
        <v>67</v>
      </c>
      <c r="AA2096" t="s">
        <v>946</v>
      </c>
      <c r="AB2096" t="s">
        <v>35</v>
      </c>
      <c r="AC2096">
        <v>0.84</v>
      </c>
      <c r="AD2096" s="2">
        <v>40058</v>
      </c>
    </row>
    <row r="2097" spans="1:30" x14ac:dyDescent="0.35">
      <c r="A2097">
        <v>6237</v>
      </c>
      <c r="B2097">
        <v>2832</v>
      </c>
      <c r="C2097">
        <v>20449</v>
      </c>
      <c r="D2097" s="1">
        <v>40181</v>
      </c>
      <c r="E2097" t="s">
        <v>20</v>
      </c>
      <c r="F2097">
        <v>19</v>
      </c>
      <c r="G2097">
        <v>1216.5</v>
      </c>
      <c r="H2097">
        <v>0.1</v>
      </c>
      <c r="I2097" t="s">
        <v>9</v>
      </c>
      <c r="J2097" s="8">
        <v>162.18</v>
      </c>
      <c r="K2097" s="8">
        <f>IF(Table3[[#This Row],[Return Status]] = "Returned", 0, Table3[[#This Row],[Profit]])</f>
        <v>162.18</v>
      </c>
      <c r="L2097" s="8" t="str">
        <f>IFERROR(VLOOKUP(Table3[[#This Row],[Order ID]],returns[[Order ID]:[Status]],2,FALSE), "")</f>
        <v/>
      </c>
      <c r="M2097">
        <v>67.28</v>
      </c>
      <c r="N2097">
        <v>19.989999999999998</v>
      </c>
      <c r="O2097" t="s">
        <v>126</v>
      </c>
      <c r="P2097" t="s">
        <v>134</v>
      </c>
      <c r="Q2097">
        <v>6415</v>
      </c>
      <c r="R2097" t="s">
        <v>135</v>
      </c>
      <c r="S2097" t="s">
        <v>1979</v>
      </c>
      <c r="T2097" t="e">
        <f>VLOOKUP(Table3[[#This Row],[Region]],managers5[],2,FALSE)</f>
        <v>#N/A</v>
      </c>
      <c r="U2097" t="s">
        <v>1956</v>
      </c>
      <c r="W2097" t="s">
        <v>14</v>
      </c>
      <c r="X2097" t="s">
        <v>15</v>
      </c>
      <c r="Y2097" t="s">
        <v>16</v>
      </c>
      <c r="Z2097" t="s">
        <v>17</v>
      </c>
      <c r="AA2097" t="s">
        <v>18</v>
      </c>
      <c r="AB2097" t="s">
        <v>19</v>
      </c>
      <c r="AC2097">
        <v>0.4</v>
      </c>
      <c r="AD2097" s="2">
        <v>40182</v>
      </c>
    </row>
    <row r="2098" spans="1:30" x14ac:dyDescent="0.35">
      <c r="A2098">
        <v>113</v>
      </c>
      <c r="B2098">
        <v>2833</v>
      </c>
      <c r="C2098">
        <v>20450</v>
      </c>
      <c r="D2098" s="1">
        <v>41250</v>
      </c>
      <c r="E2098" t="s">
        <v>41</v>
      </c>
      <c r="F2098">
        <v>26</v>
      </c>
      <c r="G2098">
        <v>6878.55</v>
      </c>
      <c r="H2098">
        <v>0.03</v>
      </c>
      <c r="I2098" t="s">
        <v>49</v>
      </c>
      <c r="J2098" s="8">
        <v>506.71</v>
      </c>
      <c r="K2098" s="8">
        <f>IF(Table3[[#This Row],[Return Status]] = "Returned", 0, Table3[[#This Row],[Profit]])</f>
        <v>506.71</v>
      </c>
      <c r="L2098" s="8" t="str">
        <f>IFERROR(VLOOKUP(Table3[[#This Row],[Order ID]],returns[[Order ID]:[Status]],2,FALSE), "")</f>
        <v/>
      </c>
      <c r="M2098">
        <v>259.70999999999998</v>
      </c>
      <c r="N2098">
        <v>66.67</v>
      </c>
      <c r="O2098" t="s">
        <v>250</v>
      </c>
      <c r="P2098" t="s">
        <v>11</v>
      </c>
      <c r="Q2098">
        <v>92592</v>
      </c>
      <c r="R2098" t="s">
        <v>12</v>
      </c>
      <c r="S2098" t="s">
        <v>1976</v>
      </c>
      <c r="T2098" t="e">
        <f>VLOOKUP(Table3[[#This Row],[Region]],managers5[],2,FALSE)</f>
        <v>#N/A</v>
      </c>
      <c r="U2098" t="s">
        <v>1955</v>
      </c>
      <c r="V2098" t="s">
        <v>1959</v>
      </c>
      <c r="W2098" t="s">
        <v>14</v>
      </c>
      <c r="X2098" t="s">
        <v>24</v>
      </c>
      <c r="Y2098" t="s">
        <v>50</v>
      </c>
      <c r="Z2098" t="s">
        <v>51</v>
      </c>
      <c r="AA2098" t="s">
        <v>251</v>
      </c>
      <c r="AB2098" t="s">
        <v>53</v>
      </c>
      <c r="AC2098">
        <v>0.61</v>
      </c>
      <c r="AD2098" s="1">
        <v>41253</v>
      </c>
    </row>
    <row r="2099" spans="1:30" x14ac:dyDescent="0.35">
      <c r="A2099">
        <v>1233</v>
      </c>
      <c r="B2099">
        <v>2834</v>
      </c>
      <c r="C2099">
        <v>20451</v>
      </c>
      <c r="D2099" s="1">
        <v>41054</v>
      </c>
      <c r="E2099" t="s">
        <v>41</v>
      </c>
      <c r="F2099">
        <v>6</v>
      </c>
      <c r="G2099">
        <v>53.72</v>
      </c>
      <c r="H2099">
        <v>0.1</v>
      </c>
      <c r="I2099" t="s">
        <v>9</v>
      </c>
      <c r="J2099" s="8">
        <v>2.82</v>
      </c>
      <c r="K2099" s="8">
        <f>IF(Table3[[#This Row],[Return Status]] = "Returned", 0, Table3[[#This Row],[Profit]])</f>
        <v>2.82</v>
      </c>
      <c r="L2099" s="8" t="str">
        <f>IFERROR(VLOOKUP(Table3[[#This Row],[Order ID]],returns[[Order ID]:[Status]],2,FALSE), "")</f>
        <v/>
      </c>
      <c r="M2099">
        <v>8.9499999999999993</v>
      </c>
      <c r="N2099">
        <v>2.0099999999999998</v>
      </c>
      <c r="O2099" t="s">
        <v>1214</v>
      </c>
      <c r="P2099" t="s">
        <v>37</v>
      </c>
      <c r="Q2099">
        <v>44221</v>
      </c>
      <c r="R2099" t="s">
        <v>37</v>
      </c>
      <c r="S2099" t="s">
        <v>1979</v>
      </c>
      <c r="T2099" t="e">
        <f>VLOOKUP(Table3[[#This Row],[Region]],managers5[],2,FALSE)</f>
        <v>#N/A</v>
      </c>
      <c r="U2099" t="s">
        <v>1956</v>
      </c>
      <c r="W2099" t="s">
        <v>14</v>
      </c>
      <c r="X2099" t="s">
        <v>71</v>
      </c>
      <c r="Y2099" t="s">
        <v>16</v>
      </c>
      <c r="Z2099" t="s">
        <v>30</v>
      </c>
      <c r="AA2099" t="s">
        <v>1215</v>
      </c>
      <c r="AB2099" t="s">
        <v>35</v>
      </c>
      <c r="AC2099">
        <v>0.39</v>
      </c>
      <c r="AD2099" s="1">
        <v>41056</v>
      </c>
    </row>
    <row r="2100" spans="1:30" x14ac:dyDescent="0.35">
      <c r="A2100">
        <v>1234</v>
      </c>
      <c r="B2100">
        <v>2835</v>
      </c>
      <c r="C2100">
        <v>20451</v>
      </c>
      <c r="D2100" s="1">
        <v>41054</v>
      </c>
      <c r="E2100" t="s">
        <v>41</v>
      </c>
      <c r="F2100">
        <v>33</v>
      </c>
      <c r="G2100">
        <v>1809.21</v>
      </c>
      <c r="H2100">
        <v>0.04</v>
      </c>
      <c r="I2100" t="s">
        <v>9</v>
      </c>
      <c r="J2100" s="8">
        <v>454.49</v>
      </c>
      <c r="K2100" s="8">
        <f>IF(Table3[[#This Row],[Return Status]] = "Returned", 0, Table3[[#This Row],[Profit]])</f>
        <v>454.49</v>
      </c>
      <c r="L2100" s="8" t="str">
        <f>IFERROR(VLOOKUP(Table3[[#This Row],[Order ID]],returns[[Order ID]:[Status]],2,FALSE), "")</f>
        <v/>
      </c>
      <c r="M2100">
        <v>55.29</v>
      </c>
      <c r="N2100">
        <v>5.08</v>
      </c>
      <c r="O2100" t="s">
        <v>1214</v>
      </c>
      <c r="P2100" t="s">
        <v>37</v>
      </c>
      <c r="Q2100">
        <v>45406</v>
      </c>
      <c r="R2100" t="s">
        <v>37</v>
      </c>
      <c r="S2100" t="s">
        <v>1979</v>
      </c>
      <c r="T2100" t="e">
        <f>VLOOKUP(Table3[[#This Row],[Region]],managers5[],2,FALSE)</f>
        <v>#N/A</v>
      </c>
      <c r="U2100" t="s">
        <v>1956</v>
      </c>
      <c r="W2100" t="s">
        <v>14</v>
      </c>
      <c r="X2100" t="s">
        <v>71</v>
      </c>
      <c r="Y2100" t="s">
        <v>16</v>
      </c>
      <c r="Z2100" t="s">
        <v>75</v>
      </c>
      <c r="AA2100" t="s">
        <v>1216</v>
      </c>
      <c r="AB2100" t="s">
        <v>19</v>
      </c>
      <c r="AC2100">
        <v>0.59</v>
      </c>
      <c r="AD2100" s="1">
        <v>41056</v>
      </c>
    </row>
    <row r="2101" spans="1:30" x14ac:dyDescent="0.35">
      <c r="A2101">
        <v>1235</v>
      </c>
      <c r="B2101">
        <v>2836</v>
      </c>
      <c r="C2101">
        <v>20451</v>
      </c>
      <c r="D2101" s="1">
        <v>41054</v>
      </c>
      <c r="E2101" t="s">
        <v>41</v>
      </c>
      <c r="F2101">
        <v>17</v>
      </c>
      <c r="G2101">
        <v>9150.09</v>
      </c>
      <c r="H2101">
        <v>0.1</v>
      </c>
      <c r="I2101" t="s">
        <v>49</v>
      </c>
      <c r="J2101" s="8">
        <v>-1331.5533660000001</v>
      </c>
      <c r="K2101" s="8">
        <f>IF(Table3[[#This Row],[Return Status]] = "Returned", 0, Table3[[#This Row],[Profit]])</f>
        <v>-1331.5533660000001</v>
      </c>
      <c r="L2101" s="8" t="str">
        <f>IFERROR(VLOOKUP(Table3[[#This Row],[Order ID]],returns[[Order ID]:[Status]],2,FALSE), "")</f>
        <v/>
      </c>
      <c r="M2101">
        <v>550.98</v>
      </c>
      <c r="N2101">
        <v>45.7</v>
      </c>
      <c r="O2101" t="s">
        <v>1214</v>
      </c>
      <c r="P2101" t="s">
        <v>37</v>
      </c>
      <c r="Q2101">
        <v>45406</v>
      </c>
      <c r="R2101" t="s">
        <v>37</v>
      </c>
      <c r="S2101" t="s">
        <v>1979</v>
      </c>
      <c r="T2101" t="e">
        <f>VLOOKUP(Table3[[#This Row],[Region]],managers5[],2,FALSE)</f>
        <v>#N/A</v>
      </c>
      <c r="U2101" t="s">
        <v>1956</v>
      </c>
      <c r="W2101" t="s">
        <v>14</v>
      </c>
      <c r="X2101" t="s">
        <v>71</v>
      </c>
      <c r="Y2101" t="s">
        <v>50</v>
      </c>
      <c r="Z2101" t="s">
        <v>51</v>
      </c>
      <c r="AA2101" t="s">
        <v>799</v>
      </c>
      <c r="AB2101" t="s">
        <v>53</v>
      </c>
      <c r="AC2101">
        <v>0.71</v>
      </c>
      <c r="AD2101" s="1">
        <v>41056</v>
      </c>
    </row>
    <row r="2102" spans="1:30" x14ac:dyDescent="0.35">
      <c r="A2102">
        <v>6948</v>
      </c>
      <c r="B2102">
        <v>4712</v>
      </c>
      <c r="C2102">
        <v>33569</v>
      </c>
      <c r="D2102" s="1">
        <v>40053</v>
      </c>
      <c r="E2102" t="s">
        <v>32</v>
      </c>
      <c r="F2102">
        <v>9</v>
      </c>
      <c r="G2102">
        <v>123.92</v>
      </c>
      <c r="H2102">
        <v>0.09</v>
      </c>
      <c r="I2102" t="s">
        <v>9</v>
      </c>
      <c r="J2102" s="8">
        <v>45.83</v>
      </c>
      <c r="K2102" s="8">
        <f>IF(Table3[[#This Row],[Return Status]] = "Returned", 0, Table3[[#This Row],[Profit]])</f>
        <v>45.83</v>
      </c>
      <c r="L2102" s="8" t="str">
        <f>IFERROR(VLOOKUP(Table3[[#This Row],[Order ID]],returns[[Order ID]:[Status]],2,FALSE), "")</f>
        <v/>
      </c>
      <c r="M2102">
        <v>14.2</v>
      </c>
      <c r="N2102">
        <v>5.3</v>
      </c>
      <c r="O2102" t="s">
        <v>961</v>
      </c>
      <c r="P2102" t="s">
        <v>90</v>
      </c>
      <c r="Q2102">
        <v>34787</v>
      </c>
      <c r="R2102" t="s">
        <v>56</v>
      </c>
      <c r="S2102" t="s">
        <v>1978</v>
      </c>
      <c r="T2102" t="e">
        <f>VLOOKUP(Table3[[#This Row],[Region]],managers5[],2,FALSE)</f>
        <v>#N/A</v>
      </c>
      <c r="U2102" t="s">
        <v>1957</v>
      </c>
      <c r="V2102" t="s">
        <v>1959</v>
      </c>
      <c r="W2102" t="s">
        <v>14</v>
      </c>
      <c r="X2102" t="s">
        <v>39</v>
      </c>
      <c r="Y2102" t="s">
        <v>50</v>
      </c>
      <c r="Z2102" t="s">
        <v>61</v>
      </c>
      <c r="AA2102" t="s">
        <v>1230</v>
      </c>
      <c r="AB2102" t="s">
        <v>35</v>
      </c>
      <c r="AC2102">
        <v>0.46</v>
      </c>
      <c r="AD2102" s="2">
        <v>40057</v>
      </c>
    </row>
    <row r="2103" spans="1:30" x14ac:dyDescent="0.35">
      <c r="A2103">
        <v>3006</v>
      </c>
      <c r="B2103">
        <v>2843</v>
      </c>
      <c r="C2103">
        <v>20482</v>
      </c>
      <c r="D2103" s="1">
        <v>40742</v>
      </c>
      <c r="E2103" t="s">
        <v>20</v>
      </c>
      <c r="F2103">
        <v>39</v>
      </c>
      <c r="G2103">
        <v>497.52</v>
      </c>
      <c r="H2103">
        <v>0.03</v>
      </c>
      <c r="I2103" t="s">
        <v>9</v>
      </c>
      <c r="J2103" s="8">
        <v>92.46</v>
      </c>
      <c r="K2103" s="8">
        <f>IF(Table3[[#This Row],[Return Status]] = "Returned", 0, Table3[[#This Row],[Profit]])</f>
        <v>92.46</v>
      </c>
      <c r="L2103" s="8" t="str">
        <f>IFERROR(VLOOKUP(Table3[[#This Row],[Order ID]],returns[[Order ID]:[Status]],2,FALSE), "")</f>
        <v/>
      </c>
      <c r="M2103">
        <v>12.28</v>
      </c>
      <c r="N2103">
        <v>5.09</v>
      </c>
      <c r="O2103" t="s">
        <v>1016</v>
      </c>
      <c r="P2103" t="s">
        <v>37</v>
      </c>
      <c r="Q2103">
        <v>16148</v>
      </c>
      <c r="R2103" t="s">
        <v>37</v>
      </c>
      <c r="S2103" t="s">
        <v>1979</v>
      </c>
      <c r="T2103" t="e">
        <f>VLOOKUP(Table3[[#This Row],[Region]],managers5[],2,FALSE)</f>
        <v>#N/A</v>
      </c>
      <c r="U2103" t="s">
        <v>1956</v>
      </c>
      <c r="W2103" t="s">
        <v>14</v>
      </c>
      <c r="X2103" t="s">
        <v>15</v>
      </c>
      <c r="Y2103" t="s">
        <v>16</v>
      </c>
      <c r="Z2103" t="s">
        <v>30</v>
      </c>
      <c r="AA2103" t="s">
        <v>1422</v>
      </c>
      <c r="AB2103" t="s">
        <v>19</v>
      </c>
      <c r="AC2103">
        <v>0.38</v>
      </c>
      <c r="AD2103" s="1">
        <v>40744</v>
      </c>
    </row>
    <row r="2104" spans="1:30" x14ac:dyDescent="0.35">
      <c r="A2104">
        <v>3019</v>
      </c>
      <c r="B2104">
        <v>2842</v>
      </c>
      <c r="C2104">
        <v>20482</v>
      </c>
      <c r="D2104" s="1">
        <v>40742</v>
      </c>
      <c r="E2104" t="s">
        <v>20</v>
      </c>
      <c r="F2104">
        <v>38</v>
      </c>
      <c r="G2104">
        <v>4650.07</v>
      </c>
      <c r="H2104">
        <v>0.04</v>
      </c>
      <c r="I2104" t="s">
        <v>49</v>
      </c>
      <c r="J2104" s="8">
        <v>-1143.1500000000001</v>
      </c>
      <c r="K2104" s="8">
        <f>IF(Table3[[#This Row],[Return Status]] = "Returned", 0, Table3[[#This Row],[Profit]])</f>
        <v>-1143.1500000000001</v>
      </c>
      <c r="L2104" s="8" t="str">
        <f>IFERROR(VLOOKUP(Table3[[#This Row],[Order ID]],returns[[Order ID]:[Status]],2,FALSE), "")</f>
        <v/>
      </c>
      <c r="M2104">
        <v>120.98</v>
      </c>
      <c r="N2104">
        <v>60.19</v>
      </c>
      <c r="O2104" t="s">
        <v>1016</v>
      </c>
      <c r="P2104" t="s">
        <v>37</v>
      </c>
      <c r="Q2104">
        <v>16148</v>
      </c>
      <c r="R2104" t="s">
        <v>37</v>
      </c>
      <c r="S2104" t="s">
        <v>1979</v>
      </c>
      <c r="T2104" t="e">
        <f>VLOOKUP(Table3[[#This Row],[Region]],managers5[],2,FALSE)</f>
        <v>#N/A</v>
      </c>
      <c r="U2104" t="s">
        <v>1956</v>
      </c>
      <c r="W2104" t="s">
        <v>14</v>
      </c>
      <c r="X2104" t="s">
        <v>15</v>
      </c>
      <c r="Y2104" t="s">
        <v>50</v>
      </c>
      <c r="Z2104" t="s">
        <v>219</v>
      </c>
      <c r="AA2104" t="s">
        <v>1732</v>
      </c>
      <c r="AB2104" t="s">
        <v>53</v>
      </c>
      <c r="AC2104">
        <v>0.71</v>
      </c>
      <c r="AD2104" s="1">
        <v>40742</v>
      </c>
    </row>
    <row r="2105" spans="1:30" x14ac:dyDescent="0.35">
      <c r="A2105">
        <v>4343</v>
      </c>
      <c r="B2105">
        <v>408</v>
      </c>
      <c r="C2105">
        <v>2759</v>
      </c>
      <c r="D2105" s="1">
        <v>40506</v>
      </c>
      <c r="E2105" t="s">
        <v>8</v>
      </c>
      <c r="F2105">
        <v>25</v>
      </c>
      <c r="G2105">
        <v>827.47</v>
      </c>
      <c r="H2105">
        <v>0</v>
      </c>
      <c r="I2105" t="s">
        <v>9</v>
      </c>
      <c r="J2105" s="8">
        <v>45.37</v>
      </c>
      <c r="K2105" s="8">
        <f>IF(Table3[[#This Row],[Return Status]] = "Returned", 0, Table3[[#This Row],[Profit]])</f>
        <v>45.37</v>
      </c>
      <c r="L2105" s="8" t="str">
        <f>IFERROR(VLOOKUP(Table3[[#This Row],[Order ID]],returns[[Order ID]:[Status]],2,FALSE), "")</f>
        <v/>
      </c>
      <c r="M2105">
        <v>30.98</v>
      </c>
      <c r="N2105">
        <v>6.5</v>
      </c>
      <c r="O2105" t="s">
        <v>1420</v>
      </c>
      <c r="P2105" t="s">
        <v>43</v>
      </c>
      <c r="Q2105">
        <v>39180</v>
      </c>
      <c r="R2105" t="s">
        <v>44</v>
      </c>
      <c r="S2105" t="s">
        <v>1978</v>
      </c>
      <c r="T2105" t="e">
        <f>VLOOKUP(Table3[[#This Row],[Region]],managers5[],2,FALSE)</f>
        <v>#N/A</v>
      </c>
      <c r="U2105" t="s">
        <v>1957</v>
      </c>
      <c r="V2105" t="s">
        <v>1959</v>
      </c>
      <c r="W2105" t="s">
        <v>14</v>
      </c>
      <c r="X2105" t="s">
        <v>15</v>
      </c>
      <c r="Y2105" t="s">
        <v>46</v>
      </c>
      <c r="Z2105" t="s">
        <v>47</v>
      </c>
      <c r="AA2105" t="s">
        <v>1407</v>
      </c>
      <c r="AB2105" t="s">
        <v>19</v>
      </c>
      <c r="AC2105">
        <v>0.64</v>
      </c>
      <c r="AD2105" s="2">
        <v>40508</v>
      </c>
    </row>
    <row r="2106" spans="1:30" x14ac:dyDescent="0.35">
      <c r="A2106">
        <v>3761</v>
      </c>
      <c r="B2106">
        <v>2845</v>
      </c>
      <c r="C2106">
        <v>20486</v>
      </c>
      <c r="D2106" s="1">
        <v>40607</v>
      </c>
      <c r="E2106" t="s">
        <v>77</v>
      </c>
      <c r="F2106">
        <v>34</v>
      </c>
      <c r="G2106">
        <v>306.3</v>
      </c>
      <c r="H2106">
        <v>7.0000000000000007E-2</v>
      </c>
      <c r="I2106" t="s">
        <v>9</v>
      </c>
      <c r="J2106" s="8">
        <v>18.73</v>
      </c>
      <c r="K2106" s="8">
        <f>IF(Table3[[#This Row],[Return Status]] = "Returned", 0, Table3[[#This Row],[Profit]])</f>
        <v>0</v>
      </c>
      <c r="L2106" s="8" t="str">
        <f>IFERROR(VLOOKUP(Table3[[#This Row],[Order ID]],returns[[Order ID]:[Status]],2,FALSE), "")</f>
        <v>Returned</v>
      </c>
      <c r="M2106">
        <v>9.27</v>
      </c>
      <c r="N2106">
        <v>4.3899999999999997</v>
      </c>
      <c r="O2106" t="s">
        <v>853</v>
      </c>
      <c r="P2106" t="s">
        <v>37</v>
      </c>
      <c r="Q2106">
        <v>44708</v>
      </c>
      <c r="R2106" t="s">
        <v>37</v>
      </c>
      <c r="S2106" t="s">
        <v>1979</v>
      </c>
      <c r="T2106" t="e">
        <f>VLOOKUP(Table3[[#This Row],[Region]],managers5[],2,FALSE)</f>
        <v>#N/A</v>
      </c>
      <c r="U2106" t="s">
        <v>1956</v>
      </c>
      <c r="W2106" t="s">
        <v>14</v>
      </c>
      <c r="X2106" t="s">
        <v>71</v>
      </c>
      <c r="Y2106" t="s">
        <v>16</v>
      </c>
      <c r="Z2106" t="s">
        <v>30</v>
      </c>
      <c r="AA2106" t="s">
        <v>1565</v>
      </c>
      <c r="AB2106" t="s">
        <v>35</v>
      </c>
      <c r="AC2106">
        <v>0.38</v>
      </c>
      <c r="AD2106" s="1">
        <v>40608</v>
      </c>
    </row>
    <row r="2107" spans="1:30" x14ac:dyDescent="0.35">
      <c r="A2107">
        <v>3762</v>
      </c>
      <c r="B2107">
        <v>2846</v>
      </c>
      <c r="C2107">
        <v>20486</v>
      </c>
      <c r="D2107" s="1">
        <v>40607</v>
      </c>
      <c r="E2107" t="s">
        <v>77</v>
      </c>
      <c r="F2107">
        <v>42</v>
      </c>
      <c r="G2107">
        <v>163.98</v>
      </c>
      <c r="H2107">
        <v>0.01</v>
      </c>
      <c r="I2107" t="s">
        <v>9</v>
      </c>
      <c r="J2107" s="8">
        <v>55.73</v>
      </c>
      <c r="K2107" s="8">
        <f>IF(Table3[[#This Row],[Return Status]] = "Returned", 0, Table3[[#This Row],[Profit]])</f>
        <v>0</v>
      </c>
      <c r="L2107" s="8" t="str">
        <f>IFERROR(VLOOKUP(Table3[[#This Row],[Order ID]],returns[[Order ID]:[Status]],2,FALSE), "")</f>
        <v>Returned</v>
      </c>
      <c r="M2107">
        <v>3.85</v>
      </c>
      <c r="N2107">
        <v>0.7</v>
      </c>
      <c r="O2107" t="s">
        <v>853</v>
      </c>
      <c r="P2107" t="s">
        <v>37</v>
      </c>
      <c r="Q2107">
        <v>44708</v>
      </c>
      <c r="R2107" t="s">
        <v>37</v>
      </c>
      <c r="S2107" t="s">
        <v>1979</v>
      </c>
      <c r="T2107" t="e">
        <f>VLOOKUP(Table3[[#This Row],[Region]],managers5[],2,FALSE)</f>
        <v>#N/A</v>
      </c>
      <c r="U2107" t="s">
        <v>1956</v>
      </c>
      <c r="W2107" t="s">
        <v>14</v>
      </c>
      <c r="X2107" t="s">
        <v>71</v>
      </c>
      <c r="Y2107" t="s">
        <v>16</v>
      </c>
      <c r="Z2107" t="s">
        <v>106</v>
      </c>
      <c r="AA2107" t="s">
        <v>187</v>
      </c>
      <c r="AB2107" t="s">
        <v>35</v>
      </c>
      <c r="AC2107">
        <v>0.44</v>
      </c>
      <c r="AD2107" s="1">
        <v>40608</v>
      </c>
    </row>
    <row r="2108" spans="1:30" x14ac:dyDescent="0.35">
      <c r="A2108">
        <v>7272</v>
      </c>
      <c r="B2108">
        <v>2847</v>
      </c>
      <c r="C2108">
        <v>20513</v>
      </c>
      <c r="D2108" s="1">
        <v>40001</v>
      </c>
      <c r="E2108" t="s">
        <v>77</v>
      </c>
      <c r="F2108">
        <v>13</v>
      </c>
      <c r="G2108">
        <v>42.27</v>
      </c>
      <c r="H2108">
        <v>0.01</v>
      </c>
      <c r="I2108" t="s">
        <v>33</v>
      </c>
      <c r="J2108" s="8">
        <v>4.5599999999999996</v>
      </c>
      <c r="K2108" s="8">
        <f>IF(Table3[[#This Row],[Return Status]] = "Returned", 0, Table3[[#This Row],[Profit]])</f>
        <v>4.5599999999999996</v>
      </c>
      <c r="L2108" s="8" t="str">
        <f>IFERROR(VLOOKUP(Table3[[#This Row],[Order ID]],returns[[Order ID]:[Status]],2,FALSE), "")</f>
        <v/>
      </c>
      <c r="M2108">
        <v>2.84</v>
      </c>
      <c r="N2108">
        <v>0.93</v>
      </c>
      <c r="O2108" t="s">
        <v>1753</v>
      </c>
      <c r="P2108" t="s">
        <v>189</v>
      </c>
      <c r="Q2108">
        <v>98221</v>
      </c>
      <c r="R2108" t="s">
        <v>190</v>
      </c>
      <c r="S2108" t="s">
        <v>1976</v>
      </c>
      <c r="T2108" t="e">
        <f>VLOOKUP(Table3[[#This Row],[Region]],managers5[],2,FALSE)</f>
        <v>#N/A</v>
      </c>
      <c r="U2108" t="s">
        <v>1955</v>
      </c>
      <c r="V2108" t="s">
        <v>1959</v>
      </c>
      <c r="W2108" t="s">
        <v>14</v>
      </c>
      <c r="X2108" t="s">
        <v>71</v>
      </c>
      <c r="Y2108" t="s">
        <v>16</v>
      </c>
      <c r="Z2108" t="s">
        <v>106</v>
      </c>
      <c r="AA2108" t="s">
        <v>1288</v>
      </c>
      <c r="AB2108" t="s">
        <v>35</v>
      </c>
      <c r="AC2108">
        <v>0.54</v>
      </c>
      <c r="AD2108" s="2">
        <v>40002</v>
      </c>
    </row>
    <row r="2109" spans="1:30" x14ac:dyDescent="0.35">
      <c r="A2109">
        <v>3064</v>
      </c>
      <c r="B2109">
        <v>2263</v>
      </c>
      <c r="C2109">
        <v>16258</v>
      </c>
      <c r="D2109" s="1">
        <v>40730</v>
      </c>
      <c r="E2109" t="s">
        <v>20</v>
      </c>
      <c r="F2109">
        <v>48</v>
      </c>
      <c r="G2109">
        <v>331.99</v>
      </c>
      <c r="H2109">
        <v>0.03</v>
      </c>
      <c r="I2109" t="s">
        <v>9</v>
      </c>
      <c r="J2109" s="8">
        <v>45.31</v>
      </c>
      <c r="K2109" s="8">
        <f>IF(Table3[[#This Row],[Return Status]] = "Returned", 0, Table3[[#This Row],[Profit]])</f>
        <v>45.31</v>
      </c>
      <c r="L2109" s="8" t="str">
        <f>IFERROR(VLOOKUP(Table3[[#This Row],[Order ID]],returns[[Order ID]:[Status]],2,FALSE), "")</f>
        <v/>
      </c>
      <c r="M2109">
        <v>7.08</v>
      </c>
      <c r="N2109">
        <v>2.35</v>
      </c>
      <c r="O2109" t="s">
        <v>1027</v>
      </c>
      <c r="P2109" t="s">
        <v>120</v>
      </c>
      <c r="Q2109">
        <v>36203</v>
      </c>
      <c r="R2109" t="s">
        <v>56</v>
      </c>
      <c r="S2109" t="s">
        <v>1978</v>
      </c>
      <c r="T2109" t="e">
        <f>VLOOKUP(Table3[[#This Row],[Region]],managers5[],2,FALSE)</f>
        <v>#N/A</v>
      </c>
      <c r="U2109" t="s">
        <v>1957</v>
      </c>
      <c r="V2109" t="s">
        <v>1959</v>
      </c>
      <c r="W2109" t="s">
        <v>14</v>
      </c>
      <c r="X2109" t="s">
        <v>71</v>
      </c>
      <c r="Y2109" t="s">
        <v>16</v>
      </c>
      <c r="Z2109" t="s">
        <v>106</v>
      </c>
      <c r="AA2109" t="s">
        <v>116</v>
      </c>
      <c r="AB2109" t="s">
        <v>35</v>
      </c>
      <c r="AC2109">
        <v>0.47</v>
      </c>
      <c r="AD2109" s="1">
        <v>40732</v>
      </c>
    </row>
    <row r="2110" spans="1:30" x14ac:dyDescent="0.35">
      <c r="A2110">
        <v>6736</v>
      </c>
      <c r="B2110">
        <v>2849</v>
      </c>
      <c r="C2110">
        <v>20518</v>
      </c>
      <c r="D2110" s="1">
        <v>40091</v>
      </c>
      <c r="E2110" t="s">
        <v>41</v>
      </c>
      <c r="F2110">
        <v>49</v>
      </c>
      <c r="G2110">
        <v>8252.3609999999899</v>
      </c>
      <c r="H2110">
        <v>7.0000000000000007E-2</v>
      </c>
      <c r="I2110" t="s">
        <v>9</v>
      </c>
      <c r="J2110" s="8">
        <v>2418.5610000000001</v>
      </c>
      <c r="K2110" s="8">
        <f>IF(Table3[[#This Row],[Return Status]] = "Returned", 0, Table3[[#This Row],[Profit]])</f>
        <v>2418.5610000000001</v>
      </c>
      <c r="L2110" s="8" t="str">
        <f>IFERROR(VLOOKUP(Table3[[#This Row],[Order ID]],returns[[Order ID]:[Status]],2,FALSE), "")</f>
        <v/>
      </c>
      <c r="M2110">
        <v>200.99</v>
      </c>
      <c r="N2110">
        <v>4.2</v>
      </c>
      <c r="O2110" t="s">
        <v>520</v>
      </c>
      <c r="P2110" t="s">
        <v>37</v>
      </c>
      <c r="Q2110">
        <v>7601</v>
      </c>
      <c r="R2110" t="s">
        <v>37</v>
      </c>
      <c r="S2110" t="s">
        <v>1979</v>
      </c>
      <c r="T2110" t="e">
        <f>VLOOKUP(Table3[[#This Row],[Region]],managers5[],2,FALSE)</f>
        <v>#N/A</v>
      </c>
      <c r="U2110" t="s">
        <v>1956</v>
      </c>
      <c r="W2110" t="s">
        <v>14</v>
      </c>
      <c r="X2110" t="s">
        <v>71</v>
      </c>
      <c r="Y2110" t="s">
        <v>46</v>
      </c>
      <c r="Z2110" t="s">
        <v>86</v>
      </c>
      <c r="AA2110" t="s">
        <v>433</v>
      </c>
      <c r="AB2110" t="s">
        <v>19</v>
      </c>
      <c r="AC2110">
        <v>0.59</v>
      </c>
      <c r="AD2110" s="2">
        <v>40092</v>
      </c>
    </row>
    <row r="2111" spans="1:30" x14ac:dyDescent="0.35">
      <c r="A2111">
        <v>6737</v>
      </c>
      <c r="B2111">
        <v>2850</v>
      </c>
      <c r="C2111">
        <v>20518</v>
      </c>
      <c r="D2111" s="1">
        <v>40091</v>
      </c>
      <c r="E2111" t="s">
        <v>41</v>
      </c>
      <c r="F2111">
        <v>7</v>
      </c>
      <c r="G2111">
        <v>2205.84</v>
      </c>
      <c r="H2111">
        <v>0.01</v>
      </c>
      <c r="I2111" t="s">
        <v>49</v>
      </c>
      <c r="J2111" s="8">
        <v>-313.13040000000001</v>
      </c>
      <c r="K2111" s="8">
        <f>IF(Table3[[#This Row],[Return Status]] = "Returned", 0, Table3[[#This Row],[Profit]])</f>
        <v>-313.13040000000001</v>
      </c>
      <c r="L2111" s="8" t="str">
        <f>IFERROR(VLOOKUP(Table3[[#This Row],[Order ID]],returns[[Order ID]:[Status]],2,FALSE), "")</f>
        <v/>
      </c>
      <c r="M2111">
        <v>297.48</v>
      </c>
      <c r="N2111">
        <v>18.059999999999999</v>
      </c>
      <c r="O2111" t="s">
        <v>520</v>
      </c>
      <c r="P2111" t="s">
        <v>37</v>
      </c>
      <c r="Q2111">
        <v>8830</v>
      </c>
      <c r="R2111" t="s">
        <v>37</v>
      </c>
      <c r="S2111" t="s">
        <v>1979</v>
      </c>
      <c r="T2111" t="e">
        <f>VLOOKUP(Table3[[#This Row],[Region]],managers5[],2,FALSE)</f>
        <v>#N/A</v>
      </c>
      <c r="U2111" t="s">
        <v>1956</v>
      </c>
      <c r="W2111" t="s">
        <v>14</v>
      </c>
      <c r="X2111" t="s">
        <v>71</v>
      </c>
      <c r="Y2111" t="s">
        <v>46</v>
      </c>
      <c r="Z2111" t="s">
        <v>124</v>
      </c>
      <c r="AA2111" t="s">
        <v>1826</v>
      </c>
      <c r="AB2111" t="s">
        <v>74</v>
      </c>
      <c r="AC2111">
        <v>0.6</v>
      </c>
      <c r="AD2111" s="2">
        <v>40092</v>
      </c>
    </row>
    <row r="2112" spans="1:30" x14ac:dyDescent="0.35">
      <c r="A2112">
        <v>7778</v>
      </c>
      <c r="B2112">
        <v>2851</v>
      </c>
      <c r="C2112">
        <v>20519</v>
      </c>
      <c r="D2112" s="1">
        <v>39913</v>
      </c>
      <c r="E2112" t="s">
        <v>77</v>
      </c>
      <c r="F2112">
        <v>7</v>
      </c>
      <c r="G2112">
        <v>124.19</v>
      </c>
      <c r="H2112">
        <v>0.03</v>
      </c>
      <c r="I2112" t="s">
        <v>9</v>
      </c>
      <c r="J2112" s="8">
        <v>-53.296199999999999</v>
      </c>
      <c r="K2112" s="8">
        <f>IF(Table3[[#This Row],[Return Status]] = "Returned", 0, Table3[[#This Row],[Profit]])</f>
        <v>-53.296199999999999</v>
      </c>
      <c r="L2112" s="8" t="str">
        <f>IFERROR(VLOOKUP(Table3[[#This Row],[Order ID]],returns[[Order ID]:[Status]],2,FALSE), "")</f>
        <v/>
      </c>
      <c r="M2112">
        <v>15.99</v>
      </c>
      <c r="N2112">
        <v>11.28</v>
      </c>
      <c r="O2112" t="s">
        <v>105</v>
      </c>
      <c r="P2112" t="s">
        <v>11</v>
      </c>
      <c r="Q2112">
        <v>94024</v>
      </c>
      <c r="R2112" t="s">
        <v>12</v>
      </c>
      <c r="S2112" t="s">
        <v>1976</v>
      </c>
      <c r="T2112" t="e">
        <f>VLOOKUP(Table3[[#This Row],[Region]],managers5[],2,FALSE)</f>
        <v>#N/A</v>
      </c>
      <c r="U2112" t="s">
        <v>1955</v>
      </c>
      <c r="V2112" t="s">
        <v>1959</v>
      </c>
      <c r="W2112" t="s">
        <v>14</v>
      </c>
      <c r="X2112" t="s">
        <v>24</v>
      </c>
      <c r="Y2112" t="s">
        <v>46</v>
      </c>
      <c r="Z2112" t="s">
        <v>124</v>
      </c>
      <c r="AA2112" t="s">
        <v>749</v>
      </c>
      <c r="AB2112" t="s">
        <v>69</v>
      </c>
      <c r="AC2112">
        <v>0.38</v>
      </c>
      <c r="AD2112" s="2">
        <v>39914</v>
      </c>
    </row>
    <row r="2113" spans="1:30" x14ac:dyDescent="0.35">
      <c r="A2113">
        <v>67</v>
      </c>
      <c r="B2113">
        <v>5465</v>
      </c>
      <c r="C2113">
        <v>38848</v>
      </c>
      <c r="D2113" s="1">
        <v>41259</v>
      </c>
      <c r="E2113" t="s">
        <v>77</v>
      </c>
      <c r="F2113">
        <v>6</v>
      </c>
      <c r="G2113">
        <v>259.52</v>
      </c>
      <c r="H2113">
        <v>0.06</v>
      </c>
      <c r="I2113" t="s">
        <v>9</v>
      </c>
      <c r="J2113" s="8">
        <v>45.203000000000003</v>
      </c>
      <c r="K2113" s="8">
        <f>IF(Table3[[#This Row],[Return Status]] = "Returned", 0, Table3[[#This Row],[Profit]])</f>
        <v>45.203000000000003</v>
      </c>
      <c r="L2113" s="8" t="str">
        <f>IFERROR(VLOOKUP(Table3[[#This Row],[Order ID]],returns[[Order ID]:[Status]],2,FALSE), "")</f>
        <v/>
      </c>
      <c r="M2113">
        <v>43.41</v>
      </c>
      <c r="N2113">
        <v>2.99</v>
      </c>
      <c r="O2113" t="s">
        <v>184</v>
      </c>
      <c r="P2113" t="s">
        <v>43</v>
      </c>
      <c r="Q2113">
        <v>23434</v>
      </c>
      <c r="R2113" t="s">
        <v>44</v>
      </c>
      <c r="S2113" t="s">
        <v>1978</v>
      </c>
      <c r="T2113" t="e">
        <f>VLOOKUP(Table3[[#This Row],[Region]],managers5[],2,FALSE)</f>
        <v>#N/A</v>
      </c>
      <c r="U2113" t="s">
        <v>1957</v>
      </c>
      <c r="V2113" t="s">
        <v>1959</v>
      </c>
      <c r="W2113" t="s">
        <v>14</v>
      </c>
      <c r="X2113" t="s">
        <v>24</v>
      </c>
      <c r="Y2113" t="s">
        <v>16</v>
      </c>
      <c r="Z2113" t="s">
        <v>17</v>
      </c>
      <c r="AA2113" t="s">
        <v>185</v>
      </c>
      <c r="AB2113" t="s">
        <v>19</v>
      </c>
      <c r="AC2113">
        <v>0.39</v>
      </c>
      <c r="AD2113" s="1">
        <v>41260</v>
      </c>
    </row>
    <row r="2114" spans="1:30" x14ac:dyDescent="0.35">
      <c r="A2114">
        <v>1984</v>
      </c>
      <c r="B2114">
        <v>5734</v>
      </c>
      <c r="C2114">
        <v>40706</v>
      </c>
      <c r="D2114" s="1">
        <v>40929</v>
      </c>
      <c r="E2114" t="s">
        <v>20</v>
      </c>
      <c r="F2114">
        <v>40</v>
      </c>
      <c r="G2114">
        <v>111.04</v>
      </c>
      <c r="H2114">
        <v>0.08</v>
      </c>
      <c r="I2114" t="s">
        <v>33</v>
      </c>
      <c r="J2114" s="8">
        <v>45.1</v>
      </c>
      <c r="K2114" s="8">
        <f>IF(Table3[[#This Row],[Return Status]] = "Returned", 0, Table3[[#This Row],[Profit]])</f>
        <v>45.1</v>
      </c>
      <c r="L2114" s="8" t="str">
        <f>IFERROR(VLOOKUP(Table3[[#This Row],[Order ID]],returns[[Order ID]:[Status]],2,FALSE), "")</f>
        <v/>
      </c>
      <c r="M2114">
        <v>2.61</v>
      </c>
      <c r="N2114">
        <v>0.5</v>
      </c>
      <c r="O2114" t="s">
        <v>700</v>
      </c>
      <c r="P2114" t="s">
        <v>55</v>
      </c>
      <c r="Q2114">
        <v>32708</v>
      </c>
      <c r="R2114" t="s">
        <v>56</v>
      </c>
      <c r="S2114" t="s">
        <v>1978</v>
      </c>
      <c r="T2114" t="e">
        <f>VLOOKUP(Table3[[#This Row],[Region]],managers5[],2,FALSE)</f>
        <v>#N/A</v>
      </c>
      <c r="U2114" t="s">
        <v>1957</v>
      </c>
      <c r="V2114" t="s">
        <v>1959</v>
      </c>
      <c r="W2114" t="s">
        <v>14</v>
      </c>
      <c r="X2114" t="s">
        <v>24</v>
      </c>
      <c r="Y2114" t="s">
        <v>16</v>
      </c>
      <c r="Z2114" t="s">
        <v>99</v>
      </c>
      <c r="AA2114" t="s">
        <v>732</v>
      </c>
      <c r="AB2114" t="s">
        <v>19</v>
      </c>
      <c r="AC2114">
        <v>0.39</v>
      </c>
      <c r="AD2114" s="1">
        <v>40930</v>
      </c>
    </row>
    <row r="2115" spans="1:30" x14ac:dyDescent="0.35">
      <c r="A2115">
        <v>1492</v>
      </c>
      <c r="B2115">
        <v>2859</v>
      </c>
      <c r="C2115">
        <v>20615</v>
      </c>
      <c r="D2115" s="1">
        <v>41014</v>
      </c>
      <c r="E2115" t="s">
        <v>20</v>
      </c>
      <c r="F2115">
        <v>29</v>
      </c>
      <c r="G2115">
        <v>151.09</v>
      </c>
      <c r="H2115">
        <v>0.02</v>
      </c>
      <c r="I2115" t="s">
        <v>33</v>
      </c>
      <c r="J2115" s="8">
        <v>4.59</v>
      </c>
      <c r="K2115" s="8">
        <f>IF(Table3[[#This Row],[Return Status]] = "Returned", 0, Table3[[#This Row],[Profit]])</f>
        <v>4.59</v>
      </c>
      <c r="L2115" s="8" t="str">
        <f>IFERROR(VLOOKUP(Table3[[#This Row],[Order ID]],returns[[Order ID]:[Status]],2,FALSE), "")</f>
        <v/>
      </c>
      <c r="M2115">
        <v>4.76</v>
      </c>
      <c r="N2115">
        <v>3.01</v>
      </c>
      <c r="O2115" t="s">
        <v>422</v>
      </c>
      <c r="P2115" t="s">
        <v>114</v>
      </c>
      <c r="Q2115">
        <v>85338</v>
      </c>
      <c r="R2115" t="s">
        <v>115</v>
      </c>
      <c r="S2115" t="s">
        <v>1976</v>
      </c>
      <c r="T2115" t="e">
        <f>VLOOKUP(Table3[[#This Row],[Region]],managers5[],2,FALSE)</f>
        <v>#N/A</v>
      </c>
      <c r="U2115" t="s">
        <v>1955</v>
      </c>
      <c r="V2115" t="s">
        <v>1959</v>
      </c>
      <c r="W2115" t="s">
        <v>14</v>
      </c>
      <c r="X2115" t="s">
        <v>24</v>
      </c>
      <c r="Y2115" t="s">
        <v>16</v>
      </c>
      <c r="Z2115" t="s">
        <v>30</v>
      </c>
      <c r="AA2115" t="s">
        <v>1329</v>
      </c>
      <c r="AB2115" t="s">
        <v>35</v>
      </c>
      <c r="AC2115">
        <v>0.36</v>
      </c>
      <c r="AD2115" s="1">
        <v>41015</v>
      </c>
    </row>
    <row r="2116" spans="1:30" x14ac:dyDescent="0.35">
      <c r="A2116">
        <v>1279</v>
      </c>
      <c r="B2116">
        <v>2861</v>
      </c>
      <c r="C2116">
        <v>20642</v>
      </c>
      <c r="D2116" s="1">
        <v>41048</v>
      </c>
      <c r="E2116" t="s">
        <v>77</v>
      </c>
      <c r="F2116">
        <v>47</v>
      </c>
      <c r="G2116">
        <v>1078.98</v>
      </c>
      <c r="H2116">
        <v>0.02</v>
      </c>
      <c r="I2116" t="s">
        <v>49</v>
      </c>
      <c r="J2116" s="8">
        <v>-1637.52</v>
      </c>
      <c r="K2116" s="8">
        <f>IF(Table3[[#This Row],[Return Status]] = "Returned", 0, Table3[[#This Row],[Profit]])</f>
        <v>-1637.52</v>
      </c>
      <c r="L2116" s="8" t="str">
        <f>IFERROR(VLOOKUP(Table3[[#This Row],[Order ID]],returns[[Order ID]:[Status]],2,FALSE), "")</f>
        <v/>
      </c>
      <c r="M2116">
        <v>20.98</v>
      </c>
      <c r="N2116">
        <v>45</v>
      </c>
      <c r="O2116" t="s">
        <v>532</v>
      </c>
      <c r="P2116" t="s">
        <v>406</v>
      </c>
      <c r="Q2116">
        <v>89431</v>
      </c>
      <c r="R2116" t="s">
        <v>407</v>
      </c>
      <c r="S2116" t="s">
        <v>1976</v>
      </c>
      <c r="T2116" t="e">
        <f>VLOOKUP(Table3[[#This Row],[Region]],managers5[],2,FALSE)</f>
        <v>#N/A</v>
      </c>
      <c r="U2116" t="s">
        <v>1955</v>
      </c>
      <c r="V2116" t="s">
        <v>1959</v>
      </c>
      <c r="W2116" t="s">
        <v>14</v>
      </c>
      <c r="X2116" t="s">
        <v>39</v>
      </c>
      <c r="Y2116" t="s">
        <v>16</v>
      </c>
      <c r="Z2116" t="s">
        <v>75</v>
      </c>
      <c r="AA2116" t="s">
        <v>1238</v>
      </c>
      <c r="AB2116" t="s">
        <v>74</v>
      </c>
      <c r="AC2116">
        <v>0.61</v>
      </c>
      <c r="AD2116" s="1">
        <v>41048</v>
      </c>
    </row>
    <row r="2117" spans="1:30" x14ac:dyDescent="0.35">
      <c r="A2117">
        <v>3625</v>
      </c>
      <c r="B2117">
        <v>2862</v>
      </c>
      <c r="C2117">
        <v>20646</v>
      </c>
      <c r="D2117" s="1">
        <v>40632</v>
      </c>
      <c r="E2117" t="s">
        <v>20</v>
      </c>
      <c r="F2117">
        <v>41</v>
      </c>
      <c r="G2117">
        <v>1204.0844999999999</v>
      </c>
      <c r="H2117">
        <v>0.04</v>
      </c>
      <c r="I2117" t="s">
        <v>9</v>
      </c>
      <c r="J2117" s="8">
        <v>341.95499999999998</v>
      </c>
      <c r="K2117" s="8">
        <f>IF(Table3[[#This Row],[Return Status]] = "Returned", 0, Table3[[#This Row],[Profit]])</f>
        <v>341.95499999999998</v>
      </c>
      <c r="L2117" s="8" t="str">
        <f>IFERROR(VLOOKUP(Table3[[#This Row],[Order ID]],returns[[Order ID]:[Status]],2,FALSE), "")</f>
        <v/>
      </c>
      <c r="M2117">
        <v>35.99</v>
      </c>
      <c r="N2117">
        <v>1.1000000000000001</v>
      </c>
      <c r="O2117" t="s">
        <v>358</v>
      </c>
      <c r="P2117" t="s">
        <v>22</v>
      </c>
      <c r="Q2117">
        <v>81301</v>
      </c>
      <c r="R2117" t="s">
        <v>23</v>
      </c>
      <c r="S2117" t="s">
        <v>1976</v>
      </c>
      <c r="T2117" t="e">
        <f>VLOOKUP(Table3[[#This Row],[Region]],managers5[],2,FALSE)</f>
        <v>#N/A</v>
      </c>
      <c r="U2117" t="s">
        <v>1955</v>
      </c>
      <c r="V2117" t="s">
        <v>1959</v>
      </c>
      <c r="W2117" t="s">
        <v>14</v>
      </c>
      <c r="X2117" t="s">
        <v>71</v>
      </c>
      <c r="Y2117" t="s">
        <v>46</v>
      </c>
      <c r="Z2117" t="s">
        <v>86</v>
      </c>
      <c r="AA2117" t="s">
        <v>191</v>
      </c>
      <c r="AB2117" t="s">
        <v>19</v>
      </c>
      <c r="AC2117">
        <v>0.55000000000000004</v>
      </c>
      <c r="AD2117" s="1">
        <v>40634</v>
      </c>
    </row>
    <row r="2118" spans="1:30" x14ac:dyDescent="0.35">
      <c r="A2118">
        <v>4989</v>
      </c>
      <c r="B2118">
        <v>2865</v>
      </c>
      <c r="C2118">
        <v>20679</v>
      </c>
      <c r="D2118" s="1">
        <v>40404</v>
      </c>
      <c r="E2118" t="s">
        <v>20</v>
      </c>
      <c r="F2118">
        <v>32</v>
      </c>
      <c r="G2118">
        <v>4976.6000000000004</v>
      </c>
      <c r="H2118">
        <v>0.06</v>
      </c>
      <c r="I2118" t="s">
        <v>9</v>
      </c>
      <c r="J2118" s="8">
        <v>601.88</v>
      </c>
      <c r="K2118" s="8">
        <f>IF(Table3[[#This Row],[Return Status]] = "Returned", 0, Table3[[#This Row],[Profit]])</f>
        <v>601.88</v>
      </c>
      <c r="L2118" s="8" t="str">
        <f>IFERROR(VLOOKUP(Table3[[#This Row],[Order ID]],returns[[Order ID]:[Status]],2,FALSE), "")</f>
        <v/>
      </c>
      <c r="M2118">
        <v>161.55000000000001</v>
      </c>
      <c r="N2118">
        <v>19.989999999999998</v>
      </c>
      <c r="O2118" t="s">
        <v>1415</v>
      </c>
      <c r="P2118" t="s">
        <v>11</v>
      </c>
      <c r="Q2118">
        <v>95746</v>
      </c>
      <c r="R2118" t="s">
        <v>12</v>
      </c>
      <c r="S2118" t="s">
        <v>1976</v>
      </c>
      <c r="T2118" t="e">
        <f>VLOOKUP(Table3[[#This Row],[Region]],managers5[],2,FALSE)</f>
        <v>#N/A</v>
      </c>
      <c r="U2118" t="s">
        <v>1955</v>
      </c>
      <c r="V2118" t="s">
        <v>1959</v>
      </c>
      <c r="W2118" t="s">
        <v>14</v>
      </c>
      <c r="X2118" t="s">
        <v>15</v>
      </c>
      <c r="Y2118" t="s">
        <v>16</v>
      </c>
      <c r="Z2118" t="s">
        <v>75</v>
      </c>
      <c r="AA2118" t="s">
        <v>973</v>
      </c>
      <c r="AB2118" t="s">
        <v>19</v>
      </c>
      <c r="AC2118">
        <v>0.66</v>
      </c>
      <c r="AD2118" s="2">
        <v>40404</v>
      </c>
    </row>
    <row r="2119" spans="1:30" x14ac:dyDescent="0.35">
      <c r="A2119">
        <v>6355</v>
      </c>
      <c r="B2119">
        <v>420</v>
      </c>
      <c r="C2119">
        <v>2818</v>
      </c>
      <c r="D2119" s="1">
        <v>40158</v>
      </c>
      <c r="E2119" t="s">
        <v>20</v>
      </c>
      <c r="F2119">
        <v>39</v>
      </c>
      <c r="G2119">
        <v>593.21</v>
      </c>
      <c r="H2119">
        <v>0</v>
      </c>
      <c r="I2119" t="s">
        <v>9</v>
      </c>
      <c r="J2119" s="8">
        <v>44.71</v>
      </c>
      <c r="K2119" s="8">
        <f>IF(Table3[[#This Row],[Return Status]] = "Returned", 0, Table3[[#This Row],[Profit]])</f>
        <v>44.71</v>
      </c>
      <c r="L2119" s="8" t="str">
        <f>IFERROR(VLOOKUP(Table3[[#This Row],[Order ID]],returns[[Order ID]:[Status]],2,FALSE), "")</f>
        <v/>
      </c>
      <c r="M2119">
        <v>14.98</v>
      </c>
      <c r="N2119">
        <v>8.99</v>
      </c>
      <c r="O2119" t="s">
        <v>1880</v>
      </c>
      <c r="P2119" t="s">
        <v>120</v>
      </c>
      <c r="Q2119">
        <v>33161</v>
      </c>
      <c r="R2119" t="s">
        <v>56</v>
      </c>
      <c r="S2119" t="s">
        <v>1978</v>
      </c>
      <c r="T2119" t="e">
        <f>VLOOKUP(Table3[[#This Row],[Region]],managers5[],2,FALSE)</f>
        <v>#N/A</v>
      </c>
      <c r="U2119" t="s">
        <v>1957</v>
      </c>
      <c r="V2119" t="s">
        <v>1959</v>
      </c>
      <c r="W2119" t="s">
        <v>14</v>
      </c>
      <c r="X2119" t="s">
        <v>71</v>
      </c>
      <c r="Y2119" t="s">
        <v>50</v>
      </c>
      <c r="Z2119" t="s">
        <v>61</v>
      </c>
      <c r="AA2119" t="s">
        <v>1040</v>
      </c>
      <c r="AB2119" t="s">
        <v>109</v>
      </c>
      <c r="AC2119">
        <v>0.39</v>
      </c>
      <c r="AD2119" s="2">
        <v>40159</v>
      </c>
    </row>
    <row r="2120" spans="1:30" x14ac:dyDescent="0.35">
      <c r="A2120">
        <v>6938</v>
      </c>
      <c r="B2120">
        <v>7608</v>
      </c>
      <c r="C2120">
        <v>54464</v>
      </c>
      <c r="D2120" s="1">
        <v>40057</v>
      </c>
      <c r="E2120" t="s">
        <v>77</v>
      </c>
      <c r="F2120">
        <v>11</v>
      </c>
      <c r="G2120">
        <v>227.41</v>
      </c>
      <c r="H2120">
        <v>0.06</v>
      </c>
      <c r="I2120" t="s">
        <v>9</v>
      </c>
      <c r="J2120" s="8">
        <v>44.29</v>
      </c>
      <c r="K2120" s="8">
        <f>IF(Table3[[#This Row],[Return Status]] = "Returned", 0, Table3[[#This Row],[Profit]])</f>
        <v>44.29</v>
      </c>
      <c r="L2120" s="8" t="str">
        <f>IFERROR(VLOOKUP(Table3[[#This Row],[Order ID]],returns[[Order ID]:[Status]],2,FALSE), "")</f>
        <v/>
      </c>
      <c r="M2120">
        <v>19.98</v>
      </c>
      <c r="N2120">
        <v>10.49</v>
      </c>
      <c r="O2120" t="s">
        <v>1299</v>
      </c>
      <c r="P2120" t="s">
        <v>55</v>
      </c>
      <c r="Q2120">
        <v>34698</v>
      </c>
      <c r="R2120" t="s">
        <v>56</v>
      </c>
      <c r="S2120" t="s">
        <v>1978</v>
      </c>
      <c r="T2120" t="e">
        <f>VLOOKUP(Table3[[#This Row],[Region]],managers5[],2,FALSE)</f>
        <v>#N/A</v>
      </c>
      <c r="U2120" t="s">
        <v>1957</v>
      </c>
      <c r="V2120" t="s">
        <v>1959</v>
      </c>
      <c r="W2120" t="s">
        <v>14</v>
      </c>
      <c r="X2120" t="s">
        <v>39</v>
      </c>
      <c r="Y2120" t="s">
        <v>50</v>
      </c>
      <c r="Z2120" t="s">
        <v>61</v>
      </c>
      <c r="AA2120" t="s">
        <v>593</v>
      </c>
      <c r="AB2120" t="s">
        <v>19</v>
      </c>
      <c r="AC2120">
        <v>0.49</v>
      </c>
      <c r="AD2120" s="2">
        <v>40059</v>
      </c>
    </row>
    <row r="2121" spans="1:30" x14ac:dyDescent="0.35">
      <c r="A2121">
        <v>3581</v>
      </c>
      <c r="B2121">
        <v>7248</v>
      </c>
      <c r="C2121">
        <v>51652</v>
      </c>
      <c r="D2121" s="1">
        <v>40642</v>
      </c>
      <c r="E2121" t="s">
        <v>8</v>
      </c>
      <c r="F2121">
        <v>38</v>
      </c>
      <c r="G2121">
        <v>4992.63</v>
      </c>
      <c r="H2121">
        <v>7.0000000000000007E-2</v>
      </c>
      <c r="I2121" t="s">
        <v>33</v>
      </c>
      <c r="J2121" s="8">
        <v>44.13</v>
      </c>
      <c r="K2121" s="8">
        <f>IF(Table3[[#This Row],[Return Status]] = "Returned", 0, Table3[[#This Row],[Profit]])</f>
        <v>44.13</v>
      </c>
      <c r="L2121" s="8" t="str">
        <f>IFERROR(VLOOKUP(Table3[[#This Row],[Order ID]],returns[[Order ID]:[Status]],2,FALSE), "")</f>
        <v/>
      </c>
      <c r="M2121">
        <v>140.85</v>
      </c>
      <c r="N2121">
        <v>19.989999999999998</v>
      </c>
      <c r="O2121" t="s">
        <v>816</v>
      </c>
      <c r="P2121" t="s">
        <v>55</v>
      </c>
      <c r="Q2121">
        <v>32808</v>
      </c>
      <c r="R2121" t="s">
        <v>56</v>
      </c>
      <c r="S2121" t="s">
        <v>1978</v>
      </c>
      <c r="T2121" t="e">
        <f>VLOOKUP(Table3[[#This Row],[Region]],managers5[],2,FALSE)</f>
        <v>#N/A</v>
      </c>
      <c r="U2121" t="s">
        <v>1957</v>
      </c>
      <c r="V2121" t="s">
        <v>1959</v>
      </c>
      <c r="W2121" t="s">
        <v>14</v>
      </c>
      <c r="X2121" t="s">
        <v>24</v>
      </c>
      <c r="Y2121" t="s">
        <v>16</v>
      </c>
      <c r="Z2121" t="s">
        <v>75</v>
      </c>
      <c r="AA2121" t="s">
        <v>850</v>
      </c>
      <c r="AB2121" t="s">
        <v>19</v>
      </c>
      <c r="AC2121">
        <v>0.73</v>
      </c>
      <c r="AD2121" s="1">
        <v>40643</v>
      </c>
    </row>
    <row r="2122" spans="1:30" x14ac:dyDescent="0.35">
      <c r="A2122">
        <v>7240</v>
      </c>
      <c r="B2122">
        <v>2869</v>
      </c>
      <c r="C2122">
        <v>20706</v>
      </c>
      <c r="D2122" s="1">
        <v>40006</v>
      </c>
      <c r="E2122" t="s">
        <v>77</v>
      </c>
      <c r="F2122">
        <v>41</v>
      </c>
      <c r="G2122">
        <v>5583.27</v>
      </c>
      <c r="H2122">
        <v>0.04</v>
      </c>
      <c r="I2122" t="s">
        <v>33</v>
      </c>
      <c r="J2122" s="8">
        <v>1539.59</v>
      </c>
      <c r="K2122" s="8">
        <f>IF(Table3[[#This Row],[Return Status]] = "Returned", 0, Table3[[#This Row],[Profit]])</f>
        <v>1539.59</v>
      </c>
      <c r="L2122" s="8" t="str">
        <f>IFERROR(VLOOKUP(Table3[[#This Row],[Order ID]],returns[[Order ID]:[Status]],2,FALSE), "")</f>
        <v/>
      </c>
      <c r="M2122">
        <v>136.97999999999999</v>
      </c>
      <c r="N2122">
        <v>24.49</v>
      </c>
      <c r="O2122" t="s">
        <v>847</v>
      </c>
      <c r="P2122" t="s">
        <v>11</v>
      </c>
      <c r="Q2122">
        <v>93905</v>
      </c>
      <c r="R2122" t="s">
        <v>12</v>
      </c>
      <c r="S2122" t="s">
        <v>1976</v>
      </c>
      <c r="T2122" t="e">
        <f>VLOOKUP(Table3[[#This Row],[Region]],managers5[],2,FALSE)</f>
        <v>#N/A</v>
      </c>
      <c r="U2122" t="s">
        <v>1955</v>
      </c>
      <c r="V2122" t="s">
        <v>1959</v>
      </c>
      <c r="W2122" t="s">
        <v>14</v>
      </c>
      <c r="X2122" t="s">
        <v>24</v>
      </c>
      <c r="Y2122" t="s">
        <v>50</v>
      </c>
      <c r="Z2122" t="s">
        <v>61</v>
      </c>
      <c r="AA2122" t="s">
        <v>758</v>
      </c>
      <c r="AB2122" t="s">
        <v>85</v>
      </c>
      <c r="AC2122">
        <v>0.59</v>
      </c>
      <c r="AD2122" s="2">
        <v>40008</v>
      </c>
    </row>
    <row r="2123" spans="1:30" x14ac:dyDescent="0.35">
      <c r="A2123">
        <v>6427</v>
      </c>
      <c r="B2123">
        <v>2873</v>
      </c>
      <c r="C2123">
        <v>20710</v>
      </c>
      <c r="D2123" s="1">
        <v>40146</v>
      </c>
      <c r="E2123" t="s">
        <v>77</v>
      </c>
      <c r="F2123">
        <v>26</v>
      </c>
      <c r="G2123">
        <v>67.400000000000006</v>
      </c>
      <c r="H2123">
        <v>7.0000000000000007E-2</v>
      </c>
      <c r="I2123" t="s">
        <v>9</v>
      </c>
      <c r="J2123" s="8">
        <v>22.71</v>
      </c>
      <c r="K2123" s="8">
        <f>IF(Table3[[#This Row],[Return Status]] = "Returned", 0, Table3[[#This Row],[Profit]])</f>
        <v>22.71</v>
      </c>
      <c r="L2123" s="8" t="str">
        <f>IFERROR(VLOOKUP(Table3[[#This Row],[Order ID]],returns[[Order ID]:[Status]],2,FALSE), "")</f>
        <v/>
      </c>
      <c r="M2123">
        <v>2.61</v>
      </c>
      <c r="N2123">
        <v>0.5</v>
      </c>
      <c r="O2123" t="s">
        <v>283</v>
      </c>
      <c r="P2123" t="s">
        <v>37</v>
      </c>
      <c r="Q2123">
        <v>11722</v>
      </c>
      <c r="R2123" t="s">
        <v>37</v>
      </c>
      <c r="S2123" t="s">
        <v>1979</v>
      </c>
      <c r="T2123" t="e">
        <f>VLOOKUP(Table3[[#This Row],[Region]],managers5[],2,FALSE)</f>
        <v>#N/A</v>
      </c>
      <c r="U2123" t="s">
        <v>1956</v>
      </c>
      <c r="W2123" t="s">
        <v>14</v>
      </c>
      <c r="X2123" t="s">
        <v>15</v>
      </c>
      <c r="Y2123" t="s">
        <v>16</v>
      </c>
      <c r="Z2123" t="s">
        <v>99</v>
      </c>
      <c r="AA2123" t="s">
        <v>732</v>
      </c>
      <c r="AB2123" t="s">
        <v>19</v>
      </c>
      <c r="AC2123">
        <v>0.39</v>
      </c>
      <c r="AD2123" s="2">
        <v>40148</v>
      </c>
    </row>
    <row r="2124" spans="1:30" x14ac:dyDescent="0.35">
      <c r="A2124">
        <v>6430</v>
      </c>
      <c r="B2124">
        <v>2872</v>
      </c>
      <c r="C2124">
        <v>20710</v>
      </c>
      <c r="D2124" s="1">
        <v>40146</v>
      </c>
      <c r="E2124" t="s">
        <v>77</v>
      </c>
      <c r="F2124">
        <v>31</v>
      </c>
      <c r="G2124">
        <v>180.7</v>
      </c>
      <c r="H2124">
        <v>0.1</v>
      </c>
      <c r="I2124" t="s">
        <v>9</v>
      </c>
      <c r="J2124" s="8">
        <v>-94.61</v>
      </c>
      <c r="K2124" s="8">
        <f>IF(Table3[[#This Row],[Return Status]] = "Returned", 0, Table3[[#This Row],[Profit]])</f>
        <v>-94.61</v>
      </c>
      <c r="L2124" s="8" t="str">
        <f>IFERROR(VLOOKUP(Table3[[#This Row],[Order ID]],returns[[Order ID]:[Status]],2,FALSE), "")</f>
        <v/>
      </c>
      <c r="M2124">
        <v>5.98</v>
      </c>
      <c r="N2124">
        <v>3.85</v>
      </c>
      <c r="O2124" t="s">
        <v>283</v>
      </c>
      <c r="P2124" t="s">
        <v>37</v>
      </c>
      <c r="Q2124">
        <v>11722</v>
      </c>
      <c r="R2124" t="s">
        <v>37</v>
      </c>
      <c r="S2124" t="s">
        <v>1979</v>
      </c>
      <c r="T2124" t="e">
        <f>VLOOKUP(Table3[[#This Row],[Region]],managers5[],2,FALSE)</f>
        <v>#N/A</v>
      </c>
      <c r="U2124" t="s">
        <v>1956</v>
      </c>
      <c r="W2124" t="s">
        <v>14</v>
      </c>
      <c r="X2124" t="s">
        <v>15</v>
      </c>
      <c r="Y2124" t="s">
        <v>46</v>
      </c>
      <c r="Z2124" t="s">
        <v>47</v>
      </c>
      <c r="AA2124" t="s">
        <v>1378</v>
      </c>
      <c r="AB2124" t="s">
        <v>109</v>
      </c>
      <c r="AC2124">
        <v>0.68</v>
      </c>
      <c r="AD2124" s="2">
        <v>40147</v>
      </c>
    </row>
    <row r="2125" spans="1:30" x14ac:dyDescent="0.35">
      <c r="A2125">
        <v>8247</v>
      </c>
      <c r="B2125">
        <v>2874</v>
      </c>
      <c r="C2125">
        <v>20711</v>
      </c>
      <c r="D2125" s="1">
        <v>39832</v>
      </c>
      <c r="E2125" t="s">
        <v>41</v>
      </c>
      <c r="F2125">
        <v>5</v>
      </c>
      <c r="G2125">
        <v>98.66</v>
      </c>
      <c r="H2125">
        <v>0.1</v>
      </c>
      <c r="I2125" t="s">
        <v>9</v>
      </c>
      <c r="J2125" s="8">
        <v>-19.52</v>
      </c>
      <c r="K2125" s="8">
        <f>IF(Table3[[#This Row],[Return Status]] = "Returned", 0, Table3[[#This Row],[Profit]])</f>
        <v>-19.52</v>
      </c>
      <c r="L2125" s="8" t="str">
        <f>IFERROR(VLOOKUP(Table3[[#This Row],[Order ID]],returns[[Order ID]:[Status]],2,FALSE), "")</f>
        <v/>
      </c>
      <c r="M2125">
        <v>18.97</v>
      </c>
      <c r="N2125">
        <v>9.0299999999999994</v>
      </c>
      <c r="O2125" t="s">
        <v>672</v>
      </c>
      <c r="P2125" t="s">
        <v>134</v>
      </c>
      <c r="Q2125">
        <v>1540</v>
      </c>
      <c r="R2125" t="s">
        <v>135</v>
      </c>
      <c r="S2125" t="s">
        <v>1979</v>
      </c>
      <c r="T2125" t="e">
        <f>VLOOKUP(Table3[[#This Row],[Region]],managers5[],2,FALSE)</f>
        <v>#N/A</v>
      </c>
      <c r="U2125" t="s">
        <v>1956</v>
      </c>
      <c r="W2125" t="s">
        <v>14</v>
      </c>
      <c r="X2125" t="s">
        <v>39</v>
      </c>
      <c r="Y2125" t="s">
        <v>16</v>
      </c>
      <c r="Z2125" t="s">
        <v>30</v>
      </c>
      <c r="AA2125" t="s">
        <v>519</v>
      </c>
      <c r="AB2125" t="s">
        <v>19</v>
      </c>
      <c r="AC2125">
        <v>0.37</v>
      </c>
      <c r="AD2125" s="2">
        <v>39834</v>
      </c>
    </row>
    <row r="2126" spans="1:30" x14ac:dyDescent="0.35">
      <c r="A2126">
        <v>8253</v>
      </c>
      <c r="B2126">
        <v>2875</v>
      </c>
      <c r="C2126">
        <v>20711</v>
      </c>
      <c r="D2126" s="1">
        <v>39832</v>
      </c>
      <c r="E2126" t="s">
        <v>41</v>
      </c>
      <c r="F2126">
        <v>18</v>
      </c>
      <c r="G2126">
        <v>2215.96</v>
      </c>
      <c r="H2126">
        <v>0</v>
      </c>
      <c r="I2126" t="s">
        <v>49</v>
      </c>
      <c r="J2126" s="8">
        <v>-101.65949999999999</v>
      </c>
      <c r="K2126" s="8">
        <f>IF(Table3[[#This Row],[Return Status]] = "Returned", 0, Table3[[#This Row],[Profit]])</f>
        <v>-101.65949999999999</v>
      </c>
      <c r="L2126" s="8" t="str">
        <f>IFERROR(VLOOKUP(Table3[[#This Row],[Order ID]],returns[[Order ID]:[Status]],2,FALSE), "")</f>
        <v/>
      </c>
      <c r="M2126">
        <v>119.99</v>
      </c>
      <c r="N2126">
        <v>56.14</v>
      </c>
      <c r="O2126" t="s">
        <v>672</v>
      </c>
      <c r="P2126" t="s">
        <v>204</v>
      </c>
      <c r="Q2126">
        <v>5403</v>
      </c>
      <c r="R2126" t="s">
        <v>204</v>
      </c>
      <c r="S2126" t="s">
        <v>1979</v>
      </c>
      <c r="T2126" t="e">
        <f>VLOOKUP(Table3[[#This Row],[Region]],managers5[],2,FALSE)</f>
        <v>#N/A</v>
      </c>
      <c r="U2126" t="s">
        <v>1956</v>
      </c>
      <c r="W2126" t="s">
        <v>14</v>
      </c>
      <c r="X2126" t="s">
        <v>39</v>
      </c>
      <c r="Y2126" t="s">
        <v>46</v>
      </c>
      <c r="Z2126" t="s">
        <v>124</v>
      </c>
      <c r="AA2126" t="s">
        <v>876</v>
      </c>
      <c r="AB2126" t="s">
        <v>53</v>
      </c>
      <c r="AC2126">
        <v>0.39</v>
      </c>
      <c r="AD2126" s="2">
        <v>39833</v>
      </c>
    </row>
    <row r="2127" spans="1:30" x14ac:dyDescent="0.35">
      <c r="A2127">
        <v>2133</v>
      </c>
      <c r="B2127">
        <v>2877</v>
      </c>
      <c r="C2127">
        <v>20737</v>
      </c>
      <c r="D2127" s="1">
        <v>40902</v>
      </c>
      <c r="E2127" t="s">
        <v>20</v>
      </c>
      <c r="F2127">
        <v>15</v>
      </c>
      <c r="G2127">
        <v>3364.248</v>
      </c>
      <c r="H2127">
        <v>0.1</v>
      </c>
      <c r="I2127" t="s">
        <v>49</v>
      </c>
      <c r="J2127" s="8">
        <v>-693.23039500000004</v>
      </c>
      <c r="K2127" s="8">
        <f>IF(Table3[[#This Row],[Return Status]] = "Returned", 0, Table3[[#This Row],[Profit]])</f>
        <v>-693.23039500000004</v>
      </c>
      <c r="L2127" s="8" t="str">
        <f>IFERROR(VLOOKUP(Table3[[#This Row],[Order ID]],returns[[Order ID]:[Status]],2,FALSE), "")</f>
        <v/>
      </c>
      <c r="M2127">
        <v>286.85000000000002</v>
      </c>
      <c r="N2127">
        <v>61.76</v>
      </c>
      <c r="O2127" t="s">
        <v>1552</v>
      </c>
      <c r="P2127" t="s">
        <v>37</v>
      </c>
      <c r="Q2127">
        <v>8101</v>
      </c>
      <c r="R2127" t="s">
        <v>37</v>
      </c>
      <c r="S2127" t="s">
        <v>1979</v>
      </c>
      <c r="T2127" t="e">
        <f>VLOOKUP(Table3[[#This Row],[Region]],managers5[],2,FALSE)</f>
        <v>#N/A</v>
      </c>
      <c r="U2127" t="s">
        <v>1956</v>
      </c>
      <c r="W2127" t="s">
        <v>14</v>
      </c>
      <c r="X2127" t="s">
        <v>24</v>
      </c>
      <c r="Y2127" t="s">
        <v>50</v>
      </c>
      <c r="Z2127" t="s">
        <v>51</v>
      </c>
      <c r="AA2127" t="s">
        <v>310</v>
      </c>
      <c r="AB2127" t="s">
        <v>53</v>
      </c>
      <c r="AC2127">
        <v>0.78</v>
      </c>
      <c r="AD2127" s="1">
        <v>40904</v>
      </c>
    </row>
    <row r="2128" spans="1:30" x14ac:dyDescent="0.35">
      <c r="A2128">
        <v>2136</v>
      </c>
      <c r="B2128">
        <v>2876</v>
      </c>
      <c r="C2128">
        <v>20737</v>
      </c>
      <c r="D2128" s="1">
        <v>40902</v>
      </c>
      <c r="E2128" t="s">
        <v>20</v>
      </c>
      <c r="F2128">
        <v>10</v>
      </c>
      <c r="G2128">
        <v>1410.93</v>
      </c>
      <c r="H2128">
        <v>0.08</v>
      </c>
      <c r="I2128" t="s">
        <v>49</v>
      </c>
      <c r="J2128" s="8">
        <v>-317.48</v>
      </c>
      <c r="K2128" s="8">
        <f>IF(Table3[[#This Row],[Return Status]] = "Returned", 0, Table3[[#This Row],[Profit]])</f>
        <v>-317.48</v>
      </c>
      <c r="L2128" s="8" t="str">
        <f>IFERROR(VLOOKUP(Table3[[#This Row],[Order ID]],returns[[Order ID]:[Status]],2,FALSE), "")</f>
        <v/>
      </c>
      <c r="M2128">
        <v>140.97999999999999</v>
      </c>
      <c r="N2128">
        <v>36.090000000000003</v>
      </c>
      <c r="O2128" t="s">
        <v>1552</v>
      </c>
      <c r="P2128" t="s">
        <v>131</v>
      </c>
      <c r="Q2128">
        <v>3110</v>
      </c>
      <c r="R2128" t="s">
        <v>132</v>
      </c>
      <c r="S2128" t="s">
        <v>1979</v>
      </c>
      <c r="T2128" t="e">
        <f>VLOOKUP(Table3[[#This Row],[Region]],managers5[],2,FALSE)</f>
        <v>#N/A</v>
      </c>
      <c r="U2128" t="s">
        <v>1956</v>
      </c>
      <c r="W2128" t="s">
        <v>14</v>
      </c>
      <c r="X2128" t="s">
        <v>24</v>
      </c>
      <c r="Y2128" t="s">
        <v>50</v>
      </c>
      <c r="Z2128" t="s">
        <v>219</v>
      </c>
      <c r="AA2128" t="s">
        <v>791</v>
      </c>
      <c r="AB2128" t="s">
        <v>53</v>
      </c>
      <c r="AC2128">
        <v>0.77</v>
      </c>
      <c r="AD2128" s="1">
        <v>40903</v>
      </c>
    </row>
    <row r="2129" spans="1:30" x14ac:dyDescent="0.35">
      <c r="A2129">
        <v>4466</v>
      </c>
      <c r="B2129">
        <v>2878</v>
      </c>
      <c r="C2129">
        <v>20741</v>
      </c>
      <c r="D2129" s="1">
        <v>40481</v>
      </c>
      <c r="E2129" t="s">
        <v>32</v>
      </c>
      <c r="F2129">
        <v>43</v>
      </c>
      <c r="G2129">
        <v>1711.02</v>
      </c>
      <c r="H2129">
        <v>0.1</v>
      </c>
      <c r="I2129" t="s">
        <v>9</v>
      </c>
      <c r="J2129" s="8">
        <v>139.63</v>
      </c>
      <c r="K2129" s="8">
        <f>IF(Table3[[#This Row],[Return Status]] = "Returned", 0, Table3[[#This Row],[Profit]])</f>
        <v>139.63</v>
      </c>
      <c r="L2129" s="8" t="str">
        <f>IFERROR(VLOOKUP(Table3[[#This Row],[Order ID]],returns[[Order ID]:[Status]],2,FALSE), "")</f>
        <v/>
      </c>
      <c r="M2129">
        <v>43.98</v>
      </c>
      <c r="N2129">
        <v>8.99</v>
      </c>
      <c r="O2129" t="s">
        <v>1403</v>
      </c>
      <c r="P2129" t="s">
        <v>142</v>
      </c>
      <c r="Q2129">
        <v>84074</v>
      </c>
      <c r="R2129" t="s">
        <v>143</v>
      </c>
      <c r="S2129" t="s">
        <v>1976</v>
      </c>
      <c r="T2129" t="e">
        <f>VLOOKUP(Table3[[#This Row],[Region]],managers5[],2,FALSE)</f>
        <v>#N/A</v>
      </c>
      <c r="U2129" t="s">
        <v>1955</v>
      </c>
      <c r="V2129" t="s">
        <v>1959</v>
      </c>
      <c r="W2129" t="s">
        <v>14</v>
      </c>
      <c r="X2129" t="s">
        <v>71</v>
      </c>
      <c r="Y2129" t="s">
        <v>16</v>
      </c>
      <c r="Z2129" t="s">
        <v>106</v>
      </c>
      <c r="AA2129" t="s">
        <v>744</v>
      </c>
      <c r="AB2129" t="s">
        <v>109</v>
      </c>
      <c r="AC2129">
        <v>0.57999999999999996</v>
      </c>
      <c r="AD2129" s="2">
        <v>40488</v>
      </c>
    </row>
    <row r="2130" spans="1:30" x14ac:dyDescent="0.35">
      <c r="A2130">
        <v>2206</v>
      </c>
      <c r="B2130">
        <v>2879</v>
      </c>
      <c r="C2130">
        <v>20743</v>
      </c>
      <c r="D2130" s="1">
        <v>40892</v>
      </c>
      <c r="E2130" t="s">
        <v>77</v>
      </c>
      <c r="F2130">
        <v>39</v>
      </c>
      <c r="G2130">
        <v>231.21</v>
      </c>
      <c r="H2130">
        <v>0</v>
      </c>
      <c r="I2130" t="s">
        <v>33</v>
      </c>
      <c r="J2130" s="8">
        <v>-179.96</v>
      </c>
      <c r="K2130" s="8">
        <f>IF(Table3[[#This Row],[Return Status]] = "Returned", 0, Table3[[#This Row],[Profit]])</f>
        <v>0</v>
      </c>
      <c r="L2130" s="8" t="str">
        <f>IFERROR(VLOOKUP(Table3[[#This Row],[Order ID]],returns[[Order ID]:[Status]],2,FALSE), "")</f>
        <v>Returned</v>
      </c>
      <c r="M2130">
        <v>5.28</v>
      </c>
      <c r="N2130">
        <v>8.16</v>
      </c>
      <c r="O2130" t="s">
        <v>1326</v>
      </c>
      <c r="P2130" t="s">
        <v>146</v>
      </c>
      <c r="Q2130">
        <v>83701</v>
      </c>
      <c r="R2130" t="s">
        <v>147</v>
      </c>
      <c r="S2130" t="s">
        <v>1976</v>
      </c>
      <c r="T2130" t="e">
        <f>VLOOKUP(Table3[[#This Row],[Region]],managers5[],2,FALSE)</f>
        <v>#N/A</v>
      </c>
      <c r="U2130" t="s">
        <v>1955</v>
      </c>
      <c r="V2130" t="s">
        <v>1959</v>
      </c>
      <c r="W2130" t="s">
        <v>14</v>
      </c>
      <c r="X2130" t="s">
        <v>39</v>
      </c>
      <c r="Y2130" t="s">
        <v>16</v>
      </c>
      <c r="Z2130" t="s">
        <v>30</v>
      </c>
      <c r="AA2130" t="s">
        <v>567</v>
      </c>
      <c r="AB2130" t="s">
        <v>19</v>
      </c>
      <c r="AC2130">
        <v>0.4</v>
      </c>
      <c r="AD2130" s="1">
        <v>40893</v>
      </c>
    </row>
    <row r="2131" spans="1:30" x14ac:dyDescent="0.35">
      <c r="A2131">
        <v>3386</v>
      </c>
      <c r="B2131">
        <v>4490</v>
      </c>
      <c r="C2131">
        <v>31973</v>
      </c>
      <c r="D2131" s="1">
        <v>40675</v>
      </c>
      <c r="E2131" t="s">
        <v>8</v>
      </c>
      <c r="F2131">
        <v>15</v>
      </c>
      <c r="G2131">
        <v>404.54</v>
      </c>
      <c r="H2131">
        <v>0.03</v>
      </c>
      <c r="I2131" t="s">
        <v>9</v>
      </c>
      <c r="J2131" s="8">
        <v>43.99</v>
      </c>
      <c r="K2131" s="8">
        <f>IF(Table3[[#This Row],[Return Status]] = "Returned", 0, Table3[[#This Row],[Profit]])</f>
        <v>43.99</v>
      </c>
      <c r="L2131" s="8" t="str">
        <f>IFERROR(VLOOKUP(Table3[[#This Row],[Order ID]],returns[[Order ID]:[Status]],2,FALSE), "")</f>
        <v/>
      </c>
      <c r="M2131">
        <v>26.64</v>
      </c>
      <c r="N2131">
        <v>5.3</v>
      </c>
      <c r="O2131" t="s">
        <v>941</v>
      </c>
      <c r="P2131" t="s">
        <v>43</v>
      </c>
      <c r="Q2131">
        <v>22980</v>
      </c>
      <c r="R2131" t="s">
        <v>44</v>
      </c>
      <c r="S2131" t="s">
        <v>1978</v>
      </c>
      <c r="T2131" t="e">
        <f>VLOOKUP(Table3[[#This Row],[Region]],managers5[],2,FALSE)</f>
        <v>#N/A</v>
      </c>
      <c r="U2131" t="s">
        <v>1957</v>
      </c>
      <c r="V2131" t="s">
        <v>1959</v>
      </c>
      <c r="W2131" t="s">
        <v>14</v>
      </c>
      <c r="X2131" t="s">
        <v>15</v>
      </c>
      <c r="Y2131" t="s">
        <v>50</v>
      </c>
      <c r="Z2131" t="s">
        <v>72</v>
      </c>
      <c r="AA2131" t="s">
        <v>1096</v>
      </c>
      <c r="AB2131" t="s">
        <v>69</v>
      </c>
      <c r="AD2131" s="1">
        <v>40676</v>
      </c>
    </row>
    <row r="2132" spans="1:30" x14ac:dyDescent="0.35">
      <c r="A2132">
        <v>926</v>
      </c>
      <c r="B2132">
        <v>2886</v>
      </c>
      <c r="C2132">
        <v>20807</v>
      </c>
      <c r="D2132" s="1">
        <v>41111</v>
      </c>
      <c r="E2132" t="s">
        <v>8</v>
      </c>
      <c r="F2132">
        <v>16</v>
      </c>
      <c r="G2132">
        <v>466.94749999999999</v>
      </c>
      <c r="H2132">
        <v>0.1</v>
      </c>
      <c r="I2132" t="s">
        <v>9</v>
      </c>
      <c r="J2132" s="8">
        <v>82.817999999999998</v>
      </c>
      <c r="K2132" s="8">
        <f>IF(Table3[[#This Row],[Return Status]] = "Returned", 0, Table3[[#This Row],[Profit]])</f>
        <v>82.817999999999998</v>
      </c>
      <c r="L2132" s="8" t="str">
        <f>IFERROR(VLOOKUP(Table3[[#This Row],[Order ID]],returns[[Order ID]:[Status]],2,FALSE), "")</f>
        <v/>
      </c>
      <c r="M2132">
        <v>35.99</v>
      </c>
      <c r="N2132">
        <v>3.3</v>
      </c>
      <c r="O2132" t="s">
        <v>1047</v>
      </c>
      <c r="P2132" t="s">
        <v>37</v>
      </c>
      <c r="Q2132">
        <v>11714</v>
      </c>
      <c r="R2132" t="s">
        <v>37</v>
      </c>
      <c r="S2132" t="s">
        <v>1979</v>
      </c>
      <c r="T2132" t="e">
        <f>VLOOKUP(Table3[[#This Row],[Region]],managers5[],2,FALSE)</f>
        <v>#N/A</v>
      </c>
      <c r="U2132" t="s">
        <v>1956</v>
      </c>
      <c r="W2132" t="s">
        <v>14</v>
      </c>
      <c r="X2132" t="s">
        <v>39</v>
      </c>
      <c r="Y2132" t="s">
        <v>46</v>
      </c>
      <c r="Z2132" t="s">
        <v>86</v>
      </c>
      <c r="AA2132" t="s">
        <v>1049</v>
      </c>
      <c r="AB2132" t="s">
        <v>109</v>
      </c>
      <c r="AC2132">
        <v>0.39</v>
      </c>
      <c r="AD2132" s="1">
        <v>41112</v>
      </c>
    </row>
    <row r="2133" spans="1:30" x14ac:dyDescent="0.35">
      <c r="A2133">
        <v>6448</v>
      </c>
      <c r="B2133">
        <v>7818</v>
      </c>
      <c r="C2133">
        <v>55906</v>
      </c>
      <c r="D2133" s="1">
        <v>40143</v>
      </c>
      <c r="E2133" t="s">
        <v>41</v>
      </c>
      <c r="F2133">
        <v>15</v>
      </c>
      <c r="G2133">
        <v>120.52</v>
      </c>
      <c r="H2133">
        <v>0.06</v>
      </c>
      <c r="I2133" t="s">
        <v>9</v>
      </c>
      <c r="J2133" s="8">
        <v>43.92</v>
      </c>
      <c r="K2133" s="8">
        <f>IF(Table3[[#This Row],[Return Status]] = "Returned", 0, Table3[[#This Row],[Profit]])</f>
        <v>43.92</v>
      </c>
      <c r="L2133" s="8" t="str">
        <f>IFERROR(VLOOKUP(Table3[[#This Row],[Order ID]],returns[[Order ID]:[Status]],2,FALSE), "")</f>
        <v/>
      </c>
      <c r="M2133">
        <v>7.98</v>
      </c>
      <c r="N2133">
        <v>1.25</v>
      </c>
      <c r="O2133" t="s">
        <v>631</v>
      </c>
      <c r="P2133" t="s">
        <v>155</v>
      </c>
      <c r="Q2133">
        <v>29418</v>
      </c>
      <c r="R2133" t="s">
        <v>44</v>
      </c>
      <c r="S2133" t="s">
        <v>1978</v>
      </c>
      <c r="T2133" t="e">
        <f>VLOOKUP(Table3[[#This Row],[Region]],managers5[],2,FALSE)</f>
        <v>#N/A</v>
      </c>
      <c r="U2133" t="s">
        <v>1957</v>
      </c>
      <c r="V2133" t="s">
        <v>1959</v>
      </c>
      <c r="W2133" t="s">
        <v>14</v>
      </c>
      <c r="X2133" t="s">
        <v>39</v>
      </c>
      <c r="Y2133" t="s">
        <v>16</v>
      </c>
      <c r="Z2133" t="s">
        <v>30</v>
      </c>
      <c r="AA2133" t="s">
        <v>1388</v>
      </c>
      <c r="AB2133" t="s">
        <v>35</v>
      </c>
      <c r="AC2133">
        <v>0.35</v>
      </c>
      <c r="AD2133" s="2">
        <v>40144</v>
      </c>
    </row>
    <row r="2134" spans="1:30" x14ac:dyDescent="0.35">
      <c r="A2134">
        <v>7335</v>
      </c>
      <c r="B2134">
        <v>2794</v>
      </c>
      <c r="C2134">
        <v>20135</v>
      </c>
      <c r="D2134" s="1">
        <v>39994</v>
      </c>
      <c r="E2134" t="s">
        <v>41</v>
      </c>
      <c r="F2134">
        <v>44</v>
      </c>
      <c r="G2134">
        <v>115.24</v>
      </c>
      <c r="H2134">
        <v>0.03</v>
      </c>
      <c r="I2134" t="s">
        <v>9</v>
      </c>
      <c r="J2134" s="8">
        <v>43.23</v>
      </c>
      <c r="K2134" s="8">
        <f>IF(Table3[[#This Row],[Return Status]] = "Returned", 0, Table3[[#This Row],[Profit]])</f>
        <v>43.23</v>
      </c>
      <c r="L2134" s="8" t="str">
        <f>IFERROR(VLOOKUP(Table3[[#This Row],[Order ID]],returns[[Order ID]:[Status]],2,FALSE), "")</f>
        <v/>
      </c>
      <c r="M2134">
        <v>2.61</v>
      </c>
      <c r="N2134">
        <v>0.5</v>
      </c>
      <c r="O2134" t="s">
        <v>1835</v>
      </c>
      <c r="P2134" t="s">
        <v>120</v>
      </c>
      <c r="Q2134">
        <v>34761</v>
      </c>
      <c r="R2134" t="s">
        <v>56</v>
      </c>
      <c r="S2134" t="s">
        <v>1978</v>
      </c>
      <c r="T2134" t="e">
        <f>VLOOKUP(Table3[[#This Row],[Region]],managers5[],2,FALSE)</f>
        <v>#N/A</v>
      </c>
      <c r="U2134" t="s">
        <v>1957</v>
      </c>
      <c r="V2134" t="s">
        <v>1959</v>
      </c>
      <c r="W2134" t="s">
        <v>14</v>
      </c>
      <c r="X2134" t="s">
        <v>71</v>
      </c>
      <c r="Y2134" t="s">
        <v>16</v>
      </c>
      <c r="Z2134" t="s">
        <v>99</v>
      </c>
      <c r="AA2134" t="s">
        <v>732</v>
      </c>
      <c r="AB2134" t="s">
        <v>19</v>
      </c>
      <c r="AC2134">
        <v>0.39</v>
      </c>
      <c r="AD2134" s="2">
        <v>39994</v>
      </c>
    </row>
    <row r="2135" spans="1:30" x14ac:dyDescent="0.35">
      <c r="A2135">
        <v>2255</v>
      </c>
      <c r="B2135">
        <v>2892</v>
      </c>
      <c r="C2135">
        <v>20864</v>
      </c>
      <c r="D2135" s="1">
        <v>40883</v>
      </c>
      <c r="E2135" t="s">
        <v>77</v>
      </c>
      <c r="F2135">
        <v>19</v>
      </c>
      <c r="G2135">
        <v>251.45</v>
      </c>
      <c r="H2135">
        <v>0.06</v>
      </c>
      <c r="I2135" t="s">
        <v>9</v>
      </c>
      <c r="J2135" s="8">
        <v>90</v>
      </c>
      <c r="K2135" s="8">
        <f>IF(Table3[[#This Row],[Return Status]] = "Returned", 0, Table3[[#This Row],[Profit]])</f>
        <v>0</v>
      </c>
      <c r="L2135" s="8" t="str">
        <f>IFERROR(VLOOKUP(Table3[[#This Row],[Order ID]],returns[[Order ID]:[Status]],2,FALSE), "")</f>
        <v>Returned</v>
      </c>
      <c r="M2135">
        <v>13.4</v>
      </c>
      <c r="N2135">
        <v>4.95</v>
      </c>
      <c r="O2135" t="s">
        <v>951</v>
      </c>
      <c r="P2135" t="s">
        <v>114</v>
      </c>
      <c r="Q2135">
        <v>85351</v>
      </c>
      <c r="R2135" t="s">
        <v>115</v>
      </c>
      <c r="S2135" t="s">
        <v>1976</v>
      </c>
      <c r="T2135" t="e">
        <f>VLOOKUP(Table3[[#This Row],[Region]],managers5[],2,FALSE)</f>
        <v>#N/A</v>
      </c>
      <c r="U2135" t="s">
        <v>1955</v>
      </c>
      <c r="V2135" t="s">
        <v>1959</v>
      </c>
      <c r="W2135" t="s">
        <v>14</v>
      </c>
      <c r="X2135" t="s">
        <v>71</v>
      </c>
      <c r="Y2135" t="s">
        <v>50</v>
      </c>
      <c r="Z2135" t="s">
        <v>61</v>
      </c>
      <c r="AA2135" t="s">
        <v>1532</v>
      </c>
      <c r="AB2135" t="s">
        <v>109</v>
      </c>
      <c r="AC2135">
        <v>0.37</v>
      </c>
      <c r="AD2135" s="1">
        <v>40885</v>
      </c>
    </row>
    <row r="2136" spans="1:30" x14ac:dyDescent="0.35">
      <c r="A2136">
        <v>4592</v>
      </c>
      <c r="B2136">
        <v>2893</v>
      </c>
      <c r="C2136">
        <v>20868</v>
      </c>
      <c r="D2136" s="1">
        <v>40460</v>
      </c>
      <c r="E2136" t="s">
        <v>32</v>
      </c>
      <c r="F2136">
        <v>9</v>
      </c>
      <c r="G2136">
        <v>1609.19</v>
      </c>
      <c r="H2136">
        <v>0.03</v>
      </c>
      <c r="I2136" t="s">
        <v>9</v>
      </c>
      <c r="J2136" s="8">
        <v>188.91</v>
      </c>
      <c r="K2136" s="8">
        <f>IF(Table3[[#This Row],[Return Status]] = "Returned", 0, Table3[[#This Row],[Profit]])</f>
        <v>188.91</v>
      </c>
      <c r="L2136" s="8" t="str">
        <f>IFERROR(VLOOKUP(Table3[[#This Row],[Order ID]],returns[[Order ID]:[Status]],2,FALSE), "")</f>
        <v/>
      </c>
      <c r="M2136">
        <v>178.47</v>
      </c>
      <c r="N2136">
        <v>19.989999999999998</v>
      </c>
      <c r="O2136" t="s">
        <v>949</v>
      </c>
      <c r="P2136" t="s">
        <v>114</v>
      </c>
      <c r="Q2136">
        <v>85224</v>
      </c>
      <c r="R2136" t="s">
        <v>115</v>
      </c>
      <c r="S2136" t="s">
        <v>1976</v>
      </c>
      <c r="T2136" t="e">
        <f>VLOOKUP(Table3[[#This Row],[Region]],managers5[],2,FALSE)</f>
        <v>#N/A</v>
      </c>
      <c r="U2136" t="s">
        <v>1955</v>
      </c>
      <c r="V2136" t="s">
        <v>1959</v>
      </c>
      <c r="W2136" t="s">
        <v>14</v>
      </c>
      <c r="X2136" t="s">
        <v>24</v>
      </c>
      <c r="Y2136" t="s">
        <v>16</v>
      </c>
      <c r="Z2136" t="s">
        <v>75</v>
      </c>
      <c r="AA2136" t="s">
        <v>1373</v>
      </c>
      <c r="AB2136" t="s">
        <v>19</v>
      </c>
      <c r="AC2136">
        <v>0.55000000000000004</v>
      </c>
      <c r="AD2136" s="2">
        <v>40467</v>
      </c>
    </row>
    <row r="2137" spans="1:30" x14ac:dyDescent="0.35">
      <c r="A2137">
        <v>2466</v>
      </c>
      <c r="B2137">
        <v>2894</v>
      </c>
      <c r="C2137">
        <v>20898</v>
      </c>
      <c r="D2137" s="1">
        <v>40846</v>
      </c>
      <c r="E2137" t="s">
        <v>20</v>
      </c>
      <c r="F2137">
        <v>33</v>
      </c>
      <c r="G2137">
        <v>1756.5929999999901</v>
      </c>
      <c r="H2137">
        <v>0.09</v>
      </c>
      <c r="I2137" t="s">
        <v>9</v>
      </c>
      <c r="J2137" s="8">
        <v>298.20599999999899</v>
      </c>
      <c r="K2137" s="8">
        <f>IF(Table3[[#This Row],[Return Status]] = "Returned", 0, Table3[[#This Row],[Profit]])</f>
        <v>298.20599999999899</v>
      </c>
      <c r="L2137" s="8" t="str">
        <f>IFERROR(VLOOKUP(Table3[[#This Row],[Order ID]],returns[[Order ID]:[Status]],2,FALSE), "")</f>
        <v/>
      </c>
      <c r="M2137">
        <v>65.989999999999995</v>
      </c>
      <c r="N2137">
        <v>5.63</v>
      </c>
      <c r="O2137" t="s">
        <v>548</v>
      </c>
      <c r="P2137" t="s">
        <v>11</v>
      </c>
      <c r="Q2137">
        <v>96003</v>
      </c>
      <c r="R2137" t="s">
        <v>12</v>
      </c>
      <c r="S2137" t="s">
        <v>1976</v>
      </c>
      <c r="T2137" t="e">
        <f>VLOOKUP(Table3[[#This Row],[Region]],managers5[],2,FALSE)</f>
        <v>#N/A</v>
      </c>
      <c r="U2137" t="s">
        <v>1955</v>
      </c>
      <c r="V2137" t="s">
        <v>1959</v>
      </c>
      <c r="W2137" t="s">
        <v>14</v>
      </c>
      <c r="X2137" t="s">
        <v>39</v>
      </c>
      <c r="Y2137" t="s">
        <v>46</v>
      </c>
      <c r="Z2137" t="s">
        <v>86</v>
      </c>
      <c r="AA2137">
        <v>2190</v>
      </c>
      <c r="AB2137" t="s">
        <v>19</v>
      </c>
      <c r="AC2137">
        <v>0.56000000000000005</v>
      </c>
      <c r="AD2137" s="1">
        <v>40848</v>
      </c>
    </row>
    <row r="2138" spans="1:30" x14ac:dyDescent="0.35">
      <c r="A2138">
        <v>5646</v>
      </c>
      <c r="B2138">
        <v>2895</v>
      </c>
      <c r="C2138">
        <v>20899</v>
      </c>
      <c r="D2138" s="1">
        <v>40280</v>
      </c>
      <c r="E2138" t="s">
        <v>32</v>
      </c>
      <c r="F2138">
        <v>9</v>
      </c>
      <c r="G2138">
        <v>495.1</v>
      </c>
      <c r="H2138">
        <v>0.04</v>
      </c>
      <c r="I2138" t="s">
        <v>9</v>
      </c>
      <c r="J2138" s="8">
        <v>110.36</v>
      </c>
      <c r="K2138" s="8">
        <f>IF(Table3[[#This Row],[Return Status]] = "Returned", 0, Table3[[#This Row],[Profit]])</f>
        <v>0</v>
      </c>
      <c r="L2138" s="8" t="str">
        <f>IFERROR(VLOOKUP(Table3[[#This Row],[Order ID]],returns[[Order ID]:[Status]],2,FALSE), "")</f>
        <v>Returned</v>
      </c>
      <c r="M2138">
        <v>54.96</v>
      </c>
      <c r="N2138">
        <v>10.75</v>
      </c>
      <c r="O2138" t="s">
        <v>612</v>
      </c>
      <c r="P2138" t="s">
        <v>37</v>
      </c>
      <c r="Q2138">
        <v>44105</v>
      </c>
      <c r="R2138" t="s">
        <v>37</v>
      </c>
      <c r="S2138" t="s">
        <v>1979</v>
      </c>
      <c r="T2138" t="e">
        <f>VLOOKUP(Table3[[#This Row],[Region]],managers5[],2,FALSE)</f>
        <v>#N/A</v>
      </c>
      <c r="U2138" t="s">
        <v>1956</v>
      </c>
      <c r="W2138" t="s">
        <v>14</v>
      </c>
      <c r="X2138" t="s">
        <v>24</v>
      </c>
      <c r="Y2138" t="s">
        <v>16</v>
      </c>
      <c r="Z2138" t="s">
        <v>30</v>
      </c>
      <c r="AA2138" t="s">
        <v>864</v>
      </c>
      <c r="AB2138" t="s">
        <v>19</v>
      </c>
      <c r="AC2138">
        <v>0.36</v>
      </c>
      <c r="AD2138" s="2">
        <v>40289</v>
      </c>
    </row>
    <row r="2139" spans="1:30" x14ac:dyDescent="0.35">
      <c r="A2139">
        <v>4347</v>
      </c>
      <c r="B2139">
        <v>2896</v>
      </c>
      <c r="C2139">
        <v>20900</v>
      </c>
      <c r="D2139" s="1">
        <v>40506</v>
      </c>
      <c r="E2139" t="s">
        <v>32</v>
      </c>
      <c r="F2139">
        <v>50</v>
      </c>
      <c r="G2139">
        <v>1978.3664999999901</v>
      </c>
      <c r="H2139">
        <v>0</v>
      </c>
      <c r="I2139" t="s">
        <v>9</v>
      </c>
      <c r="J2139" s="8">
        <v>483.59699999999998</v>
      </c>
      <c r="K2139" s="8">
        <f>IF(Table3[[#This Row],[Return Status]] = "Returned", 0, Table3[[#This Row],[Profit]])</f>
        <v>483.59699999999998</v>
      </c>
      <c r="L2139" s="8" t="str">
        <f>IFERROR(VLOOKUP(Table3[[#This Row],[Order ID]],returns[[Order ID]:[Status]],2,FALSE), "")</f>
        <v/>
      </c>
      <c r="M2139">
        <v>45.99</v>
      </c>
      <c r="N2139">
        <v>4.99</v>
      </c>
      <c r="O2139" t="s">
        <v>1582</v>
      </c>
      <c r="P2139" t="s">
        <v>131</v>
      </c>
      <c r="Q2139">
        <v>3801</v>
      </c>
      <c r="R2139" t="s">
        <v>132</v>
      </c>
      <c r="S2139" t="s">
        <v>1979</v>
      </c>
      <c r="T2139" t="e">
        <f>VLOOKUP(Table3[[#This Row],[Region]],managers5[],2,FALSE)</f>
        <v>#N/A</v>
      </c>
      <c r="U2139" t="s">
        <v>1956</v>
      </c>
      <c r="W2139" t="s">
        <v>14</v>
      </c>
      <c r="X2139" t="s">
        <v>71</v>
      </c>
      <c r="Y2139" t="s">
        <v>46</v>
      </c>
      <c r="Z2139" t="s">
        <v>86</v>
      </c>
      <c r="AA2139" t="s">
        <v>1066</v>
      </c>
      <c r="AB2139" t="s">
        <v>19</v>
      </c>
      <c r="AC2139">
        <v>0.56999999999999995</v>
      </c>
      <c r="AD2139" s="2">
        <v>40508</v>
      </c>
    </row>
    <row r="2140" spans="1:30" x14ac:dyDescent="0.35">
      <c r="A2140">
        <v>7559</v>
      </c>
      <c r="B2140">
        <v>2897</v>
      </c>
      <c r="C2140">
        <v>20903</v>
      </c>
      <c r="D2140" s="1">
        <v>39953</v>
      </c>
      <c r="E2140" t="s">
        <v>77</v>
      </c>
      <c r="F2140">
        <v>4</v>
      </c>
      <c r="G2140">
        <v>442.99</v>
      </c>
      <c r="H2140">
        <v>0.04</v>
      </c>
      <c r="I2140" t="s">
        <v>49</v>
      </c>
      <c r="J2140" s="8">
        <v>-152.76</v>
      </c>
      <c r="K2140" s="8">
        <f>IF(Table3[[#This Row],[Return Status]] = "Returned", 0, Table3[[#This Row],[Profit]])</f>
        <v>-152.76</v>
      </c>
      <c r="L2140" s="8" t="str">
        <f>IFERROR(VLOOKUP(Table3[[#This Row],[Order ID]],returns[[Order ID]:[Status]],2,FALSE), "")</f>
        <v/>
      </c>
      <c r="M2140">
        <v>100.98</v>
      </c>
      <c r="N2140">
        <v>35.840000000000003</v>
      </c>
      <c r="O2140" t="s">
        <v>1771</v>
      </c>
      <c r="P2140" t="s">
        <v>37</v>
      </c>
      <c r="Q2140">
        <v>7086</v>
      </c>
      <c r="R2140" t="s">
        <v>37</v>
      </c>
      <c r="S2140" t="s">
        <v>1979</v>
      </c>
      <c r="T2140" t="e">
        <f>VLOOKUP(Table3[[#This Row],[Region]],managers5[],2,FALSE)</f>
        <v>#N/A</v>
      </c>
      <c r="U2140" t="s">
        <v>1956</v>
      </c>
      <c r="W2140" t="s">
        <v>14</v>
      </c>
      <c r="X2140" t="s">
        <v>39</v>
      </c>
      <c r="Y2140" t="s">
        <v>50</v>
      </c>
      <c r="Z2140" t="s">
        <v>219</v>
      </c>
      <c r="AA2140" t="s">
        <v>502</v>
      </c>
      <c r="AB2140" t="s">
        <v>53</v>
      </c>
      <c r="AC2140">
        <v>0.62</v>
      </c>
      <c r="AD2140" s="2">
        <v>39954</v>
      </c>
    </row>
    <row r="2141" spans="1:30" x14ac:dyDescent="0.35">
      <c r="A2141">
        <v>884</v>
      </c>
      <c r="B2141">
        <v>2898</v>
      </c>
      <c r="C2141">
        <v>20932</v>
      </c>
      <c r="D2141" s="1">
        <v>41119</v>
      </c>
      <c r="E2141" t="s">
        <v>77</v>
      </c>
      <c r="F2141">
        <v>38</v>
      </c>
      <c r="G2141">
        <v>123.26</v>
      </c>
      <c r="H2141">
        <v>0.02</v>
      </c>
      <c r="I2141" t="s">
        <v>9</v>
      </c>
      <c r="J2141" s="8">
        <v>-4.7300000000000004</v>
      </c>
      <c r="K2141" s="8">
        <f>IF(Table3[[#This Row],[Return Status]] = "Returned", 0, Table3[[#This Row],[Profit]])</f>
        <v>-4.7300000000000004</v>
      </c>
      <c r="L2141" s="8" t="str">
        <f>IFERROR(VLOOKUP(Table3[[#This Row],[Order ID]],returns[[Order ID]:[Status]],2,FALSE), "")</f>
        <v/>
      </c>
      <c r="M2141">
        <v>3.26</v>
      </c>
      <c r="N2141">
        <v>1.86</v>
      </c>
      <c r="O2141" t="s">
        <v>915</v>
      </c>
      <c r="P2141" t="s">
        <v>134</v>
      </c>
      <c r="Q2141">
        <v>1757</v>
      </c>
      <c r="R2141" t="s">
        <v>135</v>
      </c>
      <c r="S2141" t="s">
        <v>1979</v>
      </c>
      <c r="T2141" t="e">
        <f>VLOOKUP(Table3[[#This Row],[Region]],managers5[],2,FALSE)</f>
        <v>#N/A</v>
      </c>
      <c r="U2141" t="s">
        <v>1956</v>
      </c>
      <c r="W2141" t="s">
        <v>14</v>
      </c>
      <c r="X2141" t="s">
        <v>15</v>
      </c>
      <c r="Y2141" t="s">
        <v>16</v>
      </c>
      <c r="Z2141" t="s">
        <v>106</v>
      </c>
      <c r="AA2141" t="s">
        <v>1021</v>
      </c>
      <c r="AB2141" t="s">
        <v>35</v>
      </c>
      <c r="AC2141">
        <v>0.41</v>
      </c>
      <c r="AD2141" s="1">
        <v>41121</v>
      </c>
    </row>
    <row r="2142" spans="1:30" x14ac:dyDescent="0.35">
      <c r="A2142">
        <v>3351</v>
      </c>
      <c r="B2142">
        <v>2972</v>
      </c>
      <c r="C2142">
        <v>21477</v>
      </c>
      <c r="D2142" s="1">
        <v>40684</v>
      </c>
      <c r="E2142" t="s">
        <v>32</v>
      </c>
      <c r="F2142">
        <v>7</v>
      </c>
      <c r="G2142">
        <v>189.73</v>
      </c>
      <c r="H2142">
        <v>0.01</v>
      </c>
      <c r="I2142" t="s">
        <v>9</v>
      </c>
      <c r="J2142" s="8">
        <v>43.171500000000002</v>
      </c>
      <c r="K2142" s="8">
        <f>IF(Table3[[#This Row],[Return Status]] = "Returned", 0, Table3[[#This Row],[Profit]])</f>
        <v>43.171500000000002</v>
      </c>
      <c r="L2142" s="8" t="str">
        <f>IFERROR(VLOOKUP(Table3[[#This Row],[Order ID]],returns[[Order ID]:[Status]],2,FALSE), "")</f>
        <v/>
      </c>
      <c r="M2142">
        <v>24.95</v>
      </c>
      <c r="N2142">
        <v>2.99</v>
      </c>
      <c r="O2142" t="s">
        <v>42</v>
      </c>
      <c r="P2142" t="s">
        <v>43</v>
      </c>
      <c r="Q2142">
        <v>39401</v>
      </c>
      <c r="R2142" t="s">
        <v>44</v>
      </c>
      <c r="S2142" t="s">
        <v>1978</v>
      </c>
      <c r="T2142" t="e">
        <f>VLOOKUP(Table3[[#This Row],[Region]],managers5[],2,FALSE)</f>
        <v>#N/A</v>
      </c>
      <c r="U2142" t="s">
        <v>1957</v>
      </c>
      <c r="V2142" t="s">
        <v>1959</v>
      </c>
      <c r="W2142" t="s">
        <v>14</v>
      </c>
      <c r="X2142" t="s">
        <v>24</v>
      </c>
      <c r="Y2142" t="s">
        <v>16</v>
      </c>
      <c r="Z2142" t="s">
        <v>17</v>
      </c>
      <c r="AA2142" t="s">
        <v>942</v>
      </c>
      <c r="AB2142" t="s">
        <v>19</v>
      </c>
      <c r="AC2142">
        <v>0.39</v>
      </c>
      <c r="AD2142" s="1">
        <v>40684</v>
      </c>
    </row>
    <row r="2143" spans="1:30" x14ac:dyDescent="0.35">
      <c r="A2143">
        <v>6137</v>
      </c>
      <c r="B2143">
        <v>2900</v>
      </c>
      <c r="C2143">
        <v>20934</v>
      </c>
      <c r="D2143" s="1">
        <v>40198</v>
      </c>
      <c r="E2143" t="s">
        <v>41</v>
      </c>
      <c r="F2143">
        <v>5</v>
      </c>
      <c r="G2143">
        <v>1253.8900000000001</v>
      </c>
      <c r="H2143">
        <v>0.09</v>
      </c>
      <c r="I2143" t="s">
        <v>49</v>
      </c>
      <c r="J2143" s="8">
        <v>-577.47989999999902</v>
      </c>
      <c r="K2143" s="8">
        <f>IF(Table3[[#This Row],[Return Status]] = "Returned", 0, Table3[[#This Row],[Profit]])</f>
        <v>0</v>
      </c>
      <c r="L2143" s="8" t="str">
        <f>IFERROR(VLOOKUP(Table3[[#This Row],[Order ID]],returns[[Order ID]:[Status]],2,FALSE), "")</f>
        <v>Returned</v>
      </c>
      <c r="M2143">
        <v>264.98</v>
      </c>
      <c r="N2143">
        <v>17.86</v>
      </c>
      <c r="O2143" t="s">
        <v>913</v>
      </c>
      <c r="P2143" t="s">
        <v>37</v>
      </c>
      <c r="Q2143">
        <v>13021</v>
      </c>
      <c r="R2143" t="s">
        <v>37</v>
      </c>
      <c r="S2143" t="s">
        <v>1979</v>
      </c>
      <c r="T2143" t="e">
        <f>VLOOKUP(Table3[[#This Row],[Region]],managers5[],2,FALSE)</f>
        <v>#N/A</v>
      </c>
      <c r="U2143" t="s">
        <v>1956</v>
      </c>
      <c r="W2143" t="s">
        <v>14</v>
      </c>
      <c r="X2143" t="s">
        <v>71</v>
      </c>
      <c r="Y2143" t="s">
        <v>46</v>
      </c>
      <c r="Z2143" t="s">
        <v>124</v>
      </c>
      <c r="AA2143" t="s">
        <v>1551</v>
      </c>
      <c r="AB2143" t="s">
        <v>74</v>
      </c>
      <c r="AC2143">
        <v>0.57999999999999996</v>
      </c>
      <c r="AD2143" s="2">
        <v>40199</v>
      </c>
    </row>
    <row r="2144" spans="1:30" x14ac:dyDescent="0.35">
      <c r="A2144">
        <v>5619</v>
      </c>
      <c r="B2144">
        <v>6556</v>
      </c>
      <c r="C2144">
        <v>46624</v>
      </c>
      <c r="D2144" s="1">
        <v>40294</v>
      </c>
      <c r="E2144" t="s">
        <v>8</v>
      </c>
      <c r="F2144">
        <v>28</v>
      </c>
      <c r="G2144">
        <v>110.2</v>
      </c>
      <c r="H2144">
        <v>7.0000000000000007E-2</v>
      </c>
      <c r="I2144" t="s">
        <v>9</v>
      </c>
      <c r="J2144" s="8">
        <v>42.84</v>
      </c>
      <c r="K2144" s="8">
        <f>IF(Table3[[#This Row],[Return Status]] = "Returned", 0, Table3[[#This Row],[Profit]])</f>
        <v>42.84</v>
      </c>
      <c r="L2144" s="8" t="str">
        <f>IFERROR(VLOOKUP(Table3[[#This Row],[Order ID]],returns[[Order ID]:[Status]],2,FALSE), "")</f>
        <v/>
      </c>
      <c r="M2144">
        <v>4.13</v>
      </c>
      <c r="N2144">
        <v>0.5</v>
      </c>
      <c r="O2144" t="s">
        <v>1437</v>
      </c>
      <c r="P2144" t="s">
        <v>55</v>
      </c>
      <c r="Q2144">
        <v>72450</v>
      </c>
      <c r="R2144" t="s">
        <v>56</v>
      </c>
      <c r="S2144" t="s">
        <v>1978</v>
      </c>
      <c r="T2144" t="e">
        <f>VLOOKUP(Table3[[#This Row],[Region]],managers5[],2,FALSE)</f>
        <v>#N/A</v>
      </c>
      <c r="U2144" t="s">
        <v>1957</v>
      </c>
      <c r="V2144" t="s">
        <v>1959</v>
      </c>
      <c r="W2144" t="s">
        <v>14</v>
      </c>
      <c r="X2144" t="s">
        <v>24</v>
      </c>
      <c r="Y2144" t="s">
        <v>16</v>
      </c>
      <c r="Z2144" t="s">
        <v>99</v>
      </c>
      <c r="AA2144" t="s">
        <v>270</v>
      </c>
      <c r="AB2144" t="s">
        <v>19</v>
      </c>
      <c r="AC2144">
        <v>0.39</v>
      </c>
      <c r="AD2144" s="2">
        <v>40295</v>
      </c>
    </row>
    <row r="2145" spans="1:30" x14ac:dyDescent="0.35">
      <c r="A2145">
        <v>6295</v>
      </c>
      <c r="B2145">
        <v>2904</v>
      </c>
      <c r="C2145">
        <v>20965</v>
      </c>
      <c r="D2145" s="1">
        <v>40167</v>
      </c>
      <c r="E2145" t="s">
        <v>41</v>
      </c>
      <c r="F2145">
        <v>38</v>
      </c>
      <c r="G2145">
        <v>2315.11</v>
      </c>
      <c r="H2145">
        <v>0.06</v>
      </c>
      <c r="I2145" t="s">
        <v>9</v>
      </c>
      <c r="J2145" s="8">
        <v>532.21</v>
      </c>
      <c r="K2145" s="8">
        <f>IF(Table3[[#This Row],[Return Status]] = "Returned", 0, Table3[[#This Row],[Profit]])</f>
        <v>532.21</v>
      </c>
      <c r="L2145" s="8" t="str">
        <f>IFERROR(VLOOKUP(Table3[[#This Row],[Order ID]],returns[[Order ID]:[Status]],2,FALSE), "")</f>
        <v/>
      </c>
      <c r="M2145">
        <v>59.76</v>
      </c>
      <c r="N2145">
        <v>9.7100000000000009</v>
      </c>
      <c r="O2145" t="s">
        <v>926</v>
      </c>
      <c r="P2145" t="s">
        <v>131</v>
      </c>
      <c r="Q2145">
        <v>21501</v>
      </c>
      <c r="R2145" t="s">
        <v>132</v>
      </c>
      <c r="S2145" t="s">
        <v>1979</v>
      </c>
      <c r="T2145" t="e">
        <f>VLOOKUP(Table3[[#This Row],[Region]],managers5[],2,FALSE)</f>
        <v>#N/A</v>
      </c>
      <c r="U2145" t="s">
        <v>1956</v>
      </c>
      <c r="W2145" t="s">
        <v>14</v>
      </c>
      <c r="X2145" t="s">
        <v>39</v>
      </c>
      <c r="Y2145" t="s">
        <v>16</v>
      </c>
      <c r="Z2145" t="s">
        <v>75</v>
      </c>
      <c r="AA2145" t="s">
        <v>1309</v>
      </c>
      <c r="AB2145" t="s">
        <v>19</v>
      </c>
      <c r="AC2145">
        <v>0.56999999999999995</v>
      </c>
      <c r="AD2145" s="2">
        <v>40170</v>
      </c>
    </row>
    <row r="2146" spans="1:30" x14ac:dyDescent="0.35">
      <c r="A2146">
        <v>6296</v>
      </c>
      <c r="B2146">
        <v>2905</v>
      </c>
      <c r="C2146">
        <v>20965</v>
      </c>
      <c r="D2146" s="1">
        <v>40167</v>
      </c>
      <c r="E2146" t="s">
        <v>41</v>
      </c>
      <c r="F2146">
        <v>8</v>
      </c>
      <c r="G2146">
        <v>1264.2304999999999</v>
      </c>
      <c r="H2146">
        <v>7.0000000000000007E-2</v>
      </c>
      <c r="I2146" t="s">
        <v>9</v>
      </c>
      <c r="J2146" s="8">
        <v>-444.68599999999998</v>
      </c>
      <c r="K2146" s="8">
        <f>IF(Table3[[#This Row],[Return Status]] = "Returned", 0, Table3[[#This Row],[Profit]])</f>
        <v>-444.68599999999998</v>
      </c>
      <c r="L2146" s="8" t="str">
        <f>IFERROR(VLOOKUP(Table3[[#This Row],[Order ID]],returns[[Order ID]:[Status]],2,FALSE), "")</f>
        <v/>
      </c>
      <c r="M2146">
        <v>195.99</v>
      </c>
      <c r="N2146">
        <v>4.2</v>
      </c>
      <c r="O2146" t="s">
        <v>926</v>
      </c>
      <c r="P2146" t="s">
        <v>131</v>
      </c>
      <c r="Q2146">
        <v>21501</v>
      </c>
      <c r="R2146" t="s">
        <v>132</v>
      </c>
      <c r="S2146" t="s">
        <v>1979</v>
      </c>
      <c r="T2146" t="e">
        <f>VLOOKUP(Table3[[#This Row],[Region]],managers5[],2,FALSE)</f>
        <v>#N/A</v>
      </c>
      <c r="U2146" t="s">
        <v>1956</v>
      </c>
      <c r="W2146" t="s">
        <v>14</v>
      </c>
      <c r="X2146" t="s">
        <v>39</v>
      </c>
      <c r="Y2146" t="s">
        <v>46</v>
      </c>
      <c r="Z2146" t="s">
        <v>86</v>
      </c>
      <c r="AA2146" t="s">
        <v>1177</v>
      </c>
      <c r="AB2146" t="s">
        <v>19</v>
      </c>
      <c r="AC2146">
        <v>0.56000000000000005</v>
      </c>
      <c r="AD2146" s="2">
        <v>40170</v>
      </c>
    </row>
    <row r="2147" spans="1:30" x14ac:dyDescent="0.35">
      <c r="A2147">
        <v>6240</v>
      </c>
      <c r="B2147">
        <v>4077</v>
      </c>
      <c r="C2147">
        <v>29058</v>
      </c>
      <c r="D2147" s="1">
        <v>40181</v>
      </c>
      <c r="E2147" t="s">
        <v>77</v>
      </c>
      <c r="F2147">
        <v>23</v>
      </c>
      <c r="G2147">
        <v>128.52000000000001</v>
      </c>
      <c r="H2147">
        <v>0.06</v>
      </c>
      <c r="I2147" t="s">
        <v>9</v>
      </c>
      <c r="J2147" s="8">
        <v>42.8</v>
      </c>
      <c r="K2147" s="8">
        <f>IF(Table3[[#This Row],[Return Status]] = "Returned", 0, Table3[[#This Row],[Profit]])</f>
        <v>42.8</v>
      </c>
      <c r="L2147" s="8" t="str">
        <f>IFERROR(VLOOKUP(Table3[[#This Row],[Order ID]],returns[[Order ID]:[Status]],2,FALSE), "")</f>
        <v/>
      </c>
      <c r="M2147">
        <v>5.84</v>
      </c>
      <c r="N2147">
        <v>1</v>
      </c>
      <c r="O2147" t="s">
        <v>693</v>
      </c>
      <c r="P2147" t="s">
        <v>324</v>
      </c>
      <c r="Q2147">
        <v>33614</v>
      </c>
      <c r="R2147" t="s">
        <v>56</v>
      </c>
      <c r="S2147" t="s">
        <v>1978</v>
      </c>
      <c r="T2147" t="e">
        <f>VLOOKUP(Table3[[#This Row],[Region]],managers5[],2,FALSE)</f>
        <v>#N/A</v>
      </c>
      <c r="U2147" t="s">
        <v>1957</v>
      </c>
      <c r="V2147" t="s">
        <v>1959</v>
      </c>
      <c r="W2147" t="s">
        <v>14</v>
      </c>
      <c r="X2147" t="s">
        <v>39</v>
      </c>
      <c r="Y2147" t="s">
        <v>16</v>
      </c>
      <c r="Z2147" t="s">
        <v>106</v>
      </c>
      <c r="AA2147" t="s">
        <v>1311</v>
      </c>
      <c r="AB2147" t="s">
        <v>35</v>
      </c>
      <c r="AC2147">
        <v>0.38</v>
      </c>
      <c r="AD2147" s="2">
        <v>40182</v>
      </c>
    </row>
    <row r="2148" spans="1:30" x14ac:dyDescent="0.35">
      <c r="A2148">
        <v>3412</v>
      </c>
      <c r="B2148">
        <v>6917</v>
      </c>
      <c r="C2148">
        <v>49346</v>
      </c>
      <c r="D2148" s="1">
        <v>40668</v>
      </c>
      <c r="E2148" t="s">
        <v>8</v>
      </c>
      <c r="F2148">
        <v>8</v>
      </c>
      <c r="G2148">
        <v>94.35</v>
      </c>
      <c r="H2148">
        <v>0.1</v>
      </c>
      <c r="I2148" t="s">
        <v>9</v>
      </c>
      <c r="J2148" s="8">
        <v>42.22</v>
      </c>
      <c r="K2148" s="8">
        <f>IF(Table3[[#This Row],[Return Status]] = "Returned", 0, Table3[[#This Row],[Profit]])</f>
        <v>42.22</v>
      </c>
      <c r="L2148" s="8" t="str">
        <f>IFERROR(VLOOKUP(Table3[[#This Row],[Order ID]],returns[[Order ID]:[Status]],2,FALSE), "")</f>
        <v/>
      </c>
      <c r="M2148">
        <v>12.22</v>
      </c>
      <c r="N2148">
        <v>2.85</v>
      </c>
      <c r="O2148" t="s">
        <v>128</v>
      </c>
      <c r="P2148" t="s">
        <v>64</v>
      </c>
      <c r="Q2148">
        <v>30344</v>
      </c>
      <c r="R2148" t="s">
        <v>65</v>
      </c>
      <c r="S2148" t="s">
        <v>1978</v>
      </c>
      <c r="T2148" t="e">
        <f>VLOOKUP(Table3[[#This Row],[Region]],managers5[],2,FALSE)</f>
        <v>#N/A</v>
      </c>
      <c r="U2148" t="s">
        <v>1957</v>
      </c>
      <c r="V2148" t="s">
        <v>1959</v>
      </c>
      <c r="W2148" t="s">
        <v>14</v>
      </c>
      <c r="X2148" t="s">
        <v>71</v>
      </c>
      <c r="Y2148" t="s">
        <v>50</v>
      </c>
      <c r="Z2148" t="s">
        <v>61</v>
      </c>
      <c r="AA2148" t="s">
        <v>404</v>
      </c>
      <c r="AB2148" t="s">
        <v>109</v>
      </c>
      <c r="AC2148">
        <v>0.55000000000000004</v>
      </c>
      <c r="AD2148" s="1">
        <v>40671</v>
      </c>
    </row>
    <row r="2149" spans="1:30" x14ac:dyDescent="0.35">
      <c r="A2149">
        <v>1594</v>
      </c>
      <c r="B2149">
        <v>5127</v>
      </c>
      <c r="C2149">
        <v>36512</v>
      </c>
      <c r="D2149" s="1">
        <v>40996</v>
      </c>
      <c r="E2149" t="s">
        <v>8</v>
      </c>
      <c r="F2149">
        <v>3</v>
      </c>
      <c r="G2149">
        <v>71.489999999999995</v>
      </c>
      <c r="H2149">
        <v>0.06</v>
      </c>
      <c r="I2149" t="s">
        <v>9</v>
      </c>
      <c r="J2149" s="8">
        <v>41.98</v>
      </c>
      <c r="K2149" s="8">
        <f>IF(Table3[[#This Row],[Return Status]] = "Returned", 0, Table3[[#This Row],[Profit]])</f>
        <v>41.98</v>
      </c>
      <c r="L2149" s="8" t="str">
        <f>IFERROR(VLOOKUP(Table3[[#This Row],[Order ID]],returns[[Order ID]:[Status]],2,FALSE), "")</f>
        <v/>
      </c>
      <c r="M2149">
        <v>19.989999999999998</v>
      </c>
      <c r="N2149">
        <v>11.17</v>
      </c>
      <c r="O2149" t="s">
        <v>1382</v>
      </c>
      <c r="P2149" t="s">
        <v>55</v>
      </c>
      <c r="Q2149">
        <v>33030</v>
      </c>
      <c r="R2149" t="s">
        <v>56</v>
      </c>
      <c r="S2149" t="s">
        <v>1978</v>
      </c>
      <c r="T2149" t="e">
        <f>VLOOKUP(Table3[[#This Row],[Region]],managers5[],2,FALSE)</f>
        <v>#N/A</v>
      </c>
      <c r="U2149" t="s">
        <v>1957</v>
      </c>
      <c r="V2149" t="s">
        <v>1959</v>
      </c>
      <c r="W2149" t="s">
        <v>14</v>
      </c>
      <c r="X2149" t="s">
        <v>15</v>
      </c>
      <c r="Y2149" t="s">
        <v>50</v>
      </c>
      <c r="Z2149" t="s">
        <v>61</v>
      </c>
      <c r="AA2149" t="s">
        <v>1383</v>
      </c>
      <c r="AB2149" t="s">
        <v>85</v>
      </c>
      <c r="AC2149">
        <v>0.6</v>
      </c>
      <c r="AD2149" s="1">
        <v>40999</v>
      </c>
    </row>
    <row r="2150" spans="1:30" x14ac:dyDescent="0.35">
      <c r="A2150">
        <v>1856</v>
      </c>
      <c r="B2150">
        <v>4657</v>
      </c>
      <c r="C2150">
        <v>33184</v>
      </c>
      <c r="D2150" s="1">
        <v>40952</v>
      </c>
      <c r="E2150" t="s">
        <v>8</v>
      </c>
      <c r="F2150">
        <v>32</v>
      </c>
      <c r="G2150">
        <v>402.49</v>
      </c>
      <c r="H2150">
        <v>0</v>
      </c>
      <c r="I2150" t="s">
        <v>9</v>
      </c>
      <c r="J2150" s="8">
        <v>41.794499999999999</v>
      </c>
      <c r="K2150" s="8">
        <f>IF(Table3[[#This Row],[Return Status]] = "Returned", 0, Table3[[#This Row],[Profit]])</f>
        <v>41.794499999999999</v>
      </c>
      <c r="L2150" s="8" t="str">
        <f>IFERROR(VLOOKUP(Table3[[#This Row],[Order ID]],returns[[Order ID]:[Status]],2,FALSE), "")</f>
        <v/>
      </c>
      <c r="M2150">
        <v>11.7</v>
      </c>
      <c r="N2150">
        <v>5.63</v>
      </c>
      <c r="O2150" t="s">
        <v>615</v>
      </c>
      <c r="P2150" t="s">
        <v>43</v>
      </c>
      <c r="Q2150">
        <v>28205</v>
      </c>
      <c r="R2150" t="s">
        <v>44</v>
      </c>
      <c r="S2150" t="s">
        <v>1978</v>
      </c>
      <c r="T2150" t="e">
        <f>VLOOKUP(Table3[[#This Row],[Region]],managers5[],2,FALSE)</f>
        <v>#N/A</v>
      </c>
      <c r="U2150" t="s">
        <v>1957</v>
      </c>
      <c r="V2150" t="s">
        <v>1959</v>
      </c>
      <c r="W2150" t="s">
        <v>14</v>
      </c>
      <c r="X2150" t="s">
        <v>15</v>
      </c>
      <c r="Y2150" t="s">
        <v>16</v>
      </c>
      <c r="Z2150" t="s">
        <v>17</v>
      </c>
      <c r="AA2150" t="s">
        <v>1461</v>
      </c>
      <c r="AB2150" t="s">
        <v>19</v>
      </c>
      <c r="AC2150">
        <v>0.4</v>
      </c>
      <c r="AD2150" s="1">
        <v>40954</v>
      </c>
    </row>
    <row r="2151" spans="1:30" x14ac:dyDescent="0.35">
      <c r="A2151">
        <v>5829</v>
      </c>
      <c r="B2151">
        <v>6203</v>
      </c>
      <c r="C2151">
        <v>43936</v>
      </c>
      <c r="D2151" s="1">
        <v>40250</v>
      </c>
      <c r="E2151" t="s">
        <v>41</v>
      </c>
      <c r="F2151">
        <v>42</v>
      </c>
      <c r="G2151">
        <v>670.65</v>
      </c>
      <c r="H2151">
        <v>0.08</v>
      </c>
      <c r="I2151" t="s">
        <v>9</v>
      </c>
      <c r="J2151" s="8">
        <v>41.66</v>
      </c>
      <c r="K2151" s="8">
        <f>IF(Table3[[#This Row],[Return Status]] = "Returned", 0, Table3[[#This Row],[Profit]])</f>
        <v>41.66</v>
      </c>
      <c r="L2151" s="8" t="str">
        <f>IFERROR(VLOOKUP(Table3[[#This Row],[Order ID]],returns[[Order ID]:[Status]],2,FALSE), "")</f>
        <v/>
      </c>
      <c r="M2151">
        <v>15.94</v>
      </c>
      <c r="N2151">
        <v>5.45</v>
      </c>
      <c r="O2151" t="s">
        <v>1724</v>
      </c>
      <c r="P2151" t="s">
        <v>497</v>
      </c>
      <c r="Q2151">
        <v>39701</v>
      </c>
      <c r="R2151" t="s">
        <v>44</v>
      </c>
      <c r="S2151" t="s">
        <v>1978</v>
      </c>
      <c r="T2151" t="e">
        <f>VLOOKUP(Table3[[#This Row],[Region]],managers5[],2,FALSE)</f>
        <v>#N/A</v>
      </c>
      <c r="U2151" t="s">
        <v>1957</v>
      </c>
      <c r="V2151" t="s">
        <v>1959</v>
      </c>
      <c r="W2151" t="s">
        <v>14</v>
      </c>
      <c r="X2151" t="s">
        <v>39</v>
      </c>
      <c r="Y2151" t="s">
        <v>16</v>
      </c>
      <c r="Z2151" t="s">
        <v>106</v>
      </c>
      <c r="AA2151" t="s">
        <v>485</v>
      </c>
      <c r="AB2151" t="s">
        <v>109</v>
      </c>
      <c r="AC2151">
        <v>0.55000000000000004</v>
      </c>
      <c r="AD2151" s="2">
        <v>40251</v>
      </c>
    </row>
    <row r="2152" spans="1:30" x14ac:dyDescent="0.35">
      <c r="A2152">
        <v>1623</v>
      </c>
      <c r="B2152">
        <v>2911</v>
      </c>
      <c r="C2152">
        <v>20995</v>
      </c>
      <c r="D2152" s="1">
        <v>40995</v>
      </c>
      <c r="E2152" t="s">
        <v>20</v>
      </c>
      <c r="F2152">
        <v>37</v>
      </c>
      <c r="G2152">
        <v>5817.88</v>
      </c>
      <c r="H2152">
        <v>0.01</v>
      </c>
      <c r="I2152" t="s">
        <v>49</v>
      </c>
      <c r="J2152" s="8">
        <v>-567.14</v>
      </c>
      <c r="K2152" s="8">
        <f>IF(Table3[[#This Row],[Return Status]] = "Returned", 0, Table3[[#This Row],[Profit]])</f>
        <v>-567.14</v>
      </c>
      <c r="L2152" s="8" t="str">
        <f>IFERROR(VLOOKUP(Table3[[#This Row],[Order ID]],returns[[Order ID]:[Status]],2,FALSE), "")</f>
        <v/>
      </c>
      <c r="M2152">
        <v>150.97999999999999</v>
      </c>
      <c r="N2152">
        <v>66.27</v>
      </c>
      <c r="O2152" t="s">
        <v>560</v>
      </c>
      <c r="P2152" t="s">
        <v>11</v>
      </c>
      <c r="Q2152">
        <v>92653</v>
      </c>
      <c r="R2152" t="s">
        <v>12</v>
      </c>
      <c r="S2152" t="s">
        <v>1976</v>
      </c>
      <c r="T2152" t="e">
        <f>VLOOKUP(Table3[[#This Row],[Region]],managers5[],2,FALSE)</f>
        <v>#N/A</v>
      </c>
      <c r="U2152" t="s">
        <v>1955</v>
      </c>
      <c r="V2152" t="s">
        <v>1959</v>
      </c>
      <c r="W2152" t="s">
        <v>14</v>
      </c>
      <c r="X2152" t="s">
        <v>39</v>
      </c>
      <c r="Y2152" t="s">
        <v>50</v>
      </c>
      <c r="Z2152" t="s">
        <v>219</v>
      </c>
      <c r="AA2152" t="s">
        <v>1338</v>
      </c>
      <c r="AB2152" t="s">
        <v>53</v>
      </c>
      <c r="AC2152">
        <v>0.65</v>
      </c>
      <c r="AD2152" s="1">
        <v>40996</v>
      </c>
    </row>
    <row r="2153" spans="1:30" x14ac:dyDescent="0.35">
      <c r="A2153">
        <v>4129</v>
      </c>
      <c r="B2153">
        <v>2912</v>
      </c>
      <c r="C2153">
        <v>21024</v>
      </c>
      <c r="D2153" s="1">
        <v>40540</v>
      </c>
      <c r="E2153" t="s">
        <v>20</v>
      </c>
      <c r="F2153">
        <v>34</v>
      </c>
      <c r="G2153">
        <v>195.49</v>
      </c>
      <c r="H2153">
        <v>0.05</v>
      </c>
      <c r="I2153" t="s">
        <v>9</v>
      </c>
      <c r="J2153" s="8">
        <v>33.799999999999997</v>
      </c>
      <c r="K2153" s="8">
        <f>IF(Table3[[#This Row],[Return Status]] = "Returned", 0, Table3[[#This Row],[Profit]])</f>
        <v>33.799999999999997</v>
      </c>
      <c r="L2153" s="8" t="str">
        <f>IFERROR(VLOOKUP(Table3[[#This Row],[Order ID]],returns[[Order ID]:[Status]],2,FALSE), "")</f>
        <v/>
      </c>
      <c r="M2153">
        <v>5.84</v>
      </c>
      <c r="N2153">
        <v>1.2</v>
      </c>
      <c r="O2153" t="s">
        <v>1844</v>
      </c>
      <c r="P2153" t="s">
        <v>27</v>
      </c>
      <c r="Q2153">
        <v>60110</v>
      </c>
      <c r="R2153" t="s">
        <v>28</v>
      </c>
      <c r="S2153" t="s">
        <v>1977</v>
      </c>
      <c r="T2153" t="e">
        <f>VLOOKUP(Table3[[#This Row],[Region]],managers5[],2,FALSE)</f>
        <v>#N/A</v>
      </c>
      <c r="U2153" t="s">
        <v>1958</v>
      </c>
      <c r="V2153" t="s">
        <v>1959</v>
      </c>
      <c r="W2153" t="s">
        <v>14</v>
      </c>
      <c r="X2153" t="s">
        <v>71</v>
      </c>
      <c r="Y2153" t="s">
        <v>16</v>
      </c>
      <c r="Z2153" t="s">
        <v>106</v>
      </c>
      <c r="AA2153" t="s">
        <v>493</v>
      </c>
      <c r="AB2153" t="s">
        <v>35</v>
      </c>
      <c r="AC2153">
        <v>0.55000000000000004</v>
      </c>
      <c r="AD2153" s="1">
        <v>40542</v>
      </c>
    </row>
    <row r="2154" spans="1:30" x14ac:dyDescent="0.35">
      <c r="A2154">
        <v>3893</v>
      </c>
      <c r="B2154">
        <v>2915</v>
      </c>
      <c r="C2154">
        <v>21057</v>
      </c>
      <c r="D2154" s="1">
        <v>40577</v>
      </c>
      <c r="E2154" t="s">
        <v>32</v>
      </c>
      <c r="F2154">
        <v>28</v>
      </c>
      <c r="G2154">
        <v>1103.67</v>
      </c>
      <c r="H2154">
        <v>0.04</v>
      </c>
      <c r="I2154" t="s">
        <v>9</v>
      </c>
      <c r="J2154" s="8">
        <v>253.61</v>
      </c>
      <c r="K2154" s="8">
        <f>IF(Table3[[#This Row],[Return Status]] = "Returned", 0, Table3[[#This Row],[Profit]])</f>
        <v>253.61</v>
      </c>
      <c r="L2154" s="8" t="str">
        <f>IFERROR(VLOOKUP(Table3[[#This Row],[Order ID]],returns[[Order ID]:[Status]],2,FALSE), "")</f>
        <v/>
      </c>
      <c r="M2154">
        <v>39.479999999999997</v>
      </c>
      <c r="N2154">
        <v>1.99</v>
      </c>
      <c r="O2154" t="s">
        <v>1002</v>
      </c>
      <c r="P2154" t="s">
        <v>37</v>
      </c>
      <c r="Q2154">
        <v>11550</v>
      </c>
      <c r="R2154" t="s">
        <v>37</v>
      </c>
      <c r="S2154" t="s">
        <v>1979</v>
      </c>
      <c r="T2154" t="e">
        <f>VLOOKUP(Table3[[#This Row],[Region]],managers5[],2,FALSE)</f>
        <v>#N/A</v>
      </c>
      <c r="U2154" t="s">
        <v>1956</v>
      </c>
      <c r="W2154" t="s">
        <v>14</v>
      </c>
      <c r="X2154" t="s">
        <v>71</v>
      </c>
      <c r="Y2154" t="s">
        <v>46</v>
      </c>
      <c r="Z2154" t="s">
        <v>47</v>
      </c>
      <c r="AA2154" t="s">
        <v>527</v>
      </c>
      <c r="AB2154" t="s">
        <v>109</v>
      </c>
      <c r="AC2154">
        <v>0.54</v>
      </c>
      <c r="AD2154" s="1">
        <v>40584</v>
      </c>
    </row>
    <row r="2155" spans="1:30" x14ac:dyDescent="0.35">
      <c r="A2155">
        <v>5802</v>
      </c>
      <c r="B2155">
        <v>6686</v>
      </c>
      <c r="C2155">
        <v>47554</v>
      </c>
      <c r="D2155" s="1">
        <v>40250</v>
      </c>
      <c r="E2155" t="s">
        <v>32</v>
      </c>
      <c r="F2155">
        <v>47</v>
      </c>
      <c r="G2155">
        <v>364.23</v>
      </c>
      <c r="H2155">
        <v>0.01</v>
      </c>
      <c r="I2155" t="s">
        <v>9</v>
      </c>
      <c r="J2155" s="8">
        <v>41.58</v>
      </c>
      <c r="K2155" s="8">
        <f>IF(Table3[[#This Row],[Return Status]] = "Returned", 0, Table3[[#This Row],[Profit]])</f>
        <v>41.58</v>
      </c>
      <c r="L2155" s="8" t="str">
        <f>IFERROR(VLOOKUP(Table3[[#This Row],[Order ID]],returns[[Order ID]:[Status]],2,FALSE), "")</f>
        <v/>
      </c>
      <c r="M2155">
        <v>7.59</v>
      </c>
      <c r="N2155">
        <v>4</v>
      </c>
      <c r="O2155" t="s">
        <v>1879</v>
      </c>
      <c r="P2155" t="s">
        <v>64</v>
      </c>
      <c r="Q2155">
        <v>30265</v>
      </c>
      <c r="R2155" t="s">
        <v>65</v>
      </c>
      <c r="S2155" t="s">
        <v>1978</v>
      </c>
      <c r="T2155" t="e">
        <f>VLOOKUP(Table3[[#This Row],[Region]],managers5[],2,FALSE)</f>
        <v>#N/A</v>
      </c>
      <c r="U2155" t="s">
        <v>1957</v>
      </c>
      <c r="V2155" t="s">
        <v>1959</v>
      </c>
      <c r="W2155" t="s">
        <v>14</v>
      </c>
      <c r="X2155" t="s">
        <v>71</v>
      </c>
      <c r="Y2155" t="s">
        <v>50</v>
      </c>
      <c r="Z2155" t="s">
        <v>61</v>
      </c>
      <c r="AA2155" t="s">
        <v>823</v>
      </c>
      <c r="AB2155" t="s">
        <v>35</v>
      </c>
      <c r="AC2155">
        <v>0.42</v>
      </c>
      <c r="AD2155" s="2">
        <v>40257</v>
      </c>
    </row>
    <row r="2156" spans="1:30" x14ac:dyDescent="0.35">
      <c r="A2156">
        <v>7217</v>
      </c>
      <c r="B2156">
        <v>3199</v>
      </c>
      <c r="C2156">
        <v>22919</v>
      </c>
      <c r="D2156" s="1">
        <v>40011</v>
      </c>
      <c r="E2156" t="s">
        <v>41</v>
      </c>
      <c r="F2156">
        <v>21</v>
      </c>
      <c r="G2156">
        <v>98.77</v>
      </c>
      <c r="H2156">
        <v>7.0000000000000007E-2</v>
      </c>
      <c r="I2156" t="s">
        <v>9</v>
      </c>
      <c r="J2156" s="8">
        <v>41.33</v>
      </c>
      <c r="K2156" s="8">
        <f>IF(Table3[[#This Row],[Return Status]] = "Returned", 0, Table3[[#This Row],[Profit]])</f>
        <v>41.33</v>
      </c>
      <c r="L2156" s="8" t="str">
        <f>IFERROR(VLOOKUP(Table3[[#This Row],[Order ID]],returns[[Order ID]:[Status]],2,FALSE), "")</f>
        <v/>
      </c>
      <c r="M2156">
        <v>4.91</v>
      </c>
      <c r="N2156">
        <v>0.5</v>
      </c>
      <c r="O2156" t="s">
        <v>1405</v>
      </c>
      <c r="P2156" t="s">
        <v>120</v>
      </c>
      <c r="Q2156">
        <v>32137</v>
      </c>
      <c r="R2156" t="s">
        <v>56</v>
      </c>
      <c r="S2156" t="s">
        <v>1978</v>
      </c>
      <c r="T2156" t="e">
        <f>VLOOKUP(Table3[[#This Row],[Region]],managers5[],2,FALSE)</f>
        <v>#N/A</v>
      </c>
      <c r="U2156" t="s">
        <v>1957</v>
      </c>
      <c r="V2156" t="s">
        <v>1959</v>
      </c>
      <c r="W2156" t="s">
        <v>14</v>
      </c>
      <c r="X2156" t="s">
        <v>39</v>
      </c>
      <c r="Y2156" t="s">
        <v>16</v>
      </c>
      <c r="Z2156" t="s">
        <v>99</v>
      </c>
      <c r="AA2156" t="s">
        <v>553</v>
      </c>
      <c r="AB2156" t="s">
        <v>19</v>
      </c>
      <c r="AC2156">
        <v>0.36</v>
      </c>
      <c r="AD2156" s="2">
        <v>40012</v>
      </c>
    </row>
    <row r="2157" spans="1:30" x14ac:dyDescent="0.35">
      <c r="A2157">
        <v>2950</v>
      </c>
      <c r="B2157">
        <v>2918</v>
      </c>
      <c r="C2157">
        <v>21089</v>
      </c>
      <c r="D2157" s="1">
        <v>40752</v>
      </c>
      <c r="E2157" t="s">
        <v>20</v>
      </c>
      <c r="F2157">
        <v>4</v>
      </c>
      <c r="G2157">
        <v>559.75</v>
      </c>
      <c r="H2157">
        <v>7.0000000000000007E-2</v>
      </c>
      <c r="I2157" t="s">
        <v>49</v>
      </c>
      <c r="J2157" s="8">
        <v>-331.08</v>
      </c>
      <c r="K2157" s="8">
        <f>IF(Table3[[#This Row],[Return Status]] = "Returned", 0, Table3[[#This Row],[Profit]])</f>
        <v>-331.08</v>
      </c>
      <c r="L2157" s="8" t="str">
        <f>IFERROR(VLOOKUP(Table3[[#This Row],[Order ID]],returns[[Order ID]:[Status]],2,FALSE), "")</f>
        <v/>
      </c>
      <c r="M2157">
        <v>122.99</v>
      </c>
      <c r="N2157">
        <v>70.2</v>
      </c>
      <c r="O2157" t="s">
        <v>371</v>
      </c>
      <c r="P2157" t="s">
        <v>37</v>
      </c>
      <c r="Q2157">
        <v>45373</v>
      </c>
      <c r="R2157" t="s">
        <v>37</v>
      </c>
      <c r="S2157" t="s">
        <v>1979</v>
      </c>
      <c r="T2157" t="e">
        <f>VLOOKUP(Table3[[#This Row],[Region]],managers5[],2,FALSE)</f>
        <v>#N/A</v>
      </c>
      <c r="U2157" t="s">
        <v>1956</v>
      </c>
      <c r="W2157" t="s">
        <v>14</v>
      </c>
      <c r="X2157" t="s">
        <v>71</v>
      </c>
      <c r="Y2157" t="s">
        <v>50</v>
      </c>
      <c r="Z2157" t="s">
        <v>72</v>
      </c>
      <c r="AA2157" t="s">
        <v>95</v>
      </c>
      <c r="AB2157" t="s">
        <v>74</v>
      </c>
      <c r="AC2157">
        <v>0.74</v>
      </c>
      <c r="AD2157" s="1">
        <v>40754</v>
      </c>
    </row>
    <row r="2158" spans="1:30" x14ac:dyDescent="0.35">
      <c r="A2158">
        <v>4982</v>
      </c>
      <c r="B2158">
        <v>2398</v>
      </c>
      <c r="C2158">
        <v>17381</v>
      </c>
      <c r="D2158" s="1">
        <v>40404</v>
      </c>
      <c r="E2158" t="s">
        <v>77</v>
      </c>
      <c r="F2158">
        <v>28</v>
      </c>
      <c r="G2158">
        <v>101.25</v>
      </c>
      <c r="H2158">
        <v>0.05</v>
      </c>
      <c r="I2158" t="s">
        <v>9</v>
      </c>
      <c r="J2158" s="8">
        <v>40.9</v>
      </c>
      <c r="K2158" s="8">
        <f>IF(Table3[[#This Row],[Return Status]] = "Returned", 0, Table3[[#This Row],[Profit]])</f>
        <v>40.9</v>
      </c>
      <c r="L2158" s="8" t="str">
        <f>IFERROR(VLOOKUP(Table3[[#This Row],[Order ID]],returns[[Order ID]:[Status]],2,FALSE), "")</f>
        <v/>
      </c>
      <c r="M2158">
        <v>3.75</v>
      </c>
      <c r="N2158">
        <v>0.5</v>
      </c>
      <c r="O2158" t="s">
        <v>248</v>
      </c>
      <c r="P2158" t="s">
        <v>43</v>
      </c>
      <c r="Q2158">
        <v>27893</v>
      </c>
      <c r="R2158" t="s">
        <v>44</v>
      </c>
      <c r="S2158" t="s">
        <v>1978</v>
      </c>
      <c r="T2158" t="e">
        <f>VLOOKUP(Table3[[#This Row],[Region]],managers5[],2,FALSE)</f>
        <v>#N/A</v>
      </c>
      <c r="U2158" t="s">
        <v>1957</v>
      </c>
      <c r="V2158" t="s">
        <v>1959</v>
      </c>
      <c r="W2158" t="s">
        <v>14</v>
      </c>
      <c r="X2158" t="s">
        <v>71</v>
      </c>
      <c r="Y2158" t="s">
        <v>16</v>
      </c>
      <c r="Z2158" t="s">
        <v>99</v>
      </c>
      <c r="AA2158" t="s">
        <v>1801</v>
      </c>
      <c r="AB2158" t="s">
        <v>19</v>
      </c>
      <c r="AC2158">
        <v>0.37</v>
      </c>
      <c r="AD2158" s="2">
        <v>40405</v>
      </c>
    </row>
    <row r="2159" spans="1:30" x14ac:dyDescent="0.35">
      <c r="A2159">
        <v>1852</v>
      </c>
      <c r="B2159">
        <v>4364</v>
      </c>
      <c r="C2159">
        <v>31106</v>
      </c>
      <c r="D2159" s="1">
        <v>40955</v>
      </c>
      <c r="E2159" t="s">
        <v>32</v>
      </c>
      <c r="F2159">
        <v>37</v>
      </c>
      <c r="G2159">
        <v>101.9</v>
      </c>
      <c r="H2159">
        <v>0</v>
      </c>
      <c r="I2159" t="s">
        <v>9</v>
      </c>
      <c r="J2159" s="8">
        <v>40.520000000000003</v>
      </c>
      <c r="K2159" s="8">
        <f>IF(Table3[[#This Row],[Return Status]] = "Returned", 0, Table3[[#This Row],[Profit]])</f>
        <v>40.520000000000003</v>
      </c>
      <c r="L2159" s="8" t="str">
        <f>IFERROR(VLOOKUP(Table3[[#This Row],[Order ID]],returns[[Order ID]:[Status]],2,FALSE), "")</f>
        <v/>
      </c>
      <c r="M2159">
        <v>2.61</v>
      </c>
      <c r="N2159">
        <v>0.5</v>
      </c>
      <c r="O2159" t="s">
        <v>691</v>
      </c>
      <c r="P2159" t="s">
        <v>64</v>
      </c>
      <c r="Q2159">
        <v>70364</v>
      </c>
      <c r="R2159" t="s">
        <v>65</v>
      </c>
      <c r="S2159" t="s">
        <v>1978</v>
      </c>
      <c r="T2159" t="e">
        <f>VLOOKUP(Table3[[#This Row],[Region]],managers5[],2,FALSE)</f>
        <v>#N/A</v>
      </c>
      <c r="U2159" t="s">
        <v>1957</v>
      </c>
      <c r="V2159" t="s">
        <v>1959</v>
      </c>
      <c r="W2159" t="s">
        <v>14</v>
      </c>
      <c r="X2159" t="s">
        <v>71</v>
      </c>
      <c r="Y2159" t="s">
        <v>16</v>
      </c>
      <c r="Z2159" t="s">
        <v>99</v>
      </c>
      <c r="AA2159" t="s">
        <v>732</v>
      </c>
      <c r="AB2159" t="s">
        <v>19</v>
      </c>
      <c r="AC2159">
        <v>0.39</v>
      </c>
      <c r="AD2159" s="1">
        <v>40955</v>
      </c>
    </row>
    <row r="2160" spans="1:30" x14ac:dyDescent="0.35">
      <c r="A2160">
        <v>3223</v>
      </c>
      <c r="B2160">
        <v>2923</v>
      </c>
      <c r="C2160">
        <v>21159</v>
      </c>
      <c r="D2160" s="1">
        <v>40701</v>
      </c>
      <c r="E2160" t="s">
        <v>32</v>
      </c>
      <c r="F2160">
        <v>5</v>
      </c>
      <c r="G2160">
        <v>20.28</v>
      </c>
      <c r="H2160">
        <v>0.05</v>
      </c>
      <c r="I2160" t="s">
        <v>33</v>
      </c>
      <c r="J2160" s="8">
        <v>-4.32</v>
      </c>
      <c r="K2160" s="8">
        <f>IF(Table3[[#This Row],[Return Status]] = "Returned", 0, Table3[[#This Row],[Profit]])</f>
        <v>-4.32</v>
      </c>
      <c r="L2160" s="8" t="str">
        <f>IFERROR(VLOOKUP(Table3[[#This Row],[Order ID]],returns[[Order ID]:[Status]],2,FALSE), "")</f>
        <v/>
      </c>
      <c r="M2160">
        <v>2.98</v>
      </c>
      <c r="N2160">
        <v>2.0299999999999998</v>
      </c>
      <c r="O2160" t="s">
        <v>286</v>
      </c>
      <c r="P2160" t="s">
        <v>11</v>
      </c>
      <c r="Q2160">
        <v>95376</v>
      </c>
      <c r="R2160" t="s">
        <v>12</v>
      </c>
      <c r="S2160" t="s">
        <v>1976</v>
      </c>
      <c r="T2160" t="e">
        <f>VLOOKUP(Table3[[#This Row],[Region]],managers5[],2,FALSE)</f>
        <v>#N/A</v>
      </c>
      <c r="U2160" t="s">
        <v>1955</v>
      </c>
      <c r="V2160" t="s">
        <v>1959</v>
      </c>
      <c r="W2160" t="s">
        <v>14</v>
      </c>
      <c r="X2160" t="s">
        <v>39</v>
      </c>
      <c r="Y2160" t="s">
        <v>16</v>
      </c>
      <c r="Z2160" t="s">
        <v>106</v>
      </c>
      <c r="AA2160" t="s">
        <v>206</v>
      </c>
      <c r="AB2160" t="s">
        <v>35</v>
      </c>
      <c r="AC2160">
        <v>0.56999999999999995</v>
      </c>
      <c r="AD2160" s="1">
        <v>40705</v>
      </c>
    </row>
    <row r="2161" spans="1:30" x14ac:dyDescent="0.35">
      <c r="A2161">
        <v>2670</v>
      </c>
      <c r="B2161">
        <v>2924</v>
      </c>
      <c r="C2161">
        <v>21188</v>
      </c>
      <c r="D2161" s="1">
        <v>40807</v>
      </c>
      <c r="E2161" t="s">
        <v>41</v>
      </c>
      <c r="F2161">
        <v>29</v>
      </c>
      <c r="G2161">
        <v>21046.74</v>
      </c>
      <c r="H2161">
        <v>0.04</v>
      </c>
      <c r="I2161" t="s">
        <v>9</v>
      </c>
      <c r="J2161" s="8">
        <v>5217.2669999999998</v>
      </c>
      <c r="K2161" s="8">
        <f>IF(Table3[[#This Row],[Return Status]] = "Returned", 0, Table3[[#This Row],[Profit]])</f>
        <v>5217.2669999999998</v>
      </c>
      <c r="L2161" s="8" t="str">
        <f>IFERROR(VLOOKUP(Table3[[#This Row],[Order ID]],returns[[Order ID]:[Status]],2,FALSE), "")</f>
        <v/>
      </c>
      <c r="M2161">
        <v>699.99</v>
      </c>
      <c r="N2161">
        <v>24.49</v>
      </c>
      <c r="O2161" t="s">
        <v>511</v>
      </c>
      <c r="P2161" t="s">
        <v>92</v>
      </c>
      <c r="Q2161">
        <v>87401</v>
      </c>
      <c r="R2161" t="s">
        <v>93</v>
      </c>
      <c r="S2161" t="s">
        <v>1976</v>
      </c>
      <c r="T2161" t="e">
        <f>VLOOKUP(Table3[[#This Row],[Region]],managers5[],2,FALSE)</f>
        <v>#N/A</v>
      </c>
      <c r="U2161" t="s">
        <v>1955</v>
      </c>
      <c r="V2161" t="s">
        <v>1959</v>
      </c>
      <c r="W2161" t="s">
        <v>14</v>
      </c>
      <c r="X2161" t="s">
        <v>15</v>
      </c>
      <c r="Y2161" t="s">
        <v>46</v>
      </c>
      <c r="Z2161" t="s">
        <v>243</v>
      </c>
      <c r="AA2161" t="s">
        <v>1674</v>
      </c>
      <c r="AB2161" t="s">
        <v>85</v>
      </c>
      <c r="AC2161">
        <v>0.54</v>
      </c>
      <c r="AD2161" s="1">
        <v>40809</v>
      </c>
    </row>
    <row r="2162" spans="1:30" x14ac:dyDescent="0.35">
      <c r="A2162">
        <v>7500</v>
      </c>
      <c r="B2162">
        <v>2925</v>
      </c>
      <c r="C2162">
        <v>21190</v>
      </c>
      <c r="D2162" s="1">
        <v>39961</v>
      </c>
      <c r="E2162" t="s">
        <v>20</v>
      </c>
      <c r="F2162">
        <v>28</v>
      </c>
      <c r="G2162">
        <v>1062.69</v>
      </c>
      <c r="H2162">
        <v>0.01</v>
      </c>
      <c r="I2162" t="s">
        <v>9</v>
      </c>
      <c r="J2162" s="8">
        <v>401.8</v>
      </c>
      <c r="K2162" s="8">
        <f>IF(Table3[[#This Row],[Return Status]] = "Returned", 0, Table3[[#This Row],[Profit]])</f>
        <v>401.8</v>
      </c>
      <c r="L2162" s="8" t="str">
        <f>IFERROR(VLOOKUP(Table3[[#This Row],[Order ID]],returns[[Order ID]:[Status]],2,FALSE), "")</f>
        <v/>
      </c>
      <c r="M2162">
        <v>35.94</v>
      </c>
      <c r="N2162">
        <v>6.66</v>
      </c>
      <c r="O2162" t="s">
        <v>1521</v>
      </c>
      <c r="P2162" t="s">
        <v>37</v>
      </c>
      <c r="Q2162">
        <v>11787</v>
      </c>
      <c r="R2162" t="s">
        <v>37</v>
      </c>
      <c r="S2162" t="s">
        <v>1979</v>
      </c>
      <c r="T2162" t="e">
        <f>VLOOKUP(Table3[[#This Row],[Region]],managers5[],2,FALSE)</f>
        <v>#N/A</v>
      </c>
      <c r="U2162" t="s">
        <v>1956</v>
      </c>
      <c r="W2162" t="s">
        <v>14</v>
      </c>
      <c r="X2162" t="s">
        <v>15</v>
      </c>
      <c r="Y2162" t="s">
        <v>16</v>
      </c>
      <c r="Z2162" t="s">
        <v>168</v>
      </c>
      <c r="AA2162" t="s">
        <v>1922</v>
      </c>
      <c r="AB2162" t="s">
        <v>19</v>
      </c>
      <c r="AC2162">
        <v>0.4</v>
      </c>
      <c r="AD2162" s="2">
        <v>39961</v>
      </c>
    </row>
    <row r="2163" spans="1:30" x14ac:dyDescent="0.35">
      <c r="A2163">
        <v>235</v>
      </c>
      <c r="B2163">
        <v>2926</v>
      </c>
      <c r="C2163">
        <v>21191</v>
      </c>
      <c r="D2163" s="1">
        <v>41227</v>
      </c>
      <c r="E2163" t="s">
        <v>77</v>
      </c>
      <c r="F2163">
        <v>48</v>
      </c>
      <c r="G2163">
        <v>7235.83</v>
      </c>
      <c r="H2163">
        <v>0.01</v>
      </c>
      <c r="I2163" t="s">
        <v>9</v>
      </c>
      <c r="J2163" s="8">
        <v>3496.37</v>
      </c>
      <c r="K2163" s="8">
        <f>IF(Table3[[#This Row],[Return Status]] = "Returned", 0, Table3[[#This Row],[Profit]])</f>
        <v>3496.37</v>
      </c>
      <c r="L2163" s="8" t="str">
        <f>IFERROR(VLOOKUP(Table3[[#This Row],[Order ID]],returns[[Order ID]:[Status]],2,FALSE), "")</f>
        <v/>
      </c>
      <c r="M2163">
        <v>140.99</v>
      </c>
      <c r="N2163">
        <v>13.99</v>
      </c>
      <c r="O2163" t="s">
        <v>415</v>
      </c>
      <c r="P2163" t="s">
        <v>11</v>
      </c>
      <c r="Q2163">
        <v>93422</v>
      </c>
      <c r="R2163" t="s">
        <v>12</v>
      </c>
      <c r="S2163" t="s">
        <v>1976</v>
      </c>
      <c r="T2163" t="e">
        <f>VLOOKUP(Table3[[#This Row],[Region]],managers5[],2,FALSE)</f>
        <v>#N/A</v>
      </c>
      <c r="U2163" t="s">
        <v>1955</v>
      </c>
      <c r="V2163" t="s">
        <v>1959</v>
      </c>
      <c r="W2163" t="s">
        <v>14</v>
      </c>
      <c r="X2163" t="s">
        <v>24</v>
      </c>
      <c r="Y2163" t="s">
        <v>46</v>
      </c>
      <c r="Z2163" t="s">
        <v>124</v>
      </c>
      <c r="AA2163" t="s">
        <v>416</v>
      </c>
      <c r="AB2163" t="s">
        <v>69</v>
      </c>
      <c r="AC2163">
        <v>0.37</v>
      </c>
      <c r="AD2163" s="1">
        <v>41227</v>
      </c>
    </row>
    <row r="2164" spans="1:30" x14ac:dyDescent="0.35">
      <c r="A2164">
        <v>1825</v>
      </c>
      <c r="B2164">
        <v>1777</v>
      </c>
      <c r="C2164">
        <v>12711</v>
      </c>
      <c r="D2164" s="1">
        <v>40958</v>
      </c>
      <c r="E2164" t="s">
        <v>41</v>
      </c>
      <c r="F2164">
        <v>45</v>
      </c>
      <c r="G2164">
        <v>558.04</v>
      </c>
      <c r="H2164">
        <v>0.05</v>
      </c>
      <c r="I2164" t="s">
        <v>9</v>
      </c>
      <c r="J2164" s="8">
        <v>40.32</v>
      </c>
      <c r="K2164" s="8">
        <f>IF(Table3[[#This Row],[Return Status]] = "Returned", 0, Table3[[#This Row],[Profit]])</f>
        <v>40.32</v>
      </c>
      <c r="L2164" s="8" t="str">
        <f>IFERROR(VLOOKUP(Table3[[#This Row],[Order ID]],returns[[Order ID]:[Status]],2,FALSE), "")</f>
        <v/>
      </c>
      <c r="M2164">
        <v>12.98</v>
      </c>
      <c r="N2164">
        <v>3.14</v>
      </c>
      <c r="O2164" t="s">
        <v>1103</v>
      </c>
      <c r="P2164" t="s">
        <v>64</v>
      </c>
      <c r="Q2164">
        <v>70560</v>
      </c>
      <c r="R2164" t="s">
        <v>65</v>
      </c>
      <c r="S2164" t="s">
        <v>1978</v>
      </c>
      <c r="T2164" t="e">
        <f>VLOOKUP(Table3[[#This Row],[Region]],managers5[],2,FALSE)</f>
        <v>#N/A</v>
      </c>
      <c r="U2164" t="s">
        <v>1957</v>
      </c>
      <c r="V2164" t="s">
        <v>1959</v>
      </c>
      <c r="W2164" t="s">
        <v>14</v>
      </c>
      <c r="X2164" t="s">
        <v>71</v>
      </c>
      <c r="Y2164" t="s">
        <v>16</v>
      </c>
      <c r="Z2164" t="s">
        <v>67</v>
      </c>
      <c r="AA2164" t="s">
        <v>217</v>
      </c>
      <c r="AB2164" t="s">
        <v>109</v>
      </c>
      <c r="AC2164">
        <v>0.6</v>
      </c>
      <c r="AD2164" s="1">
        <v>40959</v>
      </c>
    </row>
    <row r="2165" spans="1:30" x14ac:dyDescent="0.35">
      <c r="A2165">
        <v>8165</v>
      </c>
      <c r="B2165">
        <v>2928</v>
      </c>
      <c r="C2165">
        <v>21222</v>
      </c>
      <c r="D2165" s="1">
        <v>39847</v>
      </c>
      <c r="E2165" t="s">
        <v>8</v>
      </c>
      <c r="F2165">
        <v>36</v>
      </c>
      <c r="G2165">
        <v>181.39</v>
      </c>
      <c r="H2165">
        <v>0.1</v>
      </c>
      <c r="I2165" t="s">
        <v>9</v>
      </c>
      <c r="J2165" s="8">
        <v>-32.4</v>
      </c>
      <c r="K2165" s="8">
        <f>IF(Table3[[#This Row],[Return Status]] = "Returned", 0, Table3[[#This Row],[Profit]])</f>
        <v>0</v>
      </c>
      <c r="L2165" s="8" t="str">
        <f>IFERROR(VLOOKUP(Table3[[#This Row],[Order ID]],returns[[Order ID]:[Status]],2,FALSE), "")</f>
        <v>Returned</v>
      </c>
      <c r="M2165">
        <v>5.08</v>
      </c>
      <c r="N2165">
        <v>3.63</v>
      </c>
      <c r="O2165" t="s">
        <v>178</v>
      </c>
      <c r="P2165" t="s">
        <v>22</v>
      </c>
      <c r="Q2165">
        <v>81001</v>
      </c>
      <c r="R2165" t="s">
        <v>23</v>
      </c>
      <c r="S2165" t="s">
        <v>1976</v>
      </c>
      <c r="T2165" t="e">
        <f>VLOOKUP(Table3[[#This Row],[Region]],managers5[],2,FALSE)</f>
        <v>#N/A</v>
      </c>
      <c r="U2165" t="s">
        <v>1955</v>
      </c>
      <c r="V2165" t="s">
        <v>1959</v>
      </c>
      <c r="W2165" t="s">
        <v>14</v>
      </c>
      <c r="X2165" t="s">
        <v>24</v>
      </c>
      <c r="Y2165" t="s">
        <v>50</v>
      </c>
      <c r="Z2165" t="s">
        <v>61</v>
      </c>
      <c r="AA2165" t="s">
        <v>1203</v>
      </c>
      <c r="AB2165" t="s">
        <v>35</v>
      </c>
      <c r="AC2165">
        <v>0.51</v>
      </c>
      <c r="AD2165" s="2">
        <v>39849</v>
      </c>
    </row>
    <row r="2166" spans="1:30" x14ac:dyDescent="0.35">
      <c r="A2166">
        <v>8166</v>
      </c>
      <c r="B2166">
        <v>2929</v>
      </c>
      <c r="C2166">
        <v>21222</v>
      </c>
      <c r="D2166" s="1">
        <v>39847</v>
      </c>
      <c r="E2166" t="s">
        <v>8</v>
      </c>
      <c r="F2166">
        <v>26</v>
      </c>
      <c r="G2166">
        <v>846.08150000000001</v>
      </c>
      <c r="H2166">
        <v>0.02</v>
      </c>
      <c r="I2166" t="s">
        <v>9</v>
      </c>
      <c r="J2166" s="8">
        <v>-120.934</v>
      </c>
      <c r="K2166" s="8">
        <f>IF(Table3[[#This Row],[Return Status]] = "Returned", 0, Table3[[#This Row],[Profit]])</f>
        <v>0</v>
      </c>
      <c r="L2166" s="8" t="str">
        <f>IFERROR(VLOOKUP(Table3[[#This Row],[Order ID]],returns[[Order ID]:[Status]],2,FALSE), "")</f>
        <v>Returned</v>
      </c>
      <c r="M2166">
        <v>35.99</v>
      </c>
      <c r="N2166">
        <v>5</v>
      </c>
      <c r="O2166" t="s">
        <v>178</v>
      </c>
      <c r="P2166" t="s">
        <v>22</v>
      </c>
      <c r="Q2166">
        <v>81001</v>
      </c>
      <c r="R2166" t="s">
        <v>23</v>
      </c>
      <c r="S2166" t="s">
        <v>1976</v>
      </c>
      <c r="T2166" t="e">
        <f>VLOOKUP(Table3[[#This Row],[Region]],managers5[],2,FALSE)</f>
        <v>#N/A</v>
      </c>
      <c r="U2166" t="s">
        <v>1955</v>
      </c>
      <c r="V2166" t="s">
        <v>1959</v>
      </c>
      <c r="W2166" t="s">
        <v>14</v>
      </c>
      <c r="X2166" t="s">
        <v>24</v>
      </c>
      <c r="Y2166" t="s">
        <v>46</v>
      </c>
      <c r="Z2166" t="s">
        <v>86</v>
      </c>
      <c r="AA2166" t="s">
        <v>1655</v>
      </c>
      <c r="AB2166" t="s">
        <v>19</v>
      </c>
      <c r="AC2166">
        <v>0.85</v>
      </c>
      <c r="AD2166" s="2">
        <v>39849</v>
      </c>
    </row>
    <row r="2167" spans="1:30" x14ac:dyDescent="0.35">
      <c r="A2167">
        <v>4771</v>
      </c>
      <c r="B2167">
        <v>2932</v>
      </c>
      <c r="C2167">
        <v>21249</v>
      </c>
      <c r="D2167" s="1">
        <v>40440</v>
      </c>
      <c r="E2167" t="s">
        <v>32</v>
      </c>
      <c r="F2167">
        <v>22</v>
      </c>
      <c r="G2167">
        <v>1082.8</v>
      </c>
      <c r="H2167">
        <v>0.02</v>
      </c>
      <c r="I2167" t="s">
        <v>9</v>
      </c>
      <c r="J2167" s="8">
        <v>299.35000000000002</v>
      </c>
      <c r="K2167" s="8">
        <f>IF(Table3[[#This Row],[Return Status]] = "Returned", 0, Table3[[#This Row],[Profit]])</f>
        <v>299.35000000000002</v>
      </c>
      <c r="L2167" s="8" t="str">
        <f>IFERROR(VLOOKUP(Table3[[#This Row],[Order ID]],returns[[Order ID]:[Status]],2,FALSE), "")</f>
        <v/>
      </c>
      <c r="M2167">
        <v>48.58</v>
      </c>
      <c r="N2167">
        <v>3.99</v>
      </c>
      <c r="O2167" t="s">
        <v>510</v>
      </c>
      <c r="P2167" t="s">
        <v>131</v>
      </c>
      <c r="Q2167">
        <v>21128</v>
      </c>
      <c r="R2167" t="s">
        <v>132</v>
      </c>
      <c r="S2167" t="s">
        <v>1979</v>
      </c>
      <c r="T2167" t="e">
        <f>VLOOKUP(Table3[[#This Row],[Region]],managers5[],2,FALSE)</f>
        <v>#N/A</v>
      </c>
      <c r="U2167" t="s">
        <v>1956</v>
      </c>
      <c r="W2167" t="s">
        <v>14</v>
      </c>
      <c r="X2167" t="s">
        <v>15</v>
      </c>
      <c r="Y2167" t="s">
        <v>16</v>
      </c>
      <c r="Z2167" t="s">
        <v>83</v>
      </c>
      <c r="AA2167" t="s">
        <v>1881</v>
      </c>
      <c r="AB2167" t="s">
        <v>19</v>
      </c>
      <c r="AC2167">
        <v>0.56000000000000005</v>
      </c>
      <c r="AD2167" s="2">
        <v>40442</v>
      </c>
    </row>
    <row r="2168" spans="1:30" x14ac:dyDescent="0.35">
      <c r="A2168">
        <v>4772</v>
      </c>
      <c r="B2168">
        <v>2933</v>
      </c>
      <c r="C2168">
        <v>21249</v>
      </c>
      <c r="D2168" s="1">
        <v>40440</v>
      </c>
      <c r="E2168" t="s">
        <v>32</v>
      </c>
      <c r="F2168">
        <v>7</v>
      </c>
      <c r="G2168">
        <v>1260.2014999999999</v>
      </c>
      <c r="H2168">
        <v>0.03</v>
      </c>
      <c r="I2168" t="s">
        <v>9</v>
      </c>
      <c r="J2168" s="8">
        <v>-522.995</v>
      </c>
      <c r="K2168" s="8">
        <f>IF(Table3[[#This Row],[Return Status]] = "Returned", 0, Table3[[#This Row],[Profit]])</f>
        <v>-522.995</v>
      </c>
      <c r="L2168" s="8" t="str">
        <f>IFERROR(VLOOKUP(Table3[[#This Row],[Order ID]],returns[[Order ID]:[Status]],2,FALSE), "")</f>
        <v/>
      </c>
      <c r="M2168">
        <v>205.99</v>
      </c>
      <c r="N2168">
        <v>8.99</v>
      </c>
      <c r="O2168" t="s">
        <v>510</v>
      </c>
      <c r="P2168" t="s">
        <v>131</v>
      </c>
      <c r="Q2168">
        <v>21128</v>
      </c>
      <c r="R2168" t="s">
        <v>132</v>
      </c>
      <c r="S2168" t="s">
        <v>1979</v>
      </c>
      <c r="T2168" t="e">
        <f>VLOOKUP(Table3[[#This Row],[Region]],managers5[],2,FALSE)</f>
        <v>#N/A</v>
      </c>
      <c r="U2168" t="s">
        <v>1956</v>
      </c>
      <c r="W2168" t="s">
        <v>14</v>
      </c>
      <c r="X2168" t="s">
        <v>15</v>
      </c>
      <c r="Y2168" t="s">
        <v>46</v>
      </c>
      <c r="Z2168" t="s">
        <v>86</v>
      </c>
      <c r="AA2168" t="s">
        <v>1493</v>
      </c>
      <c r="AB2168" t="s">
        <v>19</v>
      </c>
      <c r="AC2168">
        <v>0.6</v>
      </c>
      <c r="AD2168" s="2">
        <v>40442</v>
      </c>
    </row>
    <row r="2169" spans="1:30" x14ac:dyDescent="0.35">
      <c r="A2169">
        <v>1481</v>
      </c>
      <c r="B2169">
        <v>2934</v>
      </c>
      <c r="C2169">
        <v>21253</v>
      </c>
      <c r="D2169" s="1">
        <v>41016</v>
      </c>
      <c r="E2169" t="s">
        <v>20</v>
      </c>
      <c r="F2169">
        <v>5</v>
      </c>
      <c r="G2169">
        <v>455.08</v>
      </c>
      <c r="H2169">
        <v>0.04</v>
      </c>
      <c r="I2169" t="s">
        <v>9</v>
      </c>
      <c r="J2169" s="8">
        <v>27.8</v>
      </c>
      <c r="K2169" s="8">
        <f>IF(Table3[[#This Row],[Return Status]] = "Returned", 0, Table3[[#This Row],[Profit]])</f>
        <v>27.8</v>
      </c>
      <c r="L2169" s="8" t="str">
        <f>IFERROR(VLOOKUP(Table3[[#This Row],[Order ID]],returns[[Order ID]:[Status]],2,FALSE), "")</f>
        <v/>
      </c>
      <c r="M2169">
        <v>83.93</v>
      </c>
      <c r="N2169">
        <v>19.989999999999998</v>
      </c>
      <c r="O2169" t="s">
        <v>530</v>
      </c>
      <c r="P2169" t="s">
        <v>189</v>
      </c>
      <c r="Q2169">
        <v>98072</v>
      </c>
      <c r="R2169" t="s">
        <v>190</v>
      </c>
      <c r="S2169" t="s">
        <v>1976</v>
      </c>
      <c r="T2169" t="e">
        <f>VLOOKUP(Table3[[#This Row],[Region]],managers5[],2,FALSE)</f>
        <v>#N/A</v>
      </c>
      <c r="U2169" t="s">
        <v>1955</v>
      </c>
      <c r="V2169" t="s">
        <v>1959</v>
      </c>
      <c r="W2169" t="s">
        <v>14</v>
      </c>
      <c r="X2169" t="s">
        <v>15</v>
      </c>
      <c r="Y2169" t="s">
        <v>16</v>
      </c>
      <c r="Z2169" t="s">
        <v>168</v>
      </c>
      <c r="AA2169" t="s">
        <v>1114</v>
      </c>
      <c r="AB2169" t="s">
        <v>19</v>
      </c>
      <c r="AC2169">
        <v>0.38</v>
      </c>
      <c r="AD2169" s="1">
        <v>41017</v>
      </c>
    </row>
    <row r="2170" spans="1:30" x14ac:dyDescent="0.35">
      <c r="A2170">
        <v>7581</v>
      </c>
      <c r="B2170">
        <v>2937</v>
      </c>
      <c r="C2170">
        <v>21286</v>
      </c>
      <c r="D2170" s="1">
        <v>39949</v>
      </c>
      <c r="E2170" t="s">
        <v>41</v>
      </c>
      <c r="F2170">
        <v>17</v>
      </c>
      <c r="G2170">
        <v>280.39</v>
      </c>
      <c r="H2170">
        <v>0</v>
      </c>
      <c r="I2170" t="s">
        <v>33</v>
      </c>
      <c r="J2170" s="8">
        <v>9.33</v>
      </c>
      <c r="K2170" s="8">
        <f>IF(Table3[[#This Row],[Return Status]] = "Returned", 0, Table3[[#This Row],[Profit]])</f>
        <v>0</v>
      </c>
      <c r="L2170" s="8" t="str">
        <f>IFERROR(VLOOKUP(Table3[[#This Row],[Order ID]],returns[[Order ID]:[Status]],2,FALSE), "")</f>
        <v>Returned</v>
      </c>
      <c r="M2170">
        <v>14.42</v>
      </c>
      <c r="N2170">
        <v>6.75</v>
      </c>
      <c r="O2170" t="s">
        <v>506</v>
      </c>
      <c r="P2170" t="s">
        <v>11</v>
      </c>
      <c r="Q2170">
        <v>95991</v>
      </c>
      <c r="R2170" t="s">
        <v>12</v>
      </c>
      <c r="S2170" t="s">
        <v>1976</v>
      </c>
      <c r="T2170" t="e">
        <f>VLOOKUP(Table3[[#This Row],[Region]],managers5[],2,FALSE)</f>
        <v>#N/A</v>
      </c>
      <c r="U2170" t="s">
        <v>1955</v>
      </c>
      <c r="V2170" t="s">
        <v>1959</v>
      </c>
      <c r="W2170" t="s">
        <v>14</v>
      </c>
      <c r="X2170" t="s">
        <v>15</v>
      </c>
      <c r="Y2170" t="s">
        <v>16</v>
      </c>
      <c r="Z2170" t="s">
        <v>83</v>
      </c>
      <c r="AA2170" t="s">
        <v>1450</v>
      </c>
      <c r="AB2170" t="s">
        <v>69</v>
      </c>
      <c r="AC2170">
        <v>0.52</v>
      </c>
      <c r="AD2170" s="2">
        <v>39950</v>
      </c>
    </row>
    <row r="2171" spans="1:30" x14ac:dyDescent="0.35">
      <c r="A2171">
        <v>8264</v>
      </c>
      <c r="B2171">
        <v>6585</v>
      </c>
      <c r="C2171">
        <v>46884</v>
      </c>
      <c r="D2171" s="1">
        <v>39830</v>
      </c>
      <c r="E2171" t="s">
        <v>20</v>
      </c>
      <c r="F2171">
        <v>18</v>
      </c>
      <c r="G2171">
        <v>130.11000000000001</v>
      </c>
      <c r="H2171">
        <v>0.1</v>
      </c>
      <c r="I2171" t="s">
        <v>9</v>
      </c>
      <c r="J2171" s="8">
        <v>40.299999999999997</v>
      </c>
      <c r="K2171" s="8">
        <f>IF(Table3[[#This Row],[Return Status]] = "Returned", 0, Table3[[#This Row],[Profit]])</f>
        <v>40.299999999999997</v>
      </c>
      <c r="L2171" s="8" t="str">
        <f>IFERROR(VLOOKUP(Table3[[#This Row],[Order ID]],returns[[Order ID]:[Status]],2,FALSE), "")</f>
        <v/>
      </c>
      <c r="M2171">
        <v>7.64</v>
      </c>
      <c r="N2171">
        <v>1.39</v>
      </c>
      <c r="O2171" t="s">
        <v>1793</v>
      </c>
      <c r="P2171" t="s">
        <v>60</v>
      </c>
      <c r="Q2171">
        <v>38134</v>
      </c>
      <c r="R2171" t="s">
        <v>44</v>
      </c>
      <c r="S2171" t="s">
        <v>1978</v>
      </c>
      <c r="T2171" t="e">
        <f>VLOOKUP(Table3[[#This Row],[Region]],managers5[],2,FALSE)</f>
        <v>#N/A</v>
      </c>
      <c r="U2171" t="s">
        <v>1957</v>
      </c>
      <c r="V2171" t="s">
        <v>1959</v>
      </c>
      <c r="W2171" t="s">
        <v>14</v>
      </c>
      <c r="X2171" t="s">
        <v>71</v>
      </c>
      <c r="Y2171" t="s">
        <v>16</v>
      </c>
      <c r="Z2171" t="s">
        <v>168</v>
      </c>
      <c r="AA2171" t="s">
        <v>1834</v>
      </c>
      <c r="AB2171" t="s">
        <v>19</v>
      </c>
      <c r="AC2171">
        <v>0.36</v>
      </c>
      <c r="AD2171" s="2">
        <v>39832</v>
      </c>
    </row>
    <row r="2172" spans="1:30" x14ac:dyDescent="0.35">
      <c r="A2172">
        <v>5284</v>
      </c>
      <c r="B2172">
        <v>1921</v>
      </c>
      <c r="C2172">
        <v>13762</v>
      </c>
      <c r="D2172" s="1">
        <v>40350</v>
      </c>
      <c r="E2172" t="s">
        <v>20</v>
      </c>
      <c r="F2172">
        <v>37</v>
      </c>
      <c r="G2172">
        <v>107.73</v>
      </c>
      <c r="H2172">
        <v>0.08</v>
      </c>
      <c r="I2172" t="s">
        <v>9</v>
      </c>
      <c r="J2172" s="8">
        <v>39.81</v>
      </c>
      <c r="K2172" s="8">
        <f>IF(Table3[[#This Row],[Return Status]] = "Returned", 0, Table3[[#This Row],[Profit]])</f>
        <v>39.81</v>
      </c>
      <c r="L2172" s="8" t="str">
        <f>IFERROR(VLOOKUP(Table3[[#This Row],[Order ID]],returns[[Order ID]:[Status]],2,FALSE), "")</f>
        <v/>
      </c>
      <c r="M2172">
        <v>3.15</v>
      </c>
      <c r="N2172">
        <v>0.5</v>
      </c>
      <c r="O2172" t="s">
        <v>1333</v>
      </c>
      <c r="P2172" t="s">
        <v>120</v>
      </c>
      <c r="Q2172">
        <v>33430</v>
      </c>
      <c r="R2172" t="s">
        <v>56</v>
      </c>
      <c r="S2172" t="s">
        <v>1978</v>
      </c>
      <c r="T2172" t="e">
        <f>VLOOKUP(Table3[[#This Row],[Region]],managers5[],2,FALSE)</f>
        <v>#N/A</v>
      </c>
      <c r="U2172" t="s">
        <v>1957</v>
      </c>
      <c r="V2172" t="s">
        <v>1959</v>
      </c>
      <c r="W2172" t="s">
        <v>14</v>
      </c>
      <c r="X2172" t="s">
        <v>71</v>
      </c>
      <c r="Y2172" t="s">
        <v>16</v>
      </c>
      <c r="Z2172" t="s">
        <v>99</v>
      </c>
      <c r="AA2172" t="s">
        <v>756</v>
      </c>
      <c r="AB2172" t="s">
        <v>19</v>
      </c>
      <c r="AC2172">
        <v>0.37</v>
      </c>
      <c r="AD2172" s="2">
        <v>40352</v>
      </c>
    </row>
    <row r="2173" spans="1:30" x14ac:dyDescent="0.35">
      <c r="A2173">
        <v>6707</v>
      </c>
      <c r="B2173">
        <v>2065</v>
      </c>
      <c r="C2173">
        <v>14785</v>
      </c>
      <c r="D2173" s="1">
        <v>40095</v>
      </c>
      <c r="E2173" t="s">
        <v>77</v>
      </c>
      <c r="F2173">
        <v>20</v>
      </c>
      <c r="G2173">
        <v>94.86</v>
      </c>
      <c r="H2173">
        <v>0.08</v>
      </c>
      <c r="I2173" t="s">
        <v>9</v>
      </c>
      <c r="J2173" s="8">
        <v>39.69</v>
      </c>
      <c r="K2173" s="8">
        <f>IF(Table3[[#This Row],[Return Status]] = "Returned", 0, Table3[[#This Row],[Profit]])</f>
        <v>39.69</v>
      </c>
      <c r="L2173" s="8" t="str">
        <f>IFERROR(VLOOKUP(Table3[[#This Row],[Order ID]],returns[[Order ID]:[Status]],2,FALSE), "")</f>
        <v/>
      </c>
      <c r="M2173">
        <v>4.91</v>
      </c>
      <c r="N2173">
        <v>0.5</v>
      </c>
      <c r="O2173" t="s">
        <v>786</v>
      </c>
      <c r="P2173" t="s">
        <v>120</v>
      </c>
      <c r="Q2173">
        <v>72023</v>
      </c>
      <c r="R2173" t="s">
        <v>56</v>
      </c>
      <c r="S2173" t="s">
        <v>1978</v>
      </c>
      <c r="T2173" t="e">
        <f>VLOOKUP(Table3[[#This Row],[Region]],managers5[],2,FALSE)</f>
        <v>#N/A</v>
      </c>
      <c r="U2173" t="s">
        <v>1957</v>
      </c>
      <c r="V2173" t="s">
        <v>1959</v>
      </c>
      <c r="W2173" t="s">
        <v>14</v>
      </c>
      <c r="X2173" t="s">
        <v>39</v>
      </c>
      <c r="Y2173" t="s">
        <v>16</v>
      </c>
      <c r="Z2173" t="s">
        <v>99</v>
      </c>
      <c r="AA2173" t="s">
        <v>872</v>
      </c>
      <c r="AB2173" t="s">
        <v>19</v>
      </c>
      <c r="AC2173">
        <v>0.36</v>
      </c>
      <c r="AD2173" s="2">
        <v>40095</v>
      </c>
    </row>
    <row r="2174" spans="1:30" x14ac:dyDescent="0.35">
      <c r="A2174">
        <v>5208</v>
      </c>
      <c r="B2174">
        <v>2941</v>
      </c>
      <c r="C2174">
        <v>21318</v>
      </c>
      <c r="D2174" s="1">
        <v>40363</v>
      </c>
      <c r="E2174" t="s">
        <v>77</v>
      </c>
      <c r="F2174">
        <v>40</v>
      </c>
      <c r="G2174">
        <v>1384.34</v>
      </c>
      <c r="H2174">
        <v>0.1</v>
      </c>
      <c r="I2174" t="s">
        <v>9</v>
      </c>
      <c r="J2174" s="8">
        <v>562.30899999999997</v>
      </c>
      <c r="K2174" s="8">
        <f>IF(Table3[[#This Row],[Return Status]] = "Returned", 0, Table3[[#This Row],[Profit]])</f>
        <v>562.30899999999997</v>
      </c>
      <c r="L2174" s="8" t="str">
        <f>IFERROR(VLOOKUP(Table3[[#This Row],[Order ID]],returns[[Order ID]:[Status]],2,FALSE), "")</f>
        <v/>
      </c>
      <c r="M2174">
        <v>37.700000000000003</v>
      </c>
      <c r="N2174">
        <v>2.99</v>
      </c>
      <c r="O2174" t="s">
        <v>399</v>
      </c>
      <c r="P2174" t="s">
        <v>92</v>
      </c>
      <c r="Q2174">
        <v>87105</v>
      </c>
      <c r="R2174" t="s">
        <v>93</v>
      </c>
      <c r="S2174" t="s">
        <v>1976</v>
      </c>
      <c r="T2174" t="e">
        <f>VLOOKUP(Table3[[#This Row],[Region]],managers5[],2,FALSE)</f>
        <v>#N/A</v>
      </c>
      <c r="U2174" t="s">
        <v>1955</v>
      </c>
      <c r="V2174" t="s">
        <v>1959</v>
      </c>
      <c r="W2174" t="s">
        <v>14</v>
      </c>
      <c r="X2174" t="s">
        <v>24</v>
      </c>
      <c r="Y2174" t="s">
        <v>16</v>
      </c>
      <c r="Z2174" t="s">
        <v>17</v>
      </c>
      <c r="AA2174" t="s">
        <v>694</v>
      </c>
      <c r="AB2174" t="s">
        <v>19</v>
      </c>
      <c r="AC2174">
        <v>0.35</v>
      </c>
      <c r="AD2174" s="2">
        <v>40365</v>
      </c>
    </row>
    <row r="2175" spans="1:30" x14ac:dyDescent="0.35">
      <c r="A2175">
        <v>5598</v>
      </c>
      <c r="B2175">
        <v>2942</v>
      </c>
      <c r="C2175">
        <v>21319</v>
      </c>
      <c r="D2175" s="1">
        <v>40297</v>
      </c>
      <c r="E2175" t="s">
        <v>20</v>
      </c>
      <c r="F2175">
        <v>11</v>
      </c>
      <c r="G2175">
        <v>167.53</v>
      </c>
      <c r="H2175">
        <v>0.03</v>
      </c>
      <c r="I2175" t="s">
        <v>9</v>
      </c>
      <c r="J2175" s="8">
        <v>-40.94</v>
      </c>
      <c r="K2175" s="8">
        <f>IF(Table3[[#This Row],[Return Status]] = "Returned", 0, Table3[[#This Row],[Profit]])</f>
        <v>-40.94</v>
      </c>
      <c r="L2175" s="8" t="str">
        <f>IFERROR(VLOOKUP(Table3[[#This Row],[Order ID]],returns[[Order ID]:[Status]],2,FALSE), "")</f>
        <v/>
      </c>
      <c r="M2175">
        <v>14.98</v>
      </c>
      <c r="N2175">
        <v>7.69</v>
      </c>
      <c r="O2175" t="s">
        <v>1580</v>
      </c>
      <c r="P2175" t="s">
        <v>131</v>
      </c>
      <c r="Q2175">
        <v>4011</v>
      </c>
      <c r="R2175" t="s">
        <v>132</v>
      </c>
      <c r="S2175" t="s">
        <v>1979</v>
      </c>
      <c r="T2175" t="e">
        <f>VLOOKUP(Table3[[#This Row],[Region]],managers5[],2,FALSE)</f>
        <v>#N/A</v>
      </c>
      <c r="U2175" t="s">
        <v>1956</v>
      </c>
      <c r="W2175" t="s">
        <v>14</v>
      </c>
      <c r="X2175" t="s">
        <v>39</v>
      </c>
      <c r="Y2175" t="s">
        <v>16</v>
      </c>
      <c r="Z2175" t="s">
        <v>75</v>
      </c>
      <c r="AA2175" t="s">
        <v>224</v>
      </c>
      <c r="AB2175" t="s">
        <v>19</v>
      </c>
      <c r="AC2175">
        <v>0.56999999999999995</v>
      </c>
      <c r="AD2175" s="2">
        <v>40300</v>
      </c>
    </row>
    <row r="2176" spans="1:30" x14ac:dyDescent="0.35">
      <c r="A2176">
        <v>5607</v>
      </c>
      <c r="B2176">
        <v>2943</v>
      </c>
      <c r="C2176">
        <v>21319</v>
      </c>
      <c r="D2176" s="1">
        <v>40297</v>
      </c>
      <c r="E2176" t="s">
        <v>20</v>
      </c>
      <c r="F2176">
        <v>5</v>
      </c>
      <c r="G2176">
        <v>2361.1</v>
      </c>
      <c r="H2176">
        <v>0.01</v>
      </c>
      <c r="I2176" t="s">
        <v>49</v>
      </c>
      <c r="J2176" s="8">
        <v>-1042.7139999999999</v>
      </c>
      <c r="K2176" s="8">
        <f>IF(Table3[[#This Row],[Return Status]] = "Returned", 0, Table3[[#This Row],[Profit]])</f>
        <v>-1042.7139999999999</v>
      </c>
      <c r="L2176" s="8" t="str">
        <f>IFERROR(VLOOKUP(Table3[[#This Row],[Order ID]],returns[[Order ID]:[Status]],2,FALSE), "")</f>
        <v/>
      </c>
      <c r="M2176">
        <v>449.99</v>
      </c>
      <c r="N2176">
        <v>49</v>
      </c>
      <c r="O2176" t="s">
        <v>1580</v>
      </c>
      <c r="P2176" t="s">
        <v>134</v>
      </c>
      <c r="Q2176">
        <v>1089</v>
      </c>
      <c r="R2176" t="s">
        <v>135</v>
      </c>
      <c r="S2176" t="s">
        <v>1979</v>
      </c>
      <c r="T2176" t="e">
        <f>VLOOKUP(Table3[[#This Row],[Region]],managers5[],2,FALSE)</f>
        <v>#N/A</v>
      </c>
      <c r="U2176" t="s">
        <v>1956</v>
      </c>
      <c r="W2176" t="s">
        <v>14</v>
      </c>
      <c r="X2176" t="s">
        <v>39</v>
      </c>
      <c r="Y2176" t="s">
        <v>46</v>
      </c>
      <c r="Z2176" t="s">
        <v>243</v>
      </c>
      <c r="AA2176" t="s">
        <v>596</v>
      </c>
      <c r="AB2176" t="s">
        <v>74</v>
      </c>
      <c r="AC2176">
        <v>0.38</v>
      </c>
      <c r="AD2176" s="2">
        <v>40298</v>
      </c>
    </row>
    <row r="2177" spans="1:30" x14ac:dyDescent="0.35">
      <c r="A2177">
        <v>5608</v>
      </c>
      <c r="B2177">
        <v>2944</v>
      </c>
      <c r="C2177">
        <v>21319</v>
      </c>
      <c r="D2177" s="1">
        <v>40297</v>
      </c>
      <c r="E2177" t="s">
        <v>20</v>
      </c>
      <c r="F2177">
        <v>42</v>
      </c>
      <c r="G2177">
        <v>1060.3399999999999</v>
      </c>
      <c r="H2177">
        <v>0.04</v>
      </c>
      <c r="I2177" t="s">
        <v>49</v>
      </c>
      <c r="J2177" s="8">
        <v>-174.94</v>
      </c>
      <c r="K2177" s="8">
        <f>IF(Table3[[#This Row],[Return Status]] = "Returned", 0, Table3[[#This Row],[Profit]])</f>
        <v>-174.94</v>
      </c>
      <c r="L2177" s="8" t="str">
        <f>IFERROR(VLOOKUP(Table3[[#This Row],[Order ID]],returns[[Order ID]:[Status]],2,FALSE), "")</f>
        <v/>
      </c>
      <c r="M2177">
        <v>23.99</v>
      </c>
      <c r="N2177">
        <v>15.68</v>
      </c>
      <c r="O2177" t="s">
        <v>1580</v>
      </c>
      <c r="P2177" t="s">
        <v>131</v>
      </c>
      <c r="Q2177">
        <v>4092</v>
      </c>
      <c r="R2177" t="s">
        <v>132</v>
      </c>
      <c r="S2177" t="s">
        <v>1979</v>
      </c>
      <c r="T2177" t="e">
        <f>VLOOKUP(Table3[[#This Row],[Region]],managers5[],2,FALSE)</f>
        <v>#N/A</v>
      </c>
      <c r="U2177" t="s">
        <v>1956</v>
      </c>
      <c r="W2177" t="s">
        <v>14</v>
      </c>
      <c r="X2177" t="s">
        <v>39</v>
      </c>
      <c r="Y2177" t="s">
        <v>50</v>
      </c>
      <c r="Z2177" t="s">
        <v>61</v>
      </c>
      <c r="AA2177" t="s">
        <v>888</v>
      </c>
      <c r="AB2177" t="s">
        <v>74</v>
      </c>
      <c r="AC2177">
        <v>0.62</v>
      </c>
      <c r="AD2177" s="2">
        <v>40298</v>
      </c>
    </row>
    <row r="2178" spans="1:30" x14ac:dyDescent="0.35">
      <c r="A2178">
        <v>61</v>
      </c>
      <c r="B2178">
        <v>2946</v>
      </c>
      <c r="C2178">
        <v>21344</v>
      </c>
      <c r="D2178" s="1">
        <v>41252</v>
      </c>
      <c r="E2178" t="s">
        <v>32</v>
      </c>
      <c r="F2178">
        <v>39</v>
      </c>
      <c r="G2178">
        <v>110.79</v>
      </c>
      <c r="H2178">
        <v>0.05</v>
      </c>
      <c r="I2178" t="s">
        <v>9</v>
      </c>
      <c r="J2178" s="8">
        <v>42.68</v>
      </c>
      <c r="K2178" s="8">
        <f>IF(Table3[[#This Row],[Return Status]] = "Returned", 0, Table3[[#This Row],[Profit]])</f>
        <v>42.68</v>
      </c>
      <c r="L2178" s="8" t="str">
        <f>IFERROR(VLOOKUP(Table3[[#This Row],[Order ID]],returns[[Order ID]:[Status]],2,FALSE), "")</f>
        <v/>
      </c>
      <c r="M2178">
        <v>2.89</v>
      </c>
      <c r="N2178">
        <v>0.5</v>
      </c>
      <c r="O2178" t="s">
        <v>173</v>
      </c>
      <c r="P2178" t="s">
        <v>37</v>
      </c>
      <c r="Q2178">
        <v>7047</v>
      </c>
      <c r="R2178" t="s">
        <v>37</v>
      </c>
      <c r="S2178" t="s">
        <v>1979</v>
      </c>
      <c r="T2178" t="e">
        <f>VLOOKUP(Table3[[#This Row],[Region]],managers5[],2,FALSE)</f>
        <v>#N/A</v>
      </c>
      <c r="U2178" t="s">
        <v>1956</v>
      </c>
      <c r="W2178" t="s">
        <v>14</v>
      </c>
      <c r="X2178" t="s">
        <v>71</v>
      </c>
      <c r="Y2178" t="s">
        <v>16</v>
      </c>
      <c r="Z2178" t="s">
        <v>99</v>
      </c>
      <c r="AA2178" t="s">
        <v>174</v>
      </c>
      <c r="AB2178" t="s">
        <v>19</v>
      </c>
      <c r="AC2178">
        <v>0.38</v>
      </c>
      <c r="AD2178" s="1">
        <v>41261</v>
      </c>
    </row>
    <row r="2179" spans="1:30" x14ac:dyDescent="0.35">
      <c r="A2179">
        <v>72</v>
      </c>
      <c r="B2179">
        <v>2947</v>
      </c>
      <c r="C2179">
        <v>21344</v>
      </c>
      <c r="D2179" s="1">
        <v>41252</v>
      </c>
      <c r="E2179" t="s">
        <v>32</v>
      </c>
      <c r="F2179">
        <v>48</v>
      </c>
      <c r="G2179">
        <v>2011.46</v>
      </c>
      <c r="H2179">
        <v>0.01</v>
      </c>
      <c r="I2179" t="s">
        <v>9</v>
      </c>
      <c r="J2179" s="8">
        <v>171.07</v>
      </c>
      <c r="K2179" s="8">
        <f>IF(Table3[[#This Row],[Return Status]] = "Returned", 0, Table3[[#This Row],[Profit]])</f>
        <v>171.07</v>
      </c>
      <c r="L2179" s="8" t="str">
        <f>IFERROR(VLOOKUP(Table3[[#This Row],[Order ID]],returns[[Order ID]:[Status]],2,FALSE), "")</f>
        <v/>
      </c>
      <c r="M2179">
        <v>41.32</v>
      </c>
      <c r="N2179">
        <v>8.66</v>
      </c>
      <c r="O2179" t="s">
        <v>173</v>
      </c>
      <c r="P2179" t="s">
        <v>134</v>
      </c>
      <c r="Q2179">
        <v>2370</v>
      </c>
      <c r="R2179" t="s">
        <v>135</v>
      </c>
      <c r="S2179" t="s">
        <v>1979</v>
      </c>
      <c r="T2179" t="e">
        <f>VLOOKUP(Table3[[#This Row],[Region]],managers5[],2,FALSE)</f>
        <v>#N/A</v>
      </c>
      <c r="U2179" t="s">
        <v>1956</v>
      </c>
      <c r="W2179" t="s">
        <v>14</v>
      </c>
      <c r="X2179" t="s">
        <v>71</v>
      </c>
      <c r="Y2179" t="s">
        <v>50</v>
      </c>
      <c r="Z2179" t="s">
        <v>61</v>
      </c>
      <c r="AA2179" t="s">
        <v>194</v>
      </c>
      <c r="AB2179" t="s">
        <v>69</v>
      </c>
      <c r="AC2179">
        <v>0.76</v>
      </c>
      <c r="AD2179" s="1">
        <v>41259</v>
      </c>
    </row>
    <row r="2180" spans="1:30" x14ac:dyDescent="0.35">
      <c r="A2180">
        <v>81</v>
      </c>
      <c r="B2180">
        <v>2945</v>
      </c>
      <c r="C2180">
        <v>21344</v>
      </c>
      <c r="D2180" s="1">
        <v>41252</v>
      </c>
      <c r="E2180" t="s">
        <v>32</v>
      </c>
      <c r="F2180">
        <v>29</v>
      </c>
      <c r="G2180">
        <v>587.20000000000005</v>
      </c>
      <c r="H2180">
        <v>0.08</v>
      </c>
      <c r="I2180" t="s">
        <v>9</v>
      </c>
      <c r="J2180" s="8">
        <v>134.25</v>
      </c>
      <c r="K2180" s="8">
        <f>IF(Table3[[#This Row],[Return Status]] = "Returned", 0, Table3[[#This Row],[Profit]])</f>
        <v>134.25</v>
      </c>
      <c r="L2180" s="8" t="str">
        <f>IFERROR(VLOOKUP(Table3[[#This Row],[Order ID]],returns[[Order ID]:[Status]],2,FALSE), "")</f>
        <v/>
      </c>
      <c r="M2180">
        <v>20.89</v>
      </c>
      <c r="N2180">
        <v>1.99</v>
      </c>
      <c r="O2180" t="s">
        <v>173</v>
      </c>
      <c r="P2180" t="s">
        <v>37</v>
      </c>
      <c r="Q2180">
        <v>7109</v>
      </c>
      <c r="R2180" t="s">
        <v>37</v>
      </c>
      <c r="S2180" t="s">
        <v>1979</v>
      </c>
      <c r="T2180" t="e">
        <f>VLOOKUP(Table3[[#This Row],[Region]],managers5[],2,FALSE)</f>
        <v>#N/A</v>
      </c>
      <c r="U2180" t="s">
        <v>1956</v>
      </c>
      <c r="W2180" t="s">
        <v>14</v>
      </c>
      <c r="X2180" t="s">
        <v>71</v>
      </c>
      <c r="Y2180" t="s">
        <v>46</v>
      </c>
      <c r="Z2180" t="s">
        <v>47</v>
      </c>
      <c r="AA2180" t="s">
        <v>210</v>
      </c>
      <c r="AB2180" t="s">
        <v>109</v>
      </c>
      <c r="AC2180">
        <v>0.48</v>
      </c>
      <c r="AD2180" s="1">
        <v>41256</v>
      </c>
    </row>
    <row r="2181" spans="1:30" x14ac:dyDescent="0.35">
      <c r="A2181">
        <v>3248</v>
      </c>
      <c r="B2181">
        <v>2948</v>
      </c>
      <c r="C2181">
        <v>21346</v>
      </c>
      <c r="D2181" s="1">
        <v>40701</v>
      </c>
      <c r="E2181" t="s">
        <v>77</v>
      </c>
      <c r="F2181">
        <v>46</v>
      </c>
      <c r="G2181">
        <v>400.49</v>
      </c>
      <c r="H2181">
        <v>0.09</v>
      </c>
      <c r="I2181" t="s">
        <v>9</v>
      </c>
      <c r="J2181" s="8">
        <v>-237.89</v>
      </c>
      <c r="K2181" s="8">
        <f>IF(Table3[[#This Row],[Return Status]] = "Returned", 0, Table3[[#This Row],[Profit]])</f>
        <v>0</v>
      </c>
      <c r="L2181" s="8" t="str">
        <f>IFERROR(VLOOKUP(Table3[[#This Row],[Order ID]],returns[[Order ID]:[Status]],2,FALSE), "")</f>
        <v>Returned</v>
      </c>
      <c r="M2181">
        <v>9.06</v>
      </c>
      <c r="N2181">
        <v>9.86</v>
      </c>
      <c r="O2181" t="s">
        <v>286</v>
      </c>
      <c r="P2181" t="s">
        <v>11</v>
      </c>
      <c r="Q2181">
        <v>95376</v>
      </c>
      <c r="R2181" t="s">
        <v>12</v>
      </c>
      <c r="S2181" t="s">
        <v>1976</v>
      </c>
      <c r="T2181" t="e">
        <f>VLOOKUP(Table3[[#This Row],[Region]],managers5[],2,FALSE)</f>
        <v>#N/A</v>
      </c>
      <c r="U2181" t="s">
        <v>1955</v>
      </c>
      <c r="V2181" t="s">
        <v>1959</v>
      </c>
      <c r="W2181" t="s">
        <v>14</v>
      </c>
      <c r="X2181" t="s">
        <v>39</v>
      </c>
      <c r="Y2181" t="s">
        <v>16</v>
      </c>
      <c r="Z2181" t="s">
        <v>30</v>
      </c>
      <c r="AA2181" t="s">
        <v>666</v>
      </c>
      <c r="AB2181" t="s">
        <v>19</v>
      </c>
      <c r="AC2181">
        <v>0.4</v>
      </c>
      <c r="AD2181" s="1">
        <v>40701</v>
      </c>
    </row>
    <row r="2182" spans="1:30" x14ac:dyDescent="0.35">
      <c r="A2182">
        <v>2885</v>
      </c>
      <c r="B2182">
        <v>6903</v>
      </c>
      <c r="C2182">
        <v>49220</v>
      </c>
      <c r="D2182" s="1">
        <v>40768</v>
      </c>
      <c r="E2182" t="s">
        <v>41</v>
      </c>
      <c r="F2182">
        <v>13</v>
      </c>
      <c r="G2182">
        <v>409.97</v>
      </c>
      <c r="H2182">
        <v>7.0000000000000007E-2</v>
      </c>
      <c r="I2182" t="s">
        <v>9</v>
      </c>
      <c r="J2182" s="8">
        <v>39.36</v>
      </c>
      <c r="K2182" s="8">
        <f>IF(Table3[[#This Row],[Return Status]] = "Returned", 0, Table3[[#This Row],[Profit]])</f>
        <v>39.36</v>
      </c>
      <c r="L2182" s="8" t="str">
        <f>IFERROR(VLOOKUP(Table3[[#This Row],[Order ID]],returns[[Order ID]:[Status]],2,FALSE), "")</f>
        <v/>
      </c>
      <c r="M2182">
        <v>33.619999999999997</v>
      </c>
      <c r="N2182">
        <v>3.5</v>
      </c>
      <c r="O2182" t="s">
        <v>1533</v>
      </c>
      <c r="P2182" t="s">
        <v>55</v>
      </c>
      <c r="Q2182">
        <v>34210</v>
      </c>
      <c r="R2182" t="s">
        <v>56</v>
      </c>
      <c r="S2182" t="s">
        <v>1978</v>
      </c>
      <c r="T2182" t="e">
        <f>VLOOKUP(Table3[[#This Row],[Region]],managers5[],2,FALSE)</f>
        <v>#N/A</v>
      </c>
      <c r="U2182" t="s">
        <v>1957</v>
      </c>
      <c r="V2182" t="s">
        <v>1959</v>
      </c>
      <c r="W2182" t="s">
        <v>14</v>
      </c>
      <c r="X2182" t="s">
        <v>71</v>
      </c>
      <c r="Y2182" t="s">
        <v>16</v>
      </c>
      <c r="Z2182" t="s">
        <v>83</v>
      </c>
      <c r="AA2182" t="s">
        <v>1707</v>
      </c>
      <c r="AB2182" t="s">
        <v>19</v>
      </c>
      <c r="AC2182">
        <v>0.59</v>
      </c>
      <c r="AD2182" s="1">
        <v>40769</v>
      </c>
    </row>
    <row r="2183" spans="1:30" x14ac:dyDescent="0.35">
      <c r="A2183">
        <v>4852</v>
      </c>
      <c r="B2183">
        <v>8143</v>
      </c>
      <c r="C2183">
        <v>58241</v>
      </c>
      <c r="D2183" s="1">
        <v>40428</v>
      </c>
      <c r="E2183" t="s">
        <v>41</v>
      </c>
      <c r="F2183">
        <v>36</v>
      </c>
      <c r="G2183">
        <v>146.71</v>
      </c>
      <c r="H2183">
        <v>0.01</v>
      </c>
      <c r="I2183" t="s">
        <v>9</v>
      </c>
      <c r="J2183" s="8">
        <v>38.630000000000003</v>
      </c>
      <c r="K2183" s="8">
        <f>IF(Table3[[#This Row],[Return Status]] = "Returned", 0, Table3[[#This Row],[Profit]])</f>
        <v>38.630000000000003</v>
      </c>
      <c r="L2183" s="8" t="str">
        <f>IFERROR(VLOOKUP(Table3[[#This Row],[Order ID]],returns[[Order ID]:[Status]],2,FALSE), "")</f>
        <v/>
      </c>
      <c r="M2183">
        <v>4</v>
      </c>
      <c r="N2183">
        <v>1.3</v>
      </c>
      <c r="O2183" t="s">
        <v>427</v>
      </c>
      <c r="P2183" t="s">
        <v>55</v>
      </c>
      <c r="Q2183">
        <v>35401</v>
      </c>
      <c r="R2183" t="s">
        <v>56</v>
      </c>
      <c r="S2183" t="s">
        <v>1978</v>
      </c>
      <c r="T2183" t="e">
        <f>VLOOKUP(Table3[[#This Row],[Region]],managers5[],2,FALSE)</f>
        <v>#N/A</v>
      </c>
      <c r="U2183" t="s">
        <v>1957</v>
      </c>
      <c r="V2183" t="s">
        <v>1959</v>
      </c>
      <c r="W2183" t="s">
        <v>14</v>
      </c>
      <c r="X2183" t="s">
        <v>24</v>
      </c>
      <c r="Y2183" t="s">
        <v>16</v>
      </c>
      <c r="Z2183" t="s">
        <v>30</v>
      </c>
      <c r="AA2183" t="s">
        <v>443</v>
      </c>
      <c r="AB2183" t="s">
        <v>35</v>
      </c>
      <c r="AC2183">
        <v>0.37</v>
      </c>
      <c r="AD2183" s="2">
        <v>40429</v>
      </c>
    </row>
    <row r="2184" spans="1:30" x14ac:dyDescent="0.35">
      <c r="A2184">
        <v>1398</v>
      </c>
      <c r="B2184">
        <v>2957</v>
      </c>
      <c r="C2184">
        <v>21410</v>
      </c>
      <c r="D2184" s="1">
        <v>41030</v>
      </c>
      <c r="E2184" t="s">
        <v>41</v>
      </c>
      <c r="F2184">
        <v>16</v>
      </c>
      <c r="G2184">
        <v>2101.59</v>
      </c>
      <c r="H2184">
        <v>0.01</v>
      </c>
      <c r="I2184" t="s">
        <v>33</v>
      </c>
      <c r="J2184" s="8">
        <v>554.91</v>
      </c>
      <c r="K2184" s="8">
        <f>IF(Table3[[#This Row],[Return Status]] = "Returned", 0, Table3[[#This Row],[Profit]])</f>
        <v>554.91</v>
      </c>
      <c r="L2184" s="8" t="str">
        <f>IFERROR(VLOOKUP(Table3[[#This Row],[Order ID]],returns[[Order ID]:[Status]],2,FALSE), "")</f>
        <v/>
      </c>
      <c r="M2184">
        <v>123.38</v>
      </c>
      <c r="N2184">
        <v>24.49</v>
      </c>
      <c r="O2184" t="s">
        <v>1227</v>
      </c>
      <c r="P2184" t="s">
        <v>216</v>
      </c>
      <c r="Q2184">
        <v>59715</v>
      </c>
      <c r="R2184" t="s">
        <v>190</v>
      </c>
      <c r="S2184" t="s">
        <v>1976</v>
      </c>
      <c r="T2184" t="e">
        <f>VLOOKUP(Table3[[#This Row],[Region]],managers5[],2,FALSE)</f>
        <v>#N/A</v>
      </c>
      <c r="U2184" t="s">
        <v>1955</v>
      </c>
      <c r="V2184" t="s">
        <v>1959</v>
      </c>
      <c r="W2184" t="s">
        <v>14</v>
      </c>
      <c r="X2184" t="s">
        <v>71</v>
      </c>
      <c r="Y2184" t="s">
        <v>16</v>
      </c>
      <c r="Z2184" t="s">
        <v>83</v>
      </c>
      <c r="AA2184" t="s">
        <v>1289</v>
      </c>
      <c r="AB2184" t="s">
        <v>85</v>
      </c>
      <c r="AC2184">
        <v>0.46</v>
      </c>
      <c r="AD2184" s="1">
        <v>41032</v>
      </c>
    </row>
    <row r="2185" spans="1:30" x14ac:dyDescent="0.35">
      <c r="A2185">
        <v>4716</v>
      </c>
      <c r="B2185">
        <v>2580</v>
      </c>
      <c r="C2185">
        <v>18597</v>
      </c>
      <c r="D2185" s="1">
        <v>40447</v>
      </c>
      <c r="E2185" t="s">
        <v>20</v>
      </c>
      <c r="F2185">
        <v>37</v>
      </c>
      <c r="G2185">
        <v>101.2</v>
      </c>
      <c r="H2185">
        <v>0.1</v>
      </c>
      <c r="I2185" t="s">
        <v>9</v>
      </c>
      <c r="J2185" s="8">
        <v>38.58</v>
      </c>
      <c r="K2185" s="8">
        <f>IF(Table3[[#This Row],[Return Status]] = "Returned", 0, Table3[[#This Row],[Profit]])</f>
        <v>38.58</v>
      </c>
      <c r="L2185" s="8" t="str">
        <f>IFERROR(VLOOKUP(Table3[[#This Row],[Order ID]],returns[[Order ID]:[Status]],2,FALSE), "")</f>
        <v/>
      </c>
      <c r="M2185">
        <v>2.88</v>
      </c>
      <c r="N2185">
        <v>0.5</v>
      </c>
      <c r="O2185" t="s">
        <v>1569</v>
      </c>
      <c r="P2185" t="s">
        <v>43</v>
      </c>
      <c r="Q2185">
        <v>37087</v>
      </c>
      <c r="R2185" t="s">
        <v>44</v>
      </c>
      <c r="S2185" t="s">
        <v>1978</v>
      </c>
      <c r="T2185" t="e">
        <f>VLOOKUP(Table3[[#This Row],[Region]],managers5[],2,FALSE)</f>
        <v>#N/A</v>
      </c>
      <c r="U2185" t="s">
        <v>1957</v>
      </c>
      <c r="V2185" t="s">
        <v>1959</v>
      </c>
      <c r="W2185" t="s">
        <v>14</v>
      </c>
      <c r="X2185" t="s">
        <v>39</v>
      </c>
      <c r="Y2185" t="s">
        <v>16</v>
      </c>
      <c r="Z2185" t="s">
        <v>99</v>
      </c>
      <c r="AA2185" t="s">
        <v>1284</v>
      </c>
      <c r="AB2185" t="s">
        <v>19</v>
      </c>
      <c r="AC2185">
        <v>0.36</v>
      </c>
      <c r="AD2185" s="2">
        <v>40448</v>
      </c>
    </row>
    <row r="2186" spans="1:30" x14ac:dyDescent="0.35">
      <c r="A2186">
        <v>6588</v>
      </c>
      <c r="B2186">
        <v>5468</v>
      </c>
      <c r="C2186">
        <v>38852</v>
      </c>
      <c r="D2186" s="1">
        <v>40118</v>
      </c>
      <c r="E2186" t="s">
        <v>8</v>
      </c>
      <c r="F2186">
        <v>25</v>
      </c>
      <c r="G2186">
        <v>152.31</v>
      </c>
      <c r="H2186">
        <v>0.03</v>
      </c>
      <c r="I2186" t="s">
        <v>9</v>
      </c>
      <c r="J2186" s="8">
        <v>38.08</v>
      </c>
      <c r="K2186" s="8">
        <f>IF(Table3[[#This Row],[Return Status]] = "Returned", 0, Table3[[#This Row],[Profit]])</f>
        <v>38.08</v>
      </c>
      <c r="L2186" s="8" t="str">
        <f>IFERROR(VLOOKUP(Table3[[#This Row],[Order ID]],returns[[Order ID]:[Status]],2,FALSE), "")</f>
        <v/>
      </c>
      <c r="M2186">
        <v>5.98</v>
      </c>
      <c r="N2186">
        <v>1.49</v>
      </c>
      <c r="O2186" t="s">
        <v>1211</v>
      </c>
      <c r="P2186" t="s">
        <v>55</v>
      </c>
      <c r="Q2186">
        <v>34142</v>
      </c>
      <c r="R2186" t="s">
        <v>56</v>
      </c>
      <c r="S2186" t="s">
        <v>1978</v>
      </c>
      <c r="T2186" t="e">
        <f>VLOOKUP(Table3[[#This Row],[Region]],managers5[],2,FALSE)</f>
        <v>#N/A</v>
      </c>
      <c r="U2186" t="s">
        <v>1957</v>
      </c>
      <c r="V2186" t="s">
        <v>1959</v>
      </c>
      <c r="W2186" t="s">
        <v>14</v>
      </c>
      <c r="X2186" t="s">
        <v>15</v>
      </c>
      <c r="Y2186" t="s">
        <v>16</v>
      </c>
      <c r="Z2186" t="s">
        <v>17</v>
      </c>
      <c r="AA2186" t="s">
        <v>741</v>
      </c>
      <c r="AB2186" t="s">
        <v>19</v>
      </c>
      <c r="AC2186">
        <v>0.39</v>
      </c>
      <c r="AD2186" s="2">
        <v>40120</v>
      </c>
    </row>
    <row r="2187" spans="1:30" x14ac:dyDescent="0.35">
      <c r="A2187">
        <v>3443</v>
      </c>
      <c r="B2187">
        <v>2963</v>
      </c>
      <c r="C2187">
        <v>21414</v>
      </c>
      <c r="D2187" s="1">
        <v>40667</v>
      </c>
      <c r="E2187" t="s">
        <v>41</v>
      </c>
      <c r="F2187">
        <v>43</v>
      </c>
      <c r="G2187">
        <v>103.6</v>
      </c>
      <c r="H2187">
        <v>0.09</v>
      </c>
      <c r="I2187" t="s">
        <v>33</v>
      </c>
      <c r="J2187" s="8">
        <v>-72.86</v>
      </c>
      <c r="K2187" s="8">
        <f>IF(Table3[[#This Row],[Return Status]] = "Returned", 0, Table3[[#This Row],[Profit]])</f>
        <v>-72.86</v>
      </c>
      <c r="L2187" s="8" t="str">
        <f>IFERROR(VLOOKUP(Table3[[#This Row],[Order ID]],returns[[Order ID]:[Status]],2,FALSE), "")</f>
        <v/>
      </c>
      <c r="M2187">
        <v>2.52</v>
      </c>
      <c r="N2187">
        <v>1.92</v>
      </c>
      <c r="O2187" t="s">
        <v>1012</v>
      </c>
      <c r="P2187" t="s">
        <v>37</v>
      </c>
      <c r="Q2187">
        <v>19026</v>
      </c>
      <c r="R2187" t="s">
        <v>37</v>
      </c>
      <c r="S2187" t="s">
        <v>1979</v>
      </c>
      <c r="T2187" t="e">
        <f>VLOOKUP(Table3[[#This Row],[Region]],managers5[],2,FALSE)</f>
        <v>#N/A</v>
      </c>
      <c r="U2187" t="s">
        <v>1956</v>
      </c>
      <c r="W2187" t="s">
        <v>14</v>
      </c>
      <c r="X2187" t="s">
        <v>39</v>
      </c>
      <c r="Y2187" t="s">
        <v>16</v>
      </c>
      <c r="Z2187" t="s">
        <v>67</v>
      </c>
      <c r="AA2187" t="s">
        <v>1766</v>
      </c>
      <c r="AB2187" t="s">
        <v>35</v>
      </c>
      <c r="AC2187">
        <v>0.82</v>
      </c>
      <c r="AD2187" s="1">
        <v>40667</v>
      </c>
    </row>
    <row r="2188" spans="1:30" x14ac:dyDescent="0.35">
      <c r="A2188">
        <v>6079</v>
      </c>
      <c r="B2188">
        <v>2519</v>
      </c>
      <c r="C2188">
        <v>18307</v>
      </c>
      <c r="D2188" s="1">
        <v>40211</v>
      </c>
      <c r="E2188" t="s">
        <v>32</v>
      </c>
      <c r="F2188">
        <v>34</v>
      </c>
      <c r="G2188">
        <v>245.19</v>
      </c>
      <c r="H2188">
        <v>0.03</v>
      </c>
      <c r="I2188" t="s">
        <v>9</v>
      </c>
      <c r="J2188" s="8">
        <v>37.99</v>
      </c>
      <c r="K2188" s="8">
        <f>IF(Table3[[#This Row],[Return Status]] = "Returned", 0, Table3[[#This Row],[Profit]])</f>
        <v>37.99</v>
      </c>
      <c r="L2188" s="8" t="str">
        <f>IFERROR(VLOOKUP(Table3[[#This Row],[Order ID]],returns[[Order ID]:[Status]],2,FALSE), "")</f>
        <v/>
      </c>
      <c r="M2188">
        <v>7.08</v>
      </c>
      <c r="N2188">
        <v>2.35</v>
      </c>
      <c r="O2188" t="s">
        <v>615</v>
      </c>
      <c r="P2188" t="s">
        <v>43</v>
      </c>
      <c r="Q2188">
        <v>28205</v>
      </c>
      <c r="R2188" t="s">
        <v>44</v>
      </c>
      <c r="S2188" t="s">
        <v>1978</v>
      </c>
      <c r="T2188" t="e">
        <f>VLOOKUP(Table3[[#This Row],[Region]],managers5[],2,FALSE)</f>
        <v>#N/A</v>
      </c>
      <c r="U2188" t="s">
        <v>1957</v>
      </c>
      <c r="V2188" t="s">
        <v>1959</v>
      </c>
      <c r="W2188" t="s">
        <v>14</v>
      </c>
      <c r="X2188" t="s">
        <v>71</v>
      </c>
      <c r="Y2188" t="s">
        <v>16</v>
      </c>
      <c r="Z2188" t="s">
        <v>106</v>
      </c>
      <c r="AA2188" t="s">
        <v>116</v>
      </c>
      <c r="AB2188" t="s">
        <v>35</v>
      </c>
      <c r="AC2188">
        <v>0.47</v>
      </c>
      <c r="AD2188" s="2">
        <v>40211</v>
      </c>
    </row>
    <row r="2189" spans="1:30" x14ac:dyDescent="0.35">
      <c r="A2189">
        <v>5164</v>
      </c>
      <c r="B2189">
        <v>4923</v>
      </c>
      <c r="C2189">
        <v>35043</v>
      </c>
      <c r="D2189" s="1">
        <v>40378</v>
      </c>
      <c r="E2189" t="s">
        <v>8</v>
      </c>
      <c r="F2189">
        <v>45</v>
      </c>
      <c r="G2189">
        <v>125.21</v>
      </c>
      <c r="H2189">
        <v>0.01</v>
      </c>
      <c r="I2189" t="s">
        <v>33</v>
      </c>
      <c r="J2189" s="8">
        <v>37.99</v>
      </c>
      <c r="K2189" s="8">
        <f>IF(Table3[[#This Row],[Return Status]] = "Returned", 0, Table3[[#This Row],[Profit]])</f>
        <v>37.99</v>
      </c>
      <c r="L2189" s="8" t="str">
        <f>IFERROR(VLOOKUP(Table3[[#This Row],[Order ID]],returns[[Order ID]:[Status]],2,FALSE), "")</f>
        <v/>
      </c>
      <c r="M2189">
        <v>2.62</v>
      </c>
      <c r="N2189">
        <v>0.8</v>
      </c>
      <c r="O2189" t="s">
        <v>63</v>
      </c>
      <c r="P2189" t="s">
        <v>64</v>
      </c>
      <c r="Q2189">
        <v>40356</v>
      </c>
      <c r="R2189" t="s">
        <v>65</v>
      </c>
      <c r="S2189" t="s">
        <v>1978</v>
      </c>
      <c r="T2189" t="e">
        <f>VLOOKUP(Table3[[#This Row],[Region]],managers5[],2,FALSE)</f>
        <v>#N/A</v>
      </c>
      <c r="U2189" t="s">
        <v>1957</v>
      </c>
      <c r="V2189" t="s">
        <v>1959</v>
      </c>
      <c r="W2189" t="s">
        <v>14</v>
      </c>
      <c r="X2189" t="s">
        <v>24</v>
      </c>
      <c r="Y2189" t="s">
        <v>16</v>
      </c>
      <c r="Z2189" t="s">
        <v>57</v>
      </c>
      <c r="AA2189" t="s">
        <v>341</v>
      </c>
      <c r="AB2189" t="s">
        <v>35</v>
      </c>
      <c r="AC2189">
        <v>0.39</v>
      </c>
      <c r="AD2189" s="2">
        <v>40379</v>
      </c>
    </row>
    <row r="2190" spans="1:30" x14ac:dyDescent="0.35">
      <c r="A2190">
        <v>2607</v>
      </c>
      <c r="B2190">
        <v>6593</v>
      </c>
      <c r="C2190">
        <v>46916</v>
      </c>
      <c r="D2190" s="1">
        <v>40819</v>
      </c>
      <c r="E2190" t="s">
        <v>77</v>
      </c>
      <c r="F2190">
        <v>40</v>
      </c>
      <c r="G2190">
        <v>103.79</v>
      </c>
      <c r="H2190">
        <v>0.03</v>
      </c>
      <c r="I2190" t="s">
        <v>9</v>
      </c>
      <c r="J2190" s="8">
        <v>37.85</v>
      </c>
      <c r="K2190" s="8">
        <f>IF(Table3[[#This Row],[Return Status]] = "Returned", 0, Table3[[#This Row],[Profit]])</f>
        <v>37.85</v>
      </c>
      <c r="L2190" s="8" t="str">
        <f>IFERROR(VLOOKUP(Table3[[#This Row],[Order ID]],returns[[Order ID]:[Status]],2,FALSE), "")</f>
        <v/>
      </c>
      <c r="M2190">
        <v>2.61</v>
      </c>
      <c r="N2190">
        <v>0.5</v>
      </c>
      <c r="O2190" t="s">
        <v>184</v>
      </c>
      <c r="P2190" t="s">
        <v>60</v>
      </c>
      <c r="Q2190">
        <v>23464</v>
      </c>
      <c r="R2190" t="s">
        <v>44</v>
      </c>
      <c r="S2190" t="s">
        <v>1978</v>
      </c>
      <c r="T2190" t="e">
        <f>VLOOKUP(Table3[[#This Row],[Region]],managers5[],2,FALSE)</f>
        <v>#N/A</v>
      </c>
      <c r="U2190" t="s">
        <v>1957</v>
      </c>
      <c r="V2190" t="s">
        <v>1959</v>
      </c>
      <c r="W2190" t="s">
        <v>14</v>
      </c>
      <c r="X2190" t="s">
        <v>24</v>
      </c>
      <c r="Y2190" t="s">
        <v>16</v>
      </c>
      <c r="Z2190" t="s">
        <v>99</v>
      </c>
      <c r="AA2190" t="s">
        <v>100</v>
      </c>
      <c r="AB2190" t="s">
        <v>19</v>
      </c>
      <c r="AC2190">
        <v>0.39</v>
      </c>
      <c r="AD2190" s="1">
        <v>40821</v>
      </c>
    </row>
    <row r="2191" spans="1:30" x14ac:dyDescent="0.35">
      <c r="A2191">
        <v>6488</v>
      </c>
      <c r="B2191">
        <v>2967</v>
      </c>
      <c r="C2191">
        <v>21445</v>
      </c>
      <c r="D2191" s="1">
        <v>40134</v>
      </c>
      <c r="E2191" t="s">
        <v>32</v>
      </c>
      <c r="F2191">
        <v>14</v>
      </c>
      <c r="G2191">
        <v>75.150000000000006</v>
      </c>
      <c r="H2191">
        <v>0.02</v>
      </c>
      <c r="I2191" t="s">
        <v>33</v>
      </c>
      <c r="J2191" s="8">
        <v>-63.53</v>
      </c>
      <c r="K2191" s="8">
        <f>IF(Table3[[#This Row],[Return Status]] = "Returned", 0, Table3[[#This Row],[Profit]])</f>
        <v>-63.53</v>
      </c>
      <c r="L2191" s="8" t="str">
        <f>IFERROR(VLOOKUP(Table3[[#This Row],[Order ID]],returns[[Order ID]:[Status]],2,FALSE), "")</f>
        <v/>
      </c>
      <c r="M2191">
        <v>4.0599999999999996</v>
      </c>
      <c r="N2191">
        <v>6.89</v>
      </c>
      <c r="O2191" t="s">
        <v>1297</v>
      </c>
      <c r="P2191" t="s">
        <v>37</v>
      </c>
      <c r="Q2191">
        <v>18103</v>
      </c>
      <c r="R2191" t="s">
        <v>37</v>
      </c>
      <c r="S2191" t="s">
        <v>1979</v>
      </c>
      <c r="T2191" t="e">
        <f>VLOOKUP(Table3[[#This Row],[Region]],managers5[],2,FALSE)</f>
        <v>#N/A</v>
      </c>
      <c r="U2191" t="s">
        <v>1956</v>
      </c>
      <c r="W2191" t="s">
        <v>14</v>
      </c>
      <c r="X2191" t="s">
        <v>15</v>
      </c>
      <c r="Y2191" t="s">
        <v>16</v>
      </c>
      <c r="Z2191" t="s">
        <v>83</v>
      </c>
      <c r="AA2191" t="s">
        <v>336</v>
      </c>
      <c r="AB2191" t="s">
        <v>19</v>
      </c>
      <c r="AC2191">
        <v>0.6</v>
      </c>
      <c r="AD2191" s="2">
        <v>40138</v>
      </c>
    </row>
    <row r="2192" spans="1:30" x14ac:dyDescent="0.35">
      <c r="A2192">
        <v>6489</v>
      </c>
      <c r="B2192">
        <v>2968</v>
      </c>
      <c r="C2192">
        <v>21445</v>
      </c>
      <c r="D2192" s="1">
        <v>40134</v>
      </c>
      <c r="E2192" t="s">
        <v>32</v>
      </c>
      <c r="F2192">
        <v>43</v>
      </c>
      <c r="G2192">
        <v>400.45</v>
      </c>
      <c r="H2192">
        <v>7.0000000000000007E-2</v>
      </c>
      <c r="I2192" t="s">
        <v>9</v>
      </c>
      <c r="J2192" s="8">
        <v>-38.575800000000001</v>
      </c>
      <c r="K2192" s="8">
        <f>IF(Table3[[#This Row],[Return Status]] = "Returned", 0, Table3[[#This Row],[Profit]])</f>
        <v>-38.575800000000001</v>
      </c>
      <c r="L2192" s="8" t="str">
        <f>IFERROR(VLOOKUP(Table3[[#This Row],[Order ID]],returns[[Order ID]:[Status]],2,FALSE), "")</f>
        <v/>
      </c>
      <c r="M2192">
        <v>9.49</v>
      </c>
      <c r="N2192">
        <v>5.76</v>
      </c>
      <c r="O2192" t="s">
        <v>1297</v>
      </c>
      <c r="P2192" t="s">
        <v>37</v>
      </c>
      <c r="Q2192">
        <v>18103</v>
      </c>
      <c r="R2192" t="s">
        <v>37</v>
      </c>
      <c r="S2192" t="s">
        <v>1979</v>
      </c>
      <c r="T2192" t="e">
        <f>VLOOKUP(Table3[[#This Row],[Region]],managers5[],2,FALSE)</f>
        <v>#N/A</v>
      </c>
      <c r="U2192" t="s">
        <v>1956</v>
      </c>
      <c r="W2192" t="s">
        <v>14</v>
      </c>
      <c r="X2192" t="s">
        <v>15</v>
      </c>
      <c r="Y2192" t="s">
        <v>46</v>
      </c>
      <c r="Z2192" t="s">
        <v>124</v>
      </c>
      <c r="AA2192" t="s">
        <v>1636</v>
      </c>
      <c r="AB2192" t="s">
        <v>69</v>
      </c>
      <c r="AC2192">
        <v>0.39</v>
      </c>
      <c r="AD2192" s="2">
        <v>40138</v>
      </c>
    </row>
    <row r="2193" spans="1:30" x14ac:dyDescent="0.35">
      <c r="A2193">
        <v>3823</v>
      </c>
      <c r="B2193">
        <v>2970</v>
      </c>
      <c r="C2193">
        <v>21475</v>
      </c>
      <c r="D2193" s="1">
        <v>40594</v>
      </c>
      <c r="E2193" t="s">
        <v>41</v>
      </c>
      <c r="F2193">
        <v>39</v>
      </c>
      <c r="G2193">
        <v>538.14</v>
      </c>
      <c r="H2193">
        <v>0.06</v>
      </c>
      <c r="I2193" t="s">
        <v>9</v>
      </c>
      <c r="J2193" s="8">
        <v>111.42</v>
      </c>
      <c r="K2193" s="8">
        <f>IF(Table3[[#This Row],[Return Status]] = "Returned", 0, Table3[[#This Row],[Profit]])</f>
        <v>111.42</v>
      </c>
      <c r="L2193" s="8" t="str">
        <f>IFERROR(VLOOKUP(Table3[[#This Row],[Order ID]],returns[[Order ID]:[Status]],2,FALSE), "")</f>
        <v/>
      </c>
      <c r="M2193">
        <v>14.48</v>
      </c>
      <c r="N2193">
        <v>1.99</v>
      </c>
      <c r="O2193" t="s">
        <v>651</v>
      </c>
      <c r="P2193" t="s">
        <v>11</v>
      </c>
      <c r="Q2193">
        <v>94086</v>
      </c>
      <c r="R2193" t="s">
        <v>12</v>
      </c>
      <c r="S2193" t="s">
        <v>1976</v>
      </c>
      <c r="T2193" t="e">
        <f>VLOOKUP(Table3[[#This Row],[Region]],managers5[],2,FALSE)</f>
        <v>#N/A</v>
      </c>
      <c r="U2193" t="s">
        <v>1955</v>
      </c>
      <c r="V2193" t="s">
        <v>1959</v>
      </c>
      <c r="W2193" t="s">
        <v>14</v>
      </c>
      <c r="X2193" t="s">
        <v>39</v>
      </c>
      <c r="Y2193" t="s">
        <v>46</v>
      </c>
      <c r="Z2193" t="s">
        <v>47</v>
      </c>
      <c r="AA2193" t="s">
        <v>1623</v>
      </c>
      <c r="AB2193" t="s">
        <v>109</v>
      </c>
      <c r="AC2193">
        <v>0.49</v>
      </c>
      <c r="AD2193" s="1">
        <v>40596</v>
      </c>
    </row>
    <row r="2194" spans="1:30" x14ac:dyDescent="0.35">
      <c r="A2194">
        <v>3831</v>
      </c>
      <c r="B2194">
        <v>2971</v>
      </c>
      <c r="C2194">
        <v>21475</v>
      </c>
      <c r="D2194" s="1">
        <v>40594</v>
      </c>
      <c r="E2194" t="s">
        <v>41</v>
      </c>
      <c r="F2194">
        <v>15</v>
      </c>
      <c r="G2194">
        <v>4956.7839999999997</v>
      </c>
      <c r="H2194">
        <v>0.06</v>
      </c>
      <c r="I2194" t="s">
        <v>49</v>
      </c>
      <c r="J2194" s="8">
        <v>-296.06</v>
      </c>
      <c r="K2194" s="8">
        <f>IF(Table3[[#This Row],[Return Status]] = "Returned", 0, Table3[[#This Row],[Profit]])</f>
        <v>-296.06</v>
      </c>
      <c r="L2194" s="8" t="str">
        <f>IFERROR(VLOOKUP(Table3[[#This Row],[Order ID]],returns[[Order ID]:[Status]],2,FALSE), "")</f>
        <v/>
      </c>
      <c r="M2194">
        <v>417.4</v>
      </c>
      <c r="N2194">
        <v>75.23</v>
      </c>
      <c r="O2194" t="s">
        <v>651</v>
      </c>
      <c r="P2194" t="s">
        <v>11</v>
      </c>
      <c r="Q2194">
        <v>94086</v>
      </c>
      <c r="R2194" t="s">
        <v>12</v>
      </c>
      <c r="S2194" t="s">
        <v>1976</v>
      </c>
      <c r="T2194" t="e">
        <f>VLOOKUP(Table3[[#This Row],[Region]],managers5[],2,FALSE)</f>
        <v>#N/A</v>
      </c>
      <c r="U2194" t="s">
        <v>1955</v>
      </c>
      <c r="V2194" t="s">
        <v>1959</v>
      </c>
      <c r="W2194" t="s">
        <v>14</v>
      </c>
      <c r="X2194" t="s">
        <v>39</v>
      </c>
      <c r="Y2194" t="s">
        <v>50</v>
      </c>
      <c r="Z2194" t="s">
        <v>51</v>
      </c>
      <c r="AA2194" t="s">
        <v>1198</v>
      </c>
      <c r="AB2194" t="s">
        <v>53</v>
      </c>
      <c r="AC2194">
        <v>0.79</v>
      </c>
      <c r="AD2194" s="1">
        <v>40595</v>
      </c>
    </row>
    <row r="2195" spans="1:30" x14ac:dyDescent="0.35">
      <c r="A2195">
        <v>2628</v>
      </c>
      <c r="B2195">
        <v>6955</v>
      </c>
      <c r="C2195">
        <v>49760</v>
      </c>
      <c r="D2195" s="1">
        <v>40817</v>
      </c>
      <c r="E2195" t="s">
        <v>20</v>
      </c>
      <c r="F2195">
        <v>3</v>
      </c>
      <c r="G2195">
        <v>44.84</v>
      </c>
      <c r="H2195">
        <v>0.09</v>
      </c>
      <c r="I2195" t="s">
        <v>9</v>
      </c>
      <c r="J2195" s="8">
        <v>37.74</v>
      </c>
      <c r="K2195" s="8">
        <f>IF(Table3[[#This Row],[Return Status]] = "Returned", 0, Table3[[#This Row],[Profit]])</f>
        <v>37.74</v>
      </c>
      <c r="L2195" s="8" t="str">
        <f>IFERROR(VLOOKUP(Table3[[#This Row],[Order ID]],returns[[Order ID]:[Status]],2,FALSE), "")</f>
        <v/>
      </c>
      <c r="M2195">
        <v>14.2</v>
      </c>
      <c r="N2195">
        <v>5.3</v>
      </c>
      <c r="O2195" t="s">
        <v>1205</v>
      </c>
      <c r="P2195" t="s">
        <v>589</v>
      </c>
      <c r="Q2195">
        <v>27217</v>
      </c>
      <c r="R2195" t="s">
        <v>44</v>
      </c>
      <c r="S2195" t="s">
        <v>1978</v>
      </c>
      <c r="T2195" t="e">
        <f>VLOOKUP(Table3[[#This Row],[Region]],managers5[],2,FALSE)</f>
        <v>#N/A</v>
      </c>
      <c r="U2195" t="s">
        <v>1957</v>
      </c>
      <c r="V2195" t="s">
        <v>1959</v>
      </c>
      <c r="W2195" t="s">
        <v>14</v>
      </c>
      <c r="X2195" t="s">
        <v>24</v>
      </c>
      <c r="Y2195" t="s">
        <v>50</v>
      </c>
      <c r="Z2195" t="s">
        <v>61</v>
      </c>
      <c r="AA2195" t="s">
        <v>1230</v>
      </c>
      <c r="AB2195" t="s">
        <v>35</v>
      </c>
      <c r="AC2195">
        <v>0.46</v>
      </c>
      <c r="AD2195" s="1">
        <v>40818</v>
      </c>
    </row>
    <row r="2196" spans="1:30" x14ac:dyDescent="0.35">
      <c r="A2196">
        <v>959</v>
      </c>
      <c r="B2196">
        <v>5977</v>
      </c>
      <c r="C2196">
        <v>42374</v>
      </c>
      <c r="D2196" s="1">
        <v>41107</v>
      </c>
      <c r="E2196" t="s">
        <v>41</v>
      </c>
      <c r="F2196">
        <v>21</v>
      </c>
      <c r="G2196">
        <v>205.32</v>
      </c>
      <c r="H2196">
        <v>0.08</v>
      </c>
      <c r="I2196" t="s">
        <v>33</v>
      </c>
      <c r="J2196" s="8">
        <v>37.299999999999997</v>
      </c>
      <c r="K2196" s="8">
        <f>IF(Table3[[#This Row],[Return Status]] = "Returned", 0, Table3[[#This Row],[Profit]])</f>
        <v>37.299999999999997</v>
      </c>
      <c r="L2196" s="8" t="str">
        <f>IFERROR(VLOOKUP(Table3[[#This Row],[Order ID]],returns[[Order ID]:[Status]],2,FALSE), "")</f>
        <v/>
      </c>
      <c r="M2196">
        <v>10.01</v>
      </c>
      <c r="N2196">
        <v>1.99</v>
      </c>
      <c r="O2196" t="s">
        <v>615</v>
      </c>
      <c r="P2196" t="s">
        <v>43</v>
      </c>
      <c r="Q2196">
        <v>28027</v>
      </c>
      <c r="R2196" t="s">
        <v>44</v>
      </c>
      <c r="S2196" t="s">
        <v>1978</v>
      </c>
      <c r="T2196" t="e">
        <f>VLOOKUP(Table3[[#This Row],[Region]],managers5[],2,FALSE)</f>
        <v>#N/A</v>
      </c>
      <c r="U2196" t="s">
        <v>1957</v>
      </c>
      <c r="V2196" t="s">
        <v>1959</v>
      </c>
      <c r="W2196" t="s">
        <v>14</v>
      </c>
      <c r="X2196" t="s">
        <v>71</v>
      </c>
      <c r="Y2196" t="s">
        <v>46</v>
      </c>
      <c r="Z2196" t="s">
        <v>47</v>
      </c>
      <c r="AA2196" t="s">
        <v>153</v>
      </c>
      <c r="AB2196" t="s">
        <v>109</v>
      </c>
      <c r="AC2196">
        <v>0.41</v>
      </c>
      <c r="AD2196" s="1">
        <v>41107</v>
      </c>
    </row>
    <row r="2197" spans="1:30" x14ac:dyDescent="0.35">
      <c r="A2197">
        <v>362</v>
      </c>
      <c r="B2197">
        <v>380</v>
      </c>
      <c r="C2197">
        <v>2630</v>
      </c>
      <c r="D2197" s="1">
        <v>41205</v>
      </c>
      <c r="E2197" t="s">
        <v>32</v>
      </c>
      <c r="F2197">
        <v>31</v>
      </c>
      <c r="G2197">
        <v>146.51</v>
      </c>
      <c r="H2197">
        <v>0.04</v>
      </c>
      <c r="I2197" t="s">
        <v>9</v>
      </c>
      <c r="J2197" s="8">
        <v>37.14</v>
      </c>
      <c r="K2197" s="8">
        <f>IF(Table3[[#This Row],[Return Status]] = "Returned", 0, Table3[[#This Row],[Profit]])</f>
        <v>37.14</v>
      </c>
      <c r="L2197" s="8" t="str">
        <f>IFERROR(VLOOKUP(Table3[[#This Row],[Order ID]],returns[[Order ID]:[Status]],2,FALSE), "")</f>
        <v/>
      </c>
      <c r="M2197">
        <v>4.7300000000000004</v>
      </c>
      <c r="N2197">
        <v>1.52</v>
      </c>
      <c r="O2197" t="s">
        <v>561</v>
      </c>
      <c r="P2197" t="s">
        <v>120</v>
      </c>
      <c r="Q2197">
        <v>32708</v>
      </c>
      <c r="R2197" t="s">
        <v>56</v>
      </c>
      <c r="S2197" t="s">
        <v>1978</v>
      </c>
      <c r="T2197" t="e">
        <f>VLOOKUP(Table3[[#This Row],[Region]],managers5[],2,FALSE)</f>
        <v>#N/A</v>
      </c>
      <c r="U2197" t="s">
        <v>1957</v>
      </c>
      <c r="V2197" t="s">
        <v>1959</v>
      </c>
      <c r="W2197" t="s">
        <v>14</v>
      </c>
      <c r="X2197" t="s">
        <v>71</v>
      </c>
      <c r="Y2197" t="s">
        <v>16</v>
      </c>
      <c r="Z2197" t="s">
        <v>30</v>
      </c>
      <c r="AA2197" t="s">
        <v>562</v>
      </c>
      <c r="AB2197" t="s">
        <v>35</v>
      </c>
      <c r="AC2197">
        <v>0.36</v>
      </c>
      <c r="AD2197" s="1">
        <v>41205</v>
      </c>
    </row>
    <row r="2198" spans="1:30" x14ac:dyDescent="0.35">
      <c r="A2198">
        <v>5476</v>
      </c>
      <c r="B2198">
        <v>5065</v>
      </c>
      <c r="C2198">
        <v>36102</v>
      </c>
      <c r="D2198" s="1">
        <v>40318</v>
      </c>
      <c r="E2198" t="s">
        <v>8</v>
      </c>
      <c r="F2198">
        <v>36</v>
      </c>
      <c r="G2198">
        <v>461.4</v>
      </c>
      <c r="H2198">
        <v>0.03</v>
      </c>
      <c r="I2198" t="s">
        <v>9</v>
      </c>
      <c r="J2198" s="8">
        <v>36.39</v>
      </c>
      <c r="K2198" s="8">
        <f>IF(Table3[[#This Row],[Return Status]] = "Returned", 0, Table3[[#This Row],[Profit]])</f>
        <v>36.39</v>
      </c>
      <c r="L2198" s="8" t="str">
        <f>IFERROR(VLOOKUP(Table3[[#This Row],[Order ID]],returns[[Order ID]:[Status]],2,FALSE), "")</f>
        <v/>
      </c>
      <c r="M2198">
        <v>12.07</v>
      </c>
      <c r="N2198">
        <v>6.2</v>
      </c>
      <c r="O2198" t="s">
        <v>1604</v>
      </c>
      <c r="P2198" t="s">
        <v>55</v>
      </c>
      <c r="Q2198">
        <v>32707</v>
      </c>
      <c r="R2198" t="s">
        <v>56</v>
      </c>
      <c r="S2198" t="s">
        <v>1978</v>
      </c>
      <c r="T2198" t="e">
        <f>VLOOKUP(Table3[[#This Row],[Region]],managers5[],2,FALSE)</f>
        <v>#N/A</v>
      </c>
      <c r="U2198" t="s">
        <v>1957</v>
      </c>
      <c r="V2198" t="s">
        <v>1959</v>
      </c>
      <c r="W2198" t="s">
        <v>14</v>
      </c>
      <c r="X2198" t="s">
        <v>39</v>
      </c>
      <c r="Y2198" t="s">
        <v>50</v>
      </c>
      <c r="Z2198" t="s">
        <v>61</v>
      </c>
      <c r="AA2198" t="s">
        <v>1352</v>
      </c>
      <c r="AB2198" t="s">
        <v>35</v>
      </c>
      <c r="AC2198">
        <v>0.52</v>
      </c>
      <c r="AD2198" s="2">
        <v>40319</v>
      </c>
    </row>
    <row r="2199" spans="1:30" x14ac:dyDescent="0.35">
      <c r="A2199">
        <v>146</v>
      </c>
      <c r="B2199">
        <v>2977</v>
      </c>
      <c r="C2199">
        <v>21505</v>
      </c>
      <c r="D2199" s="1">
        <v>41246</v>
      </c>
      <c r="E2199" t="s">
        <v>32</v>
      </c>
      <c r="F2199">
        <v>3</v>
      </c>
      <c r="G2199">
        <v>912.35</v>
      </c>
      <c r="H2199">
        <v>7.0000000000000007E-2</v>
      </c>
      <c r="I2199" t="s">
        <v>49</v>
      </c>
      <c r="J2199" s="8">
        <v>-379.22</v>
      </c>
      <c r="K2199" s="8">
        <f>IF(Table3[[#This Row],[Return Status]] = "Returned", 0, Table3[[#This Row],[Profit]])</f>
        <v>-379.22</v>
      </c>
      <c r="L2199" s="8" t="str">
        <f>IFERROR(VLOOKUP(Table3[[#This Row],[Order ID]],returns[[Order ID]:[Status]],2,FALSE), "")</f>
        <v/>
      </c>
      <c r="M2199">
        <v>284.98</v>
      </c>
      <c r="N2199">
        <v>69.55</v>
      </c>
      <c r="O2199" t="s">
        <v>294</v>
      </c>
      <c r="P2199" t="s">
        <v>37</v>
      </c>
      <c r="Q2199">
        <v>11542</v>
      </c>
      <c r="R2199" t="s">
        <v>37</v>
      </c>
      <c r="S2199" t="s">
        <v>1979</v>
      </c>
      <c r="T2199" t="e">
        <f>VLOOKUP(Table3[[#This Row],[Region]],managers5[],2,FALSE)</f>
        <v>#N/A</v>
      </c>
      <c r="U2199" t="s">
        <v>1956</v>
      </c>
      <c r="W2199" t="s">
        <v>14</v>
      </c>
      <c r="X2199" t="s">
        <v>24</v>
      </c>
      <c r="Y2199" t="s">
        <v>50</v>
      </c>
      <c r="Z2199" t="s">
        <v>72</v>
      </c>
      <c r="AA2199" t="s">
        <v>295</v>
      </c>
      <c r="AB2199" t="s">
        <v>74</v>
      </c>
      <c r="AC2199">
        <v>0.6</v>
      </c>
      <c r="AD2199" s="1">
        <v>41246</v>
      </c>
    </row>
    <row r="2200" spans="1:30" x14ac:dyDescent="0.35">
      <c r="A2200">
        <v>1019</v>
      </c>
      <c r="B2200">
        <v>2978</v>
      </c>
      <c r="C2200">
        <v>21509</v>
      </c>
      <c r="D2200" s="1">
        <v>41093</v>
      </c>
      <c r="E2200" t="s">
        <v>77</v>
      </c>
      <c r="F2200">
        <v>13</v>
      </c>
      <c r="G2200">
        <v>47.93</v>
      </c>
      <c r="H2200">
        <v>0.04</v>
      </c>
      <c r="I2200" t="s">
        <v>9</v>
      </c>
      <c r="J2200" s="8">
        <v>15.82</v>
      </c>
      <c r="K2200" s="8">
        <f>IF(Table3[[#This Row],[Return Status]] = "Returned", 0, Table3[[#This Row],[Profit]])</f>
        <v>15.82</v>
      </c>
      <c r="L2200" s="8" t="str">
        <f>IFERROR(VLOOKUP(Table3[[#This Row],[Order ID]],returns[[Order ID]:[Status]],2,FALSE), "")</f>
        <v/>
      </c>
      <c r="M2200">
        <v>3.69</v>
      </c>
      <c r="N2200">
        <v>0.5</v>
      </c>
      <c r="O2200" t="s">
        <v>743</v>
      </c>
      <c r="P2200" t="s">
        <v>27</v>
      </c>
      <c r="Q2200">
        <v>60110</v>
      </c>
      <c r="R2200" t="s">
        <v>28</v>
      </c>
      <c r="S2200" t="s">
        <v>1977</v>
      </c>
      <c r="T2200" t="e">
        <f>VLOOKUP(Table3[[#This Row],[Region]],managers5[],2,FALSE)</f>
        <v>#N/A</v>
      </c>
      <c r="U2200" t="s">
        <v>1958</v>
      </c>
      <c r="V2200" t="s">
        <v>1959</v>
      </c>
      <c r="W2200" t="s">
        <v>14</v>
      </c>
      <c r="X2200" t="s">
        <v>39</v>
      </c>
      <c r="Y2200" t="s">
        <v>16</v>
      </c>
      <c r="Z2200" t="s">
        <v>99</v>
      </c>
      <c r="AA2200" t="s">
        <v>1102</v>
      </c>
      <c r="AB2200" t="s">
        <v>19</v>
      </c>
      <c r="AC2200">
        <v>0.38</v>
      </c>
      <c r="AD2200" s="1">
        <v>41095</v>
      </c>
    </row>
    <row r="2201" spans="1:30" x14ac:dyDescent="0.35">
      <c r="A2201">
        <v>1366</v>
      </c>
      <c r="B2201">
        <v>2979</v>
      </c>
      <c r="C2201">
        <v>21510</v>
      </c>
      <c r="D2201" s="1">
        <v>41037</v>
      </c>
      <c r="E2201" t="s">
        <v>77</v>
      </c>
      <c r="F2201">
        <v>16</v>
      </c>
      <c r="G2201">
        <v>372.09</v>
      </c>
      <c r="H2201">
        <v>0.04</v>
      </c>
      <c r="I2201" t="s">
        <v>33</v>
      </c>
      <c r="J2201" s="8">
        <v>98.28</v>
      </c>
      <c r="K2201" s="8">
        <f>IF(Table3[[#This Row],[Return Status]] = "Returned", 0, Table3[[#This Row],[Profit]])</f>
        <v>98.28</v>
      </c>
      <c r="L2201" s="8" t="str">
        <f>IFERROR(VLOOKUP(Table3[[#This Row],[Order ID]],returns[[Order ID]:[Status]],2,FALSE), "")</f>
        <v/>
      </c>
      <c r="M2201">
        <v>22.24</v>
      </c>
      <c r="N2201">
        <v>1.99</v>
      </c>
      <c r="O2201" t="s">
        <v>306</v>
      </c>
      <c r="P2201" t="s">
        <v>97</v>
      </c>
      <c r="Q2201">
        <v>97128</v>
      </c>
      <c r="R2201" t="s">
        <v>98</v>
      </c>
      <c r="S2201" t="s">
        <v>1976</v>
      </c>
      <c r="T2201" t="e">
        <f>VLOOKUP(Table3[[#This Row],[Region]],managers5[],2,FALSE)</f>
        <v>#N/A</v>
      </c>
      <c r="U2201" t="s">
        <v>1955</v>
      </c>
      <c r="V2201" t="s">
        <v>1959</v>
      </c>
      <c r="W2201" t="s">
        <v>14</v>
      </c>
      <c r="X2201" t="s">
        <v>71</v>
      </c>
      <c r="Y2201" t="s">
        <v>46</v>
      </c>
      <c r="Z2201" t="s">
        <v>47</v>
      </c>
      <c r="AA2201" t="s">
        <v>303</v>
      </c>
      <c r="AB2201" t="s">
        <v>109</v>
      </c>
      <c r="AC2201">
        <v>0.43</v>
      </c>
      <c r="AD2201" s="1">
        <v>41037</v>
      </c>
    </row>
    <row r="2202" spans="1:30" x14ac:dyDescent="0.35">
      <c r="A2202">
        <v>7159</v>
      </c>
      <c r="B2202">
        <v>2980</v>
      </c>
      <c r="C2202">
        <v>21538</v>
      </c>
      <c r="D2202" s="1">
        <v>40021</v>
      </c>
      <c r="E2202" t="s">
        <v>20</v>
      </c>
      <c r="F2202">
        <v>31</v>
      </c>
      <c r="G2202">
        <v>87.32</v>
      </c>
      <c r="H2202">
        <v>0.08</v>
      </c>
      <c r="I2202" t="s">
        <v>9</v>
      </c>
      <c r="J2202" s="8">
        <v>-1.18</v>
      </c>
      <c r="K2202" s="8">
        <f>IF(Table3[[#This Row],[Return Status]] = "Returned", 0, Table3[[#This Row],[Profit]])</f>
        <v>-1.18</v>
      </c>
      <c r="L2202" s="8" t="str">
        <f>IFERROR(VLOOKUP(Table3[[#This Row],[Order ID]],returns[[Order ID]:[Status]],2,FALSE), "")</f>
        <v/>
      </c>
      <c r="M2202">
        <v>2.94</v>
      </c>
      <c r="N2202">
        <v>0.96</v>
      </c>
      <c r="O2202" t="s">
        <v>1809</v>
      </c>
      <c r="P2202" t="s">
        <v>134</v>
      </c>
      <c r="Q2202">
        <v>1610</v>
      </c>
      <c r="R2202" t="s">
        <v>135</v>
      </c>
      <c r="S2202" t="s">
        <v>1979</v>
      </c>
      <c r="T2202" t="e">
        <f>VLOOKUP(Table3[[#This Row],[Region]],managers5[],2,FALSE)</f>
        <v>#N/A</v>
      </c>
      <c r="U2202" t="s">
        <v>1956</v>
      </c>
      <c r="W2202" t="s">
        <v>14</v>
      </c>
      <c r="X2202" t="s">
        <v>15</v>
      </c>
      <c r="Y2202" t="s">
        <v>16</v>
      </c>
      <c r="Z2202" t="s">
        <v>106</v>
      </c>
      <c r="AA2202" t="s">
        <v>1513</v>
      </c>
      <c r="AB2202" t="s">
        <v>35</v>
      </c>
      <c r="AC2202">
        <v>0.57999999999999996</v>
      </c>
      <c r="AD2202" s="2">
        <v>40023</v>
      </c>
    </row>
    <row r="2203" spans="1:30" x14ac:dyDescent="0.35">
      <c r="A2203">
        <v>5199</v>
      </c>
      <c r="B2203">
        <v>2981</v>
      </c>
      <c r="C2203">
        <v>21539</v>
      </c>
      <c r="D2203" s="1">
        <v>40368</v>
      </c>
      <c r="E2203" t="s">
        <v>20</v>
      </c>
      <c r="F2203">
        <v>18</v>
      </c>
      <c r="G2203">
        <v>388.13</v>
      </c>
      <c r="H2203">
        <v>0.04</v>
      </c>
      <c r="I2203" t="s">
        <v>9</v>
      </c>
      <c r="J2203" s="8">
        <v>40.11</v>
      </c>
      <c r="K2203" s="8">
        <f>IF(Table3[[#This Row],[Return Status]] = "Returned", 0, Table3[[#This Row],[Profit]])</f>
        <v>40.11</v>
      </c>
      <c r="L2203" s="8" t="str">
        <f>IFERROR(VLOOKUP(Table3[[#This Row],[Order ID]],returns[[Order ID]:[Status]],2,FALSE), "")</f>
        <v/>
      </c>
      <c r="M2203">
        <v>21.98</v>
      </c>
      <c r="N2203">
        <v>8.32</v>
      </c>
      <c r="O2203" t="s">
        <v>198</v>
      </c>
      <c r="P2203" t="s">
        <v>11</v>
      </c>
      <c r="Q2203">
        <v>90405</v>
      </c>
      <c r="R2203" t="s">
        <v>12</v>
      </c>
      <c r="S2203" t="s">
        <v>1976</v>
      </c>
      <c r="T2203" t="e">
        <f>VLOOKUP(Table3[[#This Row],[Region]],managers5[],2,FALSE)</f>
        <v>#N/A</v>
      </c>
      <c r="U2203" t="s">
        <v>1955</v>
      </c>
      <c r="V2203" t="s">
        <v>1959</v>
      </c>
      <c r="W2203" t="s">
        <v>14</v>
      </c>
      <c r="X2203" t="s">
        <v>39</v>
      </c>
      <c r="Y2203" t="s">
        <v>16</v>
      </c>
      <c r="Z2203" t="s">
        <v>30</v>
      </c>
      <c r="AA2203" t="s">
        <v>1375</v>
      </c>
      <c r="AB2203" t="s">
        <v>35</v>
      </c>
      <c r="AC2203">
        <v>0.39</v>
      </c>
      <c r="AD2203" s="2">
        <v>40369</v>
      </c>
    </row>
    <row r="2204" spans="1:30" x14ac:dyDescent="0.35">
      <c r="A2204">
        <v>5201</v>
      </c>
      <c r="B2204">
        <v>2982</v>
      </c>
      <c r="C2204">
        <v>21539</v>
      </c>
      <c r="D2204" s="1">
        <v>40368</v>
      </c>
      <c r="E2204" t="s">
        <v>20</v>
      </c>
      <c r="F2204">
        <v>39</v>
      </c>
      <c r="G2204">
        <v>2339.84</v>
      </c>
      <c r="H2204">
        <v>0.05</v>
      </c>
      <c r="I2204" t="s">
        <v>9</v>
      </c>
      <c r="J2204" s="8">
        <v>-1730.3</v>
      </c>
      <c r="K2204" s="8">
        <f>IF(Table3[[#This Row],[Return Status]] = "Returned", 0, Table3[[#This Row],[Profit]])</f>
        <v>-1730.3</v>
      </c>
      <c r="L2204" s="8" t="str">
        <f>IFERROR(VLOOKUP(Table3[[#This Row],[Order ID]],returns[[Order ID]:[Status]],2,FALSE), "")</f>
        <v/>
      </c>
      <c r="M2204">
        <v>71.37</v>
      </c>
      <c r="N2204">
        <v>69</v>
      </c>
      <c r="O2204" t="s">
        <v>198</v>
      </c>
      <c r="P2204" t="s">
        <v>11</v>
      </c>
      <c r="Q2204">
        <v>90405</v>
      </c>
      <c r="R2204" t="s">
        <v>12</v>
      </c>
      <c r="S2204" t="s">
        <v>1976</v>
      </c>
      <c r="T2204" t="e">
        <f>VLOOKUP(Table3[[#This Row],[Region]],managers5[],2,FALSE)</f>
        <v>#N/A</v>
      </c>
      <c r="U2204" t="s">
        <v>1955</v>
      </c>
      <c r="V2204" t="s">
        <v>1959</v>
      </c>
      <c r="W2204" t="s">
        <v>14</v>
      </c>
      <c r="X2204" t="s">
        <v>39</v>
      </c>
      <c r="Y2204" t="s">
        <v>50</v>
      </c>
      <c r="Z2204" t="s">
        <v>51</v>
      </c>
      <c r="AA2204" t="s">
        <v>826</v>
      </c>
      <c r="AB2204" t="s">
        <v>85</v>
      </c>
      <c r="AC2204">
        <v>0.68</v>
      </c>
      <c r="AD2204" s="2">
        <v>40368</v>
      </c>
    </row>
    <row r="2205" spans="1:30" x14ac:dyDescent="0.35">
      <c r="A2205">
        <v>6701</v>
      </c>
      <c r="B2205">
        <v>2983</v>
      </c>
      <c r="C2205">
        <v>21541</v>
      </c>
      <c r="D2205" s="1">
        <v>40094</v>
      </c>
      <c r="E2205" t="s">
        <v>8</v>
      </c>
      <c r="F2205">
        <v>43</v>
      </c>
      <c r="G2205">
        <v>3044.7</v>
      </c>
      <c r="H2205">
        <v>0.04</v>
      </c>
      <c r="I2205" t="s">
        <v>49</v>
      </c>
      <c r="J2205" s="8">
        <v>-78.36</v>
      </c>
      <c r="K2205" s="8">
        <f>IF(Table3[[#This Row],[Return Status]] = "Returned", 0, Table3[[#This Row],[Profit]])</f>
        <v>-78.36</v>
      </c>
      <c r="L2205" s="8" t="str">
        <f>IFERROR(VLOOKUP(Table3[[#This Row],[Order ID]],returns[[Order ID]:[Status]],2,FALSE), "")</f>
        <v/>
      </c>
      <c r="M2205">
        <v>70.98</v>
      </c>
      <c r="N2205">
        <v>26.74</v>
      </c>
      <c r="O2205" t="s">
        <v>91</v>
      </c>
      <c r="P2205" t="s">
        <v>114</v>
      </c>
      <c r="Q2205">
        <v>86442</v>
      </c>
      <c r="R2205" t="s">
        <v>115</v>
      </c>
      <c r="S2205" t="s">
        <v>1976</v>
      </c>
      <c r="T2205" t="e">
        <f>VLOOKUP(Table3[[#This Row],[Region]],managers5[],2,FALSE)</f>
        <v>#N/A</v>
      </c>
      <c r="U2205" t="s">
        <v>1955</v>
      </c>
      <c r="V2205" t="s">
        <v>1959</v>
      </c>
      <c r="W2205" t="s">
        <v>14</v>
      </c>
      <c r="X2205" t="s">
        <v>71</v>
      </c>
      <c r="Y2205" t="s">
        <v>50</v>
      </c>
      <c r="Z2205" t="s">
        <v>219</v>
      </c>
      <c r="AA2205" t="s">
        <v>709</v>
      </c>
      <c r="AB2205" t="s">
        <v>53</v>
      </c>
      <c r="AC2205">
        <v>0.6</v>
      </c>
      <c r="AD2205" s="2">
        <v>40096</v>
      </c>
    </row>
    <row r="2206" spans="1:30" x14ac:dyDescent="0.35">
      <c r="A2206">
        <v>1432</v>
      </c>
      <c r="B2206">
        <v>2987</v>
      </c>
      <c r="C2206">
        <v>21573</v>
      </c>
      <c r="D2206" s="1">
        <v>41024</v>
      </c>
      <c r="E2206" t="s">
        <v>41</v>
      </c>
      <c r="F2206">
        <v>31</v>
      </c>
      <c r="G2206">
        <v>96.23</v>
      </c>
      <c r="H2206">
        <v>0.05</v>
      </c>
      <c r="I2206" t="s">
        <v>9</v>
      </c>
      <c r="J2206" s="8">
        <v>24.05</v>
      </c>
      <c r="K2206" s="8">
        <f>IF(Table3[[#This Row],[Return Status]] = "Returned", 0, Table3[[#This Row],[Profit]])</f>
        <v>24.05</v>
      </c>
      <c r="L2206" s="8" t="str">
        <f>IFERROR(VLOOKUP(Table3[[#This Row],[Order ID]],returns[[Order ID]:[Status]],2,FALSE), "")</f>
        <v/>
      </c>
      <c r="M2206">
        <v>3.08</v>
      </c>
      <c r="N2206">
        <v>0.99</v>
      </c>
      <c r="O2206" t="s">
        <v>1301</v>
      </c>
      <c r="P2206" t="s">
        <v>37</v>
      </c>
      <c r="Q2206">
        <v>15102</v>
      </c>
      <c r="R2206" t="s">
        <v>37</v>
      </c>
      <c r="S2206" t="s">
        <v>1979</v>
      </c>
      <c r="T2206" t="e">
        <f>VLOOKUP(Table3[[#This Row],[Region]],managers5[],2,FALSE)</f>
        <v>#N/A</v>
      </c>
      <c r="U2206" t="s">
        <v>1956</v>
      </c>
      <c r="W2206" t="s">
        <v>14</v>
      </c>
      <c r="X2206" t="s">
        <v>71</v>
      </c>
      <c r="Y2206" t="s">
        <v>16</v>
      </c>
      <c r="Z2206" t="s">
        <v>99</v>
      </c>
      <c r="AA2206" t="s">
        <v>1302</v>
      </c>
      <c r="AB2206" t="s">
        <v>19</v>
      </c>
      <c r="AC2206">
        <v>0.37</v>
      </c>
      <c r="AD2206" s="1">
        <v>41026</v>
      </c>
    </row>
    <row r="2207" spans="1:30" x14ac:dyDescent="0.35">
      <c r="A2207">
        <v>1433</v>
      </c>
      <c r="B2207">
        <v>2988</v>
      </c>
      <c r="C2207">
        <v>21573</v>
      </c>
      <c r="D2207" s="1">
        <v>41024</v>
      </c>
      <c r="E2207" t="s">
        <v>41</v>
      </c>
      <c r="F2207">
        <v>7</v>
      </c>
      <c r="G2207">
        <v>70.08</v>
      </c>
      <c r="H2207">
        <v>0</v>
      </c>
      <c r="I2207" t="s">
        <v>9</v>
      </c>
      <c r="J2207" s="8">
        <v>8.02</v>
      </c>
      <c r="K2207" s="8">
        <f>IF(Table3[[#This Row],[Return Status]] = "Returned", 0, Table3[[#This Row],[Profit]])</f>
        <v>8.02</v>
      </c>
      <c r="L2207" s="8" t="str">
        <f>IFERROR(VLOOKUP(Table3[[#This Row],[Order ID]],returns[[Order ID]:[Status]],2,FALSE), "")</f>
        <v/>
      </c>
      <c r="M2207">
        <v>9.48</v>
      </c>
      <c r="N2207">
        <v>3.72</v>
      </c>
      <c r="O2207" t="s">
        <v>1301</v>
      </c>
      <c r="P2207" t="s">
        <v>37</v>
      </c>
      <c r="Q2207">
        <v>15102</v>
      </c>
      <c r="R2207" t="s">
        <v>37</v>
      </c>
      <c r="S2207" t="s">
        <v>1979</v>
      </c>
      <c r="T2207" t="e">
        <f>VLOOKUP(Table3[[#This Row],[Region]],managers5[],2,FALSE)</f>
        <v>#N/A</v>
      </c>
      <c r="U2207" t="s">
        <v>1956</v>
      </c>
      <c r="W2207" t="s">
        <v>14</v>
      </c>
      <c r="X2207" t="s">
        <v>71</v>
      </c>
      <c r="Y2207" t="s">
        <v>50</v>
      </c>
      <c r="Z2207" t="s">
        <v>61</v>
      </c>
      <c r="AA2207" t="s">
        <v>1303</v>
      </c>
      <c r="AB2207" t="s">
        <v>109</v>
      </c>
      <c r="AC2207">
        <v>0.4</v>
      </c>
      <c r="AD2207" s="1">
        <v>41026</v>
      </c>
    </row>
    <row r="2208" spans="1:30" x14ac:dyDescent="0.35">
      <c r="A2208">
        <v>1434</v>
      </c>
      <c r="B2208">
        <v>2989</v>
      </c>
      <c r="C2208">
        <v>21573</v>
      </c>
      <c r="D2208" s="1">
        <v>41024</v>
      </c>
      <c r="E2208" t="s">
        <v>41</v>
      </c>
      <c r="F2208">
        <v>3</v>
      </c>
      <c r="G2208">
        <v>234.768</v>
      </c>
      <c r="H2208">
        <v>0.04</v>
      </c>
      <c r="I2208" t="s">
        <v>49</v>
      </c>
      <c r="J2208" s="8">
        <v>54.230849999999997</v>
      </c>
      <c r="K2208" s="8">
        <f>IF(Table3[[#This Row],[Return Status]] = "Returned", 0, Table3[[#This Row],[Profit]])</f>
        <v>54.230849999999997</v>
      </c>
      <c r="L2208" s="8" t="str">
        <f>IFERROR(VLOOKUP(Table3[[#This Row],[Order ID]],returns[[Order ID]:[Status]],2,FALSE), "")</f>
        <v/>
      </c>
      <c r="M2208">
        <v>70.89</v>
      </c>
      <c r="N2208">
        <v>89.3</v>
      </c>
      <c r="O2208" t="s">
        <v>1301</v>
      </c>
      <c r="P2208" t="s">
        <v>37</v>
      </c>
      <c r="Q2208">
        <v>15102</v>
      </c>
      <c r="R2208" t="s">
        <v>37</v>
      </c>
      <c r="S2208" t="s">
        <v>1979</v>
      </c>
      <c r="T2208" t="e">
        <f>VLOOKUP(Table3[[#This Row],[Region]],managers5[],2,FALSE)</f>
        <v>#N/A</v>
      </c>
      <c r="U2208" t="s">
        <v>1956</v>
      </c>
      <c r="W2208" t="s">
        <v>14</v>
      </c>
      <c r="X2208" t="s">
        <v>71</v>
      </c>
      <c r="Y2208" t="s">
        <v>50</v>
      </c>
      <c r="Z2208" t="s">
        <v>51</v>
      </c>
      <c r="AA2208" t="s">
        <v>410</v>
      </c>
      <c r="AB2208" t="s">
        <v>53</v>
      </c>
      <c r="AC2208">
        <v>0.69</v>
      </c>
      <c r="AD2208" s="1">
        <v>41026</v>
      </c>
    </row>
    <row r="2209" spans="1:30" x14ac:dyDescent="0.35">
      <c r="A2209">
        <v>6165</v>
      </c>
      <c r="B2209">
        <v>2990</v>
      </c>
      <c r="C2209">
        <v>21574</v>
      </c>
      <c r="D2209" s="1">
        <v>40193</v>
      </c>
      <c r="E2209" t="s">
        <v>41</v>
      </c>
      <c r="F2209">
        <v>33</v>
      </c>
      <c r="G2209">
        <v>77.55</v>
      </c>
      <c r="H2209">
        <v>0</v>
      </c>
      <c r="I2209" t="s">
        <v>9</v>
      </c>
      <c r="J2209" s="8">
        <v>-37.200000000000003</v>
      </c>
      <c r="K2209" s="8">
        <f>IF(Table3[[#This Row],[Return Status]] = "Returned", 0, Table3[[#This Row],[Profit]])</f>
        <v>-37.200000000000003</v>
      </c>
      <c r="L2209" s="8" t="str">
        <f>IFERROR(VLOOKUP(Table3[[#This Row],[Order ID]],returns[[Order ID]:[Status]],2,FALSE), "")</f>
        <v/>
      </c>
      <c r="M2209">
        <v>2.12</v>
      </c>
      <c r="N2209">
        <v>1.99</v>
      </c>
      <c r="O2209" t="s">
        <v>1211</v>
      </c>
      <c r="P2209" t="s">
        <v>134</v>
      </c>
      <c r="Q2209">
        <v>1108</v>
      </c>
      <c r="R2209" t="s">
        <v>135</v>
      </c>
      <c r="S2209" t="s">
        <v>1979</v>
      </c>
      <c r="T2209" t="e">
        <f>VLOOKUP(Table3[[#This Row],[Region]],managers5[],2,FALSE)</f>
        <v>#N/A</v>
      </c>
      <c r="U2209" t="s">
        <v>1956</v>
      </c>
      <c r="W2209" t="s">
        <v>14</v>
      </c>
      <c r="X2209" t="s">
        <v>15</v>
      </c>
      <c r="Y2209" t="s">
        <v>46</v>
      </c>
      <c r="Z2209" t="s">
        <v>47</v>
      </c>
      <c r="AA2209" t="s">
        <v>426</v>
      </c>
      <c r="AB2209" t="s">
        <v>109</v>
      </c>
      <c r="AC2209">
        <v>0.55000000000000004</v>
      </c>
      <c r="AD2209" s="2">
        <v>40194</v>
      </c>
    </row>
    <row r="2210" spans="1:30" x14ac:dyDescent="0.35">
      <c r="A2210">
        <v>753</v>
      </c>
      <c r="B2210">
        <v>840</v>
      </c>
      <c r="C2210">
        <v>6018</v>
      </c>
      <c r="D2210" s="1">
        <v>41139</v>
      </c>
      <c r="E2210" t="s">
        <v>32</v>
      </c>
      <c r="F2210">
        <v>39</v>
      </c>
      <c r="G2210">
        <v>206.09</v>
      </c>
      <c r="H2210">
        <v>0</v>
      </c>
      <c r="I2210" t="s">
        <v>9</v>
      </c>
      <c r="J2210" s="8">
        <v>36.04</v>
      </c>
      <c r="K2210" s="8">
        <f>IF(Table3[[#This Row],[Return Status]] = "Returned", 0, Table3[[#This Row],[Profit]])</f>
        <v>36.04</v>
      </c>
      <c r="L2210" s="8" t="str">
        <f>IFERROR(VLOOKUP(Table3[[#This Row],[Order ID]],returns[[Order ID]:[Status]],2,FALSE), "")</f>
        <v/>
      </c>
      <c r="M2210">
        <v>5.08</v>
      </c>
      <c r="N2210">
        <v>2.0299999999999998</v>
      </c>
      <c r="O2210" t="s">
        <v>725</v>
      </c>
      <c r="P2210" t="s">
        <v>64</v>
      </c>
      <c r="Q2210">
        <v>30501</v>
      </c>
      <c r="R2210" t="s">
        <v>65</v>
      </c>
      <c r="S2210" t="s">
        <v>1978</v>
      </c>
      <c r="T2210" t="e">
        <f>VLOOKUP(Table3[[#This Row],[Region]],managers5[],2,FALSE)</f>
        <v>#N/A</v>
      </c>
      <c r="U2210" t="s">
        <v>1957</v>
      </c>
      <c r="V2210" t="s">
        <v>1959</v>
      </c>
      <c r="W2210" t="s">
        <v>14</v>
      </c>
      <c r="X2210" t="s">
        <v>24</v>
      </c>
      <c r="Y2210" t="s">
        <v>50</v>
      </c>
      <c r="Z2210" t="s">
        <v>61</v>
      </c>
      <c r="AA2210" t="s">
        <v>918</v>
      </c>
      <c r="AB2210" t="s">
        <v>35</v>
      </c>
      <c r="AC2210">
        <v>0.51</v>
      </c>
      <c r="AD2210" s="1">
        <v>41141</v>
      </c>
    </row>
    <row r="2211" spans="1:30" x14ac:dyDescent="0.35">
      <c r="A2211">
        <v>6817</v>
      </c>
      <c r="B2211">
        <v>87</v>
      </c>
      <c r="C2211">
        <v>548</v>
      </c>
      <c r="D2211" s="1">
        <v>40076</v>
      </c>
      <c r="E2211" t="s">
        <v>41</v>
      </c>
      <c r="F2211">
        <v>41</v>
      </c>
      <c r="G2211">
        <v>129.49</v>
      </c>
      <c r="H2211">
        <v>0.04</v>
      </c>
      <c r="I2211" t="s">
        <v>9</v>
      </c>
      <c r="J2211" s="8">
        <v>36.020000000000003</v>
      </c>
      <c r="K2211" s="8">
        <f>IF(Table3[[#This Row],[Return Status]] = "Returned", 0, Table3[[#This Row],[Profit]])</f>
        <v>36.020000000000003</v>
      </c>
      <c r="L2211" s="8" t="str">
        <f>IFERROR(VLOOKUP(Table3[[#This Row],[Order ID]],returns[[Order ID]:[Status]],2,FALSE), "")</f>
        <v/>
      </c>
      <c r="M2211">
        <v>3.08</v>
      </c>
      <c r="N2211">
        <v>0.99</v>
      </c>
      <c r="O2211" t="s">
        <v>225</v>
      </c>
      <c r="P2211" t="s">
        <v>64</v>
      </c>
      <c r="Q2211">
        <v>42071</v>
      </c>
      <c r="R2211" t="s">
        <v>65</v>
      </c>
      <c r="S2211" t="s">
        <v>1978</v>
      </c>
      <c r="T2211" t="e">
        <f>VLOOKUP(Table3[[#This Row],[Region]],managers5[],2,FALSE)</f>
        <v>#N/A</v>
      </c>
      <c r="U2211" t="s">
        <v>1957</v>
      </c>
      <c r="V2211" t="s">
        <v>1959</v>
      </c>
      <c r="W2211" t="s">
        <v>14</v>
      </c>
      <c r="X2211" t="s">
        <v>24</v>
      </c>
      <c r="Y2211" t="s">
        <v>16</v>
      </c>
      <c r="Z2211" t="s">
        <v>99</v>
      </c>
      <c r="AA2211" t="s">
        <v>580</v>
      </c>
      <c r="AB2211" t="s">
        <v>19</v>
      </c>
      <c r="AC2211">
        <v>0.37</v>
      </c>
      <c r="AD2211" s="2">
        <v>40077</v>
      </c>
    </row>
    <row r="2212" spans="1:30" x14ac:dyDescent="0.35">
      <c r="A2212">
        <v>1968</v>
      </c>
      <c r="B2212">
        <v>7155</v>
      </c>
      <c r="C2212">
        <v>51044</v>
      </c>
      <c r="D2212" s="1">
        <v>40926</v>
      </c>
      <c r="E2212" t="s">
        <v>32</v>
      </c>
      <c r="F2212">
        <v>19</v>
      </c>
      <c r="G2212">
        <v>117.27</v>
      </c>
      <c r="H2212">
        <v>0.01</v>
      </c>
      <c r="I2212" t="s">
        <v>9</v>
      </c>
      <c r="J2212" s="8">
        <v>35.450000000000003</v>
      </c>
      <c r="K2212" s="8">
        <f>IF(Table3[[#This Row],[Return Status]] = "Returned", 0, Table3[[#This Row],[Profit]])</f>
        <v>35.450000000000003</v>
      </c>
      <c r="L2212" s="8" t="str">
        <f>IFERROR(VLOOKUP(Table3[[#This Row],[Order ID]],returns[[Order ID]:[Status]],2,FALSE), "")</f>
        <v/>
      </c>
      <c r="M2212">
        <v>5.84</v>
      </c>
      <c r="N2212">
        <v>0.83</v>
      </c>
      <c r="O2212" t="s">
        <v>1244</v>
      </c>
      <c r="P2212" t="s">
        <v>55</v>
      </c>
      <c r="Q2212">
        <v>33403</v>
      </c>
      <c r="R2212" t="s">
        <v>56</v>
      </c>
      <c r="S2212" t="s">
        <v>1978</v>
      </c>
      <c r="T2212" t="e">
        <f>VLOOKUP(Table3[[#This Row],[Region]],managers5[],2,FALSE)</f>
        <v>#N/A</v>
      </c>
      <c r="U2212" t="s">
        <v>1957</v>
      </c>
      <c r="V2212" t="s">
        <v>1959</v>
      </c>
      <c r="W2212" t="s">
        <v>14</v>
      </c>
      <c r="X2212" t="s">
        <v>39</v>
      </c>
      <c r="Y2212" t="s">
        <v>16</v>
      </c>
      <c r="Z2212" t="s">
        <v>106</v>
      </c>
      <c r="AA2212" t="s">
        <v>1517</v>
      </c>
      <c r="AB2212" t="s">
        <v>35</v>
      </c>
      <c r="AC2212">
        <v>0.49</v>
      </c>
      <c r="AD2212" s="1">
        <v>40933</v>
      </c>
    </row>
    <row r="2213" spans="1:30" x14ac:dyDescent="0.35">
      <c r="A2213">
        <v>1320</v>
      </c>
      <c r="B2213">
        <v>7061</v>
      </c>
      <c r="C2213">
        <v>50403</v>
      </c>
      <c r="D2213" s="1">
        <v>41041</v>
      </c>
      <c r="E2213" t="s">
        <v>8</v>
      </c>
      <c r="F2213">
        <v>22</v>
      </c>
      <c r="G2213">
        <v>142.88</v>
      </c>
      <c r="H2213">
        <v>0.08</v>
      </c>
      <c r="I2213" t="s">
        <v>9</v>
      </c>
      <c r="J2213" s="8">
        <v>35.369999999999997</v>
      </c>
      <c r="K2213" s="8">
        <f>IF(Table3[[#This Row],[Return Status]] = "Returned", 0, Table3[[#This Row],[Profit]])</f>
        <v>35.369999999999997</v>
      </c>
      <c r="L2213" s="8" t="str">
        <f>IFERROR(VLOOKUP(Table3[[#This Row],[Order ID]],returns[[Order ID]:[Status]],2,FALSE), "")</f>
        <v/>
      </c>
      <c r="M2213">
        <v>6.98</v>
      </c>
      <c r="N2213">
        <v>1.6</v>
      </c>
      <c r="O2213" t="s">
        <v>873</v>
      </c>
      <c r="P2213" t="s">
        <v>55</v>
      </c>
      <c r="Q2213">
        <v>33403</v>
      </c>
      <c r="R2213" t="s">
        <v>56</v>
      </c>
      <c r="S2213" t="s">
        <v>1978</v>
      </c>
      <c r="T2213" t="e">
        <f>VLOOKUP(Table3[[#This Row],[Region]],managers5[],2,FALSE)</f>
        <v>#N/A</v>
      </c>
      <c r="U2213" t="s">
        <v>1957</v>
      </c>
      <c r="V2213" t="s">
        <v>1959</v>
      </c>
      <c r="W2213" t="s">
        <v>14</v>
      </c>
      <c r="X2213" t="s">
        <v>71</v>
      </c>
      <c r="Y2213" t="s">
        <v>16</v>
      </c>
      <c r="Z2213" t="s">
        <v>30</v>
      </c>
      <c r="AA2213" t="s">
        <v>1206</v>
      </c>
      <c r="AB2213" t="s">
        <v>35</v>
      </c>
      <c r="AC2213">
        <v>0.38</v>
      </c>
      <c r="AD2213" s="1">
        <v>41042</v>
      </c>
    </row>
    <row r="2214" spans="1:30" x14ac:dyDescent="0.35">
      <c r="A2214">
        <v>3998</v>
      </c>
      <c r="B2214">
        <v>2997</v>
      </c>
      <c r="C2214">
        <v>21606</v>
      </c>
      <c r="D2214" s="1">
        <v>40565</v>
      </c>
      <c r="E2214" t="s">
        <v>8</v>
      </c>
      <c r="F2214">
        <v>43</v>
      </c>
      <c r="G2214">
        <v>1374.7</v>
      </c>
      <c r="H2214">
        <v>0.06</v>
      </c>
      <c r="I2214" t="s">
        <v>33</v>
      </c>
      <c r="J2214" s="8">
        <v>-90.3</v>
      </c>
      <c r="K2214" s="8">
        <f>IF(Table3[[#This Row],[Return Status]] = "Returned", 0, Table3[[#This Row],[Profit]])</f>
        <v>-90.3</v>
      </c>
      <c r="L2214" s="8" t="str">
        <f>IFERROR(VLOOKUP(Table3[[#This Row],[Order ID]],returns[[Order ID]:[Status]],2,FALSE), "")</f>
        <v/>
      </c>
      <c r="M2214">
        <v>32.979999999999997</v>
      </c>
      <c r="N2214">
        <v>5.5</v>
      </c>
      <c r="O2214" t="s">
        <v>908</v>
      </c>
      <c r="P2214" t="s">
        <v>204</v>
      </c>
      <c r="Q2214">
        <v>5401</v>
      </c>
      <c r="R2214" t="s">
        <v>204</v>
      </c>
      <c r="S2214" t="s">
        <v>1979</v>
      </c>
      <c r="T2214" t="e">
        <f>VLOOKUP(Table3[[#This Row],[Region]],managers5[],2,FALSE)</f>
        <v>#N/A</v>
      </c>
      <c r="U2214" t="s">
        <v>1956</v>
      </c>
      <c r="W2214" t="s">
        <v>14</v>
      </c>
      <c r="X2214" t="s">
        <v>15</v>
      </c>
      <c r="Y2214" t="s">
        <v>46</v>
      </c>
      <c r="Z2214" t="s">
        <v>47</v>
      </c>
      <c r="AA2214" t="s">
        <v>1173</v>
      </c>
      <c r="AB2214" t="s">
        <v>19</v>
      </c>
      <c r="AC2214">
        <v>0.75</v>
      </c>
      <c r="AD2214" s="1">
        <v>40566</v>
      </c>
    </row>
    <row r="2215" spans="1:30" x14ac:dyDescent="0.35">
      <c r="A2215">
        <v>3999</v>
      </c>
      <c r="B2215">
        <v>2998</v>
      </c>
      <c r="C2215">
        <v>21606</v>
      </c>
      <c r="D2215" s="1">
        <v>40565</v>
      </c>
      <c r="E2215" t="s">
        <v>8</v>
      </c>
      <c r="F2215">
        <v>29</v>
      </c>
      <c r="G2215">
        <v>516.62</v>
      </c>
      <c r="H2215">
        <v>0.06</v>
      </c>
      <c r="I2215" t="s">
        <v>9</v>
      </c>
      <c r="J2215" s="8">
        <v>138.33000000000001</v>
      </c>
      <c r="K2215" s="8">
        <f>IF(Table3[[#This Row],[Return Status]] = "Returned", 0, Table3[[#This Row],[Profit]])</f>
        <v>138.33000000000001</v>
      </c>
      <c r="L2215" s="8" t="str">
        <f>IFERROR(VLOOKUP(Table3[[#This Row],[Order ID]],returns[[Order ID]:[Status]],2,FALSE), "")</f>
        <v/>
      </c>
      <c r="M2215">
        <v>17.48</v>
      </c>
      <c r="N2215">
        <v>1.99</v>
      </c>
      <c r="O2215" t="s">
        <v>908</v>
      </c>
      <c r="P2215" t="s">
        <v>37</v>
      </c>
      <c r="Q2215">
        <v>7008</v>
      </c>
      <c r="R2215" t="s">
        <v>37</v>
      </c>
      <c r="S2215" t="s">
        <v>1979</v>
      </c>
      <c r="T2215" t="e">
        <f>VLOOKUP(Table3[[#This Row],[Region]],managers5[],2,FALSE)</f>
        <v>#N/A</v>
      </c>
      <c r="U2215" t="s">
        <v>1956</v>
      </c>
      <c r="W2215" t="s">
        <v>14</v>
      </c>
      <c r="X2215" t="s">
        <v>15</v>
      </c>
      <c r="Y2215" t="s">
        <v>46</v>
      </c>
      <c r="Z2215" t="s">
        <v>47</v>
      </c>
      <c r="AA2215" t="s">
        <v>1831</v>
      </c>
      <c r="AB2215" t="s">
        <v>109</v>
      </c>
      <c r="AC2215">
        <v>0.46</v>
      </c>
      <c r="AD2215" s="1">
        <v>40566</v>
      </c>
    </row>
    <row r="2216" spans="1:30" x14ac:dyDescent="0.35">
      <c r="A2216">
        <v>7892</v>
      </c>
      <c r="B2216">
        <v>7184</v>
      </c>
      <c r="C2216">
        <v>51266</v>
      </c>
      <c r="D2216" s="1">
        <v>39897</v>
      </c>
      <c r="E2216" t="s">
        <v>8</v>
      </c>
      <c r="F2216">
        <v>23</v>
      </c>
      <c r="G2216">
        <v>278.83</v>
      </c>
      <c r="H2216">
        <v>0.03</v>
      </c>
      <c r="I2216" t="s">
        <v>9</v>
      </c>
      <c r="J2216" s="8">
        <v>35.159999999999997</v>
      </c>
      <c r="K2216" s="8">
        <f>IF(Table3[[#This Row],[Return Status]] = "Returned", 0, Table3[[#This Row],[Profit]])</f>
        <v>35.159999999999997</v>
      </c>
      <c r="L2216" s="8" t="str">
        <f>IFERROR(VLOOKUP(Table3[[#This Row],[Order ID]],returns[[Order ID]:[Status]],2,FALSE), "")</f>
        <v/>
      </c>
      <c r="M2216">
        <v>12.28</v>
      </c>
      <c r="N2216">
        <v>4.8600000000000003</v>
      </c>
      <c r="O2216" t="s">
        <v>180</v>
      </c>
      <c r="P2216" t="s">
        <v>589</v>
      </c>
      <c r="Q2216">
        <v>29483</v>
      </c>
      <c r="R2216" t="s">
        <v>44</v>
      </c>
      <c r="S2216" t="s">
        <v>1978</v>
      </c>
      <c r="T2216" t="e">
        <f>VLOOKUP(Table3[[#This Row],[Region]],managers5[],2,FALSE)</f>
        <v>#N/A</v>
      </c>
      <c r="U2216" t="s">
        <v>1957</v>
      </c>
      <c r="V2216" t="s">
        <v>1959</v>
      </c>
      <c r="W2216" t="s">
        <v>14</v>
      </c>
      <c r="X2216" t="s">
        <v>71</v>
      </c>
      <c r="Y2216" t="s">
        <v>16</v>
      </c>
      <c r="Z2216" t="s">
        <v>30</v>
      </c>
      <c r="AA2216" t="s">
        <v>1632</v>
      </c>
      <c r="AB2216" t="s">
        <v>19</v>
      </c>
      <c r="AC2216">
        <v>0.38</v>
      </c>
      <c r="AD2216" s="2">
        <v>39898</v>
      </c>
    </row>
    <row r="2217" spans="1:30" x14ac:dyDescent="0.35">
      <c r="A2217">
        <v>313</v>
      </c>
      <c r="B2217">
        <v>3002</v>
      </c>
      <c r="C2217">
        <v>21634</v>
      </c>
      <c r="D2217" s="1">
        <v>41210</v>
      </c>
      <c r="E2217" t="s">
        <v>8</v>
      </c>
      <c r="F2217">
        <v>1</v>
      </c>
      <c r="G2217">
        <v>1946.55</v>
      </c>
      <c r="H2217">
        <v>7.0000000000000007E-2</v>
      </c>
      <c r="I2217" t="s">
        <v>9</v>
      </c>
      <c r="J2217" s="8">
        <v>-4017.6164999999901</v>
      </c>
      <c r="K2217" s="8">
        <f>IF(Table3[[#This Row],[Return Status]] = "Returned", 0, Table3[[#This Row],[Profit]])</f>
        <v>-4017.6164999999901</v>
      </c>
      <c r="L2217" s="8" t="str">
        <f>IFERROR(VLOOKUP(Table3[[#This Row],[Order ID]],returns[[Order ID]:[Status]],2,FALSE), "")</f>
        <v/>
      </c>
      <c r="M2217">
        <v>1938.02</v>
      </c>
      <c r="N2217">
        <v>13.99</v>
      </c>
      <c r="O2217" t="s">
        <v>508</v>
      </c>
      <c r="P2217" t="s">
        <v>37</v>
      </c>
      <c r="Q2217">
        <v>45040</v>
      </c>
      <c r="R2217" t="s">
        <v>37</v>
      </c>
      <c r="S2217" t="s">
        <v>1979</v>
      </c>
      <c r="T2217" t="e">
        <f>VLOOKUP(Table3[[#This Row],[Region]],managers5[],2,FALSE)</f>
        <v>#N/A</v>
      </c>
      <c r="U2217" t="s">
        <v>1956</v>
      </c>
      <c r="W2217" t="s">
        <v>14</v>
      </c>
      <c r="X2217" t="s">
        <v>24</v>
      </c>
      <c r="Y2217" t="s">
        <v>46</v>
      </c>
      <c r="Z2217" t="s">
        <v>124</v>
      </c>
      <c r="AA2217" t="s">
        <v>509</v>
      </c>
      <c r="AB2217" t="s">
        <v>69</v>
      </c>
      <c r="AC2217">
        <v>0.38</v>
      </c>
      <c r="AD2217" s="1">
        <v>41213</v>
      </c>
    </row>
    <row r="2218" spans="1:30" x14ac:dyDescent="0.35">
      <c r="A2218">
        <v>327</v>
      </c>
      <c r="B2218">
        <v>3001</v>
      </c>
      <c r="C2218">
        <v>21634</v>
      </c>
      <c r="D2218" s="1">
        <v>41210</v>
      </c>
      <c r="E2218" t="s">
        <v>8</v>
      </c>
      <c r="F2218">
        <v>8</v>
      </c>
      <c r="G2218">
        <v>1611.73</v>
      </c>
      <c r="H2218">
        <v>0.1</v>
      </c>
      <c r="I2218" t="s">
        <v>49</v>
      </c>
      <c r="J2218" s="8">
        <v>-314.61</v>
      </c>
      <c r="K2218" s="8">
        <f>IF(Table3[[#This Row],[Return Status]] = "Returned", 0, Table3[[#This Row],[Profit]])</f>
        <v>-314.61</v>
      </c>
      <c r="L2218" s="8" t="str">
        <f>IFERROR(VLOOKUP(Table3[[#This Row],[Order ID]],returns[[Order ID]:[Status]],2,FALSE), "")</f>
        <v/>
      </c>
      <c r="M2218">
        <v>208.16</v>
      </c>
      <c r="N2218">
        <v>68.02</v>
      </c>
      <c r="O2218" t="s">
        <v>508</v>
      </c>
      <c r="P2218" t="s">
        <v>37</v>
      </c>
      <c r="Q2218">
        <v>45040</v>
      </c>
      <c r="R2218" t="s">
        <v>37</v>
      </c>
      <c r="S2218" t="s">
        <v>1979</v>
      </c>
      <c r="T2218" t="e">
        <f>VLOOKUP(Table3[[#This Row],[Region]],managers5[],2,FALSE)</f>
        <v>#N/A</v>
      </c>
      <c r="U2218" t="s">
        <v>1956</v>
      </c>
      <c r="W2218" t="s">
        <v>14</v>
      </c>
      <c r="X2218" t="s">
        <v>24</v>
      </c>
      <c r="Y2218" t="s">
        <v>16</v>
      </c>
      <c r="Z2218" t="s">
        <v>83</v>
      </c>
      <c r="AA2218" t="s">
        <v>525</v>
      </c>
      <c r="AB2218" t="s">
        <v>74</v>
      </c>
      <c r="AC2218">
        <v>0.57999999999999996</v>
      </c>
      <c r="AD2218" s="1">
        <v>41211</v>
      </c>
    </row>
    <row r="2219" spans="1:30" x14ac:dyDescent="0.35">
      <c r="A2219">
        <v>572</v>
      </c>
      <c r="B2219">
        <v>564</v>
      </c>
      <c r="C2219">
        <v>3810</v>
      </c>
      <c r="D2219" s="1">
        <v>41168</v>
      </c>
      <c r="E2219" t="s">
        <v>41</v>
      </c>
      <c r="F2219">
        <v>25</v>
      </c>
      <c r="G2219">
        <v>78.260000000000005</v>
      </c>
      <c r="H2219">
        <v>0.04</v>
      </c>
      <c r="I2219" t="s">
        <v>33</v>
      </c>
      <c r="J2219" s="8">
        <v>35.090000000000003</v>
      </c>
      <c r="K2219" s="8">
        <f>IF(Table3[[#This Row],[Return Status]] = "Returned", 0, Table3[[#This Row],[Profit]])</f>
        <v>35.090000000000003</v>
      </c>
      <c r="L2219" s="8" t="str">
        <f>IFERROR(VLOOKUP(Table3[[#This Row],[Order ID]],returns[[Order ID]:[Status]],2,FALSE), "")</f>
        <v/>
      </c>
      <c r="M2219">
        <v>2.61</v>
      </c>
      <c r="N2219">
        <v>0.5</v>
      </c>
      <c r="O2219" t="s">
        <v>773</v>
      </c>
      <c r="P2219" t="s">
        <v>120</v>
      </c>
      <c r="Q2219">
        <v>34769</v>
      </c>
      <c r="R2219" t="s">
        <v>56</v>
      </c>
      <c r="S2219" t="s">
        <v>1978</v>
      </c>
      <c r="T2219" t="e">
        <f>VLOOKUP(Table3[[#This Row],[Region]],managers5[],2,FALSE)</f>
        <v>#N/A</v>
      </c>
      <c r="U2219" t="s">
        <v>1957</v>
      </c>
      <c r="V2219" t="s">
        <v>1959</v>
      </c>
      <c r="W2219" t="s">
        <v>14</v>
      </c>
      <c r="X2219" t="s">
        <v>71</v>
      </c>
      <c r="Y2219" t="s">
        <v>16</v>
      </c>
      <c r="Z2219" t="s">
        <v>99</v>
      </c>
      <c r="AA2219" t="s">
        <v>100</v>
      </c>
      <c r="AB2219" t="s">
        <v>19</v>
      </c>
      <c r="AC2219">
        <v>0.39</v>
      </c>
      <c r="AD2219" s="1">
        <v>41170</v>
      </c>
    </row>
    <row r="2220" spans="1:30" x14ac:dyDescent="0.35">
      <c r="A2220">
        <v>7030</v>
      </c>
      <c r="B2220">
        <v>3004</v>
      </c>
      <c r="C2220">
        <v>21636</v>
      </c>
      <c r="D2220" s="1">
        <v>40035</v>
      </c>
      <c r="E2220" t="s">
        <v>32</v>
      </c>
      <c r="F2220">
        <v>16</v>
      </c>
      <c r="G2220">
        <v>376.65</v>
      </c>
      <c r="H2220">
        <v>0</v>
      </c>
      <c r="I2220" t="s">
        <v>33</v>
      </c>
      <c r="J2220" s="8">
        <v>-52.646999999999998</v>
      </c>
      <c r="K2220" s="8">
        <f>IF(Table3[[#This Row],[Return Status]] = "Returned", 0, Table3[[#This Row],[Profit]])</f>
        <v>-52.646999999999998</v>
      </c>
      <c r="L2220" s="8" t="str">
        <f>IFERROR(VLOOKUP(Table3[[#This Row],[Order ID]],returns[[Order ID]:[Status]],2,FALSE), "")</f>
        <v/>
      </c>
      <c r="M2220">
        <v>22.38</v>
      </c>
      <c r="N2220">
        <v>15.1</v>
      </c>
      <c r="O2220" t="s">
        <v>1683</v>
      </c>
      <c r="P2220" t="s">
        <v>37</v>
      </c>
      <c r="Q2220">
        <v>17201</v>
      </c>
      <c r="R2220" t="s">
        <v>37</v>
      </c>
      <c r="S2220" t="s">
        <v>1979</v>
      </c>
      <c r="T2220" t="e">
        <f>VLOOKUP(Table3[[#This Row],[Region]],managers5[],2,FALSE)</f>
        <v>#N/A</v>
      </c>
      <c r="U2220" t="s">
        <v>1956</v>
      </c>
      <c r="W2220" t="s">
        <v>14</v>
      </c>
      <c r="X2220" t="s">
        <v>24</v>
      </c>
      <c r="Y2220" t="s">
        <v>16</v>
      </c>
      <c r="Z2220" t="s">
        <v>17</v>
      </c>
      <c r="AA2220" t="s">
        <v>917</v>
      </c>
      <c r="AB2220" t="s">
        <v>19</v>
      </c>
      <c r="AC2220">
        <v>0.38</v>
      </c>
      <c r="AD2220" s="2">
        <v>40042</v>
      </c>
    </row>
    <row r="2221" spans="1:30" x14ac:dyDescent="0.35">
      <c r="A2221">
        <v>7054</v>
      </c>
      <c r="B2221">
        <v>3005</v>
      </c>
      <c r="C2221">
        <v>21636</v>
      </c>
      <c r="D2221" s="1">
        <v>40035</v>
      </c>
      <c r="E2221" t="s">
        <v>32</v>
      </c>
      <c r="F2221">
        <v>6</v>
      </c>
      <c r="G2221">
        <v>40.06</v>
      </c>
      <c r="H2221">
        <v>7.0000000000000007E-2</v>
      </c>
      <c r="I2221" t="s">
        <v>9</v>
      </c>
      <c r="J2221" s="8">
        <v>-24.44</v>
      </c>
      <c r="K2221" s="8">
        <f>IF(Table3[[#This Row],[Return Status]] = "Returned", 0, Table3[[#This Row],[Profit]])</f>
        <v>-24.44</v>
      </c>
      <c r="L2221" s="8" t="str">
        <f>IFERROR(VLOOKUP(Table3[[#This Row],[Order ID]],returns[[Order ID]:[Status]],2,FALSE), "")</f>
        <v/>
      </c>
      <c r="M2221">
        <v>5.98</v>
      </c>
      <c r="N2221">
        <v>4.6900000000000004</v>
      </c>
      <c r="O2221" t="s">
        <v>1683</v>
      </c>
      <c r="P2221" t="s">
        <v>37</v>
      </c>
      <c r="Q2221">
        <v>17201</v>
      </c>
      <c r="R2221" t="s">
        <v>37</v>
      </c>
      <c r="S2221" t="s">
        <v>1979</v>
      </c>
      <c r="T2221" t="e">
        <f>VLOOKUP(Table3[[#This Row],[Region]],managers5[],2,FALSE)</f>
        <v>#N/A</v>
      </c>
      <c r="U2221" t="s">
        <v>1956</v>
      </c>
      <c r="W2221" t="s">
        <v>14</v>
      </c>
      <c r="X2221" t="s">
        <v>24</v>
      </c>
      <c r="Y2221" t="s">
        <v>16</v>
      </c>
      <c r="Z2221" t="s">
        <v>75</v>
      </c>
      <c r="AA2221" t="s">
        <v>1665</v>
      </c>
      <c r="AB2221" t="s">
        <v>19</v>
      </c>
      <c r="AC2221">
        <v>0.68</v>
      </c>
      <c r="AD2221" s="2">
        <v>40040</v>
      </c>
    </row>
    <row r="2222" spans="1:30" x14ac:dyDescent="0.35">
      <c r="A2222">
        <v>1005</v>
      </c>
      <c r="B2222">
        <v>6822</v>
      </c>
      <c r="C2222">
        <v>48577</v>
      </c>
      <c r="D2222" s="1">
        <v>41098</v>
      </c>
      <c r="E2222" t="s">
        <v>20</v>
      </c>
      <c r="F2222">
        <v>6</v>
      </c>
      <c r="G2222">
        <v>201.83</v>
      </c>
      <c r="H2222">
        <v>0.02</v>
      </c>
      <c r="I2222" t="s">
        <v>9</v>
      </c>
      <c r="J2222" s="8">
        <v>34.979999999999997</v>
      </c>
      <c r="K2222" s="8">
        <f>IF(Table3[[#This Row],[Return Status]] = "Returned", 0, Table3[[#This Row],[Profit]])</f>
        <v>34.979999999999997</v>
      </c>
      <c r="L2222" s="8" t="str">
        <f>IFERROR(VLOOKUP(Table3[[#This Row],[Order ID]],returns[[Order ID]:[Status]],2,FALSE), "")</f>
        <v/>
      </c>
      <c r="M2222">
        <v>30.98</v>
      </c>
      <c r="N2222">
        <v>5.09</v>
      </c>
      <c r="O2222" t="s">
        <v>1092</v>
      </c>
      <c r="P2222" t="s">
        <v>60</v>
      </c>
      <c r="Q2222">
        <v>38401</v>
      </c>
      <c r="R2222" t="s">
        <v>44</v>
      </c>
      <c r="S2222" t="s">
        <v>1978</v>
      </c>
      <c r="T2222" t="e">
        <f>VLOOKUP(Table3[[#This Row],[Region]],managers5[],2,FALSE)</f>
        <v>#N/A</v>
      </c>
      <c r="U2222" t="s">
        <v>1957</v>
      </c>
      <c r="V2222" t="s">
        <v>1959</v>
      </c>
      <c r="W2222" t="s">
        <v>14</v>
      </c>
      <c r="X2222" t="s">
        <v>71</v>
      </c>
      <c r="Y2222" t="s">
        <v>16</v>
      </c>
      <c r="Z2222" t="s">
        <v>30</v>
      </c>
      <c r="AA2222" t="s">
        <v>1093</v>
      </c>
      <c r="AB2222" t="s">
        <v>19</v>
      </c>
      <c r="AC2222">
        <v>0.4</v>
      </c>
      <c r="AD2222" s="1">
        <v>41100</v>
      </c>
    </row>
    <row r="2223" spans="1:30" x14ac:dyDescent="0.35">
      <c r="A2223">
        <v>3940</v>
      </c>
      <c r="B2223">
        <v>3008</v>
      </c>
      <c r="C2223">
        <v>21639</v>
      </c>
      <c r="D2223" s="1">
        <v>40576</v>
      </c>
      <c r="E2223" t="s">
        <v>8</v>
      </c>
      <c r="F2223">
        <v>24</v>
      </c>
      <c r="G2223">
        <v>145.15</v>
      </c>
      <c r="H2223">
        <v>7.0000000000000007E-2</v>
      </c>
      <c r="I2223" t="s">
        <v>9</v>
      </c>
      <c r="J2223" s="8">
        <v>-169.16499999999999</v>
      </c>
      <c r="K2223" s="8">
        <f>IF(Table3[[#This Row],[Return Status]] = "Returned", 0, Table3[[#This Row],[Profit]])</f>
        <v>-169.16499999999999</v>
      </c>
      <c r="L2223" s="8" t="str">
        <f>IFERROR(VLOOKUP(Table3[[#This Row],[Order ID]],returns[[Order ID]:[Status]],2,FALSE), "")</f>
        <v/>
      </c>
      <c r="M2223">
        <v>5.94</v>
      </c>
      <c r="N2223">
        <v>9.92</v>
      </c>
      <c r="O2223" t="s">
        <v>1816</v>
      </c>
      <c r="P2223" t="s">
        <v>11</v>
      </c>
      <c r="Q2223">
        <v>90210</v>
      </c>
      <c r="R2223" t="s">
        <v>12</v>
      </c>
      <c r="S2223" t="s">
        <v>1976</v>
      </c>
      <c r="T2223" t="e">
        <f>VLOOKUP(Table3[[#This Row],[Region]],managers5[],2,FALSE)</f>
        <v>#N/A</v>
      </c>
      <c r="U2223" t="s">
        <v>1955</v>
      </c>
      <c r="V2223" t="s">
        <v>1959</v>
      </c>
      <c r="W2223" t="s">
        <v>14</v>
      </c>
      <c r="X2223" t="s">
        <v>24</v>
      </c>
      <c r="Y2223" t="s">
        <v>16</v>
      </c>
      <c r="Z2223" t="s">
        <v>17</v>
      </c>
      <c r="AA2223" t="s">
        <v>1213</v>
      </c>
      <c r="AB2223" t="s">
        <v>19</v>
      </c>
      <c r="AC2223">
        <v>0.38</v>
      </c>
      <c r="AD2223" s="1">
        <v>40578</v>
      </c>
    </row>
    <row r="2224" spans="1:30" x14ac:dyDescent="0.35">
      <c r="A2224">
        <v>3946</v>
      </c>
      <c r="B2224">
        <v>3009</v>
      </c>
      <c r="C2224">
        <v>21639</v>
      </c>
      <c r="D2224" s="1">
        <v>40576</v>
      </c>
      <c r="E2224" t="s">
        <v>8</v>
      </c>
      <c r="F2224">
        <v>3</v>
      </c>
      <c r="G2224">
        <v>131.5</v>
      </c>
      <c r="H2224">
        <v>0.01</v>
      </c>
      <c r="I2224" t="s">
        <v>9</v>
      </c>
      <c r="J2224" s="8">
        <v>105.9</v>
      </c>
      <c r="K2224" s="8">
        <f>IF(Table3[[#This Row],[Return Status]] = "Returned", 0, Table3[[#This Row],[Profit]])</f>
        <v>105.9</v>
      </c>
      <c r="L2224" s="8" t="str">
        <f>IFERROR(VLOOKUP(Table3[[#This Row],[Order ID]],returns[[Order ID]:[Status]],2,FALSE), "")</f>
        <v/>
      </c>
      <c r="M2224">
        <v>39.979999999999997</v>
      </c>
      <c r="N2224">
        <v>9.1999999999999993</v>
      </c>
      <c r="O2224" t="s">
        <v>1816</v>
      </c>
      <c r="P2224" t="s">
        <v>11</v>
      </c>
      <c r="Q2224">
        <v>90210</v>
      </c>
      <c r="R2224" t="s">
        <v>12</v>
      </c>
      <c r="S2224" t="s">
        <v>1976</v>
      </c>
      <c r="T2224" t="e">
        <f>VLOOKUP(Table3[[#This Row],[Region]],managers5[],2,FALSE)</f>
        <v>#N/A</v>
      </c>
      <c r="U2224" t="s">
        <v>1955</v>
      </c>
      <c r="V2224" t="s">
        <v>1959</v>
      </c>
      <c r="W2224" t="s">
        <v>14</v>
      </c>
      <c r="X2224" t="s">
        <v>24</v>
      </c>
      <c r="Y2224" t="s">
        <v>50</v>
      </c>
      <c r="Z2224" t="s">
        <v>61</v>
      </c>
      <c r="AA2224" t="s">
        <v>921</v>
      </c>
      <c r="AB2224" t="s">
        <v>35</v>
      </c>
      <c r="AC2224">
        <v>0.65</v>
      </c>
      <c r="AD2224" s="1">
        <v>40577</v>
      </c>
    </row>
    <row r="2225" spans="1:30" x14ac:dyDescent="0.35">
      <c r="A2225">
        <v>3949</v>
      </c>
      <c r="B2225">
        <v>3010</v>
      </c>
      <c r="C2225">
        <v>21639</v>
      </c>
      <c r="D2225" s="1">
        <v>40576</v>
      </c>
      <c r="E2225" t="s">
        <v>8</v>
      </c>
      <c r="F2225">
        <v>38</v>
      </c>
      <c r="G2225">
        <v>7814.59</v>
      </c>
      <c r="H2225">
        <v>0.02</v>
      </c>
      <c r="I2225" t="s">
        <v>9</v>
      </c>
      <c r="J2225" s="8">
        <v>3408.46</v>
      </c>
      <c r="K2225" s="8">
        <f>IF(Table3[[#This Row],[Return Status]] = "Returned", 0, Table3[[#This Row],[Profit]])</f>
        <v>3408.46</v>
      </c>
      <c r="L2225" s="8" t="str">
        <f>IFERROR(VLOOKUP(Table3[[#This Row],[Order ID]],returns[[Order ID]:[Status]],2,FALSE), "")</f>
        <v/>
      </c>
      <c r="M2225">
        <v>194.3</v>
      </c>
      <c r="N2225">
        <v>11.54</v>
      </c>
      <c r="O2225" t="s">
        <v>1816</v>
      </c>
      <c r="P2225" t="s">
        <v>11</v>
      </c>
      <c r="Q2225">
        <v>90210</v>
      </c>
      <c r="R2225" t="s">
        <v>12</v>
      </c>
      <c r="S2225" t="s">
        <v>1976</v>
      </c>
      <c r="T2225" t="e">
        <f>VLOOKUP(Table3[[#This Row],[Region]],managers5[],2,FALSE)</f>
        <v>#N/A</v>
      </c>
      <c r="U2225" t="s">
        <v>1955</v>
      </c>
      <c r="V2225" t="s">
        <v>1959</v>
      </c>
      <c r="W2225" t="s">
        <v>14</v>
      </c>
      <c r="X2225" t="s">
        <v>24</v>
      </c>
      <c r="Y2225" t="s">
        <v>50</v>
      </c>
      <c r="Z2225" t="s">
        <v>61</v>
      </c>
      <c r="AA2225" t="s">
        <v>754</v>
      </c>
      <c r="AB2225" t="s">
        <v>85</v>
      </c>
      <c r="AC2225">
        <v>0.59</v>
      </c>
      <c r="AD2225" s="1">
        <v>40576</v>
      </c>
    </row>
    <row r="2226" spans="1:30" x14ac:dyDescent="0.35">
      <c r="A2226">
        <v>3950</v>
      </c>
      <c r="B2226">
        <v>3011</v>
      </c>
      <c r="C2226">
        <v>21639</v>
      </c>
      <c r="D2226" s="1">
        <v>40576</v>
      </c>
      <c r="E2226" t="s">
        <v>8</v>
      </c>
      <c r="F2226">
        <v>23</v>
      </c>
      <c r="G2226">
        <v>158.99</v>
      </c>
      <c r="H2226">
        <v>7.0000000000000007E-2</v>
      </c>
      <c r="I2226" t="s">
        <v>9</v>
      </c>
      <c r="J2226" s="8">
        <v>-197.13</v>
      </c>
      <c r="K2226" s="8">
        <f>IF(Table3[[#This Row],[Return Status]] = "Returned", 0, Table3[[#This Row],[Profit]])</f>
        <v>-197.13</v>
      </c>
      <c r="L2226" s="8" t="str">
        <f>IFERROR(VLOOKUP(Table3[[#This Row],[Order ID]],returns[[Order ID]:[Status]],2,FALSE), "")</f>
        <v/>
      </c>
      <c r="M2226">
        <v>6.98</v>
      </c>
      <c r="N2226">
        <v>9.69</v>
      </c>
      <c r="O2226" t="s">
        <v>1816</v>
      </c>
      <c r="P2226" t="s">
        <v>11</v>
      </c>
      <c r="Q2226">
        <v>90210</v>
      </c>
      <c r="R2226" t="s">
        <v>12</v>
      </c>
      <c r="S2226" t="s">
        <v>1976</v>
      </c>
      <c r="T2226" t="e">
        <f>VLOOKUP(Table3[[#This Row],[Region]],managers5[],2,FALSE)</f>
        <v>#N/A</v>
      </c>
      <c r="U2226" t="s">
        <v>1955</v>
      </c>
      <c r="V2226" t="s">
        <v>1959</v>
      </c>
      <c r="W2226" t="s">
        <v>14</v>
      </c>
      <c r="X2226" t="s">
        <v>24</v>
      </c>
      <c r="Y2226" t="s">
        <v>16</v>
      </c>
      <c r="Z2226" t="s">
        <v>75</v>
      </c>
      <c r="AA2226" t="s">
        <v>1424</v>
      </c>
      <c r="AB2226" t="s">
        <v>19</v>
      </c>
      <c r="AC2226">
        <v>0.83</v>
      </c>
      <c r="AD2226" s="1">
        <v>40576</v>
      </c>
    </row>
    <row r="2227" spans="1:30" x14ac:dyDescent="0.35">
      <c r="A2227">
        <v>408</v>
      </c>
      <c r="B2227">
        <v>3012</v>
      </c>
      <c r="C2227">
        <v>21665</v>
      </c>
      <c r="D2227" s="1">
        <v>41197</v>
      </c>
      <c r="E2227" t="s">
        <v>77</v>
      </c>
      <c r="F2227">
        <v>5</v>
      </c>
      <c r="G2227">
        <v>474.79300000000001</v>
      </c>
      <c r="H2227">
        <v>0.09</v>
      </c>
      <c r="I2227" t="s">
        <v>33</v>
      </c>
      <c r="J2227" s="8">
        <v>-407.26400000000001</v>
      </c>
      <c r="K2227" s="8">
        <f>IF(Table3[[#This Row],[Return Status]] = "Returned", 0, Table3[[#This Row],[Profit]])</f>
        <v>-407.26400000000001</v>
      </c>
      <c r="L2227" s="8" t="str">
        <f>IFERROR(VLOOKUP(Table3[[#This Row],[Order ID]],returns[[Order ID]:[Status]],2,FALSE), "")</f>
        <v/>
      </c>
      <c r="M2227">
        <v>115.99</v>
      </c>
      <c r="N2227">
        <v>2.5</v>
      </c>
      <c r="O2227" t="s">
        <v>612</v>
      </c>
      <c r="P2227" t="s">
        <v>37</v>
      </c>
      <c r="Q2227">
        <v>44105</v>
      </c>
      <c r="R2227" t="s">
        <v>37</v>
      </c>
      <c r="S2227" t="s">
        <v>1979</v>
      </c>
      <c r="T2227" t="e">
        <f>VLOOKUP(Table3[[#This Row],[Region]],managers5[],2,FALSE)</f>
        <v>#N/A</v>
      </c>
      <c r="U2227" t="s">
        <v>1956</v>
      </c>
      <c r="W2227" t="s">
        <v>14</v>
      </c>
      <c r="X2227" t="s">
        <v>24</v>
      </c>
      <c r="Y2227" t="s">
        <v>46</v>
      </c>
      <c r="Z2227" t="s">
        <v>86</v>
      </c>
      <c r="AA2227" t="s">
        <v>613</v>
      </c>
      <c r="AB2227" t="s">
        <v>19</v>
      </c>
      <c r="AC2227">
        <v>0.57999999999999996</v>
      </c>
      <c r="AD2227" s="1">
        <v>41198</v>
      </c>
    </row>
    <row r="2228" spans="1:30" x14ac:dyDescent="0.35">
      <c r="A2228">
        <v>3903</v>
      </c>
      <c r="B2228">
        <v>7654</v>
      </c>
      <c r="C2228">
        <v>54882</v>
      </c>
      <c r="D2228" s="1">
        <v>40580</v>
      </c>
      <c r="E2228" t="s">
        <v>41</v>
      </c>
      <c r="F2228">
        <v>17</v>
      </c>
      <c r="G2228">
        <v>86.29</v>
      </c>
      <c r="H2228">
        <v>0.02</v>
      </c>
      <c r="I2228" t="s">
        <v>9</v>
      </c>
      <c r="J2228" s="8">
        <v>34.979999999999997</v>
      </c>
      <c r="K2228" s="8">
        <f>IF(Table3[[#This Row],[Return Status]] = "Returned", 0, Table3[[#This Row],[Profit]])</f>
        <v>34.979999999999997</v>
      </c>
      <c r="L2228" s="8" t="str">
        <f>IFERROR(VLOOKUP(Table3[[#This Row],[Order ID]],returns[[Order ID]:[Status]],2,FALSE), "")</f>
        <v/>
      </c>
      <c r="M2228">
        <v>4.9800000000000004</v>
      </c>
      <c r="N2228">
        <v>0.49</v>
      </c>
      <c r="O2228" t="s">
        <v>274</v>
      </c>
      <c r="P2228" t="s">
        <v>55</v>
      </c>
      <c r="Q2228">
        <v>33142</v>
      </c>
      <c r="R2228" t="s">
        <v>56</v>
      </c>
      <c r="S2228" t="s">
        <v>1978</v>
      </c>
      <c r="T2228" t="e">
        <f>VLOOKUP(Table3[[#This Row],[Region]],managers5[],2,FALSE)</f>
        <v>#N/A</v>
      </c>
      <c r="U2228" t="s">
        <v>1957</v>
      </c>
      <c r="V2228" t="s">
        <v>1959</v>
      </c>
      <c r="W2228" t="s">
        <v>14</v>
      </c>
      <c r="X2228" t="s">
        <v>39</v>
      </c>
      <c r="Y2228" t="s">
        <v>16</v>
      </c>
      <c r="Z2228" t="s">
        <v>99</v>
      </c>
      <c r="AA2228" t="s">
        <v>1199</v>
      </c>
      <c r="AB2228" t="s">
        <v>19</v>
      </c>
      <c r="AC2228">
        <v>0.39</v>
      </c>
      <c r="AD2228" s="1">
        <v>40583</v>
      </c>
    </row>
    <row r="2229" spans="1:30" x14ac:dyDescent="0.35">
      <c r="A2229">
        <v>815</v>
      </c>
      <c r="B2229">
        <v>4022</v>
      </c>
      <c r="C2229">
        <v>28738</v>
      </c>
      <c r="D2229" s="1">
        <v>41131</v>
      </c>
      <c r="E2229" t="s">
        <v>20</v>
      </c>
      <c r="F2229">
        <v>10</v>
      </c>
      <c r="G2229">
        <v>1539.83</v>
      </c>
      <c r="H2229">
        <v>0.08</v>
      </c>
      <c r="I2229" t="s">
        <v>9</v>
      </c>
      <c r="J2229" s="8">
        <v>34.85</v>
      </c>
      <c r="K2229" s="8">
        <f>IF(Table3[[#This Row],[Return Status]] = "Returned", 0, Table3[[#This Row],[Profit]])</f>
        <v>34.85</v>
      </c>
      <c r="L2229" s="8" t="str">
        <f>IFERROR(VLOOKUP(Table3[[#This Row],[Order ID]],returns[[Order ID]:[Status]],2,FALSE), "")</f>
        <v/>
      </c>
      <c r="M2229">
        <v>165.2</v>
      </c>
      <c r="N2229">
        <v>19.989999999999998</v>
      </c>
      <c r="O2229" t="s">
        <v>184</v>
      </c>
      <c r="P2229" t="s">
        <v>43</v>
      </c>
      <c r="Q2229">
        <v>22153</v>
      </c>
      <c r="R2229" t="s">
        <v>44</v>
      </c>
      <c r="S2229" t="s">
        <v>1978</v>
      </c>
      <c r="T2229" t="e">
        <f>VLOOKUP(Table3[[#This Row],[Region]],managers5[],2,FALSE)</f>
        <v>#N/A</v>
      </c>
      <c r="U2229" t="s">
        <v>1957</v>
      </c>
      <c r="V2229" t="s">
        <v>1959</v>
      </c>
      <c r="W2229" t="s">
        <v>14</v>
      </c>
      <c r="X2229" t="s">
        <v>15</v>
      </c>
      <c r="Y2229" t="s">
        <v>16</v>
      </c>
      <c r="Z2229" t="s">
        <v>75</v>
      </c>
      <c r="AA2229" t="s">
        <v>966</v>
      </c>
      <c r="AB2229" t="s">
        <v>19</v>
      </c>
      <c r="AC2229">
        <v>0.59</v>
      </c>
      <c r="AD2229" s="1">
        <v>41132</v>
      </c>
    </row>
    <row r="2230" spans="1:30" x14ac:dyDescent="0.35">
      <c r="A2230">
        <v>5457</v>
      </c>
      <c r="B2230">
        <v>1881</v>
      </c>
      <c r="C2230">
        <v>13540</v>
      </c>
      <c r="D2230" s="1">
        <v>40321</v>
      </c>
      <c r="E2230" t="s">
        <v>77</v>
      </c>
      <c r="F2230">
        <v>31</v>
      </c>
      <c r="G2230">
        <v>259.58999999999997</v>
      </c>
      <c r="H2230">
        <v>0.06</v>
      </c>
      <c r="I2230" t="s">
        <v>9</v>
      </c>
      <c r="J2230" s="8">
        <v>34.79</v>
      </c>
      <c r="K2230" s="8">
        <f>IF(Table3[[#This Row],[Return Status]] = "Returned", 0, Table3[[#This Row],[Profit]])</f>
        <v>34.79</v>
      </c>
      <c r="L2230" s="8" t="str">
        <f>IFERROR(VLOOKUP(Table3[[#This Row],[Order ID]],returns[[Order ID]:[Status]],2,FALSE), "")</f>
        <v/>
      </c>
      <c r="M2230">
        <v>8.5</v>
      </c>
      <c r="N2230">
        <v>1.99</v>
      </c>
      <c r="O2230" t="s">
        <v>54</v>
      </c>
      <c r="P2230" t="s">
        <v>120</v>
      </c>
      <c r="Q2230">
        <v>34952</v>
      </c>
      <c r="R2230" t="s">
        <v>56</v>
      </c>
      <c r="S2230" t="s">
        <v>1978</v>
      </c>
      <c r="T2230" t="e">
        <f>VLOOKUP(Table3[[#This Row],[Region]],managers5[],2,FALSE)</f>
        <v>#N/A</v>
      </c>
      <c r="U2230" t="s">
        <v>1957</v>
      </c>
      <c r="V2230" t="s">
        <v>1959</v>
      </c>
      <c r="W2230" t="s">
        <v>14</v>
      </c>
      <c r="X2230" t="s">
        <v>39</v>
      </c>
      <c r="Y2230" t="s">
        <v>46</v>
      </c>
      <c r="Z2230" t="s">
        <v>47</v>
      </c>
      <c r="AA2230" t="s">
        <v>1220</v>
      </c>
      <c r="AB2230" t="s">
        <v>109</v>
      </c>
      <c r="AC2230">
        <v>0.49</v>
      </c>
      <c r="AD2230" s="2">
        <v>40321</v>
      </c>
    </row>
    <row r="2231" spans="1:30" x14ac:dyDescent="0.35">
      <c r="A2231">
        <v>7203</v>
      </c>
      <c r="B2231">
        <v>7808</v>
      </c>
      <c r="C2231">
        <v>55847</v>
      </c>
      <c r="D2231" s="1">
        <v>40014</v>
      </c>
      <c r="E2231" t="s">
        <v>8</v>
      </c>
      <c r="F2231">
        <v>45</v>
      </c>
      <c r="G2231">
        <v>136.71</v>
      </c>
      <c r="H2231">
        <v>0.04</v>
      </c>
      <c r="I2231" t="s">
        <v>9</v>
      </c>
      <c r="J2231" s="8">
        <v>34.72</v>
      </c>
      <c r="K2231" s="8">
        <f>IF(Table3[[#This Row],[Return Status]] = "Returned", 0, Table3[[#This Row],[Profit]])</f>
        <v>34.72</v>
      </c>
      <c r="L2231" s="8" t="str">
        <f>IFERROR(VLOOKUP(Table3[[#This Row],[Order ID]],returns[[Order ID]:[Status]],2,FALSE), "")</f>
        <v/>
      </c>
      <c r="M2231">
        <v>3.08</v>
      </c>
      <c r="N2231">
        <v>0.99</v>
      </c>
      <c r="O2231" t="s">
        <v>1022</v>
      </c>
      <c r="P2231" t="s">
        <v>645</v>
      </c>
      <c r="Q2231">
        <v>71111</v>
      </c>
      <c r="R2231" t="s">
        <v>65</v>
      </c>
      <c r="S2231" t="s">
        <v>1978</v>
      </c>
      <c r="T2231" t="e">
        <f>VLOOKUP(Table3[[#This Row],[Region]],managers5[],2,FALSE)</f>
        <v>#N/A</v>
      </c>
      <c r="U2231" t="s">
        <v>1957</v>
      </c>
      <c r="V2231" t="s">
        <v>1959</v>
      </c>
      <c r="W2231" t="s">
        <v>14</v>
      </c>
      <c r="X2231" t="s">
        <v>39</v>
      </c>
      <c r="Y2231" t="s">
        <v>16</v>
      </c>
      <c r="Z2231" t="s">
        <v>99</v>
      </c>
      <c r="AA2231" t="s">
        <v>580</v>
      </c>
      <c r="AB2231" t="s">
        <v>19</v>
      </c>
      <c r="AC2231">
        <v>0.37</v>
      </c>
      <c r="AD2231" s="2">
        <v>40015</v>
      </c>
    </row>
    <row r="2232" spans="1:30" x14ac:dyDescent="0.35">
      <c r="A2232">
        <v>3611</v>
      </c>
      <c r="B2232">
        <v>1361</v>
      </c>
      <c r="C2232">
        <v>9922</v>
      </c>
      <c r="D2232" s="1">
        <v>40636</v>
      </c>
      <c r="E2232" t="s">
        <v>8</v>
      </c>
      <c r="F2232">
        <v>26</v>
      </c>
      <c r="G2232">
        <v>1075.9100000000001</v>
      </c>
      <c r="H2232">
        <v>0.03</v>
      </c>
      <c r="I2232" t="s">
        <v>9</v>
      </c>
      <c r="J2232" s="8">
        <v>34.42</v>
      </c>
      <c r="K2232" s="8">
        <f>IF(Table3[[#This Row],[Return Status]] = "Returned", 0, Table3[[#This Row],[Profit]])</f>
        <v>34.42</v>
      </c>
      <c r="L2232" s="8" t="str">
        <f>IFERROR(VLOOKUP(Table3[[#This Row],[Order ID]],returns[[Order ID]:[Status]],2,FALSE), "")</f>
        <v/>
      </c>
      <c r="M2232">
        <v>39.979999999999997</v>
      </c>
      <c r="N2232">
        <v>7.12</v>
      </c>
      <c r="O2232" t="s">
        <v>555</v>
      </c>
      <c r="P2232" t="s">
        <v>43</v>
      </c>
      <c r="Q2232">
        <v>39530</v>
      </c>
      <c r="R2232" t="s">
        <v>44</v>
      </c>
      <c r="S2232" t="s">
        <v>1978</v>
      </c>
      <c r="T2232" t="e">
        <f>VLOOKUP(Table3[[#This Row],[Region]],managers5[],2,FALSE)</f>
        <v>#N/A</v>
      </c>
      <c r="U2232" t="s">
        <v>1957</v>
      </c>
      <c r="V2232" t="s">
        <v>1959</v>
      </c>
      <c r="W2232" t="s">
        <v>14</v>
      </c>
      <c r="X2232" t="s">
        <v>39</v>
      </c>
      <c r="Y2232" t="s">
        <v>46</v>
      </c>
      <c r="Z2232" t="s">
        <v>47</v>
      </c>
      <c r="AA2232" t="s">
        <v>1399</v>
      </c>
      <c r="AB2232" t="s">
        <v>19</v>
      </c>
      <c r="AC2232">
        <v>0.67</v>
      </c>
      <c r="AD2232" s="1">
        <v>40637</v>
      </c>
    </row>
    <row r="2233" spans="1:30" x14ac:dyDescent="0.35">
      <c r="A2233">
        <v>82</v>
      </c>
      <c r="B2233">
        <v>3021</v>
      </c>
      <c r="C2233">
        <v>21729</v>
      </c>
      <c r="D2233" s="1">
        <v>41249</v>
      </c>
      <c r="E2233" t="s">
        <v>32</v>
      </c>
      <c r="F2233">
        <v>14</v>
      </c>
      <c r="G2233">
        <v>1082.6600000000001</v>
      </c>
      <c r="H2233">
        <v>0.08</v>
      </c>
      <c r="I2233" t="s">
        <v>9</v>
      </c>
      <c r="J2233" s="8">
        <v>-256.93</v>
      </c>
      <c r="K2233" s="8">
        <f>IF(Table3[[#This Row],[Return Status]] = "Returned", 0, Table3[[#This Row],[Profit]])</f>
        <v>0</v>
      </c>
      <c r="L2233" s="8" t="str">
        <f>IFERROR(VLOOKUP(Table3[[#This Row],[Order ID]],returns[[Order ID]:[Status]],2,FALSE), "")</f>
        <v>Returned</v>
      </c>
      <c r="M2233">
        <v>79.52</v>
      </c>
      <c r="N2233">
        <v>48.2</v>
      </c>
      <c r="O2233" t="s">
        <v>211</v>
      </c>
      <c r="P2233" t="s">
        <v>37</v>
      </c>
      <c r="Q2233">
        <v>44512</v>
      </c>
      <c r="R2233" t="s">
        <v>37</v>
      </c>
      <c r="S2233" t="s">
        <v>1979</v>
      </c>
      <c r="T2233" t="e">
        <f>VLOOKUP(Table3[[#This Row],[Region]],managers5[],2,FALSE)</f>
        <v>#N/A</v>
      </c>
      <c r="U2233" t="s">
        <v>1956</v>
      </c>
      <c r="W2233" t="s">
        <v>14</v>
      </c>
      <c r="X2233" t="s">
        <v>71</v>
      </c>
      <c r="Y2233" t="s">
        <v>50</v>
      </c>
      <c r="Z2233" t="s">
        <v>61</v>
      </c>
      <c r="AA2233" t="s">
        <v>212</v>
      </c>
      <c r="AB2233" t="s">
        <v>69</v>
      </c>
      <c r="AC2233">
        <v>0.74</v>
      </c>
      <c r="AD2233" s="1">
        <v>41256</v>
      </c>
    </row>
    <row r="2234" spans="1:30" x14ac:dyDescent="0.35">
      <c r="A2234">
        <v>114</v>
      </c>
      <c r="B2234">
        <v>3020</v>
      </c>
      <c r="C2234">
        <v>21729</v>
      </c>
      <c r="D2234" s="1">
        <v>41249</v>
      </c>
      <c r="E2234" t="s">
        <v>32</v>
      </c>
      <c r="F2234">
        <v>28</v>
      </c>
      <c r="G2234">
        <v>120.98</v>
      </c>
      <c r="H2234">
        <v>0</v>
      </c>
      <c r="I2234" t="s">
        <v>9</v>
      </c>
      <c r="J2234" s="8">
        <v>-92.850999999999999</v>
      </c>
      <c r="K2234" s="8">
        <f>IF(Table3[[#This Row],[Return Status]] = "Returned", 0, Table3[[#This Row],[Profit]])</f>
        <v>0</v>
      </c>
      <c r="L2234" s="8" t="str">
        <f>IFERROR(VLOOKUP(Table3[[#This Row],[Order ID]],returns[[Order ID]:[Status]],2,FALSE), "")</f>
        <v>Returned</v>
      </c>
      <c r="M2234">
        <v>4.13</v>
      </c>
      <c r="N2234">
        <v>5.34</v>
      </c>
      <c r="O2234" t="s">
        <v>211</v>
      </c>
      <c r="P2234" t="s">
        <v>37</v>
      </c>
      <c r="Q2234">
        <v>44512</v>
      </c>
      <c r="R2234" t="s">
        <v>37</v>
      </c>
      <c r="S2234" t="s">
        <v>1979</v>
      </c>
      <c r="T2234" t="e">
        <f>VLOOKUP(Table3[[#This Row],[Region]],managers5[],2,FALSE)</f>
        <v>#N/A</v>
      </c>
      <c r="U2234" t="s">
        <v>1956</v>
      </c>
      <c r="W2234" t="s">
        <v>14</v>
      </c>
      <c r="X2234" t="s">
        <v>71</v>
      </c>
      <c r="Y2234" t="s">
        <v>16</v>
      </c>
      <c r="Z2234" t="s">
        <v>17</v>
      </c>
      <c r="AA2234" t="s">
        <v>252</v>
      </c>
      <c r="AB2234" t="s">
        <v>19</v>
      </c>
      <c r="AC2234">
        <v>0.38</v>
      </c>
      <c r="AD2234" s="1">
        <v>41253</v>
      </c>
    </row>
    <row r="2235" spans="1:30" x14ac:dyDescent="0.35">
      <c r="A2235">
        <v>2355</v>
      </c>
      <c r="B2235">
        <v>3657</v>
      </c>
      <c r="C2235">
        <v>26176</v>
      </c>
      <c r="D2235" s="1">
        <v>40866</v>
      </c>
      <c r="E2235" t="s">
        <v>77</v>
      </c>
      <c r="F2235">
        <v>30</v>
      </c>
      <c r="G2235">
        <v>554.42949999999996</v>
      </c>
      <c r="H2235">
        <v>0.03</v>
      </c>
      <c r="I2235" t="s">
        <v>9</v>
      </c>
      <c r="J2235" s="8">
        <v>34.010999999999903</v>
      </c>
      <c r="K2235" s="8">
        <f>IF(Table3[[#This Row],[Return Status]] = "Returned", 0, Table3[[#This Row],[Profit]])</f>
        <v>34.010999999999903</v>
      </c>
      <c r="L2235" s="8" t="str">
        <f>IFERROR(VLOOKUP(Table3[[#This Row],[Order ID]],returns[[Order ID]:[Status]],2,FALSE), "")</f>
        <v/>
      </c>
      <c r="M2235">
        <v>20.99</v>
      </c>
      <c r="N2235">
        <v>4.8099999999999996</v>
      </c>
      <c r="O2235" t="s">
        <v>1601</v>
      </c>
      <c r="P2235" t="s">
        <v>233</v>
      </c>
      <c r="Q2235">
        <v>33055</v>
      </c>
      <c r="R2235" t="s">
        <v>56</v>
      </c>
      <c r="S2235" t="s">
        <v>1978</v>
      </c>
      <c r="T2235" t="e">
        <f>VLOOKUP(Table3[[#This Row],[Region]],managers5[],2,FALSE)</f>
        <v>#N/A</v>
      </c>
      <c r="U2235" t="s">
        <v>1957</v>
      </c>
      <c r="V2235" t="s">
        <v>1959</v>
      </c>
      <c r="W2235" t="s">
        <v>14</v>
      </c>
      <c r="X2235" t="s">
        <v>24</v>
      </c>
      <c r="Y2235" t="s">
        <v>46</v>
      </c>
      <c r="Z2235" t="s">
        <v>86</v>
      </c>
      <c r="AA2235" t="s">
        <v>213</v>
      </c>
      <c r="AB2235" t="s">
        <v>69</v>
      </c>
      <c r="AC2235">
        <v>0.57999999999999996</v>
      </c>
      <c r="AD2235" s="1">
        <v>40867</v>
      </c>
    </row>
    <row r="2236" spans="1:30" x14ac:dyDescent="0.35">
      <c r="A2236">
        <v>5834</v>
      </c>
      <c r="B2236">
        <v>3024</v>
      </c>
      <c r="C2236">
        <v>21735</v>
      </c>
      <c r="D2236" s="1">
        <v>40246</v>
      </c>
      <c r="E2236" t="s">
        <v>8</v>
      </c>
      <c r="F2236">
        <v>14</v>
      </c>
      <c r="G2236">
        <v>1819.15299999999</v>
      </c>
      <c r="H2236">
        <v>0.02</v>
      </c>
      <c r="I2236" t="s">
        <v>9</v>
      </c>
      <c r="J2236" s="8">
        <v>-35.497</v>
      </c>
      <c r="K2236" s="8">
        <f>IF(Table3[[#This Row],[Return Status]] = "Returned", 0, Table3[[#This Row],[Profit]])</f>
        <v>-35.497</v>
      </c>
      <c r="L2236" s="8" t="str">
        <f>IFERROR(VLOOKUP(Table3[[#This Row],[Order ID]],returns[[Order ID]:[Status]],2,FALSE), "")</f>
        <v/>
      </c>
      <c r="M2236">
        <v>155.99</v>
      </c>
      <c r="N2236">
        <v>8.99</v>
      </c>
      <c r="O2236" t="s">
        <v>1346</v>
      </c>
      <c r="P2236" t="s">
        <v>189</v>
      </c>
      <c r="Q2236">
        <v>98387</v>
      </c>
      <c r="R2236" t="s">
        <v>190</v>
      </c>
      <c r="S2236" t="s">
        <v>1976</v>
      </c>
      <c r="T2236" t="e">
        <f>VLOOKUP(Table3[[#This Row],[Region]],managers5[],2,FALSE)</f>
        <v>#N/A</v>
      </c>
      <c r="U2236" t="s">
        <v>1955</v>
      </c>
      <c r="V2236" t="s">
        <v>1959</v>
      </c>
      <c r="W2236" t="s">
        <v>14</v>
      </c>
      <c r="X2236" t="s">
        <v>71</v>
      </c>
      <c r="Y2236" t="s">
        <v>46</v>
      </c>
      <c r="Z2236" t="s">
        <v>86</v>
      </c>
      <c r="AA2236" t="s">
        <v>734</v>
      </c>
      <c r="AB2236" t="s">
        <v>19</v>
      </c>
      <c r="AC2236">
        <v>0.57999999999999996</v>
      </c>
      <c r="AD2236" s="2">
        <v>40249</v>
      </c>
    </row>
    <row r="2237" spans="1:30" x14ac:dyDescent="0.35">
      <c r="A2237">
        <v>5838</v>
      </c>
      <c r="B2237">
        <v>3023</v>
      </c>
      <c r="C2237">
        <v>21735</v>
      </c>
      <c r="D2237" s="1">
        <v>40246</v>
      </c>
      <c r="E2237" t="s">
        <v>8</v>
      </c>
      <c r="F2237">
        <v>23</v>
      </c>
      <c r="G2237">
        <v>239.49</v>
      </c>
      <c r="H2237">
        <v>0.04</v>
      </c>
      <c r="I2237" t="s">
        <v>9</v>
      </c>
      <c r="J2237" s="8">
        <v>-159.35</v>
      </c>
      <c r="K2237" s="8">
        <f>IF(Table3[[#This Row],[Return Status]] = "Returned", 0, Table3[[#This Row],[Profit]])</f>
        <v>-159.35</v>
      </c>
      <c r="L2237" s="8" t="str">
        <f>IFERROR(VLOOKUP(Table3[[#This Row],[Order ID]],returns[[Order ID]:[Status]],2,FALSE), "")</f>
        <v/>
      </c>
      <c r="M2237">
        <v>9.98</v>
      </c>
      <c r="N2237">
        <v>12.52</v>
      </c>
      <c r="O2237" t="s">
        <v>1346</v>
      </c>
      <c r="P2237" t="s">
        <v>189</v>
      </c>
      <c r="Q2237">
        <v>98387</v>
      </c>
      <c r="R2237" t="s">
        <v>190</v>
      </c>
      <c r="S2237" t="s">
        <v>1976</v>
      </c>
      <c r="T2237" t="e">
        <f>VLOOKUP(Table3[[#This Row],[Region]],managers5[],2,FALSE)</f>
        <v>#N/A</v>
      </c>
      <c r="U2237" t="s">
        <v>1955</v>
      </c>
      <c r="V2237" t="s">
        <v>1959</v>
      </c>
      <c r="W2237" t="s">
        <v>14</v>
      </c>
      <c r="X2237" t="s">
        <v>71</v>
      </c>
      <c r="Y2237" t="s">
        <v>50</v>
      </c>
      <c r="Z2237" t="s">
        <v>61</v>
      </c>
      <c r="AA2237" t="s">
        <v>684</v>
      </c>
      <c r="AB2237" t="s">
        <v>19</v>
      </c>
      <c r="AC2237">
        <v>0.56999999999999995</v>
      </c>
      <c r="AD2237" s="2">
        <v>40248</v>
      </c>
    </row>
    <row r="2238" spans="1:30" x14ac:dyDescent="0.35">
      <c r="A2238">
        <v>3962</v>
      </c>
      <c r="B2238">
        <v>3025</v>
      </c>
      <c r="C2238">
        <v>21760</v>
      </c>
      <c r="D2238" s="1">
        <v>40573</v>
      </c>
      <c r="E2238" t="s">
        <v>8</v>
      </c>
      <c r="F2238">
        <v>9</v>
      </c>
      <c r="G2238">
        <v>71.2</v>
      </c>
      <c r="H2238">
        <v>0.08</v>
      </c>
      <c r="I2238" t="s">
        <v>9</v>
      </c>
      <c r="J2238" s="8">
        <v>1.87</v>
      </c>
      <c r="K2238" s="8">
        <f>IF(Table3[[#This Row],[Return Status]] = "Returned", 0, Table3[[#This Row],[Profit]])</f>
        <v>1.87</v>
      </c>
      <c r="L2238" s="8" t="str">
        <f>IFERROR(VLOOKUP(Table3[[#This Row],[Order ID]],returns[[Order ID]:[Status]],2,FALSE), "")</f>
        <v/>
      </c>
      <c r="M2238">
        <v>7.38</v>
      </c>
      <c r="N2238">
        <v>5.21</v>
      </c>
      <c r="O2238" t="s">
        <v>786</v>
      </c>
      <c r="P2238" t="s">
        <v>11</v>
      </c>
      <c r="Q2238">
        <v>94521</v>
      </c>
      <c r="R2238" t="s">
        <v>12</v>
      </c>
      <c r="S2238" t="s">
        <v>1976</v>
      </c>
      <c r="T2238" t="e">
        <f>VLOOKUP(Table3[[#This Row],[Region]],managers5[],2,FALSE)</f>
        <v>#N/A</v>
      </c>
      <c r="U2238" t="s">
        <v>1955</v>
      </c>
      <c r="V2238" t="s">
        <v>1959</v>
      </c>
      <c r="W2238" t="s">
        <v>14</v>
      </c>
      <c r="X2238" t="s">
        <v>24</v>
      </c>
      <c r="Y2238" t="s">
        <v>50</v>
      </c>
      <c r="Z2238" t="s">
        <v>61</v>
      </c>
      <c r="AA2238" t="s">
        <v>641</v>
      </c>
      <c r="AB2238" t="s">
        <v>19</v>
      </c>
      <c r="AC2238">
        <v>0.56000000000000005</v>
      </c>
      <c r="AD2238" s="1">
        <v>40574</v>
      </c>
    </row>
    <row r="2239" spans="1:30" x14ac:dyDescent="0.35">
      <c r="A2239">
        <v>1184</v>
      </c>
      <c r="B2239">
        <v>3026</v>
      </c>
      <c r="C2239">
        <v>21763</v>
      </c>
      <c r="D2239" s="1">
        <v>41057</v>
      </c>
      <c r="E2239" t="s">
        <v>32</v>
      </c>
      <c r="F2239">
        <v>22</v>
      </c>
      <c r="G2239">
        <v>1239.4445000000001</v>
      </c>
      <c r="H2239">
        <v>7.0000000000000007E-2</v>
      </c>
      <c r="I2239" t="s">
        <v>9</v>
      </c>
      <c r="J2239" s="8">
        <v>165.50099999999901</v>
      </c>
      <c r="K2239" s="8">
        <f>IF(Table3[[#This Row],[Return Status]] = "Returned", 0, Table3[[#This Row],[Profit]])</f>
        <v>165.50099999999901</v>
      </c>
      <c r="L2239" s="8" t="str">
        <f>IFERROR(VLOOKUP(Table3[[#This Row],[Order ID]],returns[[Order ID]:[Status]],2,FALSE), "")</f>
        <v/>
      </c>
      <c r="M2239">
        <v>65.989999999999995</v>
      </c>
      <c r="N2239">
        <v>3.99</v>
      </c>
      <c r="O2239" t="s">
        <v>1196</v>
      </c>
      <c r="P2239" t="s">
        <v>97</v>
      </c>
      <c r="Q2239">
        <v>97030</v>
      </c>
      <c r="R2239" t="s">
        <v>98</v>
      </c>
      <c r="S2239" t="s">
        <v>1976</v>
      </c>
      <c r="T2239" t="e">
        <f>VLOOKUP(Table3[[#This Row],[Region]],managers5[],2,FALSE)</f>
        <v>#N/A</v>
      </c>
      <c r="U2239" t="s">
        <v>1955</v>
      </c>
      <c r="V2239" t="s">
        <v>1959</v>
      </c>
      <c r="W2239" t="s">
        <v>14</v>
      </c>
      <c r="X2239" t="s">
        <v>15</v>
      </c>
      <c r="Y2239" t="s">
        <v>46</v>
      </c>
      <c r="Z2239" t="s">
        <v>86</v>
      </c>
      <c r="AA2239" t="s">
        <v>429</v>
      </c>
      <c r="AB2239" t="s">
        <v>19</v>
      </c>
      <c r="AC2239">
        <v>0.59</v>
      </c>
      <c r="AD2239" s="1">
        <v>41062</v>
      </c>
    </row>
    <row r="2240" spans="1:30" x14ac:dyDescent="0.35">
      <c r="A2240">
        <v>511</v>
      </c>
      <c r="B2240">
        <v>3029</v>
      </c>
      <c r="C2240">
        <v>21792</v>
      </c>
      <c r="D2240" s="1">
        <v>41177</v>
      </c>
      <c r="E2240" t="s">
        <v>8</v>
      </c>
      <c r="F2240">
        <v>26</v>
      </c>
      <c r="G2240">
        <v>362.76</v>
      </c>
      <c r="H2240">
        <v>0.09</v>
      </c>
      <c r="I2240" t="s">
        <v>9</v>
      </c>
      <c r="J2240" s="8">
        <v>19.363</v>
      </c>
      <c r="K2240" s="8">
        <f>IF(Table3[[#This Row],[Return Status]] = "Returned", 0, Table3[[#This Row],[Profit]])</f>
        <v>19.363</v>
      </c>
      <c r="L2240" s="8" t="str">
        <f>IFERROR(VLOOKUP(Table3[[#This Row],[Order ID]],returns[[Order ID]:[Status]],2,FALSE), "")</f>
        <v/>
      </c>
      <c r="M2240">
        <v>14.48</v>
      </c>
      <c r="N2240">
        <v>6.46</v>
      </c>
      <c r="O2240" t="s">
        <v>717</v>
      </c>
      <c r="P2240" t="s">
        <v>92</v>
      </c>
      <c r="Q2240">
        <v>88201</v>
      </c>
      <c r="R2240" t="s">
        <v>93</v>
      </c>
      <c r="S2240" t="s">
        <v>1976</v>
      </c>
      <c r="T2240" t="e">
        <f>VLOOKUP(Table3[[#This Row],[Region]],managers5[],2,FALSE)</f>
        <v>#N/A</v>
      </c>
      <c r="U2240" t="s">
        <v>1955</v>
      </c>
      <c r="V2240" t="s">
        <v>1959</v>
      </c>
      <c r="W2240" t="s">
        <v>14</v>
      </c>
      <c r="X2240" t="s">
        <v>39</v>
      </c>
      <c r="Y2240" t="s">
        <v>16</v>
      </c>
      <c r="Z2240" t="s">
        <v>17</v>
      </c>
      <c r="AA2240" t="s">
        <v>718</v>
      </c>
      <c r="AB2240" t="s">
        <v>19</v>
      </c>
      <c r="AC2240">
        <v>0.38</v>
      </c>
      <c r="AD2240" s="1">
        <v>41179</v>
      </c>
    </row>
    <row r="2241" spans="1:30" x14ac:dyDescent="0.35">
      <c r="A2241">
        <v>5327</v>
      </c>
      <c r="B2241">
        <v>3031</v>
      </c>
      <c r="C2241">
        <v>21795</v>
      </c>
      <c r="D2241" s="1">
        <v>40342</v>
      </c>
      <c r="E2241" t="s">
        <v>8</v>
      </c>
      <c r="F2241">
        <v>28</v>
      </c>
      <c r="G2241">
        <v>491.85</v>
      </c>
      <c r="H2241">
        <v>0.1</v>
      </c>
      <c r="I2241" t="s">
        <v>9</v>
      </c>
      <c r="J2241" s="8">
        <v>4.54</v>
      </c>
      <c r="K2241" s="8">
        <f>IF(Table3[[#This Row],[Return Status]] = "Returned", 0, Table3[[#This Row],[Profit]])</f>
        <v>4.54</v>
      </c>
      <c r="L2241" s="8" t="str">
        <f>IFERROR(VLOOKUP(Table3[[#This Row],[Order ID]],returns[[Order ID]:[Status]],2,FALSE), "")</f>
        <v/>
      </c>
      <c r="M2241">
        <v>18.97</v>
      </c>
      <c r="N2241">
        <v>9.0299999999999994</v>
      </c>
      <c r="O2241" t="s">
        <v>1294</v>
      </c>
      <c r="P2241" t="s">
        <v>37</v>
      </c>
      <c r="Q2241">
        <v>15131</v>
      </c>
      <c r="R2241" t="s">
        <v>37</v>
      </c>
      <c r="S2241" t="s">
        <v>1979</v>
      </c>
      <c r="T2241" t="e">
        <f>VLOOKUP(Table3[[#This Row],[Region]],managers5[],2,FALSE)</f>
        <v>#N/A</v>
      </c>
      <c r="U2241" t="s">
        <v>1956</v>
      </c>
      <c r="W2241" t="s">
        <v>14</v>
      </c>
      <c r="X2241" t="s">
        <v>15</v>
      </c>
      <c r="Y2241" t="s">
        <v>16</v>
      </c>
      <c r="Z2241" t="s">
        <v>30</v>
      </c>
      <c r="AA2241" t="s">
        <v>519</v>
      </c>
      <c r="AB2241" t="s">
        <v>19</v>
      </c>
      <c r="AC2241">
        <v>0.37</v>
      </c>
      <c r="AD2241" s="2">
        <v>40344</v>
      </c>
    </row>
    <row r="2242" spans="1:30" x14ac:dyDescent="0.35">
      <c r="A2242">
        <v>5335</v>
      </c>
      <c r="B2242">
        <v>3030</v>
      </c>
      <c r="C2242">
        <v>21795</v>
      </c>
      <c r="D2242" s="1">
        <v>40342</v>
      </c>
      <c r="E2242" t="s">
        <v>8</v>
      </c>
      <c r="F2242">
        <v>10</v>
      </c>
      <c r="G2242">
        <v>278.66000000000003</v>
      </c>
      <c r="H2242">
        <v>0.05</v>
      </c>
      <c r="I2242" t="s">
        <v>33</v>
      </c>
      <c r="J2242" s="8">
        <v>-77.36</v>
      </c>
      <c r="K2242" s="8">
        <f>IF(Table3[[#This Row],[Return Status]] = "Returned", 0, Table3[[#This Row],[Profit]])</f>
        <v>-77.36</v>
      </c>
      <c r="L2242" s="8" t="str">
        <f>IFERROR(VLOOKUP(Table3[[#This Row],[Order ID]],returns[[Order ID]:[Status]],2,FALSE), "")</f>
        <v/>
      </c>
      <c r="M2242">
        <v>27.48</v>
      </c>
      <c r="N2242">
        <v>4</v>
      </c>
      <c r="O2242" t="s">
        <v>1294</v>
      </c>
      <c r="P2242" t="s">
        <v>37</v>
      </c>
      <c r="Q2242">
        <v>15131</v>
      </c>
      <c r="R2242" t="s">
        <v>37</v>
      </c>
      <c r="S2242" t="s">
        <v>1979</v>
      </c>
      <c r="T2242" t="e">
        <f>VLOOKUP(Table3[[#This Row],[Region]],managers5[],2,FALSE)</f>
        <v>#N/A</v>
      </c>
      <c r="U2242" t="s">
        <v>1956</v>
      </c>
      <c r="W2242" t="s">
        <v>14</v>
      </c>
      <c r="X2242" t="s">
        <v>15</v>
      </c>
      <c r="Y2242" t="s">
        <v>46</v>
      </c>
      <c r="Z2242" t="s">
        <v>47</v>
      </c>
      <c r="AA2242" t="s">
        <v>841</v>
      </c>
      <c r="AB2242" t="s">
        <v>19</v>
      </c>
      <c r="AC2242">
        <v>0.75</v>
      </c>
      <c r="AD2242" s="2">
        <v>40343</v>
      </c>
    </row>
    <row r="2243" spans="1:30" x14ac:dyDescent="0.35">
      <c r="A2243">
        <v>1317</v>
      </c>
      <c r="B2243">
        <v>3034</v>
      </c>
      <c r="C2243">
        <v>21796</v>
      </c>
      <c r="D2243" s="1">
        <v>41035</v>
      </c>
      <c r="E2243" t="s">
        <v>32</v>
      </c>
      <c r="F2243">
        <v>41</v>
      </c>
      <c r="G2243">
        <v>607.13</v>
      </c>
      <c r="H2243">
        <v>0.1</v>
      </c>
      <c r="I2243" t="s">
        <v>9</v>
      </c>
      <c r="J2243" s="8">
        <v>274.66000000000003</v>
      </c>
      <c r="K2243" s="8">
        <f>IF(Table3[[#This Row],[Return Status]] = "Returned", 0, Table3[[#This Row],[Profit]])</f>
        <v>274.66000000000003</v>
      </c>
      <c r="L2243" s="8" t="str">
        <f>IFERROR(VLOOKUP(Table3[[#This Row],[Order ID]],returns[[Order ID]:[Status]],2,FALSE), "")</f>
        <v/>
      </c>
      <c r="M2243">
        <v>15.67</v>
      </c>
      <c r="N2243">
        <v>1.39</v>
      </c>
      <c r="O2243" t="s">
        <v>371</v>
      </c>
      <c r="P2243" t="s">
        <v>37</v>
      </c>
      <c r="Q2243">
        <v>43221</v>
      </c>
      <c r="R2243" t="s">
        <v>37</v>
      </c>
      <c r="S2243" t="s">
        <v>1979</v>
      </c>
      <c r="T2243" t="e">
        <f>VLOOKUP(Table3[[#This Row],[Region]],managers5[],2,FALSE)</f>
        <v>#N/A</v>
      </c>
      <c r="U2243" t="s">
        <v>1956</v>
      </c>
      <c r="W2243" t="s">
        <v>14</v>
      </c>
      <c r="X2243" t="s">
        <v>24</v>
      </c>
      <c r="Y2243" t="s">
        <v>16</v>
      </c>
      <c r="Z2243" t="s">
        <v>168</v>
      </c>
      <c r="AA2243" t="s">
        <v>559</v>
      </c>
      <c r="AB2243" t="s">
        <v>19</v>
      </c>
      <c r="AC2243">
        <v>0.38</v>
      </c>
      <c r="AD2243" s="1">
        <v>41042</v>
      </c>
    </row>
    <row r="2244" spans="1:30" x14ac:dyDescent="0.35">
      <c r="A2244">
        <v>1337</v>
      </c>
      <c r="B2244">
        <v>3035</v>
      </c>
      <c r="C2244">
        <v>21796</v>
      </c>
      <c r="D2244" s="1">
        <v>41035</v>
      </c>
      <c r="E2244" t="s">
        <v>32</v>
      </c>
      <c r="F2244">
        <v>31</v>
      </c>
      <c r="G2244">
        <v>34.22</v>
      </c>
      <c r="H2244">
        <v>7.0000000000000007E-2</v>
      </c>
      <c r="I2244" t="s">
        <v>9</v>
      </c>
      <c r="J2244" s="8">
        <v>-3.19</v>
      </c>
      <c r="K2244" s="8">
        <f>IF(Table3[[#This Row],[Return Status]] = "Returned", 0, Table3[[#This Row],[Profit]])</f>
        <v>-3.19</v>
      </c>
      <c r="L2244" s="8" t="str">
        <f>IFERROR(VLOOKUP(Table3[[#This Row],[Order ID]],returns[[Order ID]:[Status]],2,FALSE), "")</f>
        <v/>
      </c>
      <c r="M2244">
        <v>1.1399999999999999</v>
      </c>
      <c r="N2244">
        <v>0.7</v>
      </c>
      <c r="O2244" t="s">
        <v>371</v>
      </c>
      <c r="P2244" t="s">
        <v>37</v>
      </c>
      <c r="Q2244">
        <v>43221</v>
      </c>
      <c r="R2244" t="s">
        <v>37</v>
      </c>
      <c r="S2244" t="s">
        <v>1979</v>
      </c>
      <c r="T2244" t="e">
        <f>VLOOKUP(Table3[[#This Row],[Region]],managers5[],2,FALSE)</f>
        <v>#N/A</v>
      </c>
      <c r="U2244" t="s">
        <v>1956</v>
      </c>
      <c r="W2244" t="s">
        <v>14</v>
      </c>
      <c r="X2244" t="s">
        <v>24</v>
      </c>
      <c r="Y2244" t="s">
        <v>16</v>
      </c>
      <c r="Z2244" t="s">
        <v>57</v>
      </c>
      <c r="AA2244" t="s">
        <v>227</v>
      </c>
      <c r="AB2244" t="s">
        <v>35</v>
      </c>
      <c r="AC2244">
        <v>0.38</v>
      </c>
      <c r="AD2244" s="1">
        <v>41040</v>
      </c>
    </row>
    <row r="2245" spans="1:30" x14ac:dyDescent="0.35">
      <c r="A2245">
        <v>1342</v>
      </c>
      <c r="B2245">
        <v>3032</v>
      </c>
      <c r="C2245">
        <v>21796</v>
      </c>
      <c r="D2245" s="1">
        <v>41035</v>
      </c>
      <c r="E2245" t="s">
        <v>32</v>
      </c>
      <c r="F2245">
        <v>46</v>
      </c>
      <c r="G2245">
        <v>4744.6400000000003</v>
      </c>
      <c r="H2245">
        <v>0.04</v>
      </c>
      <c r="I2245" t="s">
        <v>9</v>
      </c>
      <c r="J2245" s="8">
        <v>1033.3800000000001</v>
      </c>
      <c r="K2245" s="8">
        <f>IF(Table3[[#This Row],[Return Status]] = "Returned", 0, Table3[[#This Row],[Profit]])</f>
        <v>1033.3800000000001</v>
      </c>
      <c r="L2245" s="8" t="str">
        <f>IFERROR(VLOOKUP(Table3[[#This Row],[Order ID]],returns[[Order ID]:[Status]],2,FALSE), "")</f>
        <v/>
      </c>
      <c r="M2245">
        <v>99.99</v>
      </c>
      <c r="N2245">
        <v>19.989999999999998</v>
      </c>
      <c r="O2245" t="s">
        <v>371</v>
      </c>
      <c r="P2245" t="s">
        <v>37</v>
      </c>
      <c r="Q2245">
        <v>45373</v>
      </c>
      <c r="R2245" t="s">
        <v>37</v>
      </c>
      <c r="S2245" t="s">
        <v>1979</v>
      </c>
      <c r="T2245" t="e">
        <f>VLOOKUP(Table3[[#This Row],[Region]],managers5[],2,FALSE)</f>
        <v>#N/A</v>
      </c>
      <c r="U2245" t="s">
        <v>1956</v>
      </c>
      <c r="W2245" t="s">
        <v>14</v>
      </c>
      <c r="X2245" t="s">
        <v>24</v>
      </c>
      <c r="Y2245" t="s">
        <v>46</v>
      </c>
      <c r="Z2245" t="s">
        <v>47</v>
      </c>
      <c r="AA2245" t="s">
        <v>298</v>
      </c>
      <c r="AB2245" t="s">
        <v>19</v>
      </c>
      <c r="AC2245">
        <v>0.52</v>
      </c>
      <c r="AD2245" s="1">
        <v>41039</v>
      </c>
    </row>
    <row r="2246" spans="1:30" x14ac:dyDescent="0.35">
      <c r="A2246">
        <v>1385</v>
      </c>
      <c r="B2246">
        <v>3033</v>
      </c>
      <c r="C2246">
        <v>21796</v>
      </c>
      <c r="D2246" s="1">
        <v>41035</v>
      </c>
      <c r="E2246" t="s">
        <v>32</v>
      </c>
      <c r="F2246">
        <v>2</v>
      </c>
      <c r="G2246">
        <v>40.825499999999998</v>
      </c>
      <c r="H2246">
        <v>0.01</v>
      </c>
      <c r="I2246" t="s">
        <v>9</v>
      </c>
      <c r="J2246" s="8">
        <v>-99.978999999999999</v>
      </c>
      <c r="K2246" s="8">
        <f>IF(Table3[[#This Row],[Return Status]] = "Returned", 0, Table3[[#This Row],[Profit]])</f>
        <v>-99.978999999999999</v>
      </c>
      <c r="L2246" s="8" t="str">
        <f>IFERROR(VLOOKUP(Table3[[#This Row],[Order ID]],returns[[Order ID]:[Status]],2,FALSE), "")</f>
        <v/>
      </c>
      <c r="M2246">
        <v>20.99</v>
      </c>
      <c r="N2246">
        <v>4.8099999999999996</v>
      </c>
      <c r="O2246" t="s">
        <v>371</v>
      </c>
      <c r="P2246" t="s">
        <v>37</v>
      </c>
      <c r="Q2246">
        <v>45373</v>
      </c>
      <c r="R2246" t="s">
        <v>37</v>
      </c>
      <c r="S2246" t="s">
        <v>1979</v>
      </c>
      <c r="T2246" t="e">
        <f>VLOOKUP(Table3[[#This Row],[Region]],managers5[],2,FALSE)</f>
        <v>#N/A</v>
      </c>
      <c r="U2246" t="s">
        <v>1956</v>
      </c>
      <c r="W2246" t="s">
        <v>14</v>
      </c>
      <c r="X2246" t="s">
        <v>24</v>
      </c>
      <c r="Y2246" t="s">
        <v>46</v>
      </c>
      <c r="Z2246" t="s">
        <v>86</v>
      </c>
      <c r="AA2246" t="s">
        <v>213</v>
      </c>
      <c r="AB2246" t="s">
        <v>69</v>
      </c>
      <c r="AC2246">
        <v>0.57999999999999996</v>
      </c>
      <c r="AD2246" s="1">
        <v>41035</v>
      </c>
    </row>
    <row r="2247" spans="1:30" x14ac:dyDescent="0.35">
      <c r="A2247">
        <v>8169</v>
      </c>
      <c r="B2247">
        <v>5670</v>
      </c>
      <c r="C2247">
        <v>40101</v>
      </c>
      <c r="D2247" s="1">
        <v>39844</v>
      </c>
      <c r="E2247" t="s">
        <v>32</v>
      </c>
      <c r="F2247">
        <v>46</v>
      </c>
      <c r="G2247">
        <v>2188.06</v>
      </c>
      <c r="H2247">
        <v>0.1</v>
      </c>
      <c r="I2247" t="s">
        <v>33</v>
      </c>
      <c r="J2247" s="8">
        <v>33.770000000000003</v>
      </c>
      <c r="K2247" s="8">
        <f>IF(Table3[[#This Row],[Return Status]] = "Returned", 0, Table3[[#This Row],[Profit]])</f>
        <v>33.770000000000003</v>
      </c>
      <c r="L2247" s="8" t="str">
        <f>IFERROR(VLOOKUP(Table3[[#This Row],[Order ID]],returns[[Order ID]:[Status]],2,FALSE), "")</f>
        <v/>
      </c>
      <c r="M2247">
        <v>49.99</v>
      </c>
      <c r="N2247">
        <v>19.989999999999998</v>
      </c>
      <c r="O2247" t="s">
        <v>1366</v>
      </c>
      <c r="P2247" t="s">
        <v>55</v>
      </c>
      <c r="Q2247">
        <v>72401</v>
      </c>
      <c r="R2247" t="s">
        <v>56</v>
      </c>
      <c r="S2247" t="s">
        <v>1978</v>
      </c>
      <c r="T2247" t="e">
        <f>VLOOKUP(Table3[[#This Row],[Region]],managers5[],2,FALSE)</f>
        <v>#N/A</v>
      </c>
      <c r="U2247" t="s">
        <v>1957</v>
      </c>
      <c r="V2247" t="s">
        <v>1959</v>
      </c>
      <c r="W2247" t="s">
        <v>14</v>
      </c>
      <c r="X2247" t="s">
        <v>71</v>
      </c>
      <c r="Y2247" t="s">
        <v>46</v>
      </c>
      <c r="Z2247" t="s">
        <v>47</v>
      </c>
      <c r="AA2247" t="s">
        <v>1605</v>
      </c>
      <c r="AB2247" t="s">
        <v>19</v>
      </c>
      <c r="AC2247">
        <v>0.45</v>
      </c>
      <c r="AD2247" s="2">
        <v>39849</v>
      </c>
    </row>
    <row r="2248" spans="1:30" x14ac:dyDescent="0.35">
      <c r="A2248">
        <v>251</v>
      </c>
      <c r="B2248">
        <v>3038</v>
      </c>
      <c r="C2248">
        <v>21827</v>
      </c>
      <c r="D2248" s="1">
        <v>41222</v>
      </c>
      <c r="E2248" t="s">
        <v>8</v>
      </c>
      <c r="F2248">
        <v>25</v>
      </c>
      <c r="G2248">
        <v>1351.78</v>
      </c>
      <c r="H2248">
        <v>0.06</v>
      </c>
      <c r="I2248" t="s">
        <v>9</v>
      </c>
      <c r="J2248" s="8">
        <v>109.92</v>
      </c>
      <c r="K2248" s="8">
        <f>IF(Table3[[#This Row],[Return Status]] = "Returned", 0, Table3[[#This Row],[Profit]])</f>
        <v>109.92</v>
      </c>
      <c r="L2248" s="8" t="str">
        <f>IFERROR(VLOOKUP(Table3[[#This Row],[Order ID]],returns[[Order ID]:[Status]],2,FALSE), "")</f>
        <v/>
      </c>
      <c r="M2248">
        <v>56.96</v>
      </c>
      <c r="N2248">
        <v>13.22</v>
      </c>
      <c r="O2248" t="s">
        <v>380</v>
      </c>
      <c r="P2248" t="s">
        <v>11</v>
      </c>
      <c r="Q2248">
        <v>95677</v>
      </c>
      <c r="R2248" t="s">
        <v>12</v>
      </c>
      <c r="S2248" t="s">
        <v>1976</v>
      </c>
      <c r="T2248" t="e">
        <f>VLOOKUP(Table3[[#This Row],[Region]],managers5[],2,FALSE)</f>
        <v>#N/A</v>
      </c>
      <c r="U2248" t="s">
        <v>1955</v>
      </c>
      <c r="V2248" t="s">
        <v>1959</v>
      </c>
      <c r="W2248" t="s">
        <v>14</v>
      </c>
      <c r="X2248" t="s">
        <v>71</v>
      </c>
      <c r="Y2248" t="s">
        <v>16</v>
      </c>
      <c r="Z2248" t="s">
        <v>83</v>
      </c>
      <c r="AA2248" t="s">
        <v>432</v>
      </c>
      <c r="AB2248" t="s">
        <v>19</v>
      </c>
      <c r="AC2248">
        <v>0.56000000000000005</v>
      </c>
      <c r="AD2248" s="1">
        <v>41224</v>
      </c>
    </row>
    <row r="2249" spans="1:30" x14ac:dyDescent="0.35">
      <c r="A2249">
        <v>257</v>
      </c>
      <c r="B2249">
        <v>3039</v>
      </c>
      <c r="C2249">
        <v>21827</v>
      </c>
      <c r="D2249" s="1">
        <v>41222</v>
      </c>
      <c r="E2249" t="s">
        <v>8</v>
      </c>
      <c r="F2249">
        <v>21</v>
      </c>
      <c r="G2249">
        <v>1560.96</v>
      </c>
      <c r="H2249">
        <v>7.0000000000000007E-2</v>
      </c>
      <c r="I2249" t="s">
        <v>33</v>
      </c>
      <c r="J2249" s="8">
        <v>-120.27</v>
      </c>
      <c r="K2249" s="8">
        <f>IF(Table3[[#This Row],[Return Status]] = "Returned", 0, Table3[[#This Row],[Profit]])</f>
        <v>-120.27</v>
      </c>
      <c r="L2249" s="8" t="str">
        <f>IFERROR(VLOOKUP(Table3[[#This Row],[Order ID]],returns[[Order ID]:[Status]],2,FALSE), "")</f>
        <v/>
      </c>
      <c r="M2249">
        <v>73.98</v>
      </c>
      <c r="N2249">
        <v>4</v>
      </c>
      <c r="O2249" t="s">
        <v>380</v>
      </c>
      <c r="P2249" t="s">
        <v>11</v>
      </c>
      <c r="Q2249">
        <v>95677</v>
      </c>
      <c r="R2249" t="s">
        <v>12</v>
      </c>
      <c r="S2249" t="s">
        <v>1976</v>
      </c>
      <c r="T2249" t="e">
        <f>VLOOKUP(Table3[[#This Row],[Region]],managers5[],2,FALSE)</f>
        <v>#N/A</v>
      </c>
      <c r="U2249" t="s">
        <v>1955</v>
      </c>
      <c r="V2249" t="s">
        <v>1959</v>
      </c>
      <c r="W2249" t="s">
        <v>14</v>
      </c>
      <c r="X2249" t="s">
        <v>71</v>
      </c>
      <c r="Y2249" t="s">
        <v>46</v>
      </c>
      <c r="Z2249" t="s">
        <v>47</v>
      </c>
      <c r="AA2249" t="s">
        <v>439</v>
      </c>
      <c r="AB2249" t="s">
        <v>19</v>
      </c>
      <c r="AC2249">
        <v>0.79</v>
      </c>
      <c r="AD2249" s="1">
        <v>41223</v>
      </c>
    </row>
    <row r="2250" spans="1:30" x14ac:dyDescent="0.35">
      <c r="A2250">
        <v>3592</v>
      </c>
      <c r="B2250">
        <v>31</v>
      </c>
      <c r="C2250">
        <v>197</v>
      </c>
      <c r="D2250" s="1">
        <v>40639</v>
      </c>
      <c r="E2250" t="s">
        <v>77</v>
      </c>
      <c r="F2250">
        <v>23</v>
      </c>
      <c r="G2250">
        <v>310.52</v>
      </c>
      <c r="H2250">
        <v>0.01</v>
      </c>
      <c r="I2250" t="s">
        <v>9</v>
      </c>
      <c r="J2250" s="8">
        <v>33.22</v>
      </c>
      <c r="K2250" s="8">
        <f>IF(Table3[[#This Row],[Return Status]] = "Returned", 0, Table3[[#This Row],[Profit]])</f>
        <v>33.22</v>
      </c>
      <c r="L2250" s="8" t="str">
        <f>IFERROR(VLOOKUP(Table3[[#This Row],[Order ID]],returns[[Order ID]:[Status]],2,FALSE), "")</f>
        <v/>
      </c>
      <c r="M2250">
        <v>12.98</v>
      </c>
      <c r="N2250">
        <v>3.14</v>
      </c>
      <c r="O2250" t="s">
        <v>760</v>
      </c>
      <c r="P2250" t="s">
        <v>120</v>
      </c>
      <c r="Q2250">
        <v>33023</v>
      </c>
      <c r="R2250" t="s">
        <v>56</v>
      </c>
      <c r="S2250" t="s">
        <v>1978</v>
      </c>
      <c r="T2250" t="e">
        <f>VLOOKUP(Table3[[#This Row],[Region]],managers5[],2,FALSE)</f>
        <v>#N/A</v>
      </c>
      <c r="U2250" t="s">
        <v>1957</v>
      </c>
      <c r="V2250" t="s">
        <v>1959</v>
      </c>
      <c r="W2250" t="s">
        <v>14</v>
      </c>
      <c r="X2250" t="s">
        <v>24</v>
      </c>
      <c r="Y2250" t="s">
        <v>16</v>
      </c>
      <c r="Z2250" t="s">
        <v>67</v>
      </c>
      <c r="AA2250" t="s">
        <v>217</v>
      </c>
      <c r="AB2250" t="s">
        <v>109</v>
      </c>
      <c r="AC2250">
        <v>0.6</v>
      </c>
      <c r="AD2250" s="1">
        <v>40641</v>
      </c>
    </row>
    <row r="2251" spans="1:30" x14ac:dyDescent="0.35">
      <c r="A2251">
        <v>6832</v>
      </c>
      <c r="B2251">
        <v>3041</v>
      </c>
      <c r="C2251">
        <v>21831</v>
      </c>
      <c r="D2251" s="1">
        <v>40075</v>
      </c>
      <c r="E2251" t="s">
        <v>8</v>
      </c>
      <c r="F2251">
        <v>6</v>
      </c>
      <c r="G2251">
        <v>28.39</v>
      </c>
      <c r="H2251">
        <v>0.05</v>
      </c>
      <c r="I2251" t="s">
        <v>9</v>
      </c>
      <c r="J2251" s="8">
        <v>3.84</v>
      </c>
      <c r="K2251" s="8">
        <f>IF(Table3[[#This Row],[Return Status]] = "Returned", 0, Table3[[#This Row],[Profit]])</f>
        <v>3.84</v>
      </c>
      <c r="L2251" s="8" t="str">
        <f>IFERROR(VLOOKUP(Table3[[#This Row],[Order ID]],returns[[Order ID]:[Status]],2,FALSE), "")</f>
        <v/>
      </c>
      <c r="M2251">
        <v>4.9800000000000004</v>
      </c>
      <c r="N2251">
        <v>0.49</v>
      </c>
      <c r="O2251" t="s">
        <v>717</v>
      </c>
      <c r="P2251" t="s">
        <v>92</v>
      </c>
      <c r="Q2251">
        <v>88201</v>
      </c>
      <c r="R2251" t="s">
        <v>93</v>
      </c>
      <c r="S2251" t="s">
        <v>1976</v>
      </c>
      <c r="T2251" t="e">
        <f>VLOOKUP(Table3[[#This Row],[Region]],managers5[],2,FALSE)</f>
        <v>#N/A</v>
      </c>
      <c r="U2251" t="s">
        <v>1955</v>
      </c>
      <c r="V2251" t="s">
        <v>1959</v>
      </c>
      <c r="W2251" t="s">
        <v>14</v>
      </c>
      <c r="X2251" t="s">
        <v>39</v>
      </c>
      <c r="Y2251" t="s">
        <v>16</v>
      </c>
      <c r="Z2251" t="s">
        <v>99</v>
      </c>
      <c r="AA2251" t="s">
        <v>1199</v>
      </c>
      <c r="AB2251" t="s">
        <v>19</v>
      </c>
      <c r="AC2251">
        <v>0.39</v>
      </c>
      <c r="AD2251" s="2">
        <v>40075</v>
      </c>
    </row>
    <row r="2252" spans="1:30" x14ac:dyDescent="0.35">
      <c r="A2252">
        <v>1555</v>
      </c>
      <c r="B2252">
        <v>3042</v>
      </c>
      <c r="C2252">
        <v>21856</v>
      </c>
      <c r="D2252" s="1">
        <v>41004</v>
      </c>
      <c r="E2252" t="s">
        <v>8</v>
      </c>
      <c r="F2252">
        <v>47</v>
      </c>
      <c r="G2252">
        <v>168.55</v>
      </c>
      <c r="H2252">
        <v>0.05</v>
      </c>
      <c r="I2252" t="s">
        <v>9</v>
      </c>
      <c r="J2252" s="8">
        <v>71.77</v>
      </c>
      <c r="K2252" s="8">
        <f>IF(Table3[[#This Row],[Return Status]] = "Returned", 0, Table3[[#This Row],[Profit]])</f>
        <v>71.77</v>
      </c>
      <c r="L2252" s="8" t="str">
        <f>IFERROR(VLOOKUP(Table3[[#This Row],[Order ID]],returns[[Order ID]:[Status]],2,FALSE), "")</f>
        <v/>
      </c>
      <c r="M2252">
        <v>3.69</v>
      </c>
      <c r="N2252">
        <v>0.5</v>
      </c>
      <c r="O2252" t="s">
        <v>1129</v>
      </c>
      <c r="P2252" t="s">
        <v>27</v>
      </c>
      <c r="Q2252">
        <v>60110</v>
      </c>
      <c r="R2252" t="s">
        <v>28</v>
      </c>
      <c r="S2252" t="s">
        <v>1977</v>
      </c>
      <c r="T2252" t="e">
        <f>VLOOKUP(Table3[[#This Row],[Region]],managers5[],2,FALSE)</f>
        <v>#N/A</v>
      </c>
      <c r="U2252" t="s">
        <v>1958</v>
      </c>
      <c r="V2252" t="s">
        <v>1959</v>
      </c>
      <c r="W2252" t="s">
        <v>14</v>
      </c>
      <c r="X2252" t="s">
        <v>71</v>
      </c>
      <c r="Y2252" t="s">
        <v>16</v>
      </c>
      <c r="Z2252" t="s">
        <v>99</v>
      </c>
      <c r="AA2252" t="s">
        <v>1102</v>
      </c>
      <c r="AB2252" t="s">
        <v>19</v>
      </c>
      <c r="AC2252">
        <v>0.38</v>
      </c>
      <c r="AD2252" s="1">
        <v>41006</v>
      </c>
    </row>
    <row r="2253" spans="1:30" x14ac:dyDescent="0.35">
      <c r="A2253">
        <v>1568</v>
      </c>
      <c r="B2253">
        <v>3043</v>
      </c>
      <c r="C2253">
        <v>21856</v>
      </c>
      <c r="D2253" s="1">
        <v>41004</v>
      </c>
      <c r="E2253" t="s">
        <v>8</v>
      </c>
      <c r="F2253">
        <v>26</v>
      </c>
      <c r="G2253">
        <v>77.03</v>
      </c>
      <c r="H2253">
        <v>0.08</v>
      </c>
      <c r="I2253" t="s">
        <v>9</v>
      </c>
      <c r="J2253" s="8">
        <v>-47.75</v>
      </c>
      <c r="K2253" s="8">
        <f>IF(Table3[[#This Row],[Return Status]] = "Returned", 0, Table3[[#This Row],[Profit]])</f>
        <v>-47.75</v>
      </c>
      <c r="L2253" s="8" t="str">
        <f>IFERROR(VLOOKUP(Table3[[#This Row],[Order ID]],returns[[Order ID]:[Status]],2,FALSE), "")</f>
        <v/>
      </c>
      <c r="M2253">
        <v>3.14</v>
      </c>
      <c r="N2253">
        <v>1.92</v>
      </c>
      <c r="O2253" t="s">
        <v>1129</v>
      </c>
      <c r="P2253" t="s">
        <v>27</v>
      </c>
      <c r="Q2253">
        <v>60110</v>
      </c>
      <c r="R2253" t="s">
        <v>28</v>
      </c>
      <c r="S2253" t="s">
        <v>1977</v>
      </c>
      <c r="T2253" t="e">
        <f>VLOOKUP(Table3[[#This Row],[Region]],managers5[],2,FALSE)</f>
        <v>#N/A</v>
      </c>
      <c r="U2253" t="s">
        <v>1958</v>
      </c>
      <c r="V2253" t="s">
        <v>1959</v>
      </c>
      <c r="W2253" t="s">
        <v>14</v>
      </c>
      <c r="X2253" t="s">
        <v>71</v>
      </c>
      <c r="Y2253" t="s">
        <v>16</v>
      </c>
      <c r="Z2253" t="s">
        <v>67</v>
      </c>
      <c r="AA2253" t="s">
        <v>946</v>
      </c>
      <c r="AB2253" t="s">
        <v>35</v>
      </c>
      <c r="AC2253">
        <v>0.84</v>
      </c>
      <c r="AD2253" s="1">
        <v>41004</v>
      </c>
    </row>
    <row r="2254" spans="1:30" x14ac:dyDescent="0.35">
      <c r="A2254">
        <v>2367</v>
      </c>
      <c r="B2254">
        <v>3044</v>
      </c>
      <c r="C2254">
        <v>21859</v>
      </c>
      <c r="D2254" s="1">
        <v>40865</v>
      </c>
      <c r="E2254" t="s">
        <v>77</v>
      </c>
      <c r="F2254">
        <v>42</v>
      </c>
      <c r="G2254">
        <v>401.37</v>
      </c>
      <c r="H2254">
        <v>7.0000000000000007E-2</v>
      </c>
      <c r="I2254" t="s">
        <v>9</v>
      </c>
      <c r="J2254" s="8">
        <v>13.31</v>
      </c>
      <c r="K2254" s="8">
        <f>IF(Table3[[#This Row],[Return Status]] = "Returned", 0, Table3[[#This Row],[Profit]])</f>
        <v>13.31</v>
      </c>
      <c r="L2254" s="8" t="str">
        <f>IFERROR(VLOOKUP(Table3[[#This Row],[Order ID]],returns[[Order ID]:[Status]],2,FALSE), "")</f>
        <v/>
      </c>
      <c r="M2254">
        <v>9.74</v>
      </c>
      <c r="N2254">
        <v>5.71</v>
      </c>
      <c r="O2254" t="s">
        <v>1609</v>
      </c>
      <c r="P2254" t="s">
        <v>37</v>
      </c>
      <c r="Q2254">
        <v>15146</v>
      </c>
      <c r="R2254" t="s">
        <v>37</v>
      </c>
      <c r="S2254" t="s">
        <v>1979</v>
      </c>
      <c r="T2254" t="e">
        <f>VLOOKUP(Table3[[#This Row],[Region]],managers5[],2,FALSE)</f>
        <v>#N/A</v>
      </c>
      <c r="U2254" t="s">
        <v>1956</v>
      </c>
      <c r="W2254" t="s">
        <v>14</v>
      </c>
      <c r="X2254" t="s">
        <v>71</v>
      </c>
      <c r="Y2254" t="s">
        <v>50</v>
      </c>
      <c r="Z2254" t="s">
        <v>61</v>
      </c>
      <c r="AA2254" t="s">
        <v>1610</v>
      </c>
      <c r="AB2254" t="s">
        <v>19</v>
      </c>
      <c r="AC2254">
        <v>0.41</v>
      </c>
      <c r="AD2254" s="1">
        <v>40866</v>
      </c>
    </row>
    <row r="2255" spans="1:30" x14ac:dyDescent="0.35">
      <c r="A2255">
        <v>7091</v>
      </c>
      <c r="B2255">
        <v>6732</v>
      </c>
      <c r="C2255">
        <v>47941</v>
      </c>
      <c r="D2255" s="1">
        <v>40033</v>
      </c>
      <c r="E2255" t="s">
        <v>77</v>
      </c>
      <c r="F2255">
        <v>15</v>
      </c>
      <c r="G2255">
        <v>1187.1524999999999</v>
      </c>
      <c r="H2255">
        <v>0.03</v>
      </c>
      <c r="I2255" t="s">
        <v>9</v>
      </c>
      <c r="J2255" s="8">
        <v>33.192</v>
      </c>
      <c r="K2255" s="8">
        <f>IF(Table3[[#This Row],[Return Status]] = "Returned", 0, Table3[[#This Row],[Profit]])</f>
        <v>33.192</v>
      </c>
      <c r="L2255" s="8" t="str">
        <f>IFERROR(VLOOKUP(Table3[[#This Row],[Order ID]],returns[[Order ID]:[Status]],2,FALSE), "")</f>
        <v/>
      </c>
      <c r="M2255">
        <v>95.99</v>
      </c>
      <c r="N2255">
        <v>4.9000000000000004</v>
      </c>
      <c r="O2255" t="s">
        <v>1533</v>
      </c>
      <c r="P2255" t="s">
        <v>55</v>
      </c>
      <c r="Q2255">
        <v>33437</v>
      </c>
      <c r="R2255" t="s">
        <v>56</v>
      </c>
      <c r="S2255" t="s">
        <v>1978</v>
      </c>
      <c r="T2255" t="e">
        <f>VLOOKUP(Table3[[#This Row],[Region]],managers5[],2,FALSE)</f>
        <v>#N/A</v>
      </c>
      <c r="U2255" t="s">
        <v>1957</v>
      </c>
      <c r="V2255" t="s">
        <v>1959</v>
      </c>
      <c r="W2255" t="s">
        <v>14</v>
      </c>
      <c r="X2255" t="s">
        <v>71</v>
      </c>
      <c r="Y2255" t="s">
        <v>46</v>
      </c>
      <c r="Z2255" t="s">
        <v>86</v>
      </c>
      <c r="AA2255" t="s">
        <v>1669</v>
      </c>
      <c r="AB2255" t="s">
        <v>19</v>
      </c>
      <c r="AC2255">
        <v>0.56000000000000005</v>
      </c>
      <c r="AD2255" s="2">
        <v>40033</v>
      </c>
    </row>
    <row r="2256" spans="1:30" x14ac:dyDescent="0.35">
      <c r="A2256">
        <v>8157</v>
      </c>
      <c r="B2256">
        <v>5011</v>
      </c>
      <c r="C2256">
        <v>35776</v>
      </c>
      <c r="D2256" s="1">
        <v>39848</v>
      </c>
      <c r="E2256" t="s">
        <v>20</v>
      </c>
      <c r="F2256">
        <v>9</v>
      </c>
      <c r="G2256">
        <v>118.66</v>
      </c>
      <c r="H2256">
        <v>0.05</v>
      </c>
      <c r="I2256" t="s">
        <v>9</v>
      </c>
      <c r="J2256" s="8">
        <v>32.682499999999997</v>
      </c>
      <c r="K2256" s="8">
        <f>IF(Table3[[#This Row],[Return Status]] = "Returned", 0, Table3[[#This Row],[Profit]])</f>
        <v>32.682499999999997</v>
      </c>
      <c r="L2256" s="8" t="str">
        <f>IFERROR(VLOOKUP(Table3[[#This Row],[Order ID]],returns[[Order ID]:[Status]],2,FALSE), "")</f>
        <v/>
      </c>
      <c r="M2256">
        <v>12.97</v>
      </c>
      <c r="N2256">
        <v>1.49</v>
      </c>
      <c r="O2256" t="s">
        <v>1604</v>
      </c>
      <c r="P2256" t="s">
        <v>55</v>
      </c>
      <c r="Q2256">
        <v>32707</v>
      </c>
      <c r="R2256" t="s">
        <v>56</v>
      </c>
      <c r="S2256" t="s">
        <v>1978</v>
      </c>
      <c r="T2256" t="e">
        <f>VLOOKUP(Table3[[#This Row],[Region]],managers5[],2,FALSE)</f>
        <v>#N/A</v>
      </c>
      <c r="U2256" t="s">
        <v>1957</v>
      </c>
      <c r="V2256" t="s">
        <v>1959</v>
      </c>
      <c r="W2256" t="s">
        <v>14</v>
      </c>
      <c r="X2256" t="s">
        <v>39</v>
      </c>
      <c r="Y2256" t="s">
        <v>16</v>
      </c>
      <c r="Z2256" t="s">
        <v>17</v>
      </c>
      <c r="AA2256" t="s">
        <v>246</v>
      </c>
      <c r="AB2256" t="s">
        <v>19</v>
      </c>
      <c r="AC2256">
        <v>0.35</v>
      </c>
      <c r="AD2256" s="2">
        <v>39850</v>
      </c>
    </row>
    <row r="2257" spans="1:30" x14ac:dyDescent="0.35">
      <c r="A2257">
        <v>4813</v>
      </c>
      <c r="B2257">
        <v>3048</v>
      </c>
      <c r="C2257">
        <v>21862</v>
      </c>
      <c r="D2257" s="1">
        <v>40433</v>
      </c>
      <c r="E2257" t="s">
        <v>8</v>
      </c>
      <c r="F2257">
        <v>4</v>
      </c>
      <c r="G2257">
        <v>19014.240000000002</v>
      </c>
      <c r="H2257">
        <v>0.06</v>
      </c>
      <c r="I2257" t="s">
        <v>9</v>
      </c>
      <c r="J2257" s="8">
        <v>-10263.6597</v>
      </c>
      <c r="K2257" s="8">
        <f>IF(Table3[[#This Row],[Return Status]] = "Returned", 0, Table3[[#This Row],[Profit]])</f>
        <v>-10263.6597</v>
      </c>
      <c r="L2257" s="8" t="str">
        <f>IFERROR(VLOOKUP(Table3[[#This Row],[Order ID]],returns[[Order ID]:[Status]],2,FALSE), "")</f>
        <v/>
      </c>
      <c r="M2257">
        <v>6783.02</v>
      </c>
      <c r="N2257">
        <v>24.49</v>
      </c>
      <c r="O2257" t="s">
        <v>1326</v>
      </c>
      <c r="P2257" t="s">
        <v>146</v>
      </c>
      <c r="Q2257">
        <v>83701</v>
      </c>
      <c r="R2257" t="s">
        <v>147</v>
      </c>
      <c r="S2257" t="s">
        <v>1976</v>
      </c>
      <c r="T2257" t="e">
        <f>VLOOKUP(Table3[[#This Row],[Region]],managers5[],2,FALSE)</f>
        <v>#N/A</v>
      </c>
      <c r="U2257" t="s">
        <v>1955</v>
      </c>
      <c r="V2257" t="s">
        <v>1959</v>
      </c>
      <c r="W2257" t="s">
        <v>14</v>
      </c>
      <c r="X2257" t="s">
        <v>39</v>
      </c>
      <c r="Y2257" t="s">
        <v>46</v>
      </c>
      <c r="Z2257" t="s">
        <v>124</v>
      </c>
      <c r="AA2257" t="s">
        <v>1229</v>
      </c>
      <c r="AB2257" t="s">
        <v>85</v>
      </c>
      <c r="AC2257">
        <v>0.39</v>
      </c>
      <c r="AD2257" s="2">
        <v>40435</v>
      </c>
    </row>
    <row r="2258" spans="1:30" x14ac:dyDescent="0.35">
      <c r="A2258">
        <v>4818</v>
      </c>
      <c r="B2258">
        <v>3049</v>
      </c>
      <c r="C2258">
        <v>21862</v>
      </c>
      <c r="D2258" s="1">
        <v>40433</v>
      </c>
      <c r="E2258" t="s">
        <v>8</v>
      </c>
      <c r="F2258">
        <v>46</v>
      </c>
      <c r="G2258">
        <v>385.05</v>
      </c>
      <c r="H2258">
        <v>0</v>
      </c>
      <c r="I2258" t="s">
        <v>9</v>
      </c>
      <c r="J2258" s="8">
        <v>56.75</v>
      </c>
      <c r="K2258" s="8">
        <f>IF(Table3[[#This Row],[Return Status]] = "Returned", 0, Table3[[#This Row],[Profit]])</f>
        <v>56.75</v>
      </c>
      <c r="L2258" s="8" t="str">
        <f>IFERROR(VLOOKUP(Table3[[#This Row],[Order ID]],returns[[Order ID]:[Status]],2,FALSE), "")</f>
        <v/>
      </c>
      <c r="M2258">
        <v>8.14</v>
      </c>
      <c r="N2258">
        <v>3.12</v>
      </c>
      <c r="O2258" t="s">
        <v>1326</v>
      </c>
      <c r="P2258" t="s">
        <v>146</v>
      </c>
      <c r="Q2258">
        <v>83701</v>
      </c>
      <c r="R2258" t="s">
        <v>147</v>
      </c>
      <c r="S2258" t="s">
        <v>1976</v>
      </c>
      <c r="T2258" t="e">
        <f>VLOOKUP(Table3[[#This Row],[Region]],managers5[],2,FALSE)</f>
        <v>#N/A</v>
      </c>
      <c r="U2258" t="s">
        <v>1955</v>
      </c>
      <c r="V2258" t="s">
        <v>1959</v>
      </c>
      <c r="W2258" t="s">
        <v>14</v>
      </c>
      <c r="X2258" t="s">
        <v>39</v>
      </c>
      <c r="Y2258" t="s">
        <v>16</v>
      </c>
      <c r="Z2258" t="s">
        <v>106</v>
      </c>
      <c r="AA2258" t="s">
        <v>1853</v>
      </c>
      <c r="AB2258" t="s">
        <v>35</v>
      </c>
      <c r="AC2258">
        <v>0.45</v>
      </c>
      <c r="AD2258" s="2">
        <v>40434</v>
      </c>
    </row>
    <row r="2259" spans="1:30" x14ac:dyDescent="0.35">
      <c r="A2259">
        <v>4822</v>
      </c>
      <c r="B2259">
        <v>3047</v>
      </c>
      <c r="C2259">
        <v>21862</v>
      </c>
      <c r="D2259" s="1">
        <v>40433</v>
      </c>
      <c r="E2259" t="s">
        <v>8</v>
      </c>
      <c r="F2259">
        <v>1</v>
      </c>
      <c r="G2259">
        <v>28.75</v>
      </c>
      <c r="H2259">
        <v>0.09</v>
      </c>
      <c r="I2259" t="s">
        <v>33</v>
      </c>
      <c r="J2259" s="8">
        <v>-14.352</v>
      </c>
      <c r="K2259" s="8">
        <f>IF(Table3[[#This Row],[Return Status]] = "Returned", 0, Table3[[#This Row],[Profit]])</f>
        <v>-14.352</v>
      </c>
      <c r="L2259" s="8" t="str">
        <f>IFERROR(VLOOKUP(Table3[[#This Row],[Order ID]],returns[[Order ID]:[Status]],2,FALSE), "")</f>
        <v/>
      </c>
      <c r="M2259">
        <v>14.27</v>
      </c>
      <c r="N2259">
        <v>7.27</v>
      </c>
      <c r="O2259" t="s">
        <v>1326</v>
      </c>
      <c r="P2259" t="s">
        <v>146</v>
      </c>
      <c r="Q2259">
        <v>83701</v>
      </c>
      <c r="R2259" t="s">
        <v>147</v>
      </c>
      <c r="S2259" t="s">
        <v>1976</v>
      </c>
      <c r="T2259" t="e">
        <f>VLOOKUP(Table3[[#This Row],[Region]],managers5[],2,FALSE)</f>
        <v>#N/A</v>
      </c>
      <c r="U2259" t="s">
        <v>1955</v>
      </c>
      <c r="V2259" t="s">
        <v>1959</v>
      </c>
      <c r="W2259" t="s">
        <v>14</v>
      </c>
      <c r="X2259" t="s">
        <v>39</v>
      </c>
      <c r="Y2259" t="s">
        <v>16</v>
      </c>
      <c r="Z2259" t="s">
        <v>17</v>
      </c>
      <c r="AA2259" t="s">
        <v>1261</v>
      </c>
      <c r="AB2259" t="s">
        <v>19</v>
      </c>
      <c r="AC2259">
        <v>0.38</v>
      </c>
      <c r="AD2259" s="2">
        <v>40433</v>
      </c>
    </row>
    <row r="2260" spans="1:30" x14ac:dyDescent="0.35">
      <c r="A2260">
        <v>3988</v>
      </c>
      <c r="B2260">
        <v>3054</v>
      </c>
      <c r="C2260">
        <v>21890</v>
      </c>
      <c r="D2260" s="1">
        <v>40567</v>
      </c>
      <c r="E2260" t="s">
        <v>8</v>
      </c>
      <c r="F2260">
        <v>27</v>
      </c>
      <c r="G2260">
        <v>81.900000000000006</v>
      </c>
      <c r="H2260">
        <v>0.01</v>
      </c>
      <c r="I2260" t="s">
        <v>9</v>
      </c>
      <c r="J2260" s="8">
        <v>4.0599999999999996</v>
      </c>
      <c r="K2260" s="8">
        <f>IF(Table3[[#This Row],[Return Status]] = "Returned", 0, Table3[[#This Row],[Profit]])</f>
        <v>0</v>
      </c>
      <c r="L2260" s="8" t="str">
        <f>IFERROR(VLOOKUP(Table3[[#This Row],[Order ID]],returns[[Order ID]:[Status]],2,FALSE), "")</f>
        <v>Returned</v>
      </c>
      <c r="M2260">
        <v>2.94</v>
      </c>
      <c r="N2260">
        <v>0.96</v>
      </c>
      <c r="O2260" t="s">
        <v>1207</v>
      </c>
      <c r="P2260" t="s">
        <v>134</v>
      </c>
      <c r="Q2260">
        <v>6360</v>
      </c>
      <c r="R2260" t="s">
        <v>135</v>
      </c>
      <c r="S2260" t="s">
        <v>1979</v>
      </c>
      <c r="T2260" t="e">
        <f>VLOOKUP(Table3[[#This Row],[Region]],managers5[],2,FALSE)</f>
        <v>#N/A</v>
      </c>
      <c r="U2260" t="s">
        <v>1956</v>
      </c>
      <c r="W2260" t="s">
        <v>14</v>
      </c>
      <c r="X2260" t="s">
        <v>15</v>
      </c>
      <c r="Y2260" t="s">
        <v>16</v>
      </c>
      <c r="Z2260" t="s">
        <v>106</v>
      </c>
      <c r="AA2260" t="s">
        <v>1513</v>
      </c>
      <c r="AB2260" t="s">
        <v>35</v>
      </c>
      <c r="AC2260">
        <v>0.57999999999999996</v>
      </c>
      <c r="AD2260" s="1">
        <v>40569</v>
      </c>
    </row>
    <row r="2261" spans="1:30" x14ac:dyDescent="0.35">
      <c r="A2261">
        <v>3989</v>
      </c>
      <c r="B2261">
        <v>3055</v>
      </c>
      <c r="C2261">
        <v>21890</v>
      </c>
      <c r="D2261" s="1">
        <v>40567</v>
      </c>
      <c r="E2261" t="s">
        <v>8</v>
      </c>
      <c r="F2261">
        <v>44</v>
      </c>
      <c r="G2261">
        <v>495.5</v>
      </c>
      <c r="H2261">
        <v>0.06</v>
      </c>
      <c r="I2261" t="s">
        <v>9</v>
      </c>
      <c r="J2261" s="8">
        <v>-12.67</v>
      </c>
      <c r="K2261" s="8">
        <f>IF(Table3[[#This Row],[Return Status]] = "Returned", 0, Table3[[#This Row],[Profit]])</f>
        <v>0</v>
      </c>
      <c r="L2261" s="8" t="str">
        <f>IFERROR(VLOOKUP(Table3[[#This Row],[Order ID]],returns[[Order ID]:[Status]],2,FALSE), "")</f>
        <v>Returned</v>
      </c>
      <c r="M2261">
        <v>11.58</v>
      </c>
      <c r="N2261">
        <v>6.97</v>
      </c>
      <c r="O2261" t="s">
        <v>1207</v>
      </c>
      <c r="P2261" t="s">
        <v>11</v>
      </c>
      <c r="Q2261">
        <v>93277</v>
      </c>
      <c r="R2261" t="s">
        <v>12</v>
      </c>
      <c r="S2261" t="s">
        <v>1976</v>
      </c>
      <c r="T2261" t="e">
        <f>VLOOKUP(Table3[[#This Row],[Region]],managers5[],2,FALSE)</f>
        <v>#N/A</v>
      </c>
      <c r="U2261" t="s">
        <v>1955</v>
      </c>
      <c r="V2261" t="s">
        <v>1959</v>
      </c>
      <c r="W2261" t="s">
        <v>14</v>
      </c>
      <c r="X2261" t="s">
        <v>15</v>
      </c>
      <c r="Y2261" t="s">
        <v>16</v>
      </c>
      <c r="Z2261" t="s">
        <v>168</v>
      </c>
      <c r="AA2261" t="s">
        <v>280</v>
      </c>
      <c r="AB2261" t="s">
        <v>19</v>
      </c>
      <c r="AC2261">
        <v>0.35</v>
      </c>
      <c r="AD2261" s="1">
        <v>40569</v>
      </c>
    </row>
    <row r="2262" spans="1:30" x14ac:dyDescent="0.35">
      <c r="A2262">
        <v>6529</v>
      </c>
      <c r="B2262">
        <v>3061</v>
      </c>
      <c r="C2262">
        <v>21922</v>
      </c>
      <c r="D2262" s="1">
        <v>40128</v>
      </c>
      <c r="E2262" t="s">
        <v>77</v>
      </c>
      <c r="F2262">
        <v>49</v>
      </c>
      <c r="G2262">
        <v>157.47</v>
      </c>
      <c r="H2262">
        <v>0.09</v>
      </c>
      <c r="I2262" t="s">
        <v>9</v>
      </c>
      <c r="J2262" s="8">
        <v>8.07</v>
      </c>
      <c r="K2262" s="8">
        <f>IF(Table3[[#This Row],[Return Status]] = "Returned", 0, Table3[[#This Row],[Profit]])</f>
        <v>8.07</v>
      </c>
      <c r="L2262" s="8" t="str">
        <f>IFERROR(VLOOKUP(Table3[[#This Row],[Order ID]],returns[[Order ID]:[Status]],2,FALSE), "")</f>
        <v/>
      </c>
      <c r="M2262">
        <v>3.28</v>
      </c>
      <c r="N2262">
        <v>0.98</v>
      </c>
      <c r="O2262" t="s">
        <v>1760</v>
      </c>
      <c r="P2262" t="s">
        <v>204</v>
      </c>
      <c r="Q2262">
        <v>25705</v>
      </c>
      <c r="R2262" t="s">
        <v>204</v>
      </c>
      <c r="S2262" t="s">
        <v>1979</v>
      </c>
      <c r="T2262" t="e">
        <f>VLOOKUP(Table3[[#This Row],[Region]],managers5[],2,FALSE)</f>
        <v>#N/A</v>
      </c>
      <c r="U2262" t="s">
        <v>1956</v>
      </c>
      <c r="W2262" t="s">
        <v>14</v>
      </c>
      <c r="X2262" t="s">
        <v>71</v>
      </c>
      <c r="Y2262" t="s">
        <v>16</v>
      </c>
      <c r="Z2262" t="s">
        <v>106</v>
      </c>
      <c r="AA2262" t="s">
        <v>1813</v>
      </c>
      <c r="AB2262" t="s">
        <v>35</v>
      </c>
      <c r="AC2262">
        <v>0.59</v>
      </c>
      <c r="AD2262" s="2">
        <v>40130</v>
      </c>
    </row>
    <row r="2263" spans="1:30" x14ac:dyDescent="0.35">
      <c r="A2263">
        <v>6534</v>
      </c>
      <c r="B2263">
        <v>3059</v>
      </c>
      <c r="C2263">
        <v>21922</v>
      </c>
      <c r="D2263" s="1">
        <v>40128</v>
      </c>
      <c r="E2263" t="s">
        <v>77</v>
      </c>
      <c r="F2263">
        <v>17</v>
      </c>
      <c r="G2263">
        <v>8937.3799999999992</v>
      </c>
      <c r="H2263">
        <v>0.01</v>
      </c>
      <c r="I2263" t="s">
        <v>49</v>
      </c>
      <c r="J2263" s="8">
        <v>2383.42</v>
      </c>
      <c r="K2263" s="8">
        <f>IF(Table3[[#This Row],[Return Status]] = "Returned", 0, Table3[[#This Row],[Profit]])</f>
        <v>2383.42</v>
      </c>
      <c r="L2263" s="8" t="str">
        <f>IFERROR(VLOOKUP(Table3[[#This Row],[Order ID]],returns[[Order ID]:[Status]],2,FALSE), "")</f>
        <v/>
      </c>
      <c r="M2263">
        <v>500.98</v>
      </c>
      <c r="N2263">
        <v>26</v>
      </c>
      <c r="O2263" t="s">
        <v>1760</v>
      </c>
      <c r="P2263" t="s">
        <v>204</v>
      </c>
      <c r="Q2263">
        <v>25705</v>
      </c>
      <c r="R2263" t="s">
        <v>204</v>
      </c>
      <c r="S2263" t="s">
        <v>1979</v>
      </c>
      <c r="T2263" t="e">
        <f>VLOOKUP(Table3[[#This Row],[Region]],managers5[],2,FALSE)</f>
        <v>#N/A</v>
      </c>
      <c r="U2263" t="s">
        <v>1956</v>
      </c>
      <c r="W2263" t="s">
        <v>14</v>
      </c>
      <c r="X2263" t="s">
        <v>71</v>
      </c>
      <c r="Y2263" t="s">
        <v>50</v>
      </c>
      <c r="Z2263" t="s">
        <v>72</v>
      </c>
      <c r="AA2263" t="s">
        <v>301</v>
      </c>
      <c r="AB2263" t="s">
        <v>74</v>
      </c>
      <c r="AC2263">
        <v>0.6</v>
      </c>
      <c r="AD2263" s="2">
        <v>40129</v>
      </c>
    </row>
    <row r="2264" spans="1:30" x14ac:dyDescent="0.35">
      <c r="A2264">
        <v>6535</v>
      </c>
      <c r="B2264">
        <v>3060</v>
      </c>
      <c r="C2264">
        <v>21922</v>
      </c>
      <c r="D2264" s="1">
        <v>40128</v>
      </c>
      <c r="E2264" t="s">
        <v>77</v>
      </c>
      <c r="F2264">
        <v>11</v>
      </c>
      <c r="G2264">
        <v>108.85</v>
      </c>
      <c r="H2264">
        <v>0.08</v>
      </c>
      <c r="I2264" t="s">
        <v>9</v>
      </c>
      <c r="J2264" s="8">
        <v>10.58</v>
      </c>
      <c r="K2264" s="8">
        <f>IF(Table3[[#This Row],[Return Status]] = "Returned", 0, Table3[[#This Row],[Profit]])</f>
        <v>10.58</v>
      </c>
      <c r="L2264" s="8" t="str">
        <f>IFERROR(VLOOKUP(Table3[[#This Row],[Order ID]],returns[[Order ID]:[Status]],2,FALSE), "")</f>
        <v/>
      </c>
      <c r="M2264">
        <v>9.77</v>
      </c>
      <c r="N2264">
        <v>6.02</v>
      </c>
      <c r="O2264" t="s">
        <v>1760</v>
      </c>
      <c r="P2264" t="s">
        <v>204</v>
      </c>
      <c r="Q2264">
        <v>25705</v>
      </c>
      <c r="R2264" t="s">
        <v>204</v>
      </c>
      <c r="S2264" t="s">
        <v>1979</v>
      </c>
      <c r="T2264" t="e">
        <f>VLOOKUP(Table3[[#This Row],[Region]],managers5[],2,FALSE)</f>
        <v>#N/A</v>
      </c>
      <c r="U2264" t="s">
        <v>1956</v>
      </c>
      <c r="W2264" t="s">
        <v>14</v>
      </c>
      <c r="X2264" t="s">
        <v>71</v>
      </c>
      <c r="Y2264" t="s">
        <v>50</v>
      </c>
      <c r="Z2264" t="s">
        <v>61</v>
      </c>
      <c r="AA2264" t="s">
        <v>1097</v>
      </c>
      <c r="AB2264" t="s">
        <v>69</v>
      </c>
      <c r="AC2264">
        <v>0.48</v>
      </c>
      <c r="AD2264" s="2">
        <v>40129</v>
      </c>
    </row>
    <row r="2265" spans="1:30" x14ac:dyDescent="0.35">
      <c r="A2265">
        <v>2686</v>
      </c>
      <c r="B2265">
        <v>1418</v>
      </c>
      <c r="C2265">
        <v>10278</v>
      </c>
      <c r="D2265" s="1">
        <v>40798</v>
      </c>
      <c r="E2265" t="s">
        <v>32</v>
      </c>
      <c r="F2265">
        <v>25</v>
      </c>
      <c r="G2265">
        <v>1907.71</v>
      </c>
      <c r="H2265">
        <v>0</v>
      </c>
      <c r="I2265" t="s">
        <v>49</v>
      </c>
      <c r="J2265" s="8">
        <v>32.549999999999997</v>
      </c>
      <c r="K2265" s="8">
        <f>IF(Table3[[#This Row],[Return Status]] = "Returned", 0, Table3[[#This Row],[Profit]])</f>
        <v>32.549999999999997</v>
      </c>
      <c r="L2265" s="8" t="str">
        <f>IFERROR(VLOOKUP(Table3[[#This Row],[Order ID]],returns[[Order ID]:[Status]],2,FALSE), "")</f>
        <v/>
      </c>
      <c r="M2265">
        <v>70.98</v>
      </c>
      <c r="N2265">
        <v>26.74</v>
      </c>
      <c r="O2265" t="s">
        <v>128</v>
      </c>
      <c r="P2265" t="s">
        <v>64</v>
      </c>
      <c r="Q2265">
        <v>30135</v>
      </c>
      <c r="R2265" t="s">
        <v>65</v>
      </c>
      <c r="S2265" t="s">
        <v>1978</v>
      </c>
      <c r="T2265" t="e">
        <f>VLOOKUP(Table3[[#This Row],[Region]],managers5[],2,FALSE)</f>
        <v>#N/A</v>
      </c>
      <c r="U2265" t="s">
        <v>1957</v>
      </c>
      <c r="V2265" t="s">
        <v>1959</v>
      </c>
      <c r="W2265" t="s">
        <v>14</v>
      </c>
      <c r="X2265" t="s">
        <v>24</v>
      </c>
      <c r="Y2265" t="s">
        <v>50</v>
      </c>
      <c r="Z2265" t="s">
        <v>219</v>
      </c>
      <c r="AA2265" t="s">
        <v>709</v>
      </c>
      <c r="AB2265" t="s">
        <v>53</v>
      </c>
      <c r="AC2265">
        <v>0.6</v>
      </c>
      <c r="AD2265" s="1">
        <v>40805</v>
      </c>
    </row>
    <row r="2266" spans="1:30" x14ac:dyDescent="0.35">
      <c r="A2266">
        <v>2227</v>
      </c>
      <c r="B2266">
        <v>3063</v>
      </c>
      <c r="C2266">
        <v>21927</v>
      </c>
      <c r="D2266" s="1">
        <v>40887</v>
      </c>
      <c r="E2266" t="s">
        <v>77</v>
      </c>
      <c r="F2266">
        <v>23</v>
      </c>
      <c r="G2266">
        <v>8225.24</v>
      </c>
      <c r="H2266">
        <v>0.06</v>
      </c>
      <c r="I2266" t="s">
        <v>49</v>
      </c>
      <c r="J2266" s="8">
        <v>1909.03</v>
      </c>
      <c r="K2266" s="8">
        <f>IF(Table3[[#This Row],[Return Status]] = "Returned", 0, Table3[[#This Row],[Profit]])</f>
        <v>1909.03</v>
      </c>
      <c r="L2266" s="8" t="str">
        <f>IFERROR(VLOOKUP(Table3[[#This Row],[Order ID]],returns[[Order ID]:[Status]],2,FALSE), "")</f>
        <v/>
      </c>
      <c r="M2266">
        <v>350.98</v>
      </c>
      <c r="N2266">
        <v>30</v>
      </c>
      <c r="O2266" t="s">
        <v>1174</v>
      </c>
      <c r="P2266" t="s">
        <v>11</v>
      </c>
      <c r="Q2266">
        <v>94110</v>
      </c>
      <c r="R2266" t="s">
        <v>12</v>
      </c>
      <c r="S2266" t="s">
        <v>1976</v>
      </c>
      <c r="T2266" t="e">
        <f>VLOOKUP(Table3[[#This Row],[Region]],managers5[],2,FALSE)</f>
        <v>#N/A</v>
      </c>
      <c r="U2266" t="s">
        <v>1955</v>
      </c>
      <c r="V2266" t="s">
        <v>1959</v>
      </c>
      <c r="W2266" t="s">
        <v>14</v>
      </c>
      <c r="X2266" t="s">
        <v>24</v>
      </c>
      <c r="Y2266" t="s">
        <v>50</v>
      </c>
      <c r="Z2266" t="s">
        <v>72</v>
      </c>
      <c r="AA2266" t="s">
        <v>1577</v>
      </c>
      <c r="AB2266" t="s">
        <v>74</v>
      </c>
      <c r="AC2266">
        <v>0.61</v>
      </c>
      <c r="AD2266" s="1">
        <v>40888</v>
      </c>
    </row>
    <row r="2267" spans="1:30" x14ac:dyDescent="0.35">
      <c r="A2267">
        <v>8361</v>
      </c>
      <c r="B2267">
        <v>1317</v>
      </c>
      <c r="C2267">
        <v>9637</v>
      </c>
      <c r="D2267" s="1">
        <v>39816</v>
      </c>
      <c r="E2267" t="s">
        <v>32</v>
      </c>
      <c r="F2267">
        <v>12</v>
      </c>
      <c r="G2267">
        <v>123.76</v>
      </c>
      <c r="H2267">
        <v>0.04</v>
      </c>
      <c r="I2267" t="s">
        <v>9</v>
      </c>
      <c r="J2267" s="8">
        <v>32.44</v>
      </c>
      <c r="K2267" s="8">
        <f>IF(Table3[[#This Row],[Return Status]] = "Returned", 0, Table3[[#This Row],[Profit]])</f>
        <v>32.44</v>
      </c>
      <c r="L2267" s="8" t="str">
        <f>IFERROR(VLOOKUP(Table3[[#This Row],[Order ID]],returns[[Order ID]:[Status]],2,FALSE), "")</f>
        <v/>
      </c>
      <c r="M2267">
        <v>10.14</v>
      </c>
      <c r="N2267">
        <v>2.27</v>
      </c>
      <c r="O2267" t="s">
        <v>977</v>
      </c>
      <c r="P2267" t="s">
        <v>64</v>
      </c>
      <c r="Q2267">
        <v>70802</v>
      </c>
      <c r="R2267" t="s">
        <v>65</v>
      </c>
      <c r="S2267" t="s">
        <v>1978</v>
      </c>
      <c r="T2267" t="e">
        <f>VLOOKUP(Table3[[#This Row],[Region]],managers5[],2,FALSE)</f>
        <v>#N/A</v>
      </c>
      <c r="U2267" t="s">
        <v>1957</v>
      </c>
      <c r="V2267" t="s">
        <v>1959</v>
      </c>
      <c r="W2267" t="s">
        <v>14</v>
      </c>
      <c r="X2267" t="s">
        <v>71</v>
      </c>
      <c r="Y2267" t="s">
        <v>16</v>
      </c>
      <c r="Z2267" t="s">
        <v>30</v>
      </c>
      <c r="AA2267" t="s">
        <v>350</v>
      </c>
      <c r="AB2267" t="s">
        <v>35</v>
      </c>
      <c r="AC2267">
        <v>0.36</v>
      </c>
      <c r="AD2267" s="1">
        <v>39820</v>
      </c>
    </row>
    <row r="2268" spans="1:30" x14ac:dyDescent="0.35">
      <c r="A2268">
        <v>7455</v>
      </c>
      <c r="B2268">
        <v>3065</v>
      </c>
      <c r="C2268">
        <v>21958</v>
      </c>
      <c r="D2268" s="1">
        <v>39969</v>
      </c>
      <c r="E2268" t="s">
        <v>77</v>
      </c>
      <c r="F2268">
        <v>14</v>
      </c>
      <c r="G2268">
        <v>4998.03</v>
      </c>
      <c r="H2268">
        <v>0.09</v>
      </c>
      <c r="I2268" t="s">
        <v>9</v>
      </c>
      <c r="J2268" s="8">
        <v>1092.94</v>
      </c>
      <c r="K2268" s="8">
        <f>IF(Table3[[#This Row],[Return Status]] = "Returned", 0, Table3[[#This Row],[Profit]])</f>
        <v>1092.94</v>
      </c>
      <c r="L2268" s="8" t="str">
        <f>IFERROR(VLOOKUP(Table3[[#This Row],[Order ID]],returns[[Order ID]:[Status]],2,FALSE), "")</f>
        <v/>
      </c>
      <c r="M2268">
        <v>363.25</v>
      </c>
      <c r="N2268">
        <v>19.989999999999998</v>
      </c>
      <c r="O2268" t="s">
        <v>889</v>
      </c>
      <c r="P2268" t="s">
        <v>37</v>
      </c>
      <c r="Q2268">
        <v>44039</v>
      </c>
      <c r="R2268" t="s">
        <v>37</v>
      </c>
      <c r="S2268" t="s">
        <v>1979</v>
      </c>
      <c r="T2268" t="e">
        <f>VLOOKUP(Table3[[#This Row],[Region]],managers5[],2,FALSE)</f>
        <v>#N/A</v>
      </c>
      <c r="U2268" t="s">
        <v>1956</v>
      </c>
      <c r="W2268" t="s">
        <v>14</v>
      </c>
      <c r="X2268" t="s">
        <v>39</v>
      </c>
      <c r="Y2268" t="s">
        <v>16</v>
      </c>
      <c r="Z2268" t="s">
        <v>83</v>
      </c>
      <c r="AA2268" t="s">
        <v>200</v>
      </c>
      <c r="AB2268" t="s">
        <v>19</v>
      </c>
      <c r="AC2268">
        <v>0.56999999999999995</v>
      </c>
      <c r="AD2268" s="2">
        <v>39970</v>
      </c>
    </row>
    <row r="2269" spans="1:30" x14ac:dyDescent="0.35">
      <c r="A2269">
        <v>6054</v>
      </c>
      <c r="B2269">
        <v>2518</v>
      </c>
      <c r="C2269">
        <v>18307</v>
      </c>
      <c r="D2269" s="1">
        <v>40211</v>
      </c>
      <c r="E2269" t="s">
        <v>32</v>
      </c>
      <c r="F2269">
        <v>23</v>
      </c>
      <c r="G2269">
        <v>441.99</v>
      </c>
      <c r="H2269">
        <v>0.08</v>
      </c>
      <c r="I2269" t="s">
        <v>33</v>
      </c>
      <c r="J2269" s="8">
        <v>32.36</v>
      </c>
      <c r="K2269" s="8">
        <f>IF(Table3[[#This Row],[Return Status]] = "Returned", 0, Table3[[#This Row],[Profit]])</f>
        <v>32.36</v>
      </c>
      <c r="L2269" s="8" t="str">
        <f>IFERROR(VLOOKUP(Table3[[#This Row],[Order ID]],returns[[Order ID]:[Status]],2,FALSE), "")</f>
        <v/>
      </c>
      <c r="M2269">
        <v>19.98</v>
      </c>
      <c r="N2269">
        <v>8.68</v>
      </c>
      <c r="O2269" t="s">
        <v>615</v>
      </c>
      <c r="P2269" t="s">
        <v>43</v>
      </c>
      <c r="Q2269">
        <v>28205</v>
      </c>
      <c r="R2269" t="s">
        <v>44</v>
      </c>
      <c r="S2269" t="s">
        <v>1978</v>
      </c>
      <c r="T2269" t="e">
        <f>VLOOKUP(Table3[[#This Row],[Region]],managers5[],2,FALSE)</f>
        <v>#N/A</v>
      </c>
      <c r="U2269" t="s">
        <v>1957</v>
      </c>
      <c r="V2269" t="s">
        <v>1959</v>
      </c>
      <c r="W2269" t="s">
        <v>14</v>
      </c>
      <c r="X2269" t="s">
        <v>71</v>
      </c>
      <c r="Y2269" t="s">
        <v>16</v>
      </c>
      <c r="Z2269" t="s">
        <v>30</v>
      </c>
      <c r="AA2269" t="s">
        <v>1239</v>
      </c>
      <c r="AB2269" t="s">
        <v>19</v>
      </c>
      <c r="AC2269">
        <v>0.37</v>
      </c>
      <c r="AD2269" s="2">
        <v>40215</v>
      </c>
    </row>
    <row r="2270" spans="1:30" x14ac:dyDescent="0.35">
      <c r="A2270">
        <v>960</v>
      </c>
      <c r="B2270">
        <v>7781</v>
      </c>
      <c r="C2270">
        <v>55683</v>
      </c>
      <c r="D2270" s="1">
        <v>41105</v>
      </c>
      <c r="E2270" t="s">
        <v>77</v>
      </c>
      <c r="F2270">
        <v>50</v>
      </c>
      <c r="G2270">
        <v>172.23</v>
      </c>
      <c r="H2270">
        <v>0.02</v>
      </c>
      <c r="I2270" t="s">
        <v>9</v>
      </c>
      <c r="J2270" s="8">
        <v>32.35</v>
      </c>
      <c r="K2270" s="8">
        <f>IF(Table3[[#This Row],[Return Status]] = "Returned", 0, Table3[[#This Row],[Profit]])</f>
        <v>32.35</v>
      </c>
      <c r="L2270" s="8" t="str">
        <f>IFERROR(VLOOKUP(Table3[[#This Row],[Order ID]],returns[[Order ID]:[Status]],2,FALSE), "")</f>
        <v/>
      </c>
      <c r="M2270">
        <v>3.29</v>
      </c>
      <c r="N2270">
        <v>1.35</v>
      </c>
      <c r="O2270" t="s">
        <v>1065</v>
      </c>
      <c r="P2270" t="s">
        <v>155</v>
      </c>
      <c r="Q2270">
        <v>39560</v>
      </c>
      <c r="R2270" t="s">
        <v>44</v>
      </c>
      <c r="S2270" t="s">
        <v>1978</v>
      </c>
      <c r="T2270" t="e">
        <f>VLOOKUP(Table3[[#This Row],[Region]],managers5[],2,FALSE)</f>
        <v>#N/A</v>
      </c>
      <c r="U2270" t="s">
        <v>1957</v>
      </c>
      <c r="V2270" t="s">
        <v>1959</v>
      </c>
      <c r="W2270" t="s">
        <v>14</v>
      </c>
      <c r="X2270" t="s">
        <v>15</v>
      </c>
      <c r="Y2270" t="s">
        <v>16</v>
      </c>
      <c r="Z2270" t="s">
        <v>57</v>
      </c>
      <c r="AA2270" t="s">
        <v>522</v>
      </c>
      <c r="AB2270" t="s">
        <v>35</v>
      </c>
      <c r="AC2270">
        <v>0.4</v>
      </c>
      <c r="AD2270" s="1">
        <v>41107</v>
      </c>
    </row>
    <row r="2271" spans="1:30" x14ac:dyDescent="0.35">
      <c r="A2271">
        <v>5761</v>
      </c>
      <c r="B2271">
        <v>3068</v>
      </c>
      <c r="C2271">
        <v>21988</v>
      </c>
      <c r="D2271" s="1">
        <v>40265</v>
      </c>
      <c r="E2271" t="s">
        <v>20</v>
      </c>
      <c r="F2271">
        <v>4</v>
      </c>
      <c r="G2271">
        <v>1337.19</v>
      </c>
      <c r="H2271">
        <v>0.06</v>
      </c>
      <c r="I2271" t="s">
        <v>49</v>
      </c>
      <c r="J2271" s="8">
        <v>-431.45</v>
      </c>
      <c r="K2271" s="8">
        <f>IF(Table3[[#This Row],[Return Status]] = "Returned", 0, Table3[[#This Row],[Profit]])</f>
        <v>-431.45</v>
      </c>
      <c r="L2271" s="8" t="str">
        <f>IFERROR(VLOOKUP(Table3[[#This Row],[Order ID]],returns[[Order ID]:[Status]],2,FALSE), "")</f>
        <v/>
      </c>
      <c r="M2271">
        <v>328.14</v>
      </c>
      <c r="N2271">
        <v>91.05</v>
      </c>
      <c r="O2271" t="s">
        <v>186</v>
      </c>
      <c r="P2271" t="s">
        <v>11</v>
      </c>
      <c r="Q2271">
        <v>91360</v>
      </c>
      <c r="R2271" t="s">
        <v>12</v>
      </c>
      <c r="S2271" t="s">
        <v>1976</v>
      </c>
      <c r="T2271" t="e">
        <f>VLOOKUP(Table3[[#This Row],[Region]],managers5[],2,FALSE)</f>
        <v>#N/A</v>
      </c>
      <c r="U2271" t="s">
        <v>1955</v>
      </c>
      <c r="V2271" t="s">
        <v>1959</v>
      </c>
      <c r="W2271" t="s">
        <v>14</v>
      </c>
      <c r="X2271" t="s">
        <v>71</v>
      </c>
      <c r="Y2271" t="s">
        <v>16</v>
      </c>
      <c r="Z2271" t="s">
        <v>83</v>
      </c>
      <c r="AA2271" t="s">
        <v>1178</v>
      </c>
      <c r="AB2271" t="s">
        <v>74</v>
      </c>
      <c r="AC2271">
        <v>0.56999999999999995</v>
      </c>
      <c r="AD2271" s="2">
        <v>40267</v>
      </c>
    </row>
    <row r="2272" spans="1:30" x14ac:dyDescent="0.35">
      <c r="A2272">
        <v>3894</v>
      </c>
      <c r="B2272">
        <v>3069</v>
      </c>
      <c r="C2272">
        <v>21989</v>
      </c>
      <c r="D2272" s="1">
        <v>40584</v>
      </c>
      <c r="E2272" t="s">
        <v>32</v>
      </c>
      <c r="F2272">
        <v>9</v>
      </c>
      <c r="G2272">
        <v>118.95</v>
      </c>
      <c r="H2272">
        <v>0.03</v>
      </c>
      <c r="I2272" t="s">
        <v>9</v>
      </c>
      <c r="J2272" s="8">
        <v>30.8</v>
      </c>
      <c r="K2272" s="8">
        <f>IF(Table3[[#This Row],[Return Status]] = "Returned", 0, Table3[[#This Row],[Profit]])</f>
        <v>30.8</v>
      </c>
      <c r="L2272" s="8" t="str">
        <f>IFERROR(VLOOKUP(Table3[[#This Row],[Order ID]],returns[[Order ID]:[Status]],2,FALSE), "")</f>
        <v/>
      </c>
      <c r="M2272">
        <v>12.07</v>
      </c>
      <c r="N2272">
        <v>6.2</v>
      </c>
      <c r="O2272" t="s">
        <v>139</v>
      </c>
      <c r="P2272" t="s">
        <v>37</v>
      </c>
      <c r="Q2272">
        <v>15235</v>
      </c>
      <c r="R2272" t="s">
        <v>37</v>
      </c>
      <c r="S2272" t="s">
        <v>1979</v>
      </c>
      <c r="T2272" t="e">
        <f>VLOOKUP(Table3[[#This Row],[Region]],managers5[],2,FALSE)</f>
        <v>#N/A</v>
      </c>
      <c r="U2272" t="s">
        <v>1956</v>
      </c>
      <c r="W2272" t="s">
        <v>14</v>
      </c>
      <c r="X2272" t="s">
        <v>24</v>
      </c>
      <c r="Y2272" t="s">
        <v>50</v>
      </c>
      <c r="Z2272" t="s">
        <v>61</v>
      </c>
      <c r="AA2272" t="s">
        <v>1352</v>
      </c>
      <c r="AB2272" t="s">
        <v>35</v>
      </c>
      <c r="AC2272">
        <v>0.52</v>
      </c>
      <c r="AD2272" s="1">
        <v>40584</v>
      </c>
    </row>
    <row r="2273" spans="1:30" x14ac:dyDescent="0.35">
      <c r="A2273">
        <v>3895</v>
      </c>
      <c r="B2273">
        <v>3070</v>
      </c>
      <c r="C2273">
        <v>21989</v>
      </c>
      <c r="D2273" s="1">
        <v>40584</v>
      </c>
      <c r="E2273" t="s">
        <v>32</v>
      </c>
      <c r="F2273">
        <v>35</v>
      </c>
      <c r="G2273">
        <v>3814.1709999999998</v>
      </c>
      <c r="H2273">
        <v>0.04</v>
      </c>
      <c r="I2273" t="s">
        <v>9</v>
      </c>
      <c r="J2273" s="8">
        <v>1077.1289999999999</v>
      </c>
      <c r="K2273" s="8">
        <f>IF(Table3[[#This Row],[Return Status]] = "Returned", 0, Table3[[#This Row],[Profit]])</f>
        <v>1077.1289999999999</v>
      </c>
      <c r="L2273" s="8" t="str">
        <f>IFERROR(VLOOKUP(Table3[[#This Row],[Order ID]],returns[[Order ID]:[Status]],2,FALSE), "")</f>
        <v/>
      </c>
      <c r="M2273">
        <v>125.99</v>
      </c>
      <c r="N2273">
        <v>4.2</v>
      </c>
      <c r="O2273" t="s">
        <v>139</v>
      </c>
      <c r="P2273" t="s">
        <v>37</v>
      </c>
      <c r="Q2273">
        <v>15235</v>
      </c>
      <c r="R2273" t="s">
        <v>37</v>
      </c>
      <c r="S2273" t="s">
        <v>1979</v>
      </c>
      <c r="T2273" t="e">
        <f>VLOOKUP(Table3[[#This Row],[Region]],managers5[],2,FALSE)</f>
        <v>#N/A</v>
      </c>
      <c r="U2273" t="s">
        <v>1956</v>
      </c>
      <c r="W2273" t="s">
        <v>14</v>
      </c>
      <c r="X2273" t="s">
        <v>24</v>
      </c>
      <c r="Y2273" t="s">
        <v>46</v>
      </c>
      <c r="Z2273" t="s">
        <v>86</v>
      </c>
      <c r="AA2273" t="s">
        <v>740</v>
      </c>
      <c r="AB2273" t="s">
        <v>19</v>
      </c>
      <c r="AC2273">
        <v>0.56999999999999995</v>
      </c>
      <c r="AD2273" s="1">
        <v>40584</v>
      </c>
    </row>
    <row r="2274" spans="1:30" x14ac:dyDescent="0.35">
      <c r="A2274">
        <v>5493</v>
      </c>
      <c r="B2274">
        <v>3071</v>
      </c>
      <c r="C2274">
        <v>22020</v>
      </c>
      <c r="D2274" s="1">
        <v>40315</v>
      </c>
      <c r="E2274" t="s">
        <v>41</v>
      </c>
      <c r="F2274">
        <v>37</v>
      </c>
      <c r="G2274">
        <v>498.28</v>
      </c>
      <c r="H2274">
        <v>0.01</v>
      </c>
      <c r="I2274" t="s">
        <v>9</v>
      </c>
      <c r="J2274" s="8">
        <v>10.18</v>
      </c>
      <c r="K2274" s="8">
        <f>IF(Table3[[#This Row],[Return Status]] = "Returned", 0, Table3[[#This Row],[Profit]])</f>
        <v>10.18</v>
      </c>
      <c r="L2274" s="8" t="str">
        <f>IFERROR(VLOOKUP(Table3[[#This Row],[Order ID]],returns[[Order ID]:[Status]],2,FALSE), "")</f>
        <v/>
      </c>
      <c r="M2274">
        <v>13.48</v>
      </c>
      <c r="N2274">
        <v>4.51</v>
      </c>
      <c r="O2274" t="s">
        <v>1246</v>
      </c>
      <c r="P2274" t="s">
        <v>134</v>
      </c>
      <c r="Q2274">
        <v>6795</v>
      </c>
      <c r="R2274" t="s">
        <v>135</v>
      </c>
      <c r="S2274" t="s">
        <v>1979</v>
      </c>
      <c r="T2274" t="e">
        <f>VLOOKUP(Table3[[#This Row],[Region]],managers5[],2,FALSE)</f>
        <v>#N/A</v>
      </c>
      <c r="U2274" t="s">
        <v>1956</v>
      </c>
      <c r="W2274" t="s">
        <v>14</v>
      </c>
      <c r="X2274" t="s">
        <v>71</v>
      </c>
      <c r="Y2274" t="s">
        <v>16</v>
      </c>
      <c r="Z2274" t="s">
        <v>75</v>
      </c>
      <c r="AA2274" t="s">
        <v>76</v>
      </c>
      <c r="AB2274" t="s">
        <v>19</v>
      </c>
      <c r="AC2274">
        <v>0.59</v>
      </c>
      <c r="AD2274" s="2">
        <v>40316</v>
      </c>
    </row>
    <row r="2275" spans="1:30" x14ac:dyDescent="0.35">
      <c r="A2275">
        <v>6501</v>
      </c>
      <c r="B2275">
        <v>3122</v>
      </c>
      <c r="C2275">
        <v>22407</v>
      </c>
      <c r="D2275" s="1">
        <v>40134</v>
      </c>
      <c r="E2275" t="s">
        <v>8</v>
      </c>
      <c r="F2275">
        <v>15</v>
      </c>
      <c r="G2275">
        <v>526.82000000000005</v>
      </c>
      <c r="H2275">
        <v>0.06</v>
      </c>
      <c r="I2275" t="s">
        <v>33</v>
      </c>
      <c r="J2275" s="8">
        <v>32.340000000000003</v>
      </c>
      <c r="K2275" s="8">
        <f>IF(Table3[[#This Row],[Return Status]] = "Returned", 0, Table3[[#This Row],[Profit]])</f>
        <v>32.340000000000003</v>
      </c>
      <c r="L2275" s="8" t="str">
        <f>IFERROR(VLOOKUP(Table3[[#This Row],[Order ID]],returns[[Order ID]:[Status]],2,FALSE), "")</f>
        <v/>
      </c>
      <c r="M2275">
        <v>34.58</v>
      </c>
      <c r="N2275">
        <v>8.99</v>
      </c>
      <c r="O2275" t="s">
        <v>1103</v>
      </c>
      <c r="P2275" t="s">
        <v>64</v>
      </c>
      <c r="Q2275">
        <v>70560</v>
      </c>
      <c r="R2275" t="s">
        <v>65</v>
      </c>
      <c r="S2275" t="s">
        <v>1978</v>
      </c>
      <c r="T2275" t="e">
        <f>VLOOKUP(Table3[[#This Row],[Region]],managers5[],2,FALSE)</f>
        <v>#N/A</v>
      </c>
      <c r="U2275" t="s">
        <v>1957</v>
      </c>
      <c r="V2275" t="s">
        <v>1959</v>
      </c>
      <c r="W2275" t="s">
        <v>14</v>
      </c>
      <c r="X2275" t="s">
        <v>71</v>
      </c>
      <c r="Y2275" t="s">
        <v>16</v>
      </c>
      <c r="Z2275" t="s">
        <v>106</v>
      </c>
      <c r="AA2275" t="s">
        <v>372</v>
      </c>
      <c r="AB2275" t="s">
        <v>109</v>
      </c>
      <c r="AC2275">
        <v>0.56000000000000005</v>
      </c>
      <c r="AD2275" s="2">
        <v>40136</v>
      </c>
    </row>
    <row r="2276" spans="1:30" x14ac:dyDescent="0.35">
      <c r="A2276">
        <v>524</v>
      </c>
      <c r="B2276">
        <v>3076</v>
      </c>
      <c r="C2276">
        <v>22055</v>
      </c>
      <c r="D2276" s="1">
        <v>41175</v>
      </c>
      <c r="E2276" t="s">
        <v>20</v>
      </c>
      <c r="F2276">
        <v>40</v>
      </c>
      <c r="G2276">
        <v>6147.24</v>
      </c>
      <c r="H2276">
        <v>0.05</v>
      </c>
      <c r="I2276" t="s">
        <v>49</v>
      </c>
      <c r="J2276" s="8">
        <v>632.98</v>
      </c>
      <c r="K2276" s="8">
        <f>IF(Table3[[#This Row],[Return Status]] = "Returned", 0, Table3[[#This Row],[Profit]])</f>
        <v>632.98</v>
      </c>
      <c r="L2276" s="8" t="str">
        <f>IFERROR(VLOOKUP(Table3[[#This Row],[Order ID]],returns[[Order ID]:[Status]],2,FALSE), "")</f>
        <v/>
      </c>
      <c r="M2276">
        <v>160.97999999999999</v>
      </c>
      <c r="N2276">
        <v>30</v>
      </c>
      <c r="O2276" t="s">
        <v>731</v>
      </c>
      <c r="P2276" t="s">
        <v>37</v>
      </c>
      <c r="Q2276">
        <v>12306</v>
      </c>
      <c r="R2276" t="s">
        <v>37</v>
      </c>
      <c r="S2276" t="s">
        <v>1979</v>
      </c>
      <c r="T2276" t="e">
        <f>VLOOKUP(Table3[[#This Row],[Region]],managers5[],2,FALSE)</f>
        <v>#N/A</v>
      </c>
      <c r="U2276" t="s">
        <v>1956</v>
      </c>
      <c r="W2276" t="s">
        <v>14</v>
      </c>
      <c r="X2276" t="s">
        <v>71</v>
      </c>
      <c r="Y2276" t="s">
        <v>50</v>
      </c>
      <c r="Z2276" t="s">
        <v>72</v>
      </c>
      <c r="AA2276" t="s">
        <v>321</v>
      </c>
      <c r="AB2276" t="s">
        <v>74</v>
      </c>
      <c r="AC2276">
        <v>0.62</v>
      </c>
      <c r="AD2276" s="1">
        <v>41177</v>
      </c>
    </row>
    <row r="2277" spans="1:30" x14ac:dyDescent="0.35">
      <c r="A2277">
        <v>8080</v>
      </c>
      <c r="B2277">
        <v>3077</v>
      </c>
      <c r="C2277">
        <v>22083</v>
      </c>
      <c r="D2277" s="1">
        <v>39861</v>
      </c>
      <c r="E2277" t="s">
        <v>41</v>
      </c>
      <c r="F2277">
        <v>2</v>
      </c>
      <c r="G2277">
        <v>16.809999999999999</v>
      </c>
      <c r="H2277">
        <v>0.05</v>
      </c>
      <c r="I2277" t="s">
        <v>33</v>
      </c>
      <c r="J2277" s="8">
        <v>-4.1399999999999997</v>
      </c>
      <c r="K2277" s="8">
        <f>IF(Table3[[#This Row],[Return Status]] = "Returned", 0, Table3[[#This Row],[Profit]])</f>
        <v>-4.1399999999999997</v>
      </c>
      <c r="L2277" s="8" t="str">
        <f>IFERROR(VLOOKUP(Table3[[#This Row],[Order ID]],returns[[Order ID]:[Status]],2,FALSE), "")</f>
        <v/>
      </c>
      <c r="M2277">
        <v>6.04</v>
      </c>
      <c r="N2277">
        <v>2.14</v>
      </c>
      <c r="O2277" t="s">
        <v>1590</v>
      </c>
      <c r="P2277" t="s">
        <v>11</v>
      </c>
      <c r="Q2277">
        <v>92374</v>
      </c>
      <c r="R2277" t="s">
        <v>12</v>
      </c>
      <c r="S2277" t="s">
        <v>1976</v>
      </c>
      <c r="T2277" t="e">
        <f>VLOOKUP(Table3[[#This Row],[Region]],managers5[],2,FALSE)</f>
        <v>#N/A</v>
      </c>
      <c r="U2277" t="s">
        <v>1955</v>
      </c>
      <c r="V2277" t="s">
        <v>1959</v>
      </c>
      <c r="W2277" t="s">
        <v>14</v>
      </c>
      <c r="X2277" t="s">
        <v>71</v>
      </c>
      <c r="Y2277" t="s">
        <v>16</v>
      </c>
      <c r="Z2277" t="s">
        <v>30</v>
      </c>
      <c r="AA2277" t="s">
        <v>1910</v>
      </c>
      <c r="AB2277" t="s">
        <v>35</v>
      </c>
      <c r="AC2277">
        <v>0.38</v>
      </c>
      <c r="AD2277" s="2">
        <v>39863</v>
      </c>
    </row>
    <row r="2278" spans="1:30" x14ac:dyDescent="0.35">
      <c r="A2278">
        <v>1510</v>
      </c>
      <c r="B2278">
        <v>6276</v>
      </c>
      <c r="C2278">
        <v>44422</v>
      </c>
      <c r="D2278" s="1">
        <v>41012</v>
      </c>
      <c r="E2278" t="s">
        <v>20</v>
      </c>
      <c r="F2278">
        <v>11</v>
      </c>
      <c r="G2278">
        <v>201.59449999999899</v>
      </c>
      <c r="H2278">
        <v>0.04</v>
      </c>
      <c r="I2278" t="s">
        <v>9</v>
      </c>
      <c r="J2278" s="8">
        <v>32.31</v>
      </c>
      <c r="K2278" s="8">
        <f>IF(Table3[[#This Row],[Return Status]] = "Returned", 0, Table3[[#This Row],[Profit]])</f>
        <v>32.31</v>
      </c>
      <c r="L2278" s="8" t="str">
        <f>IFERROR(VLOOKUP(Table3[[#This Row],[Order ID]],returns[[Order ID]:[Status]],2,FALSE), "")</f>
        <v/>
      </c>
      <c r="M2278">
        <v>20.99</v>
      </c>
      <c r="N2278">
        <v>0.99</v>
      </c>
      <c r="O2278" t="s">
        <v>1341</v>
      </c>
      <c r="P2278" t="s">
        <v>55</v>
      </c>
      <c r="Q2278">
        <v>33952</v>
      </c>
      <c r="R2278" t="s">
        <v>56</v>
      </c>
      <c r="S2278" t="s">
        <v>1978</v>
      </c>
      <c r="T2278" t="e">
        <f>VLOOKUP(Table3[[#This Row],[Region]],managers5[],2,FALSE)</f>
        <v>#N/A</v>
      </c>
      <c r="U2278" t="s">
        <v>1957</v>
      </c>
      <c r="V2278" t="s">
        <v>1959</v>
      </c>
      <c r="W2278" t="s">
        <v>14</v>
      </c>
      <c r="X2278" t="s">
        <v>71</v>
      </c>
      <c r="Y2278" t="s">
        <v>46</v>
      </c>
      <c r="Z2278" t="s">
        <v>86</v>
      </c>
      <c r="AA2278" t="s">
        <v>122</v>
      </c>
      <c r="AB2278" t="s">
        <v>35</v>
      </c>
      <c r="AC2278">
        <v>0.37</v>
      </c>
      <c r="AD2278" s="1">
        <v>41014</v>
      </c>
    </row>
    <row r="2279" spans="1:30" x14ac:dyDescent="0.35">
      <c r="A2279">
        <v>3842</v>
      </c>
      <c r="B2279">
        <v>6365</v>
      </c>
      <c r="C2279">
        <v>45156</v>
      </c>
      <c r="D2279" s="1">
        <v>40586</v>
      </c>
      <c r="E2279" t="s">
        <v>32</v>
      </c>
      <c r="F2279">
        <v>35</v>
      </c>
      <c r="G2279">
        <v>238.08</v>
      </c>
      <c r="H2279">
        <v>7.0000000000000007E-2</v>
      </c>
      <c r="I2279" t="s">
        <v>9</v>
      </c>
      <c r="J2279" s="8">
        <v>31.654</v>
      </c>
      <c r="K2279" s="8">
        <f>IF(Table3[[#This Row],[Return Status]] = "Returned", 0, Table3[[#This Row],[Profit]])</f>
        <v>31.654</v>
      </c>
      <c r="L2279" s="8" t="str">
        <f>IFERROR(VLOOKUP(Table3[[#This Row],[Order ID]],returns[[Order ID]:[Status]],2,FALSE), "")</f>
        <v/>
      </c>
      <c r="M2279">
        <v>6.75</v>
      </c>
      <c r="N2279">
        <v>2.99</v>
      </c>
      <c r="O2279" t="s">
        <v>1038</v>
      </c>
      <c r="P2279" t="s">
        <v>616</v>
      </c>
      <c r="Q2279">
        <v>29730</v>
      </c>
      <c r="R2279" t="s">
        <v>44</v>
      </c>
      <c r="S2279" t="s">
        <v>1978</v>
      </c>
      <c r="T2279" t="e">
        <f>VLOOKUP(Table3[[#This Row],[Region]],managers5[],2,FALSE)</f>
        <v>#N/A</v>
      </c>
      <c r="U2279" t="s">
        <v>1957</v>
      </c>
      <c r="V2279" t="s">
        <v>1959</v>
      </c>
      <c r="W2279" t="s">
        <v>14</v>
      </c>
      <c r="X2279" t="s">
        <v>24</v>
      </c>
      <c r="Y2279" t="s">
        <v>16</v>
      </c>
      <c r="Z2279" t="s">
        <v>17</v>
      </c>
      <c r="AA2279" t="s">
        <v>370</v>
      </c>
      <c r="AB2279" t="s">
        <v>19</v>
      </c>
      <c r="AC2279">
        <v>0.35</v>
      </c>
      <c r="AD2279" s="1">
        <v>40593</v>
      </c>
    </row>
    <row r="2280" spans="1:30" x14ac:dyDescent="0.35">
      <c r="A2280">
        <v>3703</v>
      </c>
      <c r="B2280">
        <v>1541</v>
      </c>
      <c r="C2280">
        <v>11109</v>
      </c>
      <c r="D2280" s="1">
        <v>40617</v>
      </c>
      <c r="E2280" t="s">
        <v>20</v>
      </c>
      <c r="F2280">
        <v>18</v>
      </c>
      <c r="G2280">
        <v>130.38</v>
      </c>
      <c r="H2280">
        <v>0.08</v>
      </c>
      <c r="I2280" t="s">
        <v>9</v>
      </c>
      <c r="J2280" s="8">
        <v>31.52</v>
      </c>
      <c r="K2280" s="8">
        <f>IF(Table3[[#This Row],[Return Status]] = "Returned", 0, Table3[[#This Row],[Profit]])</f>
        <v>31.52</v>
      </c>
      <c r="L2280" s="8" t="str">
        <f>IFERROR(VLOOKUP(Table3[[#This Row],[Order ID]],returns[[Order ID]:[Status]],2,FALSE), "")</f>
        <v/>
      </c>
      <c r="M2280">
        <v>7.4</v>
      </c>
      <c r="N2280">
        <v>1.71</v>
      </c>
      <c r="O2280" t="s">
        <v>631</v>
      </c>
      <c r="P2280" t="s">
        <v>43</v>
      </c>
      <c r="Q2280">
        <v>29801</v>
      </c>
      <c r="R2280" t="s">
        <v>44</v>
      </c>
      <c r="S2280" t="s">
        <v>1978</v>
      </c>
      <c r="T2280" t="e">
        <f>VLOOKUP(Table3[[#This Row],[Region]],managers5[],2,FALSE)</f>
        <v>#N/A</v>
      </c>
      <c r="U2280" t="s">
        <v>1957</v>
      </c>
      <c r="V2280" t="s">
        <v>1959</v>
      </c>
      <c r="W2280" t="s">
        <v>14</v>
      </c>
      <c r="X2280" t="s">
        <v>39</v>
      </c>
      <c r="Y2280" t="s">
        <v>16</v>
      </c>
      <c r="Z2280" t="s">
        <v>30</v>
      </c>
      <c r="AA2280" t="s">
        <v>1335</v>
      </c>
      <c r="AB2280" t="s">
        <v>35</v>
      </c>
      <c r="AC2280">
        <v>0.4</v>
      </c>
      <c r="AD2280" s="1">
        <v>40618</v>
      </c>
    </row>
    <row r="2281" spans="1:30" x14ac:dyDescent="0.35">
      <c r="A2281">
        <v>5328</v>
      </c>
      <c r="B2281">
        <v>3081</v>
      </c>
      <c r="C2281">
        <v>22115</v>
      </c>
      <c r="D2281" s="1">
        <v>40344</v>
      </c>
      <c r="E2281" t="s">
        <v>32</v>
      </c>
      <c r="F2281">
        <v>5</v>
      </c>
      <c r="G2281">
        <v>751.94</v>
      </c>
      <c r="H2281">
        <v>0.02</v>
      </c>
      <c r="I2281" t="s">
        <v>49</v>
      </c>
      <c r="J2281" s="8">
        <v>-283.94189999999998</v>
      </c>
      <c r="K2281" s="8">
        <f>IF(Table3[[#This Row],[Return Status]] = "Returned", 0, Table3[[#This Row],[Profit]])</f>
        <v>-283.94189999999998</v>
      </c>
      <c r="L2281" s="8" t="str">
        <f>IFERROR(VLOOKUP(Table3[[#This Row],[Order ID]],returns[[Order ID]:[Status]],2,FALSE), "")</f>
        <v/>
      </c>
      <c r="M2281">
        <v>145.44999999999999</v>
      </c>
      <c r="N2281">
        <v>17.850000000000001</v>
      </c>
      <c r="O2281" t="s">
        <v>1211</v>
      </c>
      <c r="P2281" t="s">
        <v>131</v>
      </c>
      <c r="Q2281">
        <v>4005</v>
      </c>
      <c r="R2281" t="s">
        <v>132</v>
      </c>
      <c r="S2281" t="s">
        <v>1979</v>
      </c>
      <c r="T2281" t="e">
        <f>VLOOKUP(Table3[[#This Row],[Region]],managers5[],2,FALSE)</f>
        <v>#N/A</v>
      </c>
      <c r="U2281" t="s">
        <v>1956</v>
      </c>
      <c r="W2281" t="s">
        <v>14</v>
      </c>
      <c r="X2281" t="s">
        <v>39</v>
      </c>
      <c r="Y2281" t="s">
        <v>46</v>
      </c>
      <c r="Z2281" t="s">
        <v>124</v>
      </c>
      <c r="AA2281" t="s">
        <v>148</v>
      </c>
      <c r="AB2281" t="s">
        <v>74</v>
      </c>
      <c r="AC2281">
        <v>0.56000000000000005</v>
      </c>
      <c r="AD2281" s="2">
        <v>40344</v>
      </c>
    </row>
    <row r="2282" spans="1:30" x14ac:dyDescent="0.35">
      <c r="A2282">
        <v>7068</v>
      </c>
      <c r="B2282">
        <v>5578</v>
      </c>
      <c r="C2282">
        <v>39521</v>
      </c>
      <c r="D2282" s="1">
        <v>40034</v>
      </c>
      <c r="E2282" t="s">
        <v>32</v>
      </c>
      <c r="F2282">
        <v>28</v>
      </c>
      <c r="G2282">
        <v>112.35</v>
      </c>
      <c r="H2282">
        <v>0.1</v>
      </c>
      <c r="I2282" t="s">
        <v>9</v>
      </c>
      <c r="J2282" s="8">
        <v>31.27</v>
      </c>
      <c r="K2282" s="8">
        <f>IF(Table3[[#This Row],[Return Status]] = "Returned", 0, Table3[[#This Row],[Profit]])</f>
        <v>31.27</v>
      </c>
      <c r="L2282" s="8" t="str">
        <f>IFERROR(VLOOKUP(Table3[[#This Row],[Order ID]],returns[[Order ID]:[Status]],2,FALSE), "")</f>
        <v/>
      </c>
      <c r="M2282">
        <v>4.13</v>
      </c>
      <c r="N2282">
        <v>0.99</v>
      </c>
      <c r="O2282" t="s">
        <v>59</v>
      </c>
      <c r="P2282" t="s">
        <v>43</v>
      </c>
      <c r="Q2282">
        <v>22015</v>
      </c>
      <c r="R2282" t="s">
        <v>44</v>
      </c>
      <c r="S2282" t="s">
        <v>1978</v>
      </c>
      <c r="T2282" t="e">
        <f>VLOOKUP(Table3[[#This Row],[Region]],managers5[],2,FALSE)</f>
        <v>#N/A</v>
      </c>
      <c r="U2282" t="s">
        <v>1957</v>
      </c>
      <c r="V2282" t="s">
        <v>1959</v>
      </c>
      <c r="W2282" t="s">
        <v>14</v>
      </c>
      <c r="X2282" t="s">
        <v>15</v>
      </c>
      <c r="Y2282" t="s">
        <v>16</v>
      </c>
      <c r="Z2282" t="s">
        <v>99</v>
      </c>
      <c r="AA2282" t="s">
        <v>909</v>
      </c>
      <c r="AB2282" t="s">
        <v>19</v>
      </c>
      <c r="AC2282">
        <v>0.39</v>
      </c>
      <c r="AD2282" s="2">
        <v>40038</v>
      </c>
    </row>
    <row r="2283" spans="1:30" x14ac:dyDescent="0.35">
      <c r="A2283">
        <v>5356</v>
      </c>
      <c r="B2283">
        <v>8392</v>
      </c>
      <c r="C2283">
        <v>59943</v>
      </c>
      <c r="D2283" s="1">
        <v>40338</v>
      </c>
      <c r="E2283" t="s">
        <v>41</v>
      </c>
      <c r="F2283">
        <v>43</v>
      </c>
      <c r="G2283">
        <v>679.65</v>
      </c>
      <c r="H2283">
        <v>0</v>
      </c>
      <c r="I2283" t="s">
        <v>9</v>
      </c>
      <c r="J2283" s="8">
        <v>31.203499999999998</v>
      </c>
      <c r="K2283" s="8">
        <f>IF(Table3[[#This Row],[Return Status]] = "Returned", 0, Table3[[#This Row],[Profit]])</f>
        <v>31.203499999999998</v>
      </c>
      <c r="L2283" s="8" t="str">
        <f>IFERROR(VLOOKUP(Table3[[#This Row],[Order ID]],returns[[Order ID]:[Status]],2,FALSE), "")</f>
        <v/>
      </c>
      <c r="M2283">
        <v>15.01</v>
      </c>
      <c r="N2283">
        <v>8.4</v>
      </c>
      <c r="O2283" t="s">
        <v>328</v>
      </c>
      <c r="P2283" t="s">
        <v>1144</v>
      </c>
      <c r="Q2283">
        <v>27288</v>
      </c>
      <c r="R2283" t="s">
        <v>44</v>
      </c>
      <c r="S2283" t="s">
        <v>1978</v>
      </c>
      <c r="T2283" t="e">
        <f>VLOOKUP(Table3[[#This Row],[Region]],managers5[],2,FALSE)</f>
        <v>#N/A</v>
      </c>
      <c r="U2283" t="s">
        <v>1957</v>
      </c>
      <c r="V2283" t="s">
        <v>1959</v>
      </c>
      <c r="W2283" t="s">
        <v>14</v>
      </c>
      <c r="X2283" t="s">
        <v>24</v>
      </c>
      <c r="Y2283" t="s">
        <v>16</v>
      </c>
      <c r="Z2283" t="s">
        <v>17</v>
      </c>
      <c r="AA2283" t="s">
        <v>151</v>
      </c>
      <c r="AB2283" t="s">
        <v>19</v>
      </c>
      <c r="AC2283">
        <v>0.39</v>
      </c>
      <c r="AD2283" s="2">
        <v>40339</v>
      </c>
    </row>
    <row r="2284" spans="1:30" x14ac:dyDescent="0.35">
      <c r="A2284">
        <v>7613</v>
      </c>
      <c r="B2284">
        <v>5642</v>
      </c>
      <c r="C2284">
        <v>39908</v>
      </c>
      <c r="D2284" s="1">
        <v>39943</v>
      </c>
      <c r="E2284" t="s">
        <v>32</v>
      </c>
      <c r="F2284">
        <v>23</v>
      </c>
      <c r="G2284">
        <v>753.75</v>
      </c>
      <c r="H2284">
        <v>0.1</v>
      </c>
      <c r="I2284" t="s">
        <v>9</v>
      </c>
      <c r="J2284" s="8">
        <v>31.17</v>
      </c>
      <c r="K2284" s="8">
        <f>IF(Table3[[#This Row],[Return Status]] = "Returned", 0, Table3[[#This Row],[Profit]])</f>
        <v>31.17</v>
      </c>
      <c r="L2284" s="8" t="str">
        <f>IFERROR(VLOOKUP(Table3[[#This Row],[Order ID]],returns[[Order ID]:[Status]],2,FALSE), "")</f>
        <v/>
      </c>
      <c r="M2284">
        <v>34.99</v>
      </c>
      <c r="N2284">
        <v>7.73</v>
      </c>
      <c r="O2284" t="s">
        <v>459</v>
      </c>
      <c r="P2284" t="s">
        <v>43</v>
      </c>
      <c r="Q2284">
        <v>27360</v>
      </c>
      <c r="R2284" t="s">
        <v>44</v>
      </c>
      <c r="S2284" t="s">
        <v>1978</v>
      </c>
      <c r="T2284" t="e">
        <f>VLOOKUP(Table3[[#This Row],[Region]],managers5[],2,FALSE)</f>
        <v>#N/A</v>
      </c>
      <c r="U2284" t="s">
        <v>1957</v>
      </c>
      <c r="V2284" t="s">
        <v>1959</v>
      </c>
      <c r="W2284" t="s">
        <v>14</v>
      </c>
      <c r="X2284" t="s">
        <v>24</v>
      </c>
      <c r="Y2284" t="s">
        <v>16</v>
      </c>
      <c r="Z2284" t="s">
        <v>106</v>
      </c>
      <c r="AA2284" t="s">
        <v>258</v>
      </c>
      <c r="AB2284" t="s">
        <v>19</v>
      </c>
      <c r="AC2284">
        <v>0.59</v>
      </c>
      <c r="AD2284" s="2">
        <v>39945</v>
      </c>
    </row>
    <row r="2285" spans="1:30" x14ac:dyDescent="0.35">
      <c r="A2285">
        <v>7160</v>
      </c>
      <c r="B2285">
        <v>3085</v>
      </c>
      <c r="C2285">
        <v>22119</v>
      </c>
      <c r="D2285" s="1">
        <v>40018</v>
      </c>
      <c r="E2285" t="s">
        <v>32</v>
      </c>
      <c r="F2285">
        <v>20</v>
      </c>
      <c r="G2285">
        <v>939.39</v>
      </c>
      <c r="H2285">
        <v>7.0000000000000007E-2</v>
      </c>
      <c r="I2285" t="s">
        <v>9</v>
      </c>
      <c r="J2285" s="8">
        <v>-122.77</v>
      </c>
      <c r="K2285" s="8">
        <f>IF(Table3[[#This Row],[Return Status]] = "Returned", 0, Table3[[#This Row],[Profit]])</f>
        <v>-122.77</v>
      </c>
      <c r="L2285" s="8" t="str">
        <f>IFERROR(VLOOKUP(Table3[[#This Row],[Order ID]],returns[[Order ID]:[Status]],2,FALSE), "")</f>
        <v/>
      </c>
      <c r="M2285">
        <v>49.43</v>
      </c>
      <c r="N2285">
        <v>19.989999999999998</v>
      </c>
      <c r="O2285" t="s">
        <v>1844</v>
      </c>
      <c r="P2285" t="s">
        <v>27</v>
      </c>
      <c r="Q2285">
        <v>60110</v>
      </c>
      <c r="R2285" t="s">
        <v>28</v>
      </c>
      <c r="S2285" t="s">
        <v>1977</v>
      </c>
      <c r="T2285" t="e">
        <f>VLOOKUP(Table3[[#This Row],[Region]],managers5[],2,FALSE)</f>
        <v>#N/A</v>
      </c>
      <c r="U2285" t="s">
        <v>1958</v>
      </c>
      <c r="V2285" t="s">
        <v>1959</v>
      </c>
      <c r="W2285" t="s">
        <v>14</v>
      </c>
      <c r="X2285" t="s">
        <v>71</v>
      </c>
      <c r="Y2285" t="s">
        <v>16</v>
      </c>
      <c r="Z2285" t="s">
        <v>83</v>
      </c>
      <c r="AA2285" t="s">
        <v>919</v>
      </c>
      <c r="AB2285" t="s">
        <v>19</v>
      </c>
      <c r="AC2285">
        <v>0.56999999999999995</v>
      </c>
      <c r="AD2285" s="2">
        <v>40023</v>
      </c>
    </row>
    <row r="2286" spans="1:30" x14ac:dyDescent="0.35">
      <c r="A2286">
        <v>4420</v>
      </c>
      <c r="B2286">
        <v>6178</v>
      </c>
      <c r="C2286">
        <v>43782</v>
      </c>
      <c r="D2286" s="1">
        <v>40495</v>
      </c>
      <c r="E2286" t="s">
        <v>20</v>
      </c>
      <c r="F2286">
        <v>27</v>
      </c>
      <c r="G2286">
        <v>194.35</v>
      </c>
      <c r="H2286">
        <v>0</v>
      </c>
      <c r="I2286" t="s">
        <v>9</v>
      </c>
      <c r="J2286" s="8">
        <v>30.880499999999898</v>
      </c>
      <c r="K2286" s="8">
        <f>IF(Table3[[#This Row],[Return Status]] = "Returned", 0, Table3[[#This Row],[Profit]])</f>
        <v>30.880499999999898</v>
      </c>
      <c r="L2286" s="8" t="str">
        <f>IFERROR(VLOOKUP(Table3[[#This Row],[Order ID]],returns[[Order ID]:[Status]],2,FALSE), "")</f>
        <v/>
      </c>
      <c r="M2286">
        <v>6.75</v>
      </c>
      <c r="N2286">
        <v>2.99</v>
      </c>
      <c r="O2286" t="s">
        <v>733</v>
      </c>
      <c r="P2286" t="s">
        <v>55</v>
      </c>
      <c r="Q2286">
        <v>33566</v>
      </c>
      <c r="R2286" t="s">
        <v>56</v>
      </c>
      <c r="S2286" t="s">
        <v>1978</v>
      </c>
      <c r="T2286" t="e">
        <f>VLOOKUP(Table3[[#This Row],[Region]],managers5[],2,FALSE)</f>
        <v>#N/A</v>
      </c>
      <c r="U2286" t="s">
        <v>1957</v>
      </c>
      <c r="V2286" t="s">
        <v>1959</v>
      </c>
      <c r="W2286" t="s">
        <v>14</v>
      </c>
      <c r="X2286" t="s">
        <v>39</v>
      </c>
      <c r="Y2286" t="s">
        <v>16</v>
      </c>
      <c r="Z2286" t="s">
        <v>17</v>
      </c>
      <c r="AA2286" t="s">
        <v>370</v>
      </c>
      <c r="AB2286" t="s">
        <v>19</v>
      </c>
      <c r="AC2286">
        <v>0.35</v>
      </c>
      <c r="AD2286" s="2">
        <v>40497</v>
      </c>
    </row>
    <row r="2287" spans="1:30" x14ac:dyDescent="0.35">
      <c r="A2287">
        <v>2641</v>
      </c>
      <c r="B2287">
        <v>3088</v>
      </c>
      <c r="C2287">
        <v>22149</v>
      </c>
      <c r="D2287" s="1">
        <v>40809</v>
      </c>
      <c r="E2287" t="s">
        <v>32</v>
      </c>
      <c r="F2287">
        <v>17</v>
      </c>
      <c r="G2287">
        <v>48.24</v>
      </c>
      <c r="H2287">
        <v>0.09</v>
      </c>
      <c r="I2287" t="s">
        <v>9</v>
      </c>
      <c r="J2287" s="8">
        <v>-1.62</v>
      </c>
      <c r="K2287" s="8">
        <f>IF(Table3[[#This Row],[Return Status]] = "Returned", 0, Table3[[#This Row],[Profit]])</f>
        <v>-1.62</v>
      </c>
      <c r="L2287" s="8" t="str">
        <f>IFERROR(VLOOKUP(Table3[[#This Row],[Order ID]],returns[[Order ID]:[Status]],2,FALSE), "")</f>
        <v/>
      </c>
      <c r="M2287">
        <v>2.88</v>
      </c>
      <c r="N2287">
        <v>1.01</v>
      </c>
      <c r="O2287" t="s">
        <v>173</v>
      </c>
      <c r="P2287" t="s">
        <v>131</v>
      </c>
      <c r="Q2287">
        <v>4101</v>
      </c>
      <c r="R2287" t="s">
        <v>132</v>
      </c>
      <c r="S2287" t="s">
        <v>1979</v>
      </c>
      <c r="T2287" t="e">
        <f>VLOOKUP(Table3[[#This Row],[Region]],managers5[],2,FALSE)</f>
        <v>#N/A</v>
      </c>
      <c r="U2287" t="s">
        <v>1956</v>
      </c>
      <c r="W2287" t="s">
        <v>14</v>
      </c>
      <c r="X2287" t="s">
        <v>15</v>
      </c>
      <c r="Y2287" t="s">
        <v>16</v>
      </c>
      <c r="Z2287" t="s">
        <v>106</v>
      </c>
      <c r="AA2287" t="s">
        <v>716</v>
      </c>
      <c r="AB2287" t="s">
        <v>35</v>
      </c>
      <c r="AC2287">
        <v>0.55000000000000004</v>
      </c>
      <c r="AD2287" s="1">
        <v>40814</v>
      </c>
    </row>
    <row r="2288" spans="1:30" x14ac:dyDescent="0.35">
      <c r="A2288">
        <v>2659</v>
      </c>
      <c r="B2288">
        <v>3087</v>
      </c>
      <c r="C2288">
        <v>22149</v>
      </c>
      <c r="D2288" s="1">
        <v>40809</v>
      </c>
      <c r="E2288" t="s">
        <v>32</v>
      </c>
      <c r="F2288">
        <v>47</v>
      </c>
      <c r="G2288">
        <v>191.13</v>
      </c>
      <c r="H2288">
        <v>7.0000000000000007E-2</v>
      </c>
      <c r="I2288" t="s">
        <v>9</v>
      </c>
      <c r="J2288" s="8">
        <v>38.11</v>
      </c>
      <c r="K2288" s="8">
        <f>IF(Table3[[#This Row],[Return Status]] = "Returned", 0, Table3[[#This Row],[Profit]])</f>
        <v>38.11</v>
      </c>
      <c r="L2288" s="8" t="str">
        <f>IFERROR(VLOOKUP(Table3[[#This Row],[Order ID]],returns[[Order ID]:[Status]],2,FALSE), "")</f>
        <v/>
      </c>
      <c r="M2288">
        <v>4.26</v>
      </c>
      <c r="N2288">
        <v>1.2</v>
      </c>
      <c r="O2288" t="s">
        <v>173</v>
      </c>
      <c r="P2288" t="s">
        <v>134</v>
      </c>
      <c r="Q2288">
        <v>6010</v>
      </c>
      <c r="R2288" t="s">
        <v>135</v>
      </c>
      <c r="S2288" t="s">
        <v>1979</v>
      </c>
      <c r="T2288" t="e">
        <f>VLOOKUP(Table3[[#This Row],[Region]],managers5[],2,FALSE)</f>
        <v>#N/A</v>
      </c>
      <c r="U2288" t="s">
        <v>1956</v>
      </c>
      <c r="W2288" t="s">
        <v>14</v>
      </c>
      <c r="X2288" t="s">
        <v>15</v>
      </c>
      <c r="Y2288" t="s">
        <v>16</v>
      </c>
      <c r="Z2288" t="s">
        <v>106</v>
      </c>
      <c r="AA2288" t="s">
        <v>467</v>
      </c>
      <c r="AB2288" t="s">
        <v>35</v>
      </c>
      <c r="AC2288">
        <v>0.44</v>
      </c>
      <c r="AD2288" s="1">
        <v>40811</v>
      </c>
    </row>
    <row r="2289" spans="1:30" x14ac:dyDescent="0.35">
      <c r="A2289">
        <v>5061</v>
      </c>
      <c r="B2289">
        <v>3090</v>
      </c>
      <c r="C2289">
        <v>22151</v>
      </c>
      <c r="D2289" s="1">
        <v>40390</v>
      </c>
      <c r="E2289" t="s">
        <v>77</v>
      </c>
      <c r="F2289">
        <v>20</v>
      </c>
      <c r="G2289">
        <v>515.37</v>
      </c>
      <c r="H2289">
        <v>0.04</v>
      </c>
      <c r="I2289" t="s">
        <v>9</v>
      </c>
      <c r="J2289" s="8">
        <v>9.8175000000000008</v>
      </c>
      <c r="K2289" s="8">
        <f>IF(Table3[[#This Row],[Return Status]] = "Returned", 0, Table3[[#This Row],[Profit]])</f>
        <v>9.8175000000000008</v>
      </c>
      <c r="L2289" s="8" t="str">
        <f>IFERROR(VLOOKUP(Table3[[#This Row],[Order ID]],returns[[Order ID]:[Status]],2,FALSE), "")</f>
        <v/>
      </c>
      <c r="M2289">
        <v>24.92</v>
      </c>
      <c r="N2289">
        <v>12.98</v>
      </c>
      <c r="O2289" t="s">
        <v>549</v>
      </c>
      <c r="P2289" t="s">
        <v>37</v>
      </c>
      <c r="Q2289">
        <v>19026</v>
      </c>
      <c r="R2289" t="s">
        <v>37</v>
      </c>
      <c r="S2289" t="s">
        <v>1979</v>
      </c>
      <c r="T2289" t="e">
        <f>VLOOKUP(Table3[[#This Row],[Region]],managers5[],2,FALSE)</f>
        <v>#N/A</v>
      </c>
      <c r="U2289" t="s">
        <v>1956</v>
      </c>
      <c r="W2289" t="s">
        <v>14</v>
      </c>
      <c r="X2289" t="s">
        <v>71</v>
      </c>
      <c r="Y2289" t="s">
        <v>16</v>
      </c>
      <c r="Z2289" t="s">
        <v>17</v>
      </c>
      <c r="AA2289" t="s">
        <v>1243</v>
      </c>
      <c r="AB2289" t="s">
        <v>19</v>
      </c>
      <c r="AC2289">
        <v>0.39</v>
      </c>
      <c r="AD2289" s="2">
        <v>40391</v>
      </c>
    </row>
    <row r="2290" spans="1:30" x14ac:dyDescent="0.35">
      <c r="A2290">
        <v>7384</v>
      </c>
      <c r="B2290">
        <v>5983</v>
      </c>
      <c r="C2290">
        <v>42403</v>
      </c>
      <c r="D2290" s="1">
        <v>39984</v>
      </c>
      <c r="E2290" t="s">
        <v>8</v>
      </c>
      <c r="F2290">
        <v>38</v>
      </c>
      <c r="G2290">
        <v>117.84</v>
      </c>
      <c r="H2290">
        <v>0.04</v>
      </c>
      <c r="I2290" t="s">
        <v>9</v>
      </c>
      <c r="J2290" s="8">
        <v>30.76</v>
      </c>
      <c r="K2290" s="8">
        <f>IF(Table3[[#This Row],[Return Status]] = "Returned", 0, Table3[[#This Row],[Profit]])</f>
        <v>30.76</v>
      </c>
      <c r="L2290" s="8" t="str">
        <f>IFERROR(VLOOKUP(Table3[[#This Row],[Order ID]],returns[[Order ID]:[Status]],2,FALSE), "")</f>
        <v/>
      </c>
      <c r="M2290">
        <v>3.08</v>
      </c>
      <c r="N2290">
        <v>0.99</v>
      </c>
      <c r="O2290" t="s">
        <v>1745</v>
      </c>
      <c r="P2290" t="s">
        <v>64</v>
      </c>
      <c r="Q2290">
        <v>30084</v>
      </c>
      <c r="R2290" t="s">
        <v>65</v>
      </c>
      <c r="S2290" t="s">
        <v>1978</v>
      </c>
      <c r="T2290" t="e">
        <f>VLOOKUP(Table3[[#This Row],[Region]],managers5[],2,FALSE)</f>
        <v>#N/A</v>
      </c>
      <c r="U2290" t="s">
        <v>1957</v>
      </c>
      <c r="V2290" t="s">
        <v>1959</v>
      </c>
      <c r="W2290" t="s">
        <v>14</v>
      </c>
      <c r="X2290" t="s">
        <v>15</v>
      </c>
      <c r="Y2290" t="s">
        <v>16</v>
      </c>
      <c r="Z2290" t="s">
        <v>99</v>
      </c>
      <c r="AA2290" t="s">
        <v>580</v>
      </c>
      <c r="AB2290" t="s">
        <v>19</v>
      </c>
      <c r="AC2290">
        <v>0.37</v>
      </c>
      <c r="AD2290" s="2">
        <v>39985</v>
      </c>
    </row>
    <row r="2291" spans="1:30" x14ac:dyDescent="0.35">
      <c r="A2291">
        <v>2543</v>
      </c>
      <c r="B2291">
        <v>7192</v>
      </c>
      <c r="C2291">
        <v>51300</v>
      </c>
      <c r="D2291" s="1">
        <v>40831</v>
      </c>
      <c r="E2291" t="s">
        <v>20</v>
      </c>
      <c r="F2291">
        <v>43</v>
      </c>
      <c r="G2291">
        <v>344.24</v>
      </c>
      <c r="H2291">
        <v>0.09</v>
      </c>
      <c r="I2291" t="s">
        <v>9</v>
      </c>
      <c r="J2291" s="8">
        <v>30.76</v>
      </c>
      <c r="K2291" s="8">
        <f>IF(Table3[[#This Row],[Return Status]] = "Returned", 0, Table3[[#This Row],[Profit]])</f>
        <v>30.76</v>
      </c>
      <c r="L2291" s="8" t="str">
        <f>IFERROR(VLOOKUP(Table3[[#This Row],[Order ID]],returns[[Order ID]:[Status]],2,FALSE), "")</f>
        <v/>
      </c>
      <c r="M2291">
        <v>8.33</v>
      </c>
      <c r="N2291">
        <v>1.99</v>
      </c>
      <c r="O2291" t="s">
        <v>776</v>
      </c>
      <c r="P2291" t="s">
        <v>589</v>
      </c>
      <c r="Q2291">
        <v>37064</v>
      </c>
      <c r="R2291" t="s">
        <v>44</v>
      </c>
      <c r="S2291" t="s">
        <v>1978</v>
      </c>
      <c r="T2291" t="e">
        <f>VLOOKUP(Table3[[#This Row],[Region]],managers5[],2,FALSE)</f>
        <v>#N/A</v>
      </c>
      <c r="U2291" t="s">
        <v>1957</v>
      </c>
      <c r="V2291" t="s">
        <v>1959</v>
      </c>
      <c r="W2291" t="s">
        <v>14</v>
      </c>
      <c r="X2291" t="s">
        <v>24</v>
      </c>
      <c r="Y2291" t="s">
        <v>46</v>
      </c>
      <c r="Z2291" t="s">
        <v>47</v>
      </c>
      <c r="AA2291" t="s">
        <v>264</v>
      </c>
      <c r="AB2291" t="s">
        <v>109</v>
      </c>
      <c r="AC2291">
        <v>0.52</v>
      </c>
      <c r="AD2291" s="1">
        <v>40833</v>
      </c>
    </row>
    <row r="2292" spans="1:30" x14ac:dyDescent="0.35">
      <c r="A2292">
        <v>4027</v>
      </c>
      <c r="B2292">
        <v>6483</v>
      </c>
      <c r="C2292">
        <v>46147</v>
      </c>
      <c r="D2292" s="1">
        <v>40558</v>
      </c>
      <c r="E2292" t="s">
        <v>41</v>
      </c>
      <c r="F2292">
        <v>37</v>
      </c>
      <c r="G2292">
        <v>925.8</v>
      </c>
      <c r="H2292">
        <v>0.01</v>
      </c>
      <c r="I2292" t="s">
        <v>9</v>
      </c>
      <c r="J2292" s="8">
        <v>30.684999999999999</v>
      </c>
      <c r="K2292" s="8">
        <f>IF(Table3[[#This Row],[Return Status]] = "Returned", 0, Table3[[#This Row],[Profit]])</f>
        <v>30.684999999999999</v>
      </c>
      <c r="L2292" s="8" t="str">
        <f>IFERROR(VLOOKUP(Table3[[#This Row],[Order ID]],returns[[Order ID]:[Status]],2,FALSE), "")</f>
        <v/>
      </c>
      <c r="M2292">
        <v>24.92</v>
      </c>
      <c r="N2292">
        <v>12.98</v>
      </c>
      <c r="O2292" t="s">
        <v>232</v>
      </c>
      <c r="P2292" t="s">
        <v>55</v>
      </c>
      <c r="Q2292">
        <v>34982</v>
      </c>
      <c r="R2292" t="s">
        <v>56</v>
      </c>
      <c r="S2292" t="s">
        <v>1978</v>
      </c>
      <c r="T2292" t="e">
        <f>VLOOKUP(Table3[[#This Row],[Region]],managers5[],2,FALSE)</f>
        <v>#N/A</v>
      </c>
      <c r="U2292" t="s">
        <v>1957</v>
      </c>
      <c r="V2292" t="s">
        <v>1959</v>
      </c>
      <c r="W2292" t="s">
        <v>14</v>
      </c>
      <c r="X2292" t="s">
        <v>71</v>
      </c>
      <c r="Y2292" t="s">
        <v>16</v>
      </c>
      <c r="Z2292" t="s">
        <v>17</v>
      </c>
      <c r="AA2292" t="s">
        <v>1243</v>
      </c>
      <c r="AB2292" t="s">
        <v>19</v>
      </c>
      <c r="AC2292">
        <v>0.39</v>
      </c>
      <c r="AD2292" s="1">
        <v>40560</v>
      </c>
    </row>
    <row r="2293" spans="1:30" x14ac:dyDescent="0.35">
      <c r="A2293">
        <v>1454</v>
      </c>
      <c r="B2293">
        <v>3095</v>
      </c>
      <c r="C2293">
        <v>22183</v>
      </c>
      <c r="D2293" s="1">
        <v>41022</v>
      </c>
      <c r="E2293" t="s">
        <v>20</v>
      </c>
      <c r="F2293">
        <v>30</v>
      </c>
      <c r="G2293">
        <v>177.22</v>
      </c>
      <c r="H2293">
        <v>0.06</v>
      </c>
      <c r="I2293" t="s">
        <v>9</v>
      </c>
      <c r="J2293" s="8">
        <v>68.959999999999994</v>
      </c>
      <c r="K2293" s="8">
        <f>IF(Table3[[#This Row],[Return Status]] = "Returned", 0, Table3[[#This Row],[Profit]])</f>
        <v>68.959999999999994</v>
      </c>
      <c r="L2293" s="8" t="str">
        <f>IFERROR(VLOOKUP(Table3[[#This Row],[Order ID]],returns[[Order ID]:[Status]],2,FALSE), "")</f>
        <v/>
      </c>
      <c r="M2293">
        <v>5.84</v>
      </c>
      <c r="N2293">
        <v>1</v>
      </c>
      <c r="O2293" t="s">
        <v>638</v>
      </c>
      <c r="P2293" t="s">
        <v>37</v>
      </c>
      <c r="Q2293">
        <v>7501</v>
      </c>
      <c r="R2293" t="s">
        <v>37</v>
      </c>
      <c r="S2293" t="s">
        <v>1979</v>
      </c>
      <c r="T2293" t="e">
        <f>VLOOKUP(Table3[[#This Row],[Region]],managers5[],2,FALSE)</f>
        <v>#N/A</v>
      </c>
      <c r="U2293" t="s">
        <v>1956</v>
      </c>
      <c r="W2293" t="s">
        <v>14</v>
      </c>
      <c r="X2293" t="s">
        <v>71</v>
      </c>
      <c r="Y2293" t="s">
        <v>16</v>
      </c>
      <c r="Z2293" t="s">
        <v>106</v>
      </c>
      <c r="AA2293" t="s">
        <v>1311</v>
      </c>
      <c r="AB2293" t="s">
        <v>35</v>
      </c>
      <c r="AC2293">
        <v>0.38</v>
      </c>
      <c r="AD2293" s="1">
        <v>41023</v>
      </c>
    </row>
    <row r="2294" spans="1:30" x14ac:dyDescent="0.35">
      <c r="A2294">
        <v>620</v>
      </c>
      <c r="B2294">
        <v>3832</v>
      </c>
      <c r="C2294">
        <v>27302</v>
      </c>
      <c r="D2294" s="1">
        <v>41164</v>
      </c>
      <c r="E2294" t="s">
        <v>32</v>
      </c>
      <c r="F2294">
        <v>16</v>
      </c>
      <c r="G2294">
        <v>237.54</v>
      </c>
      <c r="H2294">
        <v>0.04</v>
      </c>
      <c r="I2294" t="s">
        <v>9</v>
      </c>
      <c r="J2294" s="8">
        <v>29.76</v>
      </c>
      <c r="K2294" s="8">
        <f>IF(Table3[[#This Row],[Return Status]] = "Returned", 0, Table3[[#This Row],[Profit]])</f>
        <v>29.76</v>
      </c>
      <c r="L2294" s="8" t="str">
        <f>IFERROR(VLOOKUP(Table3[[#This Row],[Order ID]],returns[[Order ID]:[Status]],2,FALSE), "")</f>
        <v/>
      </c>
      <c r="M2294">
        <v>13.79</v>
      </c>
      <c r="N2294">
        <v>8.7799999999999994</v>
      </c>
      <c r="O2294" t="s">
        <v>810</v>
      </c>
      <c r="P2294" t="s">
        <v>64</v>
      </c>
      <c r="Q2294">
        <v>30161</v>
      </c>
      <c r="R2294" t="s">
        <v>65</v>
      </c>
      <c r="S2294" t="s">
        <v>1978</v>
      </c>
      <c r="T2294" t="e">
        <f>VLOOKUP(Table3[[#This Row],[Region]],managers5[],2,FALSE)</f>
        <v>#N/A</v>
      </c>
      <c r="U2294" t="s">
        <v>1957</v>
      </c>
      <c r="V2294" t="s">
        <v>1959</v>
      </c>
      <c r="W2294" t="s">
        <v>14</v>
      </c>
      <c r="X2294" t="s">
        <v>71</v>
      </c>
      <c r="Y2294" t="s">
        <v>50</v>
      </c>
      <c r="Z2294" t="s">
        <v>61</v>
      </c>
      <c r="AA2294" t="s">
        <v>811</v>
      </c>
      <c r="AB2294" t="s">
        <v>19</v>
      </c>
      <c r="AC2294">
        <v>0.43</v>
      </c>
      <c r="AD2294" s="1">
        <v>41164</v>
      </c>
    </row>
    <row r="2295" spans="1:30" x14ac:dyDescent="0.35">
      <c r="A2295">
        <v>6017</v>
      </c>
      <c r="B2295">
        <v>1998</v>
      </c>
      <c r="C2295">
        <v>14245</v>
      </c>
      <c r="D2295" s="1">
        <v>40220</v>
      </c>
      <c r="E2295" t="s">
        <v>41</v>
      </c>
      <c r="F2295">
        <v>17</v>
      </c>
      <c r="G2295">
        <v>454.09</v>
      </c>
      <c r="H2295">
        <v>0.1</v>
      </c>
      <c r="I2295" t="s">
        <v>9</v>
      </c>
      <c r="J2295" s="8">
        <v>29.7</v>
      </c>
      <c r="K2295" s="8">
        <f>IF(Table3[[#This Row],[Return Status]] = "Returned", 0, Table3[[#This Row],[Profit]])</f>
        <v>29.7</v>
      </c>
      <c r="L2295" s="8" t="str">
        <f>IFERROR(VLOOKUP(Table3[[#This Row],[Order ID]],returns[[Order ID]:[Status]],2,FALSE), "")</f>
        <v/>
      </c>
      <c r="M2295">
        <v>28.15</v>
      </c>
      <c r="N2295">
        <v>6.17</v>
      </c>
      <c r="O2295" t="s">
        <v>1354</v>
      </c>
      <c r="P2295" t="s">
        <v>43</v>
      </c>
      <c r="Q2295">
        <v>37814</v>
      </c>
      <c r="R2295" t="s">
        <v>44</v>
      </c>
      <c r="S2295" t="s">
        <v>1978</v>
      </c>
      <c r="T2295" t="e">
        <f>VLOOKUP(Table3[[#This Row],[Region]],managers5[],2,FALSE)</f>
        <v>#N/A</v>
      </c>
      <c r="U2295" t="s">
        <v>1957</v>
      </c>
      <c r="V2295" t="s">
        <v>1959</v>
      </c>
      <c r="W2295" t="s">
        <v>14</v>
      </c>
      <c r="X2295" t="s">
        <v>15</v>
      </c>
      <c r="Y2295" t="s">
        <v>16</v>
      </c>
      <c r="Z2295" t="s">
        <v>106</v>
      </c>
      <c r="AA2295" t="s">
        <v>805</v>
      </c>
      <c r="AB2295" t="s">
        <v>109</v>
      </c>
      <c r="AC2295">
        <v>0.55000000000000004</v>
      </c>
      <c r="AD2295" s="2">
        <v>40221</v>
      </c>
    </row>
    <row r="2296" spans="1:30" x14ac:dyDescent="0.35">
      <c r="A2296">
        <v>609</v>
      </c>
      <c r="B2296">
        <v>6977</v>
      </c>
      <c r="C2296">
        <v>49862</v>
      </c>
      <c r="D2296" s="1">
        <v>41164</v>
      </c>
      <c r="E2296" t="s">
        <v>8</v>
      </c>
      <c r="F2296">
        <v>24</v>
      </c>
      <c r="G2296">
        <v>75.73</v>
      </c>
      <c r="H2296">
        <v>7.0000000000000007E-2</v>
      </c>
      <c r="I2296" t="s">
        <v>9</v>
      </c>
      <c r="J2296" s="8">
        <v>29.46</v>
      </c>
      <c r="K2296" s="8">
        <f>IF(Table3[[#This Row],[Return Status]] = "Returned", 0, Table3[[#This Row],[Profit]])</f>
        <v>29.46</v>
      </c>
      <c r="L2296" s="8" t="str">
        <f>IFERROR(VLOOKUP(Table3[[#This Row],[Order ID]],returns[[Order ID]:[Status]],2,FALSE), "")</f>
        <v/>
      </c>
      <c r="M2296">
        <v>3.15</v>
      </c>
      <c r="N2296">
        <v>0.5</v>
      </c>
      <c r="O2296" t="s">
        <v>184</v>
      </c>
      <c r="P2296" t="s">
        <v>589</v>
      </c>
      <c r="Q2296">
        <v>23464</v>
      </c>
      <c r="R2296" t="s">
        <v>44</v>
      </c>
      <c r="S2296" t="s">
        <v>1978</v>
      </c>
      <c r="T2296" t="e">
        <f>VLOOKUP(Table3[[#This Row],[Region]],managers5[],2,FALSE)</f>
        <v>#N/A</v>
      </c>
      <c r="U2296" t="s">
        <v>1957</v>
      </c>
      <c r="V2296" t="s">
        <v>1959</v>
      </c>
      <c r="W2296" t="s">
        <v>14</v>
      </c>
      <c r="X2296" t="s">
        <v>15</v>
      </c>
      <c r="Y2296" t="s">
        <v>16</v>
      </c>
      <c r="Z2296" t="s">
        <v>99</v>
      </c>
      <c r="AA2296" t="s">
        <v>756</v>
      </c>
      <c r="AB2296" t="s">
        <v>19</v>
      </c>
      <c r="AC2296">
        <v>0.37</v>
      </c>
      <c r="AD2296" s="1">
        <v>41166</v>
      </c>
    </row>
    <row r="2297" spans="1:30" x14ac:dyDescent="0.35">
      <c r="A2297">
        <v>4787</v>
      </c>
      <c r="B2297">
        <v>3101</v>
      </c>
      <c r="C2297">
        <v>22212</v>
      </c>
      <c r="D2297" s="1">
        <v>40438</v>
      </c>
      <c r="E2297" t="s">
        <v>20</v>
      </c>
      <c r="F2297">
        <v>19</v>
      </c>
      <c r="G2297">
        <v>116.22</v>
      </c>
      <c r="H2297">
        <v>0.01</v>
      </c>
      <c r="I2297" t="s">
        <v>9</v>
      </c>
      <c r="J2297" s="8">
        <v>26.893999999999998</v>
      </c>
      <c r="K2297" s="8">
        <f>IF(Table3[[#This Row],[Return Status]] = "Returned", 0, Table3[[#This Row],[Profit]])</f>
        <v>26.893999999999998</v>
      </c>
      <c r="L2297" s="8" t="str">
        <f>IFERROR(VLOOKUP(Table3[[#This Row],[Order ID]],returns[[Order ID]:[Status]],2,FALSE), "")</f>
        <v/>
      </c>
      <c r="M2297">
        <v>5.98</v>
      </c>
      <c r="N2297">
        <v>1.49</v>
      </c>
      <c r="O2297" t="s">
        <v>489</v>
      </c>
      <c r="P2297" t="s">
        <v>97</v>
      </c>
      <c r="Q2297">
        <v>97301</v>
      </c>
      <c r="R2297" t="s">
        <v>98</v>
      </c>
      <c r="S2297" t="s">
        <v>1976</v>
      </c>
      <c r="T2297" t="e">
        <f>VLOOKUP(Table3[[#This Row],[Region]],managers5[],2,FALSE)</f>
        <v>#N/A</v>
      </c>
      <c r="U2297" t="s">
        <v>1955</v>
      </c>
      <c r="V2297" t="s">
        <v>1959</v>
      </c>
      <c r="W2297" t="s">
        <v>14</v>
      </c>
      <c r="X2297" t="s">
        <v>24</v>
      </c>
      <c r="Y2297" t="s">
        <v>16</v>
      </c>
      <c r="Z2297" t="s">
        <v>17</v>
      </c>
      <c r="AA2297" t="s">
        <v>741</v>
      </c>
      <c r="AB2297" t="s">
        <v>19</v>
      </c>
      <c r="AC2297">
        <v>0.39</v>
      </c>
      <c r="AD2297" s="2">
        <v>40439</v>
      </c>
    </row>
    <row r="2298" spans="1:30" x14ac:dyDescent="0.35">
      <c r="A2298">
        <v>7400</v>
      </c>
      <c r="B2298">
        <v>3102</v>
      </c>
      <c r="C2298">
        <v>22242</v>
      </c>
      <c r="D2298" s="1">
        <v>39979</v>
      </c>
      <c r="E2298" t="s">
        <v>8</v>
      </c>
      <c r="F2298">
        <v>50</v>
      </c>
      <c r="G2298">
        <v>329.91</v>
      </c>
      <c r="H2298">
        <v>0.04</v>
      </c>
      <c r="I2298" t="s">
        <v>9</v>
      </c>
      <c r="J2298" s="8">
        <v>-279.93</v>
      </c>
      <c r="K2298" s="8">
        <f>IF(Table3[[#This Row],[Return Status]] = "Returned", 0, Table3[[#This Row],[Profit]])</f>
        <v>-279.93</v>
      </c>
      <c r="L2298" s="8" t="str">
        <f>IFERROR(VLOOKUP(Table3[[#This Row],[Order ID]],returns[[Order ID]:[Status]],2,FALSE), "")</f>
        <v/>
      </c>
      <c r="M2298">
        <v>6.48</v>
      </c>
      <c r="N2298">
        <v>9.5399999999999991</v>
      </c>
      <c r="O2298" t="s">
        <v>1282</v>
      </c>
      <c r="P2298" t="s">
        <v>134</v>
      </c>
      <c r="Q2298">
        <v>2138</v>
      </c>
      <c r="R2298" t="s">
        <v>135</v>
      </c>
      <c r="S2298" t="s">
        <v>1979</v>
      </c>
      <c r="T2298" t="e">
        <f>VLOOKUP(Table3[[#This Row],[Region]],managers5[],2,FALSE)</f>
        <v>#N/A</v>
      </c>
      <c r="U2298" t="s">
        <v>1956</v>
      </c>
      <c r="W2298" t="s">
        <v>14</v>
      </c>
      <c r="X2298" t="s">
        <v>24</v>
      </c>
      <c r="Y2298" t="s">
        <v>16</v>
      </c>
      <c r="Z2298" t="s">
        <v>30</v>
      </c>
      <c r="AA2298" t="s">
        <v>325</v>
      </c>
      <c r="AB2298" t="s">
        <v>19</v>
      </c>
      <c r="AC2298">
        <v>0.37</v>
      </c>
      <c r="AD2298" s="2">
        <v>39981</v>
      </c>
    </row>
    <row r="2299" spans="1:30" x14ac:dyDescent="0.35">
      <c r="A2299">
        <v>5611</v>
      </c>
      <c r="B2299">
        <v>4761</v>
      </c>
      <c r="C2299">
        <v>33857</v>
      </c>
      <c r="D2299" s="1">
        <v>40297</v>
      </c>
      <c r="E2299" t="s">
        <v>41</v>
      </c>
      <c r="F2299">
        <v>18</v>
      </c>
      <c r="G2299">
        <v>130.16</v>
      </c>
      <c r="H2299">
        <v>0</v>
      </c>
      <c r="I2299" t="s">
        <v>9</v>
      </c>
      <c r="J2299" s="8">
        <v>28.87</v>
      </c>
      <c r="K2299" s="8">
        <f>IF(Table3[[#This Row],[Return Status]] = "Returned", 0, Table3[[#This Row],[Profit]])</f>
        <v>28.87</v>
      </c>
      <c r="L2299" s="8" t="str">
        <f>IFERROR(VLOOKUP(Table3[[#This Row],[Order ID]],returns[[Order ID]:[Status]],2,FALSE), "")</f>
        <v/>
      </c>
      <c r="M2299">
        <v>7.04</v>
      </c>
      <c r="N2299">
        <v>2.17</v>
      </c>
      <c r="O2299" t="s">
        <v>701</v>
      </c>
      <c r="P2299" t="s">
        <v>90</v>
      </c>
      <c r="Q2299">
        <v>33461</v>
      </c>
      <c r="R2299" t="s">
        <v>56</v>
      </c>
      <c r="S2299" t="s">
        <v>1978</v>
      </c>
      <c r="T2299" t="e">
        <f>VLOOKUP(Table3[[#This Row],[Region]],managers5[],2,FALSE)</f>
        <v>#N/A</v>
      </c>
      <c r="U2299" t="s">
        <v>1957</v>
      </c>
      <c r="V2299" t="s">
        <v>1959</v>
      </c>
      <c r="W2299" t="s">
        <v>14</v>
      </c>
      <c r="X2299" t="s">
        <v>24</v>
      </c>
      <c r="Y2299" t="s">
        <v>16</v>
      </c>
      <c r="Z2299" t="s">
        <v>30</v>
      </c>
      <c r="AA2299" t="s">
        <v>1784</v>
      </c>
      <c r="AB2299" t="s">
        <v>35</v>
      </c>
      <c r="AC2299">
        <v>0.38</v>
      </c>
      <c r="AD2299" s="2">
        <v>40298</v>
      </c>
    </row>
    <row r="2300" spans="1:30" x14ac:dyDescent="0.35">
      <c r="A2300">
        <v>3578</v>
      </c>
      <c r="B2300">
        <v>3218</v>
      </c>
      <c r="C2300">
        <v>23104</v>
      </c>
      <c r="D2300" s="1">
        <v>40642</v>
      </c>
      <c r="E2300" t="s">
        <v>20</v>
      </c>
      <c r="F2300">
        <v>3</v>
      </c>
      <c r="G2300">
        <v>30.92</v>
      </c>
      <c r="H2300">
        <v>0.02</v>
      </c>
      <c r="I2300" t="s">
        <v>33</v>
      </c>
      <c r="J2300" s="8">
        <v>28.64</v>
      </c>
      <c r="K2300" s="8">
        <f>IF(Table3[[#This Row],[Return Status]] = "Returned", 0, Table3[[#This Row],[Profit]])</f>
        <v>28.64</v>
      </c>
      <c r="L2300" s="8" t="str">
        <f>IFERROR(VLOOKUP(Table3[[#This Row],[Order ID]],returns[[Order ID]:[Status]],2,FALSE), "")</f>
        <v/>
      </c>
      <c r="M2300">
        <v>6.98</v>
      </c>
      <c r="N2300">
        <v>2.83</v>
      </c>
      <c r="O2300" t="s">
        <v>1780</v>
      </c>
      <c r="P2300" t="s">
        <v>43</v>
      </c>
      <c r="Q2300">
        <v>38301</v>
      </c>
      <c r="R2300" t="s">
        <v>44</v>
      </c>
      <c r="S2300" t="s">
        <v>1978</v>
      </c>
      <c r="T2300" t="e">
        <f>VLOOKUP(Table3[[#This Row],[Region]],managers5[],2,FALSE)</f>
        <v>#N/A</v>
      </c>
      <c r="U2300" t="s">
        <v>1957</v>
      </c>
      <c r="V2300" t="s">
        <v>1959</v>
      </c>
      <c r="W2300" t="s">
        <v>14</v>
      </c>
      <c r="X2300" t="s">
        <v>15</v>
      </c>
      <c r="Y2300" t="s">
        <v>50</v>
      </c>
      <c r="Z2300" t="s">
        <v>61</v>
      </c>
      <c r="AA2300" t="s">
        <v>543</v>
      </c>
      <c r="AB2300" t="s">
        <v>109</v>
      </c>
      <c r="AC2300">
        <v>0.37</v>
      </c>
      <c r="AD2300" s="1">
        <v>40643</v>
      </c>
    </row>
    <row r="2301" spans="1:30" x14ac:dyDescent="0.35">
      <c r="A2301">
        <v>5513</v>
      </c>
      <c r="B2301">
        <v>3108</v>
      </c>
      <c r="C2301">
        <v>22338</v>
      </c>
      <c r="D2301" s="1">
        <v>40312</v>
      </c>
      <c r="E2301" t="s">
        <v>20</v>
      </c>
      <c r="F2301">
        <v>36</v>
      </c>
      <c r="G2301">
        <v>200.08</v>
      </c>
      <c r="H2301">
        <v>0.05</v>
      </c>
      <c r="I2301" t="s">
        <v>9</v>
      </c>
      <c r="J2301" s="8">
        <v>-62.97</v>
      </c>
      <c r="K2301" s="8">
        <f>IF(Table3[[#This Row],[Return Status]] = "Returned", 0, Table3[[#This Row],[Profit]])</f>
        <v>-62.97</v>
      </c>
      <c r="L2301" s="8" t="str">
        <f>IFERROR(VLOOKUP(Table3[[#This Row],[Order ID]],returns[[Order ID]:[Status]],2,FALSE), "")</f>
        <v/>
      </c>
      <c r="M2301">
        <v>5.28</v>
      </c>
      <c r="N2301">
        <v>5.0599999999999996</v>
      </c>
      <c r="O2301" t="s">
        <v>1901</v>
      </c>
      <c r="P2301" t="s">
        <v>131</v>
      </c>
      <c r="Q2301">
        <v>4401</v>
      </c>
      <c r="R2301" t="s">
        <v>132</v>
      </c>
      <c r="S2301" t="s">
        <v>1979</v>
      </c>
      <c r="T2301" t="e">
        <f>VLOOKUP(Table3[[#This Row],[Region]],managers5[],2,FALSE)</f>
        <v>#N/A</v>
      </c>
      <c r="U2301" t="s">
        <v>1956</v>
      </c>
      <c r="W2301" t="s">
        <v>14</v>
      </c>
      <c r="X2301" t="s">
        <v>39</v>
      </c>
      <c r="Y2301" t="s">
        <v>16</v>
      </c>
      <c r="Z2301" t="s">
        <v>30</v>
      </c>
      <c r="AA2301" t="s">
        <v>1818</v>
      </c>
      <c r="AB2301" t="s">
        <v>19</v>
      </c>
      <c r="AC2301">
        <v>0.37</v>
      </c>
      <c r="AD2301" s="2">
        <v>40313</v>
      </c>
    </row>
    <row r="2302" spans="1:30" x14ac:dyDescent="0.35">
      <c r="A2302">
        <v>5514</v>
      </c>
      <c r="B2302">
        <v>3109</v>
      </c>
      <c r="C2302">
        <v>22338</v>
      </c>
      <c r="D2302" s="1">
        <v>40312</v>
      </c>
      <c r="E2302" t="s">
        <v>20</v>
      </c>
      <c r="F2302">
        <v>24</v>
      </c>
      <c r="G2302">
        <v>790.24</v>
      </c>
      <c r="H2302">
        <v>0.09</v>
      </c>
      <c r="I2302" t="s">
        <v>9</v>
      </c>
      <c r="J2302" s="8">
        <v>-213.18</v>
      </c>
      <c r="K2302" s="8">
        <f>IF(Table3[[#This Row],[Return Status]] = "Returned", 0, Table3[[#This Row],[Profit]])</f>
        <v>-213.18</v>
      </c>
      <c r="L2302" s="8" t="str">
        <f>IFERROR(VLOOKUP(Table3[[#This Row],[Order ID]],returns[[Order ID]:[Status]],2,FALSE), "")</f>
        <v/>
      </c>
      <c r="M2302">
        <v>35.770000000000003</v>
      </c>
      <c r="N2302">
        <v>9.02</v>
      </c>
      <c r="O2302" t="s">
        <v>1901</v>
      </c>
      <c r="P2302" t="s">
        <v>37</v>
      </c>
      <c r="Q2302">
        <v>7111</v>
      </c>
      <c r="R2302" t="s">
        <v>37</v>
      </c>
      <c r="S2302" t="s">
        <v>1979</v>
      </c>
      <c r="T2302" t="e">
        <f>VLOOKUP(Table3[[#This Row],[Region]],managers5[],2,FALSE)</f>
        <v>#N/A</v>
      </c>
      <c r="U2302" t="s">
        <v>1956</v>
      </c>
      <c r="W2302" t="s">
        <v>14</v>
      </c>
      <c r="X2302" t="s">
        <v>39</v>
      </c>
      <c r="Y2302" t="s">
        <v>46</v>
      </c>
      <c r="Z2302" t="s">
        <v>47</v>
      </c>
      <c r="AA2302" t="s">
        <v>1269</v>
      </c>
      <c r="AB2302" t="s">
        <v>19</v>
      </c>
      <c r="AC2302">
        <v>0.75</v>
      </c>
      <c r="AD2302" s="2">
        <v>40313</v>
      </c>
    </row>
    <row r="2303" spans="1:30" x14ac:dyDescent="0.35">
      <c r="A2303">
        <v>7824</v>
      </c>
      <c r="B2303">
        <v>3114</v>
      </c>
      <c r="C2303">
        <v>22371</v>
      </c>
      <c r="D2303" s="1">
        <v>39907</v>
      </c>
      <c r="E2303" t="s">
        <v>77</v>
      </c>
      <c r="F2303">
        <v>8</v>
      </c>
      <c r="G2303">
        <v>70.55</v>
      </c>
      <c r="H2303">
        <v>0</v>
      </c>
      <c r="I2303" t="s">
        <v>9</v>
      </c>
      <c r="J2303" s="8">
        <v>-66.170999999999907</v>
      </c>
      <c r="K2303" s="8">
        <f>IF(Table3[[#This Row],[Return Status]] = "Returned", 0, Table3[[#This Row],[Profit]])</f>
        <v>-66.170999999999907</v>
      </c>
      <c r="L2303" s="8" t="str">
        <f>IFERROR(VLOOKUP(Table3[[#This Row],[Order ID]],returns[[Order ID]:[Status]],2,FALSE), "")</f>
        <v/>
      </c>
      <c r="M2303">
        <v>7.38</v>
      </c>
      <c r="N2303">
        <v>11.51</v>
      </c>
      <c r="O2303" t="s">
        <v>894</v>
      </c>
      <c r="P2303" t="s">
        <v>37</v>
      </c>
      <c r="Q2303">
        <v>11803</v>
      </c>
      <c r="R2303" t="s">
        <v>37</v>
      </c>
      <c r="S2303" t="s">
        <v>1979</v>
      </c>
      <c r="T2303" t="e">
        <f>VLOOKUP(Table3[[#This Row],[Region]],managers5[],2,FALSE)</f>
        <v>#N/A</v>
      </c>
      <c r="U2303" t="s">
        <v>1956</v>
      </c>
      <c r="W2303" t="s">
        <v>14</v>
      </c>
      <c r="X2303" t="s">
        <v>15</v>
      </c>
      <c r="Y2303" t="s">
        <v>16</v>
      </c>
      <c r="Z2303" t="s">
        <v>17</v>
      </c>
      <c r="AA2303" t="s">
        <v>1408</v>
      </c>
      <c r="AB2303" t="s">
        <v>19</v>
      </c>
      <c r="AC2303">
        <v>0.36</v>
      </c>
      <c r="AD2303" s="2">
        <v>39908</v>
      </c>
    </row>
    <row r="2304" spans="1:30" x14ac:dyDescent="0.35">
      <c r="A2304">
        <v>3595</v>
      </c>
      <c r="B2304">
        <v>3116</v>
      </c>
      <c r="C2304">
        <v>22375</v>
      </c>
      <c r="D2304" s="1">
        <v>40640</v>
      </c>
      <c r="E2304" t="s">
        <v>8</v>
      </c>
      <c r="F2304">
        <v>43</v>
      </c>
      <c r="G2304">
        <v>816.11</v>
      </c>
      <c r="H2304">
        <v>0.04</v>
      </c>
      <c r="I2304" t="s">
        <v>9</v>
      </c>
      <c r="J2304" s="8">
        <v>66.14</v>
      </c>
      <c r="K2304" s="8">
        <f>IF(Table3[[#This Row],[Return Status]] = "Returned", 0, Table3[[#This Row],[Profit]])</f>
        <v>66.14</v>
      </c>
      <c r="L2304" s="8" t="str">
        <f>IFERROR(VLOOKUP(Table3[[#This Row],[Order ID]],returns[[Order ID]:[Status]],2,FALSE), "")</f>
        <v/>
      </c>
      <c r="M2304">
        <v>18.97</v>
      </c>
      <c r="N2304">
        <v>9.5399999999999991</v>
      </c>
      <c r="O2304" t="s">
        <v>541</v>
      </c>
      <c r="P2304" t="s">
        <v>189</v>
      </c>
      <c r="Q2304">
        <v>98387</v>
      </c>
      <c r="R2304" t="s">
        <v>190</v>
      </c>
      <c r="S2304" t="s">
        <v>1976</v>
      </c>
      <c r="T2304" t="e">
        <f>VLOOKUP(Table3[[#This Row],[Region]],managers5[],2,FALSE)</f>
        <v>#N/A</v>
      </c>
      <c r="U2304" t="s">
        <v>1955</v>
      </c>
      <c r="V2304" t="s">
        <v>1959</v>
      </c>
      <c r="W2304" t="s">
        <v>14</v>
      </c>
      <c r="X2304" t="s">
        <v>71</v>
      </c>
      <c r="Y2304" t="s">
        <v>16</v>
      </c>
      <c r="Z2304" t="s">
        <v>30</v>
      </c>
      <c r="AA2304" t="s">
        <v>914</v>
      </c>
      <c r="AB2304" t="s">
        <v>19</v>
      </c>
      <c r="AC2304">
        <v>0.37</v>
      </c>
      <c r="AD2304" s="1">
        <v>40641</v>
      </c>
    </row>
    <row r="2305" spans="1:30" x14ac:dyDescent="0.35">
      <c r="A2305">
        <v>7501</v>
      </c>
      <c r="B2305">
        <v>3117</v>
      </c>
      <c r="C2305">
        <v>22402</v>
      </c>
      <c r="D2305" s="1">
        <v>39960</v>
      </c>
      <c r="E2305" t="s">
        <v>41</v>
      </c>
      <c r="F2305">
        <v>33</v>
      </c>
      <c r="G2305">
        <v>1194.3399999999999</v>
      </c>
      <c r="H2305">
        <v>0.04</v>
      </c>
      <c r="I2305" t="s">
        <v>9</v>
      </c>
      <c r="J2305" s="8">
        <v>497.11399999999998</v>
      </c>
      <c r="K2305" s="8">
        <f>IF(Table3[[#This Row],[Return Status]] = "Returned", 0, Table3[[#This Row],[Profit]])</f>
        <v>0</v>
      </c>
      <c r="L2305" s="8" t="str">
        <f>IFERROR(VLOOKUP(Table3[[#This Row],[Order ID]],returns[[Order ID]:[Status]],2,FALSE), "")</f>
        <v>Returned</v>
      </c>
      <c r="M2305">
        <v>37.700000000000003</v>
      </c>
      <c r="N2305">
        <v>2.99</v>
      </c>
      <c r="O2305" t="s">
        <v>105</v>
      </c>
      <c r="P2305" t="s">
        <v>11</v>
      </c>
      <c r="Q2305">
        <v>94024</v>
      </c>
      <c r="R2305" t="s">
        <v>12</v>
      </c>
      <c r="S2305" t="s">
        <v>1976</v>
      </c>
      <c r="T2305" t="e">
        <f>VLOOKUP(Table3[[#This Row],[Region]],managers5[],2,FALSE)</f>
        <v>#N/A</v>
      </c>
      <c r="U2305" t="s">
        <v>1955</v>
      </c>
      <c r="V2305" t="s">
        <v>1959</v>
      </c>
      <c r="W2305" t="s">
        <v>14</v>
      </c>
      <c r="X2305" t="s">
        <v>24</v>
      </c>
      <c r="Y2305" t="s">
        <v>16</v>
      </c>
      <c r="Z2305" t="s">
        <v>17</v>
      </c>
      <c r="AA2305" t="s">
        <v>694</v>
      </c>
      <c r="AB2305" t="s">
        <v>19</v>
      </c>
      <c r="AC2305">
        <v>0.35</v>
      </c>
      <c r="AD2305" s="2">
        <v>39961</v>
      </c>
    </row>
    <row r="2306" spans="1:30" x14ac:dyDescent="0.35">
      <c r="A2306">
        <v>7502</v>
      </c>
      <c r="B2306">
        <v>3118</v>
      </c>
      <c r="C2306">
        <v>22402</v>
      </c>
      <c r="D2306" s="1">
        <v>39960</v>
      </c>
      <c r="E2306" t="s">
        <v>41</v>
      </c>
      <c r="F2306">
        <v>1</v>
      </c>
      <c r="G2306">
        <v>51.832999999999998</v>
      </c>
      <c r="H2306">
        <v>0.01</v>
      </c>
      <c r="I2306" t="s">
        <v>9</v>
      </c>
      <c r="J2306" s="8">
        <v>-235.89500000000001</v>
      </c>
      <c r="K2306" s="8">
        <f>IF(Table3[[#This Row],[Return Status]] = "Returned", 0, Table3[[#This Row],[Profit]])</f>
        <v>0</v>
      </c>
      <c r="L2306" s="8" t="str">
        <f>IFERROR(VLOOKUP(Table3[[#This Row],[Order ID]],returns[[Order ID]:[Status]],2,FALSE), "")</f>
        <v>Returned</v>
      </c>
      <c r="M2306">
        <v>55.99</v>
      </c>
      <c r="N2306">
        <v>5</v>
      </c>
      <c r="O2306" t="s">
        <v>105</v>
      </c>
      <c r="P2306" t="s">
        <v>11</v>
      </c>
      <c r="Q2306">
        <v>93635</v>
      </c>
      <c r="R2306" t="s">
        <v>12</v>
      </c>
      <c r="S2306" t="s">
        <v>1976</v>
      </c>
      <c r="T2306" t="e">
        <f>VLOOKUP(Table3[[#This Row],[Region]],managers5[],2,FALSE)</f>
        <v>#N/A</v>
      </c>
      <c r="U2306" t="s">
        <v>1955</v>
      </c>
      <c r="V2306" t="s">
        <v>1959</v>
      </c>
      <c r="W2306" t="s">
        <v>14</v>
      </c>
      <c r="X2306" t="s">
        <v>24</v>
      </c>
      <c r="Y2306" t="s">
        <v>46</v>
      </c>
      <c r="Z2306" t="s">
        <v>86</v>
      </c>
      <c r="AA2306" t="s">
        <v>1077</v>
      </c>
      <c r="AB2306" t="s">
        <v>109</v>
      </c>
      <c r="AC2306">
        <v>0.83</v>
      </c>
      <c r="AD2306" s="2">
        <v>39961</v>
      </c>
    </row>
    <row r="2307" spans="1:30" x14ac:dyDescent="0.35">
      <c r="A2307">
        <v>1221</v>
      </c>
      <c r="B2307">
        <v>1788</v>
      </c>
      <c r="C2307">
        <v>12804</v>
      </c>
      <c r="D2307" s="1">
        <v>41054</v>
      </c>
      <c r="E2307" t="s">
        <v>20</v>
      </c>
      <c r="F2307">
        <v>21</v>
      </c>
      <c r="G2307">
        <v>69.06</v>
      </c>
      <c r="H2307">
        <v>0</v>
      </c>
      <c r="I2307" t="s">
        <v>9</v>
      </c>
      <c r="J2307" s="8">
        <v>28.47</v>
      </c>
      <c r="K2307" s="8">
        <f>IF(Table3[[#This Row],[Return Status]] = "Returned", 0, Table3[[#This Row],[Profit]])</f>
        <v>28.47</v>
      </c>
      <c r="L2307" s="8" t="str">
        <f>IFERROR(VLOOKUP(Table3[[#This Row],[Order ID]],returns[[Order ID]:[Status]],2,FALSE), "")</f>
        <v/>
      </c>
      <c r="M2307">
        <v>3.08</v>
      </c>
      <c r="N2307">
        <v>0.5</v>
      </c>
      <c r="O2307" t="s">
        <v>203</v>
      </c>
      <c r="P2307" t="s">
        <v>43</v>
      </c>
      <c r="Q2307">
        <v>37027</v>
      </c>
      <c r="R2307" t="s">
        <v>44</v>
      </c>
      <c r="S2307" t="s">
        <v>1978</v>
      </c>
      <c r="T2307" t="e">
        <f>VLOOKUP(Table3[[#This Row],[Region]],managers5[],2,FALSE)</f>
        <v>#N/A</v>
      </c>
      <c r="U2307" t="s">
        <v>1957</v>
      </c>
      <c r="V2307" t="s">
        <v>1959</v>
      </c>
      <c r="W2307" t="s">
        <v>14</v>
      </c>
      <c r="X2307" t="s">
        <v>24</v>
      </c>
      <c r="Y2307" t="s">
        <v>16</v>
      </c>
      <c r="Z2307" t="s">
        <v>99</v>
      </c>
      <c r="AA2307" t="s">
        <v>1210</v>
      </c>
      <c r="AB2307" t="s">
        <v>19</v>
      </c>
      <c r="AC2307">
        <v>0.37</v>
      </c>
      <c r="AD2307" s="1">
        <v>41057</v>
      </c>
    </row>
    <row r="2308" spans="1:30" x14ac:dyDescent="0.35">
      <c r="A2308">
        <v>1953</v>
      </c>
      <c r="B2308">
        <v>4373</v>
      </c>
      <c r="C2308">
        <v>31170</v>
      </c>
      <c r="D2308" s="1">
        <v>40935</v>
      </c>
      <c r="E2308" t="s">
        <v>20</v>
      </c>
      <c r="F2308">
        <v>32</v>
      </c>
      <c r="G2308">
        <v>320.57</v>
      </c>
      <c r="H2308">
        <v>0.09</v>
      </c>
      <c r="I2308" t="s">
        <v>9</v>
      </c>
      <c r="J2308" s="8">
        <v>27.95</v>
      </c>
      <c r="K2308" s="8">
        <f>IF(Table3[[#This Row],[Return Status]] = "Returned", 0, Table3[[#This Row],[Profit]])</f>
        <v>27.95</v>
      </c>
      <c r="L2308" s="8" t="str">
        <f>IFERROR(VLOOKUP(Table3[[#This Row],[Order ID]],returns[[Order ID]:[Status]],2,FALSE), "")</f>
        <v/>
      </c>
      <c r="M2308">
        <v>10.130000000000001</v>
      </c>
      <c r="N2308">
        <v>1.99</v>
      </c>
      <c r="O2308" t="s">
        <v>833</v>
      </c>
      <c r="P2308" t="s">
        <v>64</v>
      </c>
      <c r="Q2308">
        <v>71109</v>
      </c>
      <c r="R2308" t="s">
        <v>65</v>
      </c>
      <c r="S2308" t="s">
        <v>1978</v>
      </c>
      <c r="T2308" t="e">
        <f>VLOOKUP(Table3[[#This Row],[Region]],managers5[],2,FALSE)</f>
        <v>#N/A</v>
      </c>
      <c r="U2308" t="s">
        <v>1957</v>
      </c>
      <c r="V2308" t="s">
        <v>1959</v>
      </c>
      <c r="W2308" t="s">
        <v>14</v>
      </c>
      <c r="X2308" t="s">
        <v>71</v>
      </c>
      <c r="Y2308" t="s">
        <v>46</v>
      </c>
      <c r="Z2308" t="s">
        <v>47</v>
      </c>
      <c r="AA2308" t="s">
        <v>1511</v>
      </c>
      <c r="AB2308" t="s">
        <v>109</v>
      </c>
      <c r="AC2308">
        <v>0.55000000000000004</v>
      </c>
      <c r="AD2308" s="1">
        <v>40937</v>
      </c>
    </row>
    <row r="2309" spans="1:30" x14ac:dyDescent="0.35">
      <c r="A2309">
        <v>2562</v>
      </c>
      <c r="B2309">
        <v>725</v>
      </c>
      <c r="C2309">
        <v>5217</v>
      </c>
      <c r="D2309" s="1">
        <v>40828</v>
      </c>
      <c r="E2309" t="s">
        <v>77</v>
      </c>
      <c r="F2309">
        <v>8</v>
      </c>
      <c r="G2309">
        <v>339.35</v>
      </c>
      <c r="H2309">
        <v>0.03</v>
      </c>
      <c r="I2309" t="s">
        <v>33</v>
      </c>
      <c r="J2309" s="8">
        <v>27.88</v>
      </c>
      <c r="K2309" s="8">
        <f>IF(Table3[[#This Row],[Return Status]] = "Returned", 0, Table3[[#This Row],[Profit]])</f>
        <v>27.88</v>
      </c>
      <c r="L2309" s="8" t="str">
        <f>IFERROR(VLOOKUP(Table3[[#This Row],[Order ID]],returns[[Order ID]:[Status]],2,FALSE), "")</f>
        <v/>
      </c>
      <c r="M2309">
        <v>40.98</v>
      </c>
      <c r="N2309">
        <v>5.33</v>
      </c>
      <c r="O2309" t="s">
        <v>103</v>
      </c>
      <c r="P2309" t="s">
        <v>43</v>
      </c>
      <c r="Q2309">
        <v>28540</v>
      </c>
      <c r="R2309" t="s">
        <v>44</v>
      </c>
      <c r="S2309" t="s">
        <v>1978</v>
      </c>
      <c r="T2309" t="e">
        <f>VLOOKUP(Table3[[#This Row],[Region]],managers5[],2,FALSE)</f>
        <v>#N/A</v>
      </c>
      <c r="U2309" t="s">
        <v>1957</v>
      </c>
      <c r="V2309" t="s">
        <v>1959</v>
      </c>
      <c r="W2309" t="s">
        <v>14</v>
      </c>
      <c r="X2309" t="s">
        <v>24</v>
      </c>
      <c r="Y2309" t="s">
        <v>16</v>
      </c>
      <c r="Z2309" t="s">
        <v>83</v>
      </c>
      <c r="AA2309" t="s">
        <v>240</v>
      </c>
      <c r="AB2309" t="s">
        <v>19</v>
      </c>
      <c r="AC2309">
        <v>0.56999999999999995</v>
      </c>
      <c r="AD2309" s="1">
        <v>40828</v>
      </c>
    </row>
    <row r="2310" spans="1:30" x14ac:dyDescent="0.35">
      <c r="A2310">
        <v>4113</v>
      </c>
      <c r="B2310">
        <v>4696</v>
      </c>
      <c r="C2310">
        <v>33473</v>
      </c>
      <c r="D2310" s="1">
        <v>40547</v>
      </c>
      <c r="E2310" t="s">
        <v>32</v>
      </c>
      <c r="F2310">
        <v>50</v>
      </c>
      <c r="G2310">
        <v>600.22</v>
      </c>
      <c r="H2310">
        <v>0.08</v>
      </c>
      <c r="I2310" t="s">
        <v>9</v>
      </c>
      <c r="J2310" s="8">
        <v>27.86</v>
      </c>
      <c r="K2310" s="8">
        <f>IF(Table3[[#This Row],[Return Status]] = "Returned", 0, Table3[[#This Row],[Profit]])</f>
        <v>27.86</v>
      </c>
      <c r="L2310" s="8" t="str">
        <f>IFERROR(VLOOKUP(Table3[[#This Row],[Order ID]],returns[[Order ID]:[Status]],2,FALSE), "")</f>
        <v/>
      </c>
      <c r="M2310">
        <v>12.98</v>
      </c>
      <c r="N2310">
        <v>3.14</v>
      </c>
      <c r="O2310" t="s">
        <v>1371</v>
      </c>
      <c r="P2310" t="s">
        <v>64</v>
      </c>
      <c r="Q2310">
        <v>40475</v>
      </c>
      <c r="R2310" t="s">
        <v>65</v>
      </c>
      <c r="S2310" t="s">
        <v>1978</v>
      </c>
      <c r="T2310" t="e">
        <f>VLOOKUP(Table3[[#This Row],[Region]],managers5[],2,FALSE)</f>
        <v>#N/A</v>
      </c>
      <c r="U2310" t="s">
        <v>1957</v>
      </c>
      <c r="V2310" t="s">
        <v>1959</v>
      </c>
      <c r="W2310" t="s">
        <v>14</v>
      </c>
      <c r="X2310" t="s">
        <v>71</v>
      </c>
      <c r="Y2310" t="s">
        <v>16</v>
      </c>
      <c r="Z2310" t="s">
        <v>67</v>
      </c>
      <c r="AA2310" t="s">
        <v>217</v>
      </c>
      <c r="AB2310" t="s">
        <v>109</v>
      </c>
      <c r="AC2310">
        <v>0.6</v>
      </c>
      <c r="AD2310" s="1">
        <v>40547</v>
      </c>
    </row>
    <row r="2311" spans="1:30" x14ac:dyDescent="0.35">
      <c r="A2311">
        <v>9</v>
      </c>
      <c r="B2311">
        <v>6915</v>
      </c>
      <c r="C2311">
        <v>49344</v>
      </c>
      <c r="D2311" s="1">
        <v>41273</v>
      </c>
      <c r="E2311" t="s">
        <v>32</v>
      </c>
      <c r="F2311">
        <v>31</v>
      </c>
      <c r="G2311">
        <v>672.93</v>
      </c>
      <c r="H2311">
        <v>0</v>
      </c>
      <c r="I2311" t="s">
        <v>9</v>
      </c>
      <c r="J2311" s="8">
        <v>27.85</v>
      </c>
      <c r="K2311" s="8">
        <f>IF(Table3[[#This Row],[Return Status]] = "Returned", 0, Table3[[#This Row],[Profit]])</f>
        <v>27.85</v>
      </c>
      <c r="L2311" s="8" t="str">
        <f>IFERROR(VLOOKUP(Table3[[#This Row],[Order ID]],returns[[Order ID]:[Status]],2,FALSE), "")</f>
        <v/>
      </c>
      <c r="M2311">
        <v>19.98</v>
      </c>
      <c r="N2311">
        <v>4</v>
      </c>
      <c r="O2311" t="s">
        <v>63</v>
      </c>
      <c r="P2311" t="s">
        <v>64</v>
      </c>
      <c r="Q2311">
        <v>40356</v>
      </c>
      <c r="R2311" t="s">
        <v>65</v>
      </c>
      <c r="S2311" t="s">
        <v>1978</v>
      </c>
      <c r="T2311" t="e">
        <f>VLOOKUP(Table3[[#This Row],[Region]],managers5[],2,FALSE)</f>
        <v>#N/A</v>
      </c>
      <c r="U2311" t="s">
        <v>1957</v>
      </c>
      <c r="V2311" t="s">
        <v>1959</v>
      </c>
      <c r="W2311" t="s">
        <v>14</v>
      </c>
      <c r="X2311" t="s">
        <v>24</v>
      </c>
      <c r="Y2311" t="s">
        <v>46</v>
      </c>
      <c r="Z2311" t="s">
        <v>47</v>
      </c>
      <c r="AA2311" t="s">
        <v>66</v>
      </c>
      <c r="AB2311" t="s">
        <v>19</v>
      </c>
      <c r="AC2311">
        <v>0.68</v>
      </c>
      <c r="AD2311" s="1">
        <v>41273</v>
      </c>
    </row>
    <row r="2312" spans="1:30" x14ac:dyDescent="0.35">
      <c r="A2312">
        <v>3768</v>
      </c>
      <c r="B2312">
        <v>3124</v>
      </c>
      <c r="C2312">
        <v>22433</v>
      </c>
      <c r="D2312" s="1">
        <v>40605</v>
      </c>
      <c r="E2312" t="s">
        <v>41</v>
      </c>
      <c r="F2312">
        <v>44</v>
      </c>
      <c r="G2312">
        <v>797.98</v>
      </c>
      <c r="H2312">
        <v>0.05</v>
      </c>
      <c r="I2312" t="s">
        <v>9</v>
      </c>
      <c r="J2312" s="8">
        <v>237.47399999999999</v>
      </c>
      <c r="K2312" s="8">
        <f>IF(Table3[[#This Row],[Return Status]] = "Returned", 0, Table3[[#This Row],[Profit]])</f>
        <v>237.47399999999999</v>
      </c>
      <c r="L2312" s="8" t="str">
        <f>IFERROR(VLOOKUP(Table3[[#This Row],[Order ID]],returns[[Order ID]:[Status]],2,FALSE), "")</f>
        <v/>
      </c>
      <c r="M2312">
        <v>20.99</v>
      </c>
      <c r="N2312">
        <v>0.99</v>
      </c>
      <c r="O2312" t="s">
        <v>333</v>
      </c>
      <c r="P2312" t="s">
        <v>11</v>
      </c>
      <c r="Q2312">
        <v>92704</v>
      </c>
      <c r="R2312" t="s">
        <v>12</v>
      </c>
      <c r="S2312" t="s">
        <v>1976</v>
      </c>
      <c r="T2312" t="e">
        <f>VLOOKUP(Table3[[#This Row],[Region]],managers5[],2,FALSE)</f>
        <v>#N/A</v>
      </c>
      <c r="U2312" t="s">
        <v>1955</v>
      </c>
      <c r="V2312" t="s">
        <v>1959</v>
      </c>
      <c r="W2312" t="s">
        <v>14</v>
      </c>
      <c r="X2312" t="s">
        <v>24</v>
      </c>
      <c r="Y2312" t="s">
        <v>46</v>
      </c>
      <c r="Z2312" t="s">
        <v>86</v>
      </c>
      <c r="AA2312" t="s">
        <v>377</v>
      </c>
      <c r="AB2312" t="s">
        <v>35</v>
      </c>
      <c r="AC2312">
        <v>0.56999999999999995</v>
      </c>
      <c r="AD2312" s="1">
        <v>40607</v>
      </c>
    </row>
    <row r="2313" spans="1:30" x14ac:dyDescent="0.35">
      <c r="A2313">
        <v>927</v>
      </c>
      <c r="B2313">
        <v>3127</v>
      </c>
      <c r="C2313">
        <v>22465</v>
      </c>
      <c r="D2313" s="1">
        <v>41111</v>
      </c>
      <c r="E2313" t="s">
        <v>8</v>
      </c>
      <c r="F2313">
        <v>4</v>
      </c>
      <c r="G2313">
        <v>1121.78</v>
      </c>
      <c r="H2313">
        <v>0.04</v>
      </c>
      <c r="I2313" t="s">
        <v>49</v>
      </c>
      <c r="J2313" s="8">
        <v>-454.8</v>
      </c>
      <c r="K2313" s="8">
        <f>IF(Table3[[#This Row],[Return Status]] = "Returned", 0, Table3[[#This Row],[Profit]])</f>
        <v>-454.8</v>
      </c>
      <c r="L2313" s="8" t="str">
        <f>IFERROR(VLOOKUP(Table3[[#This Row],[Order ID]],returns[[Order ID]:[Status]],2,FALSE), "")</f>
        <v/>
      </c>
      <c r="M2313">
        <v>270.98</v>
      </c>
      <c r="N2313">
        <v>50</v>
      </c>
      <c r="O2313" t="s">
        <v>838</v>
      </c>
      <c r="P2313" t="s">
        <v>11</v>
      </c>
      <c r="Q2313">
        <v>92277</v>
      </c>
      <c r="R2313" t="s">
        <v>12</v>
      </c>
      <c r="S2313" t="s">
        <v>1976</v>
      </c>
      <c r="T2313" t="e">
        <f>VLOOKUP(Table3[[#This Row],[Region]],managers5[],2,FALSE)</f>
        <v>#N/A</v>
      </c>
      <c r="U2313" t="s">
        <v>1955</v>
      </c>
      <c r="V2313" t="s">
        <v>1959</v>
      </c>
      <c r="W2313" t="s">
        <v>14</v>
      </c>
      <c r="X2313" t="s">
        <v>24</v>
      </c>
      <c r="Y2313" t="s">
        <v>50</v>
      </c>
      <c r="Z2313" t="s">
        <v>72</v>
      </c>
      <c r="AA2313" t="s">
        <v>1050</v>
      </c>
      <c r="AB2313" t="s">
        <v>74</v>
      </c>
      <c r="AC2313">
        <v>0.77</v>
      </c>
      <c r="AD2313" s="1">
        <v>41112</v>
      </c>
    </row>
    <row r="2314" spans="1:30" x14ac:dyDescent="0.35">
      <c r="A2314">
        <v>1573</v>
      </c>
      <c r="B2314">
        <v>3128</v>
      </c>
      <c r="C2314">
        <v>22466</v>
      </c>
      <c r="D2314" s="1">
        <v>40996</v>
      </c>
      <c r="E2314" t="s">
        <v>32</v>
      </c>
      <c r="F2314">
        <v>31</v>
      </c>
      <c r="G2314">
        <v>5404.18</v>
      </c>
      <c r="H2314">
        <v>7.0000000000000007E-2</v>
      </c>
      <c r="I2314" t="s">
        <v>49</v>
      </c>
      <c r="J2314" s="8">
        <v>241.06</v>
      </c>
      <c r="K2314" s="8">
        <f>IF(Table3[[#This Row],[Return Status]] = "Returned", 0, Table3[[#This Row],[Profit]])</f>
        <v>241.06</v>
      </c>
      <c r="L2314" s="8" t="str">
        <f>IFERROR(VLOOKUP(Table3[[#This Row],[Order ID]],returns[[Order ID]:[Status]],2,FALSE), "")</f>
        <v/>
      </c>
      <c r="M2314">
        <v>180.98</v>
      </c>
      <c r="N2314">
        <v>30</v>
      </c>
      <c r="O2314" t="s">
        <v>1368</v>
      </c>
      <c r="P2314" t="s">
        <v>11</v>
      </c>
      <c r="Q2314">
        <v>92277</v>
      </c>
      <c r="R2314" t="s">
        <v>12</v>
      </c>
      <c r="S2314" t="s">
        <v>1976</v>
      </c>
      <c r="T2314" t="e">
        <f>VLOOKUP(Table3[[#This Row],[Region]],managers5[],2,FALSE)</f>
        <v>#N/A</v>
      </c>
      <c r="U2314" t="s">
        <v>1955</v>
      </c>
      <c r="V2314" t="s">
        <v>1959</v>
      </c>
      <c r="W2314" t="s">
        <v>14</v>
      </c>
      <c r="X2314" t="s">
        <v>71</v>
      </c>
      <c r="Y2314" t="s">
        <v>50</v>
      </c>
      <c r="Z2314" t="s">
        <v>72</v>
      </c>
      <c r="AA2314" t="s">
        <v>218</v>
      </c>
      <c r="AB2314" t="s">
        <v>74</v>
      </c>
      <c r="AC2314">
        <v>0.69</v>
      </c>
      <c r="AD2314" s="1">
        <v>41003</v>
      </c>
    </row>
    <row r="2315" spans="1:30" x14ac:dyDescent="0.35">
      <c r="A2315">
        <v>1574</v>
      </c>
      <c r="B2315">
        <v>3129</v>
      </c>
      <c r="C2315">
        <v>22466</v>
      </c>
      <c r="D2315" s="1">
        <v>40996</v>
      </c>
      <c r="E2315" t="s">
        <v>32</v>
      </c>
      <c r="F2315">
        <v>40</v>
      </c>
      <c r="G2315">
        <v>430.19</v>
      </c>
      <c r="H2315">
        <v>0.02</v>
      </c>
      <c r="I2315" t="s">
        <v>9</v>
      </c>
      <c r="J2315" s="8">
        <v>181.26</v>
      </c>
      <c r="K2315" s="8">
        <f>IF(Table3[[#This Row],[Return Status]] = "Returned", 0, Table3[[#This Row],[Profit]])</f>
        <v>181.26</v>
      </c>
      <c r="L2315" s="8" t="str">
        <f>IFERROR(VLOOKUP(Table3[[#This Row],[Order ID]],returns[[Order ID]:[Status]],2,FALSE), "")</f>
        <v/>
      </c>
      <c r="M2315">
        <v>10.31</v>
      </c>
      <c r="N2315">
        <v>1.79</v>
      </c>
      <c r="O2315" t="s">
        <v>1368</v>
      </c>
      <c r="P2315" t="s">
        <v>11</v>
      </c>
      <c r="Q2315">
        <v>92277</v>
      </c>
      <c r="R2315" t="s">
        <v>12</v>
      </c>
      <c r="S2315" t="s">
        <v>1976</v>
      </c>
      <c r="T2315" t="e">
        <f>VLOOKUP(Table3[[#This Row],[Region]],managers5[],2,FALSE)</f>
        <v>#N/A</v>
      </c>
      <c r="U2315" t="s">
        <v>1955</v>
      </c>
      <c r="V2315" t="s">
        <v>1959</v>
      </c>
      <c r="W2315" t="s">
        <v>14</v>
      </c>
      <c r="X2315" t="s">
        <v>71</v>
      </c>
      <c r="Y2315" t="s">
        <v>16</v>
      </c>
      <c r="Z2315" t="s">
        <v>30</v>
      </c>
      <c r="AA2315" t="s">
        <v>1051</v>
      </c>
      <c r="AB2315" t="s">
        <v>35</v>
      </c>
      <c r="AC2315">
        <v>0.38</v>
      </c>
      <c r="AD2315" s="1">
        <v>41003</v>
      </c>
    </row>
    <row r="2316" spans="1:30" x14ac:dyDescent="0.35">
      <c r="A2316">
        <v>5342</v>
      </c>
      <c r="B2316">
        <v>3132</v>
      </c>
      <c r="C2316">
        <v>22468</v>
      </c>
      <c r="D2316" s="1">
        <v>40339</v>
      </c>
      <c r="E2316" t="s">
        <v>8</v>
      </c>
      <c r="F2316">
        <v>19</v>
      </c>
      <c r="G2316">
        <v>163.75</v>
      </c>
      <c r="H2316">
        <v>0</v>
      </c>
      <c r="I2316" t="s">
        <v>9</v>
      </c>
      <c r="J2316" s="8">
        <v>23.61</v>
      </c>
      <c r="K2316" s="8">
        <f>IF(Table3[[#This Row],[Return Status]] = "Returned", 0, Table3[[#This Row],[Profit]])</f>
        <v>23.61</v>
      </c>
      <c r="L2316" s="8" t="str">
        <f>IFERROR(VLOOKUP(Table3[[#This Row],[Order ID]],returns[[Order ID]:[Status]],2,FALSE), "")</f>
        <v/>
      </c>
      <c r="M2316">
        <v>7.96</v>
      </c>
      <c r="N2316">
        <v>4.95</v>
      </c>
      <c r="O2316" t="s">
        <v>397</v>
      </c>
      <c r="P2316" t="s">
        <v>37</v>
      </c>
      <c r="Q2316">
        <v>44136</v>
      </c>
      <c r="R2316" t="s">
        <v>37</v>
      </c>
      <c r="S2316" t="s">
        <v>1979</v>
      </c>
      <c r="T2316" t="e">
        <f>VLOOKUP(Table3[[#This Row],[Region]],managers5[],2,FALSE)</f>
        <v>#N/A</v>
      </c>
      <c r="U2316" t="s">
        <v>1956</v>
      </c>
      <c r="W2316" t="s">
        <v>14</v>
      </c>
      <c r="X2316" t="s">
        <v>15</v>
      </c>
      <c r="Y2316" t="s">
        <v>50</v>
      </c>
      <c r="Z2316" t="s">
        <v>61</v>
      </c>
      <c r="AA2316" t="s">
        <v>1084</v>
      </c>
      <c r="AB2316" t="s">
        <v>19</v>
      </c>
      <c r="AC2316">
        <v>0.41</v>
      </c>
      <c r="AD2316" s="2">
        <v>40341</v>
      </c>
    </row>
    <row r="2317" spans="1:30" x14ac:dyDescent="0.35">
      <c r="A2317">
        <v>5347</v>
      </c>
      <c r="B2317">
        <v>3131</v>
      </c>
      <c r="C2317">
        <v>22468</v>
      </c>
      <c r="D2317" s="1">
        <v>40339</v>
      </c>
      <c r="E2317" t="s">
        <v>8</v>
      </c>
      <c r="F2317">
        <v>11</v>
      </c>
      <c r="G2317">
        <v>65.099999999999994</v>
      </c>
      <c r="H2317">
        <v>0.03</v>
      </c>
      <c r="I2317" t="s">
        <v>9</v>
      </c>
      <c r="J2317" s="8">
        <v>13.31</v>
      </c>
      <c r="K2317" s="8">
        <f>IF(Table3[[#This Row],[Return Status]] = "Returned", 0, Table3[[#This Row],[Profit]])</f>
        <v>13.31</v>
      </c>
      <c r="L2317" s="8" t="str">
        <f>IFERROR(VLOOKUP(Table3[[#This Row],[Order ID]],returns[[Order ID]:[Status]],2,FALSE), "")</f>
        <v/>
      </c>
      <c r="M2317">
        <v>5.68</v>
      </c>
      <c r="N2317">
        <v>1.46</v>
      </c>
      <c r="O2317" t="s">
        <v>397</v>
      </c>
      <c r="P2317" t="s">
        <v>37</v>
      </c>
      <c r="Q2317">
        <v>44224</v>
      </c>
      <c r="R2317" t="s">
        <v>37</v>
      </c>
      <c r="S2317" t="s">
        <v>1979</v>
      </c>
      <c r="T2317" t="e">
        <f>VLOOKUP(Table3[[#This Row],[Region]],managers5[],2,FALSE)</f>
        <v>#N/A</v>
      </c>
      <c r="U2317" t="s">
        <v>1956</v>
      </c>
      <c r="W2317" t="s">
        <v>14</v>
      </c>
      <c r="X2317" t="s">
        <v>15</v>
      </c>
      <c r="Y2317" t="s">
        <v>16</v>
      </c>
      <c r="Z2317" t="s">
        <v>30</v>
      </c>
      <c r="AA2317" t="s">
        <v>642</v>
      </c>
      <c r="AB2317" t="s">
        <v>35</v>
      </c>
      <c r="AC2317">
        <v>0.39</v>
      </c>
      <c r="AD2317" s="2">
        <v>40340</v>
      </c>
    </row>
    <row r="2318" spans="1:30" x14ac:dyDescent="0.35">
      <c r="A2318">
        <v>5354</v>
      </c>
      <c r="B2318">
        <v>3130</v>
      </c>
      <c r="C2318">
        <v>22468</v>
      </c>
      <c r="D2318" s="1">
        <v>40339</v>
      </c>
      <c r="E2318" t="s">
        <v>8</v>
      </c>
      <c r="F2318">
        <v>14</v>
      </c>
      <c r="G2318">
        <v>323.11</v>
      </c>
      <c r="H2318">
        <v>0</v>
      </c>
      <c r="I2318" t="s">
        <v>9</v>
      </c>
      <c r="J2318" s="8">
        <v>41.522500000000001</v>
      </c>
      <c r="K2318" s="8">
        <f>IF(Table3[[#This Row],[Return Status]] = "Returned", 0, Table3[[#This Row],[Profit]])</f>
        <v>41.522500000000001</v>
      </c>
      <c r="L2318" s="8" t="str">
        <f>IFERROR(VLOOKUP(Table3[[#This Row],[Order ID]],returns[[Order ID]:[Status]],2,FALSE), "")</f>
        <v/>
      </c>
      <c r="M2318">
        <v>20.98</v>
      </c>
      <c r="N2318">
        <v>8.83</v>
      </c>
      <c r="O2318" t="s">
        <v>397</v>
      </c>
      <c r="P2318" t="s">
        <v>37</v>
      </c>
      <c r="Q2318">
        <v>44224</v>
      </c>
      <c r="R2318" t="s">
        <v>37</v>
      </c>
      <c r="S2318" t="s">
        <v>1979</v>
      </c>
      <c r="T2318" t="e">
        <f>VLOOKUP(Table3[[#This Row],[Region]],managers5[],2,FALSE)</f>
        <v>#N/A</v>
      </c>
      <c r="U2318" t="s">
        <v>1956</v>
      </c>
      <c r="W2318" t="s">
        <v>14</v>
      </c>
      <c r="X2318" t="s">
        <v>15</v>
      </c>
      <c r="Y2318" t="s">
        <v>16</v>
      </c>
      <c r="Z2318" t="s">
        <v>17</v>
      </c>
      <c r="AA2318" t="s">
        <v>1821</v>
      </c>
      <c r="AB2318" t="s">
        <v>19</v>
      </c>
      <c r="AC2318">
        <v>0.37</v>
      </c>
      <c r="AD2318" s="2">
        <v>40339</v>
      </c>
    </row>
    <row r="2319" spans="1:30" x14ac:dyDescent="0.35">
      <c r="A2319">
        <v>1416</v>
      </c>
      <c r="B2319">
        <v>3136</v>
      </c>
      <c r="C2319">
        <v>22497</v>
      </c>
      <c r="D2319" s="1">
        <v>41027</v>
      </c>
      <c r="E2319" t="s">
        <v>20</v>
      </c>
      <c r="F2319">
        <v>37</v>
      </c>
      <c r="G2319">
        <v>3259.25</v>
      </c>
      <c r="H2319">
        <v>0.04</v>
      </c>
      <c r="I2319" t="s">
        <v>49</v>
      </c>
      <c r="J2319" s="8">
        <v>580.33000000000004</v>
      </c>
      <c r="K2319" s="8">
        <f>IF(Table3[[#This Row],[Return Status]] = "Returned", 0, Table3[[#This Row],[Profit]])</f>
        <v>580.33000000000004</v>
      </c>
      <c r="L2319" s="8" t="str">
        <f>IFERROR(VLOOKUP(Table3[[#This Row],[Order ID]],returns[[Order ID]:[Status]],2,FALSE), "")</f>
        <v/>
      </c>
      <c r="M2319">
        <v>90.97</v>
      </c>
      <c r="N2319">
        <v>28</v>
      </c>
      <c r="O2319" t="s">
        <v>472</v>
      </c>
      <c r="P2319" t="s">
        <v>11</v>
      </c>
      <c r="Q2319">
        <v>93727</v>
      </c>
      <c r="R2319" t="s">
        <v>12</v>
      </c>
      <c r="S2319" t="s">
        <v>1976</v>
      </c>
      <c r="T2319" t="e">
        <f>VLOOKUP(Table3[[#This Row],[Region]],managers5[],2,FALSE)</f>
        <v>#N/A</v>
      </c>
      <c r="U2319" t="s">
        <v>1955</v>
      </c>
      <c r="V2319" t="s">
        <v>1959</v>
      </c>
      <c r="W2319" t="s">
        <v>14</v>
      </c>
      <c r="X2319" t="s">
        <v>71</v>
      </c>
      <c r="Y2319" t="s">
        <v>46</v>
      </c>
      <c r="Z2319" t="s">
        <v>124</v>
      </c>
      <c r="AA2319" t="s">
        <v>425</v>
      </c>
      <c r="AB2319" t="s">
        <v>74</v>
      </c>
      <c r="AC2319">
        <v>0.38</v>
      </c>
      <c r="AD2319" s="1">
        <v>41028</v>
      </c>
    </row>
    <row r="2320" spans="1:30" x14ac:dyDescent="0.35">
      <c r="A2320">
        <v>4444</v>
      </c>
      <c r="B2320">
        <v>3137</v>
      </c>
      <c r="C2320">
        <v>22498</v>
      </c>
      <c r="D2320" s="1">
        <v>40491</v>
      </c>
      <c r="E2320" t="s">
        <v>41</v>
      </c>
      <c r="F2320">
        <v>20</v>
      </c>
      <c r="G2320">
        <v>34.94</v>
      </c>
      <c r="H2320">
        <v>0.05</v>
      </c>
      <c r="I2320" t="s">
        <v>9</v>
      </c>
      <c r="J2320" s="8">
        <v>-30.7</v>
      </c>
      <c r="K2320" s="8">
        <f>IF(Table3[[#This Row],[Return Status]] = "Returned", 0, Table3[[#This Row],[Profit]])</f>
        <v>-30.7</v>
      </c>
      <c r="L2320" s="8" t="str">
        <f>IFERROR(VLOOKUP(Table3[[#This Row],[Order ID]],returns[[Order ID]:[Status]],2,FALSE), "")</f>
        <v/>
      </c>
      <c r="M2320">
        <v>1.7</v>
      </c>
      <c r="N2320">
        <v>1.99</v>
      </c>
      <c r="O2320" t="s">
        <v>260</v>
      </c>
      <c r="P2320" t="s">
        <v>37</v>
      </c>
      <c r="Q2320">
        <v>14043</v>
      </c>
      <c r="R2320" t="s">
        <v>37</v>
      </c>
      <c r="S2320" t="s">
        <v>1979</v>
      </c>
      <c r="T2320" t="e">
        <f>VLOOKUP(Table3[[#This Row],[Region]],managers5[],2,FALSE)</f>
        <v>#N/A</v>
      </c>
      <c r="U2320" t="s">
        <v>1956</v>
      </c>
      <c r="W2320" t="s">
        <v>14</v>
      </c>
      <c r="X2320" t="s">
        <v>39</v>
      </c>
      <c r="Y2320" t="s">
        <v>46</v>
      </c>
      <c r="Z2320" t="s">
        <v>47</v>
      </c>
      <c r="AA2320" t="s">
        <v>1184</v>
      </c>
      <c r="AB2320" t="s">
        <v>109</v>
      </c>
      <c r="AC2320">
        <v>0.51</v>
      </c>
      <c r="AD2320" s="2">
        <v>40492</v>
      </c>
    </row>
    <row r="2321" spans="1:30" x14ac:dyDescent="0.35">
      <c r="A2321">
        <v>5569</v>
      </c>
      <c r="B2321">
        <v>3139</v>
      </c>
      <c r="C2321">
        <v>22529</v>
      </c>
      <c r="D2321" s="1">
        <v>40305</v>
      </c>
      <c r="E2321" t="s">
        <v>20</v>
      </c>
      <c r="F2321">
        <v>28</v>
      </c>
      <c r="G2321">
        <v>1623.09</v>
      </c>
      <c r="H2321">
        <v>0.02</v>
      </c>
      <c r="I2321" t="s">
        <v>9</v>
      </c>
      <c r="J2321" s="8">
        <v>245.88</v>
      </c>
      <c r="K2321" s="8">
        <f>IF(Table3[[#This Row],[Return Status]] = "Returned", 0, Table3[[#This Row],[Profit]])</f>
        <v>245.88</v>
      </c>
      <c r="L2321" s="8" t="str">
        <f>IFERROR(VLOOKUP(Table3[[#This Row],[Order ID]],returns[[Order ID]:[Status]],2,FALSE), "")</f>
        <v/>
      </c>
      <c r="M2321">
        <v>56.96</v>
      </c>
      <c r="N2321">
        <v>13.22</v>
      </c>
      <c r="O2321" t="s">
        <v>448</v>
      </c>
      <c r="P2321" t="s">
        <v>131</v>
      </c>
      <c r="Q2321">
        <v>20832</v>
      </c>
      <c r="R2321" t="s">
        <v>132</v>
      </c>
      <c r="S2321" t="s">
        <v>1979</v>
      </c>
      <c r="T2321" t="e">
        <f>VLOOKUP(Table3[[#This Row],[Region]],managers5[],2,FALSE)</f>
        <v>#N/A</v>
      </c>
      <c r="U2321" t="s">
        <v>1956</v>
      </c>
      <c r="W2321" t="s">
        <v>14</v>
      </c>
      <c r="X2321" t="s">
        <v>24</v>
      </c>
      <c r="Y2321" t="s">
        <v>16</v>
      </c>
      <c r="Z2321" t="s">
        <v>83</v>
      </c>
      <c r="AA2321" t="s">
        <v>432</v>
      </c>
      <c r="AB2321" t="s">
        <v>19</v>
      </c>
      <c r="AC2321">
        <v>0.56000000000000005</v>
      </c>
      <c r="AD2321" s="2">
        <v>40305</v>
      </c>
    </row>
    <row r="2322" spans="1:30" x14ac:dyDescent="0.35">
      <c r="A2322">
        <v>3007</v>
      </c>
      <c r="B2322">
        <v>3141</v>
      </c>
      <c r="C2322">
        <v>22534</v>
      </c>
      <c r="D2322" s="1">
        <v>40742</v>
      </c>
      <c r="E2322" t="s">
        <v>20</v>
      </c>
      <c r="F2322">
        <v>3</v>
      </c>
      <c r="G2322">
        <v>279.33</v>
      </c>
      <c r="H2322">
        <v>0</v>
      </c>
      <c r="I2322" t="s">
        <v>9</v>
      </c>
      <c r="J2322" s="8">
        <v>-44.18</v>
      </c>
      <c r="K2322" s="8">
        <f>IF(Table3[[#This Row],[Return Status]] = "Returned", 0, Table3[[#This Row],[Profit]])</f>
        <v>-44.18</v>
      </c>
      <c r="L2322" s="8" t="str">
        <f>IFERROR(VLOOKUP(Table3[[#This Row],[Order ID]],returns[[Order ID]:[Status]],2,FALSE), "")</f>
        <v/>
      </c>
      <c r="M2322">
        <v>83.93</v>
      </c>
      <c r="N2322">
        <v>19.989999999999998</v>
      </c>
      <c r="O2322" t="s">
        <v>369</v>
      </c>
      <c r="P2322" t="s">
        <v>27</v>
      </c>
      <c r="Q2322">
        <v>60110</v>
      </c>
      <c r="R2322" t="s">
        <v>28</v>
      </c>
      <c r="S2322" t="s">
        <v>1977</v>
      </c>
      <c r="T2322" t="e">
        <f>VLOOKUP(Table3[[#This Row],[Region]],managers5[],2,FALSE)</f>
        <v>#N/A</v>
      </c>
      <c r="U2322" t="s">
        <v>1958</v>
      </c>
      <c r="V2322" t="s">
        <v>1959</v>
      </c>
      <c r="W2322" t="s">
        <v>14</v>
      </c>
      <c r="X2322" t="s">
        <v>71</v>
      </c>
      <c r="Y2322" t="s">
        <v>16</v>
      </c>
      <c r="Z2322" t="s">
        <v>168</v>
      </c>
      <c r="AA2322" t="s">
        <v>1114</v>
      </c>
      <c r="AB2322" t="s">
        <v>19</v>
      </c>
      <c r="AC2322">
        <v>0.38</v>
      </c>
      <c r="AD2322" s="1">
        <v>40744</v>
      </c>
    </row>
    <row r="2323" spans="1:30" x14ac:dyDescent="0.35">
      <c r="A2323">
        <v>4005</v>
      </c>
      <c r="B2323">
        <v>3142</v>
      </c>
      <c r="C2323">
        <v>22561</v>
      </c>
      <c r="D2323" s="1">
        <v>40563</v>
      </c>
      <c r="E2323" t="s">
        <v>41</v>
      </c>
      <c r="F2323">
        <v>7</v>
      </c>
      <c r="G2323">
        <v>128.62</v>
      </c>
      <c r="H2323">
        <v>7.0000000000000007E-2</v>
      </c>
      <c r="I2323" t="s">
        <v>9</v>
      </c>
      <c r="J2323" s="8">
        <v>-27.78</v>
      </c>
      <c r="K2323" s="8">
        <f>IF(Table3[[#This Row],[Return Status]] = "Returned", 0, Table3[[#This Row],[Profit]])</f>
        <v>-27.78</v>
      </c>
      <c r="L2323" s="8" t="str">
        <f>IFERROR(VLOOKUP(Table3[[#This Row],[Order ID]],returns[[Order ID]:[Status]],2,FALSE), "")</f>
        <v/>
      </c>
      <c r="M2323">
        <v>17.670000000000002</v>
      </c>
      <c r="N2323">
        <v>8.99</v>
      </c>
      <c r="O2323" t="s">
        <v>1832</v>
      </c>
      <c r="P2323" t="s">
        <v>134</v>
      </c>
      <c r="Q2323">
        <v>19901</v>
      </c>
      <c r="R2323" t="s">
        <v>135</v>
      </c>
      <c r="S2323" t="s">
        <v>1979</v>
      </c>
      <c r="T2323" t="e">
        <f>VLOOKUP(Table3[[#This Row],[Region]],managers5[],2,FALSE)</f>
        <v>#N/A</v>
      </c>
      <c r="U2323" t="s">
        <v>1956</v>
      </c>
      <c r="W2323" t="s">
        <v>14</v>
      </c>
      <c r="X2323" t="s">
        <v>39</v>
      </c>
      <c r="Y2323" t="s">
        <v>50</v>
      </c>
      <c r="Z2323" t="s">
        <v>61</v>
      </c>
      <c r="AA2323" t="s">
        <v>256</v>
      </c>
      <c r="AB2323" t="s">
        <v>109</v>
      </c>
      <c r="AC2323">
        <v>0.47</v>
      </c>
      <c r="AD2323" s="1">
        <v>40565</v>
      </c>
    </row>
    <row r="2324" spans="1:30" x14ac:dyDescent="0.35">
      <c r="A2324">
        <v>4006</v>
      </c>
      <c r="B2324">
        <v>3143</v>
      </c>
      <c r="C2324">
        <v>22561</v>
      </c>
      <c r="D2324" s="1">
        <v>40563</v>
      </c>
      <c r="E2324" t="s">
        <v>41</v>
      </c>
      <c r="F2324">
        <v>50</v>
      </c>
      <c r="G2324">
        <v>424</v>
      </c>
      <c r="H2324">
        <v>0.03</v>
      </c>
      <c r="I2324" t="s">
        <v>9</v>
      </c>
      <c r="J2324" s="8">
        <v>-19.77</v>
      </c>
      <c r="K2324" s="8">
        <f>IF(Table3[[#This Row],[Return Status]] = "Returned", 0, Table3[[#This Row],[Profit]])</f>
        <v>-19.77</v>
      </c>
      <c r="L2324" s="8" t="str">
        <f>IFERROR(VLOOKUP(Table3[[#This Row],[Order ID]],returns[[Order ID]:[Status]],2,FALSE), "")</f>
        <v/>
      </c>
      <c r="M2324">
        <v>8.67</v>
      </c>
      <c r="N2324">
        <v>3.5</v>
      </c>
      <c r="O2324" t="s">
        <v>1832</v>
      </c>
      <c r="P2324" t="s">
        <v>134</v>
      </c>
      <c r="Q2324">
        <v>19711</v>
      </c>
      <c r="R2324" t="s">
        <v>135</v>
      </c>
      <c r="S2324" t="s">
        <v>1979</v>
      </c>
      <c r="T2324" t="e">
        <f>VLOOKUP(Table3[[#This Row],[Region]],managers5[],2,FALSE)</f>
        <v>#N/A</v>
      </c>
      <c r="U2324" t="s">
        <v>1956</v>
      </c>
      <c r="W2324" t="s">
        <v>14</v>
      </c>
      <c r="X2324" t="s">
        <v>39</v>
      </c>
      <c r="Y2324" t="s">
        <v>16</v>
      </c>
      <c r="Z2324" t="s">
        <v>83</v>
      </c>
      <c r="AA2324" t="s">
        <v>1688</v>
      </c>
      <c r="AB2324" t="s">
        <v>19</v>
      </c>
      <c r="AC2324">
        <v>0.57999999999999996</v>
      </c>
      <c r="AD2324" s="1">
        <v>40565</v>
      </c>
    </row>
    <row r="2325" spans="1:30" x14ac:dyDescent="0.35">
      <c r="A2325">
        <v>4007</v>
      </c>
      <c r="B2325">
        <v>3144</v>
      </c>
      <c r="C2325">
        <v>22561</v>
      </c>
      <c r="D2325" s="1">
        <v>40563</v>
      </c>
      <c r="E2325" t="s">
        <v>41</v>
      </c>
      <c r="F2325">
        <v>5</v>
      </c>
      <c r="G2325">
        <v>504.79</v>
      </c>
      <c r="H2325">
        <v>0.03</v>
      </c>
      <c r="I2325" t="s">
        <v>33</v>
      </c>
      <c r="J2325" s="8">
        <v>-245.09</v>
      </c>
      <c r="K2325" s="8">
        <f>IF(Table3[[#This Row],[Return Status]] = "Returned", 0, Table3[[#This Row],[Profit]])</f>
        <v>-245.09</v>
      </c>
      <c r="L2325" s="8" t="str">
        <f>IFERROR(VLOOKUP(Table3[[#This Row],[Order ID]],returns[[Order ID]:[Status]],2,FALSE), "")</f>
        <v/>
      </c>
      <c r="M2325">
        <v>99.99</v>
      </c>
      <c r="N2325">
        <v>19.989999999999998</v>
      </c>
      <c r="O2325" t="s">
        <v>1832</v>
      </c>
      <c r="P2325" t="s">
        <v>134</v>
      </c>
      <c r="Q2325">
        <v>19711</v>
      </c>
      <c r="R2325" t="s">
        <v>135</v>
      </c>
      <c r="S2325" t="s">
        <v>1979</v>
      </c>
      <c r="T2325" t="e">
        <f>VLOOKUP(Table3[[#This Row],[Region]],managers5[],2,FALSE)</f>
        <v>#N/A</v>
      </c>
      <c r="U2325" t="s">
        <v>1956</v>
      </c>
      <c r="W2325" t="s">
        <v>14</v>
      </c>
      <c r="X2325" t="s">
        <v>39</v>
      </c>
      <c r="Y2325" t="s">
        <v>46</v>
      </c>
      <c r="Z2325" t="s">
        <v>47</v>
      </c>
      <c r="AA2325" t="s">
        <v>1254</v>
      </c>
      <c r="AB2325" t="s">
        <v>19</v>
      </c>
      <c r="AC2325">
        <v>0.5</v>
      </c>
      <c r="AD2325" s="1">
        <v>40565</v>
      </c>
    </row>
    <row r="2326" spans="1:30" x14ac:dyDescent="0.35">
      <c r="A2326">
        <v>7860</v>
      </c>
      <c r="B2326">
        <v>3145</v>
      </c>
      <c r="C2326">
        <v>22562</v>
      </c>
      <c r="D2326" s="1">
        <v>39899</v>
      </c>
      <c r="E2326" t="s">
        <v>20</v>
      </c>
      <c r="F2326">
        <v>46</v>
      </c>
      <c r="G2326">
        <v>9304.2000000000007</v>
      </c>
      <c r="H2326">
        <v>0.08</v>
      </c>
      <c r="I2326" t="s">
        <v>49</v>
      </c>
      <c r="J2326" s="8">
        <v>1981.17</v>
      </c>
      <c r="K2326" s="8">
        <f>IF(Table3[[#This Row],[Return Status]] = "Returned", 0, Table3[[#This Row],[Profit]])</f>
        <v>1981.17</v>
      </c>
      <c r="L2326" s="8" t="str">
        <f>IFERROR(VLOOKUP(Table3[[#This Row],[Order ID]],returns[[Order ID]:[Status]],2,FALSE), "")</f>
        <v/>
      </c>
      <c r="M2326">
        <v>213.45</v>
      </c>
      <c r="N2326">
        <v>14.7</v>
      </c>
      <c r="O2326" t="s">
        <v>294</v>
      </c>
      <c r="P2326" t="s">
        <v>37</v>
      </c>
      <c r="Q2326">
        <v>11542</v>
      </c>
      <c r="R2326" t="s">
        <v>37</v>
      </c>
      <c r="S2326" t="s">
        <v>1979</v>
      </c>
      <c r="T2326" t="e">
        <f>VLOOKUP(Table3[[#This Row],[Region]],managers5[],2,FALSE)</f>
        <v>#N/A</v>
      </c>
      <c r="U2326" t="s">
        <v>1956</v>
      </c>
      <c r="W2326" t="s">
        <v>14</v>
      </c>
      <c r="X2326" t="s">
        <v>24</v>
      </c>
      <c r="Y2326" t="s">
        <v>46</v>
      </c>
      <c r="Z2326" t="s">
        <v>124</v>
      </c>
      <c r="AA2326" t="s">
        <v>1236</v>
      </c>
      <c r="AB2326" t="s">
        <v>74</v>
      </c>
      <c r="AC2326">
        <v>0.59</v>
      </c>
      <c r="AD2326" s="2">
        <v>39901</v>
      </c>
    </row>
    <row r="2327" spans="1:30" x14ac:dyDescent="0.35">
      <c r="A2327">
        <v>7861</v>
      </c>
      <c r="B2327">
        <v>3146</v>
      </c>
      <c r="C2327">
        <v>22562</v>
      </c>
      <c r="D2327" s="1">
        <v>39899</v>
      </c>
      <c r="E2327" t="s">
        <v>20</v>
      </c>
      <c r="F2327">
        <v>31</v>
      </c>
      <c r="G2327">
        <v>1685.05</v>
      </c>
      <c r="H2327">
        <v>0.1</v>
      </c>
      <c r="I2327" t="s">
        <v>9</v>
      </c>
      <c r="J2327" s="8">
        <v>518.07000000000005</v>
      </c>
      <c r="K2327" s="8">
        <f>IF(Table3[[#This Row],[Return Status]] = "Returned", 0, Table3[[#This Row],[Profit]])</f>
        <v>518.07000000000005</v>
      </c>
      <c r="L2327" s="8" t="str">
        <f>IFERROR(VLOOKUP(Table3[[#This Row],[Order ID]],returns[[Order ID]:[Status]],2,FALSE), "")</f>
        <v/>
      </c>
      <c r="M2327">
        <v>55.98</v>
      </c>
      <c r="N2327">
        <v>13.88</v>
      </c>
      <c r="O2327" t="s">
        <v>294</v>
      </c>
      <c r="P2327" t="s">
        <v>37</v>
      </c>
      <c r="Q2327">
        <v>11542</v>
      </c>
      <c r="R2327" t="s">
        <v>37</v>
      </c>
      <c r="S2327" t="s">
        <v>1979</v>
      </c>
      <c r="T2327" t="e">
        <f>VLOOKUP(Table3[[#This Row],[Region]],managers5[],2,FALSE)</f>
        <v>#N/A</v>
      </c>
      <c r="U2327" t="s">
        <v>1956</v>
      </c>
      <c r="W2327" t="s">
        <v>14</v>
      </c>
      <c r="X2327" t="s">
        <v>24</v>
      </c>
      <c r="Y2327" t="s">
        <v>16</v>
      </c>
      <c r="Z2327" t="s">
        <v>30</v>
      </c>
      <c r="AA2327" t="s">
        <v>905</v>
      </c>
      <c r="AB2327" t="s">
        <v>19</v>
      </c>
      <c r="AC2327">
        <v>0.36</v>
      </c>
      <c r="AD2327" s="2">
        <v>39901</v>
      </c>
    </row>
    <row r="2328" spans="1:30" x14ac:dyDescent="0.35">
      <c r="A2328">
        <v>7870</v>
      </c>
      <c r="B2328">
        <v>3147</v>
      </c>
      <c r="C2328">
        <v>22562</v>
      </c>
      <c r="D2328" s="1">
        <v>39899</v>
      </c>
      <c r="E2328" t="s">
        <v>20</v>
      </c>
      <c r="F2328">
        <v>3</v>
      </c>
      <c r="G2328">
        <v>57.48</v>
      </c>
      <c r="H2328">
        <v>0</v>
      </c>
      <c r="I2328" t="s">
        <v>9</v>
      </c>
      <c r="J2328" s="8">
        <v>-28.09</v>
      </c>
      <c r="K2328" s="8">
        <f>IF(Table3[[#This Row],[Return Status]] = "Returned", 0, Table3[[#This Row],[Profit]])</f>
        <v>-28.09</v>
      </c>
      <c r="L2328" s="8" t="str">
        <f>IFERROR(VLOOKUP(Table3[[#This Row],[Order ID]],returns[[Order ID]:[Status]],2,FALSE), "")</f>
        <v/>
      </c>
      <c r="M2328">
        <v>16.059999999999999</v>
      </c>
      <c r="N2328">
        <v>8.34</v>
      </c>
      <c r="O2328" t="s">
        <v>294</v>
      </c>
      <c r="P2328" t="s">
        <v>37</v>
      </c>
      <c r="Q2328">
        <v>11542</v>
      </c>
      <c r="R2328" t="s">
        <v>37</v>
      </c>
      <c r="S2328" t="s">
        <v>1979</v>
      </c>
      <c r="T2328" t="e">
        <f>VLOOKUP(Table3[[#This Row],[Region]],managers5[],2,FALSE)</f>
        <v>#N/A</v>
      </c>
      <c r="U2328" t="s">
        <v>1956</v>
      </c>
      <c r="W2328" t="s">
        <v>14</v>
      </c>
      <c r="X2328" t="s">
        <v>24</v>
      </c>
      <c r="Y2328" t="s">
        <v>16</v>
      </c>
      <c r="Z2328" t="s">
        <v>75</v>
      </c>
      <c r="AA2328" t="s">
        <v>1212</v>
      </c>
      <c r="AB2328" t="s">
        <v>19</v>
      </c>
      <c r="AC2328">
        <v>0.59</v>
      </c>
      <c r="AD2328" s="2">
        <v>39900</v>
      </c>
    </row>
    <row r="2329" spans="1:30" x14ac:dyDescent="0.35">
      <c r="A2329">
        <v>1256</v>
      </c>
      <c r="B2329">
        <v>3148</v>
      </c>
      <c r="C2329">
        <v>22563</v>
      </c>
      <c r="D2329" s="1">
        <v>41049</v>
      </c>
      <c r="E2329" t="s">
        <v>41</v>
      </c>
      <c r="F2329">
        <v>32</v>
      </c>
      <c r="G2329">
        <v>251.51</v>
      </c>
      <c r="H2329">
        <v>0.06</v>
      </c>
      <c r="I2329" t="s">
        <v>9</v>
      </c>
      <c r="J2329" s="8">
        <v>-9.7799999999999994</v>
      </c>
      <c r="K2329" s="8">
        <f>IF(Table3[[#This Row],[Return Status]] = "Returned", 0, Table3[[#This Row],[Profit]])</f>
        <v>-9.7799999999999994</v>
      </c>
      <c r="L2329" s="8" t="str">
        <f>IFERROR(VLOOKUP(Table3[[#This Row],[Order ID]],returns[[Order ID]:[Status]],2,FALSE), "")</f>
        <v/>
      </c>
      <c r="M2329">
        <v>7.7</v>
      </c>
      <c r="N2329">
        <v>3.68</v>
      </c>
      <c r="O2329" t="s">
        <v>215</v>
      </c>
      <c r="P2329" t="s">
        <v>216</v>
      </c>
      <c r="Q2329">
        <v>59715</v>
      </c>
      <c r="R2329" t="s">
        <v>190</v>
      </c>
      <c r="S2329" t="s">
        <v>1976</v>
      </c>
      <c r="T2329" t="e">
        <f>VLOOKUP(Table3[[#This Row],[Region]],managers5[],2,FALSE)</f>
        <v>#N/A</v>
      </c>
      <c r="U2329" t="s">
        <v>1955</v>
      </c>
      <c r="V2329" t="s">
        <v>1959</v>
      </c>
      <c r="W2329" t="s">
        <v>14</v>
      </c>
      <c r="X2329" t="s">
        <v>24</v>
      </c>
      <c r="Y2329" t="s">
        <v>50</v>
      </c>
      <c r="Z2329" t="s">
        <v>61</v>
      </c>
      <c r="AA2329" t="s">
        <v>1226</v>
      </c>
      <c r="AB2329" t="s">
        <v>35</v>
      </c>
      <c r="AC2329">
        <v>0.52</v>
      </c>
      <c r="AD2329" s="1">
        <v>41052</v>
      </c>
    </row>
    <row r="2330" spans="1:30" x14ac:dyDescent="0.35">
      <c r="A2330">
        <v>5232</v>
      </c>
      <c r="B2330">
        <v>3149</v>
      </c>
      <c r="C2330">
        <v>22626</v>
      </c>
      <c r="D2330" s="1">
        <v>40358</v>
      </c>
      <c r="E2330" t="s">
        <v>41</v>
      </c>
      <c r="F2330">
        <v>17</v>
      </c>
      <c r="G2330">
        <v>90.93</v>
      </c>
      <c r="H2330">
        <v>0.02</v>
      </c>
      <c r="I2330" t="s">
        <v>9</v>
      </c>
      <c r="J2330" s="8">
        <v>14.19</v>
      </c>
      <c r="K2330" s="8">
        <f>IF(Table3[[#This Row],[Return Status]] = "Returned", 0, Table3[[#This Row],[Profit]])</f>
        <v>14.19</v>
      </c>
      <c r="L2330" s="8" t="str">
        <f>IFERROR(VLOOKUP(Table3[[#This Row],[Order ID]],returns[[Order ID]:[Status]],2,FALSE), "")</f>
        <v/>
      </c>
      <c r="M2330">
        <v>5.18</v>
      </c>
      <c r="N2330">
        <v>2.04</v>
      </c>
      <c r="O2330" t="s">
        <v>288</v>
      </c>
      <c r="P2330" t="s">
        <v>37</v>
      </c>
      <c r="Q2330">
        <v>45424</v>
      </c>
      <c r="R2330" t="s">
        <v>37</v>
      </c>
      <c r="S2330" t="s">
        <v>1979</v>
      </c>
      <c r="T2330" t="e">
        <f>VLOOKUP(Table3[[#This Row],[Region]],managers5[],2,FALSE)</f>
        <v>#N/A</v>
      </c>
      <c r="U2330" t="s">
        <v>1956</v>
      </c>
      <c r="W2330" t="s">
        <v>14</v>
      </c>
      <c r="X2330" t="s">
        <v>15</v>
      </c>
      <c r="Y2330" t="s">
        <v>16</v>
      </c>
      <c r="Z2330" t="s">
        <v>30</v>
      </c>
      <c r="AA2330" t="s">
        <v>1041</v>
      </c>
      <c r="AB2330" t="s">
        <v>35</v>
      </c>
      <c r="AC2330">
        <v>0.36</v>
      </c>
      <c r="AD2330" s="2">
        <v>40360</v>
      </c>
    </row>
    <row r="2331" spans="1:30" x14ac:dyDescent="0.35">
      <c r="A2331">
        <v>5233</v>
      </c>
      <c r="B2331">
        <v>3150</v>
      </c>
      <c r="C2331">
        <v>22626</v>
      </c>
      <c r="D2331" s="1">
        <v>40358</v>
      </c>
      <c r="E2331" t="s">
        <v>41</v>
      </c>
      <c r="F2331">
        <v>35</v>
      </c>
      <c r="G2331">
        <v>6170.9120000000003</v>
      </c>
      <c r="H2331">
        <v>0.04</v>
      </c>
      <c r="I2331" t="s">
        <v>49</v>
      </c>
      <c r="J2331" s="8">
        <v>-528.65312500000005</v>
      </c>
      <c r="K2331" s="8">
        <f>IF(Table3[[#This Row],[Return Status]] = "Returned", 0, Table3[[#This Row],[Profit]])</f>
        <v>-528.65312500000005</v>
      </c>
      <c r="L2331" s="8" t="str">
        <f>IFERROR(VLOOKUP(Table3[[#This Row],[Order ID]],returns[[Order ID]:[Status]],2,FALSE), "")</f>
        <v/>
      </c>
      <c r="M2331">
        <v>218.75</v>
      </c>
      <c r="N2331">
        <v>69.64</v>
      </c>
      <c r="O2331" t="s">
        <v>288</v>
      </c>
      <c r="P2331" t="s">
        <v>37</v>
      </c>
      <c r="Q2331">
        <v>45424</v>
      </c>
      <c r="R2331" t="s">
        <v>37</v>
      </c>
      <c r="S2331" t="s">
        <v>1979</v>
      </c>
      <c r="T2331" t="e">
        <f>VLOOKUP(Table3[[#This Row],[Region]],managers5[],2,FALSE)</f>
        <v>#N/A</v>
      </c>
      <c r="U2331" t="s">
        <v>1956</v>
      </c>
      <c r="W2331" t="s">
        <v>14</v>
      </c>
      <c r="X2331" t="s">
        <v>15</v>
      </c>
      <c r="Y2331" t="s">
        <v>50</v>
      </c>
      <c r="Z2331" t="s">
        <v>51</v>
      </c>
      <c r="AA2331" t="s">
        <v>52</v>
      </c>
      <c r="AB2331" t="s">
        <v>53</v>
      </c>
      <c r="AC2331">
        <v>0.77</v>
      </c>
      <c r="AD2331" s="2">
        <v>40360</v>
      </c>
    </row>
    <row r="2332" spans="1:30" x14ac:dyDescent="0.35">
      <c r="A2332">
        <v>5723</v>
      </c>
      <c r="B2332">
        <v>3151</v>
      </c>
      <c r="C2332">
        <v>22627</v>
      </c>
      <c r="D2332" s="1">
        <v>40271</v>
      </c>
      <c r="E2332" t="s">
        <v>32</v>
      </c>
      <c r="F2332">
        <v>33</v>
      </c>
      <c r="G2332">
        <v>1934.6</v>
      </c>
      <c r="H2332">
        <v>0.09</v>
      </c>
      <c r="I2332" t="s">
        <v>9</v>
      </c>
      <c r="J2332" s="8">
        <v>614.03</v>
      </c>
      <c r="K2332" s="8">
        <f>IF(Table3[[#This Row],[Return Status]] = "Returned", 0, Table3[[#This Row],[Profit]])</f>
        <v>0</v>
      </c>
      <c r="L2332" s="8" t="str">
        <f>IFERROR(VLOOKUP(Table3[[#This Row],[Order ID]],returns[[Order ID]:[Status]],2,FALSE), "")</f>
        <v>Returned</v>
      </c>
      <c r="M2332">
        <v>63.94</v>
      </c>
      <c r="N2332">
        <v>14.48</v>
      </c>
      <c r="O2332" t="s">
        <v>681</v>
      </c>
      <c r="P2332" t="s">
        <v>131</v>
      </c>
      <c r="Q2332">
        <v>4401</v>
      </c>
      <c r="R2332" t="s">
        <v>132</v>
      </c>
      <c r="S2332" t="s">
        <v>1979</v>
      </c>
      <c r="T2332" t="e">
        <f>VLOOKUP(Table3[[#This Row],[Region]],managers5[],2,FALSE)</f>
        <v>#N/A</v>
      </c>
      <c r="U2332" t="s">
        <v>1956</v>
      </c>
      <c r="W2332" t="s">
        <v>14</v>
      </c>
      <c r="X2332" t="s">
        <v>15</v>
      </c>
      <c r="Y2332" t="s">
        <v>50</v>
      </c>
      <c r="Z2332" t="s">
        <v>61</v>
      </c>
      <c r="AA2332" t="s">
        <v>1747</v>
      </c>
      <c r="AB2332" t="s">
        <v>19</v>
      </c>
      <c r="AC2332">
        <v>0.46</v>
      </c>
      <c r="AD2332" s="2">
        <v>40276</v>
      </c>
    </row>
    <row r="2333" spans="1:30" x14ac:dyDescent="0.35">
      <c r="A2333">
        <v>5745</v>
      </c>
      <c r="B2333">
        <v>3152</v>
      </c>
      <c r="C2333">
        <v>22627</v>
      </c>
      <c r="D2333" s="1">
        <v>40271</v>
      </c>
      <c r="E2333" t="s">
        <v>32</v>
      </c>
      <c r="F2333">
        <v>46</v>
      </c>
      <c r="G2333">
        <v>6803</v>
      </c>
      <c r="H2333">
        <v>0.03</v>
      </c>
      <c r="I2333" t="s">
        <v>49</v>
      </c>
      <c r="J2333" s="8">
        <v>-1061.68</v>
      </c>
      <c r="K2333" s="8">
        <f>IF(Table3[[#This Row],[Return Status]] = "Returned", 0, Table3[[#This Row],[Profit]])</f>
        <v>0</v>
      </c>
      <c r="L2333" s="8" t="str">
        <f>IFERROR(VLOOKUP(Table3[[#This Row],[Order ID]],returns[[Order ID]:[Status]],2,FALSE), "")</f>
        <v>Returned</v>
      </c>
      <c r="M2333">
        <v>150.97999999999999</v>
      </c>
      <c r="N2333">
        <v>66.27</v>
      </c>
      <c r="O2333" t="s">
        <v>681</v>
      </c>
      <c r="P2333" t="s">
        <v>11</v>
      </c>
      <c r="Q2333">
        <v>95240</v>
      </c>
      <c r="R2333" t="s">
        <v>12</v>
      </c>
      <c r="S2333" t="s">
        <v>1976</v>
      </c>
      <c r="T2333" t="e">
        <f>VLOOKUP(Table3[[#This Row],[Region]],managers5[],2,FALSE)</f>
        <v>#N/A</v>
      </c>
      <c r="U2333" t="s">
        <v>1955</v>
      </c>
      <c r="V2333" t="s">
        <v>1959</v>
      </c>
      <c r="W2333" t="s">
        <v>14</v>
      </c>
      <c r="X2333" t="s">
        <v>15</v>
      </c>
      <c r="Y2333" t="s">
        <v>50</v>
      </c>
      <c r="Z2333" t="s">
        <v>219</v>
      </c>
      <c r="AA2333" t="s">
        <v>1338</v>
      </c>
      <c r="AB2333" t="s">
        <v>53</v>
      </c>
      <c r="AC2333">
        <v>0.65</v>
      </c>
      <c r="AD2333" s="2">
        <v>40271</v>
      </c>
    </row>
    <row r="2334" spans="1:30" x14ac:dyDescent="0.35">
      <c r="A2334">
        <v>3672</v>
      </c>
      <c r="B2334">
        <v>7771</v>
      </c>
      <c r="C2334">
        <v>55621</v>
      </c>
      <c r="D2334" s="1">
        <v>40617</v>
      </c>
      <c r="E2334" t="s">
        <v>32</v>
      </c>
      <c r="F2334">
        <v>47</v>
      </c>
      <c r="G2334">
        <v>193.15</v>
      </c>
      <c r="H2334">
        <v>0.09</v>
      </c>
      <c r="I2334" t="s">
        <v>9</v>
      </c>
      <c r="J2334" s="8">
        <v>27.76</v>
      </c>
      <c r="K2334" s="8">
        <f>IF(Table3[[#This Row],[Return Status]] = "Returned", 0, Table3[[#This Row],[Profit]])</f>
        <v>27.76</v>
      </c>
      <c r="L2334" s="8" t="str">
        <f>IFERROR(VLOOKUP(Table3[[#This Row],[Order ID]],returns[[Order ID]:[Status]],2,FALSE), "")</f>
        <v/>
      </c>
      <c r="M2334">
        <v>4.28</v>
      </c>
      <c r="N2334">
        <v>0.94</v>
      </c>
      <c r="O2334" t="s">
        <v>459</v>
      </c>
      <c r="P2334" t="s">
        <v>155</v>
      </c>
      <c r="Q2334">
        <v>27360</v>
      </c>
      <c r="R2334" t="s">
        <v>44</v>
      </c>
      <c r="S2334" t="s">
        <v>1978</v>
      </c>
      <c r="T2334" t="e">
        <f>VLOOKUP(Table3[[#This Row],[Region]],managers5[],2,FALSE)</f>
        <v>#N/A</v>
      </c>
      <c r="U2334" t="s">
        <v>1957</v>
      </c>
      <c r="V2334" t="s">
        <v>1959</v>
      </c>
      <c r="W2334" t="s">
        <v>14</v>
      </c>
      <c r="X2334" t="s">
        <v>24</v>
      </c>
      <c r="Y2334" t="s">
        <v>16</v>
      </c>
      <c r="Z2334" t="s">
        <v>106</v>
      </c>
      <c r="AA2334" t="s">
        <v>118</v>
      </c>
      <c r="AB2334" t="s">
        <v>35</v>
      </c>
      <c r="AC2334">
        <v>0.56000000000000005</v>
      </c>
      <c r="AD2334" s="1">
        <v>40624</v>
      </c>
    </row>
    <row r="2335" spans="1:30" x14ac:dyDescent="0.35">
      <c r="A2335">
        <v>5653</v>
      </c>
      <c r="B2335">
        <v>3154</v>
      </c>
      <c r="C2335">
        <v>22629</v>
      </c>
      <c r="D2335" s="1">
        <v>40283</v>
      </c>
      <c r="E2335" t="s">
        <v>32</v>
      </c>
      <c r="F2335">
        <v>5</v>
      </c>
      <c r="G2335">
        <v>365.93</v>
      </c>
      <c r="H2335">
        <v>0.05</v>
      </c>
      <c r="I2335" t="s">
        <v>9</v>
      </c>
      <c r="J2335" s="8">
        <v>-243.02</v>
      </c>
      <c r="K2335" s="8">
        <f>IF(Table3[[#This Row],[Return Status]] = "Returned", 0, Table3[[#This Row],[Profit]])</f>
        <v>-243.02</v>
      </c>
      <c r="L2335" s="8" t="str">
        <f>IFERROR(VLOOKUP(Table3[[#This Row],[Order ID]],returns[[Order ID]:[Status]],2,FALSE), "")</f>
        <v/>
      </c>
      <c r="M2335">
        <v>73.98</v>
      </c>
      <c r="N2335">
        <v>14.52</v>
      </c>
      <c r="O2335" t="s">
        <v>1129</v>
      </c>
      <c r="P2335" t="s">
        <v>27</v>
      </c>
      <c r="Q2335">
        <v>60110</v>
      </c>
      <c r="R2335" t="s">
        <v>28</v>
      </c>
      <c r="S2335" t="s">
        <v>1977</v>
      </c>
      <c r="T2335" t="e">
        <f>VLOOKUP(Table3[[#This Row],[Region]],managers5[],2,FALSE)</f>
        <v>#N/A</v>
      </c>
      <c r="U2335" t="s">
        <v>1958</v>
      </c>
      <c r="V2335" t="s">
        <v>1959</v>
      </c>
      <c r="W2335" t="s">
        <v>14</v>
      </c>
      <c r="X2335" t="s">
        <v>15</v>
      </c>
      <c r="Y2335" t="s">
        <v>46</v>
      </c>
      <c r="Z2335" t="s">
        <v>47</v>
      </c>
      <c r="AA2335" t="s">
        <v>439</v>
      </c>
      <c r="AB2335" t="s">
        <v>19</v>
      </c>
      <c r="AC2335">
        <v>0.65</v>
      </c>
      <c r="AD2335" s="2">
        <v>40288</v>
      </c>
    </row>
    <row r="2336" spans="1:30" x14ac:dyDescent="0.35">
      <c r="A2336">
        <v>4706</v>
      </c>
      <c r="B2336">
        <v>3158</v>
      </c>
      <c r="C2336">
        <v>22661</v>
      </c>
      <c r="D2336" s="1">
        <v>40447</v>
      </c>
      <c r="E2336" t="s">
        <v>8</v>
      </c>
      <c r="F2336">
        <v>11</v>
      </c>
      <c r="G2336">
        <v>18.260000000000002</v>
      </c>
      <c r="H2336">
        <v>0.05</v>
      </c>
      <c r="I2336" t="s">
        <v>9</v>
      </c>
      <c r="J2336" s="8">
        <v>-3.89</v>
      </c>
      <c r="K2336" s="8">
        <f>IF(Table3[[#This Row],[Return Status]] = "Returned", 0, Table3[[#This Row],[Profit]])</f>
        <v>0</v>
      </c>
      <c r="L2336" s="8" t="str">
        <f>IFERROR(VLOOKUP(Table3[[#This Row],[Order ID]],returns[[Order ID]:[Status]],2,FALSE), "")</f>
        <v>Returned</v>
      </c>
      <c r="M2336">
        <v>1.68</v>
      </c>
      <c r="N2336">
        <v>0.7</v>
      </c>
      <c r="O2336" t="s">
        <v>951</v>
      </c>
      <c r="P2336" t="s">
        <v>114</v>
      </c>
      <c r="Q2336">
        <v>85351</v>
      </c>
      <c r="R2336" t="s">
        <v>115</v>
      </c>
      <c r="S2336" t="s">
        <v>1976</v>
      </c>
      <c r="T2336" t="e">
        <f>VLOOKUP(Table3[[#This Row],[Region]],managers5[],2,FALSE)</f>
        <v>#N/A</v>
      </c>
      <c r="U2336" t="s">
        <v>1955</v>
      </c>
      <c r="V2336" t="s">
        <v>1959</v>
      </c>
      <c r="W2336" t="s">
        <v>14</v>
      </c>
      <c r="X2336" t="s">
        <v>71</v>
      </c>
      <c r="Y2336" t="s">
        <v>16</v>
      </c>
      <c r="Z2336" t="s">
        <v>106</v>
      </c>
      <c r="AA2336" t="s">
        <v>1659</v>
      </c>
      <c r="AB2336" t="s">
        <v>35</v>
      </c>
      <c r="AC2336">
        <v>0.6</v>
      </c>
      <c r="AD2336" s="2">
        <v>40450</v>
      </c>
    </row>
    <row r="2337" spans="1:30" x14ac:dyDescent="0.35">
      <c r="A2337">
        <v>1482</v>
      </c>
      <c r="B2337">
        <v>3161</v>
      </c>
      <c r="C2337">
        <v>22688</v>
      </c>
      <c r="D2337" s="1">
        <v>41016</v>
      </c>
      <c r="E2337" t="s">
        <v>20</v>
      </c>
      <c r="F2337">
        <v>40</v>
      </c>
      <c r="G2337">
        <v>2044.2755</v>
      </c>
      <c r="H2337">
        <v>0.1</v>
      </c>
      <c r="I2337" t="s">
        <v>9</v>
      </c>
      <c r="J2337" s="8">
        <v>334.53</v>
      </c>
      <c r="K2337" s="8">
        <f>IF(Table3[[#This Row],[Return Status]] = "Returned", 0, Table3[[#This Row],[Profit]])</f>
        <v>334.53</v>
      </c>
      <c r="L2337" s="8" t="str">
        <f>IFERROR(VLOOKUP(Table3[[#This Row],[Order ID]],returns[[Order ID]:[Status]],2,FALSE), "")</f>
        <v/>
      </c>
      <c r="M2337">
        <v>65.989999999999995</v>
      </c>
      <c r="N2337">
        <v>5.63</v>
      </c>
      <c r="O2337" t="s">
        <v>1328</v>
      </c>
      <c r="P2337" t="s">
        <v>37</v>
      </c>
      <c r="Q2337">
        <v>15239</v>
      </c>
      <c r="R2337" t="s">
        <v>37</v>
      </c>
      <c r="S2337" t="s">
        <v>1979</v>
      </c>
      <c r="T2337" t="e">
        <f>VLOOKUP(Table3[[#This Row],[Region]],managers5[],2,FALSE)</f>
        <v>#N/A</v>
      </c>
      <c r="U2337" t="s">
        <v>1956</v>
      </c>
      <c r="W2337" t="s">
        <v>14</v>
      </c>
      <c r="X2337" t="s">
        <v>71</v>
      </c>
      <c r="Y2337" t="s">
        <v>46</v>
      </c>
      <c r="Z2337" t="s">
        <v>86</v>
      </c>
      <c r="AA2337">
        <v>2190</v>
      </c>
      <c r="AB2337" t="s">
        <v>19</v>
      </c>
      <c r="AC2337">
        <v>0.56000000000000005</v>
      </c>
      <c r="AD2337" s="1">
        <v>41017</v>
      </c>
    </row>
    <row r="2338" spans="1:30" x14ac:dyDescent="0.35">
      <c r="A2338">
        <v>2572</v>
      </c>
      <c r="B2338">
        <v>3162</v>
      </c>
      <c r="C2338">
        <v>22689</v>
      </c>
      <c r="D2338" s="1">
        <v>40825</v>
      </c>
      <c r="E2338" t="s">
        <v>32</v>
      </c>
      <c r="F2338">
        <v>39</v>
      </c>
      <c r="G2338">
        <v>2405</v>
      </c>
      <c r="H2338">
        <v>0.1</v>
      </c>
      <c r="I2338" t="s">
        <v>9</v>
      </c>
      <c r="J2338" s="8">
        <v>696.17</v>
      </c>
      <c r="K2338" s="8">
        <f>IF(Table3[[#This Row],[Return Status]] = "Returned", 0, Table3[[#This Row],[Profit]])</f>
        <v>696.17</v>
      </c>
      <c r="L2338" s="8" t="str">
        <f>IFERROR(VLOOKUP(Table3[[#This Row],[Order ID]],returns[[Order ID]:[Status]],2,FALSE), "")</f>
        <v/>
      </c>
      <c r="M2338">
        <v>67.84</v>
      </c>
      <c r="N2338">
        <v>0.99</v>
      </c>
      <c r="O2338" t="s">
        <v>422</v>
      </c>
      <c r="P2338" t="s">
        <v>114</v>
      </c>
      <c r="Q2338">
        <v>85338</v>
      </c>
      <c r="R2338" t="s">
        <v>115</v>
      </c>
      <c r="S2338" t="s">
        <v>1976</v>
      </c>
      <c r="T2338" t="e">
        <f>VLOOKUP(Table3[[#This Row],[Region]],managers5[],2,FALSE)</f>
        <v>#N/A</v>
      </c>
      <c r="U2338" t="s">
        <v>1955</v>
      </c>
      <c r="V2338" t="s">
        <v>1959</v>
      </c>
      <c r="W2338" t="s">
        <v>14</v>
      </c>
      <c r="X2338" t="s">
        <v>24</v>
      </c>
      <c r="Y2338" t="s">
        <v>16</v>
      </c>
      <c r="Z2338" t="s">
        <v>83</v>
      </c>
      <c r="AA2338" t="s">
        <v>1654</v>
      </c>
      <c r="AB2338" t="s">
        <v>19</v>
      </c>
      <c r="AC2338">
        <v>0.57999999999999996</v>
      </c>
      <c r="AD2338" s="1">
        <v>40827</v>
      </c>
    </row>
    <row r="2339" spans="1:30" x14ac:dyDescent="0.35">
      <c r="A2339">
        <v>7418</v>
      </c>
      <c r="B2339">
        <v>6753</v>
      </c>
      <c r="C2339">
        <v>48096</v>
      </c>
      <c r="D2339" s="1">
        <v>39976</v>
      </c>
      <c r="E2339" t="s">
        <v>77</v>
      </c>
      <c r="F2339">
        <v>22</v>
      </c>
      <c r="G2339">
        <v>383.33</v>
      </c>
      <c r="H2339">
        <v>0.03</v>
      </c>
      <c r="I2339" t="s">
        <v>9</v>
      </c>
      <c r="J2339" s="8">
        <v>27.62</v>
      </c>
      <c r="K2339" s="8">
        <f>IF(Table3[[#This Row],[Return Status]] = "Returned", 0, Table3[[#This Row],[Profit]])</f>
        <v>27.62</v>
      </c>
      <c r="L2339" s="8" t="str">
        <f>IFERROR(VLOOKUP(Table3[[#This Row],[Order ID]],returns[[Order ID]:[Status]],2,FALSE), "")</f>
        <v/>
      </c>
      <c r="M2339">
        <v>17.07</v>
      </c>
      <c r="N2339">
        <v>8.1300000000000008</v>
      </c>
      <c r="O2339" t="s">
        <v>1205</v>
      </c>
      <c r="P2339" t="s">
        <v>60</v>
      </c>
      <c r="Q2339">
        <v>27217</v>
      </c>
      <c r="R2339" t="s">
        <v>44</v>
      </c>
      <c r="S2339" t="s">
        <v>1978</v>
      </c>
      <c r="T2339" t="e">
        <f>VLOOKUP(Table3[[#This Row],[Region]],managers5[],2,FALSE)</f>
        <v>#N/A</v>
      </c>
      <c r="U2339" t="s">
        <v>1957</v>
      </c>
      <c r="V2339" t="s">
        <v>1959</v>
      </c>
      <c r="W2339" t="s">
        <v>14</v>
      </c>
      <c r="X2339" t="s">
        <v>24</v>
      </c>
      <c r="Y2339" t="s">
        <v>16</v>
      </c>
      <c r="Z2339" t="s">
        <v>168</v>
      </c>
      <c r="AA2339" t="s">
        <v>1637</v>
      </c>
      <c r="AB2339" t="s">
        <v>19</v>
      </c>
      <c r="AC2339">
        <v>0.38</v>
      </c>
      <c r="AD2339" s="2">
        <v>39978</v>
      </c>
    </row>
    <row r="2340" spans="1:30" x14ac:dyDescent="0.35">
      <c r="A2340">
        <v>94</v>
      </c>
      <c r="B2340">
        <v>3165</v>
      </c>
      <c r="C2340">
        <v>22752</v>
      </c>
      <c r="D2340" s="1">
        <v>41250</v>
      </c>
      <c r="E2340" t="s">
        <v>32</v>
      </c>
      <c r="F2340">
        <v>2</v>
      </c>
      <c r="G2340">
        <v>238.76</v>
      </c>
      <c r="H2340">
        <v>0.1</v>
      </c>
      <c r="I2340" t="s">
        <v>9</v>
      </c>
      <c r="J2340" s="8">
        <v>-235.21</v>
      </c>
      <c r="K2340" s="8">
        <f>IF(Table3[[#This Row],[Return Status]] = "Returned", 0, Table3[[#This Row],[Profit]])</f>
        <v>-235.21</v>
      </c>
      <c r="L2340" s="8" t="str">
        <f>IFERROR(VLOOKUP(Table3[[#This Row],[Order ID]],returns[[Order ID]:[Status]],2,FALSE), "")</f>
        <v/>
      </c>
      <c r="M2340">
        <v>110.98</v>
      </c>
      <c r="N2340">
        <v>35</v>
      </c>
      <c r="O2340" t="s">
        <v>228</v>
      </c>
      <c r="P2340" t="s">
        <v>11</v>
      </c>
      <c r="Q2340">
        <v>94404</v>
      </c>
      <c r="R2340" t="s">
        <v>12</v>
      </c>
      <c r="S2340" t="s">
        <v>1976</v>
      </c>
      <c r="T2340" t="e">
        <f>VLOOKUP(Table3[[#This Row],[Region]],managers5[],2,FALSE)</f>
        <v>#N/A</v>
      </c>
      <c r="U2340" t="s">
        <v>1955</v>
      </c>
      <c r="V2340" t="s">
        <v>1959</v>
      </c>
      <c r="W2340" t="s">
        <v>14</v>
      </c>
      <c r="X2340" t="s">
        <v>71</v>
      </c>
      <c r="Y2340" t="s">
        <v>16</v>
      </c>
      <c r="Z2340" t="s">
        <v>75</v>
      </c>
      <c r="AA2340" t="s">
        <v>140</v>
      </c>
      <c r="AB2340" t="s">
        <v>85</v>
      </c>
      <c r="AC2340">
        <v>0.82</v>
      </c>
      <c r="AD2340" s="1">
        <v>41255</v>
      </c>
    </row>
    <row r="2341" spans="1:30" x14ac:dyDescent="0.35">
      <c r="A2341">
        <v>7843</v>
      </c>
      <c r="B2341">
        <v>3167</v>
      </c>
      <c r="C2341">
        <v>22755</v>
      </c>
      <c r="D2341" s="1">
        <v>39902</v>
      </c>
      <c r="E2341" t="s">
        <v>20</v>
      </c>
      <c r="F2341">
        <v>45</v>
      </c>
      <c r="G2341">
        <v>240.6</v>
      </c>
      <c r="H2341">
        <v>0.04</v>
      </c>
      <c r="I2341" t="s">
        <v>9</v>
      </c>
      <c r="J2341" s="8">
        <v>3.4509999999999899</v>
      </c>
      <c r="K2341" s="8">
        <f>IF(Table3[[#This Row],[Return Status]] = "Returned", 0, Table3[[#This Row],[Profit]])</f>
        <v>3.4509999999999899</v>
      </c>
      <c r="L2341" s="8" t="str">
        <f>IFERROR(VLOOKUP(Table3[[#This Row],[Order ID]],returns[[Order ID]:[Status]],2,FALSE), "")</f>
        <v/>
      </c>
      <c r="M2341">
        <v>5.34</v>
      </c>
      <c r="N2341">
        <v>2.99</v>
      </c>
      <c r="O2341" t="s">
        <v>640</v>
      </c>
      <c r="P2341" t="s">
        <v>22</v>
      </c>
      <c r="Q2341">
        <v>80022</v>
      </c>
      <c r="R2341" t="s">
        <v>23</v>
      </c>
      <c r="S2341" t="s">
        <v>1976</v>
      </c>
      <c r="T2341" t="e">
        <f>VLOOKUP(Table3[[#This Row],[Region]],managers5[],2,FALSE)</f>
        <v>#N/A</v>
      </c>
      <c r="U2341" t="s">
        <v>1955</v>
      </c>
      <c r="V2341" t="s">
        <v>1959</v>
      </c>
      <c r="W2341" t="s">
        <v>14</v>
      </c>
      <c r="X2341" t="s">
        <v>24</v>
      </c>
      <c r="Y2341" t="s">
        <v>16</v>
      </c>
      <c r="Z2341" t="s">
        <v>17</v>
      </c>
      <c r="AA2341" t="s">
        <v>1219</v>
      </c>
      <c r="AB2341" t="s">
        <v>19</v>
      </c>
      <c r="AC2341">
        <v>0.38</v>
      </c>
      <c r="AD2341" s="2">
        <v>39904</v>
      </c>
    </row>
    <row r="2342" spans="1:30" x14ac:dyDescent="0.35">
      <c r="A2342">
        <v>7844</v>
      </c>
      <c r="B2342">
        <v>3168</v>
      </c>
      <c r="C2342">
        <v>22755</v>
      </c>
      <c r="D2342" s="1">
        <v>39902</v>
      </c>
      <c r="E2342" t="s">
        <v>20</v>
      </c>
      <c r="F2342">
        <v>5</v>
      </c>
      <c r="G2342">
        <v>236.87799999999999</v>
      </c>
      <c r="H2342">
        <v>0.06</v>
      </c>
      <c r="I2342" t="s">
        <v>9</v>
      </c>
      <c r="J2342" s="8">
        <v>-275.25299999999999</v>
      </c>
      <c r="K2342" s="8">
        <f>IF(Table3[[#This Row],[Return Status]] = "Returned", 0, Table3[[#This Row],[Profit]])</f>
        <v>-275.25299999999999</v>
      </c>
      <c r="L2342" s="8" t="str">
        <f>IFERROR(VLOOKUP(Table3[[#This Row],[Order ID]],returns[[Order ID]:[Status]],2,FALSE), "")</f>
        <v/>
      </c>
      <c r="M2342">
        <v>55.99</v>
      </c>
      <c r="N2342">
        <v>5</v>
      </c>
      <c r="O2342" t="s">
        <v>640</v>
      </c>
      <c r="P2342" t="s">
        <v>22</v>
      </c>
      <c r="Q2342">
        <v>80022</v>
      </c>
      <c r="R2342" t="s">
        <v>23</v>
      </c>
      <c r="S2342" t="s">
        <v>1976</v>
      </c>
      <c r="T2342" t="e">
        <f>VLOOKUP(Table3[[#This Row],[Region]],managers5[],2,FALSE)</f>
        <v>#N/A</v>
      </c>
      <c r="U2342" t="s">
        <v>1955</v>
      </c>
      <c r="V2342" t="s">
        <v>1959</v>
      </c>
      <c r="W2342" t="s">
        <v>14</v>
      </c>
      <c r="X2342" t="s">
        <v>24</v>
      </c>
      <c r="Y2342" t="s">
        <v>46</v>
      </c>
      <c r="Z2342" t="s">
        <v>86</v>
      </c>
      <c r="AA2342" t="s">
        <v>883</v>
      </c>
      <c r="AB2342" t="s">
        <v>109</v>
      </c>
      <c r="AC2342">
        <v>0.8</v>
      </c>
      <c r="AD2342" s="2">
        <v>39904</v>
      </c>
    </row>
    <row r="2343" spans="1:30" x14ac:dyDescent="0.35">
      <c r="A2343">
        <v>7850</v>
      </c>
      <c r="B2343">
        <v>3166</v>
      </c>
      <c r="C2343">
        <v>22755</v>
      </c>
      <c r="D2343" s="1">
        <v>39902</v>
      </c>
      <c r="E2343" t="s">
        <v>20</v>
      </c>
      <c r="F2343">
        <v>35</v>
      </c>
      <c r="G2343">
        <v>187.84</v>
      </c>
      <c r="H2343">
        <v>0</v>
      </c>
      <c r="I2343" t="s">
        <v>9</v>
      </c>
      <c r="J2343" s="8">
        <v>-95.047499999999999</v>
      </c>
      <c r="K2343" s="8">
        <f>IF(Table3[[#This Row],[Return Status]] = "Returned", 0, Table3[[#This Row],[Profit]])</f>
        <v>-95.047499999999999</v>
      </c>
      <c r="L2343" s="8" t="str">
        <f>IFERROR(VLOOKUP(Table3[[#This Row],[Order ID]],returns[[Order ID]:[Status]],2,FALSE), "")</f>
        <v/>
      </c>
      <c r="M2343">
        <v>4.91</v>
      </c>
      <c r="N2343">
        <v>5.68</v>
      </c>
      <c r="O2343" t="s">
        <v>640</v>
      </c>
      <c r="P2343" t="s">
        <v>22</v>
      </c>
      <c r="Q2343">
        <v>80906</v>
      </c>
      <c r="R2343" t="s">
        <v>23</v>
      </c>
      <c r="S2343" t="s">
        <v>1976</v>
      </c>
      <c r="T2343" t="e">
        <f>VLOOKUP(Table3[[#This Row],[Region]],managers5[],2,FALSE)</f>
        <v>#N/A</v>
      </c>
      <c r="U2343" t="s">
        <v>1955</v>
      </c>
      <c r="V2343" t="s">
        <v>1959</v>
      </c>
      <c r="W2343" t="s">
        <v>14</v>
      </c>
      <c r="X2343" t="s">
        <v>24</v>
      </c>
      <c r="Y2343" t="s">
        <v>16</v>
      </c>
      <c r="Z2343" t="s">
        <v>17</v>
      </c>
      <c r="AA2343" t="s">
        <v>1520</v>
      </c>
      <c r="AB2343" t="s">
        <v>19</v>
      </c>
      <c r="AC2343">
        <v>0.36</v>
      </c>
      <c r="AD2343" s="2">
        <v>39903</v>
      </c>
    </row>
    <row r="2344" spans="1:30" x14ac:dyDescent="0.35">
      <c r="A2344">
        <v>3606</v>
      </c>
      <c r="B2344">
        <v>3169</v>
      </c>
      <c r="C2344">
        <v>22787</v>
      </c>
      <c r="D2344" s="1">
        <v>40638</v>
      </c>
      <c r="E2344" t="s">
        <v>20</v>
      </c>
      <c r="F2344">
        <v>35</v>
      </c>
      <c r="G2344">
        <v>46.44</v>
      </c>
      <c r="H2344">
        <v>0.06</v>
      </c>
      <c r="I2344" t="s">
        <v>33</v>
      </c>
      <c r="J2344" s="8">
        <v>-16.3</v>
      </c>
      <c r="K2344" s="8">
        <f>IF(Table3[[#This Row],[Return Status]] = "Returned", 0, Table3[[#This Row],[Profit]])</f>
        <v>0</v>
      </c>
      <c r="L2344" s="8" t="str">
        <f>IFERROR(VLOOKUP(Table3[[#This Row],[Order ID]],returns[[Order ID]:[Status]],2,FALSE), "")</f>
        <v>Returned</v>
      </c>
      <c r="M2344">
        <v>1.26</v>
      </c>
      <c r="N2344">
        <v>0.7</v>
      </c>
      <c r="O2344" t="s">
        <v>1788</v>
      </c>
      <c r="P2344" t="s">
        <v>146</v>
      </c>
      <c r="Q2344">
        <v>83501</v>
      </c>
      <c r="R2344" t="s">
        <v>147</v>
      </c>
      <c r="S2344" t="s">
        <v>1976</v>
      </c>
      <c r="T2344" t="e">
        <f>VLOOKUP(Table3[[#This Row],[Region]],managers5[],2,FALSE)</f>
        <v>#N/A</v>
      </c>
      <c r="U2344" t="s">
        <v>1955</v>
      </c>
      <c r="V2344" t="s">
        <v>1959</v>
      </c>
      <c r="W2344" t="s">
        <v>14</v>
      </c>
      <c r="X2344" t="s">
        <v>71</v>
      </c>
      <c r="Y2344" t="s">
        <v>16</v>
      </c>
      <c r="Z2344" t="s">
        <v>57</v>
      </c>
      <c r="AA2344" t="s">
        <v>480</v>
      </c>
      <c r="AB2344" t="s">
        <v>35</v>
      </c>
      <c r="AC2344">
        <v>0.81</v>
      </c>
      <c r="AD2344" s="1">
        <v>40638</v>
      </c>
    </row>
    <row r="2345" spans="1:30" x14ac:dyDescent="0.35">
      <c r="A2345">
        <v>200</v>
      </c>
      <c r="B2345">
        <v>3170</v>
      </c>
      <c r="C2345">
        <v>22817</v>
      </c>
      <c r="D2345" s="1">
        <v>41234</v>
      </c>
      <c r="E2345" t="s">
        <v>41</v>
      </c>
      <c r="F2345">
        <v>27</v>
      </c>
      <c r="G2345">
        <v>6785.86</v>
      </c>
      <c r="H2345">
        <v>0.05</v>
      </c>
      <c r="I2345" t="s">
        <v>49</v>
      </c>
      <c r="J2345" s="8">
        <v>-740.07</v>
      </c>
      <c r="K2345" s="8">
        <f>IF(Table3[[#This Row],[Return Status]] = "Returned", 0, Table3[[#This Row],[Profit]])</f>
        <v>-740.07</v>
      </c>
      <c r="L2345" s="8" t="str">
        <f>IFERROR(VLOOKUP(Table3[[#This Row],[Order ID]],returns[[Order ID]:[Status]],2,FALSE), "")</f>
        <v/>
      </c>
      <c r="M2345">
        <v>262.11</v>
      </c>
      <c r="N2345">
        <v>62.74</v>
      </c>
      <c r="O2345" t="s">
        <v>365</v>
      </c>
      <c r="P2345" t="s">
        <v>189</v>
      </c>
      <c r="Q2345">
        <v>98052</v>
      </c>
      <c r="R2345" t="s">
        <v>190</v>
      </c>
      <c r="S2345" t="s">
        <v>1976</v>
      </c>
      <c r="T2345" t="e">
        <f>VLOOKUP(Table3[[#This Row],[Region]],managers5[],2,FALSE)</f>
        <v>#N/A</v>
      </c>
      <c r="U2345" t="s">
        <v>1955</v>
      </c>
      <c r="V2345" t="s">
        <v>1959</v>
      </c>
      <c r="W2345" t="s">
        <v>14</v>
      </c>
      <c r="X2345" t="s">
        <v>24</v>
      </c>
      <c r="Y2345" t="s">
        <v>50</v>
      </c>
      <c r="Z2345" t="s">
        <v>51</v>
      </c>
      <c r="AA2345" t="s">
        <v>366</v>
      </c>
      <c r="AB2345" t="s">
        <v>53</v>
      </c>
      <c r="AC2345">
        <v>0.75</v>
      </c>
      <c r="AD2345" s="1">
        <v>41236</v>
      </c>
    </row>
    <row r="2346" spans="1:30" x14ac:dyDescent="0.35">
      <c r="A2346">
        <v>7517</v>
      </c>
      <c r="B2346">
        <v>3172</v>
      </c>
      <c r="C2346">
        <v>22818</v>
      </c>
      <c r="D2346" s="1">
        <v>39955</v>
      </c>
      <c r="E2346" t="s">
        <v>32</v>
      </c>
      <c r="F2346">
        <v>19</v>
      </c>
      <c r="G2346">
        <v>360.24</v>
      </c>
      <c r="H2346">
        <v>0.08</v>
      </c>
      <c r="I2346" t="s">
        <v>9</v>
      </c>
      <c r="J2346" s="8">
        <v>-53.82</v>
      </c>
      <c r="K2346" s="8">
        <f>IF(Table3[[#This Row],[Return Status]] = "Returned", 0, Table3[[#This Row],[Profit]])</f>
        <v>-53.82</v>
      </c>
      <c r="L2346" s="8" t="str">
        <f>IFERROR(VLOOKUP(Table3[[#This Row],[Order ID]],returns[[Order ID]:[Status]],2,FALSE), "")</f>
        <v/>
      </c>
      <c r="M2346">
        <v>19.98</v>
      </c>
      <c r="N2346">
        <v>4</v>
      </c>
      <c r="O2346" t="s">
        <v>687</v>
      </c>
      <c r="P2346" t="s">
        <v>92</v>
      </c>
      <c r="Q2346">
        <v>88001</v>
      </c>
      <c r="R2346" t="s">
        <v>93</v>
      </c>
      <c r="S2346" t="s">
        <v>1976</v>
      </c>
      <c r="T2346" t="e">
        <f>VLOOKUP(Table3[[#This Row],[Region]],managers5[],2,FALSE)</f>
        <v>#N/A</v>
      </c>
      <c r="U2346" t="s">
        <v>1955</v>
      </c>
      <c r="V2346" t="s">
        <v>1959</v>
      </c>
      <c r="W2346" t="s">
        <v>14</v>
      </c>
      <c r="X2346" t="s">
        <v>15</v>
      </c>
      <c r="Y2346" t="s">
        <v>46</v>
      </c>
      <c r="Z2346" t="s">
        <v>47</v>
      </c>
      <c r="AA2346" t="s">
        <v>66</v>
      </c>
      <c r="AB2346" t="s">
        <v>19</v>
      </c>
      <c r="AC2346">
        <v>0.68</v>
      </c>
      <c r="AD2346" s="2">
        <v>39959</v>
      </c>
    </row>
    <row r="2347" spans="1:30" x14ac:dyDescent="0.35">
      <c r="A2347">
        <v>7533</v>
      </c>
      <c r="B2347">
        <v>3171</v>
      </c>
      <c r="C2347">
        <v>22818</v>
      </c>
      <c r="D2347" s="1">
        <v>39955</v>
      </c>
      <c r="E2347" t="s">
        <v>41</v>
      </c>
      <c r="F2347">
        <v>50</v>
      </c>
      <c r="G2347">
        <v>6277.75</v>
      </c>
      <c r="H2347">
        <v>0.1</v>
      </c>
      <c r="I2347" t="s">
        <v>49</v>
      </c>
      <c r="J2347" s="8">
        <v>-592.42999999999995</v>
      </c>
      <c r="K2347" s="8">
        <f>IF(Table3[[#This Row],[Return Status]] = "Returned", 0, Table3[[#This Row],[Profit]])</f>
        <v>-592.42999999999995</v>
      </c>
      <c r="L2347" s="8" t="str">
        <f>IFERROR(VLOOKUP(Table3[[#This Row],[Order ID]],returns[[Order ID]:[Status]],2,FALSE), "")</f>
        <v/>
      </c>
      <c r="M2347">
        <v>130.97999999999999</v>
      </c>
      <c r="N2347">
        <v>30</v>
      </c>
      <c r="O2347" t="s">
        <v>687</v>
      </c>
      <c r="P2347" t="s">
        <v>92</v>
      </c>
      <c r="Q2347">
        <v>88001</v>
      </c>
      <c r="R2347" t="s">
        <v>93</v>
      </c>
      <c r="S2347" t="s">
        <v>1976</v>
      </c>
      <c r="T2347" t="e">
        <f>VLOOKUP(Table3[[#This Row],[Region]],managers5[],2,FALSE)</f>
        <v>#N/A</v>
      </c>
      <c r="U2347" t="s">
        <v>1955</v>
      </c>
      <c r="V2347" t="s">
        <v>1959</v>
      </c>
      <c r="W2347" t="s">
        <v>14</v>
      </c>
      <c r="X2347" t="s">
        <v>15</v>
      </c>
      <c r="Y2347" t="s">
        <v>50</v>
      </c>
      <c r="Z2347" t="s">
        <v>72</v>
      </c>
      <c r="AA2347" t="s">
        <v>869</v>
      </c>
      <c r="AB2347" t="s">
        <v>74</v>
      </c>
      <c r="AC2347">
        <v>0.78</v>
      </c>
      <c r="AD2347" s="2">
        <v>39957</v>
      </c>
    </row>
    <row r="2348" spans="1:30" x14ac:dyDescent="0.35">
      <c r="A2348">
        <v>4795</v>
      </c>
      <c r="B2348">
        <v>233</v>
      </c>
      <c r="C2348">
        <v>1542</v>
      </c>
      <c r="D2348" s="1">
        <v>40435</v>
      </c>
      <c r="E2348" t="s">
        <v>20</v>
      </c>
      <c r="F2348">
        <v>13</v>
      </c>
      <c r="G2348">
        <v>448</v>
      </c>
      <c r="H2348">
        <v>0.08</v>
      </c>
      <c r="I2348" t="s">
        <v>9</v>
      </c>
      <c r="J2348" s="8">
        <v>27.2</v>
      </c>
      <c r="K2348" s="8">
        <f>IF(Table3[[#This Row],[Return Status]] = "Returned", 0, Table3[[#This Row],[Profit]])</f>
        <v>27.2</v>
      </c>
      <c r="L2348" s="8" t="str">
        <f>IFERROR(VLOOKUP(Table3[[#This Row],[Order ID]],returns[[Order ID]:[Status]],2,FALSE), "")</f>
        <v/>
      </c>
      <c r="M2348">
        <v>35.51</v>
      </c>
      <c r="N2348">
        <v>6.31</v>
      </c>
      <c r="O2348" t="s">
        <v>1244</v>
      </c>
      <c r="P2348" t="s">
        <v>120</v>
      </c>
      <c r="Q2348">
        <v>32765</v>
      </c>
      <c r="R2348" t="s">
        <v>56</v>
      </c>
      <c r="S2348" t="s">
        <v>1978</v>
      </c>
      <c r="T2348" t="e">
        <f>VLOOKUP(Table3[[#This Row],[Region]],managers5[],2,FALSE)</f>
        <v>#N/A</v>
      </c>
      <c r="U2348" t="s">
        <v>1957</v>
      </c>
      <c r="V2348" t="s">
        <v>1959</v>
      </c>
      <c r="W2348" t="s">
        <v>14</v>
      </c>
      <c r="X2348" t="s">
        <v>39</v>
      </c>
      <c r="Y2348" t="s">
        <v>16</v>
      </c>
      <c r="Z2348" t="s">
        <v>75</v>
      </c>
      <c r="AA2348" t="s">
        <v>1885</v>
      </c>
      <c r="AB2348" t="s">
        <v>19</v>
      </c>
      <c r="AC2348">
        <v>0.57999999999999996</v>
      </c>
      <c r="AD2348" s="2">
        <v>40437</v>
      </c>
    </row>
    <row r="2349" spans="1:30" x14ac:dyDescent="0.35">
      <c r="A2349">
        <v>4958</v>
      </c>
      <c r="B2349">
        <v>3175</v>
      </c>
      <c r="C2349">
        <v>22820</v>
      </c>
      <c r="D2349" s="1">
        <v>40407</v>
      </c>
      <c r="E2349" t="s">
        <v>77</v>
      </c>
      <c r="F2349">
        <v>18</v>
      </c>
      <c r="G2349">
        <v>144.84</v>
      </c>
      <c r="H2349">
        <v>0</v>
      </c>
      <c r="I2349" t="s">
        <v>9</v>
      </c>
      <c r="J2349" s="8">
        <v>21.49</v>
      </c>
      <c r="K2349" s="8">
        <f>IF(Table3[[#This Row],[Return Status]] = "Returned", 0, Table3[[#This Row],[Profit]])</f>
        <v>0</v>
      </c>
      <c r="L2349" s="8" t="str">
        <f>IFERROR(VLOOKUP(Table3[[#This Row],[Order ID]],returns[[Order ID]:[Status]],2,FALSE), "")</f>
        <v>Returned</v>
      </c>
      <c r="M2349">
        <v>7.89</v>
      </c>
      <c r="N2349">
        <v>2.82</v>
      </c>
      <c r="O2349" t="s">
        <v>1256</v>
      </c>
      <c r="P2349" t="s">
        <v>131</v>
      </c>
      <c r="Q2349">
        <v>4072</v>
      </c>
      <c r="R2349" t="s">
        <v>132</v>
      </c>
      <c r="S2349" t="s">
        <v>1979</v>
      </c>
      <c r="T2349" t="e">
        <f>VLOOKUP(Table3[[#This Row],[Region]],managers5[],2,FALSE)</f>
        <v>#N/A</v>
      </c>
      <c r="U2349" t="s">
        <v>1956</v>
      </c>
      <c r="W2349" t="s">
        <v>14</v>
      </c>
      <c r="X2349" t="s">
        <v>39</v>
      </c>
      <c r="Y2349" t="s">
        <v>16</v>
      </c>
      <c r="Z2349" t="s">
        <v>57</v>
      </c>
      <c r="AA2349" t="s">
        <v>554</v>
      </c>
      <c r="AB2349" t="s">
        <v>35</v>
      </c>
      <c r="AC2349">
        <v>0.4</v>
      </c>
      <c r="AD2349" s="2">
        <v>40410</v>
      </c>
    </row>
    <row r="2350" spans="1:30" x14ac:dyDescent="0.35">
      <c r="A2350">
        <v>4966</v>
      </c>
      <c r="B2350">
        <v>3174</v>
      </c>
      <c r="C2350">
        <v>22820</v>
      </c>
      <c r="D2350" s="1">
        <v>40407</v>
      </c>
      <c r="E2350" t="s">
        <v>77</v>
      </c>
      <c r="F2350">
        <v>34</v>
      </c>
      <c r="G2350">
        <v>209.12</v>
      </c>
      <c r="H2350">
        <v>0.05</v>
      </c>
      <c r="I2350" t="s">
        <v>9</v>
      </c>
      <c r="J2350" s="8">
        <v>-116.21</v>
      </c>
      <c r="K2350" s="8">
        <f>IF(Table3[[#This Row],[Return Status]] = "Returned", 0, Table3[[#This Row],[Profit]])</f>
        <v>0</v>
      </c>
      <c r="L2350" s="8" t="str">
        <f>IFERROR(VLOOKUP(Table3[[#This Row],[Order ID]],returns[[Order ID]:[Status]],2,FALSE), "")</f>
        <v>Returned</v>
      </c>
      <c r="M2350">
        <v>5.98</v>
      </c>
      <c r="N2350">
        <v>4.38</v>
      </c>
      <c r="O2350" t="s">
        <v>1256</v>
      </c>
      <c r="P2350" t="s">
        <v>204</v>
      </c>
      <c r="Q2350">
        <v>5701</v>
      </c>
      <c r="R2350" t="s">
        <v>204</v>
      </c>
      <c r="S2350" t="s">
        <v>1979</v>
      </c>
      <c r="T2350" t="e">
        <f>VLOOKUP(Table3[[#This Row],[Region]],managers5[],2,FALSE)</f>
        <v>#N/A</v>
      </c>
      <c r="U2350" t="s">
        <v>1956</v>
      </c>
      <c r="W2350" t="s">
        <v>14</v>
      </c>
      <c r="X2350" t="s">
        <v>39</v>
      </c>
      <c r="Y2350" t="s">
        <v>46</v>
      </c>
      <c r="Z2350" t="s">
        <v>47</v>
      </c>
      <c r="AA2350" t="s">
        <v>605</v>
      </c>
      <c r="AB2350" t="s">
        <v>109</v>
      </c>
      <c r="AC2350">
        <v>0.75</v>
      </c>
      <c r="AD2350" s="2">
        <v>40409</v>
      </c>
    </row>
    <row r="2351" spans="1:30" x14ac:dyDescent="0.35">
      <c r="A2351">
        <v>2222</v>
      </c>
      <c r="B2351">
        <v>3177</v>
      </c>
      <c r="C2351">
        <v>22848</v>
      </c>
      <c r="D2351" s="1">
        <v>40887</v>
      </c>
      <c r="E2351" t="s">
        <v>8</v>
      </c>
      <c r="F2351">
        <v>45</v>
      </c>
      <c r="G2351">
        <v>5921.74</v>
      </c>
      <c r="H2351">
        <v>0.02</v>
      </c>
      <c r="I2351" t="s">
        <v>49</v>
      </c>
      <c r="J2351" s="8">
        <v>-287.62</v>
      </c>
      <c r="K2351" s="8">
        <f>IF(Table3[[#This Row],[Return Status]] = "Returned", 0, Table3[[#This Row],[Profit]])</f>
        <v>-287.62</v>
      </c>
      <c r="L2351" s="8" t="str">
        <f>IFERROR(VLOOKUP(Table3[[#This Row],[Order ID]],returns[[Order ID]:[Status]],2,FALSE), "")</f>
        <v/>
      </c>
      <c r="M2351">
        <v>130.97999999999999</v>
      </c>
      <c r="N2351">
        <v>30</v>
      </c>
      <c r="O2351" t="s">
        <v>786</v>
      </c>
      <c r="P2351" t="s">
        <v>11</v>
      </c>
      <c r="Q2351">
        <v>94521</v>
      </c>
      <c r="R2351" t="s">
        <v>12</v>
      </c>
      <c r="S2351" t="s">
        <v>1976</v>
      </c>
      <c r="T2351" t="e">
        <f>VLOOKUP(Table3[[#This Row],[Region]],managers5[],2,FALSE)</f>
        <v>#N/A</v>
      </c>
      <c r="U2351" t="s">
        <v>1955</v>
      </c>
      <c r="V2351" t="s">
        <v>1959</v>
      </c>
      <c r="W2351" t="s">
        <v>14</v>
      </c>
      <c r="X2351" t="s">
        <v>24</v>
      </c>
      <c r="Y2351" t="s">
        <v>50</v>
      </c>
      <c r="Z2351" t="s">
        <v>72</v>
      </c>
      <c r="AA2351" t="s">
        <v>869</v>
      </c>
      <c r="AB2351" t="s">
        <v>74</v>
      </c>
      <c r="AC2351">
        <v>0.78</v>
      </c>
      <c r="AD2351" s="1">
        <v>40889</v>
      </c>
    </row>
    <row r="2352" spans="1:30" x14ac:dyDescent="0.35">
      <c r="A2352">
        <v>2223</v>
      </c>
      <c r="B2352">
        <v>3178</v>
      </c>
      <c r="C2352">
        <v>22848</v>
      </c>
      <c r="D2352" s="1">
        <v>40887</v>
      </c>
      <c r="E2352" t="s">
        <v>8</v>
      </c>
      <c r="F2352">
        <v>4</v>
      </c>
      <c r="G2352">
        <v>68.16</v>
      </c>
      <c r="H2352">
        <v>0.09</v>
      </c>
      <c r="I2352" t="s">
        <v>9</v>
      </c>
      <c r="J2352" s="8">
        <v>-52.44</v>
      </c>
      <c r="K2352" s="8">
        <f>IF(Table3[[#This Row],[Return Status]] = "Returned", 0, Table3[[#This Row],[Profit]])</f>
        <v>-52.44</v>
      </c>
      <c r="L2352" s="8" t="str">
        <f>IFERROR(VLOOKUP(Table3[[#This Row],[Order ID]],returns[[Order ID]:[Status]],2,FALSE), "")</f>
        <v/>
      </c>
      <c r="M2352">
        <v>15.98</v>
      </c>
      <c r="N2352">
        <v>6.5</v>
      </c>
      <c r="O2352" t="s">
        <v>786</v>
      </c>
      <c r="P2352" t="s">
        <v>11</v>
      </c>
      <c r="Q2352">
        <v>94521</v>
      </c>
      <c r="R2352" t="s">
        <v>12</v>
      </c>
      <c r="S2352" t="s">
        <v>1976</v>
      </c>
      <c r="T2352" t="e">
        <f>VLOOKUP(Table3[[#This Row],[Region]],managers5[],2,FALSE)</f>
        <v>#N/A</v>
      </c>
      <c r="U2352" t="s">
        <v>1955</v>
      </c>
      <c r="V2352" t="s">
        <v>1959</v>
      </c>
      <c r="W2352" t="s">
        <v>14</v>
      </c>
      <c r="X2352" t="s">
        <v>24</v>
      </c>
      <c r="Y2352" t="s">
        <v>46</v>
      </c>
      <c r="Z2352" t="s">
        <v>47</v>
      </c>
      <c r="AA2352" t="s">
        <v>379</v>
      </c>
      <c r="AB2352" t="s">
        <v>19</v>
      </c>
      <c r="AC2352">
        <v>0.48</v>
      </c>
      <c r="AD2352" s="1">
        <v>40889</v>
      </c>
    </row>
    <row r="2353" spans="1:30" x14ac:dyDescent="0.35">
      <c r="A2353">
        <v>2228</v>
      </c>
      <c r="B2353">
        <v>3176</v>
      </c>
      <c r="C2353">
        <v>22848</v>
      </c>
      <c r="D2353" s="1">
        <v>40887</v>
      </c>
      <c r="E2353" t="s">
        <v>8</v>
      </c>
      <c r="F2353">
        <v>20</v>
      </c>
      <c r="G2353">
        <v>140.37</v>
      </c>
      <c r="H2353">
        <v>0.01</v>
      </c>
      <c r="I2353" t="s">
        <v>9</v>
      </c>
      <c r="J2353" s="8">
        <v>-893.39</v>
      </c>
      <c r="K2353" s="8">
        <f>IF(Table3[[#This Row],[Return Status]] = "Returned", 0, Table3[[#This Row],[Profit]])</f>
        <v>-893.39</v>
      </c>
      <c r="L2353" s="8" t="str">
        <f>IFERROR(VLOOKUP(Table3[[#This Row],[Order ID]],returns[[Order ID]:[Status]],2,FALSE), "")</f>
        <v/>
      </c>
      <c r="M2353">
        <v>4.4800000000000004</v>
      </c>
      <c r="N2353">
        <v>49</v>
      </c>
      <c r="O2353" t="s">
        <v>786</v>
      </c>
      <c r="P2353" t="s">
        <v>11</v>
      </c>
      <c r="Q2353">
        <v>94521</v>
      </c>
      <c r="R2353" t="s">
        <v>12</v>
      </c>
      <c r="S2353" t="s">
        <v>1976</v>
      </c>
      <c r="T2353" t="e">
        <f>VLOOKUP(Table3[[#This Row],[Region]],managers5[],2,FALSE)</f>
        <v>#N/A</v>
      </c>
      <c r="U2353" t="s">
        <v>1955</v>
      </c>
      <c r="V2353" t="s">
        <v>1959</v>
      </c>
      <c r="W2353" t="s">
        <v>14</v>
      </c>
      <c r="X2353" t="s">
        <v>24</v>
      </c>
      <c r="Y2353" t="s">
        <v>16</v>
      </c>
      <c r="Z2353" t="s">
        <v>83</v>
      </c>
      <c r="AA2353" t="s">
        <v>774</v>
      </c>
      <c r="AB2353" t="s">
        <v>85</v>
      </c>
      <c r="AC2353">
        <v>0.6</v>
      </c>
      <c r="AD2353" s="1">
        <v>40888</v>
      </c>
    </row>
    <row r="2354" spans="1:30" x14ac:dyDescent="0.35">
      <c r="A2354">
        <v>3465</v>
      </c>
      <c r="B2354">
        <v>3183</v>
      </c>
      <c r="C2354">
        <v>22850</v>
      </c>
      <c r="D2354" s="1">
        <v>40663</v>
      </c>
      <c r="E2354" t="s">
        <v>20</v>
      </c>
      <c r="F2354">
        <v>4</v>
      </c>
      <c r="G2354">
        <v>105.13</v>
      </c>
      <c r="H2354">
        <v>0.08</v>
      </c>
      <c r="I2354" t="s">
        <v>9</v>
      </c>
      <c r="J2354" s="8">
        <v>-103.23</v>
      </c>
      <c r="K2354" s="8">
        <f>IF(Table3[[#This Row],[Return Status]] = "Returned", 0, Table3[[#This Row],[Profit]])</f>
        <v>-103.23</v>
      </c>
      <c r="L2354" s="8" t="str">
        <f>IFERROR(VLOOKUP(Table3[[#This Row],[Order ID]],returns[[Order ID]:[Status]],2,FALSE), "")</f>
        <v/>
      </c>
      <c r="M2354">
        <v>27.48</v>
      </c>
      <c r="N2354">
        <v>4</v>
      </c>
      <c r="O2354" t="s">
        <v>867</v>
      </c>
      <c r="P2354" t="s">
        <v>11</v>
      </c>
      <c r="Q2354">
        <v>93277</v>
      </c>
      <c r="R2354" t="s">
        <v>12</v>
      </c>
      <c r="S2354" t="s">
        <v>1976</v>
      </c>
      <c r="T2354" t="e">
        <f>VLOOKUP(Table3[[#This Row],[Region]],managers5[],2,FALSE)</f>
        <v>#N/A</v>
      </c>
      <c r="U2354" t="s">
        <v>1955</v>
      </c>
      <c r="V2354" t="s">
        <v>1959</v>
      </c>
      <c r="W2354" t="s">
        <v>14</v>
      </c>
      <c r="X2354" t="s">
        <v>24</v>
      </c>
      <c r="Y2354" t="s">
        <v>46</v>
      </c>
      <c r="Z2354" t="s">
        <v>47</v>
      </c>
      <c r="AA2354" t="s">
        <v>841</v>
      </c>
      <c r="AB2354" t="s">
        <v>19</v>
      </c>
      <c r="AC2354">
        <v>0.75</v>
      </c>
      <c r="AD2354" s="1">
        <v>40664</v>
      </c>
    </row>
    <row r="2355" spans="1:30" x14ac:dyDescent="0.35">
      <c r="A2355">
        <v>466</v>
      </c>
      <c r="B2355">
        <v>1187</v>
      </c>
      <c r="C2355">
        <v>8678</v>
      </c>
      <c r="D2355" s="1">
        <v>41182</v>
      </c>
      <c r="E2355" t="s">
        <v>32</v>
      </c>
      <c r="F2355">
        <v>31</v>
      </c>
      <c r="G2355">
        <v>937.8</v>
      </c>
      <c r="H2355">
        <v>0</v>
      </c>
      <c r="I2355" t="s">
        <v>9</v>
      </c>
      <c r="J2355" s="8">
        <v>27.12</v>
      </c>
      <c r="K2355" s="8">
        <f>IF(Table3[[#This Row],[Return Status]] = "Returned", 0, Table3[[#This Row],[Profit]])</f>
        <v>27.12</v>
      </c>
      <c r="L2355" s="8" t="str">
        <f>IFERROR(VLOOKUP(Table3[[#This Row],[Order ID]],returns[[Order ID]:[Status]],2,FALSE), "")</f>
        <v/>
      </c>
      <c r="M2355">
        <v>29.74</v>
      </c>
      <c r="N2355">
        <v>6.64</v>
      </c>
      <c r="O2355" t="s">
        <v>669</v>
      </c>
      <c r="P2355" t="s">
        <v>120</v>
      </c>
      <c r="Q2355">
        <v>71603</v>
      </c>
      <c r="R2355" t="s">
        <v>56</v>
      </c>
      <c r="S2355" t="s">
        <v>1978</v>
      </c>
      <c r="T2355" t="e">
        <f>VLOOKUP(Table3[[#This Row],[Region]],managers5[],2,FALSE)</f>
        <v>#N/A</v>
      </c>
      <c r="U2355" t="s">
        <v>1957</v>
      </c>
      <c r="V2355" t="s">
        <v>1959</v>
      </c>
      <c r="W2355" t="s">
        <v>14</v>
      </c>
      <c r="X2355" t="s">
        <v>39</v>
      </c>
      <c r="Y2355" t="s">
        <v>16</v>
      </c>
      <c r="Z2355" t="s">
        <v>75</v>
      </c>
      <c r="AA2355" t="s">
        <v>464</v>
      </c>
      <c r="AB2355" t="s">
        <v>19</v>
      </c>
      <c r="AC2355">
        <v>0.7</v>
      </c>
      <c r="AD2355" s="1">
        <v>41187</v>
      </c>
    </row>
    <row r="2356" spans="1:30" x14ac:dyDescent="0.35">
      <c r="A2356">
        <v>4392</v>
      </c>
      <c r="B2356">
        <v>6339</v>
      </c>
      <c r="C2356">
        <v>44935</v>
      </c>
      <c r="D2356" s="1">
        <v>40499</v>
      </c>
      <c r="E2356" t="s">
        <v>77</v>
      </c>
      <c r="F2356">
        <v>37</v>
      </c>
      <c r="G2356">
        <v>99.65</v>
      </c>
      <c r="H2356">
        <v>0.01</v>
      </c>
      <c r="I2356" t="s">
        <v>9</v>
      </c>
      <c r="J2356" s="8">
        <v>27</v>
      </c>
      <c r="K2356" s="8">
        <f>IF(Table3[[#This Row],[Return Status]] = "Returned", 0, Table3[[#This Row],[Profit]])</f>
        <v>27</v>
      </c>
      <c r="L2356" s="8" t="str">
        <f>IFERROR(VLOOKUP(Table3[[#This Row],[Order ID]],returns[[Order ID]:[Status]],2,FALSE), "")</f>
        <v/>
      </c>
      <c r="M2356">
        <v>2.62</v>
      </c>
      <c r="N2356">
        <v>0.8</v>
      </c>
      <c r="O2356" t="s">
        <v>1806</v>
      </c>
      <c r="P2356" t="s">
        <v>55</v>
      </c>
      <c r="Q2356">
        <v>33772</v>
      </c>
      <c r="R2356" t="s">
        <v>56</v>
      </c>
      <c r="S2356" t="s">
        <v>1978</v>
      </c>
      <c r="T2356" t="e">
        <f>VLOOKUP(Table3[[#This Row],[Region]],managers5[],2,FALSE)</f>
        <v>#N/A</v>
      </c>
      <c r="U2356" t="s">
        <v>1957</v>
      </c>
      <c r="V2356" t="s">
        <v>1959</v>
      </c>
      <c r="W2356" t="s">
        <v>14</v>
      </c>
      <c r="X2356" t="s">
        <v>39</v>
      </c>
      <c r="Y2356" t="s">
        <v>16</v>
      </c>
      <c r="Z2356" t="s">
        <v>57</v>
      </c>
      <c r="AA2356" t="s">
        <v>341</v>
      </c>
      <c r="AB2356" t="s">
        <v>35</v>
      </c>
      <c r="AC2356">
        <v>0.39</v>
      </c>
      <c r="AD2356" s="2">
        <v>40502</v>
      </c>
    </row>
    <row r="2357" spans="1:30" x14ac:dyDescent="0.35">
      <c r="A2357">
        <v>3217</v>
      </c>
      <c r="B2357">
        <v>5296</v>
      </c>
      <c r="C2357">
        <v>37702</v>
      </c>
      <c r="D2357" s="1">
        <v>40704</v>
      </c>
      <c r="E2357" t="s">
        <v>8</v>
      </c>
      <c r="F2357">
        <v>44</v>
      </c>
      <c r="G2357">
        <v>601.78</v>
      </c>
      <c r="H2357">
        <v>0.05</v>
      </c>
      <c r="I2357" t="s">
        <v>9</v>
      </c>
      <c r="J2357" s="8">
        <v>26.44</v>
      </c>
      <c r="K2357" s="8">
        <f>IF(Table3[[#This Row],[Return Status]] = "Returned", 0, Table3[[#This Row],[Profit]])</f>
        <v>26.44</v>
      </c>
      <c r="L2357" s="8" t="str">
        <f>IFERROR(VLOOKUP(Table3[[#This Row],[Order ID]],returns[[Order ID]:[Status]],2,FALSE), "")</f>
        <v/>
      </c>
      <c r="M2357">
        <v>13.48</v>
      </c>
      <c r="N2357">
        <v>4.51</v>
      </c>
      <c r="O2357" t="s">
        <v>1244</v>
      </c>
      <c r="P2357" t="s">
        <v>55</v>
      </c>
      <c r="Q2357">
        <v>32905</v>
      </c>
      <c r="R2357" t="s">
        <v>56</v>
      </c>
      <c r="S2357" t="s">
        <v>1978</v>
      </c>
      <c r="T2357" t="e">
        <f>VLOOKUP(Table3[[#This Row],[Region]],managers5[],2,FALSE)</f>
        <v>#N/A</v>
      </c>
      <c r="U2357" t="s">
        <v>1957</v>
      </c>
      <c r="V2357" t="s">
        <v>1959</v>
      </c>
      <c r="W2357" t="s">
        <v>14</v>
      </c>
      <c r="X2357" t="s">
        <v>39</v>
      </c>
      <c r="Y2357" t="s">
        <v>16</v>
      </c>
      <c r="Z2357" t="s">
        <v>75</v>
      </c>
      <c r="AA2357" t="s">
        <v>76</v>
      </c>
      <c r="AB2357" t="s">
        <v>19</v>
      </c>
      <c r="AC2357">
        <v>0.59</v>
      </c>
      <c r="AD2357" s="1">
        <v>40706</v>
      </c>
    </row>
    <row r="2358" spans="1:30" x14ac:dyDescent="0.35">
      <c r="A2358">
        <v>5400</v>
      </c>
      <c r="B2358">
        <v>3187</v>
      </c>
      <c r="C2358">
        <v>22880</v>
      </c>
      <c r="D2358" s="1">
        <v>40328</v>
      </c>
      <c r="E2358" t="s">
        <v>20</v>
      </c>
      <c r="F2358">
        <v>13</v>
      </c>
      <c r="G2358">
        <v>24.96</v>
      </c>
      <c r="H2358">
        <v>0.01</v>
      </c>
      <c r="I2358" t="s">
        <v>9</v>
      </c>
      <c r="J2358" s="8">
        <v>-20.68</v>
      </c>
      <c r="K2358" s="8">
        <f>IF(Table3[[#This Row],[Return Status]] = "Returned", 0, Table3[[#This Row],[Profit]])</f>
        <v>-20.68</v>
      </c>
      <c r="L2358" s="8" t="str">
        <f>IFERROR(VLOOKUP(Table3[[#This Row],[Order ID]],returns[[Order ID]:[Status]],2,FALSE), "")</f>
        <v/>
      </c>
      <c r="M2358">
        <v>1.7</v>
      </c>
      <c r="N2358">
        <v>1.99</v>
      </c>
      <c r="O2358" t="s">
        <v>409</v>
      </c>
      <c r="P2358" t="s">
        <v>131</v>
      </c>
      <c r="Q2358">
        <v>4101</v>
      </c>
      <c r="R2358" t="s">
        <v>132</v>
      </c>
      <c r="S2358" t="s">
        <v>1979</v>
      </c>
      <c r="T2358" t="e">
        <f>VLOOKUP(Table3[[#This Row],[Region]],managers5[],2,FALSE)</f>
        <v>#N/A</v>
      </c>
      <c r="U2358" t="s">
        <v>1956</v>
      </c>
      <c r="W2358" t="s">
        <v>14</v>
      </c>
      <c r="X2358" t="s">
        <v>15</v>
      </c>
      <c r="Y2358" t="s">
        <v>46</v>
      </c>
      <c r="Z2358" t="s">
        <v>47</v>
      </c>
      <c r="AA2358" t="s">
        <v>1184</v>
      </c>
      <c r="AB2358" t="s">
        <v>109</v>
      </c>
      <c r="AC2358">
        <v>0.51</v>
      </c>
      <c r="AD2358" s="2">
        <v>40331</v>
      </c>
    </row>
    <row r="2359" spans="1:30" x14ac:dyDescent="0.35">
      <c r="A2359">
        <v>7409</v>
      </c>
      <c r="B2359">
        <v>5249</v>
      </c>
      <c r="C2359">
        <v>37348</v>
      </c>
      <c r="D2359" s="1">
        <v>39977</v>
      </c>
      <c r="E2359" t="s">
        <v>77</v>
      </c>
      <c r="F2359">
        <v>33</v>
      </c>
      <c r="G2359">
        <v>551.66999999999996</v>
      </c>
      <c r="H2359">
        <v>0.08</v>
      </c>
      <c r="I2359" t="s">
        <v>9</v>
      </c>
      <c r="J2359" s="8">
        <v>25.44</v>
      </c>
      <c r="K2359" s="8">
        <f>IF(Table3[[#This Row],[Return Status]] = "Returned", 0, Table3[[#This Row],[Profit]])</f>
        <v>25.44</v>
      </c>
      <c r="L2359" s="8" t="str">
        <f>IFERROR(VLOOKUP(Table3[[#This Row],[Order ID]],returns[[Order ID]:[Status]],2,FALSE), "")</f>
        <v/>
      </c>
      <c r="M2359">
        <v>17.149999999999999</v>
      </c>
      <c r="N2359">
        <v>4.96</v>
      </c>
      <c r="O2359" t="s">
        <v>1172</v>
      </c>
      <c r="P2359" t="s">
        <v>43</v>
      </c>
      <c r="Q2359">
        <v>20151</v>
      </c>
      <c r="R2359" t="s">
        <v>44</v>
      </c>
      <c r="S2359" t="s">
        <v>1978</v>
      </c>
      <c r="T2359" t="e">
        <f>VLOOKUP(Table3[[#This Row],[Region]],managers5[],2,FALSE)</f>
        <v>#N/A</v>
      </c>
      <c r="U2359" t="s">
        <v>1957</v>
      </c>
      <c r="V2359" t="s">
        <v>1959</v>
      </c>
      <c r="W2359" t="s">
        <v>14</v>
      </c>
      <c r="X2359" t="s">
        <v>24</v>
      </c>
      <c r="Y2359" t="s">
        <v>16</v>
      </c>
      <c r="Z2359" t="s">
        <v>75</v>
      </c>
      <c r="AA2359" t="s">
        <v>1926</v>
      </c>
      <c r="AB2359" t="s">
        <v>19</v>
      </c>
      <c r="AC2359">
        <v>0.57999999999999996</v>
      </c>
      <c r="AD2359" s="2">
        <v>39980</v>
      </c>
    </row>
    <row r="2360" spans="1:30" x14ac:dyDescent="0.35">
      <c r="A2360">
        <v>4738</v>
      </c>
      <c r="B2360">
        <v>4157</v>
      </c>
      <c r="C2360">
        <v>29504</v>
      </c>
      <c r="D2360" s="1">
        <v>40444</v>
      </c>
      <c r="E2360" t="s">
        <v>8</v>
      </c>
      <c r="F2360">
        <v>20</v>
      </c>
      <c r="G2360">
        <v>1485.06</v>
      </c>
      <c r="H2360">
        <v>0.04</v>
      </c>
      <c r="I2360" t="s">
        <v>49</v>
      </c>
      <c r="J2360" s="8">
        <v>25.32</v>
      </c>
      <c r="K2360" s="8">
        <f>IF(Table3[[#This Row],[Return Status]] = "Returned", 0, Table3[[#This Row],[Profit]])</f>
        <v>25.32</v>
      </c>
      <c r="L2360" s="8" t="str">
        <f>IFERROR(VLOOKUP(Table3[[#This Row],[Order ID]],returns[[Order ID]:[Status]],2,FALSE), "")</f>
        <v/>
      </c>
      <c r="M2360">
        <v>70.98</v>
      </c>
      <c r="N2360">
        <v>26.85</v>
      </c>
      <c r="O2360" t="s">
        <v>941</v>
      </c>
      <c r="P2360" t="s">
        <v>43</v>
      </c>
      <c r="Q2360">
        <v>22980</v>
      </c>
      <c r="R2360" t="s">
        <v>44</v>
      </c>
      <c r="S2360" t="s">
        <v>1978</v>
      </c>
      <c r="T2360" t="e">
        <f>VLOOKUP(Table3[[#This Row],[Region]],managers5[],2,FALSE)</f>
        <v>#N/A</v>
      </c>
      <c r="U2360" t="s">
        <v>1957</v>
      </c>
      <c r="V2360" t="s">
        <v>1959</v>
      </c>
      <c r="W2360" t="s">
        <v>14</v>
      </c>
      <c r="X2360" t="s">
        <v>15</v>
      </c>
      <c r="Y2360" t="s">
        <v>50</v>
      </c>
      <c r="Z2360" t="s">
        <v>219</v>
      </c>
      <c r="AA2360" t="s">
        <v>1136</v>
      </c>
      <c r="AB2360" t="s">
        <v>53</v>
      </c>
      <c r="AD2360" s="2">
        <v>40446</v>
      </c>
    </row>
    <row r="2361" spans="1:30" x14ac:dyDescent="0.35">
      <c r="A2361">
        <v>4574</v>
      </c>
      <c r="B2361">
        <v>3192</v>
      </c>
      <c r="C2361">
        <v>22912</v>
      </c>
      <c r="D2361" s="1">
        <v>40467</v>
      </c>
      <c r="E2361" t="s">
        <v>32</v>
      </c>
      <c r="F2361">
        <v>33</v>
      </c>
      <c r="G2361">
        <v>10168.23</v>
      </c>
      <c r="H2361">
        <v>0.03</v>
      </c>
      <c r="I2361" t="s">
        <v>33</v>
      </c>
      <c r="J2361" s="8">
        <v>4141.8035</v>
      </c>
      <c r="K2361" s="8">
        <f>IF(Table3[[#This Row],[Return Status]] = "Returned", 0, Table3[[#This Row],[Profit]])</f>
        <v>4141.8035</v>
      </c>
      <c r="L2361" s="8" t="str">
        <f>IFERROR(VLOOKUP(Table3[[#This Row],[Order ID]],returns[[Order ID]:[Status]],2,FALSE), "")</f>
        <v/>
      </c>
      <c r="M2361">
        <v>304.99</v>
      </c>
      <c r="N2361">
        <v>19.989999999999998</v>
      </c>
      <c r="O2361" t="s">
        <v>558</v>
      </c>
      <c r="P2361" t="s">
        <v>11</v>
      </c>
      <c r="Q2361">
        <v>94110</v>
      </c>
      <c r="R2361" t="s">
        <v>12</v>
      </c>
      <c r="S2361" t="s">
        <v>1976</v>
      </c>
      <c r="T2361" t="e">
        <f>VLOOKUP(Table3[[#This Row],[Region]],managers5[],2,FALSE)</f>
        <v>#N/A</v>
      </c>
      <c r="U2361" t="s">
        <v>1955</v>
      </c>
      <c r="V2361" t="s">
        <v>1959</v>
      </c>
      <c r="W2361" t="s">
        <v>14</v>
      </c>
      <c r="X2361" t="s">
        <v>71</v>
      </c>
      <c r="Y2361" t="s">
        <v>16</v>
      </c>
      <c r="Z2361" t="s">
        <v>17</v>
      </c>
      <c r="AA2361" t="s">
        <v>504</v>
      </c>
      <c r="AB2361" t="s">
        <v>19</v>
      </c>
      <c r="AC2361">
        <v>0.4</v>
      </c>
      <c r="AD2361" s="2">
        <v>40471.042743055557</v>
      </c>
    </row>
    <row r="2362" spans="1:30" x14ac:dyDescent="0.35">
      <c r="A2362">
        <v>5248</v>
      </c>
      <c r="B2362">
        <v>3194</v>
      </c>
      <c r="C2362">
        <v>22913</v>
      </c>
      <c r="D2362" s="1">
        <v>40354</v>
      </c>
      <c r="E2362" t="s">
        <v>41</v>
      </c>
      <c r="F2362">
        <v>24</v>
      </c>
      <c r="G2362">
        <v>6568.0240000000003</v>
      </c>
      <c r="H2362">
        <v>0.06</v>
      </c>
      <c r="I2362" t="s">
        <v>49</v>
      </c>
      <c r="J2362" s="8">
        <v>1715.9</v>
      </c>
      <c r="K2362" s="8">
        <f>IF(Table3[[#This Row],[Return Status]] = "Returned", 0, Table3[[#This Row],[Profit]])</f>
        <v>1715.9</v>
      </c>
      <c r="L2362" s="8" t="str">
        <f>IFERROR(VLOOKUP(Table3[[#This Row],[Order ID]],returns[[Order ID]:[Status]],2,FALSE), "")</f>
        <v/>
      </c>
      <c r="M2362">
        <v>348.21</v>
      </c>
      <c r="N2362">
        <v>40.19</v>
      </c>
      <c r="O2362" t="s">
        <v>651</v>
      </c>
      <c r="P2362" t="s">
        <v>11</v>
      </c>
      <c r="Q2362">
        <v>92592</v>
      </c>
      <c r="R2362" t="s">
        <v>12</v>
      </c>
      <c r="S2362" t="s">
        <v>1976</v>
      </c>
      <c r="T2362" t="e">
        <f>VLOOKUP(Table3[[#This Row],[Region]],managers5[],2,FALSE)</f>
        <v>#N/A</v>
      </c>
      <c r="U2362" t="s">
        <v>1955</v>
      </c>
      <c r="V2362" t="s">
        <v>1959</v>
      </c>
      <c r="W2362" t="s">
        <v>14</v>
      </c>
      <c r="X2362" t="s">
        <v>71</v>
      </c>
      <c r="Y2362" t="s">
        <v>50</v>
      </c>
      <c r="Z2362" t="s">
        <v>51</v>
      </c>
      <c r="AA2362" t="s">
        <v>793</v>
      </c>
      <c r="AB2362" t="s">
        <v>53</v>
      </c>
      <c r="AC2362">
        <v>0.62</v>
      </c>
      <c r="AD2362" s="2">
        <v>40357</v>
      </c>
    </row>
    <row r="2363" spans="1:30" x14ac:dyDescent="0.35">
      <c r="A2363">
        <v>5261</v>
      </c>
      <c r="B2363">
        <v>3193</v>
      </c>
      <c r="C2363">
        <v>22913</v>
      </c>
      <c r="D2363" s="1">
        <v>40354</v>
      </c>
      <c r="E2363" t="s">
        <v>41</v>
      </c>
      <c r="F2363">
        <v>32</v>
      </c>
      <c r="G2363">
        <v>176.77</v>
      </c>
      <c r="H2363">
        <v>0.06</v>
      </c>
      <c r="I2363" t="s">
        <v>33</v>
      </c>
      <c r="J2363" s="8">
        <v>-41.6</v>
      </c>
      <c r="K2363" s="8">
        <f>IF(Table3[[#This Row],[Return Status]] = "Returned", 0, Table3[[#This Row],[Profit]])</f>
        <v>-41.6</v>
      </c>
      <c r="L2363" s="8" t="str">
        <f>IFERROR(VLOOKUP(Table3[[#This Row],[Order ID]],returns[[Order ID]:[Status]],2,FALSE), "")</f>
        <v/>
      </c>
      <c r="M2363">
        <v>4.9800000000000004</v>
      </c>
      <c r="N2363">
        <v>4.72</v>
      </c>
      <c r="O2363" t="s">
        <v>651</v>
      </c>
      <c r="P2363" t="s">
        <v>11</v>
      </c>
      <c r="Q2363">
        <v>94086</v>
      </c>
      <c r="R2363" t="s">
        <v>12</v>
      </c>
      <c r="S2363" t="s">
        <v>1976</v>
      </c>
      <c r="T2363" t="e">
        <f>VLOOKUP(Table3[[#This Row],[Region]],managers5[],2,FALSE)</f>
        <v>#N/A</v>
      </c>
      <c r="U2363" t="s">
        <v>1955</v>
      </c>
      <c r="V2363" t="s">
        <v>1959</v>
      </c>
      <c r="W2363" t="s">
        <v>14</v>
      </c>
      <c r="X2363" t="s">
        <v>71</v>
      </c>
      <c r="Y2363" t="s">
        <v>16</v>
      </c>
      <c r="Z2363" t="s">
        <v>30</v>
      </c>
      <c r="AA2363" t="s">
        <v>1611</v>
      </c>
      <c r="AB2363" t="s">
        <v>19</v>
      </c>
      <c r="AC2363">
        <v>0.36</v>
      </c>
      <c r="AD2363" s="2">
        <v>40355</v>
      </c>
    </row>
    <row r="2364" spans="1:30" x14ac:dyDescent="0.35">
      <c r="A2364">
        <v>5262</v>
      </c>
      <c r="B2364">
        <v>3195</v>
      </c>
      <c r="C2364">
        <v>22913</v>
      </c>
      <c r="D2364" s="1">
        <v>40354</v>
      </c>
      <c r="E2364" t="s">
        <v>41</v>
      </c>
      <c r="F2364">
        <v>50</v>
      </c>
      <c r="G2364">
        <v>1579.028</v>
      </c>
      <c r="H2364">
        <v>0.02</v>
      </c>
      <c r="I2364" t="s">
        <v>9</v>
      </c>
      <c r="J2364" s="8">
        <v>624.97799999999995</v>
      </c>
      <c r="K2364" s="8">
        <f>IF(Table3[[#This Row],[Return Status]] = "Returned", 0, Table3[[#This Row],[Profit]])</f>
        <v>624.97799999999995</v>
      </c>
      <c r="L2364" s="8" t="str">
        <f>IFERROR(VLOOKUP(Table3[[#This Row],[Order ID]],returns[[Order ID]:[Status]],2,FALSE), "")</f>
        <v/>
      </c>
      <c r="M2364">
        <v>35.99</v>
      </c>
      <c r="N2364">
        <v>5.99</v>
      </c>
      <c r="O2364" t="s">
        <v>651</v>
      </c>
      <c r="P2364" t="s">
        <v>11</v>
      </c>
      <c r="Q2364">
        <v>92592</v>
      </c>
      <c r="R2364" t="s">
        <v>12</v>
      </c>
      <c r="S2364" t="s">
        <v>1976</v>
      </c>
      <c r="T2364" t="e">
        <f>VLOOKUP(Table3[[#This Row],[Region]],managers5[],2,FALSE)</f>
        <v>#N/A</v>
      </c>
      <c r="U2364" t="s">
        <v>1955</v>
      </c>
      <c r="V2364" t="s">
        <v>1959</v>
      </c>
      <c r="W2364" t="s">
        <v>14</v>
      </c>
      <c r="X2364" t="s">
        <v>71</v>
      </c>
      <c r="Y2364" t="s">
        <v>46</v>
      </c>
      <c r="Z2364" t="s">
        <v>86</v>
      </c>
      <c r="AA2364" t="s">
        <v>934</v>
      </c>
      <c r="AB2364" t="s">
        <v>35</v>
      </c>
      <c r="AC2364">
        <v>0.38</v>
      </c>
      <c r="AD2364" s="2">
        <v>40355</v>
      </c>
    </row>
    <row r="2365" spans="1:30" x14ac:dyDescent="0.35">
      <c r="A2365">
        <v>2024</v>
      </c>
      <c r="B2365">
        <v>3196</v>
      </c>
      <c r="C2365">
        <v>22914</v>
      </c>
      <c r="D2365" s="1">
        <v>40921</v>
      </c>
      <c r="E2365" t="s">
        <v>41</v>
      </c>
      <c r="F2365">
        <v>30</v>
      </c>
      <c r="G2365">
        <v>336.65</v>
      </c>
      <c r="H2365">
        <v>7.0000000000000007E-2</v>
      </c>
      <c r="I2365" t="s">
        <v>9</v>
      </c>
      <c r="J2365" s="8">
        <v>-71.05</v>
      </c>
      <c r="K2365" s="8">
        <f>IF(Table3[[#This Row],[Return Status]] = "Returned", 0, Table3[[#This Row],[Profit]])</f>
        <v>-71.05</v>
      </c>
      <c r="L2365" s="8" t="str">
        <f>IFERROR(VLOOKUP(Table3[[#This Row],[Order ID]],returns[[Order ID]:[Status]],2,FALSE), "")</f>
        <v/>
      </c>
      <c r="M2365">
        <v>11.7</v>
      </c>
      <c r="N2365">
        <v>6.96</v>
      </c>
      <c r="O2365" t="s">
        <v>229</v>
      </c>
      <c r="P2365" t="s">
        <v>11</v>
      </c>
      <c r="Q2365">
        <v>92677</v>
      </c>
      <c r="R2365" t="s">
        <v>12</v>
      </c>
      <c r="S2365" t="s">
        <v>1976</v>
      </c>
      <c r="T2365" t="e">
        <f>VLOOKUP(Table3[[#This Row],[Region]],managers5[],2,FALSE)</f>
        <v>#N/A</v>
      </c>
      <c r="U2365" t="s">
        <v>1955</v>
      </c>
      <c r="V2365" t="s">
        <v>1959</v>
      </c>
      <c r="W2365" t="s">
        <v>14</v>
      </c>
      <c r="X2365" t="s">
        <v>71</v>
      </c>
      <c r="Y2365" t="s">
        <v>16</v>
      </c>
      <c r="Z2365" t="s">
        <v>83</v>
      </c>
      <c r="AA2365" t="s">
        <v>172</v>
      </c>
      <c r="AB2365" t="s">
        <v>69</v>
      </c>
      <c r="AC2365">
        <v>0.5</v>
      </c>
      <c r="AD2365" s="1">
        <v>40922</v>
      </c>
    </row>
    <row r="2366" spans="1:30" x14ac:dyDescent="0.35">
      <c r="A2366">
        <v>1925</v>
      </c>
      <c r="B2366">
        <v>3197</v>
      </c>
      <c r="C2366">
        <v>22916</v>
      </c>
      <c r="D2366" s="1">
        <v>40941</v>
      </c>
      <c r="E2366" t="s">
        <v>20</v>
      </c>
      <c r="F2366">
        <v>18</v>
      </c>
      <c r="G2366">
        <v>122.02</v>
      </c>
      <c r="H2366">
        <v>0.04</v>
      </c>
      <c r="I2366" t="s">
        <v>9</v>
      </c>
      <c r="J2366" s="8">
        <v>-115</v>
      </c>
      <c r="K2366" s="8">
        <f>IF(Table3[[#This Row],[Return Status]] = "Returned", 0, Table3[[#This Row],[Profit]])</f>
        <v>-115</v>
      </c>
      <c r="L2366" s="8" t="str">
        <f>IFERROR(VLOOKUP(Table3[[#This Row],[Order ID]],returns[[Order ID]:[Status]],2,FALSE), "")</f>
        <v/>
      </c>
      <c r="M2366">
        <v>6.48</v>
      </c>
      <c r="N2366">
        <v>10.050000000000001</v>
      </c>
      <c r="O2366" t="s">
        <v>411</v>
      </c>
      <c r="P2366" t="s">
        <v>37</v>
      </c>
      <c r="Q2366">
        <v>15234</v>
      </c>
      <c r="R2366" t="s">
        <v>37</v>
      </c>
      <c r="S2366" t="s">
        <v>1979</v>
      </c>
      <c r="T2366" t="e">
        <f>VLOOKUP(Table3[[#This Row],[Region]],managers5[],2,FALSE)</f>
        <v>#N/A</v>
      </c>
      <c r="U2366" t="s">
        <v>1956</v>
      </c>
      <c r="W2366" t="s">
        <v>14</v>
      </c>
      <c r="X2366" t="s">
        <v>71</v>
      </c>
      <c r="Y2366" t="s">
        <v>16</v>
      </c>
      <c r="Z2366" t="s">
        <v>30</v>
      </c>
      <c r="AA2366" t="s">
        <v>501</v>
      </c>
      <c r="AB2366" t="s">
        <v>19</v>
      </c>
      <c r="AC2366">
        <v>0.37</v>
      </c>
      <c r="AD2366" s="1">
        <v>40942</v>
      </c>
    </row>
    <row r="2367" spans="1:30" x14ac:dyDescent="0.35">
      <c r="A2367">
        <v>6557</v>
      </c>
      <c r="B2367">
        <v>2804</v>
      </c>
      <c r="C2367">
        <v>20229</v>
      </c>
      <c r="D2367" s="1">
        <v>40116</v>
      </c>
      <c r="E2367" t="s">
        <v>32</v>
      </c>
      <c r="F2367">
        <v>47</v>
      </c>
      <c r="G2367">
        <v>116.06</v>
      </c>
      <c r="H2367">
        <v>0.1</v>
      </c>
      <c r="I2367" t="s">
        <v>9</v>
      </c>
      <c r="J2367" s="8">
        <v>25.2</v>
      </c>
      <c r="K2367" s="8">
        <f>IF(Table3[[#This Row],[Return Status]] = "Returned", 0, Table3[[#This Row],[Profit]])</f>
        <v>25.2</v>
      </c>
      <c r="L2367" s="8" t="str">
        <f>IFERROR(VLOOKUP(Table3[[#This Row],[Order ID]],returns[[Order ID]:[Status]],2,FALSE), "")</f>
        <v/>
      </c>
      <c r="M2367">
        <v>2.62</v>
      </c>
      <c r="N2367">
        <v>0.8</v>
      </c>
      <c r="O2367" t="s">
        <v>477</v>
      </c>
      <c r="P2367" t="s">
        <v>120</v>
      </c>
      <c r="Q2367">
        <v>33511</v>
      </c>
      <c r="R2367" t="s">
        <v>56</v>
      </c>
      <c r="S2367" t="s">
        <v>1978</v>
      </c>
      <c r="T2367" t="e">
        <f>VLOOKUP(Table3[[#This Row],[Region]],managers5[],2,FALSE)</f>
        <v>#N/A</v>
      </c>
      <c r="U2367" t="s">
        <v>1957</v>
      </c>
      <c r="V2367" t="s">
        <v>1959</v>
      </c>
      <c r="W2367" t="s">
        <v>14</v>
      </c>
      <c r="X2367" t="s">
        <v>24</v>
      </c>
      <c r="Y2367" t="s">
        <v>16</v>
      </c>
      <c r="Z2367" t="s">
        <v>57</v>
      </c>
      <c r="AA2367" t="s">
        <v>341</v>
      </c>
      <c r="AB2367" t="s">
        <v>35</v>
      </c>
      <c r="AC2367">
        <v>0.39</v>
      </c>
      <c r="AD2367" s="2">
        <v>40123</v>
      </c>
    </row>
    <row r="2368" spans="1:30" x14ac:dyDescent="0.35">
      <c r="A2368">
        <v>5395</v>
      </c>
      <c r="B2368">
        <v>1688</v>
      </c>
      <c r="C2368">
        <v>12196</v>
      </c>
      <c r="D2368" s="1">
        <v>40331</v>
      </c>
      <c r="E2368" t="s">
        <v>8</v>
      </c>
      <c r="F2368">
        <v>32</v>
      </c>
      <c r="G2368">
        <v>599.52</v>
      </c>
      <c r="H2368">
        <v>0.04</v>
      </c>
      <c r="I2368" t="s">
        <v>9</v>
      </c>
      <c r="J2368" s="8">
        <v>25.14</v>
      </c>
      <c r="K2368" s="8">
        <f>IF(Table3[[#This Row],[Return Status]] = "Returned", 0, Table3[[#This Row],[Profit]])</f>
        <v>25.14</v>
      </c>
      <c r="L2368" s="8" t="str">
        <f>IFERROR(VLOOKUP(Table3[[#This Row],[Order ID]],returns[[Order ID]:[Status]],2,FALSE), "")</f>
        <v/>
      </c>
      <c r="M2368">
        <v>17.98</v>
      </c>
      <c r="N2368">
        <v>8.51</v>
      </c>
      <c r="O2368" t="s">
        <v>385</v>
      </c>
      <c r="P2368" t="s">
        <v>120</v>
      </c>
      <c r="Q2368">
        <v>33404</v>
      </c>
      <c r="R2368" t="s">
        <v>56</v>
      </c>
      <c r="S2368" t="s">
        <v>1978</v>
      </c>
      <c r="T2368" t="e">
        <f>VLOOKUP(Table3[[#This Row],[Region]],managers5[],2,FALSE)</f>
        <v>#N/A</v>
      </c>
      <c r="U2368" t="s">
        <v>1957</v>
      </c>
      <c r="V2368" t="s">
        <v>1959</v>
      </c>
      <c r="W2368" t="s">
        <v>14</v>
      </c>
      <c r="X2368" t="s">
        <v>39</v>
      </c>
      <c r="Y2368" t="s">
        <v>46</v>
      </c>
      <c r="Z2368" t="s">
        <v>124</v>
      </c>
      <c r="AA2368" t="s">
        <v>735</v>
      </c>
      <c r="AB2368" t="s">
        <v>69</v>
      </c>
      <c r="AC2368">
        <v>0.4</v>
      </c>
      <c r="AD2368" s="2">
        <v>40332</v>
      </c>
    </row>
    <row r="2369" spans="1:30" x14ac:dyDescent="0.35">
      <c r="A2369">
        <v>1399</v>
      </c>
      <c r="B2369">
        <v>3202</v>
      </c>
      <c r="C2369">
        <v>22951</v>
      </c>
      <c r="D2369" s="1">
        <v>41032</v>
      </c>
      <c r="E2369" t="s">
        <v>20</v>
      </c>
      <c r="F2369">
        <v>24</v>
      </c>
      <c r="G2369">
        <v>1304.0274999999999</v>
      </c>
      <c r="H2369">
        <v>0.1</v>
      </c>
      <c r="I2369" t="s">
        <v>9</v>
      </c>
      <c r="J2369" s="8">
        <v>34.362000000000002</v>
      </c>
      <c r="K2369" s="8">
        <f>IF(Table3[[#This Row],[Return Status]] = "Returned", 0, Table3[[#This Row],[Profit]])</f>
        <v>34.362000000000002</v>
      </c>
      <c r="L2369" s="8" t="str">
        <f>IFERROR(VLOOKUP(Table3[[#This Row],[Order ID]],returns[[Order ID]:[Status]],2,FALSE), "")</f>
        <v/>
      </c>
      <c r="M2369">
        <v>65.989999999999995</v>
      </c>
      <c r="N2369">
        <v>8.99</v>
      </c>
      <c r="O2369" t="s">
        <v>139</v>
      </c>
      <c r="P2369" t="s">
        <v>37</v>
      </c>
      <c r="Q2369">
        <v>15235</v>
      </c>
      <c r="R2369" t="s">
        <v>37</v>
      </c>
      <c r="S2369" t="s">
        <v>1979</v>
      </c>
      <c r="T2369" t="e">
        <f>VLOOKUP(Table3[[#This Row],[Region]],managers5[],2,FALSE)</f>
        <v>#N/A</v>
      </c>
      <c r="U2369" t="s">
        <v>1956</v>
      </c>
      <c r="W2369" t="s">
        <v>14</v>
      </c>
      <c r="X2369" t="s">
        <v>71</v>
      </c>
      <c r="Y2369" t="s">
        <v>46</v>
      </c>
      <c r="Z2369" t="s">
        <v>86</v>
      </c>
      <c r="AA2369" t="s">
        <v>588</v>
      </c>
      <c r="AB2369" t="s">
        <v>19</v>
      </c>
      <c r="AC2369">
        <v>0.6</v>
      </c>
      <c r="AD2369" s="1">
        <v>41032</v>
      </c>
    </row>
    <row r="2370" spans="1:30" x14ac:dyDescent="0.35">
      <c r="A2370">
        <v>4322</v>
      </c>
      <c r="B2370">
        <v>6267</v>
      </c>
      <c r="C2370">
        <v>44359</v>
      </c>
      <c r="D2370" s="1">
        <v>40511</v>
      </c>
      <c r="E2370" t="s">
        <v>77</v>
      </c>
      <c r="F2370">
        <v>19</v>
      </c>
      <c r="G2370">
        <v>113.2</v>
      </c>
      <c r="H2370">
        <v>0.1</v>
      </c>
      <c r="I2370" t="s">
        <v>9</v>
      </c>
      <c r="J2370" s="8">
        <v>24.83</v>
      </c>
      <c r="K2370" s="8">
        <f>IF(Table3[[#This Row],[Return Status]] = "Returned", 0, Table3[[#This Row],[Profit]])</f>
        <v>24.83</v>
      </c>
      <c r="L2370" s="8" t="str">
        <f>IFERROR(VLOOKUP(Table3[[#This Row],[Order ID]],returns[[Order ID]:[Status]],2,FALSE), "")</f>
        <v/>
      </c>
      <c r="M2370">
        <v>6.08</v>
      </c>
      <c r="N2370">
        <v>0.91</v>
      </c>
      <c r="O2370" t="s">
        <v>1437</v>
      </c>
      <c r="P2370" t="s">
        <v>55</v>
      </c>
      <c r="Q2370">
        <v>72450</v>
      </c>
      <c r="R2370" t="s">
        <v>56</v>
      </c>
      <c r="S2370" t="s">
        <v>1978</v>
      </c>
      <c r="T2370" t="e">
        <f>VLOOKUP(Table3[[#This Row],[Region]],managers5[],2,FALSE)</f>
        <v>#N/A</v>
      </c>
      <c r="U2370" t="s">
        <v>1957</v>
      </c>
      <c r="V2370" t="s">
        <v>1959</v>
      </c>
      <c r="W2370" t="s">
        <v>14</v>
      </c>
      <c r="X2370" t="s">
        <v>24</v>
      </c>
      <c r="Y2370" t="s">
        <v>16</v>
      </c>
      <c r="Z2370" t="s">
        <v>106</v>
      </c>
      <c r="AA2370" t="s">
        <v>1023</v>
      </c>
      <c r="AB2370" t="s">
        <v>35</v>
      </c>
      <c r="AC2370">
        <v>0.51</v>
      </c>
      <c r="AD2370" s="2">
        <v>40513</v>
      </c>
    </row>
    <row r="2371" spans="1:30" x14ac:dyDescent="0.35">
      <c r="A2371">
        <v>494</v>
      </c>
      <c r="B2371">
        <v>3205</v>
      </c>
      <c r="C2371">
        <v>22980</v>
      </c>
      <c r="D2371" s="1">
        <v>41183</v>
      </c>
      <c r="E2371" t="s">
        <v>8</v>
      </c>
      <c r="F2371">
        <v>10</v>
      </c>
      <c r="G2371">
        <v>56.05</v>
      </c>
      <c r="H2371">
        <v>0.06</v>
      </c>
      <c r="I2371" t="s">
        <v>9</v>
      </c>
      <c r="J2371" s="8">
        <v>-27.73</v>
      </c>
      <c r="K2371" s="8">
        <f>IF(Table3[[#This Row],[Return Status]] = "Returned", 0, Table3[[#This Row],[Profit]])</f>
        <v>-27.73</v>
      </c>
      <c r="L2371" s="8" t="str">
        <f>IFERROR(VLOOKUP(Table3[[#This Row],[Order ID]],returns[[Order ID]:[Status]],2,FALSE), "")</f>
        <v/>
      </c>
      <c r="M2371">
        <v>4.9800000000000004</v>
      </c>
      <c r="N2371">
        <v>5.49</v>
      </c>
      <c r="O2371" t="s">
        <v>682</v>
      </c>
      <c r="P2371" t="s">
        <v>37</v>
      </c>
      <c r="Q2371">
        <v>15122</v>
      </c>
      <c r="R2371" t="s">
        <v>37</v>
      </c>
      <c r="S2371" t="s">
        <v>1979</v>
      </c>
      <c r="T2371" t="e">
        <f>VLOOKUP(Table3[[#This Row],[Region]],managers5[],2,FALSE)</f>
        <v>#N/A</v>
      </c>
      <c r="U2371" t="s">
        <v>1956</v>
      </c>
      <c r="W2371" t="s">
        <v>14</v>
      </c>
      <c r="X2371" t="s">
        <v>39</v>
      </c>
      <c r="Y2371" t="s">
        <v>16</v>
      </c>
      <c r="Z2371" t="s">
        <v>30</v>
      </c>
      <c r="AA2371" t="s">
        <v>696</v>
      </c>
      <c r="AB2371" t="s">
        <v>19</v>
      </c>
      <c r="AC2371">
        <v>0.38</v>
      </c>
      <c r="AD2371" s="1">
        <v>41184</v>
      </c>
    </row>
    <row r="2372" spans="1:30" x14ac:dyDescent="0.35">
      <c r="A2372">
        <v>5289</v>
      </c>
      <c r="B2372">
        <v>3208</v>
      </c>
      <c r="C2372">
        <v>23011</v>
      </c>
      <c r="D2372" s="1">
        <v>40344</v>
      </c>
      <c r="E2372" t="s">
        <v>32</v>
      </c>
      <c r="F2372">
        <v>1</v>
      </c>
      <c r="G2372">
        <v>12.2</v>
      </c>
      <c r="H2372">
        <v>0.01</v>
      </c>
      <c r="I2372" t="s">
        <v>9</v>
      </c>
      <c r="J2372" s="8">
        <v>-33.93</v>
      </c>
      <c r="K2372" s="8">
        <f>IF(Table3[[#This Row],[Return Status]] = "Returned", 0, Table3[[#This Row],[Profit]])</f>
        <v>-33.93</v>
      </c>
      <c r="L2372" s="8" t="str">
        <f>IFERROR(VLOOKUP(Table3[[#This Row],[Order ID]],returns[[Order ID]:[Status]],2,FALSE), "")</f>
        <v/>
      </c>
      <c r="M2372">
        <v>10.01</v>
      </c>
      <c r="N2372">
        <v>1.99</v>
      </c>
      <c r="O2372" t="s">
        <v>369</v>
      </c>
      <c r="P2372" t="s">
        <v>27</v>
      </c>
      <c r="Q2372">
        <v>60110</v>
      </c>
      <c r="R2372" t="s">
        <v>28</v>
      </c>
      <c r="S2372" t="s">
        <v>1977</v>
      </c>
      <c r="T2372" t="e">
        <f>VLOOKUP(Table3[[#This Row],[Region]],managers5[],2,FALSE)</f>
        <v>#N/A</v>
      </c>
      <c r="U2372" t="s">
        <v>1958</v>
      </c>
      <c r="V2372" t="s">
        <v>1959</v>
      </c>
      <c r="W2372" t="s">
        <v>14</v>
      </c>
      <c r="X2372" t="s">
        <v>71</v>
      </c>
      <c r="Y2372" t="s">
        <v>46</v>
      </c>
      <c r="Z2372" t="s">
        <v>47</v>
      </c>
      <c r="AA2372" t="s">
        <v>153</v>
      </c>
      <c r="AB2372" t="s">
        <v>109</v>
      </c>
      <c r="AC2372">
        <v>0.41</v>
      </c>
      <c r="AD2372" s="2">
        <v>40351</v>
      </c>
    </row>
    <row r="2373" spans="1:30" x14ac:dyDescent="0.35">
      <c r="A2373">
        <v>1582</v>
      </c>
      <c r="B2373">
        <v>6922</v>
      </c>
      <c r="C2373">
        <v>49351</v>
      </c>
      <c r="D2373" s="1">
        <v>40998</v>
      </c>
      <c r="E2373" t="s">
        <v>32</v>
      </c>
      <c r="F2373">
        <v>27</v>
      </c>
      <c r="G2373">
        <v>109.92</v>
      </c>
      <c r="H2373">
        <v>0.06</v>
      </c>
      <c r="I2373" t="s">
        <v>9</v>
      </c>
      <c r="J2373" s="8">
        <v>24.75</v>
      </c>
      <c r="K2373" s="8">
        <f>IF(Table3[[#This Row],[Return Status]] = "Returned", 0, Table3[[#This Row],[Profit]])</f>
        <v>24.75</v>
      </c>
      <c r="L2373" s="8" t="str">
        <f>IFERROR(VLOOKUP(Table3[[#This Row],[Order ID]],returns[[Order ID]:[Status]],2,FALSE), "")</f>
        <v/>
      </c>
      <c r="M2373">
        <v>3.98</v>
      </c>
      <c r="N2373">
        <v>0.83</v>
      </c>
      <c r="O2373" t="s">
        <v>1371</v>
      </c>
      <c r="P2373" t="s">
        <v>64</v>
      </c>
      <c r="Q2373">
        <v>40475</v>
      </c>
      <c r="R2373" t="s">
        <v>65</v>
      </c>
      <c r="S2373" t="s">
        <v>1978</v>
      </c>
      <c r="T2373" t="e">
        <f>VLOOKUP(Table3[[#This Row],[Region]],managers5[],2,FALSE)</f>
        <v>#N/A</v>
      </c>
      <c r="U2373" t="s">
        <v>1957</v>
      </c>
      <c r="V2373" t="s">
        <v>1959</v>
      </c>
      <c r="W2373" t="s">
        <v>14</v>
      </c>
      <c r="X2373" t="s">
        <v>71</v>
      </c>
      <c r="Y2373" t="s">
        <v>16</v>
      </c>
      <c r="Z2373" t="s">
        <v>106</v>
      </c>
      <c r="AA2373" t="s">
        <v>1372</v>
      </c>
      <c r="AB2373" t="s">
        <v>35</v>
      </c>
      <c r="AC2373">
        <v>0.51</v>
      </c>
      <c r="AD2373" s="1">
        <v>41002</v>
      </c>
    </row>
    <row r="2374" spans="1:30" x14ac:dyDescent="0.35">
      <c r="A2374">
        <v>811</v>
      </c>
      <c r="B2374">
        <v>6445</v>
      </c>
      <c r="C2374">
        <v>45860</v>
      </c>
      <c r="D2374" s="1">
        <v>41133</v>
      </c>
      <c r="E2374" t="s">
        <v>32</v>
      </c>
      <c r="F2374">
        <v>12</v>
      </c>
      <c r="G2374">
        <v>69.97</v>
      </c>
      <c r="H2374">
        <v>0.01</v>
      </c>
      <c r="I2374" t="s">
        <v>9</v>
      </c>
      <c r="J2374" s="8">
        <v>24.25</v>
      </c>
      <c r="K2374" s="8">
        <f>IF(Table3[[#This Row],[Return Status]] = "Returned", 0, Table3[[#This Row],[Profit]])</f>
        <v>24.25</v>
      </c>
      <c r="L2374" s="8" t="str">
        <f>IFERROR(VLOOKUP(Table3[[#This Row],[Order ID]],returns[[Order ID]:[Status]],2,FALSE), "")</f>
        <v/>
      </c>
      <c r="M2374">
        <v>5.43</v>
      </c>
      <c r="N2374">
        <v>0.95</v>
      </c>
      <c r="O2374" t="s">
        <v>961</v>
      </c>
      <c r="P2374" t="s">
        <v>55</v>
      </c>
      <c r="Q2374">
        <v>34787</v>
      </c>
      <c r="R2374" t="s">
        <v>56</v>
      </c>
      <c r="S2374" t="s">
        <v>1978</v>
      </c>
      <c r="T2374" t="e">
        <f>VLOOKUP(Table3[[#This Row],[Region]],managers5[],2,FALSE)</f>
        <v>#N/A</v>
      </c>
      <c r="U2374" t="s">
        <v>1957</v>
      </c>
      <c r="V2374" t="s">
        <v>1959</v>
      </c>
      <c r="W2374" t="s">
        <v>14</v>
      </c>
      <c r="X2374" t="s">
        <v>39</v>
      </c>
      <c r="Y2374" t="s">
        <v>16</v>
      </c>
      <c r="Z2374" t="s">
        <v>30</v>
      </c>
      <c r="AA2374" t="s">
        <v>962</v>
      </c>
      <c r="AB2374" t="s">
        <v>35</v>
      </c>
      <c r="AC2374">
        <v>0.36</v>
      </c>
      <c r="AD2374" s="1">
        <v>41133</v>
      </c>
    </row>
    <row r="2375" spans="1:30" x14ac:dyDescent="0.35">
      <c r="A2375">
        <v>1421</v>
      </c>
      <c r="B2375">
        <v>4729</v>
      </c>
      <c r="C2375">
        <v>33670</v>
      </c>
      <c r="D2375" s="1">
        <v>41026</v>
      </c>
      <c r="E2375" t="s">
        <v>77</v>
      </c>
      <c r="F2375">
        <v>50</v>
      </c>
      <c r="G2375">
        <v>207.54</v>
      </c>
      <c r="H2375">
        <v>0.03</v>
      </c>
      <c r="I2375" t="s">
        <v>9</v>
      </c>
      <c r="J2375" s="8">
        <v>24.21</v>
      </c>
      <c r="K2375" s="8">
        <f>IF(Table3[[#This Row],[Return Status]] = "Returned", 0, Table3[[#This Row],[Profit]])</f>
        <v>24.21</v>
      </c>
      <c r="L2375" s="8" t="str">
        <f>IFERROR(VLOOKUP(Table3[[#This Row],[Order ID]],returns[[Order ID]:[Status]],2,FALSE), "")</f>
        <v/>
      </c>
      <c r="M2375">
        <v>4.13</v>
      </c>
      <c r="N2375">
        <v>1.23</v>
      </c>
      <c r="O2375" t="s">
        <v>232</v>
      </c>
      <c r="P2375" t="s">
        <v>90</v>
      </c>
      <c r="Q2375">
        <v>34982</v>
      </c>
      <c r="R2375" t="s">
        <v>56</v>
      </c>
      <c r="S2375" t="s">
        <v>1978</v>
      </c>
      <c r="T2375" t="e">
        <f>VLOOKUP(Table3[[#This Row],[Region]],managers5[],2,FALSE)</f>
        <v>#N/A</v>
      </c>
      <c r="U2375" t="s">
        <v>1957</v>
      </c>
      <c r="V2375" t="s">
        <v>1959</v>
      </c>
      <c r="W2375" t="s">
        <v>14</v>
      </c>
      <c r="X2375" t="s">
        <v>24</v>
      </c>
      <c r="Y2375" t="s">
        <v>16</v>
      </c>
      <c r="Z2375" t="s">
        <v>106</v>
      </c>
      <c r="AA2375" t="s">
        <v>626</v>
      </c>
      <c r="AB2375" t="s">
        <v>35</v>
      </c>
      <c r="AC2375">
        <v>0.55000000000000004</v>
      </c>
      <c r="AD2375" s="1">
        <v>41028</v>
      </c>
    </row>
    <row r="2376" spans="1:30" x14ac:dyDescent="0.35">
      <c r="A2376">
        <v>7690</v>
      </c>
      <c r="B2376">
        <v>3212</v>
      </c>
      <c r="C2376">
        <v>23042</v>
      </c>
      <c r="D2376" s="1">
        <v>39929</v>
      </c>
      <c r="E2376" t="s">
        <v>20</v>
      </c>
      <c r="F2376">
        <v>20</v>
      </c>
      <c r="G2376">
        <v>8048.45</v>
      </c>
      <c r="H2376">
        <v>0.04</v>
      </c>
      <c r="I2376" t="s">
        <v>9</v>
      </c>
      <c r="J2376" s="8">
        <v>1947.67</v>
      </c>
      <c r="K2376" s="8">
        <f>IF(Table3[[#This Row],[Return Status]] = "Returned", 0, Table3[[#This Row],[Profit]])</f>
        <v>1947.67</v>
      </c>
      <c r="L2376" s="8" t="str">
        <f>IFERROR(VLOOKUP(Table3[[#This Row],[Order ID]],returns[[Order ID]:[Status]],2,FALSE), "")</f>
        <v/>
      </c>
      <c r="M2376">
        <v>419.19</v>
      </c>
      <c r="N2376">
        <v>19.989999999999998</v>
      </c>
      <c r="O2376" t="s">
        <v>786</v>
      </c>
      <c r="P2376" t="s">
        <v>11</v>
      </c>
      <c r="Q2376">
        <v>94521</v>
      </c>
      <c r="R2376" t="s">
        <v>12</v>
      </c>
      <c r="S2376" t="s">
        <v>1976</v>
      </c>
      <c r="T2376" t="e">
        <f>VLOOKUP(Table3[[#This Row],[Region]],managers5[],2,FALSE)</f>
        <v>#N/A</v>
      </c>
      <c r="U2376" t="s">
        <v>1955</v>
      </c>
      <c r="V2376" t="s">
        <v>1959</v>
      </c>
      <c r="W2376" t="s">
        <v>14</v>
      </c>
      <c r="X2376" t="s">
        <v>24</v>
      </c>
      <c r="Y2376" t="s">
        <v>16</v>
      </c>
      <c r="Z2376" t="s">
        <v>75</v>
      </c>
      <c r="AA2376" t="s">
        <v>1554</v>
      </c>
      <c r="AB2376" t="s">
        <v>19</v>
      </c>
      <c r="AC2376">
        <v>0.57999999999999996</v>
      </c>
      <c r="AD2376" s="2">
        <v>39930</v>
      </c>
    </row>
    <row r="2377" spans="1:30" x14ac:dyDescent="0.35">
      <c r="A2377">
        <v>4652</v>
      </c>
      <c r="B2377">
        <v>3213</v>
      </c>
      <c r="C2377">
        <v>23046</v>
      </c>
      <c r="D2377" s="1">
        <v>40457</v>
      </c>
      <c r="E2377" t="s">
        <v>41</v>
      </c>
      <c r="F2377">
        <v>33</v>
      </c>
      <c r="G2377">
        <v>292.75</v>
      </c>
      <c r="H2377">
        <v>0.08</v>
      </c>
      <c r="I2377" t="s">
        <v>9</v>
      </c>
      <c r="J2377" s="8">
        <v>93.33</v>
      </c>
      <c r="K2377" s="8">
        <f>IF(Table3[[#This Row],[Return Status]] = "Returned", 0, Table3[[#This Row],[Profit]])</f>
        <v>93.33</v>
      </c>
      <c r="L2377" s="8" t="str">
        <f>IFERROR(VLOOKUP(Table3[[#This Row],[Order ID]],returns[[Order ID]:[Status]],2,FALSE), "")</f>
        <v/>
      </c>
      <c r="M2377">
        <v>8.9499999999999993</v>
      </c>
      <c r="N2377">
        <v>2.0099999999999998</v>
      </c>
      <c r="O2377" t="s">
        <v>1708</v>
      </c>
      <c r="P2377" t="s">
        <v>97</v>
      </c>
      <c r="Q2377">
        <v>97526</v>
      </c>
      <c r="R2377" t="s">
        <v>98</v>
      </c>
      <c r="S2377" t="s">
        <v>1976</v>
      </c>
      <c r="T2377" t="e">
        <f>VLOOKUP(Table3[[#This Row],[Region]],managers5[],2,FALSE)</f>
        <v>#N/A</v>
      </c>
      <c r="U2377" t="s">
        <v>1955</v>
      </c>
      <c r="V2377" t="s">
        <v>1959</v>
      </c>
      <c r="W2377" t="s">
        <v>14</v>
      </c>
      <c r="X2377" t="s">
        <v>71</v>
      </c>
      <c r="Y2377" t="s">
        <v>16</v>
      </c>
      <c r="Z2377" t="s">
        <v>30</v>
      </c>
      <c r="AA2377" t="s">
        <v>1215</v>
      </c>
      <c r="AB2377" t="s">
        <v>35</v>
      </c>
      <c r="AC2377">
        <v>0.39</v>
      </c>
      <c r="AD2377" s="2">
        <v>40459</v>
      </c>
    </row>
    <row r="2378" spans="1:30" x14ac:dyDescent="0.35">
      <c r="A2378">
        <v>2690</v>
      </c>
      <c r="B2378">
        <v>3215</v>
      </c>
      <c r="C2378">
        <v>23078</v>
      </c>
      <c r="D2378" s="1">
        <v>40801</v>
      </c>
      <c r="E2378" t="s">
        <v>20</v>
      </c>
      <c r="F2378">
        <v>8</v>
      </c>
      <c r="G2378">
        <v>342.27</v>
      </c>
      <c r="H2378">
        <v>0.09</v>
      </c>
      <c r="I2378" t="s">
        <v>9</v>
      </c>
      <c r="J2378" s="8">
        <v>-17.68</v>
      </c>
      <c r="K2378" s="8">
        <f>IF(Table3[[#This Row],[Return Status]] = "Returned", 0, Table3[[#This Row],[Profit]])</f>
        <v>-17.68</v>
      </c>
      <c r="L2378" s="8" t="str">
        <f>IFERROR(VLOOKUP(Table3[[#This Row],[Order ID]],returns[[Order ID]:[Status]],2,FALSE), "")</f>
        <v/>
      </c>
      <c r="M2378">
        <v>40.99</v>
      </c>
      <c r="N2378">
        <v>19.989999999999998</v>
      </c>
      <c r="O2378" t="s">
        <v>592</v>
      </c>
      <c r="P2378" t="s">
        <v>134</v>
      </c>
      <c r="Q2378">
        <v>2445</v>
      </c>
      <c r="R2378" t="s">
        <v>135</v>
      </c>
      <c r="S2378" t="s">
        <v>1979</v>
      </c>
      <c r="T2378" t="e">
        <f>VLOOKUP(Table3[[#This Row],[Region]],managers5[],2,FALSE)</f>
        <v>#N/A</v>
      </c>
      <c r="U2378" t="s">
        <v>1956</v>
      </c>
      <c r="W2378" t="s">
        <v>14</v>
      </c>
      <c r="X2378" t="s">
        <v>39</v>
      </c>
      <c r="Y2378" t="s">
        <v>16</v>
      </c>
      <c r="Z2378" t="s">
        <v>30</v>
      </c>
      <c r="AA2378" t="s">
        <v>809</v>
      </c>
      <c r="AB2378" t="s">
        <v>19</v>
      </c>
      <c r="AC2378">
        <v>0.36</v>
      </c>
      <c r="AD2378" s="1">
        <v>40803</v>
      </c>
    </row>
    <row r="2379" spans="1:30" x14ac:dyDescent="0.35">
      <c r="A2379">
        <v>2691</v>
      </c>
      <c r="B2379">
        <v>3217</v>
      </c>
      <c r="C2379">
        <v>23078</v>
      </c>
      <c r="D2379" s="1">
        <v>40801</v>
      </c>
      <c r="E2379" t="s">
        <v>20</v>
      </c>
      <c r="F2379">
        <v>39</v>
      </c>
      <c r="G2379">
        <v>577.95000000000005</v>
      </c>
      <c r="H2379">
        <v>7.0000000000000007E-2</v>
      </c>
      <c r="I2379" t="s">
        <v>9</v>
      </c>
      <c r="J2379" s="8">
        <v>-86.43</v>
      </c>
      <c r="K2379" s="8">
        <f>IF(Table3[[#This Row],[Return Status]] = "Returned", 0, Table3[[#This Row],[Profit]])</f>
        <v>-86.43</v>
      </c>
      <c r="L2379" s="8" t="str">
        <f>IFERROR(VLOOKUP(Table3[[#This Row],[Order ID]],returns[[Order ID]:[Status]],2,FALSE), "")</f>
        <v/>
      </c>
      <c r="M2379">
        <v>15.73</v>
      </c>
      <c r="N2379">
        <v>7.42</v>
      </c>
      <c r="O2379" t="s">
        <v>592</v>
      </c>
      <c r="P2379" t="s">
        <v>131</v>
      </c>
      <c r="Q2379">
        <v>4106</v>
      </c>
      <c r="R2379" t="s">
        <v>132</v>
      </c>
      <c r="S2379" t="s">
        <v>1979</v>
      </c>
      <c r="T2379" t="e">
        <f>VLOOKUP(Table3[[#This Row],[Region]],managers5[],2,FALSE)</f>
        <v>#N/A</v>
      </c>
      <c r="U2379" t="s">
        <v>1956</v>
      </c>
      <c r="W2379" t="s">
        <v>14</v>
      </c>
      <c r="X2379" t="s">
        <v>39</v>
      </c>
      <c r="Y2379" t="s">
        <v>16</v>
      </c>
      <c r="Z2379" t="s">
        <v>67</v>
      </c>
      <c r="AA2379" t="s">
        <v>513</v>
      </c>
      <c r="AB2379" t="s">
        <v>109</v>
      </c>
      <c r="AC2379">
        <v>0.56000000000000005</v>
      </c>
      <c r="AD2379" s="1">
        <v>40803</v>
      </c>
    </row>
    <row r="2380" spans="1:30" x14ac:dyDescent="0.35">
      <c r="A2380">
        <v>2707</v>
      </c>
      <c r="B2380">
        <v>3216</v>
      </c>
      <c r="C2380">
        <v>23078</v>
      </c>
      <c r="D2380" s="1">
        <v>40801</v>
      </c>
      <c r="E2380" t="s">
        <v>20</v>
      </c>
      <c r="F2380">
        <v>18</v>
      </c>
      <c r="G2380">
        <v>168.95</v>
      </c>
      <c r="H2380">
        <v>0.1</v>
      </c>
      <c r="I2380" t="s">
        <v>9</v>
      </c>
      <c r="J2380" s="8">
        <v>-15.9</v>
      </c>
      <c r="K2380" s="8">
        <f>IF(Table3[[#This Row],[Return Status]] = "Returned", 0, Table3[[#This Row],[Profit]])</f>
        <v>-15.9</v>
      </c>
      <c r="L2380" s="8" t="str">
        <f>IFERROR(VLOOKUP(Table3[[#This Row],[Order ID]],returns[[Order ID]:[Status]],2,FALSE), "")</f>
        <v/>
      </c>
      <c r="M2380">
        <v>9.7799999999999994</v>
      </c>
      <c r="N2380">
        <v>5.76</v>
      </c>
      <c r="O2380" t="s">
        <v>592</v>
      </c>
      <c r="P2380" t="s">
        <v>134</v>
      </c>
      <c r="Q2380">
        <v>6360</v>
      </c>
      <c r="R2380" t="s">
        <v>135</v>
      </c>
      <c r="S2380" t="s">
        <v>1979</v>
      </c>
      <c r="T2380" t="e">
        <f>VLOOKUP(Table3[[#This Row],[Region]],managers5[],2,FALSE)</f>
        <v>#N/A</v>
      </c>
      <c r="U2380" t="s">
        <v>1956</v>
      </c>
      <c r="W2380" t="s">
        <v>14</v>
      </c>
      <c r="X2380" t="s">
        <v>39</v>
      </c>
      <c r="Y2380" t="s">
        <v>16</v>
      </c>
      <c r="Z2380" t="s">
        <v>168</v>
      </c>
      <c r="AA2380" t="s">
        <v>901</v>
      </c>
      <c r="AB2380" t="s">
        <v>19</v>
      </c>
      <c r="AC2380">
        <v>0.35</v>
      </c>
      <c r="AD2380" s="1">
        <v>40801</v>
      </c>
    </row>
    <row r="2381" spans="1:30" x14ac:dyDescent="0.35">
      <c r="A2381">
        <v>7574</v>
      </c>
      <c r="B2381">
        <v>8135</v>
      </c>
      <c r="C2381">
        <v>58147</v>
      </c>
      <c r="D2381" s="1">
        <v>39951</v>
      </c>
      <c r="E2381" t="s">
        <v>77</v>
      </c>
      <c r="F2381">
        <v>41</v>
      </c>
      <c r="G2381">
        <v>470.74</v>
      </c>
      <c r="H2381">
        <v>0.04</v>
      </c>
      <c r="I2381" t="s">
        <v>9</v>
      </c>
      <c r="J2381" s="8">
        <v>24.09</v>
      </c>
      <c r="K2381" s="8">
        <f>IF(Table3[[#This Row],[Return Status]] = "Returned", 0, Table3[[#This Row],[Profit]])</f>
        <v>24.09</v>
      </c>
      <c r="L2381" s="8" t="str">
        <f>IFERROR(VLOOKUP(Table3[[#This Row],[Order ID]],returns[[Order ID]:[Status]],2,FALSE), "")</f>
        <v/>
      </c>
      <c r="M2381">
        <v>10.98</v>
      </c>
      <c r="N2381">
        <v>3.99</v>
      </c>
      <c r="O2381" t="s">
        <v>555</v>
      </c>
      <c r="P2381" t="s">
        <v>155</v>
      </c>
      <c r="Q2381">
        <v>39503</v>
      </c>
      <c r="R2381" t="s">
        <v>44</v>
      </c>
      <c r="S2381" t="s">
        <v>1978</v>
      </c>
      <c r="T2381" t="e">
        <f>VLOOKUP(Table3[[#This Row],[Region]],managers5[],2,FALSE)</f>
        <v>#N/A</v>
      </c>
      <c r="U2381" t="s">
        <v>1957</v>
      </c>
      <c r="V2381" t="s">
        <v>1959</v>
      </c>
      <c r="W2381" t="s">
        <v>14</v>
      </c>
      <c r="X2381" t="s">
        <v>15</v>
      </c>
      <c r="Y2381" t="s">
        <v>16</v>
      </c>
      <c r="Z2381" t="s">
        <v>83</v>
      </c>
      <c r="AA2381" t="s">
        <v>1459</v>
      </c>
      <c r="AB2381" t="s">
        <v>19</v>
      </c>
      <c r="AC2381">
        <v>0.57999999999999996</v>
      </c>
      <c r="AD2381" s="2">
        <v>39951</v>
      </c>
    </row>
    <row r="2382" spans="1:30" x14ac:dyDescent="0.35">
      <c r="A2382">
        <v>5581</v>
      </c>
      <c r="B2382">
        <v>4836</v>
      </c>
      <c r="C2382">
        <v>34402</v>
      </c>
      <c r="D2382" s="1">
        <v>40300</v>
      </c>
      <c r="E2382" t="s">
        <v>77</v>
      </c>
      <c r="F2382">
        <v>11</v>
      </c>
      <c r="G2382">
        <v>48.5</v>
      </c>
      <c r="H2382">
        <v>7.0000000000000007E-2</v>
      </c>
      <c r="I2382" t="s">
        <v>33</v>
      </c>
      <c r="J2382" s="8">
        <v>23.88</v>
      </c>
      <c r="K2382" s="8">
        <f>IF(Table3[[#This Row],[Return Status]] = "Returned", 0, Table3[[#This Row],[Profit]])</f>
        <v>23.88</v>
      </c>
      <c r="L2382" s="8" t="str">
        <f>IFERROR(VLOOKUP(Table3[[#This Row],[Order ID]],returns[[Order ID]:[Status]],2,FALSE), "")</f>
        <v/>
      </c>
      <c r="M2382">
        <v>3.15</v>
      </c>
      <c r="N2382">
        <v>0.5</v>
      </c>
      <c r="O2382" t="s">
        <v>1074</v>
      </c>
      <c r="P2382" t="s">
        <v>64</v>
      </c>
      <c r="Q2382">
        <v>31401</v>
      </c>
      <c r="R2382" t="s">
        <v>65</v>
      </c>
      <c r="S2382" t="s">
        <v>1978</v>
      </c>
      <c r="T2382" t="e">
        <f>VLOOKUP(Table3[[#This Row],[Region]],managers5[],2,FALSE)</f>
        <v>#N/A</v>
      </c>
      <c r="U2382" t="s">
        <v>1957</v>
      </c>
      <c r="V2382" t="s">
        <v>1959</v>
      </c>
      <c r="W2382" t="s">
        <v>14</v>
      </c>
      <c r="X2382" t="s">
        <v>71</v>
      </c>
      <c r="Y2382" t="s">
        <v>16</v>
      </c>
      <c r="Z2382" t="s">
        <v>99</v>
      </c>
      <c r="AA2382" t="s">
        <v>756</v>
      </c>
      <c r="AB2382" t="s">
        <v>19</v>
      </c>
      <c r="AC2382">
        <v>0.37</v>
      </c>
      <c r="AD2382" s="2">
        <v>40303</v>
      </c>
    </row>
    <row r="2383" spans="1:30" x14ac:dyDescent="0.35">
      <c r="A2383">
        <v>59</v>
      </c>
      <c r="B2383">
        <v>5565</v>
      </c>
      <c r="C2383">
        <v>39399</v>
      </c>
      <c r="D2383" s="1">
        <v>41260</v>
      </c>
      <c r="E2383" t="s">
        <v>20</v>
      </c>
      <c r="F2383">
        <v>28</v>
      </c>
      <c r="G2383">
        <v>303.97000000000003</v>
      </c>
      <c r="H2383">
        <v>0.1</v>
      </c>
      <c r="I2383" t="s">
        <v>9</v>
      </c>
      <c r="J2383" s="8">
        <v>23.298500000000001</v>
      </c>
      <c r="K2383" s="8">
        <f>IF(Table3[[#This Row],[Return Status]] = "Returned", 0, Table3[[#This Row],[Profit]])</f>
        <v>23.298500000000001</v>
      </c>
      <c r="L2383" s="8" t="str">
        <f>IFERROR(VLOOKUP(Table3[[#This Row],[Order ID]],returns[[Order ID]:[Status]],2,FALSE), "")</f>
        <v/>
      </c>
      <c r="M2383">
        <v>10.98</v>
      </c>
      <c r="N2383">
        <v>5.14</v>
      </c>
      <c r="O2383" t="s">
        <v>170</v>
      </c>
      <c r="P2383" t="s">
        <v>55</v>
      </c>
      <c r="Q2383">
        <v>33012</v>
      </c>
      <c r="R2383" t="s">
        <v>56</v>
      </c>
      <c r="S2383" t="s">
        <v>1978</v>
      </c>
      <c r="T2383" t="e">
        <f>VLOOKUP(Table3[[#This Row],[Region]],managers5[],2,FALSE)</f>
        <v>#N/A</v>
      </c>
      <c r="U2383" t="s">
        <v>1957</v>
      </c>
      <c r="V2383" t="s">
        <v>1959</v>
      </c>
      <c r="W2383" t="s">
        <v>14</v>
      </c>
      <c r="X2383" t="s">
        <v>24</v>
      </c>
      <c r="Y2383" t="s">
        <v>16</v>
      </c>
      <c r="Z2383" t="s">
        <v>17</v>
      </c>
      <c r="AA2383" t="s">
        <v>171</v>
      </c>
      <c r="AB2383" t="s">
        <v>19</v>
      </c>
      <c r="AC2383">
        <v>0.36</v>
      </c>
      <c r="AD2383" s="1">
        <v>41262</v>
      </c>
    </row>
    <row r="2384" spans="1:30" x14ac:dyDescent="0.35">
      <c r="A2384">
        <v>8290</v>
      </c>
      <c r="B2384">
        <v>4293</v>
      </c>
      <c r="C2384">
        <v>30567</v>
      </c>
      <c r="D2384" s="1">
        <v>39827</v>
      </c>
      <c r="E2384" t="s">
        <v>8</v>
      </c>
      <c r="F2384">
        <v>3</v>
      </c>
      <c r="G2384">
        <v>38.71</v>
      </c>
      <c r="H2384">
        <v>0.01</v>
      </c>
      <c r="I2384" t="s">
        <v>33</v>
      </c>
      <c r="J2384" s="8">
        <v>23</v>
      </c>
      <c r="K2384" s="8">
        <f>IF(Table3[[#This Row],[Return Status]] = "Returned", 0, Table3[[#This Row],[Profit]])</f>
        <v>23</v>
      </c>
      <c r="L2384" s="8" t="str">
        <f>IFERROR(VLOOKUP(Table3[[#This Row],[Order ID]],returns[[Order ID]:[Status]],2,FALSE), "")</f>
        <v/>
      </c>
      <c r="M2384">
        <v>9.48</v>
      </c>
      <c r="N2384">
        <v>7.29</v>
      </c>
      <c r="O2384" t="s">
        <v>1488</v>
      </c>
      <c r="P2384" t="s">
        <v>43</v>
      </c>
      <c r="Q2384">
        <v>37075</v>
      </c>
      <c r="R2384" t="s">
        <v>44</v>
      </c>
      <c r="S2384" t="s">
        <v>1978</v>
      </c>
      <c r="T2384" t="e">
        <f>VLOOKUP(Table3[[#This Row],[Region]],managers5[],2,FALSE)</f>
        <v>#N/A</v>
      </c>
      <c r="U2384" t="s">
        <v>1957</v>
      </c>
      <c r="V2384" t="s">
        <v>1959</v>
      </c>
      <c r="W2384" t="s">
        <v>14</v>
      </c>
      <c r="X2384" t="s">
        <v>15</v>
      </c>
      <c r="Y2384" t="s">
        <v>50</v>
      </c>
      <c r="Z2384" t="s">
        <v>61</v>
      </c>
      <c r="AA2384" t="s">
        <v>912</v>
      </c>
      <c r="AB2384" t="s">
        <v>109</v>
      </c>
      <c r="AC2384">
        <v>0.45</v>
      </c>
      <c r="AD2384" s="2">
        <v>39829</v>
      </c>
    </row>
    <row r="2385" spans="1:30" x14ac:dyDescent="0.35">
      <c r="A2385">
        <v>6794</v>
      </c>
      <c r="B2385">
        <v>3222</v>
      </c>
      <c r="C2385">
        <v>23136</v>
      </c>
      <c r="D2385" s="1">
        <v>40081</v>
      </c>
      <c r="E2385" t="s">
        <v>8</v>
      </c>
      <c r="F2385">
        <v>41</v>
      </c>
      <c r="G2385">
        <v>9312.52</v>
      </c>
      <c r="H2385">
        <v>0.01</v>
      </c>
      <c r="I2385" t="s">
        <v>9</v>
      </c>
      <c r="J2385" s="8">
        <v>3039.37</v>
      </c>
      <c r="K2385" s="8">
        <f>IF(Table3[[#This Row],[Return Status]] = "Returned", 0, Table3[[#This Row],[Profit]])</f>
        <v>3039.37</v>
      </c>
      <c r="L2385" s="8" t="str">
        <f>IFERROR(VLOOKUP(Table3[[#This Row],[Order ID]],returns[[Order ID]:[Status]],2,FALSE), "")</f>
        <v/>
      </c>
      <c r="M2385">
        <v>218.08</v>
      </c>
      <c r="N2385">
        <v>18.059999999999999</v>
      </c>
      <c r="O2385" t="s">
        <v>1504</v>
      </c>
      <c r="P2385" t="s">
        <v>22</v>
      </c>
      <c r="Q2385">
        <v>80538</v>
      </c>
      <c r="R2385" t="s">
        <v>23</v>
      </c>
      <c r="S2385" t="s">
        <v>1976</v>
      </c>
      <c r="T2385" t="e">
        <f>VLOOKUP(Table3[[#This Row],[Region]],managers5[],2,FALSE)</f>
        <v>#N/A</v>
      </c>
      <c r="U2385" t="s">
        <v>1955</v>
      </c>
      <c r="V2385" t="s">
        <v>1959</v>
      </c>
      <c r="W2385" t="s">
        <v>14</v>
      </c>
      <c r="X2385" t="s">
        <v>15</v>
      </c>
      <c r="Y2385" t="s">
        <v>50</v>
      </c>
      <c r="Z2385" t="s">
        <v>72</v>
      </c>
      <c r="AA2385" t="s">
        <v>1704</v>
      </c>
      <c r="AB2385" t="s">
        <v>85</v>
      </c>
      <c r="AC2385">
        <v>0.56999999999999995</v>
      </c>
      <c r="AD2385" s="2">
        <v>40082</v>
      </c>
    </row>
    <row r="2386" spans="1:30" x14ac:dyDescent="0.35">
      <c r="A2386">
        <v>6795</v>
      </c>
      <c r="B2386">
        <v>3223</v>
      </c>
      <c r="C2386">
        <v>23136</v>
      </c>
      <c r="D2386" s="1">
        <v>40081</v>
      </c>
      <c r="E2386" t="s">
        <v>8</v>
      </c>
      <c r="F2386">
        <v>43</v>
      </c>
      <c r="G2386">
        <v>220.47</v>
      </c>
      <c r="H2386">
        <v>0.04</v>
      </c>
      <c r="I2386" t="s">
        <v>9</v>
      </c>
      <c r="J2386" s="8">
        <v>-135.16</v>
      </c>
      <c r="K2386" s="8">
        <f>IF(Table3[[#This Row],[Return Status]] = "Returned", 0, Table3[[#This Row],[Profit]])</f>
        <v>-135.16</v>
      </c>
      <c r="L2386" s="8" t="str">
        <f>IFERROR(VLOOKUP(Table3[[#This Row],[Order ID]],returns[[Order ID]:[Status]],2,FALSE), "")</f>
        <v/>
      </c>
      <c r="M2386">
        <v>4.9800000000000004</v>
      </c>
      <c r="N2386">
        <v>4.62</v>
      </c>
      <c r="O2386" t="s">
        <v>1504</v>
      </c>
      <c r="P2386" t="s">
        <v>22</v>
      </c>
      <c r="Q2386">
        <v>80538</v>
      </c>
      <c r="R2386" t="s">
        <v>23</v>
      </c>
      <c r="S2386" t="s">
        <v>1976</v>
      </c>
      <c r="T2386" t="e">
        <f>VLOOKUP(Table3[[#This Row],[Region]],managers5[],2,FALSE)</f>
        <v>#N/A</v>
      </c>
      <c r="U2386" t="s">
        <v>1955</v>
      </c>
      <c r="V2386" t="s">
        <v>1959</v>
      </c>
      <c r="W2386" t="s">
        <v>14</v>
      </c>
      <c r="X2386" t="s">
        <v>15</v>
      </c>
      <c r="Y2386" t="s">
        <v>46</v>
      </c>
      <c r="Z2386" t="s">
        <v>47</v>
      </c>
      <c r="AA2386" t="s">
        <v>1234</v>
      </c>
      <c r="AB2386" t="s">
        <v>109</v>
      </c>
      <c r="AC2386">
        <v>0.64</v>
      </c>
      <c r="AD2386" s="2">
        <v>40082</v>
      </c>
    </row>
    <row r="2387" spans="1:30" x14ac:dyDescent="0.35">
      <c r="A2387">
        <v>2863</v>
      </c>
      <c r="B2387">
        <v>5976</v>
      </c>
      <c r="C2387">
        <v>42373</v>
      </c>
      <c r="D2387" s="1">
        <v>40772</v>
      </c>
      <c r="E2387" t="s">
        <v>8</v>
      </c>
      <c r="F2387">
        <v>11</v>
      </c>
      <c r="G2387">
        <v>127.32</v>
      </c>
      <c r="H2387">
        <v>0.1</v>
      </c>
      <c r="I2387" t="s">
        <v>33</v>
      </c>
      <c r="J2387" s="8">
        <v>22.958500000000001</v>
      </c>
      <c r="K2387" s="8">
        <f>IF(Table3[[#This Row],[Return Status]] = "Returned", 0, Table3[[#This Row],[Profit]])</f>
        <v>22.958500000000001</v>
      </c>
      <c r="L2387" s="8" t="str">
        <f>IFERROR(VLOOKUP(Table3[[#This Row],[Order ID]],returns[[Order ID]:[Status]],2,FALSE), "")</f>
        <v/>
      </c>
      <c r="M2387">
        <v>10.91</v>
      </c>
      <c r="N2387">
        <v>2.99</v>
      </c>
      <c r="O2387" t="s">
        <v>347</v>
      </c>
      <c r="P2387" t="s">
        <v>55</v>
      </c>
      <c r="Q2387">
        <v>35756</v>
      </c>
      <c r="R2387" t="s">
        <v>56</v>
      </c>
      <c r="S2387" t="s">
        <v>1978</v>
      </c>
      <c r="T2387" t="e">
        <f>VLOOKUP(Table3[[#This Row],[Region]],managers5[],2,FALSE)</f>
        <v>#N/A</v>
      </c>
      <c r="U2387" t="s">
        <v>1957</v>
      </c>
      <c r="V2387" t="s">
        <v>1959</v>
      </c>
      <c r="W2387" t="s">
        <v>14</v>
      </c>
      <c r="X2387" t="s">
        <v>39</v>
      </c>
      <c r="Y2387" t="s">
        <v>16</v>
      </c>
      <c r="Z2387" t="s">
        <v>17</v>
      </c>
      <c r="AA2387" t="s">
        <v>1089</v>
      </c>
      <c r="AB2387" t="s">
        <v>19</v>
      </c>
      <c r="AC2387">
        <v>0.38</v>
      </c>
      <c r="AD2387" s="1">
        <v>40773</v>
      </c>
    </row>
    <row r="2388" spans="1:30" x14ac:dyDescent="0.35">
      <c r="A2388">
        <v>1867</v>
      </c>
      <c r="B2388">
        <v>5738</v>
      </c>
      <c r="C2388">
        <v>40772</v>
      </c>
      <c r="D2388" s="1">
        <v>40952</v>
      </c>
      <c r="E2388" t="s">
        <v>41</v>
      </c>
      <c r="F2388">
        <v>15</v>
      </c>
      <c r="G2388">
        <v>128.27000000000001</v>
      </c>
      <c r="H2388">
        <v>0</v>
      </c>
      <c r="I2388" t="s">
        <v>9</v>
      </c>
      <c r="J2388" s="8">
        <v>22.85</v>
      </c>
      <c r="K2388" s="8">
        <f>IF(Table3[[#This Row],[Return Status]] = "Returned", 0, Table3[[#This Row],[Profit]])</f>
        <v>22.85</v>
      </c>
      <c r="L2388" s="8" t="str">
        <f>IFERROR(VLOOKUP(Table3[[#This Row],[Order ID]],returns[[Order ID]:[Status]],2,FALSE), "")</f>
        <v/>
      </c>
      <c r="M2388">
        <v>7.89</v>
      </c>
      <c r="N2388">
        <v>2.82</v>
      </c>
      <c r="O2388" t="s">
        <v>717</v>
      </c>
      <c r="P2388" t="s">
        <v>64</v>
      </c>
      <c r="Q2388">
        <v>31088</v>
      </c>
      <c r="R2388" t="s">
        <v>65</v>
      </c>
      <c r="S2388" t="s">
        <v>1978</v>
      </c>
      <c r="T2388" t="e">
        <f>VLOOKUP(Table3[[#This Row],[Region]],managers5[],2,FALSE)</f>
        <v>#N/A</v>
      </c>
      <c r="U2388" t="s">
        <v>1957</v>
      </c>
      <c r="V2388" t="s">
        <v>1959</v>
      </c>
      <c r="W2388" t="s">
        <v>14</v>
      </c>
      <c r="X2388" t="s">
        <v>39</v>
      </c>
      <c r="Y2388" t="s">
        <v>16</v>
      </c>
      <c r="Z2388" t="s">
        <v>57</v>
      </c>
      <c r="AA2388" t="s">
        <v>554</v>
      </c>
      <c r="AB2388" t="s">
        <v>35</v>
      </c>
      <c r="AC2388">
        <v>0.4</v>
      </c>
      <c r="AD2388" s="1">
        <v>40953</v>
      </c>
    </row>
    <row r="2389" spans="1:30" x14ac:dyDescent="0.35">
      <c r="A2389">
        <v>4762</v>
      </c>
      <c r="B2389">
        <v>3226</v>
      </c>
      <c r="C2389">
        <v>23168</v>
      </c>
      <c r="D2389" s="1">
        <v>40436</v>
      </c>
      <c r="E2389" t="s">
        <v>32</v>
      </c>
      <c r="F2389">
        <v>46</v>
      </c>
      <c r="G2389">
        <v>23949.51</v>
      </c>
      <c r="H2389">
        <v>0</v>
      </c>
      <c r="I2389" t="s">
        <v>33</v>
      </c>
      <c r="J2389" s="8">
        <v>-1312.84</v>
      </c>
      <c r="K2389" s="8">
        <f>IF(Table3[[#This Row],[Return Status]] = "Returned", 0, Table3[[#This Row],[Profit]])</f>
        <v>0</v>
      </c>
      <c r="L2389" s="8" t="str">
        <f>IFERROR(VLOOKUP(Table3[[#This Row],[Order ID]],returns[[Order ID]:[Status]],2,FALSE), "")</f>
        <v>Returned</v>
      </c>
      <c r="M2389">
        <v>499.99</v>
      </c>
      <c r="N2389">
        <v>24.49</v>
      </c>
      <c r="O2389" t="s">
        <v>415</v>
      </c>
      <c r="P2389" t="s">
        <v>11</v>
      </c>
      <c r="Q2389">
        <v>93422</v>
      </c>
      <c r="R2389" t="s">
        <v>12</v>
      </c>
      <c r="S2389" t="s">
        <v>1976</v>
      </c>
      <c r="T2389" t="e">
        <f>VLOOKUP(Table3[[#This Row],[Region]],managers5[],2,FALSE)</f>
        <v>#N/A</v>
      </c>
      <c r="U2389" t="s">
        <v>1955</v>
      </c>
      <c r="V2389" t="s">
        <v>1959</v>
      </c>
      <c r="W2389" t="s">
        <v>14</v>
      </c>
      <c r="X2389" t="s">
        <v>24</v>
      </c>
      <c r="Y2389" t="s">
        <v>46</v>
      </c>
      <c r="Z2389" t="s">
        <v>243</v>
      </c>
      <c r="AA2389" t="s">
        <v>1350</v>
      </c>
      <c r="AB2389" t="s">
        <v>85</v>
      </c>
      <c r="AC2389">
        <v>0.36</v>
      </c>
      <c r="AD2389" s="2">
        <v>40443</v>
      </c>
    </row>
    <row r="2390" spans="1:30" x14ac:dyDescent="0.35">
      <c r="A2390">
        <v>3142</v>
      </c>
      <c r="B2390">
        <v>3227</v>
      </c>
      <c r="C2390">
        <v>23169</v>
      </c>
      <c r="D2390" s="1">
        <v>40717</v>
      </c>
      <c r="E2390" t="s">
        <v>41</v>
      </c>
      <c r="F2390">
        <v>27</v>
      </c>
      <c r="G2390">
        <v>172.7</v>
      </c>
      <c r="H2390">
        <v>7.0000000000000007E-2</v>
      </c>
      <c r="I2390" t="s">
        <v>9</v>
      </c>
      <c r="J2390" s="8">
        <v>-42.97</v>
      </c>
      <c r="K2390" s="8">
        <f>IF(Table3[[#This Row],[Return Status]] = "Returned", 0, Table3[[#This Row],[Profit]])</f>
        <v>-42.97</v>
      </c>
      <c r="L2390" s="8" t="str">
        <f>IFERROR(VLOOKUP(Table3[[#This Row],[Order ID]],returns[[Order ID]:[Status]],2,FALSE), "")</f>
        <v/>
      </c>
      <c r="M2390">
        <v>6.48</v>
      </c>
      <c r="N2390">
        <v>5.1100000000000003</v>
      </c>
      <c r="O2390" t="s">
        <v>907</v>
      </c>
      <c r="P2390" t="s">
        <v>204</v>
      </c>
      <c r="Q2390">
        <v>5401</v>
      </c>
      <c r="R2390" t="s">
        <v>204</v>
      </c>
      <c r="S2390" t="s">
        <v>1979</v>
      </c>
      <c r="T2390" t="e">
        <f>VLOOKUP(Table3[[#This Row],[Region]],managers5[],2,FALSE)</f>
        <v>#N/A</v>
      </c>
      <c r="U2390" t="s">
        <v>1956</v>
      </c>
      <c r="W2390" t="s">
        <v>14</v>
      </c>
      <c r="X2390" t="s">
        <v>24</v>
      </c>
      <c r="Y2390" t="s">
        <v>16</v>
      </c>
      <c r="Z2390" t="s">
        <v>30</v>
      </c>
      <c r="AA2390" t="s">
        <v>761</v>
      </c>
      <c r="AB2390" t="s">
        <v>19</v>
      </c>
      <c r="AC2390">
        <v>0.37</v>
      </c>
      <c r="AD2390" s="1">
        <v>40719</v>
      </c>
    </row>
    <row r="2391" spans="1:30" x14ac:dyDescent="0.35">
      <c r="A2391">
        <v>3143</v>
      </c>
      <c r="B2391">
        <v>3228</v>
      </c>
      <c r="C2391">
        <v>23169</v>
      </c>
      <c r="D2391" s="1">
        <v>40717</v>
      </c>
      <c r="E2391" t="s">
        <v>41</v>
      </c>
      <c r="F2391">
        <v>22</v>
      </c>
      <c r="G2391">
        <v>1683.57</v>
      </c>
      <c r="H2391">
        <v>0.1</v>
      </c>
      <c r="I2391" t="s">
        <v>9</v>
      </c>
      <c r="J2391" s="8">
        <v>346.54</v>
      </c>
      <c r="K2391" s="8">
        <f>IF(Table3[[#This Row],[Return Status]] = "Returned", 0, Table3[[#This Row],[Profit]])</f>
        <v>346.54</v>
      </c>
      <c r="L2391" s="8" t="str">
        <f>IFERROR(VLOOKUP(Table3[[#This Row],[Order ID]],returns[[Order ID]:[Status]],2,FALSE), "")</f>
        <v/>
      </c>
      <c r="M2391">
        <v>80.98</v>
      </c>
      <c r="N2391">
        <v>7.18</v>
      </c>
      <c r="O2391" t="s">
        <v>907</v>
      </c>
      <c r="P2391" t="s">
        <v>204</v>
      </c>
      <c r="Q2391">
        <v>2840</v>
      </c>
      <c r="R2391" t="s">
        <v>204</v>
      </c>
      <c r="S2391" t="s">
        <v>1979</v>
      </c>
      <c r="T2391" t="e">
        <f>VLOOKUP(Table3[[#This Row],[Region]],managers5[],2,FALSE)</f>
        <v>#N/A</v>
      </c>
      <c r="U2391" t="s">
        <v>1956</v>
      </c>
      <c r="W2391" t="s">
        <v>14</v>
      </c>
      <c r="X2391" t="s">
        <v>24</v>
      </c>
      <c r="Y2391" t="s">
        <v>46</v>
      </c>
      <c r="Z2391" t="s">
        <v>47</v>
      </c>
      <c r="AA2391" t="s">
        <v>1741</v>
      </c>
      <c r="AB2391" t="s">
        <v>19</v>
      </c>
      <c r="AC2391">
        <v>0.48</v>
      </c>
      <c r="AD2391" s="1">
        <v>40719</v>
      </c>
    </row>
    <row r="2392" spans="1:30" x14ac:dyDescent="0.35">
      <c r="A2392">
        <v>7541</v>
      </c>
      <c r="B2392">
        <v>3229</v>
      </c>
      <c r="C2392">
        <v>23170</v>
      </c>
      <c r="D2392" s="1">
        <v>39954</v>
      </c>
      <c r="E2392" t="s">
        <v>8</v>
      </c>
      <c r="F2392">
        <v>20</v>
      </c>
      <c r="G2392">
        <v>4252.8900000000003</v>
      </c>
      <c r="H2392">
        <v>0.06</v>
      </c>
      <c r="I2392" t="s">
        <v>33</v>
      </c>
      <c r="J2392" s="8">
        <v>969.42</v>
      </c>
      <c r="K2392" s="8">
        <f>IF(Table3[[#This Row],[Return Status]] = "Returned", 0, Table3[[#This Row],[Profit]])</f>
        <v>969.42</v>
      </c>
      <c r="L2392" s="8" t="str">
        <f>IFERROR(VLOOKUP(Table3[[#This Row],[Order ID]],returns[[Order ID]:[Status]],2,FALSE), "")</f>
        <v/>
      </c>
      <c r="M2392">
        <v>218.08</v>
      </c>
      <c r="N2392">
        <v>18.059999999999999</v>
      </c>
      <c r="O2392" t="s">
        <v>1850</v>
      </c>
      <c r="P2392" t="s">
        <v>146</v>
      </c>
      <c r="Q2392">
        <v>83301</v>
      </c>
      <c r="R2392" t="s">
        <v>147</v>
      </c>
      <c r="S2392" t="s">
        <v>1976</v>
      </c>
      <c r="T2392" t="e">
        <f>VLOOKUP(Table3[[#This Row],[Region]],managers5[],2,FALSE)</f>
        <v>#N/A</v>
      </c>
      <c r="U2392" t="s">
        <v>1955</v>
      </c>
      <c r="V2392" t="s">
        <v>1959</v>
      </c>
      <c r="W2392" t="s">
        <v>14</v>
      </c>
      <c r="X2392" t="s">
        <v>39</v>
      </c>
      <c r="Y2392" t="s">
        <v>50</v>
      </c>
      <c r="Z2392" t="s">
        <v>72</v>
      </c>
      <c r="AA2392" t="s">
        <v>1704</v>
      </c>
      <c r="AB2392" t="s">
        <v>85</v>
      </c>
      <c r="AC2392">
        <v>0.56999999999999995</v>
      </c>
      <c r="AD2392" s="2">
        <v>39956</v>
      </c>
    </row>
    <row r="2393" spans="1:30" x14ac:dyDescent="0.35">
      <c r="A2393">
        <v>1417</v>
      </c>
      <c r="B2393">
        <v>3230</v>
      </c>
      <c r="C2393">
        <v>23172</v>
      </c>
      <c r="D2393" s="1">
        <v>41023</v>
      </c>
      <c r="E2393" t="s">
        <v>32</v>
      </c>
      <c r="F2393">
        <v>13</v>
      </c>
      <c r="G2393">
        <v>1191.73</v>
      </c>
      <c r="H2393">
        <v>7.0000000000000007E-2</v>
      </c>
      <c r="I2393" t="s">
        <v>9</v>
      </c>
      <c r="J2393" s="8">
        <v>147.6</v>
      </c>
      <c r="K2393" s="8">
        <f>IF(Table3[[#This Row],[Return Status]] = "Returned", 0, Table3[[#This Row],[Profit]])</f>
        <v>147.6</v>
      </c>
      <c r="L2393" s="8" t="str">
        <f>IFERROR(VLOOKUP(Table3[[#This Row],[Order ID]],returns[[Order ID]:[Status]],2,FALSE), "")</f>
        <v/>
      </c>
      <c r="M2393">
        <v>96.45</v>
      </c>
      <c r="N2393">
        <v>13.99</v>
      </c>
      <c r="O2393" t="s">
        <v>96</v>
      </c>
      <c r="P2393" t="s">
        <v>97</v>
      </c>
      <c r="Q2393">
        <v>97128</v>
      </c>
      <c r="R2393" t="s">
        <v>98</v>
      </c>
      <c r="S2393" t="s">
        <v>1976</v>
      </c>
      <c r="T2393" t="e">
        <f>VLOOKUP(Table3[[#This Row],[Region]],managers5[],2,FALSE)</f>
        <v>#N/A</v>
      </c>
      <c r="U2393" t="s">
        <v>1955</v>
      </c>
      <c r="V2393" t="s">
        <v>1959</v>
      </c>
      <c r="W2393" t="s">
        <v>14</v>
      </c>
      <c r="X2393" t="s">
        <v>24</v>
      </c>
      <c r="Y2393" t="s">
        <v>46</v>
      </c>
      <c r="Z2393" t="s">
        <v>124</v>
      </c>
      <c r="AA2393" t="s">
        <v>1296</v>
      </c>
      <c r="AB2393" t="s">
        <v>69</v>
      </c>
      <c r="AC2393">
        <v>0.38</v>
      </c>
      <c r="AD2393" s="1">
        <v>41028</v>
      </c>
    </row>
    <row r="2394" spans="1:30" x14ac:dyDescent="0.35">
      <c r="A2394">
        <v>7525</v>
      </c>
      <c r="B2394">
        <v>3235</v>
      </c>
      <c r="C2394">
        <v>23205</v>
      </c>
      <c r="D2394" s="1">
        <v>39957</v>
      </c>
      <c r="E2394" t="s">
        <v>77</v>
      </c>
      <c r="F2394">
        <v>8</v>
      </c>
      <c r="G2394">
        <v>319.62</v>
      </c>
      <c r="H2394">
        <v>0.08</v>
      </c>
      <c r="I2394" t="s">
        <v>33</v>
      </c>
      <c r="J2394" s="8">
        <v>-16.64</v>
      </c>
      <c r="K2394" s="8">
        <f>IF(Table3[[#This Row],[Return Status]] = "Returned", 0, Table3[[#This Row],[Profit]])</f>
        <v>-16.64</v>
      </c>
      <c r="L2394" s="8" t="str">
        <f>IFERROR(VLOOKUP(Table3[[#This Row],[Order ID]],returns[[Order ID]:[Status]],2,FALSE), "")</f>
        <v/>
      </c>
      <c r="M2394">
        <v>40.98</v>
      </c>
      <c r="N2394">
        <v>7.2</v>
      </c>
      <c r="O2394" t="s">
        <v>1677</v>
      </c>
      <c r="P2394" t="s">
        <v>37</v>
      </c>
      <c r="Q2394">
        <v>43026</v>
      </c>
      <c r="R2394" t="s">
        <v>37</v>
      </c>
      <c r="S2394" t="s">
        <v>1979</v>
      </c>
      <c r="T2394" t="e">
        <f>VLOOKUP(Table3[[#This Row],[Region]],managers5[],2,FALSE)</f>
        <v>#N/A</v>
      </c>
      <c r="U2394" t="s">
        <v>1956</v>
      </c>
      <c r="W2394" t="s">
        <v>14</v>
      </c>
      <c r="X2394" t="s">
        <v>39</v>
      </c>
      <c r="Y2394" t="s">
        <v>16</v>
      </c>
      <c r="Z2394" t="s">
        <v>83</v>
      </c>
      <c r="AA2394" t="s">
        <v>1783</v>
      </c>
      <c r="AB2394" t="s">
        <v>19</v>
      </c>
      <c r="AC2394">
        <v>0.6</v>
      </c>
      <c r="AD2394" s="2">
        <v>39958</v>
      </c>
    </row>
    <row r="2395" spans="1:30" x14ac:dyDescent="0.35">
      <c r="A2395">
        <v>7526</v>
      </c>
      <c r="B2395">
        <v>3236</v>
      </c>
      <c r="C2395">
        <v>23205</v>
      </c>
      <c r="D2395" s="1">
        <v>39957</v>
      </c>
      <c r="E2395" t="s">
        <v>77</v>
      </c>
      <c r="F2395">
        <v>32</v>
      </c>
      <c r="G2395">
        <v>263.39</v>
      </c>
      <c r="H2395">
        <v>0.08</v>
      </c>
      <c r="I2395" t="s">
        <v>33</v>
      </c>
      <c r="J2395" s="8">
        <v>-59.73</v>
      </c>
      <c r="K2395" s="8">
        <f>IF(Table3[[#This Row],[Return Status]] = "Returned", 0, Table3[[#This Row],[Profit]])</f>
        <v>-59.73</v>
      </c>
      <c r="L2395" s="8" t="str">
        <f>IFERROR(VLOOKUP(Table3[[#This Row],[Order ID]],returns[[Order ID]:[Status]],2,FALSE), "")</f>
        <v/>
      </c>
      <c r="M2395">
        <v>8.1199999999999992</v>
      </c>
      <c r="N2395">
        <v>2.83</v>
      </c>
      <c r="O2395" t="s">
        <v>1677</v>
      </c>
      <c r="P2395" t="s">
        <v>37</v>
      </c>
      <c r="Q2395">
        <v>43026</v>
      </c>
      <c r="R2395" t="s">
        <v>37</v>
      </c>
      <c r="S2395" t="s">
        <v>1979</v>
      </c>
      <c r="T2395" t="e">
        <f>VLOOKUP(Table3[[#This Row],[Region]],managers5[],2,FALSE)</f>
        <v>#N/A</v>
      </c>
      <c r="U2395" t="s">
        <v>1956</v>
      </c>
      <c r="W2395" t="s">
        <v>14</v>
      </c>
      <c r="X2395" t="s">
        <v>39</v>
      </c>
      <c r="Y2395" t="s">
        <v>46</v>
      </c>
      <c r="Z2395" t="s">
        <v>47</v>
      </c>
      <c r="AA2395" t="s">
        <v>1500</v>
      </c>
      <c r="AB2395" t="s">
        <v>109</v>
      </c>
      <c r="AC2395">
        <v>0.77</v>
      </c>
      <c r="AD2395" s="2">
        <v>39958</v>
      </c>
    </row>
    <row r="2396" spans="1:30" x14ac:dyDescent="0.35">
      <c r="A2396">
        <v>7527</v>
      </c>
      <c r="B2396">
        <v>3237</v>
      </c>
      <c r="C2396">
        <v>23205</v>
      </c>
      <c r="D2396" s="1">
        <v>39957</v>
      </c>
      <c r="E2396" t="s">
        <v>77</v>
      </c>
      <c r="F2396">
        <v>26</v>
      </c>
      <c r="G2396">
        <v>7208.8</v>
      </c>
      <c r="H2396">
        <v>0.02</v>
      </c>
      <c r="I2396" t="s">
        <v>49</v>
      </c>
      <c r="J2396" s="8">
        <v>-633.441237</v>
      </c>
      <c r="K2396" s="8">
        <f>IF(Table3[[#This Row],[Return Status]] = "Returned", 0, Table3[[#This Row],[Profit]])</f>
        <v>-633.441237</v>
      </c>
      <c r="L2396" s="8" t="str">
        <f>IFERROR(VLOOKUP(Table3[[#This Row],[Order ID]],returns[[Order ID]:[Status]],2,FALSE), "")</f>
        <v/>
      </c>
      <c r="M2396">
        <v>262.11</v>
      </c>
      <c r="N2396">
        <v>62.74</v>
      </c>
      <c r="O2396" t="s">
        <v>1677</v>
      </c>
      <c r="P2396" t="s">
        <v>37</v>
      </c>
      <c r="Q2396">
        <v>43026</v>
      </c>
      <c r="R2396" t="s">
        <v>37</v>
      </c>
      <c r="S2396" t="s">
        <v>1979</v>
      </c>
      <c r="T2396" t="e">
        <f>VLOOKUP(Table3[[#This Row],[Region]],managers5[],2,FALSE)</f>
        <v>#N/A</v>
      </c>
      <c r="U2396" t="s">
        <v>1956</v>
      </c>
      <c r="W2396" t="s">
        <v>14</v>
      </c>
      <c r="X2396" t="s">
        <v>39</v>
      </c>
      <c r="Y2396" t="s">
        <v>50</v>
      </c>
      <c r="Z2396" t="s">
        <v>51</v>
      </c>
      <c r="AA2396" t="s">
        <v>366</v>
      </c>
      <c r="AB2396" t="s">
        <v>53</v>
      </c>
      <c r="AC2396">
        <v>0.75</v>
      </c>
      <c r="AD2396" s="2">
        <v>39958</v>
      </c>
    </row>
    <row r="2397" spans="1:30" x14ac:dyDescent="0.35">
      <c r="A2397">
        <v>2160</v>
      </c>
      <c r="B2397">
        <v>5419</v>
      </c>
      <c r="C2397">
        <v>38528</v>
      </c>
      <c r="D2397" s="1">
        <v>40897</v>
      </c>
      <c r="E2397" t="s">
        <v>41</v>
      </c>
      <c r="F2397">
        <v>10</v>
      </c>
      <c r="G2397">
        <v>70.02</v>
      </c>
      <c r="H2397">
        <v>7.0000000000000007E-2</v>
      </c>
      <c r="I2397" t="s">
        <v>9</v>
      </c>
      <c r="J2397" s="8">
        <v>22.62</v>
      </c>
      <c r="K2397" s="8">
        <f>IF(Table3[[#This Row],[Return Status]] = "Returned", 0, Table3[[#This Row],[Profit]])</f>
        <v>22.62</v>
      </c>
      <c r="L2397" s="8" t="str">
        <f>IFERROR(VLOOKUP(Table3[[#This Row],[Order ID]],returns[[Order ID]:[Status]],2,FALSE), "")</f>
        <v/>
      </c>
      <c r="M2397">
        <v>7.31</v>
      </c>
      <c r="N2397">
        <v>0.5</v>
      </c>
      <c r="O2397" t="s">
        <v>1147</v>
      </c>
      <c r="P2397" t="s">
        <v>55</v>
      </c>
      <c r="Q2397">
        <v>33012</v>
      </c>
      <c r="R2397" t="s">
        <v>56</v>
      </c>
      <c r="S2397" t="s">
        <v>1978</v>
      </c>
      <c r="T2397" t="e">
        <f>VLOOKUP(Table3[[#This Row],[Region]],managers5[],2,FALSE)</f>
        <v>#N/A</v>
      </c>
      <c r="U2397" t="s">
        <v>1957</v>
      </c>
      <c r="V2397" t="s">
        <v>1959</v>
      </c>
      <c r="W2397" t="s">
        <v>14</v>
      </c>
      <c r="X2397" t="s">
        <v>15</v>
      </c>
      <c r="Y2397" t="s">
        <v>16</v>
      </c>
      <c r="Z2397" t="s">
        <v>99</v>
      </c>
      <c r="AA2397" t="s">
        <v>1560</v>
      </c>
      <c r="AB2397" t="s">
        <v>19</v>
      </c>
      <c r="AC2397">
        <v>0.38</v>
      </c>
      <c r="AD2397" s="1">
        <v>40899</v>
      </c>
    </row>
    <row r="2398" spans="1:30" x14ac:dyDescent="0.35">
      <c r="A2398">
        <v>7383</v>
      </c>
      <c r="B2398">
        <v>1376</v>
      </c>
      <c r="C2398">
        <v>9954</v>
      </c>
      <c r="D2398" s="1">
        <v>39983</v>
      </c>
      <c r="E2398" t="s">
        <v>8</v>
      </c>
      <c r="F2398">
        <v>30</v>
      </c>
      <c r="G2398">
        <v>115.81</v>
      </c>
      <c r="H2398">
        <v>0.1</v>
      </c>
      <c r="I2398" t="s">
        <v>9</v>
      </c>
      <c r="J2398" s="8">
        <v>22.06</v>
      </c>
      <c r="K2398" s="8">
        <f>IF(Table3[[#This Row],[Return Status]] = "Returned", 0, Table3[[#This Row],[Profit]])</f>
        <v>22.06</v>
      </c>
      <c r="L2398" s="8" t="str">
        <f>IFERROR(VLOOKUP(Table3[[#This Row],[Order ID]],returns[[Order ID]:[Status]],2,FALSE), "")</f>
        <v/>
      </c>
      <c r="M2398">
        <v>3.98</v>
      </c>
      <c r="N2398">
        <v>0.83</v>
      </c>
      <c r="O2398" t="s">
        <v>1341</v>
      </c>
      <c r="P2398" t="s">
        <v>120</v>
      </c>
      <c r="Q2398">
        <v>32004</v>
      </c>
      <c r="R2398" t="s">
        <v>56</v>
      </c>
      <c r="S2398" t="s">
        <v>1978</v>
      </c>
      <c r="T2398" t="e">
        <f>VLOOKUP(Table3[[#This Row],[Region]],managers5[],2,FALSE)</f>
        <v>#N/A</v>
      </c>
      <c r="U2398" t="s">
        <v>1957</v>
      </c>
      <c r="V2398" t="s">
        <v>1959</v>
      </c>
      <c r="W2398" t="s">
        <v>14</v>
      </c>
      <c r="X2398" t="s">
        <v>71</v>
      </c>
      <c r="Y2398" t="s">
        <v>16</v>
      </c>
      <c r="Z2398" t="s">
        <v>106</v>
      </c>
      <c r="AA2398" t="s">
        <v>1372</v>
      </c>
      <c r="AB2398" t="s">
        <v>35</v>
      </c>
      <c r="AC2398">
        <v>0.51</v>
      </c>
      <c r="AD2398" s="2">
        <v>39985</v>
      </c>
    </row>
    <row r="2399" spans="1:30" x14ac:dyDescent="0.35">
      <c r="A2399">
        <v>2745</v>
      </c>
      <c r="B2399">
        <v>7076</v>
      </c>
      <c r="C2399">
        <v>50500</v>
      </c>
      <c r="D2399" s="1">
        <v>40792</v>
      </c>
      <c r="E2399" t="s">
        <v>32</v>
      </c>
      <c r="F2399">
        <v>11</v>
      </c>
      <c r="G2399">
        <v>64.86</v>
      </c>
      <c r="H2399">
        <v>0</v>
      </c>
      <c r="I2399" t="s">
        <v>9</v>
      </c>
      <c r="J2399" s="8">
        <v>22.05</v>
      </c>
      <c r="K2399" s="8">
        <f>IF(Table3[[#This Row],[Return Status]] = "Returned", 0, Table3[[#This Row],[Profit]])</f>
        <v>22.05</v>
      </c>
      <c r="L2399" s="8" t="str">
        <f>IFERROR(VLOOKUP(Table3[[#This Row],[Order ID]],returns[[Order ID]:[Status]],2,FALSE), "")</f>
        <v/>
      </c>
      <c r="M2399">
        <v>5.43</v>
      </c>
      <c r="N2399">
        <v>0.95</v>
      </c>
      <c r="O2399" t="s">
        <v>154</v>
      </c>
      <c r="P2399" t="s">
        <v>589</v>
      </c>
      <c r="Q2399">
        <v>24501</v>
      </c>
      <c r="R2399" t="s">
        <v>44</v>
      </c>
      <c r="S2399" t="s">
        <v>1978</v>
      </c>
      <c r="T2399" t="e">
        <f>VLOOKUP(Table3[[#This Row],[Region]],managers5[],2,FALSE)</f>
        <v>#N/A</v>
      </c>
      <c r="U2399" t="s">
        <v>1957</v>
      </c>
      <c r="V2399" t="s">
        <v>1959</v>
      </c>
      <c r="W2399" t="s">
        <v>14</v>
      </c>
      <c r="X2399" t="s">
        <v>39</v>
      </c>
      <c r="Y2399" t="s">
        <v>16</v>
      </c>
      <c r="Z2399" t="s">
        <v>30</v>
      </c>
      <c r="AA2399" t="s">
        <v>962</v>
      </c>
      <c r="AB2399" t="s">
        <v>35</v>
      </c>
      <c r="AC2399">
        <v>0.36</v>
      </c>
      <c r="AD2399" s="1">
        <v>40796</v>
      </c>
    </row>
    <row r="2400" spans="1:30" x14ac:dyDescent="0.35">
      <c r="A2400">
        <v>3072</v>
      </c>
      <c r="B2400">
        <v>3242</v>
      </c>
      <c r="C2400">
        <v>23235</v>
      </c>
      <c r="D2400" s="1">
        <v>40729</v>
      </c>
      <c r="E2400" t="s">
        <v>77</v>
      </c>
      <c r="F2400">
        <v>6</v>
      </c>
      <c r="G2400">
        <v>17.43</v>
      </c>
      <c r="H2400">
        <v>0.02</v>
      </c>
      <c r="I2400" t="s">
        <v>9</v>
      </c>
      <c r="J2400" s="8">
        <v>2.4500000000000002</v>
      </c>
      <c r="K2400" s="8">
        <f>IF(Table3[[#This Row],[Return Status]] = "Returned", 0, Table3[[#This Row],[Profit]])</f>
        <v>2.4500000000000002</v>
      </c>
      <c r="L2400" s="8" t="str">
        <f>IFERROR(VLOOKUP(Table3[[#This Row],[Order ID]],returns[[Order ID]:[Status]],2,FALSE), "")</f>
        <v/>
      </c>
      <c r="M2400">
        <v>2.88</v>
      </c>
      <c r="N2400">
        <v>0.5</v>
      </c>
      <c r="O2400" t="s">
        <v>415</v>
      </c>
      <c r="P2400" t="s">
        <v>11</v>
      </c>
      <c r="Q2400">
        <v>93422</v>
      </c>
      <c r="R2400" t="s">
        <v>12</v>
      </c>
      <c r="S2400" t="s">
        <v>1976</v>
      </c>
      <c r="T2400" t="e">
        <f>VLOOKUP(Table3[[#This Row],[Region]],managers5[],2,FALSE)</f>
        <v>#N/A</v>
      </c>
      <c r="U2400" t="s">
        <v>1955</v>
      </c>
      <c r="V2400" t="s">
        <v>1959</v>
      </c>
      <c r="W2400" t="s">
        <v>14</v>
      </c>
      <c r="X2400" t="s">
        <v>24</v>
      </c>
      <c r="Y2400" t="s">
        <v>50</v>
      </c>
      <c r="Z2400" t="s">
        <v>51</v>
      </c>
      <c r="AA2400" t="s">
        <v>1291</v>
      </c>
      <c r="AB2400" t="s">
        <v>53</v>
      </c>
      <c r="AC2400">
        <v>0.71</v>
      </c>
      <c r="AD2400" s="1">
        <v>40731</v>
      </c>
    </row>
    <row r="2401" spans="1:30" x14ac:dyDescent="0.35">
      <c r="A2401">
        <v>5751</v>
      </c>
      <c r="B2401">
        <v>3243</v>
      </c>
      <c r="C2401">
        <v>23238</v>
      </c>
      <c r="D2401" s="1">
        <v>40268</v>
      </c>
      <c r="E2401" t="s">
        <v>8</v>
      </c>
      <c r="F2401">
        <v>25</v>
      </c>
      <c r="G2401">
        <v>2976.19</v>
      </c>
      <c r="H2401">
        <v>0.05</v>
      </c>
      <c r="I2401" t="s">
        <v>49</v>
      </c>
      <c r="J2401" s="8">
        <v>-44.517899999999997</v>
      </c>
      <c r="K2401" s="8">
        <f>IF(Table3[[#This Row],[Return Status]] = "Returned", 0, Table3[[#This Row],[Profit]])</f>
        <v>-44.517899999999997</v>
      </c>
      <c r="L2401" s="8" t="str">
        <f>IFERROR(VLOOKUP(Table3[[#This Row],[Order ID]],returns[[Order ID]:[Status]],2,FALSE), "")</f>
        <v/>
      </c>
      <c r="M2401">
        <v>115.99</v>
      </c>
      <c r="N2401">
        <v>56.14</v>
      </c>
      <c r="O2401" t="s">
        <v>10</v>
      </c>
      <c r="P2401" t="s">
        <v>11</v>
      </c>
      <c r="Q2401">
        <v>90069</v>
      </c>
      <c r="R2401" t="s">
        <v>12</v>
      </c>
      <c r="S2401" t="s">
        <v>1976</v>
      </c>
      <c r="T2401" t="e">
        <f>VLOOKUP(Table3[[#This Row],[Region]],managers5[],2,FALSE)</f>
        <v>#N/A</v>
      </c>
      <c r="U2401" t="s">
        <v>1955</v>
      </c>
      <c r="V2401" t="s">
        <v>1959</v>
      </c>
      <c r="W2401" t="s">
        <v>14</v>
      </c>
      <c r="X2401" t="s">
        <v>15</v>
      </c>
      <c r="Y2401" t="s">
        <v>46</v>
      </c>
      <c r="Z2401" t="s">
        <v>124</v>
      </c>
      <c r="AA2401" t="s">
        <v>846</v>
      </c>
      <c r="AB2401" t="s">
        <v>74</v>
      </c>
      <c r="AC2401">
        <v>0.4</v>
      </c>
      <c r="AD2401" s="2">
        <v>40270</v>
      </c>
    </row>
    <row r="2402" spans="1:30" x14ac:dyDescent="0.35">
      <c r="A2402">
        <v>2005</v>
      </c>
      <c r="B2402">
        <v>3246</v>
      </c>
      <c r="C2402">
        <v>23268</v>
      </c>
      <c r="D2402" s="1">
        <v>40924</v>
      </c>
      <c r="E2402" t="s">
        <v>77</v>
      </c>
      <c r="F2402">
        <v>5</v>
      </c>
      <c r="G2402">
        <v>255.31</v>
      </c>
      <c r="H2402">
        <v>0.02</v>
      </c>
      <c r="I2402" t="s">
        <v>9</v>
      </c>
      <c r="J2402" s="8">
        <v>41.41</v>
      </c>
      <c r="K2402" s="8">
        <f>IF(Table3[[#This Row],[Return Status]] = "Returned", 0, Table3[[#This Row],[Profit]])</f>
        <v>41.41</v>
      </c>
      <c r="L2402" s="8" t="str">
        <f>IFERROR(VLOOKUP(Table3[[#This Row],[Order ID]],returns[[Order ID]:[Status]],2,FALSE), "")</f>
        <v/>
      </c>
      <c r="M2402">
        <v>48.04</v>
      </c>
      <c r="N2402">
        <v>5.79</v>
      </c>
      <c r="O2402" t="s">
        <v>751</v>
      </c>
      <c r="P2402" t="s">
        <v>131</v>
      </c>
      <c r="Q2402">
        <v>4005</v>
      </c>
      <c r="R2402" t="s">
        <v>132</v>
      </c>
      <c r="S2402" t="s">
        <v>1979</v>
      </c>
      <c r="T2402" t="e">
        <f>VLOOKUP(Table3[[#This Row],[Region]],managers5[],2,FALSE)</f>
        <v>#N/A</v>
      </c>
      <c r="U2402" t="s">
        <v>1956</v>
      </c>
      <c r="W2402" t="s">
        <v>14</v>
      </c>
      <c r="X2402" t="s">
        <v>24</v>
      </c>
      <c r="Y2402" t="s">
        <v>16</v>
      </c>
      <c r="Z2402" t="s">
        <v>30</v>
      </c>
      <c r="AA2402" t="s">
        <v>1438</v>
      </c>
      <c r="AB2402" t="s">
        <v>19</v>
      </c>
      <c r="AC2402">
        <v>0.37</v>
      </c>
      <c r="AD2402" s="1">
        <v>40926</v>
      </c>
    </row>
    <row r="2403" spans="1:30" x14ac:dyDescent="0.35">
      <c r="A2403">
        <v>2006</v>
      </c>
      <c r="B2403">
        <v>3247</v>
      </c>
      <c r="C2403">
        <v>23268</v>
      </c>
      <c r="D2403" s="1">
        <v>40924</v>
      </c>
      <c r="E2403" t="s">
        <v>77</v>
      </c>
      <c r="F2403">
        <v>14</v>
      </c>
      <c r="G2403">
        <v>50.85</v>
      </c>
      <c r="H2403">
        <v>0.09</v>
      </c>
      <c r="I2403" t="s">
        <v>33</v>
      </c>
      <c r="J2403" s="8">
        <v>-6.81</v>
      </c>
      <c r="K2403" s="8">
        <f>IF(Table3[[#This Row],[Return Status]] = "Returned", 0, Table3[[#This Row],[Profit]])</f>
        <v>-6.81</v>
      </c>
      <c r="L2403" s="8" t="str">
        <f>IFERROR(VLOOKUP(Table3[[#This Row],[Order ID]],returns[[Order ID]:[Status]],2,FALSE), "")</f>
        <v/>
      </c>
      <c r="M2403">
        <v>3.6</v>
      </c>
      <c r="N2403">
        <v>2.2000000000000002</v>
      </c>
      <c r="O2403" t="s">
        <v>751</v>
      </c>
      <c r="P2403" t="s">
        <v>37</v>
      </c>
      <c r="Q2403">
        <v>7940</v>
      </c>
      <c r="R2403" t="s">
        <v>37</v>
      </c>
      <c r="S2403" t="s">
        <v>1979</v>
      </c>
      <c r="T2403" t="e">
        <f>VLOOKUP(Table3[[#This Row],[Region]],managers5[],2,FALSE)</f>
        <v>#N/A</v>
      </c>
      <c r="U2403" t="s">
        <v>1956</v>
      </c>
      <c r="W2403" t="s">
        <v>14</v>
      </c>
      <c r="X2403" t="s">
        <v>24</v>
      </c>
      <c r="Y2403" t="s">
        <v>16</v>
      </c>
      <c r="Z2403" t="s">
        <v>30</v>
      </c>
      <c r="AA2403" t="s">
        <v>1527</v>
      </c>
      <c r="AB2403" t="s">
        <v>35</v>
      </c>
      <c r="AC2403">
        <v>0.39</v>
      </c>
      <c r="AD2403" s="1">
        <v>40926</v>
      </c>
    </row>
    <row r="2404" spans="1:30" x14ac:dyDescent="0.35">
      <c r="A2404">
        <v>7617</v>
      </c>
      <c r="B2404">
        <v>6019</v>
      </c>
      <c r="C2404">
        <v>42631</v>
      </c>
      <c r="D2404" s="1">
        <v>39942</v>
      </c>
      <c r="E2404" t="s">
        <v>77</v>
      </c>
      <c r="F2404">
        <v>22</v>
      </c>
      <c r="G2404">
        <v>1148.0355</v>
      </c>
      <c r="H2404">
        <v>0.08</v>
      </c>
      <c r="I2404" t="s">
        <v>33</v>
      </c>
      <c r="J2404" s="8">
        <v>21.978000000000002</v>
      </c>
      <c r="K2404" s="8">
        <f>IF(Table3[[#This Row],[Return Status]] = "Returned", 0, Table3[[#This Row],[Profit]])</f>
        <v>21.978000000000002</v>
      </c>
      <c r="L2404" s="8" t="str">
        <f>IFERROR(VLOOKUP(Table3[[#This Row],[Order ID]],returns[[Order ID]:[Status]],2,FALSE), "")</f>
        <v/>
      </c>
      <c r="M2404">
        <v>65.989999999999995</v>
      </c>
      <c r="N2404">
        <v>8.99</v>
      </c>
      <c r="O2404" t="s">
        <v>1710</v>
      </c>
      <c r="P2404" t="s">
        <v>43</v>
      </c>
      <c r="Q2404">
        <v>27203</v>
      </c>
      <c r="R2404" t="s">
        <v>44</v>
      </c>
      <c r="S2404" t="s">
        <v>1978</v>
      </c>
      <c r="T2404" t="e">
        <f>VLOOKUP(Table3[[#This Row],[Region]],managers5[],2,FALSE)</f>
        <v>#N/A</v>
      </c>
      <c r="U2404" t="s">
        <v>1957</v>
      </c>
      <c r="V2404" t="s">
        <v>1959</v>
      </c>
      <c r="W2404" t="s">
        <v>14</v>
      </c>
      <c r="X2404" t="s">
        <v>71</v>
      </c>
      <c r="Y2404" t="s">
        <v>46</v>
      </c>
      <c r="Z2404" t="s">
        <v>86</v>
      </c>
      <c r="AA2404" t="s">
        <v>893</v>
      </c>
      <c r="AB2404" t="s">
        <v>19</v>
      </c>
      <c r="AC2404">
        <v>0.55000000000000004</v>
      </c>
      <c r="AD2404" s="2">
        <v>39944</v>
      </c>
    </row>
    <row r="2405" spans="1:30" x14ac:dyDescent="0.35">
      <c r="A2405">
        <v>4834</v>
      </c>
      <c r="B2405">
        <v>2429</v>
      </c>
      <c r="C2405">
        <v>17666</v>
      </c>
      <c r="D2405" s="1">
        <v>40429</v>
      </c>
      <c r="E2405" t="s">
        <v>20</v>
      </c>
      <c r="F2405">
        <v>19</v>
      </c>
      <c r="G2405">
        <v>82.56</v>
      </c>
      <c r="H2405">
        <v>0.01</v>
      </c>
      <c r="I2405" t="s">
        <v>9</v>
      </c>
      <c r="J2405" s="8">
        <v>21.74</v>
      </c>
      <c r="K2405" s="8">
        <f>IF(Table3[[#This Row],[Return Status]] = "Returned", 0, Table3[[#This Row],[Profit]])</f>
        <v>21.74</v>
      </c>
      <c r="L2405" s="8" t="str">
        <f>IFERROR(VLOOKUP(Table3[[#This Row],[Order ID]],returns[[Order ID]:[Status]],2,FALSE), "")</f>
        <v/>
      </c>
      <c r="M2405">
        <v>4</v>
      </c>
      <c r="N2405">
        <v>1.3</v>
      </c>
      <c r="O2405" t="s">
        <v>1280</v>
      </c>
      <c r="P2405" t="s">
        <v>64</v>
      </c>
      <c r="Q2405">
        <v>30809</v>
      </c>
      <c r="R2405" t="s">
        <v>65</v>
      </c>
      <c r="S2405" t="s">
        <v>1978</v>
      </c>
      <c r="T2405" t="e">
        <f>VLOOKUP(Table3[[#This Row],[Region]],managers5[],2,FALSE)</f>
        <v>#N/A</v>
      </c>
      <c r="U2405" t="s">
        <v>1957</v>
      </c>
      <c r="V2405" t="s">
        <v>1959</v>
      </c>
      <c r="W2405" t="s">
        <v>14</v>
      </c>
      <c r="X2405" t="s">
        <v>24</v>
      </c>
      <c r="Y2405" t="s">
        <v>16</v>
      </c>
      <c r="Z2405" t="s">
        <v>30</v>
      </c>
      <c r="AA2405" t="s">
        <v>443</v>
      </c>
      <c r="AB2405" t="s">
        <v>35</v>
      </c>
      <c r="AC2405">
        <v>0.37</v>
      </c>
      <c r="AD2405" s="2">
        <v>40431</v>
      </c>
    </row>
    <row r="2406" spans="1:30" x14ac:dyDescent="0.35">
      <c r="A2406">
        <v>4478</v>
      </c>
      <c r="B2406">
        <v>3250</v>
      </c>
      <c r="C2406">
        <v>23271</v>
      </c>
      <c r="D2406" s="1">
        <v>40485</v>
      </c>
      <c r="E2406" t="s">
        <v>77</v>
      </c>
      <c r="F2406">
        <v>1</v>
      </c>
      <c r="G2406">
        <v>794.58</v>
      </c>
      <c r="H2406">
        <v>0.09</v>
      </c>
      <c r="I2406" t="s">
        <v>49</v>
      </c>
      <c r="J2406" s="8">
        <v>-1748.3433</v>
      </c>
      <c r="K2406" s="8">
        <f>IF(Table3[[#This Row],[Return Status]] = "Returned", 0, Table3[[#This Row],[Profit]])</f>
        <v>-1748.3433</v>
      </c>
      <c r="L2406" s="8" t="str">
        <f>IFERROR(VLOOKUP(Table3[[#This Row],[Order ID]],returns[[Order ID]:[Status]],2,FALSE), "")</f>
        <v/>
      </c>
      <c r="M2406">
        <v>808.49</v>
      </c>
      <c r="N2406">
        <v>55.3</v>
      </c>
      <c r="O2406" t="s">
        <v>130</v>
      </c>
      <c r="P2406" t="s">
        <v>134</v>
      </c>
      <c r="Q2406">
        <v>1580</v>
      </c>
      <c r="R2406" t="s">
        <v>135</v>
      </c>
      <c r="S2406" t="s">
        <v>1979</v>
      </c>
      <c r="T2406" t="e">
        <f>VLOOKUP(Table3[[#This Row],[Region]],managers5[],2,FALSE)</f>
        <v>#N/A</v>
      </c>
      <c r="U2406" t="s">
        <v>1956</v>
      </c>
      <c r="W2406" t="s">
        <v>14</v>
      </c>
      <c r="X2406" t="s">
        <v>15</v>
      </c>
      <c r="Y2406" t="s">
        <v>46</v>
      </c>
      <c r="Z2406" t="s">
        <v>124</v>
      </c>
      <c r="AA2406" t="s">
        <v>587</v>
      </c>
      <c r="AB2406" t="s">
        <v>74</v>
      </c>
      <c r="AC2406">
        <v>0.4</v>
      </c>
      <c r="AD2406" s="2">
        <v>40486</v>
      </c>
    </row>
    <row r="2407" spans="1:30" x14ac:dyDescent="0.35">
      <c r="A2407">
        <v>1025</v>
      </c>
      <c r="B2407">
        <v>3251</v>
      </c>
      <c r="C2407">
        <v>23297</v>
      </c>
      <c r="D2407" s="1">
        <v>41092</v>
      </c>
      <c r="E2407" t="s">
        <v>41</v>
      </c>
      <c r="F2407">
        <v>20</v>
      </c>
      <c r="G2407">
        <v>498.68</v>
      </c>
      <c r="H2407">
        <v>0.06</v>
      </c>
      <c r="I2407" t="s">
        <v>9</v>
      </c>
      <c r="J2407" s="8">
        <v>79.52</v>
      </c>
      <c r="K2407" s="8">
        <f>IF(Table3[[#This Row],[Return Status]] = "Returned", 0, Table3[[#This Row],[Profit]])</f>
        <v>79.52</v>
      </c>
      <c r="L2407" s="8" t="str">
        <f>IFERROR(VLOOKUP(Table3[[#This Row],[Order ID]],returns[[Order ID]:[Status]],2,FALSE), "")</f>
        <v/>
      </c>
      <c r="M2407">
        <v>25.98</v>
      </c>
      <c r="N2407">
        <v>5.37</v>
      </c>
      <c r="O2407" t="s">
        <v>229</v>
      </c>
      <c r="P2407" t="s">
        <v>11</v>
      </c>
      <c r="Q2407">
        <v>92530</v>
      </c>
      <c r="R2407" t="s">
        <v>12</v>
      </c>
      <c r="S2407" t="s">
        <v>1976</v>
      </c>
      <c r="T2407" t="e">
        <f>VLOOKUP(Table3[[#This Row],[Region]],managers5[],2,FALSE)</f>
        <v>#N/A</v>
      </c>
      <c r="U2407" t="s">
        <v>1955</v>
      </c>
      <c r="V2407" t="s">
        <v>1959</v>
      </c>
      <c r="W2407" t="s">
        <v>14</v>
      </c>
      <c r="X2407" t="s">
        <v>71</v>
      </c>
      <c r="Y2407" t="s">
        <v>16</v>
      </c>
      <c r="Z2407" t="s">
        <v>83</v>
      </c>
      <c r="AA2407" t="s">
        <v>1101</v>
      </c>
      <c r="AB2407" t="s">
        <v>69</v>
      </c>
      <c r="AC2407">
        <v>0.5</v>
      </c>
      <c r="AD2407" s="1">
        <v>41094</v>
      </c>
    </row>
    <row r="2408" spans="1:30" x14ac:dyDescent="0.35">
      <c r="A2408">
        <v>1026</v>
      </c>
      <c r="B2408">
        <v>3252</v>
      </c>
      <c r="C2408">
        <v>23297</v>
      </c>
      <c r="D2408" s="1">
        <v>41092</v>
      </c>
      <c r="E2408" t="s">
        <v>41</v>
      </c>
      <c r="F2408">
        <v>34</v>
      </c>
      <c r="G2408">
        <v>5208.78</v>
      </c>
      <c r="H2408">
        <v>0.05</v>
      </c>
      <c r="I2408" t="s">
        <v>9</v>
      </c>
      <c r="J2408" s="8">
        <v>1547.78</v>
      </c>
      <c r="K2408" s="8">
        <f>IF(Table3[[#This Row],[Return Status]] = "Returned", 0, Table3[[#This Row],[Profit]])</f>
        <v>1547.78</v>
      </c>
      <c r="L2408" s="8" t="str">
        <f>IFERROR(VLOOKUP(Table3[[#This Row],[Order ID]],returns[[Order ID]:[Status]],2,FALSE), "")</f>
        <v/>
      </c>
      <c r="M2408">
        <v>155.06</v>
      </c>
      <c r="N2408">
        <v>7.07</v>
      </c>
      <c r="O2408" t="s">
        <v>229</v>
      </c>
      <c r="P2408" t="s">
        <v>11</v>
      </c>
      <c r="Q2408">
        <v>92530</v>
      </c>
      <c r="R2408" t="s">
        <v>12</v>
      </c>
      <c r="S2408" t="s">
        <v>1976</v>
      </c>
      <c r="T2408" t="e">
        <f>VLOOKUP(Table3[[#This Row],[Region]],managers5[],2,FALSE)</f>
        <v>#N/A</v>
      </c>
      <c r="U2408" t="s">
        <v>1955</v>
      </c>
      <c r="V2408" t="s">
        <v>1959</v>
      </c>
      <c r="W2408" t="s">
        <v>14</v>
      </c>
      <c r="X2408" t="s">
        <v>71</v>
      </c>
      <c r="Y2408" t="s">
        <v>16</v>
      </c>
      <c r="Z2408" t="s">
        <v>75</v>
      </c>
      <c r="AA2408" t="s">
        <v>954</v>
      </c>
      <c r="AB2408" t="s">
        <v>19</v>
      </c>
      <c r="AC2408">
        <v>0.59</v>
      </c>
      <c r="AD2408" s="1">
        <v>41094</v>
      </c>
    </row>
    <row r="2409" spans="1:30" x14ac:dyDescent="0.35">
      <c r="A2409">
        <v>3514</v>
      </c>
      <c r="B2409">
        <v>3253</v>
      </c>
      <c r="C2409">
        <v>23301</v>
      </c>
      <c r="D2409" s="1">
        <v>40651</v>
      </c>
      <c r="E2409" t="s">
        <v>77</v>
      </c>
      <c r="F2409">
        <v>4</v>
      </c>
      <c r="G2409">
        <v>28.46</v>
      </c>
      <c r="H2409">
        <v>0.02</v>
      </c>
      <c r="I2409" t="s">
        <v>9</v>
      </c>
      <c r="J2409" s="8">
        <v>-27.13</v>
      </c>
      <c r="K2409" s="8">
        <f>IF(Table3[[#This Row],[Return Status]] = "Returned", 0, Table3[[#This Row],[Profit]])</f>
        <v>-27.13</v>
      </c>
      <c r="L2409" s="8" t="str">
        <f>IFERROR(VLOOKUP(Table3[[#This Row],[Order ID]],returns[[Order ID]:[Status]],2,FALSE), "")</f>
        <v/>
      </c>
      <c r="M2409">
        <v>5.98</v>
      </c>
      <c r="N2409">
        <v>3.85</v>
      </c>
      <c r="O2409" t="s">
        <v>229</v>
      </c>
      <c r="P2409" t="s">
        <v>11</v>
      </c>
      <c r="Q2409">
        <v>92530</v>
      </c>
      <c r="R2409" t="s">
        <v>12</v>
      </c>
      <c r="S2409" t="s">
        <v>1976</v>
      </c>
      <c r="T2409" t="e">
        <f>VLOOKUP(Table3[[#This Row],[Region]],managers5[],2,FALSE)</f>
        <v>#N/A</v>
      </c>
      <c r="U2409" t="s">
        <v>1955</v>
      </c>
      <c r="V2409" t="s">
        <v>1959</v>
      </c>
      <c r="W2409" t="s">
        <v>14</v>
      </c>
      <c r="X2409" t="s">
        <v>71</v>
      </c>
      <c r="Y2409" t="s">
        <v>46</v>
      </c>
      <c r="Z2409" t="s">
        <v>47</v>
      </c>
      <c r="AA2409" t="s">
        <v>1378</v>
      </c>
      <c r="AB2409" t="s">
        <v>109</v>
      </c>
      <c r="AC2409">
        <v>0.68</v>
      </c>
      <c r="AD2409" s="1">
        <v>40653</v>
      </c>
    </row>
    <row r="2410" spans="1:30" x14ac:dyDescent="0.35">
      <c r="A2410">
        <v>3515</v>
      </c>
      <c r="B2410">
        <v>3254</v>
      </c>
      <c r="C2410">
        <v>23301</v>
      </c>
      <c r="D2410" s="1">
        <v>40651</v>
      </c>
      <c r="E2410" t="s">
        <v>77</v>
      </c>
      <c r="F2410">
        <v>3</v>
      </c>
      <c r="G2410">
        <v>23.44</v>
      </c>
      <c r="H2410">
        <v>0.05</v>
      </c>
      <c r="I2410" t="s">
        <v>9</v>
      </c>
      <c r="J2410" s="8">
        <v>-10.58</v>
      </c>
      <c r="K2410" s="8">
        <f>IF(Table3[[#This Row],[Return Status]] = "Returned", 0, Table3[[#This Row],[Profit]])</f>
        <v>-10.58</v>
      </c>
      <c r="L2410" s="8" t="str">
        <f>IFERROR(VLOOKUP(Table3[[#This Row],[Order ID]],returns[[Order ID]:[Status]],2,FALSE), "")</f>
        <v/>
      </c>
      <c r="M2410">
        <v>5.98</v>
      </c>
      <c r="N2410">
        <v>5.2</v>
      </c>
      <c r="O2410" t="s">
        <v>229</v>
      </c>
      <c r="P2410" t="s">
        <v>11</v>
      </c>
      <c r="Q2410">
        <v>92530</v>
      </c>
      <c r="R2410" t="s">
        <v>12</v>
      </c>
      <c r="S2410" t="s">
        <v>1976</v>
      </c>
      <c r="T2410" t="e">
        <f>VLOOKUP(Table3[[#This Row],[Region]],managers5[],2,FALSE)</f>
        <v>#N/A</v>
      </c>
      <c r="U2410" t="s">
        <v>1955</v>
      </c>
      <c r="V2410" t="s">
        <v>1959</v>
      </c>
      <c r="W2410" t="s">
        <v>14</v>
      </c>
      <c r="X2410" t="s">
        <v>71</v>
      </c>
      <c r="Y2410" t="s">
        <v>16</v>
      </c>
      <c r="Z2410" t="s">
        <v>30</v>
      </c>
      <c r="AA2410" t="s">
        <v>1768</v>
      </c>
      <c r="AB2410" t="s">
        <v>19</v>
      </c>
      <c r="AC2410">
        <v>0.36</v>
      </c>
      <c r="AD2410" s="1">
        <v>40653</v>
      </c>
    </row>
    <row r="2411" spans="1:30" x14ac:dyDescent="0.35">
      <c r="A2411">
        <v>7374</v>
      </c>
      <c r="B2411">
        <v>3255</v>
      </c>
      <c r="C2411">
        <v>23303</v>
      </c>
      <c r="D2411" s="1">
        <v>39984</v>
      </c>
      <c r="E2411" t="s">
        <v>8</v>
      </c>
      <c r="F2411">
        <v>39</v>
      </c>
      <c r="G2411">
        <v>238.49</v>
      </c>
      <c r="H2411">
        <v>0.09</v>
      </c>
      <c r="I2411" t="s">
        <v>9</v>
      </c>
      <c r="J2411" s="8">
        <v>-110.56</v>
      </c>
      <c r="K2411" s="8">
        <f>IF(Table3[[#This Row],[Return Status]] = "Returned", 0, Table3[[#This Row],[Profit]])</f>
        <v>-110.56</v>
      </c>
      <c r="L2411" s="8" t="str">
        <f>IFERROR(VLOOKUP(Table3[[#This Row],[Order ID]],returns[[Order ID]:[Status]],2,FALSE), "")</f>
        <v/>
      </c>
      <c r="M2411">
        <v>6.48</v>
      </c>
      <c r="N2411">
        <v>6.22</v>
      </c>
      <c r="O2411" t="s">
        <v>1583</v>
      </c>
      <c r="P2411" t="s">
        <v>131</v>
      </c>
      <c r="Q2411">
        <v>21221</v>
      </c>
      <c r="R2411" t="s">
        <v>132</v>
      </c>
      <c r="S2411" t="s">
        <v>1979</v>
      </c>
      <c r="T2411" t="e">
        <f>VLOOKUP(Table3[[#This Row],[Region]],managers5[],2,FALSE)</f>
        <v>#N/A</v>
      </c>
      <c r="U2411" t="s">
        <v>1956</v>
      </c>
      <c r="W2411" t="s">
        <v>14</v>
      </c>
      <c r="X2411" t="s">
        <v>39</v>
      </c>
      <c r="Y2411" t="s">
        <v>16</v>
      </c>
      <c r="Z2411" t="s">
        <v>30</v>
      </c>
      <c r="AA2411" t="s">
        <v>196</v>
      </c>
      <c r="AB2411" t="s">
        <v>19</v>
      </c>
      <c r="AC2411">
        <v>0.37</v>
      </c>
      <c r="AD2411" s="2">
        <v>39986</v>
      </c>
    </row>
    <row r="2412" spans="1:30" x14ac:dyDescent="0.35">
      <c r="A2412">
        <v>4796</v>
      </c>
      <c r="B2412">
        <v>3256</v>
      </c>
      <c r="C2412">
        <v>23328</v>
      </c>
      <c r="D2412" s="1">
        <v>40436</v>
      </c>
      <c r="E2412" t="s">
        <v>77</v>
      </c>
      <c r="F2412">
        <v>39</v>
      </c>
      <c r="G2412">
        <v>5740.32</v>
      </c>
      <c r="H2412">
        <v>0.03</v>
      </c>
      <c r="I2412" t="s">
        <v>49</v>
      </c>
      <c r="J2412" s="8">
        <v>1285.74</v>
      </c>
      <c r="K2412" s="8">
        <f>IF(Table3[[#This Row],[Return Status]] = "Returned", 0, Table3[[#This Row],[Profit]])</f>
        <v>1285.74</v>
      </c>
      <c r="L2412" s="8" t="str">
        <f>IFERROR(VLOOKUP(Table3[[#This Row],[Order ID]],returns[[Order ID]:[Status]],2,FALSE), "")</f>
        <v/>
      </c>
      <c r="M2412">
        <v>145.44999999999999</v>
      </c>
      <c r="N2412">
        <v>17.850000000000001</v>
      </c>
      <c r="O2412" t="s">
        <v>1379</v>
      </c>
      <c r="P2412" t="s">
        <v>146</v>
      </c>
      <c r="Q2412">
        <v>83605</v>
      </c>
      <c r="R2412" t="s">
        <v>147</v>
      </c>
      <c r="S2412" t="s">
        <v>1976</v>
      </c>
      <c r="T2412" t="e">
        <f>VLOOKUP(Table3[[#This Row],[Region]],managers5[],2,FALSE)</f>
        <v>#N/A</v>
      </c>
      <c r="U2412" t="s">
        <v>1955</v>
      </c>
      <c r="V2412" t="s">
        <v>1959</v>
      </c>
      <c r="W2412" t="s">
        <v>14</v>
      </c>
      <c r="X2412" t="s">
        <v>15</v>
      </c>
      <c r="Y2412" t="s">
        <v>46</v>
      </c>
      <c r="Z2412" t="s">
        <v>124</v>
      </c>
      <c r="AA2412" t="s">
        <v>148</v>
      </c>
      <c r="AB2412" t="s">
        <v>74</v>
      </c>
      <c r="AC2412">
        <v>0.56000000000000005</v>
      </c>
      <c r="AD2412" s="2">
        <v>40437</v>
      </c>
    </row>
    <row r="2413" spans="1:30" x14ac:dyDescent="0.35">
      <c r="A2413">
        <v>4020</v>
      </c>
      <c r="B2413">
        <v>3257</v>
      </c>
      <c r="C2413">
        <v>23329</v>
      </c>
      <c r="D2413" s="1">
        <v>40538</v>
      </c>
      <c r="E2413" t="s">
        <v>32</v>
      </c>
      <c r="F2413">
        <v>4</v>
      </c>
      <c r="G2413">
        <v>31.118499999999901</v>
      </c>
      <c r="H2413">
        <v>0.05</v>
      </c>
      <c r="I2413" t="s">
        <v>9</v>
      </c>
      <c r="J2413" s="8">
        <v>-46.904000000000003</v>
      </c>
      <c r="K2413" s="8">
        <f>IF(Table3[[#This Row],[Return Status]] = "Returned", 0, Table3[[#This Row],[Profit]])</f>
        <v>-46.904000000000003</v>
      </c>
      <c r="L2413" s="8" t="str">
        <f>IFERROR(VLOOKUP(Table3[[#This Row],[Order ID]],returns[[Order ID]:[Status]],2,FALSE), "")</f>
        <v/>
      </c>
      <c r="M2413">
        <v>7.99</v>
      </c>
      <c r="N2413">
        <v>5.03</v>
      </c>
      <c r="O2413" t="s">
        <v>1606</v>
      </c>
      <c r="P2413" t="s">
        <v>11</v>
      </c>
      <c r="Q2413">
        <v>91104</v>
      </c>
      <c r="R2413" t="s">
        <v>12</v>
      </c>
      <c r="S2413" t="s">
        <v>1976</v>
      </c>
      <c r="T2413" t="e">
        <f>VLOOKUP(Table3[[#This Row],[Region]],managers5[],2,FALSE)</f>
        <v>#N/A</v>
      </c>
      <c r="U2413" t="s">
        <v>1955</v>
      </c>
      <c r="V2413" t="s">
        <v>1959</v>
      </c>
      <c r="W2413" t="s">
        <v>14</v>
      </c>
      <c r="X2413" t="s">
        <v>24</v>
      </c>
      <c r="Y2413" t="s">
        <v>46</v>
      </c>
      <c r="Z2413" t="s">
        <v>86</v>
      </c>
      <c r="AA2413" t="s">
        <v>890</v>
      </c>
      <c r="AB2413" t="s">
        <v>69</v>
      </c>
      <c r="AC2413">
        <v>0.6</v>
      </c>
      <c r="AD2413" s="1">
        <v>40562</v>
      </c>
    </row>
    <row r="2414" spans="1:30" x14ac:dyDescent="0.35">
      <c r="A2414">
        <v>4130</v>
      </c>
      <c r="B2414">
        <v>3258</v>
      </c>
      <c r="C2414">
        <v>23329</v>
      </c>
      <c r="D2414" s="1">
        <v>40538</v>
      </c>
      <c r="E2414" t="s">
        <v>32</v>
      </c>
      <c r="F2414">
        <v>47</v>
      </c>
      <c r="G2414">
        <v>4829.4534999999996</v>
      </c>
      <c r="H2414">
        <v>0.05</v>
      </c>
      <c r="I2414" t="s">
        <v>9</v>
      </c>
      <c r="J2414" s="8">
        <v>1235.1510000000001</v>
      </c>
      <c r="K2414" s="8">
        <f>IF(Table3[[#This Row],[Return Status]] = "Returned", 0, Table3[[#This Row],[Profit]])</f>
        <v>1235.1510000000001</v>
      </c>
      <c r="L2414" s="8" t="str">
        <f>IFERROR(VLOOKUP(Table3[[#This Row],[Order ID]],returns[[Order ID]:[Status]],2,FALSE), "")</f>
        <v/>
      </c>
      <c r="M2414">
        <v>125.99</v>
      </c>
      <c r="N2414">
        <v>8.99</v>
      </c>
      <c r="O2414" t="s">
        <v>1606</v>
      </c>
      <c r="P2414" t="s">
        <v>11</v>
      </c>
      <c r="Q2414">
        <v>91104</v>
      </c>
      <c r="R2414" t="s">
        <v>12</v>
      </c>
      <c r="S2414" t="s">
        <v>1976</v>
      </c>
      <c r="T2414" t="e">
        <f>VLOOKUP(Table3[[#This Row],[Region]],managers5[],2,FALSE)</f>
        <v>#N/A</v>
      </c>
      <c r="U2414" t="s">
        <v>1955</v>
      </c>
      <c r="V2414" t="s">
        <v>1959</v>
      </c>
      <c r="W2414" t="s">
        <v>14</v>
      </c>
      <c r="X2414" t="s">
        <v>24</v>
      </c>
      <c r="Y2414" t="s">
        <v>46</v>
      </c>
      <c r="Z2414" t="s">
        <v>86</v>
      </c>
      <c r="AA2414" t="s">
        <v>1429</v>
      </c>
      <c r="AB2414" t="s">
        <v>19</v>
      </c>
      <c r="AC2414">
        <v>0.55000000000000004</v>
      </c>
      <c r="AD2414" s="1">
        <v>40542</v>
      </c>
    </row>
    <row r="2415" spans="1:30" x14ac:dyDescent="0.35">
      <c r="A2415">
        <v>3786</v>
      </c>
      <c r="B2415">
        <v>4023</v>
      </c>
      <c r="C2415">
        <v>28741</v>
      </c>
      <c r="D2415" s="1">
        <v>40602</v>
      </c>
      <c r="E2415" t="s">
        <v>8</v>
      </c>
      <c r="F2415">
        <v>13</v>
      </c>
      <c r="G2415">
        <v>70.13</v>
      </c>
      <c r="H2415">
        <v>0.02</v>
      </c>
      <c r="I2415" t="s">
        <v>9</v>
      </c>
      <c r="J2415" s="8">
        <v>21.51</v>
      </c>
      <c r="K2415" s="8">
        <f>IF(Table3[[#This Row],[Return Status]] = "Returned", 0, Table3[[#This Row],[Profit]])</f>
        <v>21.51</v>
      </c>
      <c r="L2415" s="8" t="str">
        <f>IFERROR(VLOOKUP(Table3[[#This Row],[Order ID]],returns[[Order ID]:[Status]],2,FALSE), "")</f>
        <v/>
      </c>
      <c r="M2415">
        <v>5.43</v>
      </c>
      <c r="N2415">
        <v>0.95</v>
      </c>
      <c r="O2415" t="s">
        <v>1186</v>
      </c>
      <c r="P2415" t="s">
        <v>324</v>
      </c>
      <c r="Q2415">
        <v>32168</v>
      </c>
      <c r="R2415" t="s">
        <v>56</v>
      </c>
      <c r="S2415" t="s">
        <v>1978</v>
      </c>
      <c r="T2415" t="e">
        <f>VLOOKUP(Table3[[#This Row],[Region]],managers5[],2,FALSE)</f>
        <v>#N/A</v>
      </c>
      <c r="U2415" t="s">
        <v>1957</v>
      </c>
      <c r="V2415" t="s">
        <v>1959</v>
      </c>
      <c r="W2415" t="s">
        <v>14</v>
      </c>
      <c r="X2415" t="s">
        <v>15</v>
      </c>
      <c r="Y2415" t="s">
        <v>16</v>
      </c>
      <c r="Z2415" t="s">
        <v>30</v>
      </c>
      <c r="AA2415" t="s">
        <v>962</v>
      </c>
      <c r="AB2415" t="s">
        <v>35</v>
      </c>
      <c r="AC2415">
        <v>0.36</v>
      </c>
      <c r="AD2415" s="1">
        <v>40603</v>
      </c>
    </row>
    <row r="2416" spans="1:30" x14ac:dyDescent="0.35">
      <c r="A2416">
        <v>5220</v>
      </c>
      <c r="B2416">
        <v>3263</v>
      </c>
      <c r="C2416">
        <v>23361</v>
      </c>
      <c r="D2416" s="1">
        <v>40362</v>
      </c>
      <c r="E2416" t="s">
        <v>41</v>
      </c>
      <c r="F2416">
        <v>2</v>
      </c>
      <c r="G2416">
        <v>3.23</v>
      </c>
      <c r="H2416">
        <v>0.06</v>
      </c>
      <c r="I2416" t="s">
        <v>9</v>
      </c>
      <c r="J2416" s="8">
        <v>-2.73</v>
      </c>
      <c r="K2416" s="8">
        <f>IF(Table3[[#This Row],[Return Status]] = "Returned", 0, Table3[[#This Row],[Profit]])</f>
        <v>-2.73</v>
      </c>
      <c r="L2416" s="8" t="str">
        <f>IFERROR(VLOOKUP(Table3[[#This Row],[Order ID]],returns[[Order ID]:[Status]],2,FALSE), "")</f>
        <v/>
      </c>
      <c r="M2416">
        <v>1.26</v>
      </c>
      <c r="N2416">
        <v>0.7</v>
      </c>
      <c r="O2416" t="s">
        <v>551</v>
      </c>
      <c r="P2416" t="s">
        <v>114</v>
      </c>
      <c r="Q2416">
        <v>86401</v>
      </c>
      <c r="R2416" t="s">
        <v>115</v>
      </c>
      <c r="S2416" t="s">
        <v>1976</v>
      </c>
      <c r="T2416" t="e">
        <f>VLOOKUP(Table3[[#This Row],[Region]],managers5[],2,FALSE)</f>
        <v>#N/A</v>
      </c>
      <c r="U2416" t="s">
        <v>1955</v>
      </c>
      <c r="V2416" t="s">
        <v>1959</v>
      </c>
      <c r="W2416" t="s">
        <v>14</v>
      </c>
      <c r="X2416" t="s">
        <v>71</v>
      </c>
      <c r="Y2416" t="s">
        <v>16</v>
      </c>
      <c r="Z2416" t="s">
        <v>57</v>
      </c>
      <c r="AA2416" t="s">
        <v>480</v>
      </c>
      <c r="AB2416" t="s">
        <v>35</v>
      </c>
      <c r="AC2416">
        <v>0.81</v>
      </c>
      <c r="AD2416" s="2">
        <v>40363</v>
      </c>
    </row>
    <row r="2417" spans="1:30" x14ac:dyDescent="0.35">
      <c r="A2417">
        <v>5221</v>
      </c>
      <c r="B2417">
        <v>3264</v>
      </c>
      <c r="C2417">
        <v>23361</v>
      </c>
      <c r="D2417" s="1">
        <v>40362</v>
      </c>
      <c r="E2417" t="s">
        <v>41</v>
      </c>
      <c r="F2417">
        <v>36</v>
      </c>
      <c r="G2417">
        <v>2861.66</v>
      </c>
      <c r="H2417">
        <v>0.04</v>
      </c>
      <c r="I2417" t="s">
        <v>9</v>
      </c>
      <c r="J2417" s="8">
        <v>-921.68</v>
      </c>
      <c r="K2417" s="8">
        <f>IF(Table3[[#This Row],[Return Status]] = "Returned", 0, Table3[[#This Row],[Profit]])</f>
        <v>-921.68</v>
      </c>
      <c r="L2417" s="8" t="str">
        <f>IFERROR(VLOOKUP(Table3[[#This Row],[Order ID]],returns[[Order ID]:[Status]],2,FALSE), "")</f>
        <v/>
      </c>
      <c r="M2417">
        <v>80.98</v>
      </c>
      <c r="N2417">
        <v>35</v>
      </c>
      <c r="O2417" t="s">
        <v>551</v>
      </c>
      <c r="P2417" t="s">
        <v>114</v>
      </c>
      <c r="Q2417">
        <v>86401</v>
      </c>
      <c r="R2417" t="s">
        <v>115</v>
      </c>
      <c r="S2417" t="s">
        <v>1976</v>
      </c>
      <c r="T2417" t="e">
        <f>VLOOKUP(Table3[[#This Row],[Region]],managers5[],2,FALSE)</f>
        <v>#N/A</v>
      </c>
      <c r="U2417" t="s">
        <v>1955</v>
      </c>
      <c r="V2417" t="s">
        <v>1959</v>
      </c>
      <c r="W2417" t="s">
        <v>14</v>
      </c>
      <c r="X2417" t="s">
        <v>71</v>
      </c>
      <c r="Y2417" t="s">
        <v>16</v>
      </c>
      <c r="Z2417" t="s">
        <v>75</v>
      </c>
      <c r="AA2417" t="s">
        <v>1276</v>
      </c>
      <c r="AB2417" t="s">
        <v>85</v>
      </c>
      <c r="AC2417">
        <v>0.81</v>
      </c>
      <c r="AD2417" s="2">
        <v>40363</v>
      </c>
    </row>
    <row r="2418" spans="1:30" x14ac:dyDescent="0.35">
      <c r="A2418">
        <v>5225</v>
      </c>
      <c r="B2418">
        <v>3265</v>
      </c>
      <c r="C2418">
        <v>23361</v>
      </c>
      <c r="D2418" s="1">
        <v>40362</v>
      </c>
      <c r="E2418" t="s">
        <v>41</v>
      </c>
      <c r="F2418">
        <v>7</v>
      </c>
      <c r="G2418">
        <v>373.27749999999997</v>
      </c>
      <c r="H2418">
        <v>7.0000000000000007E-2</v>
      </c>
      <c r="I2418" t="s">
        <v>9</v>
      </c>
      <c r="J2418" s="8">
        <v>-204.93</v>
      </c>
      <c r="K2418" s="8">
        <f>IF(Table3[[#This Row],[Return Status]] = "Returned", 0, Table3[[#This Row],[Profit]])</f>
        <v>-204.93</v>
      </c>
      <c r="L2418" s="8" t="str">
        <f>IFERROR(VLOOKUP(Table3[[#This Row],[Order ID]],returns[[Order ID]:[Status]],2,FALSE), "")</f>
        <v/>
      </c>
      <c r="M2418">
        <v>65.989999999999995</v>
      </c>
      <c r="N2418">
        <v>5.26</v>
      </c>
      <c r="O2418" t="s">
        <v>551</v>
      </c>
      <c r="P2418" t="s">
        <v>114</v>
      </c>
      <c r="Q2418">
        <v>86401</v>
      </c>
      <c r="R2418" t="s">
        <v>115</v>
      </c>
      <c r="S2418" t="s">
        <v>1976</v>
      </c>
      <c r="T2418" t="e">
        <f>VLOOKUP(Table3[[#This Row],[Region]],managers5[],2,FALSE)</f>
        <v>#N/A</v>
      </c>
      <c r="U2418" t="s">
        <v>1955</v>
      </c>
      <c r="V2418" t="s">
        <v>1959</v>
      </c>
      <c r="W2418" t="s">
        <v>14</v>
      </c>
      <c r="X2418" t="s">
        <v>71</v>
      </c>
      <c r="Y2418" t="s">
        <v>46</v>
      </c>
      <c r="Z2418" t="s">
        <v>86</v>
      </c>
      <c r="AA2418">
        <v>8860</v>
      </c>
      <c r="AB2418" t="s">
        <v>19</v>
      </c>
      <c r="AC2418">
        <v>0.56000000000000005</v>
      </c>
      <c r="AD2418" s="2">
        <v>40362</v>
      </c>
    </row>
    <row r="2419" spans="1:30" x14ac:dyDescent="0.35">
      <c r="A2419">
        <v>5810</v>
      </c>
      <c r="B2419">
        <v>310</v>
      </c>
      <c r="C2419">
        <v>2149</v>
      </c>
      <c r="D2419" s="1">
        <v>40249</v>
      </c>
      <c r="E2419" t="s">
        <v>32</v>
      </c>
      <c r="F2419">
        <v>4</v>
      </c>
      <c r="G2419">
        <v>43.56</v>
      </c>
      <c r="H2419">
        <v>0.01</v>
      </c>
      <c r="I2419" t="s">
        <v>9</v>
      </c>
      <c r="J2419" s="8">
        <v>21.21</v>
      </c>
      <c r="K2419" s="8">
        <f>IF(Table3[[#This Row],[Return Status]] = "Returned", 0, Table3[[#This Row],[Profit]])</f>
        <v>21.21</v>
      </c>
      <c r="L2419" s="8" t="str">
        <f>IFERROR(VLOOKUP(Table3[[#This Row],[Order ID]],returns[[Order ID]:[Status]],2,FALSE), "")</f>
        <v/>
      </c>
      <c r="M2419">
        <v>9.3800000000000008</v>
      </c>
      <c r="N2419">
        <v>4.93</v>
      </c>
      <c r="O2419" t="s">
        <v>1069</v>
      </c>
      <c r="P2419" t="s">
        <v>120</v>
      </c>
      <c r="Q2419">
        <v>35904</v>
      </c>
      <c r="R2419" t="s">
        <v>56</v>
      </c>
      <c r="S2419" t="s">
        <v>1978</v>
      </c>
      <c r="T2419" t="e">
        <f>VLOOKUP(Table3[[#This Row],[Region]],managers5[],2,FALSE)</f>
        <v>#N/A</v>
      </c>
      <c r="U2419" t="s">
        <v>1957</v>
      </c>
      <c r="V2419" t="s">
        <v>1959</v>
      </c>
      <c r="W2419" t="s">
        <v>14</v>
      </c>
      <c r="X2419" t="s">
        <v>39</v>
      </c>
      <c r="Y2419" t="s">
        <v>50</v>
      </c>
      <c r="Z2419" t="s">
        <v>61</v>
      </c>
      <c r="AA2419" t="s">
        <v>854</v>
      </c>
      <c r="AB2419" t="s">
        <v>19</v>
      </c>
      <c r="AC2419">
        <v>0.56999999999999995</v>
      </c>
      <c r="AD2419" s="2">
        <v>40253</v>
      </c>
    </row>
    <row r="2420" spans="1:30" x14ac:dyDescent="0.35">
      <c r="A2420">
        <v>179</v>
      </c>
      <c r="B2420">
        <v>908</v>
      </c>
      <c r="C2420">
        <v>6529</v>
      </c>
      <c r="D2420" s="1">
        <v>41239</v>
      </c>
      <c r="E2420" t="s">
        <v>20</v>
      </c>
      <c r="F2420">
        <v>35</v>
      </c>
      <c r="G2420">
        <v>89.71</v>
      </c>
      <c r="H2420">
        <v>0.04</v>
      </c>
      <c r="I2420" t="s">
        <v>9</v>
      </c>
      <c r="J2420" s="8">
        <v>20.71</v>
      </c>
      <c r="K2420" s="8">
        <f>IF(Table3[[#This Row],[Return Status]] = "Returned", 0, Table3[[#This Row],[Profit]])</f>
        <v>20.71</v>
      </c>
      <c r="L2420" s="8" t="str">
        <f>IFERROR(VLOOKUP(Table3[[#This Row],[Order ID]],returns[[Order ID]:[Status]],2,FALSE), "")</f>
        <v/>
      </c>
      <c r="M2420">
        <v>2.62</v>
      </c>
      <c r="N2420">
        <v>0.8</v>
      </c>
      <c r="O2420" t="s">
        <v>340</v>
      </c>
      <c r="P2420" t="s">
        <v>43</v>
      </c>
      <c r="Q2420">
        <v>37830</v>
      </c>
      <c r="R2420" t="s">
        <v>44</v>
      </c>
      <c r="S2420" t="s">
        <v>1978</v>
      </c>
      <c r="T2420" t="e">
        <f>VLOOKUP(Table3[[#This Row],[Region]],managers5[],2,FALSE)</f>
        <v>#N/A</v>
      </c>
      <c r="U2420" t="s">
        <v>1957</v>
      </c>
      <c r="V2420" t="s">
        <v>1959</v>
      </c>
      <c r="W2420" t="s">
        <v>14</v>
      </c>
      <c r="X2420" t="s">
        <v>15</v>
      </c>
      <c r="Y2420" t="s">
        <v>16</v>
      </c>
      <c r="Z2420" t="s">
        <v>57</v>
      </c>
      <c r="AA2420" t="s">
        <v>341</v>
      </c>
      <c r="AB2420" t="s">
        <v>35</v>
      </c>
      <c r="AC2420">
        <v>0.39</v>
      </c>
      <c r="AD2420" s="1">
        <v>41241</v>
      </c>
    </row>
    <row r="2421" spans="1:30" x14ac:dyDescent="0.35">
      <c r="A2421">
        <v>4383</v>
      </c>
      <c r="B2421">
        <v>3268</v>
      </c>
      <c r="C2421">
        <v>23366</v>
      </c>
      <c r="D2421" s="1">
        <v>40501</v>
      </c>
      <c r="E2421" t="s">
        <v>8</v>
      </c>
      <c r="F2421">
        <v>12</v>
      </c>
      <c r="G2421">
        <v>136.1</v>
      </c>
      <c r="H2421">
        <v>0.06</v>
      </c>
      <c r="I2421" t="s">
        <v>9</v>
      </c>
      <c r="J2421" s="8">
        <v>-3.78</v>
      </c>
      <c r="K2421" s="8">
        <f>IF(Table3[[#This Row],[Return Status]] = "Returned", 0, Table3[[#This Row],[Profit]])</f>
        <v>-3.78</v>
      </c>
      <c r="L2421" s="8" t="str">
        <f>IFERROR(VLOOKUP(Table3[[#This Row],[Order ID]],returns[[Order ID]:[Status]],2,FALSE), "")</f>
        <v/>
      </c>
      <c r="M2421">
        <v>10.52</v>
      </c>
      <c r="N2421">
        <v>7.94</v>
      </c>
      <c r="O2421" t="s">
        <v>879</v>
      </c>
      <c r="P2421" t="s">
        <v>11</v>
      </c>
      <c r="Q2421">
        <v>94704</v>
      </c>
      <c r="R2421" t="s">
        <v>12</v>
      </c>
      <c r="S2421" t="s">
        <v>1976</v>
      </c>
      <c r="T2421" t="e">
        <f>VLOOKUP(Table3[[#This Row],[Region]],managers5[],2,FALSE)</f>
        <v>#N/A</v>
      </c>
      <c r="U2421" t="s">
        <v>1955</v>
      </c>
      <c r="V2421" t="s">
        <v>1959</v>
      </c>
      <c r="W2421" t="s">
        <v>14</v>
      </c>
      <c r="X2421" t="s">
        <v>71</v>
      </c>
      <c r="Y2421" t="s">
        <v>50</v>
      </c>
      <c r="Z2421" t="s">
        <v>61</v>
      </c>
      <c r="AA2421" t="s">
        <v>598</v>
      </c>
      <c r="AB2421" t="s">
        <v>109</v>
      </c>
      <c r="AC2421">
        <v>0.52</v>
      </c>
      <c r="AD2421" s="2">
        <v>40503</v>
      </c>
    </row>
    <row r="2422" spans="1:30" x14ac:dyDescent="0.35">
      <c r="A2422">
        <v>4399</v>
      </c>
      <c r="B2422">
        <v>3269</v>
      </c>
      <c r="C2422">
        <v>23366</v>
      </c>
      <c r="D2422" s="1">
        <v>40501</v>
      </c>
      <c r="E2422" t="s">
        <v>8</v>
      </c>
      <c r="F2422">
        <v>5</v>
      </c>
      <c r="G2422">
        <v>297.85000000000002</v>
      </c>
      <c r="H2422">
        <v>0.04</v>
      </c>
      <c r="I2422" t="s">
        <v>9</v>
      </c>
      <c r="J2422" s="8">
        <v>-69.89</v>
      </c>
      <c r="K2422" s="8">
        <f>IF(Table3[[#This Row],[Return Status]] = "Returned", 0, Table3[[#This Row],[Profit]])</f>
        <v>-69.89</v>
      </c>
      <c r="L2422" s="8" t="str">
        <f>IFERROR(VLOOKUP(Table3[[#This Row],[Order ID]],returns[[Order ID]:[Status]],2,FALSE), "")</f>
        <v/>
      </c>
      <c r="M2422">
        <v>54.1</v>
      </c>
      <c r="N2422">
        <v>19.989999999999998</v>
      </c>
      <c r="O2422" t="s">
        <v>879</v>
      </c>
      <c r="P2422" t="s">
        <v>11</v>
      </c>
      <c r="Q2422">
        <v>94704</v>
      </c>
      <c r="R2422" t="s">
        <v>12</v>
      </c>
      <c r="S2422" t="s">
        <v>1976</v>
      </c>
      <c r="T2422" t="e">
        <f>VLOOKUP(Table3[[#This Row],[Region]],managers5[],2,FALSE)</f>
        <v>#N/A</v>
      </c>
      <c r="U2422" t="s">
        <v>1955</v>
      </c>
      <c r="V2422" t="s">
        <v>1959</v>
      </c>
      <c r="W2422" t="s">
        <v>14</v>
      </c>
      <c r="X2422" t="s">
        <v>71</v>
      </c>
      <c r="Y2422" t="s">
        <v>16</v>
      </c>
      <c r="Z2422" t="s">
        <v>75</v>
      </c>
      <c r="AA2422" t="s">
        <v>1863</v>
      </c>
      <c r="AB2422" t="s">
        <v>19</v>
      </c>
      <c r="AC2422">
        <v>0.59</v>
      </c>
      <c r="AD2422" s="2">
        <v>40501</v>
      </c>
    </row>
    <row r="2423" spans="1:30" x14ac:dyDescent="0.35">
      <c r="A2423">
        <v>7023</v>
      </c>
      <c r="B2423">
        <v>3270</v>
      </c>
      <c r="C2423">
        <v>23392</v>
      </c>
      <c r="D2423" s="1">
        <v>40041</v>
      </c>
      <c r="E2423" t="s">
        <v>20</v>
      </c>
      <c r="F2423">
        <v>24</v>
      </c>
      <c r="G2423">
        <v>4276.0959999999995</v>
      </c>
      <c r="H2423">
        <v>0</v>
      </c>
      <c r="I2423" t="s">
        <v>9</v>
      </c>
      <c r="J2423" s="8">
        <v>-505.98447900000002</v>
      </c>
      <c r="K2423" s="8">
        <f>IF(Table3[[#This Row],[Return Status]] = "Returned", 0, Table3[[#This Row],[Profit]])</f>
        <v>-505.98447900000002</v>
      </c>
      <c r="L2423" s="8" t="str">
        <f>IFERROR(VLOOKUP(Table3[[#This Row],[Order ID]],returns[[Order ID]:[Status]],2,FALSE), "")</f>
        <v/>
      </c>
      <c r="M2423">
        <v>209.37</v>
      </c>
      <c r="N2423">
        <v>69</v>
      </c>
      <c r="O2423" t="s">
        <v>294</v>
      </c>
      <c r="P2423" t="s">
        <v>37</v>
      </c>
      <c r="Q2423">
        <v>11542</v>
      </c>
      <c r="R2423" t="s">
        <v>37</v>
      </c>
      <c r="S2423" t="s">
        <v>1979</v>
      </c>
      <c r="T2423" t="e">
        <f>VLOOKUP(Table3[[#This Row],[Region]],managers5[],2,FALSE)</f>
        <v>#N/A</v>
      </c>
      <c r="U2423" t="s">
        <v>1956</v>
      </c>
      <c r="W2423" t="s">
        <v>14</v>
      </c>
      <c r="X2423" t="s">
        <v>24</v>
      </c>
      <c r="Y2423" t="s">
        <v>50</v>
      </c>
      <c r="Z2423" t="s">
        <v>51</v>
      </c>
      <c r="AA2423" t="s">
        <v>300</v>
      </c>
      <c r="AB2423" t="s">
        <v>85</v>
      </c>
      <c r="AC2423">
        <v>0.79</v>
      </c>
      <c r="AD2423" s="2">
        <v>40043</v>
      </c>
    </row>
    <row r="2424" spans="1:30" x14ac:dyDescent="0.35">
      <c r="A2424">
        <v>5609</v>
      </c>
      <c r="B2424">
        <v>3271</v>
      </c>
      <c r="C2424">
        <v>23394</v>
      </c>
      <c r="D2424" s="1">
        <v>40297</v>
      </c>
      <c r="E2424" t="s">
        <v>77</v>
      </c>
      <c r="F2424">
        <v>45</v>
      </c>
      <c r="G2424">
        <v>101.57</v>
      </c>
      <c r="H2424">
        <v>0.01</v>
      </c>
      <c r="I2424" t="s">
        <v>9</v>
      </c>
      <c r="J2424" s="8">
        <v>-5.9915000000000003</v>
      </c>
      <c r="K2424" s="8">
        <f>IF(Table3[[#This Row],[Return Status]] = "Returned", 0, Table3[[#This Row],[Profit]])</f>
        <v>-5.9915000000000003</v>
      </c>
      <c r="L2424" s="8" t="str">
        <f>IFERROR(VLOOKUP(Table3[[#This Row],[Order ID]],returns[[Order ID]:[Status]],2,FALSE), "")</f>
        <v/>
      </c>
      <c r="M2424">
        <v>2.08</v>
      </c>
      <c r="N2424">
        <v>1.49</v>
      </c>
      <c r="O2424" t="s">
        <v>1037</v>
      </c>
      <c r="P2424" t="s">
        <v>37</v>
      </c>
      <c r="Q2424">
        <v>44052</v>
      </c>
      <c r="R2424" t="s">
        <v>37</v>
      </c>
      <c r="S2424" t="s">
        <v>1979</v>
      </c>
      <c r="T2424" t="e">
        <f>VLOOKUP(Table3[[#This Row],[Region]],managers5[],2,FALSE)</f>
        <v>#N/A</v>
      </c>
      <c r="U2424" t="s">
        <v>1956</v>
      </c>
      <c r="W2424" t="s">
        <v>14</v>
      </c>
      <c r="X2424" t="s">
        <v>15</v>
      </c>
      <c r="Y2424" t="s">
        <v>16</v>
      </c>
      <c r="Z2424" t="s">
        <v>17</v>
      </c>
      <c r="AA2424" t="s">
        <v>822</v>
      </c>
      <c r="AB2424" t="s">
        <v>19</v>
      </c>
      <c r="AC2424">
        <v>0.38</v>
      </c>
      <c r="AD2424" s="2">
        <v>40298</v>
      </c>
    </row>
    <row r="2425" spans="1:30" x14ac:dyDescent="0.35">
      <c r="A2425">
        <v>328</v>
      </c>
      <c r="B2425">
        <v>3272</v>
      </c>
      <c r="C2425">
        <v>23395</v>
      </c>
      <c r="D2425" s="1">
        <v>41209</v>
      </c>
      <c r="E2425" t="s">
        <v>20</v>
      </c>
      <c r="F2425">
        <v>31</v>
      </c>
      <c r="G2425">
        <v>1296.46</v>
      </c>
      <c r="H2425">
        <v>0.01</v>
      </c>
      <c r="I2425" t="s">
        <v>9</v>
      </c>
      <c r="J2425" s="8">
        <v>376.47</v>
      </c>
      <c r="K2425" s="8">
        <f>IF(Table3[[#This Row],[Return Status]] = "Returned", 0, Table3[[#This Row],[Profit]])</f>
        <v>376.47</v>
      </c>
      <c r="L2425" s="8" t="str">
        <f>IFERROR(VLOOKUP(Table3[[#This Row],[Order ID]],returns[[Order ID]:[Status]],2,FALSE), "")</f>
        <v/>
      </c>
      <c r="M2425">
        <v>39.479999999999997</v>
      </c>
      <c r="N2425">
        <v>1.99</v>
      </c>
      <c r="O2425" t="s">
        <v>526</v>
      </c>
      <c r="P2425" t="s">
        <v>11</v>
      </c>
      <c r="Q2425">
        <v>92253</v>
      </c>
      <c r="R2425" t="s">
        <v>12</v>
      </c>
      <c r="S2425" t="s">
        <v>1976</v>
      </c>
      <c r="T2425" t="e">
        <f>VLOOKUP(Table3[[#This Row],[Region]],managers5[],2,FALSE)</f>
        <v>#N/A</v>
      </c>
      <c r="U2425" t="s">
        <v>1955</v>
      </c>
      <c r="V2425" t="s">
        <v>1959</v>
      </c>
      <c r="W2425" t="s">
        <v>14</v>
      </c>
      <c r="X2425" t="s">
        <v>71</v>
      </c>
      <c r="Y2425" t="s">
        <v>46</v>
      </c>
      <c r="Z2425" t="s">
        <v>47</v>
      </c>
      <c r="AA2425" t="s">
        <v>527</v>
      </c>
      <c r="AB2425" t="s">
        <v>109</v>
      </c>
      <c r="AC2425">
        <v>0.54</v>
      </c>
      <c r="AD2425" s="1">
        <v>41211</v>
      </c>
    </row>
    <row r="2426" spans="1:30" x14ac:dyDescent="0.35">
      <c r="A2426">
        <v>5298</v>
      </c>
      <c r="B2426">
        <v>3273</v>
      </c>
      <c r="C2426">
        <v>23396</v>
      </c>
      <c r="D2426" s="1">
        <v>40347</v>
      </c>
      <c r="E2426" t="s">
        <v>32</v>
      </c>
      <c r="F2426">
        <v>30</v>
      </c>
      <c r="G2426">
        <v>11481.03</v>
      </c>
      <c r="H2426">
        <v>0.08</v>
      </c>
      <c r="I2426" t="s">
        <v>49</v>
      </c>
      <c r="J2426" s="8">
        <v>2799.65</v>
      </c>
      <c r="K2426" s="8">
        <f>IF(Table3[[#This Row],[Return Status]] = "Returned", 0, Table3[[#This Row],[Profit]])</f>
        <v>2799.65</v>
      </c>
      <c r="L2426" s="8" t="str">
        <f>IFERROR(VLOOKUP(Table3[[#This Row],[Order ID]],returns[[Order ID]:[Status]],2,FALSE), "")</f>
        <v/>
      </c>
      <c r="M2426">
        <v>399.98</v>
      </c>
      <c r="N2426">
        <v>12.06</v>
      </c>
      <c r="O2426" t="s">
        <v>91</v>
      </c>
      <c r="P2426" t="s">
        <v>114</v>
      </c>
      <c r="Q2426">
        <v>86442</v>
      </c>
      <c r="R2426" t="s">
        <v>115</v>
      </c>
      <c r="S2426" t="s">
        <v>1976</v>
      </c>
      <c r="T2426" t="e">
        <f>VLOOKUP(Table3[[#This Row],[Region]],managers5[],2,FALSE)</f>
        <v>#N/A</v>
      </c>
      <c r="U2426" t="s">
        <v>1955</v>
      </c>
      <c r="V2426" t="s">
        <v>1959</v>
      </c>
      <c r="W2426" t="s">
        <v>14</v>
      </c>
      <c r="X2426" t="s">
        <v>24</v>
      </c>
      <c r="Y2426" t="s">
        <v>46</v>
      </c>
      <c r="Z2426" t="s">
        <v>124</v>
      </c>
      <c r="AA2426" t="s">
        <v>683</v>
      </c>
      <c r="AB2426" t="s">
        <v>53</v>
      </c>
      <c r="AC2426">
        <v>0.56000000000000005</v>
      </c>
      <c r="AD2426" s="2">
        <v>40349</v>
      </c>
    </row>
    <row r="2427" spans="1:30" x14ac:dyDescent="0.35">
      <c r="A2427">
        <v>7967</v>
      </c>
      <c r="B2427">
        <v>3274</v>
      </c>
      <c r="C2427">
        <v>23398</v>
      </c>
      <c r="D2427" s="1">
        <v>39885</v>
      </c>
      <c r="E2427" t="s">
        <v>20</v>
      </c>
      <c r="F2427">
        <v>19</v>
      </c>
      <c r="G2427">
        <v>123.1</v>
      </c>
      <c r="H2427">
        <v>0.06</v>
      </c>
      <c r="I2427" t="s">
        <v>9</v>
      </c>
      <c r="J2427" s="8">
        <v>-75.44</v>
      </c>
      <c r="K2427" s="8">
        <f>IF(Table3[[#This Row],[Return Status]] = "Returned", 0, Table3[[#This Row],[Profit]])</f>
        <v>-75.44</v>
      </c>
      <c r="L2427" s="8" t="str">
        <f>IFERROR(VLOOKUP(Table3[[#This Row],[Order ID]],returns[[Order ID]:[Status]],2,FALSE), "")</f>
        <v/>
      </c>
      <c r="M2427">
        <v>6.48</v>
      </c>
      <c r="N2427">
        <v>7.37</v>
      </c>
      <c r="O2427" t="s">
        <v>1361</v>
      </c>
      <c r="P2427" t="s">
        <v>131</v>
      </c>
      <c r="Q2427">
        <v>21136</v>
      </c>
      <c r="R2427" t="s">
        <v>132</v>
      </c>
      <c r="S2427" t="s">
        <v>1979</v>
      </c>
      <c r="T2427" t="e">
        <f>VLOOKUP(Table3[[#This Row],[Region]],managers5[],2,FALSE)</f>
        <v>#N/A</v>
      </c>
      <c r="U2427" t="s">
        <v>1956</v>
      </c>
      <c r="W2427" t="s">
        <v>14</v>
      </c>
      <c r="X2427" t="s">
        <v>71</v>
      </c>
      <c r="Y2427" t="s">
        <v>16</v>
      </c>
      <c r="Z2427" t="s">
        <v>30</v>
      </c>
      <c r="AA2427" t="s">
        <v>261</v>
      </c>
      <c r="AB2427" t="s">
        <v>19</v>
      </c>
      <c r="AC2427">
        <v>0.37</v>
      </c>
      <c r="AD2427" s="2">
        <v>39886</v>
      </c>
    </row>
    <row r="2428" spans="1:30" x14ac:dyDescent="0.35">
      <c r="A2428">
        <v>7668</v>
      </c>
      <c r="B2428">
        <v>2198</v>
      </c>
      <c r="C2428">
        <v>15815</v>
      </c>
      <c r="D2428" s="1">
        <v>39934</v>
      </c>
      <c r="E2428" t="s">
        <v>41</v>
      </c>
      <c r="F2428">
        <v>24</v>
      </c>
      <c r="G2428">
        <v>107.41</v>
      </c>
      <c r="H2428">
        <v>0.03</v>
      </c>
      <c r="I2428" t="s">
        <v>9</v>
      </c>
      <c r="J2428" s="8">
        <v>20.680499999999999</v>
      </c>
      <c r="K2428" s="8">
        <f>IF(Table3[[#This Row],[Return Status]] = "Returned", 0, Table3[[#This Row],[Profit]])</f>
        <v>20.680499999999999</v>
      </c>
      <c r="L2428" s="8" t="str">
        <f>IFERROR(VLOOKUP(Table3[[#This Row],[Order ID]],returns[[Order ID]:[Status]],2,FALSE), "")</f>
        <v/>
      </c>
      <c r="M2428">
        <v>4.55</v>
      </c>
      <c r="N2428">
        <v>1.49</v>
      </c>
      <c r="O2428" t="s">
        <v>1074</v>
      </c>
      <c r="P2428" t="s">
        <v>64</v>
      </c>
      <c r="Q2428">
        <v>30328</v>
      </c>
      <c r="R2428" t="s">
        <v>65</v>
      </c>
      <c r="S2428" t="s">
        <v>1978</v>
      </c>
      <c r="T2428" t="e">
        <f>VLOOKUP(Table3[[#This Row],[Region]],managers5[],2,FALSE)</f>
        <v>#N/A</v>
      </c>
      <c r="U2428" t="s">
        <v>1957</v>
      </c>
      <c r="V2428" t="s">
        <v>1959</v>
      </c>
      <c r="W2428" t="s">
        <v>14</v>
      </c>
      <c r="X2428" t="s">
        <v>71</v>
      </c>
      <c r="Y2428" t="s">
        <v>16</v>
      </c>
      <c r="Z2428" t="s">
        <v>17</v>
      </c>
      <c r="AA2428" t="s">
        <v>1099</v>
      </c>
      <c r="AB2428" t="s">
        <v>19</v>
      </c>
      <c r="AC2428">
        <v>0.35</v>
      </c>
      <c r="AD2428" s="2">
        <v>39934</v>
      </c>
    </row>
    <row r="2429" spans="1:30" x14ac:dyDescent="0.35">
      <c r="A2429">
        <v>2869</v>
      </c>
      <c r="B2429">
        <v>3279</v>
      </c>
      <c r="C2429">
        <v>23427</v>
      </c>
      <c r="D2429" s="1">
        <v>40763</v>
      </c>
      <c r="E2429" t="s">
        <v>32</v>
      </c>
      <c r="F2429">
        <v>22</v>
      </c>
      <c r="G2429">
        <v>2684.98</v>
      </c>
      <c r="H2429">
        <v>0.03</v>
      </c>
      <c r="I2429" t="s">
        <v>9</v>
      </c>
      <c r="J2429" s="8">
        <v>1115.1405</v>
      </c>
      <c r="K2429" s="8">
        <f>IF(Table3[[#This Row],[Return Status]] = "Returned", 0, Table3[[#This Row],[Profit]])</f>
        <v>1115.1405</v>
      </c>
      <c r="L2429" s="8" t="str">
        <f>IFERROR(VLOOKUP(Table3[[#This Row],[Order ID]],returns[[Order ID]:[Status]],2,FALSE), "")</f>
        <v/>
      </c>
      <c r="M2429">
        <v>120.98</v>
      </c>
      <c r="N2429">
        <v>9.07</v>
      </c>
      <c r="O2429" t="s">
        <v>113</v>
      </c>
      <c r="P2429" t="s">
        <v>114</v>
      </c>
      <c r="Q2429">
        <v>85345</v>
      </c>
      <c r="R2429" t="s">
        <v>115</v>
      </c>
      <c r="S2429" t="s">
        <v>1976</v>
      </c>
      <c r="T2429" t="e">
        <f>VLOOKUP(Table3[[#This Row],[Region]],managers5[],2,FALSE)</f>
        <v>#N/A</v>
      </c>
      <c r="U2429" t="s">
        <v>1955</v>
      </c>
      <c r="V2429" t="s">
        <v>1959</v>
      </c>
      <c r="W2429" t="s">
        <v>14</v>
      </c>
      <c r="X2429" t="s">
        <v>71</v>
      </c>
      <c r="Y2429" t="s">
        <v>16</v>
      </c>
      <c r="Z2429" t="s">
        <v>17</v>
      </c>
      <c r="AA2429" t="s">
        <v>446</v>
      </c>
      <c r="AB2429" t="s">
        <v>19</v>
      </c>
      <c r="AC2429">
        <v>0.35</v>
      </c>
      <c r="AD2429" s="1">
        <v>40772</v>
      </c>
    </row>
    <row r="2430" spans="1:30" x14ac:dyDescent="0.35">
      <c r="A2430">
        <v>2878</v>
      </c>
      <c r="B2430">
        <v>3278</v>
      </c>
      <c r="C2430">
        <v>23427</v>
      </c>
      <c r="D2430" s="1">
        <v>40763</v>
      </c>
      <c r="E2430" t="s">
        <v>32</v>
      </c>
      <c r="F2430">
        <v>30</v>
      </c>
      <c r="G2430">
        <v>442.76</v>
      </c>
      <c r="H2430">
        <v>0.09</v>
      </c>
      <c r="I2430" t="s">
        <v>9</v>
      </c>
      <c r="J2430" s="8">
        <v>-17.111999999999998</v>
      </c>
      <c r="K2430" s="8">
        <f>IF(Table3[[#This Row],[Return Status]] = "Returned", 0, Table3[[#This Row],[Profit]])</f>
        <v>-17.111999999999998</v>
      </c>
      <c r="L2430" s="8" t="str">
        <f>IFERROR(VLOOKUP(Table3[[#This Row],[Order ID]],returns[[Order ID]:[Status]],2,FALSE), "")</f>
        <v/>
      </c>
      <c r="M2430">
        <v>15.01</v>
      </c>
      <c r="N2430">
        <v>8.4</v>
      </c>
      <c r="O2430" t="s">
        <v>113</v>
      </c>
      <c r="P2430" t="s">
        <v>114</v>
      </c>
      <c r="Q2430">
        <v>85345</v>
      </c>
      <c r="R2430" t="s">
        <v>115</v>
      </c>
      <c r="S2430" t="s">
        <v>1976</v>
      </c>
      <c r="T2430" t="e">
        <f>VLOOKUP(Table3[[#This Row],[Region]],managers5[],2,FALSE)</f>
        <v>#N/A</v>
      </c>
      <c r="U2430" t="s">
        <v>1955</v>
      </c>
      <c r="V2430" t="s">
        <v>1959</v>
      </c>
      <c r="W2430" t="s">
        <v>14</v>
      </c>
      <c r="X2430" t="s">
        <v>71</v>
      </c>
      <c r="Y2430" t="s">
        <v>16</v>
      </c>
      <c r="Z2430" t="s">
        <v>17</v>
      </c>
      <c r="AA2430" t="s">
        <v>151</v>
      </c>
      <c r="AB2430" t="s">
        <v>19</v>
      </c>
      <c r="AC2430">
        <v>0.39</v>
      </c>
      <c r="AD2430" s="1">
        <v>40770</v>
      </c>
    </row>
    <row r="2431" spans="1:30" x14ac:dyDescent="0.35">
      <c r="A2431">
        <v>320</v>
      </c>
      <c r="B2431">
        <v>3280</v>
      </c>
      <c r="C2431">
        <v>23428</v>
      </c>
      <c r="D2431" s="1">
        <v>41210</v>
      </c>
      <c r="E2431" t="s">
        <v>77</v>
      </c>
      <c r="F2431">
        <v>41</v>
      </c>
      <c r="G2431">
        <v>980.95</v>
      </c>
      <c r="H2431">
        <v>0.02</v>
      </c>
      <c r="I2431" t="s">
        <v>9</v>
      </c>
      <c r="J2431" s="8">
        <v>234.68</v>
      </c>
      <c r="K2431" s="8">
        <f>IF(Table3[[#This Row],[Return Status]] = "Returned", 0, Table3[[#This Row],[Profit]])</f>
        <v>234.68</v>
      </c>
      <c r="L2431" s="8" t="str">
        <f>IFERROR(VLOOKUP(Table3[[#This Row],[Order ID]],returns[[Order ID]:[Status]],2,FALSE), "")</f>
        <v/>
      </c>
      <c r="M2431">
        <v>22.84</v>
      </c>
      <c r="N2431">
        <v>8.18</v>
      </c>
      <c r="O2431" t="s">
        <v>517</v>
      </c>
      <c r="P2431" t="s">
        <v>134</v>
      </c>
      <c r="Q2431">
        <v>2331</v>
      </c>
      <c r="R2431" t="s">
        <v>135</v>
      </c>
      <c r="S2431" t="s">
        <v>1979</v>
      </c>
      <c r="T2431" t="e">
        <f>VLOOKUP(Table3[[#This Row],[Region]],managers5[],2,FALSE)</f>
        <v>#N/A</v>
      </c>
      <c r="U2431" t="s">
        <v>1956</v>
      </c>
      <c r="W2431" t="s">
        <v>14</v>
      </c>
      <c r="X2431" t="s">
        <v>15</v>
      </c>
      <c r="Y2431" t="s">
        <v>16</v>
      </c>
      <c r="Z2431" t="s">
        <v>30</v>
      </c>
      <c r="AA2431" t="s">
        <v>518</v>
      </c>
      <c r="AB2431" t="s">
        <v>19</v>
      </c>
      <c r="AC2431">
        <v>0.39</v>
      </c>
      <c r="AD2431" s="1">
        <v>41212</v>
      </c>
    </row>
    <row r="2432" spans="1:30" x14ac:dyDescent="0.35">
      <c r="A2432">
        <v>7927</v>
      </c>
      <c r="B2432">
        <v>3282</v>
      </c>
      <c r="C2432">
        <v>23429</v>
      </c>
      <c r="D2432" s="1">
        <v>39891</v>
      </c>
      <c r="E2432" t="s">
        <v>41</v>
      </c>
      <c r="F2432">
        <v>19</v>
      </c>
      <c r="G2432">
        <v>1063.3499999999999</v>
      </c>
      <c r="H2432">
        <v>7.0000000000000007E-2</v>
      </c>
      <c r="I2432" t="s">
        <v>33</v>
      </c>
      <c r="J2432" s="8">
        <v>107.08199999999999</v>
      </c>
      <c r="K2432" s="8">
        <f>IF(Table3[[#This Row],[Return Status]] = "Returned", 0, Table3[[#This Row],[Profit]])</f>
        <v>107.08199999999999</v>
      </c>
      <c r="L2432" s="8" t="str">
        <f>IFERROR(VLOOKUP(Table3[[#This Row],[Order ID]],returns[[Order ID]:[Status]],2,FALSE), "")</f>
        <v/>
      </c>
      <c r="M2432">
        <v>65.989999999999995</v>
      </c>
      <c r="N2432">
        <v>5.26</v>
      </c>
      <c r="O2432" t="s">
        <v>549</v>
      </c>
      <c r="P2432" t="s">
        <v>37</v>
      </c>
      <c r="Q2432">
        <v>19026</v>
      </c>
      <c r="R2432" t="s">
        <v>37</v>
      </c>
      <c r="S2432" t="s">
        <v>1979</v>
      </c>
      <c r="T2432" t="e">
        <f>VLOOKUP(Table3[[#This Row],[Region]],managers5[],2,FALSE)</f>
        <v>#N/A</v>
      </c>
      <c r="U2432" t="s">
        <v>1956</v>
      </c>
      <c r="W2432" t="s">
        <v>14</v>
      </c>
      <c r="X2432" t="s">
        <v>71</v>
      </c>
      <c r="Y2432" t="s">
        <v>46</v>
      </c>
      <c r="Z2432" t="s">
        <v>86</v>
      </c>
      <c r="AA2432">
        <v>8860</v>
      </c>
      <c r="AB2432" t="s">
        <v>19</v>
      </c>
      <c r="AC2432">
        <v>0.56000000000000005</v>
      </c>
      <c r="AD2432" s="2">
        <v>39893</v>
      </c>
    </row>
    <row r="2433" spans="1:30" x14ac:dyDescent="0.35">
      <c r="A2433">
        <v>7938</v>
      </c>
      <c r="B2433">
        <v>3281</v>
      </c>
      <c r="C2433">
        <v>23429</v>
      </c>
      <c r="D2433" s="1">
        <v>39891</v>
      </c>
      <c r="E2433" t="s">
        <v>41</v>
      </c>
      <c r="F2433">
        <v>28</v>
      </c>
      <c r="G2433">
        <v>154.61000000000001</v>
      </c>
      <c r="H2433">
        <v>0.06</v>
      </c>
      <c r="I2433" t="s">
        <v>9</v>
      </c>
      <c r="J2433" s="8">
        <v>-82.822999999999993</v>
      </c>
      <c r="K2433" s="8">
        <f>IF(Table3[[#This Row],[Return Status]] = "Returned", 0, Table3[[#This Row],[Profit]])</f>
        <v>-82.822999999999993</v>
      </c>
      <c r="L2433" s="8" t="str">
        <f>IFERROR(VLOOKUP(Table3[[#This Row],[Order ID]],returns[[Order ID]:[Status]],2,FALSE), "")</f>
        <v/>
      </c>
      <c r="M2433">
        <v>5.34</v>
      </c>
      <c r="N2433">
        <v>5.63</v>
      </c>
      <c r="O2433" t="s">
        <v>549</v>
      </c>
      <c r="P2433" t="s">
        <v>37</v>
      </c>
      <c r="Q2433">
        <v>19026</v>
      </c>
      <c r="R2433" t="s">
        <v>37</v>
      </c>
      <c r="S2433" t="s">
        <v>1979</v>
      </c>
      <c r="T2433" t="e">
        <f>VLOOKUP(Table3[[#This Row],[Region]],managers5[],2,FALSE)</f>
        <v>#N/A</v>
      </c>
      <c r="U2433" t="s">
        <v>1956</v>
      </c>
      <c r="W2433" t="s">
        <v>14</v>
      </c>
      <c r="X2433" t="s">
        <v>71</v>
      </c>
      <c r="Y2433" t="s">
        <v>16</v>
      </c>
      <c r="Z2433" t="s">
        <v>17</v>
      </c>
      <c r="AA2433" t="s">
        <v>1746</v>
      </c>
      <c r="AB2433" t="s">
        <v>19</v>
      </c>
      <c r="AC2433">
        <v>0.39</v>
      </c>
      <c r="AD2433" s="2">
        <v>39891</v>
      </c>
    </row>
    <row r="2434" spans="1:30" x14ac:dyDescent="0.35">
      <c r="A2434">
        <v>8356</v>
      </c>
      <c r="B2434">
        <v>3283</v>
      </c>
      <c r="C2434">
        <v>23488</v>
      </c>
      <c r="D2434" s="1">
        <v>39819</v>
      </c>
      <c r="E2434" t="s">
        <v>77</v>
      </c>
      <c r="F2434">
        <v>29</v>
      </c>
      <c r="G2434">
        <v>101.77</v>
      </c>
      <c r="H2434">
        <v>0.03</v>
      </c>
      <c r="I2434" t="s">
        <v>9</v>
      </c>
      <c r="J2434" s="8">
        <v>-73.19</v>
      </c>
      <c r="K2434" s="8">
        <f>IF(Table3[[#This Row],[Return Status]] = "Returned", 0, Table3[[#This Row],[Profit]])</f>
        <v>0</v>
      </c>
      <c r="L2434" s="8" t="str">
        <f>IFERROR(VLOOKUP(Table3[[#This Row],[Order ID]],returns[[Order ID]:[Status]],2,FALSE), "")</f>
        <v>Returned</v>
      </c>
      <c r="M2434">
        <v>3.28</v>
      </c>
      <c r="N2434">
        <v>3.97</v>
      </c>
      <c r="O2434" t="s">
        <v>207</v>
      </c>
      <c r="P2434" t="s">
        <v>11</v>
      </c>
      <c r="Q2434">
        <v>92672</v>
      </c>
      <c r="R2434" t="s">
        <v>12</v>
      </c>
      <c r="S2434" t="s">
        <v>1976</v>
      </c>
      <c r="T2434" t="e">
        <f>VLOOKUP(Table3[[#This Row],[Region]],managers5[],2,FALSE)</f>
        <v>#N/A</v>
      </c>
      <c r="U2434" t="s">
        <v>1955</v>
      </c>
      <c r="V2434" t="s">
        <v>1959</v>
      </c>
      <c r="W2434" t="s">
        <v>14</v>
      </c>
      <c r="X2434" t="s">
        <v>24</v>
      </c>
      <c r="Y2434" t="s">
        <v>16</v>
      </c>
      <c r="Z2434" t="s">
        <v>106</v>
      </c>
      <c r="AA2434" t="s">
        <v>1653</v>
      </c>
      <c r="AB2434" t="s">
        <v>35</v>
      </c>
      <c r="AC2434">
        <v>0.56000000000000005</v>
      </c>
      <c r="AD2434" s="1">
        <v>39821</v>
      </c>
    </row>
    <row r="2435" spans="1:30" x14ac:dyDescent="0.35">
      <c r="A2435">
        <v>3557</v>
      </c>
      <c r="B2435">
        <v>3287</v>
      </c>
      <c r="C2435">
        <v>23522</v>
      </c>
      <c r="D2435" s="1">
        <v>40644</v>
      </c>
      <c r="E2435" t="s">
        <v>41</v>
      </c>
      <c r="F2435">
        <v>20</v>
      </c>
      <c r="G2435">
        <v>1077.8084999999901</v>
      </c>
      <c r="H2435">
        <v>0.06</v>
      </c>
      <c r="I2435" t="s">
        <v>33</v>
      </c>
      <c r="J2435" s="8">
        <v>17.253</v>
      </c>
      <c r="K2435" s="8">
        <f>IF(Table3[[#This Row],[Return Status]] = "Returned", 0, Table3[[#This Row],[Profit]])</f>
        <v>17.253</v>
      </c>
      <c r="L2435" s="8" t="str">
        <f>IFERROR(VLOOKUP(Table3[[#This Row],[Order ID]],returns[[Order ID]:[Status]],2,FALSE), "")</f>
        <v/>
      </c>
      <c r="M2435">
        <v>65.989999999999995</v>
      </c>
      <c r="N2435">
        <v>8.99</v>
      </c>
      <c r="O2435" t="s">
        <v>517</v>
      </c>
      <c r="P2435" t="s">
        <v>37</v>
      </c>
      <c r="Q2435">
        <v>8701</v>
      </c>
      <c r="R2435" t="s">
        <v>37</v>
      </c>
      <c r="S2435" t="s">
        <v>1979</v>
      </c>
      <c r="T2435" t="e">
        <f>VLOOKUP(Table3[[#This Row],[Region]],managers5[],2,FALSE)</f>
        <v>#N/A</v>
      </c>
      <c r="U2435" t="s">
        <v>1956</v>
      </c>
      <c r="W2435" t="s">
        <v>14</v>
      </c>
      <c r="X2435" t="s">
        <v>15</v>
      </c>
      <c r="Y2435" t="s">
        <v>46</v>
      </c>
      <c r="Z2435" t="s">
        <v>86</v>
      </c>
      <c r="AA2435">
        <v>5180</v>
      </c>
      <c r="AB2435" t="s">
        <v>19</v>
      </c>
      <c r="AC2435">
        <v>0.56000000000000005</v>
      </c>
      <c r="AD2435" s="1">
        <v>40646</v>
      </c>
    </row>
    <row r="2436" spans="1:30" x14ac:dyDescent="0.35">
      <c r="A2436">
        <v>3558</v>
      </c>
      <c r="B2436">
        <v>3289</v>
      </c>
      <c r="C2436">
        <v>23522</v>
      </c>
      <c r="D2436" s="1">
        <v>40644</v>
      </c>
      <c r="E2436" t="s">
        <v>41</v>
      </c>
      <c r="F2436">
        <v>36</v>
      </c>
      <c r="G2436">
        <v>233.38</v>
      </c>
      <c r="H2436">
        <v>0.1</v>
      </c>
      <c r="I2436" t="s">
        <v>9</v>
      </c>
      <c r="J2436" s="8">
        <v>-180.17</v>
      </c>
      <c r="K2436" s="8">
        <f>IF(Table3[[#This Row],[Return Status]] = "Returned", 0, Table3[[#This Row],[Profit]])</f>
        <v>-180.17</v>
      </c>
      <c r="L2436" s="8" t="str">
        <f>IFERROR(VLOOKUP(Table3[[#This Row],[Order ID]],returns[[Order ID]:[Status]],2,FALSE), "")</f>
        <v/>
      </c>
      <c r="M2436">
        <v>6.48</v>
      </c>
      <c r="N2436">
        <v>8.73</v>
      </c>
      <c r="O2436" t="s">
        <v>517</v>
      </c>
      <c r="P2436" t="s">
        <v>37</v>
      </c>
      <c r="Q2436">
        <v>7481</v>
      </c>
      <c r="R2436" t="s">
        <v>37</v>
      </c>
      <c r="S2436" t="s">
        <v>1979</v>
      </c>
      <c r="T2436" t="e">
        <f>VLOOKUP(Table3[[#This Row],[Region]],managers5[],2,FALSE)</f>
        <v>#N/A</v>
      </c>
      <c r="U2436" t="s">
        <v>1956</v>
      </c>
      <c r="W2436" t="s">
        <v>14</v>
      </c>
      <c r="X2436" t="s">
        <v>15</v>
      </c>
      <c r="Y2436" t="s">
        <v>16</v>
      </c>
      <c r="Z2436" t="s">
        <v>30</v>
      </c>
      <c r="AA2436" t="s">
        <v>272</v>
      </c>
      <c r="AB2436" t="s">
        <v>19</v>
      </c>
      <c r="AC2436">
        <v>0.37</v>
      </c>
      <c r="AD2436" s="1">
        <v>40646</v>
      </c>
    </row>
    <row r="2437" spans="1:30" x14ac:dyDescent="0.35">
      <c r="A2437">
        <v>3565</v>
      </c>
      <c r="B2437">
        <v>3286</v>
      </c>
      <c r="C2437">
        <v>23522</v>
      </c>
      <c r="D2437" s="1">
        <v>40644</v>
      </c>
      <c r="E2437" t="s">
        <v>41</v>
      </c>
      <c r="F2437">
        <v>8</v>
      </c>
      <c r="G2437">
        <v>180.43</v>
      </c>
      <c r="H2437">
        <v>0.02</v>
      </c>
      <c r="I2437" t="s">
        <v>9</v>
      </c>
      <c r="J2437" s="8">
        <v>-44.86</v>
      </c>
      <c r="K2437" s="8">
        <f>IF(Table3[[#This Row],[Return Status]] = "Returned", 0, Table3[[#This Row],[Profit]])</f>
        <v>-44.86</v>
      </c>
      <c r="L2437" s="8" t="str">
        <f>IFERROR(VLOOKUP(Table3[[#This Row],[Order ID]],returns[[Order ID]:[Status]],2,FALSE), "")</f>
        <v/>
      </c>
      <c r="M2437">
        <v>19.989999999999998</v>
      </c>
      <c r="N2437">
        <v>11.17</v>
      </c>
      <c r="O2437" t="s">
        <v>517</v>
      </c>
      <c r="P2437" t="s">
        <v>204</v>
      </c>
      <c r="Q2437">
        <v>5201</v>
      </c>
      <c r="R2437" t="s">
        <v>204</v>
      </c>
      <c r="S2437" t="s">
        <v>1979</v>
      </c>
      <c r="T2437" t="e">
        <f>VLOOKUP(Table3[[#This Row],[Region]],managers5[],2,FALSE)</f>
        <v>#N/A</v>
      </c>
      <c r="U2437" t="s">
        <v>1956</v>
      </c>
      <c r="W2437" t="s">
        <v>14</v>
      </c>
      <c r="X2437" t="s">
        <v>15</v>
      </c>
      <c r="Y2437" t="s">
        <v>50</v>
      </c>
      <c r="Z2437" t="s">
        <v>61</v>
      </c>
      <c r="AA2437" t="s">
        <v>1383</v>
      </c>
      <c r="AB2437" t="s">
        <v>85</v>
      </c>
      <c r="AC2437">
        <v>0.6</v>
      </c>
      <c r="AD2437" s="1">
        <v>40645</v>
      </c>
    </row>
    <row r="2438" spans="1:30" x14ac:dyDescent="0.35">
      <c r="A2438">
        <v>3566</v>
      </c>
      <c r="B2438">
        <v>3288</v>
      </c>
      <c r="C2438">
        <v>23522</v>
      </c>
      <c r="D2438" s="1">
        <v>40644</v>
      </c>
      <c r="E2438" t="s">
        <v>41</v>
      </c>
      <c r="F2438">
        <v>19</v>
      </c>
      <c r="G2438">
        <v>2899.98</v>
      </c>
      <c r="H2438">
        <v>0.1</v>
      </c>
      <c r="I2438" t="s">
        <v>9</v>
      </c>
      <c r="J2438" s="8">
        <v>666.01</v>
      </c>
      <c r="K2438" s="8">
        <f>IF(Table3[[#This Row],[Return Status]] = "Returned", 0, Table3[[#This Row],[Profit]])</f>
        <v>666.01</v>
      </c>
      <c r="L2438" s="8" t="str">
        <f>IFERROR(VLOOKUP(Table3[[#This Row],[Order ID]],returns[[Order ID]:[Status]],2,FALSE), "")</f>
        <v/>
      </c>
      <c r="M2438">
        <v>159.99</v>
      </c>
      <c r="N2438">
        <v>5.5</v>
      </c>
      <c r="O2438" t="s">
        <v>517</v>
      </c>
      <c r="P2438" t="s">
        <v>37</v>
      </c>
      <c r="Q2438">
        <v>7470</v>
      </c>
      <c r="R2438" t="s">
        <v>37</v>
      </c>
      <c r="S2438" t="s">
        <v>1979</v>
      </c>
      <c r="T2438" t="e">
        <f>VLOOKUP(Table3[[#This Row],[Region]],managers5[],2,FALSE)</f>
        <v>#N/A</v>
      </c>
      <c r="U2438" t="s">
        <v>1956</v>
      </c>
      <c r="W2438" t="s">
        <v>14</v>
      </c>
      <c r="X2438" t="s">
        <v>15</v>
      </c>
      <c r="Y2438" t="s">
        <v>46</v>
      </c>
      <c r="Z2438" t="s">
        <v>47</v>
      </c>
      <c r="AA2438" t="s">
        <v>1262</v>
      </c>
      <c r="AB2438" t="s">
        <v>19</v>
      </c>
      <c r="AC2438">
        <v>0.49</v>
      </c>
      <c r="AD2438" s="1">
        <v>40645</v>
      </c>
    </row>
    <row r="2439" spans="1:30" x14ac:dyDescent="0.35">
      <c r="A2439">
        <v>95</v>
      </c>
      <c r="B2439">
        <v>3292</v>
      </c>
      <c r="C2439">
        <v>23555</v>
      </c>
      <c r="D2439" s="1">
        <v>41254</v>
      </c>
      <c r="E2439" t="s">
        <v>77</v>
      </c>
      <c r="F2439">
        <v>29</v>
      </c>
      <c r="G2439">
        <v>104.7</v>
      </c>
      <c r="H2439">
        <v>0.09</v>
      </c>
      <c r="I2439" t="s">
        <v>9</v>
      </c>
      <c r="J2439" s="8">
        <v>42.16</v>
      </c>
      <c r="K2439" s="8">
        <f>IF(Table3[[#This Row],[Return Status]] = "Returned", 0, Table3[[#This Row],[Profit]])</f>
        <v>42.16</v>
      </c>
      <c r="L2439" s="8" t="str">
        <f>IFERROR(VLOOKUP(Table3[[#This Row],[Order ID]],returns[[Order ID]:[Status]],2,FALSE), "")</f>
        <v/>
      </c>
      <c r="M2439">
        <v>3.69</v>
      </c>
      <c r="N2439">
        <v>0.5</v>
      </c>
      <c r="O2439" t="s">
        <v>229</v>
      </c>
      <c r="P2439" t="s">
        <v>11</v>
      </c>
      <c r="Q2439">
        <v>92630</v>
      </c>
      <c r="R2439" t="s">
        <v>12</v>
      </c>
      <c r="S2439" t="s">
        <v>1976</v>
      </c>
      <c r="T2439" t="e">
        <f>VLOOKUP(Table3[[#This Row],[Region]],managers5[],2,FALSE)</f>
        <v>#N/A</v>
      </c>
      <c r="U2439" t="s">
        <v>1955</v>
      </c>
      <c r="V2439" t="s">
        <v>1959</v>
      </c>
      <c r="W2439" t="s">
        <v>14</v>
      </c>
      <c r="X2439" t="s">
        <v>71</v>
      </c>
      <c r="Y2439" t="s">
        <v>16</v>
      </c>
      <c r="Z2439" t="s">
        <v>99</v>
      </c>
      <c r="AA2439" t="s">
        <v>230</v>
      </c>
      <c r="AB2439" t="s">
        <v>19</v>
      </c>
      <c r="AC2439">
        <v>0.38</v>
      </c>
      <c r="AD2439" s="1">
        <v>41255</v>
      </c>
    </row>
    <row r="2440" spans="1:30" x14ac:dyDescent="0.35">
      <c r="A2440">
        <v>96</v>
      </c>
      <c r="B2440">
        <v>3293</v>
      </c>
      <c r="C2440">
        <v>23555</v>
      </c>
      <c r="D2440" s="1">
        <v>41254</v>
      </c>
      <c r="E2440" t="s">
        <v>77</v>
      </c>
      <c r="F2440">
        <v>5</v>
      </c>
      <c r="G2440">
        <v>284.45249999999999</v>
      </c>
      <c r="H2440">
        <v>0.06</v>
      </c>
      <c r="I2440" t="s">
        <v>9</v>
      </c>
      <c r="J2440" s="8">
        <v>-254.78200000000001</v>
      </c>
      <c r="K2440" s="8">
        <f>IF(Table3[[#This Row],[Return Status]] = "Returned", 0, Table3[[#This Row],[Profit]])</f>
        <v>-254.78200000000001</v>
      </c>
      <c r="L2440" s="8" t="str">
        <f>IFERROR(VLOOKUP(Table3[[#This Row],[Order ID]],returns[[Order ID]:[Status]],2,FALSE), "")</f>
        <v/>
      </c>
      <c r="M2440">
        <v>65.989999999999995</v>
      </c>
      <c r="N2440">
        <v>8.99</v>
      </c>
      <c r="O2440" t="s">
        <v>229</v>
      </c>
      <c r="P2440" t="s">
        <v>11</v>
      </c>
      <c r="Q2440">
        <v>92630</v>
      </c>
      <c r="R2440" t="s">
        <v>12</v>
      </c>
      <c r="S2440" t="s">
        <v>1976</v>
      </c>
      <c r="T2440" t="e">
        <f>VLOOKUP(Table3[[#This Row],[Region]],managers5[],2,FALSE)</f>
        <v>#N/A</v>
      </c>
      <c r="U2440" t="s">
        <v>1955</v>
      </c>
      <c r="V2440" t="s">
        <v>1959</v>
      </c>
      <c r="W2440" t="s">
        <v>14</v>
      </c>
      <c r="X2440" t="s">
        <v>71</v>
      </c>
      <c r="Y2440" t="s">
        <v>46</v>
      </c>
      <c r="Z2440" t="s">
        <v>86</v>
      </c>
      <c r="AA2440" t="s">
        <v>231</v>
      </c>
      <c r="AB2440" t="s">
        <v>19</v>
      </c>
      <c r="AC2440">
        <v>0.57999999999999996</v>
      </c>
      <c r="AD2440" s="1">
        <v>41255</v>
      </c>
    </row>
    <row r="2441" spans="1:30" x14ac:dyDescent="0.35">
      <c r="A2441">
        <v>5553</v>
      </c>
      <c r="B2441">
        <v>3409</v>
      </c>
      <c r="C2441">
        <v>24352</v>
      </c>
      <c r="D2441" s="1">
        <v>40308</v>
      </c>
      <c r="E2441" t="s">
        <v>41</v>
      </c>
      <c r="F2441">
        <v>32</v>
      </c>
      <c r="G2441">
        <v>103.48</v>
      </c>
      <c r="H2441">
        <v>0.03</v>
      </c>
      <c r="I2441" t="s">
        <v>9</v>
      </c>
      <c r="J2441" s="8">
        <v>20.53</v>
      </c>
      <c r="K2441" s="8">
        <f>IF(Table3[[#This Row],[Return Status]] = "Returned", 0, Table3[[#This Row],[Profit]])</f>
        <v>20.53</v>
      </c>
      <c r="L2441" s="8" t="str">
        <f>IFERROR(VLOOKUP(Table3[[#This Row],[Order ID]],returns[[Order ID]:[Status]],2,FALSE), "")</f>
        <v/>
      </c>
      <c r="M2441">
        <v>3.14</v>
      </c>
      <c r="N2441">
        <v>1.1399999999999999</v>
      </c>
      <c r="O2441" t="s">
        <v>1488</v>
      </c>
      <c r="P2441" t="s">
        <v>43</v>
      </c>
      <c r="Q2441">
        <v>38138</v>
      </c>
      <c r="R2441" t="s">
        <v>44</v>
      </c>
      <c r="S2441" t="s">
        <v>1978</v>
      </c>
      <c r="T2441" t="e">
        <f>VLOOKUP(Table3[[#This Row],[Region]],managers5[],2,FALSE)</f>
        <v>#N/A</v>
      </c>
      <c r="U2441" t="s">
        <v>1957</v>
      </c>
      <c r="V2441" t="s">
        <v>1959</v>
      </c>
      <c r="W2441" t="s">
        <v>14</v>
      </c>
      <c r="X2441" t="s">
        <v>15</v>
      </c>
      <c r="Y2441" t="s">
        <v>16</v>
      </c>
      <c r="Z2441" t="s">
        <v>30</v>
      </c>
      <c r="AA2441" t="s">
        <v>1743</v>
      </c>
      <c r="AB2441" t="s">
        <v>35</v>
      </c>
      <c r="AC2441">
        <v>0.4</v>
      </c>
      <c r="AD2441" s="2">
        <v>40308</v>
      </c>
    </row>
    <row r="2442" spans="1:30" x14ac:dyDescent="0.35">
      <c r="A2442">
        <v>8343</v>
      </c>
      <c r="B2442">
        <v>4234</v>
      </c>
      <c r="C2442">
        <v>30083</v>
      </c>
      <c r="D2442" s="1">
        <v>39821</v>
      </c>
      <c r="E2442" t="s">
        <v>8</v>
      </c>
      <c r="F2442">
        <v>23</v>
      </c>
      <c r="G2442">
        <v>324.27999999999997</v>
      </c>
      <c r="H2442">
        <v>7.0000000000000007E-2</v>
      </c>
      <c r="I2442" t="s">
        <v>9</v>
      </c>
      <c r="J2442" s="8">
        <v>20.43</v>
      </c>
      <c r="K2442" s="8">
        <f>IF(Table3[[#This Row],[Return Status]] = "Returned", 0, Table3[[#This Row],[Profit]])</f>
        <v>20.43</v>
      </c>
      <c r="L2442" s="8" t="str">
        <f>IFERROR(VLOOKUP(Table3[[#This Row],[Order ID]],returns[[Order ID]:[Status]],2,FALSE), "")</f>
        <v/>
      </c>
      <c r="M2442">
        <v>14.56</v>
      </c>
      <c r="N2442">
        <v>3.5</v>
      </c>
      <c r="O2442" t="s">
        <v>1038</v>
      </c>
      <c r="P2442" t="s">
        <v>43</v>
      </c>
      <c r="Q2442">
        <v>29577</v>
      </c>
      <c r="R2442" t="s">
        <v>44</v>
      </c>
      <c r="S2442" t="s">
        <v>1978</v>
      </c>
      <c r="T2442" t="e">
        <f>VLOOKUP(Table3[[#This Row],[Region]],managers5[],2,FALSE)</f>
        <v>#N/A</v>
      </c>
      <c r="U2442" t="s">
        <v>1957</v>
      </c>
      <c r="V2442" t="s">
        <v>1959</v>
      </c>
      <c r="W2442" t="s">
        <v>14</v>
      </c>
      <c r="X2442" t="s">
        <v>24</v>
      </c>
      <c r="Y2442" t="s">
        <v>16</v>
      </c>
      <c r="Z2442" t="s">
        <v>83</v>
      </c>
      <c r="AA2442" t="s">
        <v>1163</v>
      </c>
      <c r="AB2442" t="s">
        <v>19</v>
      </c>
      <c r="AC2442">
        <v>0.57999999999999996</v>
      </c>
      <c r="AD2442" s="1">
        <v>39822</v>
      </c>
    </row>
    <row r="2443" spans="1:30" x14ac:dyDescent="0.35">
      <c r="A2443">
        <v>2882</v>
      </c>
      <c r="B2443">
        <v>3297</v>
      </c>
      <c r="C2443">
        <v>23558</v>
      </c>
      <c r="D2443" s="1">
        <v>40764</v>
      </c>
      <c r="E2443" t="s">
        <v>32</v>
      </c>
      <c r="F2443">
        <v>17</v>
      </c>
      <c r="G2443">
        <v>579.71</v>
      </c>
      <c r="H2443">
        <v>0.03</v>
      </c>
      <c r="I2443" t="s">
        <v>49</v>
      </c>
      <c r="J2443" s="8">
        <v>24.296399999999998</v>
      </c>
      <c r="K2443" s="8">
        <f>IF(Table3[[#This Row],[Return Status]] = "Returned", 0, Table3[[#This Row],[Profit]])</f>
        <v>24.296399999999998</v>
      </c>
      <c r="L2443" s="8" t="str">
        <f>IFERROR(VLOOKUP(Table3[[#This Row],[Order ID]],returns[[Order ID]:[Status]],2,FALSE), "")</f>
        <v/>
      </c>
      <c r="M2443">
        <v>31.76</v>
      </c>
      <c r="N2443">
        <v>45.51</v>
      </c>
      <c r="O2443" t="s">
        <v>1449</v>
      </c>
      <c r="P2443" t="s">
        <v>204</v>
      </c>
      <c r="Q2443">
        <v>26101</v>
      </c>
      <c r="R2443" t="s">
        <v>204</v>
      </c>
      <c r="S2443" t="s">
        <v>1979</v>
      </c>
      <c r="T2443" t="e">
        <f>VLOOKUP(Table3[[#This Row],[Region]],managers5[],2,FALSE)</f>
        <v>#N/A</v>
      </c>
      <c r="U2443" t="s">
        <v>1956</v>
      </c>
      <c r="W2443" t="s">
        <v>14</v>
      </c>
      <c r="X2443" t="s">
        <v>24</v>
      </c>
      <c r="Y2443" t="s">
        <v>50</v>
      </c>
      <c r="Z2443" t="s">
        <v>51</v>
      </c>
      <c r="AA2443" t="s">
        <v>199</v>
      </c>
      <c r="AB2443" t="s">
        <v>53</v>
      </c>
      <c r="AC2443">
        <v>0.65</v>
      </c>
      <c r="AD2443" s="1">
        <v>40769</v>
      </c>
    </row>
    <row r="2444" spans="1:30" x14ac:dyDescent="0.35">
      <c r="A2444">
        <v>2899</v>
      </c>
      <c r="B2444">
        <v>3296</v>
      </c>
      <c r="C2444">
        <v>23558</v>
      </c>
      <c r="D2444" s="1">
        <v>40764</v>
      </c>
      <c r="E2444" t="s">
        <v>32</v>
      </c>
      <c r="F2444">
        <v>4</v>
      </c>
      <c r="G2444">
        <v>25.82</v>
      </c>
      <c r="H2444">
        <v>0.01</v>
      </c>
      <c r="I2444" t="s">
        <v>9</v>
      </c>
      <c r="J2444" s="8">
        <v>-10.19</v>
      </c>
      <c r="K2444" s="8">
        <f>IF(Table3[[#This Row],[Return Status]] = "Returned", 0, Table3[[#This Row],[Profit]])</f>
        <v>-10.19</v>
      </c>
      <c r="L2444" s="8" t="str">
        <f>IFERROR(VLOOKUP(Table3[[#This Row],[Order ID]],returns[[Order ID]:[Status]],2,FALSE), "")</f>
        <v/>
      </c>
      <c r="M2444">
        <v>4.9800000000000004</v>
      </c>
      <c r="N2444">
        <v>4.72</v>
      </c>
      <c r="O2444" t="s">
        <v>1449</v>
      </c>
      <c r="P2444" t="s">
        <v>204</v>
      </c>
      <c r="Q2444">
        <v>26101</v>
      </c>
      <c r="R2444" t="s">
        <v>204</v>
      </c>
      <c r="S2444" t="s">
        <v>1979</v>
      </c>
      <c r="T2444" t="e">
        <f>VLOOKUP(Table3[[#This Row],[Region]],managers5[],2,FALSE)</f>
        <v>#N/A</v>
      </c>
      <c r="U2444" t="s">
        <v>1956</v>
      </c>
      <c r="W2444" t="s">
        <v>14</v>
      </c>
      <c r="X2444" t="s">
        <v>24</v>
      </c>
      <c r="Y2444" t="s">
        <v>16</v>
      </c>
      <c r="Z2444" t="s">
        <v>30</v>
      </c>
      <c r="AA2444" t="s">
        <v>1611</v>
      </c>
      <c r="AB2444" t="s">
        <v>19</v>
      </c>
      <c r="AC2444">
        <v>0.36</v>
      </c>
      <c r="AD2444" s="1">
        <v>40766</v>
      </c>
    </row>
    <row r="2445" spans="1:30" x14ac:dyDescent="0.35">
      <c r="A2445">
        <v>5909</v>
      </c>
      <c r="B2445">
        <v>3443</v>
      </c>
      <c r="C2445">
        <v>24577</v>
      </c>
      <c r="D2445" s="1">
        <v>40238</v>
      </c>
      <c r="E2445" t="s">
        <v>20</v>
      </c>
      <c r="F2445">
        <v>8</v>
      </c>
      <c r="G2445">
        <v>180.79</v>
      </c>
      <c r="H2445">
        <v>0.05</v>
      </c>
      <c r="I2445" t="s">
        <v>9</v>
      </c>
      <c r="J2445" s="8">
        <v>20.09</v>
      </c>
      <c r="K2445" s="8">
        <f>IF(Table3[[#This Row],[Return Status]] = "Returned", 0, Table3[[#This Row],[Profit]])</f>
        <v>20.09</v>
      </c>
      <c r="L2445" s="8" t="str">
        <f>IFERROR(VLOOKUP(Table3[[#This Row],[Order ID]],returns[[Order ID]:[Status]],2,FALSE), "")</f>
        <v/>
      </c>
      <c r="M2445">
        <v>22.84</v>
      </c>
      <c r="N2445">
        <v>5.47</v>
      </c>
      <c r="O2445" t="s">
        <v>451</v>
      </c>
      <c r="P2445" t="s">
        <v>331</v>
      </c>
      <c r="Q2445">
        <v>72032</v>
      </c>
      <c r="R2445" t="s">
        <v>56</v>
      </c>
      <c r="S2445" t="s">
        <v>1978</v>
      </c>
      <c r="T2445" t="e">
        <f>VLOOKUP(Table3[[#This Row],[Region]],managers5[],2,FALSE)</f>
        <v>#N/A</v>
      </c>
      <c r="U2445" t="s">
        <v>1957</v>
      </c>
      <c r="V2445" t="s">
        <v>1959</v>
      </c>
      <c r="W2445" t="s">
        <v>14</v>
      </c>
      <c r="X2445" t="s">
        <v>71</v>
      </c>
      <c r="Y2445" t="s">
        <v>16</v>
      </c>
      <c r="Z2445" t="s">
        <v>30</v>
      </c>
      <c r="AA2445" t="s">
        <v>1115</v>
      </c>
      <c r="AB2445" t="s">
        <v>19</v>
      </c>
      <c r="AC2445">
        <v>0.39</v>
      </c>
      <c r="AD2445" s="2">
        <v>40239</v>
      </c>
    </row>
    <row r="2446" spans="1:30" x14ac:dyDescent="0.35">
      <c r="A2446">
        <v>716</v>
      </c>
      <c r="B2446">
        <v>179</v>
      </c>
      <c r="C2446">
        <v>1185</v>
      </c>
      <c r="D2446" s="1">
        <v>41144</v>
      </c>
      <c r="E2446" t="s">
        <v>32</v>
      </c>
      <c r="F2446">
        <v>7</v>
      </c>
      <c r="G2446">
        <v>374.78</v>
      </c>
      <c r="H2446">
        <v>0.09</v>
      </c>
      <c r="I2446" t="s">
        <v>9</v>
      </c>
      <c r="J2446" s="8">
        <v>20.03</v>
      </c>
      <c r="K2446" s="8">
        <f>IF(Table3[[#This Row],[Return Status]] = "Returned", 0, Table3[[#This Row],[Profit]])</f>
        <v>20.03</v>
      </c>
      <c r="L2446" s="8" t="str">
        <f>IFERROR(VLOOKUP(Table3[[#This Row],[Order ID]],returns[[Order ID]:[Status]],2,FALSE), "")</f>
        <v/>
      </c>
      <c r="M2446">
        <v>55.48</v>
      </c>
      <c r="N2446">
        <v>14.3</v>
      </c>
      <c r="O2446" t="s">
        <v>328</v>
      </c>
      <c r="P2446" t="s">
        <v>120</v>
      </c>
      <c r="Q2446">
        <v>35020</v>
      </c>
      <c r="R2446" t="s">
        <v>56</v>
      </c>
      <c r="S2446" t="s">
        <v>1978</v>
      </c>
      <c r="T2446" t="e">
        <f>VLOOKUP(Table3[[#This Row],[Region]],managers5[],2,FALSE)</f>
        <v>#N/A</v>
      </c>
      <c r="U2446" t="s">
        <v>1957</v>
      </c>
      <c r="V2446" t="s">
        <v>1959</v>
      </c>
      <c r="W2446" t="s">
        <v>14</v>
      </c>
      <c r="X2446" t="s">
        <v>24</v>
      </c>
      <c r="Y2446" t="s">
        <v>16</v>
      </c>
      <c r="Z2446" t="s">
        <v>30</v>
      </c>
      <c r="AA2446" t="s">
        <v>818</v>
      </c>
      <c r="AB2446" t="s">
        <v>19</v>
      </c>
      <c r="AC2446">
        <v>0.37</v>
      </c>
      <c r="AD2446" s="1">
        <v>41148</v>
      </c>
    </row>
    <row r="2447" spans="1:30" x14ac:dyDescent="0.35">
      <c r="A2447">
        <v>299</v>
      </c>
      <c r="B2447">
        <v>3301</v>
      </c>
      <c r="C2447">
        <v>23585</v>
      </c>
      <c r="D2447" s="1">
        <v>41213</v>
      </c>
      <c r="E2447" t="s">
        <v>41</v>
      </c>
      <c r="F2447">
        <v>44</v>
      </c>
      <c r="G2447">
        <v>192.78</v>
      </c>
      <c r="H2447">
        <v>0.06</v>
      </c>
      <c r="I2447" t="s">
        <v>9</v>
      </c>
      <c r="J2447" s="8">
        <v>4.59</v>
      </c>
      <c r="K2447" s="8">
        <f>IF(Table3[[#This Row],[Return Status]] = "Returned", 0, Table3[[#This Row],[Profit]])</f>
        <v>4.59</v>
      </c>
      <c r="L2447" s="8" t="str">
        <f>IFERROR(VLOOKUP(Table3[[#This Row],[Order ID]],returns[[Order ID]:[Status]],2,FALSE), "")</f>
        <v/>
      </c>
      <c r="M2447">
        <v>4.28</v>
      </c>
      <c r="N2447">
        <v>1.6</v>
      </c>
      <c r="O2447" t="s">
        <v>489</v>
      </c>
      <c r="P2447" t="s">
        <v>97</v>
      </c>
      <c r="Q2447">
        <v>97301</v>
      </c>
      <c r="R2447" t="s">
        <v>98</v>
      </c>
      <c r="S2447" t="s">
        <v>1976</v>
      </c>
      <c r="T2447" t="e">
        <f>VLOOKUP(Table3[[#This Row],[Region]],managers5[],2,FALSE)</f>
        <v>#N/A</v>
      </c>
      <c r="U2447" t="s">
        <v>1955</v>
      </c>
      <c r="V2447" t="s">
        <v>1959</v>
      </c>
      <c r="W2447" t="s">
        <v>14</v>
      </c>
      <c r="X2447" t="s">
        <v>24</v>
      </c>
      <c r="Y2447" t="s">
        <v>16</v>
      </c>
      <c r="Z2447" t="s">
        <v>106</v>
      </c>
      <c r="AA2447" t="s">
        <v>490</v>
      </c>
      <c r="AB2447" t="s">
        <v>35</v>
      </c>
      <c r="AC2447">
        <v>0.57999999999999996</v>
      </c>
      <c r="AD2447" s="1">
        <v>41214</v>
      </c>
    </row>
    <row r="2448" spans="1:30" x14ac:dyDescent="0.35">
      <c r="A2448">
        <v>4618</v>
      </c>
      <c r="B2448">
        <v>4897</v>
      </c>
      <c r="C2448">
        <v>34849</v>
      </c>
      <c r="D2448" s="1">
        <v>40463</v>
      </c>
      <c r="E2448" t="s">
        <v>41</v>
      </c>
      <c r="F2448">
        <v>22</v>
      </c>
      <c r="G2448">
        <v>100.13</v>
      </c>
      <c r="H2448">
        <v>0.08</v>
      </c>
      <c r="I2448" t="s">
        <v>9</v>
      </c>
      <c r="J2448" s="8">
        <v>19.77</v>
      </c>
      <c r="K2448" s="8">
        <f>IF(Table3[[#This Row],[Return Status]] = "Returned", 0, Table3[[#This Row],[Profit]])</f>
        <v>19.77</v>
      </c>
      <c r="L2448" s="8" t="str">
        <f>IFERROR(VLOOKUP(Table3[[#This Row],[Order ID]],returns[[Order ID]:[Status]],2,FALSE), "")</f>
        <v/>
      </c>
      <c r="M2448">
        <v>4.7300000000000004</v>
      </c>
      <c r="N2448">
        <v>1.52</v>
      </c>
      <c r="O2448" t="s">
        <v>103</v>
      </c>
      <c r="P2448" t="s">
        <v>43</v>
      </c>
      <c r="Q2448">
        <v>28081</v>
      </c>
      <c r="R2448" t="s">
        <v>44</v>
      </c>
      <c r="S2448" t="s">
        <v>1978</v>
      </c>
      <c r="T2448" t="e">
        <f>VLOOKUP(Table3[[#This Row],[Region]],managers5[],2,FALSE)</f>
        <v>#N/A</v>
      </c>
      <c r="U2448" t="s">
        <v>1957</v>
      </c>
      <c r="V2448" t="s">
        <v>1959</v>
      </c>
      <c r="W2448" t="s">
        <v>14</v>
      </c>
      <c r="X2448" t="s">
        <v>24</v>
      </c>
      <c r="Y2448" t="s">
        <v>16</v>
      </c>
      <c r="Z2448" t="s">
        <v>30</v>
      </c>
      <c r="AA2448" t="s">
        <v>562</v>
      </c>
      <c r="AB2448" t="s">
        <v>35</v>
      </c>
      <c r="AC2448">
        <v>0.36</v>
      </c>
      <c r="AD2448" s="2">
        <v>40464</v>
      </c>
    </row>
    <row r="2449" spans="1:30" x14ac:dyDescent="0.35">
      <c r="A2449">
        <v>713</v>
      </c>
      <c r="B2449">
        <v>3303</v>
      </c>
      <c r="C2449">
        <v>23616</v>
      </c>
      <c r="D2449" s="1">
        <v>41149</v>
      </c>
      <c r="E2449" t="s">
        <v>8</v>
      </c>
      <c r="F2449">
        <v>47</v>
      </c>
      <c r="G2449">
        <v>9262.35</v>
      </c>
      <c r="H2449">
        <v>0.09</v>
      </c>
      <c r="I2449" t="s">
        <v>9</v>
      </c>
      <c r="J2449" s="8">
        <v>2787.59</v>
      </c>
      <c r="K2449" s="8">
        <f>IF(Table3[[#This Row],[Return Status]] = "Returned", 0, Table3[[#This Row],[Profit]])</f>
        <v>0</v>
      </c>
      <c r="L2449" s="8" t="str">
        <f>IFERROR(VLOOKUP(Table3[[#This Row],[Order ID]],returns[[Order ID]:[Status]],2,FALSE), "")</f>
        <v>Returned</v>
      </c>
      <c r="M2449">
        <v>199.99</v>
      </c>
      <c r="N2449">
        <v>24.49</v>
      </c>
      <c r="O2449" t="s">
        <v>885</v>
      </c>
      <c r="P2449" t="s">
        <v>204</v>
      </c>
      <c r="Q2449">
        <v>5451</v>
      </c>
      <c r="R2449" t="s">
        <v>204</v>
      </c>
      <c r="S2449" t="s">
        <v>1979</v>
      </c>
      <c r="T2449" t="e">
        <f>VLOOKUP(Table3[[#This Row],[Region]],managers5[],2,FALSE)</f>
        <v>#N/A</v>
      </c>
      <c r="U2449" t="s">
        <v>1956</v>
      </c>
      <c r="W2449" t="s">
        <v>14</v>
      </c>
      <c r="X2449" t="s">
        <v>24</v>
      </c>
      <c r="Y2449" t="s">
        <v>46</v>
      </c>
      <c r="Z2449" t="s">
        <v>243</v>
      </c>
      <c r="AA2449" t="s">
        <v>886</v>
      </c>
      <c r="AB2449" t="s">
        <v>85</v>
      </c>
      <c r="AC2449">
        <v>0.46</v>
      </c>
      <c r="AD2449" s="1">
        <v>41149</v>
      </c>
    </row>
    <row r="2450" spans="1:30" x14ac:dyDescent="0.35">
      <c r="A2450">
        <v>3417</v>
      </c>
      <c r="B2450">
        <v>3304</v>
      </c>
      <c r="C2450">
        <v>23617</v>
      </c>
      <c r="D2450" s="1">
        <v>40668</v>
      </c>
      <c r="E2450" t="s">
        <v>8</v>
      </c>
      <c r="F2450">
        <v>6</v>
      </c>
      <c r="G2450">
        <v>247.34</v>
      </c>
      <c r="H2450">
        <v>0.04</v>
      </c>
      <c r="I2450" t="s">
        <v>33</v>
      </c>
      <c r="J2450" s="8">
        <v>63.605499999999999</v>
      </c>
      <c r="K2450" s="8">
        <f>IF(Table3[[#This Row],[Return Status]] = "Returned", 0, Table3[[#This Row],[Profit]])</f>
        <v>63.605499999999999</v>
      </c>
      <c r="L2450" s="8" t="str">
        <f>IFERROR(VLOOKUP(Table3[[#This Row],[Order ID]],returns[[Order ID]:[Status]],2,FALSE), "")</f>
        <v/>
      </c>
      <c r="M2450">
        <v>37.700000000000003</v>
      </c>
      <c r="N2450">
        <v>2.99</v>
      </c>
      <c r="O2450" t="s">
        <v>198</v>
      </c>
      <c r="P2450" t="s">
        <v>11</v>
      </c>
      <c r="Q2450">
        <v>90405</v>
      </c>
      <c r="R2450" t="s">
        <v>12</v>
      </c>
      <c r="S2450" t="s">
        <v>1976</v>
      </c>
      <c r="T2450" t="e">
        <f>VLOOKUP(Table3[[#This Row],[Region]],managers5[],2,FALSE)</f>
        <v>#N/A</v>
      </c>
      <c r="U2450" t="s">
        <v>1955</v>
      </c>
      <c r="V2450" t="s">
        <v>1959</v>
      </c>
      <c r="W2450" t="s">
        <v>14</v>
      </c>
      <c r="X2450" t="s">
        <v>39</v>
      </c>
      <c r="Y2450" t="s">
        <v>16</v>
      </c>
      <c r="Z2450" t="s">
        <v>17</v>
      </c>
      <c r="AA2450" t="s">
        <v>694</v>
      </c>
      <c r="AB2450" t="s">
        <v>19</v>
      </c>
      <c r="AC2450">
        <v>0.35</v>
      </c>
      <c r="AD2450" s="1">
        <v>40670</v>
      </c>
    </row>
    <row r="2451" spans="1:30" x14ac:dyDescent="0.35">
      <c r="A2451">
        <v>186</v>
      </c>
      <c r="B2451">
        <v>5698</v>
      </c>
      <c r="C2451">
        <v>40289</v>
      </c>
      <c r="D2451" s="1">
        <v>41239</v>
      </c>
      <c r="E2451" t="s">
        <v>8</v>
      </c>
      <c r="F2451">
        <v>26</v>
      </c>
      <c r="G2451">
        <v>78.09</v>
      </c>
      <c r="H2451">
        <v>0.01</v>
      </c>
      <c r="I2451" t="s">
        <v>9</v>
      </c>
      <c r="J2451" s="8">
        <v>19.63</v>
      </c>
      <c r="K2451" s="8">
        <f>IF(Table3[[#This Row],[Return Status]] = "Returned", 0, Table3[[#This Row],[Profit]])</f>
        <v>19.63</v>
      </c>
      <c r="L2451" s="8" t="str">
        <f>IFERROR(VLOOKUP(Table3[[#This Row],[Order ID]],returns[[Order ID]:[Status]],2,FALSE), "")</f>
        <v/>
      </c>
      <c r="M2451">
        <v>2.88</v>
      </c>
      <c r="N2451">
        <v>0.99</v>
      </c>
      <c r="O2451" t="s">
        <v>349</v>
      </c>
      <c r="P2451" t="s">
        <v>43</v>
      </c>
      <c r="Q2451">
        <v>23701</v>
      </c>
      <c r="R2451" t="s">
        <v>44</v>
      </c>
      <c r="S2451" t="s">
        <v>1978</v>
      </c>
      <c r="T2451" t="e">
        <f>VLOOKUP(Table3[[#This Row],[Region]],managers5[],2,FALSE)</f>
        <v>#N/A</v>
      </c>
      <c r="U2451" t="s">
        <v>1957</v>
      </c>
      <c r="V2451" t="s">
        <v>1959</v>
      </c>
      <c r="W2451" t="s">
        <v>14</v>
      </c>
      <c r="X2451" t="s">
        <v>39</v>
      </c>
      <c r="Y2451" t="s">
        <v>16</v>
      </c>
      <c r="Z2451" t="s">
        <v>99</v>
      </c>
      <c r="AA2451" t="s">
        <v>291</v>
      </c>
      <c r="AB2451" t="s">
        <v>19</v>
      </c>
      <c r="AC2451">
        <v>0.36</v>
      </c>
      <c r="AD2451" s="1">
        <v>41240</v>
      </c>
    </row>
    <row r="2452" spans="1:30" x14ac:dyDescent="0.35">
      <c r="A2452">
        <v>38</v>
      </c>
      <c r="B2452">
        <v>3308</v>
      </c>
      <c r="C2452">
        <v>23619</v>
      </c>
      <c r="D2452" s="1">
        <v>41264</v>
      </c>
      <c r="E2452" t="s">
        <v>20</v>
      </c>
      <c r="F2452">
        <v>48</v>
      </c>
      <c r="G2452">
        <v>2611.8035</v>
      </c>
      <c r="H2452">
        <v>0.06</v>
      </c>
      <c r="I2452" t="s">
        <v>9</v>
      </c>
      <c r="J2452" s="8">
        <v>644.81399999999996</v>
      </c>
      <c r="K2452" s="8">
        <f>IF(Table3[[#This Row],[Return Status]] = "Returned", 0, Table3[[#This Row],[Profit]])</f>
        <v>0</v>
      </c>
      <c r="L2452" s="8" t="str">
        <f>IFERROR(VLOOKUP(Table3[[#This Row],[Order ID]],returns[[Order ID]:[Status]],2,FALSE), "")</f>
        <v>Returned</v>
      </c>
      <c r="M2452">
        <v>65.989999999999995</v>
      </c>
      <c r="N2452">
        <v>5.92</v>
      </c>
      <c r="O2452" t="s">
        <v>126</v>
      </c>
      <c r="P2452" t="s">
        <v>134</v>
      </c>
      <c r="Q2452">
        <v>2358</v>
      </c>
      <c r="R2452" t="s">
        <v>135</v>
      </c>
      <c r="S2452" t="s">
        <v>1979</v>
      </c>
      <c r="T2452" t="e">
        <f>VLOOKUP(Table3[[#This Row],[Region]],managers5[],2,FALSE)</f>
        <v>#N/A</v>
      </c>
      <c r="U2452" t="s">
        <v>1956</v>
      </c>
      <c r="W2452" t="s">
        <v>14</v>
      </c>
      <c r="X2452" t="s">
        <v>15</v>
      </c>
      <c r="Y2452" t="s">
        <v>46</v>
      </c>
      <c r="Z2452" t="s">
        <v>86</v>
      </c>
      <c r="AA2452">
        <v>252</v>
      </c>
      <c r="AB2452" t="s">
        <v>19</v>
      </c>
      <c r="AC2452">
        <v>0.55000000000000004</v>
      </c>
      <c r="AD2452" s="1">
        <v>41267</v>
      </c>
    </row>
    <row r="2453" spans="1:30" x14ac:dyDescent="0.35">
      <c r="A2453">
        <v>40</v>
      </c>
      <c r="B2453">
        <v>3307</v>
      </c>
      <c r="C2453">
        <v>23619</v>
      </c>
      <c r="D2453" s="1">
        <v>41264</v>
      </c>
      <c r="E2453" t="s">
        <v>20</v>
      </c>
      <c r="F2453">
        <v>45</v>
      </c>
      <c r="G2453">
        <v>285.91000000000003</v>
      </c>
      <c r="H2453">
        <v>0.02</v>
      </c>
      <c r="I2453" t="s">
        <v>9</v>
      </c>
      <c r="J2453" s="8">
        <v>-104.99</v>
      </c>
      <c r="K2453" s="8">
        <f>IF(Table3[[#This Row],[Return Status]] = "Returned", 0, Table3[[#This Row],[Profit]])</f>
        <v>0</v>
      </c>
      <c r="L2453" s="8" t="str">
        <f>IFERROR(VLOOKUP(Table3[[#This Row],[Order ID]],returns[[Order ID]:[Status]],2,FALSE), "")</f>
        <v>Returned</v>
      </c>
      <c r="M2453">
        <v>6.24</v>
      </c>
      <c r="N2453">
        <v>5.22</v>
      </c>
      <c r="O2453" t="s">
        <v>126</v>
      </c>
      <c r="P2453" t="s">
        <v>134</v>
      </c>
      <c r="Q2453">
        <v>2492</v>
      </c>
      <c r="R2453" t="s">
        <v>135</v>
      </c>
      <c r="S2453" t="s">
        <v>1979</v>
      </c>
      <c r="T2453" t="e">
        <f>VLOOKUP(Table3[[#This Row],[Region]],managers5[],2,FALSE)</f>
        <v>#N/A</v>
      </c>
      <c r="U2453" t="s">
        <v>1956</v>
      </c>
      <c r="W2453" t="s">
        <v>14</v>
      </c>
      <c r="X2453" t="s">
        <v>15</v>
      </c>
      <c r="Y2453" t="s">
        <v>50</v>
      </c>
      <c r="Z2453" t="s">
        <v>61</v>
      </c>
      <c r="AA2453" t="s">
        <v>138</v>
      </c>
      <c r="AB2453" t="s">
        <v>19</v>
      </c>
      <c r="AC2453">
        <v>0.6</v>
      </c>
      <c r="AD2453" s="1">
        <v>41266</v>
      </c>
    </row>
    <row r="2454" spans="1:30" x14ac:dyDescent="0.35">
      <c r="A2454">
        <v>44</v>
      </c>
      <c r="B2454">
        <v>3306</v>
      </c>
      <c r="C2454">
        <v>23619</v>
      </c>
      <c r="D2454" s="1">
        <v>41264</v>
      </c>
      <c r="E2454" t="s">
        <v>20</v>
      </c>
      <c r="F2454">
        <v>7</v>
      </c>
      <c r="G2454">
        <v>1043.1199999999999</v>
      </c>
      <c r="H2454">
        <v>0.06</v>
      </c>
      <c r="I2454" t="s">
        <v>9</v>
      </c>
      <c r="J2454" s="8">
        <v>-52.495799999999903</v>
      </c>
      <c r="K2454" s="8">
        <f>IF(Table3[[#This Row],[Return Status]] = "Returned", 0, Table3[[#This Row],[Profit]])</f>
        <v>0</v>
      </c>
      <c r="L2454" s="8" t="str">
        <f>IFERROR(VLOOKUP(Table3[[#This Row],[Order ID]],returns[[Order ID]:[Status]],2,FALSE), "")</f>
        <v>Returned</v>
      </c>
      <c r="M2454">
        <v>150.97999999999999</v>
      </c>
      <c r="N2454">
        <v>13.99</v>
      </c>
      <c r="O2454" t="s">
        <v>126</v>
      </c>
      <c r="P2454" t="s">
        <v>134</v>
      </c>
      <c r="Q2454">
        <v>6770</v>
      </c>
      <c r="R2454" t="s">
        <v>135</v>
      </c>
      <c r="S2454" t="s">
        <v>1979</v>
      </c>
      <c r="T2454" t="e">
        <f>VLOOKUP(Table3[[#This Row],[Region]],managers5[],2,FALSE)</f>
        <v>#N/A</v>
      </c>
      <c r="U2454" t="s">
        <v>1956</v>
      </c>
      <c r="W2454" t="s">
        <v>14</v>
      </c>
      <c r="X2454" t="s">
        <v>15</v>
      </c>
      <c r="Y2454" t="s">
        <v>46</v>
      </c>
      <c r="Z2454" t="s">
        <v>124</v>
      </c>
      <c r="AA2454" t="s">
        <v>149</v>
      </c>
      <c r="AB2454" t="s">
        <v>69</v>
      </c>
      <c r="AC2454">
        <v>0.38</v>
      </c>
      <c r="AD2454" s="1">
        <v>41265</v>
      </c>
    </row>
    <row r="2455" spans="1:30" x14ac:dyDescent="0.35">
      <c r="A2455">
        <v>5701</v>
      </c>
      <c r="B2455">
        <v>4156</v>
      </c>
      <c r="C2455">
        <v>29478</v>
      </c>
      <c r="D2455" s="1">
        <v>40277</v>
      </c>
      <c r="E2455" t="s">
        <v>77</v>
      </c>
      <c r="F2455">
        <v>15</v>
      </c>
      <c r="G2455">
        <v>272.89249999999998</v>
      </c>
      <c r="H2455">
        <v>0.01</v>
      </c>
      <c r="I2455" t="s">
        <v>9</v>
      </c>
      <c r="J2455" s="8">
        <v>19.611000000000001</v>
      </c>
      <c r="K2455" s="8">
        <f>IF(Table3[[#This Row],[Return Status]] = "Returned", 0, Table3[[#This Row],[Profit]])</f>
        <v>19.611000000000001</v>
      </c>
      <c r="L2455" s="8" t="str">
        <f>IFERROR(VLOOKUP(Table3[[#This Row],[Order ID]],returns[[Order ID]:[Status]],2,FALSE), "")</f>
        <v/>
      </c>
      <c r="M2455">
        <v>20.99</v>
      </c>
      <c r="N2455">
        <v>0.99</v>
      </c>
      <c r="O2455" t="s">
        <v>1046</v>
      </c>
      <c r="P2455" t="s">
        <v>324</v>
      </c>
      <c r="Q2455">
        <v>34759</v>
      </c>
      <c r="R2455" t="s">
        <v>56</v>
      </c>
      <c r="S2455" t="s">
        <v>1978</v>
      </c>
      <c r="T2455" t="e">
        <f>VLOOKUP(Table3[[#This Row],[Region]],managers5[],2,FALSE)</f>
        <v>#N/A</v>
      </c>
      <c r="U2455" t="s">
        <v>1957</v>
      </c>
      <c r="V2455" t="s">
        <v>1959</v>
      </c>
      <c r="W2455" t="s">
        <v>14</v>
      </c>
      <c r="X2455" t="s">
        <v>39</v>
      </c>
      <c r="Y2455" t="s">
        <v>46</v>
      </c>
      <c r="Z2455" t="s">
        <v>86</v>
      </c>
      <c r="AA2455" t="s">
        <v>377</v>
      </c>
      <c r="AB2455" t="s">
        <v>35</v>
      </c>
      <c r="AC2455">
        <v>0.56999999999999995</v>
      </c>
      <c r="AD2455" s="2">
        <v>40280</v>
      </c>
    </row>
    <row r="2456" spans="1:30" x14ac:dyDescent="0.35">
      <c r="A2456">
        <v>6684</v>
      </c>
      <c r="B2456">
        <v>5736</v>
      </c>
      <c r="C2456">
        <v>40708</v>
      </c>
      <c r="D2456" s="1">
        <v>40098</v>
      </c>
      <c r="E2456" t="s">
        <v>8</v>
      </c>
      <c r="F2456">
        <v>15</v>
      </c>
      <c r="G2456">
        <v>103.55</v>
      </c>
      <c r="H2456">
        <v>0.03</v>
      </c>
      <c r="I2456" t="s">
        <v>9</v>
      </c>
      <c r="J2456" s="8">
        <v>19.59</v>
      </c>
      <c r="K2456" s="8">
        <f>IF(Table3[[#This Row],[Return Status]] = "Returned", 0, Table3[[#This Row],[Profit]])</f>
        <v>19.59</v>
      </c>
      <c r="L2456" s="8" t="str">
        <f>IFERROR(VLOOKUP(Table3[[#This Row],[Order ID]],returns[[Order ID]:[Status]],2,FALSE), "")</f>
        <v/>
      </c>
      <c r="M2456">
        <v>6.68</v>
      </c>
      <c r="N2456">
        <v>1.5</v>
      </c>
      <c r="O2456" t="s">
        <v>1480</v>
      </c>
      <c r="P2456" t="s">
        <v>55</v>
      </c>
      <c r="Q2456">
        <v>33322</v>
      </c>
      <c r="R2456" t="s">
        <v>56</v>
      </c>
      <c r="S2456" t="s">
        <v>1978</v>
      </c>
      <c r="T2456" t="e">
        <f>VLOOKUP(Table3[[#This Row],[Region]],managers5[],2,FALSE)</f>
        <v>#N/A</v>
      </c>
      <c r="U2456" t="s">
        <v>1957</v>
      </c>
      <c r="V2456" t="s">
        <v>1959</v>
      </c>
      <c r="W2456" t="s">
        <v>14</v>
      </c>
      <c r="X2456" t="s">
        <v>71</v>
      </c>
      <c r="Y2456" t="s">
        <v>16</v>
      </c>
      <c r="Z2456" t="s">
        <v>106</v>
      </c>
      <c r="AA2456" t="s">
        <v>1586</v>
      </c>
      <c r="AB2456" t="s">
        <v>35</v>
      </c>
      <c r="AC2456">
        <v>0.48</v>
      </c>
      <c r="AD2456" s="2">
        <v>40099</v>
      </c>
    </row>
    <row r="2457" spans="1:30" x14ac:dyDescent="0.35">
      <c r="A2457">
        <v>6952</v>
      </c>
      <c r="B2457">
        <v>3313</v>
      </c>
      <c r="C2457">
        <v>23652</v>
      </c>
      <c r="D2457" s="1">
        <v>40055</v>
      </c>
      <c r="E2457" t="s">
        <v>8</v>
      </c>
      <c r="F2457">
        <v>27</v>
      </c>
      <c r="G2457">
        <v>305.48</v>
      </c>
      <c r="H2457">
        <v>0.1</v>
      </c>
      <c r="I2457" t="s">
        <v>9</v>
      </c>
      <c r="J2457" s="8">
        <v>47.14</v>
      </c>
      <c r="K2457" s="8">
        <f>IF(Table3[[#This Row],[Return Status]] = "Returned", 0, Table3[[#This Row],[Profit]])</f>
        <v>47.14</v>
      </c>
      <c r="L2457" s="8" t="str">
        <f>IFERROR(VLOOKUP(Table3[[#This Row],[Order ID]],returns[[Order ID]:[Status]],2,FALSE), "")</f>
        <v/>
      </c>
      <c r="M2457">
        <v>11.55</v>
      </c>
      <c r="N2457">
        <v>2.36</v>
      </c>
      <c r="O2457" t="s">
        <v>1390</v>
      </c>
      <c r="P2457" t="s">
        <v>11</v>
      </c>
      <c r="Q2457">
        <v>95630</v>
      </c>
      <c r="R2457" t="s">
        <v>12</v>
      </c>
      <c r="S2457" t="s">
        <v>1976</v>
      </c>
      <c r="T2457" t="e">
        <f>VLOOKUP(Table3[[#This Row],[Region]],managers5[],2,FALSE)</f>
        <v>#N/A</v>
      </c>
      <c r="U2457" t="s">
        <v>1955</v>
      </c>
      <c r="V2457" t="s">
        <v>1959</v>
      </c>
      <c r="W2457" t="s">
        <v>14</v>
      </c>
      <c r="X2457" t="s">
        <v>15</v>
      </c>
      <c r="Y2457" t="s">
        <v>16</v>
      </c>
      <c r="Z2457" t="s">
        <v>106</v>
      </c>
      <c r="AA2457" t="s">
        <v>1153</v>
      </c>
      <c r="AB2457" t="s">
        <v>35</v>
      </c>
      <c r="AC2457">
        <v>0.55000000000000004</v>
      </c>
      <c r="AD2457" s="2">
        <v>40055</v>
      </c>
    </row>
    <row r="2458" spans="1:30" x14ac:dyDescent="0.35">
      <c r="A2458">
        <v>4461</v>
      </c>
      <c r="B2458">
        <v>3314</v>
      </c>
      <c r="C2458">
        <v>23680</v>
      </c>
      <c r="D2458" s="1">
        <v>40488</v>
      </c>
      <c r="E2458" t="s">
        <v>8</v>
      </c>
      <c r="F2458">
        <v>8</v>
      </c>
      <c r="G2458">
        <v>2029.4960000000001</v>
      </c>
      <c r="H2458">
        <v>0.1</v>
      </c>
      <c r="I2458" t="s">
        <v>49</v>
      </c>
      <c r="J2458" s="8">
        <v>251.64</v>
      </c>
      <c r="K2458" s="8">
        <f>IF(Table3[[#This Row],[Return Status]] = "Returned", 0, Table3[[#This Row],[Profit]])</f>
        <v>251.64</v>
      </c>
      <c r="L2458" s="8" t="str">
        <f>IFERROR(VLOOKUP(Table3[[#This Row],[Order ID]],returns[[Order ID]:[Status]],2,FALSE), "")</f>
        <v/>
      </c>
      <c r="M2458">
        <v>320.64</v>
      </c>
      <c r="N2458">
        <v>43.57</v>
      </c>
      <c r="O2458" t="s">
        <v>488</v>
      </c>
      <c r="P2458" t="s">
        <v>11</v>
      </c>
      <c r="Q2458">
        <v>92253</v>
      </c>
      <c r="R2458" t="s">
        <v>12</v>
      </c>
      <c r="S2458" t="s">
        <v>1976</v>
      </c>
      <c r="T2458" t="e">
        <f>VLOOKUP(Table3[[#This Row],[Region]],managers5[],2,FALSE)</f>
        <v>#N/A</v>
      </c>
      <c r="U2458" t="s">
        <v>1955</v>
      </c>
      <c r="V2458" t="s">
        <v>1959</v>
      </c>
      <c r="W2458" t="s">
        <v>14</v>
      </c>
      <c r="X2458" t="s">
        <v>39</v>
      </c>
      <c r="Y2458" t="s">
        <v>50</v>
      </c>
      <c r="Z2458" t="s">
        <v>51</v>
      </c>
      <c r="AA2458" t="s">
        <v>524</v>
      </c>
      <c r="AB2458" t="s">
        <v>53</v>
      </c>
      <c r="AC2458">
        <v>0.63</v>
      </c>
      <c r="AD2458" s="2">
        <v>40489</v>
      </c>
    </row>
    <row r="2459" spans="1:30" x14ac:dyDescent="0.35">
      <c r="A2459">
        <v>1268</v>
      </c>
      <c r="B2459">
        <v>3315</v>
      </c>
      <c r="C2459">
        <v>23681</v>
      </c>
      <c r="D2459" s="1">
        <v>41048</v>
      </c>
      <c r="E2459" t="s">
        <v>77</v>
      </c>
      <c r="F2459">
        <v>42</v>
      </c>
      <c r="G2459">
        <v>4182.5200000000004</v>
      </c>
      <c r="H2459">
        <v>0</v>
      </c>
      <c r="I2459" t="s">
        <v>33</v>
      </c>
      <c r="J2459" s="8">
        <v>-785.36</v>
      </c>
      <c r="K2459" s="8">
        <f>IF(Table3[[#This Row],[Return Status]] = "Returned", 0, Table3[[#This Row],[Profit]])</f>
        <v>-785.36</v>
      </c>
      <c r="L2459" s="8" t="str">
        <f>IFERROR(VLOOKUP(Table3[[#This Row],[Order ID]],returns[[Order ID]:[Status]],2,FALSE), "")</f>
        <v/>
      </c>
      <c r="M2459">
        <v>95.99</v>
      </c>
      <c r="N2459">
        <v>35</v>
      </c>
      <c r="O2459" t="s">
        <v>1030</v>
      </c>
      <c r="P2459" t="s">
        <v>37</v>
      </c>
      <c r="Q2459">
        <v>17602</v>
      </c>
      <c r="R2459" t="s">
        <v>37</v>
      </c>
      <c r="S2459" t="s">
        <v>1979</v>
      </c>
      <c r="T2459" t="e">
        <f>VLOOKUP(Table3[[#This Row],[Region]],managers5[],2,FALSE)</f>
        <v>#N/A</v>
      </c>
      <c r="U2459" t="s">
        <v>1956</v>
      </c>
      <c r="W2459" t="s">
        <v>14</v>
      </c>
      <c r="X2459" t="s">
        <v>39</v>
      </c>
      <c r="Y2459" t="s">
        <v>16</v>
      </c>
      <c r="Z2459" t="s">
        <v>75</v>
      </c>
      <c r="AA2459" t="s">
        <v>1109</v>
      </c>
      <c r="AB2459" t="s">
        <v>85</v>
      </c>
      <c r="AD2459" s="1">
        <v>41050</v>
      </c>
    </row>
    <row r="2460" spans="1:30" x14ac:dyDescent="0.35">
      <c r="A2460">
        <v>1043</v>
      </c>
      <c r="B2460">
        <v>3316</v>
      </c>
      <c r="C2460">
        <v>23685</v>
      </c>
      <c r="D2460" s="1">
        <v>41089</v>
      </c>
      <c r="E2460" t="s">
        <v>8</v>
      </c>
      <c r="F2460">
        <v>46</v>
      </c>
      <c r="G2460">
        <v>7928.5619999999899</v>
      </c>
      <c r="H2460">
        <v>0.08</v>
      </c>
      <c r="I2460" t="s">
        <v>9</v>
      </c>
      <c r="J2460" s="8">
        <v>2229.48</v>
      </c>
      <c r="K2460" s="8">
        <f>IF(Table3[[#This Row],[Return Status]] = "Returned", 0, Table3[[#This Row],[Profit]])</f>
        <v>2229.48</v>
      </c>
      <c r="L2460" s="8" t="str">
        <f>IFERROR(VLOOKUP(Table3[[#This Row],[Order ID]],returns[[Order ID]:[Status]],2,FALSE), "")</f>
        <v/>
      </c>
      <c r="M2460">
        <v>205.99</v>
      </c>
      <c r="N2460">
        <v>5</v>
      </c>
      <c r="O2460" t="s">
        <v>1112</v>
      </c>
      <c r="P2460" t="s">
        <v>22</v>
      </c>
      <c r="Q2460">
        <v>80033</v>
      </c>
      <c r="R2460" t="s">
        <v>23</v>
      </c>
      <c r="S2460" t="s">
        <v>1976</v>
      </c>
      <c r="T2460" t="e">
        <f>VLOOKUP(Table3[[#This Row],[Region]],managers5[],2,FALSE)</f>
        <v>#N/A</v>
      </c>
      <c r="U2460" t="s">
        <v>1955</v>
      </c>
      <c r="V2460" t="s">
        <v>1959</v>
      </c>
      <c r="W2460" t="s">
        <v>14</v>
      </c>
      <c r="X2460" t="s">
        <v>71</v>
      </c>
      <c r="Y2460" t="s">
        <v>46</v>
      </c>
      <c r="Z2460" t="s">
        <v>86</v>
      </c>
      <c r="AA2460" t="s">
        <v>1113</v>
      </c>
      <c r="AB2460" t="s">
        <v>19</v>
      </c>
      <c r="AC2460">
        <v>0.59</v>
      </c>
      <c r="AD2460" s="1">
        <v>41090</v>
      </c>
    </row>
    <row r="2461" spans="1:30" x14ac:dyDescent="0.35">
      <c r="A2461">
        <v>5109</v>
      </c>
      <c r="B2461">
        <v>3318</v>
      </c>
      <c r="C2461">
        <v>23719</v>
      </c>
      <c r="D2461" s="1">
        <v>40384</v>
      </c>
      <c r="E2461" t="s">
        <v>41</v>
      </c>
      <c r="F2461">
        <v>17</v>
      </c>
      <c r="G2461">
        <v>122.74</v>
      </c>
      <c r="H2461">
        <v>0.08</v>
      </c>
      <c r="I2461" t="s">
        <v>9</v>
      </c>
      <c r="J2461" s="8">
        <v>-28.13</v>
      </c>
      <c r="K2461" s="8">
        <f>IF(Table3[[#This Row],[Return Status]] = "Returned", 0, Table3[[#This Row],[Profit]])</f>
        <v>-28.13</v>
      </c>
      <c r="L2461" s="8" t="str">
        <f>IFERROR(VLOOKUP(Table3[[#This Row],[Order ID]],returns[[Order ID]:[Status]],2,FALSE), "")</f>
        <v/>
      </c>
      <c r="M2461">
        <v>7.28</v>
      </c>
      <c r="N2461">
        <v>5.47</v>
      </c>
      <c r="O2461" t="s">
        <v>840</v>
      </c>
      <c r="P2461" t="s">
        <v>11</v>
      </c>
      <c r="Q2461">
        <v>95336</v>
      </c>
      <c r="R2461" t="s">
        <v>12</v>
      </c>
      <c r="S2461" t="s">
        <v>1976</v>
      </c>
      <c r="T2461" t="e">
        <f>VLOOKUP(Table3[[#This Row],[Region]],managers5[],2,FALSE)</f>
        <v>#N/A</v>
      </c>
      <c r="U2461" t="s">
        <v>1955</v>
      </c>
      <c r="V2461" t="s">
        <v>1959</v>
      </c>
      <c r="W2461" t="s">
        <v>14</v>
      </c>
      <c r="X2461" t="s">
        <v>39</v>
      </c>
      <c r="Y2461" t="s">
        <v>16</v>
      </c>
      <c r="Z2461" t="s">
        <v>30</v>
      </c>
      <c r="AA2461" t="s">
        <v>692</v>
      </c>
      <c r="AB2461" t="s">
        <v>19</v>
      </c>
      <c r="AC2461">
        <v>0.35</v>
      </c>
      <c r="AD2461" s="2">
        <v>40386</v>
      </c>
    </row>
    <row r="2462" spans="1:30" x14ac:dyDescent="0.35">
      <c r="A2462">
        <v>122</v>
      </c>
      <c r="B2462">
        <v>3320</v>
      </c>
      <c r="C2462">
        <v>23745</v>
      </c>
      <c r="D2462" s="1">
        <v>41248</v>
      </c>
      <c r="E2462" t="s">
        <v>32</v>
      </c>
      <c r="F2462">
        <v>47</v>
      </c>
      <c r="G2462">
        <v>10941.23</v>
      </c>
      <c r="H2462">
        <v>0</v>
      </c>
      <c r="I2462" t="s">
        <v>49</v>
      </c>
      <c r="J2462" s="8">
        <v>1687.07</v>
      </c>
      <c r="K2462" s="8">
        <f>IF(Table3[[#This Row],[Return Status]] = "Returned", 0, Table3[[#This Row],[Profit]])</f>
        <v>1687.07</v>
      </c>
      <c r="L2462" s="8" t="str">
        <f>IFERROR(VLOOKUP(Table3[[#This Row],[Order ID]],returns[[Order ID]:[Status]],2,FALSE), "")</f>
        <v/>
      </c>
      <c r="M2462">
        <v>227.55</v>
      </c>
      <c r="N2462">
        <v>32.479999999999997</v>
      </c>
      <c r="O2462" t="s">
        <v>262</v>
      </c>
      <c r="P2462" t="s">
        <v>22</v>
      </c>
      <c r="Q2462">
        <v>80004</v>
      </c>
      <c r="R2462" t="s">
        <v>23</v>
      </c>
      <c r="S2462" t="s">
        <v>1976</v>
      </c>
      <c r="T2462" t="e">
        <f>VLOOKUP(Table3[[#This Row],[Region]],managers5[],2,FALSE)</f>
        <v>#N/A</v>
      </c>
      <c r="U2462" t="s">
        <v>1955</v>
      </c>
      <c r="V2462" t="s">
        <v>1959</v>
      </c>
      <c r="W2462" t="s">
        <v>14</v>
      </c>
      <c r="X2462" t="s">
        <v>71</v>
      </c>
      <c r="Y2462" t="s">
        <v>50</v>
      </c>
      <c r="Z2462" t="s">
        <v>51</v>
      </c>
      <c r="AA2462" t="s">
        <v>263</v>
      </c>
      <c r="AB2462" t="s">
        <v>53</v>
      </c>
      <c r="AC2462">
        <v>0.68</v>
      </c>
      <c r="AD2462" s="1">
        <v>41252</v>
      </c>
    </row>
    <row r="2463" spans="1:30" x14ac:dyDescent="0.35">
      <c r="A2463">
        <v>134</v>
      </c>
      <c r="B2463">
        <v>3319</v>
      </c>
      <c r="C2463">
        <v>23745</v>
      </c>
      <c r="D2463" s="1">
        <v>41248</v>
      </c>
      <c r="E2463" t="s">
        <v>32</v>
      </c>
      <c r="F2463">
        <v>12</v>
      </c>
      <c r="G2463">
        <v>715.8</v>
      </c>
      <c r="H2463">
        <v>0.06</v>
      </c>
      <c r="I2463" t="s">
        <v>9</v>
      </c>
      <c r="J2463" s="8">
        <v>-279.12</v>
      </c>
      <c r="K2463" s="8">
        <f>IF(Table3[[#This Row],[Return Status]] = "Returned", 0, Table3[[#This Row],[Profit]])</f>
        <v>-279.12</v>
      </c>
      <c r="L2463" s="8" t="str">
        <f>IFERROR(VLOOKUP(Table3[[#This Row],[Order ID]],returns[[Order ID]:[Status]],2,FALSE), "")</f>
        <v/>
      </c>
      <c r="M2463">
        <v>55.5</v>
      </c>
      <c r="N2463">
        <v>52.2</v>
      </c>
      <c r="O2463" t="s">
        <v>262</v>
      </c>
      <c r="P2463" t="s">
        <v>22</v>
      </c>
      <c r="Q2463">
        <v>80004</v>
      </c>
      <c r="R2463" t="s">
        <v>23</v>
      </c>
      <c r="S2463" t="s">
        <v>1976</v>
      </c>
      <c r="T2463" t="e">
        <f>VLOOKUP(Table3[[#This Row],[Region]],managers5[],2,FALSE)</f>
        <v>#N/A</v>
      </c>
      <c r="U2463" t="s">
        <v>1955</v>
      </c>
      <c r="V2463" t="s">
        <v>1959</v>
      </c>
      <c r="W2463" t="s">
        <v>14</v>
      </c>
      <c r="X2463" t="s">
        <v>71</v>
      </c>
      <c r="Y2463" t="s">
        <v>50</v>
      </c>
      <c r="Z2463" t="s">
        <v>61</v>
      </c>
      <c r="AA2463" t="s">
        <v>279</v>
      </c>
      <c r="AB2463" t="s">
        <v>69</v>
      </c>
      <c r="AC2463">
        <v>0.72</v>
      </c>
      <c r="AD2463" s="1">
        <v>41248</v>
      </c>
    </row>
    <row r="2464" spans="1:30" x14ac:dyDescent="0.35">
      <c r="A2464">
        <v>4215</v>
      </c>
      <c r="B2464">
        <v>3321</v>
      </c>
      <c r="C2464">
        <v>23746</v>
      </c>
      <c r="D2464" s="1">
        <v>40527</v>
      </c>
      <c r="E2464" t="s">
        <v>77</v>
      </c>
      <c r="F2464">
        <v>10</v>
      </c>
      <c r="G2464">
        <v>408.23</v>
      </c>
      <c r="H2464">
        <v>0.06</v>
      </c>
      <c r="I2464" t="s">
        <v>9</v>
      </c>
      <c r="J2464" s="8">
        <v>52.38</v>
      </c>
      <c r="K2464" s="8">
        <f>IF(Table3[[#This Row],[Return Status]] = "Returned", 0, Table3[[#This Row],[Profit]])</f>
        <v>52.38</v>
      </c>
      <c r="L2464" s="8" t="str">
        <f>IFERROR(VLOOKUP(Table3[[#This Row],[Order ID]],returns[[Order ID]:[Status]],2,FALSE), "")</f>
        <v/>
      </c>
      <c r="M2464">
        <v>40.97</v>
      </c>
      <c r="N2464">
        <v>1.99</v>
      </c>
      <c r="O2464" t="s">
        <v>326</v>
      </c>
      <c r="P2464" t="s">
        <v>142</v>
      </c>
      <c r="Q2464">
        <v>84663</v>
      </c>
      <c r="R2464" t="s">
        <v>143</v>
      </c>
      <c r="S2464" t="s">
        <v>1976</v>
      </c>
      <c r="T2464" t="e">
        <f>VLOOKUP(Table3[[#This Row],[Region]],managers5[],2,FALSE)</f>
        <v>#N/A</v>
      </c>
      <c r="U2464" t="s">
        <v>1955</v>
      </c>
      <c r="V2464" t="s">
        <v>1959</v>
      </c>
      <c r="W2464" t="s">
        <v>14</v>
      </c>
      <c r="X2464" t="s">
        <v>24</v>
      </c>
      <c r="Y2464" t="s">
        <v>46</v>
      </c>
      <c r="Z2464" t="s">
        <v>47</v>
      </c>
      <c r="AA2464" t="s">
        <v>556</v>
      </c>
      <c r="AB2464" t="s">
        <v>109</v>
      </c>
      <c r="AC2464">
        <v>0.42</v>
      </c>
      <c r="AD2464" s="2">
        <v>40528</v>
      </c>
    </row>
    <row r="2465" spans="1:30" x14ac:dyDescent="0.35">
      <c r="A2465">
        <v>7939</v>
      </c>
      <c r="B2465">
        <v>3323</v>
      </c>
      <c r="C2465">
        <v>23751</v>
      </c>
      <c r="D2465" s="1">
        <v>39890</v>
      </c>
      <c r="E2465" t="s">
        <v>20</v>
      </c>
      <c r="F2465">
        <v>44</v>
      </c>
      <c r="G2465">
        <v>10364.36</v>
      </c>
      <c r="H2465">
        <v>0.01</v>
      </c>
      <c r="I2465" t="s">
        <v>49</v>
      </c>
      <c r="J2465" s="8">
        <v>1049.03</v>
      </c>
      <c r="K2465" s="8">
        <f>IF(Table3[[#This Row],[Return Status]] = "Returned", 0, Table3[[#This Row],[Profit]])</f>
        <v>1049.03</v>
      </c>
      <c r="L2465" s="8" t="str">
        <f>IFERROR(VLOOKUP(Table3[[#This Row],[Order ID]],returns[[Order ID]:[Status]],2,FALSE), "")</f>
        <v/>
      </c>
      <c r="M2465">
        <v>220.98</v>
      </c>
      <c r="N2465">
        <v>64.66</v>
      </c>
      <c r="O2465" t="s">
        <v>1788</v>
      </c>
      <c r="P2465" t="s">
        <v>114</v>
      </c>
      <c r="Q2465">
        <v>85224</v>
      </c>
      <c r="R2465" t="s">
        <v>115</v>
      </c>
      <c r="S2465" t="s">
        <v>1976</v>
      </c>
      <c r="T2465" t="e">
        <f>VLOOKUP(Table3[[#This Row],[Region]],managers5[],2,FALSE)</f>
        <v>#N/A</v>
      </c>
      <c r="U2465" t="s">
        <v>1955</v>
      </c>
      <c r="V2465" t="s">
        <v>1959</v>
      </c>
      <c r="W2465" t="s">
        <v>14</v>
      </c>
      <c r="X2465" t="s">
        <v>71</v>
      </c>
      <c r="Y2465" t="s">
        <v>50</v>
      </c>
      <c r="Z2465" t="s">
        <v>219</v>
      </c>
      <c r="AA2465" t="s">
        <v>820</v>
      </c>
      <c r="AB2465" t="s">
        <v>53</v>
      </c>
      <c r="AC2465">
        <v>0.62</v>
      </c>
      <c r="AD2465" s="2">
        <v>39891</v>
      </c>
    </row>
    <row r="2466" spans="1:30" x14ac:dyDescent="0.35">
      <c r="A2466">
        <v>3361</v>
      </c>
      <c r="B2466">
        <v>82</v>
      </c>
      <c r="C2466">
        <v>512</v>
      </c>
      <c r="D2466" s="1">
        <v>40682</v>
      </c>
      <c r="E2466" t="s">
        <v>32</v>
      </c>
      <c r="F2466">
        <v>6</v>
      </c>
      <c r="G2466">
        <v>1309.53</v>
      </c>
      <c r="H2466">
        <v>0.06</v>
      </c>
      <c r="I2466" t="s">
        <v>9</v>
      </c>
      <c r="J2466" s="8">
        <v>19.1799999999999</v>
      </c>
      <c r="K2466" s="8">
        <f>IF(Table3[[#This Row],[Return Status]] = "Returned", 0, Table3[[#This Row],[Profit]])</f>
        <v>19.1799999999999</v>
      </c>
      <c r="L2466" s="8" t="str">
        <f>IFERROR(VLOOKUP(Table3[[#This Row],[Order ID]],returns[[Order ID]:[Status]],2,FALSE), "")</f>
        <v/>
      </c>
      <c r="M2466">
        <v>218.08</v>
      </c>
      <c r="N2466">
        <v>18.059999999999999</v>
      </c>
      <c r="O2466" t="s">
        <v>1280</v>
      </c>
      <c r="P2466" t="s">
        <v>64</v>
      </c>
      <c r="Q2466">
        <v>30344</v>
      </c>
      <c r="R2466" t="s">
        <v>65</v>
      </c>
      <c r="S2466" t="s">
        <v>1978</v>
      </c>
      <c r="T2466" t="e">
        <f>VLOOKUP(Table3[[#This Row],[Region]],managers5[],2,FALSE)</f>
        <v>#N/A</v>
      </c>
      <c r="U2466" t="s">
        <v>1957</v>
      </c>
      <c r="V2466" t="s">
        <v>1959</v>
      </c>
      <c r="W2466" t="s">
        <v>14</v>
      </c>
      <c r="X2466" t="s">
        <v>24</v>
      </c>
      <c r="Y2466" t="s">
        <v>50</v>
      </c>
      <c r="Z2466" t="s">
        <v>72</v>
      </c>
      <c r="AA2466" t="s">
        <v>1704</v>
      </c>
      <c r="AB2466" t="s">
        <v>85</v>
      </c>
      <c r="AC2466">
        <v>0.56999999999999995</v>
      </c>
      <c r="AD2466" s="1">
        <v>40682</v>
      </c>
    </row>
    <row r="2467" spans="1:30" x14ac:dyDescent="0.35">
      <c r="A2467">
        <v>7223</v>
      </c>
      <c r="B2467">
        <v>3325</v>
      </c>
      <c r="C2467">
        <v>23778</v>
      </c>
      <c r="D2467" s="1">
        <v>40007</v>
      </c>
      <c r="E2467" t="s">
        <v>32</v>
      </c>
      <c r="F2467">
        <v>13</v>
      </c>
      <c r="G2467">
        <v>105.94</v>
      </c>
      <c r="H2467">
        <v>0.06</v>
      </c>
      <c r="I2467" t="s">
        <v>9</v>
      </c>
      <c r="J2467" s="8">
        <v>-566</v>
      </c>
      <c r="K2467" s="8">
        <f>IF(Table3[[#This Row],[Return Status]] = "Returned", 0, Table3[[#This Row],[Profit]])</f>
        <v>-566</v>
      </c>
      <c r="L2467" s="8" t="str">
        <f>IFERROR(VLOOKUP(Table3[[#This Row],[Order ID]],returns[[Order ID]:[Status]],2,FALSE), "")</f>
        <v/>
      </c>
      <c r="M2467">
        <v>4.4800000000000004</v>
      </c>
      <c r="N2467">
        <v>49</v>
      </c>
      <c r="O2467" t="s">
        <v>1404</v>
      </c>
      <c r="P2467" t="s">
        <v>11</v>
      </c>
      <c r="Q2467">
        <v>91767</v>
      </c>
      <c r="R2467" t="s">
        <v>12</v>
      </c>
      <c r="S2467" t="s">
        <v>1976</v>
      </c>
      <c r="T2467" t="e">
        <f>VLOOKUP(Table3[[#This Row],[Region]],managers5[],2,FALSE)</f>
        <v>#N/A</v>
      </c>
      <c r="U2467" t="s">
        <v>1955</v>
      </c>
      <c r="V2467" t="s">
        <v>1959</v>
      </c>
      <c r="W2467" t="s">
        <v>14</v>
      </c>
      <c r="X2467" t="s">
        <v>71</v>
      </c>
      <c r="Y2467" t="s">
        <v>16</v>
      </c>
      <c r="Z2467" t="s">
        <v>83</v>
      </c>
      <c r="AA2467" t="s">
        <v>774</v>
      </c>
      <c r="AB2467" t="s">
        <v>85</v>
      </c>
      <c r="AC2467">
        <v>0.6</v>
      </c>
      <c r="AD2467" s="2">
        <v>40011</v>
      </c>
    </row>
    <row r="2468" spans="1:30" x14ac:dyDescent="0.35">
      <c r="A2468">
        <v>7946</v>
      </c>
      <c r="B2468">
        <v>1287</v>
      </c>
      <c r="C2468">
        <v>9383</v>
      </c>
      <c r="D2468" s="1">
        <v>39888</v>
      </c>
      <c r="E2468" t="s">
        <v>8</v>
      </c>
      <c r="F2468">
        <v>11</v>
      </c>
      <c r="G2468">
        <v>82.42</v>
      </c>
      <c r="H2468">
        <v>7.0000000000000007E-2</v>
      </c>
      <c r="I2468" t="s">
        <v>9</v>
      </c>
      <c r="J2468" s="8">
        <v>18.53</v>
      </c>
      <c r="K2468" s="8">
        <f>IF(Table3[[#This Row],[Return Status]] = "Returned", 0, Table3[[#This Row],[Profit]])</f>
        <v>18.53</v>
      </c>
      <c r="L2468" s="8" t="str">
        <f>IFERROR(VLOOKUP(Table3[[#This Row],[Order ID]],returns[[Order ID]:[Status]],2,FALSE), "")</f>
        <v/>
      </c>
      <c r="M2468">
        <v>7.59</v>
      </c>
      <c r="N2468">
        <v>4</v>
      </c>
      <c r="O2468" t="s">
        <v>1879</v>
      </c>
      <c r="P2468" t="s">
        <v>64</v>
      </c>
      <c r="Q2468">
        <v>30062</v>
      </c>
      <c r="R2468" t="s">
        <v>65</v>
      </c>
      <c r="S2468" t="s">
        <v>1978</v>
      </c>
      <c r="T2468" t="e">
        <f>VLOOKUP(Table3[[#This Row],[Region]],managers5[],2,FALSE)</f>
        <v>#N/A</v>
      </c>
      <c r="U2468" t="s">
        <v>1957</v>
      </c>
      <c r="V2468" t="s">
        <v>1959</v>
      </c>
      <c r="W2468" t="s">
        <v>14</v>
      </c>
      <c r="X2468" t="s">
        <v>71</v>
      </c>
      <c r="Y2468" t="s">
        <v>50</v>
      </c>
      <c r="Z2468" t="s">
        <v>61</v>
      </c>
      <c r="AA2468" t="s">
        <v>823</v>
      </c>
      <c r="AB2468" t="s">
        <v>35</v>
      </c>
      <c r="AC2468">
        <v>0.42</v>
      </c>
      <c r="AD2468" s="2">
        <v>39890</v>
      </c>
    </row>
    <row r="2469" spans="1:30" x14ac:dyDescent="0.35">
      <c r="A2469">
        <v>6173</v>
      </c>
      <c r="B2469">
        <v>3328</v>
      </c>
      <c r="C2469">
        <v>23782</v>
      </c>
      <c r="D2469" s="1">
        <v>40188</v>
      </c>
      <c r="E2469" t="s">
        <v>32</v>
      </c>
      <c r="F2469">
        <v>7</v>
      </c>
      <c r="G2469">
        <v>169.75</v>
      </c>
      <c r="H2469">
        <v>0.09</v>
      </c>
      <c r="I2469" t="s">
        <v>9</v>
      </c>
      <c r="J2469" s="8">
        <v>-194.85</v>
      </c>
      <c r="K2469" s="8">
        <f>IF(Table3[[#This Row],[Return Status]] = "Returned", 0, Table3[[#This Row],[Profit]])</f>
        <v>-194.85</v>
      </c>
      <c r="L2469" s="8" t="str">
        <f>IFERROR(VLOOKUP(Table3[[#This Row],[Order ID]],returns[[Order ID]:[Status]],2,FALSE), "")</f>
        <v/>
      </c>
      <c r="M2469">
        <v>20.34</v>
      </c>
      <c r="N2469">
        <v>35</v>
      </c>
      <c r="O2469" t="s">
        <v>1002</v>
      </c>
      <c r="P2469" t="s">
        <v>37</v>
      </c>
      <c r="Q2469">
        <v>11801</v>
      </c>
      <c r="R2469" t="s">
        <v>37</v>
      </c>
      <c r="S2469" t="s">
        <v>1979</v>
      </c>
      <c r="T2469" t="e">
        <f>VLOOKUP(Table3[[#This Row],[Region]],managers5[],2,FALSE)</f>
        <v>#N/A</v>
      </c>
      <c r="U2469" t="s">
        <v>1956</v>
      </c>
      <c r="W2469" t="s">
        <v>14</v>
      </c>
      <c r="X2469" t="s">
        <v>71</v>
      </c>
      <c r="Y2469" t="s">
        <v>16</v>
      </c>
      <c r="Z2469" t="s">
        <v>75</v>
      </c>
      <c r="AA2469" t="s">
        <v>315</v>
      </c>
      <c r="AB2469" t="s">
        <v>85</v>
      </c>
      <c r="AC2469">
        <v>0.84</v>
      </c>
      <c r="AD2469" s="2">
        <v>40193</v>
      </c>
    </row>
    <row r="2470" spans="1:30" x14ac:dyDescent="0.35">
      <c r="A2470">
        <v>6206</v>
      </c>
      <c r="B2470">
        <v>3327</v>
      </c>
      <c r="C2470">
        <v>23782</v>
      </c>
      <c r="D2470" s="1">
        <v>40188</v>
      </c>
      <c r="E2470" t="s">
        <v>32</v>
      </c>
      <c r="F2470">
        <v>46</v>
      </c>
      <c r="G2470">
        <v>21390.44</v>
      </c>
      <c r="H2470">
        <v>0.09</v>
      </c>
      <c r="I2470" t="s">
        <v>49</v>
      </c>
      <c r="J2470" s="8">
        <v>5365.43</v>
      </c>
      <c r="K2470" s="8">
        <f>IF(Table3[[#This Row],[Return Status]] = "Returned", 0, Table3[[#This Row],[Profit]])</f>
        <v>5365.43</v>
      </c>
      <c r="L2470" s="8" t="str">
        <f>IFERROR(VLOOKUP(Table3[[#This Row],[Order ID]],returns[[Order ID]:[Status]],2,FALSE), "")</f>
        <v/>
      </c>
      <c r="M2470">
        <v>500.98</v>
      </c>
      <c r="N2470">
        <v>26</v>
      </c>
      <c r="O2470" t="s">
        <v>1002</v>
      </c>
      <c r="P2470" t="s">
        <v>37</v>
      </c>
      <c r="Q2470">
        <v>11801</v>
      </c>
      <c r="R2470" t="s">
        <v>37</v>
      </c>
      <c r="S2470" t="s">
        <v>1979</v>
      </c>
      <c r="T2470" t="e">
        <f>VLOOKUP(Table3[[#This Row],[Region]],managers5[],2,FALSE)</f>
        <v>#N/A</v>
      </c>
      <c r="U2470" t="s">
        <v>1956</v>
      </c>
      <c r="W2470" t="s">
        <v>14</v>
      </c>
      <c r="X2470" t="s">
        <v>71</v>
      </c>
      <c r="Y2470" t="s">
        <v>50</v>
      </c>
      <c r="Z2470" t="s">
        <v>72</v>
      </c>
      <c r="AA2470" t="s">
        <v>301</v>
      </c>
      <c r="AB2470" t="s">
        <v>74</v>
      </c>
      <c r="AC2470">
        <v>0.6</v>
      </c>
      <c r="AD2470" s="2">
        <v>40188</v>
      </c>
    </row>
    <row r="2471" spans="1:30" x14ac:dyDescent="0.35">
      <c r="A2471">
        <v>8111</v>
      </c>
      <c r="B2471">
        <v>3329</v>
      </c>
      <c r="C2471">
        <v>23808</v>
      </c>
      <c r="D2471" s="1">
        <v>39851</v>
      </c>
      <c r="E2471" t="s">
        <v>32</v>
      </c>
      <c r="F2471">
        <v>30</v>
      </c>
      <c r="G2471">
        <v>630.14</v>
      </c>
      <c r="H2471">
        <v>0.04</v>
      </c>
      <c r="I2471" t="s">
        <v>9</v>
      </c>
      <c r="J2471" s="8">
        <v>108</v>
      </c>
      <c r="K2471" s="8">
        <f>IF(Table3[[#This Row],[Return Status]] = "Returned", 0, Table3[[#This Row],[Profit]])</f>
        <v>108</v>
      </c>
      <c r="L2471" s="8" t="str">
        <f>IFERROR(VLOOKUP(Table3[[#This Row],[Order ID]],returns[[Order ID]:[Status]],2,FALSE), "")</f>
        <v/>
      </c>
      <c r="M2471">
        <v>19.98</v>
      </c>
      <c r="N2471">
        <v>8.68</v>
      </c>
      <c r="O2471" t="s">
        <v>250</v>
      </c>
      <c r="P2471" t="s">
        <v>11</v>
      </c>
      <c r="Q2471">
        <v>92592</v>
      </c>
      <c r="R2471" t="s">
        <v>12</v>
      </c>
      <c r="S2471" t="s">
        <v>1976</v>
      </c>
      <c r="T2471" t="e">
        <f>VLOOKUP(Table3[[#This Row],[Region]],managers5[],2,FALSE)</f>
        <v>#N/A</v>
      </c>
      <c r="U2471" t="s">
        <v>1955</v>
      </c>
      <c r="V2471" t="s">
        <v>1959</v>
      </c>
      <c r="W2471" t="s">
        <v>14</v>
      </c>
      <c r="X2471" t="s">
        <v>39</v>
      </c>
      <c r="Y2471" t="s">
        <v>16</v>
      </c>
      <c r="Z2471" t="s">
        <v>30</v>
      </c>
      <c r="AA2471" t="s">
        <v>1239</v>
      </c>
      <c r="AB2471" t="s">
        <v>19</v>
      </c>
      <c r="AC2471">
        <v>0.37</v>
      </c>
      <c r="AD2471" s="2">
        <v>39858</v>
      </c>
    </row>
    <row r="2472" spans="1:30" x14ac:dyDescent="0.35">
      <c r="A2472">
        <v>8135</v>
      </c>
      <c r="B2472">
        <v>3330</v>
      </c>
      <c r="C2472">
        <v>23808</v>
      </c>
      <c r="D2472" s="1">
        <v>39851</v>
      </c>
      <c r="E2472" t="s">
        <v>32</v>
      </c>
      <c r="F2472">
        <v>28</v>
      </c>
      <c r="G2472">
        <v>2813.8484999999901</v>
      </c>
      <c r="H2472">
        <v>0.08</v>
      </c>
      <c r="I2472" t="s">
        <v>9</v>
      </c>
      <c r="J2472" s="8">
        <v>377.154</v>
      </c>
      <c r="K2472" s="8">
        <f>IF(Table3[[#This Row],[Return Status]] = "Returned", 0, Table3[[#This Row],[Profit]])</f>
        <v>377.154</v>
      </c>
      <c r="L2472" s="8" t="str">
        <f>IFERROR(VLOOKUP(Table3[[#This Row],[Order ID]],returns[[Order ID]:[Status]],2,FALSE), "")</f>
        <v/>
      </c>
      <c r="M2472">
        <v>125.99</v>
      </c>
      <c r="N2472">
        <v>7.69</v>
      </c>
      <c r="O2472" t="s">
        <v>250</v>
      </c>
      <c r="P2472" t="s">
        <v>11</v>
      </c>
      <c r="Q2472">
        <v>92592</v>
      </c>
      <c r="R2472" t="s">
        <v>12</v>
      </c>
      <c r="S2472" t="s">
        <v>1976</v>
      </c>
      <c r="T2472" t="e">
        <f>VLOOKUP(Table3[[#This Row],[Region]],managers5[],2,FALSE)</f>
        <v>#N/A</v>
      </c>
      <c r="U2472" t="s">
        <v>1955</v>
      </c>
      <c r="V2472" t="s">
        <v>1959</v>
      </c>
      <c r="W2472" t="s">
        <v>14</v>
      </c>
      <c r="X2472" t="s">
        <v>39</v>
      </c>
      <c r="Y2472" t="s">
        <v>46</v>
      </c>
      <c r="Z2472" t="s">
        <v>86</v>
      </c>
      <c r="AA2472" t="s">
        <v>662</v>
      </c>
      <c r="AB2472" t="s">
        <v>19</v>
      </c>
      <c r="AC2472">
        <v>0.57999999999999996</v>
      </c>
      <c r="AD2472" s="2">
        <v>39853</v>
      </c>
    </row>
    <row r="2473" spans="1:30" x14ac:dyDescent="0.35">
      <c r="A2473">
        <v>119</v>
      </c>
      <c r="B2473">
        <v>5868</v>
      </c>
      <c r="C2473">
        <v>41634</v>
      </c>
      <c r="D2473" s="1">
        <v>41251</v>
      </c>
      <c r="E2473" t="s">
        <v>8</v>
      </c>
      <c r="F2473">
        <v>10</v>
      </c>
      <c r="G2473">
        <v>371.45</v>
      </c>
      <c r="H2473">
        <v>0.01</v>
      </c>
      <c r="I2473" t="s">
        <v>9</v>
      </c>
      <c r="J2473" s="8">
        <v>17.73</v>
      </c>
      <c r="K2473" s="8">
        <f>IF(Table3[[#This Row],[Return Status]] = "Returned", 0, Table3[[#This Row],[Profit]])</f>
        <v>17.73</v>
      </c>
      <c r="L2473" s="8" t="str">
        <f>IFERROR(VLOOKUP(Table3[[#This Row],[Order ID]],returns[[Order ID]:[Status]],2,FALSE), "")</f>
        <v/>
      </c>
      <c r="M2473">
        <v>34.99</v>
      </c>
      <c r="N2473">
        <v>7.73</v>
      </c>
      <c r="O2473" t="s">
        <v>257</v>
      </c>
      <c r="P2473" t="s">
        <v>64</v>
      </c>
      <c r="Q2473">
        <v>42240</v>
      </c>
      <c r="R2473" t="s">
        <v>65</v>
      </c>
      <c r="S2473" t="s">
        <v>1978</v>
      </c>
      <c r="T2473" t="e">
        <f>VLOOKUP(Table3[[#This Row],[Region]],managers5[],2,FALSE)</f>
        <v>#N/A</v>
      </c>
      <c r="U2473" t="s">
        <v>1957</v>
      </c>
      <c r="V2473" t="s">
        <v>1959</v>
      </c>
      <c r="W2473" t="s">
        <v>14</v>
      </c>
      <c r="X2473" t="s">
        <v>24</v>
      </c>
      <c r="Y2473" t="s">
        <v>16</v>
      </c>
      <c r="Z2473" t="s">
        <v>106</v>
      </c>
      <c r="AA2473" t="s">
        <v>258</v>
      </c>
      <c r="AB2473" t="s">
        <v>19</v>
      </c>
      <c r="AC2473">
        <v>0.59</v>
      </c>
      <c r="AD2473" s="1">
        <v>41253</v>
      </c>
    </row>
    <row r="2474" spans="1:30" x14ac:dyDescent="0.35">
      <c r="A2474">
        <v>8189</v>
      </c>
      <c r="B2474">
        <v>2844</v>
      </c>
      <c r="C2474">
        <v>20484</v>
      </c>
      <c r="D2474" s="1">
        <v>39842</v>
      </c>
      <c r="E2474" t="s">
        <v>41</v>
      </c>
      <c r="F2474">
        <v>14</v>
      </c>
      <c r="G2474">
        <v>1122.6375</v>
      </c>
      <c r="H2474">
        <v>0.09</v>
      </c>
      <c r="I2474" t="s">
        <v>9</v>
      </c>
      <c r="J2474" s="8">
        <v>17.675999999999998</v>
      </c>
      <c r="K2474" s="8">
        <f>IF(Table3[[#This Row],[Return Status]] = "Returned", 0, Table3[[#This Row],[Profit]])</f>
        <v>17.675999999999998</v>
      </c>
      <c r="L2474" s="8" t="str">
        <f>IFERROR(VLOOKUP(Table3[[#This Row],[Order ID]],returns[[Order ID]:[Status]],2,FALSE), "")</f>
        <v/>
      </c>
      <c r="M2474">
        <v>95.99</v>
      </c>
      <c r="N2474">
        <v>4.9000000000000004</v>
      </c>
      <c r="O2474" t="s">
        <v>537</v>
      </c>
      <c r="P2474" t="s">
        <v>43</v>
      </c>
      <c r="Q2474">
        <v>23320</v>
      </c>
      <c r="R2474" t="s">
        <v>44</v>
      </c>
      <c r="S2474" t="s">
        <v>1978</v>
      </c>
      <c r="T2474" t="e">
        <f>VLOOKUP(Table3[[#This Row],[Region]],managers5[],2,FALSE)</f>
        <v>#N/A</v>
      </c>
      <c r="U2474" t="s">
        <v>1957</v>
      </c>
      <c r="V2474" t="s">
        <v>1959</v>
      </c>
      <c r="W2474" t="s">
        <v>14</v>
      </c>
      <c r="X2474" t="s">
        <v>39</v>
      </c>
      <c r="Y2474" t="s">
        <v>46</v>
      </c>
      <c r="Z2474" t="s">
        <v>86</v>
      </c>
      <c r="AA2474" t="s">
        <v>1669</v>
      </c>
      <c r="AB2474" t="s">
        <v>19</v>
      </c>
      <c r="AC2474">
        <v>0.56000000000000005</v>
      </c>
      <c r="AD2474" s="2">
        <v>39844</v>
      </c>
    </row>
    <row r="2475" spans="1:30" x14ac:dyDescent="0.35">
      <c r="A2475">
        <v>4745</v>
      </c>
      <c r="B2475">
        <v>3333</v>
      </c>
      <c r="C2475">
        <v>23842</v>
      </c>
      <c r="D2475" s="1">
        <v>40438</v>
      </c>
      <c r="E2475" t="s">
        <v>32</v>
      </c>
      <c r="F2475">
        <v>20</v>
      </c>
      <c r="G2475">
        <v>127.16</v>
      </c>
      <c r="H2475">
        <v>0.1</v>
      </c>
      <c r="I2475" t="s">
        <v>9</v>
      </c>
      <c r="J2475" s="8">
        <v>-74.03</v>
      </c>
      <c r="K2475" s="8">
        <f>IF(Table3[[#This Row],[Return Status]] = "Returned", 0, Table3[[#This Row],[Profit]])</f>
        <v>-74.03</v>
      </c>
      <c r="L2475" s="8" t="str">
        <f>IFERROR(VLOOKUP(Table3[[#This Row],[Order ID]],returns[[Order ID]:[Status]],2,FALSE), "")</f>
        <v/>
      </c>
      <c r="M2475">
        <v>6.68</v>
      </c>
      <c r="N2475">
        <v>6.92</v>
      </c>
      <c r="O2475" t="s">
        <v>577</v>
      </c>
      <c r="P2475" t="s">
        <v>189</v>
      </c>
      <c r="Q2475">
        <v>98373</v>
      </c>
      <c r="R2475" t="s">
        <v>190</v>
      </c>
      <c r="S2475" t="s">
        <v>1976</v>
      </c>
      <c r="T2475" t="e">
        <f>VLOOKUP(Table3[[#This Row],[Region]],managers5[],2,FALSE)</f>
        <v>#N/A</v>
      </c>
      <c r="U2475" t="s">
        <v>1955</v>
      </c>
      <c r="V2475" t="s">
        <v>1959</v>
      </c>
      <c r="W2475" t="s">
        <v>14</v>
      </c>
      <c r="X2475" t="s">
        <v>39</v>
      </c>
      <c r="Y2475" t="s">
        <v>16</v>
      </c>
      <c r="Z2475" t="s">
        <v>30</v>
      </c>
      <c r="AA2475" t="s">
        <v>1882</v>
      </c>
      <c r="AB2475" t="s">
        <v>19</v>
      </c>
      <c r="AC2475">
        <v>0.37</v>
      </c>
      <c r="AD2475" s="2">
        <v>40445</v>
      </c>
    </row>
    <row r="2476" spans="1:30" x14ac:dyDescent="0.35">
      <c r="A2476">
        <v>7241</v>
      </c>
      <c r="B2476">
        <v>3339</v>
      </c>
      <c r="C2476">
        <v>23877</v>
      </c>
      <c r="D2476" s="1">
        <v>40006</v>
      </c>
      <c r="E2476" t="s">
        <v>8</v>
      </c>
      <c r="F2476">
        <v>35</v>
      </c>
      <c r="G2476">
        <v>381.36</v>
      </c>
      <c r="H2476">
        <v>0</v>
      </c>
      <c r="I2476" t="s">
        <v>33</v>
      </c>
      <c r="J2476" s="8">
        <v>128.03</v>
      </c>
      <c r="K2476" s="8">
        <f>IF(Table3[[#This Row],[Return Status]] = "Returned", 0, Table3[[#This Row],[Profit]])</f>
        <v>128.03</v>
      </c>
      <c r="L2476" s="8" t="str">
        <f>IFERROR(VLOOKUP(Table3[[#This Row],[Order ID]],returns[[Order ID]:[Status]],2,FALSE), "")</f>
        <v/>
      </c>
      <c r="M2476">
        <v>10.01</v>
      </c>
      <c r="N2476">
        <v>1.99</v>
      </c>
      <c r="O2476" t="s">
        <v>786</v>
      </c>
      <c r="P2476" t="s">
        <v>11</v>
      </c>
      <c r="Q2476">
        <v>92627</v>
      </c>
      <c r="R2476" t="s">
        <v>12</v>
      </c>
      <c r="S2476" t="s">
        <v>1976</v>
      </c>
      <c r="T2476" t="e">
        <f>VLOOKUP(Table3[[#This Row],[Region]],managers5[],2,FALSE)</f>
        <v>#N/A</v>
      </c>
      <c r="U2476" t="s">
        <v>1955</v>
      </c>
      <c r="V2476" t="s">
        <v>1959</v>
      </c>
      <c r="W2476" t="s">
        <v>14</v>
      </c>
      <c r="X2476" t="s">
        <v>24</v>
      </c>
      <c r="Y2476" t="s">
        <v>46</v>
      </c>
      <c r="Z2476" t="s">
        <v>47</v>
      </c>
      <c r="AA2476" t="s">
        <v>153</v>
      </c>
      <c r="AB2476" t="s">
        <v>109</v>
      </c>
      <c r="AC2476">
        <v>0.41</v>
      </c>
      <c r="AD2476" s="2">
        <v>40008</v>
      </c>
    </row>
    <row r="2477" spans="1:30" x14ac:dyDescent="0.35">
      <c r="A2477">
        <v>7252</v>
      </c>
      <c r="B2477">
        <v>3338</v>
      </c>
      <c r="C2477">
        <v>23877</v>
      </c>
      <c r="D2477" s="1">
        <v>40006</v>
      </c>
      <c r="E2477" t="s">
        <v>8</v>
      </c>
      <c r="F2477">
        <v>31</v>
      </c>
      <c r="G2477">
        <v>1624.5964999999901</v>
      </c>
      <c r="H2477">
        <v>7.0000000000000007E-2</v>
      </c>
      <c r="I2477" t="s">
        <v>9</v>
      </c>
      <c r="J2477" s="8">
        <v>109.836</v>
      </c>
      <c r="K2477" s="8">
        <f>IF(Table3[[#This Row],[Return Status]] = "Returned", 0, Table3[[#This Row],[Profit]])</f>
        <v>109.836</v>
      </c>
      <c r="L2477" s="8" t="str">
        <f>IFERROR(VLOOKUP(Table3[[#This Row],[Order ID]],returns[[Order ID]:[Status]],2,FALSE), "")</f>
        <v/>
      </c>
      <c r="M2477">
        <v>65.989999999999995</v>
      </c>
      <c r="N2477">
        <v>8.8000000000000007</v>
      </c>
      <c r="O2477" t="s">
        <v>786</v>
      </c>
      <c r="P2477" t="s">
        <v>11</v>
      </c>
      <c r="Q2477">
        <v>94521</v>
      </c>
      <c r="R2477" t="s">
        <v>12</v>
      </c>
      <c r="S2477" t="s">
        <v>1976</v>
      </c>
      <c r="T2477" t="e">
        <f>VLOOKUP(Table3[[#This Row],[Region]],managers5[],2,FALSE)</f>
        <v>#N/A</v>
      </c>
      <c r="U2477" t="s">
        <v>1955</v>
      </c>
      <c r="V2477" t="s">
        <v>1959</v>
      </c>
      <c r="W2477" t="s">
        <v>14</v>
      </c>
      <c r="X2477" t="s">
        <v>24</v>
      </c>
      <c r="Y2477" t="s">
        <v>46</v>
      </c>
      <c r="Z2477" t="s">
        <v>86</v>
      </c>
      <c r="AA2477">
        <v>6120</v>
      </c>
      <c r="AB2477" t="s">
        <v>19</v>
      </c>
      <c r="AC2477">
        <v>0.57999999999999996</v>
      </c>
      <c r="AD2477" s="2">
        <v>40006</v>
      </c>
    </row>
    <row r="2478" spans="1:30" x14ac:dyDescent="0.35">
      <c r="A2478">
        <v>4773</v>
      </c>
      <c r="B2478">
        <v>3340</v>
      </c>
      <c r="C2478">
        <v>23906</v>
      </c>
      <c r="D2478" s="1">
        <v>40441</v>
      </c>
      <c r="E2478" t="s">
        <v>41</v>
      </c>
      <c r="F2478">
        <v>37</v>
      </c>
      <c r="G2478">
        <v>321.02</v>
      </c>
      <c r="H2478">
        <v>0.1</v>
      </c>
      <c r="I2478" t="s">
        <v>33</v>
      </c>
      <c r="J2478" s="8">
        <v>-11.88</v>
      </c>
      <c r="K2478" s="8">
        <f>IF(Table3[[#This Row],[Return Status]] = "Returned", 0, Table3[[#This Row],[Profit]])</f>
        <v>-11.88</v>
      </c>
      <c r="L2478" s="8" t="str">
        <f>IFERROR(VLOOKUP(Table3[[#This Row],[Order ID]],returns[[Order ID]:[Status]],2,FALSE), "")</f>
        <v/>
      </c>
      <c r="M2478">
        <v>8.67</v>
      </c>
      <c r="N2478">
        <v>3.5</v>
      </c>
      <c r="O2478" t="s">
        <v>306</v>
      </c>
      <c r="P2478" t="s">
        <v>97</v>
      </c>
      <c r="Q2478">
        <v>97035</v>
      </c>
      <c r="R2478" t="s">
        <v>98</v>
      </c>
      <c r="S2478" t="s">
        <v>1976</v>
      </c>
      <c r="T2478" t="e">
        <f>VLOOKUP(Table3[[#This Row],[Region]],managers5[],2,FALSE)</f>
        <v>#N/A</v>
      </c>
      <c r="U2478" t="s">
        <v>1955</v>
      </c>
      <c r="V2478" t="s">
        <v>1959</v>
      </c>
      <c r="W2478" t="s">
        <v>14</v>
      </c>
      <c r="X2478" t="s">
        <v>71</v>
      </c>
      <c r="Y2478" t="s">
        <v>16</v>
      </c>
      <c r="Z2478" t="s">
        <v>83</v>
      </c>
      <c r="AA2478" t="s">
        <v>1688</v>
      </c>
      <c r="AB2478" t="s">
        <v>19</v>
      </c>
      <c r="AC2478">
        <v>0.57999999999999996</v>
      </c>
      <c r="AD2478" s="2">
        <v>40442</v>
      </c>
    </row>
    <row r="2479" spans="1:30" x14ac:dyDescent="0.35">
      <c r="A2479">
        <v>1185</v>
      </c>
      <c r="B2479">
        <v>3342</v>
      </c>
      <c r="C2479">
        <v>23911</v>
      </c>
      <c r="D2479" s="1">
        <v>41061</v>
      </c>
      <c r="E2479" t="s">
        <v>41</v>
      </c>
      <c r="F2479">
        <v>21</v>
      </c>
      <c r="G2479">
        <v>2580.67</v>
      </c>
      <c r="H2479">
        <v>0.1</v>
      </c>
      <c r="I2479" t="s">
        <v>49</v>
      </c>
      <c r="J2479" s="8">
        <v>-1050.77</v>
      </c>
      <c r="K2479" s="8">
        <f>IF(Table3[[#This Row],[Return Status]] = "Returned", 0, Table3[[#This Row],[Profit]])</f>
        <v>-1050.77</v>
      </c>
      <c r="L2479" s="8" t="str">
        <f>IFERROR(VLOOKUP(Table3[[#This Row],[Order ID]],returns[[Order ID]:[Status]],2,FALSE), "")</f>
        <v/>
      </c>
      <c r="M2479">
        <v>122.99</v>
      </c>
      <c r="N2479">
        <v>70.2</v>
      </c>
      <c r="O2479" t="s">
        <v>819</v>
      </c>
      <c r="P2479" t="s">
        <v>189</v>
      </c>
      <c r="Q2479">
        <v>98408</v>
      </c>
      <c r="R2479" t="s">
        <v>190</v>
      </c>
      <c r="S2479" t="s">
        <v>1976</v>
      </c>
      <c r="T2479" t="e">
        <f>VLOOKUP(Table3[[#This Row],[Region]],managers5[],2,FALSE)</f>
        <v>#N/A</v>
      </c>
      <c r="U2479" t="s">
        <v>1955</v>
      </c>
      <c r="V2479" t="s">
        <v>1959</v>
      </c>
      <c r="W2479" t="s">
        <v>14</v>
      </c>
      <c r="X2479" t="s">
        <v>24</v>
      </c>
      <c r="Y2479" t="s">
        <v>50</v>
      </c>
      <c r="Z2479" t="s">
        <v>72</v>
      </c>
      <c r="AA2479" t="s">
        <v>95</v>
      </c>
      <c r="AB2479" t="s">
        <v>74</v>
      </c>
      <c r="AC2479">
        <v>0.74</v>
      </c>
      <c r="AD2479" s="1">
        <v>41062</v>
      </c>
    </row>
    <row r="2480" spans="1:30" x14ac:dyDescent="0.35">
      <c r="A2480">
        <v>1186</v>
      </c>
      <c r="B2480">
        <v>3343</v>
      </c>
      <c r="C2480">
        <v>23911</v>
      </c>
      <c r="D2480" s="1">
        <v>41061</v>
      </c>
      <c r="E2480" t="s">
        <v>41</v>
      </c>
      <c r="F2480">
        <v>19</v>
      </c>
      <c r="G2480">
        <v>955.46</v>
      </c>
      <c r="H2480">
        <v>0.03</v>
      </c>
      <c r="I2480" t="s">
        <v>9</v>
      </c>
      <c r="J2480" s="8">
        <v>-79.05</v>
      </c>
      <c r="K2480" s="8">
        <f>IF(Table3[[#This Row],[Return Status]] = "Returned", 0, Table3[[#This Row],[Profit]])</f>
        <v>-79.05</v>
      </c>
      <c r="L2480" s="8" t="str">
        <f>IFERROR(VLOOKUP(Table3[[#This Row],[Order ID]],returns[[Order ID]:[Status]],2,FALSE), "")</f>
        <v/>
      </c>
      <c r="M2480">
        <v>50.98</v>
      </c>
      <c r="N2480">
        <v>6.5</v>
      </c>
      <c r="O2480" t="s">
        <v>819</v>
      </c>
      <c r="P2480" t="s">
        <v>189</v>
      </c>
      <c r="Q2480">
        <v>98408</v>
      </c>
      <c r="R2480" t="s">
        <v>190</v>
      </c>
      <c r="S2480" t="s">
        <v>1976</v>
      </c>
      <c r="T2480" t="e">
        <f>VLOOKUP(Table3[[#This Row],[Region]],managers5[],2,FALSE)</f>
        <v>#N/A</v>
      </c>
      <c r="U2480" t="s">
        <v>1955</v>
      </c>
      <c r="V2480" t="s">
        <v>1959</v>
      </c>
      <c r="W2480" t="s">
        <v>14</v>
      </c>
      <c r="X2480" t="s">
        <v>24</v>
      </c>
      <c r="Y2480" t="s">
        <v>46</v>
      </c>
      <c r="Z2480" t="s">
        <v>47</v>
      </c>
      <c r="AA2480" t="s">
        <v>1183</v>
      </c>
      <c r="AB2480" t="s">
        <v>19</v>
      </c>
      <c r="AC2480">
        <v>0.73</v>
      </c>
      <c r="AD2480" s="1">
        <v>41062</v>
      </c>
    </row>
    <row r="2481" spans="1:30" x14ac:dyDescent="0.35">
      <c r="A2481">
        <v>1187</v>
      </c>
      <c r="B2481">
        <v>3344</v>
      </c>
      <c r="C2481">
        <v>23911</v>
      </c>
      <c r="D2481" s="1">
        <v>41061</v>
      </c>
      <c r="E2481" t="s">
        <v>41</v>
      </c>
      <c r="F2481">
        <v>3</v>
      </c>
      <c r="G2481">
        <v>121.26</v>
      </c>
      <c r="H2481">
        <v>0</v>
      </c>
      <c r="I2481" t="s">
        <v>9</v>
      </c>
      <c r="J2481" s="8">
        <v>-12.52</v>
      </c>
      <c r="K2481" s="8">
        <f>IF(Table3[[#This Row],[Return Status]] = "Returned", 0, Table3[[#This Row],[Profit]])</f>
        <v>-12.52</v>
      </c>
      <c r="L2481" s="8" t="str">
        <f>IFERROR(VLOOKUP(Table3[[#This Row],[Order ID]],returns[[Order ID]:[Status]],2,FALSE), "")</f>
        <v/>
      </c>
      <c r="M2481">
        <v>35.44</v>
      </c>
      <c r="N2481">
        <v>7.5</v>
      </c>
      <c r="O2481" t="s">
        <v>819</v>
      </c>
      <c r="P2481" t="s">
        <v>189</v>
      </c>
      <c r="Q2481">
        <v>98408</v>
      </c>
      <c r="R2481" t="s">
        <v>190</v>
      </c>
      <c r="S2481" t="s">
        <v>1976</v>
      </c>
      <c r="T2481" t="e">
        <f>VLOOKUP(Table3[[#This Row],[Region]],managers5[],2,FALSE)</f>
        <v>#N/A</v>
      </c>
      <c r="U2481" t="s">
        <v>1955</v>
      </c>
      <c r="V2481" t="s">
        <v>1959</v>
      </c>
      <c r="W2481" t="s">
        <v>14</v>
      </c>
      <c r="X2481" t="s">
        <v>24</v>
      </c>
      <c r="Y2481" t="s">
        <v>16</v>
      </c>
      <c r="Z2481" t="s">
        <v>30</v>
      </c>
      <c r="AA2481" t="s">
        <v>1197</v>
      </c>
      <c r="AB2481" t="s">
        <v>19</v>
      </c>
      <c r="AC2481">
        <v>0.38</v>
      </c>
      <c r="AD2481" s="1">
        <v>41062</v>
      </c>
    </row>
    <row r="2482" spans="1:30" x14ac:dyDescent="0.35">
      <c r="A2482">
        <v>4827</v>
      </c>
      <c r="B2482">
        <v>929</v>
      </c>
      <c r="C2482">
        <v>6720</v>
      </c>
      <c r="D2482" s="1">
        <v>40430</v>
      </c>
      <c r="E2482" t="s">
        <v>8</v>
      </c>
      <c r="F2482">
        <v>8</v>
      </c>
      <c r="G2482">
        <v>53.89</v>
      </c>
      <c r="H2482">
        <v>0.01</v>
      </c>
      <c r="I2482" t="s">
        <v>9</v>
      </c>
      <c r="J2482" s="8">
        <v>17.63</v>
      </c>
      <c r="K2482" s="8">
        <f>IF(Table3[[#This Row],[Return Status]] = "Returned", 0, Table3[[#This Row],[Profit]])</f>
        <v>17.63</v>
      </c>
      <c r="L2482" s="8" t="str">
        <f>IFERROR(VLOOKUP(Table3[[#This Row],[Order ID]],returns[[Order ID]:[Status]],2,FALSE), "")</f>
        <v/>
      </c>
      <c r="M2482">
        <v>6.3</v>
      </c>
      <c r="N2482">
        <v>0.5</v>
      </c>
      <c r="O2482" t="s">
        <v>427</v>
      </c>
      <c r="P2482" t="s">
        <v>120</v>
      </c>
      <c r="Q2482">
        <v>36801</v>
      </c>
      <c r="R2482" t="s">
        <v>56</v>
      </c>
      <c r="S2482" t="s">
        <v>1978</v>
      </c>
      <c r="T2482" t="e">
        <f>VLOOKUP(Table3[[#This Row],[Region]],managers5[],2,FALSE)</f>
        <v>#N/A</v>
      </c>
      <c r="U2482" t="s">
        <v>1957</v>
      </c>
      <c r="V2482" t="s">
        <v>1959</v>
      </c>
      <c r="W2482" t="s">
        <v>14</v>
      </c>
      <c r="X2482" t="s">
        <v>24</v>
      </c>
      <c r="Y2482" t="s">
        <v>16</v>
      </c>
      <c r="Z2482" t="s">
        <v>99</v>
      </c>
      <c r="AA2482" t="s">
        <v>724</v>
      </c>
      <c r="AB2482" t="s">
        <v>19</v>
      </c>
      <c r="AC2482">
        <v>0.39</v>
      </c>
      <c r="AD2482" s="2">
        <v>40432</v>
      </c>
    </row>
    <row r="2483" spans="1:30" x14ac:dyDescent="0.35">
      <c r="A2483">
        <v>3144</v>
      </c>
      <c r="B2483">
        <v>3348</v>
      </c>
      <c r="C2483">
        <v>23943</v>
      </c>
      <c r="D2483" s="1">
        <v>40717</v>
      </c>
      <c r="E2483" t="s">
        <v>41</v>
      </c>
      <c r="F2483">
        <v>24</v>
      </c>
      <c r="G2483">
        <v>376.53</v>
      </c>
      <c r="H2483">
        <v>0.03</v>
      </c>
      <c r="I2483" t="s">
        <v>9</v>
      </c>
      <c r="J2483" s="8">
        <v>3.44</v>
      </c>
      <c r="K2483" s="8">
        <f>IF(Table3[[#This Row],[Return Status]] = "Returned", 0, Table3[[#This Row],[Profit]])</f>
        <v>3.44</v>
      </c>
      <c r="L2483" s="8" t="str">
        <f>IFERROR(VLOOKUP(Table3[[#This Row],[Order ID]],returns[[Order ID]:[Status]],2,FALSE), "")</f>
        <v/>
      </c>
      <c r="M2483">
        <v>15.94</v>
      </c>
      <c r="N2483">
        <v>5.45</v>
      </c>
      <c r="O2483" t="s">
        <v>863</v>
      </c>
      <c r="P2483" t="s">
        <v>114</v>
      </c>
      <c r="Q2483">
        <v>86301</v>
      </c>
      <c r="R2483" t="s">
        <v>115</v>
      </c>
      <c r="S2483" t="s">
        <v>1976</v>
      </c>
      <c r="T2483" t="e">
        <f>VLOOKUP(Table3[[#This Row],[Region]],managers5[],2,FALSE)</f>
        <v>#N/A</v>
      </c>
      <c r="U2483" t="s">
        <v>1955</v>
      </c>
      <c r="V2483" t="s">
        <v>1959</v>
      </c>
      <c r="W2483" t="s">
        <v>14</v>
      </c>
      <c r="X2483" t="s">
        <v>71</v>
      </c>
      <c r="Y2483" t="s">
        <v>16</v>
      </c>
      <c r="Z2483" t="s">
        <v>106</v>
      </c>
      <c r="AA2483" t="s">
        <v>485</v>
      </c>
      <c r="AB2483" t="s">
        <v>109</v>
      </c>
      <c r="AC2483">
        <v>0.55000000000000004</v>
      </c>
      <c r="AD2483" s="1">
        <v>40719</v>
      </c>
    </row>
    <row r="2484" spans="1:30" x14ac:dyDescent="0.35">
      <c r="A2484">
        <v>3755</v>
      </c>
      <c r="B2484">
        <v>3349</v>
      </c>
      <c r="C2484">
        <v>23968</v>
      </c>
      <c r="D2484" s="1">
        <v>40606</v>
      </c>
      <c r="E2484" t="s">
        <v>41</v>
      </c>
      <c r="F2484">
        <v>19</v>
      </c>
      <c r="G2484">
        <v>127.48</v>
      </c>
      <c r="H2484">
        <v>0.05</v>
      </c>
      <c r="I2484" t="s">
        <v>9</v>
      </c>
      <c r="J2484" s="8">
        <v>-41.99</v>
      </c>
      <c r="K2484" s="8">
        <f>IF(Table3[[#This Row],[Return Status]] = "Returned", 0, Table3[[#This Row],[Profit]])</f>
        <v>-41.99</v>
      </c>
      <c r="L2484" s="8" t="str">
        <f>IFERROR(VLOOKUP(Table3[[#This Row],[Order ID]],returns[[Order ID]:[Status]],2,FALSE), "")</f>
        <v/>
      </c>
      <c r="M2484">
        <v>6.48</v>
      </c>
      <c r="N2484">
        <v>5.84</v>
      </c>
      <c r="O2484" t="s">
        <v>814</v>
      </c>
      <c r="P2484" t="s">
        <v>37</v>
      </c>
      <c r="Q2484">
        <v>7621</v>
      </c>
      <c r="R2484" t="s">
        <v>37</v>
      </c>
      <c r="S2484" t="s">
        <v>1979</v>
      </c>
      <c r="T2484" t="e">
        <f>VLOOKUP(Table3[[#This Row],[Region]],managers5[],2,FALSE)</f>
        <v>#N/A</v>
      </c>
      <c r="U2484" t="s">
        <v>1956</v>
      </c>
      <c r="W2484" t="s">
        <v>14</v>
      </c>
      <c r="X2484" t="s">
        <v>71</v>
      </c>
      <c r="Y2484" t="s">
        <v>16</v>
      </c>
      <c r="Z2484" t="s">
        <v>30</v>
      </c>
      <c r="AA2484" t="s">
        <v>1598</v>
      </c>
      <c r="AB2484" t="s">
        <v>19</v>
      </c>
      <c r="AC2484">
        <v>0.37</v>
      </c>
      <c r="AD2484" s="1">
        <v>40609</v>
      </c>
    </row>
    <row r="2485" spans="1:30" x14ac:dyDescent="0.35">
      <c r="A2485">
        <v>6590</v>
      </c>
      <c r="B2485">
        <v>3351</v>
      </c>
      <c r="C2485">
        <v>24003</v>
      </c>
      <c r="D2485" s="1">
        <v>40117</v>
      </c>
      <c r="E2485" t="s">
        <v>41</v>
      </c>
      <c r="F2485">
        <v>49</v>
      </c>
      <c r="G2485">
        <v>87.44</v>
      </c>
      <c r="H2485">
        <v>0.06</v>
      </c>
      <c r="I2485" t="s">
        <v>9</v>
      </c>
      <c r="J2485" s="8">
        <v>1.33</v>
      </c>
      <c r="K2485" s="8">
        <f>IF(Table3[[#This Row],[Return Status]] = "Returned", 0, Table3[[#This Row],[Profit]])</f>
        <v>1.33</v>
      </c>
      <c r="L2485" s="8" t="str">
        <f>IFERROR(VLOOKUP(Table3[[#This Row],[Order ID]],returns[[Order ID]:[Status]],2,FALSE), "")</f>
        <v/>
      </c>
      <c r="M2485">
        <v>1.76</v>
      </c>
      <c r="N2485">
        <v>0.7</v>
      </c>
      <c r="O2485" t="s">
        <v>670</v>
      </c>
      <c r="P2485" t="s">
        <v>134</v>
      </c>
      <c r="Q2485">
        <v>6405</v>
      </c>
      <c r="R2485" t="s">
        <v>135</v>
      </c>
      <c r="S2485" t="s">
        <v>1979</v>
      </c>
      <c r="T2485" t="e">
        <f>VLOOKUP(Table3[[#This Row],[Region]],managers5[],2,FALSE)</f>
        <v>#N/A</v>
      </c>
      <c r="U2485" t="s">
        <v>1956</v>
      </c>
      <c r="W2485" t="s">
        <v>14</v>
      </c>
      <c r="X2485" t="s">
        <v>71</v>
      </c>
      <c r="Y2485" t="s">
        <v>16</v>
      </c>
      <c r="Z2485" t="s">
        <v>106</v>
      </c>
      <c r="AA2485" t="s">
        <v>1118</v>
      </c>
      <c r="AB2485" t="s">
        <v>35</v>
      </c>
      <c r="AC2485">
        <v>0.56000000000000005</v>
      </c>
      <c r="AD2485" s="2">
        <v>40119</v>
      </c>
    </row>
    <row r="2486" spans="1:30" x14ac:dyDescent="0.35">
      <c r="A2486">
        <v>6591</v>
      </c>
      <c r="B2486">
        <v>3354</v>
      </c>
      <c r="C2486">
        <v>24003</v>
      </c>
      <c r="D2486" s="1">
        <v>40117</v>
      </c>
      <c r="E2486" t="s">
        <v>41</v>
      </c>
      <c r="F2486">
        <v>4</v>
      </c>
      <c r="G2486">
        <v>129.78649999999999</v>
      </c>
      <c r="H2486">
        <v>0.05</v>
      </c>
      <c r="I2486" t="s">
        <v>33</v>
      </c>
      <c r="J2486" s="8">
        <v>-116.512</v>
      </c>
      <c r="K2486" s="8">
        <f>IF(Table3[[#This Row],[Return Status]] = "Returned", 0, Table3[[#This Row],[Profit]])</f>
        <v>-116.512</v>
      </c>
      <c r="L2486" s="8" t="str">
        <f>IFERROR(VLOOKUP(Table3[[#This Row],[Order ID]],returns[[Order ID]:[Status]],2,FALSE), "")</f>
        <v/>
      </c>
      <c r="M2486">
        <v>35.99</v>
      </c>
      <c r="N2486">
        <v>5.99</v>
      </c>
      <c r="O2486" t="s">
        <v>670</v>
      </c>
      <c r="P2486" t="s">
        <v>131</v>
      </c>
      <c r="Q2486">
        <v>4240</v>
      </c>
      <c r="R2486" t="s">
        <v>132</v>
      </c>
      <c r="S2486" t="s">
        <v>1979</v>
      </c>
      <c r="T2486" t="e">
        <f>VLOOKUP(Table3[[#This Row],[Region]],managers5[],2,FALSE)</f>
        <v>#N/A</v>
      </c>
      <c r="U2486" t="s">
        <v>1956</v>
      </c>
      <c r="W2486" t="s">
        <v>14</v>
      </c>
      <c r="X2486" t="s">
        <v>71</v>
      </c>
      <c r="Y2486" t="s">
        <v>46</v>
      </c>
      <c r="Z2486" t="s">
        <v>86</v>
      </c>
      <c r="AA2486" t="s">
        <v>934</v>
      </c>
      <c r="AB2486" t="s">
        <v>35</v>
      </c>
      <c r="AC2486">
        <v>0.38</v>
      </c>
      <c r="AD2486" s="2">
        <v>40119</v>
      </c>
    </row>
    <row r="2487" spans="1:30" x14ac:dyDescent="0.35">
      <c r="A2487">
        <v>6594</v>
      </c>
      <c r="B2487">
        <v>3352</v>
      </c>
      <c r="C2487">
        <v>24003</v>
      </c>
      <c r="D2487" s="1">
        <v>40117</v>
      </c>
      <c r="E2487" t="s">
        <v>41</v>
      </c>
      <c r="F2487">
        <v>50</v>
      </c>
      <c r="G2487">
        <v>1318.49</v>
      </c>
      <c r="H2487">
        <v>0.02</v>
      </c>
      <c r="I2487" t="s">
        <v>9</v>
      </c>
      <c r="J2487" s="8">
        <v>4.6900000000000004</v>
      </c>
      <c r="K2487" s="8">
        <f>IF(Table3[[#This Row],[Return Status]] = "Returned", 0, Table3[[#This Row],[Profit]])</f>
        <v>4.6900000000000004</v>
      </c>
      <c r="L2487" s="8" t="str">
        <f>IFERROR(VLOOKUP(Table3[[#This Row],[Order ID]],returns[[Order ID]:[Status]],2,FALSE), "")</f>
        <v/>
      </c>
      <c r="M2487">
        <v>24.98</v>
      </c>
      <c r="N2487">
        <v>8.7899999999999991</v>
      </c>
      <c r="O2487" t="s">
        <v>670</v>
      </c>
      <c r="P2487" t="s">
        <v>134</v>
      </c>
      <c r="Q2487">
        <v>6810</v>
      </c>
      <c r="R2487" t="s">
        <v>135</v>
      </c>
      <c r="S2487" t="s">
        <v>1979</v>
      </c>
      <c r="T2487" t="e">
        <f>VLOOKUP(Table3[[#This Row],[Region]],managers5[],2,FALSE)</f>
        <v>#N/A</v>
      </c>
      <c r="U2487" t="s">
        <v>1956</v>
      </c>
      <c r="W2487" t="s">
        <v>14</v>
      </c>
      <c r="X2487" t="s">
        <v>71</v>
      </c>
      <c r="Y2487" t="s">
        <v>16</v>
      </c>
      <c r="Z2487" t="s">
        <v>75</v>
      </c>
      <c r="AA2487" t="s">
        <v>778</v>
      </c>
      <c r="AB2487" t="s">
        <v>19</v>
      </c>
      <c r="AC2487">
        <v>0.66</v>
      </c>
      <c r="AD2487" s="2">
        <v>40118</v>
      </c>
    </row>
    <row r="2488" spans="1:30" x14ac:dyDescent="0.35">
      <c r="A2488">
        <v>6598</v>
      </c>
      <c r="B2488">
        <v>3353</v>
      </c>
      <c r="C2488">
        <v>24003</v>
      </c>
      <c r="D2488" s="1">
        <v>40117</v>
      </c>
      <c r="E2488" t="s">
        <v>41</v>
      </c>
      <c r="F2488">
        <v>9</v>
      </c>
      <c r="G2488">
        <v>11.89</v>
      </c>
      <c r="H2488">
        <v>0.06</v>
      </c>
      <c r="I2488" t="s">
        <v>9</v>
      </c>
      <c r="J2488" s="8">
        <v>-6.12</v>
      </c>
      <c r="K2488" s="8">
        <f>IF(Table3[[#This Row],[Return Status]] = "Returned", 0, Table3[[#This Row],[Profit]])</f>
        <v>-6.12</v>
      </c>
      <c r="L2488" s="8" t="str">
        <f>IFERROR(VLOOKUP(Table3[[#This Row],[Order ID]],returns[[Order ID]:[Status]],2,FALSE), "")</f>
        <v/>
      </c>
      <c r="M2488">
        <v>1.26</v>
      </c>
      <c r="N2488">
        <v>0.7</v>
      </c>
      <c r="O2488" t="s">
        <v>670</v>
      </c>
      <c r="P2488" t="s">
        <v>11</v>
      </c>
      <c r="Q2488">
        <v>91745</v>
      </c>
      <c r="R2488" t="s">
        <v>12</v>
      </c>
      <c r="S2488" t="s">
        <v>1976</v>
      </c>
      <c r="T2488" t="e">
        <f>VLOOKUP(Table3[[#This Row],[Region]],managers5[],2,FALSE)</f>
        <v>#N/A</v>
      </c>
      <c r="U2488" t="s">
        <v>1955</v>
      </c>
      <c r="V2488" t="s">
        <v>1959</v>
      </c>
      <c r="W2488" t="s">
        <v>14</v>
      </c>
      <c r="X2488" t="s">
        <v>71</v>
      </c>
      <c r="Y2488" t="s">
        <v>16</v>
      </c>
      <c r="Z2488" t="s">
        <v>57</v>
      </c>
      <c r="AA2488" t="s">
        <v>480</v>
      </c>
      <c r="AB2488" t="s">
        <v>35</v>
      </c>
      <c r="AC2488">
        <v>0.81</v>
      </c>
      <c r="AD2488" s="2">
        <v>40117</v>
      </c>
    </row>
    <row r="2489" spans="1:30" x14ac:dyDescent="0.35">
      <c r="A2489">
        <v>6714</v>
      </c>
      <c r="B2489">
        <v>4938</v>
      </c>
      <c r="C2489">
        <v>35136</v>
      </c>
      <c r="D2489" s="1">
        <v>40094</v>
      </c>
      <c r="E2489" t="s">
        <v>41</v>
      </c>
      <c r="F2489">
        <v>23</v>
      </c>
      <c r="G2489">
        <v>68.73</v>
      </c>
      <c r="H2489">
        <v>7.0000000000000007E-2</v>
      </c>
      <c r="I2489" t="s">
        <v>9</v>
      </c>
      <c r="J2489" s="8">
        <v>17.170000000000002</v>
      </c>
      <c r="K2489" s="8">
        <f>IF(Table3[[#This Row],[Return Status]] = "Returned", 0, Table3[[#This Row],[Profit]])</f>
        <v>17.170000000000002</v>
      </c>
      <c r="L2489" s="8" t="str">
        <f>IFERROR(VLOOKUP(Table3[[#This Row],[Order ID]],returns[[Order ID]:[Status]],2,FALSE), "")</f>
        <v/>
      </c>
      <c r="M2489">
        <v>2.94</v>
      </c>
      <c r="N2489">
        <v>0.81</v>
      </c>
      <c r="O2489" t="s">
        <v>1531</v>
      </c>
      <c r="P2489" t="s">
        <v>64</v>
      </c>
      <c r="Q2489">
        <v>30318</v>
      </c>
      <c r="R2489" t="s">
        <v>65</v>
      </c>
      <c r="S2489" t="s">
        <v>1978</v>
      </c>
      <c r="T2489" t="e">
        <f>VLOOKUP(Table3[[#This Row],[Region]],managers5[],2,FALSE)</f>
        <v>#N/A</v>
      </c>
      <c r="U2489" t="s">
        <v>1957</v>
      </c>
      <c r="V2489" t="s">
        <v>1959</v>
      </c>
      <c r="W2489" t="s">
        <v>14</v>
      </c>
      <c r="X2489" t="s">
        <v>71</v>
      </c>
      <c r="Y2489" t="s">
        <v>16</v>
      </c>
      <c r="Z2489" t="s">
        <v>106</v>
      </c>
      <c r="AA2489" t="s">
        <v>976</v>
      </c>
      <c r="AB2489" t="s">
        <v>35</v>
      </c>
      <c r="AC2489">
        <v>0.4</v>
      </c>
      <c r="AD2489" s="2">
        <v>40095</v>
      </c>
    </row>
    <row r="2490" spans="1:30" x14ac:dyDescent="0.35">
      <c r="A2490">
        <v>7529</v>
      </c>
      <c r="B2490">
        <v>3747</v>
      </c>
      <c r="C2490">
        <v>26758</v>
      </c>
      <c r="D2490" s="1">
        <v>39956</v>
      </c>
      <c r="E2490" t="s">
        <v>8</v>
      </c>
      <c r="F2490">
        <v>37</v>
      </c>
      <c r="G2490">
        <v>108.33</v>
      </c>
      <c r="H2490">
        <v>0</v>
      </c>
      <c r="I2490" t="s">
        <v>9</v>
      </c>
      <c r="J2490" s="8">
        <v>17</v>
      </c>
      <c r="K2490" s="8">
        <f>IF(Table3[[#This Row],[Return Status]] = "Returned", 0, Table3[[#This Row],[Profit]])</f>
        <v>17</v>
      </c>
      <c r="L2490" s="8" t="str">
        <f>IFERROR(VLOOKUP(Table3[[#This Row],[Order ID]],returns[[Order ID]:[Status]],2,FALSE), "")</f>
        <v/>
      </c>
      <c r="M2490">
        <v>2.88</v>
      </c>
      <c r="N2490">
        <v>0.7</v>
      </c>
      <c r="O2490" t="s">
        <v>1290</v>
      </c>
      <c r="P2490" t="s">
        <v>43</v>
      </c>
      <c r="Q2490">
        <v>38654</v>
      </c>
      <c r="R2490" t="s">
        <v>44</v>
      </c>
      <c r="S2490" t="s">
        <v>1978</v>
      </c>
      <c r="T2490" t="e">
        <f>VLOOKUP(Table3[[#This Row],[Region]],managers5[],2,FALSE)</f>
        <v>#N/A</v>
      </c>
      <c r="U2490" t="s">
        <v>1957</v>
      </c>
      <c r="V2490" t="s">
        <v>1959</v>
      </c>
      <c r="W2490" t="s">
        <v>14</v>
      </c>
      <c r="X2490" t="s">
        <v>24</v>
      </c>
      <c r="Y2490" t="s">
        <v>16</v>
      </c>
      <c r="Z2490" t="s">
        <v>106</v>
      </c>
      <c r="AA2490" t="s">
        <v>181</v>
      </c>
      <c r="AB2490" t="s">
        <v>35</v>
      </c>
      <c r="AC2490">
        <v>0.56000000000000005</v>
      </c>
      <c r="AD2490" s="2">
        <v>39958</v>
      </c>
    </row>
    <row r="2491" spans="1:30" x14ac:dyDescent="0.35">
      <c r="A2491">
        <v>726</v>
      </c>
      <c r="B2491">
        <v>3364</v>
      </c>
      <c r="C2491">
        <v>24067</v>
      </c>
      <c r="D2491" s="1">
        <v>41143</v>
      </c>
      <c r="E2491" t="s">
        <v>77</v>
      </c>
      <c r="F2491">
        <v>30</v>
      </c>
      <c r="G2491">
        <v>128.25</v>
      </c>
      <c r="H2491">
        <v>7.0000000000000007E-2</v>
      </c>
      <c r="I2491" t="s">
        <v>33</v>
      </c>
      <c r="J2491" s="8">
        <v>-95.311999999999998</v>
      </c>
      <c r="K2491" s="8">
        <f>IF(Table3[[#This Row],[Return Status]] = "Returned", 0, Table3[[#This Row],[Profit]])</f>
        <v>-95.311999999999998</v>
      </c>
      <c r="L2491" s="8" t="str">
        <f>IFERROR(VLOOKUP(Table3[[#This Row],[Order ID]],returns[[Order ID]:[Status]],2,FALSE), "")</f>
        <v/>
      </c>
      <c r="M2491">
        <v>3.98</v>
      </c>
      <c r="N2491">
        <v>5.26</v>
      </c>
      <c r="O2491" t="s">
        <v>531</v>
      </c>
      <c r="P2491" t="s">
        <v>134</v>
      </c>
      <c r="Q2491">
        <v>1749</v>
      </c>
      <c r="R2491" t="s">
        <v>135</v>
      </c>
      <c r="S2491" t="s">
        <v>1979</v>
      </c>
      <c r="T2491" t="e">
        <f>VLOOKUP(Table3[[#This Row],[Region]],managers5[],2,FALSE)</f>
        <v>#N/A</v>
      </c>
      <c r="U2491" t="s">
        <v>1956</v>
      </c>
      <c r="W2491" t="s">
        <v>14</v>
      </c>
      <c r="X2491" t="s">
        <v>71</v>
      </c>
      <c r="Y2491" t="s">
        <v>16</v>
      </c>
      <c r="Z2491" t="s">
        <v>17</v>
      </c>
      <c r="AA2491" t="s">
        <v>815</v>
      </c>
      <c r="AB2491" t="s">
        <v>19</v>
      </c>
      <c r="AC2491">
        <v>0.38</v>
      </c>
      <c r="AD2491" s="1">
        <v>41145</v>
      </c>
    </row>
    <row r="2492" spans="1:30" x14ac:dyDescent="0.35">
      <c r="A2492">
        <v>5141</v>
      </c>
      <c r="B2492">
        <v>3367</v>
      </c>
      <c r="C2492">
        <v>24069</v>
      </c>
      <c r="D2492" s="1">
        <v>40375</v>
      </c>
      <c r="E2492" t="s">
        <v>32</v>
      </c>
      <c r="F2492">
        <v>21</v>
      </c>
      <c r="G2492">
        <v>7981.2</v>
      </c>
      <c r="H2492">
        <v>0.02</v>
      </c>
      <c r="I2492" t="s">
        <v>49</v>
      </c>
      <c r="J2492" s="8">
        <v>-592.52049999999997</v>
      </c>
      <c r="K2492" s="8">
        <f>IF(Table3[[#This Row],[Return Status]] = "Returned", 0, Table3[[#This Row],[Profit]])</f>
        <v>-592.52049999999997</v>
      </c>
      <c r="L2492" s="8" t="str">
        <f>IFERROR(VLOOKUP(Table3[[#This Row],[Order ID]],returns[[Order ID]:[Status]],2,FALSE), "")</f>
        <v/>
      </c>
      <c r="M2492">
        <v>376.13</v>
      </c>
      <c r="N2492">
        <v>85.63</v>
      </c>
      <c r="O2492" t="s">
        <v>1056</v>
      </c>
      <c r="P2492" t="s">
        <v>37</v>
      </c>
      <c r="Q2492">
        <v>12180</v>
      </c>
      <c r="R2492" t="s">
        <v>37</v>
      </c>
      <c r="S2492" t="s">
        <v>1979</v>
      </c>
      <c r="T2492" t="e">
        <f>VLOOKUP(Table3[[#This Row],[Region]],managers5[],2,FALSE)</f>
        <v>#N/A</v>
      </c>
      <c r="U2492" t="s">
        <v>1956</v>
      </c>
      <c r="W2492" t="s">
        <v>14</v>
      </c>
      <c r="X2492" t="s">
        <v>24</v>
      </c>
      <c r="Y2492" t="s">
        <v>50</v>
      </c>
      <c r="Z2492" t="s">
        <v>51</v>
      </c>
      <c r="AA2492" t="s">
        <v>1283</v>
      </c>
      <c r="AB2492" t="s">
        <v>53</v>
      </c>
      <c r="AC2492">
        <v>0.74</v>
      </c>
      <c r="AD2492" s="2">
        <v>40382</v>
      </c>
    </row>
    <row r="2493" spans="1:30" x14ac:dyDescent="0.35">
      <c r="A2493">
        <v>3707</v>
      </c>
      <c r="B2493">
        <v>3368</v>
      </c>
      <c r="C2493">
        <v>24070</v>
      </c>
      <c r="D2493" s="1">
        <v>40617</v>
      </c>
      <c r="E2493" t="s">
        <v>77</v>
      </c>
      <c r="F2493">
        <v>36</v>
      </c>
      <c r="G2493">
        <v>170.42</v>
      </c>
      <c r="H2493">
        <v>0.1</v>
      </c>
      <c r="I2493" t="s">
        <v>9</v>
      </c>
      <c r="J2493" s="8">
        <v>-98.313499999999905</v>
      </c>
      <c r="K2493" s="8">
        <f>IF(Table3[[#This Row],[Return Status]] = "Returned", 0, Table3[[#This Row],[Profit]])</f>
        <v>-98.313499999999905</v>
      </c>
      <c r="L2493" s="8" t="str">
        <f>IFERROR(VLOOKUP(Table3[[#This Row],[Order ID]],returns[[Order ID]:[Status]],2,FALSE), "")</f>
        <v/>
      </c>
      <c r="M2493">
        <v>4.91</v>
      </c>
      <c r="N2493">
        <v>4.97</v>
      </c>
      <c r="O2493" t="s">
        <v>1129</v>
      </c>
      <c r="P2493" t="s">
        <v>27</v>
      </c>
      <c r="Q2493">
        <v>60110</v>
      </c>
      <c r="R2493" t="s">
        <v>28</v>
      </c>
      <c r="S2493" t="s">
        <v>1977</v>
      </c>
      <c r="T2493" t="e">
        <f>VLOOKUP(Table3[[#This Row],[Region]],managers5[],2,FALSE)</f>
        <v>#N/A</v>
      </c>
      <c r="U2493" t="s">
        <v>1958</v>
      </c>
      <c r="V2493" t="s">
        <v>1959</v>
      </c>
      <c r="W2493" t="s">
        <v>14</v>
      </c>
      <c r="X2493" t="s">
        <v>71</v>
      </c>
      <c r="Y2493" t="s">
        <v>16</v>
      </c>
      <c r="Z2493" t="s">
        <v>17</v>
      </c>
      <c r="AA2493" t="s">
        <v>620</v>
      </c>
      <c r="AB2493" t="s">
        <v>19</v>
      </c>
      <c r="AC2493">
        <v>0.38</v>
      </c>
      <c r="AD2493" s="1">
        <v>40618</v>
      </c>
    </row>
    <row r="2494" spans="1:30" x14ac:dyDescent="0.35">
      <c r="A2494">
        <v>3708</v>
      </c>
      <c r="B2494">
        <v>3369</v>
      </c>
      <c r="C2494">
        <v>24070</v>
      </c>
      <c r="D2494" s="1">
        <v>40617</v>
      </c>
      <c r="E2494" t="s">
        <v>77</v>
      </c>
      <c r="F2494">
        <v>3</v>
      </c>
      <c r="G2494">
        <v>431.29</v>
      </c>
      <c r="H2494">
        <v>0.1</v>
      </c>
      <c r="I2494" t="s">
        <v>9</v>
      </c>
      <c r="J2494" s="8">
        <v>-164.59</v>
      </c>
      <c r="K2494" s="8">
        <f>IF(Table3[[#This Row],[Return Status]] = "Returned", 0, Table3[[#This Row],[Profit]])</f>
        <v>-164.59</v>
      </c>
      <c r="L2494" s="8" t="str">
        <f>IFERROR(VLOOKUP(Table3[[#This Row],[Order ID]],returns[[Order ID]:[Status]],2,FALSE), "")</f>
        <v/>
      </c>
      <c r="M2494">
        <v>140.81</v>
      </c>
      <c r="N2494">
        <v>24.49</v>
      </c>
      <c r="O2494" t="s">
        <v>1129</v>
      </c>
      <c r="P2494" t="s">
        <v>27</v>
      </c>
      <c r="Q2494">
        <v>60110</v>
      </c>
      <c r="R2494" t="s">
        <v>28</v>
      </c>
      <c r="S2494" t="s">
        <v>1977</v>
      </c>
      <c r="T2494" t="e">
        <f>VLOOKUP(Table3[[#This Row],[Region]],managers5[],2,FALSE)</f>
        <v>#N/A</v>
      </c>
      <c r="U2494" t="s">
        <v>1958</v>
      </c>
      <c r="V2494" t="s">
        <v>1959</v>
      </c>
      <c r="W2494" t="s">
        <v>14</v>
      </c>
      <c r="X2494" t="s">
        <v>71</v>
      </c>
      <c r="Y2494" t="s">
        <v>50</v>
      </c>
      <c r="Z2494" t="s">
        <v>72</v>
      </c>
      <c r="AA2494" t="s">
        <v>1031</v>
      </c>
      <c r="AB2494" t="s">
        <v>85</v>
      </c>
      <c r="AC2494">
        <v>0.56999999999999995</v>
      </c>
      <c r="AD2494" s="1">
        <v>40618</v>
      </c>
    </row>
    <row r="2495" spans="1:30" x14ac:dyDescent="0.35">
      <c r="A2495">
        <v>3709</v>
      </c>
      <c r="B2495">
        <v>3370</v>
      </c>
      <c r="C2495">
        <v>24070</v>
      </c>
      <c r="D2495" s="1">
        <v>40617</v>
      </c>
      <c r="E2495" t="s">
        <v>77</v>
      </c>
      <c r="F2495">
        <v>48</v>
      </c>
      <c r="G2495">
        <v>294.26</v>
      </c>
      <c r="H2495">
        <v>0</v>
      </c>
      <c r="I2495" t="s">
        <v>33</v>
      </c>
      <c r="J2495" s="8">
        <v>88.8</v>
      </c>
      <c r="K2495" s="8">
        <f>IF(Table3[[#This Row],[Return Status]] = "Returned", 0, Table3[[#This Row],[Profit]])</f>
        <v>88.8</v>
      </c>
      <c r="L2495" s="8" t="str">
        <f>IFERROR(VLOOKUP(Table3[[#This Row],[Order ID]],returns[[Order ID]:[Status]],2,FALSE), "")</f>
        <v/>
      </c>
      <c r="M2495">
        <v>5.58</v>
      </c>
      <c r="N2495">
        <v>0.7</v>
      </c>
      <c r="O2495" t="s">
        <v>1129</v>
      </c>
      <c r="P2495" t="s">
        <v>27</v>
      </c>
      <c r="Q2495">
        <v>60110</v>
      </c>
      <c r="R2495" t="s">
        <v>28</v>
      </c>
      <c r="S2495" t="s">
        <v>1977</v>
      </c>
      <c r="T2495" t="e">
        <f>VLOOKUP(Table3[[#This Row],[Region]],managers5[],2,FALSE)</f>
        <v>#N/A</v>
      </c>
      <c r="U2495" t="s">
        <v>1958</v>
      </c>
      <c r="V2495" t="s">
        <v>1959</v>
      </c>
      <c r="W2495" t="s">
        <v>14</v>
      </c>
      <c r="X2495" t="s">
        <v>71</v>
      </c>
      <c r="Y2495" t="s">
        <v>16</v>
      </c>
      <c r="Z2495" t="s">
        <v>106</v>
      </c>
      <c r="AA2495" t="s">
        <v>940</v>
      </c>
      <c r="AB2495" t="s">
        <v>35</v>
      </c>
      <c r="AC2495">
        <v>0.6</v>
      </c>
      <c r="AD2495" s="1">
        <v>40618</v>
      </c>
    </row>
    <row r="2496" spans="1:30" x14ac:dyDescent="0.35">
      <c r="A2496">
        <v>8284</v>
      </c>
      <c r="B2496">
        <v>6941</v>
      </c>
      <c r="C2496">
        <v>49541</v>
      </c>
      <c r="D2496" s="1">
        <v>39829</v>
      </c>
      <c r="E2496" t="s">
        <v>20</v>
      </c>
      <c r="F2496">
        <v>35</v>
      </c>
      <c r="G2496">
        <v>503.75</v>
      </c>
      <c r="H2496">
        <v>0</v>
      </c>
      <c r="I2496" t="s">
        <v>9</v>
      </c>
      <c r="J2496" s="8">
        <v>16.46</v>
      </c>
      <c r="K2496" s="8">
        <f>IF(Table3[[#This Row],[Return Status]] = "Returned", 0, Table3[[#This Row],[Profit]])</f>
        <v>16.46</v>
      </c>
      <c r="L2496" s="8" t="str">
        <f>IFERROR(VLOOKUP(Table3[[#This Row],[Order ID]],returns[[Order ID]:[Status]],2,FALSE), "")</f>
        <v/>
      </c>
      <c r="M2496">
        <v>13.43</v>
      </c>
      <c r="N2496">
        <v>5.5</v>
      </c>
      <c r="O2496" t="s">
        <v>1720</v>
      </c>
      <c r="P2496" t="s">
        <v>55</v>
      </c>
      <c r="Q2496">
        <v>71901</v>
      </c>
      <c r="R2496" t="s">
        <v>56</v>
      </c>
      <c r="S2496" t="s">
        <v>1978</v>
      </c>
      <c r="T2496" t="e">
        <f>VLOOKUP(Table3[[#This Row],[Region]],managers5[],2,FALSE)</f>
        <v>#N/A</v>
      </c>
      <c r="U2496" t="s">
        <v>1957</v>
      </c>
      <c r="V2496" t="s">
        <v>1959</v>
      </c>
      <c r="W2496" t="s">
        <v>14</v>
      </c>
      <c r="X2496" t="s">
        <v>24</v>
      </c>
      <c r="Y2496" t="s">
        <v>16</v>
      </c>
      <c r="Z2496" t="s">
        <v>75</v>
      </c>
      <c r="AA2496" t="s">
        <v>1904</v>
      </c>
      <c r="AB2496" t="s">
        <v>19</v>
      </c>
      <c r="AC2496">
        <v>0.56999999999999995</v>
      </c>
      <c r="AD2496" s="2">
        <v>39830</v>
      </c>
    </row>
    <row r="2497" spans="1:30" x14ac:dyDescent="0.35">
      <c r="A2497">
        <v>3166</v>
      </c>
      <c r="B2497">
        <v>7197</v>
      </c>
      <c r="C2497">
        <v>51360</v>
      </c>
      <c r="D2497" s="1">
        <v>40714</v>
      </c>
      <c r="E2497" t="s">
        <v>20</v>
      </c>
      <c r="F2497">
        <v>12</v>
      </c>
      <c r="G2497">
        <v>46.55</v>
      </c>
      <c r="H2497">
        <v>0</v>
      </c>
      <c r="I2497" t="s">
        <v>9</v>
      </c>
      <c r="J2497" s="8">
        <v>16.34</v>
      </c>
      <c r="K2497" s="8">
        <f>IF(Table3[[#This Row],[Return Status]] = "Returned", 0, Table3[[#This Row],[Profit]])</f>
        <v>16.34</v>
      </c>
      <c r="L2497" s="8" t="str">
        <f>IFERROR(VLOOKUP(Table3[[#This Row],[Order ID]],returns[[Order ID]:[Status]],2,FALSE), "")</f>
        <v/>
      </c>
      <c r="M2497">
        <v>3.69</v>
      </c>
      <c r="N2497">
        <v>0.5</v>
      </c>
      <c r="O2497" t="s">
        <v>555</v>
      </c>
      <c r="P2497" t="s">
        <v>589</v>
      </c>
      <c r="Q2497">
        <v>39503</v>
      </c>
      <c r="R2497" t="s">
        <v>44</v>
      </c>
      <c r="S2497" t="s">
        <v>1978</v>
      </c>
      <c r="T2497" t="e">
        <f>VLOOKUP(Table3[[#This Row],[Region]],managers5[],2,FALSE)</f>
        <v>#N/A</v>
      </c>
      <c r="U2497" t="s">
        <v>1957</v>
      </c>
      <c r="V2497" t="s">
        <v>1959</v>
      </c>
      <c r="W2497" t="s">
        <v>14</v>
      </c>
      <c r="X2497" t="s">
        <v>39</v>
      </c>
      <c r="Y2497" t="s">
        <v>16</v>
      </c>
      <c r="Z2497" t="s">
        <v>99</v>
      </c>
      <c r="AA2497" t="s">
        <v>720</v>
      </c>
      <c r="AB2497" t="s">
        <v>19</v>
      </c>
      <c r="AC2497">
        <v>0.38</v>
      </c>
      <c r="AD2497" s="1">
        <v>40716</v>
      </c>
    </row>
    <row r="2498" spans="1:30" x14ac:dyDescent="0.35">
      <c r="A2498">
        <v>2765</v>
      </c>
      <c r="B2498">
        <v>7077</v>
      </c>
      <c r="C2498">
        <v>50500</v>
      </c>
      <c r="D2498" s="1">
        <v>40792</v>
      </c>
      <c r="E2498" t="s">
        <v>32</v>
      </c>
      <c r="F2498">
        <v>45</v>
      </c>
      <c r="G2498">
        <v>109.39</v>
      </c>
      <c r="H2498">
        <v>7.0000000000000007E-2</v>
      </c>
      <c r="I2498" t="s">
        <v>33</v>
      </c>
      <c r="J2498" s="8">
        <v>16.309999999999999</v>
      </c>
      <c r="K2498" s="8">
        <f>IF(Table3[[#This Row],[Return Status]] = "Returned", 0, Table3[[#This Row],[Profit]])</f>
        <v>16.309999999999999</v>
      </c>
      <c r="L2498" s="8" t="str">
        <f>IFERROR(VLOOKUP(Table3[[#This Row],[Order ID]],returns[[Order ID]:[Status]],2,FALSE), "")</f>
        <v/>
      </c>
      <c r="M2498">
        <v>2.4700000000000002</v>
      </c>
      <c r="N2498">
        <v>1.02</v>
      </c>
      <c r="O2498" t="s">
        <v>154</v>
      </c>
      <c r="P2498" t="s">
        <v>589</v>
      </c>
      <c r="Q2498">
        <v>24501</v>
      </c>
      <c r="R2498" t="s">
        <v>44</v>
      </c>
      <c r="S2498" t="s">
        <v>1978</v>
      </c>
      <c r="T2498" t="e">
        <f>VLOOKUP(Table3[[#This Row],[Region]],managers5[],2,FALSE)</f>
        <v>#N/A</v>
      </c>
      <c r="U2498" t="s">
        <v>1957</v>
      </c>
      <c r="V2498" t="s">
        <v>1959</v>
      </c>
      <c r="W2498" t="s">
        <v>14</v>
      </c>
      <c r="X2498" t="s">
        <v>39</v>
      </c>
      <c r="Y2498" t="s">
        <v>16</v>
      </c>
      <c r="Z2498" t="s">
        <v>57</v>
      </c>
      <c r="AA2498" t="s">
        <v>1691</v>
      </c>
      <c r="AB2498" t="s">
        <v>35</v>
      </c>
      <c r="AC2498">
        <v>0.38</v>
      </c>
      <c r="AD2498" s="1">
        <v>40792</v>
      </c>
    </row>
    <row r="2499" spans="1:30" x14ac:dyDescent="0.35">
      <c r="A2499">
        <v>3352</v>
      </c>
      <c r="B2499">
        <v>3377</v>
      </c>
      <c r="C2499">
        <v>24099</v>
      </c>
      <c r="D2499" s="1">
        <v>40683</v>
      </c>
      <c r="E2499" t="s">
        <v>8</v>
      </c>
      <c r="F2499">
        <v>6</v>
      </c>
      <c r="G2499">
        <v>205.24</v>
      </c>
      <c r="H2499">
        <v>0.01</v>
      </c>
      <c r="I2499" t="s">
        <v>9</v>
      </c>
      <c r="J2499" s="8">
        <v>-135.51</v>
      </c>
      <c r="K2499" s="8">
        <f>IF(Table3[[#This Row],[Return Status]] = "Returned", 0, Table3[[#This Row],[Profit]])</f>
        <v>-135.51</v>
      </c>
      <c r="L2499" s="8" t="str">
        <f>IFERROR(VLOOKUP(Table3[[#This Row],[Order ID]],returns[[Order ID]:[Status]],2,FALSE), "")</f>
        <v/>
      </c>
      <c r="M2499">
        <v>30.98</v>
      </c>
      <c r="N2499">
        <v>6.5</v>
      </c>
      <c r="O2499" t="s">
        <v>1534</v>
      </c>
      <c r="P2499" t="s">
        <v>37</v>
      </c>
      <c r="Q2499">
        <v>11561</v>
      </c>
      <c r="R2499" t="s">
        <v>37</v>
      </c>
      <c r="S2499" t="s">
        <v>1979</v>
      </c>
      <c r="T2499" t="e">
        <f>VLOOKUP(Table3[[#This Row],[Region]],managers5[],2,FALSE)</f>
        <v>#N/A</v>
      </c>
      <c r="U2499" t="s">
        <v>1956</v>
      </c>
      <c r="W2499" t="s">
        <v>14</v>
      </c>
      <c r="X2499" t="s">
        <v>71</v>
      </c>
      <c r="Y2499" t="s">
        <v>46</v>
      </c>
      <c r="Z2499" t="s">
        <v>47</v>
      </c>
      <c r="AA2499" t="s">
        <v>1321</v>
      </c>
      <c r="AB2499" t="s">
        <v>19</v>
      </c>
      <c r="AC2499">
        <v>0.79</v>
      </c>
      <c r="AD2499" s="1">
        <v>40684</v>
      </c>
    </row>
    <row r="2500" spans="1:30" x14ac:dyDescent="0.35">
      <c r="A2500">
        <v>3353</v>
      </c>
      <c r="B2500">
        <v>3378</v>
      </c>
      <c r="C2500">
        <v>24099</v>
      </c>
      <c r="D2500" s="1">
        <v>40683</v>
      </c>
      <c r="E2500" t="s">
        <v>8</v>
      </c>
      <c r="F2500">
        <v>36</v>
      </c>
      <c r="G2500">
        <v>825.82</v>
      </c>
      <c r="H2500">
        <v>0</v>
      </c>
      <c r="I2500" t="s">
        <v>9</v>
      </c>
      <c r="J2500" s="8">
        <v>-1049.26</v>
      </c>
      <c r="K2500" s="8">
        <f>IF(Table3[[#This Row],[Return Status]] = "Returned", 0, Table3[[#This Row],[Profit]])</f>
        <v>-1049.26</v>
      </c>
      <c r="L2500" s="8" t="str">
        <f>IFERROR(VLOOKUP(Table3[[#This Row],[Order ID]],returns[[Order ID]:[Status]],2,FALSE), "")</f>
        <v/>
      </c>
      <c r="M2500">
        <v>20.34</v>
      </c>
      <c r="N2500">
        <v>35</v>
      </c>
      <c r="O2500" t="s">
        <v>1534</v>
      </c>
      <c r="P2500" t="s">
        <v>37</v>
      </c>
      <c r="Q2500">
        <v>11561</v>
      </c>
      <c r="R2500" t="s">
        <v>37</v>
      </c>
      <c r="S2500" t="s">
        <v>1979</v>
      </c>
      <c r="T2500" t="e">
        <f>VLOOKUP(Table3[[#This Row],[Region]],managers5[],2,FALSE)</f>
        <v>#N/A</v>
      </c>
      <c r="U2500" t="s">
        <v>1956</v>
      </c>
      <c r="W2500" t="s">
        <v>14</v>
      </c>
      <c r="X2500" t="s">
        <v>71</v>
      </c>
      <c r="Y2500" t="s">
        <v>16</v>
      </c>
      <c r="Z2500" t="s">
        <v>75</v>
      </c>
      <c r="AA2500" t="s">
        <v>315</v>
      </c>
      <c r="AB2500" t="s">
        <v>85</v>
      </c>
      <c r="AC2500">
        <v>0.84</v>
      </c>
      <c r="AD2500" s="1">
        <v>40684</v>
      </c>
    </row>
    <row r="2501" spans="1:30" x14ac:dyDescent="0.35">
      <c r="A2501">
        <v>4318</v>
      </c>
      <c r="B2501">
        <v>3379</v>
      </c>
      <c r="C2501">
        <v>24102</v>
      </c>
      <c r="D2501" s="1">
        <v>40512</v>
      </c>
      <c r="E2501" t="s">
        <v>41</v>
      </c>
      <c r="F2501">
        <v>50</v>
      </c>
      <c r="G2501">
        <v>1844.26</v>
      </c>
      <c r="H2501">
        <v>0.03</v>
      </c>
      <c r="I2501" t="s">
        <v>9</v>
      </c>
      <c r="J2501" s="8">
        <v>47.58</v>
      </c>
      <c r="K2501" s="8">
        <f>IF(Table3[[#This Row],[Return Status]] = "Returned", 0, Table3[[#This Row],[Profit]])</f>
        <v>47.58</v>
      </c>
      <c r="L2501" s="8" t="str">
        <f>IFERROR(VLOOKUP(Table3[[#This Row],[Order ID]],returns[[Order ID]:[Status]],2,FALSE), "")</f>
        <v/>
      </c>
      <c r="M2501">
        <v>37.76</v>
      </c>
      <c r="N2501">
        <v>12.9</v>
      </c>
      <c r="O2501" t="s">
        <v>827</v>
      </c>
      <c r="P2501" t="s">
        <v>131</v>
      </c>
      <c r="Q2501">
        <v>4401</v>
      </c>
      <c r="R2501" t="s">
        <v>132</v>
      </c>
      <c r="S2501" t="s">
        <v>1979</v>
      </c>
      <c r="T2501" t="e">
        <f>VLOOKUP(Table3[[#This Row],[Region]],managers5[],2,FALSE)</f>
        <v>#N/A</v>
      </c>
      <c r="U2501" t="s">
        <v>1956</v>
      </c>
      <c r="W2501" t="s">
        <v>14</v>
      </c>
      <c r="X2501" t="s">
        <v>15</v>
      </c>
      <c r="Y2501" t="s">
        <v>16</v>
      </c>
      <c r="Z2501" t="s">
        <v>75</v>
      </c>
      <c r="AA2501" t="s">
        <v>1557</v>
      </c>
      <c r="AB2501" t="s">
        <v>19</v>
      </c>
      <c r="AC2501">
        <v>0.56999999999999995</v>
      </c>
      <c r="AD2501" s="2">
        <v>40513</v>
      </c>
    </row>
    <row r="2502" spans="1:30" x14ac:dyDescent="0.35">
      <c r="A2502">
        <v>1165</v>
      </c>
      <c r="B2502">
        <v>3331</v>
      </c>
      <c r="C2502">
        <v>23809</v>
      </c>
      <c r="D2502" s="1">
        <v>41064</v>
      </c>
      <c r="E2502" t="s">
        <v>8</v>
      </c>
      <c r="F2502">
        <v>7</v>
      </c>
      <c r="G2502">
        <v>86.61</v>
      </c>
      <c r="H2502">
        <v>0.1</v>
      </c>
      <c r="I2502" t="s">
        <v>9</v>
      </c>
      <c r="J2502" s="8">
        <v>15.691000000000001</v>
      </c>
      <c r="K2502" s="8">
        <f>IF(Table3[[#This Row],[Return Status]] = "Returned", 0, Table3[[#This Row],[Profit]])</f>
        <v>15.691000000000001</v>
      </c>
      <c r="L2502" s="8" t="str">
        <f>IFERROR(VLOOKUP(Table3[[#This Row],[Order ID]],returns[[Order ID]:[Status]],2,FALSE), "")</f>
        <v/>
      </c>
      <c r="M2502">
        <v>12.97</v>
      </c>
      <c r="N2502">
        <v>1.49</v>
      </c>
      <c r="O2502" t="s">
        <v>184</v>
      </c>
      <c r="P2502" t="s">
        <v>43</v>
      </c>
      <c r="Q2502">
        <v>22153</v>
      </c>
      <c r="R2502" t="s">
        <v>44</v>
      </c>
      <c r="S2502" t="s">
        <v>1978</v>
      </c>
      <c r="T2502" t="e">
        <f>VLOOKUP(Table3[[#This Row],[Region]],managers5[],2,FALSE)</f>
        <v>#N/A</v>
      </c>
      <c r="U2502" t="s">
        <v>1957</v>
      </c>
      <c r="V2502" t="s">
        <v>1959</v>
      </c>
      <c r="W2502" t="s">
        <v>14</v>
      </c>
      <c r="X2502" t="s">
        <v>24</v>
      </c>
      <c r="Y2502" t="s">
        <v>16</v>
      </c>
      <c r="Z2502" t="s">
        <v>17</v>
      </c>
      <c r="AA2502" t="s">
        <v>246</v>
      </c>
      <c r="AB2502" t="s">
        <v>19</v>
      </c>
      <c r="AC2502">
        <v>0.35</v>
      </c>
      <c r="AD2502" s="1">
        <v>41066</v>
      </c>
    </row>
    <row r="2503" spans="1:30" x14ac:dyDescent="0.35">
      <c r="A2503">
        <v>7912</v>
      </c>
      <c r="B2503">
        <v>6862</v>
      </c>
      <c r="C2503">
        <v>48900</v>
      </c>
      <c r="D2503" s="1">
        <v>39894</v>
      </c>
      <c r="E2503" t="s">
        <v>8</v>
      </c>
      <c r="F2503">
        <v>27</v>
      </c>
      <c r="G2503">
        <v>337.61</v>
      </c>
      <c r="H2503">
        <v>0.03</v>
      </c>
      <c r="I2503" t="s">
        <v>9</v>
      </c>
      <c r="J2503" s="8">
        <v>15.61</v>
      </c>
      <c r="K2503" s="8">
        <f>IF(Table3[[#This Row],[Return Status]] = "Returned", 0, Table3[[#This Row],[Profit]])</f>
        <v>15.61</v>
      </c>
      <c r="L2503" s="8" t="str">
        <f>IFERROR(VLOOKUP(Table3[[#This Row],[Order ID]],returns[[Order ID]:[Status]],2,FALSE), "")</f>
        <v/>
      </c>
      <c r="M2503">
        <v>12.28</v>
      </c>
      <c r="N2503">
        <v>6.35</v>
      </c>
      <c r="O2503" t="s">
        <v>555</v>
      </c>
      <c r="P2503" t="s">
        <v>60</v>
      </c>
      <c r="Q2503">
        <v>38701</v>
      </c>
      <c r="R2503" t="s">
        <v>44</v>
      </c>
      <c r="S2503" t="s">
        <v>1978</v>
      </c>
      <c r="T2503" t="e">
        <f>VLOOKUP(Table3[[#This Row],[Region]],managers5[],2,FALSE)</f>
        <v>#N/A</v>
      </c>
      <c r="U2503" t="s">
        <v>1957</v>
      </c>
      <c r="V2503" t="s">
        <v>1959</v>
      </c>
      <c r="W2503" t="s">
        <v>14</v>
      </c>
      <c r="X2503" t="s">
        <v>15</v>
      </c>
      <c r="Y2503" t="s">
        <v>16</v>
      </c>
      <c r="Z2503" t="s">
        <v>30</v>
      </c>
      <c r="AA2503" t="s">
        <v>1948</v>
      </c>
      <c r="AB2503" t="s">
        <v>19</v>
      </c>
      <c r="AC2503">
        <v>0.38</v>
      </c>
      <c r="AD2503" s="2">
        <v>39896</v>
      </c>
    </row>
    <row r="2504" spans="1:30" x14ac:dyDescent="0.35">
      <c r="A2504">
        <v>2476</v>
      </c>
      <c r="B2504">
        <v>2707</v>
      </c>
      <c r="C2504">
        <v>19557</v>
      </c>
      <c r="D2504" s="1">
        <v>40846</v>
      </c>
      <c r="E2504" t="s">
        <v>32</v>
      </c>
      <c r="F2504">
        <v>9</v>
      </c>
      <c r="G2504">
        <v>312.25</v>
      </c>
      <c r="H2504">
        <v>0.05</v>
      </c>
      <c r="I2504" t="s">
        <v>9</v>
      </c>
      <c r="J2504" s="8">
        <v>15.56</v>
      </c>
      <c r="K2504" s="8">
        <f>IF(Table3[[#This Row],[Return Status]] = "Returned", 0, Table3[[#This Row],[Profit]])</f>
        <v>15.56</v>
      </c>
      <c r="L2504" s="8" t="str">
        <f>IFERROR(VLOOKUP(Table3[[#This Row],[Order ID]],returns[[Order ID]:[Status]],2,FALSE), "")</f>
        <v/>
      </c>
      <c r="M2504">
        <v>33.89</v>
      </c>
      <c r="N2504">
        <v>5.0999999999999996</v>
      </c>
      <c r="O2504" t="s">
        <v>925</v>
      </c>
      <c r="P2504" t="s">
        <v>120</v>
      </c>
      <c r="Q2504">
        <v>32174</v>
      </c>
      <c r="R2504" t="s">
        <v>56</v>
      </c>
      <c r="S2504" t="s">
        <v>1978</v>
      </c>
      <c r="T2504" t="e">
        <f>VLOOKUP(Table3[[#This Row],[Region]],managers5[],2,FALSE)</f>
        <v>#N/A</v>
      </c>
      <c r="U2504" t="s">
        <v>1957</v>
      </c>
      <c r="V2504" t="s">
        <v>1959</v>
      </c>
      <c r="W2504" t="s">
        <v>14</v>
      </c>
      <c r="X2504" t="s">
        <v>71</v>
      </c>
      <c r="Y2504" t="s">
        <v>16</v>
      </c>
      <c r="Z2504" t="s">
        <v>75</v>
      </c>
      <c r="AA2504" t="s">
        <v>1633</v>
      </c>
      <c r="AB2504" t="s">
        <v>19</v>
      </c>
      <c r="AC2504">
        <v>0.6</v>
      </c>
      <c r="AD2504" s="1">
        <v>40846</v>
      </c>
    </row>
    <row r="2505" spans="1:30" x14ac:dyDescent="0.35">
      <c r="A2505">
        <v>6445</v>
      </c>
      <c r="B2505">
        <v>7817</v>
      </c>
      <c r="C2505">
        <v>55906</v>
      </c>
      <c r="D2505" s="1">
        <v>40143</v>
      </c>
      <c r="E2505" t="s">
        <v>41</v>
      </c>
      <c r="F2505">
        <v>49</v>
      </c>
      <c r="G2505">
        <v>276.3</v>
      </c>
      <c r="H2505">
        <v>0.02</v>
      </c>
      <c r="I2505" t="s">
        <v>9</v>
      </c>
      <c r="J2505" s="8">
        <v>14.840999999999999</v>
      </c>
      <c r="K2505" s="8">
        <f>IF(Table3[[#This Row],[Return Status]] = "Returned", 0, Table3[[#This Row],[Profit]])</f>
        <v>14.840999999999999</v>
      </c>
      <c r="L2505" s="8" t="str">
        <f>IFERROR(VLOOKUP(Table3[[#This Row],[Order ID]],returns[[Order ID]:[Status]],2,FALSE), "")</f>
        <v/>
      </c>
      <c r="M2505">
        <v>5.58</v>
      </c>
      <c r="N2505">
        <v>2.99</v>
      </c>
      <c r="O2505" t="s">
        <v>631</v>
      </c>
      <c r="P2505" t="s">
        <v>155</v>
      </c>
      <c r="Q2505">
        <v>29418</v>
      </c>
      <c r="R2505" t="s">
        <v>44</v>
      </c>
      <c r="S2505" t="s">
        <v>1978</v>
      </c>
      <c r="T2505" t="e">
        <f>VLOOKUP(Table3[[#This Row],[Region]],managers5[],2,FALSE)</f>
        <v>#N/A</v>
      </c>
      <c r="U2505" t="s">
        <v>1957</v>
      </c>
      <c r="V2505" t="s">
        <v>1959</v>
      </c>
      <c r="W2505" t="s">
        <v>14</v>
      </c>
      <c r="X2505" t="s">
        <v>39</v>
      </c>
      <c r="Y2505" t="s">
        <v>16</v>
      </c>
      <c r="Z2505" t="s">
        <v>17</v>
      </c>
      <c r="AA2505" t="s">
        <v>1394</v>
      </c>
      <c r="AB2505" t="s">
        <v>19</v>
      </c>
      <c r="AC2505">
        <v>0.37</v>
      </c>
      <c r="AD2505" s="2">
        <v>40145</v>
      </c>
    </row>
    <row r="2506" spans="1:30" x14ac:dyDescent="0.35">
      <c r="A2506">
        <v>4549</v>
      </c>
      <c r="B2506">
        <v>2340</v>
      </c>
      <c r="C2506">
        <v>16834</v>
      </c>
      <c r="D2506" s="1">
        <v>40474</v>
      </c>
      <c r="E2506" t="s">
        <v>32</v>
      </c>
      <c r="F2506">
        <v>33</v>
      </c>
      <c r="G2506">
        <v>463.42</v>
      </c>
      <c r="H2506">
        <v>0.08</v>
      </c>
      <c r="I2506" t="s">
        <v>9</v>
      </c>
      <c r="J2506" s="8">
        <v>14.2035</v>
      </c>
      <c r="K2506" s="8">
        <f>IF(Table3[[#This Row],[Return Status]] = "Returned", 0, Table3[[#This Row],[Profit]])</f>
        <v>14.2035</v>
      </c>
      <c r="L2506" s="8" t="str">
        <f>IFERROR(VLOOKUP(Table3[[#This Row],[Order ID]],returns[[Order ID]:[Status]],2,FALSE), "")</f>
        <v/>
      </c>
      <c r="M2506">
        <v>14.45</v>
      </c>
      <c r="N2506">
        <v>7.17</v>
      </c>
      <c r="O2506" t="s">
        <v>1573</v>
      </c>
      <c r="P2506" t="s">
        <v>120</v>
      </c>
      <c r="Q2506">
        <v>33334</v>
      </c>
      <c r="R2506" t="s">
        <v>56</v>
      </c>
      <c r="S2506" t="s">
        <v>1978</v>
      </c>
      <c r="T2506" t="e">
        <f>VLOOKUP(Table3[[#This Row],[Region]],managers5[],2,FALSE)</f>
        <v>#N/A</v>
      </c>
      <c r="U2506" t="s">
        <v>1957</v>
      </c>
      <c r="V2506" t="s">
        <v>1959</v>
      </c>
      <c r="W2506" t="s">
        <v>14</v>
      </c>
      <c r="X2506" t="s">
        <v>39</v>
      </c>
      <c r="Y2506" t="s">
        <v>16</v>
      </c>
      <c r="Z2506" t="s">
        <v>17</v>
      </c>
      <c r="AA2506" t="s">
        <v>470</v>
      </c>
      <c r="AB2506" t="s">
        <v>19</v>
      </c>
      <c r="AC2506">
        <v>0.38</v>
      </c>
      <c r="AD2506" s="2">
        <v>40476</v>
      </c>
    </row>
    <row r="2507" spans="1:30" x14ac:dyDescent="0.35">
      <c r="A2507">
        <v>2445</v>
      </c>
      <c r="B2507">
        <v>2706</v>
      </c>
      <c r="C2507">
        <v>19557</v>
      </c>
      <c r="D2507" s="1">
        <v>40846</v>
      </c>
      <c r="E2507" t="s">
        <v>32</v>
      </c>
      <c r="F2507">
        <v>26</v>
      </c>
      <c r="G2507">
        <v>66.599999999999994</v>
      </c>
      <c r="H2507">
        <v>0.08</v>
      </c>
      <c r="I2507" t="s">
        <v>9</v>
      </c>
      <c r="J2507" s="8">
        <v>13.99</v>
      </c>
      <c r="K2507" s="8">
        <f>IF(Table3[[#This Row],[Return Status]] = "Returned", 0, Table3[[#This Row],[Profit]])</f>
        <v>13.99</v>
      </c>
      <c r="L2507" s="8" t="str">
        <f>IFERROR(VLOOKUP(Table3[[#This Row],[Order ID]],returns[[Order ID]:[Status]],2,FALSE), "")</f>
        <v/>
      </c>
      <c r="M2507">
        <v>2.62</v>
      </c>
      <c r="N2507">
        <v>0.8</v>
      </c>
      <c r="O2507" t="s">
        <v>925</v>
      </c>
      <c r="P2507" t="s">
        <v>120</v>
      </c>
      <c r="Q2507">
        <v>32174</v>
      </c>
      <c r="R2507" t="s">
        <v>56</v>
      </c>
      <c r="S2507" t="s">
        <v>1978</v>
      </c>
      <c r="T2507" t="e">
        <f>VLOOKUP(Table3[[#This Row],[Region]],managers5[],2,FALSE)</f>
        <v>#N/A</v>
      </c>
      <c r="U2507" t="s">
        <v>1957</v>
      </c>
      <c r="V2507" t="s">
        <v>1959</v>
      </c>
      <c r="W2507" t="s">
        <v>14</v>
      </c>
      <c r="X2507" t="s">
        <v>71</v>
      </c>
      <c r="Y2507" t="s">
        <v>16</v>
      </c>
      <c r="Z2507" t="s">
        <v>57</v>
      </c>
      <c r="AA2507" t="s">
        <v>341</v>
      </c>
      <c r="AB2507" t="s">
        <v>35</v>
      </c>
      <c r="AC2507">
        <v>0.39</v>
      </c>
      <c r="AD2507" s="1">
        <v>40850</v>
      </c>
    </row>
    <row r="2508" spans="1:30" x14ac:dyDescent="0.35">
      <c r="A2508">
        <v>554</v>
      </c>
      <c r="B2508">
        <v>433</v>
      </c>
      <c r="C2508">
        <v>2885</v>
      </c>
      <c r="D2508" s="1">
        <v>41170</v>
      </c>
      <c r="E2508" t="s">
        <v>8</v>
      </c>
      <c r="F2508">
        <v>46</v>
      </c>
      <c r="G2508">
        <v>712.18</v>
      </c>
      <c r="H2508">
        <v>0.06</v>
      </c>
      <c r="I2508" t="s">
        <v>9</v>
      </c>
      <c r="J2508" s="8">
        <v>13.98</v>
      </c>
      <c r="K2508" s="8">
        <f>IF(Table3[[#This Row],[Return Status]] = "Returned", 0, Table3[[#This Row],[Profit]])</f>
        <v>13.98</v>
      </c>
      <c r="L2508" s="8" t="str">
        <f>IFERROR(VLOOKUP(Table3[[#This Row],[Order ID]],returns[[Order ID]:[Status]],2,FALSE), "")</f>
        <v/>
      </c>
      <c r="M2508">
        <v>15.42</v>
      </c>
      <c r="N2508">
        <v>5.41</v>
      </c>
      <c r="O2508" t="s">
        <v>184</v>
      </c>
      <c r="P2508" t="s">
        <v>43</v>
      </c>
      <c r="Q2508">
        <v>23223</v>
      </c>
      <c r="R2508" t="s">
        <v>44</v>
      </c>
      <c r="S2508" t="s">
        <v>1978</v>
      </c>
      <c r="T2508" t="e">
        <f>VLOOKUP(Table3[[#This Row],[Region]],managers5[],2,FALSE)</f>
        <v>#N/A</v>
      </c>
      <c r="U2508" t="s">
        <v>1957</v>
      </c>
      <c r="V2508" t="s">
        <v>1959</v>
      </c>
      <c r="W2508" t="s">
        <v>14</v>
      </c>
      <c r="X2508" t="s">
        <v>24</v>
      </c>
      <c r="Y2508" t="s">
        <v>16</v>
      </c>
      <c r="Z2508" t="s">
        <v>75</v>
      </c>
      <c r="AA2508" t="s">
        <v>759</v>
      </c>
      <c r="AB2508" t="s">
        <v>19</v>
      </c>
      <c r="AC2508">
        <v>0.59</v>
      </c>
      <c r="AD2508" s="1">
        <v>41172</v>
      </c>
    </row>
    <row r="2509" spans="1:30" x14ac:dyDescent="0.35">
      <c r="A2509">
        <v>5402</v>
      </c>
      <c r="B2509">
        <v>4400</v>
      </c>
      <c r="C2509">
        <v>31330</v>
      </c>
      <c r="D2509" s="1">
        <v>40330</v>
      </c>
      <c r="E2509" t="s">
        <v>77</v>
      </c>
      <c r="F2509">
        <v>38</v>
      </c>
      <c r="G2509">
        <v>540.64</v>
      </c>
      <c r="H2509">
        <v>0.02</v>
      </c>
      <c r="I2509" t="s">
        <v>9</v>
      </c>
      <c r="J2509" s="8">
        <v>13.89</v>
      </c>
      <c r="K2509" s="8">
        <f>IF(Table3[[#This Row],[Return Status]] = "Returned", 0, Table3[[#This Row],[Profit]])</f>
        <v>13.89</v>
      </c>
      <c r="L2509" s="8" t="str">
        <f>IFERROR(VLOOKUP(Table3[[#This Row],[Order ID]],returns[[Order ID]:[Status]],2,FALSE), "")</f>
        <v/>
      </c>
      <c r="M2509">
        <v>13.43</v>
      </c>
      <c r="N2509">
        <v>5.5</v>
      </c>
      <c r="O2509" t="s">
        <v>1154</v>
      </c>
      <c r="P2509" t="s">
        <v>43</v>
      </c>
      <c r="Q2509">
        <v>27587</v>
      </c>
      <c r="R2509" t="s">
        <v>44</v>
      </c>
      <c r="S2509" t="s">
        <v>1978</v>
      </c>
      <c r="T2509" t="e">
        <f>VLOOKUP(Table3[[#This Row],[Region]],managers5[],2,FALSE)</f>
        <v>#N/A</v>
      </c>
      <c r="U2509" t="s">
        <v>1957</v>
      </c>
      <c r="V2509" t="s">
        <v>1959</v>
      </c>
      <c r="W2509" t="s">
        <v>14</v>
      </c>
      <c r="X2509" t="s">
        <v>71</v>
      </c>
      <c r="Y2509" t="s">
        <v>16</v>
      </c>
      <c r="Z2509" t="s">
        <v>75</v>
      </c>
      <c r="AA2509" t="s">
        <v>1904</v>
      </c>
      <c r="AB2509" t="s">
        <v>19</v>
      </c>
      <c r="AC2509">
        <v>0.56999999999999995</v>
      </c>
      <c r="AD2509" s="2">
        <v>40331</v>
      </c>
    </row>
    <row r="2510" spans="1:30" x14ac:dyDescent="0.35">
      <c r="A2510">
        <v>7201</v>
      </c>
      <c r="B2510">
        <v>3401</v>
      </c>
      <c r="C2510">
        <v>24228</v>
      </c>
      <c r="D2510" s="1">
        <v>40011</v>
      </c>
      <c r="E2510" t="s">
        <v>32</v>
      </c>
      <c r="F2510">
        <v>31</v>
      </c>
      <c r="G2510">
        <v>60.64</v>
      </c>
      <c r="H2510">
        <v>0.05</v>
      </c>
      <c r="I2510" t="s">
        <v>9</v>
      </c>
      <c r="J2510" s="8">
        <v>-66.62</v>
      </c>
      <c r="K2510" s="8">
        <f>IF(Table3[[#This Row],[Return Status]] = "Returned", 0, Table3[[#This Row],[Profit]])</f>
        <v>-66.62</v>
      </c>
      <c r="L2510" s="8" t="str">
        <f>IFERROR(VLOOKUP(Table3[[#This Row],[Order ID]],returns[[Order ID]:[Status]],2,FALSE), "")</f>
        <v/>
      </c>
      <c r="M2510">
        <v>1.86</v>
      </c>
      <c r="N2510">
        <v>2.58</v>
      </c>
      <c r="O2510" t="s">
        <v>1056</v>
      </c>
      <c r="P2510" t="s">
        <v>37</v>
      </c>
      <c r="Q2510">
        <v>12180</v>
      </c>
      <c r="R2510" t="s">
        <v>37</v>
      </c>
      <c r="S2510" t="s">
        <v>1979</v>
      </c>
      <c r="T2510" t="e">
        <f>VLOOKUP(Table3[[#This Row],[Region]],managers5[],2,FALSE)</f>
        <v>#N/A</v>
      </c>
      <c r="U2510" t="s">
        <v>1956</v>
      </c>
      <c r="W2510" t="s">
        <v>14</v>
      </c>
      <c r="X2510" t="s">
        <v>24</v>
      </c>
      <c r="Y2510" t="s">
        <v>16</v>
      </c>
      <c r="Z2510" t="s">
        <v>57</v>
      </c>
      <c r="AA2510" t="s">
        <v>1651</v>
      </c>
      <c r="AB2510" t="s">
        <v>35</v>
      </c>
      <c r="AC2510">
        <v>0.82</v>
      </c>
      <c r="AD2510" s="2">
        <v>40015</v>
      </c>
    </row>
    <row r="2511" spans="1:30" x14ac:dyDescent="0.35">
      <c r="A2511">
        <v>7095</v>
      </c>
      <c r="B2511">
        <v>3402</v>
      </c>
      <c r="C2511">
        <v>24231</v>
      </c>
      <c r="D2511" s="1">
        <v>40032</v>
      </c>
      <c r="E2511" t="s">
        <v>8</v>
      </c>
      <c r="F2511">
        <v>48</v>
      </c>
      <c r="G2511">
        <v>2482.0340000000001</v>
      </c>
      <c r="H2511">
        <v>0.08</v>
      </c>
      <c r="I2511" t="s">
        <v>9</v>
      </c>
      <c r="J2511" s="8">
        <v>421.89299999999997</v>
      </c>
      <c r="K2511" s="8">
        <f>IF(Table3[[#This Row],[Return Status]] = "Returned", 0, Table3[[#This Row],[Profit]])</f>
        <v>421.89299999999997</v>
      </c>
      <c r="L2511" s="8" t="str">
        <f>IFERROR(VLOOKUP(Table3[[#This Row],[Order ID]],returns[[Order ID]:[Status]],2,FALSE), "")</f>
        <v/>
      </c>
      <c r="M2511">
        <v>65.989999999999995</v>
      </c>
      <c r="N2511">
        <v>5.92</v>
      </c>
      <c r="O2511" t="s">
        <v>283</v>
      </c>
      <c r="P2511" t="s">
        <v>37</v>
      </c>
      <c r="Q2511">
        <v>11722</v>
      </c>
      <c r="R2511" t="s">
        <v>37</v>
      </c>
      <c r="S2511" t="s">
        <v>1979</v>
      </c>
      <c r="T2511" t="e">
        <f>VLOOKUP(Table3[[#This Row],[Region]],managers5[],2,FALSE)</f>
        <v>#N/A</v>
      </c>
      <c r="U2511" t="s">
        <v>1956</v>
      </c>
      <c r="W2511" t="s">
        <v>14</v>
      </c>
      <c r="X2511" t="s">
        <v>15</v>
      </c>
      <c r="Y2511" t="s">
        <v>46</v>
      </c>
      <c r="Z2511" t="s">
        <v>86</v>
      </c>
      <c r="AA2511" t="s">
        <v>1927</v>
      </c>
      <c r="AB2511" t="s">
        <v>19</v>
      </c>
      <c r="AC2511">
        <v>0.57999999999999996</v>
      </c>
      <c r="AD2511" s="2">
        <v>40032</v>
      </c>
    </row>
    <row r="2512" spans="1:30" x14ac:dyDescent="0.35">
      <c r="A2512">
        <v>4669</v>
      </c>
      <c r="B2512">
        <v>3403</v>
      </c>
      <c r="C2512">
        <v>24260</v>
      </c>
      <c r="D2512" s="1">
        <v>40454</v>
      </c>
      <c r="E2512" t="s">
        <v>8</v>
      </c>
      <c r="F2512">
        <v>48</v>
      </c>
      <c r="G2512">
        <v>548.29999999999995</v>
      </c>
      <c r="H2512">
        <v>0.09</v>
      </c>
      <c r="I2512" t="s">
        <v>33</v>
      </c>
      <c r="J2512" s="8">
        <v>-47.92</v>
      </c>
      <c r="K2512" s="8">
        <f>IF(Table3[[#This Row],[Return Status]] = "Returned", 0, Table3[[#This Row],[Profit]])</f>
        <v>-47.92</v>
      </c>
      <c r="L2512" s="8" t="str">
        <f>IFERROR(VLOOKUP(Table3[[#This Row],[Order ID]],returns[[Order ID]:[Status]],2,FALSE), "")</f>
        <v/>
      </c>
      <c r="M2512">
        <v>11.97</v>
      </c>
      <c r="N2512">
        <v>4.9800000000000004</v>
      </c>
      <c r="O2512" t="s">
        <v>1802</v>
      </c>
      <c r="P2512" t="s">
        <v>146</v>
      </c>
      <c r="Q2512">
        <v>83701</v>
      </c>
      <c r="R2512" t="s">
        <v>147</v>
      </c>
      <c r="S2512" t="s">
        <v>1976</v>
      </c>
      <c r="T2512" t="e">
        <f>VLOOKUP(Table3[[#This Row],[Region]],managers5[],2,FALSE)</f>
        <v>#N/A</v>
      </c>
      <c r="U2512" t="s">
        <v>1955</v>
      </c>
      <c r="V2512" t="s">
        <v>1959</v>
      </c>
      <c r="W2512" t="s">
        <v>14</v>
      </c>
      <c r="X2512" t="s">
        <v>71</v>
      </c>
      <c r="Y2512" t="s">
        <v>16</v>
      </c>
      <c r="Z2512" t="s">
        <v>83</v>
      </c>
      <c r="AA2512" t="s">
        <v>384</v>
      </c>
      <c r="AB2512" t="s">
        <v>19</v>
      </c>
      <c r="AC2512">
        <v>0.57999999999999996</v>
      </c>
      <c r="AD2512" s="2">
        <v>40455</v>
      </c>
    </row>
    <row r="2513" spans="1:30" x14ac:dyDescent="0.35">
      <c r="A2513">
        <v>563</v>
      </c>
      <c r="B2513">
        <v>3404</v>
      </c>
      <c r="C2513">
        <v>24261</v>
      </c>
      <c r="D2513" s="1">
        <v>41169</v>
      </c>
      <c r="E2513" t="s">
        <v>41</v>
      </c>
      <c r="F2513">
        <v>28</v>
      </c>
      <c r="G2513">
        <v>946.27</v>
      </c>
      <c r="H2513">
        <v>0.06</v>
      </c>
      <c r="I2513" t="s">
        <v>9</v>
      </c>
      <c r="J2513" s="8">
        <v>66.38</v>
      </c>
      <c r="K2513" s="8">
        <f>IF(Table3[[#This Row],[Return Status]] = "Returned", 0, Table3[[#This Row],[Profit]])</f>
        <v>66.38</v>
      </c>
      <c r="L2513" s="8" t="str">
        <f>IFERROR(VLOOKUP(Table3[[#This Row],[Order ID]],returns[[Order ID]:[Status]],2,FALSE), "")</f>
        <v/>
      </c>
      <c r="M2513">
        <v>33.29</v>
      </c>
      <c r="N2513">
        <v>8.74</v>
      </c>
      <c r="O2513" t="s">
        <v>145</v>
      </c>
      <c r="P2513" t="s">
        <v>146</v>
      </c>
      <c r="Q2513">
        <v>83201</v>
      </c>
      <c r="R2513" t="s">
        <v>147</v>
      </c>
      <c r="S2513" t="s">
        <v>1976</v>
      </c>
      <c r="T2513" t="e">
        <f>VLOOKUP(Table3[[#This Row],[Region]],managers5[],2,FALSE)</f>
        <v>#N/A</v>
      </c>
      <c r="U2513" t="s">
        <v>1955</v>
      </c>
      <c r="V2513" t="s">
        <v>1959</v>
      </c>
      <c r="W2513" t="s">
        <v>14</v>
      </c>
      <c r="X2513" t="s">
        <v>15</v>
      </c>
      <c r="Y2513" t="s">
        <v>16</v>
      </c>
      <c r="Z2513" t="s">
        <v>75</v>
      </c>
      <c r="AA2513" t="s">
        <v>765</v>
      </c>
      <c r="AB2513" t="s">
        <v>19</v>
      </c>
      <c r="AC2513">
        <v>0.61</v>
      </c>
      <c r="AD2513" s="1">
        <v>41171</v>
      </c>
    </row>
    <row r="2514" spans="1:30" x14ac:dyDescent="0.35">
      <c r="A2514">
        <v>542</v>
      </c>
      <c r="B2514">
        <v>3405</v>
      </c>
      <c r="C2514">
        <v>24263</v>
      </c>
      <c r="D2514" s="1">
        <v>41167</v>
      </c>
      <c r="E2514" t="s">
        <v>32</v>
      </c>
      <c r="F2514">
        <v>16</v>
      </c>
      <c r="G2514">
        <v>512.80999999999995</v>
      </c>
      <c r="H2514">
        <v>0.1</v>
      </c>
      <c r="I2514" t="s">
        <v>49</v>
      </c>
      <c r="J2514" s="8">
        <v>-177.07</v>
      </c>
      <c r="K2514" s="8">
        <f>IF(Table3[[#This Row],[Return Status]] = "Returned", 0, Table3[[#This Row],[Profit]])</f>
        <v>-177.07</v>
      </c>
      <c r="L2514" s="8" t="str">
        <f>IFERROR(VLOOKUP(Table3[[#This Row],[Order ID]],returns[[Order ID]:[Status]],2,FALSE), "")</f>
        <v/>
      </c>
      <c r="M2514">
        <v>33.94</v>
      </c>
      <c r="N2514">
        <v>19.190000000000001</v>
      </c>
      <c r="O2514" t="s">
        <v>682</v>
      </c>
      <c r="P2514" t="s">
        <v>37</v>
      </c>
      <c r="Q2514">
        <v>15122</v>
      </c>
      <c r="R2514" t="s">
        <v>37</v>
      </c>
      <c r="S2514" t="s">
        <v>1979</v>
      </c>
      <c r="T2514" t="e">
        <f>VLOOKUP(Table3[[#This Row],[Region]],managers5[],2,FALSE)</f>
        <v>#N/A</v>
      </c>
      <c r="U2514" t="s">
        <v>1956</v>
      </c>
      <c r="W2514" t="s">
        <v>14</v>
      </c>
      <c r="X2514" t="s">
        <v>39</v>
      </c>
      <c r="Y2514" t="s">
        <v>50</v>
      </c>
      <c r="Z2514" t="s">
        <v>72</v>
      </c>
      <c r="AA2514" t="s">
        <v>748</v>
      </c>
      <c r="AB2514" t="s">
        <v>74</v>
      </c>
      <c r="AC2514">
        <v>0.57999999999999996</v>
      </c>
      <c r="AD2514" s="1">
        <v>41174</v>
      </c>
    </row>
    <row r="2515" spans="1:30" x14ac:dyDescent="0.35">
      <c r="A2515">
        <v>787</v>
      </c>
      <c r="B2515">
        <v>7081</v>
      </c>
      <c r="C2515">
        <v>50532</v>
      </c>
      <c r="D2515" s="1">
        <v>41135</v>
      </c>
      <c r="E2515" t="s">
        <v>20</v>
      </c>
      <c r="F2515">
        <v>22</v>
      </c>
      <c r="G2515">
        <v>82.98</v>
      </c>
      <c r="H2515">
        <v>0.09</v>
      </c>
      <c r="I2515" t="s">
        <v>9</v>
      </c>
      <c r="J2515" s="8">
        <v>13.82</v>
      </c>
      <c r="K2515" s="8">
        <f>IF(Table3[[#This Row],[Return Status]] = "Returned", 0, Table3[[#This Row],[Profit]])</f>
        <v>13.82</v>
      </c>
      <c r="L2515" s="8" t="str">
        <f>IFERROR(VLOOKUP(Table3[[#This Row],[Order ID]],returns[[Order ID]:[Status]],2,FALSE), "")</f>
        <v/>
      </c>
      <c r="M2515">
        <v>4</v>
      </c>
      <c r="N2515">
        <v>1.3</v>
      </c>
      <c r="O2515" t="s">
        <v>941</v>
      </c>
      <c r="P2515" t="s">
        <v>589</v>
      </c>
      <c r="Q2515">
        <v>29801</v>
      </c>
      <c r="R2515" t="s">
        <v>44</v>
      </c>
      <c r="S2515" t="s">
        <v>1978</v>
      </c>
      <c r="T2515" t="e">
        <f>VLOOKUP(Table3[[#This Row],[Region]],managers5[],2,FALSE)</f>
        <v>#N/A</v>
      </c>
      <c r="U2515" t="s">
        <v>1957</v>
      </c>
      <c r="V2515" t="s">
        <v>1959</v>
      </c>
      <c r="W2515" t="s">
        <v>14</v>
      </c>
      <c r="X2515" t="s">
        <v>15</v>
      </c>
      <c r="Y2515" t="s">
        <v>16</v>
      </c>
      <c r="Z2515" t="s">
        <v>30</v>
      </c>
      <c r="AA2515" t="s">
        <v>443</v>
      </c>
      <c r="AB2515" t="s">
        <v>35</v>
      </c>
      <c r="AC2515">
        <v>0.37</v>
      </c>
      <c r="AD2515" s="1">
        <v>41136</v>
      </c>
    </row>
    <row r="2516" spans="1:30" x14ac:dyDescent="0.35">
      <c r="A2516">
        <v>2418</v>
      </c>
      <c r="B2516">
        <v>3497</v>
      </c>
      <c r="C2516">
        <v>24931</v>
      </c>
      <c r="D2516" s="1">
        <v>40854</v>
      </c>
      <c r="E2516" t="s">
        <v>32</v>
      </c>
      <c r="F2516">
        <v>9</v>
      </c>
      <c r="G2516">
        <v>149.63999999999999</v>
      </c>
      <c r="H2516">
        <v>0.05</v>
      </c>
      <c r="I2516" t="s">
        <v>9</v>
      </c>
      <c r="J2516" s="8">
        <v>13.77</v>
      </c>
      <c r="K2516" s="8">
        <f>IF(Table3[[#This Row],[Return Status]] = "Returned", 0, Table3[[#This Row],[Profit]])</f>
        <v>13.77</v>
      </c>
      <c r="L2516" s="8" t="str">
        <f>IFERROR(VLOOKUP(Table3[[#This Row],[Order ID]],returns[[Order ID]:[Status]],2,FALSE), "")</f>
        <v/>
      </c>
      <c r="M2516">
        <v>16.739999999999998</v>
      </c>
      <c r="N2516">
        <v>5.08</v>
      </c>
      <c r="O2516" t="s">
        <v>1011</v>
      </c>
      <c r="P2516" t="s">
        <v>43</v>
      </c>
      <c r="Q2516">
        <v>28115</v>
      </c>
      <c r="R2516" t="s">
        <v>44</v>
      </c>
      <c r="S2516" t="s">
        <v>1978</v>
      </c>
      <c r="T2516" t="e">
        <f>VLOOKUP(Table3[[#This Row],[Region]],managers5[],2,FALSE)</f>
        <v>#N/A</v>
      </c>
      <c r="U2516" t="s">
        <v>1957</v>
      </c>
      <c r="V2516" t="s">
        <v>1959</v>
      </c>
      <c r="W2516" t="s">
        <v>14</v>
      </c>
      <c r="X2516" t="s">
        <v>24</v>
      </c>
      <c r="Y2516" t="s">
        <v>16</v>
      </c>
      <c r="Z2516" t="s">
        <v>17</v>
      </c>
      <c r="AA2516" t="s">
        <v>1062</v>
      </c>
      <c r="AB2516" t="s">
        <v>19</v>
      </c>
      <c r="AC2516">
        <v>0.36</v>
      </c>
      <c r="AD2516" s="1">
        <v>40858</v>
      </c>
    </row>
    <row r="2517" spans="1:30" x14ac:dyDescent="0.35">
      <c r="A2517">
        <v>6812</v>
      </c>
      <c r="B2517">
        <v>842</v>
      </c>
      <c r="C2517">
        <v>6020</v>
      </c>
      <c r="D2517" s="1">
        <v>40077</v>
      </c>
      <c r="E2517" t="s">
        <v>20</v>
      </c>
      <c r="F2517">
        <v>23</v>
      </c>
      <c r="G2517">
        <v>66.09</v>
      </c>
      <c r="H2517">
        <v>0.09</v>
      </c>
      <c r="I2517" t="s">
        <v>9</v>
      </c>
      <c r="J2517" s="8">
        <v>13.71</v>
      </c>
      <c r="K2517" s="8">
        <f>IF(Table3[[#This Row],[Return Status]] = "Returned", 0, Table3[[#This Row],[Profit]])</f>
        <v>13.71</v>
      </c>
      <c r="L2517" s="8" t="str">
        <f>IFERROR(VLOOKUP(Table3[[#This Row],[Order ID]],returns[[Order ID]:[Status]],2,FALSE), "")</f>
        <v/>
      </c>
      <c r="M2517">
        <v>2.88</v>
      </c>
      <c r="N2517">
        <v>0.99</v>
      </c>
      <c r="O2517" t="s">
        <v>1530</v>
      </c>
      <c r="P2517" t="s">
        <v>43</v>
      </c>
      <c r="Q2517">
        <v>37804</v>
      </c>
      <c r="R2517" t="s">
        <v>44</v>
      </c>
      <c r="S2517" t="s">
        <v>1978</v>
      </c>
      <c r="T2517" t="e">
        <f>VLOOKUP(Table3[[#This Row],[Region]],managers5[],2,FALSE)</f>
        <v>#N/A</v>
      </c>
      <c r="U2517" t="s">
        <v>1957</v>
      </c>
      <c r="V2517" t="s">
        <v>1959</v>
      </c>
      <c r="W2517" t="s">
        <v>14</v>
      </c>
      <c r="X2517" t="s">
        <v>71</v>
      </c>
      <c r="Y2517" t="s">
        <v>16</v>
      </c>
      <c r="Z2517" t="s">
        <v>99</v>
      </c>
      <c r="AA2517" t="s">
        <v>988</v>
      </c>
      <c r="AB2517" t="s">
        <v>19</v>
      </c>
      <c r="AC2517">
        <v>0.36</v>
      </c>
      <c r="AD2517" s="2">
        <v>40079</v>
      </c>
    </row>
    <row r="2518" spans="1:30" x14ac:dyDescent="0.35">
      <c r="A2518">
        <v>5528</v>
      </c>
      <c r="B2518">
        <v>3410</v>
      </c>
      <c r="C2518">
        <v>24356</v>
      </c>
      <c r="D2518" s="1">
        <v>40309</v>
      </c>
      <c r="E2518" t="s">
        <v>20</v>
      </c>
      <c r="F2518">
        <v>37</v>
      </c>
      <c r="G2518">
        <v>12612.66</v>
      </c>
      <c r="H2518">
        <v>0.06</v>
      </c>
      <c r="I2518" t="s">
        <v>49</v>
      </c>
      <c r="J2518" s="8">
        <v>3325.03</v>
      </c>
      <c r="K2518" s="8">
        <f>IF(Table3[[#This Row],[Return Status]] = "Returned", 0, Table3[[#This Row],[Profit]])</f>
        <v>3325.03</v>
      </c>
      <c r="L2518" s="8" t="str">
        <f>IFERROR(VLOOKUP(Table3[[#This Row],[Order ID]],returns[[Order ID]:[Status]],2,FALSE), "")</f>
        <v/>
      </c>
      <c r="M2518">
        <v>350.99</v>
      </c>
      <c r="N2518">
        <v>39</v>
      </c>
      <c r="O2518" t="s">
        <v>510</v>
      </c>
      <c r="P2518" t="s">
        <v>131</v>
      </c>
      <c r="Q2518">
        <v>21128</v>
      </c>
      <c r="R2518" t="s">
        <v>132</v>
      </c>
      <c r="S2518" t="s">
        <v>1979</v>
      </c>
      <c r="T2518" t="e">
        <f>VLOOKUP(Table3[[#This Row],[Region]],managers5[],2,FALSE)</f>
        <v>#N/A</v>
      </c>
      <c r="U2518" t="s">
        <v>1956</v>
      </c>
      <c r="W2518" t="s">
        <v>14</v>
      </c>
      <c r="X2518" t="s">
        <v>39</v>
      </c>
      <c r="Y2518" t="s">
        <v>50</v>
      </c>
      <c r="Z2518" t="s">
        <v>72</v>
      </c>
      <c r="AA2518" t="s">
        <v>1690</v>
      </c>
      <c r="AB2518" t="s">
        <v>74</v>
      </c>
      <c r="AC2518">
        <v>0.55000000000000004</v>
      </c>
      <c r="AD2518" s="2">
        <v>40311</v>
      </c>
    </row>
    <row r="2519" spans="1:30" x14ac:dyDescent="0.35">
      <c r="A2519">
        <v>3509</v>
      </c>
      <c r="B2519">
        <v>7728</v>
      </c>
      <c r="C2519">
        <v>55362</v>
      </c>
      <c r="D2519" s="1">
        <v>40653</v>
      </c>
      <c r="E2519" t="s">
        <v>77</v>
      </c>
      <c r="F2519">
        <v>24</v>
      </c>
      <c r="G2519">
        <v>67.84</v>
      </c>
      <c r="H2519">
        <v>7.0000000000000007E-2</v>
      </c>
      <c r="I2519" t="s">
        <v>9</v>
      </c>
      <c r="J2519" s="8">
        <v>13.44</v>
      </c>
      <c r="K2519" s="8">
        <f>IF(Table3[[#This Row],[Return Status]] = "Returned", 0, Table3[[#This Row],[Profit]])</f>
        <v>13.44</v>
      </c>
      <c r="L2519" s="8" t="str">
        <f>IFERROR(VLOOKUP(Table3[[#This Row],[Order ID]],returns[[Order ID]:[Status]],2,FALSE), "")</f>
        <v/>
      </c>
      <c r="M2519">
        <v>2.88</v>
      </c>
      <c r="N2519">
        <v>0.99</v>
      </c>
      <c r="O2519" t="s">
        <v>1258</v>
      </c>
      <c r="P2519" t="s">
        <v>645</v>
      </c>
      <c r="Q2519">
        <v>40324</v>
      </c>
      <c r="R2519" t="s">
        <v>65</v>
      </c>
      <c r="S2519" t="s">
        <v>1978</v>
      </c>
      <c r="T2519" t="e">
        <f>VLOOKUP(Table3[[#This Row],[Region]],managers5[],2,FALSE)</f>
        <v>#N/A</v>
      </c>
      <c r="U2519" t="s">
        <v>1957</v>
      </c>
      <c r="V2519" t="s">
        <v>1959</v>
      </c>
      <c r="W2519" t="s">
        <v>14</v>
      </c>
      <c r="X2519" t="s">
        <v>71</v>
      </c>
      <c r="Y2519" t="s">
        <v>16</v>
      </c>
      <c r="Z2519" t="s">
        <v>99</v>
      </c>
      <c r="AA2519" t="s">
        <v>291</v>
      </c>
      <c r="AB2519" t="s">
        <v>19</v>
      </c>
      <c r="AC2519">
        <v>0.36</v>
      </c>
      <c r="AD2519" s="1">
        <v>40655</v>
      </c>
    </row>
    <row r="2520" spans="1:30" x14ac:dyDescent="0.35">
      <c r="A2520">
        <v>5037</v>
      </c>
      <c r="B2520">
        <v>2738</v>
      </c>
      <c r="C2520">
        <v>19748</v>
      </c>
      <c r="D2520" s="1">
        <v>40394</v>
      </c>
      <c r="E2520" t="s">
        <v>8</v>
      </c>
      <c r="F2520">
        <v>6</v>
      </c>
      <c r="G2520">
        <v>124.65</v>
      </c>
      <c r="H2520">
        <v>0.01</v>
      </c>
      <c r="I2520" t="s">
        <v>9</v>
      </c>
      <c r="J2520" s="8">
        <v>13.34</v>
      </c>
      <c r="K2520" s="8">
        <f>IF(Table3[[#This Row],[Return Status]] = "Returned", 0, Table3[[#This Row],[Profit]])</f>
        <v>13.34</v>
      </c>
      <c r="L2520" s="8" t="str">
        <f>IFERROR(VLOOKUP(Table3[[#This Row],[Order ID]],returns[[Order ID]:[Status]],2,FALSE), "")</f>
        <v/>
      </c>
      <c r="M2520">
        <v>18.97</v>
      </c>
      <c r="N2520">
        <v>5.21</v>
      </c>
      <c r="O2520" t="s">
        <v>990</v>
      </c>
      <c r="P2520" t="s">
        <v>43</v>
      </c>
      <c r="Q2520">
        <v>28560</v>
      </c>
      <c r="R2520" t="s">
        <v>44</v>
      </c>
      <c r="S2520" t="s">
        <v>1978</v>
      </c>
      <c r="T2520" t="e">
        <f>VLOOKUP(Table3[[#This Row],[Region]],managers5[],2,FALSE)</f>
        <v>#N/A</v>
      </c>
      <c r="U2520" t="s">
        <v>1957</v>
      </c>
      <c r="V2520" t="s">
        <v>1959</v>
      </c>
      <c r="W2520" t="s">
        <v>14</v>
      </c>
      <c r="X2520" t="s">
        <v>71</v>
      </c>
      <c r="Y2520" t="s">
        <v>16</v>
      </c>
      <c r="Z2520" t="s">
        <v>30</v>
      </c>
      <c r="AA2520" t="s">
        <v>650</v>
      </c>
      <c r="AB2520" t="s">
        <v>19</v>
      </c>
      <c r="AC2520">
        <v>0.37</v>
      </c>
      <c r="AD2520" s="2">
        <v>40395</v>
      </c>
    </row>
    <row r="2521" spans="1:30" x14ac:dyDescent="0.35">
      <c r="A2521">
        <v>6558</v>
      </c>
      <c r="B2521">
        <v>2939</v>
      </c>
      <c r="C2521">
        <v>21314</v>
      </c>
      <c r="D2521" s="1">
        <v>40119</v>
      </c>
      <c r="E2521" t="s">
        <v>32</v>
      </c>
      <c r="F2521">
        <v>30</v>
      </c>
      <c r="G2521">
        <v>107.96</v>
      </c>
      <c r="H2521">
        <v>0.01</v>
      </c>
      <c r="I2521" t="s">
        <v>9</v>
      </c>
      <c r="J2521" s="8">
        <v>13.24</v>
      </c>
      <c r="K2521" s="8">
        <f>IF(Table3[[#This Row],[Return Status]] = "Returned", 0, Table3[[#This Row],[Profit]])</f>
        <v>13.24</v>
      </c>
      <c r="L2521" s="8" t="str">
        <f>IFERROR(VLOOKUP(Table3[[#This Row],[Order ID]],returns[[Order ID]:[Status]],2,FALSE), "")</f>
        <v/>
      </c>
      <c r="M2521">
        <v>3.58</v>
      </c>
      <c r="N2521">
        <v>1.63</v>
      </c>
      <c r="O2521" t="s">
        <v>427</v>
      </c>
      <c r="P2521" t="s">
        <v>120</v>
      </c>
      <c r="Q2521">
        <v>36801</v>
      </c>
      <c r="R2521" t="s">
        <v>56</v>
      </c>
      <c r="S2521" t="s">
        <v>1978</v>
      </c>
      <c r="T2521" t="e">
        <f>VLOOKUP(Table3[[#This Row],[Region]],managers5[],2,FALSE)</f>
        <v>#N/A</v>
      </c>
      <c r="U2521" t="s">
        <v>1957</v>
      </c>
      <c r="V2521" t="s">
        <v>1959</v>
      </c>
      <c r="W2521" t="s">
        <v>14</v>
      </c>
      <c r="X2521" t="s">
        <v>24</v>
      </c>
      <c r="Y2521" t="s">
        <v>16</v>
      </c>
      <c r="Z2521" t="s">
        <v>57</v>
      </c>
      <c r="AA2521" t="s">
        <v>655</v>
      </c>
      <c r="AB2521" t="s">
        <v>35</v>
      </c>
      <c r="AC2521">
        <v>0.36</v>
      </c>
      <c r="AD2521" s="2">
        <v>40123</v>
      </c>
    </row>
    <row r="2522" spans="1:30" x14ac:dyDescent="0.35">
      <c r="A2522">
        <v>1155</v>
      </c>
      <c r="B2522">
        <v>3421</v>
      </c>
      <c r="C2522">
        <v>24390</v>
      </c>
      <c r="D2522" s="1">
        <v>41066</v>
      </c>
      <c r="E2522" t="s">
        <v>32</v>
      </c>
      <c r="F2522">
        <v>2</v>
      </c>
      <c r="G2522">
        <v>107.67</v>
      </c>
      <c r="H2522">
        <v>0.1</v>
      </c>
      <c r="I2522" t="s">
        <v>33</v>
      </c>
      <c r="J2522" s="8">
        <v>-234.66</v>
      </c>
      <c r="K2522" s="8">
        <f>IF(Table3[[#This Row],[Return Status]] = "Returned", 0, Table3[[#This Row],[Profit]])</f>
        <v>-234.66</v>
      </c>
      <c r="L2522" s="8" t="str">
        <f>IFERROR(VLOOKUP(Table3[[#This Row],[Order ID]],returns[[Order ID]:[Status]],2,FALSE), "")</f>
        <v/>
      </c>
      <c r="M2522">
        <v>50.98</v>
      </c>
      <c r="N2522">
        <v>6.5</v>
      </c>
      <c r="O2522" t="s">
        <v>1110</v>
      </c>
      <c r="P2522" t="s">
        <v>37</v>
      </c>
      <c r="Q2522">
        <v>43130</v>
      </c>
      <c r="R2522" t="s">
        <v>37</v>
      </c>
      <c r="S2522" t="s">
        <v>1979</v>
      </c>
      <c r="T2522" t="e">
        <f>VLOOKUP(Table3[[#This Row],[Region]],managers5[],2,FALSE)</f>
        <v>#N/A</v>
      </c>
      <c r="U2522" t="s">
        <v>1956</v>
      </c>
      <c r="W2522" t="s">
        <v>14</v>
      </c>
      <c r="X2522" t="s">
        <v>24</v>
      </c>
      <c r="Y2522" t="s">
        <v>46</v>
      </c>
      <c r="Z2522" t="s">
        <v>47</v>
      </c>
      <c r="AA2522" t="s">
        <v>1183</v>
      </c>
      <c r="AB2522" t="s">
        <v>19</v>
      </c>
      <c r="AC2522">
        <v>0.73</v>
      </c>
      <c r="AD2522" s="1">
        <v>41068</v>
      </c>
    </row>
    <row r="2523" spans="1:30" x14ac:dyDescent="0.35">
      <c r="A2523">
        <v>7992</v>
      </c>
      <c r="B2523">
        <v>3422</v>
      </c>
      <c r="C2523">
        <v>24391</v>
      </c>
      <c r="D2523" s="1">
        <v>39878</v>
      </c>
      <c r="E2523" t="s">
        <v>32</v>
      </c>
      <c r="F2523">
        <v>14</v>
      </c>
      <c r="G2523">
        <v>3236.8</v>
      </c>
      <c r="H2523">
        <v>0.08</v>
      </c>
      <c r="I2523" t="s">
        <v>49</v>
      </c>
      <c r="J2523" s="8">
        <v>501.69</v>
      </c>
      <c r="K2523" s="8">
        <f>IF(Table3[[#This Row],[Return Status]] = "Returned", 0, Table3[[#This Row],[Profit]])</f>
        <v>501.69</v>
      </c>
      <c r="L2523" s="8" t="str">
        <f>IFERROR(VLOOKUP(Table3[[#This Row],[Order ID]],returns[[Order ID]:[Status]],2,FALSE), "")</f>
        <v/>
      </c>
      <c r="M2523">
        <v>230.98</v>
      </c>
      <c r="N2523">
        <v>23.78</v>
      </c>
      <c r="O2523" t="s">
        <v>475</v>
      </c>
      <c r="P2523" t="s">
        <v>189</v>
      </c>
      <c r="Q2523">
        <v>98226</v>
      </c>
      <c r="R2523" t="s">
        <v>190</v>
      </c>
      <c r="S2523" t="s">
        <v>1976</v>
      </c>
      <c r="T2523" t="e">
        <f>VLOOKUP(Table3[[#This Row],[Region]],managers5[],2,FALSE)</f>
        <v>#N/A</v>
      </c>
      <c r="U2523" t="s">
        <v>1955</v>
      </c>
      <c r="V2523" t="s">
        <v>1959</v>
      </c>
      <c r="W2523" t="s">
        <v>14</v>
      </c>
      <c r="X2523" t="s">
        <v>39</v>
      </c>
      <c r="Y2523" t="s">
        <v>50</v>
      </c>
      <c r="Z2523" t="s">
        <v>51</v>
      </c>
      <c r="AA2523" t="s">
        <v>1929</v>
      </c>
      <c r="AB2523" t="s">
        <v>53</v>
      </c>
      <c r="AC2523">
        <v>0.6</v>
      </c>
      <c r="AD2523" s="2">
        <v>39882</v>
      </c>
    </row>
    <row r="2524" spans="1:30" x14ac:dyDescent="0.35">
      <c r="A2524">
        <v>2113</v>
      </c>
      <c r="B2524">
        <v>3423</v>
      </c>
      <c r="C2524">
        <v>24422</v>
      </c>
      <c r="D2524" s="1">
        <v>40906</v>
      </c>
      <c r="E2524" t="s">
        <v>41</v>
      </c>
      <c r="F2524">
        <v>20</v>
      </c>
      <c r="G2524">
        <v>3467.28</v>
      </c>
      <c r="H2524">
        <v>0.06</v>
      </c>
      <c r="I2524" t="s">
        <v>49</v>
      </c>
      <c r="J2524" s="8">
        <v>-433.290143</v>
      </c>
      <c r="K2524" s="8">
        <f>IF(Table3[[#This Row],[Return Status]] = "Returned", 0, Table3[[#This Row],[Profit]])</f>
        <v>-433.290143</v>
      </c>
      <c r="L2524" s="8" t="str">
        <f>IFERROR(VLOOKUP(Table3[[#This Row],[Order ID]],returns[[Order ID]:[Status]],2,FALSE), "")</f>
        <v/>
      </c>
      <c r="M2524">
        <v>179.29</v>
      </c>
      <c r="N2524">
        <v>29.21</v>
      </c>
      <c r="O2524" t="s">
        <v>1256</v>
      </c>
      <c r="P2524" t="s">
        <v>131</v>
      </c>
      <c r="Q2524">
        <v>4011</v>
      </c>
      <c r="R2524" t="s">
        <v>132</v>
      </c>
      <c r="S2524" t="s">
        <v>1979</v>
      </c>
      <c r="T2524" t="e">
        <f>VLOOKUP(Table3[[#This Row],[Region]],managers5[],2,FALSE)</f>
        <v>#N/A</v>
      </c>
      <c r="U2524" t="s">
        <v>1956</v>
      </c>
      <c r="W2524" t="s">
        <v>14</v>
      </c>
      <c r="X2524" t="s">
        <v>71</v>
      </c>
      <c r="Y2524" t="s">
        <v>50</v>
      </c>
      <c r="Z2524" t="s">
        <v>51</v>
      </c>
      <c r="AA2524" t="s">
        <v>896</v>
      </c>
      <c r="AB2524" t="s">
        <v>53</v>
      </c>
      <c r="AC2524">
        <v>0.76</v>
      </c>
      <c r="AD2524" s="1">
        <v>40908</v>
      </c>
    </row>
    <row r="2525" spans="1:30" x14ac:dyDescent="0.35">
      <c r="A2525">
        <v>2492</v>
      </c>
      <c r="B2525">
        <v>3650</v>
      </c>
      <c r="C2525">
        <v>26144</v>
      </c>
      <c r="D2525" s="1">
        <v>40842</v>
      </c>
      <c r="E2525" t="s">
        <v>77</v>
      </c>
      <c r="F2525">
        <v>28</v>
      </c>
      <c r="G2525">
        <v>75.739999999999995</v>
      </c>
      <c r="H2525">
        <v>0.1</v>
      </c>
      <c r="I2525" t="s">
        <v>9</v>
      </c>
      <c r="J2525" s="8">
        <v>13.23</v>
      </c>
      <c r="K2525" s="8">
        <f>IF(Table3[[#This Row],[Return Status]] = "Returned", 0, Table3[[#This Row],[Profit]])</f>
        <v>13.23</v>
      </c>
      <c r="L2525" s="8" t="str">
        <f>IFERROR(VLOOKUP(Table3[[#This Row],[Order ID]],returns[[Order ID]:[Status]],2,FALSE), "")</f>
        <v/>
      </c>
      <c r="M2525">
        <v>2.88</v>
      </c>
      <c r="N2525">
        <v>0.99</v>
      </c>
      <c r="O2525" t="s">
        <v>1227</v>
      </c>
      <c r="P2525" t="s">
        <v>43</v>
      </c>
      <c r="Q2525">
        <v>28352</v>
      </c>
      <c r="R2525" t="s">
        <v>44</v>
      </c>
      <c r="S2525" t="s">
        <v>1978</v>
      </c>
      <c r="T2525" t="e">
        <f>VLOOKUP(Table3[[#This Row],[Region]],managers5[],2,FALSE)</f>
        <v>#N/A</v>
      </c>
      <c r="U2525" t="s">
        <v>1957</v>
      </c>
      <c r="V2525" t="s">
        <v>1959</v>
      </c>
      <c r="W2525" t="s">
        <v>14</v>
      </c>
      <c r="X2525" t="s">
        <v>15</v>
      </c>
      <c r="Y2525" t="s">
        <v>16</v>
      </c>
      <c r="Z2525" t="s">
        <v>99</v>
      </c>
      <c r="AA2525" t="s">
        <v>291</v>
      </c>
      <c r="AB2525" t="s">
        <v>19</v>
      </c>
      <c r="AC2525">
        <v>0.36</v>
      </c>
      <c r="AD2525" s="1">
        <v>40843</v>
      </c>
    </row>
    <row r="2526" spans="1:30" x14ac:dyDescent="0.35">
      <c r="A2526">
        <v>6787</v>
      </c>
      <c r="B2526">
        <v>2636</v>
      </c>
      <c r="C2526">
        <v>19075</v>
      </c>
      <c r="D2526" s="1">
        <v>40082</v>
      </c>
      <c r="E2526" t="s">
        <v>41</v>
      </c>
      <c r="F2526">
        <v>36</v>
      </c>
      <c r="G2526">
        <v>1841.6</v>
      </c>
      <c r="H2526">
        <v>0.01</v>
      </c>
      <c r="I2526" t="s">
        <v>9</v>
      </c>
      <c r="J2526" s="8">
        <v>12.95</v>
      </c>
      <c r="K2526" s="8">
        <f>IF(Table3[[#This Row],[Return Status]] = "Returned", 0, Table3[[#This Row],[Profit]])</f>
        <v>12.95</v>
      </c>
      <c r="L2526" s="8" t="str">
        <f>IFERROR(VLOOKUP(Table3[[#This Row],[Order ID]],returns[[Order ID]:[Status]],2,FALSE), "")</f>
        <v/>
      </c>
      <c r="M2526">
        <v>50.98</v>
      </c>
      <c r="N2526">
        <v>6.5</v>
      </c>
      <c r="O2526" t="s">
        <v>1696</v>
      </c>
      <c r="P2526" t="s">
        <v>64</v>
      </c>
      <c r="Q2526">
        <v>30265</v>
      </c>
      <c r="R2526" t="s">
        <v>65</v>
      </c>
      <c r="S2526" t="s">
        <v>1978</v>
      </c>
      <c r="T2526" t="e">
        <f>VLOOKUP(Table3[[#This Row],[Region]],managers5[],2,FALSE)</f>
        <v>#N/A</v>
      </c>
      <c r="U2526" t="s">
        <v>1957</v>
      </c>
      <c r="V2526" t="s">
        <v>1959</v>
      </c>
      <c r="W2526" t="s">
        <v>14</v>
      </c>
      <c r="X2526" t="s">
        <v>24</v>
      </c>
      <c r="Y2526" t="s">
        <v>46</v>
      </c>
      <c r="Z2526" t="s">
        <v>47</v>
      </c>
      <c r="AA2526" t="s">
        <v>1183</v>
      </c>
      <c r="AB2526" t="s">
        <v>19</v>
      </c>
      <c r="AC2526">
        <v>0.73</v>
      </c>
      <c r="AD2526" s="2">
        <v>40083</v>
      </c>
    </row>
    <row r="2527" spans="1:30" x14ac:dyDescent="0.35">
      <c r="A2527">
        <v>6376</v>
      </c>
      <c r="B2527">
        <v>3431</v>
      </c>
      <c r="C2527">
        <v>24455</v>
      </c>
      <c r="D2527" s="1">
        <v>40153</v>
      </c>
      <c r="E2527" t="s">
        <v>8</v>
      </c>
      <c r="F2527">
        <v>41</v>
      </c>
      <c r="G2527">
        <v>152.59</v>
      </c>
      <c r="H2527">
        <v>7.0000000000000007E-2</v>
      </c>
      <c r="I2527" t="s">
        <v>9</v>
      </c>
      <c r="J2527" s="8">
        <v>27.38</v>
      </c>
      <c r="K2527" s="8">
        <f>IF(Table3[[#This Row],[Return Status]] = "Returned", 0, Table3[[#This Row],[Profit]])</f>
        <v>27.38</v>
      </c>
      <c r="L2527" s="8" t="str">
        <f>IFERROR(VLOOKUP(Table3[[#This Row],[Order ID]],returns[[Order ID]:[Status]],2,FALSE), "")</f>
        <v/>
      </c>
      <c r="M2527">
        <v>3.98</v>
      </c>
      <c r="N2527">
        <v>0.83</v>
      </c>
      <c r="O2527" t="s">
        <v>1683</v>
      </c>
      <c r="P2527" t="s">
        <v>37</v>
      </c>
      <c r="Q2527">
        <v>17201</v>
      </c>
      <c r="R2527" t="s">
        <v>37</v>
      </c>
      <c r="S2527" t="s">
        <v>1979</v>
      </c>
      <c r="T2527" t="e">
        <f>VLOOKUP(Table3[[#This Row],[Region]],managers5[],2,FALSE)</f>
        <v>#N/A</v>
      </c>
      <c r="U2527" t="s">
        <v>1956</v>
      </c>
      <c r="W2527" t="s">
        <v>14</v>
      </c>
      <c r="X2527" t="s">
        <v>24</v>
      </c>
      <c r="Y2527" t="s">
        <v>16</v>
      </c>
      <c r="Z2527" t="s">
        <v>106</v>
      </c>
      <c r="AA2527" t="s">
        <v>1372</v>
      </c>
      <c r="AB2527" t="s">
        <v>35</v>
      </c>
      <c r="AC2527">
        <v>0.51</v>
      </c>
      <c r="AD2527" s="2">
        <v>40156</v>
      </c>
    </row>
    <row r="2528" spans="1:30" x14ac:dyDescent="0.35">
      <c r="A2528">
        <v>6388</v>
      </c>
      <c r="B2528">
        <v>3430</v>
      </c>
      <c r="C2528">
        <v>24455</v>
      </c>
      <c r="D2528" s="1">
        <v>40153</v>
      </c>
      <c r="E2528" t="s">
        <v>8</v>
      </c>
      <c r="F2528">
        <v>8</v>
      </c>
      <c r="G2528">
        <v>169.11</v>
      </c>
      <c r="H2528">
        <v>0</v>
      </c>
      <c r="I2528" t="s">
        <v>9</v>
      </c>
      <c r="J2528" s="8">
        <v>-10.59</v>
      </c>
      <c r="K2528" s="8">
        <f>IF(Table3[[#This Row],[Return Status]] = "Returned", 0, Table3[[#This Row],[Profit]])</f>
        <v>-10.59</v>
      </c>
      <c r="L2528" s="8" t="str">
        <f>IFERROR(VLOOKUP(Table3[[#This Row],[Order ID]],returns[[Order ID]:[Status]],2,FALSE), "")</f>
        <v/>
      </c>
      <c r="M2528">
        <v>20.89</v>
      </c>
      <c r="N2528">
        <v>1.99</v>
      </c>
      <c r="O2528" t="s">
        <v>1683</v>
      </c>
      <c r="P2528" t="s">
        <v>37</v>
      </c>
      <c r="Q2528">
        <v>17201</v>
      </c>
      <c r="R2528" t="s">
        <v>37</v>
      </c>
      <c r="S2528" t="s">
        <v>1979</v>
      </c>
      <c r="T2528" t="e">
        <f>VLOOKUP(Table3[[#This Row],[Region]],managers5[],2,FALSE)</f>
        <v>#N/A</v>
      </c>
      <c r="U2528" t="s">
        <v>1956</v>
      </c>
      <c r="W2528" t="s">
        <v>14</v>
      </c>
      <c r="X2528" t="s">
        <v>24</v>
      </c>
      <c r="Y2528" t="s">
        <v>46</v>
      </c>
      <c r="Z2528" t="s">
        <v>47</v>
      </c>
      <c r="AA2528" t="s">
        <v>210</v>
      </c>
      <c r="AB2528" t="s">
        <v>109</v>
      </c>
      <c r="AC2528">
        <v>0.48</v>
      </c>
      <c r="AD2528" s="2">
        <v>40155</v>
      </c>
    </row>
    <row r="2529" spans="1:30" x14ac:dyDescent="0.35">
      <c r="A2529">
        <v>6335</v>
      </c>
      <c r="B2529">
        <v>7613</v>
      </c>
      <c r="C2529">
        <v>54468</v>
      </c>
      <c r="D2529" s="1">
        <v>40161</v>
      </c>
      <c r="E2529" t="s">
        <v>77</v>
      </c>
      <c r="F2529">
        <v>15</v>
      </c>
      <c r="G2529">
        <v>40.75</v>
      </c>
      <c r="H2529">
        <v>0.03</v>
      </c>
      <c r="I2529" t="s">
        <v>9</v>
      </c>
      <c r="J2529" s="8">
        <v>12.76</v>
      </c>
      <c r="K2529" s="8">
        <f>IF(Table3[[#This Row],[Return Status]] = "Returned", 0, Table3[[#This Row],[Profit]])</f>
        <v>12.76</v>
      </c>
      <c r="L2529" s="8" t="str">
        <f>IFERROR(VLOOKUP(Table3[[#This Row],[Order ID]],returns[[Order ID]:[Status]],2,FALSE), "")</f>
        <v/>
      </c>
      <c r="M2529">
        <v>2.61</v>
      </c>
      <c r="N2529">
        <v>0.5</v>
      </c>
      <c r="O2529" t="s">
        <v>693</v>
      </c>
      <c r="P2529" t="s">
        <v>55</v>
      </c>
      <c r="Q2529">
        <v>32780</v>
      </c>
      <c r="R2529" t="s">
        <v>56</v>
      </c>
      <c r="S2529" t="s">
        <v>1978</v>
      </c>
      <c r="T2529" t="e">
        <f>VLOOKUP(Table3[[#This Row],[Region]],managers5[],2,FALSE)</f>
        <v>#N/A</v>
      </c>
      <c r="U2529" t="s">
        <v>1957</v>
      </c>
      <c r="V2529" t="s">
        <v>1959</v>
      </c>
      <c r="W2529" t="s">
        <v>14</v>
      </c>
      <c r="X2529" t="s">
        <v>39</v>
      </c>
      <c r="Y2529" t="s">
        <v>16</v>
      </c>
      <c r="Z2529" t="s">
        <v>99</v>
      </c>
      <c r="AA2529" t="s">
        <v>732</v>
      </c>
      <c r="AB2529" t="s">
        <v>19</v>
      </c>
      <c r="AC2529">
        <v>0.39</v>
      </c>
      <c r="AD2529" s="2">
        <v>40162</v>
      </c>
    </row>
    <row r="2530" spans="1:30" x14ac:dyDescent="0.35">
      <c r="A2530">
        <v>3806</v>
      </c>
      <c r="B2530">
        <v>6514</v>
      </c>
      <c r="C2530">
        <v>46372</v>
      </c>
      <c r="D2530" s="1">
        <v>40600</v>
      </c>
      <c r="E2530" t="s">
        <v>77</v>
      </c>
      <c r="F2530">
        <v>7</v>
      </c>
      <c r="G2530">
        <v>375.57</v>
      </c>
      <c r="H2530">
        <v>0.02</v>
      </c>
      <c r="I2530" t="s">
        <v>9</v>
      </c>
      <c r="J2530" s="8">
        <v>12.7075</v>
      </c>
      <c r="K2530" s="8">
        <f>IF(Table3[[#This Row],[Return Status]] = "Returned", 0, Table3[[#This Row],[Profit]])</f>
        <v>12.7075</v>
      </c>
      <c r="L2530" s="8" t="str">
        <f>IFERROR(VLOOKUP(Table3[[#This Row],[Order ID]],returns[[Order ID]:[Status]],2,FALSE), "")</f>
        <v/>
      </c>
      <c r="M2530">
        <v>52.4</v>
      </c>
      <c r="N2530">
        <v>16.11</v>
      </c>
      <c r="O2530" t="s">
        <v>773</v>
      </c>
      <c r="P2530" t="s">
        <v>55</v>
      </c>
      <c r="Q2530">
        <v>32771</v>
      </c>
      <c r="R2530" t="s">
        <v>56</v>
      </c>
      <c r="S2530" t="s">
        <v>1978</v>
      </c>
      <c r="T2530" t="e">
        <f>VLOOKUP(Table3[[#This Row],[Region]],managers5[],2,FALSE)</f>
        <v>#N/A</v>
      </c>
      <c r="U2530" t="s">
        <v>1957</v>
      </c>
      <c r="V2530" t="s">
        <v>1959</v>
      </c>
      <c r="W2530" t="s">
        <v>14</v>
      </c>
      <c r="X2530" t="s">
        <v>39</v>
      </c>
      <c r="Y2530" t="s">
        <v>16</v>
      </c>
      <c r="Z2530" t="s">
        <v>17</v>
      </c>
      <c r="AA2530" t="s">
        <v>1812</v>
      </c>
      <c r="AB2530" t="s">
        <v>19</v>
      </c>
      <c r="AC2530">
        <v>0.39</v>
      </c>
      <c r="AD2530" s="1">
        <v>40600</v>
      </c>
    </row>
    <row r="2531" spans="1:30" x14ac:dyDescent="0.35">
      <c r="A2531">
        <v>3164</v>
      </c>
      <c r="B2531">
        <v>6301</v>
      </c>
      <c r="C2531">
        <v>44609</v>
      </c>
      <c r="D2531" s="1">
        <v>40712</v>
      </c>
      <c r="E2531" t="s">
        <v>32</v>
      </c>
      <c r="F2531">
        <v>37</v>
      </c>
      <c r="G2531">
        <v>61.77</v>
      </c>
      <c r="H2531">
        <v>0.04</v>
      </c>
      <c r="I2531" t="s">
        <v>33</v>
      </c>
      <c r="J2531" s="8">
        <v>12.65</v>
      </c>
      <c r="K2531" s="8">
        <f>IF(Table3[[#This Row],[Return Status]] = "Returned", 0, Table3[[#This Row],[Profit]])</f>
        <v>12.65</v>
      </c>
      <c r="L2531" s="8" t="str">
        <f>IFERROR(VLOOKUP(Table3[[#This Row],[Order ID]],returns[[Order ID]:[Status]],2,FALSE), "")</f>
        <v/>
      </c>
      <c r="M2531">
        <v>1.48</v>
      </c>
      <c r="N2531">
        <v>0.7</v>
      </c>
      <c r="O2531" t="s">
        <v>268</v>
      </c>
      <c r="P2531" t="s">
        <v>55</v>
      </c>
      <c r="Q2531">
        <v>33063</v>
      </c>
      <c r="R2531" t="s">
        <v>56</v>
      </c>
      <c r="S2531" t="s">
        <v>1978</v>
      </c>
      <c r="T2531" t="e">
        <f>VLOOKUP(Table3[[#This Row],[Region]],managers5[],2,FALSE)</f>
        <v>#N/A</v>
      </c>
      <c r="U2531" t="s">
        <v>1957</v>
      </c>
      <c r="V2531" t="s">
        <v>1959</v>
      </c>
      <c r="W2531" t="s">
        <v>14</v>
      </c>
      <c r="X2531" t="s">
        <v>15</v>
      </c>
      <c r="Y2531" t="s">
        <v>16</v>
      </c>
      <c r="Z2531" t="s">
        <v>57</v>
      </c>
      <c r="AA2531" t="s">
        <v>58</v>
      </c>
      <c r="AB2531" t="s">
        <v>35</v>
      </c>
      <c r="AC2531">
        <v>0.37</v>
      </c>
      <c r="AD2531" s="1">
        <v>40716</v>
      </c>
    </row>
    <row r="2532" spans="1:30" x14ac:dyDescent="0.35">
      <c r="A2532">
        <v>3714</v>
      </c>
      <c r="B2532">
        <v>3440</v>
      </c>
      <c r="C2532">
        <v>24548</v>
      </c>
      <c r="D2532" s="1">
        <v>40616</v>
      </c>
      <c r="E2532" t="s">
        <v>77</v>
      </c>
      <c r="F2532">
        <v>32</v>
      </c>
      <c r="G2532">
        <v>269.3</v>
      </c>
      <c r="H2532">
        <v>0.04</v>
      </c>
      <c r="I2532" t="s">
        <v>33</v>
      </c>
      <c r="J2532" s="8">
        <v>22.38</v>
      </c>
      <c r="K2532" s="8">
        <f>IF(Table3[[#This Row],[Return Status]] = "Returned", 0, Table3[[#This Row],[Profit]])</f>
        <v>22.38</v>
      </c>
      <c r="L2532" s="8" t="str">
        <f>IFERROR(VLOOKUP(Table3[[#This Row],[Order ID]],returns[[Order ID]:[Status]],2,FALSE), "")</f>
        <v/>
      </c>
      <c r="M2532">
        <v>7.96</v>
      </c>
      <c r="N2532">
        <v>4.95</v>
      </c>
      <c r="O2532" t="s">
        <v>380</v>
      </c>
      <c r="P2532" t="s">
        <v>11</v>
      </c>
      <c r="Q2532">
        <v>95677</v>
      </c>
      <c r="R2532" t="s">
        <v>12</v>
      </c>
      <c r="S2532" t="s">
        <v>1976</v>
      </c>
      <c r="T2532" t="e">
        <f>VLOOKUP(Table3[[#This Row],[Region]],managers5[],2,FALSE)</f>
        <v>#N/A</v>
      </c>
      <c r="U2532" t="s">
        <v>1955</v>
      </c>
      <c r="V2532" t="s">
        <v>1959</v>
      </c>
      <c r="W2532" t="s">
        <v>14</v>
      </c>
      <c r="X2532" t="s">
        <v>71</v>
      </c>
      <c r="Y2532" t="s">
        <v>50</v>
      </c>
      <c r="Z2532" t="s">
        <v>61</v>
      </c>
      <c r="AA2532" t="s">
        <v>1084</v>
      </c>
      <c r="AB2532" t="s">
        <v>19</v>
      </c>
      <c r="AC2532">
        <v>0.41</v>
      </c>
      <c r="AD2532" s="1">
        <v>40617</v>
      </c>
    </row>
    <row r="2533" spans="1:30" x14ac:dyDescent="0.35">
      <c r="A2533">
        <v>65</v>
      </c>
      <c r="B2533">
        <v>2349</v>
      </c>
      <c r="C2533">
        <v>16935</v>
      </c>
      <c r="D2533" s="1">
        <v>41258</v>
      </c>
      <c r="E2533" t="s">
        <v>8</v>
      </c>
      <c r="F2533">
        <v>43</v>
      </c>
      <c r="G2533">
        <v>117.68</v>
      </c>
      <c r="H2533">
        <v>0.09</v>
      </c>
      <c r="I2533" t="s">
        <v>33</v>
      </c>
      <c r="J2533" s="8">
        <v>12.47</v>
      </c>
      <c r="K2533" s="8">
        <f>IF(Table3[[#This Row],[Return Status]] = "Returned", 0, Table3[[#This Row],[Profit]])</f>
        <v>12.47</v>
      </c>
      <c r="L2533" s="8" t="str">
        <f>IFERROR(VLOOKUP(Table3[[#This Row],[Order ID]],returns[[Order ID]:[Status]],2,FALSE), "")</f>
        <v/>
      </c>
      <c r="M2533">
        <v>2.88</v>
      </c>
      <c r="N2533">
        <v>0.7</v>
      </c>
      <c r="O2533" t="s">
        <v>180</v>
      </c>
      <c r="P2533" t="s">
        <v>43</v>
      </c>
      <c r="Q2533">
        <v>29301</v>
      </c>
      <c r="R2533" t="s">
        <v>44</v>
      </c>
      <c r="S2533" t="s">
        <v>1978</v>
      </c>
      <c r="T2533" t="e">
        <f>VLOOKUP(Table3[[#This Row],[Region]],managers5[],2,FALSE)</f>
        <v>#N/A</v>
      </c>
      <c r="U2533" t="s">
        <v>1957</v>
      </c>
      <c r="V2533" t="s">
        <v>1959</v>
      </c>
      <c r="W2533" t="s">
        <v>14</v>
      </c>
      <c r="X2533" t="s">
        <v>71</v>
      </c>
      <c r="Y2533" t="s">
        <v>16</v>
      </c>
      <c r="Z2533" t="s">
        <v>106</v>
      </c>
      <c r="AA2533" t="s">
        <v>181</v>
      </c>
      <c r="AB2533" t="s">
        <v>35</v>
      </c>
      <c r="AC2533">
        <v>0.56000000000000005</v>
      </c>
      <c r="AD2533" s="1">
        <v>41260</v>
      </c>
    </row>
    <row r="2534" spans="1:30" x14ac:dyDescent="0.35">
      <c r="A2534">
        <v>2893</v>
      </c>
      <c r="B2534">
        <v>3449</v>
      </c>
      <c r="C2534">
        <v>24583</v>
      </c>
      <c r="D2534" s="1">
        <v>40764</v>
      </c>
      <c r="E2534" t="s">
        <v>41</v>
      </c>
      <c r="F2534">
        <v>17</v>
      </c>
      <c r="G2534">
        <v>42.29</v>
      </c>
      <c r="H2534">
        <v>0.06</v>
      </c>
      <c r="I2534" t="s">
        <v>9</v>
      </c>
      <c r="J2534" s="8">
        <v>-85.272499999999994</v>
      </c>
      <c r="K2534" s="8">
        <f>IF(Table3[[#This Row],[Return Status]] = "Returned", 0, Table3[[#This Row],[Profit]])</f>
        <v>-85.272499999999994</v>
      </c>
      <c r="L2534" s="8" t="str">
        <f>IFERROR(VLOOKUP(Table3[[#This Row],[Order ID]],returns[[Order ID]:[Status]],2,FALSE), "")</f>
        <v/>
      </c>
      <c r="M2534">
        <v>2.16</v>
      </c>
      <c r="N2534">
        <v>6.05</v>
      </c>
      <c r="O2534" t="s">
        <v>600</v>
      </c>
      <c r="P2534" t="s">
        <v>97</v>
      </c>
      <c r="Q2534">
        <v>97045</v>
      </c>
      <c r="R2534" t="s">
        <v>98</v>
      </c>
      <c r="S2534" t="s">
        <v>1976</v>
      </c>
      <c r="T2534" t="e">
        <f>VLOOKUP(Table3[[#This Row],[Region]],managers5[],2,FALSE)</f>
        <v>#N/A</v>
      </c>
      <c r="U2534" t="s">
        <v>1955</v>
      </c>
      <c r="V2534" t="s">
        <v>1959</v>
      </c>
      <c r="W2534" t="s">
        <v>14</v>
      </c>
      <c r="X2534" t="s">
        <v>71</v>
      </c>
      <c r="Y2534" t="s">
        <v>16</v>
      </c>
      <c r="Z2534" t="s">
        <v>17</v>
      </c>
      <c r="AA2534" t="s">
        <v>1484</v>
      </c>
      <c r="AB2534" t="s">
        <v>19</v>
      </c>
      <c r="AC2534">
        <v>0.37</v>
      </c>
      <c r="AD2534" s="1">
        <v>40767</v>
      </c>
    </row>
    <row r="2535" spans="1:30" x14ac:dyDescent="0.35">
      <c r="A2535">
        <v>785</v>
      </c>
      <c r="B2535">
        <v>3450</v>
      </c>
      <c r="C2535">
        <v>24608</v>
      </c>
      <c r="D2535" s="1">
        <v>41135</v>
      </c>
      <c r="E2535" t="s">
        <v>20</v>
      </c>
      <c r="F2535">
        <v>50</v>
      </c>
      <c r="G2535">
        <v>197.36</v>
      </c>
      <c r="H2535">
        <v>7.0000000000000007E-2</v>
      </c>
      <c r="I2535" t="s">
        <v>9</v>
      </c>
      <c r="J2535" s="8">
        <v>-43.5045</v>
      </c>
      <c r="K2535" s="8">
        <f>IF(Table3[[#This Row],[Return Status]] = "Returned", 0, Table3[[#This Row],[Profit]])</f>
        <v>-43.5045</v>
      </c>
      <c r="L2535" s="8" t="str">
        <f>IFERROR(VLOOKUP(Table3[[#This Row],[Order ID]],returns[[Order ID]:[Status]],2,FALSE), "")</f>
        <v/>
      </c>
      <c r="M2535">
        <v>4.18</v>
      </c>
      <c r="N2535">
        <v>2.99</v>
      </c>
      <c r="O2535" t="s">
        <v>91</v>
      </c>
      <c r="P2535" t="s">
        <v>114</v>
      </c>
      <c r="Q2535">
        <v>86442</v>
      </c>
      <c r="R2535" t="s">
        <v>115</v>
      </c>
      <c r="S2535" t="s">
        <v>1976</v>
      </c>
      <c r="T2535" t="e">
        <f>VLOOKUP(Table3[[#This Row],[Region]],managers5[],2,FALSE)</f>
        <v>#N/A</v>
      </c>
      <c r="U2535" t="s">
        <v>1955</v>
      </c>
      <c r="V2535" t="s">
        <v>1959</v>
      </c>
      <c r="W2535" t="s">
        <v>14</v>
      </c>
      <c r="X2535" t="s">
        <v>24</v>
      </c>
      <c r="Y2535" t="s">
        <v>16</v>
      </c>
      <c r="Z2535" t="s">
        <v>17</v>
      </c>
      <c r="AA2535" t="s">
        <v>944</v>
      </c>
      <c r="AB2535" t="s">
        <v>19</v>
      </c>
      <c r="AC2535">
        <v>0.37</v>
      </c>
      <c r="AD2535" s="1">
        <v>41136</v>
      </c>
    </row>
    <row r="2536" spans="1:30" x14ac:dyDescent="0.35">
      <c r="A2536">
        <v>6140</v>
      </c>
      <c r="B2536">
        <v>3451</v>
      </c>
      <c r="C2536">
        <v>24610</v>
      </c>
      <c r="D2536" s="1">
        <v>40196</v>
      </c>
      <c r="E2536" t="s">
        <v>8</v>
      </c>
      <c r="F2536">
        <v>4</v>
      </c>
      <c r="G2536">
        <v>883.31</v>
      </c>
      <c r="H2536">
        <v>0.01</v>
      </c>
      <c r="I2536" t="s">
        <v>49</v>
      </c>
      <c r="J2536" s="8">
        <v>-79.959999999999994</v>
      </c>
      <c r="K2536" s="8">
        <f>IF(Table3[[#This Row],[Return Status]] = "Returned", 0, Table3[[#This Row],[Profit]])</f>
        <v>-79.959999999999994</v>
      </c>
      <c r="L2536" s="8" t="str">
        <f>IFERROR(VLOOKUP(Table3[[#This Row],[Order ID]],returns[[Order ID]:[Status]],2,FALSE), "")</f>
        <v/>
      </c>
      <c r="M2536">
        <v>200.98</v>
      </c>
      <c r="N2536">
        <v>23.76</v>
      </c>
      <c r="O2536" t="s">
        <v>1538</v>
      </c>
      <c r="P2536" t="s">
        <v>11</v>
      </c>
      <c r="Q2536">
        <v>94061</v>
      </c>
      <c r="R2536" t="s">
        <v>12</v>
      </c>
      <c r="S2536" t="s">
        <v>1976</v>
      </c>
      <c r="T2536" t="e">
        <f>VLOOKUP(Table3[[#This Row],[Region]],managers5[],2,FALSE)</f>
        <v>#N/A</v>
      </c>
      <c r="U2536" t="s">
        <v>1955</v>
      </c>
      <c r="V2536" t="s">
        <v>1959</v>
      </c>
      <c r="W2536" t="s">
        <v>14</v>
      </c>
      <c r="X2536" t="s">
        <v>24</v>
      </c>
      <c r="Y2536" t="s">
        <v>50</v>
      </c>
      <c r="Z2536" t="s">
        <v>72</v>
      </c>
      <c r="AA2536" t="s">
        <v>767</v>
      </c>
      <c r="AB2536" t="s">
        <v>74</v>
      </c>
      <c r="AC2536">
        <v>0.57999999999999996</v>
      </c>
      <c r="AD2536" s="2">
        <v>40198</v>
      </c>
    </row>
    <row r="2537" spans="1:30" x14ac:dyDescent="0.35">
      <c r="A2537">
        <v>911</v>
      </c>
      <c r="B2537">
        <v>3452</v>
      </c>
      <c r="C2537">
        <v>24613</v>
      </c>
      <c r="D2537" s="1">
        <v>41106</v>
      </c>
      <c r="E2537" t="s">
        <v>32</v>
      </c>
      <c r="F2537">
        <v>16</v>
      </c>
      <c r="G2537">
        <v>9695.84</v>
      </c>
      <c r="H2537">
        <v>0</v>
      </c>
      <c r="I2537" t="s">
        <v>9</v>
      </c>
      <c r="J2537" s="8">
        <v>2752.11</v>
      </c>
      <c r="K2537" s="8">
        <f>IF(Table3[[#This Row],[Return Status]] = "Returned", 0, Table3[[#This Row],[Profit]])</f>
        <v>2752.11</v>
      </c>
      <c r="L2537" s="8" t="str">
        <f>IFERROR(VLOOKUP(Table3[[#This Row],[Order ID]],returns[[Order ID]:[Status]],2,FALSE), "")</f>
        <v/>
      </c>
      <c r="M2537">
        <v>599.99</v>
      </c>
      <c r="N2537">
        <v>24.49</v>
      </c>
      <c r="O2537" t="s">
        <v>1042</v>
      </c>
      <c r="P2537" t="s">
        <v>37</v>
      </c>
      <c r="Q2537">
        <v>11520</v>
      </c>
      <c r="R2537" t="s">
        <v>37</v>
      </c>
      <c r="S2537" t="s">
        <v>1979</v>
      </c>
      <c r="T2537" t="e">
        <f>VLOOKUP(Table3[[#This Row],[Region]],managers5[],2,FALSE)</f>
        <v>#N/A</v>
      </c>
      <c r="U2537" t="s">
        <v>1956</v>
      </c>
      <c r="W2537" t="s">
        <v>14</v>
      </c>
      <c r="X2537" t="s">
        <v>24</v>
      </c>
      <c r="Y2537" t="s">
        <v>46</v>
      </c>
      <c r="Z2537" t="s">
        <v>243</v>
      </c>
      <c r="AA2537" t="s">
        <v>1043</v>
      </c>
      <c r="AB2537" t="s">
        <v>85</v>
      </c>
      <c r="AC2537">
        <v>0.37</v>
      </c>
      <c r="AD2537" s="1">
        <v>41115</v>
      </c>
    </row>
    <row r="2538" spans="1:30" x14ac:dyDescent="0.35">
      <c r="A2538">
        <v>912</v>
      </c>
      <c r="B2538">
        <v>3453</v>
      </c>
      <c r="C2538">
        <v>24613</v>
      </c>
      <c r="D2538" s="1">
        <v>41106</v>
      </c>
      <c r="E2538" t="s">
        <v>32</v>
      </c>
      <c r="F2538">
        <v>36</v>
      </c>
      <c r="G2538">
        <v>246.79</v>
      </c>
      <c r="H2538">
        <v>0.01</v>
      </c>
      <c r="I2538" t="s">
        <v>9</v>
      </c>
      <c r="J2538" s="8">
        <v>-90.08</v>
      </c>
      <c r="K2538" s="8">
        <f>IF(Table3[[#This Row],[Return Status]] = "Returned", 0, Table3[[#This Row],[Profit]])</f>
        <v>-90.08</v>
      </c>
      <c r="L2538" s="8" t="str">
        <f>IFERROR(VLOOKUP(Table3[[#This Row],[Order ID]],returns[[Order ID]:[Status]],2,FALSE), "")</f>
        <v/>
      </c>
      <c r="M2538">
        <v>6.48</v>
      </c>
      <c r="N2538">
        <v>6.6</v>
      </c>
      <c r="O2538" t="s">
        <v>1042</v>
      </c>
      <c r="P2538" t="s">
        <v>37</v>
      </c>
      <c r="Q2538">
        <v>11520</v>
      </c>
      <c r="R2538" t="s">
        <v>37</v>
      </c>
      <c r="S2538" t="s">
        <v>1979</v>
      </c>
      <c r="T2538" t="e">
        <f>VLOOKUP(Table3[[#This Row],[Region]],managers5[],2,FALSE)</f>
        <v>#N/A</v>
      </c>
      <c r="U2538" t="s">
        <v>1956</v>
      </c>
      <c r="W2538" t="s">
        <v>14</v>
      </c>
      <c r="X2538" t="s">
        <v>24</v>
      </c>
      <c r="Y2538" t="s">
        <v>16</v>
      </c>
      <c r="Z2538" t="s">
        <v>30</v>
      </c>
      <c r="AA2538" t="s">
        <v>1044</v>
      </c>
      <c r="AB2538" t="s">
        <v>19</v>
      </c>
      <c r="AC2538">
        <v>0.37</v>
      </c>
      <c r="AD2538" s="1">
        <v>41115</v>
      </c>
    </row>
    <row r="2539" spans="1:30" x14ac:dyDescent="0.35">
      <c r="A2539">
        <v>913</v>
      </c>
      <c r="B2539">
        <v>3454</v>
      </c>
      <c r="C2539">
        <v>24613</v>
      </c>
      <c r="D2539" s="1">
        <v>41106</v>
      </c>
      <c r="E2539" t="s">
        <v>32</v>
      </c>
      <c r="F2539">
        <v>39</v>
      </c>
      <c r="G2539">
        <v>777.78</v>
      </c>
      <c r="H2539">
        <v>0.01</v>
      </c>
      <c r="I2539" t="s">
        <v>9</v>
      </c>
      <c r="J2539" s="8">
        <v>237.75</v>
      </c>
      <c r="K2539" s="8">
        <f>IF(Table3[[#This Row],[Return Status]] = "Returned", 0, Table3[[#This Row],[Profit]])</f>
        <v>237.75</v>
      </c>
      <c r="L2539" s="8" t="str">
        <f>IFERROR(VLOOKUP(Table3[[#This Row],[Order ID]],returns[[Order ID]:[Status]],2,FALSE), "")</f>
        <v/>
      </c>
      <c r="M2539">
        <v>19.84</v>
      </c>
      <c r="N2539">
        <v>4.0999999999999996</v>
      </c>
      <c r="O2539" t="s">
        <v>1042</v>
      </c>
      <c r="P2539" t="s">
        <v>37</v>
      </c>
      <c r="Q2539">
        <v>11520</v>
      </c>
      <c r="R2539" t="s">
        <v>37</v>
      </c>
      <c r="S2539" t="s">
        <v>1979</v>
      </c>
      <c r="T2539" t="e">
        <f>VLOOKUP(Table3[[#This Row],[Region]],managers5[],2,FALSE)</f>
        <v>#N/A</v>
      </c>
      <c r="U2539" t="s">
        <v>1956</v>
      </c>
      <c r="W2539" t="s">
        <v>14</v>
      </c>
      <c r="X2539" t="s">
        <v>24</v>
      </c>
      <c r="Y2539" t="s">
        <v>16</v>
      </c>
      <c r="Z2539" t="s">
        <v>106</v>
      </c>
      <c r="AA2539" t="s">
        <v>1045</v>
      </c>
      <c r="AB2539" t="s">
        <v>35</v>
      </c>
      <c r="AC2539">
        <v>0.44</v>
      </c>
      <c r="AD2539" s="1">
        <v>41115</v>
      </c>
    </row>
    <row r="2540" spans="1:30" x14ac:dyDescent="0.35">
      <c r="A2540">
        <v>5612</v>
      </c>
      <c r="B2540">
        <v>3994</v>
      </c>
      <c r="C2540">
        <v>28512</v>
      </c>
      <c r="D2540" s="1">
        <v>40295</v>
      </c>
      <c r="E2540" t="s">
        <v>20</v>
      </c>
      <c r="F2540">
        <v>10</v>
      </c>
      <c r="G2540">
        <v>185.59</v>
      </c>
      <c r="H2540">
        <v>0.1</v>
      </c>
      <c r="I2540" t="s">
        <v>9</v>
      </c>
      <c r="J2540" s="8">
        <v>12.01</v>
      </c>
      <c r="K2540" s="8">
        <f>IF(Table3[[#This Row],[Return Status]] = "Returned", 0, Table3[[#This Row],[Profit]])</f>
        <v>12.01</v>
      </c>
      <c r="L2540" s="8" t="str">
        <f>IFERROR(VLOOKUP(Table3[[#This Row],[Order ID]],returns[[Order ID]:[Status]],2,FALSE), "")</f>
        <v/>
      </c>
      <c r="M2540">
        <v>19.98</v>
      </c>
      <c r="N2540">
        <v>5.77</v>
      </c>
      <c r="O2540" t="s">
        <v>1227</v>
      </c>
      <c r="P2540" t="s">
        <v>43</v>
      </c>
      <c r="Q2540">
        <v>28352</v>
      </c>
      <c r="R2540" t="s">
        <v>44</v>
      </c>
      <c r="S2540" t="s">
        <v>1978</v>
      </c>
      <c r="T2540" t="e">
        <f>VLOOKUP(Table3[[#This Row],[Region]],managers5[],2,FALSE)</f>
        <v>#N/A</v>
      </c>
      <c r="U2540" t="s">
        <v>1957</v>
      </c>
      <c r="V2540" t="s">
        <v>1959</v>
      </c>
      <c r="W2540" t="s">
        <v>14</v>
      </c>
      <c r="X2540" t="s">
        <v>71</v>
      </c>
      <c r="Y2540" t="s">
        <v>16</v>
      </c>
      <c r="Z2540" t="s">
        <v>30</v>
      </c>
      <c r="AA2540" t="s">
        <v>1499</v>
      </c>
      <c r="AB2540" t="s">
        <v>19</v>
      </c>
      <c r="AC2540">
        <v>0.38</v>
      </c>
      <c r="AD2540" s="2">
        <v>40297</v>
      </c>
    </row>
    <row r="2541" spans="1:30" x14ac:dyDescent="0.35">
      <c r="A2541">
        <v>1405</v>
      </c>
      <c r="B2541">
        <v>3457</v>
      </c>
      <c r="C2541">
        <v>24643</v>
      </c>
      <c r="D2541" s="1">
        <v>41028</v>
      </c>
      <c r="E2541" t="s">
        <v>20</v>
      </c>
      <c r="F2541">
        <v>30</v>
      </c>
      <c r="G2541">
        <v>2368.1679999999901</v>
      </c>
      <c r="H2541">
        <v>0</v>
      </c>
      <c r="I2541" t="s">
        <v>9</v>
      </c>
      <c r="J2541" s="8">
        <v>1181.2950000000001</v>
      </c>
      <c r="K2541" s="8">
        <f>IF(Table3[[#This Row],[Return Status]] = "Returned", 0, Table3[[#This Row],[Profit]])</f>
        <v>1181.2950000000001</v>
      </c>
      <c r="L2541" s="8" t="str">
        <f>IFERROR(VLOOKUP(Table3[[#This Row],[Order ID]],returns[[Order ID]:[Status]],2,FALSE), "")</f>
        <v/>
      </c>
      <c r="M2541">
        <v>85.99</v>
      </c>
      <c r="N2541">
        <v>1.25</v>
      </c>
      <c r="O2541" t="s">
        <v>1292</v>
      </c>
      <c r="P2541" t="s">
        <v>37</v>
      </c>
      <c r="Q2541">
        <v>43229</v>
      </c>
      <c r="R2541" t="s">
        <v>37</v>
      </c>
      <c r="S2541" t="s">
        <v>1979</v>
      </c>
      <c r="T2541" t="e">
        <f>VLOOKUP(Table3[[#This Row],[Region]],managers5[],2,FALSE)</f>
        <v>#N/A</v>
      </c>
      <c r="U2541" t="s">
        <v>1956</v>
      </c>
      <c r="W2541" t="s">
        <v>14</v>
      </c>
      <c r="X2541" t="s">
        <v>71</v>
      </c>
      <c r="Y2541" t="s">
        <v>46</v>
      </c>
      <c r="Z2541" t="s">
        <v>86</v>
      </c>
      <c r="AA2541" t="s">
        <v>345</v>
      </c>
      <c r="AB2541" t="s">
        <v>109</v>
      </c>
      <c r="AC2541">
        <v>0.39</v>
      </c>
      <c r="AD2541" s="1">
        <v>41030</v>
      </c>
    </row>
    <row r="2542" spans="1:30" x14ac:dyDescent="0.35">
      <c r="A2542">
        <v>7152</v>
      </c>
      <c r="B2542">
        <v>3458</v>
      </c>
      <c r="C2542">
        <v>24644</v>
      </c>
      <c r="D2542" s="1">
        <v>40022</v>
      </c>
      <c r="E2542" t="s">
        <v>41</v>
      </c>
      <c r="F2542">
        <v>40</v>
      </c>
      <c r="G2542">
        <v>2550.12</v>
      </c>
      <c r="H2542">
        <v>0.01</v>
      </c>
      <c r="I2542" t="s">
        <v>33</v>
      </c>
      <c r="J2542" s="8">
        <v>882.45</v>
      </c>
      <c r="K2542" s="8">
        <f>IF(Table3[[#This Row],[Return Status]] = "Returned", 0, Table3[[#This Row],[Profit]])</f>
        <v>882.45</v>
      </c>
      <c r="L2542" s="8" t="str">
        <f>IFERROR(VLOOKUP(Table3[[#This Row],[Order ID]],returns[[Order ID]:[Status]],2,FALSE), "")</f>
        <v/>
      </c>
      <c r="M2542">
        <v>60.97</v>
      </c>
      <c r="N2542">
        <v>4.5</v>
      </c>
      <c r="O2542" t="s">
        <v>70</v>
      </c>
      <c r="P2542" t="s">
        <v>37</v>
      </c>
      <c r="Q2542">
        <v>7060</v>
      </c>
      <c r="R2542" t="s">
        <v>37</v>
      </c>
      <c r="S2542" t="s">
        <v>1979</v>
      </c>
      <c r="T2542" t="e">
        <f>VLOOKUP(Table3[[#This Row],[Region]],managers5[],2,FALSE)</f>
        <v>#N/A</v>
      </c>
      <c r="U2542" t="s">
        <v>1956</v>
      </c>
      <c r="W2542" t="s">
        <v>14</v>
      </c>
      <c r="X2542" t="s">
        <v>71</v>
      </c>
      <c r="Y2542" t="s">
        <v>16</v>
      </c>
      <c r="Z2542" t="s">
        <v>83</v>
      </c>
      <c r="AA2542" t="s">
        <v>1519</v>
      </c>
      <c r="AB2542" t="s">
        <v>19</v>
      </c>
      <c r="AC2542">
        <v>0.56000000000000005</v>
      </c>
      <c r="AD2542" s="2">
        <v>40024</v>
      </c>
    </row>
    <row r="2543" spans="1:30" x14ac:dyDescent="0.35">
      <c r="A2543">
        <v>7161</v>
      </c>
      <c r="B2543">
        <v>3459</v>
      </c>
      <c r="C2543">
        <v>24644</v>
      </c>
      <c r="D2543" s="1">
        <v>40022</v>
      </c>
      <c r="E2543" t="s">
        <v>41</v>
      </c>
      <c r="F2543">
        <v>46</v>
      </c>
      <c r="G2543">
        <v>5897.47</v>
      </c>
      <c r="H2543">
        <v>0</v>
      </c>
      <c r="I2543" t="s">
        <v>49</v>
      </c>
      <c r="J2543" s="8">
        <v>-1764.29</v>
      </c>
      <c r="K2543" s="8">
        <f>IF(Table3[[#This Row],[Return Status]] = "Returned", 0, Table3[[#This Row],[Profit]])</f>
        <v>-1764.29</v>
      </c>
      <c r="L2543" s="8" t="str">
        <f>IFERROR(VLOOKUP(Table3[[#This Row],[Order ID]],returns[[Order ID]:[Status]],2,FALSE), "")</f>
        <v/>
      </c>
      <c r="M2543">
        <v>122.99</v>
      </c>
      <c r="N2543">
        <v>70.2</v>
      </c>
      <c r="O2543" t="s">
        <v>70</v>
      </c>
      <c r="P2543" t="s">
        <v>131</v>
      </c>
      <c r="Q2543">
        <v>4073</v>
      </c>
      <c r="R2543" t="s">
        <v>132</v>
      </c>
      <c r="S2543" t="s">
        <v>1979</v>
      </c>
      <c r="T2543" t="e">
        <f>VLOOKUP(Table3[[#This Row],[Region]],managers5[],2,FALSE)</f>
        <v>#N/A</v>
      </c>
      <c r="U2543" t="s">
        <v>1956</v>
      </c>
      <c r="W2543" t="s">
        <v>14</v>
      </c>
      <c r="X2543" t="s">
        <v>71</v>
      </c>
      <c r="Y2543" t="s">
        <v>50</v>
      </c>
      <c r="Z2543" t="s">
        <v>72</v>
      </c>
      <c r="AA2543" t="s">
        <v>95</v>
      </c>
      <c r="AB2543" t="s">
        <v>74</v>
      </c>
      <c r="AC2543">
        <v>0.74</v>
      </c>
      <c r="AD2543" s="2">
        <v>40023</v>
      </c>
    </row>
    <row r="2544" spans="1:30" x14ac:dyDescent="0.35">
      <c r="A2544">
        <v>2225</v>
      </c>
      <c r="B2544">
        <v>5424</v>
      </c>
      <c r="C2544">
        <v>38531</v>
      </c>
      <c r="D2544" s="1">
        <v>40882</v>
      </c>
      <c r="E2544" t="s">
        <v>32</v>
      </c>
      <c r="F2544">
        <v>26</v>
      </c>
      <c r="G2544">
        <v>118.43</v>
      </c>
      <c r="H2544">
        <v>0.02</v>
      </c>
      <c r="I2544" t="s">
        <v>33</v>
      </c>
      <c r="J2544" s="8">
        <v>11.96</v>
      </c>
      <c r="K2544" s="8">
        <f>IF(Table3[[#This Row],[Return Status]] = "Returned", 0, Table3[[#This Row],[Profit]])</f>
        <v>11.96</v>
      </c>
      <c r="L2544" s="8" t="str">
        <f>IFERROR(VLOOKUP(Table3[[#This Row],[Order ID]],returns[[Order ID]:[Status]],2,FALSE), "")</f>
        <v/>
      </c>
      <c r="M2544">
        <v>4.2</v>
      </c>
      <c r="N2544">
        <v>2.2599999999999998</v>
      </c>
      <c r="O2544" t="s">
        <v>328</v>
      </c>
      <c r="P2544" t="s">
        <v>55</v>
      </c>
      <c r="Q2544">
        <v>35601</v>
      </c>
      <c r="R2544" t="s">
        <v>56</v>
      </c>
      <c r="S2544" t="s">
        <v>1978</v>
      </c>
      <c r="T2544" t="e">
        <f>VLOOKUP(Table3[[#This Row],[Region]],managers5[],2,FALSE)</f>
        <v>#N/A</v>
      </c>
      <c r="U2544" t="s">
        <v>1957</v>
      </c>
      <c r="V2544" t="s">
        <v>1959</v>
      </c>
      <c r="W2544" t="s">
        <v>14</v>
      </c>
      <c r="X2544" t="s">
        <v>24</v>
      </c>
      <c r="Y2544" t="s">
        <v>16</v>
      </c>
      <c r="Z2544" t="s">
        <v>30</v>
      </c>
      <c r="AA2544" t="s">
        <v>1575</v>
      </c>
      <c r="AB2544" t="s">
        <v>35</v>
      </c>
      <c r="AC2544">
        <v>0.36</v>
      </c>
      <c r="AD2544" s="1">
        <v>40889</v>
      </c>
    </row>
    <row r="2545" spans="1:30" x14ac:dyDescent="0.35">
      <c r="A2545">
        <v>1902</v>
      </c>
      <c r="B2545">
        <v>3225</v>
      </c>
      <c r="C2545">
        <v>23140</v>
      </c>
      <c r="D2545" s="1">
        <v>40947</v>
      </c>
      <c r="E2545" t="s">
        <v>77</v>
      </c>
      <c r="F2545">
        <v>16</v>
      </c>
      <c r="G2545">
        <v>116.69</v>
      </c>
      <c r="H2545">
        <v>0.02</v>
      </c>
      <c r="I2545" t="s">
        <v>9</v>
      </c>
      <c r="J2545" s="8">
        <v>11.69</v>
      </c>
      <c r="K2545" s="8">
        <f>IF(Table3[[#This Row],[Return Status]] = "Returned", 0, Table3[[#This Row],[Profit]])</f>
        <v>11.69</v>
      </c>
      <c r="L2545" s="8" t="str">
        <f>IFERROR(VLOOKUP(Table3[[#This Row],[Order ID]],returns[[Order ID]:[Status]],2,FALSE), "")</f>
        <v/>
      </c>
      <c r="M2545">
        <v>7.08</v>
      </c>
      <c r="N2545">
        <v>2.35</v>
      </c>
      <c r="O2545" t="s">
        <v>1011</v>
      </c>
      <c r="P2545" t="s">
        <v>43</v>
      </c>
      <c r="Q2545">
        <v>28115</v>
      </c>
      <c r="R2545" t="s">
        <v>44</v>
      </c>
      <c r="S2545" t="s">
        <v>1978</v>
      </c>
      <c r="T2545" t="e">
        <f>VLOOKUP(Table3[[#This Row],[Region]],managers5[],2,FALSE)</f>
        <v>#N/A</v>
      </c>
      <c r="U2545" t="s">
        <v>1957</v>
      </c>
      <c r="V2545" t="s">
        <v>1959</v>
      </c>
      <c r="W2545" t="s">
        <v>14</v>
      </c>
      <c r="X2545" t="s">
        <v>24</v>
      </c>
      <c r="Y2545" t="s">
        <v>16</v>
      </c>
      <c r="Z2545" t="s">
        <v>106</v>
      </c>
      <c r="AA2545" t="s">
        <v>116</v>
      </c>
      <c r="AB2545" t="s">
        <v>35</v>
      </c>
      <c r="AC2545">
        <v>0.47</v>
      </c>
      <c r="AD2545" s="1">
        <v>40947</v>
      </c>
    </row>
    <row r="2546" spans="1:30" x14ac:dyDescent="0.35">
      <c r="A2546">
        <v>7456</v>
      </c>
      <c r="B2546">
        <v>3462</v>
      </c>
      <c r="C2546">
        <v>24647</v>
      </c>
      <c r="D2546" s="1">
        <v>39968</v>
      </c>
      <c r="E2546" t="s">
        <v>8</v>
      </c>
      <c r="F2546">
        <v>3</v>
      </c>
      <c r="G2546">
        <v>3029.97</v>
      </c>
      <c r="H2546">
        <v>0</v>
      </c>
      <c r="I2546" t="s">
        <v>9</v>
      </c>
      <c r="J2546" s="8">
        <v>-1819.99649999999</v>
      </c>
      <c r="K2546" s="8">
        <f>IF(Table3[[#This Row],[Return Status]] = "Returned", 0, Table3[[#This Row],[Profit]])</f>
        <v>-1819.99649999999</v>
      </c>
      <c r="L2546" s="8" t="str">
        <f>IFERROR(VLOOKUP(Table3[[#This Row],[Order ID]],returns[[Order ID]:[Status]],2,FALSE), "")</f>
        <v/>
      </c>
      <c r="M2546">
        <v>999.99</v>
      </c>
      <c r="N2546">
        <v>13.99</v>
      </c>
      <c r="O2546" t="s">
        <v>1630</v>
      </c>
      <c r="P2546" t="s">
        <v>37</v>
      </c>
      <c r="Q2546">
        <v>11572</v>
      </c>
      <c r="R2546" t="s">
        <v>37</v>
      </c>
      <c r="S2546" t="s">
        <v>1979</v>
      </c>
      <c r="T2546" t="e">
        <f>VLOOKUP(Table3[[#This Row],[Region]],managers5[],2,FALSE)</f>
        <v>#N/A</v>
      </c>
      <c r="U2546" t="s">
        <v>1956</v>
      </c>
      <c r="W2546" t="s">
        <v>14</v>
      </c>
      <c r="X2546" t="s">
        <v>71</v>
      </c>
      <c r="Y2546" t="s">
        <v>46</v>
      </c>
      <c r="Z2546" t="s">
        <v>124</v>
      </c>
      <c r="AA2546" t="s">
        <v>535</v>
      </c>
      <c r="AB2546" t="s">
        <v>69</v>
      </c>
      <c r="AC2546">
        <v>0.36</v>
      </c>
      <c r="AD2546" s="2">
        <v>39970</v>
      </c>
    </row>
    <row r="2547" spans="1:30" x14ac:dyDescent="0.35">
      <c r="A2547">
        <v>7463</v>
      </c>
      <c r="B2547">
        <v>3463</v>
      </c>
      <c r="C2547">
        <v>24647</v>
      </c>
      <c r="D2547" s="1">
        <v>39968</v>
      </c>
      <c r="E2547" t="s">
        <v>8</v>
      </c>
      <c r="F2547">
        <v>34</v>
      </c>
      <c r="G2547">
        <v>241.04</v>
      </c>
      <c r="H2547">
        <v>0.05</v>
      </c>
      <c r="I2547" t="s">
        <v>33</v>
      </c>
      <c r="J2547" s="8">
        <v>-28.2</v>
      </c>
      <c r="K2547" s="8">
        <f>IF(Table3[[#This Row],[Return Status]] = "Returned", 0, Table3[[#This Row],[Profit]])</f>
        <v>-28.2</v>
      </c>
      <c r="L2547" s="8" t="str">
        <f>IFERROR(VLOOKUP(Table3[[#This Row],[Order ID]],returns[[Order ID]:[Status]],2,FALSE), "")</f>
        <v/>
      </c>
      <c r="M2547">
        <v>6.48</v>
      </c>
      <c r="N2547">
        <v>5.14</v>
      </c>
      <c r="O2547" t="s">
        <v>1630</v>
      </c>
      <c r="P2547" t="s">
        <v>37</v>
      </c>
      <c r="Q2547">
        <v>11572</v>
      </c>
      <c r="R2547" t="s">
        <v>37</v>
      </c>
      <c r="S2547" t="s">
        <v>1979</v>
      </c>
      <c r="T2547" t="e">
        <f>VLOOKUP(Table3[[#This Row],[Region]],managers5[],2,FALSE)</f>
        <v>#N/A</v>
      </c>
      <c r="U2547" t="s">
        <v>1956</v>
      </c>
      <c r="W2547" t="s">
        <v>14</v>
      </c>
      <c r="X2547" t="s">
        <v>71</v>
      </c>
      <c r="Y2547" t="s">
        <v>16</v>
      </c>
      <c r="Z2547" t="s">
        <v>30</v>
      </c>
      <c r="AA2547" t="s">
        <v>287</v>
      </c>
      <c r="AB2547" t="s">
        <v>19</v>
      </c>
      <c r="AC2547">
        <v>0.37</v>
      </c>
      <c r="AD2547" s="2">
        <v>39969</v>
      </c>
    </row>
    <row r="2548" spans="1:30" x14ac:dyDescent="0.35">
      <c r="A2548">
        <v>1669</v>
      </c>
      <c r="B2548">
        <v>3464</v>
      </c>
      <c r="C2548">
        <v>24672</v>
      </c>
      <c r="D2548" s="1">
        <v>40985</v>
      </c>
      <c r="E2548" t="s">
        <v>20</v>
      </c>
      <c r="F2548">
        <v>5</v>
      </c>
      <c r="G2548">
        <v>44.17</v>
      </c>
      <c r="H2548">
        <v>0.02</v>
      </c>
      <c r="I2548" t="s">
        <v>9</v>
      </c>
      <c r="J2548" s="8">
        <v>23.41</v>
      </c>
      <c r="K2548" s="8">
        <f>IF(Table3[[#This Row],[Return Status]] = "Returned", 0, Table3[[#This Row],[Profit]])</f>
        <v>23.41</v>
      </c>
      <c r="L2548" s="8" t="str">
        <f>IFERROR(VLOOKUP(Table3[[#This Row],[Order ID]],returns[[Order ID]:[Status]],2,FALSE), "")</f>
        <v/>
      </c>
      <c r="M2548">
        <v>7.59</v>
      </c>
      <c r="N2548">
        <v>4</v>
      </c>
      <c r="O2548" t="s">
        <v>201</v>
      </c>
      <c r="P2548" t="s">
        <v>37</v>
      </c>
      <c r="Q2548">
        <v>11967</v>
      </c>
      <c r="R2548" t="s">
        <v>37</v>
      </c>
      <c r="S2548" t="s">
        <v>1979</v>
      </c>
      <c r="T2548" t="e">
        <f>VLOOKUP(Table3[[#This Row],[Region]],managers5[],2,FALSE)</f>
        <v>#N/A</v>
      </c>
      <c r="U2548" t="s">
        <v>1956</v>
      </c>
      <c r="W2548" t="s">
        <v>14</v>
      </c>
      <c r="X2548" t="s">
        <v>39</v>
      </c>
      <c r="Y2548" t="s">
        <v>50</v>
      </c>
      <c r="Z2548" t="s">
        <v>61</v>
      </c>
      <c r="AA2548" t="s">
        <v>823</v>
      </c>
      <c r="AB2548" t="s">
        <v>35</v>
      </c>
      <c r="AC2548">
        <v>0.42</v>
      </c>
      <c r="AD2548" s="1">
        <v>40988</v>
      </c>
    </row>
    <row r="2549" spans="1:30" x14ac:dyDescent="0.35">
      <c r="A2549">
        <v>1672</v>
      </c>
      <c r="B2549">
        <v>3465</v>
      </c>
      <c r="C2549">
        <v>24672</v>
      </c>
      <c r="D2549" s="1">
        <v>40985</v>
      </c>
      <c r="E2549" t="s">
        <v>20</v>
      </c>
      <c r="F2549">
        <v>37</v>
      </c>
      <c r="G2549">
        <v>192.92</v>
      </c>
      <c r="H2549">
        <v>0.09</v>
      </c>
      <c r="I2549" t="s">
        <v>9</v>
      </c>
      <c r="J2549" s="8">
        <v>74.58</v>
      </c>
      <c r="K2549" s="8">
        <f>IF(Table3[[#This Row],[Return Status]] = "Returned", 0, Table3[[#This Row],[Profit]])</f>
        <v>74.58</v>
      </c>
      <c r="L2549" s="8" t="str">
        <f>IFERROR(VLOOKUP(Table3[[#This Row],[Order ID]],returns[[Order ID]:[Status]],2,FALSE), "")</f>
        <v/>
      </c>
      <c r="M2549">
        <v>5.43</v>
      </c>
      <c r="N2549">
        <v>0.95</v>
      </c>
      <c r="O2549" t="s">
        <v>201</v>
      </c>
      <c r="P2549" t="s">
        <v>37</v>
      </c>
      <c r="Q2549">
        <v>11967</v>
      </c>
      <c r="R2549" t="s">
        <v>37</v>
      </c>
      <c r="S2549" t="s">
        <v>1979</v>
      </c>
      <c r="T2549" t="e">
        <f>VLOOKUP(Table3[[#This Row],[Region]],managers5[],2,FALSE)</f>
        <v>#N/A</v>
      </c>
      <c r="U2549" t="s">
        <v>1956</v>
      </c>
      <c r="W2549" t="s">
        <v>14</v>
      </c>
      <c r="X2549" t="s">
        <v>39</v>
      </c>
      <c r="Y2549" t="s">
        <v>16</v>
      </c>
      <c r="Z2549" t="s">
        <v>30</v>
      </c>
      <c r="AA2549" t="s">
        <v>962</v>
      </c>
      <c r="AB2549" t="s">
        <v>35</v>
      </c>
      <c r="AC2549">
        <v>0.36</v>
      </c>
      <c r="AD2549" s="1">
        <v>40987</v>
      </c>
    </row>
    <row r="2550" spans="1:30" x14ac:dyDescent="0.35">
      <c r="A2550">
        <v>1673</v>
      </c>
      <c r="B2550">
        <v>3466</v>
      </c>
      <c r="C2550">
        <v>24672</v>
      </c>
      <c r="D2550" s="1">
        <v>40985</v>
      </c>
      <c r="E2550" t="s">
        <v>20</v>
      </c>
      <c r="F2550">
        <v>37</v>
      </c>
      <c r="G2550">
        <v>10532.94</v>
      </c>
      <c r="H2550">
        <v>0.06</v>
      </c>
      <c r="I2550" t="s">
        <v>9</v>
      </c>
      <c r="J2550" s="8">
        <v>406.37</v>
      </c>
      <c r="K2550" s="8">
        <f>IF(Table3[[#This Row],[Return Status]] = "Returned", 0, Table3[[#This Row],[Profit]])</f>
        <v>406.37</v>
      </c>
      <c r="L2550" s="8" t="str">
        <f>IFERROR(VLOOKUP(Table3[[#This Row],[Order ID]],returns[[Order ID]:[Status]],2,FALSE), "")</f>
        <v/>
      </c>
      <c r="M2550">
        <v>279.48</v>
      </c>
      <c r="N2550">
        <v>35</v>
      </c>
      <c r="O2550" t="s">
        <v>201</v>
      </c>
      <c r="P2550" t="s">
        <v>37</v>
      </c>
      <c r="Q2550">
        <v>11967</v>
      </c>
      <c r="R2550" t="s">
        <v>37</v>
      </c>
      <c r="S2550" t="s">
        <v>1979</v>
      </c>
      <c r="T2550" t="e">
        <f>VLOOKUP(Table3[[#This Row],[Region]],managers5[],2,FALSE)</f>
        <v>#N/A</v>
      </c>
      <c r="U2550" t="s">
        <v>1956</v>
      </c>
      <c r="W2550" t="s">
        <v>14</v>
      </c>
      <c r="X2550" t="s">
        <v>39</v>
      </c>
      <c r="Y2550" t="s">
        <v>16</v>
      </c>
      <c r="Z2550" t="s">
        <v>75</v>
      </c>
      <c r="AA2550" t="s">
        <v>762</v>
      </c>
      <c r="AB2550" t="s">
        <v>85</v>
      </c>
      <c r="AC2550">
        <v>0.8</v>
      </c>
      <c r="AD2550" s="1">
        <v>40987</v>
      </c>
    </row>
    <row r="2551" spans="1:30" x14ac:dyDescent="0.35">
      <c r="A2551">
        <v>1744</v>
      </c>
      <c r="B2551">
        <v>3467</v>
      </c>
      <c r="C2551">
        <v>24677</v>
      </c>
      <c r="D2551" s="1">
        <v>40973</v>
      </c>
      <c r="E2551" t="s">
        <v>32</v>
      </c>
      <c r="F2551">
        <v>44</v>
      </c>
      <c r="G2551">
        <v>364.4</v>
      </c>
      <c r="H2551">
        <v>0.05</v>
      </c>
      <c r="I2551" t="s">
        <v>9</v>
      </c>
      <c r="J2551" s="8">
        <v>51.08</v>
      </c>
      <c r="K2551" s="8">
        <f>IF(Table3[[#This Row],[Return Status]] = "Returned", 0, Table3[[#This Row],[Profit]])</f>
        <v>51.08</v>
      </c>
      <c r="L2551" s="8" t="str">
        <f>IFERROR(VLOOKUP(Table3[[#This Row],[Order ID]],returns[[Order ID]:[Status]],2,FALSE), "")</f>
        <v/>
      </c>
      <c r="M2551">
        <v>8.5</v>
      </c>
      <c r="N2551">
        <v>1.99</v>
      </c>
      <c r="O2551" t="s">
        <v>286</v>
      </c>
      <c r="P2551" t="s">
        <v>11</v>
      </c>
      <c r="Q2551">
        <v>95376</v>
      </c>
      <c r="R2551" t="s">
        <v>12</v>
      </c>
      <c r="S2551" t="s">
        <v>1976</v>
      </c>
      <c r="T2551" t="e">
        <f>VLOOKUP(Table3[[#This Row],[Region]],managers5[],2,FALSE)</f>
        <v>#N/A</v>
      </c>
      <c r="U2551" t="s">
        <v>1955</v>
      </c>
      <c r="V2551" t="s">
        <v>1959</v>
      </c>
      <c r="W2551" t="s">
        <v>14</v>
      </c>
      <c r="X2551" t="s">
        <v>39</v>
      </c>
      <c r="Y2551" t="s">
        <v>46</v>
      </c>
      <c r="Z2551" t="s">
        <v>47</v>
      </c>
      <c r="AA2551" t="s">
        <v>1220</v>
      </c>
      <c r="AB2551" t="s">
        <v>109</v>
      </c>
      <c r="AC2551">
        <v>0.49</v>
      </c>
      <c r="AD2551" s="1">
        <v>40975</v>
      </c>
    </row>
    <row r="2552" spans="1:30" x14ac:dyDescent="0.35">
      <c r="A2552">
        <v>3409</v>
      </c>
      <c r="B2552">
        <v>3468</v>
      </c>
      <c r="C2552">
        <v>24679</v>
      </c>
      <c r="D2552" s="1">
        <v>40670</v>
      </c>
      <c r="E2552" t="s">
        <v>8</v>
      </c>
      <c r="F2552">
        <v>7</v>
      </c>
      <c r="G2552">
        <v>33.99</v>
      </c>
      <c r="H2552">
        <v>0.09</v>
      </c>
      <c r="I2552" t="s">
        <v>9</v>
      </c>
      <c r="J2552" s="8">
        <v>-25.86</v>
      </c>
      <c r="K2552" s="8">
        <f>IF(Table3[[#This Row],[Return Status]] = "Returned", 0, Table3[[#This Row],[Profit]])</f>
        <v>-25.86</v>
      </c>
      <c r="L2552" s="8" t="str">
        <f>IFERROR(VLOOKUP(Table3[[#This Row],[Order ID]],returns[[Order ID]:[Status]],2,FALSE), "")</f>
        <v/>
      </c>
      <c r="M2552">
        <v>4.7699999999999996</v>
      </c>
      <c r="N2552">
        <v>2.39</v>
      </c>
      <c r="O2552" t="s">
        <v>1377</v>
      </c>
      <c r="P2552" t="s">
        <v>37</v>
      </c>
      <c r="Q2552">
        <v>44112</v>
      </c>
      <c r="R2552" t="s">
        <v>37</v>
      </c>
      <c r="S2552" t="s">
        <v>1979</v>
      </c>
      <c r="T2552" t="e">
        <f>VLOOKUP(Table3[[#This Row],[Region]],managers5[],2,FALSE)</f>
        <v>#N/A</v>
      </c>
      <c r="U2552" t="s">
        <v>1956</v>
      </c>
      <c r="W2552" t="s">
        <v>14</v>
      </c>
      <c r="X2552" t="s">
        <v>71</v>
      </c>
      <c r="Y2552" t="s">
        <v>46</v>
      </c>
      <c r="Z2552" t="s">
        <v>47</v>
      </c>
      <c r="AA2552" t="s">
        <v>849</v>
      </c>
      <c r="AB2552" t="s">
        <v>109</v>
      </c>
      <c r="AC2552">
        <v>0.72</v>
      </c>
      <c r="AD2552" s="1">
        <v>40671</v>
      </c>
    </row>
    <row r="2553" spans="1:30" x14ac:dyDescent="0.35">
      <c r="A2553">
        <v>2692</v>
      </c>
      <c r="B2553">
        <v>3469</v>
      </c>
      <c r="C2553">
        <v>24705</v>
      </c>
      <c r="D2553" s="1">
        <v>40801</v>
      </c>
      <c r="E2553" t="s">
        <v>41</v>
      </c>
      <c r="F2553">
        <v>34</v>
      </c>
      <c r="G2553">
        <v>260.51</v>
      </c>
      <c r="H2553">
        <v>0.03</v>
      </c>
      <c r="I2553" t="s">
        <v>9</v>
      </c>
      <c r="J2553" s="8">
        <v>-127.5235</v>
      </c>
      <c r="K2553" s="8">
        <f>IF(Table3[[#This Row],[Return Status]] = "Returned", 0, Table3[[#This Row],[Profit]])</f>
        <v>-127.5235</v>
      </c>
      <c r="L2553" s="8" t="str">
        <f>IFERROR(VLOOKUP(Table3[[#This Row],[Order ID]],returns[[Order ID]:[Status]],2,FALSE), "")</f>
        <v/>
      </c>
      <c r="M2553">
        <v>7.3</v>
      </c>
      <c r="N2553">
        <v>7.72</v>
      </c>
      <c r="O2553" t="s">
        <v>141</v>
      </c>
      <c r="P2553" t="s">
        <v>142</v>
      </c>
      <c r="Q2553">
        <v>84047</v>
      </c>
      <c r="R2553" t="s">
        <v>143</v>
      </c>
      <c r="S2553" t="s">
        <v>1976</v>
      </c>
      <c r="T2553" t="e">
        <f>VLOOKUP(Table3[[#This Row],[Region]],managers5[],2,FALSE)</f>
        <v>#N/A</v>
      </c>
      <c r="U2553" t="s">
        <v>1955</v>
      </c>
      <c r="V2553" t="s">
        <v>1959</v>
      </c>
      <c r="W2553" t="s">
        <v>14</v>
      </c>
      <c r="X2553" t="s">
        <v>39</v>
      </c>
      <c r="Y2553" t="s">
        <v>16</v>
      </c>
      <c r="Z2553" t="s">
        <v>17</v>
      </c>
      <c r="AA2553" t="s">
        <v>1085</v>
      </c>
      <c r="AB2553" t="s">
        <v>19</v>
      </c>
      <c r="AC2553">
        <v>0.38</v>
      </c>
      <c r="AD2553" s="1">
        <v>40803</v>
      </c>
    </row>
    <row r="2554" spans="1:30" x14ac:dyDescent="0.35">
      <c r="A2554">
        <v>2693</v>
      </c>
      <c r="B2554">
        <v>3470</v>
      </c>
      <c r="C2554">
        <v>24705</v>
      </c>
      <c r="D2554" s="1">
        <v>40801</v>
      </c>
      <c r="E2554" t="s">
        <v>41</v>
      </c>
      <c r="F2554">
        <v>15</v>
      </c>
      <c r="G2554">
        <v>466.28</v>
      </c>
      <c r="H2554">
        <v>0</v>
      </c>
      <c r="I2554" t="s">
        <v>9</v>
      </c>
      <c r="J2554" s="8">
        <v>92.7</v>
      </c>
      <c r="K2554" s="8">
        <f>IF(Table3[[#This Row],[Return Status]] = "Returned", 0, Table3[[#This Row],[Profit]])</f>
        <v>92.7</v>
      </c>
      <c r="L2554" s="8" t="str">
        <f>IFERROR(VLOOKUP(Table3[[#This Row],[Order ID]],returns[[Order ID]:[Status]],2,FALSE), "")</f>
        <v/>
      </c>
      <c r="M2554">
        <v>29.89</v>
      </c>
      <c r="N2554">
        <v>1.99</v>
      </c>
      <c r="O2554" t="s">
        <v>141</v>
      </c>
      <c r="P2554" t="s">
        <v>142</v>
      </c>
      <c r="Q2554">
        <v>84047</v>
      </c>
      <c r="R2554" t="s">
        <v>143</v>
      </c>
      <c r="S2554" t="s">
        <v>1976</v>
      </c>
      <c r="T2554" t="e">
        <f>VLOOKUP(Table3[[#This Row],[Region]],managers5[],2,FALSE)</f>
        <v>#N/A</v>
      </c>
      <c r="U2554" t="s">
        <v>1955</v>
      </c>
      <c r="V2554" t="s">
        <v>1959</v>
      </c>
      <c r="W2554" t="s">
        <v>14</v>
      </c>
      <c r="X2554" t="s">
        <v>39</v>
      </c>
      <c r="Y2554" t="s">
        <v>46</v>
      </c>
      <c r="Z2554" t="s">
        <v>47</v>
      </c>
      <c r="AA2554" t="s">
        <v>162</v>
      </c>
      <c r="AB2554" t="s">
        <v>109</v>
      </c>
      <c r="AC2554">
        <v>0.5</v>
      </c>
      <c r="AD2554" s="1">
        <v>40803</v>
      </c>
    </row>
    <row r="2555" spans="1:30" x14ac:dyDescent="0.35">
      <c r="A2555">
        <v>1716</v>
      </c>
      <c r="B2555">
        <v>3472</v>
      </c>
      <c r="C2555">
        <v>24707</v>
      </c>
      <c r="D2555" s="1">
        <v>40978</v>
      </c>
      <c r="E2555" t="s">
        <v>20</v>
      </c>
      <c r="F2555">
        <v>3</v>
      </c>
      <c r="G2555">
        <v>4.9400000000000004</v>
      </c>
      <c r="H2555">
        <v>0.1</v>
      </c>
      <c r="I2555" t="s">
        <v>9</v>
      </c>
      <c r="J2555" s="8">
        <v>-1.76</v>
      </c>
      <c r="K2555" s="8">
        <f>IF(Table3[[#This Row],[Return Status]] = "Returned", 0, Table3[[#This Row],[Profit]])</f>
        <v>0</v>
      </c>
      <c r="L2555" s="8" t="str">
        <f>IFERROR(VLOOKUP(Table3[[#This Row],[Order ID]],returns[[Order ID]:[Status]],2,FALSE), "")</f>
        <v>Returned</v>
      </c>
      <c r="M2555">
        <v>1.48</v>
      </c>
      <c r="N2555">
        <v>0.7</v>
      </c>
      <c r="O2555" t="s">
        <v>1301</v>
      </c>
      <c r="P2555" t="s">
        <v>37</v>
      </c>
      <c r="Q2555">
        <v>18018</v>
      </c>
      <c r="R2555" t="s">
        <v>37</v>
      </c>
      <c r="S2555" t="s">
        <v>1979</v>
      </c>
      <c r="T2555" t="e">
        <f>VLOOKUP(Table3[[#This Row],[Region]],managers5[],2,FALSE)</f>
        <v>#N/A</v>
      </c>
      <c r="U2555" t="s">
        <v>1956</v>
      </c>
      <c r="W2555" t="s">
        <v>14</v>
      </c>
      <c r="X2555" t="s">
        <v>71</v>
      </c>
      <c r="Y2555" t="s">
        <v>16</v>
      </c>
      <c r="Z2555" t="s">
        <v>57</v>
      </c>
      <c r="AA2555" t="s">
        <v>58</v>
      </c>
      <c r="AB2555" t="s">
        <v>35</v>
      </c>
      <c r="AC2555">
        <v>0.37</v>
      </c>
      <c r="AD2555" s="1">
        <v>40980</v>
      </c>
    </row>
    <row r="2556" spans="1:30" x14ac:dyDescent="0.35">
      <c r="A2556">
        <v>1723</v>
      </c>
      <c r="B2556">
        <v>3471</v>
      </c>
      <c r="C2556">
        <v>24707</v>
      </c>
      <c r="D2556" s="1">
        <v>40978</v>
      </c>
      <c r="E2556" t="s">
        <v>20</v>
      </c>
      <c r="F2556">
        <v>14</v>
      </c>
      <c r="G2556">
        <v>1961.39</v>
      </c>
      <c r="H2556">
        <v>0</v>
      </c>
      <c r="I2556" t="s">
        <v>9</v>
      </c>
      <c r="J2556" s="8">
        <v>761.04</v>
      </c>
      <c r="K2556" s="8">
        <f>IF(Table3[[#This Row],[Return Status]] = "Returned", 0, Table3[[#This Row],[Profit]])</f>
        <v>0</v>
      </c>
      <c r="L2556" s="8" t="str">
        <f>IFERROR(VLOOKUP(Table3[[#This Row],[Order ID]],returns[[Order ID]:[Status]],2,FALSE), "")</f>
        <v>Returned</v>
      </c>
      <c r="M2556">
        <v>136.97999999999999</v>
      </c>
      <c r="N2556">
        <v>24.49</v>
      </c>
      <c r="O2556" t="s">
        <v>1301</v>
      </c>
      <c r="P2556" t="s">
        <v>37</v>
      </c>
      <c r="Q2556">
        <v>18018</v>
      </c>
      <c r="R2556" t="s">
        <v>37</v>
      </c>
      <c r="S2556" t="s">
        <v>1979</v>
      </c>
      <c r="T2556" t="e">
        <f>VLOOKUP(Table3[[#This Row],[Region]],managers5[],2,FALSE)</f>
        <v>#N/A</v>
      </c>
      <c r="U2556" t="s">
        <v>1956</v>
      </c>
      <c r="W2556" t="s">
        <v>14</v>
      </c>
      <c r="X2556" t="s">
        <v>71</v>
      </c>
      <c r="Y2556" t="s">
        <v>50</v>
      </c>
      <c r="Z2556" t="s">
        <v>61</v>
      </c>
      <c r="AA2556" t="s">
        <v>758</v>
      </c>
      <c r="AB2556" t="s">
        <v>85</v>
      </c>
      <c r="AC2556">
        <v>0.59</v>
      </c>
      <c r="AD2556" s="1">
        <v>40979</v>
      </c>
    </row>
    <row r="2557" spans="1:30" x14ac:dyDescent="0.35">
      <c r="A2557">
        <v>6377</v>
      </c>
      <c r="B2557">
        <v>3474</v>
      </c>
      <c r="C2557">
        <v>24737</v>
      </c>
      <c r="D2557" s="1">
        <v>40153</v>
      </c>
      <c r="E2557" t="s">
        <v>77</v>
      </c>
      <c r="F2557">
        <v>3</v>
      </c>
      <c r="G2557">
        <v>549.91999999999996</v>
      </c>
      <c r="H2557">
        <v>0.09</v>
      </c>
      <c r="I2557" t="s">
        <v>49</v>
      </c>
      <c r="J2557" s="8">
        <v>-210.97</v>
      </c>
      <c r="K2557" s="8">
        <f>IF(Table3[[#This Row],[Return Status]] = "Returned", 0, Table3[[#This Row],[Profit]])</f>
        <v>-210.97</v>
      </c>
      <c r="L2557" s="8" t="str">
        <f>IFERROR(VLOOKUP(Table3[[#This Row],[Order ID]],returns[[Order ID]:[Status]],2,FALSE), "")</f>
        <v/>
      </c>
      <c r="M2557">
        <v>180.98</v>
      </c>
      <c r="N2557">
        <v>26.2</v>
      </c>
      <c r="O2557" t="s">
        <v>1129</v>
      </c>
      <c r="P2557" t="s">
        <v>27</v>
      </c>
      <c r="Q2557">
        <v>60110</v>
      </c>
      <c r="R2557" t="s">
        <v>28</v>
      </c>
      <c r="S2557" t="s">
        <v>1977</v>
      </c>
      <c r="T2557" t="e">
        <f>VLOOKUP(Table3[[#This Row],[Region]],managers5[],2,FALSE)</f>
        <v>#N/A</v>
      </c>
      <c r="U2557" t="s">
        <v>1958</v>
      </c>
      <c r="V2557" t="s">
        <v>1959</v>
      </c>
      <c r="W2557" t="s">
        <v>14</v>
      </c>
      <c r="X2557" t="s">
        <v>15</v>
      </c>
      <c r="Y2557" t="s">
        <v>50</v>
      </c>
      <c r="Z2557" t="s">
        <v>72</v>
      </c>
      <c r="AA2557" t="s">
        <v>945</v>
      </c>
      <c r="AB2557" t="s">
        <v>74</v>
      </c>
      <c r="AC2557">
        <v>0.59</v>
      </c>
      <c r="AD2557" s="2">
        <v>40156</v>
      </c>
    </row>
    <row r="2558" spans="1:30" x14ac:dyDescent="0.35">
      <c r="A2558">
        <v>6397</v>
      </c>
      <c r="B2558">
        <v>3475</v>
      </c>
      <c r="C2558">
        <v>24737</v>
      </c>
      <c r="D2558" s="1">
        <v>40153</v>
      </c>
      <c r="E2558" t="s">
        <v>77</v>
      </c>
      <c r="F2558">
        <v>26</v>
      </c>
      <c r="G2558">
        <v>182.09</v>
      </c>
      <c r="H2558">
        <v>0</v>
      </c>
      <c r="I2558" t="s">
        <v>9</v>
      </c>
      <c r="J2558" s="8">
        <v>-28.15</v>
      </c>
      <c r="K2558" s="8">
        <f>IF(Table3[[#This Row],[Return Status]] = "Returned", 0, Table3[[#This Row],[Profit]])</f>
        <v>-28.15</v>
      </c>
      <c r="L2558" s="8" t="str">
        <f>IFERROR(VLOOKUP(Table3[[#This Row],[Order ID]],returns[[Order ID]:[Status]],2,FALSE), "")</f>
        <v/>
      </c>
      <c r="M2558">
        <v>6.48</v>
      </c>
      <c r="N2558">
        <v>5.19</v>
      </c>
      <c r="O2558" t="s">
        <v>1129</v>
      </c>
      <c r="P2558" t="s">
        <v>27</v>
      </c>
      <c r="Q2558">
        <v>60110</v>
      </c>
      <c r="R2558" t="s">
        <v>28</v>
      </c>
      <c r="S2558" t="s">
        <v>1977</v>
      </c>
      <c r="T2558" t="e">
        <f>VLOOKUP(Table3[[#This Row],[Region]],managers5[],2,FALSE)</f>
        <v>#N/A</v>
      </c>
      <c r="U2558" t="s">
        <v>1958</v>
      </c>
      <c r="V2558" t="s">
        <v>1959</v>
      </c>
      <c r="W2558" t="s">
        <v>14</v>
      </c>
      <c r="X2558" t="s">
        <v>15</v>
      </c>
      <c r="Y2558" t="s">
        <v>16</v>
      </c>
      <c r="Z2558" t="s">
        <v>30</v>
      </c>
      <c r="AA2558" t="s">
        <v>704</v>
      </c>
      <c r="AB2558" t="s">
        <v>19</v>
      </c>
      <c r="AC2558">
        <v>0.37</v>
      </c>
      <c r="AD2558" s="2">
        <v>40154</v>
      </c>
    </row>
    <row r="2559" spans="1:30" x14ac:dyDescent="0.35">
      <c r="A2559">
        <v>6199</v>
      </c>
      <c r="B2559">
        <v>3476</v>
      </c>
      <c r="C2559">
        <v>24740</v>
      </c>
      <c r="D2559" s="1">
        <v>40188</v>
      </c>
      <c r="E2559" t="s">
        <v>20</v>
      </c>
      <c r="F2559">
        <v>11</v>
      </c>
      <c r="G2559">
        <v>1091.47</v>
      </c>
      <c r="H2559">
        <v>0.04</v>
      </c>
      <c r="I2559" t="s">
        <v>9</v>
      </c>
      <c r="J2559" s="8">
        <v>160.47999999999999</v>
      </c>
      <c r="K2559" s="8">
        <f>IF(Table3[[#This Row],[Return Status]] = "Returned", 0, Table3[[#This Row],[Profit]])</f>
        <v>160.47999999999999</v>
      </c>
      <c r="L2559" s="8" t="str">
        <f>IFERROR(VLOOKUP(Table3[[#This Row],[Order ID]],returns[[Order ID]:[Status]],2,FALSE), "")</f>
        <v/>
      </c>
      <c r="M2559">
        <v>92.23</v>
      </c>
      <c r="N2559">
        <v>39.61</v>
      </c>
      <c r="O2559" t="s">
        <v>87</v>
      </c>
      <c r="P2559" t="s">
        <v>37</v>
      </c>
      <c r="Q2559">
        <v>10956</v>
      </c>
      <c r="R2559" t="s">
        <v>37</v>
      </c>
      <c r="S2559" t="s">
        <v>1979</v>
      </c>
      <c r="T2559" t="e">
        <f>VLOOKUP(Table3[[#This Row],[Region]],managers5[],2,FALSE)</f>
        <v>#N/A</v>
      </c>
      <c r="U2559" t="s">
        <v>1956</v>
      </c>
      <c r="W2559" t="s">
        <v>14</v>
      </c>
      <c r="X2559" t="s">
        <v>71</v>
      </c>
      <c r="Y2559" t="s">
        <v>50</v>
      </c>
      <c r="Z2559" t="s">
        <v>61</v>
      </c>
      <c r="AA2559" t="s">
        <v>440</v>
      </c>
      <c r="AB2559" t="s">
        <v>69</v>
      </c>
      <c r="AC2559">
        <v>0.67</v>
      </c>
      <c r="AD2559" s="2">
        <v>40189</v>
      </c>
    </row>
    <row r="2560" spans="1:30" x14ac:dyDescent="0.35">
      <c r="A2560">
        <v>6207</v>
      </c>
      <c r="B2560">
        <v>3477</v>
      </c>
      <c r="C2560">
        <v>24740</v>
      </c>
      <c r="D2560" s="1">
        <v>40188</v>
      </c>
      <c r="E2560" t="s">
        <v>20</v>
      </c>
      <c r="F2560">
        <v>35</v>
      </c>
      <c r="G2560">
        <v>112.59</v>
      </c>
      <c r="H2560">
        <v>0.09</v>
      </c>
      <c r="I2560" t="s">
        <v>33</v>
      </c>
      <c r="J2560" s="8">
        <v>-126.7</v>
      </c>
      <c r="K2560" s="8">
        <f>IF(Table3[[#This Row],[Return Status]] = "Returned", 0, Table3[[#This Row],[Profit]])</f>
        <v>-126.7</v>
      </c>
      <c r="L2560" s="8" t="str">
        <f>IFERROR(VLOOKUP(Table3[[#This Row],[Order ID]],returns[[Order ID]:[Status]],2,FALSE), "")</f>
        <v/>
      </c>
      <c r="M2560">
        <v>3.28</v>
      </c>
      <c r="N2560">
        <v>5</v>
      </c>
      <c r="O2560" t="s">
        <v>87</v>
      </c>
      <c r="P2560" t="s">
        <v>37</v>
      </c>
      <c r="Q2560">
        <v>10956</v>
      </c>
      <c r="R2560" t="s">
        <v>37</v>
      </c>
      <c r="S2560" t="s">
        <v>1979</v>
      </c>
      <c r="T2560" t="e">
        <f>VLOOKUP(Table3[[#This Row],[Region]],managers5[],2,FALSE)</f>
        <v>#N/A</v>
      </c>
      <c r="U2560" t="s">
        <v>1956</v>
      </c>
      <c r="W2560" t="s">
        <v>14</v>
      </c>
      <c r="X2560" t="s">
        <v>71</v>
      </c>
      <c r="Y2560" t="s">
        <v>16</v>
      </c>
      <c r="Z2560" t="s">
        <v>106</v>
      </c>
      <c r="AA2560" t="s">
        <v>927</v>
      </c>
      <c r="AB2560" t="s">
        <v>35</v>
      </c>
      <c r="AC2560">
        <v>0.56000000000000005</v>
      </c>
      <c r="AD2560" s="2">
        <v>40188</v>
      </c>
    </row>
    <row r="2561" spans="1:30" x14ac:dyDescent="0.35">
      <c r="A2561">
        <v>1244</v>
      </c>
      <c r="B2561">
        <v>5029</v>
      </c>
      <c r="C2561">
        <v>35842</v>
      </c>
      <c r="D2561" s="1">
        <v>41053</v>
      </c>
      <c r="E2561" t="s">
        <v>77</v>
      </c>
      <c r="F2561">
        <v>18</v>
      </c>
      <c r="G2561">
        <v>53.79</v>
      </c>
      <c r="H2561">
        <v>0.03</v>
      </c>
      <c r="I2561" t="s">
        <v>9</v>
      </c>
      <c r="J2561" s="8">
        <v>11.55</v>
      </c>
      <c r="K2561" s="8">
        <f>IF(Table3[[#This Row],[Return Status]] = "Returned", 0, Table3[[#This Row],[Profit]])</f>
        <v>11.55</v>
      </c>
      <c r="L2561" s="8" t="str">
        <f>IFERROR(VLOOKUP(Table3[[#This Row],[Order ID]],returns[[Order ID]:[Status]],2,FALSE), "")</f>
        <v/>
      </c>
      <c r="M2561">
        <v>2.88</v>
      </c>
      <c r="N2561">
        <v>0.99</v>
      </c>
      <c r="O2561" t="s">
        <v>1020</v>
      </c>
      <c r="P2561" t="s">
        <v>64</v>
      </c>
      <c r="Q2561">
        <v>70117</v>
      </c>
      <c r="R2561" t="s">
        <v>65</v>
      </c>
      <c r="S2561" t="s">
        <v>1978</v>
      </c>
      <c r="T2561" t="e">
        <f>VLOOKUP(Table3[[#This Row],[Region]],managers5[],2,FALSE)</f>
        <v>#N/A</v>
      </c>
      <c r="U2561" t="s">
        <v>1957</v>
      </c>
      <c r="V2561" t="s">
        <v>1959</v>
      </c>
      <c r="W2561" t="s">
        <v>14</v>
      </c>
      <c r="X2561" t="s">
        <v>24</v>
      </c>
      <c r="Y2561" t="s">
        <v>16</v>
      </c>
      <c r="Z2561" t="s">
        <v>99</v>
      </c>
      <c r="AA2561" t="s">
        <v>291</v>
      </c>
      <c r="AB2561" t="s">
        <v>19</v>
      </c>
      <c r="AC2561">
        <v>0.36</v>
      </c>
      <c r="AD2561" s="1">
        <v>41055</v>
      </c>
    </row>
    <row r="2562" spans="1:30" x14ac:dyDescent="0.35">
      <c r="A2562">
        <v>2068</v>
      </c>
      <c r="B2562">
        <v>6310</v>
      </c>
      <c r="C2562">
        <v>44646</v>
      </c>
      <c r="D2562" s="1">
        <v>40912</v>
      </c>
      <c r="E2562" t="s">
        <v>32</v>
      </c>
      <c r="F2562">
        <v>47</v>
      </c>
      <c r="G2562">
        <v>12723.95</v>
      </c>
      <c r="H2562">
        <v>0.08</v>
      </c>
      <c r="I2562" t="s">
        <v>9</v>
      </c>
      <c r="J2562" s="8">
        <v>11.54</v>
      </c>
      <c r="K2562" s="8">
        <f>IF(Table3[[#This Row],[Return Status]] = "Returned", 0, Table3[[#This Row],[Profit]])</f>
        <v>11.54</v>
      </c>
      <c r="L2562" s="8" t="str">
        <f>IFERROR(VLOOKUP(Table3[[#This Row],[Order ID]],returns[[Order ID]:[Status]],2,FALSE), "")</f>
        <v/>
      </c>
      <c r="M2562">
        <v>279.48</v>
      </c>
      <c r="N2562">
        <v>35</v>
      </c>
      <c r="O2562" t="s">
        <v>1542</v>
      </c>
      <c r="P2562" t="s">
        <v>64</v>
      </c>
      <c r="Q2562">
        <v>42301</v>
      </c>
      <c r="R2562" t="s">
        <v>65</v>
      </c>
      <c r="S2562" t="s">
        <v>1978</v>
      </c>
      <c r="T2562" t="e">
        <f>VLOOKUP(Table3[[#This Row],[Region]],managers5[],2,FALSE)</f>
        <v>#N/A</v>
      </c>
      <c r="U2562" t="s">
        <v>1957</v>
      </c>
      <c r="V2562" t="s">
        <v>1959</v>
      </c>
      <c r="W2562" t="s">
        <v>14</v>
      </c>
      <c r="X2562" t="s">
        <v>24</v>
      </c>
      <c r="Y2562" t="s">
        <v>16</v>
      </c>
      <c r="Z2562" t="s">
        <v>75</v>
      </c>
      <c r="AA2562" t="s">
        <v>762</v>
      </c>
      <c r="AB2562" t="s">
        <v>85</v>
      </c>
      <c r="AC2562">
        <v>0.8</v>
      </c>
      <c r="AD2562" s="1">
        <v>40916</v>
      </c>
    </row>
    <row r="2563" spans="1:30" x14ac:dyDescent="0.35">
      <c r="A2563">
        <v>224</v>
      </c>
      <c r="B2563">
        <v>3482</v>
      </c>
      <c r="C2563">
        <v>24801</v>
      </c>
      <c r="D2563" s="1">
        <v>41228</v>
      </c>
      <c r="E2563" t="s">
        <v>77</v>
      </c>
      <c r="F2563">
        <v>3</v>
      </c>
      <c r="G2563">
        <v>18.91</v>
      </c>
      <c r="H2563">
        <v>0</v>
      </c>
      <c r="I2563" t="s">
        <v>9</v>
      </c>
      <c r="J2563" s="8">
        <v>-16.353000000000002</v>
      </c>
      <c r="K2563" s="8">
        <f>IF(Table3[[#This Row],[Return Status]] = "Returned", 0, Table3[[#This Row],[Profit]])</f>
        <v>-16.353000000000002</v>
      </c>
      <c r="L2563" s="8" t="str">
        <f>IFERROR(VLOOKUP(Table3[[#This Row],[Order ID]],returns[[Order ID]:[Status]],2,FALSE), "")</f>
        <v/>
      </c>
      <c r="M2563">
        <v>3.89</v>
      </c>
      <c r="N2563">
        <v>7.01</v>
      </c>
      <c r="O2563" t="s">
        <v>399</v>
      </c>
      <c r="P2563" t="s">
        <v>92</v>
      </c>
      <c r="Q2563">
        <v>88220</v>
      </c>
      <c r="R2563" t="s">
        <v>93</v>
      </c>
      <c r="S2563" t="s">
        <v>1976</v>
      </c>
      <c r="T2563" t="e">
        <f>VLOOKUP(Table3[[#This Row],[Region]],managers5[],2,FALSE)</f>
        <v>#N/A</v>
      </c>
      <c r="U2563" t="s">
        <v>1955</v>
      </c>
      <c r="V2563" t="s">
        <v>1959</v>
      </c>
      <c r="W2563" t="s">
        <v>14</v>
      </c>
      <c r="X2563" t="s">
        <v>24</v>
      </c>
      <c r="Y2563" t="s">
        <v>16</v>
      </c>
      <c r="Z2563" t="s">
        <v>17</v>
      </c>
      <c r="AA2563" t="s">
        <v>400</v>
      </c>
      <c r="AB2563" t="s">
        <v>19</v>
      </c>
      <c r="AC2563">
        <v>0.37</v>
      </c>
      <c r="AD2563" s="1">
        <v>41229</v>
      </c>
    </row>
    <row r="2564" spans="1:30" x14ac:dyDescent="0.35">
      <c r="A2564">
        <v>225</v>
      </c>
      <c r="B2564">
        <v>3483</v>
      </c>
      <c r="C2564">
        <v>24801</v>
      </c>
      <c r="D2564" s="1">
        <v>41228</v>
      </c>
      <c r="E2564" t="s">
        <v>77</v>
      </c>
      <c r="F2564">
        <v>7</v>
      </c>
      <c r="G2564">
        <v>685.7</v>
      </c>
      <c r="H2564">
        <v>0.01</v>
      </c>
      <c r="I2564" t="s">
        <v>9</v>
      </c>
      <c r="J2564" s="8">
        <v>350.94</v>
      </c>
      <c r="K2564" s="8">
        <f>IF(Table3[[#This Row],[Return Status]] = "Returned", 0, Table3[[#This Row],[Profit]])</f>
        <v>350.94</v>
      </c>
      <c r="L2564" s="8" t="str">
        <f>IFERROR(VLOOKUP(Table3[[#This Row],[Order ID]],returns[[Order ID]:[Status]],2,FALSE), "")</f>
        <v/>
      </c>
      <c r="M2564">
        <v>88.84</v>
      </c>
      <c r="N2564">
        <v>20.79</v>
      </c>
      <c r="O2564" t="s">
        <v>399</v>
      </c>
      <c r="P2564" t="s">
        <v>92</v>
      </c>
      <c r="Q2564">
        <v>88220</v>
      </c>
      <c r="R2564" t="s">
        <v>93</v>
      </c>
      <c r="S2564" t="s">
        <v>1976</v>
      </c>
      <c r="T2564" t="e">
        <f>VLOOKUP(Table3[[#This Row],[Region]],managers5[],2,FALSE)</f>
        <v>#N/A</v>
      </c>
      <c r="U2564" t="s">
        <v>1955</v>
      </c>
      <c r="V2564" t="s">
        <v>1959</v>
      </c>
      <c r="W2564" t="s">
        <v>14</v>
      </c>
      <c r="X2564" t="s">
        <v>24</v>
      </c>
      <c r="Y2564" t="s">
        <v>50</v>
      </c>
      <c r="Z2564" t="s">
        <v>61</v>
      </c>
      <c r="AA2564" t="s">
        <v>401</v>
      </c>
      <c r="AB2564" t="s">
        <v>85</v>
      </c>
      <c r="AC2564">
        <v>0.59</v>
      </c>
      <c r="AD2564" s="1">
        <v>41229</v>
      </c>
    </row>
    <row r="2565" spans="1:30" x14ac:dyDescent="0.35">
      <c r="A2565">
        <v>226</v>
      </c>
      <c r="B2565">
        <v>3484</v>
      </c>
      <c r="C2565">
        <v>24801</v>
      </c>
      <c r="D2565" s="1">
        <v>41228</v>
      </c>
      <c r="E2565" t="s">
        <v>77</v>
      </c>
      <c r="F2565">
        <v>10</v>
      </c>
      <c r="G2565">
        <v>1024.165</v>
      </c>
      <c r="H2565">
        <v>0.02</v>
      </c>
      <c r="I2565" t="s">
        <v>9</v>
      </c>
      <c r="J2565" s="8">
        <v>-105.699</v>
      </c>
      <c r="K2565" s="8">
        <f>IF(Table3[[#This Row],[Return Status]] = "Returned", 0, Table3[[#This Row],[Profit]])</f>
        <v>-105.699</v>
      </c>
      <c r="L2565" s="8" t="str">
        <f>IFERROR(VLOOKUP(Table3[[#This Row],[Order ID]],returns[[Order ID]:[Status]],2,FALSE), "")</f>
        <v/>
      </c>
      <c r="M2565">
        <v>115.99</v>
      </c>
      <c r="N2565">
        <v>5.99</v>
      </c>
      <c r="O2565" t="s">
        <v>399</v>
      </c>
      <c r="P2565" t="s">
        <v>92</v>
      </c>
      <c r="Q2565">
        <v>88220</v>
      </c>
      <c r="R2565" t="s">
        <v>93</v>
      </c>
      <c r="S2565" t="s">
        <v>1976</v>
      </c>
      <c r="T2565" t="e">
        <f>VLOOKUP(Table3[[#This Row],[Region]],managers5[],2,FALSE)</f>
        <v>#N/A</v>
      </c>
      <c r="U2565" t="s">
        <v>1955</v>
      </c>
      <c r="V2565" t="s">
        <v>1959</v>
      </c>
      <c r="W2565" t="s">
        <v>14</v>
      </c>
      <c r="X2565" t="s">
        <v>24</v>
      </c>
      <c r="Y2565" t="s">
        <v>46</v>
      </c>
      <c r="Z2565" t="s">
        <v>86</v>
      </c>
      <c r="AA2565">
        <v>2160</v>
      </c>
      <c r="AB2565" t="s">
        <v>19</v>
      </c>
      <c r="AC2565">
        <v>0.56999999999999995</v>
      </c>
      <c r="AD2565" s="1">
        <v>41229</v>
      </c>
    </row>
    <row r="2566" spans="1:30" x14ac:dyDescent="0.35">
      <c r="A2566">
        <v>8220</v>
      </c>
      <c r="B2566">
        <v>3485</v>
      </c>
      <c r="C2566">
        <v>24802</v>
      </c>
      <c r="D2566" s="1">
        <v>39836</v>
      </c>
      <c r="E2566" t="s">
        <v>20</v>
      </c>
      <c r="F2566">
        <v>18</v>
      </c>
      <c r="G2566">
        <v>1383.2</v>
      </c>
      <c r="H2566">
        <v>0.01</v>
      </c>
      <c r="I2566" t="s">
        <v>9</v>
      </c>
      <c r="J2566" s="8">
        <v>-23.44</v>
      </c>
      <c r="K2566" s="8">
        <f>IF(Table3[[#This Row],[Return Status]] = "Returned", 0, Table3[[#This Row],[Profit]])</f>
        <v>-23.44</v>
      </c>
      <c r="L2566" s="8" t="str">
        <f>IFERROR(VLOOKUP(Table3[[#This Row],[Order ID]],returns[[Order ID]:[Status]],2,FALSE), "")</f>
        <v/>
      </c>
      <c r="M2566">
        <v>73.98</v>
      </c>
      <c r="N2566">
        <v>12.14</v>
      </c>
      <c r="O2566" t="s">
        <v>947</v>
      </c>
      <c r="P2566" t="s">
        <v>189</v>
      </c>
      <c r="Q2566">
        <v>98444</v>
      </c>
      <c r="R2566" t="s">
        <v>190</v>
      </c>
      <c r="S2566" t="s">
        <v>1976</v>
      </c>
      <c r="T2566" t="e">
        <f>VLOOKUP(Table3[[#This Row],[Region]],managers5[],2,FALSE)</f>
        <v>#N/A</v>
      </c>
      <c r="U2566" t="s">
        <v>1955</v>
      </c>
      <c r="V2566" t="s">
        <v>1959</v>
      </c>
      <c r="W2566" t="s">
        <v>14</v>
      </c>
      <c r="X2566" t="s">
        <v>15</v>
      </c>
      <c r="Y2566" t="s">
        <v>46</v>
      </c>
      <c r="Z2566" t="s">
        <v>47</v>
      </c>
      <c r="AA2566" t="s">
        <v>1287</v>
      </c>
      <c r="AB2566" t="s">
        <v>19</v>
      </c>
      <c r="AC2566">
        <v>0.67</v>
      </c>
      <c r="AD2566" s="2">
        <v>39838</v>
      </c>
    </row>
    <row r="2567" spans="1:30" x14ac:dyDescent="0.35">
      <c r="A2567">
        <v>3294</v>
      </c>
      <c r="B2567">
        <v>3486</v>
      </c>
      <c r="C2567">
        <v>24804</v>
      </c>
      <c r="D2567" s="1">
        <v>40690</v>
      </c>
      <c r="E2567" t="s">
        <v>8</v>
      </c>
      <c r="F2567">
        <v>20</v>
      </c>
      <c r="G2567">
        <v>211.42</v>
      </c>
      <c r="H2567">
        <v>0</v>
      </c>
      <c r="I2567" t="s">
        <v>9</v>
      </c>
      <c r="J2567" s="8">
        <v>-113.52</v>
      </c>
      <c r="K2567" s="8">
        <f>IF(Table3[[#This Row],[Return Status]] = "Returned", 0, Table3[[#This Row],[Profit]])</f>
        <v>-113.52</v>
      </c>
      <c r="L2567" s="8" t="str">
        <f>IFERROR(VLOOKUP(Table3[[#This Row],[Order ID]],returns[[Order ID]:[Status]],2,FALSE), "")</f>
        <v/>
      </c>
      <c r="M2567">
        <v>9.7100000000000009</v>
      </c>
      <c r="N2567">
        <v>9.4499999999999993</v>
      </c>
      <c r="O2567" t="s">
        <v>715</v>
      </c>
      <c r="P2567" t="s">
        <v>406</v>
      </c>
      <c r="Q2567">
        <v>89031</v>
      </c>
      <c r="R2567" t="s">
        <v>407</v>
      </c>
      <c r="S2567" t="s">
        <v>1976</v>
      </c>
      <c r="T2567" t="e">
        <f>VLOOKUP(Table3[[#This Row],[Region]],managers5[],2,FALSE)</f>
        <v>#N/A</v>
      </c>
      <c r="U2567" t="s">
        <v>1955</v>
      </c>
      <c r="V2567" t="s">
        <v>1959</v>
      </c>
      <c r="W2567" t="s">
        <v>14</v>
      </c>
      <c r="X2567" t="s">
        <v>24</v>
      </c>
      <c r="Y2567" t="s">
        <v>16</v>
      </c>
      <c r="Z2567" t="s">
        <v>75</v>
      </c>
      <c r="AA2567" t="s">
        <v>978</v>
      </c>
      <c r="AB2567" t="s">
        <v>19</v>
      </c>
      <c r="AC2567">
        <v>0.6</v>
      </c>
      <c r="AD2567" s="1">
        <v>40692</v>
      </c>
    </row>
    <row r="2568" spans="1:30" x14ac:dyDescent="0.35">
      <c r="A2568">
        <v>5138</v>
      </c>
      <c r="B2568">
        <v>7257</v>
      </c>
      <c r="C2568">
        <v>51780</v>
      </c>
      <c r="D2568" s="1">
        <v>40383</v>
      </c>
      <c r="E2568" t="s">
        <v>32</v>
      </c>
      <c r="F2568">
        <v>44</v>
      </c>
      <c r="G2568">
        <v>185.82</v>
      </c>
      <c r="H2568">
        <v>0.05</v>
      </c>
      <c r="I2568" t="s">
        <v>33</v>
      </c>
      <c r="J2568" s="8">
        <v>11.45</v>
      </c>
      <c r="K2568" s="8">
        <f>IF(Table3[[#This Row],[Return Status]] = "Returned", 0, Table3[[#This Row],[Profit]])</f>
        <v>11.45</v>
      </c>
      <c r="L2568" s="8" t="str">
        <f>IFERROR(VLOOKUP(Table3[[#This Row],[Order ID]],returns[[Order ID]:[Status]],2,FALSE), "")</f>
        <v/>
      </c>
      <c r="M2568">
        <v>4.2</v>
      </c>
      <c r="N2568">
        <v>2.2599999999999998</v>
      </c>
      <c r="O2568" t="s">
        <v>1593</v>
      </c>
      <c r="P2568" t="s">
        <v>64</v>
      </c>
      <c r="Q2568">
        <v>70003</v>
      </c>
      <c r="R2568" t="s">
        <v>65</v>
      </c>
      <c r="S2568" t="s">
        <v>1978</v>
      </c>
      <c r="T2568" t="e">
        <f>VLOOKUP(Table3[[#This Row],[Region]],managers5[],2,FALSE)</f>
        <v>#N/A</v>
      </c>
      <c r="U2568" t="s">
        <v>1957</v>
      </c>
      <c r="V2568" t="s">
        <v>1959</v>
      </c>
      <c r="W2568" t="s">
        <v>14</v>
      </c>
      <c r="X2568" t="s">
        <v>39</v>
      </c>
      <c r="Y2568" t="s">
        <v>16</v>
      </c>
      <c r="Z2568" t="s">
        <v>30</v>
      </c>
      <c r="AA2568" t="s">
        <v>1575</v>
      </c>
      <c r="AB2568" t="s">
        <v>35</v>
      </c>
      <c r="AC2568">
        <v>0.36</v>
      </c>
      <c r="AD2568" s="2">
        <v>40383</v>
      </c>
    </row>
    <row r="2569" spans="1:30" x14ac:dyDescent="0.35">
      <c r="A2569">
        <v>171</v>
      </c>
      <c r="B2569">
        <v>7923</v>
      </c>
      <c r="C2569">
        <v>56644</v>
      </c>
      <c r="D2569" s="1">
        <v>41241</v>
      </c>
      <c r="E2569" t="s">
        <v>8</v>
      </c>
      <c r="F2569">
        <v>36</v>
      </c>
      <c r="G2569">
        <v>82.09</v>
      </c>
      <c r="H2569">
        <v>0.02</v>
      </c>
      <c r="I2569" t="s">
        <v>9</v>
      </c>
      <c r="J2569" s="8">
        <v>11.44</v>
      </c>
      <c r="K2569" s="8">
        <f>IF(Table3[[#This Row],[Return Status]] = "Returned", 0, Table3[[#This Row],[Profit]])</f>
        <v>11.44</v>
      </c>
      <c r="L2569" s="8" t="str">
        <f>IFERROR(VLOOKUP(Table3[[#This Row],[Order ID]],returns[[Order ID]:[Status]],2,FALSE), "")</f>
        <v/>
      </c>
      <c r="M2569">
        <v>2.21</v>
      </c>
      <c r="N2569">
        <v>1</v>
      </c>
      <c r="O2569" t="s">
        <v>326</v>
      </c>
      <c r="P2569" t="s">
        <v>155</v>
      </c>
      <c r="Q2569">
        <v>27237</v>
      </c>
      <c r="R2569" t="s">
        <v>44</v>
      </c>
      <c r="S2569" t="s">
        <v>1978</v>
      </c>
      <c r="T2569" t="e">
        <f>VLOOKUP(Table3[[#This Row],[Region]],managers5[],2,FALSE)</f>
        <v>#N/A</v>
      </c>
      <c r="U2569" t="s">
        <v>1957</v>
      </c>
      <c r="V2569" t="s">
        <v>1959</v>
      </c>
      <c r="W2569" t="s">
        <v>14</v>
      </c>
      <c r="X2569" t="s">
        <v>24</v>
      </c>
      <c r="Y2569" t="s">
        <v>16</v>
      </c>
      <c r="Z2569" t="s">
        <v>106</v>
      </c>
      <c r="AA2569" t="s">
        <v>327</v>
      </c>
      <c r="AB2569" t="s">
        <v>35</v>
      </c>
      <c r="AC2569">
        <v>0.38</v>
      </c>
      <c r="AD2569" s="1">
        <v>41243</v>
      </c>
    </row>
    <row r="2570" spans="1:30" x14ac:dyDescent="0.35">
      <c r="A2570">
        <v>6689</v>
      </c>
      <c r="B2570">
        <v>7650</v>
      </c>
      <c r="C2570">
        <v>54819</v>
      </c>
      <c r="D2570" s="1">
        <v>40096</v>
      </c>
      <c r="E2570" t="s">
        <v>32</v>
      </c>
      <c r="F2570">
        <v>26</v>
      </c>
      <c r="G2570">
        <v>64.03</v>
      </c>
      <c r="H2570">
        <v>0.09</v>
      </c>
      <c r="I2570" t="s">
        <v>9</v>
      </c>
      <c r="J2570" s="8">
        <v>11.42</v>
      </c>
      <c r="K2570" s="8">
        <f>IF(Table3[[#This Row],[Return Status]] = "Returned", 0, Table3[[#This Row],[Profit]])</f>
        <v>11.42</v>
      </c>
      <c r="L2570" s="8" t="str">
        <f>IFERROR(VLOOKUP(Table3[[#This Row],[Order ID]],returns[[Order ID]:[Status]],2,FALSE), "")</f>
        <v/>
      </c>
      <c r="M2570">
        <v>2.62</v>
      </c>
      <c r="N2570">
        <v>0.8</v>
      </c>
      <c r="O2570" t="s">
        <v>894</v>
      </c>
      <c r="P2570" t="s">
        <v>55</v>
      </c>
      <c r="Q2570">
        <v>33952</v>
      </c>
      <c r="R2570" t="s">
        <v>56</v>
      </c>
      <c r="S2570" t="s">
        <v>1978</v>
      </c>
      <c r="T2570" t="e">
        <f>VLOOKUP(Table3[[#This Row],[Region]],managers5[],2,FALSE)</f>
        <v>#N/A</v>
      </c>
      <c r="U2570" t="s">
        <v>1957</v>
      </c>
      <c r="V2570" t="s">
        <v>1959</v>
      </c>
      <c r="W2570" t="s">
        <v>14</v>
      </c>
      <c r="X2570" t="s">
        <v>15</v>
      </c>
      <c r="Y2570" t="s">
        <v>16</v>
      </c>
      <c r="Z2570" t="s">
        <v>57</v>
      </c>
      <c r="AA2570" t="s">
        <v>341</v>
      </c>
      <c r="AB2570" t="s">
        <v>35</v>
      </c>
      <c r="AC2570">
        <v>0.39</v>
      </c>
      <c r="AD2570" s="2">
        <v>40098</v>
      </c>
    </row>
    <row r="2571" spans="1:30" x14ac:dyDescent="0.35">
      <c r="A2571">
        <v>7746</v>
      </c>
      <c r="B2571">
        <v>5185</v>
      </c>
      <c r="C2571">
        <v>36838</v>
      </c>
      <c r="D2571" s="1">
        <v>39911</v>
      </c>
      <c r="E2571" t="s">
        <v>32</v>
      </c>
      <c r="F2571">
        <v>3</v>
      </c>
      <c r="G2571">
        <v>32.76</v>
      </c>
      <c r="H2571">
        <v>0.06</v>
      </c>
      <c r="I2571" t="s">
        <v>33</v>
      </c>
      <c r="J2571" s="8">
        <v>11.29</v>
      </c>
      <c r="K2571" s="8">
        <f>IF(Table3[[#This Row],[Return Status]] = "Returned", 0, Table3[[#This Row],[Profit]])</f>
        <v>11.29</v>
      </c>
      <c r="L2571" s="8" t="str">
        <f>IFERROR(VLOOKUP(Table3[[#This Row],[Order ID]],returns[[Order ID]:[Status]],2,FALSE), "")</f>
        <v/>
      </c>
      <c r="M2571">
        <v>6.3</v>
      </c>
      <c r="N2571">
        <v>0.5</v>
      </c>
      <c r="O2571" t="s">
        <v>457</v>
      </c>
      <c r="P2571" t="s">
        <v>55</v>
      </c>
      <c r="Q2571">
        <v>72762</v>
      </c>
      <c r="R2571" t="s">
        <v>56</v>
      </c>
      <c r="S2571" t="s">
        <v>1978</v>
      </c>
      <c r="T2571" t="e">
        <f>VLOOKUP(Table3[[#This Row],[Region]],managers5[],2,FALSE)</f>
        <v>#N/A</v>
      </c>
      <c r="U2571" t="s">
        <v>1957</v>
      </c>
      <c r="V2571" t="s">
        <v>1959</v>
      </c>
      <c r="W2571" t="s">
        <v>14</v>
      </c>
      <c r="X2571" t="s">
        <v>71</v>
      </c>
      <c r="Y2571" t="s">
        <v>16</v>
      </c>
      <c r="Z2571" t="s">
        <v>99</v>
      </c>
      <c r="AA2571" t="s">
        <v>1105</v>
      </c>
      <c r="AB2571" t="s">
        <v>19</v>
      </c>
      <c r="AC2571">
        <v>0.39</v>
      </c>
      <c r="AD2571" s="2">
        <v>39920</v>
      </c>
    </row>
    <row r="2572" spans="1:30" x14ac:dyDescent="0.35">
      <c r="A2572">
        <v>2592</v>
      </c>
      <c r="B2572">
        <v>1519</v>
      </c>
      <c r="C2572">
        <v>10979</v>
      </c>
      <c r="D2572" s="1">
        <v>40820</v>
      </c>
      <c r="E2572" t="s">
        <v>20</v>
      </c>
      <c r="F2572">
        <v>7</v>
      </c>
      <c r="G2572">
        <v>144.94999999999999</v>
      </c>
      <c r="H2572">
        <v>0.08</v>
      </c>
      <c r="I2572" t="s">
        <v>33</v>
      </c>
      <c r="J2572" s="8">
        <v>10.82</v>
      </c>
      <c r="K2572" s="8">
        <f>IF(Table3[[#This Row],[Return Status]] = "Returned", 0, Table3[[#This Row],[Profit]])</f>
        <v>10.82</v>
      </c>
      <c r="L2572" s="8" t="str">
        <f>IFERROR(VLOOKUP(Table3[[#This Row],[Order ID]],returns[[Order ID]:[Status]],2,FALSE), "")</f>
        <v/>
      </c>
      <c r="M2572">
        <v>19.98</v>
      </c>
      <c r="N2572">
        <v>5.86</v>
      </c>
      <c r="O2572" t="s">
        <v>496</v>
      </c>
      <c r="P2572" t="s">
        <v>43</v>
      </c>
      <c r="Q2572">
        <v>37664</v>
      </c>
      <c r="R2572" t="s">
        <v>44</v>
      </c>
      <c r="S2572" t="s">
        <v>1978</v>
      </c>
      <c r="T2572" t="e">
        <f>VLOOKUP(Table3[[#This Row],[Region]],managers5[],2,FALSE)</f>
        <v>#N/A</v>
      </c>
      <c r="U2572" t="s">
        <v>1957</v>
      </c>
      <c r="V2572" t="s">
        <v>1959</v>
      </c>
      <c r="W2572" t="s">
        <v>14</v>
      </c>
      <c r="X2572" t="s">
        <v>15</v>
      </c>
      <c r="Y2572" t="s">
        <v>16</v>
      </c>
      <c r="Z2572" t="s">
        <v>30</v>
      </c>
      <c r="AA2572" t="s">
        <v>875</v>
      </c>
      <c r="AB2572" t="s">
        <v>19</v>
      </c>
      <c r="AC2572">
        <v>0.38</v>
      </c>
      <c r="AD2572" s="1">
        <v>40822</v>
      </c>
    </row>
    <row r="2573" spans="1:30" x14ac:dyDescent="0.35">
      <c r="A2573">
        <v>8078</v>
      </c>
      <c r="B2573">
        <v>4848</v>
      </c>
      <c r="C2573">
        <v>34498</v>
      </c>
      <c r="D2573" s="1">
        <v>39859</v>
      </c>
      <c r="E2573" t="s">
        <v>32</v>
      </c>
      <c r="F2573">
        <v>4</v>
      </c>
      <c r="G2573">
        <v>47.12</v>
      </c>
      <c r="H2573">
        <v>0.09</v>
      </c>
      <c r="I2573" t="s">
        <v>33</v>
      </c>
      <c r="J2573" s="8">
        <v>10.8</v>
      </c>
      <c r="K2573" s="8">
        <f>IF(Table3[[#This Row],[Return Status]] = "Returned", 0, Table3[[#This Row],[Profit]])</f>
        <v>10.8</v>
      </c>
      <c r="L2573" s="8" t="str">
        <f>IFERROR(VLOOKUP(Table3[[#This Row],[Order ID]],returns[[Order ID]:[Status]],2,FALSE), "")</f>
        <v/>
      </c>
      <c r="M2573">
        <v>8.74</v>
      </c>
      <c r="N2573">
        <v>1.39</v>
      </c>
      <c r="O2573" t="s">
        <v>894</v>
      </c>
      <c r="P2573" t="s">
        <v>90</v>
      </c>
      <c r="Q2573">
        <v>33952</v>
      </c>
      <c r="R2573" t="s">
        <v>56</v>
      </c>
      <c r="S2573" t="s">
        <v>1978</v>
      </c>
      <c r="T2573" t="e">
        <f>VLOOKUP(Table3[[#This Row],[Region]],managers5[],2,FALSE)</f>
        <v>#N/A</v>
      </c>
      <c r="U2573" t="s">
        <v>1957</v>
      </c>
      <c r="V2573" t="s">
        <v>1959</v>
      </c>
      <c r="W2573" t="s">
        <v>14</v>
      </c>
      <c r="X2573" t="s">
        <v>15</v>
      </c>
      <c r="Y2573" t="s">
        <v>16</v>
      </c>
      <c r="Z2573" t="s">
        <v>168</v>
      </c>
      <c r="AA2573" t="s">
        <v>515</v>
      </c>
      <c r="AB2573" t="s">
        <v>19</v>
      </c>
      <c r="AC2573">
        <v>0.38</v>
      </c>
      <c r="AD2573" s="2">
        <v>39864</v>
      </c>
    </row>
    <row r="2574" spans="1:30" x14ac:dyDescent="0.35">
      <c r="A2574">
        <v>6036</v>
      </c>
      <c r="B2574">
        <v>4300</v>
      </c>
      <c r="C2574">
        <v>30625</v>
      </c>
      <c r="D2574" s="1">
        <v>40217</v>
      </c>
      <c r="E2574" t="s">
        <v>41</v>
      </c>
      <c r="F2574">
        <v>37</v>
      </c>
      <c r="G2574">
        <v>478.94</v>
      </c>
      <c r="H2574">
        <v>0.04</v>
      </c>
      <c r="I2574" t="s">
        <v>9</v>
      </c>
      <c r="J2574" s="8">
        <v>10.557</v>
      </c>
      <c r="K2574" s="8">
        <f>IF(Table3[[#This Row],[Return Status]] = "Returned", 0, Table3[[#This Row],[Profit]])</f>
        <v>10.557</v>
      </c>
      <c r="L2574" s="8" t="str">
        <f>IFERROR(VLOOKUP(Table3[[#This Row],[Order ID]],returns[[Order ID]:[Status]],2,FALSE), "")</f>
        <v/>
      </c>
      <c r="M2574">
        <v>12.53</v>
      </c>
      <c r="N2574">
        <v>7.17</v>
      </c>
      <c r="O2574" t="s">
        <v>1917</v>
      </c>
      <c r="P2574" t="s">
        <v>43</v>
      </c>
      <c r="Q2574">
        <v>22601</v>
      </c>
      <c r="R2574" t="s">
        <v>44</v>
      </c>
      <c r="S2574" t="s">
        <v>1978</v>
      </c>
      <c r="T2574" t="e">
        <f>VLOOKUP(Table3[[#This Row],[Region]],managers5[],2,FALSE)</f>
        <v>#N/A</v>
      </c>
      <c r="U2574" t="s">
        <v>1957</v>
      </c>
      <c r="V2574" t="s">
        <v>1959</v>
      </c>
      <c r="W2574" t="s">
        <v>14</v>
      </c>
      <c r="X2574" t="s">
        <v>71</v>
      </c>
      <c r="Y2574" t="s">
        <v>16</v>
      </c>
      <c r="Z2574" t="s">
        <v>17</v>
      </c>
      <c r="AA2574" t="s">
        <v>834</v>
      </c>
      <c r="AB2574" t="s">
        <v>19</v>
      </c>
      <c r="AC2574">
        <v>0.38</v>
      </c>
      <c r="AD2574" s="2">
        <v>40217</v>
      </c>
    </row>
    <row r="2575" spans="1:30" x14ac:dyDescent="0.35">
      <c r="A2575">
        <v>5573</v>
      </c>
      <c r="B2575">
        <v>445</v>
      </c>
      <c r="C2575">
        <v>3012</v>
      </c>
      <c r="D2575" s="1">
        <v>40302</v>
      </c>
      <c r="E2575" t="s">
        <v>41</v>
      </c>
      <c r="F2575">
        <v>41</v>
      </c>
      <c r="G2575">
        <v>120.03</v>
      </c>
      <c r="H2575">
        <v>0</v>
      </c>
      <c r="I2575" t="s">
        <v>9</v>
      </c>
      <c r="J2575" s="8">
        <v>10.4975</v>
      </c>
      <c r="K2575" s="8">
        <f>IF(Table3[[#This Row],[Return Status]] = "Returned", 0, Table3[[#This Row],[Profit]])</f>
        <v>10.4975</v>
      </c>
      <c r="L2575" s="8" t="str">
        <f>IFERROR(VLOOKUP(Table3[[#This Row],[Order ID]],returns[[Order ID]:[Status]],2,FALSE), "")</f>
        <v/>
      </c>
      <c r="M2575">
        <v>2.78</v>
      </c>
      <c r="N2575">
        <v>1.49</v>
      </c>
      <c r="O2575" t="s">
        <v>990</v>
      </c>
      <c r="P2575" t="s">
        <v>43</v>
      </c>
      <c r="Q2575">
        <v>28560</v>
      </c>
      <c r="R2575" t="s">
        <v>44</v>
      </c>
      <c r="S2575" t="s">
        <v>1978</v>
      </c>
      <c r="T2575" t="e">
        <f>VLOOKUP(Table3[[#This Row],[Region]],managers5[],2,FALSE)</f>
        <v>#N/A</v>
      </c>
      <c r="U2575" t="s">
        <v>1957</v>
      </c>
      <c r="V2575" t="s">
        <v>1959</v>
      </c>
      <c r="W2575" t="s">
        <v>14</v>
      </c>
      <c r="X2575" t="s">
        <v>71</v>
      </c>
      <c r="Y2575" t="s">
        <v>16</v>
      </c>
      <c r="Z2575" t="s">
        <v>17</v>
      </c>
      <c r="AA2575" t="s">
        <v>877</v>
      </c>
      <c r="AB2575" t="s">
        <v>19</v>
      </c>
      <c r="AC2575">
        <v>0.36</v>
      </c>
      <c r="AD2575" s="2">
        <v>40304</v>
      </c>
    </row>
    <row r="2576" spans="1:30" x14ac:dyDescent="0.35">
      <c r="A2576">
        <v>2649</v>
      </c>
      <c r="B2576">
        <v>3510</v>
      </c>
      <c r="C2576">
        <v>24996</v>
      </c>
      <c r="D2576" s="1">
        <v>40811</v>
      </c>
      <c r="E2576" t="s">
        <v>41</v>
      </c>
      <c r="F2576">
        <v>2</v>
      </c>
      <c r="G2576">
        <v>143.667</v>
      </c>
      <c r="H2576">
        <v>0.09</v>
      </c>
      <c r="I2576" t="s">
        <v>9</v>
      </c>
      <c r="J2576" s="8">
        <v>-363.55</v>
      </c>
      <c r="K2576" s="8">
        <f>IF(Table3[[#This Row],[Return Status]] = "Returned", 0, Table3[[#This Row],[Profit]])</f>
        <v>-363.55</v>
      </c>
      <c r="L2576" s="8" t="str">
        <f>IFERROR(VLOOKUP(Table3[[#This Row],[Order ID]],returns[[Order ID]:[Status]],2,FALSE), "")</f>
        <v/>
      </c>
      <c r="M2576">
        <v>85.99</v>
      </c>
      <c r="N2576">
        <v>1.25</v>
      </c>
      <c r="O2576" t="s">
        <v>737</v>
      </c>
      <c r="P2576" t="s">
        <v>189</v>
      </c>
      <c r="Q2576">
        <v>98146</v>
      </c>
      <c r="R2576" t="s">
        <v>190</v>
      </c>
      <c r="S2576" t="s">
        <v>1976</v>
      </c>
      <c r="T2576" t="e">
        <f>VLOOKUP(Table3[[#This Row],[Region]],managers5[],2,FALSE)</f>
        <v>#N/A</v>
      </c>
      <c r="U2576" t="s">
        <v>1955</v>
      </c>
      <c r="V2576" t="s">
        <v>1959</v>
      </c>
      <c r="W2576" t="s">
        <v>14</v>
      </c>
      <c r="X2576" t="s">
        <v>39</v>
      </c>
      <c r="Y2576" t="s">
        <v>46</v>
      </c>
      <c r="Z2576" t="s">
        <v>86</v>
      </c>
      <c r="AA2576" t="s">
        <v>345</v>
      </c>
      <c r="AB2576" t="s">
        <v>109</v>
      </c>
      <c r="AC2576">
        <v>0.39</v>
      </c>
      <c r="AD2576" s="1">
        <v>40813</v>
      </c>
    </row>
    <row r="2577" spans="1:30" x14ac:dyDescent="0.35">
      <c r="A2577">
        <v>2653</v>
      </c>
      <c r="B2577">
        <v>3509</v>
      </c>
      <c r="C2577">
        <v>24996</v>
      </c>
      <c r="D2577" s="1">
        <v>40811</v>
      </c>
      <c r="E2577" t="s">
        <v>41</v>
      </c>
      <c r="F2577">
        <v>36</v>
      </c>
      <c r="G2577">
        <v>1793.24</v>
      </c>
      <c r="H2577">
        <v>0.01</v>
      </c>
      <c r="I2577" t="s">
        <v>9</v>
      </c>
      <c r="J2577" s="8">
        <v>739.36</v>
      </c>
      <c r="K2577" s="8">
        <f>IF(Table3[[#This Row],[Return Status]] = "Returned", 0, Table3[[#This Row],[Profit]])</f>
        <v>739.36</v>
      </c>
      <c r="L2577" s="8" t="str">
        <f>IFERROR(VLOOKUP(Table3[[#This Row],[Order ID]],returns[[Order ID]:[Status]],2,FALSE), "")</f>
        <v/>
      </c>
      <c r="M2577">
        <v>46.89</v>
      </c>
      <c r="N2577">
        <v>5.0999999999999996</v>
      </c>
      <c r="O2577" t="s">
        <v>737</v>
      </c>
      <c r="P2577" t="s">
        <v>189</v>
      </c>
      <c r="Q2577">
        <v>98146</v>
      </c>
      <c r="R2577" t="s">
        <v>190</v>
      </c>
      <c r="S2577" t="s">
        <v>1976</v>
      </c>
      <c r="T2577" t="e">
        <f>VLOOKUP(Table3[[#This Row],[Region]],managers5[],2,FALSE)</f>
        <v>#N/A</v>
      </c>
      <c r="U2577" t="s">
        <v>1955</v>
      </c>
      <c r="V2577" t="s">
        <v>1959</v>
      </c>
      <c r="W2577" t="s">
        <v>14</v>
      </c>
      <c r="X2577" t="s">
        <v>39</v>
      </c>
      <c r="Y2577" t="s">
        <v>16</v>
      </c>
      <c r="Z2577" t="s">
        <v>83</v>
      </c>
      <c r="AA2577" t="s">
        <v>1672</v>
      </c>
      <c r="AB2577" t="s">
        <v>69</v>
      </c>
      <c r="AC2577">
        <v>0.46</v>
      </c>
      <c r="AD2577" s="1">
        <v>40812</v>
      </c>
    </row>
    <row r="2578" spans="1:30" x14ac:dyDescent="0.35">
      <c r="A2578">
        <v>6323</v>
      </c>
      <c r="B2578">
        <v>3511</v>
      </c>
      <c r="C2578">
        <v>25027</v>
      </c>
      <c r="D2578" s="1">
        <v>40163</v>
      </c>
      <c r="E2578" t="s">
        <v>20</v>
      </c>
      <c r="F2578">
        <v>25</v>
      </c>
      <c r="G2578">
        <v>3585.91</v>
      </c>
      <c r="H2578">
        <v>0.06</v>
      </c>
      <c r="I2578" t="s">
        <v>49</v>
      </c>
      <c r="J2578" s="8">
        <v>-178.54</v>
      </c>
      <c r="K2578" s="8">
        <f>IF(Table3[[#This Row],[Return Status]] = "Returned", 0, Table3[[#This Row],[Profit]])</f>
        <v>-178.54</v>
      </c>
      <c r="L2578" s="8" t="str">
        <f>IFERROR(VLOOKUP(Table3[[#This Row],[Order ID]],returns[[Order ID]:[Status]],2,FALSE), "")</f>
        <v/>
      </c>
      <c r="M2578">
        <v>146.34</v>
      </c>
      <c r="N2578">
        <v>43.75</v>
      </c>
      <c r="O2578" t="s">
        <v>1891</v>
      </c>
      <c r="P2578" t="s">
        <v>11</v>
      </c>
      <c r="Q2578">
        <v>92236</v>
      </c>
      <c r="R2578" t="s">
        <v>12</v>
      </c>
      <c r="S2578" t="s">
        <v>1976</v>
      </c>
      <c r="T2578" t="e">
        <f>VLOOKUP(Table3[[#This Row],[Region]],managers5[],2,FALSE)</f>
        <v>#N/A</v>
      </c>
      <c r="U2578" t="s">
        <v>1955</v>
      </c>
      <c r="V2578" t="s">
        <v>1959</v>
      </c>
      <c r="W2578" t="s">
        <v>14</v>
      </c>
      <c r="X2578" t="s">
        <v>39</v>
      </c>
      <c r="Y2578" t="s">
        <v>50</v>
      </c>
      <c r="Z2578" t="s">
        <v>51</v>
      </c>
      <c r="AA2578" t="s">
        <v>742</v>
      </c>
      <c r="AB2578" t="s">
        <v>53</v>
      </c>
      <c r="AC2578">
        <v>0.65</v>
      </c>
      <c r="AD2578" s="2">
        <v>40165</v>
      </c>
    </row>
    <row r="2579" spans="1:30" x14ac:dyDescent="0.35">
      <c r="A2579">
        <v>4099</v>
      </c>
      <c r="B2579">
        <v>3513</v>
      </c>
      <c r="C2579">
        <v>25028</v>
      </c>
      <c r="D2579" s="1">
        <v>40548</v>
      </c>
      <c r="E2579" t="s">
        <v>41</v>
      </c>
      <c r="F2579">
        <v>14</v>
      </c>
      <c r="G2579">
        <v>552.08000000000004</v>
      </c>
      <c r="H2579">
        <v>0</v>
      </c>
      <c r="I2579" t="s">
        <v>33</v>
      </c>
      <c r="J2579" s="8">
        <v>203.24</v>
      </c>
      <c r="K2579" s="8">
        <f>IF(Table3[[#This Row],[Return Status]] = "Returned", 0, Table3[[#This Row],[Profit]])</f>
        <v>203.24</v>
      </c>
      <c r="L2579" s="8" t="str">
        <f>IFERROR(VLOOKUP(Table3[[#This Row],[Order ID]],returns[[Order ID]:[Status]],2,FALSE), "")</f>
        <v/>
      </c>
      <c r="M2579">
        <v>37.94</v>
      </c>
      <c r="N2579">
        <v>5.08</v>
      </c>
      <c r="O2579" t="s">
        <v>1840</v>
      </c>
      <c r="P2579" t="s">
        <v>142</v>
      </c>
      <c r="Q2579">
        <v>84107</v>
      </c>
      <c r="R2579" t="s">
        <v>143</v>
      </c>
      <c r="S2579" t="s">
        <v>1976</v>
      </c>
      <c r="T2579" t="e">
        <f>VLOOKUP(Table3[[#This Row],[Region]],managers5[],2,FALSE)</f>
        <v>#N/A</v>
      </c>
      <c r="U2579" t="s">
        <v>1955</v>
      </c>
      <c r="V2579" t="s">
        <v>1959</v>
      </c>
      <c r="W2579" t="s">
        <v>14</v>
      </c>
      <c r="X2579" t="s">
        <v>24</v>
      </c>
      <c r="Y2579" t="s">
        <v>16</v>
      </c>
      <c r="Z2579" t="s">
        <v>30</v>
      </c>
      <c r="AA2579" t="s">
        <v>313</v>
      </c>
      <c r="AB2579" t="s">
        <v>35</v>
      </c>
      <c r="AC2579">
        <v>0.38</v>
      </c>
      <c r="AD2579" s="1">
        <v>40550</v>
      </c>
    </row>
    <row r="2580" spans="1:30" x14ac:dyDescent="0.35">
      <c r="A2580">
        <v>4102</v>
      </c>
      <c r="B2580">
        <v>3512</v>
      </c>
      <c r="C2580">
        <v>25028</v>
      </c>
      <c r="D2580" s="1">
        <v>40548</v>
      </c>
      <c r="E2580" t="s">
        <v>41</v>
      </c>
      <c r="F2580">
        <v>5</v>
      </c>
      <c r="G2580">
        <v>477.39</v>
      </c>
      <c r="H2580">
        <v>0.02</v>
      </c>
      <c r="I2580" t="s">
        <v>49</v>
      </c>
      <c r="J2580" s="8">
        <v>-211.36</v>
      </c>
      <c r="K2580" s="8">
        <f>IF(Table3[[#This Row],[Return Status]] = "Returned", 0, Table3[[#This Row],[Profit]])</f>
        <v>-211.36</v>
      </c>
      <c r="L2580" s="8" t="str">
        <f>IFERROR(VLOOKUP(Table3[[#This Row],[Order ID]],returns[[Order ID]:[Status]],2,FALSE), "")</f>
        <v/>
      </c>
      <c r="M2580">
        <v>81.94</v>
      </c>
      <c r="N2580">
        <v>55.81</v>
      </c>
      <c r="O2580" t="s">
        <v>1840</v>
      </c>
      <c r="P2580" t="s">
        <v>142</v>
      </c>
      <c r="Q2580">
        <v>84107</v>
      </c>
      <c r="R2580" t="s">
        <v>143</v>
      </c>
      <c r="S2580" t="s">
        <v>1976</v>
      </c>
      <c r="T2580" t="e">
        <f>VLOOKUP(Table3[[#This Row],[Region]],managers5[],2,FALSE)</f>
        <v>#N/A</v>
      </c>
      <c r="U2580" t="s">
        <v>1955</v>
      </c>
      <c r="V2580" t="s">
        <v>1959</v>
      </c>
      <c r="W2580" t="s">
        <v>14</v>
      </c>
      <c r="X2580" t="s">
        <v>24</v>
      </c>
      <c r="Y2580" t="s">
        <v>50</v>
      </c>
      <c r="Z2580" t="s">
        <v>219</v>
      </c>
      <c r="AA2580" t="s">
        <v>1764</v>
      </c>
      <c r="AB2580" t="s">
        <v>53</v>
      </c>
      <c r="AC2580">
        <v>0.6</v>
      </c>
      <c r="AD2580" s="1">
        <v>40549</v>
      </c>
    </row>
    <row r="2581" spans="1:30" x14ac:dyDescent="0.35">
      <c r="A2581">
        <v>7890</v>
      </c>
      <c r="B2581">
        <v>5313</v>
      </c>
      <c r="C2581">
        <v>37794</v>
      </c>
      <c r="D2581" s="1">
        <v>39896</v>
      </c>
      <c r="E2581" t="s">
        <v>32</v>
      </c>
      <c r="F2581">
        <v>6</v>
      </c>
      <c r="G2581">
        <v>60.67</v>
      </c>
      <c r="H2581">
        <v>0.08</v>
      </c>
      <c r="I2581" t="s">
        <v>9</v>
      </c>
      <c r="J2581" s="8">
        <v>10.29</v>
      </c>
      <c r="K2581" s="8">
        <f>IF(Table3[[#This Row],[Return Status]] = "Returned", 0, Table3[[#This Row],[Profit]])</f>
        <v>10.29</v>
      </c>
      <c r="L2581" s="8" t="str">
        <f>IFERROR(VLOOKUP(Table3[[#This Row],[Order ID]],returns[[Order ID]:[Status]],2,FALSE), "")</f>
        <v/>
      </c>
      <c r="M2581">
        <v>9.48</v>
      </c>
      <c r="N2581">
        <v>7.29</v>
      </c>
      <c r="O2581" t="s">
        <v>268</v>
      </c>
      <c r="P2581" t="s">
        <v>55</v>
      </c>
      <c r="Q2581">
        <v>33971</v>
      </c>
      <c r="R2581" t="s">
        <v>56</v>
      </c>
      <c r="S2581" t="s">
        <v>1978</v>
      </c>
      <c r="T2581" t="e">
        <f>VLOOKUP(Table3[[#This Row],[Region]],managers5[],2,FALSE)</f>
        <v>#N/A</v>
      </c>
      <c r="U2581" t="s">
        <v>1957</v>
      </c>
      <c r="V2581" t="s">
        <v>1959</v>
      </c>
      <c r="W2581" t="s">
        <v>14</v>
      </c>
      <c r="X2581" t="s">
        <v>15</v>
      </c>
      <c r="Y2581" t="s">
        <v>50</v>
      </c>
      <c r="Z2581" t="s">
        <v>61</v>
      </c>
      <c r="AA2581" t="s">
        <v>912</v>
      </c>
      <c r="AB2581" t="s">
        <v>109</v>
      </c>
      <c r="AC2581">
        <v>0.45</v>
      </c>
      <c r="AD2581" s="2">
        <v>39898</v>
      </c>
    </row>
    <row r="2582" spans="1:30" x14ac:dyDescent="0.35">
      <c r="A2582">
        <v>2536</v>
      </c>
      <c r="B2582">
        <v>6614</v>
      </c>
      <c r="C2582">
        <v>47075</v>
      </c>
      <c r="D2582" s="1">
        <v>40833</v>
      </c>
      <c r="E2582" t="s">
        <v>20</v>
      </c>
      <c r="F2582">
        <v>42</v>
      </c>
      <c r="G2582">
        <v>4346.9799999999996</v>
      </c>
      <c r="H2582">
        <v>0.05</v>
      </c>
      <c r="I2582" t="s">
        <v>49</v>
      </c>
      <c r="J2582" s="8">
        <v>10.220000000000001</v>
      </c>
      <c r="K2582" s="8">
        <f>IF(Table3[[#This Row],[Return Status]] = "Returned", 0, Table3[[#This Row],[Profit]])</f>
        <v>10.220000000000001</v>
      </c>
      <c r="L2582" s="8" t="str">
        <f>IFERROR(VLOOKUP(Table3[[#This Row],[Order ID]],returns[[Order ID]:[Status]],2,FALSE), "")</f>
        <v/>
      </c>
      <c r="M2582">
        <v>100.98</v>
      </c>
      <c r="N2582">
        <v>35.840000000000003</v>
      </c>
      <c r="O2582" t="s">
        <v>232</v>
      </c>
      <c r="P2582" t="s">
        <v>55</v>
      </c>
      <c r="Q2582">
        <v>34982</v>
      </c>
      <c r="R2582" t="s">
        <v>56</v>
      </c>
      <c r="S2582" t="s">
        <v>1978</v>
      </c>
      <c r="T2582" t="e">
        <f>VLOOKUP(Table3[[#This Row],[Region]],managers5[],2,FALSE)</f>
        <v>#N/A</v>
      </c>
      <c r="U2582" t="s">
        <v>1957</v>
      </c>
      <c r="V2582" t="s">
        <v>1959</v>
      </c>
      <c r="W2582" t="s">
        <v>14</v>
      </c>
      <c r="X2582" t="s">
        <v>24</v>
      </c>
      <c r="Y2582" t="s">
        <v>50</v>
      </c>
      <c r="Z2582" t="s">
        <v>219</v>
      </c>
      <c r="AA2582" t="s">
        <v>502</v>
      </c>
      <c r="AB2582" t="s">
        <v>53</v>
      </c>
      <c r="AC2582">
        <v>0.62</v>
      </c>
      <c r="AD2582" s="1">
        <v>40835</v>
      </c>
    </row>
    <row r="2583" spans="1:30" x14ac:dyDescent="0.35">
      <c r="A2583">
        <v>4489</v>
      </c>
      <c r="B2583">
        <v>3520</v>
      </c>
      <c r="C2583">
        <v>25062</v>
      </c>
      <c r="D2583" s="1">
        <v>40481</v>
      </c>
      <c r="E2583" t="s">
        <v>41</v>
      </c>
      <c r="F2583">
        <v>5</v>
      </c>
      <c r="G2583">
        <v>78.790000000000006</v>
      </c>
      <c r="H2583">
        <v>0.03</v>
      </c>
      <c r="I2583" t="s">
        <v>9</v>
      </c>
      <c r="J2583" s="8">
        <v>-21.29</v>
      </c>
      <c r="K2583" s="8">
        <f>IF(Table3[[#This Row],[Return Status]] = "Returned", 0, Table3[[#This Row],[Profit]])</f>
        <v>-21.29</v>
      </c>
      <c r="L2583" s="8" t="str">
        <f>IFERROR(VLOOKUP(Table3[[#This Row],[Order ID]],returns[[Order ID]:[Status]],2,FALSE), "")</f>
        <v/>
      </c>
      <c r="M2583">
        <v>14.42</v>
      </c>
      <c r="N2583">
        <v>6.75</v>
      </c>
      <c r="O2583" t="s">
        <v>889</v>
      </c>
      <c r="P2583" t="s">
        <v>37</v>
      </c>
      <c r="Q2583">
        <v>44039</v>
      </c>
      <c r="R2583" t="s">
        <v>37</v>
      </c>
      <c r="S2583" t="s">
        <v>1979</v>
      </c>
      <c r="T2583" t="e">
        <f>VLOOKUP(Table3[[#This Row],[Region]],managers5[],2,FALSE)</f>
        <v>#N/A</v>
      </c>
      <c r="U2583" t="s">
        <v>1956</v>
      </c>
      <c r="W2583" t="s">
        <v>14</v>
      </c>
      <c r="X2583" t="s">
        <v>39</v>
      </c>
      <c r="Y2583" t="s">
        <v>16</v>
      </c>
      <c r="Z2583" t="s">
        <v>83</v>
      </c>
      <c r="AA2583" t="s">
        <v>1450</v>
      </c>
      <c r="AB2583" t="s">
        <v>69</v>
      </c>
      <c r="AC2583">
        <v>0.52</v>
      </c>
      <c r="AD2583" s="2">
        <v>40483</v>
      </c>
    </row>
    <row r="2584" spans="1:30" x14ac:dyDescent="0.35">
      <c r="A2584">
        <v>4490</v>
      </c>
      <c r="B2584">
        <v>3521</v>
      </c>
      <c r="C2584">
        <v>25062</v>
      </c>
      <c r="D2584" s="1">
        <v>40481</v>
      </c>
      <c r="E2584" t="s">
        <v>41</v>
      </c>
      <c r="F2584">
        <v>9</v>
      </c>
      <c r="G2584">
        <v>3928.25</v>
      </c>
      <c r="H2584">
        <v>0.04</v>
      </c>
      <c r="I2584" t="s">
        <v>9</v>
      </c>
      <c r="J2584" s="8">
        <v>1343.2465</v>
      </c>
      <c r="K2584" s="8">
        <f>IF(Table3[[#This Row],[Return Status]] = "Returned", 0, Table3[[#This Row],[Profit]])</f>
        <v>1343.2465</v>
      </c>
      <c r="L2584" s="8" t="str">
        <f>IFERROR(VLOOKUP(Table3[[#This Row],[Order ID]],returns[[Order ID]:[Status]],2,FALSE), "")</f>
        <v/>
      </c>
      <c r="M2584">
        <v>420.98</v>
      </c>
      <c r="N2584">
        <v>19.989999999999998</v>
      </c>
      <c r="O2584" t="s">
        <v>889</v>
      </c>
      <c r="P2584" t="s">
        <v>37</v>
      </c>
      <c r="Q2584">
        <v>44039</v>
      </c>
      <c r="R2584" t="s">
        <v>37</v>
      </c>
      <c r="S2584" t="s">
        <v>1979</v>
      </c>
      <c r="T2584" t="e">
        <f>VLOOKUP(Table3[[#This Row],[Region]],managers5[],2,FALSE)</f>
        <v>#N/A</v>
      </c>
      <c r="U2584" t="s">
        <v>1956</v>
      </c>
      <c r="W2584" t="s">
        <v>14</v>
      </c>
      <c r="X2584" t="s">
        <v>39</v>
      </c>
      <c r="Y2584" t="s">
        <v>16</v>
      </c>
      <c r="Z2584" t="s">
        <v>17</v>
      </c>
      <c r="AA2584" t="s">
        <v>950</v>
      </c>
      <c r="AB2584" t="s">
        <v>19</v>
      </c>
      <c r="AC2584">
        <v>0.35</v>
      </c>
      <c r="AD2584" s="2">
        <v>40483</v>
      </c>
    </row>
    <row r="2585" spans="1:30" x14ac:dyDescent="0.35">
      <c r="A2585">
        <v>7338</v>
      </c>
      <c r="B2585">
        <v>3522</v>
      </c>
      <c r="C2585">
        <v>25063</v>
      </c>
      <c r="D2585" s="1">
        <v>39993</v>
      </c>
      <c r="E2585" t="s">
        <v>8</v>
      </c>
      <c r="F2585">
        <v>24</v>
      </c>
      <c r="G2585">
        <v>711.875</v>
      </c>
      <c r="H2585">
        <v>0.04</v>
      </c>
      <c r="I2585" t="s">
        <v>9</v>
      </c>
      <c r="J2585" s="8">
        <v>217.33199999999999</v>
      </c>
      <c r="K2585" s="8">
        <f>IF(Table3[[#This Row],[Return Status]] = "Returned", 0, Table3[[#This Row],[Profit]])</f>
        <v>217.33199999999999</v>
      </c>
      <c r="L2585" s="8" t="str">
        <f>IFERROR(VLOOKUP(Table3[[#This Row],[Order ID]],returns[[Order ID]:[Status]],2,FALSE), "")</f>
        <v/>
      </c>
      <c r="M2585">
        <v>35.99</v>
      </c>
      <c r="N2585">
        <v>3.3</v>
      </c>
      <c r="O2585" t="s">
        <v>326</v>
      </c>
      <c r="P2585" t="s">
        <v>142</v>
      </c>
      <c r="Q2585">
        <v>84663</v>
      </c>
      <c r="R2585" t="s">
        <v>143</v>
      </c>
      <c r="S2585" t="s">
        <v>1976</v>
      </c>
      <c r="T2585" t="e">
        <f>VLOOKUP(Table3[[#This Row],[Region]],managers5[],2,FALSE)</f>
        <v>#N/A</v>
      </c>
      <c r="U2585" t="s">
        <v>1955</v>
      </c>
      <c r="V2585" t="s">
        <v>1959</v>
      </c>
      <c r="W2585" t="s">
        <v>14</v>
      </c>
      <c r="X2585" t="s">
        <v>24</v>
      </c>
      <c r="Y2585" t="s">
        <v>46</v>
      </c>
      <c r="Z2585" t="s">
        <v>86</v>
      </c>
      <c r="AA2585" t="s">
        <v>1049</v>
      </c>
      <c r="AB2585" t="s">
        <v>109</v>
      </c>
      <c r="AC2585">
        <v>0.39</v>
      </c>
      <c r="AD2585" s="2">
        <v>39993</v>
      </c>
    </row>
    <row r="2586" spans="1:30" x14ac:dyDescent="0.35">
      <c r="A2586">
        <v>5969</v>
      </c>
      <c r="B2586">
        <v>3523</v>
      </c>
      <c r="C2586">
        <v>25091</v>
      </c>
      <c r="D2586" s="1">
        <v>40228</v>
      </c>
      <c r="E2586" t="s">
        <v>20</v>
      </c>
      <c r="F2586">
        <v>4</v>
      </c>
      <c r="G2586">
        <v>156.97</v>
      </c>
      <c r="H2586">
        <v>0.01</v>
      </c>
      <c r="I2586" t="s">
        <v>9</v>
      </c>
      <c r="J2586" s="8">
        <v>-25.426500000000001</v>
      </c>
      <c r="K2586" s="8">
        <f>IF(Table3[[#This Row],[Return Status]] = "Returned", 0, Table3[[#This Row],[Profit]])</f>
        <v>-25.426500000000001</v>
      </c>
      <c r="L2586" s="8" t="str">
        <f>IFERROR(VLOOKUP(Table3[[#This Row],[Order ID]],returns[[Order ID]:[Status]],2,FALSE), "")</f>
        <v/>
      </c>
      <c r="M2586">
        <v>34.54</v>
      </c>
      <c r="N2586">
        <v>14.72</v>
      </c>
      <c r="O2586" t="s">
        <v>139</v>
      </c>
      <c r="P2586" t="s">
        <v>37</v>
      </c>
      <c r="Q2586">
        <v>15235</v>
      </c>
      <c r="R2586" t="s">
        <v>37</v>
      </c>
      <c r="S2586" t="s">
        <v>1979</v>
      </c>
      <c r="T2586" t="e">
        <f>VLOOKUP(Table3[[#This Row],[Region]],managers5[],2,FALSE)</f>
        <v>#N/A</v>
      </c>
      <c r="U2586" t="s">
        <v>1956</v>
      </c>
      <c r="W2586" t="s">
        <v>14</v>
      </c>
      <c r="X2586" t="s">
        <v>71</v>
      </c>
      <c r="Y2586" t="s">
        <v>16</v>
      </c>
      <c r="Z2586" t="s">
        <v>17</v>
      </c>
      <c r="AA2586" t="s">
        <v>813</v>
      </c>
      <c r="AB2586" t="s">
        <v>19</v>
      </c>
      <c r="AC2586">
        <v>0.37</v>
      </c>
      <c r="AD2586" s="2">
        <v>40231</v>
      </c>
    </row>
    <row r="2587" spans="1:30" x14ac:dyDescent="0.35">
      <c r="A2587">
        <v>4302</v>
      </c>
      <c r="B2587">
        <v>3524</v>
      </c>
      <c r="C2587">
        <v>25092</v>
      </c>
      <c r="D2587" s="1">
        <v>40513</v>
      </c>
      <c r="E2587" t="s">
        <v>77</v>
      </c>
      <c r="F2587">
        <v>6</v>
      </c>
      <c r="G2587">
        <v>141.27000000000001</v>
      </c>
      <c r="H2587">
        <v>0.08</v>
      </c>
      <c r="I2587" t="s">
        <v>33</v>
      </c>
      <c r="J2587" s="8">
        <v>28.1435</v>
      </c>
      <c r="K2587" s="8">
        <f>IF(Table3[[#This Row],[Return Status]] = "Returned", 0, Table3[[#This Row],[Profit]])</f>
        <v>28.1435</v>
      </c>
      <c r="L2587" s="8" t="str">
        <f>IFERROR(VLOOKUP(Table3[[#This Row],[Order ID]],returns[[Order ID]:[Status]],2,FALSE), "")</f>
        <v/>
      </c>
      <c r="M2587">
        <v>21.38</v>
      </c>
      <c r="N2587">
        <v>2.99</v>
      </c>
      <c r="O2587" t="s">
        <v>1171</v>
      </c>
      <c r="P2587" t="s">
        <v>134</v>
      </c>
      <c r="Q2587">
        <v>1028</v>
      </c>
      <c r="R2587" t="s">
        <v>135</v>
      </c>
      <c r="S2587" t="s">
        <v>1979</v>
      </c>
      <c r="T2587" t="e">
        <f>VLOOKUP(Table3[[#This Row],[Region]],managers5[],2,FALSE)</f>
        <v>#N/A</v>
      </c>
      <c r="U2587" t="s">
        <v>1956</v>
      </c>
      <c r="W2587" t="s">
        <v>14</v>
      </c>
      <c r="X2587" t="s">
        <v>39</v>
      </c>
      <c r="Y2587" t="s">
        <v>16</v>
      </c>
      <c r="Z2587" t="s">
        <v>17</v>
      </c>
      <c r="AA2587" t="s">
        <v>705</v>
      </c>
      <c r="AB2587" t="s">
        <v>19</v>
      </c>
      <c r="AC2587">
        <v>0.37</v>
      </c>
      <c r="AD2587" s="2">
        <v>40515</v>
      </c>
    </row>
    <row r="2588" spans="1:30" x14ac:dyDescent="0.35">
      <c r="A2588">
        <v>4303</v>
      </c>
      <c r="B2588">
        <v>3525</v>
      </c>
      <c r="C2588">
        <v>25092</v>
      </c>
      <c r="D2588" s="1">
        <v>40513</v>
      </c>
      <c r="E2588" t="s">
        <v>77</v>
      </c>
      <c r="F2588">
        <v>9</v>
      </c>
      <c r="G2588">
        <v>16.02</v>
      </c>
      <c r="H2588">
        <v>0.09</v>
      </c>
      <c r="I2588" t="s">
        <v>9</v>
      </c>
      <c r="J2588" s="8">
        <v>-2.82</v>
      </c>
      <c r="K2588" s="8">
        <f>IF(Table3[[#This Row],[Return Status]] = "Returned", 0, Table3[[#This Row],[Profit]])</f>
        <v>-2.82</v>
      </c>
      <c r="L2588" s="8" t="str">
        <f>IFERROR(VLOOKUP(Table3[[#This Row],[Order ID]],returns[[Order ID]:[Status]],2,FALSE), "")</f>
        <v/>
      </c>
      <c r="M2588">
        <v>1.81</v>
      </c>
      <c r="N2588">
        <v>0.75</v>
      </c>
      <c r="O2588" t="s">
        <v>1171</v>
      </c>
      <c r="P2588" t="s">
        <v>134</v>
      </c>
      <c r="Q2588">
        <v>2186</v>
      </c>
      <c r="R2588" t="s">
        <v>135</v>
      </c>
      <c r="S2588" t="s">
        <v>1979</v>
      </c>
      <c r="T2588" t="e">
        <f>VLOOKUP(Table3[[#This Row],[Region]],managers5[],2,FALSE)</f>
        <v>#N/A</v>
      </c>
      <c r="U2588" t="s">
        <v>1956</v>
      </c>
      <c r="W2588" t="s">
        <v>14</v>
      </c>
      <c r="X2588" t="s">
        <v>39</v>
      </c>
      <c r="Y2588" t="s">
        <v>16</v>
      </c>
      <c r="Z2588" t="s">
        <v>57</v>
      </c>
      <c r="AA2588" t="s">
        <v>576</v>
      </c>
      <c r="AB2588" t="s">
        <v>35</v>
      </c>
      <c r="AC2588">
        <v>0.52</v>
      </c>
      <c r="AD2588" s="2">
        <v>40515</v>
      </c>
    </row>
    <row r="2589" spans="1:30" x14ac:dyDescent="0.35">
      <c r="A2589">
        <v>4304</v>
      </c>
      <c r="B2589">
        <v>3526</v>
      </c>
      <c r="C2589">
        <v>25092</v>
      </c>
      <c r="D2589" s="1">
        <v>40513</v>
      </c>
      <c r="E2589" t="s">
        <v>77</v>
      </c>
      <c r="F2589">
        <v>42</v>
      </c>
      <c r="G2589">
        <v>242.8</v>
      </c>
      <c r="H2589">
        <v>7.0000000000000007E-2</v>
      </c>
      <c r="I2589" t="s">
        <v>9</v>
      </c>
      <c r="J2589" s="8">
        <v>95.91</v>
      </c>
      <c r="K2589" s="8">
        <f>IF(Table3[[#This Row],[Return Status]] = "Returned", 0, Table3[[#This Row],[Profit]])</f>
        <v>95.91</v>
      </c>
      <c r="L2589" s="8" t="str">
        <f>IFERROR(VLOOKUP(Table3[[#This Row],[Order ID]],returns[[Order ID]:[Status]],2,FALSE), "")</f>
        <v/>
      </c>
      <c r="M2589">
        <v>5.84</v>
      </c>
      <c r="N2589">
        <v>1</v>
      </c>
      <c r="O2589" t="s">
        <v>1171</v>
      </c>
      <c r="P2589" t="s">
        <v>204</v>
      </c>
      <c r="Q2589">
        <v>5701</v>
      </c>
      <c r="R2589" t="s">
        <v>204</v>
      </c>
      <c r="S2589" t="s">
        <v>1979</v>
      </c>
      <c r="T2589" t="e">
        <f>VLOOKUP(Table3[[#This Row],[Region]],managers5[],2,FALSE)</f>
        <v>#N/A</v>
      </c>
      <c r="U2589" t="s">
        <v>1956</v>
      </c>
      <c r="W2589" t="s">
        <v>14</v>
      </c>
      <c r="X2589" t="s">
        <v>39</v>
      </c>
      <c r="Y2589" t="s">
        <v>16</v>
      </c>
      <c r="Z2589" t="s">
        <v>106</v>
      </c>
      <c r="AA2589" t="s">
        <v>1311</v>
      </c>
      <c r="AB2589" t="s">
        <v>35</v>
      </c>
      <c r="AC2589">
        <v>0.38</v>
      </c>
      <c r="AD2589" s="2">
        <v>40515</v>
      </c>
    </row>
    <row r="2590" spans="1:30" x14ac:dyDescent="0.35">
      <c r="A2590">
        <v>4092</v>
      </c>
      <c r="B2590">
        <v>2265</v>
      </c>
      <c r="C2590">
        <v>16262</v>
      </c>
      <c r="D2590" s="1">
        <v>40544</v>
      </c>
      <c r="E2590" t="s">
        <v>32</v>
      </c>
      <c r="F2590">
        <v>11</v>
      </c>
      <c r="G2590">
        <v>62.84</v>
      </c>
      <c r="H2590">
        <v>0.06</v>
      </c>
      <c r="I2590" t="s">
        <v>33</v>
      </c>
      <c r="J2590" s="8">
        <v>9.5299999999999994</v>
      </c>
      <c r="K2590" s="8">
        <f>IF(Table3[[#This Row],[Return Status]] = "Returned", 0, Table3[[#This Row],[Profit]])</f>
        <v>9.5299999999999994</v>
      </c>
      <c r="L2590" s="8" t="str">
        <f>IFERROR(VLOOKUP(Table3[[#This Row],[Order ID]],returns[[Order ID]:[Status]],2,FALSE), "")</f>
        <v/>
      </c>
      <c r="M2590">
        <v>5.18</v>
      </c>
      <c r="N2590">
        <v>2.04</v>
      </c>
      <c r="O2590" t="s">
        <v>1244</v>
      </c>
      <c r="P2590" t="s">
        <v>120</v>
      </c>
      <c r="Q2590">
        <v>32765</v>
      </c>
      <c r="R2590" t="s">
        <v>56</v>
      </c>
      <c r="S2590" t="s">
        <v>1978</v>
      </c>
      <c r="T2590" t="e">
        <f>VLOOKUP(Table3[[#This Row],[Region]],managers5[],2,FALSE)</f>
        <v>#N/A</v>
      </c>
      <c r="U2590" t="s">
        <v>1957</v>
      </c>
      <c r="V2590" t="s">
        <v>1959</v>
      </c>
      <c r="W2590" t="s">
        <v>14</v>
      </c>
      <c r="X2590" t="s">
        <v>39</v>
      </c>
      <c r="Y2590" t="s">
        <v>16</v>
      </c>
      <c r="Z2590" t="s">
        <v>30</v>
      </c>
      <c r="AA2590" t="s">
        <v>1041</v>
      </c>
      <c r="AB2590" t="s">
        <v>35</v>
      </c>
      <c r="AC2590">
        <v>0.36</v>
      </c>
      <c r="AD2590" s="1">
        <v>40551</v>
      </c>
    </row>
    <row r="2591" spans="1:30" x14ac:dyDescent="0.35">
      <c r="A2591">
        <v>6479</v>
      </c>
      <c r="B2591">
        <v>3628</v>
      </c>
      <c r="C2591">
        <v>25926</v>
      </c>
      <c r="D2591" s="1">
        <v>40137</v>
      </c>
      <c r="E2591" t="s">
        <v>77</v>
      </c>
      <c r="F2591">
        <v>23</v>
      </c>
      <c r="G2591">
        <v>331.54</v>
      </c>
      <c r="H2591">
        <v>0.05</v>
      </c>
      <c r="I2591" t="s">
        <v>9</v>
      </c>
      <c r="J2591" s="8">
        <v>9.4094999999999995</v>
      </c>
      <c r="K2591" s="8">
        <f>IF(Table3[[#This Row],[Return Status]] = "Returned", 0, Table3[[#This Row],[Profit]])</f>
        <v>9.4094999999999995</v>
      </c>
      <c r="L2591" s="8" t="str">
        <f>IFERROR(VLOOKUP(Table3[[#This Row],[Order ID]],returns[[Order ID]:[Status]],2,FALSE), "")</f>
        <v/>
      </c>
      <c r="M2591">
        <v>14.27</v>
      </c>
      <c r="N2591">
        <v>7.27</v>
      </c>
      <c r="O2591" t="s">
        <v>1371</v>
      </c>
      <c r="P2591" t="s">
        <v>64</v>
      </c>
      <c r="Q2591">
        <v>40475</v>
      </c>
      <c r="R2591" t="s">
        <v>65</v>
      </c>
      <c r="S2591" t="s">
        <v>1978</v>
      </c>
      <c r="T2591" t="e">
        <f>VLOOKUP(Table3[[#This Row],[Region]],managers5[],2,FALSE)</f>
        <v>#N/A</v>
      </c>
      <c r="U2591" t="s">
        <v>1957</v>
      </c>
      <c r="V2591" t="s">
        <v>1959</v>
      </c>
      <c r="W2591" t="s">
        <v>14</v>
      </c>
      <c r="X2591" t="s">
        <v>71</v>
      </c>
      <c r="Y2591" t="s">
        <v>16</v>
      </c>
      <c r="Z2591" t="s">
        <v>17</v>
      </c>
      <c r="AA2591" t="s">
        <v>1261</v>
      </c>
      <c r="AB2591" t="s">
        <v>19</v>
      </c>
      <c r="AC2591">
        <v>0.38</v>
      </c>
      <c r="AD2591" s="2">
        <v>40139</v>
      </c>
    </row>
    <row r="2592" spans="1:30" x14ac:dyDescent="0.35">
      <c r="A2592">
        <v>885</v>
      </c>
      <c r="B2592">
        <v>3678</v>
      </c>
      <c r="C2592">
        <v>26310</v>
      </c>
      <c r="D2592" s="1">
        <v>41119</v>
      </c>
      <c r="E2592" t="s">
        <v>8</v>
      </c>
      <c r="F2592">
        <v>5</v>
      </c>
      <c r="G2592">
        <v>77.41</v>
      </c>
      <c r="H2592">
        <v>0.05</v>
      </c>
      <c r="I2592" t="s">
        <v>9</v>
      </c>
      <c r="J2592" s="8">
        <v>9.35</v>
      </c>
      <c r="K2592" s="8">
        <f>IF(Table3[[#This Row],[Return Status]] = "Returned", 0, Table3[[#This Row],[Profit]])</f>
        <v>9.35</v>
      </c>
      <c r="L2592" s="8" t="str">
        <f>IFERROR(VLOOKUP(Table3[[#This Row],[Order ID]],returns[[Order ID]:[Status]],2,FALSE), "")</f>
        <v/>
      </c>
      <c r="M2592">
        <v>15.67</v>
      </c>
      <c r="N2592">
        <v>1.39</v>
      </c>
      <c r="O2592" t="s">
        <v>1022</v>
      </c>
      <c r="P2592" t="s">
        <v>64</v>
      </c>
      <c r="Q2592">
        <v>70802</v>
      </c>
      <c r="R2592" t="s">
        <v>65</v>
      </c>
      <c r="S2592" t="s">
        <v>1978</v>
      </c>
      <c r="T2592" t="e">
        <f>VLOOKUP(Table3[[#This Row],[Region]],managers5[],2,FALSE)</f>
        <v>#N/A</v>
      </c>
      <c r="U2592" t="s">
        <v>1957</v>
      </c>
      <c r="V2592" t="s">
        <v>1959</v>
      </c>
      <c r="W2592" t="s">
        <v>14</v>
      </c>
      <c r="X2592" t="s">
        <v>71</v>
      </c>
      <c r="Y2592" t="s">
        <v>16</v>
      </c>
      <c r="Z2592" t="s">
        <v>168</v>
      </c>
      <c r="AA2592" t="s">
        <v>559</v>
      </c>
      <c r="AB2592" t="s">
        <v>19</v>
      </c>
      <c r="AC2592">
        <v>0.38</v>
      </c>
      <c r="AD2592" s="1">
        <v>41121</v>
      </c>
    </row>
    <row r="2593" spans="1:30" x14ac:dyDescent="0.35">
      <c r="A2593">
        <v>404</v>
      </c>
      <c r="B2593">
        <v>3532</v>
      </c>
      <c r="C2593">
        <v>25152</v>
      </c>
      <c r="D2593" s="1">
        <v>41197</v>
      </c>
      <c r="E2593" t="s">
        <v>41</v>
      </c>
      <c r="F2593">
        <v>29</v>
      </c>
      <c r="G2593">
        <v>195.21</v>
      </c>
      <c r="H2593">
        <v>7.0000000000000007E-2</v>
      </c>
      <c r="I2593" t="s">
        <v>9</v>
      </c>
      <c r="J2593" s="8">
        <v>16.399999999999999</v>
      </c>
      <c r="K2593" s="8">
        <f>IF(Table3[[#This Row],[Return Status]] = "Returned", 0, Table3[[#This Row],[Profit]])</f>
        <v>0</v>
      </c>
      <c r="L2593" s="8" t="str">
        <f>IFERROR(VLOOKUP(Table3[[#This Row],[Order ID]],returns[[Order ID]:[Status]],2,FALSE), "")</f>
        <v>Returned</v>
      </c>
      <c r="M2593">
        <v>7.08</v>
      </c>
      <c r="N2593">
        <v>2.35</v>
      </c>
      <c r="O2593" t="s">
        <v>608</v>
      </c>
      <c r="P2593" t="s">
        <v>37</v>
      </c>
      <c r="Q2593">
        <v>44646</v>
      </c>
      <c r="R2593" t="s">
        <v>37</v>
      </c>
      <c r="S2593" t="s">
        <v>1979</v>
      </c>
      <c r="T2593" t="e">
        <f>VLOOKUP(Table3[[#This Row],[Region]],managers5[],2,FALSE)</f>
        <v>#N/A</v>
      </c>
      <c r="U2593" t="s">
        <v>1956</v>
      </c>
      <c r="W2593" t="s">
        <v>14</v>
      </c>
      <c r="X2593" t="s">
        <v>71</v>
      </c>
      <c r="Y2593" t="s">
        <v>16</v>
      </c>
      <c r="Z2593" t="s">
        <v>106</v>
      </c>
      <c r="AA2593" t="s">
        <v>116</v>
      </c>
      <c r="AB2593" t="s">
        <v>35</v>
      </c>
      <c r="AC2593">
        <v>0.47</v>
      </c>
      <c r="AD2593" s="1">
        <v>41199</v>
      </c>
    </row>
    <row r="2594" spans="1:30" x14ac:dyDescent="0.35">
      <c r="A2594">
        <v>6828</v>
      </c>
      <c r="B2594">
        <v>8296</v>
      </c>
      <c r="C2594">
        <v>59238</v>
      </c>
      <c r="D2594" s="1">
        <v>40075</v>
      </c>
      <c r="E2594" t="s">
        <v>77</v>
      </c>
      <c r="F2594">
        <v>11</v>
      </c>
      <c r="G2594">
        <v>455.88</v>
      </c>
      <c r="H2594">
        <v>0.03</v>
      </c>
      <c r="I2594" t="s">
        <v>33</v>
      </c>
      <c r="J2594" s="8">
        <v>9.15</v>
      </c>
      <c r="K2594" s="8">
        <f>IF(Table3[[#This Row],[Return Status]] = "Returned", 0, Table3[[#This Row],[Profit]])</f>
        <v>9.15</v>
      </c>
      <c r="L2594" s="8" t="str">
        <f>IFERROR(VLOOKUP(Table3[[#This Row],[Order ID]],returns[[Order ID]:[Status]],2,FALSE), "")</f>
        <v/>
      </c>
      <c r="M2594">
        <v>40.97</v>
      </c>
      <c r="N2594">
        <v>8.99</v>
      </c>
      <c r="O2594" t="s">
        <v>1793</v>
      </c>
      <c r="P2594" t="s">
        <v>1144</v>
      </c>
      <c r="Q2594">
        <v>37027</v>
      </c>
      <c r="R2594" t="s">
        <v>44</v>
      </c>
      <c r="S2594" t="s">
        <v>1978</v>
      </c>
      <c r="T2594" t="e">
        <f>VLOOKUP(Table3[[#This Row],[Region]],managers5[],2,FALSE)</f>
        <v>#N/A</v>
      </c>
      <c r="U2594" t="s">
        <v>1957</v>
      </c>
      <c r="V2594" t="s">
        <v>1959</v>
      </c>
      <c r="W2594" t="s">
        <v>14</v>
      </c>
      <c r="X2594" t="s">
        <v>71</v>
      </c>
      <c r="Y2594" t="s">
        <v>16</v>
      </c>
      <c r="Z2594" t="s">
        <v>106</v>
      </c>
      <c r="AA2594" t="s">
        <v>722</v>
      </c>
      <c r="AB2594" t="s">
        <v>109</v>
      </c>
      <c r="AC2594">
        <v>0.59</v>
      </c>
      <c r="AD2594" s="2">
        <v>40076</v>
      </c>
    </row>
    <row r="2595" spans="1:30" x14ac:dyDescent="0.35">
      <c r="A2595">
        <v>6308</v>
      </c>
      <c r="B2595">
        <v>804</v>
      </c>
      <c r="C2595">
        <v>5765</v>
      </c>
      <c r="D2595" s="1">
        <v>40161</v>
      </c>
      <c r="E2595" t="s">
        <v>32</v>
      </c>
      <c r="F2595">
        <v>23</v>
      </c>
      <c r="G2595">
        <v>849.46</v>
      </c>
      <c r="H2595">
        <v>0.04</v>
      </c>
      <c r="I2595" t="s">
        <v>9</v>
      </c>
      <c r="J2595" s="8">
        <v>9.06</v>
      </c>
      <c r="K2595" s="8">
        <f>IF(Table3[[#This Row],[Return Status]] = "Returned", 0, Table3[[#This Row],[Profit]])</f>
        <v>9.06</v>
      </c>
      <c r="L2595" s="8" t="str">
        <f>IFERROR(VLOOKUP(Table3[[#This Row],[Order ID]],returns[[Order ID]:[Status]],2,FALSE), "")</f>
        <v/>
      </c>
      <c r="M2595">
        <v>35.44</v>
      </c>
      <c r="N2595">
        <v>19.989999999999998</v>
      </c>
      <c r="O2595" t="s">
        <v>223</v>
      </c>
      <c r="P2595" t="s">
        <v>43</v>
      </c>
      <c r="Q2595">
        <v>28052</v>
      </c>
      <c r="R2595" t="s">
        <v>44</v>
      </c>
      <c r="S2595" t="s">
        <v>1978</v>
      </c>
      <c r="T2595" t="e">
        <f>VLOOKUP(Table3[[#This Row],[Region]],managers5[],2,FALSE)</f>
        <v>#N/A</v>
      </c>
      <c r="U2595" t="s">
        <v>1957</v>
      </c>
      <c r="V2595" t="s">
        <v>1959</v>
      </c>
      <c r="W2595" t="s">
        <v>14</v>
      </c>
      <c r="X2595" t="s">
        <v>71</v>
      </c>
      <c r="Y2595" t="s">
        <v>16</v>
      </c>
      <c r="Z2595" t="s">
        <v>30</v>
      </c>
      <c r="AA2595" t="s">
        <v>821</v>
      </c>
      <c r="AB2595" t="s">
        <v>19</v>
      </c>
      <c r="AC2595">
        <v>0.38</v>
      </c>
      <c r="AD2595" s="2">
        <v>40168</v>
      </c>
    </row>
    <row r="2596" spans="1:30" x14ac:dyDescent="0.35">
      <c r="A2596">
        <v>3303</v>
      </c>
      <c r="B2596">
        <v>6448</v>
      </c>
      <c r="C2596">
        <v>45893</v>
      </c>
      <c r="D2596" s="1">
        <v>40689</v>
      </c>
      <c r="E2596" t="s">
        <v>77</v>
      </c>
      <c r="F2596">
        <v>15</v>
      </c>
      <c r="G2596">
        <v>68.03</v>
      </c>
      <c r="H2596">
        <v>0.05</v>
      </c>
      <c r="I2596" t="s">
        <v>9</v>
      </c>
      <c r="J2596" s="8">
        <v>8.8654999999999902</v>
      </c>
      <c r="K2596" s="8">
        <f>IF(Table3[[#This Row],[Return Status]] = "Returned", 0, Table3[[#This Row],[Profit]])</f>
        <v>8.8654999999999902</v>
      </c>
      <c r="L2596" s="8" t="str">
        <f>IFERROR(VLOOKUP(Table3[[#This Row],[Order ID]],returns[[Order ID]:[Status]],2,FALSE), "")</f>
        <v/>
      </c>
      <c r="M2596">
        <v>4.49</v>
      </c>
      <c r="N2596">
        <v>1.49</v>
      </c>
      <c r="O2596" t="s">
        <v>561</v>
      </c>
      <c r="P2596" t="s">
        <v>64</v>
      </c>
      <c r="Q2596">
        <v>30605</v>
      </c>
      <c r="R2596" t="s">
        <v>65</v>
      </c>
      <c r="S2596" t="s">
        <v>1978</v>
      </c>
      <c r="T2596" t="e">
        <f>VLOOKUP(Table3[[#This Row],[Region]],managers5[],2,FALSE)</f>
        <v>#N/A</v>
      </c>
      <c r="U2596" t="s">
        <v>1957</v>
      </c>
      <c r="V2596" t="s">
        <v>1959</v>
      </c>
      <c r="W2596" t="s">
        <v>14</v>
      </c>
      <c r="X2596" t="s">
        <v>71</v>
      </c>
      <c r="Y2596" t="s">
        <v>16</v>
      </c>
      <c r="Z2596" t="s">
        <v>17</v>
      </c>
      <c r="AA2596" t="s">
        <v>1755</v>
      </c>
      <c r="AB2596" t="s">
        <v>19</v>
      </c>
      <c r="AC2596">
        <v>0.39</v>
      </c>
      <c r="AD2596" s="1">
        <v>40690</v>
      </c>
    </row>
    <row r="2597" spans="1:30" x14ac:dyDescent="0.35">
      <c r="A2597">
        <v>5432</v>
      </c>
      <c r="B2597">
        <v>3537</v>
      </c>
      <c r="C2597">
        <v>25157</v>
      </c>
      <c r="D2597" s="1">
        <v>40323</v>
      </c>
      <c r="E2597" t="s">
        <v>8</v>
      </c>
      <c r="F2597">
        <v>24</v>
      </c>
      <c r="G2597">
        <v>545.38</v>
      </c>
      <c r="H2597">
        <v>0.02</v>
      </c>
      <c r="I2597" t="s">
        <v>9</v>
      </c>
      <c r="J2597" s="8">
        <v>89.6</v>
      </c>
      <c r="K2597" s="8">
        <f>IF(Table3[[#This Row],[Return Status]] = "Returned", 0, Table3[[#This Row],[Profit]])</f>
        <v>0</v>
      </c>
      <c r="L2597" s="8" t="str">
        <f>IFERROR(VLOOKUP(Table3[[#This Row],[Order ID]],returns[[Order ID]:[Status]],2,FALSE), "")</f>
        <v>Returned</v>
      </c>
      <c r="M2597">
        <v>22.84</v>
      </c>
      <c r="N2597">
        <v>8.18</v>
      </c>
      <c r="O2597" t="s">
        <v>70</v>
      </c>
      <c r="P2597" t="s">
        <v>11</v>
      </c>
      <c r="Q2597">
        <v>94533</v>
      </c>
      <c r="R2597" t="s">
        <v>12</v>
      </c>
      <c r="S2597" t="s">
        <v>1976</v>
      </c>
      <c r="T2597" t="e">
        <f>VLOOKUP(Table3[[#This Row],[Region]],managers5[],2,FALSE)</f>
        <v>#N/A</v>
      </c>
      <c r="U2597" t="s">
        <v>1955</v>
      </c>
      <c r="V2597" t="s">
        <v>1959</v>
      </c>
      <c r="W2597" t="s">
        <v>14</v>
      </c>
      <c r="X2597" t="s">
        <v>71</v>
      </c>
      <c r="Y2597" t="s">
        <v>16</v>
      </c>
      <c r="Z2597" t="s">
        <v>30</v>
      </c>
      <c r="AA2597" t="s">
        <v>518</v>
      </c>
      <c r="AB2597" t="s">
        <v>19</v>
      </c>
      <c r="AC2597">
        <v>0.39</v>
      </c>
      <c r="AD2597" s="2">
        <v>40325</v>
      </c>
    </row>
    <row r="2598" spans="1:30" x14ac:dyDescent="0.35">
      <c r="A2598">
        <v>5441</v>
      </c>
      <c r="B2598">
        <v>3538</v>
      </c>
      <c r="C2598">
        <v>25157</v>
      </c>
      <c r="D2598" s="1">
        <v>40323</v>
      </c>
      <c r="E2598" t="s">
        <v>8</v>
      </c>
      <c r="F2598">
        <v>47</v>
      </c>
      <c r="G2598">
        <v>271.77999999999997</v>
      </c>
      <c r="H2598">
        <v>7.0000000000000007E-2</v>
      </c>
      <c r="I2598" t="s">
        <v>9</v>
      </c>
      <c r="J2598" s="8">
        <v>52.74</v>
      </c>
      <c r="K2598" s="8">
        <f>IF(Table3[[#This Row],[Return Status]] = "Returned", 0, Table3[[#This Row],[Profit]])</f>
        <v>0</v>
      </c>
      <c r="L2598" s="8" t="str">
        <f>IFERROR(VLOOKUP(Table3[[#This Row],[Order ID]],returns[[Order ID]:[Status]],2,FALSE), "")</f>
        <v>Returned</v>
      </c>
      <c r="M2598">
        <v>5.84</v>
      </c>
      <c r="N2598">
        <v>1.2</v>
      </c>
      <c r="O2598" t="s">
        <v>70</v>
      </c>
      <c r="P2598" t="s">
        <v>204</v>
      </c>
      <c r="Q2598">
        <v>5701</v>
      </c>
      <c r="R2598" t="s">
        <v>204</v>
      </c>
      <c r="S2598" t="s">
        <v>1979</v>
      </c>
      <c r="T2598" t="e">
        <f>VLOOKUP(Table3[[#This Row],[Region]],managers5[],2,FALSE)</f>
        <v>#N/A</v>
      </c>
      <c r="U2598" t="s">
        <v>1956</v>
      </c>
      <c r="W2598" t="s">
        <v>14</v>
      </c>
      <c r="X2598" t="s">
        <v>71</v>
      </c>
      <c r="Y2598" t="s">
        <v>16</v>
      </c>
      <c r="Z2598" t="s">
        <v>106</v>
      </c>
      <c r="AA2598" t="s">
        <v>493</v>
      </c>
      <c r="AB2598" t="s">
        <v>35</v>
      </c>
      <c r="AC2598">
        <v>0.55000000000000004</v>
      </c>
      <c r="AD2598" s="2">
        <v>40324</v>
      </c>
    </row>
    <row r="2599" spans="1:30" x14ac:dyDescent="0.35">
      <c r="A2599">
        <v>4105</v>
      </c>
      <c r="B2599">
        <v>3539</v>
      </c>
      <c r="C2599">
        <v>25188</v>
      </c>
      <c r="D2599" s="1">
        <v>40546</v>
      </c>
      <c r="E2599" t="s">
        <v>20</v>
      </c>
      <c r="F2599">
        <v>20</v>
      </c>
      <c r="G2599">
        <v>1564.1614999999999</v>
      </c>
      <c r="H2599">
        <v>0</v>
      </c>
      <c r="I2599" t="s">
        <v>9</v>
      </c>
      <c r="J2599" s="8">
        <v>682.47899999999902</v>
      </c>
      <c r="K2599" s="8">
        <f>IF(Table3[[#This Row],[Return Status]] = "Returned", 0, Table3[[#This Row],[Profit]])</f>
        <v>682.47899999999902</v>
      </c>
      <c r="L2599" s="8" t="str">
        <f>IFERROR(VLOOKUP(Table3[[#This Row],[Order ID]],returns[[Order ID]:[Status]],2,FALSE), "")</f>
        <v/>
      </c>
      <c r="M2599">
        <v>85.99</v>
      </c>
      <c r="N2599">
        <v>2.5</v>
      </c>
      <c r="O2599" t="s">
        <v>721</v>
      </c>
      <c r="P2599" t="s">
        <v>131</v>
      </c>
      <c r="Q2599">
        <v>21222</v>
      </c>
      <c r="R2599" t="s">
        <v>132</v>
      </c>
      <c r="S2599" t="s">
        <v>1979</v>
      </c>
      <c r="T2599" t="e">
        <f>VLOOKUP(Table3[[#This Row],[Region]],managers5[],2,FALSE)</f>
        <v>#N/A</v>
      </c>
      <c r="U2599" t="s">
        <v>1956</v>
      </c>
      <c r="W2599" t="s">
        <v>14</v>
      </c>
      <c r="X2599" t="s">
        <v>24</v>
      </c>
      <c r="Y2599" t="s">
        <v>46</v>
      </c>
      <c r="Z2599" t="s">
        <v>86</v>
      </c>
      <c r="AA2599" t="s">
        <v>1842</v>
      </c>
      <c r="AB2599" t="s">
        <v>19</v>
      </c>
      <c r="AC2599">
        <v>0.35</v>
      </c>
      <c r="AD2599" s="1">
        <v>40548</v>
      </c>
    </row>
    <row r="2600" spans="1:30" x14ac:dyDescent="0.35">
      <c r="A2600">
        <v>3631</v>
      </c>
      <c r="B2600">
        <v>3540</v>
      </c>
      <c r="C2600">
        <v>25191</v>
      </c>
      <c r="D2600" s="1">
        <v>40632</v>
      </c>
      <c r="E2600" t="s">
        <v>20</v>
      </c>
      <c r="F2600">
        <v>42</v>
      </c>
      <c r="G2600">
        <v>4091.15199999999</v>
      </c>
      <c r="H2600">
        <v>0.05</v>
      </c>
      <c r="I2600" t="s">
        <v>9</v>
      </c>
      <c r="J2600" s="8">
        <v>1303.92</v>
      </c>
      <c r="K2600" s="8">
        <f>IF(Table3[[#This Row],[Return Status]] = "Returned", 0, Table3[[#This Row],[Profit]])</f>
        <v>1303.92</v>
      </c>
      <c r="L2600" s="8" t="str">
        <f>IFERROR(VLOOKUP(Table3[[#This Row],[Order ID]],returns[[Order ID]:[Status]],2,FALSE), "")</f>
        <v/>
      </c>
      <c r="M2600">
        <v>115.99</v>
      </c>
      <c r="N2600">
        <v>2.5</v>
      </c>
      <c r="O2600" t="s">
        <v>871</v>
      </c>
      <c r="P2600" t="s">
        <v>97</v>
      </c>
      <c r="Q2600">
        <v>97005</v>
      </c>
      <c r="R2600" t="s">
        <v>98</v>
      </c>
      <c r="S2600" t="s">
        <v>1976</v>
      </c>
      <c r="T2600" t="e">
        <f>VLOOKUP(Table3[[#This Row],[Region]],managers5[],2,FALSE)</f>
        <v>#N/A</v>
      </c>
      <c r="U2600" t="s">
        <v>1955</v>
      </c>
      <c r="V2600" t="s">
        <v>1959</v>
      </c>
      <c r="W2600" t="s">
        <v>14</v>
      </c>
      <c r="X2600" t="s">
        <v>15</v>
      </c>
      <c r="Y2600" t="s">
        <v>46</v>
      </c>
      <c r="Z2600" t="s">
        <v>86</v>
      </c>
      <c r="AA2600" t="s">
        <v>1787</v>
      </c>
      <c r="AB2600" t="s">
        <v>19</v>
      </c>
      <c r="AC2600">
        <v>0.55000000000000004</v>
      </c>
      <c r="AD2600" s="1">
        <v>40632</v>
      </c>
    </row>
    <row r="2601" spans="1:30" x14ac:dyDescent="0.35">
      <c r="A2601">
        <v>265</v>
      </c>
      <c r="B2601">
        <v>3543</v>
      </c>
      <c r="C2601">
        <v>25249</v>
      </c>
      <c r="D2601" s="1">
        <v>41219</v>
      </c>
      <c r="E2601" t="s">
        <v>20</v>
      </c>
      <c r="F2601">
        <v>34</v>
      </c>
      <c r="G2601">
        <v>926.85</v>
      </c>
      <c r="H2601">
        <v>0.09</v>
      </c>
      <c r="I2601" t="s">
        <v>9</v>
      </c>
      <c r="J2601" s="8">
        <v>382.94200000000001</v>
      </c>
      <c r="K2601" s="8">
        <f>IF(Table3[[#This Row],[Return Status]] = "Returned", 0, Table3[[#This Row],[Profit]])</f>
        <v>382.94200000000001</v>
      </c>
      <c r="L2601" s="8" t="str">
        <f>IFERROR(VLOOKUP(Table3[[#This Row],[Order ID]],returns[[Order ID]:[Status]],2,FALSE), "")</f>
        <v/>
      </c>
      <c r="M2601">
        <v>28.53</v>
      </c>
      <c r="N2601">
        <v>1.49</v>
      </c>
      <c r="O2601" t="s">
        <v>448</v>
      </c>
      <c r="P2601" t="s">
        <v>131</v>
      </c>
      <c r="Q2601">
        <v>20832</v>
      </c>
      <c r="R2601" t="s">
        <v>132</v>
      </c>
      <c r="S2601" t="s">
        <v>1979</v>
      </c>
      <c r="T2601" t="e">
        <f>VLOOKUP(Table3[[#This Row],[Region]],managers5[],2,FALSE)</f>
        <v>#N/A</v>
      </c>
      <c r="U2601" t="s">
        <v>1956</v>
      </c>
      <c r="W2601" t="s">
        <v>14</v>
      </c>
      <c r="X2601" t="s">
        <v>39</v>
      </c>
      <c r="Y2601" t="s">
        <v>16</v>
      </c>
      <c r="Z2601" t="s">
        <v>17</v>
      </c>
      <c r="AA2601" t="s">
        <v>309</v>
      </c>
      <c r="AB2601" t="s">
        <v>19</v>
      </c>
      <c r="AC2601">
        <v>0.38</v>
      </c>
      <c r="AD2601" s="1">
        <v>41221</v>
      </c>
    </row>
    <row r="2602" spans="1:30" x14ac:dyDescent="0.35">
      <c r="A2602">
        <v>3326</v>
      </c>
      <c r="B2602">
        <v>3545</v>
      </c>
      <c r="C2602">
        <v>25280</v>
      </c>
      <c r="D2602" s="1">
        <v>40684</v>
      </c>
      <c r="E2602" t="s">
        <v>8</v>
      </c>
      <c r="F2602">
        <v>16</v>
      </c>
      <c r="G2602">
        <v>179.26</v>
      </c>
      <c r="H2602">
        <v>0.01</v>
      </c>
      <c r="I2602" t="s">
        <v>9</v>
      </c>
      <c r="J2602" s="8">
        <v>36.779499999999999</v>
      </c>
      <c r="K2602" s="8">
        <f>IF(Table3[[#This Row],[Return Status]] = "Returned", 0, Table3[[#This Row],[Profit]])</f>
        <v>36.779499999999999</v>
      </c>
      <c r="L2602" s="8" t="str">
        <f>IFERROR(VLOOKUP(Table3[[#This Row],[Order ID]],returns[[Order ID]:[Status]],2,FALSE), "")</f>
        <v/>
      </c>
      <c r="M2602">
        <v>10.91</v>
      </c>
      <c r="N2602">
        <v>2.99</v>
      </c>
      <c r="O2602" t="s">
        <v>812</v>
      </c>
      <c r="P2602" t="s">
        <v>204</v>
      </c>
      <c r="Q2602">
        <v>5451</v>
      </c>
      <c r="R2602" t="s">
        <v>204</v>
      </c>
      <c r="S2602" t="s">
        <v>1979</v>
      </c>
      <c r="T2602" t="e">
        <f>VLOOKUP(Table3[[#This Row],[Region]],managers5[],2,FALSE)</f>
        <v>#N/A</v>
      </c>
      <c r="U2602" t="s">
        <v>1956</v>
      </c>
      <c r="W2602" t="s">
        <v>14</v>
      </c>
      <c r="X2602" t="s">
        <v>71</v>
      </c>
      <c r="Y2602" t="s">
        <v>16</v>
      </c>
      <c r="Z2602" t="s">
        <v>17</v>
      </c>
      <c r="AA2602" t="s">
        <v>1089</v>
      </c>
      <c r="AB2602" t="s">
        <v>19</v>
      </c>
      <c r="AC2602">
        <v>0.38</v>
      </c>
      <c r="AD2602" s="1">
        <v>40686</v>
      </c>
    </row>
    <row r="2603" spans="1:30" x14ac:dyDescent="0.35">
      <c r="A2603">
        <v>3332</v>
      </c>
      <c r="B2603">
        <v>3546</v>
      </c>
      <c r="C2603">
        <v>25280</v>
      </c>
      <c r="D2603" s="1">
        <v>40684</v>
      </c>
      <c r="E2603" t="s">
        <v>8</v>
      </c>
      <c r="F2603">
        <v>47</v>
      </c>
      <c r="G2603">
        <v>202.64</v>
      </c>
      <c r="H2603">
        <v>0.03</v>
      </c>
      <c r="I2603" t="s">
        <v>9</v>
      </c>
      <c r="J2603" s="8">
        <v>28.75</v>
      </c>
      <c r="K2603" s="8">
        <f>IF(Table3[[#This Row],[Return Status]] = "Returned", 0, Table3[[#This Row],[Profit]])</f>
        <v>28.75</v>
      </c>
      <c r="L2603" s="8" t="str">
        <f>IFERROR(VLOOKUP(Table3[[#This Row],[Order ID]],returns[[Order ID]:[Status]],2,FALSE), "")</f>
        <v/>
      </c>
      <c r="M2603">
        <v>4.13</v>
      </c>
      <c r="N2603">
        <v>1.17</v>
      </c>
      <c r="O2603" t="s">
        <v>812</v>
      </c>
      <c r="P2603" t="s">
        <v>134</v>
      </c>
      <c r="Q2603">
        <v>1095</v>
      </c>
      <c r="R2603" t="s">
        <v>135</v>
      </c>
      <c r="S2603" t="s">
        <v>1979</v>
      </c>
      <c r="T2603" t="e">
        <f>VLOOKUP(Table3[[#This Row],[Region]],managers5[],2,FALSE)</f>
        <v>#N/A</v>
      </c>
      <c r="U2603" t="s">
        <v>1956</v>
      </c>
      <c r="W2603" t="s">
        <v>14</v>
      </c>
      <c r="X2603" t="s">
        <v>71</v>
      </c>
      <c r="Y2603" t="s">
        <v>16</v>
      </c>
      <c r="Z2603" t="s">
        <v>106</v>
      </c>
      <c r="AA2603" t="s">
        <v>861</v>
      </c>
      <c r="AB2603" t="s">
        <v>35</v>
      </c>
      <c r="AC2603">
        <v>0.56999999999999995</v>
      </c>
      <c r="AD2603" s="1">
        <v>40685</v>
      </c>
    </row>
    <row r="2604" spans="1:30" x14ac:dyDescent="0.35">
      <c r="A2604">
        <v>737</v>
      </c>
      <c r="B2604">
        <v>3547</v>
      </c>
      <c r="C2604">
        <v>25313</v>
      </c>
      <c r="D2604" s="1">
        <v>41142</v>
      </c>
      <c r="E2604" t="s">
        <v>41</v>
      </c>
      <c r="F2604">
        <v>19</v>
      </c>
      <c r="G2604">
        <v>418.7</v>
      </c>
      <c r="H2604">
        <v>0.05</v>
      </c>
      <c r="I2604" t="s">
        <v>9</v>
      </c>
      <c r="J2604" s="8">
        <v>22.88</v>
      </c>
      <c r="K2604" s="8">
        <f>IF(Table3[[#This Row],[Return Status]] = "Returned", 0, Table3[[#This Row],[Profit]])</f>
        <v>22.88</v>
      </c>
      <c r="L2604" s="8" t="str">
        <f>IFERROR(VLOOKUP(Table3[[#This Row],[Order ID]],returns[[Order ID]:[Status]],2,FALSE), "")</f>
        <v/>
      </c>
      <c r="M2604">
        <v>22.01</v>
      </c>
      <c r="N2604">
        <v>5.53</v>
      </c>
      <c r="O2604" t="s">
        <v>907</v>
      </c>
      <c r="P2604" t="s">
        <v>204</v>
      </c>
      <c r="Q2604">
        <v>5701</v>
      </c>
      <c r="R2604" t="s">
        <v>204</v>
      </c>
      <c r="S2604" t="s">
        <v>1979</v>
      </c>
      <c r="T2604" t="e">
        <f>VLOOKUP(Table3[[#This Row],[Region]],managers5[],2,FALSE)</f>
        <v>#N/A</v>
      </c>
      <c r="U2604" t="s">
        <v>1956</v>
      </c>
      <c r="W2604" t="s">
        <v>14</v>
      </c>
      <c r="X2604" t="s">
        <v>71</v>
      </c>
      <c r="Y2604" t="s">
        <v>16</v>
      </c>
      <c r="Z2604" t="s">
        <v>106</v>
      </c>
      <c r="AA2604" t="s">
        <v>611</v>
      </c>
      <c r="AB2604" t="s">
        <v>109</v>
      </c>
      <c r="AC2604">
        <v>0.59</v>
      </c>
      <c r="AD2604" s="1">
        <v>41144</v>
      </c>
    </row>
    <row r="2605" spans="1:30" x14ac:dyDescent="0.35">
      <c r="A2605">
        <v>2637</v>
      </c>
      <c r="B2605">
        <v>3408</v>
      </c>
      <c r="C2605">
        <v>24326</v>
      </c>
      <c r="D2605" s="1">
        <v>40815</v>
      </c>
      <c r="E2605" t="s">
        <v>41</v>
      </c>
      <c r="F2605">
        <v>12</v>
      </c>
      <c r="G2605">
        <v>78.36</v>
      </c>
      <c r="H2605">
        <v>0.06</v>
      </c>
      <c r="I2605" t="s">
        <v>9</v>
      </c>
      <c r="J2605" s="8">
        <v>8.52</v>
      </c>
      <c r="K2605" s="8">
        <f>IF(Table3[[#This Row],[Return Status]] = "Returned", 0, Table3[[#This Row],[Profit]])</f>
        <v>8.52</v>
      </c>
      <c r="L2605" s="8" t="str">
        <f>IFERROR(VLOOKUP(Table3[[#This Row],[Order ID]],returns[[Order ID]:[Status]],2,FALSE), "")</f>
        <v/>
      </c>
      <c r="M2605">
        <v>6.68</v>
      </c>
      <c r="N2605">
        <v>1.5</v>
      </c>
      <c r="O2605" t="s">
        <v>1258</v>
      </c>
      <c r="P2605" t="s">
        <v>64</v>
      </c>
      <c r="Q2605">
        <v>41042</v>
      </c>
      <c r="R2605" t="s">
        <v>65</v>
      </c>
      <c r="S2605" t="s">
        <v>1978</v>
      </c>
      <c r="T2605" t="e">
        <f>VLOOKUP(Table3[[#This Row],[Region]],managers5[],2,FALSE)</f>
        <v>#N/A</v>
      </c>
      <c r="U2605" t="s">
        <v>1957</v>
      </c>
      <c r="V2605" t="s">
        <v>1959</v>
      </c>
      <c r="W2605" t="s">
        <v>14</v>
      </c>
      <c r="X2605" t="s">
        <v>71</v>
      </c>
      <c r="Y2605" t="s">
        <v>16</v>
      </c>
      <c r="Z2605" t="s">
        <v>106</v>
      </c>
      <c r="AA2605" t="s">
        <v>1586</v>
      </c>
      <c r="AB2605" t="s">
        <v>35</v>
      </c>
      <c r="AC2605">
        <v>0.48</v>
      </c>
      <c r="AD2605" s="1">
        <v>40816</v>
      </c>
    </row>
    <row r="2606" spans="1:30" x14ac:dyDescent="0.35">
      <c r="A2606">
        <v>2346</v>
      </c>
      <c r="B2606">
        <v>3553</v>
      </c>
      <c r="C2606">
        <v>25318</v>
      </c>
      <c r="D2606" s="1">
        <v>40866</v>
      </c>
      <c r="E2606" t="s">
        <v>41</v>
      </c>
      <c r="F2606">
        <v>1</v>
      </c>
      <c r="G2606">
        <v>3.2</v>
      </c>
      <c r="H2606">
        <v>0.09</v>
      </c>
      <c r="I2606" t="s">
        <v>9</v>
      </c>
      <c r="J2606" s="8">
        <v>-3.1625000000000001</v>
      </c>
      <c r="K2606" s="8">
        <f>IF(Table3[[#This Row],[Return Status]] = "Returned", 0, Table3[[#This Row],[Profit]])</f>
        <v>-3.1625000000000001</v>
      </c>
      <c r="L2606" s="8" t="str">
        <f>IFERROR(VLOOKUP(Table3[[#This Row],[Order ID]],returns[[Order ID]:[Status]],2,FALSE), "")</f>
        <v/>
      </c>
      <c r="M2606">
        <v>1.88</v>
      </c>
      <c r="N2606">
        <v>1.49</v>
      </c>
      <c r="O2606" t="s">
        <v>689</v>
      </c>
      <c r="P2606" t="s">
        <v>216</v>
      </c>
      <c r="Q2606">
        <v>59715</v>
      </c>
      <c r="R2606" t="s">
        <v>190</v>
      </c>
      <c r="S2606" t="s">
        <v>1976</v>
      </c>
      <c r="T2606" t="e">
        <f>VLOOKUP(Table3[[#This Row],[Region]],managers5[],2,FALSE)</f>
        <v>#N/A</v>
      </c>
      <c r="U2606" t="s">
        <v>1955</v>
      </c>
      <c r="V2606" t="s">
        <v>1959</v>
      </c>
      <c r="W2606" t="s">
        <v>14</v>
      </c>
      <c r="X2606" t="s">
        <v>15</v>
      </c>
      <c r="Y2606" t="s">
        <v>16</v>
      </c>
      <c r="Z2606" t="s">
        <v>17</v>
      </c>
      <c r="AA2606" t="s">
        <v>355</v>
      </c>
      <c r="AB2606" t="s">
        <v>19</v>
      </c>
      <c r="AC2606">
        <v>0.37</v>
      </c>
      <c r="AD2606" s="1">
        <v>40868</v>
      </c>
    </row>
    <row r="2607" spans="1:30" x14ac:dyDescent="0.35">
      <c r="A2607">
        <v>984</v>
      </c>
      <c r="B2607">
        <v>3957</v>
      </c>
      <c r="C2607">
        <v>28228</v>
      </c>
      <c r="D2607" s="1">
        <v>41101</v>
      </c>
      <c r="E2607" t="s">
        <v>8</v>
      </c>
      <c r="F2607">
        <v>5</v>
      </c>
      <c r="G2607">
        <v>346.23</v>
      </c>
      <c r="H2607">
        <v>0</v>
      </c>
      <c r="I2607" t="s">
        <v>9</v>
      </c>
      <c r="J2607" s="8">
        <v>8.4600000000000009</v>
      </c>
      <c r="K2607" s="8">
        <f>IF(Table3[[#This Row],[Return Status]] = "Returned", 0, Table3[[#This Row],[Profit]])</f>
        <v>8.4600000000000009</v>
      </c>
      <c r="L2607" s="8" t="str">
        <f>IFERROR(VLOOKUP(Table3[[#This Row],[Order ID]],returns[[Order ID]:[Status]],2,FALSE), "")</f>
        <v/>
      </c>
      <c r="M2607">
        <v>60.98</v>
      </c>
      <c r="N2607">
        <v>19.989999999999998</v>
      </c>
      <c r="O2607" t="s">
        <v>1065</v>
      </c>
      <c r="P2607" t="s">
        <v>324</v>
      </c>
      <c r="Q2607">
        <v>34639</v>
      </c>
      <c r="R2607" t="s">
        <v>56</v>
      </c>
      <c r="S2607" t="s">
        <v>1978</v>
      </c>
      <c r="T2607" t="e">
        <f>VLOOKUP(Table3[[#This Row],[Region]],managers5[],2,FALSE)</f>
        <v>#N/A</v>
      </c>
      <c r="U2607" t="s">
        <v>1957</v>
      </c>
      <c r="V2607" t="s">
        <v>1959</v>
      </c>
      <c r="W2607" t="s">
        <v>14</v>
      </c>
      <c r="X2607" t="s">
        <v>15</v>
      </c>
      <c r="Y2607" t="s">
        <v>16</v>
      </c>
      <c r="Z2607" t="s">
        <v>168</v>
      </c>
      <c r="AA2607" t="s">
        <v>329</v>
      </c>
      <c r="AB2607" t="s">
        <v>19</v>
      </c>
      <c r="AC2607">
        <v>0.38</v>
      </c>
      <c r="AD2607" s="1">
        <v>41102</v>
      </c>
    </row>
    <row r="2608" spans="1:30" x14ac:dyDescent="0.35">
      <c r="A2608">
        <v>445</v>
      </c>
      <c r="B2608">
        <v>4743</v>
      </c>
      <c r="C2608">
        <v>33731</v>
      </c>
      <c r="D2608" s="1">
        <v>41190</v>
      </c>
      <c r="E2608" t="s">
        <v>77</v>
      </c>
      <c r="F2608">
        <v>32</v>
      </c>
      <c r="G2608">
        <v>109.01</v>
      </c>
      <c r="H2608">
        <v>0.09</v>
      </c>
      <c r="I2608" t="s">
        <v>9</v>
      </c>
      <c r="J2608" s="8">
        <v>8.4499999999999993</v>
      </c>
      <c r="K2608" s="8">
        <f>IF(Table3[[#This Row],[Return Status]] = "Returned", 0, Table3[[#This Row],[Profit]])</f>
        <v>8.4499999999999993</v>
      </c>
      <c r="L2608" s="8" t="str">
        <f>IFERROR(VLOOKUP(Table3[[#This Row],[Order ID]],returns[[Order ID]:[Status]],2,FALSE), "")</f>
        <v/>
      </c>
      <c r="M2608">
        <v>3.58</v>
      </c>
      <c r="N2608">
        <v>1.63</v>
      </c>
      <c r="O2608" t="s">
        <v>223</v>
      </c>
      <c r="P2608" t="s">
        <v>43</v>
      </c>
      <c r="Q2608">
        <v>27534</v>
      </c>
      <c r="R2608" t="s">
        <v>44</v>
      </c>
      <c r="S2608" t="s">
        <v>1978</v>
      </c>
      <c r="T2608" t="e">
        <f>VLOOKUP(Table3[[#This Row],[Region]],managers5[],2,FALSE)</f>
        <v>#N/A</v>
      </c>
      <c r="U2608" t="s">
        <v>1957</v>
      </c>
      <c r="V2608" t="s">
        <v>1959</v>
      </c>
      <c r="W2608" t="s">
        <v>14</v>
      </c>
      <c r="X2608" t="s">
        <v>71</v>
      </c>
      <c r="Y2608" t="s">
        <v>16</v>
      </c>
      <c r="Z2608" t="s">
        <v>57</v>
      </c>
      <c r="AA2608" t="s">
        <v>655</v>
      </c>
      <c r="AB2608" t="s">
        <v>35</v>
      </c>
      <c r="AC2608">
        <v>0.36</v>
      </c>
      <c r="AD2608" s="1">
        <v>41190</v>
      </c>
    </row>
    <row r="2609" spans="1:30" x14ac:dyDescent="0.35">
      <c r="A2609">
        <v>4325</v>
      </c>
      <c r="B2609">
        <v>4954</v>
      </c>
      <c r="C2609">
        <v>35265</v>
      </c>
      <c r="D2609" s="1">
        <v>40511</v>
      </c>
      <c r="E2609" t="s">
        <v>8</v>
      </c>
      <c r="F2609">
        <v>4</v>
      </c>
      <c r="G2609">
        <v>125.78</v>
      </c>
      <c r="H2609">
        <v>0.02</v>
      </c>
      <c r="I2609" t="s">
        <v>9</v>
      </c>
      <c r="J2609" s="8">
        <v>8.4320000000000004</v>
      </c>
      <c r="K2609" s="8">
        <f>IF(Table3[[#This Row],[Return Status]] = "Returned", 0, Table3[[#This Row],[Profit]])</f>
        <v>8.4320000000000004</v>
      </c>
      <c r="L2609" s="8" t="str">
        <f>IFERROR(VLOOKUP(Table3[[#This Row],[Order ID]],returns[[Order ID]:[Status]],2,FALSE), "")</f>
        <v/>
      </c>
      <c r="M2609">
        <v>30.56</v>
      </c>
      <c r="N2609">
        <v>2.99</v>
      </c>
      <c r="O2609" t="s">
        <v>1382</v>
      </c>
      <c r="P2609" t="s">
        <v>90</v>
      </c>
      <c r="Q2609">
        <v>33021</v>
      </c>
      <c r="R2609" t="s">
        <v>56</v>
      </c>
      <c r="S2609" t="s">
        <v>1978</v>
      </c>
      <c r="T2609" t="e">
        <f>VLOOKUP(Table3[[#This Row],[Region]],managers5[],2,FALSE)</f>
        <v>#N/A</v>
      </c>
      <c r="U2609" t="s">
        <v>1957</v>
      </c>
      <c r="V2609" t="s">
        <v>1959</v>
      </c>
      <c r="W2609" t="s">
        <v>14</v>
      </c>
      <c r="X2609" t="s">
        <v>15</v>
      </c>
      <c r="Y2609" t="s">
        <v>16</v>
      </c>
      <c r="Z2609" t="s">
        <v>17</v>
      </c>
      <c r="AA2609" t="s">
        <v>137</v>
      </c>
      <c r="AB2609" t="s">
        <v>19</v>
      </c>
      <c r="AC2609">
        <v>0.35</v>
      </c>
      <c r="AD2609" s="2">
        <v>40512</v>
      </c>
    </row>
    <row r="2610" spans="1:30" x14ac:dyDescent="0.35">
      <c r="A2610">
        <v>4393</v>
      </c>
      <c r="B2610">
        <v>370</v>
      </c>
      <c r="C2610">
        <v>2563</v>
      </c>
      <c r="D2610" s="1">
        <v>40500</v>
      </c>
      <c r="E2610" t="s">
        <v>8</v>
      </c>
      <c r="F2610">
        <v>12</v>
      </c>
      <c r="G2610">
        <v>31.77</v>
      </c>
      <c r="H2610">
        <v>0.04</v>
      </c>
      <c r="I2610" t="s">
        <v>9</v>
      </c>
      <c r="J2610" s="8">
        <v>8.34</v>
      </c>
      <c r="K2610" s="8">
        <f>IF(Table3[[#This Row],[Return Status]] = "Returned", 0, Table3[[#This Row],[Profit]])</f>
        <v>8.34</v>
      </c>
      <c r="L2610" s="8" t="str">
        <f>IFERROR(VLOOKUP(Table3[[#This Row],[Order ID]],returns[[Order ID]:[Status]],2,FALSE), "")</f>
        <v/>
      </c>
      <c r="M2610">
        <v>2.61</v>
      </c>
      <c r="N2610">
        <v>0.5</v>
      </c>
      <c r="O2610" t="s">
        <v>1420</v>
      </c>
      <c r="P2610" t="s">
        <v>43</v>
      </c>
      <c r="Q2610">
        <v>39180</v>
      </c>
      <c r="R2610" t="s">
        <v>44</v>
      </c>
      <c r="S2610" t="s">
        <v>1978</v>
      </c>
      <c r="T2610" t="e">
        <f>VLOOKUP(Table3[[#This Row],[Region]],managers5[],2,FALSE)</f>
        <v>#N/A</v>
      </c>
      <c r="U2610" t="s">
        <v>1957</v>
      </c>
      <c r="V2610" t="s">
        <v>1959</v>
      </c>
      <c r="W2610" t="s">
        <v>14</v>
      </c>
      <c r="X2610" t="s">
        <v>15</v>
      </c>
      <c r="Y2610" t="s">
        <v>16</v>
      </c>
      <c r="Z2610" t="s">
        <v>99</v>
      </c>
      <c r="AA2610" t="s">
        <v>732</v>
      </c>
      <c r="AB2610" t="s">
        <v>19</v>
      </c>
      <c r="AC2610">
        <v>0.39</v>
      </c>
      <c r="AD2610" s="2">
        <v>40501</v>
      </c>
    </row>
    <row r="2611" spans="1:30" x14ac:dyDescent="0.35">
      <c r="A2611">
        <v>2173</v>
      </c>
      <c r="B2611">
        <v>3561</v>
      </c>
      <c r="C2611">
        <v>25378</v>
      </c>
      <c r="D2611" s="1">
        <v>40895</v>
      </c>
      <c r="E2611" t="s">
        <v>8</v>
      </c>
      <c r="F2611">
        <v>48</v>
      </c>
      <c r="G2611">
        <v>3713.0124999999998</v>
      </c>
      <c r="H2611">
        <v>0.09</v>
      </c>
      <c r="I2611" t="s">
        <v>9</v>
      </c>
      <c r="J2611" s="8">
        <v>803.601</v>
      </c>
      <c r="K2611" s="8">
        <f>IF(Table3[[#This Row],[Return Status]] = "Returned", 0, Table3[[#This Row],[Profit]])</f>
        <v>803.601</v>
      </c>
      <c r="L2611" s="8" t="str">
        <f>IFERROR(VLOOKUP(Table3[[#This Row],[Order ID]],returns[[Order ID]:[Status]],2,FALSE), "")</f>
        <v/>
      </c>
      <c r="M2611">
        <v>95.99</v>
      </c>
      <c r="N2611">
        <v>7.69</v>
      </c>
      <c r="O2611" t="s">
        <v>879</v>
      </c>
      <c r="P2611" t="s">
        <v>11</v>
      </c>
      <c r="Q2611">
        <v>94704</v>
      </c>
      <c r="R2611" t="s">
        <v>12</v>
      </c>
      <c r="S2611" t="s">
        <v>1976</v>
      </c>
      <c r="T2611" t="e">
        <f>VLOOKUP(Table3[[#This Row],[Region]],managers5[],2,FALSE)</f>
        <v>#N/A</v>
      </c>
      <c r="U2611" t="s">
        <v>1955</v>
      </c>
      <c r="V2611" t="s">
        <v>1959</v>
      </c>
      <c r="W2611" t="s">
        <v>14</v>
      </c>
      <c r="X2611" t="s">
        <v>71</v>
      </c>
      <c r="Y2611" t="s">
        <v>46</v>
      </c>
      <c r="Z2611" t="s">
        <v>86</v>
      </c>
      <c r="AA2611" t="s">
        <v>1561</v>
      </c>
      <c r="AB2611" t="s">
        <v>19</v>
      </c>
      <c r="AC2611">
        <v>0.56999999999999995</v>
      </c>
      <c r="AD2611" s="1">
        <v>40897</v>
      </c>
    </row>
    <row r="2612" spans="1:30" x14ac:dyDescent="0.35">
      <c r="A2612">
        <v>3244</v>
      </c>
      <c r="B2612">
        <v>3562</v>
      </c>
      <c r="C2612">
        <v>25412</v>
      </c>
      <c r="D2612" s="1">
        <v>40700</v>
      </c>
      <c r="E2612" t="s">
        <v>8</v>
      </c>
      <c r="F2612">
        <v>18</v>
      </c>
      <c r="G2612">
        <v>129.77000000000001</v>
      </c>
      <c r="H2612">
        <v>0.01</v>
      </c>
      <c r="I2612" t="s">
        <v>9</v>
      </c>
      <c r="J2612" s="8">
        <v>-99.42</v>
      </c>
      <c r="K2612" s="8">
        <f>IF(Table3[[#This Row],[Return Status]] = "Returned", 0, Table3[[#This Row],[Profit]])</f>
        <v>-99.42</v>
      </c>
      <c r="L2612" s="8" t="str">
        <f>IFERROR(VLOOKUP(Table3[[#This Row],[Order ID]],returns[[Order ID]:[Status]],2,FALSE), "")</f>
        <v/>
      </c>
      <c r="M2612">
        <v>6.48</v>
      </c>
      <c r="N2612">
        <v>9.68</v>
      </c>
      <c r="O2612" t="s">
        <v>1749</v>
      </c>
      <c r="P2612" t="s">
        <v>142</v>
      </c>
      <c r="Q2612">
        <v>84015</v>
      </c>
      <c r="R2612" t="s">
        <v>143</v>
      </c>
      <c r="S2612" t="s">
        <v>1976</v>
      </c>
      <c r="T2612" t="e">
        <f>VLOOKUP(Table3[[#This Row],[Region]],managers5[],2,FALSE)</f>
        <v>#N/A</v>
      </c>
      <c r="U2612" t="s">
        <v>1955</v>
      </c>
      <c r="V2612" t="s">
        <v>1959</v>
      </c>
      <c r="W2612" t="s">
        <v>14</v>
      </c>
      <c r="X2612" t="s">
        <v>71</v>
      </c>
      <c r="Y2612" t="s">
        <v>16</v>
      </c>
      <c r="Z2612" t="s">
        <v>30</v>
      </c>
      <c r="AA2612" t="s">
        <v>1467</v>
      </c>
      <c r="AB2612" t="s">
        <v>19</v>
      </c>
      <c r="AC2612">
        <v>0.36</v>
      </c>
      <c r="AD2612" s="1">
        <v>40702</v>
      </c>
    </row>
    <row r="2613" spans="1:30" x14ac:dyDescent="0.35">
      <c r="A2613">
        <v>4977</v>
      </c>
      <c r="B2613">
        <v>6611</v>
      </c>
      <c r="C2613">
        <v>47040</v>
      </c>
      <c r="D2613" s="1">
        <v>40406</v>
      </c>
      <c r="E2613" t="s">
        <v>77</v>
      </c>
      <c r="F2613">
        <v>38</v>
      </c>
      <c r="G2613">
        <v>487.98</v>
      </c>
      <c r="H2613">
        <v>0.01</v>
      </c>
      <c r="I2613" t="s">
        <v>9</v>
      </c>
      <c r="J2613" s="8">
        <v>8.1005000000000003</v>
      </c>
      <c r="K2613" s="8">
        <f>IF(Table3[[#This Row],[Return Status]] = "Returned", 0, Table3[[#This Row],[Profit]])</f>
        <v>8.1005000000000003</v>
      </c>
      <c r="L2613" s="8" t="str">
        <f>IFERROR(VLOOKUP(Table3[[#This Row],[Order ID]],returns[[Order ID]:[Status]],2,FALSE), "")</f>
        <v/>
      </c>
      <c r="M2613">
        <v>12.53</v>
      </c>
      <c r="N2613">
        <v>7.17</v>
      </c>
      <c r="O2613" t="s">
        <v>1593</v>
      </c>
      <c r="P2613" t="s">
        <v>64</v>
      </c>
      <c r="Q2613">
        <v>70003</v>
      </c>
      <c r="R2613" t="s">
        <v>65</v>
      </c>
      <c r="S2613" t="s">
        <v>1978</v>
      </c>
      <c r="T2613" t="e">
        <f>VLOOKUP(Table3[[#This Row],[Region]],managers5[],2,FALSE)</f>
        <v>#N/A</v>
      </c>
      <c r="U2613" t="s">
        <v>1957</v>
      </c>
      <c r="V2613" t="s">
        <v>1959</v>
      </c>
      <c r="W2613" t="s">
        <v>14</v>
      </c>
      <c r="X2613" t="s">
        <v>39</v>
      </c>
      <c r="Y2613" t="s">
        <v>16</v>
      </c>
      <c r="Z2613" t="s">
        <v>17</v>
      </c>
      <c r="AA2613" t="s">
        <v>834</v>
      </c>
      <c r="AB2613" t="s">
        <v>19</v>
      </c>
      <c r="AC2613">
        <v>0.38</v>
      </c>
      <c r="AD2613" s="2">
        <v>40407</v>
      </c>
    </row>
    <row r="2614" spans="1:30" x14ac:dyDescent="0.35">
      <c r="A2614">
        <v>2077</v>
      </c>
      <c r="B2614">
        <v>3564</v>
      </c>
      <c r="C2614">
        <v>25442</v>
      </c>
      <c r="D2614" s="1">
        <v>40913</v>
      </c>
      <c r="E2614" t="s">
        <v>77</v>
      </c>
      <c r="F2614">
        <v>32</v>
      </c>
      <c r="G2614">
        <v>1666</v>
      </c>
      <c r="H2614">
        <v>0.08</v>
      </c>
      <c r="I2614" t="s">
        <v>9</v>
      </c>
      <c r="J2614" s="8">
        <v>742.96</v>
      </c>
      <c r="K2614" s="8">
        <f>IF(Table3[[#This Row],[Return Status]] = "Returned", 0, Table3[[#This Row],[Profit]])</f>
        <v>742.96</v>
      </c>
      <c r="L2614" s="8" t="str">
        <f>IFERROR(VLOOKUP(Table3[[#This Row],[Order ID]],returns[[Order ID]:[Status]],2,FALSE), "")</f>
        <v/>
      </c>
      <c r="M2614">
        <v>55.48</v>
      </c>
      <c r="N2614">
        <v>4.8499999999999996</v>
      </c>
      <c r="O2614" t="s">
        <v>727</v>
      </c>
      <c r="P2614" t="s">
        <v>134</v>
      </c>
      <c r="Q2614">
        <v>6408</v>
      </c>
      <c r="R2614" t="s">
        <v>135</v>
      </c>
      <c r="S2614" t="s">
        <v>1979</v>
      </c>
      <c r="T2614" t="e">
        <f>VLOOKUP(Table3[[#This Row],[Region]],managers5[],2,FALSE)</f>
        <v>#N/A</v>
      </c>
      <c r="U2614" t="s">
        <v>1956</v>
      </c>
      <c r="W2614" t="s">
        <v>14</v>
      </c>
      <c r="X2614" t="s">
        <v>24</v>
      </c>
      <c r="Y2614" t="s">
        <v>16</v>
      </c>
      <c r="Z2614" t="s">
        <v>30</v>
      </c>
      <c r="AA2614" t="s">
        <v>1544</v>
      </c>
      <c r="AB2614" t="s">
        <v>19</v>
      </c>
      <c r="AC2614">
        <v>0.37</v>
      </c>
      <c r="AD2614" s="1">
        <v>40915</v>
      </c>
    </row>
    <row r="2615" spans="1:30" x14ac:dyDescent="0.35">
      <c r="A2615">
        <v>2078</v>
      </c>
      <c r="B2615">
        <v>3565</v>
      </c>
      <c r="C2615">
        <v>25442</v>
      </c>
      <c r="D2615" s="1">
        <v>40913</v>
      </c>
      <c r="E2615" t="s">
        <v>77</v>
      </c>
      <c r="F2615">
        <v>40</v>
      </c>
      <c r="G2615">
        <v>453.98</v>
      </c>
      <c r="H2615">
        <v>0.02</v>
      </c>
      <c r="I2615" t="s">
        <v>9</v>
      </c>
      <c r="J2615" s="8">
        <v>67.599999999999994</v>
      </c>
      <c r="K2615" s="8">
        <f>IF(Table3[[#This Row],[Return Status]] = "Returned", 0, Table3[[#This Row],[Profit]])</f>
        <v>67.599999999999994</v>
      </c>
      <c r="L2615" s="8" t="str">
        <f>IFERROR(VLOOKUP(Table3[[#This Row],[Order ID]],returns[[Order ID]:[Status]],2,FALSE), "")</f>
        <v/>
      </c>
      <c r="M2615">
        <v>11.34</v>
      </c>
      <c r="N2615">
        <v>5.01</v>
      </c>
      <c r="O2615" t="s">
        <v>727</v>
      </c>
      <c r="P2615" t="s">
        <v>134</v>
      </c>
      <c r="Q2615">
        <v>1832</v>
      </c>
      <c r="R2615" t="s">
        <v>135</v>
      </c>
      <c r="S2615" t="s">
        <v>1979</v>
      </c>
      <c r="T2615" t="e">
        <f>VLOOKUP(Table3[[#This Row],[Region]],managers5[],2,FALSE)</f>
        <v>#N/A</v>
      </c>
      <c r="U2615" t="s">
        <v>1956</v>
      </c>
      <c r="W2615" t="s">
        <v>14</v>
      </c>
      <c r="X2615" t="s">
        <v>24</v>
      </c>
      <c r="Y2615" t="s">
        <v>16</v>
      </c>
      <c r="Z2615" t="s">
        <v>30</v>
      </c>
      <c r="AA2615" t="s">
        <v>1111</v>
      </c>
      <c r="AB2615" t="s">
        <v>19</v>
      </c>
      <c r="AC2615">
        <v>0.36</v>
      </c>
      <c r="AD2615" s="1">
        <v>40915</v>
      </c>
    </row>
    <row r="2616" spans="1:30" x14ac:dyDescent="0.35">
      <c r="A2616">
        <v>4140</v>
      </c>
      <c r="B2616">
        <v>3275</v>
      </c>
      <c r="C2616">
        <v>23399</v>
      </c>
      <c r="D2616" s="1">
        <v>40541</v>
      </c>
      <c r="E2616" t="s">
        <v>77</v>
      </c>
      <c r="F2616">
        <v>14</v>
      </c>
      <c r="G2616">
        <v>209.3</v>
      </c>
      <c r="H2616">
        <v>0.01</v>
      </c>
      <c r="I2616" t="s">
        <v>33</v>
      </c>
      <c r="J2616" s="8">
        <v>7.86</v>
      </c>
      <c r="K2616" s="8">
        <f>IF(Table3[[#This Row],[Return Status]] = "Returned", 0, Table3[[#This Row],[Profit]])</f>
        <v>7.86</v>
      </c>
      <c r="L2616" s="8" t="str">
        <f>IFERROR(VLOOKUP(Table3[[#This Row],[Order ID]],returns[[Order ID]:[Status]],2,FALSE), "")</f>
        <v/>
      </c>
      <c r="M2616">
        <v>13.48</v>
      </c>
      <c r="N2616">
        <v>4.51</v>
      </c>
      <c r="O2616" t="s">
        <v>959</v>
      </c>
      <c r="P2616" t="s">
        <v>64</v>
      </c>
      <c r="Q2616">
        <v>30721</v>
      </c>
      <c r="R2616" t="s">
        <v>65</v>
      </c>
      <c r="S2616" t="s">
        <v>1978</v>
      </c>
      <c r="T2616" t="e">
        <f>VLOOKUP(Table3[[#This Row],[Region]],managers5[],2,FALSE)</f>
        <v>#N/A</v>
      </c>
      <c r="U2616" t="s">
        <v>1957</v>
      </c>
      <c r="V2616" t="s">
        <v>1959</v>
      </c>
      <c r="W2616" t="s">
        <v>14</v>
      </c>
      <c r="X2616" t="s">
        <v>15</v>
      </c>
      <c r="Y2616" t="s">
        <v>16</v>
      </c>
      <c r="Z2616" t="s">
        <v>75</v>
      </c>
      <c r="AA2616" t="s">
        <v>76</v>
      </c>
      <c r="AB2616" t="s">
        <v>19</v>
      </c>
      <c r="AC2616">
        <v>0.59</v>
      </c>
      <c r="AD2616" s="1">
        <v>40541</v>
      </c>
    </row>
    <row r="2617" spans="1:30" x14ac:dyDescent="0.35">
      <c r="A2617">
        <v>7509</v>
      </c>
      <c r="B2617">
        <v>3567</v>
      </c>
      <c r="C2617">
        <v>25445</v>
      </c>
      <c r="D2617" s="1">
        <v>39958</v>
      </c>
      <c r="E2617" t="s">
        <v>32</v>
      </c>
      <c r="F2617">
        <v>48</v>
      </c>
      <c r="G2617">
        <v>1444</v>
      </c>
      <c r="H2617">
        <v>0.08</v>
      </c>
      <c r="I2617" t="s">
        <v>9</v>
      </c>
      <c r="J2617" s="8">
        <v>617.0575</v>
      </c>
      <c r="K2617" s="8">
        <f>IF(Table3[[#This Row],[Return Status]] = "Returned", 0, Table3[[#This Row],[Profit]])</f>
        <v>617.0575</v>
      </c>
      <c r="L2617" s="8" t="str">
        <f>IFERROR(VLOOKUP(Table3[[#This Row],[Order ID]],returns[[Order ID]:[Status]],2,FALSE), "")</f>
        <v/>
      </c>
      <c r="M2617">
        <v>30.56</v>
      </c>
      <c r="N2617">
        <v>2.99</v>
      </c>
      <c r="O2617" t="s">
        <v>1415</v>
      </c>
      <c r="P2617" t="s">
        <v>11</v>
      </c>
      <c r="Q2617">
        <v>95746</v>
      </c>
      <c r="R2617" t="s">
        <v>12</v>
      </c>
      <c r="S2617" t="s">
        <v>1976</v>
      </c>
      <c r="T2617" t="e">
        <f>VLOOKUP(Table3[[#This Row],[Region]],managers5[],2,FALSE)</f>
        <v>#N/A</v>
      </c>
      <c r="U2617" t="s">
        <v>1955</v>
      </c>
      <c r="V2617" t="s">
        <v>1959</v>
      </c>
      <c r="W2617" t="s">
        <v>14</v>
      </c>
      <c r="X2617" t="s">
        <v>15</v>
      </c>
      <c r="Y2617" t="s">
        <v>16</v>
      </c>
      <c r="Z2617" t="s">
        <v>17</v>
      </c>
      <c r="AA2617" t="s">
        <v>137</v>
      </c>
      <c r="AB2617" t="s">
        <v>19</v>
      </c>
      <c r="AC2617">
        <v>0.35</v>
      </c>
      <c r="AD2617" s="2">
        <v>39960</v>
      </c>
    </row>
    <row r="2618" spans="1:30" x14ac:dyDescent="0.35">
      <c r="A2618">
        <v>4760</v>
      </c>
      <c r="B2618">
        <v>2906</v>
      </c>
      <c r="C2618">
        <v>20966</v>
      </c>
      <c r="D2618" s="1">
        <v>40439</v>
      </c>
      <c r="E2618" t="s">
        <v>32</v>
      </c>
      <c r="F2618">
        <v>10</v>
      </c>
      <c r="G2618">
        <v>39.42</v>
      </c>
      <c r="H2618">
        <v>0.06</v>
      </c>
      <c r="I2618" t="s">
        <v>9</v>
      </c>
      <c r="J2618" s="8">
        <v>7.78</v>
      </c>
      <c r="K2618" s="8">
        <f>IF(Table3[[#This Row],[Return Status]] = "Returned", 0, Table3[[#This Row],[Profit]])</f>
        <v>7.78</v>
      </c>
      <c r="L2618" s="8" t="str">
        <f>IFERROR(VLOOKUP(Table3[[#This Row],[Order ID]],returns[[Order ID]:[Status]],2,FALSE), "")</f>
        <v/>
      </c>
      <c r="M2618">
        <v>3.85</v>
      </c>
      <c r="N2618">
        <v>0.7</v>
      </c>
      <c r="O2618" t="s">
        <v>1682</v>
      </c>
      <c r="P2618" t="s">
        <v>120</v>
      </c>
      <c r="Q2618">
        <v>32404</v>
      </c>
      <c r="R2618" t="s">
        <v>56</v>
      </c>
      <c r="S2618" t="s">
        <v>1978</v>
      </c>
      <c r="T2618" t="e">
        <f>VLOOKUP(Table3[[#This Row],[Region]],managers5[],2,FALSE)</f>
        <v>#N/A</v>
      </c>
      <c r="U2618" t="s">
        <v>1957</v>
      </c>
      <c r="V2618" t="s">
        <v>1959</v>
      </c>
      <c r="W2618" t="s">
        <v>14</v>
      </c>
      <c r="X2618" t="s">
        <v>39</v>
      </c>
      <c r="Y2618" t="s">
        <v>16</v>
      </c>
      <c r="Z2618" t="s">
        <v>106</v>
      </c>
      <c r="AA2618" t="s">
        <v>187</v>
      </c>
      <c r="AB2618" t="s">
        <v>35</v>
      </c>
      <c r="AC2618">
        <v>0.44</v>
      </c>
      <c r="AD2618" s="2">
        <v>40443</v>
      </c>
    </row>
    <row r="2619" spans="1:30" x14ac:dyDescent="0.35">
      <c r="A2619">
        <v>7422</v>
      </c>
      <c r="B2619">
        <v>8158</v>
      </c>
      <c r="C2619">
        <v>58339</v>
      </c>
      <c r="D2619" s="1">
        <v>39977</v>
      </c>
      <c r="E2619" t="s">
        <v>77</v>
      </c>
      <c r="F2619">
        <v>11</v>
      </c>
      <c r="G2619">
        <v>37.64</v>
      </c>
      <c r="H2619">
        <v>0.01</v>
      </c>
      <c r="I2619" t="s">
        <v>33</v>
      </c>
      <c r="J2619" s="8">
        <v>7.5225</v>
      </c>
      <c r="K2619" s="8">
        <f>IF(Table3[[#This Row],[Return Status]] = "Returned", 0, Table3[[#This Row],[Profit]])</f>
        <v>7.5225</v>
      </c>
      <c r="L2619" s="8" t="str">
        <f>IFERROR(VLOOKUP(Table3[[#This Row],[Order ID]],returns[[Order ID]:[Status]],2,FALSE), "")</f>
        <v/>
      </c>
      <c r="M2619">
        <v>2.08</v>
      </c>
      <c r="N2619">
        <v>1.49</v>
      </c>
      <c r="O2619" t="s">
        <v>128</v>
      </c>
      <c r="P2619" t="s">
        <v>645</v>
      </c>
      <c r="Q2619">
        <v>30344</v>
      </c>
      <c r="R2619" t="s">
        <v>65</v>
      </c>
      <c r="S2619" t="s">
        <v>1978</v>
      </c>
      <c r="T2619" t="e">
        <f>VLOOKUP(Table3[[#This Row],[Region]],managers5[],2,FALSE)</f>
        <v>#N/A</v>
      </c>
      <c r="U2619" t="s">
        <v>1957</v>
      </c>
      <c r="V2619" t="s">
        <v>1959</v>
      </c>
      <c r="W2619" t="s">
        <v>14</v>
      </c>
      <c r="X2619" t="s">
        <v>71</v>
      </c>
      <c r="Y2619" t="s">
        <v>16</v>
      </c>
      <c r="Z2619" t="s">
        <v>17</v>
      </c>
      <c r="AA2619" t="s">
        <v>1363</v>
      </c>
      <c r="AB2619" t="s">
        <v>19</v>
      </c>
      <c r="AC2619">
        <v>0.36</v>
      </c>
      <c r="AD2619" s="2">
        <v>39978</v>
      </c>
    </row>
    <row r="2620" spans="1:30" x14ac:dyDescent="0.35">
      <c r="A2620">
        <v>7546</v>
      </c>
      <c r="B2620">
        <v>3570</v>
      </c>
      <c r="C2620">
        <v>25472</v>
      </c>
      <c r="D2620" s="1">
        <v>39954</v>
      </c>
      <c r="E2620" t="s">
        <v>77</v>
      </c>
      <c r="F2620">
        <v>40</v>
      </c>
      <c r="G2620">
        <v>194.02</v>
      </c>
      <c r="H2620">
        <v>0.03</v>
      </c>
      <c r="I2620" t="s">
        <v>9</v>
      </c>
      <c r="J2620" s="8">
        <v>80.349999999999994</v>
      </c>
      <c r="K2620" s="8">
        <f>IF(Table3[[#This Row],[Return Status]] = "Returned", 0, Table3[[#This Row],[Profit]])</f>
        <v>80.349999999999994</v>
      </c>
      <c r="L2620" s="8" t="str">
        <f>IFERROR(VLOOKUP(Table3[[#This Row],[Order ID]],returns[[Order ID]:[Status]],2,FALSE), "")</f>
        <v/>
      </c>
      <c r="M2620">
        <v>4.9800000000000004</v>
      </c>
      <c r="N2620">
        <v>0.8</v>
      </c>
      <c r="O2620" t="s">
        <v>681</v>
      </c>
      <c r="P2620" t="s">
        <v>37</v>
      </c>
      <c r="Q2620">
        <v>8360</v>
      </c>
      <c r="R2620" t="s">
        <v>37</v>
      </c>
      <c r="S2620" t="s">
        <v>1979</v>
      </c>
      <c r="T2620" t="e">
        <f>VLOOKUP(Table3[[#This Row],[Region]],managers5[],2,FALSE)</f>
        <v>#N/A</v>
      </c>
      <c r="U2620" t="s">
        <v>1956</v>
      </c>
      <c r="W2620" t="s">
        <v>14</v>
      </c>
      <c r="X2620" t="s">
        <v>15</v>
      </c>
      <c r="Y2620" t="s">
        <v>16</v>
      </c>
      <c r="Z2620" t="s">
        <v>30</v>
      </c>
      <c r="AA2620" t="s">
        <v>688</v>
      </c>
      <c r="AB2620" t="s">
        <v>35</v>
      </c>
      <c r="AC2620">
        <v>0.36</v>
      </c>
      <c r="AD2620" s="2">
        <v>39955</v>
      </c>
    </row>
    <row r="2621" spans="1:30" x14ac:dyDescent="0.35">
      <c r="A2621">
        <v>476</v>
      </c>
      <c r="B2621">
        <v>3574</v>
      </c>
      <c r="C2621">
        <v>25476</v>
      </c>
      <c r="D2621" s="1">
        <v>41184</v>
      </c>
      <c r="E2621" t="s">
        <v>8</v>
      </c>
      <c r="F2621">
        <v>21</v>
      </c>
      <c r="G2621">
        <v>676.69</v>
      </c>
      <c r="H2621">
        <v>0.09</v>
      </c>
      <c r="I2621" t="s">
        <v>9</v>
      </c>
      <c r="J2621" s="8">
        <v>138.1</v>
      </c>
      <c r="K2621" s="8">
        <f>IF(Table3[[#This Row],[Return Status]] = "Returned", 0, Table3[[#This Row],[Profit]])</f>
        <v>138.1</v>
      </c>
      <c r="L2621" s="8" t="str">
        <f>IFERROR(VLOOKUP(Table3[[#This Row],[Order ID]],returns[[Order ID]:[Status]],2,FALSE), "")</f>
        <v/>
      </c>
      <c r="M2621">
        <v>35.409999999999997</v>
      </c>
      <c r="N2621">
        <v>1.99</v>
      </c>
      <c r="O2621" t="s">
        <v>679</v>
      </c>
      <c r="P2621" t="s">
        <v>11</v>
      </c>
      <c r="Q2621">
        <v>91745</v>
      </c>
      <c r="R2621" t="s">
        <v>12</v>
      </c>
      <c r="S2621" t="s">
        <v>1976</v>
      </c>
      <c r="T2621" t="e">
        <f>VLOOKUP(Table3[[#This Row],[Region]],managers5[],2,FALSE)</f>
        <v>#N/A</v>
      </c>
      <c r="U2621" t="s">
        <v>1955</v>
      </c>
      <c r="V2621" t="s">
        <v>1959</v>
      </c>
      <c r="W2621" t="s">
        <v>14</v>
      </c>
      <c r="X2621" t="s">
        <v>39</v>
      </c>
      <c r="Y2621" t="s">
        <v>46</v>
      </c>
      <c r="Z2621" t="s">
        <v>47</v>
      </c>
      <c r="AA2621" t="s">
        <v>680</v>
      </c>
      <c r="AB2621" t="s">
        <v>109</v>
      </c>
      <c r="AC2621">
        <v>0.43</v>
      </c>
      <c r="AD2621" s="1">
        <v>41186</v>
      </c>
    </row>
    <row r="2622" spans="1:30" x14ac:dyDescent="0.35">
      <c r="A2622">
        <v>487</v>
      </c>
      <c r="B2622">
        <v>3575</v>
      </c>
      <c r="C2622">
        <v>25476</v>
      </c>
      <c r="D2622" s="1">
        <v>41184</v>
      </c>
      <c r="E2622" t="s">
        <v>8</v>
      </c>
      <c r="F2622">
        <v>4</v>
      </c>
      <c r="G2622">
        <v>13698.96</v>
      </c>
      <c r="H2622">
        <v>0.05</v>
      </c>
      <c r="I2622" t="s">
        <v>9</v>
      </c>
      <c r="J2622" s="8">
        <v>-9078.94</v>
      </c>
      <c r="K2622" s="8">
        <f>IF(Table3[[#This Row],[Return Status]] = "Returned", 0, Table3[[#This Row],[Profit]])</f>
        <v>-9078.94</v>
      </c>
      <c r="L2622" s="8" t="str">
        <f>IFERROR(VLOOKUP(Table3[[#This Row],[Order ID]],returns[[Order ID]:[Status]],2,FALSE), "")</f>
        <v/>
      </c>
      <c r="M2622">
        <v>3499.99</v>
      </c>
      <c r="N2622">
        <v>24.49</v>
      </c>
      <c r="O2622" t="s">
        <v>679</v>
      </c>
      <c r="P2622" t="s">
        <v>11</v>
      </c>
      <c r="Q2622">
        <v>91745</v>
      </c>
      <c r="R2622" t="s">
        <v>12</v>
      </c>
      <c r="S2622" t="s">
        <v>1976</v>
      </c>
      <c r="T2622" t="e">
        <f>VLOOKUP(Table3[[#This Row],[Region]],managers5[],2,FALSE)</f>
        <v>#N/A</v>
      </c>
      <c r="U2622" t="s">
        <v>1955</v>
      </c>
      <c r="V2622" t="s">
        <v>1959</v>
      </c>
      <c r="W2622" t="s">
        <v>14</v>
      </c>
      <c r="X2622" t="s">
        <v>39</v>
      </c>
      <c r="Y2622" t="s">
        <v>46</v>
      </c>
      <c r="Z2622" t="s">
        <v>243</v>
      </c>
      <c r="AA2622" t="s">
        <v>284</v>
      </c>
      <c r="AB2622" t="s">
        <v>85</v>
      </c>
      <c r="AC2622">
        <v>0.37</v>
      </c>
      <c r="AD2622" s="1">
        <v>41185</v>
      </c>
    </row>
    <row r="2623" spans="1:30" x14ac:dyDescent="0.35">
      <c r="A2623">
        <v>1442</v>
      </c>
      <c r="B2623">
        <v>3577</v>
      </c>
      <c r="C2623">
        <v>25478</v>
      </c>
      <c r="D2623" s="1">
        <v>41023</v>
      </c>
      <c r="E2623" t="s">
        <v>41</v>
      </c>
      <c r="F2623">
        <v>50</v>
      </c>
      <c r="G2623">
        <v>286.76</v>
      </c>
      <c r="H2623">
        <v>0.09</v>
      </c>
      <c r="I2623" t="s">
        <v>9</v>
      </c>
      <c r="J2623" s="8">
        <v>77.2</v>
      </c>
      <c r="K2623" s="8">
        <f>IF(Table3[[#This Row],[Return Status]] = "Returned", 0, Table3[[#This Row],[Profit]])</f>
        <v>0</v>
      </c>
      <c r="L2623" s="8" t="str">
        <f>IFERROR(VLOOKUP(Table3[[#This Row],[Order ID]],returns[[Order ID]:[Status]],2,FALSE), "")</f>
        <v>Returned</v>
      </c>
      <c r="M2623">
        <v>6.08</v>
      </c>
      <c r="N2623">
        <v>1.82</v>
      </c>
      <c r="O2623" t="s">
        <v>1305</v>
      </c>
      <c r="P2623" t="s">
        <v>37</v>
      </c>
      <c r="Q2623">
        <v>45014</v>
      </c>
      <c r="R2623" t="s">
        <v>37</v>
      </c>
      <c r="S2623" t="s">
        <v>1979</v>
      </c>
      <c r="T2623" t="e">
        <f>VLOOKUP(Table3[[#This Row],[Region]],managers5[],2,FALSE)</f>
        <v>#N/A</v>
      </c>
      <c r="U2623" t="s">
        <v>1956</v>
      </c>
      <c r="W2623" t="s">
        <v>14</v>
      </c>
      <c r="X2623" t="s">
        <v>39</v>
      </c>
      <c r="Y2623" t="s">
        <v>16</v>
      </c>
      <c r="Z2623" t="s">
        <v>57</v>
      </c>
      <c r="AA2623" t="s">
        <v>1306</v>
      </c>
      <c r="AB2623" t="s">
        <v>35</v>
      </c>
      <c r="AC2623">
        <v>0.35</v>
      </c>
      <c r="AD2623" s="1">
        <v>41025</v>
      </c>
    </row>
    <row r="2624" spans="1:30" x14ac:dyDescent="0.35">
      <c r="A2624">
        <v>1455</v>
      </c>
      <c r="B2624">
        <v>3576</v>
      </c>
      <c r="C2624">
        <v>25478</v>
      </c>
      <c r="D2624" s="1">
        <v>41023</v>
      </c>
      <c r="E2624" t="s">
        <v>41</v>
      </c>
      <c r="F2624">
        <v>47</v>
      </c>
      <c r="G2624">
        <v>4725.0905000000002</v>
      </c>
      <c r="H2624">
        <v>0.01</v>
      </c>
      <c r="I2624" t="s">
        <v>9</v>
      </c>
      <c r="J2624" s="8">
        <v>1578.6989999999901</v>
      </c>
      <c r="K2624" s="8">
        <f>IF(Table3[[#This Row],[Return Status]] = "Returned", 0, Table3[[#This Row],[Profit]])</f>
        <v>0</v>
      </c>
      <c r="L2624" s="8" t="str">
        <f>IFERROR(VLOOKUP(Table3[[#This Row],[Order ID]],returns[[Order ID]:[Status]],2,FALSE), "")</f>
        <v>Returned</v>
      </c>
      <c r="M2624">
        <v>115.99</v>
      </c>
      <c r="N2624">
        <v>2.5</v>
      </c>
      <c r="O2624" t="s">
        <v>1305</v>
      </c>
      <c r="P2624" t="s">
        <v>37</v>
      </c>
      <c r="Q2624">
        <v>45324</v>
      </c>
      <c r="R2624" t="s">
        <v>37</v>
      </c>
      <c r="S2624" t="s">
        <v>1979</v>
      </c>
      <c r="T2624" t="e">
        <f>VLOOKUP(Table3[[#This Row],[Region]],managers5[],2,FALSE)</f>
        <v>#N/A</v>
      </c>
      <c r="U2624" t="s">
        <v>1956</v>
      </c>
      <c r="W2624" t="s">
        <v>14</v>
      </c>
      <c r="X2624" t="s">
        <v>39</v>
      </c>
      <c r="Y2624" t="s">
        <v>46</v>
      </c>
      <c r="Z2624" t="s">
        <v>86</v>
      </c>
      <c r="AA2624" t="s">
        <v>856</v>
      </c>
      <c r="AB2624" t="s">
        <v>19</v>
      </c>
      <c r="AC2624">
        <v>0.56999999999999995</v>
      </c>
      <c r="AD2624" s="1">
        <v>41023</v>
      </c>
    </row>
    <row r="2625" spans="1:30" x14ac:dyDescent="0.35">
      <c r="A2625">
        <v>3474</v>
      </c>
      <c r="B2625">
        <v>3578</v>
      </c>
      <c r="C2625">
        <v>25479</v>
      </c>
      <c r="D2625" s="1">
        <v>40661</v>
      </c>
      <c r="E2625" t="s">
        <v>41</v>
      </c>
      <c r="F2625">
        <v>3</v>
      </c>
      <c r="G2625">
        <v>210.5025</v>
      </c>
      <c r="H2625">
        <v>0.04</v>
      </c>
      <c r="I2625" t="s">
        <v>9</v>
      </c>
      <c r="J2625" s="8">
        <v>-315.32600000000002</v>
      </c>
      <c r="K2625" s="8">
        <f>IF(Table3[[#This Row],[Return Status]] = "Returned", 0, Table3[[#This Row],[Profit]])</f>
        <v>0</v>
      </c>
      <c r="L2625" s="8" t="str">
        <f>IFERROR(VLOOKUP(Table3[[#This Row],[Order ID]],returns[[Order ID]:[Status]],2,FALSE), "")</f>
        <v>Returned</v>
      </c>
      <c r="M2625">
        <v>85.99</v>
      </c>
      <c r="N2625">
        <v>1.25</v>
      </c>
      <c r="O2625" t="s">
        <v>913</v>
      </c>
      <c r="P2625" t="s">
        <v>37</v>
      </c>
      <c r="Q2625">
        <v>13021</v>
      </c>
      <c r="R2625" t="s">
        <v>37</v>
      </c>
      <c r="S2625" t="s">
        <v>1979</v>
      </c>
      <c r="T2625" t="e">
        <f>VLOOKUP(Table3[[#This Row],[Region]],managers5[],2,FALSE)</f>
        <v>#N/A</v>
      </c>
      <c r="U2625" t="s">
        <v>1956</v>
      </c>
      <c r="W2625" t="s">
        <v>14</v>
      </c>
      <c r="X2625" t="s">
        <v>71</v>
      </c>
      <c r="Y2625" t="s">
        <v>46</v>
      </c>
      <c r="Z2625" t="s">
        <v>86</v>
      </c>
      <c r="AA2625" t="s">
        <v>345</v>
      </c>
      <c r="AB2625" t="s">
        <v>109</v>
      </c>
      <c r="AC2625">
        <v>0.39</v>
      </c>
      <c r="AD2625" s="1">
        <v>40661</v>
      </c>
    </row>
    <row r="2626" spans="1:30" x14ac:dyDescent="0.35">
      <c r="A2626">
        <v>7110</v>
      </c>
      <c r="B2626">
        <v>3579</v>
      </c>
      <c r="C2626">
        <v>25507</v>
      </c>
      <c r="D2626" s="1">
        <v>40030</v>
      </c>
      <c r="E2626" t="s">
        <v>8</v>
      </c>
      <c r="F2626">
        <v>8</v>
      </c>
      <c r="G2626">
        <v>555.20000000000005</v>
      </c>
      <c r="H2626">
        <v>0.06</v>
      </c>
      <c r="I2626" t="s">
        <v>9</v>
      </c>
      <c r="J2626" s="8">
        <v>-267.86</v>
      </c>
      <c r="K2626" s="8">
        <f>IF(Table3[[#This Row],[Return Status]] = "Returned", 0, Table3[[#This Row],[Profit]])</f>
        <v>-267.86</v>
      </c>
      <c r="L2626" s="8" t="str">
        <f>IFERROR(VLOOKUP(Table3[[#This Row],[Order ID]],returns[[Order ID]:[Status]],2,FALSE), "")</f>
        <v/>
      </c>
      <c r="M2626">
        <v>64.650000000000006</v>
      </c>
      <c r="N2626">
        <v>35</v>
      </c>
      <c r="O2626" t="s">
        <v>250</v>
      </c>
      <c r="P2626" t="s">
        <v>114</v>
      </c>
      <c r="Q2626">
        <v>85705</v>
      </c>
      <c r="R2626" t="s">
        <v>115</v>
      </c>
      <c r="S2626" t="s">
        <v>1976</v>
      </c>
      <c r="T2626" t="e">
        <f>VLOOKUP(Table3[[#This Row],[Region]],managers5[],2,FALSE)</f>
        <v>#N/A</v>
      </c>
      <c r="U2626" t="s">
        <v>1955</v>
      </c>
      <c r="V2626" t="s">
        <v>1959</v>
      </c>
      <c r="W2626" t="s">
        <v>14</v>
      </c>
      <c r="X2626" t="s">
        <v>24</v>
      </c>
      <c r="Y2626" t="s">
        <v>16</v>
      </c>
      <c r="Z2626" t="s">
        <v>75</v>
      </c>
      <c r="AA2626" t="s">
        <v>388</v>
      </c>
      <c r="AB2626" t="s">
        <v>85</v>
      </c>
      <c r="AC2626">
        <v>0.8</v>
      </c>
      <c r="AD2626" s="2">
        <v>40031</v>
      </c>
    </row>
    <row r="2627" spans="1:30" x14ac:dyDescent="0.35">
      <c r="A2627">
        <v>7534</v>
      </c>
      <c r="B2627">
        <v>3580</v>
      </c>
      <c r="C2627">
        <v>25509</v>
      </c>
      <c r="D2627" s="1">
        <v>39955</v>
      </c>
      <c r="E2627" t="s">
        <v>41</v>
      </c>
      <c r="F2627">
        <v>43</v>
      </c>
      <c r="G2627">
        <v>212.28</v>
      </c>
      <c r="H2627">
        <v>0.06</v>
      </c>
      <c r="I2627" t="s">
        <v>9</v>
      </c>
      <c r="J2627" s="8">
        <v>-103.224</v>
      </c>
      <c r="K2627" s="8">
        <f>IF(Table3[[#This Row],[Return Status]] = "Returned", 0, Table3[[#This Row],[Profit]])</f>
        <v>-103.224</v>
      </c>
      <c r="L2627" s="8" t="str">
        <f>IFERROR(VLOOKUP(Table3[[#This Row],[Order ID]],returns[[Order ID]:[Status]],2,FALSE), "")</f>
        <v/>
      </c>
      <c r="M2627">
        <v>4.9800000000000004</v>
      </c>
      <c r="N2627">
        <v>4.95</v>
      </c>
      <c r="O2627" t="s">
        <v>91</v>
      </c>
      <c r="P2627" t="s">
        <v>114</v>
      </c>
      <c r="Q2627">
        <v>86442</v>
      </c>
      <c r="R2627" t="s">
        <v>115</v>
      </c>
      <c r="S2627" t="s">
        <v>1976</v>
      </c>
      <c r="T2627" t="e">
        <f>VLOOKUP(Table3[[#This Row],[Region]],managers5[],2,FALSE)</f>
        <v>#N/A</v>
      </c>
      <c r="U2627" t="s">
        <v>1955</v>
      </c>
      <c r="V2627" t="s">
        <v>1959</v>
      </c>
      <c r="W2627" t="s">
        <v>14</v>
      </c>
      <c r="X2627" t="s">
        <v>71</v>
      </c>
      <c r="Y2627" t="s">
        <v>16</v>
      </c>
      <c r="Z2627" t="s">
        <v>17</v>
      </c>
      <c r="AA2627" t="s">
        <v>1057</v>
      </c>
      <c r="AB2627" t="s">
        <v>19</v>
      </c>
      <c r="AC2627">
        <v>0.37</v>
      </c>
      <c r="AD2627" s="2">
        <v>39957</v>
      </c>
    </row>
    <row r="2628" spans="1:30" x14ac:dyDescent="0.35">
      <c r="A2628">
        <v>3000</v>
      </c>
      <c r="B2628">
        <v>3581</v>
      </c>
      <c r="C2628">
        <v>25536</v>
      </c>
      <c r="D2628" s="1">
        <v>40746</v>
      </c>
      <c r="E2628" t="s">
        <v>32</v>
      </c>
      <c r="F2628">
        <v>19</v>
      </c>
      <c r="G2628">
        <v>193.25</v>
      </c>
      <c r="H2628">
        <v>0.03</v>
      </c>
      <c r="I2628" t="s">
        <v>9</v>
      </c>
      <c r="J2628" s="8">
        <v>71.55</v>
      </c>
      <c r="K2628" s="8">
        <f>IF(Table3[[#This Row],[Return Status]] = "Returned", 0, Table3[[#This Row],[Profit]])</f>
        <v>71.55</v>
      </c>
      <c r="L2628" s="8" t="str">
        <f>IFERROR(VLOOKUP(Table3[[#This Row],[Order ID]],returns[[Order ID]:[Status]],2,FALSE), "")</f>
        <v/>
      </c>
      <c r="M2628">
        <v>9.93</v>
      </c>
      <c r="N2628">
        <v>1.0900000000000001</v>
      </c>
      <c r="O2628" t="s">
        <v>1207</v>
      </c>
      <c r="P2628" t="s">
        <v>204</v>
      </c>
      <c r="Q2628">
        <v>5451</v>
      </c>
      <c r="R2628" t="s">
        <v>204</v>
      </c>
      <c r="S2628" t="s">
        <v>1979</v>
      </c>
      <c r="T2628" t="e">
        <f>VLOOKUP(Table3[[#This Row],[Region]],managers5[],2,FALSE)</f>
        <v>#N/A</v>
      </c>
      <c r="U2628" t="s">
        <v>1956</v>
      </c>
      <c r="W2628" t="s">
        <v>14</v>
      </c>
      <c r="X2628" t="s">
        <v>15</v>
      </c>
      <c r="Y2628" t="s">
        <v>16</v>
      </c>
      <c r="Z2628" t="s">
        <v>106</v>
      </c>
      <c r="AA2628" t="s">
        <v>1481</v>
      </c>
      <c r="AB2628" t="s">
        <v>35</v>
      </c>
      <c r="AC2628">
        <v>0.43</v>
      </c>
      <c r="AD2628" s="1">
        <v>40746</v>
      </c>
    </row>
    <row r="2629" spans="1:30" x14ac:dyDescent="0.35">
      <c r="A2629">
        <v>6990</v>
      </c>
      <c r="B2629">
        <v>6236</v>
      </c>
      <c r="C2629">
        <v>44196</v>
      </c>
      <c r="D2629" s="1">
        <v>40047</v>
      </c>
      <c r="E2629" t="s">
        <v>8</v>
      </c>
      <c r="F2629">
        <v>10</v>
      </c>
      <c r="G2629">
        <v>56.91</v>
      </c>
      <c r="H2629">
        <v>0.01</v>
      </c>
      <c r="I2629" t="s">
        <v>9</v>
      </c>
      <c r="J2629" s="8">
        <v>7.5</v>
      </c>
      <c r="K2629" s="8">
        <f>IF(Table3[[#This Row],[Return Status]] = "Returned", 0, Table3[[#This Row],[Profit]])</f>
        <v>7.5</v>
      </c>
      <c r="L2629" s="8" t="str">
        <f>IFERROR(VLOOKUP(Table3[[#This Row],[Order ID]],returns[[Order ID]:[Status]],2,FALSE), "")</f>
        <v/>
      </c>
      <c r="M2629">
        <v>5.18</v>
      </c>
      <c r="N2629">
        <v>2.04</v>
      </c>
      <c r="O2629" t="s">
        <v>1112</v>
      </c>
      <c r="P2629" t="s">
        <v>55</v>
      </c>
      <c r="Q2629">
        <v>71854</v>
      </c>
      <c r="R2629" t="s">
        <v>56</v>
      </c>
      <c r="S2629" t="s">
        <v>1978</v>
      </c>
      <c r="T2629" t="e">
        <f>VLOOKUP(Table3[[#This Row],[Region]],managers5[],2,FALSE)</f>
        <v>#N/A</v>
      </c>
      <c r="U2629" t="s">
        <v>1957</v>
      </c>
      <c r="V2629" t="s">
        <v>1959</v>
      </c>
      <c r="W2629" t="s">
        <v>14</v>
      </c>
      <c r="X2629" t="s">
        <v>71</v>
      </c>
      <c r="Y2629" t="s">
        <v>16</v>
      </c>
      <c r="Z2629" t="s">
        <v>30</v>
      </c>
      <c r="AA2629" t="s">
        <v>1041</v>
      </c>
      <c r="AB2629" t="s">
        <v>35</v>
      </c>
      <c r="AC2629">
        <v>0.36</v>
      </c>
      <c r="AD2629" s="2">
        <v>40049</v>
      </c>
    </row>
    <row r="2630" spans="1:30" x14ac:dyDescent="0.35">
      <c r="A2630">
        <v>755</v>
      </c>
      <c r="B2630">
        <v>3585</v>
      </c>
      <c r="C2630">
        <v>25571</v>
      </c>
      <c r="D2630" s="1">
        <v>41139</v>
      </c>
      <c r="E2630" t="s">
        <v>41</v>
      </c>
      <c r="F2630">
        <v>42</v>
      </c>
      <c r="G2630">
        <v>3749</v>
      </c>
      <c r="H2630">
        <v>0.08</v>
      </c>
      <c r="I2630" t="s">
        <v>9</v>
      </c>
      <c r="J2630" s="8">
        <v>-1032.1300000000001</v>
      </c>
      <c r="K2630" s="8">
        <f>IF(Table3[[#This Row],[Return Status]] = "Returned", 0, Table3[[#This Row],[Profit]])</f>
        <v>-1032.1300000000001</v>
      </c>
      <c r="L2630" s="8" t="str">
        <f>IFERROR(VLOOKUP(Table3[[#This Row],[Order ID]],returns[[Order ID]:[Status]],2,FALSE), "")</f>
        <v/>
      </c>
      <c r="M2630">
        <v>89.83</v>
      </c>
      <c r="N2630">
        <v>35</v>
      </c>
      <c r="O2630" t="s">
        <v>920</v>
      </c>
      <c r="P2630" t="s">
        <v>22</v>
      </c>
      <c r="Q2630">
        <v>81007</v>
      </c>
      <c r="R2630" t="s">
        <v>23</v>
      </c>
      <c r="S2630" t="s">
        <v>1976</v>
      </c>
      <c r="T2630" t="e">
        <f>VLOOKUP(Table3[[#This Row],[Region]],managers5[],2,FALSE)</f>
        <v>#N/A</v>
      </c>
      <c r="U2630" t="s">
        <v>1955</v>
      </c>
      <c r="V2630" t="s">
        <v>1959</v>
      </c>
      <c r="W2630" t="s">
        <v>14</v>
      </c>
      <c r="X2630" t="s">
        <v>39</v>
      </c>
      <c r="Y2630" t="s">
        <v>16</v>
      </c>
      <c r="Z2630" t="s">
        <v>75</v>
      </c>
      <c r="AA2630" t="s">
        <v>389</v>
      </c>
      <c r="AB2630" t="s">
        <v>85</v>
      </c>
      <c r="AC2630">
        <v>0.83</v>
      </c>
      <c r="AD2630" s="1">
        <v>41141</v>
      </c>
    </row>
    <row r="2631" spans="1:30" x14ac:dyDescent="0.35">
      <c r="A2631">
        <v>5073</v>
      </c>
      <c r="B2631">
        <v>7256</v>
      </c>
      <c r="C2631">
        <v>51780</v>
      </c>
      <c r="D2631" s="1">
        <v>40383</v>
      </c>
      <c r="E2631" t="s">
        <v>32</v>
      </c>
      <c r="F2631">
        <v>11</v>
      </c>
      <c r="G2631">
        <v>32.03</v>
      </c>
      <c r="H2631">
        <v>0.09</v>
      </c>
      <c r="I2631" t="s">
        <v>9</v>
      </c>
      <c r="J2631" s="8">
        <v>7.41</v>
      </c>
      <c r="K2631" s="8">
        <f>IF(Table3[[#This Row],[Return Status]] = "Returned", 0, Table3[[#This Row],[Profit]])</f>
        <v>7.41</v>
      </c>
      <c r="L2631" s="8" t="str">
        <f>IFERROR(VLOOKUP(Table3[[#This Row],[Order ID]],returns[[Order ID]:[Status]],2,FALSE), "")</f>
        <v/>
      </c>
      <c r="M2631">
        <v>3.15</v>
      </c>
      <c r="N2631">
        <v>0.5</v>
      </c>
      <c r="O2631" t="s">
        <v>1593</v>
      </c>
      <c r="P2631" t="s">
        <v>64</v>
      </c>
      <c r="Q2631">
        <v>70003</v>
      </c>
      <c r="R2631" t="s">
        <v>65</v>
      </c>
      <c r="S2631" t="s">
        <v>1978</v>
      </c>
      <c r="T2631" t="e">
        <f>VLOOKUP(Table3[[#This Row],[Region]],managers5[],2,FALSE)</f>
        <v>#N/A</v>
      </c>
      <c r="U2631" t="s">
        <v>1957</v>
      </c>
      <c r="V2631" t="s">
        <v>1959</v>
      </c>
      <c r="W2631" t="s">
        <v>14</v>
      </c>
      <c r="X2631" t="s">
        <v>39</v>
      </c>
      <c r="Y2631" t="s">
        <v>16</v>
      </c>
      <c r="Z2631" t="s">
        <v>99</v>
      </c>
      <c r="AA2631" t="s">
        <v>756</v>
      </c>
      <c r="AB2631" t="s">
        <v>19</v>
      </c>
      <c r="AC2631">
        <v>0.37</v>
      </c>
      <c r="AD2631" s="2">
        <v>40390</v>
      </c>
    </row>
    <row r="2632" spans="1:30" x14ac:dyDescent="0.35">
      <c r="A2632">
        <v>5283</v>
      </c>
      <c r="B2632">
        <v>1920</v>
      </c>
      <c r="C2632">
        <v>13762</v>
      </c>
      <c r="D2632" s="1">
        <v>40350</v>
      </c>
      <c r="E2632" t="s">
        <v>20</v>
      </c>
      <c r="F2632">
        <v>7</v>
      </c>
      <c r="G2632">
        <v>51.66</v>
      </c>
      <c r="H2632">
        <v>0.06</v>
      </c>
      <c r="I2632" t="s">
        <v>9</v>
      </c>
      <c r="J2632" s="8">
        <v>7.4</v>
      </c>
      <c r="K2632" s="8">
        <f>IF(Table3[[#This Row],[Return Status]] = "Returned", 0, Table3[[#This Row],[Profit]])</f>
        <v>7.4</v>
      </c>
      <c r="L2632" s="8" t="str">
        <f>IFERROR(VLOOKUP(Table3[[#This Row],[Order ID]],returns[[Order ID]:[Status]],2,FALSE), "")</f>
        <v/>
      </c>
      <c r="M2632">
        <v>7.64</v>
      </c>
      <c r="N2632">
        <v>1.39</v>
      </c>
      <c r="O2632" t="s">
        <v>1333</v>
      </c>
      <c r="P2632" t="s">
        <v>120</v>
      </c>
      <c r="Q2632">
        <v>33430</v>
      </c>
      <c r="R2632" t="s">
        <v>56</v>
      </c>
      <c r="S2632" t="s">
        <v>1978</v>
      </c>
      <c r="T2632" t="e">
        <f>VLOOKUP(Table3[[#This Row],[Region]],managers5[],2,FALSE)</f>
        <v>#N/A</v>
      </c>
      <c r="U2632" t="s">
        <v>1957</v>
      </c>
      <c r="V2632" t="s">
        <v>1959</v>
      </c>
      <c r="W2632" t="s">
        <v>14</v>
      </c>
      <c r="X2632" t="s">
        <v>71</v>
      </c>
      <c r="Y2632" t="s">
        <v>16</v>
      </c>
      <c r="Z2632" t="s">
        <v>168</v>
      </c>
      <c r="AA2632" t="s">
        <v>1834</v>
      </c>
      <c r="AB2632" t="s">
        <v>19</v>
      </c>
      <c r="AC2632">
        <v>0.36</v>
      </c>
      <c r="AD2632" s="2">
        <v>40352</v>
      </c>
    </row>
    <row r="2633" spans="1:30" x14ac:dyDescent="0.35">
      <c r="A2633">
        <v>7715</v>
      </c>
      <c r="B2633">
        <v>2679</v>
      </c>
      <c r="C2633">
        <v>19367</v>
      </c>
      <c r="D2633" s="1">
        <v>39923</v>
      </c>
      <c r="E2633" t="s">
        <v>77</v>
      </c>
      <c r="F2633">
        <v>20</v>
      </c>
      <c r="G2633">
        <v>112.42</v>
      </c>
      <c r="H2633">
        <v>0.09</v>
      </c>
      <c r="I2633" t="s">
        <v>9</v>
      </c>
      <c r="J2633" s="8">
        <v>7.4</v>
      </c>
      <c r="K2633" s="8">
        <f>IF(Table3[[#This Row],[Return Status]] = "Returned", 0, Table3[[#This Row],[Profit]])</f>
        <v>7.4</v>
      </c>
      <c r="L2633" s="8" t="str">
        <f>IFERROR(VLOOKUP(Table3[[#This Row],[Order ID]],returns[[Order ID]:[Status]],2,FALSE), "")</f>
        <v/>
      </c>
      <c r="M2633">
        <v>5.98</v>
      </c>
      <c r="N2633">
        <v>2.5</v>
      </c>
      <c r="O2633" t="s">
        <v>496</v>
      </c>
      <c r="P2633" t="s">
        <v>43</v>
      </c>
      <c r="Q2633">
        <v>37664</v>
      </c>
      <c r="R2633" t="s">
        <v>44</v>
      </c>
      <c r="S2633" t="s">
        <v>1978</v>
      </c>
      <c r="T2633" t="e">
        <f>VLOOKUP(Table3[[#This Row],[Region]],managers5[],2,FALSE)</f>
        <v>#N/A</v>
      </c>
      <c r="U2633" t="s">
        <v>1957</v>
      </c>
      <c r="V2633" t="s">
        <v>1959</v>
      </c>
      <c r="W2633" t="s">
        <v>14</v>
      </c>
      <c r="X2633" t="s">
        <v>24</v>
      </c>
      <c r="Y2633" t="s">
        <v>16</v>
      </c>
      <c r="Z2633" t="s">
        <v>168</v>
      </c>
      <c r="AA2633" t="s">
        <v>492</v>
      </c>
      <c r="AB2633" t="s">
        <v>19</v>
      </c>
      <c r="AC2633">
        <v>0.36</v>
      </c>
      <c r="AD2633" s="2">
        <v>39925</v>
      </c>
    </row>
    <row r="2634" spans="1:30" x14ac:dyDescent="0.35">
      <c r="A2634">
        <v>3756</v>
      </c>
      <c r="B2634">
        <v>3589</v>
      </c>
      <c r="C2634">
        <v>25603</v>
      </c>
      <c r="D2634" s="1">
        <v>40607</v>
      </c>
      <c r="E2634" t="s">
        <v>32</v>
      </c>
      <c r="F2634">
        <v>23</v>
      </c>
      <c r="G2634">
        <v>862.64</v>
      </c>
      <c r="H2634">
        <v>0.04</v>
      </c>
      <c r="I2634" t="s">
        <v>9</v>
      </c>
      <c r="J2634" s="8">
        <v>122.11</v>
      </c>
      <c r="K2634" s="8">
        <f>IF(Table3[[#This Row],[Return Status]] = "Returned", 0, Table3[[#This Row],[Profit]])</f>
        <v>122.11</v>
      </c>
      <c r="L2634" s="8" t="str">
        <f>IFERROR(VLOOKUP(Table3[[#This Row],[Order ID]],returns[[Order ID]:[Status]],2,FALSE), "")</f>
        <v/>
      </c>
      <c r="M2634">
        <v>35.89</v>
      </c>
      <c r="N2634">
        <v>14.72</v>
      </c>
      <c r="O2634" t="s">
        <v>306</v>
      </c>
      <c r="P2634" t="s">
        <v>97</v>
      </c>
      <c r="Q2634">
        <v>97128</v>
      </c>
      <c r="R2634" t="s">
        <v>98</v>
      </c>
      <c r="S2634" t="s">
        <v>1976</v>
      </c>
      <c r="T2634" t="e">
        <f>VLOOKUP(Table3[[#This Row],[Region]],managers5[],2,FALSE)</f>
        <v>#N/A</v>
      </c>
      <c r="U2634" t="s">
        <v>1955</v>
      </c>
      <c r="V2634" t="s">
        <v>1959</v>
      </c>
      <c r="W2634" t="s">
        <v>14</v>
      </c>
      <c r="X2634" t="s">
        <v>71</v>
      </c>
      <c r="Y2634" t="s">
        <v>16</v>
      </c>
      <c r="Z2634" t="s">
        <v>168</v>
      </c>
      <c r="AA2634" t="s">
        <v>750</v>
      </c>
      <c r="AB2634" t="s">
        <v>19</v>
      </c>
      <c r="AC2634">
        <v>0.4</v>
      </c>
      <c r="AD2634" s="1">
        <v>40609</v>
      </c>
    </row>
    <row r="2635" spans="1:30" x14ac:dyDescent="0.35">
      <c r="A2635">
        <v>8300</v>
      </c>
      <c r="B2635">
        <v>4294</v>
      </c>
      <c r="C2635">
        <v>30567</v>
      </c>
      <c r="D2635" s="1">
        <v>39827</v>
      </c>
      <c r="E2635" t="s">
        <v>8</v>
      </c>
      <c r="F2635">
        <v>14</v>
      </c>
      <c r="G2635">
        <v>62.6</v>
      </c>
      <c r="H2635">
        <v>0.02</v>
      </c>
      <c r="I2635" t="s">
        <v>9</v>
      </c>
      <c r="J2635" s="8">
        <v>7.32</v>
      </c>
      <c r="K2635" s="8">
        <f>IF(Table3[[#This Row],[Return Status]] = "Returned", 0, Table3[[#This Row],[Profit]])</f>
        <v>7.32</v>
      </c>
      <c r="L2635" s="8" t="str">
        <f>IFERROR(VLOOKUP(Table3[[#This Row],[Order ID]],returns[[Order ID]:[Status]],2,FALSE), "")</f>
        <v/>
      </c>
      <c r="M2635">
        <v>4.28</v>
      </c>
      <c r="N2635">
        <v>0.94</v>
      </c>
      <c r="O2635" t="s">
        <v>1488</v>
      </c>
      <c r="P2635" t="s">
        <v>43</v>
      </c>
      <c r="Q2635">
        <v>37075</v>
      </c>
      <c r="R2635" t="s">
        <v>44</v>
      </c>
      <c r="S2635" t="s">
        <v>1978</v>
      </c>
      <c r="T2635" t="e">
        <f>VLOOKUP(Table3[[#This Row],[Region]],managers5[],2,FALSE)</f>
        <v>#N/A</v>
      </c>
      <c r="U2635" t="s">
        <v>1957</v>
      </c>
      <c r="V2635" t="s">
        <v>1959</v>
      </c>
      <c r="W2635" t="s">
        <v>14</v>
      </c>
      <c r="X2635" t="s">
        <v>15</v>
      </c>
      <c r="Y2635" t="s">
        <v>16</v>
      </c>
      <c r="Z2635" t="s">
        <v>106</v>
      </c>
      <c r="AA2635" t="s">
        <v>118</v>
      </c>
      <c r="AB2635" t="s">
        <v>35</v>
      </c>
      <c r="AC2635">
        <v>0.56000000000000005</v>
      </c>
      <c r="AD2635" s="2">
        <v>39828</v>
      </c>
    </row>
    <row r="2636" spans="1:30" x14ac:dyDescent="0.35">
      <c r="A2636">
        <v>673</v>
      </c>
      <c r="B2636">
        <v>3599</v>
      </c>
      <c r="C2636">
        <v>25666</v>
      </c>
      <c r="D2636" s="1">
        <v>41154</v>
      </c>
      <c r="E2636" t="s">
        <v>41</v>
      </c>
      <c r="F2636">
        <v>36</v>
      </c>
      <c r="G2636">
        <v>5072.34</v>
      </c>
      <c r="H2636">
        <v>0.06</v>
      </c>
      <c r="I2636" t="s">
        <v>9</v>
      </c>
      <c r="J2636" s="8">
        <v>369.46</v>
      </c>
      <c r="K2636" s="8">
        <f>IF(Table3[[#This Row],[Return Status]] = "Returned", 0, Table3[[#This Row],[Profit]])</f>
        <v>369.46</v>
      </c>
      <c r="L2636" s="8" t="str">
        <f>IFERROR(VLOOKUP(Table3[[#This Row],[Order ID]],returns[[Order ID]:[Status]],2,FALSE), "")</f>
        <v/>
      </c>
      <c r="M2636">
        <v>140.85</v>
      </c>
      <c r="N2636">
        <v>19.989999999999998</v>
      </c>
      <c r="O2636" t="s">
        <v>424</v>
      </c>
      <c r="P2636" t="s">
        <v>134</v>
      </c>
      <c r="Q2636">
        <v>1545</v>
      </c>
      <c r="R2636" t="s">
        <v>135</v>
      </c>
      <c r="S2636" t="s">
        <v>1979</v>
      </c>
      <c r="T2636" t="e">
        <f>VLOOKUP(Table3[[#This Row],[Region]],managers5[],2,FALSE)</f>
        <v>#N/A</v>
      </c>
      <c r="U2636" t="s">
        <v>1956</v>
      </c>
      <c r="W2636" t="s">
        <v>14</v>
      </c>
      <c r="X2636" t="s">
        <v>39</v>
      </c>
      <c r="Y2636" t="s">
        <v>16</v>
      </c>
      <c r="Z2636" t="s">
        <v>75</v>
      </c>
      <c r="AA2636" t="s">
        <v>850</v>
      </c>
      <c r="AB2636" t="s">
        <v>19</v>
      </c>
      <c r="AC2636">
        <v>0.73</v>
      </c>
      <c r="AD2636" s="1">
        <v>41155</v>
      </c>
    </row>
    <row r="2637" spans="1:30" x14ac:dyDescent="0.35">
      <c r="A2637">
        <v>680</v>
      </c>
      <c r="B2637">
        <v>3598</v>
      </c>
      <c r="C2637">
        <v>25666</v>
      </c>
      <c r="D2637" s="1">
        <v>41154</v>
      </c>
      <c r="E2637" t="s">
        <v>41</v>
      </c>
      <c r="F2637">
        <v>23</v>
      </c>
      <c r="G2637">
        <v>260.08</v>
      </c>
      <c r="H2637">
        <v>0.1</v>
      </c>
      <c r="I2637" t="s">
        <v>9</v>
      </c>
      <c r="J2637" s="8">
        <v>-37.85</v>
      </c>
      <c r="K2637" s="8">
        <f>IF(Table3[[#This Row],[Return Status]] = "Returned", 0, Table3[[#This Row],[Profit]])</f>
        <v>-37.85</v>
      </c>
      <c r="L2637" s="8" t="str">
        <f>IFERROR(VLOOKUP(Table3[[#This Row],[Order ID]],returns[[Order ID]:[Status]],2,FALSE), "")</f>
        <v/>
      </c>
      <c r="M2637">
        <v>12.21</v>
      </c>
      <c r="N2637">
        <v>4.8099999999999996</v>
      </c>
      <c r="O2637" t="s">
        <v>424</v>
      </c>
      <c r="P2637" t="s">
        <v>204</v>
      </c>
      <c r="Q2637">
        <v>5201</v>
      </c>
      <c r="R2637" t="s">
        <v>204</v>
      </c>
      <c r="S2637" t="s">
        <v>1979</v>
      </c>
      <c r="T2637" t="e">
        <f>VLOOKUP(Table3[[#This Row],[Region]],managers5[],2,FALSE)</f>
        <v>#N/A</v>
      </c>
      <c r="U2637" t="s">
        <v>1956</v>
      </c>
      <c r="W2637" t="s">
        <v>14</v>
      </c>
      <c r="X2637" t="s">
        <v>39</v>
      </c>
      <c r="Y2637" t="s">
        <v>16</v>
      </c>
      <c r="Z2637" t="s">
        <v>75</v>
      </c>
      <c r="AA2637" t="s">
        <v>738</v>
      </c>
      <c r="AB2637" t="s">
        <v>19</v>
      </c>
      <c r="AC2637">
        <v>0.57999999999999996</v>
      </c>
      <c r="AD2637" s="1">
        <v>41154</v>
      </c>
    </row>
    <row r="2638" spans="1:30" x14ac:dyDescent="0.35">
      <c r="A2638">
        <v>4036</v>
      </c>
      <c r="B2638">
        <v>3600</v>
      </c>
      <c r="C2638">
        <v>25669</v>
      </c>
      <c r="D2638" s="1">
        <v>40559</v>
      </c>
      <c r="E2638" t="s">
        <v>41</v>
      </c>
      <c r="F2638">
        <v>12</v>
      </c>
      <c r="G2638">
        <v>45.63</v>
      </c>
      <c r="H2638">
        <v>0.02</v>
      </c>
      <c r="I2638" t="s">
        <v>9</v>
      </c>
      <c r="J2638" s="8">
        <v>15.42</v>
      </c>
      <c r="K2638" s="8">
        <f>IF(Table3[[#This Row],[Return Status]] = "Returned", 0, Table3[[#This Row],[Profit]])</f>
        <v>15.42</v>
      </c>
      <c r="L2638" s="8" t="str">
        <f>IFERROR(VLOOKUP(Table3[[#This Row],[Order ID]],returns[[Order ID]:[Status]],2,FALSE), "")</f>
        <v/>
      </c>
      <c r="M2638">
        <v>3.69</v>
      </c>
      <c r="N2638">
        <v>0.5</v>
      </c>
      <c r="O2638" t="s">
        <v>130</v>
      </c>
      <c r="P2638" t="s">
        <v>134</v>
      </c>
      <c r="Q2638">
        <v>2540</v>
      </c>
      <c r="R2638" t="s">
        <v>135</v>
      </c>
      <c r="S2638" t="s">
        <v>1979</v>
      </c>
      <c r="T2638" t="e">
        <f>VLOOKUP(Table3[[#This Row],[Region]],managers5[],2,FALSE)</f>
        <v>#N/A</v>
      </c>
      <c r="U2638" t="s">
        <v>1956</v>
      </c>
      <c r="W2638" t="s">
        <v>14</v>
      </c>
      <c r="X2638" t="s">
        <v>15</v>
      </c>
      <c r="Y2638" t="s">
        <v>16</v>
      </c>
      <c r="Z2638" t="s">
        <v>99</v>
      </c>
      <c r="AA2638" t="s">
        <v>1102</v>
      </c>
      <c r="AB2638" t="s">
        <v>19</v>
      </c>
      <c r="AC2638">
        <v>0.38</v>
      </c>
      <c r="AD2638" s="1">
        <v>40559</v>
      </c>
    </row>
    <row r="2639" spans="1:30" x14ac:dyDescent="0.35">
      <c r="A2639">
        <v>6109</v>
      </c>
      <c r="B2639">
        <v>3535</v>
      </c>
      <c r="C2639">
        <v>25155</v>
      </c>
      <c r="D2639" s="1">
        <v>40198</v>
      </c>
      <c r="E2639" t="s">
        <v>32</v>
      </c>
      <c r="F2639">
        <v>17</v>
      </c>
      <c r="G2639">
        <v>114.01</v>
      </c>
      <c r="H2639">
        <v>0.08</v>
      </c>
      <c r="I2639" t="s">
        <v>9</v>
      </c>
      <c r="J2639" s="8">
        <v>6.99</v>
      </c>
      <c r="K2639" s="8">
        <f>IF(Table3[[#This Row],[Return Status]] = "Returned", 0, Table3[[#This Row],[Profit]])</f>
        <v>6.99</v>
      </c>
      <c r="L2639" s="8" t="str">
        <f>IFERROR(VLOOKUP(Table3[[#This Row],[Order ID]],returns[[Order ID]:[Status]],2,FALSE), "")</f>
        <v/>
      </c>
      <c r="M2639">
        <v>6.69</v>
      </c>
      <c r="N2639">
        <v>3.1</v>
      </c>
      <c r="O2639" t="s">
        <v>1879</v>
      </c>
      <c r="P2639" t="s">
        <v>64</v>
      </c>
      <c r="Q2639">
        <v>30907</v>
      </c>
      <c r="R2639" t="s">
        <v>65</v>
      </c>
      <c r="S2639" t="s">
        <v>1978</v>
      </c>
      <c r="T2639" t="e">
        <f>VLOOKUP(Table3[[#This Row],[Region]],managers5[],2,FALSE)</f>
        <v>#N/A</v>
      </c>
      <c r="U2639" t="s">
        <v>1957</v>
      </c>
      <c r="V2639" t="s">
        <v>1959</v>
      </c>
      <c r="W2639" t="s">
        <v>14</v>
      </c>
      <c r="X2639" t="s">
        <v>71</v>
      </c>
      <c r="Y2639" t="s">
        <v>16</v>
      </c>
      <c r="Z2639" t="s">
        <v>30</v>
      </c>
      <c r="AA2639" t="s">
        <v>1727</v>
      </c>
      <c r="AB2639" t="s">
        <v>35</v>
      </c>
      <c r="AC2639">
        <v>0.36</v>
      </c>
      <c r="AD2639" s="2">
        <v>40205</v>
      </c>
    </row>
    <row r="2640" spans="1:30" x14ac:dyDescent="0.35">
      <c r="A2640">
        <v>674</v>
      </c>
      <c r="B2640">
        <v>3607</v>
      </c>
      <c r="C2640">
        <v>25797</v>
      </c>
      <c r="D2640" s="1">
        <v>41153</v>
      </c>
      <c r="E2640" t="s">
        <v>8</v>
      </c>
      <c r="F2640">
        <v>28</v>
      </c>
      <c r="G2640">
        <v>925.43</v>
      </c>
      <c r="H2640">
        <v>0</v>
      </c>
      <c r="I2640" t="s">
        <v>9</v>
      </c>
      <c r="J2640" s="8">
        <v>368.86</v>
      </c>
      <c r="K2640" s="8">
        <f>IF(Table3[[#This Row],[Return Status]] = "Returned", 0, Table3[[#This Row],[Profit]])</f>
        <v>368.86</v>
      </c>
      <c r="L2640" s="8" t="str">
        <f>IFERROR(VLOOKUP(Table3[[#This Row],[Order ID]],returns[[Order ID]:[Status]],2,FALSE), "")</f>
        <v/>
      </c>
      <c r="M2640">
        <v>31.78</v>
      </c>
      <c r="N2640">
        <v>1.99</v>
      </c>
      <c r="O2640" t="s">
        <v>851</v>
      </c>
      <c r="P2640" t="s">
        <v>11</v>
      </c>
      <c r="Q2640">
        <v>92020</v>
      </c>
      <c r="R2640" t="s">
        <v>12</v>
      </c>
      <c r="S2640" t="s">
        <v>1976</v>
      </c>
      <c r="T2640" t="e">
        <f>VLOOKUP(Table3[[#This Row],[Region]],managers5[],2,FALSE)</f>
        <v>#N/A</v>
      </c>
      <c r="U2640" t="s">
        <v>1955</v>
      </c>
      <c r="V2640" t="s">
        <v>1959</v>
      </c>
      <c r="W2640" t="s">
        <v>14</v>
      </c>
      <c r="X2640" t="s">
        <v>71</v>
      </c>
      <c r="Y2640" t="s">
        <v>46</v>
      </c>
      <c r="Z2640" t="s">
        <v>47</v>
      </c>
      <c r="AA2640" t="s">
        <v>852</v>
      </c>
      <c r="AB2640" t="s">
        <v>109</v>
      </c>
      <c r="AC2640">
        <v>0.42</v>
      </c>
      <c r="AD2640" s="1">
        <v>41155</v>
      </c>
    </row>
    <row r="2641" spans="1:30" x14ac:dyDescent="0.35">
      <c r="A2641">
        <v>3531</v>
      </c>
      <c r="B2641">
        <v>3461</v>
      </c>
      <c r="C2641">
        <v>24646</v>
      </c>
      <c r="D2641" s="1">
        <v>40648</v>
      </c>
      <c r="E2641" t="s">
        <v>8</v>
      </c>
      <c r="F2641">
        <v>21</v>
      </c>
      <c r="G2641">
        <v>61.18</v>
      </c>
      <c r="H2641">
        <v>0</v>
      </c>
      <c r="I2641" t="s">
        <v>9</v>
      </c>
      <c r="J2641" s="8">
        <v>6.85</v>
      </c>
      <c r="K2641" s="8">
        <f>IF(Table3[[#This Row],[Return Status]] = "Returned", 0, Table3[[#This Row],[Profit]])</f>
        <v>6.85</v>
      </c>
      <c r="L2641" s="8" t="str">
        <f>IFERROR(VLOOKUP(Table3[[#This Row],[Order ID]],returns[[Order ID]:[Status]],2,FALSE), "")</f>
        <v/>
      </c>
      <c r="M2641">
        <v>2.88</v>
      </c>
      <c r="N2641">
        <v>0.7</v>
      </c>
      <c r="O2641" t="s">
        <v>1780</v>
      </c>
      <c r="P2641" t="s">
        <v>43</v>
      </c>
      <c r="Q2641">
        <v>37604</v>
      </c>
      <c r="R2641" t="s">
        <v>44</v>
      </c>
      <c r="S2641" t="s">
        <v>1978</v>
      </c>
      <c r="T2641" t="e">
        <f>VLOOKUP(Table3[[#This Row],[Region]],managers5[],2,FALSE)</f>
        <v>#N/A</v>
      </c>
      <c r="U2641" t="s">
        <v>1957</v>
      </c>
      <c r="V2641" t="s">
        <v>1959</v>
      </c>
      <c r="W2641" t="s">
        <v>14</v>
      </c>
      <c r="X2641" t="s">
        <v>15</v>
      </c>
      <c r="Y2641" t="s">
        <v>16</v>
      </c>
      <c r="Z2641" t="s">
        <v>106</v>
      </c>
      <c r="AA2641" t="s">
        <v>181</v>
      </c>
      <c r="AB2641" t="s">
        <v>35</v>
      </c>
      <c r="AC2641">
        <v>0.56000000000000005</v>
      </c>
      <c r="AD2641" s="1">
        <v>40650</v>
      </c>
    </row>
    <row r="2642" spans="1:30" x14ac:dyDescent="0.35">
      <c r="A2642">
        <v>6909</v>
      </c>
      <c r="B2642">
        <v>3612</v>
      </c>
      <c r="C2642">
        <v>25824</v>
      </c>
      <c r="D2642" s="1">
        <v>40060</v>
      </c>
      <c r="E2642" t="s">
        <v>20</v>
      </c>
      <c r="F2642">
        <v>6</v>
      </c>
      <c r="G2642">
        <v>507.56049999999999</v>
      </c>
      <c r="H2642">
        <v>0.04</v>
      </c>
      <c r="I2642" t="s">
        <v>9</v>
      </c>
      <c r="J2642" s="8">
        <v>-258.22500000000002</v>
      </c>
      <c r="K2642" s="8">
        <f>IF(Table3[[#This Row],[Return Status]] = "Returned", 0, Table3[[#This Row],[Profit]])</f>
        <v>-258.22500000000002</v>
      </c>
      <c r="L2642" s="8" t="str">
        <f>IFERROR(VLOOKUP(Table3[[#This Row],[Order ID]],returns[[Order ID]:[Status]],2,FALSE), "")</f>
        <v/>
      </c>
      <c r="M2642">
        <v>95.99</v>
      </c>
      <c r="N2642">
        <v>4.9000000000000004</v>
      </c>
      <c r="O2642" t="s">
        <v>541</v>
      </c>
      <c r="P2642" t="s">
        <v>189</v>
      </c>
      <c r="Q2642">
        <v>99207</v>
      </c>
      <c r="R2642" t="s">
        <v>190</v>
      </c>
      <c r="S2642" t="s">
        <v>1976</v>
      </c>
      <c r="T2642" t="e">
        <f>VLOOKUP(Table3[[#This Row],[Region]],managers5[],2,FALSE)</f>
        <v>#N/A</v>
      </c>
      <c r="U2642" t="s">
        <v>1955</v>
      </c>
      <c r="V2642" t="s">
        <v>1959</v>
      </c>
      <c r="W2642" t="s">
        <v>14</v>
      </c>
      <c r="X2642" t="s">
        <v>71</v>
      </c>
      <c r="Y2642" t="s">
        <v>46</v>
      </c>
      <c r="Z2642" t="s">
        <v>86</v>
      </c>
      <c r="AA2642" t="s">
        <v>1669</v>
      </c>
      <c r="AB2642" t="s">
        <v>19</v>
      </c>
      <c r="AC2642">
        <v>0.56000000000000005</v>
      </c>
      <c r="AD2642" s="2">
        <v>40062</v>
      </c>
    </row>
    <row r="2643" spans="1:30" x14ac:dyDescent="0.35">
      <c r="A2643">
        <v>6916</v>
      </c>
      <c r="B2643">
        <v>3609</v>
      </c>
      <c r="C2643">
        <v>25824</v>
      </c>
      <c r="D2643" s="1">
        <v>40060</v>
      </c>
      <c r="E2643" t="s">
        <v>20</v>
      </c>
      <c r="F2643">
        <v>5</v>
      </c>
      <c r="G2643">
        <v>25.27</v>
      </c>
      <c r="H2643">
        <v>0.01</v>
      </c>
      <c r="I2643" t="s">
        <v>9</v>
      </c>
      <c r="J2643" s="8">
        <v>-19.93</v>
      </c>
      <c r="K2643" s="8">
        <f>IF(Table3[[#This Row],[Return Status]] = "Returned", 0, Table3[[#This Row],[Profit]])</f>
        <v>-19.93</v>
      </c>
      <c r="L2643" s="8" t="str">
        <f>IFERROR(VLOOKUP(Table3[[#This Row],[Order ID]],returns[[Order ID]:[Status]],2,FALSE), "")</f>
        <v/>
      </c>
      <c r="M2643">
        <v>3.95</v>
      </c>
      <c r="N2643">
        <v>5.13</v>
      </c>
      <c r="O2643" t="s">
        <v>541</v>
      </c>
      <c r="P2643" t="s">
        <v>189</v>
      </c>
      <c r="Q2643">
        <v>98387</v>
      </c>
      <c r="R2643" t="s">
        <v>190</v>
      </c>
      <c r="S2643" t="s">
        <v>1976</v>
      </c>
      <c r="T2643" t="e">
        <f>VLOOKUP(Table3[[#This Row],[Region]],managers5[],2,FALSE)</f>
        <v>#N/A</v>
      </c>
      <c r="U2643" t="s">
        <v>1955</v>
      </c>
      <c r="V2643" t="s">
        <v>1959</v>
      </c>
      <c r="W2643" t="s">
        <v>14</v>
      </c>
      <c r="X2643" t="s">
        <v>71</v>
      </c>
      <c r="Y2643" t="s">
        <v>16</v>
      </c>
      <c r="Z2643" t="s">
        <v>83</v>
      </c>
      <c r="AA2643" t="s">
        <v>94</v>
      </c>
      <c r="AB2643" t="s">
        <v>19</v>
      </c>
      <c r="AC2643">
        <v>0.59</v>
      </c>
      <c r="AD2643" s="2">
        <v>40061</v>
      </c>
    </row>
    <row r="2644" spans="1:30" x14ac:dyDescent="0.35">
      <c r="A2644">
        <v>6917</v>
      </c>
      <c r="B2644">
        <v>3610</v>
      </c>
      <c r="C2644">
        <v>25824</v>
      </c>
      <c r="D2644" s="1">
        <v>40060</v>
      </c>
      <c r="E2644" t="s">
        <v>20</v>
      </c>
      <c r="F2644">
        <v>37</v>
      </c>
      <c r="G2644">
        <v>14410.78</v>
      </c>
      <c r="H2644">
        <v>0.02</v>
      </c>
      <c r="I2644" t="s">
        <v>9</v>
      </c>
      <c r="J2644" s="8">
        <v>6365.5820000000003</v>
      </c>
      <c r="K2644" s="8">
        <f>IF(Table3[[#This Row],[Return Status]] = "Returned", 0, Table3[[#This Row],[Profit]])</f>
        <v>6365.5820000000003</v>
      </c>
      <c r="L2644" s="8" t="str">
        <f>IFERROR(VLOOKUP(Table3[[#This Row],[Order ID]],returns[[Order ID]:[Status]],2,FALSE), "")</f>
        <v/>
      </c>
      <c r="M2644">
        <v>367.99</v>
      </c>
      <c r="N2644">
        <v>19.989999999999998</v>
      </c>
      <c r="O2644" t="s">
        <v>541</v>
      </c>
      <c r="P2644" t="s">
        <v>189</v>
      </c>
      <c r="Q2644">
        <v>98387</v>
      </c>
      <c r="R2644" t="s">
        <v>190</v>
      </c>
      <c r="S2644" t="s">
        <v>1976</v>
      </c>
      <c r="T2644" t="e">
        <f>VLOOKUP(Table3[[#This Row],[Region]],managers5[],2,FALSE)</f>
        <v>#N/A</v>
      </c>
      <c r="U2644" t="s">
        <v>1955</v>
      </c>
      <c r="V2644" t="s">
        <v>1959</v>
      </c>
      <c r="W2644" t="s">
        <v>14</v>
      </c>
      <c r="X2644" t="s">
        <v>71</v>
      </c>
      <c r="Y2644" t="s">
        <v>16</v>
      </c>
      <c r="Z2644" t="s">
        <v>17</v>
      </c>
      <c r="AA2644" t="s">
        <v>88</v>
      </c>
      <c r="AB2644" t="s">
        <v>19</v>
      </c>
      <c r="AC2644">
        <v>0.4</v>
      </c>
      <c r="AD2644" s="2">
        <v>40061</v>
      </c>
    </row>
    <row r="2645" spans="1:30" x14ac:dyDescent="0.35">
      <c r="A2645">
        <v>6918</v>
      </c>
      <c r="B2645">
        <v>3611</v>
      </c>
      <c r="C2645">
        <v>25824</v>
      </c>
      <c r="D2645" s="1">
        <v>40060</v>
      </c>
      <c r="E2645" t="s">
        <v>20</v>
      </c>
      <c r="F2645">
        <v>39</v>
      </c>
      <c r="G2645">
        <v>15341.46</v>
      </c>
      <c r="H2645">
        <v>0</v>
      </c>
      <c r="I2645" t="s">
        <v>49</v>
      </c>
      <c r="J2645" s="8">
        <v>394.52</v>
      </c>
      <c r="K2645" s="8">
        <f>IF(Table3[[#This Row],[Return Status]] = "Returned", 0, Table3[[#This Row],[Profit]])</f>
        <v>394.52</v>
      </c>
      <c r="L2645" s="8" t="str">
        <f>IFERROR(VLOOKUP(Table3[[#This Row],[Order ID]],returns[[Order ID]:[Status]],2,FALSE), "")</f>
        <v/>
      </c>
      <c r="M2645">
        <v>376.13</v>
      </c>
      <c r="N2645">
        <v>85.63</v>
      </c>
      <c r="O2645" t="s">
        <v>541</v>
      </c>
      <c r="P2645" t="s">
        <v>189</v>
      </c>
      <c r="Q2645">
        <v>98387</v>
      </c>
      <c r="R2645" t="s">
        <v>190</v>
      </c>
      <c r="S2645" t="s">
        <v>1976</v>
      </c>
      <c r="T2645" t="e">
        <f>VLOOKUP(Table3[[#This Row],[Region]],managers5[],2,FALSE)</f>
        <v>#N/A</v>
      </c>
      <c r="U2645" t="s">
        <v>1955</v>
      </c>
      <c r="V2645" t="s">
        <v>1959</v>
      </c>
      <c r="W2645" t="s">
        <v>14</v>
      </c>
      <c r="X2645" t="s">
        <v>71</v>
      </c>
      <c r="Y2645" t="s">
        <v>50</v>
      </c>
      <c r="Z2645" t="s">
        <v>51</v>
      </c>
      <c r="AA2645" t="s">
        <v>1283</v>
      </c>
      <c r="AB2645" t="s">
        <v>53</v>
      </c>
      <c r="AC2645">
        <v>0.74</v>
      </c>
      <c r="AD2645" s="2">
        <v>40061</v>
      </c>
    </row>
    <row r="2646" spans="1:30" x14ac:dyDescent="0.35">
      <c r="A2646">
        <v>4791</v>
      </c>
      <c r="B2646">
        <v>2848</v>
      </c>
      <c r="C2646">
        <v>20517</v>
      </c>
      <c r="D2646" s="1">
        <v>40436</v>
      </c>
      <c r="E2646" t="s">
        <v>32</v>
      </c>
      <c r="F2646">
        <v>39</v>
      </c>
      <c r="G2646">
        <v>116.63</v>
      </c>
      <c r="H2646">
        <v>0.03</v>
      </c>
      <c r="I2646" t="s">
        <v>9</v>
      </c>
      <c r="J2646" s="8">
        <v>6.81</v>
      </c>
      <c r="K2646" s="8">
        <f>IF(Table3[[#This Row],[Return Status]] = "Returned", 0, Table3[[#This Row],[Profit]])</f>
        <v>6.81</v>
      </c>
      <c r="L2646" s="8" t="str">
        <f>IFERROR(VLOOKUP(Table3[[#This Row],[Order ID]],returns[[Order ID]:[Status]],2,FALSE), "")</f>
        <v/>
      </c>
      <c r="M2646">
        <v>2.94</v>
      </c>
      <c r="N2646">
        <v>0.96</v>
      </c>
      <c r="O2646" t="s">
        <v>1780</v>
      </c>
      <c r="P2646" t="s">
        <v>43</v>
      </c>
      <c r="Q2646">
        <v>38301</v>
      </c>
      <c r="R2646" t="s">
        <v>44</v>
      </c>
      <c r="S2646" t="s">
        <v>1978</v>
      </c>
      <c r="T2646" t="e">
        <f>VLOOKUP(Table3[[#This Row],[Region]],managers5[],2,FALSE)</f>
        <v>#N/A</v>
      </c>
      <c r="U2646" t="s">
        <v>1957</v>
      </c>
      <c r="V2646" t="s">
        <v>1959</v>
      </c>
      <c r="W2646" t="s">
        <v>14</v>
      </c>
      <c r="X2646" t="s">
        <v>15</v>
      </c>
      <c r="Y2646" t="s">
        <v>16</v>
      </c>
      <c r="Z2646" t="s">
        <v>106</v>
      </c>
      <c r="AA2646" t="s">
        <v>1513</v>
      </c>
      <c r="AB2646" t="s">
        <v>35</v>
      </c>
      <c r="AC2646">
        <v>0.57999999999999996</v>
      </c>
      <c r="AD2646" s="2">
        <v>40438</v>
      </c>
    </row>
    <row r="2647" spans="1:30" x14ac:dyDescent="0.35">
      <c r="A2647">
        <v>6328</v>
      </c>
      <c r="B2647">
        <v>8331</v>
      </c>
      <c r="C2647">
        <v>59556</v>
      </c>
      <c r="D2647" s="1">
        <v>40162</v>
      </c>
      <c r="E2647" t="s">
        <v>8</v>
      </c>
      <c r="F2647">
        <v>27</v>
      </c>
      <c r="G2647">
        <v>43.46</v>
      </c>
      <c r="H2647">
        <v>0</v>
      </c>
      <c r="I2647" t="s">
        <v>9</v>
      </c>
      <c r="J2647" s="8">
        <v>6.81</v>
      </c>
      <c r="K2647" s="8">
        <f>IF(Table3[[#This Row],[Return Status]] = "Returned", 0, Table3[[#This Row],[Profit]])</f>
        <v>6.81</v>
      </c>
      <c r="L2647" s="8" t="str">
        <f>IFERROR(VLOOKUP(Table3[[#This Row],[Order ID]],returns[[Order ID]:[Status]],2,FALSE), "")</f>
        <v/>
      </c>
      <c r="M2647">
        <v>1.48</v>
      </c>
      <c r="N2647">
        <v>0.7</v>
      </c>
      <c r="O2647" t="s">
        <v>1542</v>
      </c>
      <c r="P2647" t="s">
        <v>645</v>
      </c>
      <c r="Q2647">
        <v>42301</v>
      </c>
      <c r="R2647" t="s">
        <v>65</v>
      </c>
      <c r="S2647" t="s">
        <v>1978</v>
      </c>
      <c r="T2647" t="e">
        <f>VLOOKUP(Table3[[#This Row],[Region]],managers5[],2,FALSE)</f>
        <v>#N/A</v>
      </c>
      <c r="U2647" t="s">
        <v>1957</v>
      </c>
      <c r="V2647" t="s">
        <v>1959</v>
      </c>
      <c r="W2647" t="s">
        <v>14</v>
      </c>
      <c r="X2647" t="s">
        <v>24</v>
      </c>
      <c r="Y2647" t="s">
        <v>16</v>
      </c>
      <c r="Z2647" t="s">
        <v>57</v>
      </c>
      <c r="AA2647" t="s">
        <v>58</v>
      </c>
      <c r="AB2647" t="s">
        <v>35</v>
      </c>
      <c r="AC2647">
        <v>0.37</v>
      </c>
      <c r="AD2647" s="2">
        <v>40164</v>
      </c>
    </row>
    <row r="2648" spans="1:30" x14ac:dyDescent="0.35">
      <c r="A2648">
        <v>7632</v>
      </c>
      <c r="B2648">
        <v>265</v>
      </c>
      <c r="C2648">
        <v>1829</v>
      </c>
      <c r="D2648" s="1">
        <v>39940</v>
      </c>
      <c r="E2648" t="s">
        <v>77</v>
      </c>
      <c r="F2648">
        <v>48</v>
      </c>
      <c r="G2648">
        <v>133.04</v>
      </c>
      <c r="H2648">
        <v>7.0000000000000007E-2</v>
      </c>
      <c r="I2648" t="s">
        <v>9</v>
      </c>
      <c r="J2648" s="8">
        <v>6.7320000000000002</v>
      </c>
      <c r="K2648" s="8">
        <f>IF(Table3[[#This Row],[Return Status]] = "Returned", 0, Table3[[#This Row],[Profit]])</f>
        <v>6.7320000000000002</v>
      </c>
      <c r="L2648" s="8" t="str">
        <f>IFERROR(VLOOKUP(Table3[[#This Row],[Order ID]],returns[[Order ID]:[Status]],2,FALSE), "")</f>
        <v/>
      </c>
      <c r="M2648">
        <v>2.78</v>
      </c>
      <c r="N2648">
        <v>1.49</v>
      </c>
      <c r="O2648" t="s">
        <v>1270</v>
      </c>
      <c r="P2648" t="s">
        <v>64</v>
      </c>
      <c r="Q2648">
        <v>70458</v>
      </c>
      <c r="R2648" t="s">
        <v>65</v>
      </c>
      <c r="S2648" t="s">
        <v>1978</v>
      </c>
      <c r="T2648" t="e">
        <f>VLOOKUP(Table3[[#This Row],[Region]],managers5[],2,FALSE)</f>
        <v>#N/A</v>
      </c>
      <c r="U2648" t="s">
        <v>1957</v>
      </c>
      <c r="V2648" t="s">
        <v>1959</v>
      </c>
      <c r="W2648" t="s">
        <v>14</v>
      </c>
      <c r="X2648" t="s">
        <v>15</v>
      </c>
      <c r="Y2648" t="s">
        <v>16</v>
      </c>
      <c r="Z2648" t="s">
        <v>17</v>
      </c>
      <c r="AA2648" t="s">
        <v>877</v>
      </c>
      <c r="AB2648" t="s">
        <v>19</v>
      </c>
      <c r="AC2648">
        <v>0.36</v>
      </c>
      <c r="AD2648" s="2">
        <v>39941</v>
      </c>
    </row>
    <row r="2649" spans="1:30" x14ac:dyDescent="0.35">
      <c r="A2649">
        <v>3086</v>
      </c>
      <c r="B2649">
        <v>1667</v>
      </c>
      <c r="C2649">
        <v>12037</v>
      </c>
      <c r="D2649" s="1">
        <v>40724</v>
      </c>
      <c r="E2649" t="s">
        <v>32</v>
      </c>
      <c r="F2649">
        <v>14</v>
      </c>
      <c r="G2649">
        <v>135.21</v>
      </c>
      <c r="H2649">
        <v>0.04</v>
      </c>
      <c r="I2649" t="s">
        <v>9</v>
      </c>
      <c r="J2649" s="8">
        <v>5.89</v>
      </c>
      <c r="K2649" s="8">
        <f>IF(Table3[[#This Row],[Return Status]] = "Returned", 0, Table3[[#This Row],[Profit]])</f>
        <v>5.89</v>
      </c>
      <c r="L2649" s="8" t="str">
        <f>IFERROR(VLOOKUP(Table3[[#This Row],[Order ID]],returns[[Order ID]:[Status]],2,FALSE), "")</f>
        <v/>
      </c>
      <c r="M2649">
        <v>9.27</v>
      </c>
      <c r="N2649">
        <v>4.3899999999999997</v>
      </c>
      <c r="O2649" t="s">
        <v>349</v>
      </c>
      <c r="P2649" t="s">
        <v>43</v>
      </c>
      <c r="Q2649">
        <v>22124</v>
      </c>
      <c r="R2649" t="s">
        <v>44</v>
      </c>
      <c r="S2649" t="s">
        <v>1978</v>
      </c>
      <c r="T2649" t="e">
        <f>VLOOKUP(Table3[[#This Row],[Region]],managers5[],2,FALSE)</f>
        <v>#N/A</v>
      </c>
      <c r="U2649" t="s">
        <v>1957</v>
      </c>
      <c r="V2649" t="s">
        <v>1959</v>
      </c>
      <c r="W2649" t="s">
        <v>14</v>
      </c>
      <c r="X2649" t="s">
        <v>39</v>
      </c>
      <c r="Y2649" t="s">
        <v>16</v>
      </c>
      <c r="Z2649" t="s">
        <v>30</v>
      </c>
      <c r="AA2649" t="s">
        <v>1565</v>
      </c>
      <c r="AB2649" t="s">
        <v>35</v>
      </c>
      <c r="AC2649">
        <v>0.38</v>
      </c>
      <c r="AD2649" s="1">
        <v>40729</v>
      </c>
    </row>
    <row r="2650" spans="1:30" x14ac:dyDescent="0.35">
      <c r="A2650">
        <v>6200</v>
      </c>
      <c r="B2650">
        <v>3622</v>
      </c>
      <c r="C2650">
        <v>25860</v>
      </c>
      <c r="D2650" s="1">
        <v>40180</v>
      </c>
      <c r="E2650" t="s">
        <v>32</v>
      </c>
      <c r="F2650">
        <v>23</v>
      </c>
      <c r="G2650">
        <v>1288.7784999999999</v>
      </c>
      <c r="H2650">
        <v>7.0000000000000007E-2</v>
      </c>
      <c r="I2650" t="s">
        <v>9</v>
      </c>
      <c r="J2650" s="8">
        <v>-185.88900000000001</v>
      </c>
      <c r="K2650" s="8">
        <f>IF(Table3[[#This Row],[Return Status]] = "Returned", 0, Table3[[#This Row],[Profit]])</f>
        <v>-185.88900000000001</v>
      </c>
      <c r="L2650" s="8" t="str">
        <f>IFERROR(VLOOKUP(Table3[[#This Row],[Order ID]],returns[[Order ID]:[Status]],2,FALSE), "")</f>
        <v/>
      </c>
      <c r="M2650">
        <v>65.989999999999995</v>
      </c>
      <c r="N2650">
        <v>19.989999999999998</v>
      </c>
      <c r="O2650" t="s">
        <v>1715</v>
      </c>
      <c r="P2650" t="s">
        <v>134</v>
      </c>
      <c r="Q2650">
        <v>19805</v>
      </c>
      <c r="R2650" t="s">
        <v>135</v>
      </c>
      <c r="S2650" t="s">
        <v>1979</v>
      </c>
      <c r="T2650" t="e">
        <f>VLOOKUP(Table3[[#This Row],[Region]],managers5[],2,FALSE)</f>
        <v>#N/A</v>
      </c>
      <c r="U2650" t="s">
        <v>1956</v>
      </c>
      <c r="W2650" t="s">
        <v>14</v>
      </c>
      <c r="X2650" t="s">
        <v>39</v>
      </c>
      <c r="Y2650" t="s">
        <v>46</v>
      </c>
      <c r="Z2650" t="s">
        <v>86</v>
      </c>
      <c r="AA2650" t="s">
        <v>368</v>
      </c>
      <c r="AB2650" t="s">
        <v>19</v>
      </c>
      <c r="AC2650">
        <v>0.59</v>
      </c>
      <c r="AD2650" s="2">
        <v>40189</v>
      </c>
    </row>
    <row r="2651" spans="1:30" x14ac:dyDescent="0.35">
      <c r="A2651">
        <v>6238</v>
      </c>
      <c r="B2651">
        <v>3621</v>
      </c>
      <c r="C2651">
        <v>25860</v>
      </c>
      <c r="D2651" s="1">
        <v>40180</v>
      </c>
      <c r="E2651" t="s">
        <v>32</v>
      </c>
      <c r="F2651">
        <v>9</v>
      </c>
      <c r="G2651">
        <v>740.2</v>
      </c>
      <c r="H2651">
        <v>0.05</v>
      </c>
      <c r="I2651" t="s">
        <v>33</v>
      </c>
      <c r="J2651" s="8">
        <v>239.94</v>
      </c>
      <c r="K2651" s="8">
        <f>IF(Table3[[#This Row],[Return Status]] = "Returned", 0, Table3[[#This Row],[Profit]])</f>
        <v>239.94</v>
      </c>
      <c r="L2651" s="8" t="str">
        <f>IFERROR(VLOOKUP(Table3[[#This Row],[Order ID]],returns[[Order ID]:[Status]],2,FALSE), "")</f>
        <v/>
      </c>
      <c r="M2651">
        <v>83.98</v>
      </c>
      <c r="N2651">
        <v>5.01</v>
      </c>
      <c r="O2651" t="s">
        <v>1715</v>
      </c>
      <c r="P2651" t="s">
        <v>134</v>
      </c>
      <c r="Q2651">
        <v>19805</v>
      </c>
      <c r="R2651" t="s">
        <v>135</v>
      </c>
      <c r="S2651" t="s">
        <v>1979</v>
      </c>
      <c r="T2651" t="e">
        <f>VLOOKUP(Table3[[#This Row],[Region]],managers5[],2,FALSE)</f>
        <v>#N/A</v>
      </c>
      <c r="U2651" t="s">
        <v>1956</v>
      </c>
      <c r="W2651" t="s">
        <v>14</v>
      </c>
      <c r="X2651" t="s">
        <v>39</v>
      </c>
      <c r="Y2651" t="s">
        <v>16</v>
      </c>
      <c r="Z2651" t="s">
        <v>168</v>
      </c>
      <c r="AA2651" t="s">
        <v>398</v>
      </c>
      <c r="AB2651" t="s">
        <v>19</v>
      </c>
      <c r="AC2651">
        <v>0.38</v>
      </c>
      <c r="AD2651" s="2">
        <v>40182</v>
      </c>
    </row>
    <row r="2652" spans="1:30" x14ac:dyDescent="0.35">
      <c r="A2652">
        <v>828</v>
      </c>
      <c r="B2652">
        <v>3623</v>
      </c>
      <c r="C2652">
        <v>25861</v>
      </c>
      <c r="D2652" s="1">
        <v>41128</v>
      </c>
      <c r="E2652" t="s">
        <v>77</v>
      </c>
      <c r="F2652">
        <v>44</v>
      </c>
      <c r="G2652">
        <v>23775.56</v>
      </c>
      <c r="H2652">
        <v>0.03</v>
      </c>
      <c r="I2652" t="s">
        <v>49</v>
      </c>
      <c r="J2652" s="8">
        <v>7080.99</v>
      </c>
      <c r="K2652" s="8">
        <f>IF(Table3[[#This Row],[Return Status]] = "Returned", 0, Table3[[#This Row],[Profit]])</f>
        <v>7080.99</v>
      </c>
      <c r="L2652" s="8" t="str">
        <f>IFERROR(VLOOKUP(Table3[[#This Row],[Order ID]],returns[[Order ID]:[Status]],2,FALSE), "")</f>
        <v/>
      </c>
      <c r="M2652">
        <v>535.64</v>
      </c>
      <c r="N2652">
        <v>14.7</v>
      </c>
      <c r="O2652" t="s">
        <v>979</v>
      </c>
      <c r="P2652" t="s">
        <v>97</v>
      </c>
      <c r="Q2652">
        <v>97206</v>
      </c>
      <c r="R2652" t="s">
        <v>98</v>
      </c>
      <c r="S2652" t="s">
        <v>1976</v>
      </c>
      <c r="T2652" t="e">
        <f>VLOOKUP(Table3[[#This Row],[Region]],managers5[],2,FALSE)</f>
        <v>#N/A</v>
      </c>
      <c r="U2652" t="s">
        <v>1955</v>
      </c>
      <c r="V2652" t="s">
        <v>1959</v>
      </c>
      <c r="W2652" t="s">
        <v>14</v>
      </c>
      <c r="X2652" t="s">
        <v>15</v>
      </c>
      <c r="Y2652" t="s">
        <v>46</v>
      </c>
      <c r="Z2652" t="s">
        <v>124</v>
      </c>
      <c r="AA2652" t="s">
        <v>980</v>
      </c>
      <c r="AB2652" t="s">
        <v>74</v>
      </c>
      <c r="AC2652">
        <v>0.59</v>
      </c>
      <c r="AD2652" s="1">
        <v>41129</v>
      </c>
    </row>
    <row r="2653" spans="1:30" x14ac:dyDescent="0.35">
      <c r="A2653">
        <v>5355</v>
      </c>
      <c r="B2653">
        <v>3625</v>
      </c>
      <c r="C2653">
        <v>25889</v>
      </c>
      <c r="D2653" s="1">
        <v>40337</v>
      </c>
      <c r="E2653" t="s">
        <v>32</v>
      </c>
      <c r="F2653">
        <v>23</v>
      </c>
      <c r="G2653">
        <v>321.63</v>
      </c>
      <c r="H2653">
        <v>0.04</v>
      </c>
      <c r="I2653" t="s">
        <v>9</v>
      </c>
      <c r="J2653" s="8">
        <v>73.7</v>
      </c>
      <c r="K2653" s="8">
        <f>IF(Table3[[#This Row],[Return Status]] = "Returned", 0, Table3[[#This Row],[Profit]])</f>
        <v>73.7</v>
      </c>
      <c r="L2653" s="8" t="str">
        <f>IFERROR(VLOOKUP(Table3[[#This Row],[Order ID]],returns[[Order ID]:[Status]],2,FALSE), "")</f>
        <v/>
      </c>
      <c r="M2653">
        <v>14.34</v>
      </c>
      <c r="N2653">
        <v>5</v>
      </c>
      <c r="O2653" t="s">
        <v>1833</v>
      </c>
      <c r="P2653" t="s">
        <v>11</v>
      </c>
      <c r="Q2653">
        <v>90604</v>
      </c>
      <c r="R2653" t="s">
        <v>12</v>
      </c>
      <c r="S2653" t="s">
        <v>1976</v>
      </c>
      <c r="T2653" t="e">
        <f>VLOOKUP(Table3[[#This Row],[Region]],managers5[],2,FALSE)</f>
        <v>#N/A</v>
      </c>
      <c r="U2653" t="s">
        <v>1955</v>
      </c>
      <c r="V2653" t="s">
        <v>1959</v>
      </c>
      <c r="W2653" t="s">
        <v>14</v>
      </c>
      <c r="X2653" t="s">
        <v>39</v>
      </c>
      <c r="Y2653" t="s">
        <v>50</v>
      </c>
      <c r="Z2653" t="s">
        <v>61</v>
      </c>
      <c r="AA2653" t="s">
        <v>302</v>
      </c>
      <c r="AB2653" t="s">
        <v>109</v>
      </c>
      <c r="AC2653">
        <v>0.49</v>
      </c>
      <c r="AD2653" s="2">
        <v>40339</v>
      </c>
    </row>
    <row r="2654" spans="1:30" x14ac:dyDescent="0.35">
      <c r="A2654">
        <v>4439</v>
      </c>
      <c r="B2654">
        <v>1007</v>
      </c>
      <c r="C2654">
        <v>7363</v>
      </c>
      <c r="D2654" s="1">
        <v>40491</v>
      </c>
      <c r="E2654" t="s">
        <v>20</v>
      </c>
      <c r="F2654">
        <v>24</v>
      </c>
      <c r="G2654">
        <v>875.52</v>
      </c>
      <c r="H2654">
        <v>0.09</v>
      </c>
      <c r="I2654" t="s">
        <v>9</v>
      </c>
      <c r="J2654" s="8">
        <v>5.71</v>
      </c>
      <c r="K2654" s="8">
        <f>IF(Table3[[#This Row],[Return Status]] = "Returned", 0, Table3[[#This Row],[Profit]])</f>
        <v>5.71</v>
      </c>
      <c r="L2654" s="8" t="str">
        <f>IFERROR(VLOOKUP(Table3[[#This Row],[Order ID]],returns[[Order ID]:[Status]],2,FALSE), "")</f>
        <v/>
      </c>
      <c r="M2654">
        <v>37.93</v>
      </c>
      <c r="N2654">
        <v>13.99</v>
      </c>
      <c r="O2654" t="s">
        <v>1103</v>
      </c>
      <c r="P2654" t="s">
        <v>64</v>
      </c>
      <c r="Q2654">
        <v>71203</v>
      </c>
      <c r="R2654" t="s">
        <v>65</v>
      </c>
      <c r="S2654" t="s">
        <v>1978</v>
      </c>
      <c r="T2654" t="e">
        <f>VLOOKUP(Table3[[#This Row],[Region]],managers5[],2,FALSE)</f>
        <v>#N/A</v>
      </c>
      <c r="U2654" t="s">
        <v>1957</v>
      </c>
      <c r="V2654" t="s">
        <v>1959</v>
      </c>
      <c r="W2654" t="s">
        <v>14</v>
      </c>
      <c r="X2654" t="s">
        <v>71</v>
      </c>
      <c r="Y2654" t="s">
        <v>50</v>
      </c>
      <c r="Z2654" t="s">
        <v>61</v>
      </c>
      <c r="AA2654" t="s">
        <v>1469</v>
      </c>
      <c r="AB2654" t="s">
        <v>35</v>
      </c>
      <c r="AC2654">
        <v>0.67</v>
      </c>
      <c r="AD2654" s="2">
        <v>40493</v>
      </c>
    </row>
    <row r="2655" spans="1:30" x14ac:dyDescent="0.35">
      <c r="A2655">
        <v>882</v>
      </c>
      <c r="B2655">
        <v>6661</v>
      </c>
      <c r="C2655">
        <v>47399</v>
      </c>
      <c r="D2655" s="1">
        <v>41122</v>
      </c>
      <c r="E2655" t="s">
        <v>32</v>
      </c>
      <c r="F2655">
        <v>26</v>
      </c>
      <c r="G2655">
        <v>145.76</v>
      </c>
      <c r="H2655">
        <v>0</v>
      </c>
      <c r="I2655" t="s">
        <v>9</v>
      </c>
      <c r="J2655" s="8">
        <v>5.6695000000000002</v>
      </c>
      <c r="K2655" s="8">
        <f>IF(Table3[[#This Row],[Return Status]] = "Returned", 0, Table3[[#This Row],[Profit]])</f>
        <v>5.6695000000000002</v>
      </c>
      <c r="L2655" s="8" t="str">
        <f>IFERROR(VLOOKUP(Table3[[#This Row],[Order ID]],returns[[Order ID]:[Status]],2,FALSE), "")</f>
        <v/>
      </c>
      <c r="M2655">
        <v>5.28</v>
      </c>
      <c r="N2655">
        <v>2.99</v>
      </c>
      <c r="O2655" t="s">
        <v>733</v>
      </c>
      <c r="P2655" t="s">
        <v>55</v>
      </c>
      <c r="Q2655">
        <v>33317</v>
      </c>
      <c r="R2655" t="s">
        <v>56</v>
      </c>
      <c r="S2655" t="s">
        <v>1978</v>
      </c>
      <c r="T2655" t="e">
        <f>VLOOKUP(Table3[[#This Row],[Region]],managers5[],2,FALSE)</f>
        <v>#N/A</v>
      </c>
      <c r="U2655" t="s">
        <v>1957</v>
      </c>
      <c r="V2655" t="s">
        <v>1959</v>
      </c>
      <c r="W2655" t="s">
        <v>14</v>
      </c>
      <c r="X2655" t="s">
        <v>39</v>
      </c>
      <c r="Y2655" t="s">
        <v>16</v>
      </c>
      <c r="Z2655" t="s">
        <v>17</v>
      </c>
      <c r="AA2655" t="s">
        <v>606</v>
      </c>
      <c r="AB2655" t="s">
        <v>19</v>
      </c>
      <c r="AC2655">
        <v>0.37</v>
      </c>
      <c r="AD2655" s="1">
        <v>41122</v>
      </c>
    </row>
    <row r="2656" spans="1:30" x14ac:dyDescent="0.35">
      <c r="A2656">
        <v>7705</v>
      </c>
      <c r="B2656">
        <v>3630</v>
      </c>
      <c r="C2656">
        <v>25927</v>
      </c>
      <c r="D2656" s="1">
        <v>39925</v>
      </c>
      <c r="E2656" t="s">
        <v>20</v>
      </c>
      <c r="F2656">
        <v>43</v>
      </c>
      <c r="G2656">
        <v>945.9</v>
      </c>
      <c r="H2656">
        <v>0.08</v>
      </c>
      <c r="I2656" t="s">
        <v>9</v>
      </c>
      <c r="J2656" s="8">
        <v>105.7</v>
      </c>
      <c r="K2656" s="8">
        <f>IF(Table3[[#This Row],[Return Status]] = "Returned", 0, Table3[[#This Row],[Profit]])</f>
        <v>105.7</v>
      </c>
      <c r="L2656" s="8" t="str">
        <f>IFERROR(VLOOKUP(Table3[[#This Row],[Order ID]],returns[[Order ID]:[Status]],2,FALSE), "")</f>
        <v/>
      </c>
      <c r="M2656">
        <v>22.01</v>
      </c>
      <c r="N2656">
        <v>5.53</v>
      </c>
      <c r="O2656" t="s">
        <v>739</v>
      </c>
      <c r="P2656" t="s">
        <v>134</v>
      </c>
      <c r="Q2656">
        <v>6708</v>
      </c>
      <c r="R2656" t="s">
        <v>135</v>
      </c>
      <c r="S2656" t="s">
        <v>1979</v>
      </c>
      <c r="T2656" t="e">
        <f>VLOOKUP(Table3[[#This Row],[Region]],managers5[],2,FALSE)</f>
        <v>#N/A</v>
      </c>
      <c r="U2656" t="s">
        <v>1956</v>
      </c>
      <c r="W2656" t="s">
        <v>14</v>
      </c>
      <c r="X2656" t="s">
        <v>71</v>
      </c>
      <c r="Y2656" t="s">
        <v>16</v>
      </c>
      <c r="Z2656" t="s">
        <v>106</v>
      </c>
      <c r="AA2656" t="s">
        <v>611</v>
      </c>
      <c r="AB2656" t="s">
        <v>109</v>
      </c>
      <c r="AC2656">
        <v>0.59</v>
      </c>
      <c r="AD2656" s="2">
        <v>39927</v>
      </c>
    </row>
    <row r="2657" spans="1:30" x14ac:dyDescent="0.35">
      <c r="A2657">
        <v>7716</v>
      </c>
      <c r="B2657">
        <v>3629</v>
      </c>
      <c r="C2657">
        <v>25927</v>
      </c>
      <c r="D2657" s="1">
        <v>39925</v>
      </c>
      <c r="E2657" t="s">
        <v>20</v>
      </c>
      <c r="F2657">
        <v>14</v>
      </c>
      <c r="G2657">
        <v>422.83</v>
      </c>
      <c r="H2657">
        <v>0.02</v>
      </c>
      <c r="I2657" t="s">
        <v>9</v>
      </c>
      <c r="J2657" s="8">
        <v>-21.06</v>
      </c>
      <c r="K2657" s="8">
        <f>IF(Table3[[#This Row],[Return Status]] = "Returned", 0, Table3[[#This Row],[Profit]])</f>
        <v>-21.06</v>
      </c>
      <c r="L2657" s="8" t="str">
        <f>IFERROR(VLOOKUP(Table3[[#This Row],[Order ID]],returns[[Order ID]:[Status]],2,FALSE), "")</f>
        <v/>
      </c>
      <c r="M2657">
        <v>29.74</v>
      </c>
      <c r="N2657">
        <v>6.64</v>
      </c>
      <c r="O2657" t="s">
        <v>739</v>
      </c>
      <c r="P2657" t="s">
        <v>37</v>
      </c>
      <c r="Q2657">
        <v>7601</v>
      </c>
      <c r="R2657" t="s">
        <v>37</v>
      </c>
      <c r="S2657" t="s">
        <v>1979</v>
      </c>
      <c r="T2657" t="e">
        <f>VLOOKUP(Table3[[#This Row],[Region]],managers5[],2,FALSE)</f>
        <v>#N/A</v>
      </c>
      <c r="U2657" t="s">
        <v>1956</v>
      </c>
      <c r="W2657" t="s">
        <v>14</v>
      </c>
      <c r="X2657" t="s">
        <v>71</v>
      </c>
      <c r="Y2657" t="s">
        <v>16</v>
      </c>
      <c r="Z2657" t="s">
        <v>75</v>
      </c>
      <c r="AA2657" t="s">
        <v>464</v>
      </c>
      <c r="AB2657" t="s">
        <v>19</v>
      </c>
      <c r="AC2657">
        <v>0.7</v>
      </c>
      <c r="AD2657" s="2">
        <v>39925</v>
      </c>
    </row>
    <row r="2658" spans="1:30" x14ac:dyDescent="0.35">
      <c r="A2658">
        <v>4867</v>
      </c>
      <c r="B2658">
        <v>3631</v>
      </c>
      <c r="C2658">
        <v>25952</v>
      </c>
      <c r="D2658" s="1">
        <v>40425</v>
      </c>
      <c r="E2658" t="s">
        <v>77</v>
      </c>
      <c r="F2658">
        <v>50</v>
      </c>
      <c r="G2658">
        <v>2864.1005</v>
      </c>
      <c r="H2658">
        <v>0.03</v>
      </c>
      <c r="I2658" t="s">
        <v>9</v>
      </c>
      <c r="J2658" s="8">
        <v>697.82399999999996</v>
      </c>
      <c r="K2658" s="8">
        <f>IF(Table3[[#This Row],[Return Status]] = "Returned", 0, Table3[[#This Row],[Profit]])</f>
        <v>0</v>
      </c>
      <c r="L2658" s="8" t="str">
        <f>IFERROR(VLOOKUP(Table3[[#This Row],[Order ID]],returns[[Order ID]:[Status]],2,FALSE), "")</f>
        <v>Returned</v>
      </c>
      <c r="M2658">
        <v>65.989999999999995</v>
      </c>
      <c r="N2658">
        <v>8.99</v>
      </c>
      <c r="O2658" t="s">
        <v>250</v>
      </c>
      <c r="P2658" t="s">
        <v>114</v>
      </c>
      <c r="Q2658">
        <v>85705</v>
      </c>
      <c r="R2658" t="s">
        <v>115</v>
      </c>
      <c r="S2658" t="s">
        <v>1976</v>
      </c>
      <c r="T2658" t="e">
        <f>VLOOKUP(Table3[[#This Row],[Region]],managers5[],2,FALSE)</f>
        <v>#N/A</v>
      </c>
      <c r="U2658" t="s">
        <v>1955</v>
      </c>
      <c r="V2658" t="s">
        <v>1959</v>
      </c>
      <c r="W2658" t="s">
        <v>14</v>
      </c>
      <c r="X2658" t="s">
        <v>24</v>
      </c>
      <c r="Y2658" t="s">
        <v>46</v>
      </c>
      <c r="Z2658" t="s">
        <v>86</v>
      </c>
      <c r="AA2658" t="s">
        <v>893</v>
      </c>
      <c r="AB2658" t="s">
        <v>19</v>
      </c>
      <c r="AC2658">
        <v>0.55000000000000004</v>
      </c>
      <c r="AD2658" s="2">
        <v>40426</v>
      </c>
    </row>
    <row r="2659" spans="1:30" x14ac:dyDescent="0.35">
      <c r="A2659">
        <v>3116</v>
      </c>
      <c r="B2659">
        <v>1190</v>
      </c>
      <c r="C2659">
        <v>8704</v>
      </c>
      <c r="D2659" s="1">
        <v>40724</v>
      </c>
      <c r="E2659" t="s">
        <v>20</v>
      </c>
      <c r="F2659">
        <v>38</v>
      </c>
      <c r="G2659">
        <v>79.81</v>
      </c>
      <c r="H2659">
        <v>0.08</v>
      </c>
      <c r="I2659" t="s">
        <v>9</v>
      </c>
      <c r="J2659" s="8">
        <v>5.48</v>
      </c>
      <c r="K2659" s="8">
        <f>IF(Table3[[#This Row],[Return Status]] = "Returned", 0, Table3[[#This Row],[Profit]])</f>
        <v>5.48</v>
      </c>
      <c r="L2659" s="8" t="str">
        <f>IFERROR(VLOOKUP(Table3[[#This Row],[Order ID]],returns[[Order ID]:[Status]],2,FALSE), "")</f>
        <v/>
      </c>
      <c r="M2659">
        <v>2.21</v>
      </c>
      <c r="N2659">
        <v>1</v>
      </c>
      <c r="O2659" t="s">
        <v>91</v>
      </c>
      <c r="P2659" t="s">
        <v>120</v>
      </c>
      <c r="Q2659">
        <v>35216</v>
      </c>
      <c r="R2659" t="s">
        <v>56</v>
      </c>
      <c r="S2659" t="s">
        <v>1978</v>
      </c>
      <c r="T2659" t="e">
        <f>VLOOKUP(Table3[[#This Row],[Region]],managers5[],2,FALSE)</f>
        <v>#N/A</v>
      </c>
      <c r="U2659" t="s">
        <v>1957</v>
      </c>
      <c r="V2659" t="s">
        <v>1959</v>
      </c>
      <c r="W2659" t="s">
        <v>14</v>
      </c>
      <c r="X2659" t="s">
        <v>24</v>
      </c>
      <c r="Y2659" t="s">
        <v>16</v>
      </c>
      <c r="Z2659" t="s">
        <v>106</v>
      </c>
      <c r="AA2659" t="s">
        <v>327</v>
      </c>
      <c r="AB2659" t="s">
        <v>35</v>
      </c>
      <c r="AC2659">
        <v>0.38</v>
      </c>
      <c r="AD2659" s="1">
        <v>40725</v>
      </c>
    </row>
    <row r="2660" spans="1:30" x14ac:dyDescent="0.35">
      <c r="A2660">
        <v>710</v>
      </c>
      <c r="B2660">
        <v>1000</v>
      </c>
      <c r="C2660">
        <v>7267</v>
      </c>
      <c r="D2660" s="1">
        <v>41149</v>
      </c>
      <c r="E2660" t="s">
        <v>77</v>
      </c>
      <c r="F2660">
        <v>19</v>
      </c>
      <c r="G2660">
        <v>262.32</v>
      </c>
      <c r="H2660">
        <v>7.0000000000000007E-2</v>
      </c>
      <c r="I2660" t="s">
        <v>9</v>
      </c>
      <c r="J2660" s="8">
        <v>5.1595000000000004</v>
      </c>
      <c r="K2660" s="8">
        <f>IF(Table3[[#This Row],[Return Status]] = "Returned", 0, Table3[[#This Row],[Profit]])</f>
        <v>5.1595000000000004</v>
      </c>
      <c r="L2660" s="8" t="str">
        <f>IFERROR(VLOOKUP(Table3[[#This Row],[Order ID]],returns[[Order ID]:[Status]],2,FALSE), "")</f>
        <v/>
      </c>
      <c r="M2660">
        <v>14.48</v>
      </c>
      <c r="N2660">
        <v>6.46</v>
      </c>
      <c r="O2660" t="s">
        <v>349</v>
      </c>
      <c r="P2660" t="s">
        <v>43</v>
      </c>
      <c r="Q2660">
        <v>22124</v>
      </c>
      <c r="R2660" t="s">
        <v>44</v>
      </c>
      <c r="S2660" t="s">
        <v>1978</v>
      </c>
      <c r="T2660" t="e">
        <f>VLOOKUP(Table3[[#This Row],[Region]],managers5[],2,FALSE)</f>
        <v>#N/A</v>
      </c>
      <c r="U2660" t="s">
        <v>1957</v>
      </c>
      <c r="V2660" t="s">
        <v>1959</v>
      </c>
      <c r="W2660" t="s">
        <v>14</v>
      </c>
      <c r="X2660" t="s">
        <v>39</v>
      </c>
      <c r="Y2660" t="s">
        <v>16</v>
      </c>
      <c r="Z2660" t="s">
        <v>17</v>
      </c>
      <c r="AA2660" t="s">
        <v>718</v>
      </c>
      <c r="AB2660" t="s">
        <v>19</v>
      </c>
      <c r="AC2660">
        <v>0.38</v>
      </c>
      <c r="AD2660" s="1">
        <v>41149</v>
      </c>
    </row>
    <row r="2661" spans="1:30" x14ac:dyDescent="0.35">
      <c r="A2661">
        <v>3428</v>
      </c>
      <c r="B2661">
        <v>3634</v>
      </c>
      <c r="C2661">
        <v>25955</v>
      </c>
      <c r="D2661" s="1">
        <v>40667</v>
      </c>
      <c r="E2661" t="s">
        <v>8</v>
      </c>
      <c r="F2661">
        <v>10</v>
      </c>
      <c r="G2661">
        <v>170.35</v>
      </c>
      <c r="H2661">
        <v>0.03</v>
      </c>
      <c r="I2661" t="s">
        <v>9</v>
      </c>
      <c r="J2661" s="8">
        <v>-39.92</v>
      </c>
      <c r="K2661" s="8">
        <f>IF(Table3[[#This Row],[Return Status]] = "Returned", 0, Table3[[#This Row],[Profit]])</f>
        <v>-39.92</v>
      </c>
      <c r="L2661" s="8" t="str">
        <f>IFERROR(VLOOKUP(Table3[[#This Row],[Order ID]],returns[[Order ID]:[Status]],2,FALSE), "")</f>
        <v/>
      </c>
      <c r="M2661">
        <v>16.059999999999999</v>
      </c>
      <c r="N2661">
        <v>8.34</v>
      </c>
      <c r="O2661" t="s">
        <v>526</v>
      </c>
      <c r="P2661" t="s">
        <v>37</v>
      </c>
      <c r="Q2661">
        <v>7042</v>
      </c>
      <c r="R2661" t="s">
        <v>37</v>
      </c>
      <c r="S2661" t="s">
        <v>1979</v>
      </c>
      <c r="T2661" t="e">
        <f>VLOOKUP(Table3[[#This Row],[Region]],managers5[],2,FALSE)</f>
        <v>#N/A</v>
      </c>
      <c r="U2661" t="s">
        <v>1956</v>
      </c>
      <c r="W2661" t="s">
        <v>14</v>
      </c>
      <c r="X2661" t="s">
        <v>71</v>
      </c>
      <c r="Y2661" t="s">
        <v>16</v>
      </c>
      <c r="Z2661" t="s">
        <v>75</v>
      </c>
      <c r="AA2661" t="s">
        <v>1212</v>
      </c>
      <c r="AB2661" t="s">
        <v>19</v>
      </c>
      <c r="AC2661">
        <v>0.59</v>
      </c>
      <c r="AD2661" s="1">
        <v>40669</v>
      </c>
    </row>
    <row r="2662" spans="1:30" x14ac:dyDescent="0.35">
      <c r="A2662">
        <v>661</v>
      </c>
      <c r="B2662">
        <v>3636</v>
      </c>
      <c r="C2662">
        <v>25985</v>
      </c>
      <c r="D2662" s="1">
        <v>41154</v>
      </c>
      <c r="E2662" t="s">
        <v>32</v>
      </c>
      <c r="F2662">
        <v>22</v>
      </c>
      <c r="G2662">
        <v>80.790000000000006</v>
      </c>
      <c r="H2662">
        <v>0.1</v>
      </c>
      <c r="I2662" t="s">
        <v>9</v>
      </c>
      <c r="J2662" s="8">
        <v>25.18</v>
      </c>
      <c r="K2662" s="8">
        <f>IF(Table3[[#This Row],[Return Status]] = "Returned", 0, Table3[[#This Row],[Profit]])</f>
        <v>25.18</v>
      </c>
      <c r="L2662" s="8" t="str">
        <f>IFERROR(VLOOKUP(Table3[[#This Row],[Order ID]],returns[[Order ID]:[Status]],2,FALSE), "")</f>
        <v/>
      </c>
      <c r="M2662">
        <v>3.78</v>
      </c>
      <c r="N2662">
        <v>0.71</v>
      </c>
      <c r="O2662" t="s">
        <v>188</v>
      </c>
      <c r="P2662" t="s">
        <v>37</v>
      </c>
      <c r="Q2662">
        <v>11703</v>
      </c>
      <c r="R2662" t="s">
        <v>37</v>
      </c>
      <c r="S2662" t="s">
        <v>1979</v>
      </c>
      <c r="T2662" t="e">
        <f>VLOOKUP(Table3[[#This Row],[Region]],managers5[],2,FALSE)</f>
        <v>#N/A</v>
      </c>
      <c r="U2662" t="s">
        <v>1956</v>
      </c>
      <c r="W2662" t="s">
        <v>14</v>
      </c>
      <c r="X2662" t="s">
        <v>15</v>
      </c>
      <c r="Y2662" t="s">
        <v>16</v>
      </c>
      <c r="Z2662" t="s">
        <v>57</v>
      </c>
      <c r="AA2662" t="s">
        <v>836</v>
      </c>
      <c r="AB2662" t="s">
        <v>35</v>
      </c>
      <c r="AC2662">
        <v>0.39</v>
      </c>
      <c r="AD2662" s="1">
        <v>41158</v>
      </c>
    </row>
    <row r="2663" spans="1:30" x14ac:dyDescent="0.35">
      <c r="A2663">
        <v>668</v>
      </c>
      <c r="B2663">
        <v>3635</v>
      </c>
      <c r="C2663">
        <v>25985</v>
      </c>
      <c r="D2663" s="1">
        <v>41154</v>
      </c>
      <c r="E2663" t="s">
        <v>32</v>
      </c>
      <c r="F2663">
        <v>50</v>
      </c>
      <c r="G2663">
        <v>230.63</v>
      </c>
      <c r="H2663">
        <v>0.1</v>
      </c>
      <c r="I2663" t="s">
        <v>9</v>
      </c>
      <c r="J2663" s="8">
        <v>-39.71</v>
      </c>
      <c r="K2663" s="8">
        <f>IF(Table3[[#This Row],[Return Status]] = "Returned", 0, Table3[[#This Row],[Profit]])</f>
        <v>-39.71</v>
      </c>
      <c r="L2663" s="8" t="str">
        <f>IFERROR(VLOOKUP(Table3[[#This Row],[Order ID]],returns[[Order ID]:[Status]],2,FALSE), "")</f>
        <v/>
      </c>
      <c r="M2663">
        <v>4.91</v>
      </c>
      <c r="N2663">
        <v>3.05</v>
      </c>
      <c r="O2663" t="s">
        <v>188</v>
      </c>
      <c r="P2663" t="s">
        <v>37</v>
      </c>
      <c r="Q2663">
        <v>11703</v>
      </c>
      <c r="R2663" t="s">
        <v>37</v>
      </c>
      <c r="S2663" t="s">
        <v>1979</v>
      </c>
      <c r="T2663" t="e">
        <f>VLOOKUP(Table3[[#This Row],[Region]],managers5[],2,FALSE)</f>
        <v>#N/A</v>
      </c>
      <c r="U2663" t="s">
        <v>1956</v>
      </c>
      <c r="W2663" t="s">
        <v>14</v>
      </c>
      <c r="X2663" t="s">
        <v>15</v>
      </c>
      <c r="Y2663" t="s">
        <v>50</v>
      </c>
      <c r="Z2663" t="s">
        <v>61</v>
      </c>
      <c r="AA2663" t="s">
        <v>479</v>
      </c>
      <c r="AB2663" t="s">
        <v>109</v>
      </c>
      <c r="AC2663">
        <v>0.52</v>
      </c>
      <c r="AD2663" s="1">
        <v>41156</v>
      </c>
    </row>
    <row r="2664" spans="1:30" x14ac:dyDescent="0.35">
      <c r="A2664">
        <v>1075</v>
      </c>
      <c r="B2664">
        <v>3637</v>
      </c>
      <c r="C2664">
        <v>25986</v>
      </c>
      <c r="D2664" s="1">
        <v>41082</v>
      </c>
      <c r="E2664" t="s">
        <v>20</v>
      </c>
      <c r="F2664">
        <v>48</v>
      </c>
      <c r="G2664">
        <v>278.07</v>
      </c>
      <c r="H2664">
        <v>0.08</v>
      </c>
      <c r="I2664" t="s">
        <v>9</v>
      </c>
      <c r="J2664" s="8">
        <v>-71.45</v>
      </c>
      <c r="K2664" s="8">
        <f>IF(Table3[[#This Row],[Return Status]] = "Returned", 0, Table3[[#This Row],[Profit]])</f>
        <v>-71.45</v>
      </c>
      <c r="L2664" s="8" t="str">
        <f>IFERROR(VLOOKUP(Table3[[#This Row],[Order ID]],returns[[Order ID]:[Status]],2,FALSE), "")</f>
        <v/>
      </c>
      <c r="M2664">
        <v>5.78</v>
      </c>
      <c r="N2664">
        <v>4.96</v>
      </c>
      <c r="O2664" t="s">
        <v>1135</v>
      </c>
      <c r="P2664" t="s">
        <v>11</v>
      </c>
      <c r="Q2664">
        <v>90260</v>
      </c>
      <c r="R2664" t="s">
        <v>12</v>
      </c>
      <c r="S2664" t="s">
        <v>1976</v>
      </c>
      <c r="T2664" t="e">
        <f>VLOOKUP(Table3[[#This Row],[Region]],managers5[],2,FALSE)</f>
        <v>#N/A</v>
      </c>
      <c r="U2664" t="s">
        <v>1955</v>
      </c>
      <c r="V2664" t="s">
        <v>1959</v>
      </c>
      <c r="W2664" t="s">
        <v>14</v>
      </c>
      <c r="X2664" t="s">
        <v>39</v>
      </c>
      <c r="Y2664" t="s">
        <v>16</v>
      </c>
      <c r="Z2664" t="s">
        <v>30</v>
      </c>
      <c r="AA2664" t="s">
        <v>1086</v>
      </c>
      <c r="AB2664" t="s">
        <v>19</v>
      </c>
      <c r="AC2664">
        <v>0.36</v>
      </c>
      <c r="AD2664" s="1">
        <v>41083</v>
      </c>
    </row>
    <row r="2665" spans="1:30" x14ac:dyDescent="0.35">
      <c r="A2665">
        <v>586</v>
      </c>
      <c r="B2665">
        <v>3640</v>
      </c>
      <c r="C2665">
        <v>26021</v>
      </c>
      <c r="D2665" s="1">
        <v>41166</v>
      </c>
      <c r="E2665" t="s">
        <v>41</v>
      </c>
      <c r="F2665">
        <v>17</v>
      </c>
      <c r="G2665">
        <v>328.62700000000001</v>
      </c>
      <c r="H2665">
        <v>0</v>
      </c>
      <c r="I2665" t="s">
        <v>9</v>
      </c>
      <c r="J2665" s="8">
        <v>-7.766</v>
      </c>
      <c r="K2665" s="8">
        <f>IF(Table3[[#This Row],[Return Status]] = "Returned", 0, Table3[[#This Row],[Profit]])</f>
        <v>-7.766</v>
      </c>
      <c r="L2665" s="8" t="str">
        <f>IFERROR(VLOOKUP(Table3[[#This Row],[Order ID]],returns[[Order ID]:[Status]],2,FALSE), "")</f>
        <v/>
      </c>
      <c r="M2665">
        <v>20.99</v>
      </c>
      <c r="N2665">
        <v>4.8099999999999996</v>
      </c>
      <c r="O2665" t="s">
        <v>786</v>
      </c>
      <c r="P2665" t="s">
        <v>11</v>
      </c>
      <c r="Q2665">
        <v>92627</v>
      </c>
      <c r="R2665" t="s">
        <v>12</v>
      </c>
      <c r="S2665" t="s">
        <v>1976</v>
      </c>
      <c r="T2665" t="e">
        <f>VLOOKUP(Table3[[#This Row],[Region]],managers5[],2,FALSE)</f>
        <v>#N/A</v>
      </c>
      <c r="U2665" t="s">
        <v>1955</v>
      </c>
      <c r="V2665" t="s">
        <v>1959</v>
      </c>
      <c r="W2665" t="s">
        <v>14</v>
      </c>
      <c r="X2665" t="s">
        <v>39</v>
      </c>
      <c r="Y2665" t="s">
        <v>46</v>
      </c>
      <c r="Z2665" t="s">
        <v>86</v>
      </c>
      <c r="AA2665" t="s">
        <v>213</v>
      </c>
      <c r="AB2665" t="s">
        <v>69</v>
      </c>
      <c r="AC2665">
        <v>0.57999999999999996</v>
      </c>
      <c r="AD2665" s="1">
        <v>41168</v>
      </c>
    </row>
    <row r="2666" spans="1:30" x14ac:dyDescent="0.35">
      <c r="A2666">
        <v>1974</v>
      </c>
      <c r="B2666">
        <v>3645</v>
      </c>
      <c r="C2666">
        <v>26053</v>
      </c>
      <c r="D2666" s="1">
        <v>40932</v>
      </c>
      <c r="E2666" t="s">
        <v>32</v>
      </c>
      <c r="F2666">
        <v>48</v>
      </c>
      <c r="G2666">
        <v>878.75</v>
      </c>
      <c r="H2666">
        <v>7.0000000000000007E-2</v>
      </c>
      <c r="I2666" t="s">
        <v>33</v>
      </c>
      <c r="J2666" s="8">
        <v>70.459999999999994</v>
      </c>
      <c r="K2666" s="8">
        <f>IF(Table3[[#This Row],[Return Status]] = "Returned", 0, Table3[[#This Row],[Profit]])</f>
        <v>70.459999999999994</v>
      </c>
      <c r="L2666" s="8" t="str">
        <f>IFERROR(VLOOKUP(Table3[[#This Row],[Order ID]],returns[[Order ID]:[Status]],2,FALSE), "")</f>
        <v/>
      </c>
      <c r="M2666">
        <v>18.97</v>
      </c>
      <c r="N2666">
        <v>9.0299999999999994</v>
      </c>
      <c r="O2666" t="s">
        <v>1112</v>
      </c>
      <c r="P2666" t="s">
        <v>22</v>
      </c>
      <c r="Q2666">
        <v>80033</v>
      </c>
      <c r="R2666" t="s">
        <v>23</v>
      </c>
      <c r="S2666" t="s">
        <v>1976</v>
      </c>
      <c r="T2666" t="e">
        <f>VLOOKUP(Table3[[#This Row],[Region]],managers5[],2,FALSE)</f>
        <v>#N/A</v>
      </c>
      <c r="U2666" t="s">
        <v>1955</v>
      </c>
      <c r="V2666" t="s">
        <v>1959</v>
      </c>
      <c r="W2666" t="s">
        <v>14</v>
      </c>
      <c r="X2666" t="s">
        <v>71</v>
      </c>
      <c r="Y2666" t="s">
        <v>16</v>
      </c>
      <c r="Z2666" t="s">
        <v>30</v>
      </c>
      <c r="AA2666" t="s">
        <v>519</v>
      </c>
      <c r="AB2666" t="s">
        <v>19</v>
      </c>
      <c r="AC2666">
        <v>0.37</v>
      </c>
      <c r="AD2666" s="1">
        <v>40932</v>
      </c>
    </row>
    <row r="2667" spans="1:30" x14ac:dyDescent="0.35">
      <c r="A2667">
        <v>6005</v>
      </c>
      <c r="B2667">
        <v>3646</v>
      </c>
      <c r="C2667">
        <v>26054</v>
      </c>
      <c r="D2667" s="1">
        <v>40221</v>
      </c>
      <c r="E2667" t="s">
        <v>41</v>
      </c>
      <c r="F2667">
        <v>47</v>
      </c>
      <c r="G2667">
        <v>396.78</v>
      </c>
      <c r="H2667">
        <v>0.09</v>
      </c>
      <c r="I2667" t="s">
        <v>9</v>
      </c>
      <c r="J2667" s="8">
        <v>-321.20999999999998</v>
      </c>
      <c r="K2667" s="8">
        <f>IF(Table3[[#This Row],[Return Status]] = "Returned", 0, Table3[[#This Row],[Profit]])</f>
        <v>-321.20999999999998</v>
      </c>
      <c r="L2667" s="8" t="str">
        <f>IFERROR(VLOOKUP(Table3[[#This Row],[Order ID]],returns[[Order ID]:[Status]],2,FALSE), "")</f>
        <v/>
      </c>
      <c r="M2667">
        <v>8.3699999999999992</v>
      </c>
      <c r="N2667">
        <v>10.16</v>
      </c>
      <c r="O2667" t="s">
        <v>1379</v>
      </c>
      <c r="P2667" t="s">
        <v>146</v>
      </c>
      <c r="Q2667">
        <v>83605</v>
      </c>
      <c r="R2667" t="s">
        <v>147</v>
      </c>
      <c r="S2667" t="s">
        <v>1976</v>
      </c>
      <c r="T2667" t="e">
        <f>VLOOKUP(Table3[[#This Row],[Region]],managers5[],2,FALSE)</f>
        <v>#N/A</v>
      </c>
      <c r="U2667" t="s">
        <v>1955</v>
      </c>
      <c r="V2667" t="s">
        <v>1959</v>
      </c>
      <c r="W2667" t="s">
        <v>14</v>
      </c>
      <c r="X2667" t="s">
        <v>15</v>
      </c>
      <c r="Y2667" t="s">
        <v>50</v>
      </c>
      <c r="Z2667" t="s">
        <v>61</v>
      </c>
      <c r="AA2667" t="s">
        <v>1772</v>
      </c>
      <c r="AB2667" t="s">
        <v>85</v>
      </c>
      <c r="AC2667">
        <v>0.59</v>
      </c>
      <c r="AD2667" s="2">
        <v>40223</v>
      </c>
    </row>
    <row r="2668" spans="1:30" x14ac:dyDescent="0.35">
      <c r="A2668">
        <v>192</v>
      </c>
      <c r="B2668">
        <v>3647</v>
      </c>
      <c r="C2668">
        <v>26055</v>
      </c>
      <c r="D2668" s="1">
        <v>41238</v>
      </c>
      <c r="E2668" t="s">
        <v>8</v>
      </c>
      <c r="F2668">
        <v>46</v>
      </c>
      <c r="G2668">
        <v>6733.52</v>
      </c>
      <c r="H2668">
        <v>0.04</v>
      </c>
      <c r="I2668" t="s">
        <v>9</v>
      </c>
      <c r="J2668" s="8">
        <v>246</v>
      </c>
      <c r="K2668" s="8">
        <f>IF(Table3[[#This Row],[Return Status]] = "Returned", 0, Table3[[#This Row],[Profit]])</f>
        <v>246</v>
      </c>
      <c r="L2668" s="8" t="str">
        <f>IFERROR(VLOOKUP(Table3[[#This Row],[Order ID]],returns[[Order ID]:[Status]],2,FALSE), "")</f>
        <v/>
      </c>
      <c r="M2668">
        <v>152.47999999999999</v>
      </c>
      <c r="N2668">
        <v>4</v>
      </c>
      <c r="O2668" t="s">
        <v>207</v>
      </c>
      <c r="P2668" t="s">
        <v>11</v>
      </c>
      <c r="Q2668">
        <v>92672</v>
      </c>
      <c r="R2668" t="s">
        <v>12</v>
      </c>
      <c r="S2668" t="s">
        <v>1976</v>
      </c>
      <c r="T2668" t="e">
        <f>VLOOKUP(Table3[[#This Row],[Region]],managers5[],2,FALSE)</f>
        <v>#N/A</v>
      </c>
      <c r="U2668" t="s">
        <v>1955</v>
      </c>
      <c r="V2668" t="s">
        <v>1959</v>
      </c>
      <c r="W2668" t="s">
        <v>14</v>
      </c>
      <c r="X2668" t="s">
        <v>24</v>
      </c>
      <c r="Y2668" t="s">
        <v>46</v>
      </c>
      <c r="Z2668" t="s">
        <v>47</v>
      </c>
      <c r="AA2668" t="s">
        <v>356</v>
      </c>
      <c r="AB2668" t="s">
        <v>19</v>
      </c>
      <c r="AC2668">
        <v>0.79</v>
      </c>
      <c r="AD2668" s="1">
        <v>41239</v>
      </c>
    </row>
    <row r="2669" spans="1:30" x14ac:dyDescent="0.35">
      <c r="A2669">
        <v>7730</v>
      </c>
      <c r="B2669">
        <v>6939</v>
      </c>
      <c r="C2669">
        <v>49511</v>
      </c>
      <c r="D2669" s="1">
        <v>39923</v>
      </c>
      <c r="E2669" t="s">
        <v>77</v>
      </c>
      <c r="F2669">
        <v>35</v>
      </c>
      <c r="G2669">
        <v>150.29</v>
      </c>
      <c r="H2669">
        <v>0.03</v>
      </c>
      <c r="I2669" t="s">
        <v>33</v>
      </c>
      <c r="J2669" s="8">
        <v>5.04</v>
      </c>
      <c r="K2669" s="8">
        <f>IF(Table3[[#This Row],[Return Status]] = "Returned", 0, Table3[[#This Row],[Profit]])</f>
        <v>5.04</v>
      </c>
      <c r="L2669" s="8" t="str">
        <f>IFERROR(VLOOKUP(Table3[[#This Row],[Order ID]],returns[[Order ID]:[Status]],2,FALSE), "")</f>
        <v/>
      </c>
      <c r="M2669">
        <v>3.69</v>
      </c>
      <c r="N2669">
        <v>2.5</v>
      </c>
      <c r="O2669" t="s">
        <v>1402</v>
      </c>
      <c r="P2669" t="s">
        <v>64</v>
      </c>
      <c r="Q2669">
        <v>40422</v>
      </c>
      <c r="R2669" t="s">
        <v>65</v>
      </c>
      <c r="S2669" t="s">
        <v>1978</v>
      </c>
      <c r="T2669" t="e">
        <f>VLOOKUP(Table3[[#This Row],[Region]],managers5[],2,FALSE)</f>
        <v>#N/A</v>
      </c>
      <c r="U2669" t="s">
        <v>1957</v>
      </c>
      <c r="V2669" t="s">
        <v>1959</v>
      </c>
      <c r="W2669" t="s">
        <v>14</v>
      </c>
      <c r="X2669" t="s">
        <v>24</v>
      </c>
      <c r="Y2669" t="s">
        <v>16</v>
      </c>
      <c r="Z2669" t="s">
        <v>168</v>
      </c>
      <c r="AA2669" t="s">
        <v>1071</v>
      </c>
      <c r="AB2669" t="s">
        <v>19</v>
      </c>
      <c r="AC2669">
        <v>0.39</v>
      </c>
      <c r="AD2669" s="2">
        <v>39923</v>
      </c>
    </row>
    <row r="2670" spans="1:30" x14ac:dyDescent="0.35">
      <c r="A2670">
        <v>4235</v>
      </c>
      <c r="B2670">
        <v>2301</v>
      </c>
      <c r="C2670">
        <v>16579</v>
      </c>
      <c r="D2670" s="1">
        <v>40524</v>
      </c>
      <c r="E2670" t="s">
        <v>8</v>
      </c>
      <c r="F2670">
        <v>23</v>
      </c>
      <c r="G2670">
        <v>177.23</v>
      </c>
      <c r="H2670">
        <v>7.0000000000000007E-2</v>
      </c>
      <c r="I2670" t="s">
        <v>9</v>
      </c>
      <c r="J2670" s="8">
        <v>4.9400000000000004</v>
      </c>
      <c r="K2670" s="8">
        <f>IF(Table3[[#This Row],[Return Status]] = "Returned", 0, Table3[[#This Row],[Profit]])</f>
        <v>4.9400000000000004</v>
      </c>
      <c r="L2670" s="8" t="str">
        <f>IFERROR(VLOOKUP(Table3[[#This Row],[Order ID]],returns[[Order ID]:[Status]],2,FALSE), "")</f>
        <v/>
      </c>
      <c r="M2670">
        <v>8.14</v>
      </c>
      <c r="N2670">
        <v>3.12</v>
      </c>
      <c r="O2670" t="s">
        <v>631</v>
      </c>
      <c r="P2670" t="s">
        <v>43</v>
      </c>
      <c r="Q2670">
        <v>29801</v>
      </c>
      <c r="R2670" t="s">
        <v>44</v>
      </c>
      <c r="S2670" t="s">
        <v>1978</v>
      </c>
      <c r="T2670" t="e">
        <f>VLOOKUP(Table3[[#This Row],[Region]],managers5[],2,FALSE)</f>
        <v>#N/A</v>
      </c>
      <c r="U2670" t="s">
        <v>1957</v>
      </c>
      <c r="V2670" t="s">
        <v>1959</v>
      </c>
      <c r="W2670" t="s">
        <v>14</v>
      </c>
      <c r="X2670" t="s">
        <v>39</v>
      </c>
      <c r="Y2670" t="s">
        <v>16</v>
      </c>
      <c r="Z2670" t="s">
        <v>106</v>
      </c>
      <c r="AA2670" t="s">
        <v>1853</v>
      </c>
      <c r="AB2670" t="s">
        <v>35</v>
      </c>
      <c r="AC2670">
        <v>0.45</v>
      </c>
      <c r="AD2670" s="2">
        <v>40525</v>
      </c>
    </row>
    <row r="2671" spans="1:30" x14ac:dyDescent="0.35">
      <c r="A2671">
        <v>1348</v>
      </c>
      <c r="B2671">
        <v>2461</v>
      </c>
      <c r="C2671">
        <v>17862</v>
      </c>
      <c r="D2671" s="1">
        <v>41036</v>
      </c>
      <c r="E2671" t="s">
        <v>8</v>
      </c>
      <c r="F2671">
        <v>31</v>
      </c>
      <c r="G2671">
        <v>67.88</v>
      </c>
      <c r="H2671">
        <v>0.08</v>
      </c>
      <c r="I2671" t="s">
        <v>33</v>
      </c>
      <c r="J2671" s="8">
        <v>4.87</v>
      </c>
      <c r="K2671" s="8">
        <f>IF(Table3[[#This Row],[Return Status]] = "Returned", 0, Table3[[#This Row],[Profit]])</f>
        <v>4.87</v>
      </c>
      <c r="L2671" s="8" t="str">
        <f>IFERROR(VLOOKUP(Table3[[#This Row],[Order ID]],returns[[Order ID]:[Status]],2,FALSE), "")</f>
        <v/>
      </c>
      <c r="M2671">
        <v>2.1</v>
      </c>
      <c r="N2671">
        <v>0.7</v>
      </c>
      <c r="O2671" t="s">
        <v>459</v>
      </c>
      <c r="P2671" t="s">
        <v>43</v>
      </c>
      <c r="Q2671">
        <v>28144</v>
      </c>
      <c r="R2671" t="s">
        <v>44</v>
      </c>
      <c r="S2671" t="s">
        <v>1978</v>
      </c>
      <c r="T2671" t="e">
        <f>VLOOKUP(Table3[[#This Row],[Region]],managers5[],2,FALSE)</f>
        <v>#N/A</v>
      </c>
      <c r="U2671" t="s">
        <v>1957</v>
      </c>
      <c r="V2671" t="s">
        <v>1959</v>
      </c>
      <c r="W2671" t="s">
        <v>14</v>
      </c>
      <c r="X2671" t="s">
        <v>71</v>
      </c>
      <c r="Y2671" t="s">
        <v>16</v>
      </c>
      <c r="Z2671" t="s">
        <v>106</v>
      </c>
      <c r="AA2671" t="s">
        <v>707</v>
      </c>
      <c r="AB2671" t="s">
        <v>35</v>
      </c>
      <c r="AC2671">
        <v>0.56999999999999995</v>
      </c>
      <c r="AD2671" s="1">
        <v>41038</v>
      </c>
    </row>
    <row r="2672" spans="1:30" x14ac:dyDescent="0.35">
      <c r="A2672">
        <v>3430</v>
      </c>
      <c r="B2672">
        <v>4625</v>
      </c>
      <c r="C2672">
        <v>32929</v>
      </c>
      <c r="D2672" s="1">
        <v>40665</v>
      </c>
      <c r="E2672" t="s">
        <v>32</v>
      </c>
      <c r="F2672">
        <v>8</v>
      </c>
      <c r="G2672">
        <v>44.56</v>
      </c>
      <c r="H2672">
        <v>0.05</v>
      </c>
      <c r="I2672" t="s">
        <v>9</v>
      </c>
      <c r="J2672" s="8">
        <v>4.8099999999999996</v>
      </c>
      <c r="K2672" s="8">
        <f>IF(Table3[[#This Row],[Return Status]] = "Returned", 0, Table3[[#This Row],[Profit]])</f>
        <v>4.8099999999999996</v>
      </c>
      <c r="L2672" s="8" t="str">
        <f>IFERROR(VLOOKUP(Table3[[#This Row],[Order ID]],returns[[Order ID]:[Status]],2,FALSE), "")</f>
        <v/>
      </c>
      <c r="M2672">
        <v>5.68</v>
      </c>
      <c r="N2672">
        <v>1.39</v>
      </c>
      <c r="O2672" t="s">
        <v>1104</v>
      </c>
      <c r="P2672" t="s">
        <v>43</v>
      </c>
      <c r="Q2672">
        <v>23111</v>
      </c>
      <c r="R2672" t="s">
        <v>44</v>
      </c>
      <c r="S2672" t="s">
        <v>1978</v>
      </c>
      <c r="T2672" t="e">
        <f>VLOOKUP(Table3[[#This Row],[Region]],managers5[],2,FALSE)</f>
        <v>#N/A</v>
      </c>
      <c r="U2672" t="s">
        <v>1957</v>
      </c>
      <c r="V2672" t="s">
        <v>1959</v>
      </c>
      <c r="W2672" t="s">
        <v>14</v>
      </c>
      <c r="X2672" t="s">
        <v>71</v>
      </c>
      <c r="Y2672" t="s">
        <v>16</v>
      </c>
      <c r="Z2672" t="s">
        <v>168</v>
      </c>
      <c r="AA2672" t="s">
        <v>601</v>
      </c>
      <c r="AB2672" t="s">
        <v>19</v>
      </c>
      <c r="AC2672">
        <v>0.38</v>
      </c>
      <c r="AD2672" s="1">
        <v>40669</v>
      </c>
    </row>
    <row r="2673" spans="1:30" x14ac:dyDescent="0.35">
      <c r="A2673">
        <v>5788</v>
      </c>
      <c r="B2673">
        <v>6253</v>
      </c>
      <c r="C2673">
        <v>44290</v>
      </c>
      <c r="D2673" s="1">
        <v>40258</v>
      </c>
      <c r="E2673" t="s">
        <v>20</v>
      </c>
      <c r="F2673">
        <v>49</v>
      </c>
      <c r="G2673">
        <v>508.38</v>
      </c>
      <c r="H2673">
        <v>0.06</v>
      </c>
      <c r="I2673" t="s">
        <v>9</v>
      </c>
      <c r="J2673" s="8">
        <v>4.68</v>
      </c>
      <c r="K2673" s="8">
        <f>IF(Table3[[#This Row],[Return Status]] = "Returned", 0, Table3[[#This Row],[Profit]])</f>
        <v>4.68</v>
      </c>
      <c r="L2673" s="8" t="str">
        <f>IFERROR(VLOOKUP(Table3[[#This Row],[Order ID]],returns[[Order ID]:[Status]],2,FALSE), "")</f>
        <v/>
      </c>
      <c r="M2673">
        <v>10.4</v>
      </c>
      <c r="N2673">
        <v>5.4</v>
      </c>
      <c r="O2673" t="s">
        <v>1531</v>
      </c>
      <c r="P2673" t="s">
        <v>64</v>
      </c>
      <c r="Q2673">
        <v>30904</v>
      </c>
      <c r="R2673" t="s">
        <v>65</v>
      </c>
      <c r="S2673" t="s">
        <v>1978</v>
      </c>
      <c r="T2673" t="e">
        <f>VLOOKUP(Table3[[#This Row],[Region]],managers5[],2,FALSE)</f>
        <v>#N/A</v>
      </c>
      <c r="U2673" t="s">
        <v>1957</v>
      </c>
      <c r="V2673" t="s">
        <v>1959</v>
      </c>
      <c r="W2673" t="s">
        <v>14</v>
      </c>
      <c r="X2673" t="s">
        <v>71</v>
      </c>
      <c r="Y2673" t="s">
        <v>50</v>
      </c>
      <c r="Z2673" t="s">
        <v>61</v>
      </c>
      <c r="AA2673" t="s">
        <v>1815</v>
      </c>
      <c r="AB2673" t="s">
        <v>109</v>
      </c>
      <c r="AC2673">
        <v>0.51</v>
      </c>
      <c r="AD2673" s="2">
        <v>40260</v>
      </c>
    </row>
    <row r="2674" spans="1:30" x14ac:dyDescent="0.35">
      <c r="A2674">
        <v>4354</v>
      </c>
      <c r="B2674">
        <v>1582</v>
      </c>
      <c r="C2674">
        <v>11427</v>
      </c>
      <c r="D2674" s="1">
        <v>40506</v>
      </c>
      <c r="E2674" t="s">
        <v>20</v>
      </c>
      <c r="F2674">
        <v>27</v>
      </c>
      <c r="G2674">
        <v>58.64</v>
      </c>
      <c r="H2674">
        <v>0.08</v>
      </c>
      <c r="I2674" t="s">
        <v>9</v>
      </c>
      <c r="J2674" s="8">
        <v>4.55</v>
      </c>
      <c r="K2674" s="8">
        <f>IF(Table3[[#This Row],[Return Status]] = "Returned", 0, Table3[[#This Row],[Profit]])</f>
        <v>4.55</v>
      </c>
      <c r="L2674" s="8" t="str">
        <f>IFERROR(VLOOKUP(Table3[[#This Row],[Order ID]],returns[[Order ID]:[Status]],2,FALSE), "")</f>
        <v/>
      </c>
      <c r="M2674">
        <v>2.21</v>
      </c>
      <c r="N2674">
        <v>1</v>
      </c>
      <c r="O2674" t="s">
        <v>184</v>
      </c>
      <c r="P2674" t="s">
        <v>43</v>
      </c>
      <c r="Q2674">
        <v>24017</v>
      </c>
      <c r="R2674" t="s">
        <v>44</v>
      </c>
      <c r="S2674" t="s">
        <v>1978</v>
      </c>
      <c r="T2674" t="e">
        <f>VLOOKUP(Table3[[#This Row],[Region]],managers5[],2,FALSE)</f>
        <v>#N/A</v>
      </c>
      <c r="U2674" t="s">
        <v>1957</v>
      </c>
      <c r="V2674" t="s">
        <v>1959</v>
      </c>
      <c r="W2674" t="s">
        <v>14</v>
      </c>
      <c r="X2674" t="s">
        <v>15</v>
      </c>
      <c r="Y2674" t="s">
        <v>16</v>
      </c>
      <c r="Z2674" t="s">
        <v>106</v>
      </c>
      <c r="AA2674" t="s">
        <v>327</v>
      </c>
      <c r="AB2674" t="s">
        <v>35</v>
      </c>
      <c r="AC2674">
        <v>0.38</v>
      </c>
      <c r="AD2674" s="2">
        <v>40507</v>
      </c>
    </row>
    <row r="2675" spans="1:30" x14ac:dyDescent="0.35">
      <c r="A2675">
        <v>3334</v>
      </c>
      <c r="B2675">
        <v>3839</v>
      </c>
      <c r="C2675">
        <v>27364</v>
      </c>
      <c r="D2675" s="1">
        <v>40683</v>
      </c>
      <c r="E2675" t="s">
        <v>20</v>
      </c>
      <c r="F2675">
        <v>25</v>
      </c>
      <c r="G2675">
        <v>74.069999999999993</v>
      </c>
      <c r="H2675">
        <v>0.04</v>
      </c>
      <c r="I2675" t="s">
        <v>9</v>
      </c>
      <c r="J2675" s="8">
        <v>4.3689999999999998</v>
      </c>
      <c r="K2675" s="8">
        <f>IF(Table3[[#This Row],[Return Status]] = "Returned", 0, Table3[[#This Row],[Profit]])</f>
        <v>4.3689999999999998</v>
      </c>
      <c r="L2675" s="8" t="str">
        <f>IFERROR(VLOOKUP(Table3[[#This Row],[Order ID]],returns[[Order ID]:[Status]],2,FALSE), "")</f>
        <v/>
      </c>
      <c r="M2675">
        <v>2.88</v>
      </c>
      <c r="N2675">
        <v>1.49</v>
      </c>
      <c r="O2675" t="s">
        <v>1299</v>
      </c>
      <c r="P2675" t="s">
        <v>233</v>
      </c>
      <c r="Q2675">
        <v>32725</v>
      </c>
      <c r="R2675" t="s">
        <v>56</v>
      </c>
      <c r="S2675" t="s">
        <v>1978</v>
      </c>
      <c r="T2675" t="e">
        <f>VLOOKUP(Table3[[#This Row],[Region]],managers5[],2,FALSE)</f>
        <v>#N/A</v>
      </c>
      <c r="U2675" t="s">
        <v>1957</v>
      </c>
      <c r="V2675" t="s">
        <v>1959</v>
      </c>
      <c r="W2675" t="s">
        <v>14</v>
      </c>
      <c r="X2675" t="s">
        <v>71</v>
      </c>
      <c r="Y2675" t="s">
        <v>16</v>
      </c>
      <c r="Z2675" t="s">
        <v>17</v>
      </c>
      <c r="AA2675" t="s">
        <v>540</v>
      </c>
      <c r="AB2675" t="s">
        <v>19</v>
      </c>
      <c r="AC2675">
        <v>0.36</v>
      </c>
      <c r="AD2675" s="1">
        <v>40685</v>
      </c>
    </row>
    <row r="2676" spans="1:30" x14ac:dyDescent="0.35">
      <c r="A2676">
        <v>5952</v>
      </c>
      <c r="B2676">
        <v>678</v>
      </c>
      <c r="C2676">
        <v>4739</v>
      </c>
      <c r="D2676" s="1">
        <v>40229</v>
      </c>
      <c r="E2676" t="s">
        <v>32</v>
      </c>
      <c r="F2676">
        <v>16</v>
      </c>
      <c r="G2676">
        <v>48.57</v>
      </c>
      <c r="H2676">
        <v>0.04</v>
      </c>
      <c r="I2676" t="s">
        <v>9</v>
      </c>
      <c r="J2676" s="8">
        <v>4.21</v>
      </c>
      <c r="K2676" s="8">
        <f>IF(Table3[[#This Row],[Return Status]] = "Returned", 0, Table3[[#This Row],[Profit]])</f>
        <v>4.21</v>
      </c>
      <c r="L2676" s="8" t="str">
        <f>IFERROR(VLOOKUP(Table3[[#This Row],[Order ID]],returns[[Order ID]:[Status]],2,FALSE), "")</f>
        <v/>
      </c>
      <c r="M2676">
        <v>2.94</v>
      </c>
      <c r="N2676">
        <v>0.7</v>
      </c>
      <c r="O2676" t="s">
        <v>1773</v>
      </c>
      <c r="P2676" t="s">
        <v>43</v>
      </c>
      <c r="Q2676">
        <v>23518</v>
      </c>
      <c r="R2676" t="s">
        <v>44</v>
      </c>
      <c r="S2676" t="s">
        <v>1978</v>
      </c>
      <c r="T2676" t="e">
        <f>VLOOKUP(Table3[[#This Row],[Region]],managers5[],2,FALSE)</f>
        <v>#N/A</v>
      </c>
      <c r="U2676" t="s">
        <v>1957</v>
      </c>
      <c r="V2676" t="s">
        <v>1959</v>
      </c>
      <c r="W2676" t="s">
        <v>14</v>
      </c>
      <c r="X2676" t="s">
        <v>71</v>
      </c>
      <c r="Y2676" t="s">
        <v>16</v>
      </c>
      <c r="Z2676" t="s">
        <v>106</v>
      </c>
      <c r="AA2676" t="s">
        <v>1059</v>
      </c>
      <c r="AB2676" t="s">
        <v>35</v>
      </c>
      <c r="AC2676">
        <v>0.57999999999999996</v>
      </c>
      <c r="AD2676" s="2">
        <v>40233</v>
      </c>
    </row>
    <row r="2677" spans="1:30" x14ac:dyDescent="0.35">
      <c r="A2677">
        <v>3008</v>
      </c>
      <c r="B2677">
        <v>3664</v>
      </c>
      <c r="C2677">
        <v>26243</v>
      </c>
      <c r="D2677" s="1">
        <v>40740</v>
      </c>
      <c r="E2677" t="s">
        <v>32</v>
      </c>
      <c r="F2677">
        <v>42</v>
      </c>
      <c r="G2677">
        <v>71.319999999999993</v>
      </c>
      <c r="H2677">
        <v>0.08</v>
      </c>
      <c r="I2677" t="s">
        <v>9</v>
      </c>
      <c r="J2677" s="8">
        <v>-4.9000000000000004</v>
      </c>
      <c r="K2677" s="8">
        <f>IF(Table3[[#This Row],[Return Status]] = "Returned", 0, Table3[[#This Row],[Profit]])</f>
        <v>-4.9000000000000004</v>
      </c>
      <c r="L2677" s="8" t="str">
        <f>IFERROR(VLOOKUP(Table3[[#This Row],[Order ID]],returns[[Order ID]:[Status]],2,FALSE), "")</f>
        <v/>
      </c>
      <c r="M2677">
        <v>1.82</v>
      </c>
      <c r="N2677">
        <v>1</v>
      </c>
      <c r="O2677" t="s">
        <v>858</v>
      </c>
      <c r="P2677" t="s">
        <v>134</v>
      </c>
      <c r="Q2677">
        <v>6611</v>
      </c>
      <c r="R2677" t="s">
        <v>135</v>
      </c>
      <c r="S2677" t="s">
        <v>1979</v>
      </c>
      <c r="T2677" t="e">
        <f>VLOOKUP(Table3[[#This Row],[Region]],managers5[],2,FALSE)</f>
        <v>#N/A</v>
      </c>
      <c r="U2677" t="s">
        <v>1956</v>
      </c>
      <c r="W2677" t="s">
        <v>14</v>
      </c>
      <c r="X2677" t="s">
        <v>71</v>
      </c>
      <c r="Y2677" t="s">
        <v>16</v>
      </c>
      <c r="Z2677" t="s">
        <v>106</v>
      </c>
      <c r="AA2677" t="s">
        <v>699</v>
      </c>
      <c r="AB2677" t="s">
        <v>35</v>
      </c>
      <c r="AC2677">
        <v>0.4</v>
      </c>
      <c r="AD2677" s="1">
        <v>40744</v>
      </c>
    </row>
    <row r="2678" spans="1:30" x14ac:dyDescent="0.35">
      <c r="A2678">
        <v>1120</v>
      </c>
      <c r="B2678">
        <v>3667</v>
      </c>
      <c r="C2678">
        <v>26274</v>
      </c>
      <c r="D2678" s="1">
        <v>41072</v>
      </c>
      <c r="E2678" t="s">
        <v>8</v>
      </c>
      <c r="F2678">
        <v>41</v>
      </c>
      <c r="G2678">
        <v>377.83</v>
      </c>
      <c r="H2678">
        <v>0.06</v>
      </c>
      <c r="I2678" t="s">
        <v>9</v>
      </c>
      <c r="J2678" s="8">
        <v>122.06</v>
      </c>
      <c r="K2678" s="8">
        <f>IF(Table3[[#This Row],[Return Status]] = "Returned", 0, Table3[[#This Row],[Profit]])</f>
        <v>122.06</v>
      </c>
      <c r="L2678" s="8" t="str">
        <f>IFERROR(VLOOKUP(Table3[[#This Row],[Order ID]],returns[[Order ID]:[Status]],2,FALSE), "")</f>
        <v/>
      </c>
      <c r="M2678">
        <v>9.11</v>
      </c>
      <c r="N2678">
        <v>2.15</v>
      </c>
      <c r="O2678" t="s">
        <v>1160</v>
      </c>
      <c r="P2678" t="s">
        <v>11</v>
      </c>
      <c r="Q2678">
        <v>92563</v>
      </c>
      <c r="R2678" t="s">
        <v>12</v>
      </c>
      <c r="S2678" t="s">
        <v>1976</v>
      </c>
      <c r="T2678" t="e">
        <f>VLOOKUP(Table3[[#This Row],[Region]],managers5[],2,FALSE)</f>
        <v>#N/A</v>
      </c>
      <c r="U2678" t="s">
        <v>1955</v>
      </c>
      <c r="V2678" t="s">
        <v>1959</v>
      </c>
      <c r="W2678" t="s">
        <v>14</v>
      </c>
      <c r="X2678" t="s">
        <v>71</v>
      </c>
      <c r="Y2678" t="s">
        <v>16</v>
      </c>
      <c r="Z2678" t="s">
        <v>30</v>
      </c>
      <c r="AA2678" t="s">
        <v>542</v>
      </c>
      <c r="AB2678" t="s">
        <v>35</v>
      </c>
      <c r="AC2678">
        <v>0.4</v>
      </c>
      <c r="AD2678" s="1">
        <v>41073</v>
      </c>
    </row>
    <row r="2679" spans="1:30" x14ac:dyDescent="0.35">
      <c r="A2679">
        <v>4783</v>
      </c>
      <c r="B2679">
        <v>3669</v>
      </c>
      <c r="C2679">
        <v>26276</v>
      </c>
      <c r="D2679" s="1">
        <v>40433</v>
      </c>
      <c r="E2679" t="s">
        <v>32</v>
      </c>
      <c r="F2679">
        <v>21</v>
      </c>
      <c r="G2679">
        <v>3685.38</v>
      </c>
      <c r="H2679">
        <v>0</v>
      </c>
      <c r="I2679" t="s">
        <v>33</v>
      </c>
      <c r="J2679" s="8">
        <v>1040.6199999999999</v>
      </c>
      <c r="K2679" s="8">
        <f>IF(Table3[[#This Row],[Return Status]] = "Returned", 0, Table3[[#This Row],[Profit]])</f>
        <v>1040.6199999999999</v>
      </c>
      <c r="L2679" s="8" t="str">
        <f>IFERROR(VLOOKUP(Table3[[#This Row],[Order ID]],returns[[Order ID]:[Status]],2,FALSE), "")</f>
        <v/>
      </c>
      <c r="M2679">
        <v>170.98</v>
      </c>
      <c r="N2679">
        <v>13.99</v>
      </c>
      <c r="O2679" t="s">
        <v>526</v>
      </c>
      <c r="P2679" t="s">
        <v>134</v>
      </c>
      <c r="Q2679">
        <v>2457</v>
      </c>
      <c r="R2679" t="s">
        <v>135</v>
      </c>
      <c r="S2679" t="s">
        <v>1979</v>
      </c>
      <c r="T2679" t="e">
        <f>VLOOKUP(Table3[[#This Row],[Region]],managers5[],2,FALSE)</f>
        <v>#N/A</v>
      </c>
      <c r="U2679" t="s">
        <v>1956</v>
      </c>
      <c r="W2679" t="s">
        <v>14</v>
      </c>
      <c r="X2679" t="s">
        <v>71</v>
      </c>
      <c r="Y2679" t="s">
        <v>50</v>
      </c>
      <c r="Z2679" t="s">
        <v>61</v>
      </c>
      <c r="AA2679" t="s">
        <v>1884</v>
      </c>
      <c r="AB2679" t="s">
        <v>69</v>
      </c>
      <c r="AC2679">
        <v>0.75</v>
      </c>
      <c r="AD2679" s="2">
        <v>40440</v>
      </c>
    </row>
    <row r="2680" spans="1:30" x14ac:dyDescent="0.35">
      <c r="A2680">
        <v>4797</v>
      </c>
      <c r="B2680">
        <v>3668</v>
      </c>
      <c r="C2680">
        <v>26276</v>
      </c>
      <c r="D2680" s="1">
        <v>40433</v>
      </c>
      <c r="E2680" t="s">
        <v>32</v>
      </c>
      <c r="F2680">
        <v>19</v>
      </c>
      <c r="G2680">
        <v>20329.8</v>
      </c>
      <c r="H2680">
        <v>0</v>
      </c>
      <c r="I2680" t="s">
        <v>9</v>
      </c>
      <c r="J2680" s="8">
        <v>9224.1</v>
      </c>
      <c r="K2680" s="8">
        <f>IF(Table3[[#This Row],[Return Status]] = "Returned", 0, Table3[[#This Row],[Profit]])</f>
        <v>9224.1</v>
      </c>
      <c r="L2680" s="8" t="str">
        <f>IFERROR(VLOOKUP(Table3[[#This Row],[Order ID]],returns[[Order ID]:[Status]],2,FALSE), "")</f>
        <v/>
      </c>
      <c r="M2680">
        <v>999.99</v>
      </c>
      <c r="N2680">
        <v>13.99</v>
      </c>
      <c r="O2680" t="s">
        <v>526</v>
      </c>
      <c r="P2680" t="s">
        <v>37</v>
      </c>
      <c r="Q2680">
        <v>8401</v>
      </c>
      <c r="R2680" t="s">
        <v>37</v>
      </c>
      <c r="S2680" t="s">
        <v>1979</v>
      </c>
      <c r="T2680" t="e">
        <f>VLOOKUP(Table3[[#This Row],[Region]],managers5[],2,FALSE)</f>
        <v>#N/A</v>
      </c>
      <c r="U2680" t="s">
        <v>1956</v>
      </c>
      <c r="W2680" t="s">
        <v>14</v>
      </c>
      <c r="X2680" t="s">
        <v>71</v>
      </c>
      <c r="Y2680" t="s">
        <v>46</v>
      </c>
      <c r="Z2680" t="s">
        <v>124</v>
      </c>
      <c r="AA2680" t="s">
        <v>535</v>
      </c>
      <c r="AB2680" t="s">
        <v>69</v>
      </c>
      <c r="AC2680">
        <v>0.36</v>
      </c>
      <c r="AD2680" s="2">
        <v>40437</v>
      </c>
    </row>
    <row r="2681" spans="1:30" x14ac:dyDescent="0.35">
      <c r="A2681">
        <v>3129</v>
      </c>
      <c r="B2681">
        <v>3670</v>
      </c>
      <c r="C2681">
        <v>26277</v>
      </c>
      <c r="D2681" s="1">
        <v>40721</v>
      </c>
      <c r="E2681" t="s">
        <v>20</v>
      </c>
      <c r="F2681">
        <v>17</v>
      </c>
      <c r="G2681">
        <v>877.81</v>
      </c>
      <c r="H2681">
        <v>0.02</v>
      </c>
      <c r="I2681" t="s">
        <v>9</v>
      </c>
      <c r="J2681" s="8">
        <v>-44.4</v>
      </c>
      <c r="K2681" s="8">
        <f>IF(Table3[[#This Row],[Return Status]] = "Returned", 0, Table3[[#This Row],[Profit]])</f>
        <v>-44.4</v>
      </c>
      <c r="L2681" s="8" t="str">
        <f>IFERROR(VLOOKUP(Table3[[#This Row],[Order ID]],returns[[Order ID]:[Status]],2,FALSE), "")</f>
        <v/>
      </c>
      <c r="M2681">
        <v>49.99</v>
      </c>
      <c r="N2681">
        <v>19.989999999999998</v>
      </c>
      <c r="O2681" t="s">
        <v>1327</v>
      </c>
      <c r="P2681" t="s">
        <v>22</v>
      </c>
      <c r="Q2681">
        <v>80122</v>
      </c>
      <c r="R2681" t="s">
        <v>23</v>
      </c>
      <c r="S2681" t="s">
        <v>1976</v>
      </c>
      <c r="T2681" t="e">
        <f>VLOOKUP(Table3[[#This Row],[Region]],managers5[],2,FALSE)</f>
        <v>#N/A</v>
      </c>
      <c r="U2681" t="s">
        <v>1955</v>
      </c>
      <c r="V2681" t="s">
        <v>1959</v>
      </c>
      <c r="W2681" t="s">
        <v>14</v>
      </c>
      <c r="X2681" t="s">
        <v>71</v>
      </c>
      <c r="Y2681" t="s">
        <v>46</v>
      </c>
      <c r="Z2681" t="s">
        <v>47</v>
      </c>
      <c r="AA2681" t="s">
        <v>1605</v>
      </c>
      <c r="AB2681" t="s">
        <v>19</v>
      </c>
      <c r="AC2681">
        <v>0.45</v>
      </c>
      <c r="AD2681" s="1">
        <v>40722</v>
      </c>
    </row>
    <row r="2682" spans="1:30" x14ac:dyDescent="0.35">
      <c r="A2682">
        <v>4295</v>
      </c>
      <c r="B2682">
        <v>3673</v>
      </c>
      <c r="C2682">
        <v>26305</v>
      </c>
      <c r="D2682" s="1">
        <v>40514</v>
      </c>
      <c r="E2682" t="s">
        <v>20</v>
      </c>
      <c r="F2682">
        <v>50</v>
      </c>
      <c r="G2682">
        <v>1118.21</v>
      </c>
      <c r="H2682">
        <v>7.0000000000000007E-2</v>
      </c>
      <c r="I2682" t="s">
        <v>9</v>
      </c>
      <c r="J2682" s="8">
        <v>-122.7855</v>
      </c>
      <c r="K2682" s="8">
        <f>IF(Table3[[#This Row],[Return Status]] = "Returned", 0, Table3[[#This Row],[Profit]])</f>
        <v>-122.7855</v>
      </c>
      <c r="L2682" s="8" t="str">
        <f>IFERROR(VLOOKUP(Table3[[#This Row],[Order ID]],returns[[Order ID]:[Status]],2,FALSE), "")</f>
        <v/>
      </c>
      <c r="M2682">
        <v>22.38</v>
      </c>
      <c r="N2682">
        <v>15.1</v>
      </c>
      <c r="O2682" t="s">
        <v>663</v>
      </c>
      <c r="P2682" t="s">
        <v>37</v>
      </c>
      <c r="Q2682">
        <v>18504</v>
      </c>
      <c r="R2682" t="s">
        <v>37</v>
      </c>
      <c r="S2682" t="s">
        <v>1979</v>
      </c>
      <c r="T2682" t="e">
        <f>VLOOKUP(Table3[[#This Row],[Region]],managers5[],2,FALSE)</f>
        <v>#N/A</v>
      </c>
      <c r="U2682" t="s">
        <v>1956</v>
      </c>
      <c r="W2682" t="s">
        <v>14</v>
      </c>
      <c r="X2682" t="s">
        <v>24</v>
      </c>
      <c r="Y2682" t="s">
        <v>16</v>
      </c>
      <c r="Z2682" t="s">
        <v>17</v>
      </c>
      <c r="AA2682" t="s">
        <v>917</v>
      </c>
      <c r="AB2682" t="s">
        <v>19</v>
      </c>
      <c r="AC2682">
        <v>0.38</v>
      </c>
      <c r="AD2682" s="2">
        <v>40516</v>
      </c>
    </row>
    <row r="2683" spans="1:30" x14ac:dyDescent="0.35">
      <c r="A2683">
        <v>4305</v>
      </c>
      <c r="B2683">
        <v>3674</v>
      </c>
      <c r="C2683">
        <v>26305</v>
      </c>
      <c r="D2683" s="1">
        <v>40514</v>
      </c>
      <c r="E2683" t="s">
        <v>20</v>
      </c>
      <c r="F2683">
        <v>13</v>
      </c>
      <c r="G2683">
        <v>3503.56</v>
      </c>
      <c r="H2683">
        <v>0.01</v>
      </c>
      <c r="I2683" t="s">
        <v>49</v>
      </c>
      <c r="J2683" s="8">
        <v>-633.441237</v>
      </c>
      <c r="K2683" s="8">
        <f>IF(Table3[[#This Row],[Return Status]] = "Returned", 0, Table3[[#This Row],[Profit]])</f>
        <v>-633.441237</v>
      </c>
      <c r="L2683" s="8" t="str">
        <f>IFERROR(VLOOKUP(Table3[[#This Row],[Order ID]],returns[[Order ID]:[Status]],2,FALSE), "")</f>
        <v/>
      </c>
      <c r="M2683">
        <v>262.11</v>
      </c>
      <c r="N2683">
        <v>62.74</v>
      </c>
      <c r="O2683" t="s">
        <v>663</v>
      </c>
      <c r="P2683" t="s">
        <v>37</v>
      </c>
      <c r="Q2683">
        <v>18504</v>
      </c>
      <c r="R2683" t="s">
        <v>37</v>
      </c>
      <c r="S2683" t="s">
        <v>1979</v>
      </c>
      <c r="T2683" t="e">
        <f>VLOOKUP(Table3[[#This Row],[Region]],managers5[],2,FALSE)</f>
        <v>#N/A</v>
      </c>
      <c r="U2683" t="s">
        <v>1956</v>
      </c>
      <c r="W2683" t="s">
        <v>14</v>
      </c>
      <c r="X2683" t="s">
        <v>24</v>
      </c>
      <c r="Y2683" t="s">
        <v>50</v>
      </c>
      <c r="Z2683" t="s">
        <v>51</v>
      </c>
      <c r="AA2683" t="s">
        <v>366</v>
      </c>
      <c r="AB2683" t="s">
        <v>53</v>
      </c>
      <c r="AC2683">
        <v>0.75</v>
      </c>
      <c r="AD2683" s="2">
        <v>40515</v>
      </c>
    </row>
    <row r="2684" spans="1:30" x14ac:dyDescent="0.35">
      <c r="A2684">
        <v>282</v>
      </c>
      <c r="B2684">
        <v>3676</v>
      </c>
      <c r="C2684">
        <v>26306</v>
      </c>
      <c r="D2684" s="1">
        <v>41212</v>
      </c>
      <c r="E2684" t="s">
        <v>32</v>
      </c>
      <c r="F2684">
        <v>15</v>
      </c>
      <c r="G2684">
        <v>2567.64</v>
      </c>
      <c r="H2684">
        <v>0</v>
      </c>
      <c r="I2684" t="s">
        <v>9</v>
      </c>
      <c r="J2684" s="8">
        <v>-505.98447900000002</v>
      </c>
      <c r="K2684" s="8">
        <f>IF(Table3[[#This Row],[Return Status]] = "Returned", 0, Table3[[#This Row],[Profit]])</f>
        <v>-505.98447900000002</v>
      </c>
      <c r="L2684" s="8" t="str">
        <f>IFERROR(VLOOKUP(Table3[[#This Row],[Order ID]],returns[[Order ID]:[Status]],2,FALSE), "")</f>
        <v/>
      </c>
      <c r="M2684">
        <v>209.37</v>
      </c>
      <c r="N2684">
        <v>69</v>
      </c>
      <c r="O2684" t="s">
        <v>472</v>
      </c>
      <c r="P2684" t="s">
        <v>37</v>
      </c>
      <c r="Q2684">
        <v>7042</v>
      </c>
      <c r="R2684" t="s">
        <v>37</v>
      </c>
      <c r="S2684" t="s">
        <v>1979</v>
      </c>
      <c r="T2684" t="e">
        <f>VLOOKUP(Table3[[#This Row],[Region]],managers5[],2,FALSE)</f>
        <v>#N/A</v>
      </c>
      <c r="U2684" t="s">
        <v>1956</v>
      </c>
      <c r="W2684" t="s">
        <v>14</v>
      </c>
      <c r="X2684" t="s">
        <v>71</v>
      </c>
      <c r="Y2684" t="s">
        <v>50</v>
      </c>
      <c r="Z2684" t="s">
        <v>51</v>
      </c>
      <c r="AA2684" t="s">
        <v>300</v>
      </c>
      <c r="AB2684" t="s">
        <v>85</v>
      </c>
      <c r="AC2684">
        <v>0.79</v>
      </c>
      <c r="AD2684" s="1">
        <v>41217</v>
      </c>
    </row>
    <row r="2685" spans="1:30" x14ac:dyDescent="0.35">
      <c r="A2685">
        <v>287</v>
      </c>
      <c r="B2685">
        <v>3675</v>
      </c>
      <c r="C2685">
        <v>26306</v>
      </c>
      <c r="D2685" s="1">
        <v>41212</v>
      </c>
      <c r="E2685" t="s">
        <v>32</v>
      </c>
      <c r="F2685">
        <v>39</v>
      </c>
      <c r="G2685">
        <v>7725.66</v>
      </c>
      <c r="H2685">
        <v>0.05</v>
      </c>
      <c r="I2685" t="s">
        <v>49</v>
      </c>
      <c r="J2685" s="8">
        <v>-737.41</v>
      </c>
      <c r="K2685" s="8">
        <f>IF(Table3[[#This Row],[Return Status]] = "Returned", 0, Table3[[#This Row],[Profit]])</f>
        <v>-737.41</v>
      </c>
      <c r="L2685" s="8" t="str">
        <f>IFERROR(VLOOKUP(Table3[[#This Row],[Order ID]],returns[[Order ID]:[Status]],2,FALSE), "")</f>
        <v/>
      </c>
      <c r="M2685">
        <v>200.98</v>
      </c>
      <c r="N2685">
        <v>55.96</v>
      </c>
      <c r="O2685" t="s">
        <v>472</v>
      </c>
      <c r="P2685" t="s">
        <v>11</v>
      </c>
      <c r="Q2685">
        <v>93727</v>
      </c>
      <c r="R2685" t="s">
        <v>12</v>
      </c>
      <c r="S2685" t="s">
        <v>1976</v>
      </c>
      <c r="T2685" t="e">
        <f>VLOOKUP(Table3[[#This Row],[Region]],managers5[],2,FALSE)</f>
        <v>#N/A</v>
      </c>
      <c r="U2685" t="s">
        <v>1955</v>
      </c>
      <c r="V2685" t="s">
        <v>1959</v>
      </c>
      <c r="W2685" t="s">
        <v>14</v>
      </c>
      <c r="X2685" t="s">
        <v>71</v>
      </c>
      <c r="Y2685" t="s">
        <v>50</v>
      </c>
      <c r="Z2685" t="s">
        <v>219</v>
      </c>
      <c r="AA2685" t="s">
        <v>478</v>
      </c>
      <c r="AB2685" t="s">
        <v>53</v>
      </c>
      <c r="AC2685">
        <v>0.75</v>
      </c>
      <c r="AD2685" s="1">
        <v>41216</v>
      </c>
    </row>
    <row r="2686" spans="1:30" x14ac:dyDescent="0.35">
      <c r="A2686">
        <v>1820</v>
      </c>
      <c r="B2686">
        <v>3677</v>
      </c>
      <c r="C2686">
        <v>26309</v>
      </c>
      <c r="D2686" s="1">
        <v>40958</v>
      </c>
      <c r="E2686" t="s">
        <v>32</v>
      </c>
      <c r="F2686">
        <v>42</v>
      </c>
      <c r="G2686">
        <v>128.13</v>
      </c>
      <c r="H2686">
        <v>0.09</v>
      </c>
      <c r="I2686" t="s">
        <v>9</v>
      </c>
      <c r="J2686" s="8">
        <v>32.53</v>
      </c>
      <c r="K2686" s="8">
        <f>IF(Table3[[#This Row],[Return Status]] = "Returned", 0, Table3[[#This Row],[Profit]])</f>
        <v>32.53</v>
      </c>
      <c r="L2686" s="8" t="str">
        <f>IFERROR(VLOOKUP(Table3[[#This Row],[Order ID]],returns[[Order ID]:[Status]],2,FALSE), "")</f>
        <v/>
      </c>
      <c r="M2686">
        <v>3.08</v>
      </c>
      <c r="N2686">
        <v>0.99</v>
      </c>
      <c r="O2686" t="s">
        <v>1471</v>
      </c>
      <c r="P2686" t="s">
        <v>189</v>
      </c>
      <c r="Q2686">
        <v>98052</v>
      </c>
      <c r="R2686" t="s">
        <v>190</v>
      </c>
      <c r="S2686" t="s">
        <v>1976</v>
      </c>
      <c r="T2686" t="e">
        <f>VLOOKUP(Table3[[#This Row],[Region]],managers5[],2,FALSE)</f>
        <v>#N/A</v>
      </c>
      <c r="U2686" t="s">
        <v>1955</v>
      </c>
      <c r="V2686" t="s">
        <v>1959</v>
      </c>
      <c r="W2686" t="s">
        <v>14</v>
      </c>
      <c r="X2686" t="s">
        <v>71</v>
      </c>
      <c r="Y2686" t="s">
        <v>16</v>
      </c>
      <c r="Z2686" t="s">
        <v>99</v>
      </c>
      <c r="AA2686" t="s">
        <v>580</v>
      </c>
      <c r="AB2686" t="s">
        <v>19</v>
      </c>
      <c r="AC2686">
        <v>0.37</v>
      </c>
      <c r="AD2686" s="1">
        <v>40960</v>
      </c>
    </row>
    <row r="2687" spans="1:30" x14ac:dyDescent="0.35">
      <c r="A2687">
        <v>5950</v>
      </c>
      <c r="B2687">
        <v>6824</v>
      </c>
      <c r="C2687">
        <v>48609</v>
      </c>
      <c r="D2687" s="1">
        <v>40233</v>
      </c>
      <c r="E2687" t="s">
        <v>77</v>
      </c>
      <c r="F2687">
        <v>5</v>
      </c>
      <c r="G2687">
        <v>186.5</v>
      </c>
      <c r="H2687">
        <v>0.04</v>
      </c>
      <c r="I2687" t="s">
        <v>33</v>
      </c>
      <c r="J2687" s="8">
        <v>4.1600000000000099</v>
      </c>
      <c r="K2687" s="8">
        <f>IF(Table3[[#This Row],[Return Status]] = "Returned", 0, Table3[[#This Row],[Profit]])</f>
        <v>4.1600000000000099</v>
      </c>
      <c r="L2687" s="8" t="str">
        <f>IFERROR(VLOOKUP(Table3[[#This Row],[Order ID]],returns[[Order ID]:[Status]],2,FALSE), "")</f>
        <v/>
      </c>
      <c r="M2687">
        <v>37.44</v>
      </c>
      <c r="N2687">
        <v>4.2699999999999996</v>
      </c>
      <c r="O2687" t="s">
        <v>1917</v>
      </c>
      <c r="P2687" t="s">
        <v>60</v>
      </c>
      <c r="Q2687">
        <v>22601</v>
      </c>
      <c r="R2687" t="s">
        <v>44</v>
      </c>
      <c r="S2687" t="s">
        <v>1978</v>
      </c>
      <c r="T2687" t="e">
        <f>VLOOKUP(Table3[[#This Row],[Region]],managers5[],2,FALSE)</f>
        <v>#N/A</v>
      </c>
      <c r="U2687" t="s">
        <v>1957</v>
      </c>
      <c r="V2687" t="s">
        <v>1959</v>
      </c>
      <c r="W2687" t="s">
        <v>14</v>
      </c>
      <c r="X2687" t="s">
        <v>71</v>
      </c>
      <c r="Y2687" t="s">
        <v>16</v>
      </c>
      <c r="Z2687" t="s">
        <v>106</v>
      </c>
      <c r="AA2687" t="s">
        <v>1295</v>
      </c>
      <c r="AB2687" t="s">
        <v>35</v>
      </c>
      <c r="AC2687">
        <v>0.46</v>
      </c>
      <c r="AD2687" s="2">
        <v>40234</v>
      </c>
    </row>
    <row r="2688" spans="1:30" x14ac:dyDescent="0.35">
      <c r="A2688">
        <v>5060</v>
      </c>
      <c r="B2688">
        <v>2889</v>
      </c>
      <c r="C2688">
        <v>20832</v>
      </c>
      <c r="D2688" s="1">
        <v>40389</v>
      </c>
      <c r="E2688" t="s">
        <v>8</v>
      </c>
      <c r="F2688">
        <v>39</v>
      </c>
      <c r="G2688">
        <v>105.89</v>
      </c>
      <c r="H2688">
        <v>0.08</v>
      </c>
      <c r="I2688" t="s">
        <v>9</v>
      </c>
      <c r="J2688" s="8">
        <v>4.13</v>
      </c>
      <c r="K2688" s="8">
        <f>IF(Table3[[#This Row],[Return Status]] = "Returned", 0, Table3[[#This Row],[Profit]])</f>
        <v>4.13</v>
      </c>
      <c r="L2688" s="8" t="str">
        <f>IFERROR(VLOOKUP(Table3[[#This Row],[Order ID]],returns[[Order ID]:[Status]],2,FALSE), "")</f>
        <v/>
      </c>
      <c r="M2688">
        <v>2.84</v>
      </c>
      <c r="N2688">
        <v>0.93</v>
      </c>
      <c r="O2688" t="s">
        <v>1402</v>
      </c>
      <c r="P2688" t="s">
        <v>64</v>
      </c>
      <c r="Q2688">
        <v>40422</v>
      </c>
      <c r="R2688" t="s">
        <v>65</v>
      </c>
      <c r="S2688" t="s">
        <v>1978</v>
      </c>
      <c r="T2688" t="e">
        <f>VLOOKUP(Table3[[#This Row],[Region]],managers5[],2,FALSE)</f>
        <v>#N/A</v>
      </c>
      <c r="U2688" t="s">
        <v>1957</v>
      </c>
      <c r="V2688" t="s">
        <v>1959</v>
      </c>
      <c r="W2688" t="s">
        <v>14</v>
      </c>
      <c r="X2688" t="s">
        <v>24</v>
      </c>
      <c r="Y2688" t="s">
        <v>16</v>
      </c>
      <c r="Z2688" t="s">
        <v>106</v>
      </c>
      <c r="AA2688" t="s">
        <v>1288</v>
      </c>
      <c r="AB2688" t="s">
        <v>35</v>
      </c>
      <c r="AC2688">
        <v>0.54</v>
      </c>
      <c r="AD2688" s="2">
        <v>40391</v>
      </c>
    </row>
    <row r="2689" spans="1:30" x14ac:dyDescent="0.35">
      <c r="A2689">
        <v>1223</v>
      </c>
      <c r="B2689">
        <v>3680</v>
      </c>
      <c r="C2689">
        <v>26336</v>
      </c>
      <c r="D2689" s="1">
        <v>41055</v>
      </c>
      <c r="E2689" t="s">
        <v>77</v>
      </c>
      <c r="F2689">
        <v>39</v>
      </c>
      <c r="G2689">
        <v>1516.82</v>
      </c>
      <c r="H2689">
        <v>0.1</v>
      </c>
      <c r="I2689" t="s">
        <v>9</v>
      </c>
      <c r="J2689" s="8">
        <v>-83.28</v>
      </c>
      <c r="K2689" s="8">
        <f>IF(Table3[[#This Row],[Return Status]] = "Returned", 0, Table3[[#This Row],[Profit]])</f>
        <v>-83.28</v>
      </c>
      <c r="L2689" s="8" t="str">
        <f>IFERROR(VLOOKUP(Table3[[#This Row],[Order ID]],returns[[Order ID]:[Status]],2,FALSE), "")</f>
        <v/>
      </c>
      <c r="M2689">
        <v>40.98</v>
      </c>
      <c r="N2689">
        <v>6.5</v>
      </c>
      <c r="O2689" t="s">
        <v>422</v>
      </c>
      <c r="P2689" t="s">
        <v>114</v>
      </c>
      <c r="Q2689">
        <v>85338</v>
      </c>
      <c r="R2689" t="s">
        <v>115</v>
      </c>
      <c r="S2689" t="s">
        <v>1976</v>
      </c>
      <c r="T2689" t="e">
        <f>VLOOKUP(Table3[[#This Row],[Region]],managers5[],2,FALSE)</f>
        <v>#N/A</v>
      </c>
      <c r="U2689" t="s">
        <v>1955</v>
      </c>
      <c r="V2689" t="s">
        <v>1959</v>
      </c>
      <c r="W2689" t="s">
        <v>14</v>
      </c>
      <c r="X2689" t="s">
        <v>24</v>
      </c>
      <c r="Y2689" t="s">
        <v>46</v>
      </c>
      <c r="Z2689" t="s">
        <v>47</v>
      </c>
      <c r="AA2689" t="s">
        <v>1125</v>
      </c>
      <c r="AB2689" t="s">
        <v>19</v>
      </c>
      <c r="AC2689">
        <v>0.74</v>
      </c>
      <c r="AD2689" s="1">
        <v>41057</v>
      </c>
    </row>
    <row r="2690" spans="1:30" x14ac:dyDescent="0.35">
      <c r="A2690">
        <v>1236</v>
      </c>
      <c r="B2690">
        <v>3681</v>
      </c>
      <c r="C2690">
        <v>26336</v>
      </c>
      <c r="D2690" s="1">
        <v>41055</v>
      </c>
      <c r="E2690" t="s">
        <v>77</v>
      </c>
      <c r="F2690">
        <v>45</v>
      </c>
      <c r="G2690">
        <v>2752.68</v>
      </c>
      <c r="H2690">
        <v>0.04</v>
      </c>
      <c r="I2690" t="s">
        <v>9</v>
      </c>
      <c r="J2690" s="8">
        <v>430.32</v>
      </c>
      <c r="K2690" s="8">
        <f>IF(Table3[[#This Row],[Return Status]] = "Returned", 0, Table3[[#This Row],[Profit]])</f>
        <v>430.32</v>
      </c>
      <c r="L2690" s="8" t="str">
        <f>IFERROR(VLOOKUP(Table3[[#This Row],[Order ID]],returns[[Order ID]:[Status]],2,FALSE), "")</f>
        <v/>
      </c>
      <c r="M2690">
        <v>62.18</v>
      </c>
      <c r="N2690">
        <v>12.78</v>
      </c>
      <c r="O2690" t="s">
        <v>422</v>
      </c>
      <c r="P2690" t="s">
        <v>114</v>
      </c>
      <c r="Q2690">
        <v>85338</v>
      </c>
      <c r="R2690" t="s">
        <v>115</v>
      </c>
      <c r="S2690" t="s">
        <v>1976</v>
      </c>
      <c r="T2690" t="e">
        <f>VLOOKUP(Table3[[#This Row],[Region]],managers5[],2,FALSE)</f>
        <v>#N/A</v>
      </c>
      <c r="U2690" t="s">
        <v>1955</v>
      </c>
      <c r="V2690" t="s">
        <v>1959</v>
      </c>
      <c r="W2690" t="s">
        <v>14</v>
      </c>
      <c r="X2690" t="s">
        <v>24</v>
      </c>
      <c r="Y2690" t="s">
        <v>16</v>
      </c>
      <c r="Z2690" t="s">
        <v>75</v>
      </c>
      <c r="AA2690" t="s">
        <v>1217</v>
      </c>
      <c r="AB2690" t="s">
        <v>19</v>
      </c>
      <c r="AC2690">
        <v>0.57999999999999996</v>
      </c>
      <c r="AD2690" s="1">
        <v>41056</v>
      </c>
    </row>
    <row r="2691" spans="1:30" x14ac:dyDescent="0.35">
      <c r="A2691">
        <v>2553</v>
      </c>
      <c r="B2691">
        <v>726</v>
      </c>
      <c r="C2691">
        <v>5217</v>
      </c>
      <c r="D2691" s="1">
        <v>40828</v>
      </c>
      <c r="E2691" t="s">
        <v>77</v>
      </c>
      <c r="F2691">
        <v>11</v>
      </c>
      <c r="G2691">
        <v>33.67</v>
      </c>
      <c r="H2691">
        <v>0.09</v>
      </c>
      <c r="I2691" t="s">
        <v>9</v>
      </c>
      <c r="J2691" s="8">
        <v>4.08</v>
      </c>
      <c r="K2691" s="8">
        <f>IF(Table3[[#This Row],[Return Status]] = "Returned", 0, Table3[[#This Row],[Profit]])</f>
        <v>4.08</v>
      </c>
      <c r="L2691" s="8" t="str">
        <f>IFERROR(VLOOKUP(Table3[[#This Row],[Order ID]],returns[[Order ID]:[Status]],2,FALSE), "")</f>
        <v/>
      </c>
      <c r="M2691">
        <v>3.08</v>
      </c>
      <c r="N2691">
        <v>0.99</v>
      </c>
      <c r="O2691" t="s">
        <v>103</v>
      </c>
      <c r="P2691" t="s">
        <v>43</v>
      </c>
      <c r="Q2691">
        <v>28540</v>
      </c>
      <c r="R2691" t="s">
        <v>44</v>
      </c>
      <c r="S2691" t="s">
        <v>1978</v>
      </c>
      <c r="T2691" t="e">
        <f>VLOOKUP(Table3[[#This Row],[Region]],managers5[],2,FALSE)</f>
        <v>#N/A</v>
      </c>
      <c r="U2691" t="s">
        <v>1957</v>
      </c>
      <c r="V2691" t="s">
        <v>1959</v>
      </c>
      <c r="W2691" t="s">
        <v>14</v>
      </c>
      <c r="X2691" t="s">
        <v>24</v>
      </c>
      <c r="Y2691" t="s">
        <v>16</v>
      </c>
      <c r="Z2691" t="s">
        <v>99</v>
      </c>
      <c r="AA2691" t="s">
        <v>580</v>
      </c>
      <c r="AB2691" t="s">
        <v>19</v>
      </c>
      <c r="AC2691">
        <v>0.37</v>
      </c>
      <c r="AD2691" s="1">
        <v>40830</v>
      </c>
    </row>
    <row r="2692" spans="1:30" x14ac:dyDescent="0.35">
      <c r="A2692">
        <v>5082</v>
      </c>
      <c r="B2692">
        <v>3683</v>
      </c>
      <c r="C2692">
        <v>26341</v>
      </c>
      <c r="D2692" s="1">
        <v>40387</v>
      </c>
      <c r="E2692" t="s">
        <v>41</v>
      </c>
      <c r="F2692">
        <v>8</v>
      </c>
      <c r="G2692">
        <v>1095.27</v>
      </c>
      <c r="H2692">
        <v>0.03</v>
      </c>
      <c r="I2692" t="s">
        <v>49</v>
      </c>
      <c r="J2692" s="8">
        <v>-281.22379999999998</v>
      </c>
      <c r="K2692" s="8">
        <f>IF(Table3[[#This Row],[Return Status]] = "Returned", 0, Table3[[#This Row],[Profit]])</f>
        <v>-281.22379999999998</v>
      </c>
      <c r="L2692" s="8" t="str">
        <f>IFERROR(VLOOKUP(Table3[[#This Row],[Order ID]],returns[[Order ID]:[Status]],2,FALSE), "")</f>
        <v/>
      </c>
      <c r="M2692">
        <v>124.49</v>
      </c>
      <c r="N2692">
        <v>51.94</v>
      </c>
      <c r="O2692" t="s">
        <v>597</v>
      </c>
      <c r="P2692" t="s">
        <v>37</v>
      </c>
      <c r="Q2692">
        <v>11741</v>
      </c>
      <c r="R2692" t="s">
        <v>37</v>
      </c>
      <c r="S2692" t="s">
        <v>1979</v>
      </c>
      <c r="T2692" t="e">
        <f>VLOOKUP(Table3[[#This Row],[Region]],managers5[],2,FALSE)</f>
        <v>#N/A</v>
      </c>
      <c r="U2692" t="s">
        <v>1956</v>
      </c>
      <c r="W2692" t="s">
        <v>14</v>
      </c>
      <c r="X2692" t="s">
        <v>71</v>
      </c>
      <c r="Y2692" t="s">
        <v>50</v>
      </c>
      <c r="Z2692" t="s">
        <v>51</v>
      </c>
      <c r="AA2692" t="s">
        <v>547</v>
      </c>
      <c r="AB2692" t="s">
        <v>53</v>
      </c>
      <c r="AC2692">
        <v>0.63</v>
      </c>
      <c r="AD2692" s="2">
        <v>40389</v>
      </c>
    </row>
    <row r="2693" spans="1:30" x14ac:dyDescent="0.35">
      <c r="A2693">
        <v>5122</v>
      </c>
      <c r="B2693">
        <v>3691</v>
      </c>
      <c r="C2693">
        <v>26373</v>
      </c>
      <c r="D2693" s="1">
        <v>40381</v>
      </c>
      <c r="E2693" t="s">
        <v>20</v>
      </c>
      <c r="F2693">
        <v>7</v>
      </c>
      <c r="G2693">
        <v>285.08</v>
      </c>
      <c r="H2693">
        <v>0.08</v>
      </c>
      <c r="I2693" t="s">
        <v>9</v>
      </c>
      <c r="J2693" s="8">
        <v>2.30000000000001</v>
      </c>
      <c r="K2693" s="8">
        <f>IF(Table3[[#This Row],[Return Status]] = "Returned", 0, Table3[[#This Row],[Profit]])</f>
        <v>2.30000000000001</v>
      </c>
      <c r="L2693" s="8" t="str">
        <f>IFERROR(VLOOKUP(Table3[[#This Row],[Order ID]],returns[[Order ID]:[Status]],2,FALSE), "")</f>
        <v/>
      </c>
      <c r="M2693">
        <v>40.98</v>
      </c>
      <c r="N2693">
        <v>5.33</v>
      </c>
      <c r="O2693" t="s">
        <v>26</v>
      </c>
      <c r="P2693" t="s">
        <v>27</v>
      </c>
      <c r="Q2693">
        <v>60110</v>
      </c>
      <c r="R2693" t="s">
        <v>28</v>
      </c>
      <c r="S2693" t="s">
        <v>1977</v>
      </c>
      <c r="T2693" t="e">
        <f>VLOOKUP(Table3[[#This Row],[Region]],managers5[],2,FALSE)</f>
        <v>#N/A</v>
      </c>
      <c r="U2693" t="s">
        <v>1958</v>
      </c>
      <c r="V2693" t="s">
        <v>1959</v>
      </c>
      <c r="W2693" t="s">
        <v>14</v>
      </c>
      <c r="X2693" t="s">
        <v>15</v>
      </c>
      <c r="Y2693" t="s">
        <v>16</v>
      </c>
      <c r="Z2693" t="s">
        <v>83</v>
      </c>
      <c r="AA2693" t="s">
        <v>240</v>
      </c>
      <c r="AB2693" t="s">
        <v>19</v>
      </c>
      <c r="AC2693">
        <v>0.56999999999999995</v>
      </c>
      <c r="AD2693" s="2">
        <v>40384</v>
      </c>
    </row>
    <row r="2694" spans="1:30" x14ac:dyDescent="0.35">
      <c r="A2694">
        <v>6559</v>
      </c>
      <c r="B2694">
        <v>3692</v>
      </c>
      <c r="C2694">
        <v>26374</v>
      </c>
      <c r="D2694" s="1">
        <v>40122</v>
      </c>
      <c r="E2694" t="s">
        <v>8</v>
      </c>
      <c r="F2694">
        <v>5</v>
      </c>
      <c r="G2694">
        <v>90.941499999999905</v>
      </c>
      <c r="H2694">
        <v>0.05</v>
      </c>
      <c r="I2694" t="s">
        <v>9</v>
      </c>
      <c r="J2694" s="8">
        <v>-109.417</v>
      </c>
      <c r="K2694" s="8">
        <f>IF(Table3[[#This Row],[Return Status]] = "Returned", 0, Table3[[#This Row],[Profit]])</f>
        <v>-109.417</v>
      </c>
      <c r="L2694" s="8" t="str">
        <f>IFERROR(VLOOKUP(Table3[[#This Row],[Order ID]],returns[[Order ID]:[Status]],2,FALSE), "")</f>
        <v/>
      </c>
      <c r="M2694">
        <v>20.99</v>
      </c>
      <c r="N2694">
        <v>3.3</v>
      </c>
      <c r="O2694" t="s">
        <v>1327</v>
      </c>
      <c r="P2694" t="s">
        <v>22</v>
      </c>
      <c r="Q2694">
        <v>80122</v>
      </c>
      <c r="R2694" t="s">
        <v>23</v>
      </c>
      <c r="S2694" t="s">
        <v>1976</v>
      </c>
      <c r="T2694" t="e">
        <f>VLOOKUP(Table3[[#This Row],[Region]],managers5[],2,FALSE)</f>
        <v>#N/A</v>
      </c>
      <c r="U2694" t="s">
        <v>1955</v>
      </c>
      <c r="V2694" t="s">
        <v>1959</v>
      </c>
      <c r="W2694" t="s">
        <v>14</v>
      </c>
      <c r="X2694" t="s">
        <v>71</v>
      </c>
      <c r="Y2694" t="s">
        <v>46</v>
      </c>
      <c r="Z2694" t="s">
        <v>86</v>
      </c>
      <c r="AA2694" t="s">
        <v>1179</v>
      </c>
      <c r="AB2694" t="s">
        <v>109</v>
      </c>
      <c r="AC2694">
        <v>0.81</v>
      </c>
      <c r="AD2694" s="2">
        <v>40123</v>
      </c>
    </row>
    <row r="2695" spans="1:30" x14ac:dyDescent="0.35">
      <c r="A2695">
        <v>4600</v>
      </c>
      <c r="B2695">
        <v>3693</v>
      </c>
      <c r="C2695">
        <v>26401</v>
      </c>
      <c r="D2695" s="1">
        <v>40464</v>
      </c>
      <c r="E2695" t="s">
        <v>20</v>
      </c>
      <c r="F2695">
        <v>1</v>
      </c>
      <c r="G2695">
        <v>415</v>
      </c>
      <c r="H2695">
        <v>7.0000000000000007E-2</v>
      </c>
      <c r="I2695" t="s">
        <v>9</v>
      </c>
      <c r="J2695" s="8">
        <v>-199.3065</v>
      </c>
      <c r="K2695" s="8">
        <f>IF(Table3[[#This Row],[Return Status]] = "Returned", 0, Table3[[#This Row],[Profit]])</f>
        <v>-199.3065</v>
      </c>
      <c r="L2695" s="8" t="str">
        <f>IFERROR(VLOOKUP(Table3[[#This Row],[Order ID]],returns[[Order ID]:[Status]],2,FALSE), "")</f>
        <v/>
      </c>
      <c r="M2695">
        <v>420.98</v>
      </c>
      <c r="N2695">
        <v>19.989999999999998</v>
      </c>
      <c r="O2695" t="s">
        <v>1055</v>
      </c>
      <c r="P2695" t="s">
        <v>131</v>
      </c>
      <c r="Q2695">
        <v>4330</v>
      </c>
      <c r="R2695" t="s">
        <v>132</v>
      </c>
      <c r="S2695" t="s">
        <v>1979</v>
      </c>
      <c r="T2695" t="e">
        <f>VLOOKUP(Table3[[#This Row],[Region]],managers5[],2,FALSE)</f>
        <v>#N/A</v>
      </c>
      <c r="U2695" t="s">
        <v>1956</v>
      </c>
      <c r="W2695" t="s">
        <v>14</v>
      </c>
      <c r="X2695" t="s">
        <v>15</v>
      </c>
      <c r="Y2695" t="s">
        <v>16</v>
      </c>
      <c r="Z2695" t="s">
        <v>17</v>
      </c>
      <c r="AA2695" t="s">
        <v>950</v>
      </c>
      <c r="AB2695" t="s">
        <v>19</v>
      </c>
      <c r="AC2695">
        <v>0.35</v>
      </c>
      <c r="AD2695" s="2">
        <v>40466</v>
      </c>
    </row>
    <row r="2696" spans="1:30" x14ac:dyDescent="0.35">
      <c r="A2696">
        <v>1082</v>
      </c>
      <c r="B2696">
        <v>3695</v>
      </c>
      <c r="C2696">
        <v>26407</v>
      </c>
      <c r="D2696" s="1">
        <v>41079</v>
      </c>
      <c r="E2696" t="s">
        <v>41</v>
      </c>
      <c r="F2696">
        <v>34</v>
      </c>
      <c r="G2696">
        <v>9522.1200000000008</v>
      </c>
      <c r="H2696">
        <v>0.04</v>
      </c>
      <c r="I2696" t="s">
        <v>9</v>
      </c>
      <c r="J2696" s="8">
        <v>171.3</v>
      </c>
      <c r="K2696" s="8">
        <f>IF(Table3[[#This Row],[Return Status]] = "Returned", 0, Table3[[#This Row],[Profit]])</f>
        <v>171.3</v>
      </c>
      <c r="L2696" s="8" t="str">
        <f>IFERROR(VLOOKUP(Table3[[#This Row],[Order ID]],returns[[Order ID]:[Status]],2,FALSE), "")</f>
        <v/>
      </c>
      <c r="M2696">
        <v>279.48</v>
      </c>
      <c r="N2696">
        <v>35</v>
      </c>
      <c r="O2696" t="s">
        <v>597</v>
      </c>
      <c r="P2696" t="s">
        <v>37</v>
      </c>
      <c r="Q2696">
        <v>11741</v>
      </c>
      <c r="R2696" t="s">
        <v>37</v>
      </c>
      <c r="S2696" t="s">
        <v>1979</v>
      </c>
      <c r="T2696" t="e">
        <f>VLOOKUP(Table3[[#This Row],[Region]],managers5[],2,FALSE)</f>
        <v>#N/A</v>
      </c>
      <c r="U2696" t="s">
        <v>1956</v>
      </c>
      <c r="W2696" t="s">
        <v>14</v>
      </c>
      <c r="X2696" t="s">
        <v>24</v>
      </c>
      <c r="Y2696" t="s">
        <v>16</v>
      </c>
      <c r="Z2696" t="s">
        <v>75</v>
      </c>
      <c r="AA2696" t="s">
        <v>762</v>
      </c>
      <c r="AB2696" t="s">
        <v>85</v>
      </c>
      <c r="AC2696">
        <v>0.8</v>
      </c>
      <c r="AD2696" s="1">
        <v>41081</v>
      </c>
    </row>
    <row r="2697" spans="1:30" x14ac:dyDescent="0.35">
      <c r="A2697">
        <v>1085</v>
      </c>
      <c r="B2697">
        <v>3696</v>
      </c>
      <c r="C2697">
        <v>26407</v>
      </c>
      <c r="D2697" s="1">
        <v>41079</v>
      </c>
      <c r="E2697" t="s">
        <v>41</v>
      </c>
      <c r="F2697">
        <v>16</v>
      </c>
      <c r="G2697">
        <v>1985.6935000000001</v>
      </c>
      <c r="H2697">
        <v>0.1</v>
      </c>
      <c r="I2697" t="s">
        <v>9</v>
      </c>
      <c r="J2697" s="8">
        <v>35.649000000000001</v>
      </c>
      <c r="K2697" s="8">
        <f>IF(Table3[[#This Row],[Return Status]] = "Returned", 0, Table3[[#This Row],[Profit]])</f>
        <v>35.649000000000001</v>
      </c>
      <c r="L2697" s="8" t="str">
        <f>IFERROR(VLOOKUP(Table3[[#This Row],[Order ID]],returns[[Order ID]:[Status]],2,FALSE), "")</f>
        <v/>
      </c>
      <c r="M2697">
        <v>155.99</v>
      </c>
      <c r="N2697">
        <v>8.99</v>
      </c>
      <c r="O2697" t="s">
        <v>597</v>
      </c>
      <c r="P2697" t="s">
        <v>37</v>
      </c>
      <c r="Q2697">
        <v>11741</v>
      </c>
      <c r="R2697" t="s">
        <v>37</v>
      </c>
      <c r="S2697" t="s">
        <v>1979</v>
      </c>
      <c r="T2697" t="e">
        <f>VLOOKUP(Table3[[#This Row],[Region]],managers5[],2,FALSE)</f>
        <v>#N/A</v>
      </c>
      <c r="U2697" t="s">
        <v>1956</v>
      </c>
      <c r="W2697" t="s">
        <v>14</v>
      </c>
      <c r="X2697" t="s">
        <v>24</v>
      </c>
      <c r="Y2697" t="s">
        <v>46</v>
      </c>
      <c r="Z2697" t="s">
        <v>86</v>
      </c>
      <c r="AA2697" t="s">
        <v>880</v>
      </c>
      <c r="AB2697" t="s">
        <v>19</v>
      </c>
      <c r="AC2697">
        <v>0.55000000000000004</v>
      </c>
      <c r="AD2697" s="1">
        <v>41080</v>
      </c>
    </row>
    <row r="2698" spans="1:30" x14ac:dyDescent="0.35">
      <c r="A2698">
        <v>6212</v>
      </c>
      <c r="B2698">
        <v>3698</v>
      </c>
      <c r="C2698">
        <v>26432</v>
      </c>
      <c r="D2698" s="1">
        <v>40177</v>
      </c>
      <c r="E2698" t="s">
        <v>32</v>
      </c>
      <c r="F2698">
        <v>48</v>
      </c>
      <c r="G2698">
        <v>27820.34</v>
      </c>
      <c r="H2698">
        <v>0.08</v>
      </c>
      <c r="I2698" t="s">
        <v>9</v>
      </c>
      <c r="J2698" s="8">
        <v>11630.146000000001</v>
      </c>
      <c r="K2698" s="8">
        <f>IF(Table3[[#This Row],[Return Status]] = "Returned", 0, Table3[[#This Row],[Profit]])</f>
        <v>11630.146000000001</v>
      </c>
      <c r="L2698" s="8" t="str">
        <f>IFERROR(VLOOKUP(Table3[[#This Row],[Order ID]],returns[[Order ID]:[Status]],2,FALSE), "")</f>
        <v/>
      </c>
      <c r="M2698">
        <v>599.99</v>
      </c>
      <c r="N2698">
        <v>24.49</v>
      </c>
      <c r="O2698" t="s">
        <v>87</v>
      </c>
      <c r="P2698" t="s">
        <v>37</v>
      </c>
      <c r="Q2698">
        <v>10956</v>
      </c>
      <c r="R2698" t="s">
        <v>37</v>
      </c>
      <c r="S2698" t="s">
        <v>1979</v>
      </c>
      <c r="T2698" t="e">
        <f>VLOOKUP(Table3[[#This Row],[Region]],managers5[],2,FALSE)</f>
        <v>#N/A</v>
      </c>
      <c r="U2698" t="s">
        <v>1956</v>
      </c>
      <c r="W2698" t="s">
        <v>14</v>
      </c>
      <c r="X2698" t="s">
        <v>71</v>
      </c>
      <c r="Y2698" t="s">
        <v>46</v>
      </c>
      <c r="Z2698" t="s">
        <v>243</v>
      </c>
      <c r="AA2698" t="s">
        <v>1043</v>
      </c>
      <c r="AB2698" t="s">
        <v>85</v>
      </c>
      <c r="AC2698">
        <v>0.37</v>
      </c>
      <c r="AD2698" s="2">
        <v>40186</v>
      </c>
    </row>
    <row r="2699" spans="1:30" x14ac:dyDescent="0.35">
      <c r="A2699">
        <v>6226</v>
      </c>
      <c r="B2699">
        <v>3697</v>
      </c>
      <c r="C2699">
        <v>26432</v>
      </c>
      <c r="D2699" s="1">
        <v>40177</v>
      </c>
      <c r="E2699" t="s">
        <v>32</v>
      </c>
      <c r="F2699">
        <v>37</v>
      </c>
      <c r="G2699">
        <v>1420.89</v>
      </c>
      <c r="H2699">
        <v>0.06</v>
      </c>
      <c r="I2699" t="s">
        <v>9</v>
      </c>
      <c r="J2699" s="8">
        <v>389.67</v>
      </c>
      <c r="K2699" s="8">
        <f>IF(Table3[[#This Row],[Return Status]] = "Returned", 0, Table3[[#This Row],[Profit]])</f>
        <v>389.67</v>
      </c>
      <c r="L2699" s="8" t="str">
        <f>IFERROR(VLOOKUP(Table3[[#This Row],[Order ID]],returns[[Order ID]:[Status]],2,FALSE), "")</f>
        <v/>
      </c>
      <c r="M2699">
        <v>38.06</v>
      </c>
      <c r="N2699">
        <v>4.5</v>
      </c>
      <c r="O2699" t="s">
        <v>87</v>
      </c>
      <c r="P2699" t="s">
        <v>37</v>
      </c>
      <c r="Q2699">
        <v>10956</v>
      </c>
      <c r="R2699" t="s">
        <v>37</v>
      </c>
      <c r="S2699" t="s">
        <v>1979</v>
      </c>
      <c r="T2699" t="e">
        <f>VLOOKUP(Table3[[#This Row],[Region]],managers5[],2,FALSE)</f>
        <v>#N/A</v>
      </c>
      <c r="U2699" t="s">
        <v>1956</v>
      </c>
      <c r="W2699" t="s">
        <v>14</v>
      </c>
      <c r="X2699" t="s">
        <v>71</v>
      </c>
      <c r="Y2699" t="s">
        <v>16</v>
      </c>
      <c r="Z2699" t="s">
        <v>83</v>
      </c>
      <c r="AA2699" t="s">
        <v>418</v>
      </c>
      <c r="AB2699" t="s">
        <v>19</v>
      </c>
      <c r="AC2699">
        <v>0.56000000000000005</v>
      </c>
      <c r="AD2699" s="2">
        <v>40184</v>
      </c>
    </row>
    <row r="2700" spans="1:30" x14ac:dyDescent="0.35">
      <c r="A2700">
        <v>6239</v>
      </c>
      <c r="B2700">
        <v>3699</v>
      </c>
      <c r="C2700">
        <v>26432</v>
      </c>
      <c r="D2700" s="1">
        <v>40177</v>
      </c>
      <c r="E2700" t="s">
        <v>32</v>
      </c>
      <c r="F2700">
        <v>11</v>
      </c>
      <c r="G2700">
        <v>45.18</v>
      </c>
      <c r="H2700">
        <v>0.1</v>
      </c>
      <c r="I2700" t="s">
        <v>33</v>
      </c>
      <c r="J2700" s="8">
        <v>-10.77</v>
      </c>
      <c r="K2700" s="8">
        <f>IF(Table3[[#This Row],[Return Status]] = "Returned", 0, Table3[[#This Row],[Profit]])</f>
        <v>-10.77</v>
      </c>
      <c r="L2700" s="8" t="str">
        <f>IFERROR(VLOOKUP(Table3[[#This Row],[Order ID]],returns[[Order ID]:[Status]],2,FALSE), "")</f>
        <v/>
      </c>
      <c r="M2700">
        <v>3.98</v>
      </c>
      <c r="N2700">
        <v>2.97</v>
      </c>
      <c r="O2700" t="s">
        <v>87</v>
      </c>
      <c r="P2700" t="s">
        <v>37</v>
      </c>
      <c r="Q2700">
        <v>10956</v>
      </c>
      <c r="R2700" t="s">
        <v>37</v>
      </c>
      <c r="S2700" t="s">
        <v>1979</v>
      </c>
      <c r="T2700" t="e">
        <f>VLOOKUP(Table3[[#This Row],[Region]],managers5[],2,FALSE)</f>
        <v>#N/A</v>
      </c>
      <c r="U2700" t="s">
        <v>1956</v>
      </c>
      <c r="W2700" t="s">
        <v>14</v>
      </c>
      <c r="X2700" t="s">
        <v>71</v>
      </c>
      <c r="Y2700" t="s">
        <v>16</v>
      </c>
      <c r="Z2700" t="s">
        <v>30</v>
      </c>
      <c r="AA2700" t="s">
        <v>779</v>
      </c>
      <c r="AB2700" t="s">
        <v>35</v>
      </c>
      <c r="AC2700">
        <v>0.35</v>
      </c>
      <c r="AD2700" s="2">
        <v>40182</v>
      </c>
    </row>
    <row r="2701" spans="1:30" x14ac:dyDescent="0.35">
      <c r="A2701">
        <v>2299</v>
      </c>
      <c r="B2701">
        <v>3701</v>
      </c>
      <c r="C2701">
        <v>26437</v>
      </c>
      <c r="D2701" s="1">
        <v>40875</v>
      </c>
      <c r="E2701" t="s">
        <v>41</v>
      </c>
      <c r="F2701">
        <v>48</v>
      </c>
      <c r="G2701">
        <v>254.51</v>
      </c>
      <c r="H2701">
        <v>0.08</v>
      </c>
      <c r="I2701" t="s">
        <v>9</v>
      </c>
      <c r="J2701" s="8">
        <v>49.05</v>
      </c>
      <c r="K2701" s="8">
        <f>IF(Table3[[#This Row],[Return Status]] = "Returned", 0, Table3[[#This Row],[Profit]])</f>
        <v>49.05</v>
      </c>
      <c r="L2701" s="8" t="str">
        <f>IFERROR(VLOOKUP(Table3[[#This Row],[Order ID]],returns[[Order ID]:[Status]],2,FALSE), "")</f>
        <v/>
      </c>
      <c r="M2701">
        <v>5.58</v>
      </c>
      <c r="N2701">
        <v>0.7</v>
      </c>
      <c r="O2701" t="s">
        <v>1390</v>
      </c>
      <c r="P2701" t="s">
        <v>11</v>
      </c>
      <c r="Q2701">
        <v>95630</v>
      </c>
      <c r="R2701" t="s">
        <v>12</v>
      </c>
      <c r="S2701" t="s">
        <v>1976</v>
      </c>
      <c r="T2701" t="e">
        <f>VLOOKUP(Table3[[#This Row],[Region]],managers5[],2,FALSE)</f>
        <v>#N/A</v>
      </c>
      <c r="U2701" t="s">
        <v>1955</v>
      </c>
      <c r="V2701" t="s">
        <v>1959</v>
      </c>
      <c r="W2701" t="s">
        <v>14</v>
      </c>
      <c r="X2701" t="s">
        <v>71</v>
      </c>
      <c r="Y2701" t="s">
        <v>16</v>
      </c>
      <c r="Z2701" t="s">
        <v>106</v>
      </c>
      <c r="AA2701" t="s">
        <v>940</v>
      </c>
      <c r="AB2701" t="s">
        <v>35</v>
      </c>
      <c r="AC2701">
        <v>0.6</v>
      </c>
      <c r="AD2701" s="1">
        <v>40877</v>
      </c>
    </row>
    <row r="2702" spans="1:30" x14ac:dyDescent="0.35">
      <c r="A2702">
        <v>2304</v>
      </c>
      <c r="B2702">
        <v>3700</v>
      </c>
      <c r="C2702">
        <v>26437</v>
      </c>
      <c r="D2702" s="1">
        <v>40875</v>
      </c>
      <c r="E2702" t="s">
        <v>41</v>
      </c>
      <c r="F2702">
        <v>4</v>
      </c>
      <c r="G2702">
        <v>52.43</v>
      </c>
      <c r="H2702">
        <v>0.03</v>
      </c>
      <c r="I2702" t="s">
        <v>33</v>
      </c>
      <c r="J2702" s="8">
        <v>-12.98</v>
      </c>
      <c r="K2702" s="8">
        <f>IF(Table3[[#This Row],[Return Status]] = "Returned", 0, Table3[[#This Row],[Profit]])</f>
        <v>-12.98</v>
      </c>
      <c r="L2702" s="8" t="str">
        <f>IFERROR(VLOOKUP(Table3[[#This Row],[Order ID]],returns[[Order ID]:[Status]],2,FALSE), "")</f>
        <v/>
      </c>
      <c r="M2702">
        <v>9.65</v>
      </c>
      <c r="N2702">
        <v>6.22</v>
      </c>
      <c r="O2702" t="s">
        <v>1390</v>
      </c>
      <c r="P2702" t="s">
        <v>11</v>
      </c>
      <c r="Q2702">
        <v>95630</v>
      </c>
      <c r="R2702" t="s">
        <v>12</v>
      </c>
      <c r="S2702" t="s">
        <v>1976</v>
      </c>
      <c r="T2702" t="e">
        <f>VLOOKUP(Table3[[#This Row],[Region]],managers5[],2,FALSE)</f>
        <v>#N/A</v>
      </c>
      <c r="U2702" t="s">
        <v>1955</v>
      </c>
      <c r="V2702" t="s">
        <v>1959</v>
      </c>
      <c r="W2702" t="s">
        <v>14</v>
      </c>
      <c r="X2702" t="s">
        <v>71</v>
      </c>
      <c r="Y2702" t="s">
        <v>50</v>
      </c>
      <c r="Z2702" t="s">
        <v>61</v>
      </c>
      <c r="AA2702" t="s">
        <v>1592</v>
      </c>
      <c r="AB2702" t="s">
        <v>19</v>
      </c>
      <c r="AC2702">
        <v>0.55000000000000004</v>
      </c>
      <c r="AD2702" s="1">
        <v>40876</v>
      </c>
    </row>
    <row r="2703" spans="1:30" x14ac:dyDescent="0.35">
      <c r="A2703">
        <v>4137</v>
      </c>
      <c r="B2703">
        <v>38</v>
      </c>
      <c r="C2703">
        <v>229</v>
      </c>
      <c r="D2703" s="1">
        <v>40540</v>
      </c>
      <c r="E2703" t="s">
        <v>41</v>
      </c>
      <c r="F2703">
        <v>24</v>
      </c>
      <c r="G2703">
        <v>599.1</v>
      </c>
      <c r="H2703">
        <v>0.02</v>
      </c>
      <c r="I2703" t="s">
        <v>9</v>
      </c>
      <c r="J2703" s="8">
        <v>3.8164999999999898</v>
      </c>
      <c r="K2703" s="8">
        <f>IF(Table3[[#This Row],[Return Status]] = "Returned", 0, Table3[[#This Row],[Profit]])</f>
        <v>3.8164999999999898</v>
      </c>
      <c r="L2703" s="8" t="str">
        <f>IFERROR(VLOOKUP(Table3[[#This Row],[Order ID]],returns[[Order ID]:[Status]],2,FALSE), "")</f>
        <v/>
      </c>
      <c r="M2703">
        <v>24.92</v>
      </c>
      <c r="N2703">
        <v>12.98</v>
      </c>
      <c r="O2703" t="s">
        <v>1531</v>
      </c>
      <c r="P2703" t="s">
        <v>64</v>
      </c>
      <c r="Q2703">
        <v>30318</v>
      </c>
      <c r="R2703" t="s">
        <v>65</v>
      </c>
      <c r="S2703" t="s">
        <v>1978</v>
      </c>
      <c r="T2703" t="e">
        <f>VLOOKUP(Table3[[#This Row],[Region]],managers5[],2,FALSE)</f>
        <v>#N/A</v>
      </c>
      <c r="U2703" t="s">
        <v>1957</v>
      </c>
      <c r="V2703" t="s">
        <v>1959</v>
      </c>
      <c r="W2703" t="s">
        <v>14</v>
      </c>
      <c r="X2703" t="s">
        <v>39</v>
      </c>
      <c r="Y2703" t="s">
        <v>16</v>
      </c>
      <c r="Z2703" t="s">
        <v>17</v>
      </c>
      <c r="AA2703" t="s">
        <v>1243</v>
      </c>
      <c r="AB2703" t="s">
        <v>19</v>
      </c>
      <c r="AC2703">
        <v>0.39</v>
      </c>
      <c r="AD2703" s="1">
        <v>40541</v>
      </c>
    </row>
    <row r="2704" spans="1:30" x14ac:dyDescent="0.35">
      <c r="A2704">
        <v>3069</v>
      </c>
      <c r="B2704">
        <v>2180</v>
      </c>
      <c r="C2704">
        <v>15714</v>
      </c>
      <c r="D2704" s="1">
        <v>40729</v>
      </c>
      <c r="E2704" t="s">
        <v>77</v>
      </c>
      <c r="F2704">
        <v>50</v>
      </c>
      <c r="G2704">
        <v>2510.71</v>
      </c>
      <c r="H2704">
        <v>0.01</v>
      </c>
      <c r="I2704" t="s">
        <v>33</v>
      </c>
      <c r="J2704" s="8">
        <v>3.5999999999999899</v>
      </c>
      <c r="K2704" s="8">
        <f>IF(Table3[[#This Row],[Return Status]] = "Returned", 0, Table3[[#This Row],[Profit]])</f>
        <v>3.5999999999999899</v>
      </c>
      <c r="L2704" s="8" t="str">
        <f>IFERROR(VLOOKUP(Table3[[#This Row],[Order ID]],returns[[Order ID]:[Status]],2,FALSE), "")</f>
        <v/>
      </c>
      <c r="M2704">
        <v>49.43</v>
      </c>
      <c r="N2704">
        <v>19.989999999999998</v>
      </c>
      <c r="O2704" t="s">
        <v>1011</v>
      </c>
      <c r="P2704" t="s">
        <v>43</v>
      </c>
      <c r="Q2704">
        <v>28115</v>
      </c>
      <c r="R2704" t="s">
        <v>44</v>
      </c>
      <c r="S2704" t="s">
        <v>1978</v>
      </c>
      <c r="T2704" t="e">
        <f>VLOOKUP(Table3[[#This Row],[Region]],managers5[],2,FALSE)</f>
        <v>#N/A</v>
      </c>
      <c r="U2704" t="s">
        <v>1957</v>
      </c>
      <c r="V2704" t="s">
        <v>1959</v>
      </c>
      <c r="W2704" t="s">
        <v>14</v>
      </c>
      <c r="X2704" t="s">
        <v>24</v>
      </c>
      <c r="Y2704" t="s">
        <v>16</v>
      </c>
      <c r="Z2704" t="s">
        <v>83</v>
      </c>
      <c r="AA2704" t="s">
        <v>919</v>
      </c>
      <c r="AB2704" t="s">
        <v>19</v>
      </c>
      <c r="AC2704">
        <v>0.56999999999999995</v>
      </c>
      <c r="AD2704" s="1">
        <v>40731</v>
      </c>
    </row>
    <row r="2705" spans="1:30" x14ac:dyDescent="0.35">
      <c r="A2705">
        <v>7486</v>
      </c>
      <c r="B2705">
        <v>4985</v>
      </c>
      <c r="C2705">
        <v>35461</v>
      </c>
      <c r="D2705" s="1">
        <v>39965</v>
      </c>
      <c r="E2705" t="s">
        <v>41</v>
      </c>
      <c r="F2705">
        <v>11</v>
      </c>
      <c r="G2705">
        <v>48.75</v>
      </c>
      <c r="H2705">
        <v>0.08</v>
      </c>
      <c r="I2705" t="s">
        <v>9</v>
      </c>
      <c r="J2705" s="8">
        <v>3.5019999999999998</v>
      </c>
      <c r="K2705" s="8">
        <f>IF(Table3[[#This Row],[Return Status]] = "Returned", 0, Table3[[#This Row],[Profit]])</f>
        <v>3.5019999999999998</v>
      </c>
      <c r="L2705" s="8" t="str">
        <f>IFERROR(VLOOKUP(Table3[[#This Row],[Order ID]],returns[[Order ID]:[Status]],2,FALSE), "")</f>
        <v/>
      </c>
      <c r="M2705">
        <v>4.49</v>
      </c>
      <c r="N2705">
        <v>1.49</v>
      </c>
      <c r="O2705" t="s">
        <v>1381</v>
      </c>
      <c r="P2705" t="s">
        <v>90</v>
      </c>
      <c r="Q2705">
        <v>34698</v>
      </c>
      <c r="R2705" t="s">
        <v>56</v>
      </c>
      <c r="S2705" t="s">
        <v>1978</v>
      </c>
      <c r="T2705" t="e">
        <f>VLOOKUP(Table3[[#This Row],[Region]],managers5[],2,FALSE)</f>
        <v>#N/A</v>
      </c>
      <c r="U2705" t="s">
        <v>1957</v>
      </c>
      <c r="V2705" t="s">
        <v>1959</v>
      </c>
      <c r="W2705" t="s">
        <v>14</v>
      </c>
      <c r="X2705" t="s">
        <v>71</v>
      </c>
      <c r="Y2705" t="s">
        <v>16</v>
      </c>
      <c r="Z2705" t="s">
        <v>17</v>
      </c>
      <c r="AA2705" t="s">
        <v>1755</v>
      </c>
      <c r="AB2705" t="s">
        <v>19</v>
      </c>
      <c r="AC2705">
        <v>0.39</v>
      </c>
      <c r="AD2705" s="2">
        <v>39965</v>
      </c>
    </row>
    <row r="2706" spans="1:30" x14ac:dyDescent="0.35">
      <c r="A2706">
        <v>2224</v>
      </c>
      <c r="B2706">
        <v>3706</v>
      </c>
      <c r="C2706">
        <v>26464</v>
      </c>
      <c r="D2706" s="1">
        <v>40888</v>
      </c>
      <c r="E2706" t="s">
        <v>77</v>
      </c>
      <c r="F2706">
        <v>26</v>
      </c>
      <c r="G2706">
        <v>1280.6500000000001</v>
      </c>
      <c r="H2706">
        <v>0.06</v>
      </c>
      <c r="I2706" t="s">
        <v>9</v>
      </c>
      <c r="J2706" s="8">
        <v>75.36</v>
      </c>
      <c r="K2706" s="8">
        <f>IF(Table3[[#This Row],[Return Status]] = "Returned", 0, Table3[[#This Row],[Profit]])</f>
        <v>75.36</v>
      </c>
      <c r="L2706" s="8" t="str">
        <f>IFERROR(VLOOKUP(Table3[[#This Row],[Order ID]],returns[[Order ID]:[Status]],2,FALSE), "")</f>
        <v/>
      </c>
      <c r="M2706">
        <v>50.98</v>
      </c>
      <c r="N2706">
        <v>22.24</v>
      </c>
      <c r="O2706" t="s">
        <v>1368</v>
      </c>
      <c r="P2706" t="s">
        <v>11</v>
      </c>
      <c r="Q2706">
        <v>92277</v>
      </c>
      <c r="R2706" t="s">
        <v>12</v>
      </c>
      <c r="S2706" t="s">
        <v>1976</v>
      </c>
      <c r="T2706" t="e">
        <f>VLOOKUP(Table3[[#This Row],[Region]],managers5[],2,FALSE)</f>
        <v>#N/A</v>
      </c>
      <c r="U2706" t="s">
        <v>1955</v>
      </c>
      <c r="V2706" t="s">
        <v>1959</v>
      </c>
      <c r="W2706" t="s">
        <v>14</v>
      </c>
      <c r="X2706" t="s">
        <v>71</v>
      </c>
      <c r="Y2706" t="s">
        <v>50</v>
      </c>
      <c r="Z2706" t="s">
        <v>61</v>
      </c>
      <c r="AA2706" t="s">
        <v>460</v>
      </c>
      <c r="AB2706" t="s">
        <v>85</v>
      </c>
      <c r="AC2706">
        <v>0.55000000000000004</v>
      </c>
      <c r="AD2706" s="1">
        <v>40889</v>
      </c>
    </row>
    <row r="2707" spans="1:30" x14ac:dyDescent="0.35">
      <c r="A2707">
        <v>2229</v>
      </c>
      <c r="B2707">
        <v>3705</v>
      </c>
      <c r="C2707">
        <v>26464</v>
      </c>
      <c r="D2707" s="1">
        <v>40888</v>
      </c>
      <c r="E2707" t="s">
        <v>77</v>
      </c>
      <c r="F2707">
        <v>25</v>
      </c>
      <c r="G2707">
        <v>268.58</v>
      </c>
      <c r="H2707">
        <v>0.03</v>
      </c>
      <c r="I2707" t="s">
        <v>9</v>
      </c>
      <c r="J2707" s="8">
        <v>-26.33</v>
      </c>
      <c r="K2707" s="8">
        <f>IF(Table3[[#This Row],[Return Status]] = "Returned", 0, Table3[[#This Row],[Profit]])</f>
        <v>-26.33</v>
      </c>
      <c r="L2707" s="8" t="str">
        <f>IFERROR(VLOOKUP(Table3[[#This Row],[Order ID]],returns[[Order ID]:[Status]],2,FALSE), "")</f>
        <v/>
      </c>
      <c r="M2707">
        <v>10.89</v>
      </c>
      <c r="N2707">
        <v>4.5</v>
      </c>
      <c r="O2707" t="s">
        <v>1368</v>
      </c>
      <c r="P2707" t="s">
        <v>11</v>
      </c>
      <c r="Q2707">
        <v>92277</v>
      </c>
      <c r="R2707" t="s">
        <v>12</v>
      </c>
      <c r="S2707" t="s">
        <v>1976</v>
      </c>
      <c r="T2707" t="e">
        <f>VLOOKUP(Table3[[#This Row],[Region]],managers5[],2,FALSE)</f>
        <v>#N/A</v>
      </c>
      <c r="U2707" t="s">
        <v>1955</v>
      </c>
      <c r="V2707" t="s">
        <v>1959</v>
      </c>
      <c r="W2707" t="s">
        <v>14</v>
      </c>
      <c r="X2707" t="s">
        <v>71</v>
      </c>
      <c r="Y2707" t="s">
        <v>16</v>
      </c>
      <c r="Z2707" t="s">
        <v>83</v>
      </c>
      <c r="AA2707" t="s">
        <v>713</v>
      </c>
      <c r="AB2707" t="s">
        <v>19</v>
      </c>
      <c r="AC2707">
        <v>0.59</v>
      </c>
      <c r="AD2707" s="1">
        <v>40888</v>
      </c>
    </row>
    <row r="2708" spans="1:30" x14ac:dyDescent="0.35">
      <c r="A2708">
        <v>3365</v>
      </c>
      <c r="B2708">
        <v>4448</v>
      </c>
      <c r="C2708">
        <v>31687</v>
      </c>
      <c r="D2708" s="1">
        <v>40682</v>
      </c>
      <c r="E2708" t="s">
        <v>77</v>
      </c>
      <c r="F2708">
        <v>44</v>
      </c>
      <c r="G2708">
        <v>123.06</v>
      </c>
      <c r="H2708">
        <v>7.0000000000000007E-2</v>
      </c>
      <c r="I2708" t="s">
        <v>9</v>
      </c>
      <c r="J2708" s="8">
        <v>3.5</v>
      </c>
      <c r="K2708" s="8">
        <f>IF(Table3[[#This Row],[Return Status]] = "Returned", 0, Table3[[#This Row],[Profit]])</f>
        <v>3.5</v>
      </c>
      <c r="L2708" s="8" t="str">
        <f>IFERROR(VLOOKUP(Table3[[#This Row],[Order ID]],returns[[Order ID]:[Status]],2,FALSE), "")</f>
        <v/>
      </c>
      <c r="M2708">
        <v>2.78</v>
      </c>
      <c r="N2708">
        <v>1.34</v>
      </c>
      <c r="O2708" t="s">
        <v>1530</v>
      </c>
      <c r="P2708" t="s">
        <v>43</v>
      </c>
      <c r="Q2708">
        <v>38109</v>
      </c>
      <c r="R2708" t="s">
        <v>44</v>
      </c>
      <c r="S2708" t="s">
        <v>1978</v>
      </c>
      <c r="T2708" t="e">
        <f>VLOOKUP(Table3[[#This Row],[Region]],managers5[],2,FALSE)</f>
        <v>#N/A</v>
      </c>
      <c r="U2708" t="s">
        <v>1957</v>
      </c>
      <c r="V2708" t="s">
        <v>1959</v>
      </c>
      <c r="W2708" t="s">
        <v>14</v>
      </c>
      <c r="X2708" t="s">
        <v>71</v>
      </c>
      <c r="Y2708" t="s">
        <v>16</v>
      </c>
      <c r="Z2708" t="s">
        <v>106</v>
      </c>
      <c r="AA2708" t="s">
        <v>387</v>
      </c>
      <c r="AB2708" t="s">
        <v>35</v>
      </c>
      <c r="AC2708">
        <v>0.45</v>
      </c>
      <c r="AD2708" s="1">
        <v>40682</v>
      </c>
    </row>
    <row r="2709" spans="1:30" x14ac:dyDescent="0.35">
      <c r="A2709">
        <v>879</v>
      </c>
      <c r="B2709">
        <v>3708</v>
      </c>
      <c r="C2709">
        <v>26469</v>
      </c>
      <c r="D2709" s="1">
        <v>41120</v>
      </c>
      <c r="E2709" t="s">
        <v>20</v>
      </c>
      <c r="F2709">
        <v>4</v>
      </c>
      <c r="G2709">
        <v>7406.49</v>
      </c>
      <c r="H2709">
        <v>0.03</v>
      </c>
      <c r="I2709" t="s">
        <v>9</v>
      </c>
      <c r="J2709" s="8">
        <v>701.21600000000001</v>
      </c>
      <c r="K2709" s="8">
        <f>IF(Table3[[#This Row],[Return Status]] = "Returned", 0, Table3[[#This Row],[Profit]])</f>
        <v>701.21600000000001</v>
      </c>
      <c r="L2709" s="8" t="str">
        <f>IFERROR(VLOOKUP(Table3[[#This Row],[Order ID]],returns[[Order ID]:[Status]],2,FALSE), "")</f>
        <v/>
      </c>
      <c r="M2709">
        <v>1889.99</v>
      </c>
      <c r="N2709">
        <v>19.989999999999998</v>
      </c>
      <c r="O2709" t="s">
        <v>612</v>
      </c>
      <c r="P2709" t="s">
        <v>37</v>
      </c>
      <c r="Q2709">
        <v>44106</v>
      </c>
      <c r="R2709" t="s">
        <v>37</v>
      </c>
      <c r="S2709" t="s">
        <v>1979</v>
      </c>
      <c r="T2709" t="e">
        <f>VLOOKUP(Table3[[#This Row],[Region]],managers5[],2,FALSE)</f>
        <v>#N/A</v>
      </c>
      <c r="U2709" t="s">
        <v>1956</v>
      </c>
      <c r="W2709" t="s">
        <v>14</v>
      </c>
      <c r="X2709" t="s">
        <v>24</v>
      </c>
      <c r="Y2709" t="s">
        <v>16</v>
      </c>
      <c r="Z2709" t="s">
        <v>17</v>
      </c>
      <c r="AA2709" t="s">
        <v>1019</v>
      </c>
      <c r="AB2709" t="s">
        <v>19</v>
      </c>
      <c r="AC2709">
        <v>0.36</v>
      </c>
      <c r="AD2709" s="1">
        <v>41122</v>
      </c>
    </row>
    <row r="2710" spans="1:30" x14ac:dyDescent="0.35">
      <c r="A2710">
        <v>886</v>
      </c>
      <c r="B2710">
        <v>3709</v>
      </c>
      <c r="C2710">
        <v>26469</v>
      </c>
      <c r="D2710" s="1">
        <v>41120</v>
      </c>
      <c r="E2710" t="s">
        <v>20</v>
      </c>
      <c r="F2710">
        <v>50</v>
      </c>
      <c r="G2710">
        <v>350.01</v>
      </c>
      <c r="H2710">
        <v>0.04</v>
      </c>
      <c r="I2710" t="s">
        <v>9</v>
      </c>
      <c r="J2710" s="8">
        <v>-133.43</v>
      </c>
      <c r="K2710" s="8">
        <f>IF(Table3[[#This Row],[Return Status]] = "Returned", 0, Table3[[#This Row],[Profit]])</f>
        <v>-133.43</v>
      </c>
      <c r="L2710" s="8" t="str">
        <f>IFERROR(VLOOKUP(Table3[[#This Row],[Order ID]],returns[[Order ID]:[Status]],2,FALSE), "")</f>
        <v/>
      </c>
      <c r="M2710">
        <v>6.68</v>
      </c>
      <c r="N2710">
        <v>6.93</v>
      </c>
      <c r="O2710" t="s">
        <v>612</v>
      </c>
      <c r="P2710" t="s">
        <v>37</v>
      </c>
      <c r="Q2710">
        <v>44106</v>
      </c>
      <c r="R2710" t="s">
        <v>37</v>
      </c>
      <c r="S2710" t="s">
        <v>1979</v>
      </c>
      <c r="T2710" t="e">
        <f>VLOOKUP(Table3[[#This Row],[Region]],managers5[],2,FALSE)</f>
        <v>#N/A</v>
      </c>
      <c r="U2710" t="s">
        <v>1956</v>
      </c>
      <c r="W2710" t="s">
        <v>14</v>
      </c>
      <c r="X2710" t="s">
        <v>24</v>
      </c>
      <c r="Y2710" t="s">
        <v>16</v>
      </c>
      <c r="Z2710" t="s">
        <v>30</v>
      </c>
      <c r="AA2710" t="s">
        <v>964</v>
      </c>
      <c r="AB2710" t="s">
        <v>19</v>
      </c>
      <c r="AC2710">
        <v>0.37</v>
      </c>
      <c r="AD2710" s="1">
        <v>41121</v>
      </c>
    </row>
    <row r="2711" spans="1:30" x14ac:dyDescent="0.35">
      <c r="A2711">
        <v>7923</v>
      </c>
      <c r="B2711">
        <v>3710</v>
      </c>
      <c r="C2711">
        <v>26470</v>
      </c>
      <c r="D2711" s="1">
        <v>39893</v>
      </c>
      <c r="E2711" t="s">
        <v>77</v>
      </c>
      <c r="F2711">
        <v>41</v>
      </c>
      <c r="G2711">
        <v>18081.759999999998</v>
      </c>
      <c r="H2711">
        <v>0.03</v>
      </c>
      <c r="I2711" t="s">
        <v>9</v>
      </c>
      <c r="J2711" s="8">
        <v>8822.2775000000001</v>
      </c>
      <c r="K2711" s="8">
        <f>IF(Table3[[#This Row],[Return Status]] = "Returned", 0, Table3[[#This Row],[Profit]])</f>
        <v>8822.2775000000001</v>
      </c>
      <c r="L2711" s="8" t="str">
        <f>IFERROR(VLOOKUP(Table3[[#This Row],[Order ID]],returns[[Order ID]:[Status]],2,FALSE), "")</f>
        <v/>
      </c>
      <c r="M2711">
        <v>420.98</v>
      </c>
      <c r="N2711">
        <v>19.989999999999998</v>
      </c>
      <c r="O2711" t="s">
        <v>495</v>
      </c>
      <c r="P2711" t="s">
        <v>37</v>
      </c>
      <c r="Q2711">
        <v>43081</v>
      </c>
      <c r="R2711" t="s">
        <v>37</v>
      </c>
      <c r="S2711" t="s">
        <v>1979</v>
      </c>
      <c r="T2711" t="e">
        <f>VLOOKUP(Table3[[#This Row],[Region]],managers5[],2,FALSE)</f>
        <v>#N/A</v>
      </c>
      <c r="U2711" t="s">
        <v>1956</v>
      </c>
      <c r="W2711" t="s">
        <v>14</v>
      </c>
      <c r="X2711" t="s">
        <v>24</v>
      </c>
      <c r="Y2711" t="s">
        <v>16</v>
      </c>
      <c r="Z2711" t="s">
        <v>17</v>
      </c>
      <c r="AA2711" t="s">
        <v>950</v>
      </c>
      <c r="AB2711" t="s">
        <v>19</v>
      </c>
      <c r="AC2711">
        <v>0.35</v>
      </c>
      <c r="AD2711" s="2">
        <v>39894</v>
      </c>
    </row>
    <row r="2712" spans="1:30" x14ac:dyDescent="0.35">
      <c r="A2712">
        <v>8015</v>
      </c>
      <c r="B2712">
        <v>3018</v>
      </c>
      <c r="C2712">
        <v>21703</v>
      </c>
      <c r="D2712" s="1">
        <v>39874</v>
      </c>
      <c r="E2712" t="s">
        <v>8</v>
      </c>
      <c r="F2712">
        <v>20</v>
      </c>
      <c r="G2712">
        <v>1846.76</v>
      </c>
      <c r="H2712">
        <v>0.03</v>
      </c>
      <c r="I2712" t="s">
        <v>9</v>
      </c>
      <c r="J2712" s="8">
        <v>3.1400000000000401</v>
      </c>
      <c r="K2712" s="8">
        <f>IF(Table3[[#This Row],[Return Status]] = "Returned", 0, Table3[[#This Row],[Profit]])</f>
        <v>3.1400000000000401</v>
      </c>
      <c r="L2712" s="8" t="str">
        <f>IFERROR(VLOOKUP(Table3[[#This Row],[Order ID]],returns[[Order ID]:[Status]],2,FALSE), "")</f>
        <v/>
      </c>
      <c r="M2712">
        <v>92.23</v>
      </c>
      <c r="N2712">
        <v>39.61</v>
      </c>
      <c r="O2712" t="s">
        <v>417</v>
      </c>
      <c r="P2712" t="s">
        <v>43</v>
      </c>
      <c r="Q2712">
        <v>24153</v>
      </c>
      <c r="R2712" t="s">
        <v>44</v>
      </c>
      <c r="S2712" t="s">
        <v>1978</v>
      </c>
      <c r="T2712" t="e">
        <f>VLOOKUP(Table3[[#This Row],[Region]],managers5[],2,FALSE)</f>
        <v>#N/A</v>
      </c>
      <c r="U2712" t="s">
        <v>1957</v>
      </c>
      <c r="V2712" t="s">
        <v>1959</v>
      </c>
      <c r="W2712" t="s">
        <v>14</v>
      </c>
      <c r="X2712" t="s">
        <v>15</v>
      </c>
      <c r="Y2712" t="s">
        <v>50</v>
      </c>
      <c r="Z2712" t="s">
        <v>61</v>
      </c>
      <c r="AA2712" t="s">
        <v>440</v>
      </c>
      <c r="AB2712" t="s">
        <v>69</v>
      </c>
      <c r="AC2712">
        <v>0.67</v>
      </c>
      <c r="AD2712" s="2">
        <v>39876</v>
      </c>
    </row>
    <row r="2713" spans="1:30" x14ac:dyDescent="0.35">
      <c r="A2713">
        <v>4808</v>
      </c>
      <c r="B2713">
        <v>3189</v>
      </c>
      <c r="C2713">
        <v>22882</v>
      </c>
      <c r="D2713" s="1">
        <v>40434</v>
      </c>
      <c r="E2713" t="s">
        <v>41</v>
      </c>
      <c r="F2713">
        <v>10</v>
      </c>
      <c r="G2713">
        <v>71.239999999999995</v>
      </c>
      <c r="H2713">
        <v>0.03</v>
      </c>
      <c r="I2713" t="s">
        <v>9</v>
      </c>
      <c r="J2713" s="8">
        <v>2.78</v>
      </c>
      <c r="K2713" s="8">
        <f>IF(Table3[[#This Row],[Return Status]] = "Returned", 0, Table3[[#This Row],[Profit]])</f>
        <v>2.78</v>
      </c>
      <c r="L2713" s="8" t="str">
        <f>IFERROR(VLOOKUP(Table3[[#This Row],[Order ID]],returns[[Order ID]:[Status]],2,FALSE), "")</f>
        <v/>
      </c>
      <c r="M2713">
        <v>6.69</v>
      </c>
      <c r="N2713">
        <v>3.1</v>
      </c>
      <c r="O2713" t="s">
        <v>1038</v>
      </c>
      <c r="P2713" t="s">
        <v>43</v>
      </c>
      <c r="Q2713">
        <v>29577</v>
      </c>
      <c r="R2713" t="s">
        <v>44</v>
      </c>
      <c r="S2713" t="s">
        <v>1978</v>
      </c>
      <c r="T2713" t="e">
        <f>VLOOKUP(Table3[[#This Row],[Region]],managers5[],2,FALSE)</f>
        <v>#N/A</v>
      </c>
      <c r="U2713" t="s">
        <v>1957</v>
      </c>
      <c r="V2713" t="s">
        <v>1959</v>
      </c>
      <c r="W2713" t="s">
        <v>14</v>
      </c>
      <c r="X2713" t="s">
        <v>24</v>
      </c>
      <c r="Y2713" t="s">
        <v>16</v>
      </c>
      <c r="Z2713" t="s">
        <v>30</v>
      </c>
      <c r="AA2713" t="s">
        <v>1727</v>
      </c>
      <c r="AB2713" t="s">
        <v>35</v>
      </c>
      <c r="AC2713">
        <v>0.36</v>
      </c>
      <c r="AD2713" s="2">
        <v>40436</v>
      </c>
    </row>
    <row r="2714" spans="1:30" x14ac:dyDescent="0.35">
      <c r="A2714">
        <v>3956</v>
      </c>
      <c r="B2714">
        <v>3714</v>
      </c>
      <c r="C2714">
        <v>26529</v>
      </c>
      <c r="D2714" s="1">
        <v>40571</v>
      </c>
      <c r="E2714" t="s">
        <v>32</v>
      </c>
      <c r="F2714">
        <v>17</v>
      </c>
      <c r="G2714">
        <v>201.72</v>
      </c>
      <c r="H2714">
        <v>0.05</v>
      </c>
      <c r="I2714" t="s">
        <v>9</v>
      </c>
      <c r="J2714" s="8">
        <v>-81.61</v>
      </c>
      <c r="K2714" s="8">
        <f>IF(Table3[[#This Row],[Return Status]] = "Returned", 0, Table3[[#This Row],[Profit]])</f>
        <v>-81.61</v>
      </c>
      <c r="L2714" s="8" t="str">
        <f>IFERROR(VLOOKUP(Table3[[#This Row],[Order ID]],returns[[Order ID]:[Status]],2,FALSE), "")</f>
        <v/>
      </c>
      <c r="M2714">
        <v>11.34</v>
      </c>
      <c r="N2714">
        <v>11.25</v>
      </c>
      <c r="O2714" t="s">
        <v>717</v>
      </c>
      <c r="P2714" t="s">
        <v>92</v>
      </c>
      <c r="Q2714">
        <v>88201</v>
      </c>
      <c r="R2714" t="s">
        <v>93</v>
      </c>
      <c r="S2714" t="s">
        <v>1976</v>
      </c>
      <c r="T2714" t="e">
        <f>VLOOKUP(Table3[[#This Row],[Region]],managers5[],2,FALSE)</f>
        <v>#N/A</v>
      </c>
      <c r="U2714" t="s">
        <v>1955</v>
      </c>
      <c r="V2714" t="s">
        <v>1959</v>
      </c>
      <c r="W2714" t="s">
        <v>14</v>
      </c>
      <c r="X2714" t="s">
        <v>39</v>
      </c>
      <c r="Y2714" t="s">
        <v>16</v>
      </c>
      <c r="Z2714" t="s">
        <v>30</v>
      </c>
      <c r="AA2714" t="s">
        <v>1008</v>
      </c>
      <c r="AB2714" t="s">
        <v>19</v>
      </c>
      <c r="AC2714">
        <v>0.36</v>
      </c>
      <c r="AD2714" s="1">
        <v>40575</v>
      </c>
    </row>
    <row r="2715" spans="1:30" x14ac:dyDescent="0.35">
      <c r="A2715">
        <v>7763</v>
      </c>
      <c r="B2715">
        <v>820</v>
      </c>
      <c r="C2715">
        <v>5921</v>
      </c>
      <c r="D2715" s="1">
        <v>39909</v>
      </c>
      <c r="E2715" t="s">
        <v>32</v>
      </c>
      <c r="F2715">
        <v>27</v>
      </c>
      <c r="G2715">
        <v>384.74</v>
      </c>
      <c r="H2715">
        <v>0.01</v>
      </c>
      <c r="I2715" t="s">
        <v>33</v>
      </c>
      <c r="J2715" s="8">
        <v>2.69</v>
      </c>
      <c r="K2715" s="8">
        <f>IF(Table3[[#This Row],[Return Status]] = "Returned", 0, Table3[[#This Row],[Profit]])</f>
        <v>2.69</v>
      </c>
      <c r="L2715" s="8" t="str">
        <f>IFERROR(VLOOKUP(Table3[[#This Row],[Order ID]],returns[[Order ID]:[Status]],2,FALSE), "")</f>
        <v/>
      </c>
      <c r="M2715">
        <v>13.43</v>
      </c>
      <c r="N2715">
        <v>5.5</v>
      </c>
      <c r="O2715" t="s">
        <v>119</v>
      </c>
      <c r="P2715" t="s">
        <v>120</v>
      </c>
      <c r="Q2715">
        <v>33801</v>
      </c>
      <c r="R2715" t="s">
        <v>56</v>
      </c>
      <c r="S2715" t="s">
        <v>1978</v>
      </c>
      <c r="T2715" t="e">
        <f>VLOOKUP(Table3[[#This Row],[Region]],managers5[],2,FALSE)</f>
        <v>#N/A</v>
      </c>
      <c r="U2715" t="s">
        <v>1957</v>
      </c>
      <c r="V2715" t="s">
        <v>1959</v>
      </c>
      <c r="W2715" t="s">
        <v>14</v>
      </c>
      <c r="X2715" t="s">
        <v>71</v>
      </c>
      <c r="Y2715" t="s">
        <v>16</v>
      </c>
      <c r="Z2715" t="s">
        <v>75</v>
      </c>
      <c r="AA2715" t="s">
        <v>1904</v>
      </c>
      <c r="AB2715" t="s">
        <v>19</v>
      </c>
      <c r="AC2715">
        <v>0.56999999999999995</v>
      </c>
      <c r="AD2715" s="2">
        <v>39916</v>
      </c>
    </row>
    <row r="2716" spans="1:30" x14ac:dyDescent="0.35">
      <c r="A2716">
        <v>6644</v>
      </c>
      <c r="B2716">
        <v>3718</v>
      </c>
      <c r="C2716">
        <v>26565</v>
      </c>
      <c r="D2716" s="1">
        <v>40107</v>
      </c>
      <c r="E2716" t="s">
        <v>20</v>
      </c>
      <c r="F2716">
        <v>49</v>
      </c>
      <c r="G2716">
        <v>21337.27</v>
      </c>
      <c r="H2716">
        <v>0.02</v>
      </c>
      <c r="I2716" t="s">
        <v>9</v>
      </c>
      <c r="J2716" s="8">
        <v>7606</v>
      </c>
      <c r="K2716" s="8">
        <f>IF(Table3[[#This Row],[Return Status]] = "Returned", 0, Table3[[#This Row],[Profit]])</f>
        <v>7606</v>
      </c>
      <c r="L2716" s="8" t="str">
        <f>IFERROR(VLOOKUP(Table3[[#This Row],[Order ID]],returns[[Order ID]:[Status]],2,FALSE), "")</f>
        <v/>
      </c>
      <c r="M2716">
        <v>419.19</v>
      </c>
      <c r="N2716">
        <v>19.989999999999998</v>
      </c>
      <c r="O2716" t="s">
        <v>1775</v>
      </c>
      <c r="P2716" t="s">
        <v>37</v>
      </c>
      <c r="Q2716">
        <v>43952</v>
      </c>
      <c r="R2716" t="s">
        <v>37</v>
      </c>
      <c r="S2716" t="s">
        <v>1979</v>
      </c>
      <c r="T2716" t="e">
        <f>VLOOKUP(Table3[[#This Row],[Region]],managers5[],2,FALSE)</f>
        <v>#N/A</v>
      </c>
      <c r="U2716" t="s">
        <v>1956</v>
      </c>
      <c r="W2716" t="s">
        <v>14</v>
      </c>
      <c r="X2716" t="s">
        <v>71</v>
      </c>
      <c r="Y2716" t="s">
        <v>16</v>
      </c>
      <c r="Z2716" t="s">
        <v>75</v>
      </c>
      <c r="AA2716" t="s">
        <v>1554</v>
      </c>
      <c r="AB2716" t="s">
        <v>19</v>
      </c>
      <c r="AC2716">
        <v>0.57999999999999996</v>
      </c>
      <c r="AD2716" s="2">
        <v>40108</v>
      </c>
    </row>
    <row r="2717" spans="1:30" x14ac:dyDescent="0.35">
      <c r="A2717">
        <v>6605</v>
      </c>
      <c r="B2717">
        <v>3723</v>
      </c>
      <c r="C2717">
        <v>26627</v>
      </c>
      <c r="D2717" s="1">
        <v>40116</v>
      </c>
      <c r="E2717" t="s">
        <v>20</v>
      </c>
      <c r="F2717">
        <v>25</v>
      </c>
      <c r="G2717">
        <v>38.369999999999997</v>
      </c>
      <c r="H2717">
        <v>0.1</v>
      </c>
      <c r="I2717" t="s">
        <v>9</v>
      </c>
      <c r="J2717" s="8">
        <v>-13.88</v>
      </c>
      <c r="K2717" s="8">
        <f>IF(Table3[[#This Row],[Return Status]] = "Returned", 0, Table3[[#This Row],[Profit]])</f>
        <v>-13.88</v>
      </c>
      <c r="L2717" s="8" t="str">
        <f>IFERROR(VLOOKUP(Table3[[#This Row],[Order ID]],returns[[Order ID]:[Status]],2,FALSE), "")</f>
        <v/>
      </c>
      <c r="M2717">
        <v>1.6</v>
      </c>
      <c r="N2717">
        <v>1.29</v>
      </c>
      <c r="O2717" t="s">
        <v>643</v>
      </c>
      <c r="P2717" t="s">
        <v>142</v>
      </c>
      <c r="Q2717">
        <v>84117</v>
      </c>
      <c r="R2717" t="s">
        <v>143</v>
      </c>
      <c r="S2717" t="s">
        <v>1976</v>
      </c>
      <c r="T2717" t="e">
        <f>VLOOKUP(Table3[[#This Row],[Region]],managers5[],2,FALSE)</f>
        <v>#N/A</v>
      </c>
      <c r="U2717" t="s">
        <v>1955</v>
      </c>
      <c r="V2717" t="s">
        <v>1959</v>
      </c>
      <c r="W2717" t="s">
        <v>14</v>
      </c>
      <c r="X2717" t="s">
        <v>24</v>
      </c>
      <c r="Y2717" t="s">
        <v>16</v>
      </c>
      <c r="Z2717" t="s">
        <v>106</v>
      </c>
      <c r="AA2717" t="s">
        <v>1181</v>
      </c>
      <c r="AB2717" t="s">
        <v>35</v>
      </c>
      <c r="AC2717">
        <v>0.42</v>
      </c>
      <c r="AD2717" s="2">
        <v>40116</v>
      </c>
    </row>
    <row r="2718" spans="1:30" x14ac:dyDescent="0.35">
      <c r="A2718">
        <v>907</v>
      </c>
      <c r="B2718">
        <v>5709</v>
      </c>
      <c r="C2718">
        <v>40388</v>
      </c>
      <c r="D2718" s="1">
        <v>41114</v>
      </c>
      <c r="E2718" t="s">
        <v>41</v>
      </c>
      <c r="F2718">
        <v>17</v>
      </c>
      <c r="G2718">
        <v>67.73</v>
      </c>
      <c r="H2718">
        <v>0.1</v>
      </c>
      <c r="I2718" t="s">
        <v>9</v>
      </c>
      <c r="J2718" s="8">
        <v>2.44</v>
      </c>
      <c r="K2718" s="8">
        <f>IF(Table3[[#This Row],[Return Status]] = "Returned", 0, Table3[[#This Row],[Profit]])</f>
        <v>2.44</v>
      </c>
      <c r="L2718" s="8" t="str">
        <f>IFERROR(VLOOKUP(Table3[[#This Row],[Order ID]],returns[[Order ID]:[Status]],2,FALSE), "")</f>
        <v/>
      </c>
      <c r="M2718">
        <v>4.28</v>
      </c>
      <c r="N2718">
        <v>0.94</v>
      </c>
      <c r="O2718" t="s">
        <v>1038</v>
      </c>
      <c r="P2718" t="s">
        <v>43</v>
      </c>
      <c r="Q2718">
        <v>29406</v>
      </c>
      <c r="R2718" t="s">
        <v>44</v>
      </c>
      <c r="S2718" t="s">
        <v>1978</v>
      </c>
      <c r="T2718" t="e">
        <f>VLOOKUP(Table3[[#This Row],[Region]],managers5[],2,FALSE)</f>
        <v>#N/A</v>
      </c>
      <c r="U2718" t="s">
        <v>1957</v>
      </c>
      <c r="V2718" t="s">
        <v>1959</v>
      </c>
      <c r="W2718" t="s">
        <v>14</v>
      </c>
      <c r="X2718" t="s">
        <v>24</v>
      </c>
      <c r="Y2718" t="s">
        <v>16</v>
      </c>
      <c r="Z2718" t="s">
        <v>106</v>
      </c>
      <c r="AA2718" t="s">
        <v>118</v>
      </c>
      <c r="AB2718" t="s">
        <v>35</v>
      </c>
      <c r="AC2718">
        <v>0.56000000000000005</v>
      </c>
      <c r="AD2718" s="1">
        <v>41116</v>
      </c>
    </row>
    <row r="2719" spans="1:30" x14ac:dyDescent="0.35">
      <c r="A2719">
        <v>8352</v>
      </c>
      <c r="B2719">
        <v>948</v>
      </c>
      <c r="C2719">
        <v>6854</v>
      </c>
      <c r="D2719" s="1">
        <v>39819</v>
      </c>
      <c r="E2719" t="s">
        <v>20</v>
      </c>
      <c r="F2719">
        <v>19</v>
      </c>
      <c r="G2719">
        <v>129.84</v>
      </c>
      <c r="H2719">
        <v>0.05</v>
      </c>
      <c r="I2719" t="s">
        <v>33</v>
      </c>
      <c r="J2719" s="8">
        <v>2.39</v>
      </c>
      <c r="K2719" s="8">
        <f>IF(Table3[[#This Row],[Return Status]] = "Returned", 0, Table3[[#This Row],[Profit]])</f>
        <v>2.39</v>
      </c>
      <c r="L2719" s="8" t="str">
        <f>IFERROR(VLOOKUP(Table3[[#This Row],[Order ID]],returns[[Order ID]:[Status]],2,FALSE), "")</f>
        <v/>
      </c>
      <c r="M2719">
        <v>6.64</v>
      </c>
      <c r="N2719">
        <v>4.95</v>
      </c>
      <c r="O2719" t="s">
        <v>1119</v>
      </c>
      <c r="P2719" t="s">
        <v>120</v>
      </c>
      <c r="Q2719">
        <v>33411</v>
      </c>
      <c r="R2719" t="s">
        <v>56</v>
      </c>
      <c r="S2719" t="s">
        <v>1978</v>
      </c>
      <c r="T2719" t="e">
        <f>VLOOKUP(Table3[[#This Row],[Region]],managers5[],2,FALSE)</f>
        <v>#N/A</v>
      </c>
      <c r="U2719" t="s">
        <v>1957</v>
      </c>
      <c r="V2719" t="s">
        <v>1959</v>
      </c>
      <c r="W2719" t="s">
        <v>14</v>
      </c>
      <c r="X2719" t="s">
        <v>39</v>
      </c>
      <c r="Y2719" t="s">
        <v>50</v>
      </c>
      <c r="Z2719" t="s">
        <v>61</v>
      </c>
      <c r="AA2719" t="s">
        <v>469</v>
      </c>
      <c r="AB2719" t="s">
        <v>109</v>
      </c>
      <c r="AC2719">
        <v>0.37</v>
      </c>
      <c r="AD2719" s="1">
        <v>39821</v>
      </c>
    </row>
    <row r="2720" spans="1:30" x14ac:dyDescent="0.35">
      <c r="A2720">
        <v>4329</v>
      </c>
      <c r="B2720">
        <v>3726</v>
      </c>
      <c r="C2720">
        <v>26630</v>
      </c>
      <c r="D2720" s="1">
        <v>40509</v>
      </c>
      <c r="E2720" t="s">
        <v>77</v>
      </c>
      <c r="F2720">
        <v>9</v>
      </c>
      <c r="G2720">
        <v>65.67</v>
      </c>
      <c r="H2720">
        <v>0.02</v>
      </c>
      <c r="I2720" t="s">
        <v>9</v>
      </c>
      <c r="J2720" s="8">
        <v>-35.200000000000003</v>
      </c>
      <c r="K2720" s="8">
        <f>IF(Table3[[#This Row],[Return Status]] = "Returned", 0, Table3[[#This Row],[Profit]])</f>
        <v>-35.200000000000003</v>
      </c>
      <c r="L2720" s="8" t="str">
        <f>IFERROR(VLOOKUP(Table3[[#This Row],[Order ID]],returns[[Order ID]:[Status]],2,FALSE), "")</f>
        <v/>
      </c>
      <c r="M2720">
        <v>6.48</v>
      </c>
      <c r="N2720">
        <v>7.37</v>
      </c>
      <c r="O2720" t="s">
        <v>87</v>
      </c>
      <c r="P2720" t="s">
        <v>37</v>
      </c>
      <c r="Q2720">
        <v>10956</v>
      </c>
      <c r="R2720" t="s">
        <v>37</v>
      </c>
      <c r="S2720" t="s">
        <v>1979</v>
      </c>
      <c r="T2720" t="e">
        <f>VLOOKUP(Table3[[#This Row],[Region]],managers5[],2,FALSE)</f>
        <v>#N/A</v>
      </c>
      <c r="U2720" t="s">
        <v>1956</v>
      </c>
      <c r="W2720" t="s">
        <v>14</v>
      </c>
      <c r="X2720" t="s">
        <v>71</v>
      </c>
      <c r="Y2720" t="s">
        <v>16</v>
      </c>
      <c r="Z2720" t="s">
        <v>30</v>
      </c>
      <c r="AA2720" t="s">
        <v>261</v>
      </c>
      <c r="AB2720" t="s">
        <v>19</v>
      </c>
      <c r="AC2720">
        <v>0.37</v>
      </c>
      <c r="AD2720" s="2">
        <v>40511</v>
      </c>
    </row>
    <row r="2721" spans="1:30" x14ac:dyDescent="0.35">
      <c r="A2721">
        <v>4491</v>
      </c>
      <c r="B2721">
        <v>3727</v>
      </c>
      <c r="C2721">
        <v>26631</v>
      </c>
      <c r="D2721" s="1">
        <v>40483</v>
      </c>
      <c r="E2721" t="s">
        <v>41</v>
      </c>
      <c r="F2721">
        <v>37</v>
      </c>
      <c r="G2721">
        <v>231.65</v>
      </c>
      <c r="H2721">
        <v>0</v>
      </c>
      <c r="I2721" t="s">
        <v>9</v>
      </c>
      <c r="J2721" s="8">
        <v>-241.28</v>
      </c>
      <c r="K2721" s="8">
        <f>IF(Table3[[#This Row],[Return Status]] = "Returned", 0, Table3[[#This Row],[Profit]])</f>
        <v>-241.28</v>
      </c>
      <c r="L2721" s="8" t="str">
        <f>IFERROR(VLOOKUP(Table3[[#This Row],[Order ID]],returns[[Order ID]:[Status]],2,FALSE), "")</f>
        <v/>
      </c>
      <c r="M2721">
        <v>5.98</v>
      </c>
      <c r="N2721">
        <v>10.39</v>
      </c>
      <c r="O2721" t="s">
        <v>186</v>
      </c>
      <c r="P2721" t="s">
        <v>11</v>
      </c>
      <c r="Q2721">
        <v>91360</v>
      </c>
      <c r="R2721" t="s">
        <v>12</v>
      </c>
      <c r="S2721" t="s">
        <v>1976</v>
      </c>
      <c r="T2721" t="e">
        <f>VLOOKUP(Table3[[#This Row],[Region]],managers5[],2,FALSE)</f>
        <v>#N/A</v>
      </c>
      <c r="U2721" t="s">
        <v>1955</v>
      </c>
      <c r="V2721" t="s">
        <v>1959</v>
      </c>
      <c r="W2721" t="s">
        <v>14</v>
      </c>
      <c r="X2721" t="s">
        <v>71</v>
      </c>
      <c r="Y2721" t="s">
        <v>16</v>
      </c>
      <c r="Z2721" t="s">
        <v>30</v>
      </c>
      <c r="AA2721" t="s">
        <v>183</v>
      </c>
      <c r="AB2721" t="s">
        <v>19</v>
      </c>
      <c r="AC2721">
        <v>0.4</v>
      </c>
      <c r="AD2721" s="2">
        <v>40483</v>
      </c>
    </row>
    <row r="2722" spans="1:30" x14ac:dyDescent="0.35">
      <c r="A2722">
        <v>5369</v>
      </c>
      <c r="B2722">
        <v>6400</v>
      </c>
      <c r="C2722">
        <v>45413</v>
      </c>
      <c r="D2722" s="1">
        <v>40337</v>
      </c>
      <c r="E2722" t="s">
        <v>77</v>
      </c>
      <c r="F2722">
        <v>24</v>
      </c>
      <c r="G2722">
        <v>131.94</v>
      </c>
      <c r="H2722">
        <v>0.04</v>
      </c>
      <c r="I2722" t="s">
        <v>9</v>
      </c>
      <c r="J2722" s="8">
        <v>2.3205</v>
      </c>
      <c r="K2722" s="8">
        <f>IF(Table3[[#This Row],[Return Status]] = "Returned", 0, Table3[[#This Row],[Profit]])</f>
        <v>2.3205</v>
      </c>
      <c r="L2722" s="8" t="str">
        <f>IFERROR(VLOOKUP(Table3[[#This Row],[Order ID]],returns[[Order ID]:[Status]],2,FALSE), "")</f>
        <v/>
      </c>
      <c r="M2722">
        <v>5.28</v>
      </c>
      <c r="N2722">
        <v>2.99</v>
      </c>
      <c r="O2722" t="s">
        <v>1211</v>
      </c>
      <c r="P2722" t="s">
        <v>55</v>
      </c>
      <c r="Q2722">
        <v>34142</v>
      </c>
      <c r="R2722" t="s">
        <v>56</v>
      </c>
      <c r="S2722" t="s">
        <v>1978</v>
      </c>
      <c r="T2722" t="e">
        <f>VLOOKUP(Table3[[#This Row],[Region]],managers5[],2,FALSE)</f>
        <v>#N/A</v>
      </c>
      <c r="U2722" t="s">
        <v>1957</v>
      </c>
      <c r="V2722" t="s">
        <v>1959</v>
      </c>
      <c r="W2722" t="s">
        <v>14</v>
      </c>
      <c r="X2722" t="s">
        <v>15</v>
      </c>
      <c r="Y2722" t="s">
        <v>16</v>
      </c>
      <c r="Z2722" t="s">
        <v>17</v>
      </c>
      <c r="AA2722" t="s">
        <v>606</v>
      </c>
      <c r="AB2722" t="s">
        <v>19</v>
      </c>
      <c r="AC2722">
        <v>0.37</v>
      </c>
      <c r="AD2722" s="2">
        <v>40337</v>
      </c>
    </row>
    <row r="2723" spans="1:30" x14ac:dyDescent="0.35">
      <c r="A2723">
        <v>2159</v>
      </c>
      <c r="B2723">
        <v>3729</v>
      </c>
      <c r="C2723">
        <v>26658</v>
      </c>
      <c r="D2723" s="1">
        <v>40899</v>
      </c>
      <c r="E2723" t="s">
        <v>77</v>
      </c>
      <c r="F2723">
        <v>17</v>
      </c>
      <c r="G2723">
        <v>72.75</v>
      </c>
      <c r="H2723">
        <v>0.05</v>
      </c>
      <c r="I2723" t="s">
        <v>9</v>
      </c>
      <c r="J2723" s="8">
        <v>-57.890999999999998</v>
      </c>
      <c r="K2723" s="8">
        <f>IF(Table3[[#This Row],[Return Status]] = "Returned", 0, Table3[[#This Row],[Profit]])</f>
        <v>-57.890999999999998</v>
      </c>
      <c r="L2723" s="8" t="str">
        <f>IFERROR(VLOOKUP(Table3[[#This Row],[Order ID]],returns[[Order ID]:[Status]],2,FALSE), "")</f>
        <v/>
      </c>
      <c r="M2723">
        <v>3.98</v>
      </c>
      <c r="N2723">
        <v>5.26</v>
      </c>
      <c r="O2723" t="s">
        <v>390</v>
      </c>
      <c r="P2723" t="s">
        <v>131</v>
      </c>
      <c r="Q2723">
        <v>3110</v>
      </c>
      <c r="R2723" t="s">
        <v>132</v>
      </c>
      <c r="S2723" t="s">
        <v>1979</v>
      </c>
      <c r="T2723" t="e">
        <f>VLOOKUP(Table3[[#This Row],[Region]],managers5[],2,FALSE)</f>
        <v>#N/A</v>
      </c>
      <c r="U2723" t="s">
        <v>1956</v>
      </c>
      <c r="W2723" t="s">
        <v>14</v>
      </c>
      <c r="X2723" t="s">
        <v>15</v>
      </c>
      <c r="Y2723" t="s">
        <v>16</v>
      </c>
      <c r="Z2723" t="s">
        <v>17</v>
      </c>
      <c r="AA2723" t="s">
        <v>815</v>
      </c>
      <c r="AB2723" t="s">
        <v>19</v>
      </c>
      <c r="AC2723">
        <v>0.38</v>
      </c>
      <c r="AD2723" s="1">
        <v>40899</v>
      </c>
    </row>
    <row r="2724" spans="1:30" x14ac:dyDescent="0.35">
      <c r="A2724">
        <v>1676</v>
      </c>
      <c r="B2724">
        <v>3730</v>
      </c>
      <c r="C2724">
        <v>26660</v>
      </c>
      <c r="D2724" s="1">
        <v>40986</v>
      </c>
      <c r="E2724" t="s">
        <v>20</v>
      </c>
      <c r="F2724">
        <v>1</v>
      </c>
      <c r="G2724">
        <v>10.23</v>
      </c>
      <c r="H2724">
        <v>0.1</v>
      </c>
      <c r="I2724" t="s">
        <v>9</v>
      </c>
      <c r="J2724" s="8">
        <v>-4.22</v>
      </c>
      <c r="K2724" s="8">
        <f>IF(Table3[[#This Row],[Return Status]] = "Returned", 0, Table3[[#This Row],[Profit]])</f>
        <v>-4.22</v>
      </c>
      <c r="L2724" s="8" t="str">
        <f>IFERROR(VLOOKUP(Table3[[#This Row],[Order ID]],returns[[Order ID]:[Status]],2,FALSE), "")</f>
        <v/>
      </c>
      <c r="M2724">
        <v>8.9499999999999993</v>
      </c>
      <c r="N2724">
        <v>2.0099999999999998</v>
      </c>
      <c r="O2724" t="s">
        <v>698</v>
      </c>
      <c r="P2724" t="s">
        <v>37</v>
      </c>
      <c r="Q2724">
        <v>11795</v>
      </c>
      <c r="R2724" t="s">
        <v>37</v>
      </c>
      <c r="S2724" t="s">
        <v>1979</v>
      </c>
      <c r="T2724" t="e">
        <f>VLOOKUP(Table3[[#This Row],[Region]],managers5[],2,FALSE)</f>
        <v>#N/A</v>
      </c>
      <c r="U2724" t="s">
        <v>1956</v>
      </c>
      <c r="W2724" t="s">
        <v>14</v>
      </c>
      <c r="X2724" t="s">
        <v>24</v>
      </c>
      <c r="Y2724" t="s">
        <v>16</v>
      </c>
      <c r="Z2724" t="s">
        <v>30</v>
      </c>
      <c r="AA2724" t="s">
        <v>1215</v>
      </c>
      <c r="AB2724" t="s">
        <v>35</v>
      </c>
      <c r="AC2724">
        <v>0.39</v>
      </c>
      <c r="AD2724" s="1">
        <v>40986</v>
      </c>
    </row>
    <row r="2725" spans="1:30" x14ac:dyDescent="0.35">
      <c r="A2725">
        <v>4959</v>
      </c>
      <c r="B2725">
        <v>3732</v>
      </c>
      <c r="C2725">
        <v>26688</v>
      </c>
      <c r="D2725" s="1">
        <v>40408</v>
      </c>
      <c r="E2725" t="s">
        <v>20</v>
      </c>
      <c r="F2725">
        <v>21</v>
      </c>
      <c r="G2725">
        <v>424.13</v>
      </c>
      <c r="H2725">
        <v>0.06</v>
      </c>
      <c r="I2725" t="s">
        <v>9</v>
      </c>
      <c r="J2725" s="8">
        <v>57.17</v>
      </c>
      <c r="K2725" s="8">
        <f>IF(Table3[[#This Row],[Return Status]] = "Returned", 0, Table3[[#This Row],[Profit]])</f>
        <v>57.17</v>
      </c>
      <c r="L2725" s="8" t="str">
        <f>IFERROR(VLOOKUP(Table3[[#This Row],[Order ID]],returns[[Order ID]:[Status]],2,FALSE), "")</f>
        <v/>
      </c>
      <c r="M2725">
        <v>20.27</v>
      </c>
      <c r="N2725">
        <v>3.99</v>
      </c>
      <c r="O2725" t="s">
        <v>215</v>
      </c>
      <c r="P2725" t="s">
        <v>216</v>
      </c>
      <c r="Q2725">
        <v>59715</v>
      </c>
      <c r="R2725" t="s">
        <v>190</v>
      </c>
      <c r="S2725" t="s">
        <v>1976</v>
      </c>
      <c r="T2725" t="e">
        <f>VLOOKUP(Table3[[#This Row],[Region]],managers5[],2,FALSE)</f>
        <v>#N/A</v>
      </c>
      <c r="U2725" t="s">
        <v>1955</v>
      </c>
      <c r="V2725" t="s">
        <v>1959</v>
      </c>
      <c r="W2725" t="s">
        <v>14</v>
      </c>
      <c r="X2725" t="s">
        <v>24</v>
      </c>
      <c r="Y2725" t="s">
        <v>16</v>
      </c>
      <c r="Z2725" t="s">
        <v>83</v>
      </c>
      <c r="AA2725" t="s">
        <v>1888</v>
      </c>
      <c r="AB2725" t="s">
        <v>19</v>
      </c>
      <c r="AC2725">
        <v>0.56999999999999995</v>
      </c>
      <c r="AD2725" s="2">
        <v>40410</v>
      </c>
    </row>
    <row r="2726" spans="1:30" x14ac:dyDescent="0.35">
      <c r="A2726">
        <v>4967</v>
      </c>
      <c r="B2726">
        <v>3733</v>
      </c>
      <c r="C2726">
        <v>26688</v>
      </c>
      <c r="D2726" s="1">
        <v>40408</v>
      </c>
      <c r="E2726" t="s">
        <v>20</v>
      </c>
      <c r="F2726">
        <v>7</v>
      </c>
      <c r="G2726">
        <v>69.400000000000006</v>
      </c>
      <c r="H2726">
        <v>0.09</v>
      </c>
      <c r="I2726" t="s">
        <v>9</v>
      </c>
      <c r="J2726" s="8">
        <v>12.02</v>
      </c>
      <c r="K2726" s="8">
        <f>IF(Table3[[#This Row],[Return Status]] = "Returned", 0, Table3[[#This Row],[Profit]])</f>
        <v>12.02</v>
      </c>
      <c r="L2726" s="8" t="str">
        <f>IFERROR(VLOOKUP(Table3[[#This Row],[Order ID]],returns[[Order ID]:[Status]],2,FALSE), "")</f>
        <v/>
      </c>
      <c r="M2726">
        <v>9.93</v>
      </c>
      <c r="N2726">
        <v>1.0900000000000001</v>
      </c>
      <c r="O2726" t="s">
        <v>215</v>
      </c>
      <c r="P2726" t="s">
        <v>216</v>
      </c>
      <c r="Q2726">
        <v>59715</v>
      </c>
      <c r="R2726" t="s">
        <v>190</v>
      </c>
      <c r="S2726" t="s">
        <v>1976</v>
      </c>
      <c r="T2726" t="e">
        <f>VLOOKUP(Table3[[#This Row],[Region]],managers5[],2,FALSE)</f>
        <v>#N/A</v>
      </c>
      <c r="U2726" t="s">
        <v>1955</v>
      </c>
      <c r="V2726" t="s">
        <v>1959</v>
      </c>
      <c r="W2726" t="s">
        <v>14</v>
      </c>
      <c r="X2726" t="s">
        <v>24</v>
      </c>
      <c r="Y2726" t="s">
        <v>16</v>
      </c>
      <c r="Z2726" t="s">
        <v>106</v>
      </c>
      <c r="AA2726" t="s">
        <v>1481</v>
      </c>
      <c r="AB2726" t="s">
        <v>35</v>
      </c>
      <c r="AC2726">
        <v>0.43</v>
      </c>
      <c r="AD2726" s="2">
        <v>40409</v>
      </c>
    </row>
    <row r="2727" spans="1:30" x14ac:dyDescent="0.35">
      <c r="A2727">
        <v>6757</v>
      </c>
      <c r="B2727">
        <v>3734</v>
      </c>
      <c r="C2727">
        <v>26689</v>
      </c>
      <c r="D2727" s="1">
        <v>40085</v>
      </c>
      <c r="E2727" t="s">
        <v>77</v>
      </c>
      <c r="F2727">
        <v>2</v>
      </c>
      <c r="G2727">
        <v>198.44</v>
      </c>
      <c r="H2727">
        <v>0.01</v>
      </c>
      <c r="I2727" t="s">
        <v>9</v>
      </c>
      <c r="J2727" s="8">
        <v>-87.46</v>
      </c>
      <c r="K2727" s="8">
        <f>IF(Table3[[#This Row],[Return Status]] = "Returned", 0, Table3[[#This Row],[Profit]])</f>
        <v>-87.46</v>
      </c>
      <c r="L2727" s="8" t="str">
        <f>IFERROR(VLOOKUP(Table3[[#This Row],[Order ID]],returns[[Order ID]:[Status]],2,FALSE), "")</f>
        <v/>
      </c>
      <c r="M2727">
        <v>99.23</v>
      </c>
      <c r="N2727">
        <v>8.99</v>
      </c>
      <c r="O2727" t="s">
        <v>1368</v>
      </c>
      <c r="P2727" t="s">
        <v>11</v>
      </c>
      <c r="Q2727">
        <v>92277</v>
      </c>
      <c r="R2727" t="s">
        <v>12</v>
      </c>
      <c r="S2727" t="s">
        <v>1976</v>
      </c>
      <c r="T2727" t="e">
        <f>VLOOKUP(Table3[[#This Row],[Region]],managers5[],2,FALSE)</f>
        <v>#N/A</v>
      </c>
      <c r="U2727" t="s">
        <v>1955</v>
      </c>
      <c r="V2727" t="s">
        <v>1959</v>
      </c>
      <c r="W2727" t="s">
        <v>14</v>
      </c>
      <c r="X2727" t="s">
        <v>71</v>
      </c>
      <c r="Y2727" t="s">
        <v>50</v>
      </c>
      <c r="Z2727" t="s">
        <v>61</v>
      </c>
      <c r="AA2727" t="s">
        <v>209</v>
      </c>
      <c r="AB2727" t="s">
        <v>109</v>
      </c>
      <c r="AC2727">
        <v>0.35</v>
      </c>
      <c r="AD2727" s="2">
        <v>40088</v>
      </c>
    </row>
    <row r="2728" spans="1:30" x14ac:dyDescent="0.35">
      <c r="A2728">
        <v>2596</v>
      </c>
      <c r="B2728">
        <v>6344</v>
      </c>
      <c r="C2728">
        <v>44965</v>
      </c>
      <c r="D2728" s="1">
        <v>40818</v>
      </c>
      <c r="E2728" t="s">
        <v>32</v>
      </c>
      <c r="F2728">
        <v>19</v>
      </c>
      <c r="G2728">
        <v>28.82</v>
      </c>
      <c r="H2728">
        <v>0</v>
      </c>
      <c r="I2728" t="s">
        <v>9</v>
      </c>
      <c r="J2728" s="8">
        <v>2.16</v>
      </c>
      <c r="K2728" s="8">
        <f>IF(Table3[[#This Row],[Return Status]] = "Returned", 0, Table3[[#This Row],[Profit]])</f>
        <v>2.16</v>
      </c>
      <c r="L2728" s="8" t="str">
        <f>IFERROR(VLOOKUP(Table3[[#This Row],[Order ID]],returns[[Order ID]:[Status]],2,FALSE), "")</f>
        <v/>
      </c>
      <c r="M2728">
        <v>1.48</v>
      </c>
      <c r="N2728">
        <v>0.7</v>
      </c>
      <c r="O2728" t="s">
        <v>1531</v>
      </c>
      <c r="P2728" t="s">
        <v>64</v>
      </c>
      <c r="Q2728">
        <v>30904</v>
      </c>
      <c r="R2728" t="s">
        <v>65</v>
      </c>
      <c r="S2728" t="s">
        <v>1978</v>
      </c>
      <c r="T2728" t="e">
        <f>VLOOKUP(Table3[[#This Row],[Region]],managers5[],2,FALSE)</f>
        <v>#N/A</v>
      </c>
      <c r="U2728" t="s">
        <v>1957</v>
      </c>
      <c r="V2728" t="s">
        <v>1959</v>
      </c>
      <c r="W2728" t="s">
        <v>14</v>
      </c>
      <c r="X2728" t="s">
        <v>71</v>
      </c>
      <c r="Y2728" t="s">
        <v>16</v>
      </c>
      <c r="Z2728" t="s">
        <v>57</v>
      </c>
      <c r="AA2728" t="s">
        <v>58</v>
      </c>
      <c r="AB2728" t="s">
        <v>35</v>
      </c>
      <c r="AC2728">
        <v>0.37</v>
      </c>
      <c r="AD2728" s="1">
        <v>40822</v>
      </c>
    </row>
    <row r="2729" spans="1:30" x14ac:dyDescent="0.35">
      <c r="A2729">
        <v>317</v>
      </c>
      <c r="B2729">
        <v>6163</v>
      </c>
      <c r="C2729">
        <v>43653</v>
      </c>
      <c r="D2729" s="1">
        <v>41212</v>
      </c>
      <c r="E2729" t="s">
        <v>77</v>
      </c>
      <c r="F2729">
        <v>39</v>
      </c>
      <c r="G2729">
        <v>666.4</v>
      </c>
      <c r="H2729">
        <v>0</v>
      </c>
      <c r="I2729" t="s">
        <v>33</v>
      </c>
      <c r="J2729" s="8">
        <v>2.02</v>
      </c>
      <c r="K2729" s="8">
        <f>IF(Table3[[#This Row],[Return Status]] = "Returned", 0, Table3[[#This Row],[Profit]])</f>
        <v>2.02</v>
      </c>
      <c r="L2729" s="8" t="str">
        <f>IFERROR(VLOOKUP(Table3[[#This Row],[Order ID]],returns[[Order ID]:[Status]],2,FALSE), "")</f>
        <v/>
      </c>
      <c r="M2729">
        <v>15.73</v>
      </c>
      <c r="N2729">
        <v>7.42</v>
      </c>
      <c r="O2729" t="s">
        <v>496</v>
      </c>
      <c r="P2729" t="s">
        <v>497</v>
      </c>
      <c r="Q2729">
        <v>37086</v>
      </c>
      <c r="R2729" t="s">
        <v>44</v>
      </c>
      <c r="S2729" t="s">
        <v>1978</v>
      </c>
      <c r="T2729" t="e">
        <f>VLOOKUP(Table3[[#This Row],[Region]],managers5[],2,FALSE)</f>
        <v>#N/A</v>
      </c>
      <c r="U2729" t="s">
        <v>1957</v>
      </c>
      <c r="V2729" t="s">
        <v>1959</v>
      </c>
      <c r="W2729" t="s">
        <v>14</v>
      </c>
      <c r="X2729" t="s">
        <v>15</v>
      </c>
      <c r="Y2729" t="s">
        <v>16</v>
      </c>
      <c r="Z2729" t="s">
        <v>67</v>
      </c>
      <c r="AA2729" t="s">
        <v>513</v>
      </c>
      <c r="AB2729" t="s">
        <v>109</v>
      </c>
      <c r="AC2729">
        <v>0.56000000000000005</v>
      </c>
      <c r="AD2729" s="1">
        <v>41213</v>
      </c>
    </row>
    <row r="2730" spans="1:30" x14ac:dyDescent="0.35">
      <c r="A2730">
        <v>3752</v>
      </c>
      <c r="B2730">
        <v>3738</v>
      </c>
      <c r="C2730">
        <v>26723</v>
      </c>
      <c r="D2730" s="1">
        <v>40605</v>
      </c>
      <c r="E2730" t="s">
        <v>32</v>
      </c>
      <c r="F2730">
        <v>8</v>
      </c>
      <c r="G2730">
        <v>441.804499999999</v>
      </c>
      <c r="H2730">
        <v>0.03</v>
      </c>
      <c r="I2730" t="s">
        <v>9</v>
      </c>
      <c r="J2730" s="8">
        <v>-201.48699999999999</v>
      </c>
      <c r="K2730" s="8">
        <f>IF(Table3[[#This Row],[Return Status]] = "Returned", 0, Table3[[#This Row],[Profit]])</f>
        <v>-201.48699999999999</v>
      </c>
      <c r="L2730" s="8" t="str">
        <f>IFERROR(VLOOKUP(Table3[[#This Row],[Order ID]],returns[[Order ID]:[Status]],2,FALSE), "")</f>
        <v/>
      </c>
      <c r="M2730">
        <v>65.989999999999995</v>
      </c>
      <c r="N2730">
        <v>7.69</v>
      </c>
      <c r="O2730" t="s">
        <v>737</v>
      </c>
      <c r="P2730" t="s">
        <v>189</v>
      </c>
      <c r="Q2730">
        <v>98146</v>
      </c>
      <c r="R2730" t="s">
        <v>190</v>
      </c>
      <c r="S2730" t="s">
        <v>1976</v>
      </c>
      <c r="T2730" t="e">
        <f>VLOOKUP(Table3[[#This Row],[Region]],managers5[],2,FALSE)</f>
        <v>#N/A</v>
      </c>
      <c r="U2730" t="s">
        <v>1955</v>
      </c>
      <c r="V2730" t="s">
        <v>1959</v>
      </c>
      <c r="W2730" t="s">
        <v>14</v>
      </c>
      <c r="X2730" t="s">
        <v>39</v>
      </c>
      <c r="Y2730" t="s">
        <v>46</v>
      </c>
      <c r="Z2730" t="s">
        <v>86</v>
      </c>
      <c r="AA2730">
        <v>5190</v>
      </c>
      <c r="AB2730" t="s">
        <v>19</v>
      </c>
      <c r="AC2730">
        <v>0.59</v>
      </c>
      <c r="AD2730" s="1">
        <v>40610</v>
      </c>
    </row>
    <row r="2731" spans="1:30" x14ac:dyDescent="0.35">
      <c r="A2731">
        <v>8140</v>
      </c>
      <c r="B2731">
        <v>3739</v>
      </c>
      <c r="C2731">
        <v>26724</v>
      </c>
      <c r="D2731" s="1">
        <v>39850</v>
      </c>
      <c r="E2731" t="s">
        <v>41</v>
      </c>
      <c r="F2731">
        <v>2</v>
      </c>
      <c r="G2731">
        <v>1838.18</v>
      </c>
      <c r="H2731">
        <v>0.09</v>
      </c>
      <c r="I2731" t="s">
        <v>9</v>
      </c>
      <c r="J2731" s="8">
        <v>-2531.4825000000001</v>
      </c>
      <c r="K2731" s="8">
        <f>IF(Table3[[#This Row],[Return Status]] = "Returned", 0, Table3[[#This Row],[Profit]])</f>
        <v>-2531.4825000000001</v>
      </c>
      <c r="L2731" s="8" t="str">
        <f>IFERROR(VLOOKUP(Table3[[#This Row],[Order ID]],returns[[Order ID]:[Status]],2,FALSE), "")</f>
        <v/>
      </c>
      <c r="M2731">
        <v>999.99</v>
      </c>
      <c r="N2731">
        <v>13.99</v>
      </c>
      <c r="O2731" t="s">
        <v>935</v>
      </c>
      <c r="P2731" t="s">
        <v>37</v>
      </c>
      <c r="Q2731">
        <v>7201</v>
      </c>
      <c r="R2731" t="s">
        <v>37</v>
      </c>
      <c r="S2731" t="s">
        <v>1979</v>
      </c>
      <c r="T2731" t="e">
        <f>VLOOKUP(Table3[[#This Row],[Region]],managers5[],2,FALSE)</f>
        <v>#N/A</v>
      </c>
      <c r="U2731" t="s">
        <v>1956</v>
      </c>
      <c r="W2731" t="s">
        <v>14</v>
      </c>
      <c r="X2731" t="s">
        <v>15</v>
      </c>
      <c r="Y2731" t="s">
        <v>46</v>
      </c>
      <c r="Z2731" t="s">
        <v>124</v>
      </c>
      <c r="AA2731" t="s">
        <v>535</v>
      </c>
      <c r="AB2731" t="s">
        <v>69</v>
      </c>
      <c r="AC2731">
        <v>0.36</v>
      </c>
      <c r="AD2731" s="2">
        <v>39852</v>
      </c>
    </row>
    <row r="2732" spans="1:30" x14ac:dyDescent="0.35">
      <c r="A2732">
        <v>2534</v>
      </c>
      <c r="B2732">
        <v>4457</v>
      </c>
      <c r="C2732">
        <v>31777</v>
      </c>
      <c r="D2732" s="1">
        <v>40835</v>
      </c>
      <c r="E2732" t="s">
        <v>8</v>
      </c>
      <c r="F2732">
        <v>10</v>
      </c>
      <c r="G2732">
        <v>137.77000000000001</v>
      </c>
      <c r="H2732">
        <v>0.01</v>
      </c>
      <c r="I2732" t="s">
        <v>9</v>
      </c>
      <c r="J2732" s="8">
        <v>1.85</v>
      </c>
      <c r="K2732" s="8">
        <f>IF(Table3[[#This Row],[Return Status]] = "Returned", 0, Table3[[#This Row],[Profit]])</f>
        <v>1.85</v>
      </c>
      <c r="L2732" s="8" t="str">
        <f>IFERROR(VLOOKUP(Table3[[#This Row],[Order ID]],returns[[Order ID]:[Status]],2,FALSE), "")</f>
        <v/>
      </c>
      <c r="M2732">
        <v>12.28</v>
      </c>
      <c r="N2732">
        <v>6.47</v>
      </c>
      <c r="O2732" t="s">
        <v>1645</v>
      </c>
      <c r="P2732" t="s">
        <v>90</v>
      </c>
      <c r="Q2732">
        <v>72801</v>
      </c>
      <c r="R2732" t="s">
        <v>56</v>
      </c>
      <c r="S2732" t="s">
        <v>1978</v>
      </c>
      <c r="T2732" t="e">
        <f>VLOOKUP(Table3[[#This Row],[Region]],managers5[],2,FALSE)</f>
        <v>#N/A</v>
      </c>
      <c r="U2732" t="s">
        <v>1957</v>
      </c>
      <c r="V2732" t="s">
        <v>1959</v>
      </c>
      <c r="W2732" t="s">
        <v>14</v>
      </c>
      <c r="X2732" t="s">
        <v>15</v>
      </c>
      <c r="Y2732" t="s">
        <v>16</v>
      </c>
      <c r="Z2732" t="s">
        <v>30</v>
      </c>
      <c r="AA2732" t="s">
        <v>784</v>
      </c>
      <c r="AB2732" t="s">
        <v>19</v>
      </c>
      <c r="AC2732">
        <v>0.38</v>
      </c>
      <c r="AD2732" s="1">
        <v>40835</v>
      </c>
    </row>
    <row r="2733" spans="1:30" x14ac:dyDescent="0.35">
      <c r="A2733">
        <v>3084</v>
      </c>
      <c r="B2733">
        <v>7313</v>
      </c>
      <c r="C2733">
        <v>52160</v>
      </c>
      <c r="D2733" s="1">
        <v>40727</v>
      </c>
      <c r="E2733" t="s">
        <v>41</v>
      </c>
      <c r="F2733">
        <v>5</v>
      </c>
      <c r="G2733">
        <v>15.6</v>
      </c>
      <c r="H2733">
        <v>0.09</v>
      </c>
      <c r="I2733" t="s">
        <v>33</v>
      </c>
      <c r="J2733" s="8">
        <v>1.67</v>
      </c>
      <c r="K2733" s="8">
        <f>IF(Table3[[#This Row],[Return Status]] = "Returned", 0, Table3[[#This Row],[Profit]])</f>
        <v>1.67</v>
      </c>
      <c r="L2733" s="8" t="str">
        <f>IFERROR(VLOOKUP(Table3[[#This Row],[Order ID]],returns[[Order ID]:[Status]],2,FALSE), "")</f>
        <v/>
      </c>
      <c r="M2733">
        <v>2.1800000000000002</v>
      </c>
      <c r="N2733">
        <v>0.78</v>
      </c>
      <c r="O2733" t="s">
        <v>667</v>
      </c>
      <c r="P2733" t="s">
        <v>55</v>
      </c>
      <c r="Q2733">
        <v>33314</v>
      </c>
      <c r="R2733" t="s">
        <v>56</v>
      </c>
      <c r="S2733" t="s">
        <v>1978</v>
      </c>
      <c r="T2733" t="e">
        <f>VLOOKUP(Table3[[#This Row],[Region]],managers5[],2,FALSE)</f>
        <v>#N/A</v>
      </c>
      <c r="U2733" t="s">
        <v>1957</v>
      </c>
      <c r="V2733" t="s">
        <v>1959</v>
      </c>
      <c r="W2733" t="s">
        <v>14</v>
      </c>
      <c r="X2733" t="s">
        <v>71</v>
      </c>
      <c r="Y2733" t="s">
        <v>16</v>
      </c>
      <c r="Z2733" t="s">
        <v>57</v>
      </c>
      <c r="AA2733" t="s">
        <v>930</v>
      </c>
      <c r="AB2733" t="s">
        <v>35</v>
      </c>
      <c r="AC2733">
        <v>0.52</v>
      </c>
      <c r="AD2733" s="1">
        <v>40730</v>
      </c>
    </row>
    <row r="2734" spans="1:30" x14ac:dyDescent="0.35">
      <c r="A2734">
        <v>5130</v>
      </c>
      <c r="B2734">
        <v>3749</v>
      </c>
      <c r="C2734">
        <v>26784</v>
      </c>
      <c r="D2734" s="1">
        <v>40382</v>
      </c>
      <c r="E2734" t="s">
        <v>41</v>
      </c>
      <c r="F2734">
        <v>12</v>
      </c>
      <c r="G2734">
        <v>1466.95</v>
      </c>
      <c r="H2734">
        <v>0.02</v>
      </c>
      <c r="I2734" t="s">
        <v>49</v>
      </c>
      <c r="J2734" s="8">
        <v>-64.14</v>
      </c>
      <c r="K2734" s="8">
        <f>IF(Table3[[#This Row],[Return Status]] = "Returned", 0, Table3[[#This Row],[Profit]])</f>
        <v>0</v>
      </c>
      <c r="L2734" s="8" t="str">
        <f>IFERROR(VLOOKUP(Table3[[#This Row],[Order ID]],returns[[Order ID]:[Status]],2,FALSE), "")</f>
        <v>Returned</v>
      </c>
      <c r="M2734">
        <v>120.98</v>
      </c>
      <c r="N2734">
        <v>30</v>
      </c>
      <c r="O2734" t="s">
        <v>198</v>
      </c>
      <c r="P2734" t="s">
        <v>37</v>
      </c>
      <c r="Q2734">
        <v>7067</v>
      </c>
      <c r="R2734" t="s">
        <v>37</v>
      </c>
      <c r="S2734" t="s">
        <v>1979</v>
      </c>
      <c r="T2734" t="e">
        <f>VLOOKUP(Table3[[#This Row],[Region]],managers5[],2,FALSE)</f>
        <v>#N/A</v>
      </c>
      <c r="U2734" t="s">
        <v>1956</v>
      </c>
      <c r="W2734" t="s">
        <v>14</v>
      </c>
      <c r="X2734" t="s">
        <v>39</v>
      </c>
      <c r="Y2734" t="s">
        <v>50</v>
      </c>
      <c r="Z2734" t="s">
        <v>72</v>
      </c>
      <c r="AA2734" t="s">
        <v>386</v>
      </c>
      <c r="AB2734" t="s">
        <v>74</v>
      </c>
      <c r="AC2734">
        <v>0.64</v>
      </c>
      <c r="AD2734" s="2">
        <v>40383</v>
      </c>
    </row>
    <row r="2735" spans="1:30" x14ac:dyDescent="0.35">
      <c r="A2735">
        <v>5131</v>
      </c>
      <c r="B2735">
        <v>3750</v>
      </c>
      <c r="C2735">
        <v>26784</v>
      </c>
      <c r="D2735" s="1">
        <v>40382</v>
      </c>
      <c r="E2735" t="s">
        <v>41</v>
      </c>
      <c r="F2735">
        <v>33</v>
      </c>
      <c r="G2735">
        <v>440.23</v>
      </c>
      <c r="H2735">
        <v>0.09</v>
      </c>
      <c r="I2735" t="s">
        <v>9</v>
      </c>
      <c r="J2735" s="8">
        <v>-37.9407</v>
      </c>
      <c r="K2735" s="8">
        <f>IF(Table3[[#This Row],[Return Status]] = "Returned", 0, Table3[[#This Row],[Profit]])</f>
        <v>0</v>
      </c>
      <c r="L2735" s="8" t="str">
        <f>IFERROR(VLOOKUP(Table3[[#This Row],[Order ID]],returns[[Order ID]:[Status]],2,FALSE), "")</f>
        <v>Returned</v>
      </c>
      <c r="M2735">
        <v>13.99</v>
      </c>
      <c r="N2735">
        <v>7.51</v>
      </c>
      <c r="O2735" t="s">
        <v>198</v>
      </c>
      <c r="P2735" t="s">
        <v>37</v>
      </c>
      <c r="Q2735">
        <v>7506</v>
      </c>
      <c r="R2735" t="s">
        <v>37</v>
      </c>
      <c r="S2735" t="s">
        <v>1979</v>
      </c>
      <c r="T2735" t="e">
        <f>VLOOKUP(Table3[[#This Row],[Region]],managers5[],2,FALSE)</f>
        <v>#N/A</v>
      </c>
      <c r="U2735" t="s">
        <v>1956</v>
      </c>
      <c r="W2735" t="s">
        <v>14</v>
      </c>
      <c r="X2735" t="s">
        <v>39</v>
      </c>
      <c r="Y2735" t="s">
        <v>46</v>
      </c>
      <c r="Z2735" t="s">
        <v>124</v>
      </c>
      <c r="AA2735" t="s">
        <v>314</v>
      </c>
      <c r="AB2735" t="s">
        <v>69</v>
      </c>
      <c r="AC2735">
        <v>0.39</v>
      </c>
      <c r="AD2735" s="2">
        <v>40383</v>
      </c>
    </row>
    <row r="2736" spans="1:30" x14ac:dyDescent="0.35">
      <c r="A2736">
        <v>5724</v>
      </c>
      <c r="B2736">
        <v>3751</v>
      </c>
      <c r="C2736">
        <v>26786</v>
      </c>
      <c r="D2736" s="1">
        <v>40275</v>
      </c>
      <c r="E2736" t="s">
        <v>20</v>
      </c>
      <c r="F2736">
        <v>29</v>
      </c>
      <c r="G2736">
        <v>296.94</v>
      </c>
      <c r="H2736">
        <v>0.08</v>
      </c>
      <c r="I2736" t="s">
        <v>9</v>
      </c>
      <c r="J2736" s="8">
        <v>-25.41</v>
      </c>
      <c r="K2736" s="8">
        <f>IF(Table3[[#This Row],[Return Status]] = "Returned", 0, Table3[[#This Row],[Profit]])</f>
        <v>-25.41</v>
      </c>
      <c r="L2736" s="8" t="str">
        <f>IFERROR(VLOOKUP(Table3[[#This Row],[Order ID]],returns[[Order ID]:[Status]],2,FALSE), "")</f>
        <v/>
      </c>
      <c r="M2736">
        <v>10.98</v>
      </c>
      <c r="N2736">
        <v>3.99</v>
      </c>
      <c r="O2736" t="s">
        <v>117</v>
      </c>
      <c r="P2736" t="s">
        <v>11</v>
      </c>
      <c r="Q2736">
        <v>91941</v>
      </c>
      <c r="R2736" t="s">
        <v>12</v>
      </c>
      <c r="S2736" t="s">
        <v>1976</v>
      </c>
      <c r="T2736" t="e">
        <f>VLOOKUP(Table3[[#This Row],[Region]],managers5[],2,FALSE)</f>
        <v>#N/A</v>
      </c>
      <c r="U2736" t="s">
        <v>1955</v>
      </c>
      <c r="V2736" t="s">
        <v>1959</v>
      </c>
      <c r="W2736" t="s">
        <v>14</v>
      </c>
      <c r="X2736" t="s">
        <v>71</v>
      </c>
      <c r="Y2736" t="s">
        <v>16</v>
      </c>
      <c r="Z2736" t="s">
        <v>83</v>
      </c>
      <c r="AA2736" t="s">
        <v>1459</v>
      </c>
      <c r="AB2736" t="s">
        <v>19</v>
      </c>
      <c r="AC2736">
        <v>0.57999999999999996</v>
      </c>
      <c r="AD2736" s="2">
        <v>40276</v>
      </c>
    </row>
    <row r="2737" spans="1:30" x14ac:dyDescent="0.35">
      <c r="A2737">
        <v>8266</v>
      </c>
      <c r="B2737">
        <v>8220</v>
      </c>
      <c r="C2737">
        <v>58784</v>
      </c>
      <c r="D2737" s="1">
        <v>39831</v>
      </c>
      <c r="E2737" t="s">
        <v>20</v>
      </c>
      <c r="F2737">
        <v>12</v>
      </c>
      <c r="G2737">
        <v>141.9</v>
      </c>
      <c r="H2737">
        <v>0.02</v>
      </c>
      <c r="I2737" t="s">
        <v>9</v>
      </c>
      <c r="J2737" s="8">
        <v>1.46</v>
      </c>
      <c r="K2737" s="8">
        <f>IF(Table3[[#This Row],[Return Status]] = "Returned", 0, Table3[[#This Row],[Profit]])</f>
        <v>1.46</v>
      </c>
      <c r="L2737" s="8" t="str">
        <f>IFERROR(VLOOKUP(Table3[[#This Row],[Order ID]],returns[[Order ID]:[Status]],2,FALSE), "")</f>
        <v/>
      </c>
      <c r="M2737">
        <v>11.58</v>
      </c>
      <c r="N2737">
        <v>5.72</v>
      </c>
      <c r="O2737" t="s">
        <v>1539</v>
      </c>
      <c r="P2737" t="s">
        <v>155</v>
      </c>
      <c r="Q2737">
        <v>38801</v>
      </c>
      <c r="R2737" t="s">
        <v>44</v>
      </c>
      <c r="S2737" t="s">
        <v>1978</v>
      </c>
      <c r="T2737" t="e">
        <f>VLOOKUP(Table3[[#This Row],[Region]],managers5[],2,FALSE)</f>
        <v>#N/A</v>
      </c>
      <c r="U2737" t="s">
        <v>1957</v>
      </c>
      <c r="V2737" t="s">
        <v>1959</v>
      </c>
      <c r="W2737" t="s">
        <v>14</v>
      </c>
      <c r="X2737" t="s">
        <v>71</v>
      </c>
      <c r="Y2737" t="s">
        <v>16</v>
      </c>
      <c r="Z2737" t="s">
        <v>168</v>
      </c>
      <c r="AA2737" t="s">
        <v>280</v>
      </c>
      <c r="AB2737" t="s">
        <v>19</v>
      </c>
      <c r="AC2737">
        <v>0.35</v>
      </c>
      <c r="AD2737" s="2">
        <v>39832</v>
      </c>
    </row>
    <row r="2738" spans="1:30" x14ac:dyDescent="0.35">
      <c r="A2738">
        <v>2056</v>
      </c>
      <c r="B2738">
        <v>3755</v>
      </c>
      <c r="C2738">
        <v>26818</v>
      </c>
      <c r="D2738" s="1">
        <v>40916</v>
      </c>
      <c r="E2738" t="s">
        <v>8</v>
      </c>
      <c r="F2738">
        <v>5</v>
      </c>
      <c r="G2738">
        <v>78.39</v>
      </c>
      <c r="H2738">
        <v>0.01</v>
      </c>
      <c r="I2738" t="s">
        <v>33</v>
      </c>
      <c r="J2738" s="8">
        <v>-5.16</v>
      </c>
      <c r="K2738" s="8">
        <f>IF(Table3[[#This Row],[Return Status]] = "Returned", 0, Table3[[#This Row],[Profit]])</f>
        <v>-5.16</v>
      </c>
      <c r="L2738" s="8" t="str">
        <f>IFERROR(VLOOKUP(Table3[[#This Row],[Order ID]],returns[[Order ID]:[Status]],2,FALSE), "")</f>
        <v/>
      </c>
      <c r="M2738">
        <v>11.97</v>
      </c>
      <c r="N2738">
        <v>4.9800000000000004</v>
      </c>
      <c r="O2738" t="s">
        <v>969</v>
      </c>
      <c r="P2738" t="s">
        <v>37</v>
      </c>
      <c r="Q2738">
        <v>10573</v>
      </c>
      <c r="R2738" t="s">
        <v>37</v>
      </c>
      <c r="S2738" t="s">
        <v>1979</v>
      </c>
      <c r="T2738" t="e">
        <f>VLOOKUP(Table3[[#This Row],[Region]],managers5[],2,FALSE)</f>
        <v>#N/A</v>
      </c>
      <c r="U2738" t="s">
        <v>1956</v>
      </c>
      <c r="W2738" t="s">
        <v>14</v>
      </c>
      <c r="X2738" t="s">
        <v>15</v>
      </c>
      <c r="Y2738" t="s">
        <v>16</v>
      </c>
      <c r="Z2738" t="s">
        <v>83</v>
      </c>
      <c r="AA2738" t="s">
        <v>384</v>
      </c>
      <c r="AB2738" t="s">
        <v>19</v>
      </c>
      <c r="AC2738">
        <v>0.57999999999999996</v>
      </c>
      <c r="AD2738" s="1">
        <v>40918</v>
      </c>
    </row>
    <row r="2739" spans="1:30" x14ac:dyDescent="0.35">
      <c r="A2739">
        <v>2060</v>
      </c>
      <c r="B2739">
        <v>3754</v>
      </c>
      <c r="C2739">
        <v>26818</v>
      </c>
      <c r="D2739" s="1">
        <v>40916</v>
      </c>
      <c r="E2739" t="s">
        <v>8</v>
      </c>
      <c r="F2739">
        <v>23</v>
      </c>
      <c r="G2739">
        <v>202.84</v>
      </c>
      <c r="H2739">
        <v>0.05</v>
      </c>
      <c r="I2739" t="s">
        <v>9</v>
      </c>
      <c r="J2739" s="8">
        <v>-19.481000000000002</v>
      </c>
      <c r="K2739" s="8">
        <f>IF(Table3[[#This Row],[Return Status]] = "Returned", 0, Table3[[#This Row],[Profit]])</f>
        <v>-19.481000000000002</v>
      </c>
      <c r="L2739" s="8" t="str">
        <f>IFERROR(VLOOKUP(Table3[[#This Row],[Order ID]],returns[[Order ID]:[Status]],2,FALSE), "")</f>
        <v/>
      </c>
      <c r="M2739">
        <v>8.85</v>
      </c>
      <c r="N2739">
        <v>5.6</v>
      </c>
      <c r="O2739" t="s">
        <v>969</v>
      </c>
      <c r="P2739" t="s">
        <v>37</v>
      </c>
      <c r="Q2739">
        <v>11725</v>
      </c>
      <c r="R2739" t="s">
        <v>37</v>
      </c>
      <c r="S2739" t="s">
        <v>1979</v>
      </c>
      <c r="T2739" t="e">
        <f>VLOOKUP(Table3[[#This Row],[Region]],managers5[],2,FALSE)</f>
        <v>#N/A</v>
      </c>
      <c r="U2739" t="s">
        <v>1956</v>
      </c>
      <c r="W2739" t="s">
        <v>14</v>
      </c>
      <c r="X2739" t="s">
        <v>15</v>
      </c>
      <c r="Y2739" t="s">
        <v>16</v>
      </c>
      <c r="Z2739" t="s">
        <v>17</v>
      </c>
      <c r="AA2739" t="s">
        <v>753</v>
      </c>
      <c r="AB2739" t="s">
        <v>19</v>
      </c>
      <c r="AC2739">
        <v>0.36</v>
      </c>
      <c r="AD2739" s="1">
        <v>40917</v>
      </c>
    </row>
    <row r="2740" spans="1:30" x14ac:dyDescent="0.35">
      <c r="A2740">
        <v>2061</v>
      </c>
      <c r="B2740">
        <v>3756</v>
      </c>
      <c r="C2740">
        <v>26818</v>
      </c>
      <c r="D2740" s="1">
        <v>40916</v>
      </c>
      <c r="E2740" t="s">
        <v>8</v>
      </c>
      <c r="F2740">
        <v>36</v>
      </c>
      <c r="G2740">
        <v>251.34</v>
      </c>
      <c r="H2740">
        <v>0.1</v>
      </c>
      <c r="I2740" t="s">
        <v>9</v>
      </c>
      <c r="J2740" s="8">
        <v>-162.196</v>
      </c>
      <c r="K2740" s="8">
        <f>IF(Table3[[#This Row],[Return Status]] = "Returned", 0, Table3[[#This Row],[Profit]])</f>
        <v>-162.196</v>
      </c>
      <c r="L2740" s="8" t="str">
        <f>IFERROR(VLOOKUP(Table3[[#This Row],[Order ID]],returns[[Order ID]:[Status]],2,FALSE), "")</f>
        <v/>
      </c>
      <c r="M2740">
        <v>7.3</v>
      </c>
      <c r="N2740">
        <v>7.72</v>
      </c>
      <c r="O2740" t="s">
        <v>969</v>
      </c>
      <c r="P2740" t="s">
        <v>37</v>
      </c>
      <c r="Q2740">
        <v>10573</v>
      </c>
      <c r="R2740" t="s">
        <v>37</v>
      </c>
      <c r="S2740" t="s">
        <v>1979</v>
      </c>
      <c r="T2740" t="e">
        <f>VLOOKUP(Table3[[#This Row],[Region]],managers5[],2,FALSE)</f>
        <v>#N/A</v>
      </c>
      <c r="U2740" t="s">
        <v>1956</v>
      </c>
      <c r="W2740" t="s">
        <v>14</v>
      </c>
      <c r="X2740" t="s">
        <v>15</v>
      </c>
      <c r="Y2740" t="s">
        <v>16</v>
      </c>
      <c r="Z2740" t="s">
        <v>17</v>
      </c>
      <c r="AA2740" t="s">
        <v>1085</v>
      </c>
      <c r="AB2740" t="s">
        <v>19</v>
      </c>
      <c r="AC2740">
        <v>0.38</v>
      </c>
      <c r="AD2740" s="1">
        <v>40917</v>
      </c>
    </row>
    <row r="2741" spans="1:30" x14ac:dyDescent="0.35">
      <c r="A2741">
        <v>5864</v>
      </c>
      <c r="B2741">
        <v>3758</v>
      </c>
      <c r="C2741">
        <v>26852</v>
      </c>
      <c r="D2741" s="1">
        <v>40243</v>
      </c>
      <c r="E2741" t="s">
        <v>41</v>
      </c>
      <c r="F2741">
        <v>2</v>
      </c>
      <c r="G2741">
        <v>15.81</v>
      </c>
      <c r="H2741">
        <v>0.06</v>
      </c>
      <c r="I2741" t="s">
        <v>9</v>
      </c>
      <c r="J2741" s="8">
        <v>-9.8800000000000008</v>
      </c>
      <c r="K2741" s="8">
        <f>IF(Table3[[#This Row],[Return Status]] = "Returned", 0, Table3[[#This Row],[Profit]])</f>
        <v>0</v>
      </c>
      <c r="L2741" s="8" t="str">
        <f>IFERROR(VLOOKUP(Table3[[#This Row],[Order ID]],returns[[Order ID]:[Status]],2,FALSE), "")</f>
        <v>Returned</v>
      </c>
      <c r="M2741">
        <v>4.9800000000000004</v>
      </c>
      <c r="N2741">
        <v>6.07</v>
      </c>
      <c r="O2741" t="s">
        <v>1305</v>
      </c>
      <c r="P2741" t="s">
        <v>37</v>
      </c>
      <c r="Q2741">
        <v>45014</v>
      </c>
      <c r="R2741" t="s">
        <v>37</v>
      </c>
      <c r="S2741" t="s">
        <v>1979</v>
      </c>
      <c r="T2741" t="e">
        <f>VLOOKUP(Table3[[#This Row],[Region]],managers5[],2,FALSE)</f>
        <v>#N/A</v>
      </c>
      <c r="U2741" t="s">
        <v>1956</v>
      </c>
      <c r="W2741" t="s">
        <v>14</v>
      </c>
      <c r="X2741" t="s">
        <v>39</v>
      </c>
      <c r="Y2741" t="s">
        <v>16</v>
      </c>
      <c r="Z2741" t="s">
        <v>30</v>
      </c>
      <c r="AA2741" t="s">
        <v>1796</v>
      </c>
      <c r="AB2741" t="s">
        <v>19</v>
      </c>
      <c r="AC2741">
        <v>0.36</v>
      </c>
      <c r="AD2741" s="2">
        <v>40245</v>
      </c>
    </row>
    <row r="2742" spans="1:30" x14ac:dyDescent="0.35">
      <c r="A2742">
        <v>7117</v>
      </c>
      <c r="B2742">
        <v>3762</v>
      </c>
      <c r="C2742">
        <v>26881</v>
      </c>
      <c r="D2742" s="1">
        <v>40026</v>
      </c>
      <c r="E2742" t="s">
        <v>32</v>
      </c>
      <c r="F2742">
        <v>26</v>
      </c>
      <c r="G2742">
        <v>10692.97</v>
      </c>
      <c r="H2742">
        <v>0.05</v>
      </c>
      <c r="I2742" t="s">
        <v>49</v>
      </c>
      <c r="J2742" s="8">
        <v>-410.39</v>
      </c>
      <c r="K2742" s="8">
        <f>IF(Table3[[#This Row],[Return Status]] = "Returned", 0, Table3[[#This Row],[Profit]])</f>
        <v>0</v>
      </c>
      <c r="L2742" s="8" t="str">
        <f>IFERROR(VLOOKUP(Table3[[#This Row],[Order ID]],returns[[Order ID]:[Status]],2,FALSE), "")</f>
        <v>Returned</v>
      </c>
      <c r="M2742">
        <v>424.21</v>
      </c>
      <c r="N2742">
        <v>110.2</v>
      </c>
      <c r="O2742" t="s">
        <v>689</v>
      </c>
      <c r="P2742" t="s">
        <v>216</v>
      </c>
      <c r="Q2742">
        <v>59715</v>
      </c>
      <c r="R2742" t="s">
        <v>190</v>
      </c>
      <c r="S2742" t="s">
        <v>1976</v>
      </c>
      <c r="T2742" t="e">
        <f>VLOOKUP(Table3[[#This Row],[Region]],managers5[],2,FALSE)</f>
        <v>#N/A</v>
      </c>
      <c r="U2742" t="s">
        <v>1955</v>
      </c>
      <c r="V2742" t="s">
        <v>1959</v>
      </c>
      <c r="W2742" t="s">
        <v>14</v>
      </c>
      <c r="X2742" t="s">
        <v>15</v>
      </c>
      <c r="Y2742" t="s">
        <v>50</v>
      </c>
      <c r="Z2742" t="s">
        <v>51</v>
      </c>
      <c r="AA2742" t="s">
        <v>254</v>
      </c>
      <c r="AB2742" t="s">
        <v>53</v>
      </c>
      <c r="AC2742">
        <v>0.67</v>
      </c>
      <c r="AD2742" s="2">
        <v>40030</v>
      </c>
    </row>
    <row r="2743" spans="1:30" x14ac:dyDescent="0.35">
      <c r="A2743">
        <v>3373</v>
      </c>
      <c r="B2743">
        <v>3763</v>
      </c>
      <c r="C2743">
        <v>26887</v>
      </c>
      <c r="D2743" s="1">
        <v>40678</v>
      </c>
      <c r="E2743" t="s">
        <v>41</v>
      </c>
      <c r="F2743">
        <v>38</v>
      </c>
      <c r="G2743">
        <v>1637.78</v>
      </c>
      <c r="H2743">
        <v>0.08</v>
      </c>
      <c r="I2743" t="s">
        <v>33</v>
      </c>
      <c r="J2743" s="8">
        <v>461.65</v>
      </c>
      <c r="K2743" s="8">
        <f>IF(Table3[[#This Row],[Return Status]] = "Returned", 0, Table3[[#This Row],[Profit]])</f>
        <v>461.65</v>
      </c>
      <c r="L2743" s="8" t="str">
        <f>IFERROR(VLOOKUP(Table3[[#This Row],[Order ID]],returns[[Order ID]:[Status]],2,FALSE), "")</f>
        <v/>
      </c>
      <c r="M2743">
        <v>42.98</v>
      </c>
      <c r="N2743">
        <v>4.62</v>
      </c>
      <c r="O2743" t="s">
        <v>676</v>
      </c>
      <c r="P2743" t="s">
        <v>216</v>
      </c>
      <c r="Q2743">
        <v>59601</v>
      </c>
      <c r="R2743" t="s">
        <v>190</v>
      </c>
      <c r="S2743" t="s">
        <v>1976</v>
      </c>
      <c r="T2743" t="e">
        <f>VLOOKUP(Table3[[#This Row],[Region]],managers5[],2,FALSE)</f>
        <v>#N/A</v>
      </c>
      <c r="U2743" t="s">
        <v>1955</v>
      </c>
      <c r="V2743" t="s">
        <v>1959</v>
      </c>
      <c r="W2743" t="s">
        <v>14</v>
      </c>
      <c r="X2743" t="s">
        <v>15</v>
      </c>
      <c r="Y2743" t="s">
        <v>16</v>
      </c>
      <c r="Z2743" t="s">
        <v>83</v>
      </c>
      <c r="AA2743" t="s">
        <v>1202</v>
      </c>
      <c r="AB2743" t="s">
        <v>19</v>
      </c>
      <c r="AC2743">
        <v>0.56000000000000005</v>
      </c>
      <c r="AD2743" s="1">
        <v>40679</v>
      </c>
    </row>
    <row r="2744" spans="1:30" x14ac:dyDescent="0.35">
      <c r="A2744">
        <v>3376</v>
      </c>
      <c r="B2744">
        <v>3764</v>
      </c>
      <c r="C2744">
        <v>26887</v>
      </c>
      <c r="D2744" s="1">
        <v>40678</v>
      </c>
      <c r="E2744" t="s">
        <v>41</v>
      </c>
      <c r="F2744">
        <v>23</v>
      </c>
      <c r="G2744">
        <v>193.84</v>
      </c>
      <c r="H2744">
        <v>7.0000000000000007E-2</v>
      </c>
      <c r="I2744" t="s">
        <v>33</v>
      </c>
      <c r="J2744" s="8">
        <v>-117.1045</v>
      </c>
      <c r="K2744" s="8">
        <f>IF(Table3[[#This Row],[Return Status]] = "Returned", 0, Table3[[#This Row],[Profit]])</f>
        <v>-117.1045</v>
      </c>
      <c r="L2744" s="8" t="str">
        <f>IFERROR(VLOOKUP(Table3[[#This Row],[Order ID]],returns[[Order ID]:[Status]],2,FALSE), "")</f>
        <v/>
      </c>
      <c r="M2744">
        <v>8.0399999999999991</v>
      </c>
      <c r="N2744">
        <v>8.94</v>
      </c>
      <c r="O2744" t="s">
        <v>676</v>
      </c>
      <c r="P2744" t="s">
        <v>216</v>
      </c>
      <c r="Q2744">
        <v>59601</v>
      </c>
      <c r="R2744" t="s">
        <v>190</v>
      </c>
      <c r="S2744" t="s">
        <v>1976</v>
      </c>
      <c r="T2744" t="e">
        <f>VLOOKUP(Table3[[#This Row],[Region]],managers5[],2,FALSE)</f>
        <v>#N/A</v>
      </c>
      <c r="U2744" t="s">
        <v>1955</v>
      </c>
      <c r="V2744" t="s">
        <v>1959</v>
      </c>
      <c r="W2744" t="s">
        <v>14</v>
      </c>
      <c r="X2744" t="s">
        <v>15</v>
      </c>
      <c r="Y2744" t="s">
        <v>16</v>
      </c>
      <c r="Z2744" t="s">
        <v>17</v>
      </c>
      <c r="AA2744" t="s">
        <v>622</v>
      </c>
      <c r="AB2744" t="s">
        <v>19</v>
      </c>
      <c r="AC2744">
        <v>0.4</v>
      </c>
      <c r="AD2744" s="1">
        <v>40678</v>
      </c>
    </row>
    <row r="2745" spans="1:30" x14ac:dyDescent="0.35">
      <c r="A2745">
        <v>1386</v>
      </c>
      <c r="B2745">
        <v>3766</v>
      </c>
      <c r="C2745">
        <v>26912</v>
      </c>
      <c r="D2745" s="1">
        <v>41026</v>
      </c>
      <c r="E2745" t="s">
        <v>32</v>
      </c>
      <c r="F2745">
        <v>21</v>
      </c>
      <c r="G2745">
        <v>1090.1099999999999</v>
      </c>
      <c r="H2745">
        <v>0.08</v>
      </c>
      <c r="I2745" t="s">
        <v>9</v>
      </c>
      <c r="J2745" s="8">
        <v>55.87</v>
      </c>
      <c r="K2745" s="8">
        <f>IF(Table3[[#This Row],[Return Status]] = "Returned", 0, Table3[[#This Row],[Profit]])</f>
        <v>55.87</v>
      </c>
      <c r="L2745" s="8" t="str">
        <f>IFERROR(VLOOKUP(Table3[[#This Row],[Order ID]],returns[[Order ID]:[Status]],2,FALSE), "")</f>
        <v/>
      </c>
      <c r="M2745">
        <v>53.98</v>
      </c>
      <c r="N2745">
        <v>5.5</v>
      </c>
      <c r="O2745" t="s">
        <v>1282</v>
      </c>
      <c r="P2745" t="s">
        <v>134</v>
      </c>
      <c r="Q2745">
        <v>1463</v>
      </c>
      <c r="R2745" t="s">
        <v>135</v>
      </c>
      <c r="S2745" t="s">
        <v>1979</v>
      </c>
      <c r="T2745" t="e">
        <f>VLOOKUP(Table3[[#This Row],[Region]],managers5[],2,FALSE)</f>
        <v>#N/A</v>
      </c>
      <c r="U2745" t="s">
        <v>1956</v>
      </c>
      <c r="W2745" t="s">
        <v>14</v>
      </c>
      <c r="X2745" t="s">
        <v>24</v>
      </c>
      <c r="Y2745" t="s">
        <v>46</v>
      </c>
      <c r="Z2745" t="s">
        <v>47</v>
      </c>
      <c r="AA2745" t="s">
        <v>111</v>
      </c>
      <c r="AB2745" t="s">
        <v>19</v>
      </c>
      <c r="AC2745">
        <v>0.62</v>
      </c>
      <c r="AD2745" s="1">
        <v>41035</v>
      </c>
    </row>
    <row r="2746" spans="1:30" x14ac:dyDescent="0.35">
      <c r="A2746">
        <v>1406</v>
      </c>
      <c r="B2746">
        <v>3765</v>
      </c>
      <c r="C2746">
        <v>26912</v>
      </c>
      <c r="D2746" s="1">
        <v>41026</v>
      </c>
      <c r="E2746" t="s">
        <v>32</v>
      </c>
      <c r="F2746">
        <v>18</v>
      </c>
      <c r="G2746">
        <v>3136.2024999999999</v>
      </c>
      <c r="H2746">
        <v>7.0000000000000007E-2</v>
      </c>
      <c r="I2746" t="s">
        <v>9</v>
      </c>
      <c r="J2746" s="8">
        <v>439.77599999999899</v>
      </c>
      <c r="K2746" s="8">
        <f>IF(Table3[[#This Row],[Return Status]] = "Returned", 0, Table3[[#This Row],[Profit]])</f>
        <v>439.77599999999899</v>
      </c>
      <c r="L2746" s="8" t="str">
        <f>IFERROR(VLOOKUP(Table3[[#This Row],[Order ID]],returns[[Order ID]:[Status]],2,FALSE), "")</f>
        <v/>
      </c>
      <c r="M2746">
        <v>205.99</v>
      </c>
      <c r="N2746">
        <v>5.26</v>
      </c>
      <c r="O2746" t="s">
        <v>1282</v>
      </c>
      <c r="P2746" t="s">
        <v>37</v>
      </c>
      <c r="Q2746">
        <v>7740</v>
      </c>
      <c r="R2746" t="s">
        <v>37</v>
      </c>
      <c r="S2746" t="s">
        <v>1979</v>
      </c>
      <c r="T2746" t="e">
        <f>VLOOKUP(Table3[[#This Row],[Region]],managers5[],2,FALSE)</f>
        <v>#N/A</v>
      </c>
      <c r="U2746" t="s">
        <v>1956</v>
      </c>
      <c r="W2746" t="s">
        <v>14</v>
      </c>
      <c r="X2746" t="s">
        <v>24</v>
      </c>
      <c r="Y2746" t="s">
        <v>46</v>
      </c>
      <c r="Z2746" t="s">
        <v>86</v>
      </c>
      <c r="AA2746" t="s">
        <v>197</v>
      </c>
      <c r="AB2746" t="s">
        <v>19</v>
      </c>
      <c r="AC2746">
        <v>0.56000000000000005</v>
      </c>
      <c r="AD2746" s="1">
        <v>41030</v>
      </c>
    </row>
    <row r="2747" spans="1:30" x14ac:dyDescent="0.35">
      <c r="A2747">
        <v>304</v>
      </c>
      <c r="B2747">
        <v>6164</v>
      </c>
      <c r="C2747">
        <v>43653</v>
      </c>
      <c r="D2747" s="1">
        <v>41212</v>
      </c>
      <c r="E2747" t="s">
        <v>77</v>
      </c>
      <c r="F2747">
        <v>10</v>
      </c>
      <c r="G2747">
        <v>351.3</v>
      </c>
      <c r="H2747">
        <v>0.06</v>
      </c>
      <c r="I2747" t="s">
        <v>9</v>
      </c>
      <c r="J2747" s="8">
        <v>1.45</v>
      </c>
      <c r="K2747" s="8">
        <f>IF(Table3[[#This Row],[Return Status]] = "Returned", 0, Table3[[#This Row],[Profit]])</f>
        <v>1.45</v>
      </c>
      <c r="L2747" s="8" t="str">
        <f>IFERROR(VLOOKUP(Table3[[#This Row],[Order ID]],returns[[Order ID]:[Status]],2,FALSE), "")</f>
        <v/>
      </c>
      <c r="M2747">
        <v>34.76</v>
      </c>
      <c r="N2747">
        <v>8.2200000000000006</v>
      </c>
      <c r="O2747" t="s">
        <v>496</v>
      </c>
      <c r="P2747" t="s">
        <v>497</v>
      </c>
      <c r="Q2747">
        <v>37086</v>
      </c>
      <c r="R2747" t="s">
        <v>44</v>
      </c>
      <c r="S2747" t="s">
        <v>1978</v>
      </c>
      <c r="T2747" t="e">
        <f>VLOOKUP(Table3[[#This Row],[Region]],managers5[],2,FALSE)</f>
        <v>#N/A</v>
      </c>
      <c r="U2747" t="s">
        <v>1957</v>
      </c>
      <c r="V2747" t="s">
        <v>1959</v>
      </c>
      <c r="W2747" t="s">
        <v>14</v>
      </c>
      <c r="X2747" t="s">
        <v>15</v>
      </c>
      <c r="Y2747" t="s">
        <v>16</v>
      </c>
      <c r="Z2747" t="s">
        <v>75</v>
      </c>
      <c r="AA2747" t="s">
        <v>498</v>
      </c>
      <c r="AB2747" t="s">
        <v>19</v>
      </c>
      <c r="AC2747">
        <v>0.56999999999999995</v>
      </c>
      <c r="AD2747" s="1">
        <v>41214</v>
      </c>
    </row>
    <row r="2748" spans="1:30" x14ac:dyDescent="0.35">
      <c r="A2748">
        <v>1415</v>
      </c>
      <c r="B2748">
        <v>3045</v>
      </c>
      <c r="C2748">
        <v>21860</v>
      </c>
      <c r="D2748" s="1">
        <v>41027</v>
      </c>
      <c r="E2748" t="s">
        <v>41</v>
      </c>
      <c r="F2748">
        <v>9</v>
      </c>
      <c r="G2748">
        <v>73.7</v>
      </c>
      <c r="H2748">
        <v>0.06</v>
      </c>
      <c r="I2748" t="s">
        <v>33</v>
      </c>
      <c r="J2748" s="8">
        <v>1.42</v>
      </c>
      <c r="K2748" s="8">
        <f>IF(Table3[[#This Row],[Return Status]] = "Returned", 0, Table3[[#This Row],[Profit]])</f>
        <v>1.42</v>
      </c>
      <c r="L2748" s="8" t="str">
        <f>IFERROR(VLOOKUP(Table3[[#This Row],[Order ID]],returns[[Order ID]:[Status]],2,FALSE), "")</f>
        <v/>
      </c>
      <c r="M2748">
        <v>7.59</v>
      </c>
      <c r="N2748">
        <v>4</v>
      </c>
      <c r="O2748" t="s">
        <v>335</v>
      </c>
      <c r="P2748" t="s">
        <v>43</v>
      </c>
      <c r="Q2748">
        <v>29651</v>
      </c>
      <c r="R2748" t="s">
        <v>44</v>
      </c>
      <c r="S2748" t="s">
        <v>1978</v>
      </c>
      <c r="T2748" t="e">
        <f>VLOOKUP(Table3[[#This Row],[Region]],managers5[],2,FALSE)</f>
        <v>#N/A</v>
      </c>
      <c r="U2748" t="s">
        <v>1957</v>
      </c>
      <c r="V2748" t="s">
        <v>1959</v>
      </c>
      <c r="W2748" t="s">
        <v>14</v>
      </c>
      <c r="X2748" t="s">
        <v>39</v>
      </c>
      <c r="Y2748" t="s">
        <v>50</v>
      </c>
      <c r="Z2748" t="s">
        <v>61</v>
      </c>
      <c r="AA2748" t="s">
        <v>823</v>
      </c>
      <c r="AB2748" t="s">
        <v>35</v>
      </c>
      <c r="AC2748">
        <v>0.42</v>
      </c>
      <c r="AD2748" s="1">
        <v>41028</v>
      </c>
    </row>
    <row r="2749" spans="1:30" x14ac:dyDescent="0.35">
      <c r="A2749">
        <v>3002</v>
      </c>
      <c r="B2749">
        <v>8255</v>
      </c>
      <c r="C2749">
        <v>59044</v>
      </c>
      <c r="D2749" s="1">
        <v>40744</v>
      </c>
      <c r="E2749" t="s">
        <v>41</v>
      </c>
      <c r="F2749">
        <v>6</v>
      </c>
      <c r="G2749">
        <v>20.190000000000001</v>
      </c>
      <c r="H2749">
        <v>0.02</v>
      </c>
      <c r="I2749" t="s">
        <v>9</v>
      </c>
      <c r="J2749" s="8">
        <v>1.25</v>
      </c>
      <c r="K2749" s="8">
        <f>IF(Table3[[#This Row],[Return Status]] = "Returned", 0, Table3[[#This Row],[Profit]])</f>
        <v>1.25</v>
      </c>
      <c r="L2749" s="8" t="str">
        <f>IFERROR(VLOOKUP(Table3[[#This Row],[Order ID]],returns[[Order ID]:[Status]],2,FALSE), "")</f>
        <v/>
      </c>
      <c r="M2749">
        <v>3.08</v>
      </c>
      <c r="N2749">
        <v>0.99</v>
      </c>
      <c r="O2749" t="s">
        <v>894</v>
      </c>
      <c r="P2749" t="s">
        <v>55</v>
      </c>
      <c r="Q2749">
        <v>72956</v>
      </c>
      <c r="R2749" t="s">
        <v>56</v>
      </c>
      <c r="S2749" t="s">
        <v>1978</v>
      </c>
      <c r="T2749" t="e">
        <f>VLOOKUP(Table3[[#This Row],[Region]],managers5[],2,FALSE)</f>
        <v>#N/A</v>
      </c>
      <c r="U2749" t="s">
        <v>1957</v>
      </c>
      <c r="V2749" t="s">
        <v>1959</v>
      </c>
      <c r="W2749" t="s">
        <v>14</v>
      </c>
      <c r="X2749" t="s">
        <v>15</v>
      </c>
      <c r="Y2749" t="s">
        <v>16</v>
      </c>
      <c r="Z2749" t="s">
        <v>99</v>
      </c>
      <c r="AA2749" t="s">
        <v>580</v>
      </c>
      <c r="AB2749" t="s">
        <v>19</v>
      </c>
      <c r="AC2749">
        <v>0.37</v>
      </c>
      <c r="AD2749" s="1">
        <v>40746</v>
      </c>
    </row>
    <row r="2750" spans="1:30" x14ac:dyDescent="0.35">
      <c r="A2750">
        <v>6544</v>
      </c>
      <c r="B2750">
        <v>3771</v>
      </c>
      <c r="C2750">
        <v>26944</v>
      </c>
      <c r="D2750" s="1">
        <v>40124</v>
      </c>
      <c r="E2750" t="s">
        <v>41</v>
      </c>
      <c r="F2750">
        <v>6</v>
      </c>
      <c r="G2750">
        <v>453.87</v>
      </c>
      <c r="H2750">
        <v>0.02</v>
      </c>
      <c r="I2750" t="s">
        <v>9</v>
      </c>
      <c r="J2750" s="8">
        <v>-217.69</v>
      </c>
      <c r="K2750" s="8">
        <f>IF(Table3[[#This Row],[Return Status]] = "Returned", 0, Table3[[#This Row],[Profit]])</f>
        <v>-217.69</v>
      </c>
      <c r="L2750" s="8" t="str">
        <f>IFERROR(VLOOKUP(Table3[[#This Row],[Order ID]],returns[[Order ID]:[Status]],2,FALSE), "")</f>
        <v/>
      </c>
      <c r="M2750">
        <v>73.98</v>
      </c>
      <c r="N2750">
        <v>14.52</v>
      </c>
      <c r="O2750" t="s">
        <v>899</v>
      </c>
      <c r="P2750" t="s">
        <v>22</v>
      </c>
      <c r="Q2750">
        <v>80020</v>
      </c>
      <c r="R2750" t="s">
        <v>23</v>
      </c>
      <c r="S2750" t="s">
        <v>1976</v>
      </c>
      <c r="T2750" t="e">
        <f>VLOOKUP(Table3[[#This Row],[Region]],managers5[],2,FALSE)</f>
        <v>#N/A</v>
      </c>
      <c r="U2750" t="s">
        <v>1955</v>
      </c>
      <c r="V2750" t="s">
        <v>1959</v>
      </c>
      <c r="W2750" t="s">
        <v>14</v>
      </c>
      <c r="X2750" t="s">
        <v>24</v>
      </c>
      <c r="Y2750" t="s">
        <v>46</v>
      </c>
      <c r="Z2750" t="s">
        <v>47</v>
      </c>
      <c r="AA2750" t="s">
        <v>439</v>
      </c>
      <c r="AB2750" t="s">
        <v>19</v>
      </c>
      <c r="AC2750">
        <v>0.65</v>
      </c>
      <c r="AD2750" s="2">
        <v>40127</v>
      </c>
    </row>
    <row r="2751" spans="1:30" x14ac:dyDescent="0.35">
      <c r="A2751">
        <v>4286</v>
      </c>
      <c r="B2751">
        <v>3558</v>
      </c>
      <c r="C2751">
        <v>25350</v>
      </c>
      <c r="D2751" s="1">
        <v>40515</v>
      </c>
      <c r="E2751" t="s">
        <v>8</v>
      </c>
      <c r="F2751">
        <v>23</v>
      </c>
      <c r="G2751">
        <v>48.83</v>
      </c>
      <c r="H2751">
        <v>0.06</v>
      </c>
      <c r="I2751" t="s">
        <v>9</v>
      </c>
      <c r="J2751" s="8">
        <v>1</v>
      </c>
      <c r="K2751" s="8">
        <f>IF(Table3[[#This Row],[Return Status]] = "Returned", 0, Table3[[#This Row],[Profit]])</f>
        <v>1</v>
      </c>
      <c r="L2751" s="8" t="str">
        <f>IFERROR(VLOOKUP(Table3[[#This Row],[Order ID]],returns[[Order ID]:[Status]],2,FALSE), "")</f>
        <v/>
      </c>
      <c r="M2751">
        <v>2.1</v>
      </c>
      <c r="N2751">
        <v>0.7</v>
      </c>
      <c r="O2751" t="s">
        <v>701</v>
      </c>
      <c r="P2751" t="s">
        <v>233</v>
      </c>
      <c r="Q2751">
        <v>33461</v>
      </c>
      <c r="R2751" t="s">
        <v>56</v>
      </c>
      <c r="S2751" t="s">
        <v>1978</v>
      </c>
      <c r="T2751" t="e">
        <f>VLOOKUP(Table3[[#This Row],[Region]],managers5[],2,FALSE)</f>
        <v>#N/A</v>
      </c>
      <c r="U2751" t="s">
        <v>1957</v>
      </c>
      <c r="V2751" t="s">
        <v>1959</v>
      </c>
      <c r="W2751" t="s">
        <v>14</v>
      </c>
      <c r="X2751" t="s">
        <v>24</v>
      </c>
      <c r="Y2751" t="s">
        <v>16</v>
      </c>
      <c r="Z2751" t="s">
        <v>106</v>
      </c>
      <c r="AA2751" t="s">
        <v>707</v>
      </c>
      <c r="AB2751" t="s">
        <v>35</v>
      </c>
      <c r="AC2751">
        <v>0.56999999999999995</v>
      </c>
      <c r="AD2751" s="2">
        <v>40517</v>
      </c>
    </row>
    <row r="2752" spans="1:30" x14ac:dyDescent="0.35">
      <c r="A2752">
        <v>5374</v>
      </c>
      <c r="B2752">
        <v>3773</v>
      </c>
      <c r="C2752">
        <v>26947</v>
      </c>
      <c r="D2752" s="1">
        <v>40333</v>
      </c>
      <c r="E2752" t="s">
        <v>77</v>
      </c>
      <c r="F2752">
        <v>4</v>
      </c>
      <c r="G2752">
        <v>467.15</v>
      </c>
      <c r="H2752">
        <v>0.01</v>
      </c>
      <c r="I2752" t="s">
        <v>49</v>
      </c>
      <c r="J2752" s="8">
        <v>-212.34</v>
      </c>
      <c r="K2752" s="8">
        <f>IF(Table3[[#This Row],[Return Status]] = "Returned", 0, Table3[[#This Row],[Profit]])</f>
        <v>-212.34</v>
      </c>
      <c r="L2752" s="8" t="str">
        <f>IFERROR(VLOOKUP(Table3[[#This Row],[Order ID]],returns[[Order ID]:[Status]],2,FALSE), "")</f>
        <v/>
      </c>
      <c r="M2752">
        <v>100.8</v>
      </c>
      <c r="N2752">
        <v>60</v>
      </c>
      <c r="O2752" t="s">
        <v>1348</v>
      </c>
      <c r="P2752" t="s">
        <v>142</v>
      </c>
      <c r="Q2752">
        <v>84057</v>
      </c>
      <c r="R2752" t="s">
        <v>143</v>
      </c>
      <c r="S2752" t="s">
        <v>1976</v>
      </c>
      <c r="T2752" t="e">
        <f>VLOOKUP(Table3[[#This Row],[Region]],managers5[],2,FALSE)</f>
        <v>#N/A</v>
      </c>
      <c r="U2752" t="s">
        <v>1955</v>
      </c>
      <c r="V2752" t="s">
        <v>1959</v>
      </c>
      <c r="W2752" t="s">
        <v>14</v>
      </c>
      <c r="X2752" t="s">
        <v>71</v>
      </c>
      <c r="Y2752" t="s">
        <v>50</v>
      </c>
      <c r="Z2752" t="s">
        <v>51</v>
      </c>
      <c r="AA2752" t="s">
        <v>1621</v>
      </c>
      <c r="AB2752" t="s">
        <v>74</v>
      </c>
      <c r="AC2752">
        <v>0.59</v>
      </c>
      <c r="AD2752" s="2">
        <v>40336</v>
      </c>
    </row>
    <row r="2753" spans="1:30" x14ac:dyDescent="0.35">
      <c r="A2753">
        <v>2336</v>
      </c>
      <c r="B2753">
        <v>3774</v>
      </c>
      <c r="C2753">
        <v>26948</v>
      </c>
      <c r="D2753" s="1">
        <v>40869</v>
      </c>
      <c r="E2753" t="s">
        <v>77</v>
      </c>
      <c r="F2753">
        <v>21</v>
      </c>
      <c r="G2753">
        <v>203.55</v>
      </c>
      <c r="H2753">
        <v>0.03</v>
      </c>
      <c r="I2753" t="s">
        <v>33</v>
      </c>
      <c r="J2753" s="8">
        <v>38.6</v>
      </c>
      <c r="K2753" s="8">
        <f>IF(Table3[[#This Row],[Return Status]] = "Returned", 0, Table3[[#This Row],[Profit]])</f>
        <v>38.6</v>
      </c>
      <c r="L2753" s="8" t="str">
        <f>IFERROR(VLOOKUP(Table3[[#This Row],[Order ID]],returns[[Order ID]:[Status]],2,FALSE), "")</f>
        <v/>
      </c>
      <c r="M2753">
        <v>9.11</v>
      </c>
      <c r="N2753">
        <v>2.25</v>
      </c>
      <c r="O2753" t="s">
        <v>1417</v>
      </c>
      <c r="P2753" t="s">
        <v>131</v>
      </c>
      <c r="Q2753">
        <v>20715</v>
      </c>
      <c r="R2753" t="s">
        <v>132</v>
      </c>
      <c r="S2753" t="s">
        <v>1979</v>
      </c>
      <c r="T2753" t="e">
        <f>VLOOKUP(Table3[[#This Row],[Region]],managers5[],2,FALSE)</f>
        <v>#N/A</v>
      </c>
      <c r="U2753" t="s">
        <v>1956</v>
      </c>
      <c r="W2753" t="s">
        <v>14</v>
      </c>
      <c r="X2753" t="s">
        <v>24</v>
      </c>
      <c r="Y2753" t="s">
        <v>16</v>
      </c>
      <c r="Z2753" t="s">
        <v>106</v>
      </c>
      <c r="AA2753" t="s">
        <v>1599</v>
      </c>
      <c r="AB2753" t="s">
        <v>35</v>
      </c>
      <c r="AC2753">
        <v>0.52</v>
      </c>
      <c r="AD2753" s="1">
        <v>40870</v>
      </c>
    </row>
    <row r="2754" spans="1:30" x14ac:dyDescent="0.35">
      <c r="A2754">
        <v>2176</v>
      </c>
      <c r="B2754">
        <v>7100</v>
      </c>
      <c r="C2754">
        <v>50657</v>
      </c>
      <c r="D2754" s="1">
        <v>40895</v>
      </c>
      <c r="E2754" t="s">
        <v>77</v>
      </c>
      <c r="F2754">
        <v>16</v>
      </c>
      <c r="G2754">
        <v>60.02</v>
      </c>
      <c r="H2754">
        <v>0.1</v>
      </c>
      <c r="I2754" t="s">
        <v>33</v>
      </c>
      <c r="J2754" s="8">
        <v>0.93999999999999895</v>
      </c>
      <c r="K2754" s="8">
        <f>IF(Table3[[#This Row],[Return Status]] = "Returned", 0, Table3[[#This Row],[Profit]])</f>
        <v>0.93999999999999895</v>
      </c>
      <c r="L2754" s="8" t="str">
        <f>IFERROR(VLOOKUP(Table3[[#This Row],[Order ID]],returns[[Order ID]:[Status]],2,FALSE), "")</f>
        <v/>
      </c>
      <c r="M2754">
        <v>3.71</v>
      </c>
      <c r="N2754">
        <v>1.93</v>
      </c>
      <c r="O2754" t="s">
        <v>1562</v>
      </c>
      <c r="P2754" t="s">
        <v>589</v>
      </c>
      <c r="Q2754">
        <v>22102</v>
      </c>
      <c r="R2754" t="s">
        <v>44</v>
      </c>
      <c r="S2754" t="s">
        <v>1978</v>
      </c>
      <c r="T2754" t="e">
        <f>VLOOKUP(Table3[[#This Row],[Region]],managers5[],2,FALSE)</f>
        <v>#N/A</v>
      </c>
      <c r="U2754" t="s">
        <v>1957</v>
      </c>
      <c r="V2754" t="s">
        <v>1959</v>
      </c>
      <c r="W2754" t="s">
        <v>14</v>
      </c>
      <c r="X2754" t="s">
        <v>71</v>
      </c>
      <c r="Y2754" t="s">
        <v>16</v>
      </c>
      <c r="Z2754" t="s">
        <v>30</v>
      </c>
      <c r="AA2754" t="s">
        <v>1563</v>
      </c>
      <c r="AB2754" t="s">
        <v>35</v>
      </c>
      <c r="AC2754">
        <v>0.35</v>
      </c>
      <c r="AD2754" s="1">
        <v>40897</v>
      </c>
    </row>
    <row r="2755" spans="1:30" x14ac:dyDescent="0.35">
      <c r="A2755">
        <v>7031</v>
      </c>
      <c r="B2755">
        <v>3776</v>
      </c>
      <c r="C2755">
        <v>26949</v>
      </c>
      <c r="D2755" s="1">
        <v>40040</v>
      </c>
      <c r="E2755" t="s">
        <v>41</v>
      </c>
      <c r="F2755">
        <v>48</v>
      </c>
      <c r="G2755">
        <v>460.69</v>
      </c>
      <c r="H2755">
        <v>0.06</v>
      </c>
      <c r="I2755" t="s">
        <v>9</v>
      </c>
      <c r="J2755" s="8">
        <v>-103.48</v>
      </c>
      <c r="K2755" s="8">
        <f>IF(Table3[[#This Row],[Return Status]] = "Returned", 0, Table3[[#This Row],[Profit]])</f>
        <v>-103.48</v>
      </c>
      <c r="L2755" s="8" t="str">
        <f>IFERROR(VLOOKUP(Table3[[#This Row],[Order ID]],returns[[Order ID]:[Status]],2,FALSE), "")</f>
        <v/>
      </c>
      <c r="M2755">
        <v>9.48</v>
      </c>
      <c r="N2755">
        <v>7.29</v>
      </c>
      <c r="O2755" t="s">
        <v>1552</v>
      </c>
      <c r="P2755" t="s">
        <v>37</v>
      </c>
      <c r="Q2755">
        <v>7203</v>
      </c>
      <c r="R2755" t="s">
        <v>37</v>
      </c>
      <c r="S2755" t="s">
        <v>1979</v>
      </c>
      <c r="T2755" t="e">
        <f>VLOOKUP(Table3[[#This Row],[Region]],managers5[],2,FALSE)</f>
        <v>#N/A</v>
      </c>
      <c r="U2755" t="s">
        <v>1956</v>
      </c>
      <c r="W2755" t="s">
        <v>14</v>
      </c>
      <c r="X2755" t="s">
        <v>24</v>
      </c>
      <c r="Y2755" t="s">
        <v>50</v>
      </c>
      <c r="Z2755" t="s">
        <v>61</v>
      </c>
      <c r="AA2755" t="s">
        <v>912</v>
      </c>
      <c r="AB2755" t="s">
        <v>109</v>
      </c>
      <c r="AC2755">
        <v>0.45</v>
      </c>
      <c r="AD2755" s="2">
        <v>40042</v>
      </c>
    </row>
    <row r="2756" spans="1:30" x14ac:dyDescent="0.35">
      <c r="A2756">
        <v>8363</v>
      </c>
      <c r="B2756">
        <v>2325</v>
      </c>
      <c r="C2756">
        <v>16770</v>
      </c>
      <c r="D2756" s="1">
        <v>39819</v>
      </c>
      <c r="E2756" t="s">
        <v>41</v>
      </c>
      <c r="F2756">
        <v>17</v>
      </c>
      <c r="G2756">
        <v>37.06</v>
      </c>
      <c r="H2756">
        <v>0.03</v>
      </c>
      <c r="I2756" t="s">
        <v>9</v>
      </c>
      <c r="J2756" s="8">
        <v>0.60999999999999899</v>
      </c>
      <c r="K2756" s="8">
        <f>IF(Table3[[#This Row],[Return Status]] = "Returned", 0, Table3[[#This Row],[Profit]])</f>
        <v>0.60999999999999899</v>
      </c>
      <c r="L2756" s="8" t="str">
        <f>IFERROR(VLOOKUP(Table3[[#This Row],[Order ID]],returns[[Order ID]:[Status]],2,FALSE), "")</f>
        <v/>
      </c>
      <c r="M2756">
        <v>2.1</v>
      </c>
      <c r="N2756">
        <v>0.7</v>
      </c>
      <c r="O2756" t="s">
        <v>349</v>
      </c>
      <c r="P2756" t="s">
        <v>43</v>
      </c>
      <c r="Q2756">
        <v>23805</v>
      </c>
      <c r="R2756" t="s">
        <v>44</v>
      </c>
      <c r="S2756" t="s">
        <v>1978</v>
      </c>
      <c r="T2756" t="e">
        <f>VLOOKUP(Table3[[#This Row],[Region]],managers5[],2,FALSE)</f>
        <v>#N/A</v>
      </c>
      <c r="U2756" t="s">
        <v>1957</v>
      </c>
      <c r="V2756" t="s">
        <v>1959</v>
      </c>
      <c r="W2756" t="s">
        <v>14</v>
      </c>
      <c r="X2756" t="s">
        <v>39</v>
      </c>
      <c r="Y2756" t="s">
        <v>16</v>
      </c>
      <c r="Z2756" t="s">
        <v>106</v>
      </c>
      <c r="AA2756" t="s">
        <v>707</v>
      </c>
      <c r="AB2756" t="s">
        <v>35</v>
      </c>
      <c r="AC2756">
        <v>0.56999999999999995</v>
      </c>
      <c r="AD2756" s="1">
        <v>39820</v>
      </c>
    </row>
    <row r="2757" spans="1:30" x14ac:dyDescent="0.35">
      <c r="A2757">
        <v>3333</v>
      </c>
      <c r="B2757">
        <v>3779</v>
      </c>
      <c r="C2757">
        <v>26976</v>
      </c>
      <c r="D2757" s="1">
        <v>40683</v>
      </c>
      <c r="E2757" t="s">
        <v>8</v>
      </c>
      <c r="F2757">
        <v>28</v>
      </c>
      <c r="G2757">
        <v>1417.21</v>
      </c>
      <c r="H2757">
        <v>7.0000000000000007E-2</v>
      </c>
      <c r="I2757" t="s">
        <v>9</v>
      </c>
      <c r="J2757" s="8">
        <v>63.88</v>
      </c>
      <c r="K2757" s="8">
        <f>IF(Table3[[#This Row],[Return Status]] = "Returned", 0, Table3[[#This Row],[Profit]])</f>
        <v>63.88</v>
      </c>
      <c r="L2757" s="8" t="str">
        <f>IFERROR(VLOOKUP(Table3[[#This Row],[Order ID]],returns[[Order ID]:[Status]],2,FALSE), "")</f>
        <v/>
      </c>
      <c r="M2757">
        <v>51.65</v>
      </c>
      <c r="N2757">
        <v>18.45</v>
      </c>
      <c r="O2757" t="s">
        <v>838</v>
      </c>
      <c r="P2757" t="s">
        <v>11</v>
      </c>
      <c r="Q2757">
        <v>92277</v>
      </c>
      <c r="R2757" t="s">
        <v>12</v>
      </c>
      <c r="S2757" t="s">
        <v>1976</v>
      </c>
      <c r="T2757" t="e">
        <f>VLOOKUP(Table3[[#This Row],[Region]],managers5[],2,FALSE)</f>
        <v>#N/A</v>
      </c>
      <c r="U2757" t="s">
        <v>1955</v>
      </c>
      <c r="V2757" t="s">
        <v>1959</v>
      </c>
      <c r="W2757" t="s">
        <v>14</v>
      </c>
      <c r="X2757" t="s">
        <v>24</v>
      </c>
      <c r="Y2757" t="s">
        <v>50</v>
      </c>
      <c r="Z2757" t="s">
        <v>61</v>
      </c>
      <c r="AA2757" t="s">
        <v>1418</v>
      </c>
      <c r="AB2757" t="s">
        <v>69</v>
      </c>
      <c r="AC2757">
        <v>0.65</v>
      </c>
      <c r="AD2757" s="1">
        <v>40685</v>
      </c>
    </row>
    <row r="2758" spans="1:30" x14ac:dyDescent="0.35">
      <c r="A2758">
        <v>3354</v>
      </c>
      <c r="B2758">
        <v>3778</v>
      </c>
      <c r="C2758">
        <v>26976</v>
      </c>
      <c r="D2758" s="1">
        <v>40683</v>
      </c>
      <c r="E2758" t="s">
        <v>8</v>
      </c>
      <c r="F2758">
        <v>44</v>
      </c>
      <c r="G2758">
        <v>729.75</v>
      </c>
      <c r="H2758">
        <v>0.02</v>
      </c>
      <c r="I2758" t="s">
        <v>9</v>
      </c>
      <c r="J2758" s="8">
        <v>375.25</v>
      </c>
      <c r="K2758" s="8">
        <f>IF(Table3[[#This Row],[Return Status]] = "Returned", 0, Table3[[#This Row],[Profit]])</f>
        <v>375.25</v>
      </c>
      <c r="L2758" s="8" t="str">
        <f>IFERROR(VLOOKUP(Table3[[#This Row],[Order ID]],returns[[Order ID]:[Status]],2,FALSE), "")</f>
        <v/>
      </c>
      <c r="M2758">
        <v>15.67</v>
      </c>
      <c r="N2758">
        <v>1.39</v>
      </c>
      <c r="O2758" t="s">
        <v>838</v>
      </c>
      <c r="P2758" t="s">
        <v>11</v>
      </c>
      <c r="Q2758">
        <v>92277</v>
      </c>
      <c r="R2758" t="s">
        <v>12</v>
      </c>
      <c r="S2758" t="s">
        <v>1976</v>
      </c>
      <c r="T2758" t="e">
        <f>VLOOKUP(Table3[[#This Row],[Region]],managers5[],2,FALSE)</f>
        <v>#N/A</v>
      </c>
      <c r="U2758" t="s">
        <v>1955</v>
      </c>
      <c r="V2758" t="s">
        <v>1959</v>
      </c>
      <c r="W2758" t="s">
        <v>14</v>
      </c>
      <c r="X2758" t="s">
        <v>24</v>
      </c>
      <c r="Y2758" t="s">
        <v>16</v>
      </c>
      <c r="Z2758" t="s">
        <v>168</v>
      </c>
      <c r="AA2758" t="s">
        <v>559</v>
      </c>
      <c r="AB2758" t="s">
        <v>19</v>
      </c>
      <c r="AC2758">
        <v>0.38</v>
      </c>
      <c r="AD2758" s="1">
        <v>40684</v>
      </c>
    </row>
    <row r="2759" spans="1:30" x14ac:dyDescent="0.35">
      <c r="A2759">
        <v>3355</v>
      </c>
      <c r="B2759">
        <v>3780</v>
      </c>
      <c r="C2759">
        <v>26976</v>
      </c>
      <c r="D2759" s="1">
        <v>40683</v>
      </c>
      <c r="E2759" t="s">
        <v>8</v>
      </c>
      <c r="F2759">
        <v>11</v>
      </c>
      <c r="G2759">
        <v>1154.9375</v>
      </c>
      <c r="H2759">
        <v>0.04</v>
      </c>
      <c r="I2759" t="s">
        <v>33</v>
      </c>
      <c r="J2759" s="8">
        <v>-176.05500000000001</v>
      </c>
      <c r="K2759" s="8">
        <f>IF(Table3[[#This Row],[Return Status]] = "Returned", 0, Table3[[#This Row],[Profit]])</f>
        <v>-176.05500000000001</v>
      </c>
      <c r="L2759" s="8" t="str">
        <f>IFERROR(VLOOKUP(Table3[[#This Row],[Order ID]],returns[[Order ID]:[Status]],2,FALSE), "")</f>
        <v/>
      </c>
      <c r="M2759">
        <v>125.99</v>
      </c>
      <c r="N2759">
        <v>8.99</v>
      </c>
      <c r="O2759" t="s">
        <v>838</v>
      </c>
      <c r="P2759" t="s">
        <v>11</v>
      </c>
      <c r="Q2759">
        <v>92277</v>
      </c>
      <c r="R2759" t="s">
        <v>12</v>
      </c>
      <c r="S2759" t="s">
        <v>1976</v>
      </c>
      <c r="T2759" t="e">
        <f>VLOOKUP(Table3[[#This Row],[Region]],managers5[],2,FALSE)</f>
        <v>#N/A</v>
      </c>
      <c r="U2759" t="s">
        <v>1955</v>
      </c>
      <c r="V2759" t="s">
        <v>1959</v>
      </c>
      <c r="W2759" t="s">
        <v>14</v>
      </c>
      <c r="X2759" t="s">
        <v>24</v>
      </c>
      <c r="Y2759" t="s">
        <v>46</v>
      </c>
      <c r="Z2759" t="s">
        <v>86</v>
      </c>
      <c r="AA2759" t="s">
        <v>1540</v>
      </c>
      <c r="AB2759" t="s">
        <v>19</v>
      </c>
      <c r="AC2759">
        <v>0.56999999999999995</v>
      </c>
      <c r="AD2759" s="1">
        <v>40684</v>
      </c>
    </row>
    <row r="2760" spans="1:30" x14ac:dyDescent="0.35">
      <c r="A2760">
        <v>1605</v>
      </c>
      <c r="B2760">
        <v>3785</v>
      </c>
      <c r="C2760">
        <v>26979</v>
      </c>
      <c r="D2760" s="1">
        <v>40996</v>
      </c>
      <c r="E2760" t="s">
        <v>20</v>
      </c>
      <c r="F2760">
        <v>43</v>
      </c>
      <c r="G2760">
        <v>337.01</v>
      </c>
      <c r="H2760">
        <v>0.05</v>
      </c>
      <c r="I2760" t="s">
        <v>9</v>
      </c>
      <c r="J2760" s="8">
        <v>147.19999999999999</v>
      </c>
      <c r="K2760" s="8">
        <f>IF(Table3[[#This Row],[Return Status]] = "Returned", 0, Table3[[#This Row],[Profit]])</f>
        <v>147.19999999999999</v>
      </c>
      <c r="L2760" s="8" t="str">
        <f>IFERROR(VLOOKUP(Table3[[#This Row],[Order ID]],returns[[Order ID]:[Status]],2,FALSE), "")</f>
        <v/>
      </c>
      <c r="M2760">
        <v>7.98</v>
      </c>
      <c r="N2760">
        <v>1.25</v>
      </c>
      <c r="O2760" t="s">
        <v>584</v>
      </c>
      <c r="P2760" t="s">
        <v>97</v>
      </c>
      <c r="Q2760">
        <v>97405</v>
      </c>
      <c r="R2760" t="s">
        <v>98</v>
      </c>
      <c r="S2760" t="s">
        <v>1976</v>
      </c>
      <c r="T2760" t="e">
        <f>VLOOKUP(Table3[[#This Row],[Region]],managers5[],2,FALSE)</f>
        <v>#N/A</v>
      </c>
      <c r="U2760" t="s">
        <v>1955</v>
      </c>
      <c r="V2760" t="s">
        <v>1959</v>
      </c>
      <c r="W2760" t="s">
        <v>14</v>
      </c>
      <c r="X2760" t="s">
        <v>71</v>
      </c>
      <c r="Y2760" t="s">
        <v>16</v>
      </c>
      <c r="Z2760" t="s">
        <v>30</v>
      </c>
      <c r="AA2760" t="s">
        <v>1388</v>
      </c>
      <c r="AB2760" t="s">
        <v>35</v>
      </c>
      <c r="AC2760">
        <v>0.35</v>
      </c>
      <c r="AD2760" s="1">
        <v>40998</v>
      </c>
    </row>
    <row r="2761" spans="1:30" x14ac:dyDescent="0.35">
      <c r="A2761">
        <v>1606</v>
      </c>
      <c r="B2761">
        <v>3786</v>
      </c>
      <c r="C2761">
        <v>26979</v>
      </c>
      <c r="D2761" s="1">
        <v>40996</v>
      </c>
      <c r="E2761" t="s">
        <v>20</v>
      </c>
      <c r="F2761">
        <v>50</v>
      </c>
      <c r="G2761">
        <v>6093.2420000000002</v>
      </c>
      <c r="H2761">
        <v>0.09</v>
      </c>
      <c r="I2761" t="s">
        <v>9</v>
      </c>
      <c r="J2761" s="8">
        <v>1174.38299999999</v>
      </c>
      <c r="K2761" s="8">
        <f>IF(Table3[[#This Row],[Return Status]] = "Returned", 0, Table3[[#This Row],[Profit]])</f>
        <v>1174.38299999999</v>
      </c>
      <c r="L2761" s="8" t="str">
        <f>IFERROR(VLOOKUP(Table3[[#This Row],[Order ID]],returns[[Order ID]:[Status]],2,FALSE), "")</f>
        <v/>
      </c>
      <c r="M2761">
        <v>155.99</v>
      </c>
      <c r="N2761">
        <v>8.08</v>
      </c>
      <c r="O2761" t="s">
        <v>584</v>
      </c>
      <c r="P2761" t="s">
        <v>97</v>
      </c>
      <c r="Q2761">
        <v>97405</v>
      </c>
      <c r="R2761" t="s">
        <v>98</v>
      </c>
      <c r="S2761" t="s">
        <v>1976</v>
      </c>
      <c r="T2761" t="e">
        <f>VLOOKUP(Table3[[#This Row],[Region]],managers5[],2,FALSE)</f>
        <v>#N/A</v>
      </c>
      <c r="U2761" t="s">
        <v>1955</v>
      </c>
      <c r="V2761" t="s">
        <v>1959</v>
      </c>
      <c r="W2761" t="s">
        <v>14</v>
      </c>
      <c r="X2761" t="s">
        <v>71</v>
      </c>
      <c r="Y2761" t="s">
        <v>46</v>
      </c>
      <c r="Z2761" t="s">
        <v>86</v>
      </c>
      <c r="AA2761" t="s">
        <v>1389</v>
      </c>
      <c r="AB2761" t="s">
        <v>19</v>
      </c>
      <c r="AC2761">
        <v>0.6</v>
      </c>
      <c r="AD2761" s="1">
        <v>40998</v>
      </c>
    </row>
    <row r="2762" spans="1:30" x14ac:dyDescent="0.35">
      <c r="A2762">
        <v>1418</v>
      </c>
      <c r="B2762">
        <v>3789</v>
      </c>
      <c r="C2762">
        <v>26982</v>
      </c>
      <c r="D2762" s="1">
        <v>41027</v>
      </c>
      <c r="E2762" t="s">
        <v>8</v>
      </c>
      <c r="F2762">
        <v>37</v>
      </c>
      <c r="G2762">
        <v>1984.61</v>
      </c>
      <c r="H2762">
        <v>0.05</v>
      </c>
      <c r="I2762" t="s">
        <v>33</v>
      </c>
      <c r="J2762" s="8">
        <v>585.03</v>
      </c>
      <c r="K2762" s="8">
        <f>IF(Table3[[#This Row],[Return Status]] = "Returned", 0, Table3[[#This Row],[Profit]])</f>
        <v>0</v>
      </c>
      <c r="L2762" s="8" t="str">
        <f>IFERROR(VLOOKUP(Table3[[#This Row],[Order ID]],returns[[Order ID]:[Status]],2,FALSE), "")</f>
        <v>Returned</v>
      </c>
      <c r="M2762">
        <v>55.48</v>
      </c>
      <c r="N2762">
        <v>14.3</v>
      </c>
      <c r="O2762" t="s">
        <v>1297</v>
      </c>
      <c r="P2762" t="s">
        <v>37</v>
      </c>
      <c r="Q2762">
        <v>18103</v>
      </c>
      <c r="R2762" t="s">
        <v>37</v>
      </c>
      <c r="S2762" t="s">
        <v>1979</v>
      </c>
      <c r="T2762" t="e">
        <f>VLOOKUP(Table3[[#This Row],[Region]],managers5[],2,FALSE)</f>
        <v>#N/A</v>
      </c>
      <c r="U2762" t="s">
        <v>1956</v>
      </c>
      <c r="W2762" t="s">
        <v>14</v>
      </c>
      <c r="X2762" t="s">
        <v>15</v>
      </c>
      <c r="Y2762" t="s">
        <v>16</v>
      </c>
      <c r="Z2762" t="s">
        <v>30</v>
      </c>
      <c r="AA2762" t="s">
        <v>818</v>
      </c>
      <c r="AB2762" t="s">
        <v>19</v>
      </c>
      <c r="AC2762">
        <v>0.37</v>
      </c>
      <c r="AD2762" s="1">
        <v>41028</v>
      </c>
    </row>
    <row r="2763" spans="1:30" x14ac:dyDescent="0.35">
      <c r="A2763">
        <v>4131</v>
      </c>
      <c r="B2763">
        <v>3790</v>
      </c>
      <c r="C2763">
        <v>27011</v>
      </c>
      <c r="D2763" s="1">
        <v>40542</v>
      </c>
      <c r="E2763" t="s">
        <v>20</v>
      </c>
      <c r="F2763">
        <v>5</v>
      </c>
      <c r="G2763">
        <v>53.66</v>
      </c>
      <c r="H2763">
        <v>0.09</v>
      </c>
      <c r="I2763" t="s">
        <v>9</v>
      </c>
      <c r="J2763" s="8">
        <v>5.69</v>
      </c>
      <c r="K2763" s="8">
        <f>IF(Table3[[#This Row],[Return Status]] = "Returned", 0, Table3[[#This Row],[Profit]])</f>
        <v>5.69</v>
      </c>
      <c r="L2763" s="8" t="str">
        <f>IFERROR(VLOOKUP(Table3[[#This Row],[Order ID]],returns[[Order ID]:[Status]],2,FALSE), "")</f>
        <v/>
      </c>
      <c r="M2763">
        <v>10.94</v>
      </c>
      <c r="N2763">
        <v>1.39</v>
      </c>
      <c r="O2763" t="s">
        <v>1056</v>
      </c>
      <c r="P2763" t="s">
        <v>37</v>
      </c>
      <c r="Q2763">
        <v>12180</v>
      </c>
      <c r="R2763" t="s">
        <v>37</v>
      </c>
      <c r="S2763" t="s">
        <v>1979</v>
      </c>
      <c r="T2763" t="e">
        <f>VLOOKUP(Table3[[#This Row],[Region]],managers5[],2,FALSE)</f>
        <v>#N/A</v>
      </c>
      <c r="U2763" t="s">
        <v>1956</v>
      </c>
      <c r="W2763" t="s">
        <v>14</v>
      </c>
      <c r="X2763" t="s">
        <v>24</v>
      </c>
      <c r="Y2763" t="s">
        <v>16</v>
      </c>
      <c r="Z2763" t="s">
        <v>168</v>
      </c>
      <c r="AA2763" t="s">
        <v>1468</v>
      </c>
      <c r="AB2763" t="s">
        <v>19</v>
      </c>
      <c r="AC2763">
        <v>0.35</v>
      </c>
      <c r="AD2763" s="1">
        <v>40542</v>
      </c>
    </row>
    <row r="2764" spans="1:30" x14ac:dyDescent="0.35">
      <c r="A2764">
        <v>7268</v>
      </c>
      <c r="B2764">
        <v>3791</v>
      </c>
      <c r="C2764">
        <v>27013</v>
      </c>
      <c r="D2764" s="1">
        <v>39999</v>
      </c>
      <c r="E2764" t="s">
        <v>32</v>
      </c>
      <c r="F2764">
        <v>28</v>
      </c>
      <c r="G2764">
        <v>2232.15</v>
      </c>
      <c r="H2764">
        <v>0.05</v>
      </c>
      <c r="I2764" t="s">
        <v>9</v>
      </c>
      <c r="J2764" s="8">
        <v>-746.44</v>
      </c>
      <c r="K2764" s="8">
        <f>IF(Table3[[#This Row],[Return Status]] = "Returned", 0, Table3[[#This Row],[Profit]])</f>
        <v>-746.44</v>
      </c>
      <c r="L2764" s="8" t="str">
        <f>IFERROR(VLOOKUP(Table3[[#This Row],[Order ID]],returns[[Order ID]:[Status]],2,FALSE), "")</f>
        <v/>
      </c>
      <c r="M2764">
        <v>80.98</v>
      </c>
      <c r="N2764">
        <v>35</v>
      </c>
      <c r="O2764" t="s">
        <v>640</v>
      </c>
      <c r="P2764" t="s">
        <v>22</v>
      </c>
      <c r="Q2764">
        <v>80022</v>
      </c>
      <c r="R2764" t="s">
        <v>23</v>
      </c>
      <c r="S2764" t="s">
        <v>1976</v>
      </c>
      <c r="T2764" t="e">
        <f>VLOOKUP(Table3[[#This Row],[Region]],managers5[],2,FALSE)</f>
        <v>#N/A</v>
      </c>
      <c r="U2764" t="s">
        <v>1955</v>
      </c>
      <c r="V2764" t="s">
        <v>1959</v>
      </c>
      <c r="W2764" t="s">
        <v>14</v>
      </c>
      <c r="X2764" t="s">
        <v>24</v>
      </c>
      <c r="Y2764" t="s">
        <v>16</v>
      </c>
      <c r="Z2764" t="s">
        <v>75</v>
      </c>
      <c r="AA2764" t="s">
        <v>1276</v>
      </c>
      <c r="AB2764" t="s">
        <v>85</v>
      </c>
      <c r="AC2764">
        <v>0.81</v>
      </c>
      <c r="AD2764" s="2">
        <v>40003</v>
      </c>
    </row>
    <row r="2765" spans="1:30" x14ac:dyDescent="0.35">
      <c r="A2765">
        <v>7300</v>
      </c>
      <c r="B2765">
        <v>3792</v>
      </c>
      <c r="C2765">
        <v>27013</v>
      </c>
      <c r="D2765" s="1">
        <v>39999</v>
      </c>
      <c r="E2765" t="s">
        <v>32</v>
      </c>
      <c r="F2765">
        <v>26</v>
      </c>
      <c r="G2765">
        <v>7007.19</v>
      </c>
      <c r="H2765">
        <v>0.05</v>
      </c>
      <c r="I2765" t="s">
        <v>9</v>
      </c>
      <c r="J2765" s="8">
        <v>-274.95</v>
      </c>
      <c r="K2765" s="8">
        <f>IF(Table3[[#This Row],[Return Status]] = "Returned", 0, Table3[[#This Row],[Profit]])</f>
        <v>-274.95</v>
      </c>
      <c r="L2765" s="8" t="str">
        <f>IFERROR(VLOOKUP(Table3[[#This Row],[Order ID]],returns[[Order ID]:[Status]],2,FALSE), "")</f>
        <v/>
      </c>
      <c r="M2765">
        <v>279.48</v>
      </c>
      <c r="N2765">
        <v>35</v>
      </c>
      <c r="O2765" t="s">
        <v>640</v>
      </c>
      <c r="P2765" t="s">
        <v>22</v>
      </c>
      <c r="Q2765">
        <v>80022</v>
      </c>
      <c r="R2765" t="s">
        <v>23</v>
      </c>
      <c r="S2765" t="s">
        <v>1976</v>
      </c>
      <c r="T2765" t="e">
        <f>VLOOKUP(Table3[[#This Row],[Region]],managers5[],2,FALSE)</f>
        <v>#N/A</v>
      </c>
      <c r="U2765" t="s">
        <v>1955</v>
      </c>
      <c r="V2765" t="s">
        <v>1959</v>
      </c>
      <c r="W2765" t="s">
        <v>14</v>
      </c>
      <c r="X2765" t="s">
        <v>24</v>
      </c>
      <c r="Y2765" t="s">
        <v>16</v>
      </c>
      <c r="Z2765" t="s">
        <v>75</v>
      </c>
      <c r="AA2765" t="s">
        <v>762</v>
      </c>
      <c r="AB2765" t="s">
        <v>85</v>
      </c>
      <c r="AC2765">
        <v>0.8</v>
      </c>
      <c r="AD2765" s="2">
        <v>39999</v>
      </c>
    </row>
    <row r="2766" spans="1:30" x14ac:dyDescent="0.35">
      <c r="A2766">
        <v>6565</v>
      </c>
      <c r="B2766">
        <v>5697</v>
      </c>
      <c r="C2766">
        <v>40261</v>
      </c>
      <c r="D2766" s="1">
        <v>40121</v>
      </c>
      <c r="E2766" t="s">
        <v>41</v>
      </c>
      <c r="F2766">
        <v>26</v>
      </c>
      <c r="G2766">
        <v>78.03</v>
      </c>
      <c r="H2766">
        <v>0.05</v>
      </c>
      <c r="I2766" t="s">
        <v>9</v>
      </c>
      <c r="J2766" s="8">
        <v>0.51</v>
      </c>
      <c r="K2766" s="8">
        <f>IF(Table3[[#This Row],[Return Status]] = "Returned", 0, Table3[[#This Row],[Profit]])</f>
        <v>0.51</v>
      </c>
      <c r="L2766" s="8" t="str">
        <f>IFERROR(VLOOKUP(Table3[[#This Row],[Order ID]],returns[[Order ID]:[Status]],2,FALSE), "")</f>
        <v/>
      </c>
      <c r="M2766">
        <v>2.94</v>
      </c>
      <c r="N2766">
        <v>1.05</v>
      </c>
      <c r="O2766" t="s">
        <v>1533</v>
      </c>
      <c r="P2766" t="s">
        <v>55</v>
      </c>
      <c r="Q2766">
        <v>33437</v>
      </c>
      <c r="R2766" t="s">
        <v>56</v>
      </c>
      <c r="S2766" t="s">
        <v>1978</v>
      </c>
      <c r="T2766" t="e">
        <f>VLOOKUP(Table3[[#This Row],[Region]],managers5[],2,FALSE)</f>
        <v>#N/A</v>
      </c>
      <c r="U2766" t="s">
        <v>1957</v>
      </c>
      <c r="V2766" t="s">
        <v>1959</v>
      </c>
      <c r="W2766" t="s">
        <v>14</v>
      </c>
      <c r="X2766" t="s">
        <v>71</v>
      </c>
      <c r="Y2766" t="s">
        <v>16</v>
      </c>
      <c r="Z2766" t="s">
        <v>106</v>
      </c>
      <c r="AA2766" t="s">
        <v>1930</v>
      </c>
      <c r="AB2766" t="s">
        <v>35</v>
      </c>
      <c r="AC2766">
        <v>0.57999999999999996</v>
      </c>
      <c r="AD2766" s="2">
        <v>40123</v>
      </c>
    </row>
    <row r="2767" spans="1:30" x14ac:dyDescent="0.35">
      <c r="A2767">
        <v>2278</v>
      </c>
      <c r="B2767">
        <v>3800</v>
      </c>
      <c r="C2767">
        <v>27106</v>
      </c>
      <c r="D2767" s="1">
        <v>40878</v>
      </c>
      <c r="E2767" t="s">
        <v>77</v>
      </c>
      <c r="F2767">
        <v>1</v>
      </c>
      <c r="G2767">
        <v>13.96</v>
      </c>
      <c r="H2767">
        <v>0.06</v>
      </c>
      <c r="I2767" t="s">
        <v>9</v>
      </c>
      <c r="J2767" s="8">
        <v>-4.7035</v>
      </c>
      <c r="K2767" s="8">
        <f>IF(Table3[[#This Row],[Return Status]] = "Returned", 0, Table3[[#This Row],[Profit]])</f>
        <v>-4.7035</v>
      </c>
      <c r="L2767" s="8" t="str">
        <f>IFERROR(VLOOKUP(Table3[[#This Row],[Order ID]],returns[[Order ID]:[Status]],2,FALSE), "")</f>
        <v/>
      </c>
      <c r="M2767">
        <v>10.91</v>
      </c>
      <c r="N2767">
        <v>2.99</v>
      </c>
      <c r="O2767" t="s">
        <v>139</v>
      </c>
      <c r="P2767" t="s">
        <v>37</v>
      </c>
      <c r="Q2767">
        <v>15235</v>
      </c>
      <c r="R2767" t="s">
        <v>37</v>
      </c>
      <c r="S2767" t="s">
        <v>1979</v>
      </c>
      <c r="T2767" t="e">
        <f>VLOOKUP(Table3[[#This Row],[Region]],managers5[],2,FALSE)</f>
        <v>#N/A</v>
      </c>
      <c r="U2767" t="s">
        <v>1956</v>
      </c>
      <c r="W2767" t="s">
        <v>14</v>
      </c>
      <c r="X2767" t="s">
        <v>24</v>
      </c>
      <c r="Y2767" t="s">
        <v>16</v>
      </c>
      <c r="Z2767" t="s">
        <v>17</v>
      </c>
      <c r="AA2767" t="s">
        <v>1089</v>
      </c>
      <c r="AB2767" t="s">
        <v>19</v>
      </c>
      <c r="AC2767">
        <v>0.38</v>
      </c>
      <c r="AD2767" s="1">
        <v>40880</v>
      </c>
    </row>
    <row r="2768" spans="1:30" x14ac:dyDescent="0.35">
      <c r="A2768">
        <v>2279</v>
      </c>
      <c r="B2768">
        <v>3802</v>
      </c>
      <c r="C2768">
        <v>27106</v>
      </c>
      <c r="D2768" s="1">
        <v>40878</v>
      </c>
      <c r="E2768" t="s">
        <v>77</v>
      </c>
      <c r="F2768">
        <v>29</v>
      </c>
      <c r="G2768">
        <v>3524.55</v>
      </c>
      <c r="H2768">
        <v>0.08</v>
      </c>
      <c r="I2768" t="s">
        <v>49</v>
      </c>
      <c r="J2768" s="8">
        <v>-570.17999999999995</v>
      </c>
      <c r="K2768" s="8">
        <f>IF(Table3[[#This Row],[Return Status]] = "Returned", 0, Table3[[#This Row],[Profit]])</f>
        <v>-570.17999999999995</v>
      </c>
      <c r="L2768" s="8" t="str">
        <f>IFERROR(VLOOKUP(Table3[[#This Row],[Order ID]],returns[[Order ID]:[Status]],2,FALSE), "")</f>
        <v/>
      </c>
      <c r="M2768">
        <v>130.97999999999999</v>
      </c>
      <c r="N2768">
        <v>30</v>
      </c>
      <c r="O2768" t="s">
        <v>139</v>
      </c>
      <c r="P2768" t="s">
        <v>37</v>
      </c>
      <c r="Q2768">
        <v>19143</v>
      </c>
      <c r="R2768" t="s">
        <v>37</v>
      </c>
      <c r="S2768" t="s">
        <v>1979</v>
      </c>
      <c r="T2768" t="e">
        <f>VLOOKUP(Table3[[#This Row],[Region]],managers5[],2,FALSE)</f>
        <v>#N/A</v>
      </c>
      <c r="U2768" t="s">
        <v>1956</v>
      </c>
      <c r="W2768" t="s">
        <v>14</v>
      </c>
      <c r="X2768" t="s">
        <v>24</v>
      </c>
      <c r="Y2768" t="s">
        <v>50</v>
      </c>
      <c r="Z2768" t="s">
        <v>72</v>
      </c>
      <c r="AA2768" t="s">
        <v>869</v>
      </c>
      <c r="AB2768" t="s">
        <v>74</v>
      </c>
      <c r="AC2768">
        <v>0.78</v>
      </c>
      <c r="AD2768" s="1">
        <v>40880</v>
      </c>
    </row>
    <row r="2769" spans="1:30" x14ac:dyDescent="0.35">
      <c r="A2769">
        <v>2280</v>
      </c>
      <c r="B2769">
        <v>3803</v>
      </c>
      <c r="C2769">
        <v>27106</v>
      </c>
      <c r="D2769" s="1">
        <v>40878</v>
      </c>
      <c r="E2769" t="s">
        <v>77</v>
      </c>
      <c r="F2769">
        <v>42</v>
      </c>
      <c r="G2769">
        <v>890.61</v>
      </c>
      <c r="H2769">
        <v>0.05</v>
      </c>
      <c r="I2769" t="s">
        <v>9</v>
      </c>
      <c r="J2769" s="8">
        <v>297.11</v>
      </c>
      <c r="K2769" s="8">
        <f>IF(Table3[[#This Row],[Return Status]] = "Returned", 0, Table3[[#This Row],[Profit]])</f>
        <v>297.11</v>
      </c>
      <c r="L2769" s="8" t="str">
        <f>IFERROR(VLOOKUP(Table3[[#This Row],[Order ID]],returns[[Order ID]:[Status]],2,FALSE), "")</f>
        <v/>
      </c>
      <c r="M2769">
        <v>22.23</v>
      </c>
      <c r="N2769">
        <v>3.63</v>
      </c>
      <c r="O2769" t="s">
        <v>139</v>
      </c>
      <c r="P2769" t="s">
        <v>37</v>
      </c>
      <c r="Q2769">
        <v>19143</v>
      </c>
      <c r="R2769" t="s">
        <v>37</v>
      </c>
      <c r="S2769" t="s">
        <v>1979</v>
      </c>
      <c r="T2769" t="e">
        <f>VLOOKUP(Table3[[#This Row],[Region]],managers5[],2,FALSE)</f>
        <v>#N/A</v>
      </c>
      <c r="U2769" t="s">
        <v>1956</v>
      </c>
      <c r="W2769" t="s">
        <v>14</v>
      </c>
      <c r="X2769" t="s">
        <v>24</v>
      </c>
      <c r="Y2769" t="s">
        <v>50</v>
      </c>
      <c r="Z2769" t="s">
        <v>61</v>
      </c>
      <c r="AA2769" t="s">
        <v>1585</v>
      </c>
      <c r="AB2769" t="s">
        <v>109</v>
      </c>
      <c r="AC2769">
        <v>0.52</v>
      </c>
      <c r="AD2769" s="1">
        <v>40880</v>
      </c>
    </row>
    <row r="2770" spans="1:30" x14ac:dyDescent="0.35">
      <c r="A2770">
        <v>2281</v>
      </c>
      <c r="B2770">
        <v>3804</v>
      </c>
      <c r="C2770">
        <v>27106</v>
      </c>
      <c r="D2770" s="1">
        <v>40878</v>
      </c>
      <c r="E2770" t="s">
        <v>77</v>
      </c>
      <c r="F2770">
        <v>10</v>
      </c>
      <c r="G2770">
        <v>64.19</v>
      </c>
      <c r="H2770">
        <v>0.08</v>
      </c>
      <c r="I2770" t="s">
        <v>9</v>
      </c>
      <c r="J2770" s="8">
        <v>3.77</v>
      </c>
      <c r="K2770" s="8">
        <f>IF(Table3[[#This Row],[Return Status]] = "Returned", 0, Table3[[#This Row],[Profit]])</f>
        <v>3.77</v>
      </c>
      <c r="L2770" s="8" t="str">
        <f>IFERROR(VLOOKUP(Table3[[#This Row],[Order ID]],returns[[Order ID]:[Status]],2,FALSE), "")</f>
        <v/>
      </c>
      <c r="M2770">
        <v>6.68</v>
      </c>
      <c r="N2770">
        <v>1.5</v>
      </c>
      <c r="O2770" t="s">
        <v>139</v>
      </c>
      <c r="P2770" t="s">
        <v>37</v>
      </c>
      <c r="Q2770">
        <v>19143</v>
      </c>
      <c r="R2770" t="s">
        <v>37</v>
      </c>
      <c r="S2770" t="s">
        <v>1979</v>
      </c>
      <c r="T2770" t="e">
        <f>VLOOKUP(Table3[[#This Row],[Region]],managers5[],2,FALSE)</f>
        <v>#N/A</v>
      </c>
      <c r="U2770" t="s">
        <v>1956</v>
      </c>
      <c r="W2770" t="s">
        <v>14</v>
      </c>
      <c r="X2770" t="s">
        <v>24</v>
      </c>
      <c r="Y2770" t="s">
        <v>16</v>
      </c>
      <c r="Z2770" t="s">
        <v>106</v>
      </c>
      <c r="AA2770" t="s">
        <v>1586</v>
      </c>
      <c r="AB2770" t="s">
        <v>35</v>
      </c>
      <c r="AC2770">
        <v>0.48</v>
      </c>
      <c r="AD2770" s="1">
        <v>40880</v>
      </c>
    </row>
    <row r="2771" spans="1:30" x14ac:dyDescent="0.35">
      <c r="A2771">
        <v>2296</v>
      </c>
      <c r="B2771">
        <v>3801</v>
      </c>
      <c r="C2771">
        <v>27106</v>
      </c>
      <c r="D2771" s="1">
        <v>40878</v>
      </c>
      <c r="E2771" t="s">
        <v>77</v>
      </c>
      <c r="F2771">
        <v>50</v>
      </c>
      <c r="G2771">
        <v>531.48</v>
      </c>
      <c r="H2771">
        <v>0.08</v>
      </c>
      <c r="I2771" t="s">
        <v>9</v>
      </c>
      <c r="J2771" s="8">
        <v>232.58</v>
      </c>
      <c r="K2771" s="8">
        <f>IF(Table3[[#This Row],[Return Status]] = "Returned", 0, Table3[[#This Row],[Profit]])</f>
        <v>232.58</v>
      </c>
      <c r="L2771" s="8" t="str">
        <f>IFERROR(VLOOKUP(Table3[[#This Row],[Order ID]],returns[[Order ID]:[Status]],2,FALSE), "")</f>
        <v/>
      </c>
      <c r="M2771">
        <v>10.67</v>
      </c>
      <c r="N2771">
        <v>1.39</v>
      </c>
      <c r="O2771" t="s">
        <v>139</v>
      </c>
      <c r="P2771" t="s">
        <v>37</v>
      </c>
      <c r="Q2771">
        <v>15235</v>
      </c>
      <c r="R2771" t="s">
        <v>37</v>
      </c>
      <c r="S2771" t="s">
        <v>1979</v>
      </c>
      <c r="T2771" t="e">
        <f>VLOOKUP(Table3[[#This Row],[Region]],managers5[],2,FALSE)</f>
        <v>#N/A</v>
      </c>
      <c r="U2771" t="s">
        <v>1956</v>
      </c>
      <c r="W2771" t="s">
        <v>14</v>
      </c>
      <c r="X2771" t="s">
        <v>24</v>
      </c>
      <c r="Y2771" t="s">
        <v>16</v>
      </c>
      <c r="Z2771" t="s">
        <v>168</v>
      </c>
      <c r="AA2771" t="s">
        <v>1589</v>
      </c>
      <c r="AB2771" t="s">
        <v>19</v>
      </c>
      <c r="AC2771">
        <v>0.39</v>
      </c>
      <c r="AD2771" s="1">
        <v>40878</v>
      </c>
    </row>
    <row r="2772" spans="1:30" x14ac:dyDescent="0.35">
      <c r="A2772">
        <v>2103</v>
      </c>
      <c r="B2772">
        <v>3809</v>
      </c>
      <c r="C2772">
        <v>27137</v>
      </c>
      <c r="D2772" s="1">
        <v>40908</v>
      </c>
      <c r="E2772" t="s">
        <v>77</v>
      </c>
      <c r="F2772">
        <v>2</v>
      </c>
      <c r="G2772">
        <v>60.5625</v>
      </c>
      <c r="H2772">
        <v>0.02</v>
      </c>
      <c r="I2772" t="s">
        <v>9</v>
      </c>
      <c r="J2772" s="8">
        <v>-165.53899999999999</v>
      </c>
      <c r="K2772" s="8">
        <f>IF(Table3[[#This Row],[Return Status]] = "Returned", 0, Table3[[#This Row],[Profit]])</f>
        <v>0</v>
      </c>
      <c r="L2772" s="8" t="str">
        <f>IFERROR(VLOOKUP(Table3[[#This Row],[Order ID]],returns[[Order ID]:[Status]],2,FALSE), "")</f>
        <v>Returned</v>
      </c>
      <c r="M2772">
        <v>35.99</v>
      </c>
      <c r="N2772">
        <v>1.1000000000000001</v>
      </c>
      <c r="O2772" t="s">
        <v>1486</v>
      </c>
      <c r="P2772" t="s">
        <v>134</v>
      </c>
      <c r="Q2772">
        <v>1880</v>
      </c>
      <c r="R2772" t="s">
        <v>135</v>
      </c>
      <c r="S2772" t="s">
        <v>1979</v>
      </c>
      <c r="T2772" t="e">
        <f>VLOOKUP(Table3[[#This Row],[Region]],managers5[],2,FALSE)</f>
        <v>#N/A</v>
      </c>
      <c r="U2772" t="s">
        <v>1956</v>
      </c>
      <c r="W2772" t="s">
        <v>14</v>
      </c>
      <c r="X2772" t="s">
        <v>15</v>
      </c>
      <c r="Y2772" t="s">
        <v>46</v>
      </c>
      <c r="Z2772" t="s">
        <v>86</v>
      </c>
      <c r="AA2772" t="s">
        <v>191</v>
      </c>
      <c r="AB2772" t="s">
        <v>19</v>
      </c>
      <c r="AC2772">
        <v>0.55000000000000004</v>
      </c>
      <c r="AD2772" s="1">
        <v>40910</v>
      </c>
    </row>
    <row r="2773" spans="1:30" x14ac:dyDescent="0.35">
      <c r="A2773">
        <v>1192</v>
      </c>
      <c r="B2773">
        <v>3810</v>
      </c>
      <c r="C2773">
        <v>27138</v>
      </c>
      <c r="D2773" s="1">
        <v>41059</v>
      </c>
      <c r="E2773" t="s">
        <v>77</v>
      </c>
      <c r="F2773">
        <v>31</v>
      </c>
      <c r="G2773">
        <v>2976.21</v>
      </c>
      <c r="H2773">
        <v>7.0000000000000007E-2</v>
      </c>
      <c r="I2773" t="s">
        <v>49</v>
      </c>
      <c r="J2773" s="8">
        <v>-277.63</v>
      </c>
      <c r="K2773" s="8">
        <f>IF(Table3[[#This Row],[Return Status]] = "Returned", 0, Table3[[#This Row],[Profit]])</f>
        <v>-277.63</v>
      </c>
      <c r="L2773" s="8" t="str">
        <f>IFERROR(VLOOKUP(Table3[[#This Row],[Order ID]],returns[[Order ID]:[Status]],2,FALSE), "")</f>
        <v/>
      </c>
      <c r="M2773">
        <v>100.98</v>
      </c>
      <c r="N2773">
        <v>35.840000000000003</v>
      </c>
      <c r="O2773" t="s">
        <v>1200</v>
      </c>
      <c r="P2773" t="s">
        <v>142</v>
      </c>
      <c r="Q2773">
        <v>84604</v>
      </c>
      <c r="R2773" t="s">
        <v>143</v>
      </c>
      <c r="S2773" t="s">
        <v>1976</v>
      </c>
      <c r="T2773" t="e">
        <f>VLOOKUP(Table3[[#This Row],[Region]],managers5[],2,FALSE)</f>
        <v>#N/A</v>
      </c>
      <c r="U2773" t="s">
        <v>1955</v>
      </c>
      <c r="V2773" t="s">
        <v>1959</v>
      </c>
      <c r="W2773" t="s">
        <v>14</v>
      </c>
      <c r="X2773" t="s">
        <v>24</v>
      </c>
      <c r="Y2773" t="s">
        <v>50</v>
      </c>
      <c r="Z2773" t="s">
        <v>219</v>
      </c>
      <c r="AA2773" t="s">
        <v>502</v>
      </c>
      <c r="AB2773" t="s">
        <v>53</v>
      </c>
      <c r="AC2773">
        <v>0.62</v>
      </c>
      <c r="AD2773" s="1">
        <v>41061</v>
      </c>
    </row>
    <row r="2774" spans="1:30" x14ac:dyDescent="0.35">
      <c r="A2774">
        <v>1193</v>
      </c>
      <c r="B2774">
        <v>3811</v>
      </c>
      <c r="C2774">
        <v>27138</v>
      </c>
      <c r="D2774" s="1">
        <v>41059</v>
      </c>
      <c r="E2774" t="s">
        <v>77</v>
      </c>
      <c r="F2774">
        <v>37</v>
      </c>
      <c r="G2774">
        <v>1894.1654999999901</v>
      </c>
      <c r="H2774">
        <v>0.1</v>
      </c>
      <c r="I2774" t="s">
        <v>9</v>
      </c>
      <c r="J2774" s="8">
        <v>134.72999999999999</v>
      </c>
      <c r="K2774" s="8">
        <f>IF(Table3[[#This Row],[Return Status]] = "Returned", 0, Table3[[#This Row],[Profit]])</f>
        <v>134.72999999999999</v>
      </c>
      <c r="L2774" s="8" t="str">
        <f>IFERROR(VLOOKUP(Table3[[#This Row],[Order ID]],returns[[Order ID]:[Status]],2,FALSE), "")</f>
        <v/>
      </c>
      <c r="M2774">
        <v>65.989999999999995</v>
      </c>
      <c r="N2774">
        <v>8.99</v>
      </c>
      <c r="O2774" t="s">
        <v>1200</v>
      </c>
      <c r="P2774" t="s">
        <v>142</v>
      </c>
      <c r="Q2774">
        <v>84604</v>
      </c>
      <c r="R2774" t="s">
        <v>143</v>
      </c>
      <c r="S2774" t="s">
        <v>1976</v>
      </c>
      <c r="T2774" t="e">
        <f>VLOOKUP(Table3[[#This Row],[Region]],managers5[],2,FALSE)</f>
        <v>#N/A</v>
      </c>
      <c r="U2774" t="s">
        <v>1955</v>
      </c>
      <c r="V2774" t="s">
        <v>1959</v>
      </c>
      <c r="W2774" t="s">
        <v>14</v>
      </c>
      <c r="X2774" t="s">
        <v>24</v>
      </c>
      <c r="Y2774" t="s">
        <v>46</v>
      </c>
      <c r="Z2774" t="s">
        <v>86</v>
      </c>
      <c r="AA2774" t="s">
        <v>231</v>
      </c>
      <c r="AB2774" t="s">
        <v>19</v>
      </c>
      <c r="AC2774">
        <v>0.57999999999999996</v>
      </c>
      <c r="AD2774" s="1">
        <v>41061</v>
      </c>
    </row>
    <row r="2775" spans="1:30" x14ac:dyDescent="0.35">
      <c r="A2775">
        <v>387</v>
      </c>
      <c r="B2775">
        <v>6834</v>
      </c>
      <c r="C2775">
        <v>48643</v>
      </c>
      <c r="D2775" s="1">
        <v>41200</v>
      </c>
      <c r="E2775" t="s">
        <v>20</v>
      </c>
      <c r="F2775">
        <v>6</v>
      </c>
      <c r="G2775">
        <v>18.05</v>
      </c>
      <c r="H2775">
        <v>0.06</v>
      </c>
      <c r="I2775" t="s">
        <v>9</v>
      </c>
      <c r="J2775" s="8">
        <v>0.13</v>
      </c>
      <c r="K2775" s="8">
        <f>IF(Table3[[#This Row],[Return Status]] = "Returned", 0, Table3[[#This Row],[Profit]])</f>
        <v>0.13</v>
      </c>
      <c r="L2775" s="8" t="str">
        <f>IFERROR(VLOOKUP(Table3[[#This Row],[Order ID]],returns[[Order ID]:[Status]],2,FALSE), "")</f>
        <v/>
      </c>
      <c r="M2775">
        <v>2.88</v>
      </c>
      <c r="N2775">
        <v>0.99</v>
      </c>
      <c r="O2775" t="s">
        <v>586</v>
      </c>
      <c r="P2775" t="s">
        <v>60</v>
      </c>
      <c r="Q2775">
        <v>22801</v>
      </c>
      <c r="R2775" t="s">
        <v>44</v>
      </c>
      <c r="S2775" t="s">
        <v>1978</v>
      </c>
      <c r="T2775" t="e">
        <f>VLOOKUP(Table3[[#This Row],[Region]],managers5[],2,FALSE)</f>
        <v>#N/A</v>
      </c>
      <c r="U2775" t="s">
        <v>1957</v>
      </c>
      <c r="V2775" t="s">
        <v>1959</v>
      </c>
      <c r="W2775" t="s">
        <v>14</v>
      </c>
      <c r="X2775" t="s">
        <v>24</v>
      </c>
      <c r="Y2775" t="s">
        <v>16</v>
      </c>
      <c r="Z2775" t="s">
        <v>99</v>
      </c>
      <c r="AA2775" t="s">
        <v>291</v>
      </c>
      <c r="AB2775" t="s">
        <v>19</v>
      </c>
      <c r="AC2775">
        <v>0.36</v>
      </c>
      <c r="AD2775" s="1">
        <v>41202</v>
      </c>
    </row>
    <row r="2776" spans="1:30" x14ac:dyDescent="0.35">
      <c r="A2776">
        <v>205</v>
      </c>
      <c r="B2776">
        <v>2235</v>
      </c>
      <c r="C2776">
        <v>16134</v>
      </c>
      <c r="D2776" s="1">
        <v>41232</v>
      </c>
      <c r="E2776" t="s">
        <v>77</v>
      </c>
      <c r="F2776">
        <v>43</v>
      </c>
      <c r="G2776">
        <v>21921.279999999999</v>
      </c>
      <c r="H2776">
        <v>0.04</v>
      </c>
      <c r="I2776" t="s">
        <v>49</v>
      </c>
      <c r="J2776" s="8">
        <v>10521.33</v>
      </c>
      <c r="K2776" s="8">
        <f>IF(Table3[[#This Row],[Return Status]] = "Returned", 0, Table3[[#This Row],[Profit]])</f>
        <v>0</v>
      </c>
      <c r="L2776" s="8" t="str">
        <f>IFERROR(VLOOKUP(Table3[[#This Row],[Order ID]],returns[[Order ID]:[Status]],2,FALSE), "")</f>
        <v>Returned</v>
      </c>
      <c r="M2776">
        <v>500.98</v>
      </c>
      <c r="N2776">
        <v>28.14</v>
      </c>
      <c r="O2776" t="s">
        <v>373</v>
      </c>
      <c r="P2776" t="s">
        <v>120</v>
      </c>
      <c r="Q2776">
        <v>35209</v>
      </c>
      <c r="R2776" t="s">
        <v>56</v>
      </c>
      <c r="S2776" t="s">
        <v>1978</v>
      </c>
      <c r="T2776" t="e">
        <f>VLOOKUP(Table3[[#This Row],[Region]],managers5[],2,FALSE)</f>
        <v>#N/A</v>
      </c>
      <c r="U2776" t="s">
        <v>1957</v>
      </c>
      <c r="V2776" t="s">
        <v>1959</v>
      </c>
      <c r="W2776" t="s">
        <v>14</v>
      </c>
      <c r="X2776" t="s">
        <v>24</v>
      </c>
      <c r="Y2776" t="s">
        <v>46</v>
      </c>
      <c r="Z2776" t="s">
        <v>124</v>
      </c>
      <c r="AA2776" t="s">
        <v>374</v>
      </c>
      <c r="AB2776" t="s">
        <v>74</v>
      </c>
      <c r="AC2776">
        <v>0.38</v>
      </c>
      <c r="AD2776" s="1">
        <v>41234</v>
      </c>
    </row>
    <row r="2777" spans="1:30" x14ac:dyDescent="0.35">
      <c r="A2777">
        <v>2733</v>
      </c>
      <c r="B2777">
        <v>3814</v>
      </c>
      <c r="C2777">
        <v>27169</v>
      </c>
      <c r="D2777" s="1">
        <v>40797</v>
      </c>
      <c r="E2777" t="s">
        <v>8</v>
      </c>
      <c r="F2777">
        <v>16</v>
      </c>
      <c r="G2777">
        <v>109.9</v>
      </c>
      <c r="H2777">
        <v>0.01</v>
      </c>
      <c r="I2777" t="s">
        <v>9</v>
      </c>
      <c r="J2777" s="8">
        <v>-28.945499999999999</v>
      </c>
      <c r="K2777" s="8">
        <f>IF(Table3[[#This Row],[Return Status]] = "Returned", 0, Table3[[#This Row],[Profit]])</f>
        <v>-28.945499999999999</v>
      </c>
      <c r="L2777" s="8" t="str">
        <f>IFERROR(VLOOKUP(Table3[[#This Row],[Order ID]],returns[[Order ID]:[Status]],2,FALSE), "")</f>
        <v/>
      </c>
      <c r="M2777">
        <v>6.54</v>
      </c>
      <c r="N2777">
        <v>5.27</v>
      </c>
      <c r="O2777" t="s">
        <v>486</v>
      </c>
      <c r="P2777" t="s">
        <v>11</v>
      </c>
      <c r="Q2777">
        <v>94044</v>
      </c>
      <c r="R2777" t="s">
        <v>12</v>
      </c>
      <c r="S2777" t="s">
        <v>1976</v>
      </c>
      <c r="T2777" t="e">
        <f>VLOOKUP(Table3[[#This Row],[Region]],managers5[],2,FALSE)</f>
        <v>#N/A</v>
      </c>
      <c r="U2777" t="s">
        <v>1955</v>
      </c>
      <c r="V2777" t="s">
        <v>1959</v>
      </c>
      <c r="W2777" t="s">
        <v>14</v>
      </c>
      <c r="X2777" t="s">
        <v>71</v>
      </c>
      <c r="Y2777" t="s">
        <v>16</v>
      </c>
      <c r="Z2777" t="s">
        <v>17</v>
      </c>
      <c r="AA2777" t="s">
        <v>1273</v>
      </c>
      <c r="AB2777" t="s">
        <v>19</v>
      </c>
      <c r="AC2777">
        <v>0.36</v>
      </c>
      <c r="AD2777" s="1">
        <v>40798</v>
      </c>
    </row>
    <row r="2778" spans="1:30" x14ac:dyDescent="0.35">
      <c r="A2778">
        <v>5461</v>
      </c>
      <c r="B2778">
        <v>3818</v>
      </c>
      <c r="C2778">
        <v>27205</v>
      </c>
      <c r="D2778" s="1">
        <v>40319</v>
      </c>
      <c r="E2778" t="s">
        <v>8</v>
      </c>
      <c r="F2778">
        <v>12</v>
      </c>
      <c r="G2778">
        <v>87.11</v>
      </c>
      <c r="H2778">
        <v>0.08</v>
      </c>
      <c r="I2778" t="s">
        <v>9</v>
      </c>
      <c r="J2778" s="8">
        <v>-43.65</v>
      </c>
      <c r="K2778" s="8">
        <f>IF(Table3[[#This Row],[Return Status]] = "Returned", 0, Table3[[#This Row],[Profit]])</f>
        <v>-43.65</v>
      </c>
      <c r="L2778" s="8" t="str">
        <f>IFERROR(VLOOKUP(Table3[[#This Row],[Order ID]],returns[[Order ID]:[Status]],2,FALSE), "")</f>
        <v/>
      </c>
      <c r="M2778">
        <v>7.28</v>
      </c>
      <c r="N2778">
        <v>3.52</v>
      </c>
      <c r="O2778" t="s">
        <v>1760</v>
      </c>
      <c r="P2778" t="s">
        <v>204</v>
      </c>
      <c r="Q2778">
        <v>25705</v>
      </c>
      <c r="R2778" t="s">
        <v>204</v>
      </c>
      <c r="S2778" t="s">
        <v>1979</v>
      </c>
      <c r="T2778" t="e">
        <f>VLOOKUP(Table3[[#This Row],[Region]],managers5[],2,FALSE)</f>
        <v>#N/A</v>
      </c>
      <c r="U2778" t="s">
        <v>1956</v>
      </c>
      <c r="W2778" t="s">
        <v>14</v>
      </c>
      <c r="X2778" t="s">
        <v>71</v>
      </c>
      <c r="Y2778" t="s">
        <v>46</v>
      </c>
      <c r="Z2778" t="s">
        <v>47</v>
      </c>
      <c r="AA2778" t="s">
        <v>1410</v>
      </c>
      <c r="AB2778" t="s">
        <v>109</v>
      </c>
      <c r="AC2778">
        <v>0.68</v>
      </c>
      <c r="AD2778" s="2">
        <v>40321</v>
      </c>
    </row>
    <row r="2779" spans="1:30" x14ac:dyDescent="0.35">
      <c r="A2779">
        <v>4960</v>
      </c>
      <c r="B2779">
        <v>3819</v>
      </c>
      <c r="C2779">
        <v>27232</v>
      </c>
      <c r="D2779" s="1">
        <v>40408</v>
      </c>
      <c r="E2779" t="s">
        <v>8</v>
      </c>
      <c r="F2779">
        <v>19</v>
      </c>
      <c r="G2779">
        <v>639.29999999999995</v>
      </c>
      <c r="H2779">
        <v>0.05</v>
      </c>
      <c r="I2779" t="s">
        <v>9</v>
      </c>
      <c r="J2779" s="8">
        <v>30.21</v>
      </c>
      <c r="K2779" s="8">
        <f>IF(Table3[[#This Row],[Return Status]] = "Returned", 0, Table3[[#This Row],[Profit]])</f>
        <v>30.21</v>
      </c>
      <c r="L2779" s="8" t="str">
        <f>IFERROR(VLOOKUP(Table3[[#This Row],[Order ID]],returns[[Order ID]:[Status]],2,FALSE), "")</f>
        <v/>
      </c>
      <c r="M2779">
        <v>34.99</v>
      </c>
      <c r="N2779">
        <v>7.73</v>
      </c>
      <c r="O2779" t="s">
        <v>1583</v>
      </c>
      <c r="P2779" t="s">
        <v>131</v>
      </c>
      <c r="Q2779">
        <v>21221</v>
      </c>
      <c r="R2779" t="s">
        <v>132</v>
      </c>
      <c r="S2779" t="s">
        <v>1979</v>
      </c>
      <c r="T2779" t="e">
        <f>VLOOKUP(Table3[[#This Row],[Region]],managers5[],2,FALSE)</f>
        <v>#N/A</v>
      </c>
      <c r="U2779" t="s">
        <v>1956</v>
      </c>
      <c r="W2779" t="s">
        <v>14</v>
      </c>
      <c r="X2779" t="s">
        <v>39</v>
      </c>
      <c r="Y2779" t="s">
        <v>16</v>
      </c>
      <c r="Z2779" t="s">
        <v>106</v>
      </c>
      <c r="AA2779" t="s">
        <v>258</v>
      </c>
      <c r="AB2779" t="s">
        <v>19</v>
      </c>
      <c r="AC2779">
        <v>0.59</v>
      </c>
      <c r="AD2779" s="2">
        <v>40410</v>
      </c>
    </row>
    <row r="2780" spans="1:30" x14ac:dyDescent="0.35">
      <c r="A2780">
        <v>7262</v>
      </c>
      <c r="B2780">
        <v>6975</v>
      </c>
      <c r="C2780">
        <v>49830</v>
      </c>
      <c r="D2780" s="1">
        <v>40003</v>
      </c>
      <c r="E2780" t="s">
        <v>41</v>
      </c>
      <c r="F2780">
        <v>31</v>
      </c>
      <c r="G2780">
        <v>16949.439999999999</v>
      </c>
      <c r="H2780">
        <v>0.01</v>
      </c>
      <c r="I2780" t="s">
        <v>9</v>
      </c>
      <c r="J2780" s="8">
        <v>7858.08</v>
      </c>
      <c r="K2780" s="8">
        <f>IF(Table3[[#This Row],[Return Status]] = "Returned", 0, Table3[[#This Row],[Profit]])</f>
        <v>0</v>
      </c>
      <c r="L2780" s="8" t="str">
        <f>IFERROR(VLOOKUP(Table3[[#This Row],[Order ID]],returns[[Order ID]:[Status]],2,FALSE), "")</f>
        <v>Returned</v>
      </c>
      <c r="M2780">
        <v>525.98</v>
      </c>
      <c r="N2780">
        <v>19.989999999999998</v>
      </c>
      <c r="O2780" t="s">
        <v>328</v>
      </c>
      <c r="P2780" t="s">
        <v>589</v>
      </c>
      <c r="Q2780">
        <v>27288</v>
      </c>
      <c r="R2780" t="s">
        <v>44</v>
      </c>
      <c r="S2780" t="s">
        <v>1978</v>
      </c>
      <c r="T2780" t="e">
        <f>VLOOKUP(Table3[[#This Row],[Region]],managers5[],2,FALSE)</f>
        <v>#N/A</v>
      </c>
      <c r="U2780" t="s">
        <v>1957</v>
      </c>
      <c r="V2780" t="s">
        <v>1959</v>
      </c>
      <c r="W2780" t="s">
        <v>14</v>
      </c>
      <c r="X2780" t="s">
        <v>15</v>
      </c>
      <c r="Y2780" t="s">
        <v>16</v>
      </c>
      <c r="Z2780" t="s">
        <v>17</v>
      </c>
      <c r="AA2780" t="s">
        <v>40</v>
      </c>
      <c r="AB2780" t="s">
        <v>19</v>
      </c>
      <c r="AC2780">
        <v>0.37</v>
      </c>
      <c r="AD2780" s="2">
        <v>40005</v>
      </c>
    </row>
    <row r="2781" spans="1:30" x14ac:dyDescent="0.35">
      <c r="A2781">
        <v>8186</v>
      </c>
      <c r="B2781">
        <v>2840</v>
      </c>
      <c r="C2781">
        <v>20480</v>
      </c>
      <c r="D2781" s="1">
        <v>39842</v>
      </c>
      <c r="E2781" t="s">
        <v>20</v>
      </c>
      <c r="F2781">
        <v>38</v>
      </c>
      <c r="G2781">
        <v>16147.61</v>
      </c>
      <c r="H2781">
        <v>0.02</v>
      </c>
      <c r="I2781" t="s">
        <v>9</v>
      </c>
      <c r="J2781" s="8">
        <v>7604.95</v>
      </c>
      <c r="K2781" s="8">
        <f>IF(Table3[[#This Row],[Return Status]] = "Returned", 0, Table3[[#This Row],[Profit]])</f>
        <v>0</v>
      </c>
      <c r="L2781" s="8" t="str">
        <f>IFERROR(VLOOKUP(Table3[[#This Row],[Order ID]],returns[[Order ID]:[Status]],2,FALSE), "")</f>
        <v>Returned</v>
      </c>
      <c r="M2781">
        <v>420.98</v>
      </c>
      <c r="N2781">
        <v>19.989999999999998</v>
      </c>
      <c r="O2781" t="s">
        <v>1104</v>
      </c>
      <c r="P2781" t="s">
        <v>43</v>
      </c>
      <c r="Q2781">
        <v>23111</v>
      </c>
      <c r="R2781" t="s">
        <v>44</v>
      </c>
      <c r="S2781" t="s">
        <v>1978</v>
      </c>
      <c r="T2781" t="e">
        <f>VLOOKUP(Table3[[#This Row],[Region]],managers5[],2,FALSE)</f>
        <v>#N/A</v>
      </c>
      <c r="U2781" t="s">
        <v>1957</v>
      </c>
      <c r="V2781" t="s">
        <v>1959</v>
      </c>
      <c r="W2781" t="s">
        <v>14</v>
      </c>
      <c r="X2781" t="s">
        <v>71</v>
      </c>
      <c r="Y2781" t="s">
        <v>16</v>
      </c>
      <c r="Z2781" t="s">
        <v>17</v>
      </c>
      <c r="AA2781" t="s">
        <v>950</v>
      </c>
      <c r="AB2781" t="s">
        <v>19</v>
      </c>
      <c r="AC2781">
        <v>0.35</v>
      </c>
      <c r="AD2781" s="2">
        <v>39845</v>
      </c>
    </row>
    <row r="2782" spans="1:30" x14ac:dyDescent="0.35">
      <c r="A2782">
        <v>2035</v>
      </c>
      <c r="B2782">
        <v>7301</v>
      </c>
      <c r="C2782">
        <v>52068</v>
      </c>
      <c r="D2782" s="1">
        <v>40921</v>
      </c>
      <c r="E2782" t="s">
        <v>8</v>
      </c>
      <c r="F2782">
        <v>47</v>
      </c>
      <c r="G2782">
        <v>24559.91</v>
      </c>
      <c r="H2782">
        <v>0.01</v>
      </c>
      <c r="I2782" t="s">
        <v>49</v>
      </c>
      <c r="J2782" s="8">
        <v>7358.66</v>
      </c>
      <c r="K2782" s="8">
        <f>IF(Table3[[#This Row],[Return Status]] = "Returned", 0, Table3[[#This Row],[Profit]])</f>
        <v>0</v>
      </c>
      <c r="L2782" s="8" t="str">
        <f>IFERROR(VLOOKUP(Table3[[#This Row],[Order ID]],returns[[Order ID]:[Status]],2,FALSE), "")</f>
        <v>Returned</v>
      </c>
      <c r="M2782">
        <v>517.48</v>
      </c>
      <c r="N2782">
        <v>16.63</v>
      </c>
      <c r="O2782" t="s">
        <v>1531</v>
      </c>
      <c r="P2782" t="s">
        <v>64</v>
      </c>
      <c r="Q2782">
        <v>31907</v>
      </c>
      <c r="R2782" t="s">
        <v>65</v>
      </c>
      <c r="S2782" t="s">
        <v>1978</v>
      </c>
      <c r="T2782" t="e">
        <f>VLOOKUP(Table3[[#This Row],[Region]],managers5[],2,FALSE)</f>
        <v>#N/A</v>
      </c>
      <c r="U2782" t="s">
        <v>1957</v>
      </c>
      <c r="V2782" t="s">
        <v>1959</v>
      </c>
      <c r="W2782" t="s">
        <v>14</v>
      </c>
      <c r="X2782" t="s">
        <v>71</v>
      </c>
      <c r="Y2782" t="s">
        <v>46</v>
      </c>
      <c r="Z2782" t="s">
        <v>124</v>
      </c>
      <c r="AA2782" t="s">
        <v>770</v>
      </c>
      <c r="AB2782" t="s">
        <v>53</v>
      </c>
      <c r="AC2782">
        <v>0.59</v>
      </c>
      <c r="AD2782" s="1">
        <v>40921</v>
      </c>
    </row>
    <row r="2783" spans="1:30" x14ac:dyDescent="0.35">
      <c r="A2783">
        <v>2709</v>
      </c>
      <c r="B2783">
        <v>3826</v>
      </c>
      <c r="C2783">
        <v>27271</v>
      </c>
      <c r="D2783" s="1">
        <v>40800</v>
      </c>
      <c r="E2783" t="s">
        <v>8</v>
      </c>
      <c r="F2783">
        <v>8</v>
      </c>
      <c r="G2783">
        <v>301.57</v>
      </c>
      <c r="H2783">
        <v>0</v>
      </c>
      <c r="I2783" t="s">
        <v>49</v>
      </c>
      <c r="J2783" s="8">
        <v>-77.31</v>
      </c>
      <c r="K2783" s="8">
        <f>IF(Table3[[#This Row],[Return Status]] = "Returned", 0, Table3[[#This Row],[Profit]])</f>
        <v>-77.31</v>
      </c>
      <c r="L2783" s="8" t="str">
        <f>IFERROR(VLOOKUP(Table3[[#This Row],[Order ID]],returns[[Order ID]:[Status]],2,FALSE), "")</f>
        <v/>
      </c>
      <c r="M2783">
        <v>33.94</v>
      </c>
      <c r="N2783">
        <v>19.190000000000001</v>
      </c>
      <c r="O2783" t="s">
        <v>638</v>
      </c>
      <c r="P2783" t="s">
        <v>131</v>
      </c>
      <c r="Q2783">
        <v>3431</v>
      </c>
      <c r="R2783" t="s">
        <v>132</v>
      </c>
      <c r="S2783" t="s">
        <v>1979</v>
      </c>
      <c r="T2783" t="e">
        <f>VLOOKUP(Table3[[#This Row],[Region]],managers5[],2,FALSE)</f>
        <v>#N/A</v>
      </c>
      <c r="U2783" t="s">
        <v>1956</v>
      </c>
      <c r="W2783" t="s">
        <v>14</v>
      </c>
      <c r="X2783" t="s">
        <v>71</v>
      </c>
      <c r="Y2783" t="s">
        <v>50</v>
      </c>
      <c r="Z2783" t="s">
        <v>72</v>
      </c>
      <c r="AA2783" t="s">
        <v>748</v>
      </c>
      <c r="AB2783" t="s">
        <v>74</v>
      </c>
      <c r="AC2783">
        <v>0.57999999999999996</v>
      </c>
      <c r="AD2783" s="1">
        <v>40801</v>
      </c>
    </row>
    <row r="2784" spans="1:30" x14ac:dyDescent="0.35">
      <c r="A2784">
        <v>833</v>
      </c>
      <c r="B2784">
        <v>3829</v>
      </c>
      <c r="C2784">
        <v>27299</v>
      </c>
      <c r="D2784" s="1">
        <v>41126</v>
      </c>
      <c r="E2784" t="s">
        <v>41</v>
      </c>
      <c r="F2784">
        <v>41</v>
      </c>
      <c r="G2784">
        <v>802.16</v>
      </c>
      <c r="H2784">
        <v>0.1</v>
      </c>
      <c r="I2784" t="s">
        <v>9</v>
      </c>
      <c r="J2784" s="8">
        <v>-293.45</v>
      </c>
      <c r="K2784" s="8">
        <f>IF(Table3[[#This Row],[Return Status]] = "Returned", 0, Table3[[#This Row],[Profit]])</f>
        <v>-293.45</v>
      </c>
      <c r="L2784" s="8" t="str">
        <f>IFERROR(VLOOKUP(Table3[[#This Row],[Order ID]],returns[[Order ID]:[Status]],2,FALSE), "")</f>
        <v/>
      </c>
      <c r="M2784">
        <v>19.940000000000001</v>
      </c>
      <c r="N2784">
        <v>14.87</v>
      </c>
      <c r="O2784" t="s">
        <v>552</v>
      </c>
      <c r="P2784" t="s">
        <v>37</v>
      </c>
      <c r="Q2784">
        <v>44236</v>
      </c>
      <c r="R2784" t="s">
        <v>37</v>
      </c>
      <c r="S2784" t="s">
        <v>1979</v>
      </c>
      <c r="T2784" t="e">
        <f>VLOOKUP(Table3[[#This Row],[Region]],managers5[],2,FALSE)</f>
        <v>#N/A</v>
      </c>
      <c r="U2784" t="s">
        <v>1956</v>
      </c>
      <c r="W2784" t="s">
        <v>14</v>
      </c>
      <c r="X2784" t="s">
        <v>71</v>
      </c>
      <c r="Y2784" t="s">
        <v>50</v>
      </c>
      <c r="Z2784" t="s">
        <v>61</v>
      </c>
      <c r="AA2784" t="s">
        <v>983</v>
      </c>
      <c r="AB2784" t="s">
        <v>85</v>
      </c>
      <c r="AC2784">
        <v>0.56999999999999995</v>
      </c>
      <c r="AD2784" s="1">
        <v>41128</v>
      </c>
    </row>
    <row r="2785" spans="1:30" x14ac:dyDescent="0.35">
      <c r="A2785">
        <v>499</v>
      </c>
      <c r="B2785">
        <v>3830</v>
      </c>
      <c r="C2785">
        <v>27300</v>
      </c>
      <c r="D2785" s="1">
        <v>41182</v>
      </c>
      <c r="E2785" t="s">
        <v>8</v>
      </c>
      <c r="F2785">
        <v>50</v>
      </c>
      <c r="G2785">
        <v>3333.1</v>
      </c>
      <c r="H2785">
        <v>0.1</v>
      </c>
      <c r="I2785" t="s">
        <v>9</v>
      </c>
      <c r="J2785" s="8">
        <v>-85.03</v>
      </c>
      <c r="K2785" s="8">
        <f>IF(Table3[[#This Row],[Return Status]] = "Returned", 0, Table3[[#This Row],[Profit]])</f>
        <v>-85.03</v>
      </c>
      <c r="L2785" s="8" t="str">
        <f>IFERROR(VLOOKUP(Table3[[#This Row],[Order ID]],returns[[Order ID]:[Status]],2,FALSE), "")</f>
        <v/>
      </c>
      <c r="M2785">
        <v>73.98</v>
      </c>
      <c r="N2785">
        <v>4</v>
      </c>
      <c r="O2785" t="s">
        <v>703</v>
      </c>
      <c r="P2785" t="s">
        <v>37</v>
      </c>
      <c r="Q2785">
        <v>44312</v>
      </c>
      <c r="R2785" t="s">
        <v>37</v>
      </c>
      <c r="S2785" t="s">
        <v>1979</v>
      </c>
      <c r="T2785" t="e">
        <f>VLOOKUP(Table3[[#This Row],[Region]],managers5[],2,FALSE)</f>
        <v>#N/A</v>
      </c>
      <c r="U2785" t="s">
        <v>1956</v>
      </c>
      <c r="W2785" t="s">
        <v>14</v>
      </c>
      <c r="X2785" t="s">
        <v>39</v>
      </c>
      <c r="Y2785" t="s">
        <v>46</v>
      </c>
      <c r="Z2785" t="s">
        <v>47</v>
      </c>
      <c r="AA2785" t="s">
        <v>439</v>
      </c>
      <c r="AB2785" t="s">
        <v>19</v>
      </c>
      <c r="AC2785">
        <v>0.79</v>
      </c>
      <c r="AD2785" s="1">
        <v>41183</v>
      </c>
    </row>
    <row r="2786" spans="1:30" x14ac:dyDescent="0.35">
      <c r="A2786">
        <v>504</v>
      </c>
      <c r="B2786">
        <v>3831</v>
      </c>
      <c r="C2786">
        <v>27300</v>
      </c>
      <c r="D2786" s="1">
        <v>41182</v>
      </c>
      <c r="E2786" t="s">
        <v>8</v>
      </c>
      <c r="F2786">
        <v>27</v>
      </c>
      <c r="G2786">
        <v>55.68</v>
      </c>
      <c r="H2786">
        <v>0.04</v>
      </c>
      <c r="I2786" t="s">
        <v>9</v>
      </c>
      <c r="J2786" s="8">
        <v>0.26</v>
      </c>
      <c r="K2786" s="8">
        <f>IF(Table3[[#This Row],[Return Status]] = "Returned", 0, Table3[[#This Row],[Profit]])</f>
        <v>0.26</v>
      </c>
      <c r="L2786" s="8" t="str">
        <f>IFERROR(VLOOKUP(Table3[[#This Row],[Order ID]],returns[[Order ID]:[Status]],2,FALSE), "")</f>
        <v/>
      </c>
      <c r="M2786">
        <v>2.1</v>
      </c>
      <c r="N2786">
        <v>0.7</v>
      </c>
      <c r="O2786" t="s">
        <v>703</v>
      </c>
      <c r="P2786" t="s">
        <v>37</v>
      </c>
      <c r="Q2786">
        <v>44312</v>
      </c>
      <c r="R2786" t="s">
        <v>37</v>
      </c>
      <c r="S2786" t="s">
        <v>1979</v>
      </c>
      <c r="T2786" t="e">
        <f>VLOOKUP(Table3[[#This Row],[Region]],managers5[],2,FALSE)</f>
        <v>#N/A</v>
      </c>
      <c r="U2786" t="s">
        <v>1956</v>
      </c>
      <c r="W2786" t="s">
        <v>14</v>
      </c>
      <c r="X2786" t="s">
        <v>39</v>
      </c>
      <c r="Y2786" t="s">
        <v>16</v>
      </c>
      <c r="Z2786" t="s">
        <v>106</v>
      </c>
      <c r="AA2786" t="s">
        <v>707</v>
      </c>
      <c r="AB2786" t="s">
        <v>35</v>
      </c>
      <c r="AC2786">
        <v>0.56999999999999995</v>
      </c>
      <c r="AD2786" s="1">
        <v>41182</v>
      </c>
    </row>
    <row r="2787" spans="1:30" x14ac:dyDescent="0.35">
      <c r="A2787">
        <v>7978</v>
      </c>
      <c r="B2787">
        <v>8362</v>
      </c>
      <c r="C2787">
        <v>59776</v>
      </c>
      <c r="D2787" s="1">
        <v>39881</v>
      </c>
      <c r="E2787" t="s">
        <v>32</v>
      </c>
      <c r="F2787">
        <v>33</v>
      </c>
      <c r="G2787">
        <v>12215.43</v>
      </c>
      <c r="H2787">
        <v>7.0000000000000007E-2</v>
      </c>
      <c r="I2787" t="s">
        <v>49</v>
      </c>
      <c r="J2787" s="8">
        <v>5255.45</v>
      </c>
      <c r="K2787" s="8">
        <f>IF(Table3[[#This Row],[Return Status]] = "Returned", 0, Table3[[#This Row],[Profit]])</f>
        <v>0</v>
      </c>
      <c r="L2787" s="8" t="str">
        <f>IFERROR(VLOOKUP(Table3[[#This Row],[Order ID]],returns[[Order ID]:[Status]],2,FALSE), "")</f>
        <v>Returned</v>
      </c>
      <c r="M2787">
        <v>400.97</v>
      </c>
      <c r="N2787">
        <v>48.26</v>
      </c>
      <c r="O2787" t="s">
        <v>990</v>
      </c>
      <c r="P2787" t="s">
        <v>1144</v>
      </c>
      <c r="Q2787">
        <v>27801</v>
      </c>
      <c r="R2787" t="s">
        <v>44</v>
      </c>
      <c r="S2787" t="s">
        <v>1978</v>
      </c>
      <c r="T2787" t="e">
        <f>VLOOKUP(Table3[[#This Row],[Region]],managers5[],2,FALSE)</f>
        <v>#N/A</v>
      </c>
      <c r="U2787" t="s">
        <v>1957</v>
      </c>
      <c r="V2787" t="s">
        <v>1959</v>
      </c>
      <c r="W2787" t="s">
        <v>14</v>
      </c>
      <c r="X2787" t="s">
        <v>71</v>
      </c>
      <c r="Y2787" t="s">
        <v>46</v>
      </c>
      <c r="Z2787" t="s">
        <v>124</v>
      </c>
      <c r="AA2787" t="s">
        <v>972</v>
      </c>
      <c r="AB2787" t="s">
        <v>53</v>
      </c>
      <c r="AC2787">
        <v>0.36</v>
      </c>
      <c r="AD2787" s="2">
        <v>39885</v>
      </c>
    </row>
    <row r="2788" spans="1:30" x14ac:dyDescent="0.35">
      <c r="A2788">
        <v>6001</v>
      </c>
      <c r="B2788">
        <v>2868</v>
      </c>
      <c r="C2788">
        <v>20704</v>
      </c>
      <c r="D2788" s="1">
        <v>40219</v>
      </c>
      <c r="E2788" t="s">
        <v>32</v>
      </c>
      <c r="F2788">
        <v>38</v>
      </c>
      <c r="G2788">
        <v>15655.24</v>
      </c>
      <c r="H2788">
        <v>0.09</v>
      </c>
      <c r="I2788" t="s">
        <v>9</v>
      </c>
      <c r="J2788" s="8">
        <v>4818.29</v>
      </c>
      <c r="K2788" s="8">
        <f>IF(Table3[[#This Row],[Return Status]] = "Returned", 0, Table3[[#This Row],[Profit]])</f>
        <v>0</v>
      </c>
      <c r="L2788" s="8" t="str">
        <f>IFERROR(VLOOKUP(Table3[[#This Row],[Order ID]],returns[[Order ID]:[Status]],2,FALSE), "")</f>
        <v>Returned</v>
      </c>
      <c r="M2788">
        <v>419.19</v>
      </c>
      <c r="N2788">
        <v>19.989999999999998</v>
      </c>
      <c r="O2788" t="s">
        <v>1290</v>
      </c>
      <c r="P2788" t="s">
        <v>43</v>
      </c>
      <c r="Q2788">
        <v>38654</v>
      </c>
      <c r="R2788" t="s">
        <v>44</v>
      </c>
      <c r="S2788" t="s">
        <v>1978</v>
      </c>
      <c r="T2788" t="e">
        <f>VLOOKUP(Table3[[#This Row],[Region]],managers5[],2,FALSE)</f>
        <v>#N/A</v>
      </c>
      <c r="U2788" t="s">
        <v>1957</v>
      </c>
      <c r="V2788" t="s">
        <v>1959</v>
      </c>
      <c r="W2788" t="s">
        <v>14</v>
      </c>
      <c r="X2788" t="s">
        <v>24</v>
      </c>
      <c r="Y2788" t="s">
        <v>16</v>
      </c>
      <c r="Z2788" t="s">
        <v>75</v>
      </c>
      <c r="AA2788" t="s">
        <v>1554</v>
      </c>
      <c r="AB2788" t="s">
        <v>19</v>
      </c>
      <c r="AC2788">
        <v>0.57999999999999996</v>
      </c>
      <c r="AD2788" s="2">
        <v>40224</v>
      </c>
    </row>
    <row r="2789" spans="1:30" x14ac:dyDescent="0.35">
      <c r="A2789">
        <v>4467</v>
      </c>
      <c r="B2789">
        <v>3836</v>
      </c>
      <c r="C2789">
        <v>27335</v>
      </c>
      <c r="D2789" s="1">
        <v>40488</v>
      </c>
      <c r="E2789" t="s">
        <v>32</v>
      </c>
      <c r="F2789">
        <v>23</v>
      </c>
      <c r="G2789">
        <v>67.47</v>
      </c>
      <c r="H2789">
        <v>0.03</v>
      </c>
      <c r="I2789" t="s">
        <v>9</v>
      </c>
      <c r="J2789" s="8">
        <v>-100.6</v>
      </c>
      <c r="K2789" s="8">
        <f>IF(Table3[[#This Row],[Return Status]] = "Returned", 0, Table3[[#This Row],[Profit]])</f>
        <v>-100.6</v>
      </c>
      <c r="L2789" s="8" t="str">
        <f>IFERROR(VLOOKUP(Table3[[#This Row],[Order ID]],returns[[Order ID]:[Status]],2,FALSE), "")</f>
        <v/>
      </c>
      <c r="M2789">
        <v>2.66</v>
      </c>
      <c r="N2789">
        <v>6.35</v>
      </c>
      <c r="O2789" t="s">
        <v>907</v>
      </c>
      <c r="P2789" t="s">
        <v>134</v>
      </c>
      <c r="Q2789">
        <v>2110</v>
      </c>
      <c r="R2789" t="s">
        <v>135</v>
      </c>
      <c r="S2789" t="s">
        <v>1979</v>
      </c>
      <c r="T2789" t="e">
        <f>VLOOKUP(Table3[[#This Row],[Region]],managers5[],2,FALSE)</f>
        <v>#N/A</v>
      </c>
      <c r="U2789" t="s">
        <v>1956</v>
      </c>
      <c r="W2789" t="s">
        <v>14</v>
      </c>
      <c r="X2789" t="s">
        <v>71</v>
      </c>
      <c r="Y2789" t="s">
        <v>16</v>
      </c>
      <c r="Z2789" t="s">
        <v>168</v>
      </c>
      <c r="AA2789" t="s">
        <v>1148</v>
      </c>
      <c r="AB2789" t="s">
        <v>19</v>
      </c>
      <c r="AC2789">
        <v>0.36</v>
      </c>
      <c r="AD2789" s="2">
        <v>40488</v>
      </c>
    </row>
    <row r="2790" spans="1:30" x14ac:dyDescent="0.35">
      <c r="A2790">
        <v>2529</v>
      </c>
      <c r="B2790">
        <v>3837</v>
      </c>
      <c r="C2790">
        <v>27363</v>
      </c>
      <c r="D2790" s="1">
        <v>40834</v>
      </c>
      <c r="E2790" t="s">
        <v>20</v>
      </c>
      <c r="F2790">
        <v>6</v>
      </c>
      <c r="G2790">
        <v>646.14</v>
      </c>
      <c r="H2790">
        <v>7.0000000000000007E-2</v>
      </c>
      <c r="I2790" t="s">
        <v>9</v>
      </c>
      <c r="J2790" s="8">
        <v>-265.62</v>
      </c>
      <c r="K2790" s="8">
        <f>IF(Table3[[#This Row],[Return Status]] = "Returned", 0, Table3[[#This Row],[Profit]])</f>
        <v>-265.62</v>
      </c>
      <c r="L2790" s="8" t="str">
        <f>IFERROR(VLOOKUP(Table3[[#This Row],[Order ID]],returns[[Order ID]:[Status]],2,FALSE), "")</f>
        <v/>
      </c>
      <c r="M2790">
        <v>101.41</v>
      </c>
      <c r="N2790">
        <v>35</v>
      </c>
      <c r="O2790" t="s">
        <v>1545</v>
      </c>
      <c r="P2790" t="s">
        <v>11</v>
      </c>
      <c r="Q2790">
        <v>91761</v>
      </c>
      <c r="R2790" t="s">
        <v>12</v>
      </c>
      <c r="S2790" t="s">
        <v>1976</v>
      </c>
      <c r="T2790" t="e">
        <f>VLOOKUP(Table3[[#This Row],[Region]],managers5[],2,FALSE)</f>
        <v>#N/A</v>
      </c>
      <c r="U2790" t="s">
        <v>1955</v>
      </c>
      <c r="V2790" t="s">
        <v>1959</v>
      </c>
      <c r="W2790" t="s">
        <v>14</v>
      </c>
      <c r="X2790" t="s">
        <v>15</v>
      </c>
      <c r="Y2790" t="s">
        <v>16</v>
      </c>
      <c r="Z2790" t="s">
        <v>75</v>
      </c>
      <c r="AA2790" t="s">
        <v>156</v>
      </c>
      <c r="AB2790" t="s">
        <v>85</v>
      </c>
      <c r="AC2790">
        <v>0.82</v>
      </c>
      <c r="AD2790" s="1">
        <v>40836</v>
      </c>
    </row>
    <row r="2791" spans="1:30" x14ac:dyDescent="0.35">
      <c r="A2791">
        <v>3719</v>
      </c>
      <c r="B2791">
        <v>7118</v>
      </c>
      <c r="C2791">
        <v>50789</v>
      </c>
      <c r="D2791" s="1">
        <v>40614</v>
      </c>
      <c r="E2791" t="s">
        <v>8</v>
      </c>
      <c r="F2791">
        <v>23</v>
      </c>
      <c r="G2791">
        <v>8673.9</v>
      </c>
      <c r="H2791">
        <v>0.1</v>
      </c>
      <c r="I2791" t="s">
        <v>9</v>
      </c>
      <c r="J2791" s="8">
        <v>3440.0519999999901</v>
      </c>
      <c r="K2791" s="8">
        <f>IF(Table3[[#This Row],[Return Status]] = "Returned", 0, Table3[[#This Row],[Profit]])</f>
        <v>0</v>
      </c>
      <c r="L2791" s="8" t="str">
        <f>IFERROR(VLOOKUP(Table3[[#This Row],[Order ID]],returns[[Order ID]:[Status]],2,FALSE), "")</f>
        <v>Returned</v>
      </c>
      <c r="M2791">
        <v>387.99</v>
      </c>
      <c r="N2791">
        <v>19.989999999999998</v>
      </c>
      <c r="O2791" t="s">
        <v>1165</v>
      </c>
      <c r="P2791" t="s">
        <v>55</v>
      </c>
      <c r="Q2791">
        <v>34741</v>
      </c>
      <c r="R2791" t="s">
        <v>56</v>
      </c>
      <c r="S2791" t="s">
        <v>1978</v>
      </c>
      <c r="T2791" t="e">
        <f>VLOOKUP(Table3[[#This Row],[Region]],managers5[],2,FALSE)</f>
        <v>#N/A</v>
      </c>
      <c r="U2791" t="s">
        <v>1957</v>
      </c>
      <c r="V2791" t="s">
        <v>1959</v>
      </c>
      <c r="W2791" t="s">
        <v>14</v>
      </c>
      <c r="X2791" t="s">
        <v>39</v>
      </c>
      <c r="Y2791" t="s">
        <v>16</v>
      </c>
      <c r="Z2791" t="s">
        <v>17</v>
      </c>
      <c r="AA2791" t="s">
        <v>1339</v>
      </c>
      <c r="AB2791" t="s">
        <v>19</v>
      </c>
      <c r="AC2791">
        <v>0.38</v>
      </c>
      <c r="AD2791" s="1">
        <v>40616</v>
      </c>
    </row>
    <row r="2792" spans="1:30" x14ac:dyDescent="0.35">
      <c r="A2792">
        <v>6439</v>
      </c>
      <c r="B2792">
        <v>5338</v>
      </c>
      <c r="C2792">
        <v>37924</v>
      </c>
      <c r="D2792" s="1">
        <v>40146</v>
      </c>
      <c r="E2792" t="s">
        <v>77</v>
      </c>
      <c r="F2792">
        <v>49</v>
      </c>
      <c r="G2792">
        <v>8094.55</v>
      </c>
      <c r="H2792">
        <v>0.05</v>
      </c>
      <c r="I2792" t="s">
        <v>9</v>
      </c>
      <c r="J2792" s="8">
        <v>2008.71</v>
      </c>
      <c r="K2792" s="8">
        <f>IF(Table3[[#This Row],[Return Status]] = "Returned", 0, Table3[[#This Row],[Profit]])</f>
        <v>0</v>
      </c>
      <c r="L2792" s="8" t="str">
        <f>IFERROR(VLOOKUP(Table3[[#This Row],[Order ID]],returns[[Order ID]:[Status]],2,FALSE), "")</f>
        <v>Returned</v>
      </c>
      <c r="M2792">
        <v>165.2</v>
      </c>
      <c r="N2792">
        <v>19.989999999999998</v>
      </c>
      <c r="O2792" t="s">
        <v>203</v>
      </c>
      <c r="P2792" t="s">
        <v>43</v>
      </c>
      <c r="Q2792">
        <v>37027</v>
      </c>
      <c r="R2792" t="s">
        <v>44</v>
      </c>
      <c r="S2792" t="s">
        <v>1978</v>
      </c>
      <c r="T2792" t="e">
        <f>VLOOKUP(Table3[[#This Row],[Region]],managers5[],2,FALSE)</f>
        <v>#N/A</v>
      </c>
      <c r="U2792" t="s">
        <v>1957</v>
      </c>
      <c r="V2792" t="s">
        <v>1959</v>
      </c>
      <c r="W2792" t="s">
        <v>14</v>
      </c>
      <c r="X2792" t="s">
        <v>24</v>
      </c>
      <c r="Y2792" t="s">
        <v>16</v>
      </c>
      <c r="Z2792" t="s">
        <v>75</v>
      </c>
      <c r="AA2792" t="s">
        <v>966</v>
      </c>
      <c r="AB2792" t="s">
        <v>19</v>
      </c>
      <c r="AC2792">
        <v>0.59</v>
      </c>
      <c r="AD2792" s="2">
        <v>40146</v>
      </c>
    </row>
    <row r="2793" spans="1:30" x14ac:dyDescent="0.35">
      <c r="A2793">
        <v>6250</v>
      </c>
      <c r="B2793">
        <v>869</v>
      </c>
      <c r="C2793">
        <v>6241</v>
      </c>
      <c r="D2793" s="1">
        <v>40176</v>
      </c>
      <c r="E2793" t="s">
        <v>32</v>
      </c>
      <c r="F2793">
        <v>29</v>
      </c>
      <c r="G2793">
        <v>5433.0895</v>
      </c>
      <c r="H2793">
        <v>0</v>
      </c>
      <c r="I2793" t="s">
        <v>9</v>
      </c>
      <c r="J2793" s="8">
        <v>1365.2819999999999</v>
      </c>
      <c r="K2793" s="8">
        <f>IF(Table3[[#This Row],[Return Status]] = "Returned", 0, Table3[[#This Row],[Profit]])</f>
        <v>0</v>
      </c>
      <c r="L2793" s="8" t="str">
        <f>IFERROR(VLOOKUP(Table3[[#This Row],[Order ID]],returns[[Order ID]:[Status]],2,FALSE), "")</f>
        <v>Returned</v>
      </c>
      <c r="M2793">
        <v>205.99</v>
      </c>
      <c r="N2793">
        <v>8.99</v>
      </c>
      <c r="O2793" t="s">
        <v>1061</v>
      </c>
      <c r="P2793" t="s">
        <v>120</v>
      </c>
      <c r="Q2793">
        <v>33065</v>
      </c>
      <c r="R2793" t="s">
        <v>56</v>
      </c>
      <c r="S2793" t="s">
        <v>1978</v>
      </c>
      <c r="T2793" t="e">
        <f>VLOOKUP(Table3[[#This Row],[Region]],managers5[],2,FALSE)</f>
        <v>#N/A</v>
      </c>
      <c r="U2793" t="s">
        <v>1957</v>
      </c>
      <c r="V2793" t="s">
        <v>1959</v>
      </c>
      <c r="W2793" t="s">
        <v>14</v>
      </c>
      <c r="X2793" t="s">
        <v>15</v>
      </c>
      <c r="Y2793" t="s">
        <v>46</v>
      </c>
      <c r="Z2793" t="s">
        <v>86</v>
      </c>
      <c r="AA2793" t="s">
        <v>1493</v>
      </c>
      <c r="AB2793" t="s">
        <v>19</v>
      </c>
      <c r="AC2793">
        <v>0.6</v>
      </c>
      <c r="AD2793" s="2">
        <v>40180</v>
      </c>
    </row>
    <row r="2794" spans="1:30" x14ac:dyDescent="0.35">
      <c r="A2794">
        <v>7199</v>
      </c>
      <c r="B2794">
        <v>7920</v>
      </c>
      <c r="C2794">
        <v>56612</v>
      </c>
      <c r="D2794" s="1">
        <v>40016</v>
      </c>
      <c r="E2794" t="s">
        <v>77</v>
      </c>
      <c r="F2794">
        <v>38</v>
      </c>
      <c r="G2794">
        <v>4008.72749999999</v>
      </c>
      <c r="H2794">
        <v>0</v>
      </c>
      <c r="I2794" t="s">
        <v>9</v>
      </c>
      <c r="J2794" s="8">
        <v>1219.338</v>
      </c>
      <c r="K2794" s="8">
        <f>IF(Table3[[#This Row],[Return Status]] = "Returned", 0, Table3[[#This Row],[Profit]])</f>
        <v>0</v>
      </c>
      <c r="L2794" s="8" t="str">
        <f>IFERROR(VLOOKUP(Table3[[#This Row],[Order ID]],returns[[Order ID]:[Status]],2,FALSE), "")</f>
        <v>Returned</v>
      </c>
      <c r="M2794">
        <v>115.99</v>
      </c>
      <c r="N2794">
        <v>5.92</v>
      </c>
      <c r="O2794" t="s">
        <v>1299</v>
      </c>
      <c r="P2794" t="s">
        <v>55</v>
      </c>
      <c r="Q2794">
        <v>34698</v>
      </c>
      <c r="R2794" t="s">
        <v>56</v>
      </c>
      <c r="S2794" t="s">
        <v>1978</v>
      </c>
      <c r="T2794" t="e">
        <f>VLOOKUP(Table3[[#This Row],[Region]],managers5[],2,FALSE)</f>
        <v>#N/A</v>
      </c>
      <c r="U2794" t="s">
        <v>1957</v>
      </c>
      <c r="V2794" t="s">
        <v>1959</v>
      </c>
      <c r="W2794" t="s">
        <v>14</v>
      </c>
      <c r="X2794" t="s">
        <v>39</v>
      </c>
      <c r="Y2794" t="s">
        <v>46</v>
      </c>
      <c r="Z2794" t="s">
        <v>86</v>
      </c>
      <c r="AA2794">
        <v>8890</v>
      </c>
      <c r="AB2794" t="s">
        <v>19</v>
      </c>
      <c r="AC2794">
        <v>0.57999999999999996</v>
      </c>
      <c r="AD2794" s="2">
        <v>40016</v>
      </c>
    </row>
    <row r="2795" spans="1:30" x14ac:dyDescent="0.35">
      <c r="A2795">
        <v>7317</v>
      </c>
      <c r="B2795">
        <v>5813</v>
      </c>
      <c r="C2795">
        <v>41216</v>
      </c>
      <c r="D2795" s="1">
        <v>39995</v>
      </c>
      <c r="E2795" t="s">
        <v>8</v>
      </c>
      <c r="F2795">
        <v>45</v>
      </c>
      <c r="G2795">
        <v>6865.0720000000001</v>
      </c>
      <c r="H2795">
        <v>0</v>
      </c>
      <c r="I2795" t="s">
        <v>49</v>
      </c>
      <c r="J2795" s="8">
        <v>1117.24</v>
      </c>
      <c r="K2795" s="8">
        <f>IF(Table3[[#This Row],[Return Status]] = "Returned", 0, Table3[[#This Row],[Profit]])</f>
        <v>0</v>
      </c>
      <c r="L2795" s="8" t="str">
        <f>IFERROR(VLOOKUP(Table3[[#This Row],[Order ID]],returns[[Order ID]:[Status]],2,FALSE), "")</f>
        <v>Returned</v>
      </c>
      <c r="M2795">
        <v>179.29</v>
      </c>
      <c r="N2795">
        <v>29.21</v>
      </c>
      <c r="O2795" t="s">
        <v>1911</v>
      </c>
      <c r="P2795" t="s">
        <v>64</v>
      </c>
      <c r="Q2795">
        <v>30269</v>
      </c>
      <c r="R2795" t="s">
        <v>65</v>
      </c>
      <c r="S2795" t="s">
        <v>1978</v>
      </c>
      <c r="T2795" t="e">
        <f>VLOOKUP(Table3[[#This Row],[Region]],managers5[],2,FALSE)</f>
        <v>#N/A</v>
      </c>
      <c r="U2795" t="s">
        <v>1957</v>
      </c>
      <c r="V2795" t="s">
        <v>1959</v>
      </c>
      <c r="W2795" t="s">
        <v>14</v>
      </c>
      <c r="X2795" t="s">
        <v>24</v>
      </c>
      <c r="Y2795" t="s">
        <v>50</v>
      </c>
      <c r="Z2795" t="s">
        <v>51</v>
      </c>
      <c r="AA2795" t="s">
        <v>896</v>
      </c>
      <c r="AB2795" t="s">
        <v>53</v>
      </c>
      <c r="AC2795">
        <v>0.74</v>
      </c>
      <c r="AD2795" s="2">
        <v>39997</v>
      </c>
    </row>
    <row r="2796" spans="1:30" x14ac:dyDescent="0.35">
      <c r="A2796">
        <v>3958</v>
      </c>
      <c r="B2796">
        <v>3845</v>
      </c>
      <c r="C2796">
        <v>27430</v>
      </c>
      <c r="D2796" s="1">
        <v>40574</v>
      </c>
      <c r="E2796" t="s">
        <v>77</v>
      </c>
      <c r="F2796">
        <v>12</v>
      </c>
      <c r="G2796">
        <v>82.64</v>
      </c>
      <c r="H2796">
        <v>0.1</v>
      </c>
      <c r="I2796" t="s">
        <v>9</v>
      </c>
      <c r="J2796" s="8">
        <v>0.35</v>
      </c>
      <c r="K2796" s="8">
        <f>IF(Table3[[#This Row],[Return Status]] = "Returned", 0, Table3[[#This Row],[Profit]])</f>
        <v>0.35</v>
      </c>
      <c r="L2796" s="8" t="str">
        <f>IFERROR(VLOOKUP(Table3[[#This Row],[Order ID]],returns[[Order ID]:[Status]],2,FALSE), "")</f>
        <v/>
      </c>
      <c r="M2796">
        <v>7.08</v>
      </c>
      <c r="N2796">
        <v>2.35</v>
      </c>
      <c r="O2796" t="s">
        <v>1814</v>
      </c>
      <c r="P2796" t="s">
        <v>37</v>
      </c>
      <c r="Q2796">
        <v>7101</v>
      </c>
      <c r="R2796" t="s">
        <v>37</v>
      </c>
      <c r="S2796" t="s">
        <v>1979</v>
      </c>
      <c r="T2796" t="e">
        <f>VLOOKUP(Table3[[#This Row],[Region]],managers5[],2,FALSE)</f>
        <v>#N/A</v>
      </c>
      <c r="U2796" t="s">
        <v>1956</v>
      </c>
      <c r="W2796" t="s">
        <v>14</v>
      </c>
      <c r="X2796" t="s">
        <v>15</v>
      </c>
      <c r="Y2796" t="s">
        <v>16</v>
      </c>
      <c r="Z2796" t="s">
        <v>106</v>
      </c>
      <c r="AA2796" t="s">
        <v>116</v>
      </c>
      <c r="AB2796" t="s">
        <v>35</v>
      </c>
      <c r="AC2796">
        <v>0.47</v>
      </c>
      <c r="AD2796" s="1">
        <v>40575</v>
      </c>
    </row>
    <row r="2797" spans="1:30" x14ac:dyDescent="0.35">
      <c r="A2797">
        <v>3959</v>
      </c>
      <c r="B2797">
        <v>3846</v>
      </c>
      <c r="C2797">
        <v>27430</v>
      </c>
      <c r="D2797" s="1">
        <v>40574</v>
      </c>
      <c r="E2797" t="s">
        <v>77</v>
      </c>
      <c r="F2797">
        <v>3</v>
      </c>
      <c r="G2797">
        <v>315.27</v>
      </c>
      <c r="H2797">
        <v>0.08</v>
      </c>
      <c r="I2797" t="s">
        <v>9</v>
      </c>
      <c r="J2797" s="8">
        <v>278.60000000000002</v>
      </c>
      <c r="K2797" s="8">
        <f>IF(Table3[[#This Row],[Return Status]] = "Returned", 0, Table3[[#This Row],[Profit]])</f>
        <v>278.60000000000002</v>
      </c>
      <c r="L2797" s="8" t="str">
        <f>IFERROR(VLOOKUP(Table3[[#This Row],[Order ID]],returns[[Order ID]:[Status]],2,FALSE), "")</f>
        <v/>
      </c>
      <c r="M2797">
        <v>105.98</v>
      </c>
      <c r="N2797">
        <v>13.99</v>
      </c>
      <c r="O2797" t="s">
        <v>1814</v>
      </c>
      <c r="P2797" t="s">
        <v>134</v>
      </c>
      <c r="Q2797">
        <v>2766</v>
      </c>
      <c r="R2797" t="s">
        <v>135</v>
      </c>
      <c r="S2797" t="s">
        <v>1979</v>
      </c>
      <c r="T2797" t="e">
        <f>VLOOKUP(Table3[[#This Row],[Region]],managers5[],2,FALSE)</f>
        <v>#N/A</v>
      </c>
      <c r="U2797" t="s">
        <v>1956</v>
      </c>
      <c r="W2797" t="s">
        <v>14</v>
      </c>
      <c r="X2797" t="s">
        <v>15</v>
      </c>
      <c r="Y2797" t="s">
        <v>50</v>
      </c>
      <c r="Z2797" t="s">
        <v>61</v>
      </c>
      <c r="AA2797" t="s">
        <v>963</v>
      </c>
      <c r="AB2797" t="s">
        <v>69</v>
      </c>
      <c r="AC2797">
        <v>0.65</v>
      </c>
      <c r="AD2797" s="1">
        <v>40575</v>
      </c>
    </row>
    <row r="2798" spans="1:30" x14ac:dyDescent="0.35">
      <c r="A2798">
        <v>449</v>
      </c>
      <c r="B2798">
        <v>7123</v>
      </c>
      <c r="C2798">
        <v>50818</v>
      </c>
      <c r="D2798" s="1">
        <v>41188</v>
      </c>
      <c r="E2798" t="s">
        <v>20</v>
      </c>
      <c r="F2798">
        <v>34</v>
      </c>
      <c r="G2798">
        <v>5518.5315000000001</v>
      </c>
      <c r="H2798">
        <v>0.1</v>
      </c>
      <c r="I2798" t="s">
        <v>9</v>
      </c>
      <c r="J2798" s="8">
        <v>1111.2570000000001</v>
      </c>
      <c r="K2798" s="8">
        <f>IF(Table3[[#This Row],[Return Status]] = "Returned", 0, Table3[[#This Row],[Profit]])</f>
        <v>0</v>
      </c>
      <c r="L2798" s="8" t="str">
        <f>IFERROR(VLOOKUP(Table3[[#This Row],[Order ID]],returns[[Order ID]:[Status]],2,FALSE), "")</f>
        <v>Returned</v>
      </c>
      <c r="M2798">
        <v>205.99</v>
      </c>
      <c r="N2798">
        <v>8.99</v>
      </c>
      <c r="O2798" t="s">
        <v>236</v>
      </c>
      <c r="P2798" t="s">
        <v>64</v>
      </c>
      <c r="Q2798">
        <v>30458</v>
      </c>
      <c r="R2798" t="s">
        <v>65</v>
      </c>
      <c r="S2798" t="s">
        <v>1978</v>
      </c>
      <c r="T2798" t="e">
        <f>VLOOKUP(Table3[[#This Row],[Region]],managers5[],2,FALSE)</f>
        <v>#N/A</v>
      </c>
      <c r="U2798" t="s">
        <v>1957</v>
      </c>
      <c r="V2798" t="s">
        <v>1959</v>
      </c>
      <c r="W2798" t="s">
        <v>14</v>
      </c>
      <c r="X2798" t="s">
        <v>15</v>
      </c>
      <c r="Y2798" t="s">
        <v>46</v>
      </c>
      <c r="Z2798" t="s">
        <v>86</v>
      </c>
      <c r="AA2798" t="s">
        <v>334</v>
      </c>
      <c r="AB2798" t="s">
        <v>19</v>
      </c>
      <c r="AC2798">
        <v>0.56000000000000005</v>
      </c>
      <c r="AD2798" s="1">
        <v>41190</v>
      </c>
    </row>
    <row r="2799" spans="1:30" x14ac:dyDescent="0.35">
      <c r="A2799">
        <v>464</v>
      </c>
      <c r="B2799">
        <v>7772</v>
      </c>
      <c r="C2799">
        <v>55623</v>
      </c>
      <c r="D2799" s="1">
        <v>41187</v>
      </c>
      <c r="E2799" t="s">
        <v>41</v>
      </c>
      <c r="F2799">
        <v>47</v>
      </c>
      <c r="G2799">
        <v>10348.73</v>
      </c>
      <c r="H2799">
        <v>0.09</v>
      </c>
      <c r="I2799" t="s">
        <v>49</v>
      </c>
      <c r="J2799" s="8">
        <v>1094.57</v>
      </c>
      <c r="K2799" s="8">
        <f>IF(Table3[[#This Row],[Return Status]] = "Returned", 0, Table3[[#This Row],[Profit]])</f>
        <v>0</v>
      </c>
      <c r="L2799" s="8" t="str">
        <f>IFERROR(VLOOKUP(Table3[[#This Row],[Order ID]],returns[[Order ID]:[Status]],2,FALSE), "")</f>
        <v>Returned</v>
      </c>
      <c r="M2799">
        <v>227.55</v>
      </c>
      <c r="N2799">
        <v>32.479999999999997</v>
      </c>
      <c r="O2799" t="s">
        <v>667</v>
      </c>
      <c r="P2799" t="s">
        <v>55</v>
      </c>
      <c r="Q2799">
        <v>32114</v>
      </c>
      <c r="R2799" t="s">
        <v>56</v>
      </c>
      <c r="S2799" t="s">
        <v>1978</v>
      </c>
      <c r="T2799" t="e">
        <f>VLOOKUP(Table3[[#This Row],[Region]],managers5[],2,FALSE)</f>
        <v>#N/A</v>
      </c>
      <c r="U2799" t="s">
        <v>1957</v>
      </c>
      <c r="V2799" t="s">
        <v>1959</v>
      </c>
      <c r="W2799" t="s">
        <v>14</v>
      </c>
      <c r="X2799" t="s">
        <v>71</v>
      </c>
      <c r="Y2799" t="s">
        <v>50</v>
      </c>
      <c r="Z2799" t="s">
        <v>51</v>
      </c>
      <c r="AA2799" t="s">
        <v>263</v>
      </c>
      <c r="AB2799" t="s">
        <v>53</v>
      </c>
      <c r="AC2799">
        <v>0.68</v>
      </c>
      <c r="AD2799" s="1">
        <v>41188</v>
      </c>
    </row>
    <row r="2800" spans="1:30" x14ac:dyDescent="0.35">
      <c r="A2800">
        <v>5938</v>
      </c>
      <c r="B2800">
        <v>3850</v>
      </c>
      <c r="C2800">
        <v>27461</v>
      </c>
      <c r="D2800" s="1">
        <v>40235</v>
      </c>
      <c r="E2800" t="s">
        <v>41</v>
      </c>
      <c r="F2800">
        <v>40</v>
      </c>
      <c r="G2800">
        <v>121.92</v>
      </c>
      <c r="H2800">
        <v>0.09</v>
      </c>
      <c r="I2800" t="s">
        <v>33</v>
      </c>
      <c r="J2800" s="8">
        <v>51.23</v>
      </c>
      <c r="K2800" s="8">
        <f>IF(Table3[[#This Row],[Return Status]] = "Returned", 0, Table3[[#This Row],[Profit]])</f>
        <v>51.23</v>
      </c>
      <c r="L2800" s="8" t="str">
        <f>IFERROR(VLOOKUP(Table3[[#This Row],[Order ID]],returns[[Order ID]:[Status]],2,FALSE), "")</f>
        <v/>
      </c>
      <c r="M2800">
        <v>2.88</v>
      </c>
      <c r="N2800">
        <v>0.5</v>
      </c>
      <c r="O2800" t="s">
        <v>1323</v>
      </c>
      <c r="P2800" t="s">
        <v>204</v>
      </c>
      <c r="Q2800">
        <v>26501</v>
      </c>
      <c r="R2800" t="s">
        <v>204</v>
      </c>
      <c r="S2800" t="s">
        <v>1979</v>
      </c>
      <c r="T2800" t="e">
        <f>VLOOKUP(Table3[[#This Row],[Region]],managers5[],2,FALSE)</f>
        <v>#N/A</v>
      </c>
      <c r="U2800" t="s">
        <v>1956</v>
      </c>
      <c r="W2800" t="s">
        <v>14</v>
      </c>
      <c r="X2800" t="s">
        <v>71</v>
      </c>
      <c r="Y2800" t="s">
        <v>16</v>
      </c>
      <c r="Z2800" t="s">
        <v>99</v>
      </c>
      <c r="AA2800" t="s">
        <v>1345</v>
      </c>
      <c r="AB2800" t="s">
        <v>19</v>
      </c>
      <c r="AC2800">
        <v>0.39</v>
      </c>
      <c r="AD2800" s="2">
        <v>40235</v>
      </c>
    </row>
    <row r="2801" spans="1:30" x14ac:dyDescent="0.35">
      <c r="A2801">
        <v>5939</v>
      </c>
      <c r="B2801">
        <v>3851</v>
      </c>
      <c r="C2801">
        <v>27461</v>
      </c>
      <c r="D2801" s="1">
        <v>40235</v>
      </c>
      <c r="E2801" t="s">
        <v>41</v>
      </c>
      <c r="F2801">
        <v>26</v>
      </c>
      <c r="G2801">
        <v>1096.17</v>
      </c>
      <c r="H2801">
        <v>0.01</v>
      </c>
      <c r="I2801" t="s">
        <v>9</v>
      </c>
      <c r="J2801" s="8">
        <v>110.78</v>
      </c>
      <c r="K2801" s="8">
        <f>IF(Table3[[#This Row],[Return Status]] = "Returned", 0, Table3[[#This Row],[Profit]])</f>
        <v>110.78</v>
      </c>
      <c r="L2801" s="8" t="str">
        <f>IFERROR(VLOOKUP(Table3[[#This Row],[Order ID]],returns[[Order ID]:[Status]],2,FALSE), "")</f>
        <v/>
      </c>
      <c r="M2801">
        <v>40.99</v>
      </c>
      <c r="N2801">
        <v>19.989999999999998</v>
      </c>
      <c r="O2801" t="s">
        <v>1323</v>
      </c>
      <c r="P2801" t="s">
        <v>204</v>
      </c>
      <c r="Q2801">
        <v>26501</v>
      </c>
      <c r="R2801" t="s">
        <v>204</v>
      </c>
      <c r="S2801" t="s">
        <v>1979</v>
      </c>
      <c r="T2801" t="e">
        <f>VLOOKUP(Table3[[#This Row],[Region]],managers5[],2,FALSE)</f>
        <v>#N/A</v>
      </c>
      <c r="U2801" t="s">
        <v>1956</v>
      </c>
      <c r="W2801" t="s">
        <v>14</v>
      </c>
      <c r="X2801" t="s">
        <v>71</v>
      </c>
      <c r="Y2801" t="s">
        <v>16</v>
      </c>
      <c r="Z2801" t="s">
        <v>30</v>
      </c>
      <c r="AA2801" t="s">
        <v>809</v>
      </c>
      <c r="AB2801" t="s">
        <v>19</v>
      </c>
      <c r="AC2801">
        <v>0.36</v>
      </c>
      <c r="AD2801" s="2">
        <v>40235</v>
      </c>
    </row>
    <row r="2802" spans="1:30" x14ac:dyDescent="0.35">
      <c r="A2802">
        <v>6519</v>
      </c>
      <c r="B2802">
        <v>3852</v>
      </c>
      <c r="C2802">
        <v>27463</v>
      </c>
      <c r="D2802" s="1">
        <v>40130</v>
      </c>
      <c r="E2802" t="s">
        <v>20</v>
      </c>
      <c r="F2802">
        <v>31</v>
      </c>
      <c r="G2802">
        <v>835.11</v>
      </c>
      <c r="H2802">
        <v>0</v>
      </c>
      <c r="I2802" t="s">
        <v>9</v>
      </c>
      <c r="J2802" s="8">
        <v>213.79</v>
      </c>
      <c r="K2802" s="8">
        <f>IF(Table3[[#This Row],[Return Status]] = "Returned", 0, Table3[[#This Row],[Profit]])</f>
        <v>213.79</v>
      </c>
      <c r="L2802" s="8" t="str">
        <f>IFERROR(VLOOKUP(Table3[[#This Row],[Order ID]],returns[[Order ID]:[Status]],2,FALSE), "")</f>
        <v/>
      </c>
      <c r="M2802">
        <v>25.38</v>
      </c>
      <c r="N2802">
        <v>8.99</v>
      </c>
      <c r="O2802" t="s">
        <v>787</v>
      </c>
      <c r="P2802" t="s">
        <v>189</v>
      </c>
      <c r="Q2802">
        <v>98632</v>
      </c>
      <c r="R2802" t="s">
        <v>190</v>
      </c>
      <c r="S2802" t="s">
        <v>1976</v>
      </c>
      <c r="T2802" t="e">
        <f>VLOOKUP(Table3[[#This Row],[Region]],managers5[],2,FALSE)</f>
        <v>#N/A</v>
      </c>
      <c r="U2802" t="s">
        <v>1955</v>
      </c>
      <c r="V2802" t="s">
        <v>1959</v>
      </c>
      <c r="W2802" t="s">
        <v>14</v>
      </c>
      <c r="X2802" t="s">
        <v>39</v>
      </c>
      <c r="Y2802" t="s">
        <v>50</v>
      </c>
      <c r="Z2802" t="s">
        <v>61</v>
      </c>
      <c r="AA2802" t="s">
        <v>729</v>
      </c>
      <c r="AB2802" t="s">
        <v>109</v>
      </c>
      <c r="AC2802">
        <v>0.5</v>
      </c>
      <c r="AD2802" s="2">
        <v>40132</v>
      </c>
    </row>
    <row r="2803" spans="1:30" x14ac:dyDescent="0.35">
      <c r="A2803">
        <v>6525</v>
      </c>
      <c r="B2803">
        <v>3853</v>
      </c>
      <c r="C2803">
        <v>27463</v>
      </c>
      <c r="D2803" s="1">
        <v>40130</v>
      </c>
      <c r="E2803" t="s">
        <v>20</v>
      </c>
      <c r="F2803">
        <v>10</v>
      </c>
      <c r="G2803">
        <v>54.52</v>
      </c>
      <c r="H2803">
        <v>0.01</v>
      </c>
      <c r="I2803" t="s">
        <v>9</v>
      </c>
      <c r="J2803" s="8">
        <v>-20.57</v>
      </c>
      <c r="K2803" s="8">
        <f>IF(Table3[[#This Row],[Return Status]] = "Returned", 0, Table3[[#This Row],[Profit]])</f>
        <v>-20.57</v>
      </c>
      <c r="L2803" s="8" t="str">
        <f>IFERROR(VLOOKUP(Table3[[#This Row],[Order ID]],returns[[Order ID]:[Status]],2,FALSE), "")</f>
        <v/>
      </c>
      <c r="M2803">
        <v>4.9800000000000004</v>
      </c>
      <c r="N2803">
        <v>4.72</v>
      </c>
      <c r="O2803" t="s">
        <v>787</v>
      </c>
      <c r="P2803" t="s">
        <v>189</v>
      </c>
      <c r="Q2803">
        <v>98632</v>
      </c>
      <c r="R2803" t="s">
        <v>190</v>
      </c>
      <c r="S2803" t="s">
        <v>1976</v>
      </c>
      <c r="T2803" t="e">
        <f>VLOOKUP(Table3[[#This Row],[Region]],managers5[],2,FALSE)</f>
        <v>#N/A</v>
      </c>
      <c r="U2803" t="s">
        <v>1955</v>
      </c>
      <c r="V2803" t="s">
        <v>1959</v>
      </c>
      <c r="W2803" t="s">
        <v>14</v>
      </c>
      <c r="X2803" t="s">
        <v>39</v>
      </c>
      <c r="Y2803" t="s">
        <v>16</v>
      </c>
      <c r="Z2803" t="s">
        <v>30</v>
      </c>
      <c r="AA2803" t="s">
        <v>1611</v>
      </c>
      <c r="AB2803" t="s">
        <v>19</v>
      </c>
      <c r="AC2803">
        <v>0.36</v>
      </c>
      <c r="AD2803" s="2">
        <v>40131</v>
      </c>
    </row>
    <row r="2804" spans="1:30" x14ac:dyDescent="0.35">
      <c r="A2804">
        <v>2813</v>
      </c>
      <c r="B2804">
        <v>5145</v>
      </c>
      <c r="C2804">
        <v>36676</v>
      </c>
      <c r="D2804" s="1">
        <v>40780</v>
      </c>
      <c r="E2804" t="s">
        <v>8</v>
      </c>
      <c r="F2804">
        <v>32</v>
      </c>
      <c r="G2804">
        <v>3046.01</v>
      </c>
      <c r="H2804">
        <v>0.08</v>
      </c>
      <c r="I2804" t="s">
        <v>49</v>
      </c>
      <c r="J2804" s="8">
        <v>998.65</v>
      </c>
      <c r="K2804" s="8">
        <f>IF(Table3[[#This Row],[Return Status]] = "Returned", 0, Table3[[#This Row],[Profit]])</f>
        <v>0</v>
      </c>
      <c r="L2804" s="8" t="str">
        <f>IFERROR(VLOOKUP(Table3[[#This Row],[Order ID]],returns[[Order ID]:[Status]],2,FALSE), "")</f>
        <v>Returned</v>
      </c>
      <c r="M2804">
        <v>100.97</v>
      </c>
      <c r="N2804">
        <v>14</v>
      </c>
      <c r="O2804" t="s">
        <v>1074</v>
      </c>
      <c r="P2804" t="s">
        <v>64</v>
      </c>
      <c r="Q2804">
        <v>31401</v>
      </c>
      <c r="R2804" t="s">
        <v>65</v>
      </c>
      <c r="S2804" t="s">
        <v>1978</v>
      </c>
      <c r="T2804" t="e">
        <f>VLOOKUP(Table3[[#This Row],[Region]],managers5[],2,FALSE)</f>
        <v>#N/A</v>
      </c>
      <c r="U2804" t="s">
        <v>1957</v>
      </c>
      <c r="V2804" t="s">
        <v>1959</v>
      </c>
      <c r="W2804" t="s">
        <v>14</v>
      </c>
      <c r="X2804" t="s">
        <v>71</v>
      </c>
      <c r="Y2804" t="s">
        <v>46</v>
      </c>
      <c r="Z2804" t="s">
        <v>124</v>
      </c>
      <c r="AA2804" t="s">
        <v>512</v>
      </c>
      <c r="AB2804" t="s">
        <v>74</v>
      </c>
      <c r="AC2804">
        <v>0.37</v>
      </c>
      <c r="AD2804" s="1">
        <v>40782</v>
      </c>
    </row>
    <row r="2805" spans="1:30" x14ac:dyDescent="0.35">
      <c r="A2805">
        <v>3364</v>
      </c>
      <c r="B2805">
        <v>2089</v>
      </c>
      <c r="C2805">
        <v>14951</v>
      </c>
      <c r="D2805" s="1">
        <v>40680</v>
      </c>
      <c r="E2805" t="s">
        <v>20</v>
      </c>
      <c r="F2805">
        <v>34</v>
      </c>
      <c r="G2805">
        <v>2779.2</v>
      </c>
      <c r="H2805">
        <v>0.02</v>
      </c>
      <c r="I2805" t="s">
        <v>9</v>
      </c>
      <c r="J2805" s="8">
        <v>889.57</v>
      </c>
      <c r="K2805" s="8">
        <f>IF(Table3[[#This Row],[Return Status]] = "Returned", 0, Table3[[#This Row],[Profit]])</f>
        <v>0</v>
      </c>
      <c r="L2805" s="8" t="str">
        <f>IFERROR(VLOOKUP(Table3[[#This Row],[Order ID]],returns[[Order ID]:[Status]],2,FALSE), "")</f>
        <v>Returned</v>
      </c>
      <c r="M2805">
        <v>80.98</v>
      </c>
      <c r="N2805">
        <v>7.18</v>
      </c>
      <c r="O2805" t="s">
        <v>1205</v>
      </c>
      <c r="P2805" t="s">
        <v>43</v>
      </c>
      <c r="Q2805">
        <v>27502</v>
      </c>
      <c r="R2805" t="s">
        <v>44</v>
      </c>
      <c r="S2805" t="s">
        <v>1978</v>
      </c>
      <c r="T2805" t="e">
        <f>VLOOKUP(Table3[[#This Row],[Region]],managers5[],2,FALSE)</f>
        <v>#N/A</v>
      </c>
      <c r="U2805" t="s">
        <v>1957</v>
      </c>
      <c r="V2805" t="s">
        <v>1959</v>
      </c>
      <c r="W2805" t="s">
        <v>14</v>
      </c>
      <c r="X2805" t="s">
        <v>24</v>
      </c>
      <c r="Y2805" t="s">
        <v>46</v>
      </c>
      <c r="Z2805" t="s">
        <v>47</v>
      </c>
      <c r="AA2805" t="s">
        <v>1741</v>
      </c>
      <c r="AB2805" t="s">
        <v>19</v>
      </c>
      <c r="AC2805">
        <v>0.48</v>
      </c>
      <c r="AD2805" s="1">
        <v>40682</v>
      </c>
    </row>
    <row r="2806" spans="1:30" x14ac:dyDescent="0.35">
      <c r="A2806">
        <v>370</v>
      </c>
      <c r="B2806">
        <v>96</v>
      </c>
      <c r="C2806">
        <v>612</v>
      </c>
      <c r="D2806" s="1">
        <v>41202</v>
      </c>
      <c r="E2806" t="s">
        <v>20</v>
      </c>
      <c r="F2806">
        <v>43</v>
      </c>
      <c r="G2806">
        <v>2531.0875000000001</v>
      </c>
      <c r="H2806">
        <v>0.01</v>
      </c>
      <c r="I2806" t="s">
        <v>9</v>
      </c>
      <c r="J2806" s="8">
        <v>881.67599999999902</v>
      </c>
      <c r="K2806" s="8">
        <f>IF(Table3[[#This Row],[Return Status]] = "Returned", 0, Table3[[#This Row],[Profit]])</f>
        <v>0</v>
      </c>
      <c r="L2806" s="8" t="str">
        <f>IFERROR(VLOOKUP(Table3[[#This Row],[Order ID]],returns[[Order ID]:[Status]],2,FALSE), "")</f>
        <v>Returned</v>
      </c>
      <c r="M2806">
        <v>65.989999999999995</v>
      </c>
      <c r="N2806">
        <v>2.5</v>
      </c>
      <c r="O2806" t="s">
        <v>571</v>
      </c>
      <c r="P2806" t="s">
        <v>120</v>
      </c>
      <c r="Q2806">
        <v>72956</v>
      </c>
      <c r="R2806" t="s">
        <v>56</v>
      </c>
      <c r="S2806" t="s">
        <v>1978</v>
      </c>
      <c r="T2806" t="e">
        <f>VLOOKUP(Table3[[#This Row],[Region]],managers5[],2,FALSE)</f>
        <v>#N/A</v>
      </c>
      <c r="U2806" t="s">
        <v>1957</v>
      </c>
      <c r="V2806" t="s">
        <v>1959</v>
      </c>
      <c r="W2806" t="s">
        <v>14</v>
      </c>
      <c r="X2806" t="s">
        <v>71</v>
      </c>
      <c r="Y2806" t="s">
        <v>46</v>
      </c>
      <c r="Z2806" t="s">
        <v>86</v>
      </c>
      <c r="AA2806">
        <v>6190</v>
      </c>
      <c r="AB2806" t="s">
        <v>19</v>
      </c>
      <c r="AC2806">
        <v>0.55000000000000004</v>
      </c>
      <c r="AD2806" s="1">
        <v>41204</v>
      </c>
    </row>
    <row r="2807" spans="1:30" x14ac:dyDescent="0.35">
      <c r="A2807">
        <v>6068</v>
      </c>
      <c r="B2807">
        <v>3858</v>
      </c>
      <c r="C2807">
        <v>27524</v>
      </c>
      <c r="D2807" s="1">
        <v>40210</v>
      </c>
      <c r="E2807" t="s">
        <v>8</v>
      </c>
      <c r="F2807">
        <v>50</v>
      </c>
      <c r="G2807">
        <v>343.94</v>
      </c>
      <c r="H2807">
        <v>0.02</v>
      </c>
      <c r="I2807" t="s">
        <v>9</v>
      </c>
      <c r="J2807" s="8">
        <v>-157.4</v>
      </c>
      <c r="K2807" s="8">
        <f>IF(Table3[[#This Row],[Return Status]] = "Returned", 0, Table3[[#This Row],[Profit]])</f>
        <v>-157.4</v>
      </c>
      <c r="L2807" s="8" t="str">
        <f>IFERROR(VLOOKUP(Table3[[#This Row],[Order ID]],returns[[Order ID]:[Status]],2,FALSE), "")</f>
        <v/>
      </c>
      <c r="M2807">
        <v>6.48</v>
      </c>
      <c r="N2807">
        <v>7.37</v>
      </c>
      <c r="O2807" t="s">
        <v>592</v>
      </c>
      <c r="P2807" t="s">
        <v>11</v>
      </c>
      <c r="Q2807">
        <v>95823</v>
      </c>
      <c r="R2807" t="s">
        <v>12</v>
      </c>
      <c r="S2807" t="s">
        <v>1976</v>
      </c>
      <c r="T2807" t="e">
        <f>VLOOKUP(Table3[[#This Row],[Region]],managers5[],2,FALSE)</f>
        <v>#N/A</v>
      </c>
      <c r="U2807" t="s">
        <v>1955</v>
      </c>
      <c r="V2807" t="s">
        <v>1959</v>
      </c>
      <c r="W2807" t="s">
        <v>14</v>
      </c>
      <c r="X2807" t="s">
        <v>39</v>
      </c>
      <c r="Y2807" t="s">
        <v>16</v>
      </c>
      <c r="Z2807" t="s">
        <v>30</v>
      </c>
      <c r="AA2807" t="s">
        <v>261</v>
      </c>
      <c r="AB2807" t="s">
        <v>19</v>
      </c>
      <c r="AC2807">
        <v>0.37</v>
      </c>
      <c r="AD2807" s="2">
        <v>40212</v>
      </c>
    </row>
    <row r="2808" spans="1:30" x14ac:dyDescent="0.35">
      <c r="A2808">
        <v>4306</v>
      </c>
      <c r="B2808">
        <v>3859</v>
      </c>
      <c r="C2808">
        <v>27527</v>
      </c>
      <c r="D2808" s="1">
        <v>40512</v>
      </c>
      <c r="E2808" t="s">
        <v>20</v>
      </c>
      <c r="F2808">
        <v>37</v>
      </c>
      <c r="G2808">
        <v>376.58</v>
      </c>
      <c r="H2808">
        <v>0.09</v>
      </c>
      <c r="I2808" t="s">
        <v>9</v>
      </c>
      <c r="J2808" s="8">
        <v>1.33</v>
      </c>
      <c r="K2808" s="8">
        <f>IF(Table3[[#This Row],[Return Status]] = "Returned", 0, Table3[[#This Row],[Profit]])</f>
        <v>1.33</v>
      </c>
      <c r="L2808" s="8" t="str">
        <f>IFERROR(VLOOKUP(Table3[[#This Row],[Order ID]],returns[[Order ID]:[Status]],2,FALSE), "")</f>
        <v/>
      </c>
      <c r="M2808">
        <v>10.4</v>
      </c>
      <c r="N2808">
        <v>5.4</v>
      </c>
      <c r="O2808" t="s">
        <v>682</v>
      </c>
      <c r="P2808" t="s">
        <v>37</v>
      </c>
      <c r="Q2808">
        <v>15122</v>
      </c>
      <c r="R2808" t="s">
        <v>37</v>
      </c>
      <c r="S2808" t="s">
        <v>1979</v>
      </c>
      <c r="T2808" t="e">
        <f>VLOOKUP(Table3[[#This Row],[Region]],managers5[],2,FALSE)</f>
        <v>#N/A</v>
      </c>
      <c r="U2808" t="s">
        <v>1956</v>
      </c>
      <c r="W2808" t="s">
        <v>14</v>
      </c>
      <c r="X2808" t="s">
        <v>39</v>
      </c>
      <c r="Y2808" t="s">
        <v>50</v>
      </c>
      <c r="Z2808" t="s">
        <v>61</v>
      </c>
      <c r="AA2808" t="s">
        <v>1815</v>
      </c>
      <c r="AB2808" t="s">
        <v>109</v>
      </c>
      <c r="AC2808">
        <v>0.51</v>
      </c>
      <c r="AD2808" s="2">
        <v>40515</v>
      </c>
    </row>
    <row r="2809" spans="1:30" x14ac:dyDescent="0.35">
      <c r="A2809">
        <v>3727</v>
      </c>
      <c r="B2809">
        <v>3862</v>
      </c>
      <c r="C2809">
        <v>27554</v>
      </c>
      <c r="D2809" s="1">
        <v>40612</v>
      </c>
      <c r="E2809" t="s">
        <v>41</v>
      </c>
      <c r="F2809">
        <v>45</v>
      </c>
      <c r="G2809">
        <v>12685.544</v>
      </c>
      <c r="H2809">
        <v>0.02</v>
      </c>
      <c r="I2809" t="s">
        <v>49</v>
      </c>
      <c r="J2809" s="8">
        <v>3985.11</v>
      </c>
      <c r="K2809" s="8">
        <f>IF(Table3[[#This Row],[Return Status]] = "Returned", 0, Table3[[#This Row],[Profit]])</f>
        <v>3985.11</v>
      </c>
      <c r="L2809" s="8" t="str">
        <f>IFERROR(VLOOKUP(Table3[[#This Row],[Order ID]],returns[[Order ID]:[Status]],2,FALSE), "")</f>
        <v/>
      </c>
      <c r="M2809">
        <v>348.21</v>
      </c>
      <c r="N2809">
        <v>40.19</v>
      </c>
      <c r="O2809" t="s">
        <v>1248</v>
      </c>
      <c r="P2809" t="s">
        <v>11</v>
      </c>
      <c r="Q2809">
        <v>93727</v>
      </c>
      <c r="R2809" t="s">
        <v>12</v>
      </c>
      <c r="S2809" t="s">
        <v>1976</v>
      </c>
      <c r="T2809" t="e">
        <f>VLOOKUP(Table3[[#This Row],[Region]],managers5[],2,FALSE)</f>
        <v>#N/A</v>
      </c>
      <c r="U2809" t="s">
        <v>1955</v>
      </c>
      <c r="V2809" t="s">
        <v>1959</v>
      </c>
      <c r="W2809" t="s">
        <v>14</v>
      </c>
      <c r="X2809" t="s">
        <v>15</v>
      </c>
      <c r="Y2809" t="s">
        <v>50</v>
      </c>
      <c r="Z2809" t="s">
        <v>51</v>
      </c>
      <c r="AA2809" t="s">
        <v>793</v>
      </c>
      <c r="AB2809" t="s">
        <v>53</v>
      </c>
      <c r="AC2809">
        <v>0.62</v>
      </c>
      <c r="AD2809" s="1">
        <v>40614</v>
      </c>
    </row>
    <row r="2810" spans="1:30" x14ac:dyDescent="0.35">
      <c r="A2810">
        <v>1873</v>
      </c>
      <c r="B2810">
        <v>3864</v>
      </c>
      <c r="C2810">
        <v>27557</v>
      </c>
      <c r="D2810" s="1">
        <v>40947</v>
      </c>
      <c r="E2810" t="s">
        <v>32</v>
      </c>
      <c r="F2810">
        <v>18</v>
      </c>
      <c r="G2810">
        <v>56.13</v>
      </c>
      <c r="H2810">
        <v>0.02</v>
      </c>
      <c r="I2810" t="s">
        <v>9</v>
      </c>
      <c r="J2810" s="8">
        <v>-58.47</v>
      </c>
      <c r="K2810" s="8">
        <f>IF(Table3[[#This Row],[Return Status]] = "Returned", 0, Table3[[#This Row],[Profit]])</f>
        <v>-58.47</v>
      </c>
      <c r="L2810" s="8" t="str">
        <f>IFERROR(VLOOKUP(Table3[[#This Row],[Order ID]],returns[[Order ID]:[Status]],2,FALSE), "")</f>
        <v/>
      </c>
      <c r="M2810">
        <v>2.88</v>
      </c>
      <c r="N2810">
        <v>5.33</v>
      </c>
      <c r="O2810" t="s">
        <v>1489</v>
      </c>
      <c r="P2810" t="s">
        <v>37</v>
      </c>
      <c r="Q2810">
        <v>45042</v>
      </c>
      <c r="R2810" t="s">
        <v>37</v>
      </c>
      <c r="S2810" t="s">
        <v>1979</v>
      </c>
      <c r="T2810" t="e">
        <f>VLOOKUP(Table3[[#This Row],[Region]],managers5[],2,FALSE)</f>
        <v>#N/A</v>
      </c>
      <c r="U2810" t="s">
        <v>1956</v>
      </c>
      <c r="W2810" t="s">
        <v>14</v>
      </c>
      <c r="X2810" t="s">
        <v>71</v>
      </c>
      <c r="Y2810" t="s">
        <v>16</v>
      </c>
      <c r="Z2810" t="s">
        <v>99</v>
      </c>
      <c r="AA2810" t="s">
        <v>1490</v>
      </c>
      <c r="AB2810" t="s">
        <v>19</v>
      </c>
      <c r="AC2810">
        <v>0.36</v>
      </c>
      <c r="AD2810" s="1">
        <v>40952</v>
      </c>
    </row>
    <row r="2811" spans="1:30" x14ac:dyDescent="0.35">
      <c r="A2811">
        <v>3066</v>
      </c>
      <c r="B2811">
        <v>3865</v>
      </c>
      <c r="C2811">
        <v>27558</v>
      </c>
      <c r="D2811" s="1">
        <v>40731</v>
      </c>
      <c r="E2811" t="s">
        <v>8</v>
      </c>
      <c r="F2811">
        <v>21</v>
      </c>
      <c r="G2811">
        <v>423.24</v>
      </c>
      <c r="H2811">
        <v>0.1</v>
      </c>
      <c r="I2811" t="s">
        <v>9</v>
      </c>
      <c r="J2811" s="8">
        <v>128.83449999999999</v>
      </c>
      <c r="K2811" s="8">
        <f>IF(Table3[[#This Row],[Return Status]] = "Returned", 0, Table3[[#This Row],[Profit]])</f>
        <v>128.83449999999999</v>
      </c>
      <c r="L2811" s="8" t="str">
        <f>IFERROR(VLOOKUP(Table3[[#This Row],[Order ID]],returns[[Order ID]:[Status]],2,FALSE), "")</f>
        <v/>
      </c>
      <c r="M2811">
        <v>21.38</v>
      </c>
      <c r="N2811">
        <v>2.99</v>
      </c>
      <c r="O2811" t="s">
        <v>113</v>
      </c>
      <c r="P2811" t="s">
        <v>114</v>
      </c>
      <c r="Q2811">
        <v>85345</v>
      </c>
      <c r="R2811" t="s">
        <v>115</v>
      </c>
      <c r="S2811" t="s">
        <v>1976</v>
      </c>
      <c r="T2811" t="e">
        <f>VLOOKUP(Table3[[#This Row],[Region]],managers5[],2,FALSE)</f>
        <v>#N/A</v>
      </c>
      <c r="U2811" t="s">
        <v>1955</v>
      </c>
      <c r="V2811" t="s">
        <v>1959</v>
      </c>
      <c r="W2811" t="s">
        <v>14</v>
      </c>
      <c r="X2811" t="s">
        <v>39</v>
      </c>
      <c r="Y2811" t="s">
        <v>16</v>
      </c>
      <c r="Z2811" t="s">
        <v>17</v>
      </c>
      <c r="AA2811" t="s">
        <v>705</v>
      </c>
      <c r="AB2811" t="s">
        <v>19</v>
      </c>
      <c r="AC2811">
        <v>0.37</v>
      </c>
      <c r="AD2811" s="1">
        <v>40732</v>
      </c>
    </row>
    <row r="2812" spans="1:30" x14ac:dyDescent="0.35">
      <c r="A2812">
        <v>2470</v>
      </c>
      <c r="B2812">
        <v>3866</v>
      </c>
      <c r="C2812">
        <v>27559</v>
      </c>
      <c r="D2812" s="1">
        <v>40846</v>
      </c>
      <c r="E2812" t="s">
        <v>77</v>
      </c>
      <c r="F2812">
        <v>38</v>
      </c>
      <c r="G2812">
        <v>465.9</v>
      </c>
      <c r="H2812">
        <v>0.05</v>
      </c>
      <c r="I2812" t="s">
        <v>9</v>
      </c>
      <c r="J2812" s="8">
        <v>79.34</v>
      </c>
      <c r="K2812" s="8">
        <f>IF(Table3[[#This Row],[Return Status]] = "Returned", 0, Table3[[#This Row],[Profit]])</f>
        <v>79.34</v>
      </c>
      <c r="L2812" s="8" t="str">
        <f>IFERROR(VLOOKUP(Table3[[#This Row],[Order ID]],returns[[Order ID]:[Status]],2,FALSE), "")</f>
        <v/>
      </c>
      <c r="M2812">
        <v>12.28</v>
      </c>
      <c r="N2812">
        <v>4.8600000000000003</v>
      </c>
      <c r="O2812" t="s">
        <v>1552</v>
      </c>
      <c r="P2812" t="s">
        <v>134</v>
      </c>
      <c r="Q2812">
        <v>2724</v>
      </c>
      <c r="R2812" t="s">
        <v>135</v>
      </c>
      <c r="S2812" t="s">
        <v>1979</v>
      </c>
      <c r="T2812" t="e">
        <f>VLOOKUP(Table3[[#This Row],[Region]],managers5[],2,FALSE)</f>
        <v>#N/A</v>
      </c>
      <c r="U2812" t="s">
        <v>1956</v>
      </c>
      <c r="W2812" t="s">
        <v>14</v>
      </c>
      <c r="X2812" t="s">
        <v>24</v>
      </c>
      <c r="Y2812" t="s">
        <v>16</v>
      </c>
      <c r="Z2812" t="s">
        <v>30</v>
      </c>
      <c r="AA2812" t="s">
        <v>1632</v>
      </c>
      <c r="AB2812" t="s">
        <v>19</v>
      </c>
      <c r="AC2812">
        <v>0.38</v>
      </c>
      <c r="AD2812" s="1">
        <v>40847</v>
      </c>
    </row>
    <row r="2813" spans="1:30" x14ac:dyDescent="0.35">
      <c r="A2813">
        <v>5916</v>
      </c>
      <c r="B2813">
        <v>874</v>
      </c>
      <c r="C2813">
        <v>6272</v>
      </c>
      <c r="D2813" s="1">
        <v>40236</v>
      </c>
      <c r="E2813" t="s">
        <v>77</v>
      </c>
      <c r="F2813">
        <v>31</v>
      </c>
      <c r="G2813">
        <v>3232.68</v>
      </c>
      <c r="H2813">
        <v>0.03</v>
      </c>
      <c r="I2813" t="s">
        <v>9</v>
      </c>
      <c r="J2813" s="8">
        <v>875.45</v>
      </c>
      <c r="K2813" s="8">
        <f>IF(Table3[[#This Row],[Return Status]] = "Returned", 0, Table3[[#This Row],[Profit]])</f>
        <v>0</v>
      </c>
      <c r="L2813" s="8" t="str">
        <f>IFERROR(VLOOKUP(Table3[[#This Row],[Order ID]],returns[[Order ID]:[Status]],2,FALSE), "")</f>
        <v>Returned</v>
      </c>
      <c r="M2813">
        <v>105.98</v>
      </c>
      <c r="N2813">
        <v>13.99</v>
      </c>
      <c r="O2813" t="s">
        <v>1221</v>
      </c>
      <c r="P2813" t="s">
        <v>43</v>
      </c>
      <c r="Q2813">
        <v>37421</v>
      </c>
      <c r="R2813" t="s">
        <v>44</v>
      </c>
      <c r="S2813" t="s">
        <v>1978</v>
      </c>
      <c r="T2813" t="e">
        <f>VLOOKUP(Table3[[#This Row],[Region]],managers5[],2,FALSE)</f>
        <v>#N/A</v>
      </c>
      <c r="U2813" t="s">
        <v>1957</v>
      </c>
      <c r="V2813" t="s">
        <v>1959</v>
      </c>
      <c r="W2813" t="s">
        <v>14</v>
      </c>
      <c r="X2813" t="s">
        <v>71</v>
      </c>
      <c r="Y2813" t="s">
        <v>50</v>
      </c>
      <c r="Z2813" t="s">
        <v>61</v>
      </c>
      <c r="AA2813" t="s">
        <v>963</v>
      </c>
      <c r="AB2813" t="s">
        <v>69</v>
      </c>
      <c r="AC2813">
        <v>0.65</v>
      </c>
      <c r="AD2813" s="2">
        <v>40238</v>
      </c>
    </row>
    <row r="2814" spans="1:30" x14ac:dyDescent="0.35">
      <c r="A2814">
        <v>3916</v>
      </c>
      <c r="B2814">
        <v>3871</v>
      </c>
      <c r="C2814">
        <v>27622</v>
      </c>
      <c r="D2814" s="1">
        <v>40580</v>
      </c>
      <c r="E2814" t="s">
        <v>20</v>
      </c>
      <c r="F2814">
        <v>4</v>
      </c>
      <c r="G2814">
        <v>1280.73</v>
      </c>
      <c r="H2814">
        <v>0.09</v>
      </c>
      <c r="I2814" t="s">
        <v>49</v>
      </c>
      <c r="J2814" s="8">
        <v>-774.89068799999995</v>
      </c>
      <c r="K2814" s="8">
        <f>IF(Table3[[#This Row],[Return Status]] = "Returned", 0, Table3[[#This Row],[Profit]])</f>
        <v>-774.89068799999995</v>
      </c>
      <c r="L2814" s="8" t="str">
        <f>IFERROR(VLOOKUP(Table3[[#This Row],[Order ID]],returns[[Order ID]:[Status]],2,FALSE), "")</f>
        <v/>
      </c>
      <c r="M2814">
        <v>320.64</v>
      </c>
      <c r="N2814">
        <v>43.57</v>
      </c>
      <c r="O2814" t="s">
        <v>926</v>
      </c>
      <c r="P2814" t="s">
        <v>131</v>
      </c>
      <c r="Q2814">
        <v>21501</v>
      </c>
      <c r="R2814" t="s">
        <v>132</v>
      </c>
      <c r="S2814" t="s">
        <v>1979</v>
      </c>
      <c r="T2814" t="e">
        <f>VLOOKUP(Table3[[#This Row],[Region]],managers5[],2,FALSE)</f>
        <v>#N/A</v>
      </c>
      <c r="U2814" t="s">
        <v>1956</v>
      </c>
      <c r="W2814" t="s">
        <v>14</v>
      </c>
      <c r="X2814" t="s">
        <v>39</v>
      </c>
      <c r="Y2814" t="s">
        <v>50</v>
      </c>
      <c r="Z2814" t="s">
        <v>51</v>
      </c>
      <c r="AA2814" t="s">
        <v>524</v>
      </c>
      <c r="AB2814" t="s">
        <v>53</v>
      </c>
      <c r="AC2814">
        <v>0.63</v>
      </c>
      <c r="AD2814" s="1">
        <v>40581</v>
      </c>
    </row>
    <row r="2815" spans="1:30" x14ac:dyDescent="0.35">
      <c r="A2815">
        <v>4730</v>
      </c>
      <c r="B2815">
        <v>3872</v>
      </c>
      <c r="C2815">
        <v>27654</v>
      </c>
      <c r="D2815" s="1">
        <v>40445</v>
      </c>
      <c r="E2815" t="s">
        <v>77</v>
      </c>
      <c r="F2815">
        <v>12</v>
      </c>
      <c r="G2815">
        <v>94.83</v>
      </c>
      <c r="H2815">
        <v>0.02</v>
      </c>
      <c r="I2815" t="s">
        <v>9</v>
      </c>
      <c r="J2815" s="8">
        <v>29.87</v>
      </c>
      <c r="K2815" s="8">
        <f>IF(Table3[[#This Row],[Return Status]] = "Returned", 0, Table3[[#This Row],[Profit]])</f>
        <v>29.87</v>
      </c>
      <c r="L2815" s="8" t="str">
        <f>IFERROR(VLOOKUP(Table3[[#This Row],[Order ID]],returns[[Order ID]:[Status]],2,FALSE), "")</f>
        <v/>
      </c>
      <c r="M2815">
        <v>7.64</v>
      </c>
      <c r="N2815">
        <v>1.39</v>
      </c>
      <c r="O2815" t="s">
        <v>508</v>
      </c>
      <c r="P2815" t="s">
        <v>37</v>
      </c>
      <c r="Q2815">
        <v>45040</v>
      </c>
      <c r="R2815" t="s">
        <v>37</v>
      </c>
      <c r="S2815" t="s">
        <v>1979</v>
      </c>
      <c r="T2815" t="e">
        <f>VLOOKUP(Table3[[#This Row],[Region]],managers5[],2,FALSE)</f>
        <v>#N/A</v>
      </c>
      <c r="U2815" t="s">
        <v>1956</v>
      </c>
      <c r="W2815" t="s">
        <v>14</v>
      </c>
      <c r="X2815" t="s">
        <v>24</v>
      </c>
      <c r="Y2815" t="s">
        <v>16</v>
      </c>
      <c r="Z2815" t="s">
        <v>168</v>
      </c>
      <c r="AA2815" t="s">
        <v>1834</v>
      </c>
      <c r="AB2815" t="s">
        <v>19</v>
      </c>
      <c r="AC2815">
        <v>0.36</v>
      </c>
      <c r="AD2815" s="2">
        <v>40447</v>
      </c>
    </row>
    <row r="2816" spans="1:30" x14ac:dyDescent="0.35">
      <c r="A2816">
        <v>2756</v>
      </c>
      <c r="B2816">
        <v>3877</v>
      </c>
      <c r="C2816">
        <v>27684</v>
      </c>
      <c r="D2816" s="1">
        <v>40791</v>
      </c>
      <c r="E2816" t="s">
        <v>32</v>
      </c>
      <c r="F2816">
        <v>1</v>
      </c>
      <c r="G2816">
        <v>13.04</v>
      </c>
      <c r="H2816">
        <v>0.06</v>
      </c>
      <c r="I2816" t="s">
        <v>9</v>
      </c>
      <c r="J2816" s="8">
        <v>-6.62</v>
      </c>
      <c r="K2816" s="8">
        <f>IF(Table3[[#This Row],[Return Status]] = "Returned", 0, Table3[[#This Row],[Profit]])</f>
        <v>-6.62</v>
      </c>
      <c r="L2816" s="8" t="str">
        <f>IFERROR(VLOOKUP(Table3[[#This Row],[Order ID]],returns[[Order ID]:[Status]],2,FALSE), "")</f>
        <v/>
      </c>
      <c r="M2816">
        <v>10.48</v>
      </c>
      <c r="N2816">
        <v>2.89</v>
      </c>
      <c r="O2816" t="s">
        <v>288</v>
      </c>
      <c r="P2816" t="s">
        <v>37</v>
      </c>
      <c r="Q2816">
        <v>45424</v>
      </c>
      <c r="R2816" t="s">
        <v>37</v>
      </c>
      <c r="S2816" t="s">
        <v>1979</v>
      </c>
      <c r="T2816" t="e">
        <f>VLOOKUP(Table3[[#This Row],[Region]],managers5[],2,FALSE)</f>
        <v>#N/A</v>
      </c>
      <c r="U2816" t="s">
        <v>1956</v>
      </c>
      <c r="W2816" t="s">
        <v>14</v>
      </c>
      <c r="X2816" t="s">
        <v>71</v>
      </c>
      <c r="Y2816" t="s">
        <v>16</v>
      </c>
      <c r="Z2816" t="s">
        <v>106</v>
      </c>
      <c r="AA2816" t="s">
        <v>993</v>
      </c>
      <c r="AB2816" t="s">
        <v>109</v>
      </c>
      <c r="AC2816">
        <v>0.6</v>
      </c>
      <c r="AD2816" s="1">
        <v>40793</v>
      </c>
    </row>
    <row r="2817" spans="1:30" x14ac:dyDescent="0.35">
      <c r="A2817">
        <v>6528</v>
      </c>
      <c r="B2817">
        <v>2315</v>
      </c>
      <c r="C2817">
        <v>16679</v>
      </c>
      <c r="D2817" s="1">
        <v>40125</v>
      </c>
      <c r="E2817" t="s">
        <v>32</v>
      </c>
      <c r="F2817">
        <v>29</v>
      </c>
      <c r="G2817">
        <v>6481.95</v>
      </c>
      <c r="H2817">
        <v>0.09</v>
      </c>
      <c r="I2817" t="s">
        <v>49</v>
      </c>
      <c r="J2817" s="8">
        <v>846.23</v>
      </c>
      <c r="K2817" s="8">
        <f>IF(Table3[[#This Row],[Return Status]] = "Returned", 0, Table3[[#This Row],[Profit]])</f>
        <v>0</v>
      </c>
      <c r="L2817" s="8" t="str">
        <f>IFERROR(VLOOKUP(Table3[[#This Row],[Order ID]],returns[[Order ID]:[Status]],2,FALSE), "")</f>
        <v>Returned</v>
      </c>
      <c r="M2817">
        <v>243.98</v>
      </c>
      <c r="N2817">
        <v>43.32</v>
      </c>
      <c r="O2817" t="s">
        <v>297</v>
      </c>
      <c r="P2817" t="s">
        <v>120</v>
      </c>
      <c r="Q2817">
        <v>33160</v>
      </c>
      <c r="R2817" t="s">
        <v>56</v>
      </c>
      <c r="S2817" t="s">
        <v>1978</v>
      </c>
      <c r="T2817" t="e">
        <f>VLOOKUP(Table3[[#This Row],[Region]],managers5[],2,FALSE)</f>
        <v>#N/A</v>
      </c>
      <c r="U2817" t="s">
        <v>1957</v>
      </c>
      <c r="V2817" t="s">
        <v>1959</v>
      </c>
      <c r="W2817" t="s">
        <v>14</v>
      </c>
      <c r="X2817" t="s">
        <v>15</v>
      </c>
      <c r="Y2817" t="s">
        <v>50</v>
      </c>
      <c r="Z2817" t="s">
        <v>72</v>
      </c>
      <c r="AA2817" t="s">
        <v>1797</v>
      </c>
      <c r="AB2817" t="s">
        <v>74</v>
      </c>
      <c r="AC2817">
        <v>0.55000000000000004</v>
      </c>
      <c r="AD2817" s="2">
        <v>40130</v>
      </c>
    </row>
    <row r="2818" spans="1:30" x14ac:dyDescent="0.35">
      <c r="A2818">
        <v>5839</v>
      </c>
      <c r="B2818">
        <v>3879</v>
      </c>
      <c r="C2818">
        <v>27712</v>
      </c>
      <c r="D2818" s="1">
        <v>40241</v>
      </c>
      <c r="E2818" t="s">
        <v>32</v>
      </c>
      <c r="F2818">
        <v>20</v>
      </c>
      <c r="G2818">
        <v>246.63</v>
      </c>
      <c r="H2818">
        <v>0.08</v>
      </c>
      <c r="I2818" t="s">
        <v>9</v>
      </c>
      <c r="J2818" s="8">
        <v>31.54</v>
      </c>
      <c r="K2818" s="8">
        <f>IF(Table3[[#This Row],[Return Status]] = "Returned", 0, Table3[[#This Row],[Profit]])</f>
        <v>0</v>
      </c>
      <c r="L2818" s="8" t="str">
        <f>IFERROR(VLOOKUP(Table3[[#This Row],[Order ID]],returns[[Order ID]:[Status]],2,FALSE), "")</f>
        <v>Returned</v>
      </c>
      <c r="M2818">
        <v>12.28</v>
      </c>
      <c r="N2818">
        <v>4.8600000000000003</v>
      </c>
      <c r="O2818" t="s">
        <v>638</v>
      </c>
      <c r="P2818" t="s">
        <v>11</v>
      </c>
      <c r="Q2818">
        <v>94704</v>
      </c>
      <c r="R2818" t="s">
        <v>12</v>
      </c>
      <c r="S2818" t="s">
        <v>1976</v>
      </c>
      <c r="T2818" t="e">
        <f>VLOOKUP(Table3[[#This Row],[Region]],managers5[],2,FALSE)</f>
        <v>#N/A</v>
      </c>
      <c r="U2818" t="s">
        <v>1955</v>
      </c>
      <c r="V2818" t="s">
        <v>1959</v>
      </c>
      <c r="W2818" t="s">
        <v>14</v>
      </c>
      <c r="X2818" t="s">
        <v>71</v>
      </c>
      <c r="Y2818" t="s">
        <v>16</v>
      </c>
      <c r="Z2818" t="s">
        <v>30</v>
      </c>
      <c r="AA2818" t="s">
        <v>1632</v>
      </c>
      <c r="AB2818" t="s">
        <v>19</v>
      </c>
      <c r="AC2818">
        <v>0.38</v>
      </c>
      <c r="AD2818" s="2">
        <v>40248</v>
      </c>
    </row>
    <row r="2819" spans="1:30" x14ac:dyDescent="0.35">
      <c r="A2819">
        <v>2680</v>
      </c>
      <c r="B2819">
        <v>3880</v>
      </c>
      <c r="C2819">
        <v>27715</v>
      </c>
      <c r="D2819" s="1">
        <v>40805</v>
      </c>
      <c r="E2819" t="s">
        <v>77</v>
      </c>
      <c r="F2819">
        <v>12</v>
      </c>
      <c r="G2819">
        <v>94.52</v>
      </c>
      <c r="H2819">
        <v>0.06</v>
      </c>
      <c r="I2819" t="s">
        <v>9</v>
      </c>
      <c r="J2819" s="8">
        <v>-36.225000000000001</v>
      </c>
      <c r="K2819" s="8">
        <f>IF(Table3[[#This Row],[Return Status]] = "Returned", 0, Table3[[#This Row],[Profit]])</f>
        <v>-36.225000000000001</v>
      </c>
      <c r="L2819" s="8" t="str">
        <f>IFERROR(VLOOKUP(Table3[[#This Row],[Order ID]],returns[[Order ID]:[Status]],2,FALSE), "")</f>
        <v/>
      </c>
      <c r="M2819">
        <v>7.45</v>
      </c>
      <c r="N2819">
        <v>6.28</v>
      </c>
      <c r="O2819" t="s">
        <v>1430</v>
      </c>
      <c r="P2819" t="s">
        <v>11</v>
      </c>
      <c r="Q2819">
        <v>95351</v>
      </c>
      <c r="R2819" t="s">
        <v>12</v>
      </c>
      <c r="S2819" t="s">
        <v>1976</v>
      </c>
      <c r="T2819" t="e">
        <f>VLOOKUP(Table3[[#This Row],[Region]],managers5[],2,FALSE)</f>
        <v>#N/A</v>
      </c>
      <c r="U2819" t="s">
        <v>1955</v>
      </c>
      <c r="V2819" t="s">
        <v>1959</v>
      </c>
      <c r="W2819" t="s">
        <v>14</v>
      </c>
      <c r="X2819" t="s">
        <v>39</v>
      </c>
      <c r="Y2819" t="s">
        <v>16</v>
      </c>
      <c r="Z2819" t="s">
        <v>17</v>
      </c>
      <c r="AA2819" t="s">
        <v>1675</v>
      </c>
      <c r="AB2819" t="s">
        <v>19</v>
      </c>
      <c r="AC2819">
        <v>0.4</v>
      </c>
      <c r="AD2819" s="1">
        <v>40807</v>
      </c>
    </row>
    <row r="2820" spans="1:30" x14ac:dyDescent="0.35">
      <c r="A2820">
        <v>7444</v>
      </c>
      <c r="B2820">
        <v>7067</v>
      </c>
      <c r="C2820">
        <v>50432</v>
      </c>
      <c r="D2820" s="1">
        <v>39971</v>
      </c>
      <c r="E2820" t="s">
        <v>32</v>
      </c>
      <c r="F2820">
        <v>45</v>
      </c>
      <c r="G2820">
        <v>2494.92</v>
      </c>
      <c r="H2820">
        <v>0.08</v>
      </c>
      <c r="I2820" t="s">
        <v>9</v>
      </c>
      <c r="J2820" s="8">
        <v>816.72</v>
      </c>
      <c r="K2820" s="8">
        <f>IF(Table3[[#This Row],[Return Status]] = "Returned", 0, Table3[[#This Row],[Profit]])</f>
        <v>0</v>
      </c>
      <c r="L2820" s="8" t="str">
        <f>IFERROR(VLOOKUP(Table3[[#This Row],[Order ID]],returns[[Order ID]:[Status]],2,FALSE), "")</f>
        <v>Returned</v>
      </c>
      <c r="M2820">
        <v>55.48</v>
      </c>
      <c r="N2820">
        <v>14.3</v>
      </c>
      <c r="O2820" t="s">
        <v>59</v>
      </c>
      <c r="P2820" t="s">
        <v>589</v>
      </c>
      <c r="Q2820">
        <v>22901</v>
      </c>
      <c r="R2820" t="s">
        <v>44</v>
      </c>
      <c r="S2820" t="s">
        <v>1978</v>
      </c>
      <c r="T2820" t="e">
        <f>VLOOKUP(Table3[[#This Row],[Region]],managers5[],2,FALSE)</f>
        <v>#N/A</v>
      </c>
      <c r="U2820" t="s">
        <v>1957</v>
      </c>
      <c r="V2820" t="s">
        <v>1959</v>
      </c>
      <c r="W2820" t="s">
        <v>14</v>
      </c>
      <c r="X2820" t="s">
        <v>15</v>
      </c>
      <c r="Y2820" t="s">
        <v>16</v>
      </c>
      <c r="Z2820" t="s">
        <v>30</v>
      </c>
      <c r="AA2820" t="s">
        <v>818</v>
      </c>
      <c r="AB2820" t="s">
        <v>19</v>
      </c>
      <c r="AC2820">
        <v>0.37</v>
      </c>
      <c r="AD2820" s="2">
        <v>39973</v>
      </c>
    </row>
    <row r="2821" spans="1:30" x14ac:dyDescent="0.35">
      <c r="A2821">
        <v>5048</v>
      </c>
      <c r="B2821">
        <v>3882</v>
      </c>
      <c r="C2821">
        <v>27744</v>
      </c>
      <c r="D2821" s="1">
        <v>40393</v>
      </c>
      <c r="E2821" t="s">
        <v>41</v>
      </c>
      <c r="F2821">
        <v>22</v>
      </c>
      <c r="G2821">
        <v>106.69</v>
      </c>
      <c r="H2821">
        <v>0.01</v>
      </c>
      <c r="I2821" t="s">
        <v>9</v>
      </c>
      <c r="J2821" s="8">
        <v>-76.601500000000001</v>
      </c>
      <c r="K2821" s="8">
        <f>IF(Table3[[#This Row],[Return Status]] = "Returned", 0, Table3[[#This Row],[Profit]])</f>
        <v>0</v>
      </c>
      <c r="L2821" s="8" t="str">
        <f>IFERROR(VLOOKUP(Table3[[#This Row],[Order ID]],returns[[Order ID]:[Status]],2,FALSE), "")</f>
        <v>Returned</v>
      </c>
      <c r="M2821">
        <v>4.54</v>
      </c>
      <c r="N2821">
        <v>5.83</v>
      </c>
      <c r="O2821" t="s">
        <v>1893</v>
      </c>
      <c r="P2821" t="s">
        <v>11</v>
      </c>
      <c r="Q2821">
        <v>93309</v>
      </c>
      <c r="R2821" t="s">
        <v>12</v>
      </c>
      <c r="S2821" t="s">
        <v>1976</v>
      </c>
      <c r="T2821" t="e">
        <f>VLOOKUP(Table3[[#This Row],[Region]],managers5[],2,FALSE)</f>
        <v>#N/A</v>
      </c>
      <c r="U2821" t="s">
        <v>1955</v>
      </c>
      <c r="V2821" t="s">
        <v>1959</v>
      </c>
      <c r="W2821" t="s">
        <v>14</v>
      </c>
      <c r="X2821" t="s">
        <v>71</v>
      </c>
      <c r="Y2821" t="s">
        <v>16</v>
      </c>
      <c r="Z2821" t="s">
        <v>17</v>
      </c>
      <c r="AA2821" t="s">
        <v>80</v>
      </c>
      <c r="AB2821" t="s">
        <v>19</v>
      </c>
      <c r="AC2821">
        <v>0.36</v>
      </c>
      <c r="AD2821" s="2">
        <v>40394</v>
      </c>
    </row>
    <row r="2822" spans="1:30" x14ac:dyDescent="0.35">
      <c r="A2822">
        <v>4746</v>
      </c>
      <c r="B2822">
        <v>3883</v>
      </c>
      <c r="C2822">
        <v>27745</v>
      </c>
      <c r="D2822" s="1">
        <v>40441</v>
      </c>
      <c r="E2822" t="s">
        <v>32</v>
      </c>
      <c r="F2822">
        <v>41</v>
      </c>
      <c r="G2822">
        <v>6126.93</v>
      </c>
      <c r="H2822">
        <v>0.01</v>
      </c>
      <c r="I2822" t="s">
        <v>49</v>
      </c>
      <c r="J2822" s="8">
        <v>-1704.89</v>
      </c>
      <c r="K2822" s="8">
        <f>IF(Table3[[#This Row],[Return Status]] = "Returned", 0, Table3[[#This Row],[Profit]])</f>
        <v>-1704.89</v>
      </c>
      <c r="L2822" s="8" t="str">
        <f>IFERROR(VLOOKUP(Table3[[#This Row],[Order ID]],returns[[Order ID]:[Status]],2,FALSE), "")</f>
        <v/>
      </c>
      <c r="M2822">
        <v>146.05000000000001</v>
      </c>
      <c r="N2822">
        <v>80.2</v>
      </c>
      <c r="O2822" t="s">
        <v>105</v>
      </c>
      <c r="P2822" t="s">
        <v>11</v>
      </c>
      <c r="Q2822">
        <v>93635</v>
      </c>
      <c r="R2822" t="s">
        <v>12</v>
      </c>
      <c r="S2822" t="s">
        <v>1976</v>
      </c>
      <c r="T2822" t="e">
        <f>VLOOKUP(Table3[[#This Row],[Region]],managers5[],2,FALSE)</f>
        <v>#N/A</v>
      </c>
      <c r="U2822" t="s">
        <v>1955</v>
      </c>
      <c r="V2822" t="s">
        <v>1959</v>
      </c>
      <c r="W2822" t="s">
        <v>14</v>
      </c>
      <c r="X2822" t="s">
        <v>24</v>
      </c>
      <c r="Y2822" t="s">
        <v>50</v>
      </c>
      <c r="Z2822" t="s">
        <v>51</v>
      </c>
      <c r="AA2822" t="s">
        <v>360</v>
      </c>
      <c r="AB2822" t="s">
        <v>53</v>
      </c>
      <c r="AC2822">
        <v>0.71</v>
      </c>
      <c r="AD2822" s="2">
        <v>40445</v>
      </c>
    </row>
    <row r="2823" spans="1:30" x14ac:dyDescent="0.35">
      <c r="A2823">
        <v>4287</v>
      </c>
      <c r="B2823">
        <v>3884</v>
      </c>
      <c r="C2823">
        <v>27746</v>
      </c>
      <c r="D2823" s="1">
        <v>40516</v>
      </c>
      <c r="E2823" t="s">
        <v>41</v>
      </c>
      <c r="F2823">
        <v>3</v>
      </c>
      <c r="G2823">
        <v>87.09</v>
      </c>
      <c r="H2823">
        <v>0.1</v>
      </c>
      <c r="I2823" t="s">
        <v>9</v>
      </c>
      <c r="J2823" s="8">
        <v>-42.73</v>
      </c>
      <c r="K2823" s="8">
        <f>IF(Table3[[#This Row],[Return Status]] = "Returned", 0, Table3[[#This Row],[Profit]])</f>
        <v>-42.73</v>
      </c>
      <c r="L2823" s="8" t="str">
        <f>IFERROR(VLOOKUP(Table3[[#This Row],[Order ID]],returns[[Order ID]:[Status]],2,FALSE), "")</f>
        <v/>
      </c>
      <c r="M2823">
        <v>29.34</v>
      </c>
      <c r="N2823">
        <v>7.87</v>
      </c>
      <c r="O2823" t="s">
        <v>1030</v>
      </c>
      <c r="P2823" t="s">
        <v>97</v>
      </c>
      <c r="Q2823">
        <v>97601</v>
      </c>
      <c r="R2823" t="s">
        <v>98</v>
      </c>
      <c r="S2823" t="s">
        <v>1976</v>
      </c>
      <c r="T2823" t="e">
        <f>VLOOKUP(Table3[[#This Row],[Region]],managers5[],2,FALSE)</f>
        <v>#N/A</v>
      </c>
      <c r="U2823" t="s">
        <v>1955</v>
      </c>
      <c r="V2823" t="s">
        <v>1959</v>
      </c>
      <c r="W2823" t="s">
        <v>14</v>
      </c>
      <c r="X2823" t="s">
        <v>39</v>
      </c>
      <c r="Y2823" t="s">
        <v>50</v>
      </c>
      <c r="Z2823" t="s">
        <v>61</v>
      </c>
      <c r="AA2823" t="s">
        <v>1737</v>
      </c>
      <c r="AB2823" t="s">
        <v>19</v>
      </c>
      <c r="AC2823">
        <v>0.54</v>
      </c>
      <c r="AD2823" s="2">
        <v>40517</v>
      </c>
    </row>
    <row r="2824" spans="1:30" x14ac:dyDescent="0.35">
      <c r="A2824">
        <v>4288</v>
      </c>
      <c r="B2824">
        <v>3885</v>
      </c>
      <c r="C2824">
        <v>27746</v>
      </c>
      <c r="D2824" s="1">
        <v>40516</v>
      </c>
      <c r="E2824" t="s">
        <v>41</v>
      </c>
      <c r="F2824">
        <v>42</v>
      </c>
      <c r="G2824">
        <v>196.1</v>
      </c>
      <c r="H2824">
        <v>7.0000000000000007E-2</v>
      </c>
      <c r="I2824" t="s">
        <v>9</v>
      </c>
      <c r="J2824" s="8">
        <v>71.650000000000006</v>
      </c>
      <c r="K2824" s="8">
        <f>IF(Table3[[#This Row],[Return Status]] = "Returned", 0, Table3[[#This Row],[Profit]])</f>
        <v>71.650000000000006</v>
      </c>
      <c r="L2824" s="8" t="str">
        <f>IFERROR(VLOOKUP(Table3[[#This Row],[Order ID]],returns[[Order ID]:[Status]],2,FALSE), "")</f>
        <v/>
      </c>
      <c r="M2824">
        <v>4.76</v>
      </c>
      <c r="N2824">
        <v>0.88</v>
      </c>
      <c r="O2824" t="s">
        <v>1030</v>
      </c>
      <c r="P2824" t="s">
        <v>97</v>
      </c>
      <c r="Q2824">
        <v>97601</v>
      </c>
      <c r="R2824" t="s">
        <v>98</v>
      </c>
      <c r="S2824" t="s">
        <v>1976</v>
      </c>
      <c r="T2824" t="e">
        <f>VLOOKUP(Table3[[#This Row],[Region]],managers5[],2,FALSE)</f>
        <v>#N/A</v>
      </c>
      <c r="U2824" t="s">
        <v>1955</v>
      </c>
      <c r="V2824" t="s">
        <v>1959</v>
      </c>
      <c r="W2824" t="s">
        <v>14</v>
      </c>
      <c r="X2824" t="s">
        <v>39</v>
      </c>
      <c r="Y2824" t="s">
        <v>16</v>
      </c>
      <c r="Z2824" t="s">
        <v>30</v>
      </c>
      <c r="AA2824" t="s">
        <v>1091</v>
      </c>
      <c r="AB2824" t="s">
        <v>35</v>
      </c>
      <c r="AC2824">
        <v>0.39</v>
      </c>
      <c r="AD2824" s="2">
        <v>40517</v>
      </c>
    </row>
    <row r="2825" spans="1:30" x14ac:dyDescent="0.35">
      <c r="A2825">
        <v>4296</v>
      </c>
      <c r="B2825">
        <v>3886</v>
      </c>
      <c r="C2825">
        <v>27746</v>
      </c>
      <c r="D2825" s="1">
        <v>40516</v>
      </c>
      <c r="E2825" t="s">
        <v>41</v>
      </c>
      <c r="F2825">
        <v>3</v>
      </c>
      <c r="G2825">
        <v>1540.77</v>
      </c>
      <c r="H2825">
        <v>0.04</v>
      </c>
      <c r="I2825" t="s">
        <v>9</v>
      </c>
      <c r="J2825" s="8">
        <v>-1572.64</v>
      </c>
      <c r="K2825" s="8">
        <f>IF(Table3[[#This Row],[Return Status]] = "Returned", 0, Table3[[#This Row],[Profit]])</f>
        <v>-1572.64</v>
      </c>
      <c r="L2825" s="8" t="str">
        <f>IFERROR(VLOOKUP(Table3[[#This Row],[Order ID]],returns[[Order ID]:[Status]],2,FALSE), "")</f>
        <v/>
      </c>
      <c r="M2825">
        <v>499.99</v>
      </c>
      <c r="N2825">
        <v>24.49</v>
      </c>
      <c r="O2825" t="s">
        <v>1030</v>
      </c>
      <c r="P2825" t="s">
        <v>37</v>
      </c>
      <c r="Q2825">
        <v>17602</v>
      </c>
      <c r="R2825" t="s">
        <v>37</v>
      </c>
      <c r="S2825" t="s">
        <v>1979</v>
      </c>
      <c r="T2825" t="e">
        <f>VLOOKUP(Table3[[#This Row],[Region]],managers5[],2,FALSE)</f>
        <v>#N/A</v>
      </c>
      <c r="U2825" t="s">
        <v>1956</v>
      </c>
      <c r="W2825" t="s">
        <v>14</v>
      </c>
      <c r="X2825" t="s">
        <v>39</v>
      </c>
      <c r="Y2825" t="s">
        <v>46</v>
      </c>
      <c r="Z2825" t="s">
        <v>243</v>
      </c>
      <c r="AA2825" t="s">
        <v>1350</v>
      </c>
      <c r="AB2825" t="s">
        <v>85</v>
      </c>
      <c r="AC2825">
        <v>0.36</v>
      </c>
      <c r="AD2825" s="2">
        <v>40516</v>
      </c>
    </row>
    <row r="2826" spans="1:30" x14ac:dyDescent="0.35">
      <c r="A2826">
        <v>365</v>
      </c>
      <c r="B2826">
        <v>3887</v>
      </c>
      <c r="C2826">
        <v>27750</v>
      </c>
      <c r="D2826" s="1">
        <v>41201</v>
      </c>
      <c r="E2826" t="s">
        <v>32</v>
      </c>
      <c r="F2826">
        <v>12</v>
      </c>
      <c r="G2826">
        <v>769.17</v>
      </c>
      <c r="H2826">
        <v>0</v>
      </c>
      <c r="I2826" t="s">
        <v>49</v>
      </c>
      <c r="J2826" s="8">
        <v>-212.01</v>
      </c>
      <c r="K2826" s="8">
        <f>IF(Table3[[#This Row],[Return Status]] = "Returned", 0, Table3[[#This Row],[Profit]])</f>
        <v>0</v>
      </c>
      <c r="L2826" s="8" t="str">
        <f>IFERROR(VLOOKUP(Table3[[#This Row],[Order ID]],returns[[Order ID]:[Status]],2,FALSE), "")</f>
        <v>Returned</v>
      </c>
      <c r="M2826">
        <v>58.14</v>
      </c>
      <c r="N2826">
        <v>36.61</v>
      </c>
      <c r="O2826" t="s">
        <v>565</v>
      </c>
      <c r="P2826" t="s">
        <v>146</v>
      </c>
      <c r="Q2826">
        <v>83843</v>
      </c>
      <c r="R2826" t="s">
        <v>147</v>
      </c>
      <c r="S2826" t="s">
        <v>1976</v>
      </c>
      <c r="T2826" t="e">
        <f>VLOOKUP(Table3[[#This Row],[Region]],managers5[],2,FALSE)</f>
        <v>#N/A</v>
      </c>
      <c r="U2826" t="s">
        <v>1955</v>
      </c>
      <c r="V2826" t="s">
        <v>1959</v>
      </c>
      <c r="W2826" t="s">
        <v>14</v>
      </c>
      <c r="X2826" t="s">
        <v>15</v>
      </c>
      <c r="Y2826" t="s">
        <v>50</v>
      </c>
      <c r="Z2826" t="s">
        <v>219</v>
      </c>
      <c r="AA2826" t="s">
        <v>566</v>
      </c>
      <c r="AB2826" t="s">
        <v>53</v>
      </c>
      <c r="AC2826">
        <v>0.61</v>
      </c>
      <c r="AD2826" s="1">
        <v>41205</v>
      </c>
    </row>
    <row r="2827" spans="1:30" x14ac:dyDescent="0.35">
      <c r="A2827">
        <v>395</v>
      </c>
      <c r="B2827">
        <v>3888</v>
      </c>
      <c r="C2827">
        <v>27750</v>
      </c>
      <c r="D2827" s="1">
        <v>41201</v>
      </c>
      <c r="E2827" t="s">
        <v>32</v>
      </c>
      <c r="F2827">
        <v>18</v>
      </c>
      <c r="G2827">
        <v>7370.84</v>
      </c>
      <c r="H2827">
        <v>0.09</v>
      </c>
      <c r="I2827" t="s">
        <v>49</v>
      </c>
      <c r="J2827" s="8">
        <v>999.86500000000001</v>
      </c>
      <c r="K2827" s="8">
        <f>IF(Table3[[#This Row],[Return Status]] = "Returned", 0, Table3[[#This Row],[Profit]])</f>
        <v>0</v>
      </c>
      <c r="L2827" s="8" t="str">
        <f>IFERROR(VLOOKUP(Table3[[#This Row],[Order ID]],returns[[Order ID]:[Status]],2,FALSE), "")</f>
        <v>Returned</v>
      </c>
      <c r="M2827">
        <v>449.99</v>
      </c>
      <c r="N2827">
        <v>49</v>
      </c>
      <c r="O2827" t="s">
        <v>565</v>
      </c>
      <c r="P2827" t="s">
        <v>146</v>
      </c>
      <c r="Q2827">
        <v>83843</v>
      </c>
      <c r="R2827" t="s">
        <v>147</v>
      </c>
      <c r="S2827" t="s">
        <v>1976</v>
      </c>
      <c r="T2827" t="e">
        <f>VLOOKUP(Table3[[#This Row],[Region]],managers5[],2,FALSE)</f>
        <v>#N/A</v>
      </c>
      <c r="U2827" t="s">
        <v>1955</v>
      </c>
      <c r="V2827" t="s">
        <v>1959</v>
      </c>
      <c r="W2827" t="s">
        <v>14</v>
      </c>
      <c r="X2827" t="s">
        <v>15</v>
      </c>
      <c r="Y2827" t="s">
        <v>46</v>
      </c>
      <c r="Z2827" t="s">
        <v>243</v>
      </c>
      <c r="AA2827" t="s">
        <v>596</v>
      </c>
      <c r="AB2827" t="s">
        <v>74</v>
      </c>
      <c r="AC2827">
        <v>0.38</v>
      </c>
      <c r="AD2827" s="1">
        <v>41201</v>
      </c>
    </row>
    <row r="2828" spans="1:30" x14ac:dyDescent="0.35">
      <c r="A2828">
        <v>6229</v>
      </c>
      <c r="B2828">
        <v>111</v>
      </c>
      <c r="C2828">
        <v>710</v>
      </c>
      <c r="D2828" s="1">
        <v>40179</v>
      </c>
      <c r="E2828" t="s">
        <v>32</v>
      </c>
      <c r="F2828">
        <v>29</v>
      </c>
      <c r="G2828">
        <v>4192.88</v>
      </c>
      <c r="H2828">
        <v>0.02</v>
      </c>
      <c r="I2828" t="s">
        <v>49</v>
      </c>
      <c r="J2828" s="8">
        <v>731.32</v>
      </c>
      <c r="K2828" s="8">
        <f>IF(Table3[[#This Row],[Return Status]] = "Returned", 0, Table3[[#This Row],[Profit]])</f>
        <v>0</v>
      </c>
      <c r="L2828" s="8" t="str">
        <f>IFERROR(VLOOKUP(Table3[[#This Row],[Order ID]],returns[[Order ID]:[Status]],2,FALSE), "")</f>
        <v>Returned</v>
      </c>
      <c r="M2828">
        <v>145.44999999999999</v>
      </c>
      <c r="N2828">
        <v>17.850000000000001</v>
      </c>
      <c r="O2828" t="s">
        <v>1835</v>
      </c>
      <c r="P2828" t="s">
        <v>120</v>
      </c>
      <c r="Q2828">
        <v>34761</v>
      </c>
      <c r="R2828" t="s">
        <v>56</v>
      </c>
      <c r="S2828" t="s">
        <v>1978</v>
      </c>
      <c r="T2828" t="e">
        <f>VLOOKUP(Table3[[#This Row],[Region]],managers5[],2,FALSE)</f>
        <v>#N/A</v>
      </c>
      <c r="U2828" t="s">
        <v>1957</v>
      </c>
      <c r="V2828" t="s">
        <v>1959</v>
      </c>
      <c r="W2828" t="s">
        <v>14</v>
      </c>
      <c r="X2828" t="s">
        <v>71</v>
      </c>
      <c r="Y2828" t="s">
        <v>46</v>
      </c>
      <c r="Z2828" t="s">
        <v>124</v>
      </c>
      <c r="AA2828" t="s">
        <v>148</v>
      </c>
      <c r="AB2828" t="s">
        <v>74</v>
      </c>
      <c r="AC2828">
        <v>0.56000000000000005</v>
      </c>
      <c r="AD2828" s="2">
        <v>40183</v>
      </c>
    </row>
    <row r="2829" spans="1:30" x14ac:dyDescent="0.35">
      <c r="A2829">
        <v>5610</v>
      </c>
      <c r="B2829">
        <v>4058</v>
      </c>
      <c r="C2829">
        <v>28928</v>
      </c>
      <c r="D2829" s="1">
        <v>40298</v>
      </c>
      <c r="E2829" t="s">
        <v>32</v>
      </c>
      <c r="F2829">
        <v>22</v>
      </c>
      <c r="G2829">
        <v>5144.9399999999996</v>
      </c>
      <c r="H2829">
        <v>0.09</v>
      </c>
      <c r="I2829" t="s">
        <v>9</v>
      </c>
      <c r="J2829" s="8">
        <v>729.06</v>
      </c>
      <c r="K2829" s="8">
        <f>IF(Table3[[#This Row],[Return Status]] = "Returned", 0, Table3[[#This Row],[Profit]])</f>
        <v>0</v>
      </c>
      <c r="L2829" s="8" t="str">
        <f>IFERROR(VLOOKUP(Table3[[#This Row],[Order ID]],returns[[Order ID]:[Status]],2,FALSE), "")</f>
        <v>Returned</v>
      </c>
      <c r="M2829">
        <v>256.99</v>
      </c>
      <c r="N2829">
        <v>11.25</v>
      </c>
      <c r="O2829" t="s">
        <v>700</v>
      </c>
      <c r="P2829" t="s">
        <v>324</v>
      </c>
      <c r="Q2829">
        <v>32789</v>
      </c>
      <c r="R2829" t="s">
        <v>56</v>
      </c>
      <c r="S2829" t="s">
        <v>1978</v>
      </c>
      <c r="T2829" t="e">
        <f>VLOOKUP(Table3[[#This Row],[Region]],managers5[],2,FALSE)</f>
        <v>#N/A</v>
      </c>
      <c r="U2829" t="s">
        <v>1957</v>
      </c>
      <c r="V2829" t="s">
        <v>1959</v>
      </c>
      <c r="W2829" t="s">
        <v>14</v>
      </c>
      <c r="X2829" t="s">
        <v>71</v>
      </c>
      <c r="Y2829" t="s">
        <v>46</v>
      </c>
      <c r="Z2829" t="s">
        <v>47</v>
      </c>
      <c r="AA2829" t="s">
        <v>1634</v>
      </c>
      <c r="AB2829" t="s">
        <v>19</v>
      </c>
      <c r="AC2829">
        <v>0.51</v>
      </c>
      <c r="AD2829" s="2">
        <v>40298</v>
      </c>
    </row>
    <row r="2830" spans="1:30" x14ac:dyDescent="0.35">
      <c r="A2830">
        <v>379</v>
      </c>
      <c r="B2830">
        <v>3893</v>
      </c>
      <c r="C2830">
        <v>27780</v>
      </c>
      <c r="D2830" s="1">
        <v>41202</v>
      </c>
      <c r="E2830" t="s">
        <v>41</v>
      </c>
      <c r="F2830">
        <v>18</v>
      </c>
      <c r="G2830">
        <v>56.41</v>
      </c>
      <c r="H2830">
        <v>0.02</v>
      </c>
      <c r="I2830" t="s">
        <v>9</v>
      </c>
      <c r="J2830" s="8">
        <v>11.92</v>
      </c>
      <c r="K2830" s="8">
        <f>IF(Table3[[#This Row],[Return Status]] = "Returned", 0, Table3[[#This Row],[Profit]])</f>
        <v>11.92</v>
      </c>
      <c r="L2830" s="8" t="str">
        <f>IFERROR(VLOOKUP(Table3[[#This Row],[Order ID]],returns[[Order ID]:[Status]],2,FALSE), "")</f>
        <v/>
      </c>
      <c r="M2830">
        <v>3.08</v>
      </c>
      <c r="N2830">
        <v>0.99</v>
      </c>
      <c r="O2830" t="s">
        <v>511</v>
      </c>
      <c r="P2830" t="s">
        <v>92</v>
      </c>
      <c r="Q2830">
        <v>87401</v>
      </c>
      <c r="R2830" t="s">
        <v>93</v>
      </c>
      <c r="S2830" t="s">
        <v>1976</v>
      </c>
      <c r="T2830" t="e">
        <f>VLOOKUP(Table3[[#This Row],[Region]],managers5[],2,FALSE)</f>
        <v>#N/A</v>
      </c>
      <c r="U2830" t="s">
        <v>1955</v>
      </c>
      <c r="V2830" t="s">
        <v>1959</v>
      </c>
      <c r="W2830" t="s">
        <v>14</v>
      </c>
      <c r="X2830" t="s">
        <v>15</v>
      </c>
      <c r="Y2830" t="s">
        <v>16</v>
      </c>
      <c r="Z2830" t="s">
        <v>99</v>
      </c>
      <c r="AA2830" t="s">
        <v>580</v>
      </c>
      <c r="AB2830" t="s">
        <v>19</v>
      </c>
      <c r="AC2830">
        <v>0.37</v>
      </c>
      <c r="AD2830" s="1">
        <v>41203</v>
      </c>
    </row>
    <row r="2831" spans="1:30" x14ac:dyDescent="0.35">
      <c r="A2831">
        <v>380</v>
      </c>
      <c r="B2831">
        <v>3895</v>
      </c>
      <c r="C2831">
        <v>27780</v>
      </c>
      <c r="D2831" s="1">
        <v>41202</v>
      </c>
      <c r="E2831" t="s">
        <v>41</v>
      </c>
      <c r="F2831">
        <v>39</v>
      </c>
      <c r="G2831">
        <v>1678.34</v>
      </c>
      <c r="H2831">
        <v>0.05</v>
      </c>
      <c r="I2831" t="s">
        <v>9</v>
      </c>
      <c r="J2831" s="8">
        <v>670.11</v>
      </c>
      <c r="K2831" s="8">
        <f>IF(Table3[[#This Row],[Return Status]] = "Returned", 0, Table3[[#This Row],[Profit]])</f>
        <v>670.11</v>
      </c>
      <c r="L2831" s="8" t="str">
        <f>IFERROR(VLOOKUP(Table3[[#This Row],[Order ID]],returns[[Order ID]:[Status]],2,FALSE), "")</f>
        <v/>
      </c>
      <c r="M2831">
        <v>43.98</v>
      </c>
      <c r="N2831">
        <v>1.99</v>
      </c>
      <c r="O2831" t="s">
        <v>511</v>
      </c>
      <c r="P2831" t="s">
        <v>92</v>
      </c>
      <c r="Q2831">
        <v>88240</v>
      </c>
      <c r="R2831" t="s">
        <v>93</v>
      </c>
      <c r="S2831" t="s">
        <v>1976</v>
      </c>
      <c r="T2831" t="e">
        <f>VLOOKUP(Table3[[#This Row],[Region]],managers5[],2,FALSE)</f>
        <v>#N/A</v>
      </c>
      <c r="U2831" t="s">
        <v>1955</v>
      </c>
      <c r="V2831" t="s">
        <v>1959</v>
      </c>
      <c r="W2831" t="s">
        <v>14</v>
      </c>
      <c r="X2831" t="s">
        <v>15</v>
      </c>
      <c r="Y2831" t="s">
        <v>46</v>
      </c>
      <c r="Z2831" t="s">
        <v>47</v>
      </c>
      <c r="AA2831" t="s">
        <v>581</v>
      </c>
      <c r="AB2831" t="s">
        <v>109</v>
      </c>
      <c r="AC2831">
        <v>0.44</v>
      </c>
      <c r="AD2831" s="1">
        <v>41203</v>
      </c>
    </row>
    <row r="2832" spans="1:30" x14ac:dyDescent="0.35">
      <c r="A2832">
        <v>383</v>
      </c>
      <c r="B2832">
        <v>3894</v>
      </c>
      <c r="C2832">
        <v>27780</v>
      </c>
      <c r="D2832" s="1">
        <v>41202</v>
      </c>
      <c r="E2832" t="s">
        <v>41</v>
      </c>
      <c r="F2832">
        <v>39</v>
      </c>
      <c r="G2832">
        <v>147.71</v>
      </c>
      <c r="H2832">
        <v>0</v>
      </c>
      <c r="I2832" t="s">
        <v>9</v>
      </c>
      <c r="J2832" s="8">
        <v>-30.25</v>
      </c>
      <c r="K2832" s="8">
        <f>IF(Table3[[#This Row],[Return Status]] = "Returned", 0, Table3[[#This Row],[Profit]])</f>
        <v>-30.25</v>
      </c>
      <c r="L2832" s="8" t="str">
        <f>IFERROR(VLOOKUP(Table3[[#This Row],[Order ID]],returns[[Order ID]:[Status]],2,FALSE), "")</f>
        <v/>
      </c>
      <c r="M2832">
        <v>3.68</v>
      </c>
      <c r="N2832">
        <v>1.32</v>
      </c>
      <c r="O2832" t="s">
        <v>511</v>
      </c>
      <c r="P2832" t="s">
        <v>92</v>
      </c>
      <c r="Q2832">
        <v>87401</v>
      </c>
      <c r="R2832" t="s">
        <v>93</v>
      </c>
      <c r="S2832" t="s">
        <v>1976</v>
      </c>
      <c r="T2832" t="e">
        <f>VLOOKUP(Table3[[#This Row],[Region]],managers5[],2,FALSE)</f>
        <v>#N/A</v>
      </c>
      <c r="U2832" t="s">
        <v>1955</v>
      </c>
      <c r="V2832" t="s">
        <v>1959</v>
      </c>
      <c r="W2832" t="s">
        <v>14</v>
      </c>
      <c r="X2832" t="s">
        <v>15</v>
      </c>
      <c r="Y2832" t="s">
        <v>16</v>
      </c>
      <c r="Z2832" t="s">
        <v>67</v>
      </c>
      <c r="AA2832" t="s">
        <v>583</v>
      </c>
      <c r="AB2832" t="s">
        <v>35</v>
      </c>
      <c r="AC2832">
        <v>0.83</v>
      </c>
      <c r="AD2832" s="1">
        <v>41202</v>
      </c>
    </row>
    <row r="2833" spans="1:30" x14ac:dyDescent="0.35">
      <c r="A2833">
        <v>1660</v>
      </c>
      <c r="B2833">
        <v>56</v>
      </c>
      <c r="C2833">
        <v>324</v>
      </c>
      <c r="D2833" s="1">
        <v>40987</v>
      </c>
      <c r="E2833" t="s">
        <v>41</v>
      </c>
      <c r="F2833">
        <v>25</v>
      </c>
      <c r="G2833">
        <v>3872.634</v>
      </c>
      <c r="H2833">
        <v>0.02</v>
      </c>
      <c r="I2833" t="s">
        <v>9</v>
      </c>
      <c r="J2833" s="8">
        <v>667.33199999999999</v>
      </c>
      <c r="K2833" s="8">
        <f>IF(Table3[[#This Row],[Return Status]] = "Returned", 0, Table3[[#This Row],[Profit]])</f>
        <v>0</v>
      </c>
      <c r="L2833" s="8" t="str">
        <f>IFERROR(VLOOKUP(Table3[[#This Row],[Order ID]],returns[[Order ID]:[Status]],2,FALSE), "")</f>
        <v>Returned</v>
      </c>
      <c r="M2833">
        <v>179.99</v>
      </c>
      <c r="N2833">
        <v>13.99</v>
      </c>
      <c r="O2833" t="s">
        <v>1413</v>
      </c>
      <c r="P2833" t="s">
        <v>43</v>
      </c>
      <c r="Q2833">
        <v>27237</v>
      </c>
      <c r="R2833" t="s">
        <v>44</v>
      </c>
      <c r="S2833" t="s">
        <v>1978</v>
      </c>
      <c r="T2833" t="e">
        <f>VLOOKUP(Table3[[#This Row],[Region]],managers5[],2,FALSE)</f>
        <v>#N/A</v>
      </c>
      <c r="U2833" t="s">
        <v>1957</v>
      </c>
      <c r="V2833" t="s">
        <v>1959</v>
      </c>
      <c r="W2833" t="s">
        <v>14</v>
      </c>
      <c r="X2833" t="s">
        <v>15</v>
      </c>
      <c r="Y2833" t="s">
        <v>46</v>
      </c>
      <c r="Z2833" t="s">
        <v>86</v>
      </c>
      <c r="AA2833" t="s">
        <v>1414</v>
      </c>
      <c r="AB2833" t="s">
        <v>69</v>
      </c>
      <c r="AC2833">
        <v>0.56999999999999995</v>
      </c>
      <c r="AD2833" s="1">
        <v>40989</v>
      </c>
    </row>
    <row r="2834" spans="1:30" x14ac:dyDescent="0.35">
      <c r="A2834">
        <v>3763</v>
      </c>
      <c r="B2834">
        <v>3899</v>
      </c>
      <c r="C2834">
        <v>27811</v>
      </c>
      <c r="D2834" s="1">
        <v>40606</v>
      </c>
      <c r="E2834" t="s">
        <v>8</v>
      </c>
      <c r="F2834">
        <v>31</v>
      </c>
      <c r="G2834">
        <v>197.59</v>
      </c>
      <c r="H2834">
        <v>0.09</v>
      </c>
      <c r="I2834" t="s">
        <v>9</v>
      </c>
      <c r="J2834" s="8">
        <v>-73.622999999999905</v>
      </c>
      <c r="K2834" s="8">
        <f>IF(Table3[[#This Row],[Return Status]] = "Returned", 0, Table3[[#This Row],[Profit]])</f>
        <v>-73.622999999999905</v>
      </c>
      <c r="L2834" s="8" t="str">
        <f>IFERROR(VLOOKUP(Table3[[#This Row],[Order ID]],returns[[Order ID]:[Status]],2,FALSE), "")</f>
        <v/>
      </c>
      <c r="M2834">
        <v>6.81</v>
      </c>
      <c r="N2834">
        <v>5.48</v>
      </c>
      <c r="O2834" t="s">
        <v>544</v>
      </c>
      <c r="P2834" t="s">
        <v>37</v>
      </c>
      <c r="Q2834">
        <v>43213</v>
      </c>
      <c r="R2834" t="s">
        <v>37</v>
      </c>
      <c r="S2834" t="s">
        <v>1979</v>
      </c>
      <c r="T2834" t="e">
        <f>VLOOKUP(Table3[[#This Row],[Region]],managers5[],2,FALSE)</f>
        <v>#N/A</v>
      </c>
      <c r="U2834" t="s">
        <v>1956</v>
      </c>
      <c r="W2834" t="s">
        <v>14</v>
      </c>
      <c r="X2834" t="s">
        <v>15</v>
      </c>
      <c r="Y2834" t="s">
        <v>16</v>
      </c>
      <c r="Z2834" t="s">
        <v>17</v>
      </c>
      <c r="AA2834" t="s">
        <v>121</v>
      </c>
      <c r="AB2834" t="s">
        <v>19</v>
      </c>
      <c r="AC2834">
        <v>0.37</v>
      </c>
      <c r="AD2834" s="1">
        <v>40608</v>
      </c>
    </row>
    <row r="2835" spans="1:30" x14ac:dyDescent="0.35">
      <c r="A2835">
        <v>3769</v>
      </c>
      <c r="B2835">
        <v>3900</v>
      </c>
      <c r="C2835">
        <v>27811</v>
      </c>
      <c r="D2835" s="1">
        <v>40606</v>
      </c>
      <c r="E2835" t="s">
        <v>8</v>
      </c>
      <c r="F2835">
        <v>4</v>
      </c>
      <c r="G2835">
        <v>73.900000000000006</v>
      </c>
      <c r="H2835">
        <v>0.06</v>
      </c>
      <c r="I2835" t="s">
        <v>9</v>
      </c>
      <c r="J2835" s="8">
        <v>-39.640499999999903</v>
      </c>
      <c r="K2835" s="8">
        <f>IF(Table3[[#This Row],[Return Status]] = "Returned", 0, Table3[[#This Row],[Profit]])</f>
        <v>-39.640499999999903</v>
      </c>
      <c r="L2835" s="8" t="str">
        <f>IFERROR(VLOOKUP(Table3[[#This Row],[Order ID]],returns[[Order ID]:[Status]],2,FALSE), "")</f>
        <v/>
      </c>
      <c r="M2835">
        <v>15.99</v>
      </c>
      <c r="N2835">
        <v>13.18</v>
      </c>
      <c r="O2835" t="s">
        <v>544</v>
      </c>
      <c r="P2835" t="s">
        <v>37</v>
      </c>
      <c r="Q2835">
        <v>18705</v>
      </c>
      <c r="R2835" t="s">
        <v>37</v>
      </c>
      <c r="S2835" t="s">
        <v>1979</v>
      </c>
      <c r="T2835" t="e">
        <f>VLOOKUP(Table3[[#This Row],[Region]],managers5[],2,FALSE)</f>
        <v>#N/A</v>
      </c>
      <c r="U2835" t="s">
        <v>1956</v>
      </c>
      <c r="W2835" t="s">
        <v>14</v>
      </c>
      <c r="X2835" t="s">
        <v>15</v>
      </c>
      <c r="Y2835" t="s">
        <v>16</v>
      </c>
      <c r="Z2835" t="s">
        <v>17</v>
      </c>
      <c r="AA2835" t="s">
        <v>668</v>
      </c>
      <c r="AB2835" t="s">
        <v>19</v>
      </c>
      <c r="AC2835">
        <v>0.37</v>
      </c>
      <c r="AD2835" s="1">
        <v>40607</v>
      </c>
    </row>
    <row r="2836" spans="1:30" x14ac:dyDescent="0.35">
      <c r="A2836">
        <v>7748</v>
      </c>
      <c r="B2836">
        <v>8229</v>
      </c>
      <c r="C2836">
        <v>58818</v>
      </c>
      <c r="D2836" s="1">
        <v>39918</v>
      </c>
      <c r="E2836" t="s">
        <v>41</v>
      </c>
      <c r="F2836">
        <v>20</v>
      </c>
      <c r="G2836">
        <v>4353.0200000000004</v>
      </c>
      <c r="H2836">
        <v>0.1</v>
      </c>
      <c r="I2836" t="s">
        <v>49</v>
      </c>
      <c r="J2836" s="8">
        <v>661.77</v>
      </c>
      <c r="K2836" s="8">
        <f>IF(Table3[[#This Row],[Return Status]] = "Returned", 0, Table3[[#This Row],[Profit]])</f>
        <v>0</v>
      </c>
      <c r="L2836" s="8" t="str">
        <f>IFERROR(VLOOKUP(Table3[[#This Row],[Order ID]],returns[[Order ID]:[Status]],2,FALSE), "")</f>
        <v>Returned</v>
      </c>
      <c r="M2836">
        <v>226.67</v>
      </c>
      <c r="N2836">
        <v>28.16</v>
      </c>
      <c r="O2836" t="s">
        <v>1359</v>
      </c>
      <c r="P2836" t="s">
        <v>155</v>
      </c>
      <c r="Q2836">
        <v>24060</v>
      </c>
      <c r="R2836" t="s">
        <v>44</v>
      </c>
      <c r="S2836" t="s">
        <v>1978</v>
      </c>
      <c r="T2836" t="e">
        <f>VLOOKUP(Table3[[#This Row],[Region]],managers5[],2,FALSE)</f>
        <v>#N/A</v>
      </c>
      <c r="U2836" t="s">
        <v>1957</v>
      </c>
      <c r="V2836" t="s">
        <v>1959</v>
      </c>
      <c r="W2836" t="s">
        <v>14</v>
      </c>
      <c r="X2836" t="s">
        <v>39</v>
      </c>
      <c r="Y2836" t="s">
        <v>50</v>
      </c>
      <c r="Z2836" t="s">
        <v>72</v>
      </c>
      <c r="AA2836" t="s">
        <v>1546</v>
      </c>
      <c r="AB2836" t="s">
        <v>74</v>
      </c>
      <c r="AC2836">
        <v>0.59</v>
      </c>
      <c r="AD2836" s="2">
        <v>39920</v>
      </c>
    </row>
    <row r="2837" spans="1:30" x14ac:dyDescent="0.35">
      <c r="A2837">
        <v>573</v>
      </c>
      <c r="B2837">
        <v>3903</v>
      </c>
      <c r="C2837">
        <v>27841</v>
      </c>
      <c r="D2837" s="1">
        <v>41168</v>
      </c>
      <c r="E2837" t="s">
        <v>77</v>
      </c>
      <c r="F2837">
        <v>33</v>
      </c>
      <c r="G2837">
        <v>67.849999999999994</v>
      </c>
      <c r="H2837">
        <v>0.05</v>
      </c>
      <c r="I2837" t="s">
        <v>9</v>
      </c>
      <c r="J2837" s="8">
        <v>1.05</v>
      </c>
      <c r="K2837" s="8">
        <f>IF(Table3[[#This Row],[Return Status]] = "Returned", 0, Table3[[#This Row],[Profit]])</f>
        <v>1.05</v>
      </c>
      <c r="L2837" s="8" t="str">
        <f>IFERROR(VLOOKUP(Table3[[#This Row],[Order ID]],returns[[Order ID]:[Status]],2,FALSE), "")</f>
        <v/>
      </c>
      <c r="M2837">
        <v>2.1</v>
      </c>
      <c r="N2837">
        <v>0.7</v>
      </c>
      <c r="O2837" t="s">
        <v>775</v>
      </c>
      <c r="P2837" t="s">
        <v>37</v>
      </c>
      <c r="Q2837">
        <v>10605</v>
      </c>
      <c r="R2837" t="s">
        <v>37</v>
      </c>
      <c r="S2837" t="s">
        <v>1979</v>
      </c>
      <c r="T2837" t="e">
        <f>VLOOKUP(Table3[[#This Row],[Region]],managers5[],2,FALSE)</f>
        <v>#N/A</v>
      </c>
      <c r="U2837" t="s">
        <v>1956</v>
      </c>
      <c r="W2837" t="s">
        <v>14</v>
      </c>
      <c r="X2837" t="s">
        <v>71</v>
      </c>
      <c r="Y2837" t="s">
        <v>16</v>
      </c>
      <c r="Z2837" t="s">
        <v>106</v>
      </c>
      <c r="AA2837" t="s">
        <v>707</v>
      </c>
      <c r="AB2837" t="s">
        <v>35</v>
      </c>
      <c r="AC2837">
        <v>0.56999999999999995</v>
      </c>
      <c r="AD2837" s="1">
        <v>41170</v>
      </c>
    </row>
    <row r="2838" spans="1:30" x14ac:dyDescent="0.35">
      <c r="A2838">
        <v>4855</v>
      </c>
      <c r="B2838">
        <v>3904</v>
      </c>
      <c r="C2838">
        <v>27843</v>
      </c>
      <c r="D2838" s="1">
        <v>40426</v>
      </c>
      <c r="E2838" t="s">
        <v>20</v>
      </c>
      <c r="F2838">
        <v>26</v>
      </c>
      <c r="G2838">
        <v>139.61000000000001</v>
      </c>
      <c r="H2838">
        <v>0.01</v>
      </c>
      <c r="I2838" t="s">
        <v>9</v>
      </c>
      <c r="J2838" s="8">
        <v>-92.04</v>
      </c>
      <c r="K2838" s="8">
        <f>IF(Table3[[#This Row],[Return Status]] = "Returned", 0, Table3[[#This Row],[Profit]])</f>
        <v>-92.04</v>
      </c>
      <c r="L2838" s="8" t="str">
        <f>IFERROR(VLOOKUP(Table3[[#This Row],[Order ID]],returns[[Order ID]:[Status]],2,FALSE), "")</f>
        <v/>
      </c>
      <c r="M2838">
        <v>4.8899999999999997</v>
      </c>
      <c r="N2838">
        <v>4.93</v>
      </c>
      <c r="O2838" t="s">
        <v>399</v>
      </c>
      <c r="P2838" t="s">
        <v>92</v>
      </c>
      <c r="Q2838">
        <v>88220</v>
      </c>
      <c r="R2838" t="s">
        <v>93</v>
      </c>
      <c r="S2838" t="s">
        <v>1976</v>
      </c>
      <c r="T2838" t="e">
        <f>VLOOKUP(Table3[[#This Row],[Region]],managers5[],2,FALSE)</f>
        <v>#N/A</v>
      </c>
      <c r="U2838" t="s">
        <v>1955</v>
      </c>
      <c r="V2838" t="s">
        <v>1959</v>
      </c>
      <c r="W2838" t="s">
        <v>14</v>
      </c>
      <c r="X2838" t="s">
        <v>24</v>
      </c>
      <c r="Y2838" t="s">
        <v>46</v>
      </c>
      <c r="Z2838" t="s">
        <v>47</v>
      </c>
      <c r="AA2838" t="s">
        <v>1319</v>
      </c>
      <c r="AB2838" t="s">
        <v>109</v>
      </c>
      <c r="AC2838">
        <v>0.66</v>
      </c>
      <c r="AD2838" s="2">
        <v>40428</v>
      </c>
    </row>
    <row r="2839" spans="1:30" x14ac:dyDescent="0.35">
      <c r="A2839">
        <v>3080</v>
      </c>
      <c r="B2839">
        <v>3905</v>
      </c>
      <c r="C2839">
        <v>27844</v>
      </c>
      <c r="D2839" s="1">
        <v>40723</v>
      </c>
      <c r="E2839" t="s">
        <v>32</v>
      </c>
      <c r="F2839">
        <v>1</v>
      </c>
      <c r="G2839">
        <v>11.08</v>
      </c>
      <c r="H2839">
        <v>0.09</v>
      </c>
      <c r="I2839" t="s">
        <v>9</v>
      </c>
      <c r="J2839" s="8">
        <v>-9.6944999999999997</v>
      </c>
      <c r="K2839" s="8">
        <f>IF(Table3[[#This Row],[Return Status]] = "Returned", 0, Table3[[#This Row],[Profit]])</f>
        <v>-9.6944999999999997</v>
      </c>
      <c r="L2839" s="8" t="str">
        <f>IFERROR(VLOOKUP(Table3[[#This Row],[Order ID]],returns[[Order ID]:[Status]],2,FALSE), "")</f>
        <v/>
      </c>
      <c r="M2839">
        <v>5.8</v>
      </c>
      <c r="N2839">
        <v>5.59</v>
      </c>
      <c r="O2839" t="s">
        <v>594</v>
      </c>
      <c r="P2839" t="s">
        <v>97</v>
      </c>
      <c r="Q2839">
        <v>97321</v>
      </c>
      <c r="R2839" t="s">
        <v>98</v>
      </c>
      <c r="S2839" t="s">
        <v>1976</v>
      </c>
      <c r="T2839" t="e">
        <f>VLOOKUP(Table3[[#This Row],[Region]],managers5[],2,FALSE)</f>
        <v>#N/A</v>
      </c>
      <c r="U2839" t="s">
        <v>1955</v>
      </c>
      <c r="V2839" t="s">
        <v>1959</v>
      </c>
      <c r="W2839" t="s">
        <v>14</v>
      </c>
      <c r="X2839" t="s">
        <v>24</v>
      </c>
      <c r="Y2839" t="s">
        <v>16</v>
      </c>
      <c r="Z2839" t="s">
        <v>17</v>
      </c>
      <c r="AA2839" t="s">
        <v>904</v>
      </c>
      <c r="AB2839" t="s">
        <v>19</v>
      </c>
      <c r="AC2839">
        <v>0.4</v>
      </c>
      <c r="AD2839" s="1">
        <v>40730</v>
      </c>
    </row>
    <row r="2840" spans="1:30" x14ac:dyDescent="0.35">
      <c r="A2840">
        <v>7324</v>
      </c>
      <c r="B2840">
        <v>6674</v>
      </c>
      <c r="C2840">
        <v>47494</v>
      </c>
      <c r="D2840" s="1">
        <v>39995</v>
      </c>
      <c r="E2840" t="s">
        <v>77</v>
      </c>
      <c r="F2840">
        <v>42</v>
      </c>
      <c r="G2840">
        <v>1967.83</v>
      </c>
      <c r="H2840">
        <v>0.04</v>
      </c>
      <c r="I2840" t="s">
        <v>9</v>
      </c>
      <c r="J2840" s="8">
        <v>659.6</v>
      </c>
      <c r="K2840" s="8">
        <f>IF(Table3[[#This Row],[Return Status]] = "Returned", 0, Table3[[#This Row],[Profit]])</f>
        <v>0</v>
      </c>
      <c r="L2840" s="8" t="str">
        <f>IFERROR(VLOOKUP(Table3[[#This Row],[Order ID]],returns[[Order ID]:[Status]],2,FALSE), "")</f>
        <v>Returned</v>
      </c>
      <c r="M2840">
        <v>45.19</v>
      </c>
      <c r="N2840">
        <v>1.99</v>
      </c>
      <c r="O2840" t="s">
        <v>457</v>
      </c>
      <c r="P2840" t="s">
        <v>55</v>
      </c>
      <c r="Q2840">
        <v>72301</v>
      </c>
      <c r="R2840" t="s">
        <v>56</v>
      </c>
      <c r="S2840" t="s">
        <v>1978</v>
      </c>
      <c r="T2840" t="e">
        <f>VLOOKUP(Table3[[#This Row],[Region]],managers5[],2,FALSE)</f>
        <v>#N/A</v>
      </c>
      <c r="U2840" t="s">
        <v>1957</v>
      </c>
      <c r="V2840" t="s">
        <v>1959</v>
      </c>
      <c r="W2840" t="s">
        <v>14</v>
      </c>
      <c r="X2840" t="s">
        <v>39</v>
      </c>
      <c r="Y2840" t="s">
        <v>46</v>
      </c>
      <c r="Z2840" t="s">
        <v>47</v>
      </c>
      <c r="AA2840" t="s">
        <v>777</v>
      </c>
      <c r="AB2840" t="s">
        <v>109</v>
      </c>
      <c r="AC2840">
        <v>0.55000000000000004</v>
      </c>
      <c r="AD2840" s="2">
        <v>39996</v>
      </c>
    </row>
    <row r="2841" spans="1:30" x14ac:dyDescent="0.35">
      <c r="A2841">
        <v>2551</v>
      </c>
      <c r="B2841">
        <v>3908</v>
      </c>
      <c r="C2841">
        <v>27872</v>
      </c>
      <c r="D2841" s="1">
        <v>40829</v>
      </c>
      <c r="E2841" t="s">
        <v>8</v>
      </c>
      <c r="F2841">
        <v>25</v>
      </c>
      <c r="G2841">
        <v>388.71</v>
      </c>
      <c r="H2841">
        <v>0.01</v>
      </c>
      <c r="I2841" t="s">
        <v>9</v>
      </c>
      <c r="J2841" s="8">
        <v>36.430999999999997</v>
      </c>
      <c r="K2841" s="8">
        <f>IF(Table3[[#This Row],[Return Status]] = "Returned", 0, Table3[[#This Row],[Profit]])</f>
        <v>36.430999999999997</v>
      </c>
      <c r="L2841" s="8" t="str">
        <f>IFERROR(VLOOKUP(Table3[[#This Row],[Order ID]],returns[[Order ID]:[Status]],2,FALSE), "")</f>
        <v/>
      </c>
      <c r="M2841">
        <v>14.27</v>
      </c>
      <c r="N2841">
        <v>7.27</v>
      </c>
      <c r="O2841" t="s">
        <v>1642</v>
      </c>
      <c r="P2841" t="s">
        <v>146</v>
      </c>
      <c r="Q2841">
        <v>83814</v>
      </c>
      <c r="R2841" t="s">
        <v>147</v>
      </c>
      <c r="S2841" t="s">
        <v>1976</v>
      </c>
      <c r="T2841" t="e">
        <f>VLOOKUP(Table3[[#This Row],[Region]],managers5[],2,FALSE)</f>
        <v>#N/A</v>
      </c>
      <c r="U2841" t="s">
        <v>1955</v>
      </c>
      <c r="V2841" t="s">
        <v>1959</v>
      </c>
      <c r="W2841" t="s">
        <v>14</v>
      </c>
      <c r="X2841" t="s">
        <v>71</v>
      </c>
      <c r="Y2841" t="s">
        <v>16</v>
      </c>
      <c r="Z2841" t="s">
        <v>17</v>
      </c>
      <c r="AA2841" t="s">
        <v>1261</v>
      </c>
      <c r="AB2841" t="s">
        <v>19</v>
      </c>
      <c r="AC2841">
        <v>0.38</v>
      </c>
      <c r="AD2841" s="1">
        <v>40831</v>
      </c>
    </row>
    <row r="2842" spans="1:30" x14ac:dyDescent="0.35">
      <c r="A2842">
        <v>4744</v>
      </c>
      <c r="B2842">
        <v>2477</v>
      </c>
      <c r="C2842">
        <v>17988</v>
      </c>
      <c r="D2842" s="1">
        <v>40443</v>
      </c>
      <c r="E2842" t="s">
        <v>32</v>
      </c>
      <c r="F2842">
        <v>46</v>
      </c>
      <c r="G2842">
        <v>2660.6104999999998</v>
      </c>
      <c r="H2842">
        <v>0.03</v>
      </c>
      <c r="I2842" t="s">
        <v>9</v>
      </c>
      <c r="J2842" s="8">
        <v>618.06600000000003</v>
      </c>
      <c r="K2842" s="8">
        <f>IF(Table3[[#This Row],[Return Status]] = "Returned", 0, Table3[[#This Row],[Profit]])</f>
        <v>0</v>
      </c>
      <c r="L2842" s="8" t="str">
        <f>IFERROR(VLOOKUP(Table3[[#This Row],[Order ID]],returns[[Order ID]:[Status]],2,FALSE), "")</f>
        <v>Returned</v>
      </c>
      <c r="M2842">
        <v>65.989999999999995</v>
      </c>
      <c r="N2842">
        <v>8.99</v>
      </c>
      <c r="O2842" t="s">
        <v>1814</v>
      </c>
      <c r="P2842" t="s">
        <v>43</v>
      </c>
      <c r="Q2842">
        <v>28227</v>
      </c>
      <c r="R2842" t="s">
        <v>44</v>
      </c>
      <c r="S2842" t="s">
        <v>1978</v>
      </c>
      <c r="T2842" t="e">
        <f>VLOOKUP(Table3[[#This Row],[Region]],managers5[],2,FALSE)</f>
        <v>#N/A</v>
      </c>
      <c r="U2842" t="s">
        <v>1957</v>
      </c>
      <c r="V2842" t="s">
        <v>1959</v>
      </c>
      <c r="W2842" t="s">
        <v>14</v>
      </c>
      <c r="X2842" t="s">
        <v>15</v>
      </c>
      <c r="Y2842" t="s">
        <v>46</v>
      </c>
      <c r="Z2842" t="s">
        <v>86</v>
      </c>
      <c r="AA2842">
        <v>5180</v>
      </c>
      <c r="AB2842" t="s">
        <v>19</v>
      </c>
      <c r="AC2842">
        <v>0.56000000000000005</v>
      </c>
      <c r="AD2842" s="2">
        <v>40445</v>
      </c>
    </row>
    <row r="2843" spans="1:30" x14ac:dyDescent="0.35">
      <c r="A2843">
        <v>5046</v>
      </c>
      <c r="B2843">
        <v>1742</v>
      </c>
      <c r="C2843">
        <v>12483</v>
      </c>
      <c r="D2843" s="1">
        <v>40394</v>
      </c>
      <c r="E2843" t="s">
        <v>41</v>
      </c>
      <c r="F2843">
        <v>14</v>
      </c>
      <c r="G2843">
        <v>1676.44</v>
      </c>
      <c r="H2843">
        <v>0.02</v>
      </c>
      <c r="I2843" t="s">
        <v>9</v>
      </c>
      <c r="J2843" s="8">
        <v>607.495</v>
      </c>
      <c r="K2843" s="8">
        <f>IF(Table3[[#This Row],[Return Status]] = "Returned", 0, Table3[[#This Row],[Profit]])</f>
        <v>0</v>
      </c>
      <c r="L2843" s="8" t="str">
        <f>IFERROR(VLOOKUP(Table3[[#This Row],[Order ID]],returns[[Order ID]:[Status]],2,FALSE), "")</f>
        <v>Returned</v>
      </c>
      <c r="M2843">
        <v>120.98</v>
      </c>
      <c r="N2843">
        <v>9.07</v>
      </c>
      <c r="O2843" t="s">
        <v>352</v>
      </c>
      <c r="P2843" t="s">
        <v>120</v>
      </c>
      <c r="Q2843">
        <v>32303</v>
      </c>
      <c r="R2843" t="s">
        <v>56</v>
      </c>
      <c r="S2843" t="s">
        <v>1978</v>
      </c>
      <c r="T2843" t="e">
        <f>VLOOKUP(Table3[[#This Row],[Region]],managers5[],2,FALSE)</f>
        <v>#N/A</v>
      </c>
      <c r="U2843" t="s">
        <v>1957</v>
      </c>
      <c r="V2843" t="s">
        <v>1959</v>
      </c>
      <c r="W2843" t="s">
        <v>14</v>
      </c>
      <c r="X2843" t="s">
        <v>24</v>
      </c>
      <c r="Y2843" t="s">
        <v>16</v>
      </c>
      <c r="Z2843" t="s">
        <v>17</v>
      </c>
      <c r="AA2843" t="s">
        <v>446</v>
      </c>
      <c r="AB2843" t="s">
        <v>19</v>
      </c>
      <c r="AC2843">
        <v>0.35</v>
      </c>
      <c r="AD2843" s="2">
        <v>40394</v>
      </c>
    </row>
    <row r="2844" spans="1:30" x14ac:dyDescent="0.35">
      <c r="A2844">
        <v>6056</v>
      </c>
      <c r="B2844">
        <v>1672</v>
      </c>
      <c r="C2844">
        <v>12067</v>
      </c>
      <c r="D2844" s="1">
        <v>40213</v>
      </c>
      <c r="E2844" t="s">
        <v>41</v>
      </c>
      <c r="F2844">
        <v>12</v>
      </c>
      <c r="G2844">
        <v>1211.72</v>
      </c>
      <c r="H2844">
        <v>0.04</v>
      </c>
      <c r="I2844" t="s">
        <v>9</v>
      </c>
      <c r="J2844" s="8">
        <v>587.84</v>
      </c>
      <c r="K2844" s="8">
        <f>IF(Table3[[#This Row],[Return Status]] = "Returned", 0, Table3[[#This Row],[Profit]])</f>
        <v>0</v>
      </c>
      <c r="L2844" s="8" t="str">
        <f>IFERROR(VLOOKUP(Table3[[#This Row],[Order ID]],returns[[Order ID]:[Status]],2,FALSE), "")</f>
        <v>Returned</v>
      </c>
      <c r="M2844">
        <v>99.23</v>
      </c>
      <c r="N2844">
        <v>8.99</v>
      </c>
      <c r="O2844" t="s">
        <v>1488</v>
      </c>
      <c r="P2844" t="s">
        <v>43</v>
      </c>
      <c r="Q2844">
        <v>37066</v>
      </c>
      <c r="R2844" t="s">
        <v>44</v>
      </c>
      <c r="S2844" t="s">
        <v>1978</v>
      </c>
      <c r="T2844" t="e">
        <f>VLOOKUP(Table3[[#This Row],[Region]],managers5[],2,FALSE)</f>
        <v>#N/A</v>
      </c>
      <c r="U2844" t="s">
        <v>1957</v>
      </c>
      <c r="V2844" t="s">
        <v>1959</v>
      </c>
      <c r="W2844" t="s">
        <v>14</v>
      </c>
      <c r="X2844" t="s">
        <v>15</v>
      </c>
      <c r="Y2844" t="s">
        <v>50</v>
      </c>
      <c r="Z2844" t="s">
        <v>61</v>
      </c>
      <c r="AA2844" t="s">
        <v>209</v>
      </c>
      <c r="AB2844" t="s">
        <v>109</v>
      </c>
      <c r="AC2844">
        <v>0.35</v>
      </c>
      <c r="AD2844" s="2">
        <v>40214</v>
      </c>
    </row>
    <row r="2845" spans="1:30" x14ac:dyDescent="0.35">
      <c r="A2845">
        <v>2777</v>
      </c>
      <c r="B2845">
        <v>3913</v>
      </c>
      <c r="C2845">
        <v>27904</v>
      </c>
      <c r="D2845" s="1">
        <v>40789</v>
      </c>
      <c r="E2845" t="s">
        <v>77</v>
      </c>
      <c r="F2845">
        <v>8</v>
      </c>
      <c r="G2845">
        <v>460.58949999999999</v>
      </c>
      <c r="H2845">
        <v>0.02</v>
      </c>
      <c r="I2845" t="s">
        <v>9</v>
      </c>
      <c r="J2845" s="8">
        <v>-171.20399999999901</v>
      </c>
      <c r="K2845" s="8">
        <f>IF(Table3[[#This Row],[Return Status]] = "Returned", 0, Table3[[#This Row],[Profit]])</f>
        <v>-171.20399999999901</v>
      </c>
      <c r="L2845" s="8" t="str">
        <f>IFERROR(VLOOKUP(Table3[[#This Row],[Order ID]],returns[[Order ID]:[Status]],2,FALSE), "")</f>
        <v/>
      </c>
      <c r="M2845">
        <v>65.989999999999995</v>
      </c>
      <c r="N2845">
        <v>8.99</v>
      </c>
      <c r="O2845" t="s">
        <v>719</v>
      </c>
      <c r="P2845" t="s">
        <v>22</v>
      </c>
      <c r="Q2845">
        <v>80027</v>
      </c>
      <c r="R2845" t="s">
        <v>23</v>
      </c>
      <c r="S2845" t="s">
        <v>1976</v>
      </c>
      <c r="T2845" t="e">
        <f>VLOOKUP(Table3[[#This Row],[Region]],managers5[],2,FALSE)</f>
        <v>#N/A</v>
      </c>
      <c r="U2845" t="s">
        <v>1955</v>
      </c>
      <c r="V2845" t="s">
        <v>1959</v>
      </c>
      <c r="W2845" t="s">
        <v>14</v>
      </c>
      <c r="X2845" t="s">
        <v>39</v>
      </c>
      <c r="Y2845" t="s">
        <v>46</v>
      </c>
      <c r="Z2845" t="s">
        <v>86</v>
      </c>
      <c r="AA2845" t="s">
        <v>1257</v>
      </c>
      <c r="AB2845" t="s">
        <v>19</v>
      </c>
      <c r="AC2845">
        <v>0.56000000000000005</v>
      </c>
      <c r="AD2845" s="1">
        <v>40790</v>
      </c>
    </row>
    <row r="2846" spans="1:30" x14ac:dyDescent="0.35">
      <c r="A2846">
        <v>5706</v>
      </c>
      <c r="B2846">
        <v>1761</v>
      </c>
      <c r="C2846">
        <v>12613</v>
      </c>
      <c r="D2846" s="1">
        <v>40278</v>
      </c>
      <c r="E2846" t="s">
        <v>20</v>
      </c>
      <c r="F2846">
        <v>28</v>
      </c>
      <c r="G2846">
        <v>1751.08</v>
      </c>
      <c r="H2846">
        <v>0</v>
      </c>
      <c r="I2846" t="s">
        <v>9</v>
      </c>
      <c r="J2846" s="8">
        <v>587.01</v>
      </c>
      <c r="K2846" s="8">
        <f>IF(Table3[[#This Row],[Return Status]] = "Returned", 0, Table3[[#This Row],[Profit]])</f>
        <v>0</v>
      </c>
      <c r="L2846" s="8" t="str">
        <f>IFERROR(VLOOKUP(Table3[[#This Row],[Order ID]],returns[[Order ID]:[Status]],2,FALSE), "")</f>
        <v>Returned</v>
      </c>
      <c r="M2846">
        <v>59.78</v>
      </c>
      <c r="N2846">
        <v>10.29</v>
      </c>
      <c r="O2846" t="s">
        <v>110</v>
      </c>
      <c r="P2846" t="s">
        <v>64</v>
      </c>
      <c r="Q2846">
        <v>70072</v>
      </c>
      <c r="R2846" t="s">
        <v>65</v>
      </c>
      <c r="S2846" t="s">
        <v>1978</v>
      </c>
      <c r="T2846" t="e">
        <f>VLOOKUP(Table3[[#This Row],[Region]],managers5[],2,FALSE)</f>
        <v>#N/A</v>
      </c>
      <c r="U2846" t="s">
        <v>1957</v>
      </c>
      <c r="V2846" t="s">
        <v>1959</v>
      </c>
      <c r="W2846" t="s">
        <v>14</v>
      </c>
      <c r="X2846" t="s">
        <v>39</v>
      </c>
      <c r="Y2846" t="s">
        <v>16</v>
      </c>
      <c r="Z2846" t="s">
        <v>17</v>
      </c>
      <c r="AA2846" t="s">
        <v>420</v>
      </c>
      <c r="AB2846" t="s">
        <v>19</v>
      </c>
      <c r="AC2846">
        <v>0.39</v>
      </c>
      <c r="AD2846" s="2">
        <v>40279</v>
      </c>
    </row>
    <row r="2847" spans="1:30" x14ac:dyDescent="0.35">
      <c r="A2847">
        <v>3061</v>
      </c>
      <c r="B2847">
        <v>3917</v>
      </c>
      <c r="C2847">
        <v>27936</v>
      </c>
      <c r="D2847" s="1">
        <v>40731</v>
      </c>
      <c r="E2847" t="s">
        <v>77</v>
      </c>
      <c r="F2847">
        <v>3</v>
      </c>
      <c r="G2847">
        <v>9172.32</v>
      </c>
      <c r="H2847">
        <v>0.06</v>
      </c>
      <c r="I2847" t="s">
        <v>49</v>
      </c>
      <c r="J2847" s="8">
        <v>-8570.4483</v>
      </c>
      <c r="K2847" s="8">
        <f>IF(Table3[[#This Row],[Return Status]] = "Returned", 0, Table3[[#This Row],[Profit]])</f>
        <v>-8570.4483</v>
      </c>
      <c r="L2847" s="8" t="str">
        <f>IFERROR(VLOOKUP(Table3[[#This Row],[Order ID]],returns[[Order ID]:[Status]],2,FALSE), "")</f>
        <v/>
      </c>
      <c r="M2847">
        <v>3502.14</v>
      </c>
      <c r="N2847">
        <v>8.73</v>
      </c>
      <c r="O2847" t="s">
        <v>1405</v>
      </c>
      <c r="P2847" t="s">
        <v>11</v>
      </c>
      <c r="Q2847">
        <v>92262</v>
      </c>
      <c r="R2847" t="s">
        <v>12</v>
      </c>
      <c r="S2847" t="s">
        <v>1976</v>
      </c>
      <c r="T2847" t="e">
        <f>VLOOKUP(Table3[[#This Row],[Region]],managers5[],2,FALSE)</f>
        <v>#N/A</v>
      </c>
      <c r="U2847" t="s">
        <v>1955</v>
      </c>
      <c r="V2847" t="s">
        <v>1959</v>
      </c>
      <c r="W2847" t="s">
        <v>14</v>
      </c>
      <c r="X2847" t="s">
        <v>39</v>
      </c>
      <c r="Y2847" t="s">
        <v>46</v>
      </c>
      <c r="Z2847" t="s">
        <v>124</v>
      </c>
      <c r="AA2847" t="s">
        <v>1003</v>
      </c>
      <c r="AB2847" t="s">
        <v>53</v>
      </c>
      <c r="AC2847">
        <v>0.56999999999999995</v>
      </c>
      <c r="AD2847" s="1">
        <v>40733</v>
      </c>
    </row>
    <row r="2848" spans="1:30" x14ac:dyDescent="0.35">
      <c r="A2848">
        <v>7646</v>
      </c>
      <c r="B2848">
        <v>3918</v>
      </c>
      <c r="C2848">
        <v>27938</v>
      </c>
      <c r="D2848" s="1">
        <v>39938</v>
      </c>
      <c r="E2848" t="s">
        <v>20</v>
      </c>
      <c r="F2848">
        <v>40</v>
      </c>
      <c r="G2848">
        <v>1233.51</v>
      </c>
      <c r="H2848">
        <v>0.05</v>
      </c>
      <c r="I2848" t="s">
        <v>9</v>
      </c>
      <c r="J2848" s="8">
        <v>308.67</v>
      </c>
      <c r="K2848" s="8">
        <f>IF(Table3[[#This Row],[Return Status]] = "Returned", 0, Table3[[#This Row],[Profit]])</f>
        <v>308.67</v>
      </c>
      <c r="L2848" s="8" t="str">
        <f>IFERROR(VLOOKUP(Table3[[#This Row],[Order ID]],returns[[Order ID]:[Status]],2,FALSE), "")</f>
        <v/>
      </c>
      <c r="M2848">
        <v>30.98</v>
      </c>
      <c r="N2848">
        <v>9.18</v>
      </c>
      <c r="O2848" t="s">
        <v>1282</v>
      </c>
      <c r="P2848" t="s">
        <v>131</v>
      </c>
      <c r="Q2848">
        <v>4106</v>
      </c>
      <c r="R2848" t="s">
        <v>132</v>
      </c>
      <c r="S2848" t="s">
        <v>1979</v>
      </c>
      <c r="T2848" t="e">
        <f>VLOOKUP(Table3[[#This Row],[Region]],managers5[],2,FALSE)</f>
        <v>#N/A</v>
      </c>
      <c r="U2848" t="s">
        <v>1956</v>
      </c>
      <c r="W2848" t="s">
        <v>14</v>
      </c>
      <c r="X2848" t="s">
        <v>24</v>
      </c>
      <c r="Y2848" t="s">
        <v>16</v>
      </c>
      <c r="Z2848" t="s">
        <v>30</v>
      </c>
      <c r="AA2848" t="s">
        <v>1799</v>
      </c>
      <c r="AB2848" t="s">
        <v>19</v>
      </c>
      <c r="AC2848">
        <v>0.4</v>
      </c>
      <c r="AD2848" s="2">
        <v>39938</v>
      </c>
    </row>
    <row r="2849" spans="1:30" x14ac:dyDescent="0.35">
      <c r="A2849">
        <v>1530</v>
      </c>
      <c r="B2849">
        <v>3919</v>
      </c>
      <c r="C2849">
        <v>27939</v>
      </c>
      <c r="D2849" s="1">
        <v>41009</v>
      </c>
      <c r="E2849" t="s">
        <v>20</v>
      </c>
      <c r="F2849">
        <v>8</v>
      </c>
      <c r="G2849">
        <v>60.17</v>
      </c>
      <c r="H2849">
        <v>0</v>
      </c>
      <c r="I2849" t="s">
        <v>9</v>
      </c>
      <c r="J2849" s="8">
        <v>-18.239999999999998</v>
      </c>
      <c r="K2849" s="8">
        <f>IF(Table3[[#This Row],[Return Status]] = "Returned", 0, Table3[[#This Row],[Profit]])</f>
        <v>-18.239999999999998</v>
      </c>
      <c r="L2849" s="8" t="str">
        <f>IFERROR(VLOOKUP(Table3[[#This Row],[Order ID]],returns[[Order ID]:[Status]],2,FALSE), "")</f>
        <v/>
      </c>
      <c r="M2849">
        <v>6.68</v>
      </c>
      <c r="N2849">
        <v>5.66</v>
      </c>
      <c r="O2849" t="s">
        <v>1348</v>
      </c>
      <c r="P2849" t="s">
        <v>142</v>
      </c>
      <c r="Q2849">
        <v>84062</v>
      </c>
      <c r="R2849" t="s">
        <v>143</v>
      </c>
      <c r="S2849" t="s">
        <v>1976</v>
      </c>
      <c r="T2849" t="e">
        <f>VLOOKUP(Table3[[#This Row],[Region]],managers5[],2,FALSE)</f>
        <v>#N/A</v>
      </c>
      <c r="U2849" t="s">
        <v>1955</v>
      </c>
      <c r="V2849" t="s">
        <v>1959</v>
      </c>
      <c r="W2849" t="s">
        <v>14</v>
      </c>
      <c r="X2849" t="s">
        <v>71</v>
      </c>
      <c r="Y2849" t="s">
        <v>16</v>
      </c>
      <c r="Z2849" t="s">
        <v>30</v>
      </c>
      <c r="AA2849" t="s">
        <v>797</v>
      </c>
      <c r="AB2849" t="s">
        <v>19</v>
      </c>
      <c r="AC2849">
        <v>0.37</v>
      </c>
      <c r="AD2849" s="1">
        <v>41011</v>
      </c>
    </row>
    <row r="2850" spans="1:30" x14ac:dyDescent="0.35">
      <c r="A2850">
        <v>5329</v>
      </c>
      <c r="B2850">
        <v>3920</v>
      </c>
      <c r="C2850">
        <v>27969</v>
      </c>
      <c r="D2850" s="1">
        <v>40337</v>
      </c>
      <c r="E2850" t="s">
        <v>32</v>
      </c>
      <c r="F2850">
        <v>43</v>
      </c>
      <c r="G2850">
        <v>5677.87</v>
      </c>
      <c r="H2850">
        <v>0.04</v>
      </c>
      <c r="I2850" t="s">
        <v>49</v>
      </c>
      <c r="J2850" s="8">
        <v>-824.09</v>
      </c>
      <c r="K2850" s="8">
        <f>IF(Table3[[#This Row],[Return Status]] = "Returned", 0, Table3[[#This Row],[Profit]])</f>
        <v>-824.09</v>
      </c>
      <c r="L2850" s="8" t="str">
        <f>IFERROR(VLOOKUP(Table3[[#This Row],[Order ID]],returns[[Order ID]:[Status]],2,FALSE), "")</f>
        <v/>
      </c>
      <c r="M2850">
        <v>130.97999999999999</v>
      </c>
      <c r="N2850">
        <v>54.74</v>
      </c>
      <c r="O2850" t="s">
        <v>250</v>
      </c>
      <c r="P2850" t="s">
        <v>114</v>
      </c>
      <c r="Q2850">
        <v>85705</v>
      </c>
      <c r="R2850" t="s">
        <v>115</v>
      </c>
      <c r="S2850" t="s">
        <v>1976</v>
      </c>
      <c r="T2850" t="e">
        <f>VLOOKUP(Table3[[#This Row],[Region]],managers5[],2,FALSE)</f>
        <v>#N/A</v>
      </c>
      <c r="U2850" t="s">
        <v>1955</v>
      </c>
      <c r="V2850" t="s">
        <v>1959</v>
      </c>
      <c r="W2850" t="s">
        <v>14</v>
      </c>
      <c r="X2850" t="s">
        <v>24</v>
      </c>
      <c r="Y2850" t="s">
        <v>50</v>
      </c>
      <c r="Z2850" t="s">
        <v>219</v>
      </c>
      <c r="AA2850" t="s">
        <v>723</v>
      </c>
      <c r="AB2850" t="s">
        <v>53</v>
      </c>
      <c r="AC2850">
        <v>0.69</v>
      </c>
      <c r="AD2850" s="2">
        <v>40344</v>
      </c>
    </row>
    <row r="2851" spans="1:30" x14ac:dyDescent="0.35">
      <c r="A2851">
        <v>5339</v>
      </c>
      <c r="B2851">
        <v>3922</v>
      </c>
      <c r="C2851">
        <v>27969</v>
      </c>
      <c r="D2851" s="1">
        <v>40337</v>
      </c>
      <c r="E2851" t="s">
        <v>32</v>
      </c>
      <c r="F2851">
        <v>32</v>
      </c>
      <c r="G2851">
        <v>687.47</v>
      </c>
      <c r="H2851">
        <v>0.1</v>
      </c>
      <c r="I2851" t="s">
        <v>49</v>
      </c>
      <c r="J2851" s="8">
        <v>-1533.15</v>
      </c>
      <c r="K2851" s="8">
        <f>IF(Table3[[#This Row],[Return Status]] = "Returned", 0, Table3[[#This Row],[Profit]])</f>
        <v>-1533.15</v>
      </c>
      <c r="L2851" s="8" t="str">
        <f>IFERROR(VLOOKUP(Table3[[#This Row],[Order ID]],returns[[Order ID]:[Status]],2,FALSE), "")</f>
        <v/>
      </c>
      <c r="M2851">
        <v>20.98</v>
      </c>
      <c r="N2851">
        <v>53.03</v>
      </c>
      <c r="O2851" t="s">
        <v>250</v>
      </c>
      <c r="P2851" t="s">
        <v>114</v>
      </c>
      <c r="Q2851">
        <v>85705</v>
      </c>
      <c r="R2851" t="s">
        <v>115</v>
      </c>
      <c r="S2851" t="s">
        <v>1976</v>
      </c>
      <c r="T2851" t="e">
        <f>VLOOKUP(Table3[[#This Row],[Region]],managers5[],2,FALSE)</f>
        <v>#N/A</v>
      </c>
      <c r="U2851" t="s">
        <v>1955</v>
      </c>
      <c r="V2851" t="s">
        <v>1959</v>
      </c>
      <c r="W2851" t="s">
        <v>14</v>
      </c>
      <c r="X2851" t="s">
        <v>24</v>
      </c>
      <c r="Y2851" t="s">
        <v>16</v>
      </c>
      <c r="Z2851" t="s">
        <v>75</v>
      </c>
      <c r="AA2851" t="s">
        <v>1025</v>
      </c>
      <c r="AB2851" t="s">
        <v>74</v>
      </c>
      <c r="AC2851">
        <v>0.78</v>
      </c>
      <c r="AD2851" s="2">
        <v>40342</v>
      </c>
    </row>
    <row r="2852" spans="1:30" x14ac:dyDescent="0.35">
      <c r="A2852">
        <v>5343</v>
      </c>
      <c r="B2852">
        <v>3921</v>
      </c>
      <c r="C2852">
        <v>27969</v>
      </c>
      <c r="D2852" s="1">
        <v>40337</v>
      </c>
      <c r="E2852" t="s">
        <v>32</v>
      </c>
      <c r="F2852">
        <v>9</v>
      </c>
      <c r="G2852">
        <v>732.72</v>
      </c>
      <c r="H2852">
        <v>0.03</v>
      </c>
      <c r="I2852" t="s">
        <v>9</v>
      </c>
      <c r="J2852" s="8">
        <v>8.5999999999999908</v>
      </c>
      <c r="K2852" s="8">
        <f>IF(Table3[[#This Row],[Return Status]] = "Returned", 0, Table3[[#This Row],[Profit]])</f>
        <v>8.5999999999999908</v>
      </c>
      <c r="L2852" s="8" t="str">
        <f>IFERROR(VLOOKUP(Table3[[#This Row],[Order ID]],returns[[Order ID]:[Status]],2,FALSE), "")</f>
        <v/>
      </c>
      <c r="M2852">
        <v>83.1</v>
      </c>
      <c r="N2852">
        <v>6.13</v>
      </c>
      <c r="O2852" t="s">
        <v>250</v>
      </c>
      <c r="P2852" t="s">
        <v>114</v>
      </c>
      <c r="Q2852">
        <v>85705</v>
      </c>
      <c r="R2852" t="s">
        <v>115</v>
      </c>
      <c r="S2852" t="s">
        <v>1976</v>
      </c>
      <c r="T2852" t="e">
        <f>VLOOKUP(Table3[[#This Row],[Region]],managers5[],2,FALSE)</f>
        <v>#N/A</v>
      </c>
      <c r="U2852" t="s">
        <v>1955</v>
      </c>
      <c r="V2852" t="s">
        <v>1959</v>
      </c>
      <c r="W2852" t="s">
        <v>14</v>
      </c>
      <c r="X2852" t="s">
        <v>24</v>
      </c>
      <c r="Y2852" t="s">
        <v>46</v>
      </c>
      <c r="Z2852" t="s">
        <v>47</v>
      </c>
      <c r="AA2852" t="s">
        <v>1240</v>
      </c>
      <c r="AB2852" t="s">
        <v>19</v>
      </c>
      <c r="AC2852">
        <v>0.45</v>
      </c>
      <c r="AD2852" s="2">
        <v>40341</v>
      </c>
    </row>
    <row r="2853" spans="1:30" x14ac:dyDescent="0.35">
      <c r="A2853">
        <v>4647</v>
      </c>
      <c r="B2853">
        <v>3925</v>
      </c>
      <c r="C2853">
        <v>27974</v>
      </c>
      <c r="D2853" s="1">
        <v>40458</v>
      </c>
      <c r="E2853" t="s">
        <v>77</v>
      </c>
      <c r="F2853">
        <v>31</v>
      </c>
      <c r="G2853">
        <v>813.41</v>
      </c>
      <c r="H2853">
        <v>0.09</v>
      </c>
      <c r="I2853" t="s">
        <v>33</v>
      </c>
      <c r="J2853" s="8">
        <v>284.64999999999998</v>
      </c>
      <c r="K2853" s="8">
        <f>IF(Table3[[#This Row],[Return Status]] = "Returned", 0, Table3[[#This Row],[Profit]])</f>
        <v>284.64999999999998</v>
      </c>
      <c r="L2853" s="8" t="str">
        <f>IFERROR(VLOOKUP(Table3[[#This Row],[Order ID]],returns[[Order ID]:[Status]],2,FALSE), "")</f>
        <v/>
      </c>
      <c r="M2853">
        <v>28.48</v>
      </c>
      <c r="N2853">
        <v>1.99</v>
      </c>
      <c r="O2853" t="s">
        <v>21</v>
      </c>
      <c r="P2853" t="s">
        <v>22</v>
      </c>
      <c r="Q2853">
        <v>80232</v>
      </c>
      <c r="R2853" t="s">
        <v>23</v>
      </c>
      <c r="S2853" t="s">
        <v>1976</v>
      </c>
      <c r="T2853" t="e">
        <f>VLOOKUP(Table3[[#This Row],[Region]],managers5[],2,FALSE)</f>
        <v>#N/A</v>
      </c>
      <c r="U2853" t="s">
        <v>1955</v>
      </c>
      <c r="V2853" t="s">
        <v>1959</v>
      </c>
      <c r="W2853" t="s">
        <v>14</v>
      </c>
      <c r="X2853" t="s">
        <v>24</v>
      </c>
      <c r="Y2853" t="s">
        <v>46</v>
      </c>
      <c r="Z2853" t="s">
        <v>47</v>
      </c>
      <c r="AA2853" t="s">
        <v>259</v>
      </c>
      <c r="AB2853" t="s">
        <v>109</v>
      </c>
      <c r="AC2853">
        <v>0.4</v>
      </c>
      <c r="AD2853" s="2">
        <v>40460</v>
      </c>
    </row>
    <row r="2854" spans="1:30" x14ac:dyDescent="0.35">
      <c r="A2854">
        <v>4653</v>
      </c>
      <c r="B2854">
        <v>3923</v>
      </c>
      <c r="C2854">
        <v>27974</v>
      </c>
      <c r="D2854" s="1">
        <v>40458</v>
      </c>
      <c r="E2854" t="s">
        <v>77</v>
      </c>
      <c r="F2854">
        <v>35</v>
      </c>
      <c r="G2854">
        <v>897.42</v>
      </c>
      <c r="H2854">
        <v>0.08</v>
      </c>
      <c r="I2854" t="s">
        <v>9</v>
      </c>
      <c r="J2854" s="8">
        <v>127.17</v>
      </c>
      <c r="K2854" s="8">
        <f>IF(Table3[[#This Row],[Return Status]] = "Returned", 0, Table3[[#This Row],[Profit]])</f>
        <v>127.17</v>
      </c>
      <c r="L2854" s="8" t="str">
        <f>IFERROR(VLOOKUP(Table3[[#This Row],[Order ID]],returns[[Order ID]:[Status]],2,FALSE), "")</f>
        <v/>
      </c>
      <c r="M2854">
        <v>26.64</v>
      </c>
      <c r="N2854">
        <v>5.3</v>
      </c>
      <c r="O2854" t="s">
        <v>21</v>
      </c>
      <c r="P2854" t="s">
        <v>37</v>
      </c>
      <c r="Q2854">
        <v>17331</v>
      </c>
      <c r="R2854" t="s">
        <v>37</v>
      </c>
      <c r="S2854" t="s">
        <v>1979</v>
      </c>
      <c r="T2854" t="e">
        <f>VLOOKUP(Table3[[#This Row],[Region]],managers5[],2,FALSE)</f>
        <v>#N/A</v>
      </c>
      <c r="U2854" t="s">
        <v>1956</v>
      </c>
      <c r="W2854" t="s">
        <v>14</v>
      </c>
      <c r="X2854" t="s">
        <v>24</v>
      </c>
      <c r="Y2854" t="s">
        <v>50</v>
      </c>
      <c r="Z2854" t="s">
        <v>72</v>
      </c>
      <c r="AA2854" t="s">
        <v>1096</v>
      </c>
      <c r="AB2854" t="s">
        <v>69</v>
      </c>
      <c r="AD2854" s="2">
        <v>40459</v>
      </c>
    </row>
    <row r="2855" spans="1:30" x14ac:dyDescent="0.35">
      <c r="A2855">
        <v>4654</v>
      </c>
      <c r="B2855">
        <v>3924</v>
      </c>
      <c r="C2855">
        <v>27974</v>
      </c>
      <c r="D2855" s="1">
        <v>40458</v>
      </c>
      <c r="E2855" t="s">
        <v>77</v>
      </c>
      <c r="F2855">
        <v>27</v>
      </c>
      <c r="G2855">
        <v>306.02</v>
      </c>
      <c r="H2855">
        <v>0.08</v>
      </c>
      <c r="I2855" t="s">
        <v>9</v>
      </c>
      <c r="J2855" s="8">
        <v>-6.7</v>
      </c>
      <c r="K2855" s="8">
        <f>IF(Table3[[#This Row],[Return Status]] = "Returned", 0, Table3[[#This Row],[Profit]])</f>
        <v>-6.7</v>
      </c>
      <c r="L2855" s="8" t="str">
        <f>IFERROR(VLOOKUP(Table3[[#This Row],[Order ID]],returns[[Order ID]:[Status]],2,FALSE), "")</f>
        <v/>
      </c>
      <c r="M2855">
        <v>12.07</v>
      </c>
      <c r="N2855">
        <v>6.2</v>
      </c>
      <c r="O2855" t="s">
        <v>21</v>
      </c>
      <c r="P2855" t="s">
        <v>37</v>
      </c>
      <c r="Q2855">
        <v>17331</v>
      </c>
      <c r="R2855" t="s">
        <v>37</v>
      </c>
      <c r="S2855" t="s">
        <v>1979</v>
      </c>
      <c r="T2855" t="e">
        <f>VLOOKUP(Table3[[#This Row],[Region]],managers5[],2,FALSE)</f>
        <v>#N/A</v>
      </c>
      <c r="U2855" t="s">
        <v>1956</v>
      </c>
      <c r="W2855" t="s">
        <v>14</v>
      </c>
      <c r="X2855" t="s">
        <v>24</v>
      </c>
      <c r="Y2855" t="s">
        <v>50</v>
      </c>
      <c r="Z2855" t="s">
        <v>61</v>
      </c>
      <c r="AA2855" t="s">
        <v>1352</v>
      </c>
      <c r="AB2855" t="s">
        <v>35</v>
      </c>
      <c r="AC2855">
        <v>0.52</v>
      </c>
      <c r="AD2855" s="2">
        <v>40459</v>
      </c>
    </row>
    <row r="2856" spans="1:30" x14ac:dyDescent="0.35">
      <c r="A2856">
        <v>7407</v>
      </c>
      <c r="B2856">
        <v>3927</v>
      </c>
      <c r="C2856">
        <v>28001</v>
      </c>
      <c r="D2856" s="1">
        <v>39978</v>
      </c>
      <c r="E2856" t="s">
        <v>41</v>
      </c>
      <c r="F2856">
        <v>21</v>
      </c>
      <c r="G2856">
        <v>4201.08</v>
      </c>
      <c r="H2856">
        <v>0.01</v>
      </c>
      <c r="I2856" t="s">
        <v>9</v>
      </c>
      <c r="J2856" s="8">
        <v>1162.76</v>
      </c>
      <c r="K2856" s="8">
        <f>IF(Table3[[#This Row],[Return Status]] = "Returned", 0, Table3[[#This Row],[Profit]])</f>
        <v>1162.76</v>
      </c>
      <c r="L2856" s="8" t="str">
        <f>IFERROR(VLOOKUP(Table3[[#This Row],[Order ID]],returns[[Order ID]:[Status]],2,FALSE), "")</f>
        <v/>
      </c>
      <c r="M2856">
        <v>194.3</v>
      </c>
      <c r="N2856">
        <v>11.54</v>
      </c>
      <c r="O2856" t="s">
        <v>1396</v>
      </c>
      <c r="P2856" t="s">
        <v>131</v>
      </c>
      <c r="Q2856">
        <v>3054</v>
      </c>
      <c r="R2856" t="s">
        <v>132</v>
      </c>
      <c r="S2856" t="s">
        <v>1979</v>
      </c>
      <c r="T2856" t="e">
        <f>VLOOKUP(Table3[[#This Row],[Region]],managers5[],2,FALSE)</f>
        <v>#N/A</v>
      </c>
      <c r="U2856" t="s">
        <v>1956</v>
      </c>
      <c r="W2856" t="s">
        <v>14</v>
      </c>
      <c r="X2856" t="s">
        <v>24</v>
      </c>
      <c r="Y2856" t="s">
        <v>50</v>
      </c>
      <c r="Z2856" t="s">
        <v>61</v>
      </c>
      <c r="AA2856" t="s">
        <v>754</v>
      </c>
      <c r="AB2856" t="s">
        <v>85</v>
      </c>
      <c r="AC2856">
        <v>0.59</v>
      </c>
      <c r="AD2856" s="2">
        <v>39980</v>
      </c>
    </row>
    <row r="2857" spans="1:30" x14ac:dyDescent="0.35">
      <c r="A2857">
        <v>7414</v>
      </c>
      <c r="B2857">
        <v>3926</v>
      </c>
      <c r="C2857">
        <v>28001</v>
      </c>
      <c r="D2857" s="1">
        <v>39978</v>
      </c>
      <c r="E2857" t="s">
        <v>41</v>
      </c>
      <c r="F2857">
        <v>41</v>
      </c>
      <c r="G2857">
        <v>8958.4599999999991</v>
      </c>
      <c r="H2857">
        <v>0.02</v>
      </c>
      <c r="I2857" t="s">
        <v>9</v>
      </c>
      <c r="J2857" s="8">
        <v>2593.14</v>
      </c>
      <c r="K2857" s="8">
        <f>IF(Table3[[#This Row],[Return Status]] = "Returned", 0, Table3[[#This Row],[Profit]])</f>
        <v>2593.14</v>
      </c>
      <c r="L2857" s="8" t="str">
        <f>IFERROR(VLOOKUP(Table3[[#This Row],[Order ID]],returns[[Order ID]:[Status]],2,FALSE), "")</f>
        <v/>
      </c>
      <c r="M2857">
        <v>209.84</v>
      </c>
      <c r="N2857">
        <v>21.21</v>
      </c>
      <c r="O2857" t="s">
        <v>1396</v>
      </c>
      <c r="P2857" t="s">
        <v>204</v>
      </c>
      <c r="Q2857">
        <v>5201</v>
      </c>
      <c r="R2857" t="s">
        <v>204</v>
      </c>
      <c r="S2857" t="s">
        <v>1979</v>
      </c>
      <c r="T2857" t="e">
        <f>VLOOKUP(Table3[[#This Row],[Region]],managers5[],2,FALSE)</f>
        <v>#N/A</v>
      </c>
      <c r="U2857" t="s">
        <v>1956</v>
      </c>
      <c r="W2857" t="s">
        <v>14</v>
      </c>
      <c r="X2857" t="s">
        <v>24</v>
      </c>
      <c r="Y2857" t="s">
        <v>50</v>
      </c>
      <c r="Z2857" t="s">
        <v>61</v>
      </c>
      <c r="AA2857" t="s">
        <v>1029</v>
      </c>
      <c r="AB2857" t="s">
        <v>85</v>
      </c>
      <c r="AC2857">
        <v>0.59</v>
      </c>
      <c r="AD2857" s="2">
        <v>39978</v>
      </c>
    </row>
    <row r="2858" spans="1:30" x14ac:dyDescent="0.35">
      <c r="A2858">
        <v>6688</v>
      </c>
      <c r="B2858">
        <v>3928</v>
      </c>
      <c r="C2858">
        <v>28002</v>
      </c>
      <c r="D2858" s="1">
        <v>40096</v>
      </c>
      <c r="E2858" t="s">
        <v>41</v>
      </c>
      <c r="F2858">
        <v>5</v>
      </c>
      <c r="G2858">
        <v>43.55</v>
      </c>
      <c r="H2858">
        <v>0.1</v>
      </c>
      <c r="I2858" t="s">
        <v>9</v>
      </c>
      <c r="J2858" s="8">
        <v>-3.64</v>
      </c>
      <c r="K2858" s="8">
        <f>IF(Table3[[#This Row],[Return Status]] = "Returned", 0, Table3[[#This Row],[Profit]])</f>
        <v>-3.64</v>
      </c>
      <c r="L2858" s="8" t="str">
        <f>IFERROR(VLOOKUP(Table3[[#This Row],[Order ID]],returns[[Order ID]:[Status]],2,FALSE), "")</f>
        <v/>
      </c>
      <c r="M2858">
        <v>9.11</v>
      </c>
      <c r="N2858">
        <v>2.15</v>
      </c>
      <c r="O2858" t="s">
        <v>468</v>
      </c>
      <c r="P2858" t="s">
        <v>131</v>
      </c>
      <c r="Q2858">
        <v>20601</v>
      </c>
      <c r="R2858" t="s">
        <v>132</v>
      </c>
      <c r="S2858" t="s">
        <v>1979</v>
      </c>
      <c r="T2858" t="e">
        <f>VLOOKUP(Table3[[#This Row],[Region]],managers5[],2,FALSE)</f>
        <v>#N/A</v>
      </c>
      <c r="U2858" t="s">
        <v>1956</v>
      </c>
      <c r="W2858" t="s">
        <v>14</v>
      </c>
      <c r="X2858" t="s">
        <v>24</v>
      </c>
      <c r="Y2858" t="s">
        <v>16</v>
      </c>
      <c r="Z2858" t="s">
        <v>30</v>
      </c>
      <c r="AA2858" t="s">
        <v>542</v>
      </c>
      <c r="AB2858" t="s">
        <v>35</v>
      </c>
      <c r="AC2858">
        <v>0.4</v>
      </c>
      <c r="AD2858" s="2">
        <v>40098</v>
      </c>
    </row>
    <row r="2859" spans="1:30" x14ac:dyDescent="0.35">
      <c r="A2859">
        <v>5718</v>
      </c>
      <c r="B2859">
        <v>3930</v>
      </c>
      <c r="C2859">
        <v>28007</v>
      </c>
      <c r="D2859" s="1">
        <v>40276</v>
      </c>
      <c r="E2859" t="s">
        <v>8</v>
      </c>
      <c r="F2859">
        <v>23</v>
      </c>
      <c r="G2859">
        <v>128.97</v>
      </c>
      <c r="H2859">
        <v>0.03</v>
      </c>
      <c r="I2859" t="s">
        <v>9</v>
      </c>
      <c r="J2859" s="8">
        <v>-1045.25</v>
      </c>
      <c r="K2859" s="8">
        <f>IF(Table3[[#This Row],[Return Status]] = "Returned", 0, Table3[[#This Row],[Profit]])</f>
        <v>-1045.25</v>
      </c>
      <c r="L2859" s="8" t="str">
        <f>IFERROR(VLOOKUP(Table3[[#This Row],[Order ID]],returns[[Order ID]:[Status]],2,FALSE), "")</f>
        <v/>
      </c>
      <c r="M2859">
        <v>3.48</v>
      </c>
      <c r="N2859">
        <v>49</v>
      </c>
      <c r="O2859" t="s">
        <v>1545</v>
      </c>
      <c r="P2859" t="s">
        <v>11</v>
      </c>
      <c r="Q2859">
        <v>91761</v>
      </c>
      <c r="R2859" t="s">
        <v>12</v>
      </c>
      <c r="S2859" t="s">
        <v>1976</v>
      </c>
      <c r="T2859" t="e">
        <f>VLOOKUP(Table3[[#This Row],[Region]],managers5[],2,FALSE)</f>
        <v>#N/A</v>
      </c>
      <c r="U2859" t="s">
        <v>1955</v>
      </c>
      <c r="V2859" t="s">
        <v>1959</v>
      </c>
      <c r="W2859" t="s">
        <v>14</v>
      </c>
      <c r="X2859" t="s">
        <v>15</v>
      </c>
      <c r="Y2859" t="s">
        <v>16</v>
      </c>
      <c r="Z2859" t="s">
        <v>83</v>
      </c>
      <c r="AA2859" t="s">
        <v>84</v>
      </c>
      <c r="AB2859" t="s">
        <v>85</v>
      </c>
      <c r="AC2859">
        <v>0.59</v>
      </c>
      <c r="AD2859" s="2">
        <v>40277</v>
      </c>
    </row>
    <row r="2860" spans="1:30" x14ac:dyDescent="0.35">
      <c r="A2860">
        <v>5719</v>
      </c>
      <c r="B2860">
        <v>3931</v>
      </c>
      <c r="C2860">
        <v>28007</v>
      </c>
      <c r="D2860" s="1">
        <v>40276</v>
      </c>
      <c r="E2860" t="s">
        <v>8</v>
      </c>
      <c r="F2860">
        <v>20</v>
      </c>
      <c r="G2860">
        <v>238.77</v>
      </c>
      <c r="H2860">
        <v>0.02</v>
      </c>
      <c r="I2860" t="s">
        <v>9</v>
      </c>
      <c r="J2860" s="8">
        <v>-78.81</v>
      </c>
      <c r="K2860" s="8">
        <f>IF(Table3[[#This Row],[Return Status]] = "Returned", 0, Table3[[#This Row],[Profit]])</f>
        <v>-78.81</v>
      </c>
      <c r="L2860" s="8" t="str">
        <f>IFERROR(VLOOKUP(Table3[[#This Row],[Order ID]],returns[[Order ID]:[Status]],2,FALSE), "")</f>
        <v/>
      </c>
      <c r="M2860">
        <v>11.66</v>
      </c>
      <c r="N2860">
        <v>7.95</v>
      </c>
      <c r="O2860" t="s">
        <v>1545</v>
      </c>
      <c r="P2860" t="s">
        <v>11</v>
      </c>
      <c r="Q2860">
        <v>91761</v>
      </c>
      <c r="R2860" t="s">
        <v>12</v>
      </c>
      <c r="S2860" t="s">
        <v>1976</v>
      </c>
      <c r="T2860" t="e">
        <f>VLOOKUP(Table3[[#This Row],[Region]],managers5[],2,FALSE)</f>
        <v>#N/A</v>
      </c>
      <c r="U2860" t="s">
        <v>1955</v>
      </c>
      <c r="V2860" t="s">
        <v>1959</v>
      </c>
      <c r="W2860" t="s">
        <v>14</v>
      </c>
      <c r="X2860" t="s">
        <v>15</v>
      </c>
      <c r="Y2860" t="s">
        <v>16</v>
      </c>
      <c r="Z2860" t="s">
        <v>106</v>
      </c>
      <c r="AA2860" t="s">
        <v>1060</v>
      </c>
      <c r="AB2860" t="s">
        <v>109</v>
      </c>
      <c r="AC2860">
        <v>0.57999999999999996</v>
      </c>
      <c r="AD2860" s="2">
        <v>40277</v>
      </c>
    </row>
    <row r="2861" spans="1:30" x14ac:dyDescent="0.35">
      <c r="A2861">
        <v>5720</v>
      </c>
      <c r="B2861">
        <v>3932</v>
      </c>
      <c r="C2861">
        <v>28007</v>
      </c>
      <c r="D2861" s="1">
        <v>40276</v>
      </c>
      <c r="E2861" t="s">
        <v>8</v>
      </c>
      <c r="F2861">
        <v>20</v>
      </c>
      <c r="G2861">
        <v>257.33999999999997</v>
      </c>
      <c r="H2861">
        <v>0.04</v>
      </c>
      <c r="I2861" t="s">
        <v>9</v>
      </c>
      <c r="J2861" s="8">
        <v>12.82</v>
      </c>
      <c r="K2861" s="8">
        <f>IF(Table3[[#This Row],[Return Status]] = "Returned", 0, Table3[[#This Row],[Profit]])</f>
        <v>12.82</v>
      </c>
      <c r="L2861" s="8" t="str">
        <f>IFERROR(VLOOKUP(Table3[[#This Row],[Order ID]],returns[[Order ID]:[Status]],2,FALSE), "")</f>
        <v/>
      </c>
      <c r="M2861">
        <v>12.98</v>
      </c>
      <c r="N2861">
        <v>3.14</v>
      </c>
      <c r="O2861" t="s">
        <v>1545</v>
      </c>
      <c r="P2861" t="s">
        <v>11</v>
      </c>
      <c r="Q2861">
        <v>91761</v>
      </c>
      <c r="R2861" t="s">
        <v>12</v>
      </c>
      <c r="S2861" t="s">
        <v>1976</v>
      </c>
      <c r="T2861" t="e">
        <f>VLOOKUP(Table3[[#This Row],[Region]],managers5[],2,FALSE)</f>
        <v>#N/A</v>
      </c>
      <c r="U2861" t="s">
        <v>1955</v>
      </c>
      <c r="V2861" t="s">
        <v>1959</v>
      </c>
      <c r="W2861" t="s">
        <v>14</v>
      </c>
      <c r="X2861" t="s">
        <v>15</v>
      </c>
      <c r="Y2861" t="s">
        <v>16</v>
      </c>
      <c r="Z2861" t="s">
        <v>67</v>
      </c>
      <c r="AA2861" t="s">
        <v>217</v>
      </c>
      <c r="AB2861" t="s">
        <v>109</v>
      </c>
      <c r="AC2861">
        <v>0.6</v>
      </c>
      <c r="AD2861" s="2">
        <v>40277</v>
      </c>
    </row>
    <row r="2862" spans="1:30" x14ac:dyDescent="0.35">
      <c r="A2862">
        <v>1677</v>
      </c>
      <c r="B2862">
        <v>6089</v>
      </c>
      <c r="C2862">
        <v>43138</v>
      </c>
      <c r="D2862" s="1">
        <v>40982</v>
      </c>
      <c r="E2862" t="s">
        <v>32</v>
      </c>
      <c r="F2862">
        <v>43</v>
      </c>
      <c r="G2862">
        <v>1334.05</v>
      </c>
      <c r="H2862">
        <v>0.06</v>
      </c>
      <c r="I2862" t="s">
        <v>9</v>
      </c>
      <c r="J2862" s="8">
        <v>581.76549999999997</v>
      </c>
      <c r="K2862" s="8">
        <f>IF(Table3[[#This Row],[Return Status]] = "Returned", 0, Table3[[#This Row],[Profit]])</f>
        <v>0</v>
      </c>
      <c r="L2862" s="8" t="str">
        <f>IFERROR(VLOOKUP(Table3[[#This Row],[Order ID]],returns[[Order ID]:[Status]],2,FALSE), "")</f>
        <v>Returned</v>
      </c>
      <c r="M2862">
        <v>30.56</v>
      </c>
      <c r="N2862">
        <v>2.99</v>
      </c>
      <c r="O2862" t="s">
        <v>1417</v>
      </c>
      <c r="P2862" t="s">
        <v>64</v>
      </c>
      <c r="Q2862">
        <v>30337</v>
      </c>
      <c r="R2862" t="s">
        <v>65</v>
      </c>
      <c r="S2862" t="s">
        <v>1978</v>
      </c>
      <c r="T2862" t="e">
        <f>VLOOKUP(Table3[[#This Row],[Region]],managers5[],2,FALSE)</f>
        <v>#N/A</v>
      </c>
      <c r="U2862" t="s">
        <v>1957</v>
      </c>
      <c r="V2862" t="s">
        <v>1959</v>
      </c>
      <c r="W2862" t="s">
        <v>14</v>
      </c>
      <c r="X2862" t="s">
        <v>24</v>
      </c>
      <c r="Y2862" t="s">
        <v>16</v>
      </c>
      <c r="Z2862" t="s">
        <v>17</v>
      </c>
      <c r="AA2862" t="s">
        <v>137</v>
      </c>
      <c r="AB2862" t="s">
        <v>19</v>
      </c>
      <c r="AC2862">
        <v>0.35</v>
      </c>
      <c r="AD2862" s="1">
        <v>40986</v>
      </c>
    </row>
    <row r="2863" spans="1:30" x14ac:dyDescent="0.35">
      <c r="A2863">
        <v>4877</v>
      </c>
      <c r="B2863">
        <v>3938</v>
      </c>
      <c r="C2863">
        <v>28064</v>
      </c>
      <c r="D2863" s="1">
        <v>40423</v>
      </c>
      <c r="E2863" t="s">
        <v>20</v>
      </c>
      <c r="F2863">
        <v>43</v>
      </c>
      <c r="G2863">
        <v>856.45</v>
      </c>
      <c r="H2863">
        <v>0.03</v>
      </c>
      <c r="I2863" t="s">
        <v>9</v>
      </c>
      <c r="J2863" s="8">
        <v>265.10000000000002</v>
      </c>
      <c r="K2863" s="8">
        <f>IF(Table3[[#This Row],[Return Status]] = "Returned", 0, Table3[[#This Row],[Profit]])</f>
        <v>265.10000000000002</v>
      </c>
      <c r="L2863" s="8" t="str">
        <f>IFERROR(VLOOKUP(Table3[[#This Row],[Order ID]],returns[[Order ID]:[Status]],2,FALSE), "")</f>
        <v/>
      </c>
      <c r="M2863">
        <v>19.84</v>
      </c>
      <c r="N2863">
        <v>4.0999999999999996</v>
      </c>
      <c r="O2863" t="s">
        <v>612</v>
      </c>
      <c r="P2863" t="s">
        <v>37</v>
      </c>
      <c r="Q2863">
        <v>44106</v>
      </c>
      <c r="R2863" t="s">
        <v>37</v>
      </c>
      <c r="S2863" t="s">
        <v>1979</v>
      </c>
      <c r="T2863" t="e">
        <f>VLOOKUP(Table3[[#This Row],[Region]],managers5[],2,FALSE)</f>
        <v>#N/A</v>
      </c>
      <c r="U2863" t="s">
        <v>1956</v>
      </c>
      <c r="W2863" t="s">
        <v>14</v>
      </c>
      <c r="X2863" t="s">
        <v>24</v>
      </c>
      <c r="Y2863" t="s">
        <v>16</v>
      </c>
      <c r="Z2863" t="s">
        <v>106</v>
      </c>
      <c r="AA2863" t="s">
        <v>1045</v>
      </c>
      <c r="AB2863" t="s">
        <v>35</v>
      </c>
      <c r="AC2863">
        <v>0.44</v>
      </c>
      <c r="AD2863" s="2">
        <v>40423</v>
      </c>
    </row>
    <row r="2864" spans="1:30" x14ac:dyDescent="0.35">
      <c r="A2864">
        <v>4878</v>
      </c>
      <c r="B2864">
        <v>3939</v>
      </c>
      <c r="C2864">
        <v>28064</v>
      </c>
      <c r="D2864" s="1">
        <v>40423</v>
      </c>
      <c r="E2864" t="s">
        <v>20</v>
      </c>
      <c r="F2864">
        <v>1</v>
      </c>
      <c r="G2864">
        <v>6.75</v>
      </c>
      <c r="H2864">
        <v>0.08</v>
      </c>
      <c r="I2864" t="s">
        <v>9</v>
      </c>
      <c r="J2864" s="8">
        <v>-2.31</v>
      </c>
      <c r="K2864" s="8">
        <f>IF(Table3[[#This Row],[Return Status]] = "Returned", 0, Table3[[#This Row],[Profit]])</f>
        <v>-2.31</v>
      </c>
      <c r="L2864" s="8" t="str">
        <f>IFERROR(VLOOKUP(Table3[[#This Row],[Order ID]],returns[[Order ID]:[Status]],2,FALSE), "")</f>
        <v/>
      </c>
      <c r="M2864">
        <v>5.84</v>
      </c>
      <c r="N2864">
        <v>1</v>
      </c>
      <c r="O2864" t="s">
        <v>612</v>
      </c>
      <c r="P2864" t="s">
        <v>37</v>
      </c>
      <c r="Q2864">
        <v>44106</v>
      </c>
      <c r="R2864" t="s">
        <v>37</v>
      </c>
      <c r="S2864" t="s">
        <v>1979</v>
      </c>
      <c r="T2864" t="e">
        <f>VLOOKUP(Table3[[#This Row],[Region]],managers5[],2,FALSE)</f>
        <v>#N/A</v>
      </c>
      <c r="U2864" t="s">
        <v>1956</v>
      </c>
      <c r="W2864" t="s">
        <v>14</v>
      </c>
      <c r="X2864" t="s">
        <v>24</v>
      </c>
      <c r="Y2864" t="s">
        <v>16</v>
      </c>
      <c r="Z2864" t="s">
        <v>106</v>
      </c>
      <c r="AA2864" t="s">
        <v>1311</v>
      </c>
      <c r="AB2864" t="s">
        <v>35</v>
      </c>
      <c r="AC2864">
        <v>0.38</v>
      </c>
      <c r="AD2864" s="2">
        <v>40423</v>
      </c>
    </row>
    <row r="2865" spans="1:30" x14ac:dyDescent="0.35">
      <c r="A2865">
        <v>7518</v>
      </c>
      <c r="B2865">
        <v>3941</v>
      </c>
      <c r="C2865">
        <v>28069</v>
      </c>
      <c r="D2865" s="1">
        <v>39954</v>
      </c>
      <c r="E2865" t="s">
        <v>32</v>
      </c>
      <c r="F2865">
        <v>1</v>
      </c>
      <c r="G2865">
        <v>10.17</v>
      </c>
      <c r="H2865">
        <v>0.02</v>
      </c>
      <c r="I2865" t="s">
        <v>33</v>
      </c>
      <c r="J2865" s="8">
        <v>-4.09</v>
      </c>
      <c r="K2865" s="8">
        <f>IF(Table3[[#This Row],[Return Status]] = "Returned", 0, Table3[[#This Row],[Profit]])</f>
        <v>-4.09</v>
      </c>
      <c r="L2865" s="8" t="str">
        <f>IFERROR(VLOOKUP(Table3[[#This Row],[Order ID]],returns[[Order ID]:[Status]],2,FALSE), "")</f>
        <v/>
      </c>
      <c r="M2865">
        <v>5.18</v>
      </c>
      <c r="N2865">
        <v>2.04</v>
      </c>
      <c r="O2865" t="s">
        <v>1477</v>
      </c>
      <c r="P2865" t="s">
        <v>189</v>
      </c>
      <c r="Q2865">
        <v>99362</v>
      </c>
      <c r="R2865" t="s">
        <v>190</v>
      </c>
      <c r="S2865" t="s">
        <v>1976</v>
      </c>
      <c r="T2865" t="e">
        <f>VLOOKUP(Table3[[#This Row],[Region]],managers5[],2,FALSE)</f>
        <v>#N/A</v>
      </c>
      <c r="U2865" t="s">
        <v>1955</v>
      </c>
      <c r="V2865" t="s">
        <v>1959</v>
      </c>
      <c r="W2865" t="s">
        <v>14</v>
      </c>
      <c r="X2865" t="s">
        <v>15</v>
      </c>
      <c r="Y2865" t="s">
        <v>16</v>
      </c>
      <c r="Z2865" t="s">
        <v>30</v>
      </c>
      <c r="AA2865" t="s">
        <v>1041</v>
      </c>
      <c r="AB2865" t="s">
        <v>35</v>
      </c>
      <c r="AC2865">
        <v>0.36</v>
      </c>
      <c r="AD2865" s="2">
        <v>39959</v>
      </c>
    </row>
    <row r="2866" spans="1:30" x14ac:dyDescent="0.35">
      <c r="A2866">
        <v>7530</v>
      </c>
      <c r="B2866">
        <v>3942</v>
      </c>
      <c r="C2866">
        <v>28069</v>
      </c>
      <c r="D2866" s="1">
        <v>39954</v>
      </c>
      <c r="E2866" t="s">
        <v>32</v>
      </c>
      <c r="F2866">
        <v>4</v>
      </c>
      <c r="G2866">
        <v>23.58</v>
      </c>
      <c r="H2866">
        <v>0.09</v>
      </c>
      <c r="I2866" t="s">
        <v>9</v>
      </c>
      <c r="J2866" s="8">
        <v>-2.87</v>
      </c>
      <c r="K2866" s="8">
        <f>IF(Table3[[#This Row],[Return Status]] = "Returned", 0, Table3[[#This Row],[Profit]])</f>
        <v>-2.87</v>
      </c>
      <c r="L2866" s="8" t="str">
        <f>IFERROR(VLOOKUP(Table3[[#This Row],[Order ID]],returns[[Order ID]:[Status]],2,FALSE), "")</f>
        <v/>
      </c>
      <c r="M2866">
        <v>5.84</v>
      </c>
      <c r="N2866">
        <v>0.83</v>
      </c>
      <c r="O2866" t="s">
        <v>1477</v>
      </c>
      <c r="P2866" t="s">
        <v>189</v>
      </c>
      <c r="Q2866">
        <v>99362</v>
      </c>
      <c r="R2866" t="s">
        <v>190</v>
      </c>
      <c r="S2866" t="s">
        <v>1976</v>
      </c>
      <c r="T2866" t="e">
        <f>VLOOKUP(Table3[[#This Row],[Region]],managers5[],2,FALSE)</f>
        <v>#N/A</v>
      </c>
      <c r="U2866" t="s">
        <v>1955</v>
      </c>
      <c r="V2866" t="s">
        <v>1959</v>
      </c>
      <c r="W2866" t="s">
        <v>14</v>
      </c>
      <c r="X2866" t="s">
        <v>15</v>
      </c>
      <c r="Y2866" t="s">
        <v>16</v>
      </c>
      <c r="Z2866" t="s">
        <v>106</v>
      </c>
      <c r="AA2866" t="s">
        <v>1517</v>
      </c>
      <c r="AB2866" t="s">
        <v>35</v>
      </c>
      <c r="AC2866">
        <v>0.49</v>
      </c>
      <c r="AD2866" s="2">
        <v>39958</v>
      </c>
    </row>
    <row r="2867" spans="1:30" x14ac:dyDescent="0.35">
      <c r="A2867">
        <v>7585</v>
      </c>
      <c r="B2867">
        <v>3943</v>
      </c>
      <c r="C2867">
        <v>28097</v>
      </c>
      <c r="D2867" s="1">
        <v>39946</v>
      </c>
      <c r="E2867" t="s">
        <v>20</v>
      </c>
      <c r="F2867">
        <v>43</v>
      </c>
      <c r="G2867">
        <v>2438.6999999999998</v>
      </c>
      <c r="H2867">
        <v>0</v>
      </c>
      <c r="I2867" t="s">
        <v>9</v>
      </c>
      <c r="J2867" s="8">
        <v>-1413.18</v>
      </c>
      <c r="K2867" s="8">
        <f>IF(Table3[[#This Row],[Return Status]] = "Returned", 0, Table3[[#This Row],[Profit]])</f>
        <v>-1413.18</v>
      </c>
      <c r="L2867" s="8" t="str">
        <f>IFERROR(VLOOKUP(Table3[[#This Row],[Order ID]],returns[[Order ID]:[Status]],2,FALSE), "")</f>
        <v/>
      </c>
      <c r="M2867">
        <v>55.5</v>
      </c>
      <c r="N2867">
        <v>52.2</v>
      </c>
      <c r="O2867" t="s">
        <v>1458</v>
      </c>
      <c r="P2867" t="s">
        <v>97</v>
      </c>
      <c r="Q2867">
        <v>97224</v>
      </c>
      <c r="R2867" t="s">
        <v>98</v>
      </c>
      <c r="S2867" t="s">
        <v>1976</v>
      </c>
      <c r="T2867" t="e">
        <f>VLOOKUP(Table3[[#This Row],[Region]],managers5[],2,FALSE)</f>
        <v>#N/A</v>
      </c>
      <c r="U2867" t="s">
        <v>1955</v>
      </c>
      <c r="V2867" t="s">
        <v>1959</v>
      </c>
      <c r="W2867" t="s">
        <v>14</v>
      </c>
      <c r="X2867" t="s">
        <v>24</v>
      </c>
      <c r="Y2867" t="s">
        <v>50</v>
      </c>
      <c r="Z2867" t="s">
        <v>61</v>
      </c>
      <c r="AA2867" t="s">
        <v>279</v>
      </c>
      <c r="AB2867" t="s">
        <v>69</v>
      </c>
      <c r="AC2867">
        <v>0.72</v>
      </c>
      <c r="AD2867" s="2">
        <v>39949</v>
      </c>
    </row>
    <row r="2868" spans="1:30" x14ac:dyDescent="0.35">
      <c r="A2868">
        <v>1964</v>
      </c>
      <c r="B2868">
        <v>3944</v>
      </c>
      <c r="C2868">
        <v>28129</v>
      </c>
      <c r="D2868" s="1">
        <v>40934</v>
      </c>
      <c r="E2868" t="s">
        <v>20</v>
      </c>
      <c r="F2868">
        <v>5</v>
      </c>
      <c r="G2868">
        <v>107.41</v>
      </c>
      <c r="H2868">
        <v>0.05</v>
      </c>
      <c r="I2868" t="s">
        <v>9</v>
      </c>
      <c r="J2868" s="8">
        <v>0.189999999999997</v>
      </c>
      <c r="K2868" s="8">
        <f>IF(Table3[[#This Row],[Return Status]] = "Returned", 0, Table3[[#This Row],[Profit]])</f>
        <v>0.189999999999997</v>
      </c>
      <c r="L2868" s="8" t="str">
        <f>IFERROR(VLOOKUP(Table3[[#This Row],[Order ID]],returns[[Order ID]:[Status]],2,FALSE), "")</f>
        <v/>
      </c>
      <c r="M2868">
        <v>19.98</v>
      </c>
      <c r="N2868">
        <v>5.86</v>
      </c>
      <c r="O2868" t="s">
        <v>126</v>
      </c>
      <c r="P2868" t="s">
        <v>11</v>
      </c>
      <c r="Q2868">
        <v>93422</v>
      </c>
      <c r="R2868" t="s">
        <v>12</v>
      </c>
      <c r="S2868" t="s">
        <v>1976</v>
      </c>
      <c r="T2868" t="e">
        <f>VLOOKUP(Table3[[#This Row],[Region]],managers5[],2,FALSE)</f>
        <v>#N/A</v>
      </c>
      <c r="U2868" t="s">
        <v>1955</v>
      </c>
      <c r="V2868" t="s">
        <v>1959</v>
      </c>
      <c r="W2868" t="s">
        <v>14</v>
      </c>
      <c r="X2868" t="s">
        <v>15</v>
      </c>
      <c r="Y2868" t="s">
        <v>16</v>
      </c>
      <c r="Z2868" t="s">
        <v>30</v>
      </c>
      <c r="AA2868" t="s">
        <v>875</v>
      </c>
      <c r="AB2868" t="s">
        <v>19</v>
      </c>
      <c r="AC2868">
        <v>0.38</v>
      </c>
      <c r="AD2868" s="1">
        <v>40935</v>
      </c>
    </row>
    <row r="2869" spans="1:30" x14ac:dyDescent="0.35">
      <c r="A2869">
        <v>7402</v>
      </c>
      <c r="B2869">
        <v>3950</v>
      </c>
      <c r="C2869">
        <v>28161</v>
      </c>
      <c r="D2869" s="1">
        <v>39979</v>
      </c>
      <c r="E2869" t="s">
        <v>8</v>
      </c>
      <c r="F2869">
        <v>15</v>
      </c>
      <c r="G2869">
        <v>5028.3100000000004</v>
      </c>
      <c r="H2869">
        <v>0.06</v>
      </c>
      <c r="I2869" t="s">
        <v>49</v>
      </c>
      <c r="J2869" s="8">
        <v>664.88</v>
      </c>
      <c r="K2869" s="8">
        <f>IF(Table3[[#This Row],[Return Status]] = "Returned", 0, Table3[[#This Row],[Profit]])</f>
        <v>664.88</v>
      </c>
      <c r="L2869" s="8" t="str">
        <f>IFERROR(VLOOKUP(Table3[[#This Row],[Order ID]],returns[[Order ID]:[Status]],2,FALSE), "")</f>
        <v/>
      </c>
      <c r="M2869">
        <v>350.98</v>
      </c>
      <c r="N2869">
        <v>30</v>
      </c>
      <c r="O2869" t="s">
        <v>1580</v>
      </c>
      <c r="P2869" t="s">
        <v>131</v>
      </c>
      <c r="Q2869">
        <v>3079</v>
      </c>
      <c r="R2869" t="s">
        <v>132</v>
      </c>
      <c r="S2869" t="s">
        <v>1979</v>
      </c>
      <c r="T2869" t="e">
        <f>VLOOKUP(Table3[[#This Row],[Region]],managers5[],2,FALSE)</f>
        <v>#N/A</v>
      </c>
      <c r="U2869" t="s">
        <v>1956</v>
      </c>
      <c r="W2869" t="s">
        <v>14</v>
      </c>
      <c r="X2869" t="s">
        <v>39</v>
      </c>
      <c r="Y2869" t="s">
        <v>50</v>
      </c>
      <c r="Z2869" t="s">
        <v>72</v>
      </c>
      <c r="AA2869" t="s">
        <v>1577</v>
      </c>
      <c r="AB2869" t="s">
        <v>74</v>
      </c>
      <c r="AC2869">
        <v>0.61</v>
      </c>
      <c r="AD2869" s="2">
        <v>39981</v>
      </c>
    </row>
    <row r="2870" spans="1:30" x14ac:dyDescent="0.35">
      <c r="A2870">
        <v>7403</v>
      </c>
      <c r="B2870">
        <v>3951</v>
      </c>
      <c r="C2870">
        <v>28161</v>
      </c>
      <c r="D2870" s="1">
        <v>39979</v>
      </c>
      <c r="E2870" t="s">
        <v>8</v>
      </c>
      <c r="F2870">
        <v>41</v>
      </c>
      <c r="G2870">
        <v>1085.6099999999999</v>
      </c>
      <c r="H2870">
        <v>0.04</v>
      </c>
      <c r="I2870" t="s">
        <v>9</v>
      </c>
      <c r="J2870" s="8">
        <v>-33.32</v>
      </c>
      <c r="K2870" s="8">
        <f>IF(Table3[[#This Row],[Return Status]] = "Returned", 0, Table3[[#This Row],[Profit]])</f>
        <v>-33.32</v>
      </c>
      <c r="L2870" s="8" t="str">
        <f>IFERROR(VLOOKUP(Table3[[#This Row],[Order ID]],returns[[Order ID]:[Status]],2,FALSE), "")</f>
        <v/>
      </c>
      <c r="M2870">
        <v>27.48</v>
      </c>
      <c r="N2870">
        <v>4</v>
      </c>
      <c r="O2870" t="s">
        <v>1580</v>
      </c>
      <c r="P2870" t="s">
        <v>37</v>
      </c>
      <c r="Q2870">
        <v>7901</v>
      </c>
      <c r="R2870" t="s">
        <v>37</v>
      </c>
      <c r="S2870" t="s">
        <v>1979</v>
      </c>
      <c r="T2870" t="e">
        <f>VLOOKUP(Table3[[#This Row],[Region]],managers5[],2,FALSE)</f>
        <v>#N/A</v>
      </c>
      <c r="U2870" t="s">
        <v>1956</v>
      </c>
      <c r="W2870" t="s">
        <v>14</v>
      </c>
      <c r="X2870" t="s">
        <v>39</v>
      </c>
      <c r="Y2870" t="s">
        <v>46</v>
      </c>
      <c r="Z2870" t="s">
        <v>47</v>
      </c>
      <c r="AA2870" t="s">
        <v>841</v>
      </c>
      <c r="AB2870" t="s">
        <v>19</v>
      </c>
      <c r="AC2870">
        <v>0.75</v>
      </c>
      <c r="AD2870" s="2">
        <v>39981</v>
      </c>
    </row>
    <row r="2871" spans="1:30" x14ac:dyDescent="0.35">
      <c r="A2871">
        <v>7408</v>
      </c>
      <c r="B2871">
        <v>3949</v>
      </c>
      <c r="C2871">
        <v>28161</v>
      </c>
      <c r="D2871" s="1">
        <v>39979</v>
      </c>
      <c r="E2871" t="s">
        <v>8</v>
      </c>
      <c r="F2871">
        <v>10</v>
      </c>
      <c r="G2871">
        <v>784.08</v>
      </c>
      <c r="H2871">
        <v>0.02</v>
      </c>
      <c r="I2871" t="s">
        <v>49</v>
      </c>
      <c r="J2871" s="8">
        <v>-222.77</v>
      </c>
      <c r="K2871" s="8">
        <f>IF(Table3[[#This Row],[Return Status]] = "Returned", 0, Table3[[#This Row],[Profit]])</f>
        <v>-222.77</v>
      </c>
      <c r="L2871" s="8" t="str">
        <f>IFERROR(VLOOKUP(Table3[[#This Row],[Order ID]],returns[[Order ID]:[Status]],2,FALSE), "")</f>
        <v/>
      </c>
      <c r="M2871">
        <v>70.98</v>
      </c>
      <c r="N2871">
        <v>46.74</v>
      </c>
      <c r="O2871" t="s">
        <v>1580</v>
      </c>
      <c r="P2871" t="s">
        <v>37</v>
      </c>
      <c r="Q2871">
        <v>7016</v>
      </c>
      <c r="R2871" t="s">
        <v>37</v>
      </c>
      <c r="S2871" t="s">
        <v>1979</v>
      </c>
      <c r="T2871" t="e">
        <f>VLOOKUP(Table3[[#This Row],[Region]],managers5[],2,FALSE)</f>
        <v>#N/A</v>
      </c>
      <c r="U2871" t="s">
        <v>1956</v>
      </c>
      <c r="W2871" t="s">
        <v>14</v>
      </c>
      <c r="X2871" t="s">
        <v>39</v>
      </c>
      <c r="Y2871" t="s">
        <v>50</v>
      </c>
      <c r="Z2871" t="s">
        <v>219</v>
      </c>
      <c r="AA2871" t="s">
        <v>1189</v>
      </c>
      <c r="AB2871" t="s">
        <v>53</v>
      </c>
      <c r="AC2871">
        <v>0.56000000000000005</v>
      </c>
      <c r="AD2871" s="2">
        <v>39980</v>
      </c>
    </row>
    <row r="2872" spans="1:30" x14ac:dyDescent="0.35">
      <c r="A2872">
        <v>803</v>
      </c>
      <c r="B2872">
        <v>4135</v>
      </c>
      <c r="C2872">
        <v>29376</v>
      </c>
      <c r="D2872" s="1">
        <v>41132</v>
      </c>
      <c r="E2872" t="s">
        <v>41</v>
      </c>
      <c r="F2872">
        <v>20</v>
      </c>
      <c r="G2872">
        <v>2850.31</v>
      </c>
      <c r="H2872">
        <v>0.09</v>
      </c>
      <c r="I2872" t="s">
        <v>9</v>
      </c>
      <c r="J2872" s="8">
        <v>569.08000000000004</v>
      </c>
      <c r="K2872" s="8">
        <f>IF(Table3[[#This Row],[Return Status]] = "Returned", 0, Table3[[#This Row],[Profit]])</f>
        <v>0</v>
      </c>
      <c r="L2872" s="8" t="str">
        <f>IFERROR(VLOOKUP(Table3[[#This Row],[Order ID]],returns[[Order ID]:[Status]],2,FALSE), "")</f>
        <v>Returned</v>
      </c>
      <c r="M2872">
        <v>155.06</v>
      </c>
      <c r="N2872">
        <v>7.07</v>
      </c>
      <c r="O2872" t="s">
        <v>953</v>
      </c>
      <c r="P2872" t="s">
        <v>324</v>
      </c>
      <c r="Q2872">
        <v>35630</v>
      </c>
      <c r="R2872" t="s">
        <v>56</v>
      </c>
      <c r="S2872" t="s">
        <v>1978</v>
      </c>
      <c r="T2872" t="e">
        <f>VLOOKUP(Table3[[#This Row],[Region]],managers5[],2,FALSE)</f>
        <v>#N/A</v>
      </c>
      <c r="U2872" t="s">
        <v>1957</v>
      </c>
      <c r="V2872" t="s">
        <v>1959</v>
      </c>
      <c r="W2872" t="s">
        <v>14</v>
      </c>
      <c r="X2872" t="s">
        <v>39</v>
      </c>
      <c r="Y2872" t="s">
        <v>16</v>
      </c>
      <c r="Z2872" t="s">
        <v>75</v>
      </c>
      <c r="AA2872" t="s">
        <v>954</v>
      </c>
      <c r="AB2872" t="s">
        <v>19</v>
      </c>
      <c r="AC2872">
        <v>0.59</v>
      </c>
      <c r="AD2872" s="1">
        <v>41134</v>
      </c>
    </row>
    <row r="2873" spans="1:30" x14ac:dyDescent="0.35">
      <c r="A2873">
        <v>55</v>
      </c>
      <c r="B2873">
        <v>3954</v>
      </c>
      <c r="C2873">
        <v>28224</v>
      </c>
      <c r="D2873" s="1">
        <v>41262</v>
      </c>
      <c r="E2873" t="s">
        <v>41</v>
      </c>
      <c r="F2873">
        <v>25</v>
      </c>
      <c r="G2873">
        <v>163.41</v>
      </c>
      <c r="H2873">
        <v>7.0000000000000007E-2</v>
      </c>
      <c r="I2873" t="s">
        <v>9</v>
      </c>
      <c r="J2873" s="8">
        <v>-91.275499999999994</v>
      </c>
      <c r="K2873" s="8">
        <f>IF(Table3[[#This Row],[Return Status]] = "Returned", 0, Table3[[#This Row],[Profit]])</f>
        <v>-91.275499999999994</v>
      </c>
      <c r="L2873" s="8" t="str">
        <f>IFERROR(VLOOKUP(Table3[[#This Row],[Order ID]],returns[[Order ID]:[Status]],2,FALSE), "")</f>
        <v/>
      </c>
      <c r="M2873">
        <v>6.23</v>
      </c>
      <c r="N2873">
        <v>6.97</v>
      </c>
      <c r="O2873" t="s">
        <v>164</v>
      </c>
      <c r="P2873" t="s">
        <v>11</v>
      </c>
      <c r="Q2873">
        <v>95969</v>
      </c>
      <c r="R2873" t="s">
        <v>12</v>
      </c>
      <c r="S2873" t="s">
        <v>1976</v>
      </c>
      <c r="T2873" t="e">
        <f>VLOOKUP(Table3[[#This Row],[Region]],managers5[],2,FALSE)</f>
        <v>#N/A</v>
      </c>
      <c r="U2873" t="s">
        <v>1955</v>
      </c>
      <c r="V2873" t="s">
        <v>1959</v>
      </c>
      <c r="W2873" t="s">
        <v>14</v>
      </c>
      <c r="X2873" t="s">
        <v>71</v>
      </c>
      <c r="Y2873" t="s">
        <v>16</v>
      </c>
      <c r="Z2873" t="s">
        <v>17</v>
      </c>
      <c r="AA2873" t="s">
        <v>165</v>
      </c>
      <c r="AB2873" t="s">
        <v>19</v>
      </c>
      <c r="AC2873">
        <v>0.36</v>
      </c>
      <c r="AD2873" s="1">
        <v>41263</v>
      </c>
    </row>
    <row r="2874" spans="1:30" x14ac:dyDescent="0.35">
      <c r="A2874">
        <v>8224</v>
      </c>
      <c r="B2874">
        <v>3955</v>
      </c>
      <c r="C2874">
        <v>28225</v>
      </c>
      <c r="D2874" s="1">
        <v>39835</v>
      </c>
      <c r="E2874" t="s">
        <v>41</v>
      </c>
      <c r="F2874">
        <v>13</v>
      </c>
      <c r="G2874">
        <v>1160.5899999999999</v>
      </c>
      <c r="H2874">
        <v>0.01</v>
      </c>
      <c r="I2874" t="s">
        <v>9</v>
      </c>
      <c r="J2874" s="8">
        <v>-330.14</v>
      </c>
      <c r="K2874" s="8">
        <f>IF(Table3[[#This Row],[Return Status]] = "Returned", 0, Table3[[#This Row],[Profit]])</f>
        <v>-330.14</v>
      </c>
      <c r="L2874" s="8" t="str">
        <f>IFERROR(VLOOKUP(Table3[[#This Row],[Order ID]],returns[[Order ID]:[Status]],2,FALSE), "")</f>
        <v/>
      </c>
      <c r="M2874">
        <v>80.98</v>
      </c>
      <c r="N2874">
        <v>35</v>
      </c>
      <c r="O2874" t="s">
        <v>1081</v>
      </c>
      <c r="P2874" t="s">
        <v>37</v>
      </c>
      <c r="Q2874">
        <v>44035</v>
      </c>
      <c r="R2874" t="s">
        <v>37</v>
      </c>
      <c r="S2874" t="s">
        <v>1979</v>
      </c>
      <c r="T2874" t="e">
        <f>VLOOKUP(Table3[[#This Row],[Region]],managers5[],2,FALSE)</f>
        <v>#N/A</v>
      </c>
      <c r="U2874" t="s">
        <v>1956</v>
      </c>
      <c r="W2874" t="s">
        <v>14</v>
      </c>
      <c r="X2874" t="s">
        <v>71</v>
      </c>
      <c r="Y2874" t="s">
        <v>16</v>
      </c>
      <c r="Z2874" t="s">
        <v>75</v>
      </c>
      <c r="AA2874" t="s">
        <v>664</v>
      </c>
      <c r="AB2874" t="s">
        <v>85</v>
      </c>
      <c r="AC2874">
        <v>0.83</v>
      </c>
      <c r="AD2874" s="2">
        <v>39837</v>
      </c>
    </row>
    <row r="2875" spans="1:30" x14ac:dyDescent="0.35">
      <c r="A2875">
        <v>3277</v>
      </c>
      <c r="B2875">
        <v>3295</v>
      </c>
      <c r="C2875">
        <v>23557</v>
      </c>
      <c r="D2875" s="1">
        <v>40694</v>
      </c>
      <c r="E2875" t="s">
        <v>8</v>
      </c>
      <c r="F2875">
        <v>7</v>
      </c>
      <c r="G2875">
        <v>1011.16</v>
      </c>
      <c r="H2875">
        <v>0.02</v>
      </c>
      <c r="I2875" t="s">
        <v>9</v>
      </c>
      <c r="J2875" s="8">
        <v>547.96</v>
      </c>
      <c r="K2875" s="8">
        <f>IF(Table3[[#This Row],[Return Status]] = "Returned", 0, Table3[[#This Row],[Profit]])</f>
        <v>0</v>
      </c>
      <c r="L2875" s="8" t="str">
        <f>IFERROR(VLOOKUP(Table3[[#This Row],[Order ID]],returns[[Order ID]:[Status]],2,FALSE), "")</f>
        <v>Returned</v>
      </c>
      <c r="M2875">
        <v>136.97999999999999</v>
      </c>
      <c r="N2875">
        <v>24.49</v>
      </c>
      <c r="O2875" t="s">
        <v>1437</v>
      </c>
      <c r="P2875" t="s">
        <v>331</v>
      </c>
      <c r="Q2875">
        <v>72450</v>
      </c>
      <c r="R2875" t="s">
        <v>56</v>
      </c>
      <c r="S2875" t="s">
        <v>1978</v>
      </c>
      <c r="T2875" t="e">
        <f>VLOOKUP(Table3[[#This Row],[Region]],managers5[],2,FALSE)</f>
        <v>#N/A</v>
      </c>
      <c r="U2875" t="s">
        <v>1957</v>
      </c>
      <c r="V2875" t="s">
        <v>1959</v>
      </c>
      <c r="W2875" t="s">
        <v>14</v>
      </c>
      <c r="X2875" t="s">
        <v>24</v>
      </c>
      <c r="Y2875" t="s">
        <v>50</v>
      </c>
      <c r="Z2875" t="s">
        <v>61</v>
      </c>
      <c r="AA2875" t="s">
        <v>758</v>
      </c>
      <c r="AB2875" t="s">
        <v>85</v>
      </c>
      <c r="AC2875">
        <v>0.59</v>
      </c>
      <c r="AD2875" s="1">
        <v>40695</v>
      </c>
    </row>
    <row r="2876" spans="1:30" x14ac:dyDescent="0.35">
      <c r="A2876">
        <v>2983</v>
      </c>
      <c r="B2876">
        <v>6507</v>
      </c>
      <c r="C2876">
        <v>46311</v>
      </c>
      <c r="D2876" s="1">
        <v>40749</v>
      </c>
      <c r="E2876" t="s">
        <v>77</v>
      </c>
      <c r="F2876">
        <v>42</v>
      </c>
      <c r="G2876">
        <v>1244.01</v>
      </c>
      <c r="H2876">
        <v>0</v>
      </c>
      <c r="I2876" t="s">
        <v>9</v>
      </c>
      <c r="J2876" s="8">
        <v>539.57000000000005</v>
      </c>
      <c r="K2876" s="8">
        <f>IF(Table3[[#This Row],[Return Status]] = "Returned", 0, Table3[[#This Row],[Profit]])</f>
        <v>0</v>
      </c>
      <c r="L2876" s="8" t="str">
        <f>IFERROR(VLOOKUP(Table3[[#This Row],[Order ID]],returns[[Order ID]:[Status]],2,FALSE), "")</f>
        <v>Returned</v>
      </c>
      <c r="M2876">
        <v>28.48</v>
      </c>
      <c r="N2876">
        <v>1.99</v>
      </c>
      <c r="O2876" t="s">
        <v>1531</v>
      </c>
      <c r="P2876" t="s">
        <v>64</v>
      </c>
      <c r="Q2876">
        <v>31907</v>
      </c>
      <c r="R2876" t="s">
        <v>65</v>
      </c>
      <c r="S2876" t="s">
        <v>1978</v>
      </c>
      <c r="T2876" t="e">
        <f>VLOOKUP(Table3[[#This Row],[Region]],managers5[],2,FALSE)</f>
        <v>#N/A</v>
      </c>
      <c r="U2876" t="s">
        <v>1957</v>
      </c>
      <c r="V2876" t="s">
        <v>1959</v>
      </c>
      <c r="W2876" t="s">
        <v>14</v>
      </c>
      <c r="X2876" t="s">
        <v>39</v>
      </c>
      <c r="Y2876" t="s">
        <v>46</v>
      </c>
      <c r="Z2876" t="s">
        <v>47</v>
      </c>
      <c r="AA2876" t="s">
        <v>259</v>
      </c>
      <c r="AB2876" t="s">
        <v>109</v>
      </c>
      <c r="AC2876">
        <v>0.4</v>
      </c>
      <c r="AD2876" s="1">
        <v>40749</v>
      </c>
    </row>
    <row r="2877" spans="1:30" x14ac:dyDescent="0.35">
      <c r="A2877">
        <v>7969</v>
      </c>
      <c r="B2877">
        <v>3960</v>
      </c>
      <c r="C2877">
        <v>28258</v>
      </c>
      <c r="D2877" s="1">
        <v>39885</v>
      </c>
      <c r="E2877" t="s">
        <v>41</v>
      </c>
      <c r="F2877">
        <v>25</v>
      </c>
      <c r="G2877">
        <v>2493.2399999999998</v>
      </c>
      <c r="H2877">
        <v>0.03</v>
      </c>
      <c r="I2877" t="s">
        <v>9</v>
      </c>
      <c r="J2877" s="8">
        <v>293.66000000000003</v>
      </c>
      <c r="K2877" s="8">
        <f>IF(Table3[[#This Row],[Return Status]] = "Returned", 0, Table3[[#This Row],[Profit]])</f>
        <v>293.66000000000003</v>
      </c>
      <c r="L2877" s="8" t="str">
        <f>IFERROR(VLOOKUP(Table3[[#This Row],[Order ID]],returns[[Order ID]:[Status]],2,FALSE), "")</f>
        <v/>
      </c>
      <c r="M2877">
        <v>99.99</v>
      </c>
      <c r="N2877">
        <v>19.989999999999998</v>
      </c>
      <c r="O2877" t="s">
        <v>1703</v>
      </c>
      <c r="P2877" t="s">
        <v>37</v>
      </c>
      <c r="Q2877">
        <v>43017</v>
      </c>
      <c r="R2877" t="s">
        <v>37</v>
      </c>
      <c r="S2877" t="s">
        <v>1979</v>
      </c>
      <c r="T2877" t="e">
        <f>VLOOKUP(Table3[[#This Row],[Region]],managers5[],2,FALSE)</f>
        <v>#N/A</v>
      </c>
      <c r="U2877" t="s">
        <v>1956</v>
      </c>
      <c r="W2877" t="s">
        <v>14</v>
      </c>
      <c r="X2877" t="s">
        <v>24</v>
      </c>
      <c r="Y2877" t="s">
        <v>46</v>
      </c>
      <c r="Z2877" t="s">
        <v>47</v>
      </c>
      <c r="AA2877" t="s">
        <v>298</v>
      </c>
      <c r="AB2877" t="s">
        <v>19</v>
      </c>
      <c r="AC2877">
        <v>0.52</v>
      </c>
      <c r="AD2877" s="2">
        <v>39886</v>
      </c>
    </row>
    <row r="2878" spans="1:30" x14ac:dyDescent="0.35">
      <c r="A2878">
        <v>7974</v>
      </c>
      <c r="B2878">
        <v>3959</v>
      </c>
      <c r="C2878">
        <v>28258</v>
      </c>
      <c r="D2878" s="1">
        <v>39885</v>
      </c>
      <c r="E2878" t="s">
        <v>41</v>
      </c>
      <c r="F2878">
        <v>2</v>
      </c>
      <c r="G2878">
        <v>201.178</v>
      </c>
      <c r="H2878">
        <v>7.0000000000000007E-2</v>
      </c>
      <c r="I2878" t="s">
        <v>9</v>
      </c>
      <c r="J2878" s="8">
        <v>-604.40599999999995</v>
      </c>
      <c r="K2878" s="8">
        <f>IF(Table3[[#This Row],[Return Status]] = "Returned", 0, Table3[[#This Row],[Profit]])</f>
        <v>-604.40599999999995</v>
      </c>
      <c r="L2878" s="8" t="str">
        <f>IFERROR(VLOOKUP(Table3[[#This Row],[Order ID]],returns[[Order ID]:[Status]],2,FALSE), "")</f>
        <v/>
      </c>
      <c r="M2878">
        <v>125.99</v>
      </c>
      <c r="N2878">
        <v>2.5</v>
      </c>
      <c r="O2878" t="s">
        <v>1703</v>
      </c>
      <c r="P2878" t="s">
        <v>37</v>
      </c>
      <c r="Q2878">
        <v>43015</v>
      </c>
      <c r="R2878" t="s">
        <v>37</v>
      </c>
      <c r="S2878" t="s">
        <v>1979</v>
      </c>
      <c r="T2878" t="e">
        <f>VLOOKUP(Table3[[#This Row],[Region]],managers5[],2,FALSE)</f>
        <v>#N/A</v>
      </c>
      <c r="U2878" t="s">
        <v>1956</v>
      </c>
      <c r="W2878" t="s">
        <v>14</v>
      </c>
      <c r="X2878" t="s">
        <v>24</v>
      </c>
      <c r="Y2878" t="s">
        <v>46</v>
      </c>
      <c r="Z2878" t="s">
        <v>86</v>
      </c>
      <c r="AA2878" t="s">
        <v>837</v>
      </c>
      <c r="AB2878" t="s">
        <v>19</v>
      </c>
      <c r="AC2878">
        <v>0.6</v>
      </c>
      <c r="AD2878" s="2">
        <v>39885</v>
      </c>
    </row>
    <row r="2879" spans="1:30" x14ac:dyDescent="0.35">
      <c r="A2879">
        <v>7458</v>
      </c>
      <c r="B2879">
        <v>12</v>
      </c>
      <c r="C2879">
        <v>69</v>
      </c>
      <c r="D2879" s="1">
        <v>39967</v>
      </c>
      <c r="E2879" t="s">
        <v>8</v>
      </c>
      <c r="F2879">
        <v>42</v>
      </c>
      <c r="G2879">
        <v>1186.06</v>
      </c>
      <c r="H2879">
        <v>0.09</v>
      </c>
      <c r="I2879" t="s">
        <v>9</v>
      </c>
      <c r="J2879" s="8">
        <v>511.69</v>
      </c>
      <c r="K2879" s="8">
        <f>IF(Table3[[#This Row],[Return Status]] = "Returned", 0, Table3[[#This Row],[Profit]])</f>
        <v>0</v>
      </c>
      <c r="L2879" s="8" t="str">
        <f>IFERROR(VLOOKUP(Table3[[#This Row],[Order ID]],returns[[Order ID]:[Status]],2,FALSE), "")</f>
        <v>Returned</v>
      </c>
      <c r="M2879">
        <v>30.93</v>
      </c>
      <c r="N2879">
        <v>3.92</v>
      </c>
      <c r="O2879" t="s">
        <v>223</v>
      </c>
      <c r="P2879" t="s">
        <v>43</v>
      </c>
      <c r="Q2879">
        <v>27529</v>
      </c>
      <c r="R2879" t="s">
        <v>44</v>
      </c>
      <c r="S2879" t="s">
        <v>1978</v>
      </c>
      <c r="T2879" t="e">
        <f>VLOOKUP(Table3[[#This Row],[Region]],managers5[],2,FALSE)</f>
        <v>#N/A</v>
      </c>
      <c r="U2879" t="s">
        <v>1957</v>
      </c>
      <c r="V2879" t="s">
        <v>1959</v>
      </c>
      <c r="W2879" t="s">
        <v>14</v>
      </c>
      <c r="X2879" t="s">
        <v>71</v>
      </c>
      <c r="Y2879" t="s">
        <v>50</v>
      </c>
      <c r="Z2879" t="s">
        <v>61</v>
      </c>
      <c r="AA2879" t="s">
        <v>1658</v>
      </c>
      <c r="AB2879" t="s">
        <v>109</v>
      </c>
      <c r="AC2879">
        <v>0.44</v>
      </c>
      <c r="AD2879" s="2">
        <v>39969</v>
      </c>
    </row>
    <row r="2880" spans="1:30" x14ac:dyDescent="0.35">
      <c r="A2880">
        <v>4123</v>
      </c>
      <c r="B2880">
        <v>3962</v>
      </c>
      <c r="C2880">
        <v>28262</v>
      </c>
      <c r="D2880" s="1">
        <v>40543</v>
      </c>
      <c r="E2880" t="s">
        <v>20</v>
      </c>
      <c r="F2880">
        <v>26</v>
      </c>
      <c r="G2880">
        <v>299.11</v>
      </c>
      <c r="H2880">
        <v>0.05</v>
      </c>
      <c r="I2880" t="s">
        <v>9</v>
      </c>
      <c r="J2880" s="8">
        <v>40.03</v>
      </c>
      <c r="K2880" s="8">
        <f>IF(Table3[[#This Row],[Return Status]] = "Returned", 0, Table3[[#This Row],[Profit]])</f>
        <v>40.03</v>
      </c>
      <c r="L2880" s="8" t="str">
        <f>IFERROR(VLOOKUP(Table3[[#This Row],[Order ID]],returns[[Order ID]:[Status]],2,FALSE), "")</f>
        <v/>
      </c>
      <c r="M2880">
        <v>11.34</v>
      </c>
      <c r="N2880">
        <v>5.01</v>
      </c>
      <c r="O2880" t="s">
        <v>979</v>
      </c>
      <c r="P2880" t="s">
        <v>97</v>
      </c>
      <c r="Q2880">
        <v>97206</v>
      </c>
      <c r="R2880" t="s">
        <v>98</v>
      </c>
      <c r="S2880" t="s">
        <v>1976</v>
      </c>
      <c r="T2880" t="e">
        <f>VLOOKUP(Table3[[#This Row],[Region]],managers5[],2,FALSE)</f>
        <v>#N/A</v>
      </c>
      <c r="U2880" t="s">
        <v>1955</v>
      </c>
      <c r="V2880" t="s">
        <v>1959</v>
      </c>
      <c r="W2880" t="s">
        <v>14</v>
      </c>
      <c r="X2880" t="s">
        <v>15</v>
      </c>
      <c r="Y2880" t="s">
        <v>16</v>
      </c>
      <c r="Z2880" t="s">
        <v>30</v>
      </c>
      <c r="AA2880" t="s">
        <v>1111</v>
      </c>
      <c r="AB2880" t="s">
        <v>19</v>
      </c>
      <c r="AC2880">
        <v>0.36</v>
      </c>
      <c r="AD2880" s="1">
        <v>40544</v>
      </c>
    </row>
    <row r="2881" spans="1:30" x14ac:dyDescent="0.35">
      <c r="A2881">
        <v>8355</v>
      </c>
      <c r="B2881">
        <v>2351</v>
      </c>
      <c r="C2881">
        <v>16961</v>
      </c>
      <c r="D2881" s="1">
        <v>39819</v>
      </c>
      <c r="E2881" t="s">
        <v>8</v>
      </c>
      <c r="F2881">
        <v>34</v>
      </c>
      <c r="G2881">
        <v>1089.5899999999999</v>
      </c>
      <c r="H2881">
        <v>0.01</v>
      </c>
      <c r="I2881" t="s">
        <v>9</v>
      </c>
      <c r="J2881" s="8">
        <v>433.24</v>
      </c>
      <c r="K2881" s="8">
        <f>IF(Table3[[#This Row],[Return Status]] = "Returned", 0, Table3[[#This Row],[Profit]])</f>
        <v>0</v>
      </c>
      <c r="L2881" s="8" t="str">
        <f>IFERROR(VLOOKUP(Table3[[#This Row],[Order ID]],returns[[Order ID]:[Status]],2,FALSE), "")</f>
        <v>Returned</v>
      </c>
      <c r="M2881">
        <v>30.98</v>
      </c>
      <c r="N2881">
        <v>5.09</v>
      </c>
      <c r="O2881" t="s">
        <v>1165</v>
      </c>
      <c r="P2881" t="s">
        <v>43</v>
      </c>
      <c r="Q2881">
        <v>20170</v>
      </c>
      <c r="R2881" t="s">
        <v>44</v>
      </c>
      <c r="S2881" t="s">
        <v>1978</v>
      </c>
      <c r="T2881" t="e">
        <f>VLOOKUP(Table3[[#This Row],[Region]],managers5[],2,FALSE)</f>
        <v>#N/A</v>
      </c>
      <c r="U2881" t="s">
        <v>1957</v>
      </c>
      <c r="V2881" t="s">
        <v>1959</v>
      </c>
      <c r="W2881" t="s">
        <v>14</v>
      </c>
      <c r="X2881" t="s">
        <v>39</v>
      </c>
      <c r="Y2881" t="s">
        <v>16</v>
      </c>
      <c r="Z2881" t="s">
        <v>30</v>
      </c>
      <c r="AA2881" t="s">
        <v>1093</v>
      </c>
      <c r="AB2881" t="s">
        <v>19</v>
      </c>
      <c r="AC2881">
        <v>0.4</v>
      </c>
      <c r="AD2881" s="1">
        <v>39821</v>
      </c>
    </row>
    <row r="2882" spans="1:30" x14ac:dyDescent="0.35">
      <c r="A2882">
        <v>2088</v>
      </c>
      <c r="B2882">
        <v>987</v>
      </c>
      <c r="C2882">
        <v>7107</v>
      </c>
      <c r="D2882" s="1">
        <v>40912</v>
      </c>
      <c r="E2882" t="s">
        <v>8</v>
      </c>
      <c r="F2882">
        <v>32</v>
      </c>
      <c r="G2882">
        <v>1724.82</v>
      </c>
      <c r="H2882">
        <v>0.1</v>
      </c>
      <c r="I2882" t="s">
        <v>9</v>
      </c>
      <c r="J2882" s="8">
        <v>407.8</v>
      </c>
      <c r="K2882" s="8">
        <f>IF(Table3[[#This Row],[Return Status]] = "Returned", 0, Table3[[#This Row],[Profit]])</f>
        <v>0</v>
      </c>
      <c r="L2882" s="8" t="str">
        <f>IFERROR(VLOOKUP(Table3[[#This Row],[Order ID]],returns[[Order ID]:[Status]],2,FALSE), "")</f>
        <v>Returned</v>
      </c>
      <c r="M2882">
        <v>55.29</v>
      </c>
      <c r="N2882">
        <v>5.08</v>
      </c>
      <c r="O2882" t="s">
        <v>451</v>
      </c>
      <c r="P2882" t="s">
        <v>120</v>
      </c>
      <c r="Q2882">
        <v>72712</v>
      </c>
      <c r="R2882" t="s">
        <v>56</v>
      </c>
      <c r="S2882" t="s">
        <v>1978</v>
      </c>
      <c r="T2882" t="e">
        <f>VLOOKUP(Table3[[#This Row],[Region]],managers5[],2,FALSE)</f>
        <v>#N/A</v>
      </c>
      <c r="U2882" t="s">
        <v>1957</v>
      </c>
      <c r="V2882" t="s">
        <v>1959</v>
      </c>
      <c r="W2882" t="s">
        <v>14</v>
      </c>
      <c r="X2882" t="s">
        <v>71</v>
      </c>
      <c r="Y2882" t="s">
        <v>16</v>
      </c>
      <c r="Z2882" t="s">
        <v>75</v>
      </c>
      <c r="AA2882" t="s">
        <v>1216</v>
      </c>
      <c r="AB2882" t="s">
        <v>19</v>
      </c>
      <c r="AC2882">
        <v>0.59</v>
      </c>
      <c r="AD2882" s="1">
        <v>40913</v>
      </c>
    </row>
    <row r="2883" spans="1:30" x14ac:dyDescent="0.35">
      <c r="A2883">
        <v>5064</v>
      </c>
      <c r="B2883">
        <v>3968</v>
      </c>
      <c r="C2883">
        <v>28321</v>
      </c>
      <c r="D2883" s="1">
        <v>40391</v>
      </c>
      <c r="E2883" t="s">
        <v>20</v>
      </c>
      <c r="F2883">
        <v>28</v>
      </c>
      <c r="G2883">
        <v>90.5</v>
      </c>
      <c r="H2883">
        <v>0.03</v>
      </c>
      <c r="I2883" t="s">
        <v>9</v>
      </c>
      <c r="J2883" s="8">
        <v>24.71</v>
      </c>
      <c r="K2883" s="8">
        <f>IF(Table3[[#This Row],[Return Status]] = "Returned", 0, Table3[[#This Row],[Profit]])</f>
        <v>24.71</v>
      </c>
      <c r="L2883" s="8" t="str">
        <f>IFERROR(VLOOKUP(Table3[[#This Row],[Order ID]],returns[[Order ID]:[Status]],2,FALSE), "")</f>
        <v/>
      </c>
      <c r="M2883">
        <v>3.08</v>
      </c>
      <c r="N2883">
        <v>0.99</v>
      </c>
      <c r="O2883" t="s">
        <v>397</v>
      </c>
      <c r="P2883" t="s">
        <v>37</v>
      </c>
      <c r="Q2883">
        <v>44136</v>
      </c>
      <c r="R2883" t="s">
        <v>37</v>
      </c>
      <c r="S2883" t="s">
        <v>1979</v>
      </c>
      <c r="T2883" t="e">
        <f>VLOOKUP(Table3[[#This Row],[Region]],managers5[],2,FALSE)</f>
        <v>#N/A</v>
      </c>
      <c r="U2883" t="s">
        <v>1956</v>
      </c>
      <c r="W2883" t="s">
        <v>14</v>
      </c>
      <c r="X2883" t="s">
        <v>39</v>
      </c>
      <c r="Y2883" t="s">
        <v>16</v>
      </c>
      <c r="Z2883" t="s">
        <v>99</v>
      </c>
      <c r="AA2883" t="s">
        <v>1302</v>
      </c>
      <c r="AB2883" t="s">
        <v>19</v>
      </c>
      <c r="AC2883">
        <v>0.37</v>
      </c>
      <c r="AD2883" s="2">
        <v>40391</v>
      </c>
    </row>
    <row r="2884" spans="1:30" x14ac:dyDescent="0.35">
      <c r="A2884">
        <v>7845</v>
      </c>
      <c r="B2884">
        <v>3970</v>
      </c>
      <c r="C2884">
        <v>28354</v>
      </c>
      <c r="D2884" s="1">
        <v>39899</v>
      </c>
      <c r="E2884" t="s">
        <v>32</v>
      </c>
      <c r="F2884">
        <v>34</v>
      </c>
      <c r="G2884">
        <v>507.66</v>
      </c>
      <c r="H2884">
        <v>0.1</v>
      </c>
      <c r="I2884" t="s">
        <v>9</v>
      </c>
      <c r="J2884" s="8">
        <v>106.71</v>
      </c>
      <c r="K2884" s="8">
        <f>IF(Table3[[#This Row],[Return Status]] = "Returned", 0, Table3[[#This Row],[Profit]])</f>
        <v>106.71</v>
      </c>
      <c r="L2884" s="8" t="str">
        <f>IFERROR(VLOOKUP(Table3[[#This Row],[Order ID]],returns[[Order ID]:[Status]],2,FALSE), "")</f>
        <v/>
      </c>
      <c r="M2884">
        <v>15.98</v>
      </c>
      <c r="N2884">
        <v>4</v>
      </c>
      <c r="O2884" t="s">
        <v>548</v>
      </c>
      <c r="P2884" t="s">
        <v>11</v>
      </c>
      <c r="Q2884">
        <v>92374</v>
      </c>
      <c r="R2884" t="s">
        <v>12</v>
      </c>
      <c r="S2884" t="s">
        <v>1976</v>
      </c>
      <c r="T2884" t="e">
        <f>VLOOKUP(Table3[[#This Row],[Region]],managers5[],2,FALSE)</f>
        <v>#N/A</v>
      </c>
      <c r="U2884" t="s">
        <v>1955</v>
      </c>
      <c r="V2884" t="s">
        <v>1959</v>
      </c>
      <c r="W2884" t="s">
        <v>14</v>
      </c>
      <c r="X2884" t="s">
        <v>71</v>
      </c>
      <c r="Y2884" t="s">
        <v>46</v>
      </c>
      <c r="Z2884" t="s">
        <v>47</v>
      </c>
      <c r="AA2884" t="s">
        <v>379</v>
      </c>
      <c r="AB2884" t="s">
        <v>19</v>
      </c>
      <c r="AC2884">
        <v>0.37</v>
      </c>
      <c r="AD2884" s="2">
        <v>39904</v>
      </c>
    </row>
    <row r="2885" spans="1:30" x14ac:dyDescent="0.35">
      <c r="A2885">
        <v>5467</v>
      </c>
      <c r="B2885">
        <v>3971</v>
      </c>
      <c r="C2885">
        <v>28357</v>
      </c>
      <c r="D2885" s="1">
        <v>40319</v>
      </c>
      <c r="E2885" t="s">
        <v>8</v>
      </c>
      <c r="F2885">
        <v>50</v>
      </c>
      <c r="G2885">
        <v>390.46</v>
      </c>
      <c r="H2885">
        <v>0.02</v>
      </c>
      <c r="I2885" t="s">
        <v>9</v>
      </c>
      <c r="J2885" s="8">
        <v>-171.166</v>
      </c>
      <c r="K2885" s="8">
        <f>IF(Table3[[#This Row],[Return Status]] = "Returned", 0, Table3[[#This Row],[Profit]])</f>
        <v>-171.166</v>
      </c>
      <c r="L2885" s="8" t="str">
        <f>IFERROR(VLOOKUP(Table3[[#This Row],[Order ID]],returns[[Order ID]:[Status]],2,FALSE), "")</f>
        <v/>
      </c>
      <c r="M2885">
        <v>7.3</v>
      </c>
      <c r="N2885">
        <v>7.72</v>
      </c>
      <c r="O2885" t="s">
        <v>1868</v>
      </c>
      <c r="P2885" t="s">
        <v>406</v>
      </c>
      <c r="Q2885">
        <v>89502</v>
      </c>
      <c r="R2885" t="s">
        <v>407</v>
      </c>
      <c r="S2885" t="s">
        <v>1976</v>
      </c>
      <c r="T2885" t="e">
        <f>VLOOKUP(Table3[[#This Row],[Region]],managers5[],2,FALSE)</f>
        <v>#N/A</v>
      </c>
      <c r="U2885" t="s">
        <v>1955</v>
      </c>
      <c r="V2885" t="s">
        <v>1959</v>
      </c>
      <c r="W2885" t="s">
        <v>14</v>
      </c>
      <c r="X2885" t="s">
        <v>24</v>
      </c>
      <c r="Y2885" t="s">
        <v>16</v>
      </c>
      <c r="Z2885" t="s">
        <v>17</v>
      </c>
      <c r="AA2885" t="s">
        <v>1085</v>
      </c>
      <c r="AB2885" t="s">
        <v>19</v>
      </c>
      <c r="AC2885">
        <v>0.38</v>
      </c>
      <c r="AD2885" s="2">
        <v>40320</v>
      </c>
    </row>
    <row r="2886" spans="1:30" x14ac:dyDescent="0.35">
      <c r="A2886">
        <v>5468</v>
      </c>
      <c r="B2886">
        <v>3972</v>
      </c>
      <c r="C2886">
        <v>28357</v>
      </c>
      <c r="D2886" s="1">
        <v>40319</v>
      </c>
      <c r="E2886" t="s">
        <v>8</v>
      </c>
      <c r="F2886">
        <v>43</v>
      </c>
      <c r="G2886">
        <v>113.43</v>
      </c>
      <c r="H2886">
        <v>0.02</v>
      </c>
      <c r="I2886" t="s">
        <v>9</v>
      </c>
      <c r="J2886" s="8">
        <v>24.27</v>
      </c>
      <c r="K2886" s="8">
        <f>IF(Table3[[#This Row],[Return Status]] = "Returned", 0, Table3[[#This Row],[Profit]])</f>
        <v>24.27</v>
      </c>
      <c r="L2886" s="8" t="str">
        <f>IFERROR(VLOOKUP(Table3[[#This Row],[Order ID]],returns[[Order ID]:[Status]],2,FALSE), "")</f>
        <v/>
      </c>
      <c r="M2886">
        <v>2.4700000000000002</v>
      </c>
      <c r="N2886">
        <v>1.02</v>
      </c>
      <c r="O2886" t="s">
        <v>1868</v>
      </c>
      <c r="P2886" t="s">
        <v>406</v>
      </c>
      <c r="Q2886">
        <v>89502</v>
      </c>
      <c r="R2886" t="s">
        <v>407</v>
      </c>
      <c r="S2886" t="s">
        <v>1976</v>
      </c>
      <c r="T2886" t="e">
        <f>VLOOKUP(Table3[[#This Row],[Region]],managers5[],2,FALSE)</f>
        <v>#N/A</v>
      </c>
      <c r="U2886" t="s">
        <v>1955</v>
      </c>
      <c r="V2886" t="s">
        <v>1959</v>
      </c>
      <c r="W2886" t="s">
        <v>14</v>
      </c>
      <c r="X2886" t="s">
        <v>24</v>
      </c>
      <c r="Y2886" t="s">
        <v>16</v>
      </c>
      <c r="Z2886" t="s">
        <v>57</v>
      </c>
      <c r="AA2886" t="s">
        <v>1691</v>
      </c>
      <c r="AB2886" t="s">
        <v>35</v>
      </c>
      <c r="AC2886">
        <v>0.38</v>
      </c>
      <c r="AD2886" s="2">
        <v>40320</v>
      </c>
    </row>
    <row r="2887" spans="1:30" x14ac:dyDescent="0.35">
      <c r="A2887">
        <v>1044</v>
      </c>
      <c r="B2887">
        <v>3973</v>
      </c>
      <c r="C2887">
        <v>28387</v>
      </c>
      <c r="D2887" s="1">
        <v>41089</v>
      </c>
      <c r="E2887" t="s">
        <v>8</v>
      </c>
      <c r="F2887">
        <v>37</v>
      </c>
      <c r="G2887">
        <v>3212.97</v>
      </c>
      <c r="H2887">
        <v>0.03</v>
      </c>
      <c r="I2887" t="s">
        <v>9</v>
      </c>
      <c r="J2887" s="8">
        <v>1125.42</v>
      </c>
      <c r="K2887" s="8">
        <f>IF(Table3[[#This Row],[Return Status]] = "Returned", 0, Table3[[#This Row],[Profit]])</f>
        <v>0</v>
      </c>
      <c r="L2887" s="8" t="str">
        <f>IFERROR(VLOOKUP(Table3[[#This Row],[Order ID]],returns[[Order ID]:[Status]],2,FALSE), "")</f>
        <v>Returned</v>
      </c>
      <c r="M2887">
        <v>83.93</v>
      </c>
      <c r="N2887">
        <v>19.989999999999998</v>
      </c>
      <c r="O2887" t="s">
        <v>789</v>
      </c>
      <c r="P2887" t="s">
        <v>11</v>
      </c>
      <c r="Q2887">
        <v>91711</v>
      </c>
      <c r="R2887" t="s">
        <v>12</v>
      </c>
      <c r="S2887" t="s">
        <v>1976</v>
      </c>
      <c r="T2887" t="e">
        <f>VLOOKUP(Table3[[#This Row],[Region]],managers5[],2,FALSE)</f>
        <v>#N/A</v>
      </c>
      <c r="U2887" t="s">
        <v>1955</v>
      </c>
      <c r="V2887" t="s">
        <v>1959</v>
      </c>
      <c r="W2887" t="s">
        <v>14</v>
      </c>
      <c r="X2887" t="s">
        <v>39</v>
      </c>
      <c r="Y2887" t="s">
        <v>16</v>
      </c>
      <c r="Z2887" t="s">
        <v>168</v>
      </c>
      <c r="AA2887" t="s">
        <v>1114</v>
      </c>
      <c r="AB2887" t="s">
        <v>19</v>
      </c>
      <c r="AC2887">
        <v>0.38</v>
      </c>
      <c r="AD2887" s="1">
        <v>41090</v>
      </c>
    </row>
    <row r="2888" spans="1:30" x14ac:dyDescent="0.35">
      <c r="A2888">
        <v>1045</v>
      </c>
      <c r="B2888">
        <v>3974</v>
      </c>
      <c r="C2888">
        <v>28387</v>
      </c>
      <c r="D2888" s="1">
        <v>41089</v>
      </c>
      <c r="E2888" t="s">
        <v>8</v>
      </c>
      <c r="F2888">
        <v>13</v>
      </c>
      <c r="G2888">
        <v>292.95</v>
      </c>
      <c r="H2888">
        <v>0.06</v>
      </c>
      <c r="I2888" t="s">
        <v>9</v>
      </c>
      <c r="J2888" s="8">
        <v>60.36</v>
      </c>
      <c r="K2888" s="8">
        <f>IF(Table3[[#This Row],[Return Status]] = "Returned", 0, Table3[[#This Row],[Profit]])</f>
        <v>0</v>
      </c>
      <c r="L2888" s="8" t="str">
        <f>IFERROR(VLOOKUP(Table3[[#This Row],[Order ID]],returns[[Order ID]:[Status]],2,FALSE), "")</f>
        <v>Returned</v>
      </c>
      <c r="M2888">
        <v>22.84</v>
      </c>
      <c r="N2888">
        <v>5.47</v>
      </c>
      <c r="O2888" t="s">
        <v>789</v>
      </c>
      <c r="P2888" t="s">
        <v>11</v>
      </c>
      <c r="Q2888">
        <v>91711</v>
      </c>
      <c r="R2888" t="s">
        <v>12</v>
      </c>
      <c r="S2888" t="s">
        <v>1976</v>
      </c>
      <c r="T2888" t="e">
        <f>VLOOKUP(Table3[[#This Row],[Region]],managers5[],2,FALSE)</f>
        <v>#N/A</v>
      </c>
      <c r="U2888" t="s">
        <v>1955</v>
      </c>
      <c r="V2888" t="s">
        <v>1959</v>
      </c>
      <c r="W2888" t="s">
        <v>14</v>
      </c>
      <c r="X2888" t="s">
        <v>39</v>
      </c>
      <c r="Y2888" t="s">
        <v>16</v>
      </c>
      <c r="Z2888" t="s">
        <v>30</v>
      </c>
      <c r="AA2888" t="s">
        <v>1115</v>
      </c>
      <c r="AB2888" t="s">
        <v>19</v>
      </c>
      <c r="AC2888">
        <v>0.39</v>
      </c>
      <c r="AD2888" s="1">
        <v>41090</v>
      </c>
    </row>
    <row r="2889" spans="1:30" x14ac:dyDescent="0.35">
      <c r="A2889">
        <v>1896</v>
      </c>
      <c r="B2889">
        <v>3978</v>
      </c>
      <c r="C2889">
        <v>28390</v>
      </c>
      <c r="D2889" s="1">
        <v>40946</v>
      </c>
      <c r="E2889" t="s">
        <v>77</v>
      </c>
      <c r="F2889">
        <v>44</v>
      </c>
      <c r="G2889">
        <v>809.77</v>
      </c>
      <c r="H2889">
        <v>0.1</v>
      </c>
      <c r="I2889" t="s">
        <v>9</v>
      </c>
      <c r="J2889" s="8">
        <v>83.48</v>
      </c>
      <c r="K2889" s="8">
        <f>IF(Table3[[#This Row],[Return Status]] = "Returned", 0, Table3[[#This Row],[Profit]])</f>
        <v>83.48</v>
      </c>
      <c r="L2889" s="8" t="str">
        <f>IFERROR(VLOOKUP(Table3[[#This Row],[Order ID]],returns[[Order ID]:[Status]],2,FALSE), "")</f>
        <v/>
      </c>
      <c r="M2889">
        <v>20.28</v>
      </c>
      <c r="N2889">
        <v>6.68</v>
      </c>
      <c r="O2889" t="s">
        <v>1496</v>
      </c>
      <c r="P2889" t="s">
        <v>131</v>
      </c>
      <c r="Q2889">
        <v>21136</v>
      </c>
      <c r="R2889" t="s">
        <v>132</v>
      </c>
      <c r="S2889" t="s">
        <v>1979</v>
      </c>
      <c r="T2889" t="e">
        <f>VLOOKUP(Table3[[#This Row],[Region]],managers5[],2,FALSE)</f>
        <v>#N/A</v>
      </c>
      <c r="U2889" t="s">
        <v>1956</v>
      </c>
      <c r="W2889" t="s">
        <v>14</v>
      </c>
      <c r="X2889" t="s">
        <v>15</v>
      </c>
      <c r="Y2889" t="s">
        <v>50</v>
      </c>
      <c r="Z2889" t="s">
        <v>61</v>
      </c>
      <c r="AA2889" t="s">
        <v>1497</v>
      </c>
      <c r="AB2889" t="s">
        <v>19</v>
      </c>
      <c r="AC2889">
        <v>0.53</v>
      </c>
      <c r="AD2889" s="1">
        <v>40948</v>
      </c>
    </row>
    <row r="2890" spans="1:30" x14ac:dyDescent="0.35">
      <c r="A2890">
        <v>6863</v>
      </c>
      <c r="B2890">
        <v>1001</v>
      </c>
      <c r="C2890">
        <v>7269</v>
      </c>
      <c r="D2890" s="1">
        <v>40070</v>
      </c>
      <c r="E2890" t="s">
        <v>20</v>
      </c>
      <c r="F2890">
        <v>29</v>
      </c>
      <c r="G2890">
        <v>1707.99</v>
      </c>
      <c r="H2890">
        <v>0</v>
      </c>
      <c r="I2890" t="s">
        <v>9</v>
      </c>
      <c r="J2890" s="8">
        <v>391.185</v>
      </c>
      <c r="K2890" s="8">
        <f>IF(Table3[[#This Row],[Return Status]] = "Returned", 0, Table3[[#This Row],[Profit]])</f>
        <v>0</v>
      </c>
      <c r="L2890" s="8" t="str">
        <f>IFERROR(VLOOKUP(Table3[[#This Row],[Order ID]],returns[[Order ID]:[Status]],2,FALSE), "")</f>
        <v>Returned</v>
      </c>
      <c r="M2890">
        <v>65.989999999999995</v>
      </c>
      <c r="N2890">
        <v>3.99</v>
      </c>
      <c r="O2890" t="s">
        <v>349</v>
      </c>
      <c r="P2890" t="s">
        <v>43</v>
      </c>
      <c r="Q2890">
        <v>22124</v>
      </c>
      <c r="R2890" t="s">
        <v>44</v>
      </c>
      <c r="S2890" t="s">
        <v>1978</v>
      </c>
      <c r="T2890" t="e">
        <f>VLOOKUP(Table3[[#This Row],[Region]],managers5[],2,FALSE)</f>
        <v>#N/A</v>
      </c>
      <c r="U2890" t="s">
        <v>1957</v>
      </c>
      <c r="V2890" t="s">
        <v>1959</v>
      </c>
      <c r="W2890" t="s">
        <v>14</v>
      </c>
      <c r="X2890" t="s">
        <v>39</v>
      </c>
      <c r="Y2890" t="s">
        <v>46</v>
      </c>
      <c r="Z2890" t="s">
        <v>86</v>
      </c>
      <c r="AA2890" t="s">
        <v>429</v>
      </c>
      <c r="AB2890" t="s">
        <v>19</v>
      </c>
      <c r="AC2890">
        <v>0.59</v>
      </c>
      <c r="AD2890" s="2">
        <v>40071</v>
      </c>
    </row>
    <row r="2891" spans="1:30" x14ac:dyDescent="0.35">
      <c r="A2891">
        <v>7750</v>
      </c>
      <c r="B2891">
        <v>8228</v>
      </c>
      <c r="C2891">
        <v>58818</v>
      </c>
      <c r="D2891" s="1">
        <v>39918</v>
      </c>
      <c r="E2891" t="s">
        <v>41</v>
      </c>
      <c r="F2891">
        <v>41</v>
      </c>
      <c r="G2891">
        <v>998.05</v>
      </c>
      <c r="H2891">
        <v>0.01</v>
      </c>
      <c r="I2891" t="s">
        <v>9</v>
      </c>
      <c r="J2891" s="8">
        <v>391.14</v>
      </c>
      <c r="K2891" s="8">
        <f>IF(Table3[[#This Row],[Return Status]] = "Returned", 0, Table3[[#This Row],[Profit]])</f>
        <v>0</v>
      </c>
      <c r="L2891" s="8" t="str">
        <f>IFERROR(VLOOKUP(Table3[[#This Row],[Order ID]],returns[[Order ID]:[Status]],2,FALSE), "")</f>
        <v>Returned</v>
      </c>
      <c r="M2891">
        <v>22.98</v>
      </c>
      <c r="N2891">
        <v>1.99</v>
      </c>
      <c r="O2891" t="s">
        <v>1359</v>
      </c>
      <c r="P2891" t="s">
        <v>155</v>
      </c>
      <c r="Q2891">
        <v>22204</v>
      </c>
      <c r="R2891" t="s">
        <v>44</v>
      </c>
      <c r="S2891" t="s">
        <v>1978</v>
      </c>
      <c r="T2891" t="e">
        <f>VLOOKUP(Table3[[#This Row],[Region]],managers5[],2,FALSE)</f>
        <v>#N/A</v>
      </c>
      <c r="U2891" t="s">
        <v>1957</v>
      </c>
      <c r="V2891" t="s">
        <v>1959</v>
      </c>
      <c r="W2891" t="s">
        <v>14</v>
      </c>
      <c r="X2891" t="s">
        <v>39</v>
      </c>
      <c r="Y2891" t="s">
        <v>46</v>
      </c>
      <c r="Z2891" t="s">
        <v>47</v>
      </c>
      <c r="AA2891" t="s">
        <v>874</v>
      </c>
      <c r="AB2891" t="s">
        <v>109</v>
      </c>
      <c r="AC2891">
        <v>0.46</v>
      </c>
      <c r="AD2891" s="2">
        <v>39919</v>
      </c>
    </row>
    <row r="2892" spans="1:30" x14ac:dyDescent="0.35">
      <c r="A2892">
        <v>834</v>
      </c>
      <c r="B2892">
        <v>3985</v>
      </c>
      <c r="C2892">
        <v>28454</v>
      </c>
      <c r="D2892" s="1">
        <v>41127</v>
      </c>
      <c r="E2892" t="s">
        <v>20</v>
      </c>
      <c r="F2892">
        <v>25</v>
      </c>
      <c r="G2892">
        <v>157.4</v>
      </c>
      <c r="H2892">
        <v>7.0000000000000007E-2</v>
      </c>
      <c r="I2892" t="s">
        <v>9</v>
      </c>
      <c r="J2892" s="8">
        <v>-84</v>
      </c>
      <c r="K2892" s="8">
        <f>IF(Table3[[#This Row],[Return Status]] = "Returned", 0, Table3[[#This Row],[Profit]])</f>
        <v>-84</v>
      </c>
      <c r="L2892" s="8" t="str">
        <f>IFERROR(VLOOKUP(Table3[[#This Row],[Order ID]],returns[[Order ID]:[Status]],2,FALSE), "")</f>
        <v/>
      </c>
      <c r="M2892">
        <v>6.48</v>
      </c>
      <c r="N2892">
        <v>6.74</v>
      </c>
      <c r="O2892" t="s">
        <v>757</v>
      </c>
      <c r="P2892" t="s">
        <v>37</v>
      </c>
      <c r="Q2892">
        <v>44870</v>
      </c>
      <c r="R2892" t="s">
        <v>37</v>
      </c>
      <c r="S2892" t="s">
        <v>1979</v>
      </c>
      <c r="T2892" t="e">
        <f>VLOOKUP(Table3[[#This Row],[Region]],managers5[],2,FALSE)</f>
        <v>#N/A</v>
      </c>
      <c r="U2892" t="s">
        <v>1956</v>
      </c>
      <c r="W2892" t="s">
        <v>14</v>
      </c>
      <c r="X2892" t="s">
        <v>71</v>
      </c>
      <c r="Y2892" t="s">
        <v>16</v>
      </c>
      <c r="Z2892" t="s">
        <v>30</v>
      </c>
      <c r="AA2892" t="s">
        <v>782</v>
      </c>
      <c r="AB2892" t="s">
        <v>19</v>
      </c>
      <c r="AC2892">
        <v>0.37</v>
      </c>
      <c r="AD2892" s="1">
        <v>41128</v>
      </c>
    </row>
    <row r="2893" spans="1:30" x14ac:dyDescent="0.35">
      <c r="A2893">
        <v>2980</v>
      </c>
      <c r="B2893">
        <v>6508</v>
      </c>
      <c r="C2893">
        <v>46311</v>
      </c>
      <c r="D2893" s="1">
        <v>40749</v>
      </c>
      <c r="E2893" t="s">
        <v>77</v>
      </c>
      <c r="F2893">
        <v>42</v>
      </c>
      <c r="G2893">
        <v>981.73</v>
      </c>
      <c r="H2893">
        <v>0.03</v>
      </c>
      <c r="I2893" t="s">
        <v>9</v>
      </c>
      <c r="J2893" s="8">
        <v>388.23</v>
      </c>
      <c r="K2893" s="8">
        <f>IF(Table3[[#This Row],[Return Status]] = "Returned", 0, Table3[[#This Row],[Profit]])</f>
        <v>0</v>
      </c>
      <c r="L2893" s="8" t="str">
        <f>IFERROR(VLOOKUP(Table3[[#This Row],[Order ID]],returns[[Order ID]:[Status]],2,FALSE), "")</f>
        <v>Returned</v>
      </c>
      <c r="M2893">
        <v>22.23</v>
      </c>
      <c r="N2893">
        <v>3.63</v>
      </c>
      <c r="O2893" t="s">
        <v>1531</v>
      </c>
      <c r="P2893" t="s">
        <v>64</v>
      </c>
      <c r="Q2893">
        <v>31907</v>
      </c>
      <c r="R2893" t="s">
        <v>65</v>
      </c>
      <c r="S2893" t="s">
        <v>1978</v>
      </c>
      <c r="T2893" t="e">
        <f>VLOOKUP(Table3[[#This Row],[Region]],managers5[],2,FALSE)</f>
        <v>#N/A</v>
      </c>
      <c r="U2893" t="s">
        <v>1957</v>
      </c>
      <c r="V2893" t="s">
        <v>1959</v>
      </c>
      <c r="W2893" t="s">
        <v>14</v>
      </c>
      <c r="X2893" t="s">
        <v>39</v>
      </c>
      <c r="Y2893" t="s">
        <v>50</v>
      </c>
      <c r="Z2893" t="s">
        <v>61</v>
      </c>
      <c r="AA2893" t="s">
        <v>1585</v>
      </c>
      <c r="AB2893" t="s">
        <v>109</v>
      </c>
      <c r="AC2893">
        <v>0.52</v>
      </c>
      <c r="AD2893" s="1">
        <v>40750</v>
      </c>
    </row>
    <row r="2894" spans="1:30" x14ac:dyDescent="0.35">
      <c r="A2894">
        <v>7989</v>
      </c>
      <c r="B2894">
        <v>8381</v>
      </c>
      <c r="C2894">
        <v>59879</v>
      </c>
      <c r="D2894" s="1">
        <v>39881</v>
      </c>
      <c r="E2894" t="s">
        <v>8</v>
      </c>
      <c r="F2894">
        <v>33</v>
      </c>
      <c r="G2894">
        <v>987.3175</v>
      </c>
      <c r="H2894">
        <v>0.04</v>
      </c>
      <c r="I2894" t="s">
        <v>33</v>
      </c>
      <c r="J2894" s="8">
        <v>368.558999999999</v>
      </c>
      <c r="K2894" s="8">
        <f>IF(Table3[[#This Row],[Return Status]] = "Returned", 0, Table3[[#This Row],[Profit]])</f>
        <v>0</v>
      </c>
      <c r="L2894" s="8" t="str">
        <f>IFERROR(VLOOKUP(Table3[[#This Row],[Order ID]],returns[[Order ID]:[Status]],2,FALSE), "")</f>
        <v>Returned</v>
      </c>
      <c r="M2894">
        <v>35.99</v>
      </c>
      <c r="N2894">
        <v>3.3</v>
      </c>
      <c r="O2894" t="s">
        <v>1698</v>
      </c>
      <c r="P2894" t="s">
        <v>1144</v>
      </c>
      <c r="Q2894">
        <v>38671</v>
      </c>
      <c r="R2894" t="s">
        <v>44</v>
      </c>
      <c r="S2894" t="s">
        <v>1978</v>
      </c>
      <c r="T2894" t="e">
        <f>VLOOKUP(Table3[[#This Row],[Region]],managers5[],2,FALSE)</f>
        <v>#N/A</v>
      </c>
      <c r="U2894" t="s">
        <v>1957</v>
      </c>
      <c r="V2894" t="s">
        <v>1959</v>
      </c>
      <c r="W2894" t="s">
        <v>14</v>
      </c>
      <c r="X2894" t="s">
        <v>71</v>
      </c>
      <c r="Y2894" t="s">
        <v>46</v>
      </c>
      <c r="Z2894" t="s">
        <v>86</v>
      </c>
      <c r="AA2894" t="s">
        <v>1049</v>
      </c>
      <c r="AB2894" t="s">
        <v>109</v>
      </c>
      <c r="AC2894">
        <v>0.39</v>
      </c>
      <c r="AD2894" s="2">
        <v>39883</v>
      </c>
    </row>
    <row r="2895" spans="1:30" x14ac:dyDescent="0.35">
      <c r="A2895">
        <v>2043</v>
      </c>
      <c r="B2895">
        <v>3991</v>
      </c>
      <c r="C2895">
        <v>28485</v>
      </c>
      <c r="D2895" s="1">
        <v>40920</v>
      </c>
      <c r="E2895" t="s">
        <v>77</v>
      </c>
      <c r="F2895">
        <v>12</v>
      </c>
      <c r="G2895">
        <v>49.18</v>
      </c>
      <c r="H2895">
        <v>7.0000000000000007E-2</v>
      </c>
      <c r="I2895" t="s">
        <v>9</v>
      </c>
      <c r="J2895" s="8">
        <v>0.57999999999999996</v>
      </c>
      <c r="K2895" s="8">
        <f>IF(Table3[[#This Row],[Return Status]] = "Returned", 0, Table3[[#This Row],[Profit]])</f>
        <v>0.57999999999999996</v>
      </c>
      <c r="L2895" s="8" t="str">
        <f>IFERROR(VLOOKUP(Table3[[#This Row],[Order ID]],returns[[Order ID]:[Status]],2,FALSE), "")</f>
        <v/>
      </c>
      <c r="M2895">
        <v>4.28</v>
      </c>
      <c r="N2895">
        <v>0.94</v>
      </c>
      <c r="O2895" t="s">
        <v>651</v>
      </c>
      <c r="P2895" t="s">
        <v>11</v>
      </c>
      <c r="Q2895">
        <v>92592</v>
      </c>
      <c r="R2895" t="s">
        <v>12</v>
      </c>
      <c r="S2895" t="s">
        <v>1976</v>
      </c>
      <c r="T2895" t="e">
        <f>VLOOKUP(Table3[[#This Row],[Region]],managers5[],2,FALSE)</f>
        <v>#N/A</v>
      </c>
      <c r="U2895" t="s">
        <v>1955</v>
      </c>
      <c r="V2895" t="s">
        <v>1959</v>
      </c>
      <c r="W2895" t="s">
        <v>14</v>
      </c>
      <c r="X2895" t="s">
        <v>39</v>
      </c>
      <c r="Y2895" t="s">
        <v>16</v>
      </c>
      <c r="Z2895" t="s">
        <v>106</v>
      </c>
      <c r="AA2895" t="s">
        <v>118</v>
      </c>
      <c r="AB2895" t="s">
        <v>35</v>
      </c>
      <c r="AC2895">
        <v>0.56000000000000005</v>
      </c>
      <c r="AD2895" s="1">
        <v>40920</v>
      </c>
    </row>
    <row r="2896" spans="1:30" x14ac:dyDescent="0.35">
      <c r="A2896">
        <v>4128</v>
      </c>
      <c r="B2896">
        <v>2605</v>
      </c>
      <c r="C2896">
        <v>18822</v>
      </c>
      <c r="D2896" s="1">
        <v>40533</v>
      </c>
      <c r="E2896" t="s">
        <v>32</v>
      </c>
      <c r="F2896">
        <v>34</v>
      </c>
      <c r="G2896">
        <v>1950.0359999999901</v>
      </c>
      <c r="H2896">
        <v>0.03</v>
      </c>
      <c r="I2896" t="s">
        <v>9</v>
      </c>
      <c r="J2896" s="8">
        <v>361.89</v>
      </c>
      <c r="K2896" s="8">
        <f>IF(Table3[[#This Row],[Return Status]] = "Returned", 0, Table3[[#This Row],[Profit]])</f>
        <v>0</v>
      </c>
      <c r="L2896" s="8" t="str">
        <f>IFERROR(VLOOKUP(Table3[[#This Row],[Order ID]],returns[[Order ID]:[Status]],2,FALSE), "")</f>
        <v>Returned</v>
      </c>
      <c r="M2896">
        <v>65.989999999999995</v>
      </c>
      <c r="N2896">
        <v>8.99</v>
      </c>
      <c r="O2896" t="s">
        <v>340</v>
      </c>
      <c r="P2896" t="s">
        <v>43</v>
      </c>
      <c r="Q2896">
        <v>37167</v>
      </c>
      <c r="R2896" t="s">
        <v>44</v>
      </c>
      <c r="S2896" t="s">
        <v>1978</v>
      </c>
      <c r="T2896" t="e">
        <f>VLOOKUP(Table3[[#This Row],[Region]],managers5[],2,FALSE)</f>
        <v>#N/A</v>
      </c>
      <c r="U2896" t="s">
        <v>1957</v>
      </c>
      <c r="V2896" t="s">
        <v>1959</v>
      </c>
      <c r="W2896" t="s">
        <v>14</v>
      </c>
      <c r="X2896" t="s">
        <v>15</v>
      </c>
      <c r="Y2896" t="s">
        <v>46</v>
      </c>
      <c r="Z2896" t="s">
        <v>86</v>
      </c>
      <c r="AA2896" t="s">
        <v>1257</v>
      </c>
      <c r="AB2896" t="s">
        <v>19</v>
      </c>
      <c r="AC2896">
        <v>0.56000000000000005</v>
      </c>
      <c r="AD2896" s="1">
        <v>40542</v>
      </c>
    </row>
    <row r="2897" spans="1:30" x14ac:dyDescent="0.35">
      <c r="A2897">
        <v>5036</v>
      </c>
      <c r="B2897">
        <v>1744</v>
      </c>
      <c r="C2897">
        <v>12483</v>
      </c>
      <c r="D2897" s="1">
        <v>40394</v>
      </c>
      <c r="E2897" t="s">
        <v>41</v>
      </c>
      <c r="F2897">
        <v>30</v>
      </c>
      <c r="G2897">
        <v>1771.67</v>
      </c>
      <c r="H2897">
        <v>0.09</v>
      </c>
      <c r="I2897" t="s">
        <v>9</v>
      </c>
      <c r="J2897" s="8">
        <v>338.95</v>
      </c>
      <c r="K2897" s="8">
        <f>IF(Table3[[#This Row],[Return Status]] = "Returned", 0, Table3[[#This Row],[Profit]])</f>
        <v>0</v>
      </c>
      <c r="L2897" s="8" t="str">
        <f>IFERROR(VLOOKUP(Table3[[#This Row],[Order ID]],returns[[Order ID]:[Status]],2,FALSE), "")</f>
        <v>Returned</v>
      </c>
      <c r="M2897">
        <v>59.76</v>
      </c>
      <c r="N2897">
        <v>9.7100000000000009</v>
      </c>
      <c r="O2897" t="s">
        <v>352</v>
      </c>
      <c r="P2897" t="s">
        <v>120</v>
      </c>
      <c r="Q2897">
        <v>32303</v>
      </c>
      <c r="R2897" t="s">
        <v>56</v>
      </c>
      <c r="S2897" t="s">
        <v>1978</v>
      </c>
      <c r="T2897" t="e">
        <f>VLOOKUP(Table3[[#This Row],[Region]],managers5[],2,FALSE)</f>
        <v>#N/A</v>
      </c>
      <c r="U2897" t="s">
        <v>1957</v>
      </c>
      <c r="V2897" t="s">
        <v>1959</v>
      </c>
      <c r="W2897" t="s">
        <v>14</v>
      </c>
      <c r="X2897" t="s">
        <v>24</v>
      </c>
      <c r="Y2897" t="s">
        <v>16</v>
      </c>
      <c r="Z2897" t="s">
        <v>75</v>
      </c>
      <c r="AA2897" t="s">
        <v>1309</v>
      </c>
      <c r="AB2897" t="s">
        <v>19</v>
      </c>
      <c r="AC2897">
        <v>0.56999999999999995</v>
      </c>
      <c r="AD2897" s="2">
        <v>40395</v>
      </c>
    </row>
    <row r="2898" spans="1:30" x14ac:dyDescent="0.35">
      <c r="A2898">
        <v>4359</v>
      </c>
      <c r="B2898">
        <v>5039</v>
      </c>
      <c r="C2898">
        <v>35910</v>
      </c>
      <c r="D2898" s="1">
        <v>40506</v>
      </c>
      <c r="E2898" t="s">
        <v>77</v>
      </c>
      <c r="F2898">
        <v>28</v>
      </c>
      <c r="G2898">
        <v>881.50099999999998</v>
      </c>
      <c r="H2898">
        <v>0.02</v>
      </c>
      <c r="I2898" t="s">
        <v>33</v>
      </c>
      <c r="J2898" s="8">
        <v>334.53</v>
      </c>
      <c r="K2898" s="8">
        <f>IF(Table3[[#This Row],[Return Status]] = "Returned", 0, Table3[[#This Row],[Profit]])</f>
        <v>0</v>
      </c>
      <c r="L2898" s="8" t="str">
        <f>IFERROR(VLOOKUP(Table3[[#This Row],[Order ID]],returns[[Order ID]:[Status]],2,FALSE), "")</f>
        <v>Returned</v>
      </c>
      <c r="M2898">
        <v>35.99</v>
      </c>
      <c r="N2898">
        <v>3.3</v>
      </c>
      <c r="O2898" t="s">
        <v>1539</v>
      </c>
      <c r="P2898" t="s">
        <v>43</v>
      </c>
      <c r="Q2898">
        <v>38671</v>
      </c>
      <c r="R2898" t="s">
        <v>44</v>
      </c>
      <c r="S2898" t="s">
        <v>1978</v>
      </c>
      <c r="T2898" t="e">
        <f>VLOOKUP(Table3[[#This Row],[Region]],managers5[],2,FALSE)</f>
        <v>#N/A</v>
      </c>
      <c r="U2898" t="s">
        <v>1957</v>
      </c>
      <c r="V2898" t="s">
        <v>1959</v>
      </c>
      <c r="W2898" t="s">
        <v>14</v>
      </c>
      <c r="X2898" t="s">
        <v>71</v>
      </c>
      <c r="Y2898" t="s">
        <v>46</v>
      </c>
      <c r="Z2898" t="s">
        <v>86</v>
      </c>
      <c r="AA2898" t="s">
        <v>1049</v>
      </c>
      <c r="AB2898" t="s">
        <v>109</v>
      </c>
      <c r="AC2898">
        <v>0.39</v>
      </c>
      <c r="AD2898" s="2">
        <v>40507</v>
      </c>
    </row>
    <row r="2899" spans="1:30" x14ac:dyDescent="0.35">
      <c r="A2899">
        <v>5227</v>
      </c>
      <c r="B2899">
        <v>3996</v>
      </c>
      <c r="C2899">
        <v>28515</v>
      </c>
      <c r="D2899" s="1">
        <v>40359</v>
      </c>
      <c r="E2899" t="s">
        <v>77</v>
      </c>
      <c r="F2899">
        <v>48</v>
      </c>
      <c r="G2899">
        <v>379.78</v>
      </c>
      <c r="H2899">
        <v>0.1</v>
      </c>
      <c r="I2899" t="s">
        <v>9</v>
      </c>
      <c r="J2899" s="8">
        <v>-71.59</v>
      </c>
      <c r="K2899" s="8">
        <f>IF(Table3[[#This Row],[Return Status]] = "Returned", 0, Table3[[#This Row],[Profit]])</f>
        <v>-71.59</v>
      </c>
      <c r="L2899" s="8" t="str">
        <f>IFERROR(VLOOKUP(Table3[[#This Row],[Order ID]],returns[[Order ID]:[Status]],2,FALSE), "")</f>
        <v/>
      </c>
      <c r="M2899">
        <v>8.32</v>
      </c>
      <c r="N2899">
        <v>2.38</v>
      </c>
      <c r="O2899" t="s">
        <v>531</v>
      </c>
      <c r="P2899" t="s">
        <v>131</v>
      </c>
      <c r="Q2899">
        <v>4005</v>
      </c>
      <c r="R2899" t="s">
        <v>132</v>
      </c>
      <c r="S2899" t="s">
        <v>1979</v>
      </c>
      <c r="T2899" t="e">
        <f>VLOOKUP(Table3[[#This Row],[Region]],managers5[],2,FALSE)</f>
        <v>#N/A</v>
      </c>
      <c r="U2899" t="s">
        <v>1956</v>
      </c>
      <c r="W2899" t="s">
        <v>14</v>
      </c>
      <c r="X2899" t="s">
        <v>71</v>
      </c>
      <c r="Y2899" t="s">
        <v>46</v>
      </c>
      <c r="Z2899" t="s">
        <v>47</v>
      </c>
      <c r="AA2899" t="s">
        <v>728</v>
      </c>
      <c r="AB2899" t="s">
        <v>109</v>
      </c>
      <c r="AC2899">
        <v>0.74</v>
      </c>
      <c r="AD2899" s="2">
        <v>40361</v>
      </c>
    </row>
    <row r="2900" spans="1:30" x14ac:dyDescent="0.35">
      <c r="A2900">
        <v>5234</v>
      </c>
      <c r="B2900">
        <v>3997</v>
      </c>
      <c r="C2900">
        <v>28515</v>
      </c>
      <c r="D2900" s="1">
        <v>40359</v>
      </c>
      <c r="E2900" t="s">
        <v>77</v>
      </c>
      <c r="F2900">
        <v>33</v>
      </c>
      <c r="G2900">
        <v>750.86</v>
      </c>
      <c r="H2900">
        <v>0</v>
      </c>
      <c r="I2900" t="s">
        <v>9</v>
      </c>
      <c r="J2900" s="8">
        <v>302.12400000000002</v>
      </c>
      <c r="K2900" s="8">
        <f>IF(Table3[[#This Row],[Return Status]] = "Returned", 0, Table3[[#This Row],[Profit]])</f>
        <v>302.12400000000002</v>
      </c>
      <c r="L2900" s="8" t="str">
        <f>IFERROR(VLOOKUP(Table3[[#This Row],[Order ID]],returns[[Order ID]:[Status]],2,FALSE), "")</f>
        <v/>
      </c>
      <c r="M2900">
        <v>21.38</v>
      </c>
      <c r="N2900">
        <v>2.99</v>
      </c>
      <c r="O2900" t="s">
        <v>531</v>
      </c>
      <c r="P2900" t="s">
        <v>134</v>
      </c>
      <c r="Q2900">
        <v>6320</v>
      </c>
      <c r="R2900" t="s">
        <v>135</v>
      </c>
      <c r="S2900" t="s">
        <v>1979</v>
      </c>
      <c r="T2900" t="e">
        <f>VLOOKUP(Table3[[#This Row],[Region]],managers5[],2,FALSE)</f>
        <v>#N/A</v>
      </c>
      <c r="U2900" t="s">
        <v>1956</v>
      </c>
      <c r="W2900" t="s">
        <v>14</v>
      </c>
      <c r="X2900" t="s">
        <v>71</v>
      </c>
      <c r="Y2900" t="s">
        <v>16</v>
      </c>
      <c r="Z2900" t="s">
        <v>17</v>
      </c>
      <c r="AA2900" t="s">
        <v>396</v>
      </c>
      <c r="AB2900" t="s">
        <v>19</v>
      </c>
      <c r="AC2900">
        <v>0.36</v>
      </c>
      <c r="AD2900" s="2">
        <v>40360</v>
      </c>
    </row>
    <row r="2901" spans="1:30" x14ac:dyDescent="0.35">
      <c r="A2901">
        <v>5275</v>
      </c>
      <c r="B2901">
        <v>3998</v>
      </c>
      <c r="C2901">
        <v>28519</v>
      </c>
      <c r="D2901" s="1">
        <v>40351</v>
      </c>
      <c r="E2901" t="s">
        <v>77</v>
      </c>
      <c r="F2901">
        <v>4</v>
      </c>
      <c r="G2901">
        <v>268.710499999999</v>
      </c>
      <c r="H2901">
        <v>0.09</v>
      </c>
      <c r="I2901" t="s">
        <v>9</v>
      </c>
      <c r="J2901" s="8">
        <v>-337.65599999999898</v>
      </c>
      <c r="K2901" s="8">
        <f>IF(Table3[[#This Row],[Return Status]] = "Returned", 0, Table3[[#This Row],[Profit]])</f>
        <v>-337.65599999999898</v>
      </c>
      <c r="L2901" s="8" t="str">
        <f>IFERROR(VLOOKUP(Table3[[#This Row],[Order ID]],returns[[Order ID]:[Status]],2,FALSE), "")</f>
        <v/>
      </c>
      <c r="M2901">
        <v>85.99</v>
      </c>
      <c r="N2901">
        <v>0.99</v>
      </c>
      <c r="O2901" t="s">
        <v>1717</v>
      </c>
      <c r="P2901" t="s">
        <v>97</v>
      </c>
      <c r="Q2901">
        <v>97420</v>
      </c>
      <c r="R2901" t="s">
        <v>98</v>
      </c>
      <c r="S2901" t="s">
        <v>1976</v>
      </c>
      <c r="T2901" t="e">
        <f>VLOOKUP(Table3[[#This Row],[Region]],managers5[],2,FALSE)</f>
        <v>#N/A</v>
      </c>
      <c r="U2901" t="s">
        <v>1955</v>
      </c>
      <c r="V2901" t="s">
        <v>1959</v>
      </c>
      <c r="W2901" t="s">
        <v>14</v>
      </c>
      <c r="X2901" t="s">
        <v>39</v>
      </c>
      <c r="Y2901" t="s">
        <v>46</v>
      </c>
      <c r="Z2901" t="s">
        <v>86</v>
      </c>
      <c r="AA2901" t="s">
        <v>690</v>
      </c>
      <c r="AB2901" t="s">
        <v>35</v>
      </c>
      <c r="AC2901">
        <v>0.55000000000000004</v>
      </c>
      <c r="AD2901" s="2">
        <v>40353</v>
      </c>
    </row>
    <row r="2902" spans="1:30" x14ac:dyDescent="0.35">
      <c r="A2902">
        <v>704</v>
      </c>
      <c r="B2902">
        <v>3999</v>
      </c>
      <c r="C2902">
        <v>28544</v>
      </c>
      <c r="D2902" s="1">
        <v>41149</v>
      </c>
      <c r="E2902" t="s">
        <v>41</v>
      </c>
      <c r="F2902">
        <v>24</v>
      </c>
      <c r="G2902">
        <v>68.5</v>
      </c>
      <c r="H2902">
        <v>7.0000000000000007E-2</v>
      </c>
      <c r="I2902" t="s">
        <v>9</v>
      </c>
      <c r="J2902" s="8">
        <v>2.6859999999999999</v>
      </c>
      <c r="K2902" s="8">
        <f>IF(Table3[[#This Row],[Return Status]] = "Returned", 0, Table3[[#This Row],[Profit]])</f>
        <v>0</v>
      </c>
      <c r="L2902" s="8" t="str">
        <f>IFERROR(VLOOKUP(Table3[[#This Row],[Order ID]],returns[[Order ID]:[Status]],2,FALSE), "")</f>
        <v>Returned</v>
      </c>
      <c r="M2902">
        <v>2.78</v>
      </c>
      <c r="N2902">
        <v>1.49</v>
      </c>
      <c r="O2902" t="s">
        <v>141</v>
      </c>
      <c r="P2902" t="s">
        <v>142</v>
      </c>
      <c r="Q2902">
        <v>84047</v>
      </c>
      <c r="R2902" t="s">
        <v>143</v>
      </c>
      <c r="S2902" t="s">
        <v>1976</v>
      </c>
      <c r="T2902" t="e">
        <f>VLOOKUP(Table3[[#This Row],[Region]],managers5[],2,FALSE)</f>
        <v>#N/A</v>
      </c>
      <c r="U2902" t="s">
        <v>1955</v>
      </c>
      <c r="V2902" t="s">
        <v>1959</v>
      </c>
      <c r="W2902" t="s">
        <v>14</v>
      </c>
      <c r="X2902" t="s">
        <v>39</v>
      </c>
      <c r="Y2902" t="s">
        <v>16</v>
      </c>
      <c r="Z2902" t="s">
        <v>17</v>
      </c>
      <c r="AA2902" t="s">
        <v>877</v>
      </c>
      <c r="AB2902" t="s">
        <v>19</v>
      </c>
      <c r="AC2902">
        <v>0.36</v>
      </c>
      <c r="AD2902" s="1">
        <v>41150</v>
      </c>
    </row>
    <row r="2903" spans="1:30" x14ac:dyDescent="0.35">
      <c r="A2903">
        <v>5579</v>
      </c>
      <c r="B2903">
        <v>1802</v>
      </c>
      <c r="C2903">
        <v>12900</v>
      </c>
      <c r="D2903" s="1">
        <v>40301</v>
      </c>
      <c r="E2903" t="s">
        <v>77</v>
      </c>
      <c r="F2903">
        <v>18</v>
      </c>
      <c r="G2903">
        <v>4096.21</v>
      </c>
      <c r="H2903">
        <v>0.08</v>
      </c>
      <c r="I2903" t="s">
        <v>49</v>
      </c>
      <c r="J2903" s="8">
        <v>308.22000000000003</v>
      </c>
      <c r="K2903" s="8">
        <f>IF(Table3[[#This Row],[Return Status]] = "Returned", 0, Table3[[#This Row],[Profit]])</f>
        <v>0</v>
      </c>
      <c r="L2903" s="8" t="str">
        <f>IFERROR(VLOOKUP(Table3[[#This Row],[Order ID]],returns[[Order ID]:[Status]],2,FALSE), "")</f>
        <v>Returned</v>
      </c>
      <c r="M2903">
        <v>306.14</v>
      </c>
      <c r="N2903">
        <v>26.53</v>
      </c>
      <c r="O2903" t="s">
        <v>586</v>
      </c>
      <c r="P2903" t="s">
        <v>43</v>
      </c>
      <c r="Q2903">
        <v>24541</v>
      </c>
      <c r="R2903" t="s">
        <v>44</v>
      </c>
      <c r="S2903" t="s">
        <v>1978</v>
      </c>
      <c r="T2903" t="e">
        <f>VLOOKUP(Table3[[#This Row],[Region]],managers5[],2,FALSE)</f>
        <v>#N/A</v>
      </c>
      <c r="U2903" t="s">
        <v>1957</v>
      </c>
      <c r="V2903" t="s">
        <v>1959</v>
      </c>
      <c r="W2903" t="s">
        <v>14</v>
      </c>
      <c r="X2903" t="s">
        <v>71</v>
      </c>
      <c r="Y2903" t="s">
        <v>46</v>
      </c>
      <c r="Z2903" t="s">
        <v>124</v>
      </c>
      <c r="AA2903" t="s">
        <v>1063</v>
      </c>
      <c r="AB2903" t="s">
        <v>74</v>
      </c>
      <c r="AC2903">
        <v>0.56000000000000005</v>
      </c>
      <c r="AD2903" s="2">
        <v>40303</v>
      </c>
    </row>
    <row r="2904" spans="1:30" x14ac:dyDescent="0.35">
      <c r="A2904">
        <v>4269</v>
      </c>
      <c r="B2904">
        <v>2772</v>
      </c>
      <c r="C2904">
        <v>20036</v>
      </c>
      <c r="D2904" s="1">
        <v>40517</v>
      </c>
      <c r="E2904" t="s">
        <v>8</v>
      </c>
      <c r="F2904">
        <v>21</v>
      </c>
      <c r="G2904">
        <v>1745.1179999999999</v>
      </c>
      <c r="H2904">
        <v>0.03</v>
      </c>
      <c r="I2904" t="s">
        <v>9</v>
      </c>
      <c r="J2904" s="8">
        <v>307.25099999999998</v>
      </c>
      <c r="K2904" s="8">
        <f>IF(Table3[[#This Row],[Return Status]] = "Returned", 0, Table3[[#This Row],[Profit]])</f>
        <v>0</v>
      </c>
      <c r="L2904" s="8" t="str">
        <f>IFERROR(VLOOKUP(Table3[[#This Row],[Order ID]],returns[[Order ID]:[Status]],2,FALSE), "")</f>
        <v>Returned</v>
      </c>
      <c r="M2904">
        <v>95.99</v>
      </c>
      <c r="N2904">
        <v>4.9000000000000004</v>
      </c>
      <c r="O2904" t="s">
        <v>1366</v>
      </c>
      <c r="P2904" t="s">
        <v>120</v>
      </c>
      <c r="Q2904">
        <v>72401</v>
      </c>
      <c r="R2904" t="s">
        <v>56</v>
      </c>
      <c r="S2904" t="s">
        <v>1978</v>
      </c>
      <c r="T2904" t="e">
        <f>VLOOKUP(Table3[[#This Row],[Region]],managers5[],2,FALSE)</f>
        <v>#N/A</v>
      </c>
      <c r="U2904" t="s">
        <v>1957</v>
      </c>
      <c r="V2904" t="s">
        <v>1959</v>
      </c>
      <c r="W2904" t="s">
        <v>14</v>
      </c>
      <c r="X2904" t="s">
        <v>71</v>
      </c>
      <c r="Y2904" t="s">
        <v>46</v>
      </c>
      <c r="Z2904" t="s">
        <v>86</v>
      </c>
      <c r="AA2904" t="s">
        <v>1669</v>
      </c>
      <c r="AB2904" t="s">
        <v>19</v>
      </c>
      <c r="AC2904">
        <v>0.56000000000000005</v>
      </c>
      <c r="AD2904" s="2">
        <v>40519</v>
      </c>
    </row>
    <row r="2905" spans="1:30" x14ac:dyDescent="0.35">
      <c r="A2905">
        <v>5166</v>
      </c>
      <c r="B2905">
        <v>4940</v>
      </c>
      <c r="C2905">
        <v>35137</v>
      </c>
      <c r="D2905" s="1">
        <v>40376</v>
      </c>
      <c r="E2905" t="s">
        <v>77</v>
      </c>
      <c r="F2905">
        <v>47</v>
      </c>
      <c r="G2905">
        <v>1041.78</v>
      </c>
      <c r="H2905">
        <v>0.1</v>
      </c>
      <c r="I2905" t="s">
        <v>9</v>
      </c>
      <c r="J2905" s="8">
        <v>283.79000000000002</v>
      </c>
      <c r="K2905" s="8">
        <f>IF(Table3[[#This Row],[Return Status]] = "Returned", 0, Table3[[#This Row],[Profit]])</f>
        <v>0</v>
      </c>
      <c r="L2905" s="8" t="str">
        <f>IFERROR(VLOOKUP(Table3[[#This Row],[Order ID]],returns[[Order ID]:[Status]],2,FALSE), "")</f>
        <v>Returned</v>
      </c>
      <c r="M2905">
        <v>23.99</v>
      </c>
      <c r="N2905">
        <v>6.71</v>
      </c>
      <c r="O2905" t="s">
        <v>1720</v>
      </c>
      <c r="P2905" t="s">
        <v>90</v>
      </c>
      <c r="Q2905">
        <v>72903</v>
      </c>
      <c r="R2905" t="s">
        <v>56</v>
      </c>
      <c r="S2905" t="s">
        <v>1978</v>
      </c>
      <c r="T2905" t="e">
        <f>VLOOKUP(Table3[[#This Row],[Region]],managers5[],2,FALSE)</f>
        <v>#N/A</v>
      </c>
      <c r="U2905" t="s">
        <v>1957</v>
      </c>
      <c r="V2905" t="s">
        <v>1959</v>
      </c>
      <c r="W2905" t="s">
        <v>14</v>
      </c>
      <c r="X2905" t="s">
        <v>24</v>
      </c>
      <c r="Y2905" t="s">
        <v>16</v>
      </c>
      <c r="Z2905" t="s">
        <v>168</v>
      </c>
      <c r="AA2905" t="s">
        <v>1355</v>
      </c>
      <c r="AB2905" t="s">
        <v>19</v>
      </c>
      <c r="AC2905">
        <v>0.35</v>
      </c>
      <c r="AD2905" s="2">
        <v>40379</v>
      </c>
    </row>
    <row r="2906" spans="1:30" x14ac:dyDescent="0.35">
      <c r="A2906">
        <v>2245</v>
      </c>
      <c r="B2906">
        <v>4003</v>
      </c>
      <c r="C2906">
        <v>28581</v>
      </c>
      <c r="D2906" s="1">
        <v>40884</v>
      </c>
      <c r="E2906" t="s">
        <v>20</v>
      </c>
      <c r="F2906">
        <v>1</v>
      </c>
      <c r="G2906">
        <v>36.4</v>
      </c>
      <c r="H2906">
        <v>0.06</v>
      </c>
      <c r="I2906" t="s">
        <v>9</v>
      </c>
      <c r="J2906" s="8">
        <v>-41.561</v>
      </c>
      <c r="K2906" s="8">
        <f>IF(Table3[[#This Row],[Return Status]] = "Returned", 0, Table3[[#This Row],[Profit]])</f>
        <v>-41.561</v>
      </c>
      <c r="L2906" s="8" t="str">
        <f>IFERROR(VLOOKUP(Table3[[#This Row],[Order ID]],returns[[Order ID]:[Status]],2,FALSE), "")</f>
        <v/>
      </c>
      <c r="M2906">
        <v>24.92</v>
      </c>
      <c r="N2906">
        <v>12.98</v>
      </c>
      <c r="O2906" t="s">
        <v>698</v>
      </c>
      <c r="P2906" t="s">
        <v>37</v>
      </c>
      <c r="Q2906">
        <v>11795</v>
      </c>
      <c r="R2906" t="s">
        <v>37</v>
      </c>
      <c r="S2906" t="s">
        <v>1979</v>
      </c>
      <c r="T2906" t="e">
        <f>VLOOKUP(Table3[[#This Row],[Region]],managers5[],2,FALSE)</f>
        <v>#N/A</v>
      </c>
      <c r="U2906" t="s">
        <v>1956</v>
      </c>
      <c r="W2906" t="s">
        <v>14</v>
      </c>
      <c r="X2906" t="s">
        <v>24</v>
      </c>
      <c r="Y2906" t="s">
        <v>16</v>
      </c>
      <c r="Z2906" t="s">
        <v>17</v>
      </c>
      <c r="AA2906" t="s">
        <v>1243</v>
      </c>
      <c r="AB2906" t="s">
        <v>19</v>
      </c>
      <c r="AC2906">
        <v>0.39</v>
      </c>
      <c r="AD2906" s="1">
        <v>40886</v>
      </c>
    </row>
    <row r="2907" spans="1:30" x14ac:dyDescent="0.35">
      <c r="A2907">
        <v>2246</v>
      </c>
      <c r="B2907">
        <v>4004</v>
      </c>
      <c r="C2907">
        <v>28581</v>
      </c>
      <c r="D2907" s="1">
        <v>40884</v>
      </c>
      <c r="E2907" t="s">
        <v>20</v>
      </c>
      <c r="F2907">
        <v>36</v>
      </c>
      <c r="G2907">
        <v>176.35</v>
      </c>
      <c r="H2907">
        <v>0.04</v>
      </c>
      <c r="I2907" t="s">
        <v>9</v>
      </c>
      <c r="J2907" s="8">
        <v>73.05</v>
      </c>
      <c r="K2907" s="8">
        <f>IF(Table3[[#This Row],[Return Status]] = "Returned", 0, Table3[[#This Row],[Profit]])</f>
        <v>73.05</v>
      </c>
      <c r="L2907" s="8" t="str">
        <f>IFERROR(VLOOKUP(Table3[[#This Row],[Order ID]],returns[[Order ID]:[Status]],2,FALSE), "")</f>
        <v/>
      </c>
      <c r="M2907">
        <v>4.9800000000000004</v>
      </c>
      <c r="N2907">
        <v>0.8</v>
      </c>
      <c r="O2907" t="s">
        <v>698</v>
      </c>
      <c r="P2907" t="s">
        <v>37</v>
      </c>
      <c r="Q2907">
        <v>11795</v>
      </c>
      <c r="R2907" t="s">
        <v>37</v>
      </c>
      <c r="S2907" t="s">
        <v>1979</v>
      </c>
      <c r="T2907" t="e">
        <f>VLOOKUP(Table3[[#This Row],[Region]],managers5[],2,FALSE)</f>
        <v>#N/A</v>
      </c>
      <c r="U2907" t="s">
        <v>1956</v>
      </c>
      <c r="W2907" t="s">
        <v>14</v>
      </c>
      <c r="X2907" t="s">
        <v>24</v>
      </c>
      <c r="Y2907" t="s">
        <v>16</v>
      </c>
      <c r="Z2907" t="s">
        <v>30</v>
      </c>
      <c r="AA2907" t="s">
        <v>688</v>
      </c>
      <c r="AB2907" t="s">
        <v>35</v>
      </c>
      <c r="AC2907">
        <v>0.36</v>
      </c>
      <c r="AD2907" s="1">
        <v>40886</v>
      </c>
    </row>
    <row r="2908" spans="1:30" x14ac:dyDescent="0.35">
      <c r="A2908">
        <v>2067</v>
      </c>
      <c r="B2908">
        <v>5588</v>
      </c>
      <c r="C2908">
        <v>39619</v>
      </c>
      <c r="D2908" s="1">
        <v>40912</v>
      </c>
      <c r="E2908" t="s">
        <v>32</v>
      </c>
      <c r="F2908">
        <v>15</v>
      </c>
      <c r="G2908">
        <v>742.8</v>
      </c>
      <c r="H2908">
        <v>0.02</v>
      </c>
      <c r="I2908" t="s">
        <v>9</v>
      </c>
      <c r="J2908" s="8">
        <v>265.87</v>
      </c>
      <c r="K2908" s="8">
        <f>IF(Table3[[#This Row],[Return Status]] = "Returned", 0, Table3[[#This Row],[Profit]])</f>
        <v>0</v>
      </c>
      <c r="L2908" s="8" t="str">
        <f>IFERROR(VLOOKUP(Table3[[#This Row],[Order ID]],returns[[Order ID]:[Status]],2,FALSE), "")</f>
        <v>Returned</v>
      </c>
      <c r="M2908">
        <v>49.34</v>
      </c>
      <c r="N2908">
        <v>10.25</v>
      </c>
      <c r="O2908" t="s">
        <v>669</v>
      </c>
      <c r="P2908" t="s">
        <v>55</v>
      </c>
      <c r="Q2908">
        <v>72756</v>
      </c>
      <c r="R2908" t="s">
        <v>56</v>
      </c>
      <c r="S2908" t="s">
        <v>1978</v>
      </c>
      <c r="T2908" t="e">
        <f>VLOOKUP(Table3[[#This Row],[Region]],managers5[],2,FALSE)</f>
        <v>#N/A</v>
      </c>
      <c r="U2908" t="s">
        <v>1957</v>
      </c>
      <c r="V2908" t="s">
        <v>1959</v>
      </c>
      <c r="W2908" t="s">
        <v>14</v>
      </c>
      <c r="X2908" t="s">
        <v>39</v>
      </c>
      <c r="Y2908" t="s">
        <v>50</v>
      </c>
      <c r="Z2908" t="s">
        <v>61</v>
      </c>
      <c r="AA2908" t="s">
        <v>831</v>
      </c>
      <c r="AB2908" t="s">
        <v>85</v>
      </c>
      <c r="AC2908">
        <v>0.56999999999999995</v>
      </c>
      <c r="AD2908" s="1">
        <v>40916</v>
      </c>
    </row>
    <row r="2909" spans="1:30" x14ac:dyDescent="0.35">
      <c r="A2909">
        <v>4</v>
      </c>
      <c r="B2909">
        <v>4008</v>
      </c>
      <c r="C2909">
        <v>28611</v>
      </c>
      <c r="D2909" s="1">
        <v>41270</v>
      </c>
      <c r="E2909" t="s">
        <v>32</v>
      </c>
      <c r="F2909">
        <v>30</v>
      </c>
      <c r="G2909">
        <v>15337.58</v>
      </c>
      <c r="H2909">
        <v>0.1</v>
      </c>
      <c r="I2909" t="s">
        <v>9</v>
      </c>
      <c r="J2909" s="8">
        <v>6670.4089999999997</v>
      </c>
      <c r="K2909" s="8">
        <f>IF(Table3[[#This Row],[Return Status]] = "Returned", 0, Table3[[#This Row],[Profit]])</f>
        <v>6670.4089999999997</v>
      </c>
      <c r="L2909" s="8" t="str">
        <f>IFERROR(VLOOKUP(Table3[[#This Row],[Order ID]],returns[[Order ID]:[Status]],2,FALSE), "")</f>
        <v/>
      </c>
      <c r="M2909">
        <v>525.98</v>
      </c>
      <c r="N2909">
        <v>19.989999999999998</v>
      </c>
      <c r="O2909" t="s">
        <v>36</v>
      </c>
      <c r="P2909" t="s">
        <v>37</v>
      </c>
      <c r="Q2909">
        <v>14150</v>
      </c>
      <c r="R2909" t="s">
        <v>37</v>
      </c>
      <c r="S2909" t="s">
        <v>1979</v>
      </c>
      <c r="T2909" t="e">
        <f>VLOOKUP(Table3[[#This Row],[Region]],managers5[],2,FALSE)</f>
        <v>#N/A</v>
      </c>
      <c r="U2909" t="s">
        <v>1956</v>
      </c>
      <c r="W2909" t="s">
        <v>14</v>
      </c>
      <c r="X2909" t="s">
        <v>39</v>
      </c>
      <c r="Y2909" t="s">
        <v>16</v>
      </c>
      <c r="Z2909" t="s">
        <v>17</v>
      </c>
      <c r="AA2909" t="s">
        <v>40</v>
      </c>
      <c r="AB2909" t="s">
        <v>19</v>
      </c>
      <c r="AC2909">
        <v>0.37</v>
      </c>
      <c r="AD2909" s="1">
        <v>41273</v>
      </c>
    </row>
    <row r="2910" spans="1:30" x14ac:dyDescent="0.35">
      <c r="A2910">
        <v>16</v>
      </c>
      <c r="B2910">
        <v>4009</v>
      </c>
      <c r="C2910">
        <v>28611</v>
      </c>
      <c r="D2910" s="1">
        <v>41270</v>
      </c>
      <c r="E2910" t="s">
        <v>32</v>
      </c>
      <c r="F2910">
        <v>42</v>
      </c>
      <c r="G2910">
        <v>3883.4714999999901</v>
      </c>
      <c r="H2910">
        <v>0.1</v>
      </c>
      <c r="I2910" t="s">
        <v>9</v>
      </c>
      <c r="J2910" s="8">
        <v>707.16599999999903</v>
      </c>
      <c r="K2910" s="8">
        <f>IF(Table3[[#This Row],[Return Status]] = "Returned", 0, Table3[[#This Row],[Profit]])</f>
        <v>707.16599999999903</v>
      </c>
      <c r="L2910" s="8" t="str">
        <f>IFERROR(VLOOKUP(Table3[[#This Row],[Order ID]],returns[[Order ID]:[Status]],2,FALSE), "")</f>
        <v/>
      </c>
      <c r="M2910">
        <v>115.99</v>
      </c>
      <c r="N2910">
        <v>8.99</v>
      </c>
      <c r="O2910" t="s">
        <v>36</v>
      </c>
      <c r="P2910" t="s">
        <v>37</v>
      </c>
      <c r="Q2910">
        <v>14150</v>
      </c>
      <c r="R2910" t="s">
        <v>37</v>
      </c>
      <c r="S2910" t="s">
        <v>1979</v>
      </c>
      <c r="T2910" t="e">
        <f>VLOOKUP(Table3[[#This Row],[Region]],managers5[],2,FALSE)</f>
        <v>#N/A</v>
      </c>
      <c r="U2910" t="s">
        <v>1956</v>
      </c>
      <c r="W2910" t="s">
        <v>14</v>
      </c>
      <c r="X2910" t="s">
        <v>39</v>
      </c>
      <c r="Y2910" t="s">
        <v>46</v>
      </c>
      <c r="Z2910" t="s">
        <v>86</v>
      </c>
      <c r="AA2910">
        <v>5185</v>
      </c>
      <c r="AB2910" t="s">
        <v>19</v>
      </c>
      <c r="AC2910">
        <v>0.57999999999999996</v>
      </c>
      <c r="AD2910" s="1">
        <v>41272</v>
      </c>
    </row>
    <row r="2911" spans="1:30" x14ac:dyDescent="0.35">
      <c r="A2911">
        <v>4856</v>
      </c>
      <c r="B2911">
        <v>5115</v>
      </c>
      <c r="C2911">
        <v>36449</v>
      </c>
      <c r="D2911" s="1">
        <v>40426</v>
      </c>
      <c r="E2911" t="s">
        <v>8</v>
      </c>
      <c r="F2911">
        <v>43</v>
      </c>
      <c r="G2911">
        <v>927.82</v>
      </c>
      <c r="H2911">
        <v>0.02</v>
      </c>
      <c r="I2911" t="s">
        <v>9</v>
      </c>
      <c r="J2911" s="8">
        <v>255.03</v>
      </c>
      <c r="K2911" s="8">
        <f>IF(Table3[[#This Row],[Return Status]] = "Returned", 0, Table3[[#This Row],[Profit]])</f>
        <v>0</v>
      </c>
      <c r="L2911" s="8" t="str">
        <f>IFERROR(VLOOKUP(Table3[[#This Row],[Order ID]],returns[[Order ID]:[Status]],2,FALSE), "")</f>
        <v>Returned</v>
      </c>
      <c r="M2911">
        <v>20.239999999999998</v>
      </c>
      <c r="N2911">
        <v>6.67</v>
      </c>
      <c r="O2911" t="s">
        <v>449</v>
      </c>
      <c r="P2911" t="s">
        <v>43</v>
      </c>
      <c r="Q2911">
        <v>22025</v>
      </c>
      <c r="R2911" t="s">
        <v>44</v>
      </c>
      <c r="S2911" t="s">
        <v>1978</v>
      </c>
      <c r="T2911" t="e">
        <f>VLOOKUP(Table3[[#This Row],[Region]],managers5[],2,FALSE)</f>
        <v>#N/A</v>
      </c>
      <c r="U2911" t="s">
        <v>1957</v>
      </c>
      <c r="V2911" t="s">
        <v>1959</v>
      </c>
      <c r="W2911" t="s">
        <v>14</v>
      </c>
      <c r="X2911" t="s">
        <v>71</v>
      </c>
      <c r="Y2911" t="s">
        <v>50</v>
      </c>
      <c r="Z2911" t="s">
        <v>61</v>
      </c>
      <c r="AA2911" t="s">
        <v>764</v>
      </c>
      <c r="AB2911" t="s">
        <v>109</v>
      </c>
      <c r="AC2911">
        <v>0.49</v>
      </c>
      <c r="AD2911" s="2">
        <v>40428</v>
      </c>
    </row>
    <row r="2912" spans="1:30" x14ac:dyDescent="0.35">
      <c r="A2912">
        <v>6496</v>
      </c>
      <c r="B2912">
        <v>2382</v>
      </c>
      <c r="C2912">
        <v>17282</v>
      </c>
      <c r="D2912" s="1">
        <v>40135</v>
      </c>
      <c r="E2912" t="s">
        <v>32</v>
      </c>
      <c r="F2912">
        <v>37</v>
      </c>
      <c r="G2912">
        <v>988.42</v>
      </c>
      <c r="H2912">
        <v>0.09</v>
      </c>
      <c r="I2912" t="s">
        <v>9</v>
      </c>
      <c r="J2912" s="8">
        <v>253.9375</v>
      </c>
      <c r="K2912" s="8">
        <f>IF(Table3[[#This Row],[Return Status]] = "Returned", 0, Table3[[#This Row],[Profit]])</f>
        <v>0</v>
      </c>
      <c r="L2912" s="8" t="str">
        <f>IFERROR(VLOOKUP(Table3[[#This Row],[Order ID]],returns[[Order ID]:[Status]],2,FALSE), "")</f>
        <v>Returned</v>
      </c>
      <c r="M2912">
        <v>29.17</v>
      </c>
      <c r="N2912">
        <v>6.27</v>
      </c>
      <c r="O2912" t="s">
        <v>1205</v>
      </c>
      <c r="P2912" t="s">
        <v>43</v>
      </c>
      <c r="Q2912">
        <v>27502</v>
      </c>
      <c r="R2912" t="s">
        <v>44</v>
      </c>
      <c r="S2912" t="s">
        <v>1978</v>
      </c>
      <c r="T2912" t="e">
        <f>VLOOKUP(Table3[[#This Row],[Region]],managers5[],2,FALSE)</f>
        <v>#N/A</v>
      </c>
      <c r="U2912" t="s">
        <v>1957</v>
      </c>
      <c r="V2912" t="s">
        <v>1959</v>
      </c>
      <c r="W2912" t="s">
        <v>14</v>
      </c>
      <c r="X2912" t="s">
        <v>24</v>
      </c>
      <c r="Y2912" t="s">
        <v>16</v>
      </c>
      <c r="Z2912" t="s">
        <v>17</v>
      </c>
      <c r="AA2912" t="s">
        <v>1845</v>
      </c>
      <c r="AB2912" t="s">
        <v>19</v>
      </c>
      <c r="AC2912">
        <v>0.37</v>
      </c>
      <c r="AD2912" s="2">
        <v>40137</v>
      </c>
    </row>
    <row r="2913" spans="1:30" x14ac:dyDescent="0.35">
      <c r="A2913">
        <v>5615</v>
      </c>
      <c r="B2913">
        <v>4014</v>
      </c>
      <c r="C2913">
        <v>28643</v>
      </c>
      <c r="D2913" s="1">
        <v>40295</v>
      </c>
      <c r="E2913" t="s">
        <v>8</v>
      </c>
      <c r="F2913">
        <v>16</v>
      </c>
      <c r="G2913">
        <v>659.5</v>
      </c>
      <c r="H2913">
        <v>0.09</v>
      </c>
      <c r="I2913" t="s">
        <v>9</v>
      </c>
      <c r="J2913" s="8">
        <v>248.982</v>
      </c>
      <c r="K2913" s="8">
        <f>IF(Table3[[#This Row],[Return Status]] = "Returned", 0, Table3[[#This Row],[Profit]])</f>
        <v>248.982</v>
      </c>
      <c r="L2913" s="8" t="str">
        <f>IFERROR(VLOOKUP(Table3[[#This Row],[Order ID]],returns[[Order ID]:[Status]],2,FALSE), "")</f>
        <v/>
      </c>
      <c r="M2913">
        <v>41.94</v>
      </c>
      <c r="N2913">
        <v>2.99</v>
      </c>
      <c r="O2913" t="s">
        <v>1170</v>
      </c>
      <c r="P2913" t="s">
        <v>11</v>
      </c>
      <c r="Q2913">
        <v>95501</v>
      </c>
      <c r="R2913" t="s">
        <v>12</v>
      </c>
      <c r="S2913" t="s">
        <v>1976</v>
      </c>
      <c r="T2913" t="e">
        <f>VLOOKUP(Table3[[#This Row],[Region]],managers5[],2,FALSE)</f>
        <v>#N/A</v>
      </c>
      <c r="U2913" t="s">
        <v>1955</v>
      </c>
      <c r="V2913" t="s">
        <v>1959</v>
      </c>
      <c r="W2913" t="s">
        <v>14</v>
      </c>
      <c r="X2913" t="s">
        <v>39</v>
      </c>
      <c r="Y2913" t="s">
        <v>16</v>
      </c>
      <c r="Z2913" t="s">
        <v>17</v>
      </c>
      <c r="AA2913" t="s">
        <v>794</v>
      </c>
      <c r="AB2913" t="s">
        <v>19</v>
      </c>
      <c r="AC2913">
        <v>0.35</v>
      </c>
      <c r="AD2913" s="2">
        <v>40296</v>
      </c>
    </row>
    <row r="2914" spans="1:30" x14ac:dyDescent="0.35">
      <c r="A2914">
        <v>7964</v>
      </c>
      <c r="B2914">
        <v>4015</v>
      </c>
      <c r="C2914">
        <v>28647</v>
      </c>
      <c r="D2914" s="1">
        <v>39886</v>
      </c>
      <c r="E2914" t="s">
        <v>41</v>
      </c>
      <c r="F2914">
        <v>38</v>
      </c>
      <c r="G2914">
        <v>5679.59</v>
      </c>
      <c r="H2914">
        <v>0.09</v>
      </c>
      <c r="I2914" t="s">
        <v>33</v>
      </c>
      <c r="J2914" s="8">
        <v>-1763.7476999999999</v>
      </c>
      <c r="K2914" s="8">
        <f>IF(Table3[[#This Row],[Return Status]] = "Returned", 0, Table3[[#This Row],[Profit]])</f>
        <v>-1763.7476999999999</v>
      </c>
      <c r="L2914" s="8" t="str">
        <f>IFERROR(VLOOKUP(Table3[[#This Row],[Order ID]],returns[[Order ID]:[Status]],2,FALSE), "")</f>
        <v/>
      </c>
      <c r="M2914">
        <v>154.13</v>
      </c>
      <c r="N2914">
        <v>69</v>
      </c>
      <c r="O2914" t="s">
        <v>698</v>
      </c>
      <c r="P2914" t="s">
        <v>37</v>
      </c>
      <c r="Q2914">
        <v>11795</v>
      </c>
      <c r="R2914" t="s">
        <v>37</v>
      </c>
      <c r="S2914" t="s">
        <v>1979</v>
      </c>
      <c r="T2914" t="e">
        <f>VLOOKUP(Table3[[#This Row],[Region]],managers5[],2,FALSE)</f>
        <v>#N/A</v>
      </c>
      <c r="U2914" t="s">
        <v>1956</v>
      </c>
      <c r="W2914" t="s">
        <v>14</v>
      </c>
      <c r="X2914" t="s">
        <v>71</v>
      </c>
      <c r="Y2914" t="s">
        <v>50</v>
      </c>
      <c r="Z2914" t="s">
        <v>51</v>
      </c>
      <c r="AA2914" t="s">
        <v>1935</v>
      </c>
      <c r="AB2914" t="s">
        <v>85</v>
      </c>
      <c r="AC2914">
        <v>0.68</v>
      </c>
      <c r="AD2914" s="2">
        <v>39887</v>
      </c>
    </row>
    <row r="2915" spans="1:30" x14ac:dyDescent="0.35">
      <c r="A2915">
        <v>5409</v>
      </c>
      <c r="B2915">
        <v>3987</v>
      </c>
      <c r="C2915">
        <v>28455</v>
      </c>
      <c r="D2915" s="1">
        <v>40328</v>
      </c>
      <c r="E2915" t="s">
        <v>20</v>
      </c>
      <c r="F2915">
        <v>37</v>
      </c>
      <c r="G2915">
        <v>767.04</v>
      </c>
      <c r="H2915">
        <v>0.02</v>
      </c>
      <c r="I2915" t="s">
        <v>9</v>
      </c>
      <c r="J2915" s="8">
        <v>238.84</v>
      </c>
      <c r="K2915" s="8">
        <f>IF(Table3[[#This Row],[Return Status]] = "Returned", 0, Table3[[#This Row],[Profit]])</f>
        <v>0</v>
      </c>
      <c r="L2915" s="8" t="str">
        <f>IFERROR(VLOOKUP(Table3[[#This Row],[Order ID]],returns[[Order ID]:[Status]],2,FALSE), "")</f>
        <v>Returned</v>
      </c>
      <c r="M2915">
        <v>20.89</v>
      </c>
      <c r="N2915">
        <v>1.99</v>
      </c>
      <c r="O2915" t="s">
        <v>555</v>
      </c>
      <c r="P2915" t="s">
        <v>43</v>
      </c>
      <c r="Q2915">
        <v>39056</v>
      </c>
      <c r="R2915" t="s">
        <v>44</v>
      </c>
      <c r="S2915" t="s">
        <v>1978</v>
      </c>
      <c r="T2915" t="e">
        <f>VLOOKUP(Table3[[#This Row],[Region]],managers5[],2,FALSE)</f>
        <v>#N/A</v>
      </c>
      <c r="U2915" t="s">
        <v>1957</v>
      </c>
      <c r="V2915" t="s">
        <v>1959</v>
      </c>
      <c r="W2915" t="s">
        <v>14</v>
      </c>
      <c r="X2915" t="s">
        <v>15</v>
      </c>
      <c r="Y2915" t="s">
        <v>46</v>
      </c>
      <c r="Z2915" t="s">
        <v>47</v>
      </c>
      <c r="AA2915" t="s">
        <v>210</v>
      </c>
      <c r="AB2915" t="s">
        <v>109</v>
      </c>
      <c r="AC2915">
        <v>0.48</v>
      </c>
      <c r="AD2915" s="2">
        <v>40329</v>
      </c>
    </row>
    <row r="2916" spans="1:30" x14ac:dyDescent="0.35">
      <c r="A2916">
        <v>7720</v>
      </c>
      <c r="B2916">
        <v>4018</v>
      </c>
      <c r="C2916">
        <v>28736</v>
      </c>
      <c r="D2916" s="1">
        <v>39924</v>
      </c>
      <c r="E2916" t="s">
        <v>77</v>
      </c>
      <c r="F2916">
        <v>26</v>
      </c>
      <c r="G2916">
        <v>1029.29</v>
      </c>
      <c r="H2916">
        <v>0.06</v>
      </c>
      <c r="I2916" t="s">
        <v>9</v>
      </c>
      <c r="J2916" s="8">
        <v>109.16</v>
      </c>
      <c r="K2916" s="8">
        <f>IF(Table3[[#This Row],[Return Status]] = "Returned", 0, Table3[[#This Row],[Profit]])</f>
        <v>109.16</v>
      </c>
      <c r="L2916" s="8" t="str">
        <f>IFERROR(VLOOKUP(Table3[[#This Row],[Order ID]],returns[[Order ID]:[Status]],2,FALSE), "")</f>
        <v/>
      </c>
      <c r="M2916">
        <v>40.99</v>
      </c>
      <c r="N2916">
        <v>17.48</v>
      </c>
      <c r="O2916" t="s">
        <v>1227</v>
      </c>
      <c r="P2916" t="s">
        <v>37</v>
      </c>
      <c r="Q2916">
        <v>10550</v>
      </c>
      <c r="R2916" t="s">
        <v>37</v>
      </c>
      <c r="S2916" t="s">
        <v>1979</v>
      </c>
      <c r="T2916" t="e">
        <f>VLOOKUP(Table3[[#This Row],[Region]],managers5[],2,FALSE)</f>
        <v>#N/A</v>
      </c>
      <c r="U2916" t="s">
        <v>1956</v>
      </c>
      <c r="W2916" t="s">
        <v>14</v>
      </c>
      <c r="X2916" t="s">
        <v>15</v>
      </c>
      <c r="Y2916" t="s">
        <v>16</v>
      </c>
      <c r="Z2916" t="s">
        <v>30</v>
      </c>
      <c r="AA2916" t="s">
        <v>505</v>
      </c>
      <c r="AB2916" t="s">
        <v>19</v>
      </c>
      <c r="AC2916">
        <v>0.36</v>
      </c>
      <c r="AD2916" s="2">
        <v>39924</v>
      </c>
    </row>
    <row r="2917" spans="1:30" x14ac:dyDescent="0.35">
      <c r="A2917">
        <v>2601</v>
      </c>
      <c r="B2917">
        <v>4019</v>
      </c>
      <c r="C2917">
        <v>28737</v>
      </c>
      <c r="D2917" s="1">
        <v>40819</v>
      </c>
      <c r="E2917" t="s">
        <v>41</v>
      </c>
      <c r="F2917">
        <v>50</v>
      </c>
      <c r="G2917">
        <v>413.37</v>
      </c>
      <c r="H2917">
        <v>0.04</v>
      </c>
      <c r="I2917" t="s">
        <v>9</v>
      </c>
      <c r="J2917" s="8">
        <v>-224.41</v>
      </c>
      <c r="K2917" s="8">
        <f>IF(Table3[[#This Row],[Return Status]] = "Returned", 0, Table3[[#This Row],[Profit]])</f>
        <v>-224.41</v>
      </c>
      <c r="L2917" s="8" t="str">
        <f>IFERROR(VLOOKUP(Table3[[#This Row],[Order ID]],returns[[Order ID]:[Status]],2,FALSE), "")</f>
        <v/>
      </c>
      <c r="M2917">
        <v>8.4499999999999993</v>
      </c>
      <c r="N2917">
        <v>7.77</v>
      </c>
      <c r="O2917" t="s">
        <v>105</v>
      </c>
      <c r="P2917" t="s">
        <v>11</v>
      </c>
      <c r="Q2917">
        <v>93635</v>
      </c>
      <c r="R2917" t="s">
        <v>12</v>
      </c>
      <c r="S2917" t="s">
        <v>1976</v>
      </c>
      <c r="T2917" t="e">
        <f>VLOOKUP(Table3[[#This Row],[Region]],managers5[],2,FALSE)</f>
        <v>#N/A</v>
      </c>
      <c r="U2917" t="s">
        <v>1955</v>
      </c>
      <c r="V2917" t="s">
        <v>1959</v>
      </c>
      <c r="W2917" t="s">
        <v>14</v>
      </c>
      <c r="X2917" t="s">
        <v>24</v>
      </c>
      <c r="Y2917" t="s">
        <v>16</v>
      </c>
      <c r="Z2917" t="s">
        <v>67</v>
      </c>
      <c r="AA2917" t="s">
        <v>1644</v>
      </c>
      <c r="AB2917" t="s">
        <v>109</v>
      </c>
      <c r="AC2917">
        <v>0.55000000000000004</v>
      </c>
      <c r="AD2917" s="1">
        <v>40821</v>
      </c>
    </row>
    <row r="2918" spans="1:30" x14ac:dyDescent="0.35">
      <c r="A2918">
        <v>2602</v>
      </c>
      <c r="B2918">
        <v>4020</v>
      </c>
      <c r="C2918">
        <v>28737</v>
      </c>
      <c r="D2918" s="1">
        <v>40819</v>
      </c>
      <c r="E2918" t="s">
        <v>41</v>
      </c>
      <c r="F2918">
        <v>17</v>
      </c>
      <c r="G2918">
        <v>1721.6410000000001</v>
      </c>
      <c r="H2918">
        <v>0.04</v>
      </c>
      <c r="I2918" t="s">
        <v>9</v>
      </c>
      <c r="J2918" s="8">
        <v>242.44200000000001</v>
      </c>
      <c r="K2918" s="8">
        <f>IF(Table3[[#This Row],[Return Status]] = "Returned", 0, Table3[[#This Row],[Profit]])</f>
        <v>242.44200000000001</v>
      </c>
      <c r="L2918" s="8" t="str">
        <f>IFERROR(VLOOKUP(Table3[[#This Row],[Order ID]],returns[[Order ID]:[Status]],2,FALSE), "")</f>
        <v/>
      </c>
      <c r="M2918">
        <v>115.99</v>
      </c>
      <c r="N2918">
        <v>4.2300000000000004</v>
      </c>
      <c r="O2918" t="s">
        <v>105</v>
      </c>
      <c r="P2918" t="s">
        <v>11</v>
      </c>
      <c r="Q2918">
        <v>93635</v>
      </c>
      <c r="R2918" t="s">
        <v>12</v>
      </c>
      <c r="S2918" t="s">
        <v>1976</v>
      </c>
      <c r="T2918" t="e">
        <f>VLOOKUP(Table3[[#This Row],[Region]],managers5[],2,FALSE)</f>
        <v>#N/A</v>
      </c>
      <c r="U2918" t="s">
        <v>1955</v>
      </c>
      <c r="V2918" t="s">
        <v>1959</v>
      </c>
      <c r="W2918" t="s">
        <v>14</v>
      </c>
      <c r="X2918" t="s">
        <v>24</v>
      </c>
      <c r="Y2918" t="s">
        <v>46</v>
      </c>
      <c r="Z2918" t="s">
        <v>86</v>
      </c>
      <c r="AA2918">
        <v>282</v>
      </c>
      <c r="AB2918" t="s">
        <v>19</v>
      </c>
      <c r="AC2918">
        <v>0.56000000000000005</v>
      </c>
      <c r="AD2918" s="1">
        <v>40821</v>
      </c>
    </row>
    <row r="2919" spans="1:30" x14ac:dyDescent="0.35">
      <c r="A2919">
        <v>7490</v>
      </c>
      <c r="B2919">
        <v>7078</v>
      </c>
      <c r="C2919">
        <v>50501</v>
      </c>
      <c r="D2919" s="1">
        <v>39962</v>
      </c>
      <c r="E2919" t="s">
        <v>77</v>
      </c>
      <c r="F2919">
        <v>31</v>
      </c>
      <c r="G2919">
        <v>801.45</v>
      </c>
      <c r="H2919">
        <v>0.01</v>
      </c>
      <c r="I2919" t="s">
        <v>9</v>
      </c>
      <c r="J2919" s="8">
        <v>227.59</v>
      </c>
      <c r="K2919" s="8">
        <f>IF(Table3[[#This Row],[Return Status]] = "Returned", 0, Table3[[#This Row],[Profit]])</f>
        <v>0</v>
      </c>
      <c r="L2919" s="8" t="str">
        <f>IFERROR(VLOOKUP(Table3[[#This Row],[Order ID]],returns[[Order ID]:[Status]],2,FALSE), "")</f>
        <v>Returned</v>
      </c>
      <c r="M2919">
        <v>23.99</v>
      </c>
      <c r="N2919">
        <v>6.3</v>
      </c>
      <c r="O2919" t="s">
        <v>1879</v>
      </c>
      <c r="P2919" t="s">
        <v>64</v>
      </c>
      <c r="Q2919">
        <v>30265</v>
      </c>
      <c r="R2919" t="s">
        <v>65</v>
      </c>
      <c r="S2919" t="s">
        <v>1978</v>
      </c>
      <c r="T2919" t="e">
        <f>VLOOKUP(Table3[[#This Row],[Region]],managers5[],2,FALSE)</f>
        <v>#N/A</v>
      </c>
      <c r="U2919" t="s">
        <v>1957</v>
      </c>
      <c r="V2919" t="s">
        <v>1959</v>
      </c>
      <c r="W2919" t="s">
        <v>14</v>
      </c>
      <c r="X2919" t="s">
        <v>71</v>
      </c>
      <c r="Y2919" t="s">
        <v>46</v>
      </c>
      <c r="Z2919" t="s">
        <v>124</v>
      </c>
      <c r="AA2919" t="s">
        <v>868</v>
      </c>
      <c r="AB2919" t="s">
        <v>69</v>
      </c>
      <c r="AC2919">
        <v>0.38</v>
      </c>
      <c r="AD2919" s="2">
        <v>39964</v>
      </c>
    </row>
    <row r="2920" spans="1:30" x14ac:dyDescent="0.35">
      <c r="A2920">
        <v>5174</v>
      </c>
      <c r="B2920">
        <v>2042</v>
      </c>
      <c r="C2920">
        <v>14534</v>
      </c>
      <c r="D2920" s="1">
        <v>40377</v>
      </c>
      <c r="E2920" t="s">
        <v>20</v>
      </c>
      <c r="F2920">
        <v>46</v>
      </c>
      <c r="G2920">
        <v>745.99</v>
      </c>
      <c r="H2920">
        <v>0.02</v>
      </c>
      <c r="I2920" t="s">
        <v>9</v>
      </c>
      <c r="J2920" s="8">
        <v>226.09</v>
      </c>
      <c r="K2920" s="8">
        <f>IF(Table3[[#This Row],[Return Status]] = "Returned", 0, Table3[[#This Row],[Profit]])</f>
        <v>0</v>
      </c>
      <c r="L2920" s="8" t="str">
        <f>IFERROR(VLOOKUP(Table3[[#This Row],[Order ID]],returns[[Order ID]:[Status]],2,FALSE), "")</f>
        <v>Returned</v>
      </c>
      <c r="M2920">
        <v>15.98</v>
      </c>
      <c r="N2920">
        <v>4</v>
      </c>
      <c r="O2920" t="s">
        <v>925</v>
      </c>
      <c r="P2920" t="s">
        <v>120</v>
      </c>
      <c r="Q2920">
        <v>32174</v>
      </c>
      <c r="R2920" t="s">
        <v>56</v>
      </c>
      <c r="S2920" t="s">
        <v>1978</v>
      </c>
      <c r="T2920" t="e">
        <f>VLOOKUP(Table3[[#This Row],[Region]],managers5[],2,FALSE)</f>
        <v>#N/A</v>
      </c>
      <c r="U2920" t="s">
        <v>1957</v>
      </c>
      <c r="V2920" t="s">
        <v>1959</v>
      </c>
      <c r="W2920" t="s">
        <v>14</v>
      </c>
      <c r="X2920" t="s">
        <v>71</v>
      </c>
      <c r="Y2920" t="s">
        <v>46</v>
      </c>
      <c r="Z2920" t="s">
        <v>47</v>
      </c>
      <c r="AA2920" t="s">
        <v>379</v>
      </c>
      <c r="AB2920" t="s">
        <v>19</v>
      </c>
      <c r="AC2920">
        <v>0.37</v>
      </c>
      <c r="AD2920" s="2">
        <v>40377</v>
      </c>
    </row>
    <row r="2921" spans="1:30" x14ac:dyDescent="0.35">
      <c r="A2921">
        <v>6720</v>
      </c>
      <c r="B2921">
        <v>7027</v>
      </c>
      <c r="C2921">
        <v>50147</v>
      </c>
      <c r="D2921" s="1">
        <v>40094</v>
      </c>
      <c r="E2921" t="s">
        <v>20</v>
      </c>
      <c r="F2921">
        <v>42</v>
      </c>
      <c r="G2921">
        <v>1504.01</v>
      </c>
      <c r="H2921">
        <v>0.05</v>
      </c>
      <c r="I2921" t="s">
        <v>9</v>
      </c>
      <c r="J2921" s="8">
        <v>211.04</v>
      </c>
      <c r="K2921" s="8">
        <f>IF(Table3[[#This Row],[Return Status]] = "Returned", 0, Table3[[#This Row],[Profit]])</f>
        <v>0</v>
      </c>
      <c r="L2921" s="8" t="str">
        <f>IFERROR(VLOOKUP(Table3[[#This Row],[Order ID]],returns[[Order ID]:[Status]],2,FALSE), "")</f>
        <v>Returned</v>
      </c>
      <c r="M2921">
        <v>35.89</v>
      </c>
      <c r="N2921">
        <v>14.72</v>
      </c>
      <c r="O2921" t="s">
        <v>1205</v>
      </c>
      <c r="P2921" t="s">
        <v>589</v>
      </c>
      <c r="Q2921">
        <v>27511</v>
      </c>
      <c r="R2921" t="s">
        <v>44</v>
      </c>
      <c r="S2921" t="s">
        <v>1978</v>
      </c>
      <c r="T2921" t="e">
        <f>VLOOKUP(Table3[[#This Row],[Region]],managers5[],2,FALSE)</f>
        <v>#N/A</v>
      </c>
      <c r="U2921" t="s">
        <v>1957</v>
      </c>
      <c r="V2921" t="s">
        <v>1959</v>
      </c>
      <c r="W2921" t="s">
        <v>14</v>
      </c>
      <c r="X2921" t="s">
        <v>24</v>
      </c>
      <c r="Y2921" t="s">
        <v>16</v>
      </c>
      <c r="Z2921" t="s">
        <v>168</v>
      </c>
      <c r="AA2921" t="s">
        <v>750</v>
      </c>
      <c r="AB2921" t="s">
        <v>19</v>
      </c>
      <c r="AC2921">
        <v>0.4</v>
      </c>
      <c r="AD2921" s="2">
        <v>40095</v>
      </c>
    </row>
    <row r="2922" spans="1:30" x14ac:dyDescent="0.35">
      <c r="A2922">
        <v>7810</v>
      </c>
      <c r="B2922">
        <v>1923</v>
      </c>
      <c r="C2922">
        <v>13765</v>
      </c>
      <c r="D2922" s="1">
        <v>39908</v>
      </c>
      <c r="E2922" t="s">
        <v>8</v>
      </c>
      <c r="F2922">
        <v>45</v>
      </c>
      <c r="G2922">
        <v>1553.38</v>
      </c>
      <c r="H2922">
        <v>0.1</v>
      </c>
      <c r="I2922" t="s">
        <v>9</v>
      </c>
      <c r="J2922" s="8">
        <v>180.88</v>
      </c>
      <c r="K2922" s="8">
        <f>IF(Table3[[#This Row],[Return Status]] = "Returned", 0, Table3[[#This Row],[Profit]])</f>
        <v>0</v>
      </c>
      <c r="L2922" s="8" t="str">
        <f>IFERROR(VLOOKUP(Table3[[#This Row],[Order ID]],returns[[Order ID]:[Status]],2,FALSE), "")</f>
        <v>Returned</v>
      </c>
      <c r="M2922">
        <v>36.549999999999997</v>
      </c>
      <c r="N2922">
        <v>13.89</v>
      </c>
      <c r="O2922" t="s">
        <v>323</v>
      </c>
      <c r="P2922" t="s">
        <v>120</v>
      </c>
      <c r="Q2922">
        <v>72956</v>
      </c>
      <c r="R2922" t="s">
        <v>56</v>
      </c>
      <c r="S2922" t="s">
        <v>1978</v>
      </c>
      <c r="T2922" t="e">
        <f>VLOOKUP(Table3[[#This Row],[Region]],managers5[],2,FALSE)</f>
        <v>#N/A</v>
      </c>
      <c r="U2922" t="s">
        <v>1957</v>
      </c>
      <c r="V2922" t="s">
        <v>1959</v>
      </c>
      <c r="W2922" t="s">
        <v>14</v>
      </c>
      <c r="X2922" t="s">
        <v>71</v>
      </c>
      <c r="Y2922" t="s">
        <v>16</v>
      </c>
      <c r="Z2922" t="s">
        <v>106</v>
      </c>
      <c r="AA2922" t="s">
        <v>1260</v>
      </c>
      <c r="AB2922" t="s">
        <v>35</v>
      </c>
      <c r="AC2922">
        <v>0.41</v>
      </c>
      <c r="AD2922" s="2">
        <v>39910</v>
      </c>
    </row>
    <row r="2923" spans="1:30" x14ac:dyDescent="0.35">
      <c r="A2923">
        <v>5121</v>
      </c>
      <c r="B2923">
        <v>3298</v>
      </c>
      <c r="C2923">
        <v>23559</v>
      </c>
      <c r="D2923" s="1">
        <v>40377</v>
      </c>
      <c r="E2923" t="s">
        <v>32</v>
      </c>
      <c r="F2923">
        <v>14</v>
      </c>
      <c r="G2923">
        <v>425.67</v>
      </c>
      <c r="H2923">
        <v>0.03</v>
      </c>
      <c r="I2923" t="s">
        <v>33</v>
      </c>
      <c r="J2923" s="8">
        <v>166.5745</v>
      </c>
      <c r="K2923" s="8">
        <f>IF(Table3[[#This Row],[Return Status]] = "Returned", 0, Table3[[#This Row],[Profit]])</f>
        <v>0</v>
      </c>
      <c r="L2923" s="8" t="str">
        <f>IFERROR(VLOOKUP(Table3[[#This Row],[Order ID]],returns[[Order ID]:[Status]],2,FALSE), "")</f>
        <v>Returned</v>
      </c>
      <c r="M2923">
        <v>28.53</v>
      </c>
      <c r="N2923">
        <v>1.49</v>
      </c>
      <c r="O2923" t="s">
        <v>340</v>
      </c>
      <c r="P2923" t="s">
        <v>43</v>
      </c>
      <c r="Q2923">
        <v>37174</v>
      </c>
      <c r="R2923" t="s">
        <v>44</v>
      </c>
      <c r="S2923" t="s">
        <v>1978</v>
      </c>
      <c r="T2923" t="e">
        <f>VLOOKUP(Table3[[#This Row],[Region]],managers5[],2,FALSE)</f>
        <v>#N/A</v>
      </c>
      <c r="U2923" t="s">
        <v>1957</v>
      </c>
      <c r="V2923" t="s">
        <v>1959</v>
      </c>
      <c r="W2923" t="s">
        <v>14</v>
      </c>
      <c r="X2923" t="s">
        <v>24</v>
      </c>
      <c r="Y2923" t="s">
        <v>16</v>
      </c>
      <c r="Z2923" t="s">
        <v>17</v>
      </c>
      <c r="AA2923" t="s">
        <v>309</v>
      </c>
      <c r="AB2923" t="s">
        <v>19</v>
      </c>
      <c r="AC2923">
        <v>0.38</v>
      </c>
      <c r="AD2923" s="2">
        <v>40384</v>
      </c>
    </row>
    <row r="2924" spans="1:30" x14ac:dyDescent="0.35">
      <c r="A2924">
        <v>6262</v>
      </c>
      <c r="B2924">
        <v>6343</v>
      </c>
      <c r="C2924">
        <v>44962</v>
      </c>
      <c r="D2924" s="1">
        <v>40175</v>
      </c>
      <c r="E2924" t="s">
        <v>20</v>
      </c>
      <c r="F2924">
        <v>27</v>
      </c>
      <c r="G2924">
        <v>575.74</v>
      </c>
      <c r="H2924">
        <v>0.06</v>
      </c>
      <c r="I2924" t="s">
        <v>9</v>
      </c>
      <c r="J2924" s="8">
        <v>152.6</v>
      </c>
      <c r="K2924" s="8">
        <f>IF(Table3[[#This Row],[Return Status]] = "Returned", 0, Table3[[#This Row],[Profit]])</f>
        <v>0</v>
      </c>
      <c r="L2924" s="8" t="str">
        <f>IFERROR(VLOOKUP(Table3[[#This Row],[Order ID]],returns[[Order ID]:[Status]],2,FALSE), "")</f>
        <v>Returned</v>
      </c>
      <c r="M2924">
        <v>22.24</v>
      </c>
      <c r="N2924">
        <v>1.99</v>
      </c>
      <c r="O2924" t="s">
        <v>1488</v>
      </c>
      <c r="P2924" t="s">
        <v>616</v>
      </c>
      <c r="Q2924">
        <v>37075</v>
      </c>
      <c r="R2924" t="s">
        <v>44</v>
      </c>
      <c r="S2924" t="s">
        <v>1978</v>
      </c>
      <c r="T2924" t="e">
        <f>VLOOKUP(Table3[[#This Row],[Region]],managers5[],2,FALSE)</f>
        <v>#N/A</v>
      </c>
      <c r="U2924" t="s">
        <v>1957</v>
      </c>
      <c r="V2924" t="s">
        <v>1959</v>
      </c>
      <c r="W2924" t="s">
        <v>14</v>
      </c>
      <c r="X2924" t="s">
        <v>15</v>
      </c>
      <c r="Y2924" t="s">
        <v>46</v>
      </c>
      <c r="Z2924" t="s">
        <v>47</v>
      </c>
      <c r="AA2924" t="s">
        <v>303</v>
      </c>
      <c r="AB2924" t="s">
        <v>109</v>
      </c>
      <c r="AC2924">
        <v>0.43</v>
      </c>
      <c r="AD2924" s="2">
        <v>40177</v>
      </c>
    </row>
    <row r="2925" spans="1:30" x14ac:dyDescent="0.35">
      <c r="A2925">
        <v>2656</v>
      </c>
      <c r="B2925">
        <v>6442</v>
      </c>
      <c r="C2925">
        <v>45794</v>
      </c>
      <c r="D2925" s="1">
        <v>40810</v>
      </c>
      <c r="E2925" t="s">
        <v>41</v>
      </c>
      <c r="F2925">
        <v>28</v>
      </c>
      <c r="G2925">
        <v>1208.3499999999999</v>
      </c>
      <c r="H2925">
        <v>0</v>
      </c>
      <c r="I2925" t="s">
        <v>9</v>
      </c>
      <c r="J2925" s="8">
        <v>145.54</v>
      </c>
      <c r="K2925" s="8">
        <f>IF(Table3[[#This Row],[Return Status]] = "Returned", 0, Table3[[#This Row],[Profit]])</f>
        <v>0</v>
      </c>
      <c r="L2925" s="8" t="str">
        <f>IFERROR(VLOOKUP(Table3[[#This Row],[Order ID]],returns[[Order ID]:[Status]],2,FALSE), "")</f>
        <v>Returned</v>
      </c>
      <c r="M2925">
        <v>39.99</v>
      </c>
      <c r="N2925">
        <v>10.25</v>
      </c>
      <c r="O2925" t="s">
        <v>733</v>
      </c>
      <c r="P2925" t="s">
        <v>55</v>
      </c>
      <c r="Q2925">
        <v>33317</v>
      </c>
      <c r="R2925" t="s">
        <v>56</v>
      </c>
      <c r="S2925" t="s">
        <v>1978</v>
      </c>
      <c r="T2925" t="e">
        <f>VLOOKUP(Table3[[#This Row],[Region]],managers5[],2,FALSE)</f>
        <v>#N/A</v>
      </c>
      <c r="U2925" t="s">
        <v>1957</v>
      </c>
      <c r="V2925" t="s">
        <v>1959</v>
      </c>
      <c r="W2925" t="s">
        <v>14</v>
      </c>
      <c r="X2925" t="s">
        <v>39</v>
      </c>
      <c r="Y2925" t="s">
        <v>46</v>
      </c>
      <c r="Z2925" t="s">
        <v>47</v>
      </c>
      <c r="AA2925" t="s">
        <v>1334</v>
      </c>
      <c r="AB2925" t="s">
        <v>19</v>
      </c>
      <c r="AC2925">
        <v>0.55000000000000004</v>
      </c>
      <c r="AD2925" s="1">
        <v>40812</v>
      </c>
    </row>
    <row r="2926" spans="1:30" x14ac:dyDescent="0.35">
      <c r="A2926">
        <v>2096</v>
      </c>
      <c r="B2926">
        <v>985</v>
      </c>
      <c r="C2926">
        <v>7107</v>
      </c>
      <c r="D2926" s="1">
        <v>40912</v>
      </c>
      <c r="E2926" t="s">
        <v>8</v>
      </c>
      <c r="F2926">
        <v>3</v>
      </c>
      <c r="G2926">
        <v>172.04</v>
      </c>
      <c r="H2926">
        <v>0.02</v>
      </c>
      <c r="I2926" t="s">
        <v>9</v>
      </c>
      <c r="J2926" s="8">
        <v>143.08000000000001</v>
      </c>
      <c r="K2926" s="8">
        <f>IF(Table3[[#This Row],[Return Status]] = "Returned", 0, Table3[[#This Row],[Profit]])</f>
        <v>0</v>
      </c>
      <c r="L2926" s="8" t="str">
        <f>IFERROR(VLOOKUP(Table3[[#This Row],[Order ID]],returns[[Order ID]:[Status]],2,FALSE), "")</f>
        <v>Returned</v>
      </c>
      <c r="M2926">
        <v>54.2</v>
      </c>
      <c r="N2926">
        <v>11.1</v>
      </c>
      <c r="O2926" t="s">
        <v>451</v>
      </c>
      <c r="P2926" t="s">
        <v>120</v>
      </c>
      <c r="Q2926">
        <v>72015</v>
      </c>
      <c r="R2926" t="s">
        <v>56</v>
      </c>
      <c r="S2926" t="s">
        <v>1978</v>
      </c>
      <c r="T2926" t="e">
        <f>VLOOKUP(Table3[[#This Row],[Region]],managers5[],2,FALSE)</f>
        <v>#N/A</v>
      </c>
      <c r="U2926" t="s">
        <v>1957</v>
      </c>
      <c r="V2926" t="s">
        <v>1959</v>
      </c>
      <c r="W2926" t="s">
        <v>14</v>
      </c>
      <c r="X2926" t="s">
        <v>71</v>
      </c>
      <c r="Y2926" t="s">
        <v>50</v>
      </c>
      <c r="Z2926" t="s">
        <v>61</v>
      </c>
      <c r="AA2926" t="s">
        <v>628</v>
      </c>
      <c r="AB2926" t="s">
        <v>69</v>
      </c>
      <c r="AC2926">
        <v>0.64</v>
      </c>
      <c r="AD2926" s="1">
        <v>40912</v>
      </c>
    </row>
    <row r="2927" spans="1:30" x14ac:dyDescent="0.35">
      <c r="A2927">
        <v>2244</v>
      </c>
      <c r="B2927">
        <v>1346</v>
      </c>
      <c r="C2927">
        <v>9829</v>
      </c>
      <c r="D2927" s="1">
        <v>40885</v>
      </c>
      <c r="E2927" t="s">
        <v>41</v>
      </c>
      <c r="F2927">
        <v>23</v>
      </c>
      <c r="G2927">
        <v>750.39</v>
      </c>
      <c r="H2927">
        <v>0.04</v>
      </c>
      <c r="I2927" t="s">
        <v>9</v>
      </c>
      <c r="J2927" s="8">
        <v>133.70500000000001</v>
      </c>
      <c r="K2927" s="8">
        <f>IF(Table3[[#This Row],[Return Status]] = "Returned", 0, Table3[[#This Row],[Profit]])</f>
        <v>0</v>
      </c>
      <c r="L2927" s="8" t="str">
        <f>IFERROR(VLOOKUP(Table3[[#This Row],[Order ID]],returns[[Order ID]:[Status]],2,FALSE), "")</f>
        <v>Returned</v>
      </c>
      <c r="M2927">
        <v>30.98</v>
      </c>
      <c r="N2927">
        <v>11.63</v>
      </c>
      <c r="O2927" t="s">
        <v>693</v>
      </c>
      <c r="P2927" t="s">
        <v>43</v>
      </c>
      <c r="Q2927">
        <v>29687</v>
      </c>
      <c r="R2927" t="s">
        <v>44</v>
      </c>
      <c r="S2927" t="s">
        <v>1978</v>
      </c>
      <c r="T2927" t="e">
        <f>VLOOKUP(Table3[[#This Row],[Region]],managers5[],2,FALSE)</f>
        <v>#N/A</v>
      </c>
      <c r="U2927" t="s">
        <v>1957</v>
      </c>
      <c r="V2927" t="s">
        <v>1959</v>
      </c>
      <c r="W2927" t="s">
        <v>14</v>
      </c>
      <c r="X2927" t="s">
        <v>39</v>
      </c>
      <c r="Y2927" t="s">
        <v>16</v>
      </c>
      <c r="Z2927" t="s">
        <v>17</v>
      </c>
      <c r="AA2927" t="s">
        <v>862</v>
      </c>
      <c r="AB2927" t="s">
        <v>19</v>
      </c>
      <c r="AC2927">
        <v>0.37</v>
      </c>
      <c r="AD2927" s="1">
        <v>40886</v>
      </c>
    </row>
    <row r="2928" spans="1:30" x14ac:dyDescent="0.35">
      <c r="A2928">
        <v>3852</v>
      </c>
      <c r="B2928">
        <v>4030</v>
      </c>
      <c r="C2928">
        <v>28773</v>
      </c>
      <c r="D2928" s="1">
        <v>40584</v>
      </c>
      <c r="E2928" t="s">
        <v>32</v>
      </c>
      <c r="F2928">
        <v>48</v>
      </c>
      <c r="G2928">
        <v>2174.4189999999999</v>
      </c>
      <c r="H2928">
        <v>0.05</v>
      </c>
      <c r="I2928" t="s">
        <v>9</v>
      </c>
      <c r="J2928" s="8">
        <v>-211.69499999999999</v>
      </c>
      <c r="K2928" s="8">
        <f>IF(Table3[[#This Row],[Return Status]] = "Returned", 0, Table3[[#This Row],[Profit]])</f>
        <v>-211.69499999999999</v>
      </c>
      <c r="L2928" s="8" t="str">
        <f>IFERROR(VLOOKUP(Table3[[#This Row],[Order ID]],returns[[Order ID]:[Status]],2,FALSE), "")</f>
        <v/>
      </c>
      <c r="M2928">
        <v>55.99</v>
      </c>
      <c r="N2928">
        <v>5</v>
      </c>
      <c r="O2928" t="s">
        <v>687</v>
      </c>
      <c r="P2928" t="s">
        <v>92</v>
      </c>
      <c r="Q2928">
        <v>88001</v>
      </c>
      <c r="R2928" t="s">
        <v>93</v>
      </c>
      <c r="S2928" t="s">
        <v>1976</v>
      </c>
      <c r="T2928" t="e">
        <f>VLOOKUP(Table3[[#This Row],[Region]],managers5[],2,FALSE)</f>
        <v>#N/A</v>
      </c>
      <c r="U2928" t="s">
        <v>1955</v>
      </c>
      <c r="V2928" t="s">
        <v>1959</v>
      </c>
      <c r="W2928" t="s">
        <v>14</v>
      </c>
      <c r="X2928" t="s">
        <v>15</v>
      </c>
      <c r="Y2928" t="s">
        <v>46</v>
      </c>
      <c r="Z2928" t="s">
        <v>86</v>
      </c>
      <c r="AA2928" t="s">
        <v>1077</v>
      </c>
      <c r="AB2928" t="s">
        <v>109</v>
      </c>
      <c r="AC2928">
        <v>0.83</v>
      </c>
      <c r="AD2928" s="1">
        <v>40591</v>
      </c>
    </row>
    <row r="2929" spans="1:30" x14ac:dyDescent="0.35">
      <c r="A2929">
        <v>8396</v>
      </c>
      <c r="B2929">
        <v>4031</v>
      </c>
      <c r="C2929">
        <v>28774</v>
      </c>
      <c r="D2929" s="1">
        <v>39814</v>
      </c>
      <c r="E2929" t="s">
        <v>77</v>
      </c>
      <c r="F2929">
        <v>32</v>
      </c>
      <c r="G2929">
        <v>180.36</v>
      </c>
      <c r="H2929">
        <v>0.1</v>
      </c>
      <c r="I2929" t="s">
        <v>9</v>
      </c>
      <c r="J2929" s="8">
        <v>-111.8</v>
      </c>
      <c r="K2929" s="8">
        <f>IF(Table3[[#This Row],[Return Status]] = "Returned", 0, Table3[[#This Row],[Profit]])</f>
        <v>-111.8</v>
      </c>
      <c r="L2929" s="8" t="str">
        <f>IFERROR(VLOOKUP(Table3[[#This Row],[Order ID]],returns[[Order ID]:[Status]],2,FALSE), "")</f>
        <v/>
      </c>
      <c r="M2929">
        <v>5.98</v>
      </c>
      <c r="N2929">
        <v>4.6900000000000004</v>
      </c>
      <c r="O2929" t="s">
        <v>1294</v>
      </c>
      <c r="P2929" t="s">
        <v>37</v>
      </c>
      <c r="Q2929">
        <v>15131</v>
      </c>
      <c r="R2929" t="s">
        <v>37</v>
      </c>
      <c r="S2929" t="s">
        <v>1979</v>
      </c>
      <c r="T2929" t="e">
        <f>VLOOKUP(Table3[[#This Row],[Region]],managers5[],2,FALSE)</f>
        <v>#N/A</v>
      </c>
      <c r="U2929" t="s">
        <v>1956</v>
      </c>
      <c r="W2929" t="s">
        <v>14</v>
      </c>
      <c r="X2929" t="s">
        <v>15</v>
      </c>
      <c r="Y2929" t="s">
        <v>16</v>
      </c>
      <c r="Z2929" t="s">
        <v>75</v>
      </c>
      <c r="AA2929" t="s">
        <v>1665</v>
      </c>
      <c r="AB2929" t="s">
        <v>19</v>
      </c>
      <c r="AC2929">
        <v>0.68</v>
      </c>
      <c r="AD2929" s="1">
        <v>39815</v>
      </c>
    </row>
    <row r="2930" spans="1:30" x14ac:dyDescent="0.35">
      <c r="A2930">
        <v>3626</v>
      </c>
      <c r="B2930">
        <v>4038</v>
      </c>
      <c r="C2930">
        <v>28807</v>
      </c>
      <c r="D2930" s="1">
        <v>40633</v>
      </c>
      <c r="E2930" t="s">
        <v>77</v>
      </c>
      <c r="F2930">
        <v>9</v>
      </c>
      <c r="G2930">
        <v>59.35</v>
      </c>
      <c r="H2930">
        <v>0.02</v>
      </c>
      <c r="I2930" t="s">
        <v>33</v>
      </c>
      <c r="J2930" s="8">
        <v>-42.61</v>
      </c>
      <c r="K2930" s="8">
        <f>IF(Table3[[#This Row],[Return Status]] = "Returned", 0, Table3[[#This Row],[Profit]])</f>
        <v>-42.61</v>
      </c>
      <c r="L2930" s="8" t="str">
        <f>IFERROR(VLOOKUP(Table3[[#This Row],[Order ID]],returns[[Order ID]:[Status]],2,FALSE), "")</f>
        <v/>
      </c>
      <c r="M2930">
        <v>4.9800000000000004</v>
      </c>
      <c r="N2930">
        <v>8.33</v>
      </c>
      <c r="O2930" t="s">
        <v>788</v>
      </c>
      <c r="P2930" t="s">
        <v>11</v>
      </c>
      <c r="Q2930">
        <v>94526</v>
      </c>
      <c r="R2930" t="s">
        <v>12</v>
      </c>
      <c r="S2930" t="s">
        <v>1976</v>
      </c>
      <c r="T2930" t="e">
        <f>VLOOKUP(Table3[[#This Row],[Region]],managers5[],2,FALSE)</f>
        <v>#N/A</v>
      </c>
      <c r="U2930" t="s">
        <v>1955</v>
      </c>
      <c r="V2930" t="s">
        <v>1959</v>
      </c>
      <c r="W2930" t="s">
        <v>14</v>
      </c>
      <c r="X2930" t="s">
        <v>39</v>
      </c>
      <c r="Y2930" t="s">
        <v>16</v>
      </c>
      <c r="Z2930" t="s">
        <v>30</v>
      </c>
      <c r="AA2930" t="s">
        <v>1440</v>
      </c>
      <c r="AB2930" t="s">
        <v>19</v>
      </c>
      <c r="AC2930">
        <v>0.38</v>
      </c>
      <c r="AD2930" s="1">
        <v>40634</v>
      </c>
    </row>
    <row r="2931" spans="1:30" x14ac:dyDescent="0.35">
      <c r="A2931">
        <v>4731</v>
      </c>
      <c r="B2931">
        <v>4040</v>
      </c>
      <c r="C2931">
        <v>28832</v>
      </c>
      <c r="D2931" s="1">
        <v>40445</v>
      </c>
      <c r="E2931" t="s">
        <v>20</v>
      </c>
      <c r="F2931">
        <v>45</v>
      </c>
      <c r="G2931">
        <v>98.64</v>
      </c>
      <c r="H2931">
        <v>0.03</v>
      </c>
      <c r="I2931" t="s">
        <v>9</v>
      </c>
      <c r="J2931" s="8">
        <v>-9.3610000000000007</v>
      </c>
      <c r="K2931" s="8">
        <f>IF(Table3[[#This Row],[Return Status]] = "Returned", 0, Table3[[#This Row],[Profit]])</f>
        <v>-9.3610000000000007</v>
      </c>
      <c r="L2931" s="8" t="str">
        <f>IFERROR(VLOOKUP(Table3[[#This Row],[Order ID]],returns[[Order ID]:[Status]],2,FALSE), "")</f>
        <v/>
      </c>
      <c r="M2931">
        <v>2.08</v>
      </c>
      <c r="N2931">
        <v>1.49</v>
      </c>
      <c r="O2931" t="s">
        <v>548</v>
      </c>
      <c r="P2931" t="s">
        <v>11</v>
      </c>
      <c r="Q2931">
        <v>92374</v>
      </c>
      <c r="R2931" t="s">
        <v>12</v>
      </c>
      <c r="S2931" t="s">
        <v>1976</v>
      </c>
      <c r="T2931" t="e">
        <f>VLOOKUP(Table3[[#This Row],[Region]],managers5[],2,FALSE)</f>
        <v>#N/A</v>
      </c>
      <c r="U2931" t="s">
        <v>1955</v>
      </c>
      <c r="V2931" t="s">
        <v>1959</v>
      </c>
      <c r="W2931" t="s">
        <v>14</v>
      </c>
      <c r="X2931" t="s">
        <v>71</v>
      </c>
      <c r="Y2931" t="s">
        <v>16</v>
      </c>
      <c r="Z2931" t="s">
        <v>17</v>
      </c>
      <c r="AA2931" t="s">
        <v>822</v>
      </c>
      <c r="AB2931" t="s">
        <v>19</v>
      </c>
      <c r="AC2931">
        <v>0.38</v>
      </c>
      <c r="AD2931" s="2">
        <v>40447</v>
      </c>
    </row>
    <row r="2932" spans="1:30" x14ac:dyDescent="0.35">
      <c r="A2932">
        <v>4737</v>
      </c>
      <c r="B2932">
        <v>4039</v>
      </c>
      <c r="C2932">
        <v>28832</v>
      </c>
      <c r="D2932" s="1">
        <v>40445</v>
      </c>
      <c r="E2932" t="s">
        <v>20</v>
      </c>
      <c r="F2932">
        <v>46</v>
      </c>
      <c r="G2932">
        <v>1500.84</v>
      </c>
      <c r="H2932">
        <v>0.1</v>
      </c>
      <c r="I2932" t="s">
        <v>33</v>
      </c>
      <c r="J2932" s="8">
        <v>91.56</v>
      </c>
      <c r="K2932" s="8">
        <f>IF(Table3[[#This Row],[Return Status]] = "Returned", 0, Table3[[#This Row],[Profit]])</f>
        <v>91.56</v>
      </c>
      <c r="L2932" s="8" t="str">
        <f>IFERROR(VLOOKUP(Table3[[#This Row],[Order ID]],returns[[Order ID]:[Status]],2,FALSE), "")</f>
        <v/>
      </c>
      <c r="M2932">
        <v>35.89</v>
      </c>
      <c r="N2932">
        <v>14.72</v>
      </c>
      <c r="O2932" t="s">
        <v>548</v>
      </c>
      <c r="P2932" t="s">
        <v>11</v>
      </c>
      <c r="Q2932">
        <v>91730</v>
      </c>
      <c r="R2932" t="s">
        <v>12</v>
      </c>
      <c r="S2932" t="s">
        <v>1976</v>
      </c>
      <c r="T2932" t="e">
        <f>VLOOKUP(Table3[[#This Row],[Region]],managers5[],2,FALSE)</f>
        <v>#N/A</v>
      </c>
      <c r="U2932" t="s">
        <v>1955</v>
      </c>
      <c r="V2932" t="s">
        <v>1959</v>
      </c>
      <c r="W2932" t="s">
        <v>14</v>
      </c>
      <c r="X2932" t="s">
        <v>71</v>
      </c>
      <c r="Y2932" t="s">
        <v>16</v>
      </c>
      <c r="Z2932" t="s">
        <v>168</v>
      </c>
      <c r="AA2932" t="s">
        <v>750</v>
      </c>
      <c r="AB2932" t="s">
        <v>19</v>
      </c>
      <c r="AC2932">
        <v>0.4</v>
      </c>
      <c r="AD2932" s="2">
        <v>40446</v>
      </c>
    </row>
    <row r="2933" spans="1:30" x14ac:dyDescent="0.35">
      <c r="A2933">
        <v>1583</v>
      </c>
      <c r="B2933">
        <v>4041</v>
      </c>
      <c r="C2933">
        <v>28835</v>
      </c>
      <c r="D2933" s="1">
        <v>40999</v>
      </c>
      <c r="E2933" t="s">
        <v>8</v>
      </c>
      <c r="F2933">
        <v>1</v>
      </c>
      <c r="G2933">
        <v>184.18</v>
      </c>
      <c r="H2933">
        <v>0.08</v>
      </c>
      <c r="I2933" t="s">
        <v>9</v>
      </c>
      <c r="J2933" s="8">
        <v>-112.44</v>
      </c>
      <c r="K2933" s="8">
        <f>IF(Table3[[#This Row],[Return Status]] = "Returned", 0, Table3[[#This Row],[Profit]])</f>
        <v>-112.44</v>
      </c>
      <c r="L2933" s="8" t="str">
        <f>IFERROR(VLOOKUP(Table3[[#This Row],[Order ID]],returns[[Order ID]:[Status]],2,FALSE), "")</f>
        <v/>
      </c>
      <c r="M2933">
        <v>178.47</v>
      </c>
      <c r="N2933">
        <v>19.989999999999998</v>
      </c>
      <c r="O2933" t="s">
        <v>894</v>
      </c>
      <c r="P2933" t="s">
        <v>37</v>
      </c>
      <c r="Q2933">
        <v>11803</v>
      </c>
      <c r="R2933" t="s">
        <v>37</v>
      </c>
      <c r="S2933" t="s">
        <v>1979</v>
      </c>
      <c r="T2933" t="e">
        <f>VLOOKUP(Table3[[#This Row],[Region]],managers5[],2,FALSE)</f>
        <v>#N/A</v>
      </c>
      <c r="U2933" t="s">
        <v>1956</v>
      </c>
      <c r="W2933" t="s">
        <v>14</v>
      </c>
      <c r="X2933" t="s">
        <v>15</v>
      </c>
      <c r="Y2933" t="s">
        <v>16</v>
      </c>
      <c r="Z2933" t="s">
        <v>75</v>
      </c>
      <c r="AA2933" t="s">
        <v>1373</v>
      </c>
      <c r="AB2933" t="s">
        <v>19</v>
      </c>
      <c r="AC2933">
        <v>0.55000000000000004</v>
      </c>
      <c r="AD2933" s="1">
        <v>41001</v>
      </c>
    </row>
    <row r="2934" spans="1:30" x14ac:dyDescent="0.35">
      <c r="A2934">
        <v>3794</v>
      </c>
      <c r="B2934">
        <v>1109</v>
      </c>
      <c r="C2934">
        <v>8133</v>
      </c>
      <c r="D2934" s="1">
        <v>40600</v>
      </c>
      <c r="E2934" t="s">
        <v>20</v>
      </c>
      <c r="F2934">
        <v>11</v>
      </c>
      <c r="G2934">
        <v>405.53</v>
      </c>
      <c r="H2934">
        <v>0.04</v>
      </c>
      <c r="I2934" t="s">
        <v>9</v>
      </c>
      <c r="J2934" s="8">
        <v>130.52000000000001</v>
      </c>
      <c r="K2934" s="8">
        <f>IF(Table3[[#This Row],[Return Status]] = "Returned", 0, Table3[[#This Row],[Profit]])</f>
        <v>0</v>
      </c>
      <c r="L2934" s="8" t="str">
        <f>IFERROR(VLOOKUP(Table3[[#This Row],[Order ID]],returns[[Order ID]:[Status]],2,FALSE), "")</f>
        <v>Returned</v>
      </c>
      <c r="M2934">
        <v>35.44</v>
      </c>
      <c r="N2934">
        <v>5.09</v>
      </c>
      <c r="O2934" t="s">
        <v>1022</v>
      </c>
      <c r="P2934" t="s">
        <v>64</v>
      </c>
      <c r="Q2934">
        <v>71301</v>
      </c>
      <c r="R2934" t="s">
        <v>65</v>
      </c>
      <c r="S2934" t="s">
        <v>1978</v>
      </c>
      <c r="T2934" t="e">
        <f>VLOOKUP(Table3[[#This Row],[Region]],managers5[],2,FALSE)</f>
        <v>#N/A</v>
      </c>
      <c r="U2934" t="s">
        <v>1957</v>
      </c>
      <c r="V2934" t="s">
        <v>1959</v>
      </c>
      <c r="W2934" t="s">
        <v>14</v>
      </c>
      <c r="X2934" t="s">
        <v>71</v>
      </c>
      <c r="Y2934" t="s">
        <v>16</v>
      </c>
      <c r="Z2934" t="s">
        <v>30</v>
      </c>
      <c r="AA2934" t="s">
        <v>342</v>
      </c>
      <c r="AB2934" t="s">
        <v>19</v>
      </c>
      <c r="AC2934">
        <v>0.38</v>
      </c>
      <c r="AD2934" s="1">
        <v>40601</v>
      </c>
    </row>
    <row r="2935" spans="1:30" x14ac:dyDescent="0.35">
      <c r="A2935">
        <v>6611</v>
      </c>
      <c r="B2935">
        <v>2204</v>
      </c>
      <c r="C2935">
        <v>15904</v>
      </c>
      <c r="D2935" s="1">
        <v>40113</v>
      </c>
      <c r="E2935" t="s">
        <v>8</v>
      </c>
      <c r="F2935">
        <v>49</v>
      </c>
      <c r="G2935">
        <v>1836.84</v>
      </c>
      <c r="H2935">
        <v>0.09</v>
      </c>
      <c r="I2935" t="s">
        <v>33</v>
      </c>
      <c r="J2935" s="8">
        <v>129.94999999999999</v>
      </c>
      <c r="K2935" s="8">
        <f>IF(Table3[[#This Row],[Return Status]] = "Returned", 0, Table3[[#This Row],[Profit]])</f>
        <v>0</v>
      </c>
      <c r="L2935" s="8" t="str">
        <f>IFERROR(VLOOKUP(Table3[[#This Row],[Order ID]],returns[[Order ID]:[Status]],2,FALSE), "")</f>
        <v>Returned</v>
      </c>
      <c r="M2935">
        <v>40.97</v>
      </c>
      <c r="N2935">
        <v>8.99</v>
      </c>
      <c r="O2935" t="s">
        <v>1780</v>
      </c>
      <c r="P2935" t="s">
        <v>43</v>
      </c>
      <c r="Q2935">
        <v>38301</v>
      </c>
      <c r="R2935" t="s">
        <v>44</v>
      </c>
      <c r="S2935" t="s">
        <v>1978</v>
      </c>
      <c r="T2935" t="e">
        <f>VLOOKUP(Table3[[#This Row],[Region]],managers5[],2,FALSE)</f>
        <v>#N/A</v>
      </c>
      <c r="U2935" t="s">
        <v>1957</v>
      </c>
      <c r="V2935" t="s">
        <v>1959</v>
      </c>
      <c r="W2935" t="s">
        <v>14</v>
      </c>
      <c r="X2935" t="s">
        <v>15</v>
      </c>
      <c r="Y2935" t="s">
        <v>16</v>
      </c>
      <c r="Z2935" t="s">
        <v>106</v>
      </c>
      <c r="AA2935" t="s">
        <v>722</v>
      </c>
      <c r="AB2935" t="s">
        <v>109</v>
      </c>
      <c r="AC2935">
        <v>0.59</v>
      </c>
      <c r="AD2935" s="2">
        <v>40115</v>
      </c>
    </row>
    <row r="2936" spans="1:30" x14ac:dyDescent="0.35">
      <c r="A2936">
        <v>7977</v>
      </c>
      <c r="B2936">
        <v>8361</v>
      </c>
      <c r="C2936">
        <v>59776</v>
      </c>
      <c r="D2936" s="1">
        <v>39881</v>
      </c>
      <c r="E2936" t="s">
        <v>32</v>
      </c>
      <c r="F2936">
        <v>35</v>
      </c>
      <c r="G2936">
        <v>285.01</v>
      </c>
      <c r="H2936">
        <v>0.01</v>
      </c>
      <c r="I2936" t="s">
        <v>33</v>
      </c>
      <c r="J2936" s="8">
        <v>124.82</v>
      </c>
      <c r="K2936" s="8">
        <f>IF(Table3[[#This Row],[Return Status]] = "Returned", 0, Table3[[#This Row],[Profit]])</f>
        <v>0</v>
      </c>
      <c r="L2936" s="8" t="str">
        <f>IFERROR(VLOOKUP(Table3[[#This Row],[Order ID]],returns[[Order ID]:[Status]],2,FALSE), "")</f>
        <v>Returned</v>
      </c>
      <c r="M2936">
        <v>7.64</v>
      </c>
      <c r="N2936">
        <v>1.39</v>
      </c>
      <c r="O2936" t="s">
        <v>990</v>
      </c>
      <c r="P2936" t="s">
        <v>1144</v>
      </c>
      <c r="Q2936">
        <v>27801</v>
      </c>
      <c r="R2936" t="s">
        <v>44</v>
      </c>
      <c r="S2936" t="s">
        <v>1978</v>
      </c>
      <c r="T2936" t="e">
        <f>VLOOKUP(Table3[[#This Row],[Region]],managers5[],2,FALSE)</f>
        <v>#N/A</v>
      </c>
      <c r="U2936" t="s">
        <v>1957</v>
      </c>
      <c r="V2936" t="s">
        <v>1959</v>
      </c>
      <c r="W2936" t="s">
        <v>14</v>
      </c>
      <c r="X2936" t="s">
        <v>71</v>
      </c>
      <c r="Y2936" t="s">
        <v>16</v>
      </c>
      <c r="Z2936" t="s">
        <v>168</v>
      </c>
      <c r="AA2936" t="s">
        <v>1358</v>
      </c>
      <c r="AB2936" t="s">
        <v>19</v>
      </c>
      <c r="AC2936">
        <v>0.36</v>
      </c>
      <c r="AD2936" s="2">
        <v>39885</v>
      </c>
    </row>
    <row r="2937" spans="1:30" x14ac:dyDescent="0.35">
      <c r="A2937">
        <v>2371</v>
      </c>
      <c r="B2937">
        <v>5006</v>
      </c>
      <c r="C2937">
        <v>35687</v>
      </c>
      <c r="D2937" s="1">
        <v>40865</v>
      </c>
      <c r="E2937" t="s">
        <v>8</v>
      </c>
      <c r="F2937">
        <v>48</v>
      </c>
      <c r="G2937">
        <v>620.23</v>
      </c>
      <c r="H2937">
        <v>0.06</v>
      </c>
      <c r="I2937" t="s">
        <v>33</v>
      </c>
      <c r="J2937" s="8">
        <v>115.24</v>
      </c>
      <c r="K2937" s="8">
        <f>IF(Table3[[#This Row],[Return Status]] = "Returned", 0, Table3[[#This Row],[Profit]])</f>
        <v>0</v>
      </c>
      <c r="L2937" s="8" t="str">
        <f>IFERROR(VLOOKUP(Table3[[#This Row],[Order ID]],returns[[Order ID]:[Status]],2,FALSE), "")</f>
        <v>Returned</v>
      </c>
      <c r="M2937">
        <v>12.64</v>
      </c>
      <c r="N2937">
        <v>4.9800000000000004</v>
      </c>
      <c r="O2937" t="s">
        <v>477</v>
      </c>
      <c r="P2937" t="s">
        <v>55</v>
      </c>
      <c r="Q2937">
        <v>33063</v>
      </c>
      <c r="R2937" t="s">
        <v>56</v>
      </c>
      <c r="S2937" t="s">
        <v>1978</v>
      </c>
      <c r="T2937" t="e">
        <f>VLOOKUP(Table3[[#This Row],[Region]],managers5[],2,FALSE)</f>
        <v>#N/A</v>
      </c>
      <c r="U2937" t="s">
        <v>1957</v>
      </c>
      <c r="V2937" t="s">
        <v>1959</v>
      </c>
      <c r="W2937" t="s">
        <v>14</v>
      </c>
      <c r="X2937" t="s">
        <v>24</v>
      </c>
      <c r="Y2937" t="s">
        <v>50</v>
      </c>
      <c r="Z2937" t="s">
        <v>61</v>
      </c>
      <c r="AA2937" t="s">
        <v>1491</v>
      </c>
      <c r="AB2937" t="s">
        <v>109</v>
      </c>
      <c r="AC2937">
        <v>0.48</v>
      </c>
      <c r="AD2937" s="1">
        <v>40866</v>
      </c>
    </row>
    <row r="2938" spans="1:30" x14ac:dyDescent="0.35">
      <c r="A2938">
        <v>227</v>
      </c>
      <c r="B2938">
        <v>6796</v>
      </c>
      <c r="C2938">
        <v>48448</v>
      </c>
      <c r="D2938" s="1">
        <v>41229</v>
      </c>
      <c r="E2938" t="s">
        <v>32</v>
      </c>
      <c r="F2938">
        <v>20</v>
      </c>
      <c r="G2938">
        <v>340.952</v>
      </c>
      <c r="H2938">
        <v>0.09</v>
      </c>
      <c r="I2938" t="s">
        <v>9</v>
      </c>
      <c r="J2938" s="8">
        <v>108.93600000000001</v>
      </c>
      <c r="K2938" s="8">
        <f>IF(Table3[[#This Row],[Return Status]] = "Returned", 0, Table3[[#This Row],[Profit]])</f>
        <v>0</v>
      </c>
      <c r="L2938" s="8" t="str">
        <f>IFERROR(VLOOKUP(Table3[[#This Row],[Order ID]],returns[[Order ID]:[Status]],2,FALSE), "")</f>
        <v>Returned</v>
      </c>
      <c r="M2938">
        <v>20.99</v>
      </c>
      <c r="N2938">
        <v>0.99</v>
      </c>
      <c r="O2938" t="s">
        <v>402</v>
      </c>
      <c r="P2938" t="s">
        <v>60</v>
      </c>
      <c r="Q2938">
        <v>39301</v>
      </c>
      <c r="R2938" t="s">
        <v>44</v>
      </c>
      <c r="S2938" t="s">
        <v>1978</v>
      </c>
      <c r="T2938" t="e">
        <f>VLOOKUP(Table3[[#This Row],[Region]],managers5[],2,FALSE)</f>
        <v>#N/A</v>
      </c>
      <c r="U2938" t="s">
        <v>1957</v>
      </c>
      <c r="V2938" t="s">
        <v>1959</v>
      </c>
      <c r="W2938" t="s">
        <v>14</v>
      </c>
      <c r="X2938" t="s">
        <v>24</v>
      </c>
      <c r="Y2938" t="s">
        <v>46</v>
      </c>
      <c r="Z2938" t="s">
        <v>86</v>
      </c>
      <c r="AA2938" t="s">
        <v>122</v>
      </c>
      <c r="AB2938" t="s">
        <v>35</v>
      </c>
      <c r="AC2938">
        <v>0.37</v>
      </c>
      <c r="AD2938" s="1">
        <v>41229</v>
      </c>
    </row>
    <row r="2939" spans="1:30" x14ac:dyDescent="0.35">
      <c r="A2939">
        <v>3860</v>
      </c>
      <c r="B2939">
        <v>7800</v>
      </c>
      <c r="C2939">
        <v>55808</v>
      </c>
      <c r="D2939" s="1">
        <v>40588</v>
      </c>
      <c r="E2939" t="s">
        <v>8</v>
      </c>
      <c r="F2939">
        <v>45</v>
      </c>
      <c r="G2939">
        <v>837.38599999999997</v>
      </c>
      <c r="H2939">
        <v>0.03</v>
      </c>
      <c r="I2939" t="s">
        <v>9</v>
      </c>
      <c r="J2939" s="8">
        <v>104.328</v>
      </c>
      <c r="K2939" s="8">
        <f>IF(Table3[[#This Row],[Return Status]] = "Returned", 0, Table3[[#This Row],[Profit]])</f>
        <v>0</v>
      </c>
      <c r="L2939" s="8" t="str">
        <f>IFERROR(VLOOKUP(Table3[[#This Row],[Order ID]],returns[[Order ID]:[Status]],2,FALSE), "")</f>
        <v>Returned</v>
      </c>
      <c r="M2939">
        <v>20.99</v>
      </c>
      <c r="N2939">
        <v>4.8099999999999996</v>
      </c>
      <c r="O2939" t="s">
        <v>250</v>
      </c>
      <c r="P2939" t="s">
        <v>55</v>
      </c>
      <c r="Q2939">
        <v>72714</v>
      </c>
      <c r="R2939" t="s">
        <v>56</v>
      </c>
      <c r="S2939" t="s">
        <v>1978</v>
      </c>
      <c r="T2939" t="e">
        <f>VLOOKUP(Table3[[#This Row],[Region]],managers5[],2,FALSE)</f>
        <v>#N/A</v>
      </c>
      <c r="U2939" t="s">
        <v>1957</v>
      </c>
      <c r="V2939" t="s">
        <v>1959</v>
      </c>
      <c r="W2939" t="s">
        <v>14</v>
      </c>
      <c r="X2939" t="s">
        <v>24</v>
      </c>
      <c r="Y2939" t="s">
        <v>46</v>
      </c>
      <c r="Z2939" t="s">
        <v>86</v>
      </c>
      <c r="AA2939" t="s">
        <v>213</v>
      </c>
      <c r="AB2939" t="s">
        <v>69</v>
      </c>
      <c r="AC2939">
        <v>0.57999999999999996</v>
      </c>
      <c r="AD2939" s="1">
        <v>40590</v>
      </c>
    </row>
    <row r="2940" spans="1:30" x14ac:dyDescent="0.35">
      <c r="A2940">
        <v>5585</v>
      </c>
      <c r="B2940">
        <v>1801</v>
      </c>
      <c r="C2940">
        <v>12900</v>
      </c>
      <c r="D2940" s="1">
        <v>40301</v>
      </c>
      <c r="E2940" t="s">
        <v>77</v>
      </c>
      <c r="F2940">
        <v>50</v>
      </c>
      <c r="G2940">
        <v>627.12</v>
      </c>
      <c r="H2940">
        <v>0.08</v>
      </c>
      <c r="I2940" t="s">
        <v>9</v>
      </c>
      <c r="J2940" s="8">
        <v>100.04</v>
      </c>
      <c r="K2940" s="8">
        <f>IF(Table3[[#This Row],[Return Status]] = "Returned", 0, Table3[[#This Row],[Profit]])</f>
        <v>0</v>
      </c>
      <c r="L2940" s="8" t="str">
        <f>IFERROR(VLOOKUP(Table3[[#This Row],[Order ID]],returns[[Order ID]:[Status]],2,FALSE), "")</f>
        <v>Returned</v>
      </c>
      <c r="M2940">
        <v>12.64</v>
      </c>
      <c r="N2940">
        <v>4.9800000000000004</v>
      </c>
      <c r="O2940" t="s">
        <v>586</v>
      </c>
      <c r="P2940" t="s">
        <v>43</v>
      </c>
      <c r="Q2940">
        <v>24541</v>
      </c>
      <c r="R2940" t="s">
        <v>44</v>
      </c>
      <c r="S2940" t="s">
        <v>1978</v>
      </c>
      <c r="T2940" t="e">
        <f>VLOOKUP(Table3[[#This Row],[Region]],managers5[],2,FALSE)</f>
        <v>#N/A</v>
      </c>
      <c r="U2940" t="s">
        <v>1957</v>
      </c>
      <c r="V2940" t="s">
        <v>1959</v>
      </c>
      <c r="W2940" t="s">
        <v>14</v>
      </c>
      <c r="X2940" t="s">
        <v>71</v>
      </c>
      <c r="Y2940" t="s">
        <v>50</v>
      </c>
      <c r="Z2940" t="s">
        <v>61</v>
      </c>
      <c r="AA2940" t="s">
        <v>1491</v>
      </c>
      <c r="AB2940" t="s">
        <v>109</v>
      </c>
      <c r="AC2940">
        <v>0.48</v>
      </c>
      <c r="AD2940" s="2">
        <v>40302</v>
      </c>
    </row>
    <row r="2941" spans="1:30" x14ac:dyDescent="0.35">
      <c r="A2941">
        <v>7254</v>
      </c>
      <c r="B2941">
        <v>5198</v>
      </c>
      <c r="C2941">
        <v>36932</v>
      </c>
      <c r="D2941" s="1">
        <v>40001</v>
      </c>
      <c r="E2941" t="s">
        <v>32</v>
      </c>
      <c r="F2941">
        <v>20</v>
      </c>
      <c r="G2941">
        <v>668.8</v>
      </c>
      <c r="H2941">
        <v>0.04</v>
      </c>
      <c r="I2941" t="s">
        <v>9</v>
      </c>
      <c r="J2941" s="8">
        <v>92.34</v>
      </c>
      <c r="K2941" s="8">
        <f>IF(Table3[[#This Row],[Return Status]] = "Returned", 0, Table3[[#This Row],[Profit]])</f>
        <v>0</v>
      </c>
      <c r="L2941" s="8" t="str">
        <f>IFERROR(VLOOKUP(Table3[[#This Row],[Order ID]],returns[[Order ID]:[Status]],2,FALSE), "")</f>
        <v>Returned</v>
      </c>
      <c r="M2941">
        <v>33.89</v>
      </c>
      <c r="N2941">
        <v>5.0999999999999996</v>
      </c>
      <c r="O2941" t="s">
        <v>701</v>
      </c>
      <c r="P2941" t="s">
        <v>55</v>
      </c>
      <c r="Q2941">
        <v>33461</v>
      </c>
      <c r="R2941" t="s">
        <v>56</v>
      </c>
      <c r="S2941" t="s">
        <v>1978</v>
      </c>
      <c r="T2941" t="e">
        <f>VLOOKUP(Table3[[#This Row],[Region]],managers5[],2,FALSE)</f>
        <v>#N/A</v>
      </c>
      <c r="U2941" t="s">
        <v>1957</v>
      </c>
      <c r="V2941" t="s">
        <v>1959</v>
      </c>
      <c r="W2941" t="s">
        <v>14</v>
      </c>
      <c r="X2941" t="s">
        <v>24</v>
      </c>
      <c r="Y2941" t="s">
        <v>16</v>
      </c>
      <c r="Z2941" t="s">
        <v>75</v>
      </c>
      <c r="AA2941" t="s">
        <v>1633</v>
      </c>
      <c r="AB2941" t="s">
        <v>19</v>
      </c>
      <c r="AC2941">
        <v>0.6</v>
      </c>
      <c r="AD2941" s="2">
        <v>40006</v>
      </c>
    </row>
    <row r="2942" spans="1:30" x14ac:dyDescent="0.35">
      <c r="A2942">
        <v>6243</v>
      </c>
      <c r="B2942">
        <v>110</v>
      </c>
      <c r="C2942">
        <v>710</v>
      </c>
      <c r="D2942" s="1">
        <v>40179</v>
      </c>
      <c r="E2942" t="s">
        <v>32</v>
      </c>
      <c r="F2942">
        <v>11</v>
      </c>
      <c r="G2942">
        <v>447.09</v>
      </c>
      <c r="H2942">
        <v>0.09</v>
      </c>
      <c r="I2942" t="s">
        <v>9</v>
      </c>
      <c r="J2942" s="8">
        <v>89.03</v>
      </c>
      <c r="K2942" s="8">
        <f>IF(Table3[[#This Row],[Return Status]] = "Returned", 0, Table3[[#This Row],[Profit]])</f>
        <v>0</v>
      </c>
      <c r="L2942" s="8" t="str">
        <f>IFERROR(VLOOKUP(Table3[[#This Row],[Order ID]],returns[[Order ID]:[Status]],2,FALSE), "")</f>
        <v>Returned</v>
      </c>
      <c r="M2942">
        <v>41.32</v>
      </c>
      <c r="N2942">
        <v>8.66</v>
      </c>
      <c r="O2942" t="s">
        <v>1835</v>
      </c>
      <c r="P2942" t="s">
        <v>120</v>
      </c>
      <c r="Q2942">
        <v>34761</v>
      </c>
      <c r="R2942" t="s">
        <v>56</v>
      </c>
      <c r="S2942" t="s">
        <v>1978</v>
      </c>
      <c r="T2942" t="e">
        <f>VLOOKUP(Table3[[#This Row],[Region]],managers5[],2,FALSE)</f>
        <v>#N/A</v>
      </c>
      <c r="U2942" t="s">
        <v>1957</v>
      </c>
      <c r="V2942" t="s">
        <v>1959</v>
      </c>
      <c r="W2942" t="s">
        <v>14</v>
      </c>
      <c r="X2942" t="s">
        <v>71</v>
      </c>
      <c r="Y2942" t="s">
        <v>50</v>
      </c>
      <c r="Z2942" t="s">
        <v>61</v>
      </c>
      <c r="AA2942" t="s">
        <v>194</v>
      </c>
      <c r="AB2942" t="s">
        <v>69</v>
      </c>
      <c r="AC2942">
        <v>0.76</v>
      </c>
      <c r="AD2942" s="2">
        <v>40181</v>
      </c>
    </row>
    <row r="2943" spans="1:30" x14ac:dyDescent="0.35">
      <c r="A2943">
        <v>7633</v>
      </c>
      <c r="B2943">
        <v>1581</v>
      </c>
      <c r="C2943">
        <v>11426</v>
      </c>
      <c r="D2943" s="1">
        <v>39940</v>
      </c>
      <c r="E2943" t="s">
        <v>20</v>
      </c>
      <c r="F2943">
        <v>19</v>
      </c>
      <c r="G2943">
        <v>333.68</v>
      </c>
      <c r="H2943">
        <v>0.01</v>
      </c>
      <c r="I2943" t="s">
        <v>9</v>
      </c>
      <c r="J2943" s="8">
        <v>81.96</v>
      </c>
      <c r="K2943" s="8">
        <f>IF(Table3[[#This Row],[Return Status]] = "Returned", 0, Table3[[#This Row],[Profit]])</f>
        <v>0</v>
      </c>
      <c r="L2943" s="8" t="str">
        <f>IFERROR(VLOOKUP(Table3[[#This Row],[Order ID]],returns[[Order ID]:[Status]],2,FALSE), "")</f>
        <v>Returned</v>
      </c>
      <c r="M2943">
        <v>16.48</v>
      </c>
      <c r="N2943">
        <v>1.99</v>
      </c>
      <c r="O2943" t="s">
        <v>1349</v>
      </c>
      <c r="P2943" t="s">
        <v>43</v>
      </c>
      <c r="Q2943">
        <v>29915</v>
      </c>
      <c r="R2943" t="s">
        <v>44</v>
      </c>
      <c r="S2943" t="s">
        <v>1978</v>
      </c>
      <c r="T2943" t="e">
        <f>VLOOKUP(Table3[[#This Row],[Region]],managers5[],2,FALSE)</f>
        <v>#N/A</v>
      </c>
      <c r="U2943" t="s">
        <v>1957</v>
      </c>
      <c r="V2943" t="s">
        <v>1959</v>
      </c>
      <c r="W2943" t="s">
        <v>14</v>
      </c>
      <c r="X2943" t="s">
        <v>39</v>
      </c>
      <c r="Y2943" t="s">
        <v>46</v>
      </c>
      <c r="Z2943" t="s">
        <v>47</v>
      </c>
      <c r="AA2943" t="s">
        <v>1878</v>
      </c>
      <c r="AB2943" t="s">
        <v>109</v>
      </c>
      <c r="AC2943">
        <v>0.42</v>
      </c>
      <c r="AD2943" s="2">
        <v>39941</v>
      </c>
    </row>
    <row r="2944" spans="1:30" x14ac:dyDescent="0.35">
      <c r="A2944">
        <v>7266</v>
      </c>
      <c r="B2944">
        <v>4064</v>
      </c>
      <c r="C2944">
        <v>28933</v>
      </c>
      <c r="D2944" s="1">
        <v>40003</v>
      </c>
      <c r="E2944" t="s">
        <v>41</v>
      </c>
      <c r="F2944">
        <v>1</v>
      </c>
      <c r="G2944">
        <v>11.16</v>
      </c>
      <c r="H2944">
        <v>0.01</v>
      </c>
      <c r="I2944" t="s">
        <v>9</v>
      </c>
      <c r="J2944" s="8">
        <v>-7.25</v>
      </c>
      <c r="K2944" s="8">
        <f>IF(Table3[[#This Row],[Return Status]] = "Returned", 0, Table3[[#This Row],[Profit]])</f>
        <v>-7.25</v>
      </c>
      <c r="L2944" s="8" t="str">
        <f>IFERROR(VLOOKUP(Table3[[#This Row],[Order ID]],returns[[Order ID]:[Status]],2,FALSE), "")</f>
        <v/>
      </c>
      <c r="M2944">
        <v>5.58</v>
      </c>
      <c r="N2944">
        <v>5.3</v>
      </c>
      <c r="O2944" t="s">
        <v>1650</v>
      </c>
      <c r="P2944" t="s">
        <v>11</v>
      </c>
      <c r="Q2944">
        <v>92024</v>
      </c>
      <c r="R2944" t="s">
        <v>12</v>
      </c>
      <c r="S2944" t="s">
        <v>1976</v>
      </c>
      <c r="T2944" t="e">
        <f>VLOOKUP(Table3[[#This Row],[Region]],managers5[],2,FALSE)</f>
        <v>#N/A</v>
      </c>
      <c r="U2944" t="s">
        <v>1955</v>
      </c>
      <c r="V2944" t="s">
        <v>1959</v>
      </c>
      <c r="W2944" t="s">
        <v>14</v>
      </c>
      <c r="X2944" t="s">
        <v>71</v>
      </c>
      <c r="Y2944" t="s">
        <v>16</v>
      </c>
      <c r="Z2944" t="s">
        <v>168</v>
      </c>
      <c r="AA2944" t="s">
        <v>221</v>
      </c>
      <c r="AB2944" t="s">
        <v>19</v>
      </c>
      <c r="AC2944">
        <v>0.35</v>
      </c>
      <c r="AD2944" s="2">
        <v>40004</v>
      </c>
    </row>
    <row r="2945" spans="1:30" x14ac:dyDescent="0.35">
      <c r="A2945">
        <v>7267</v>
      </c>
      <c r="B2945">
        <v>4065</v>
      </c>
      <c r="C2945">
        <v>28933</v>
      </c>
      <c r="D2945" s="1">
        <v>40003</v>
      </c>
      <c r="E2945" t="s">
        <v>41</v>
      </c>
      <c r="F2945">
        <v>38</v>
      </c>
      <c r="G2945">
        <v>156.19999999999999</v>
      </c>
      <c r="H2945">
        <v>0.03</v>
      </c>
      <c r="I2945" t="s">
        <v>9</v>
      </c>
      <c r="J2945" s="8">
        <v>43</v>
      </c>
      <c r="K2945" s="8">
        <f>IF(Table3[[#This Row],[Return Status]] = "Returned", 0, Table3[[#This Row],[Profit]])</f>
        <v>43</v>
      </c>
      <c r="L2945" s="8" t="str">
        <f>IFERROR(VLOOKUP(Table3[[#This Row],[Order ID]],returns[[Order ID]:[Status]],2,FALSE), "")</f>
        <v/>
      </c>
      <c r="M2945">
        <v>3.98</v>
      </c>
      <c r="N2945">
        <v>0.7</v>
      </c>
      <c r="O2945" t="s">
        <v>1650</v>
      </c>
      <c r="P2945" t="s">
        <v>11</v>
      </c>
      <c r="Q2945">
        <v>92024</v>
      </c>
      <c r="R2945" t="s">
        <v>12</v>
      </c>
      <c r="S2945" t="s">
        <v>1976</v>
      </c>
      <c r="T2945" t="e">
        <f>VLOOKUP(Table3[[#This Row],[Region]],managers5[],2,FALSE)</f>
        <v>#N/A</v>
      </c>
      <c r="U2945" t="s">
        <v>1955</v>
      </c>
      <c r="V2945" t="s">
        <v>1959</v>
      </c>
      <c r="W2945" t="s">
        <v>14</v>
      </c>
      <c r="X2945" t="s">
        <v>71</v>
      </c>
      <c r="Y2945" t="s">
        <v>16</v>
      </c>
      <c r="Z2945" t="s">
        <v>106</v>
      </c>
      <c r="AA2945" t="s">
        <v>1786</v>
      </c>
      <c r="AB2945" t="s">
        <v>35</v>
      </c>
      <c r="AC2945">
        <v>0.52</v>
      </c>
      <c r="AD2945" s="2">
        <v>40004</v>
      </c>
    </row>
    <row r="2946" spans="1:30" x14ac:dyDescent="0.35">
      <c r="A2946">
        <v>167</v>
      </c>
      <c r="B2946">
        <v>4067</v>
      </c>
      <c r="C2946">
        <v>28934</v>
      </c>
      <c r="D2946" s="1">
        <v>41241</v>
      </c>
      <c r="E2946" t="s">
        <v>20</v>
      </c>
      <c r="F2946">
        <v>26</v>
      </c>
      <c r="G2946">
        <v>4000.35</v>
      </c>
      <c r="H2946">
        <v>7.0000000000000007E-2</v>
      </c>
      <c r="I2946" t="s">
        <v>49</v>
      </c>
      <c r="J2946" s="8">
        <v>303.39</v>
      </c>
      <c r="K2946" s="8">
        <f>IF(Table3[[#This Row],[Return Status]] = "Returned", 0, Table3[[#This Row],[Profit]])</f>
        <v>303.39</v>
      </c>
      <c r="L2946" s="8" t="str">
        <f>IFERROR(VLOOKUP(Table3[[#This Row],[Order ID]],returns[[Order ID]:[Status]],2,FALSE), "")</f>
        <v/>
      </c>
      <c r="M2946">
        <v>160.97999999999999</v>
      </c>
      <c r="N2946">
        <v>30</v>
      </c>
      <c r="O2946" t="s">
        <v>320</v>
      </c>
      <c r="P2946" t="s">
        <v>189</v>
      </c>
      <c r="Q2946">
        <v>98503</v>
      </c>
      <c r="R2946" t="s">
        <v>190</v>
      </c>
      <c r="S2946" t="s">
        <v>1976</v>
      </c>
      <c r="T2946" t="e">
        <f>VLOOKUP(Table3[[#This Row],[Region]],managers5[],2,FALSE)</f>
        <v>#N/A</v>
      </c>
      <c r="U2946" t="s">
        <v>1955</v>
      </c>
      <c r="V2946" t="s">
        <v>1959</v>
      </c>
      <c r="W2946" t="s">
        <v>14</v>
      </c>
      <c r="X2946" t="s">
        <v>39</v>
      </c>
      <c r="Y2946" t="s">
        <v>50</v>
      </c>
      <c r="Z2946" t="s">
        <v>72</v>
      </c>
      <c r="AA2946" t="s">
        <v>321</v>
      </c>
      <c r="AB2946" t="s">
        <v>74</v>
      </c>
      <c r="AC2946">
        <v>0.62</v>
      </c>
      <c r="AD2946" s="1">
        <v>41243</v>
      </c>
    </row>
    <row r="2947" spans="1:30" x14ac:dyDescent="0.35">
      <c r="A2947">
        <v>168</v>
      </c>
      <c r="B2947">
        <v>4068</v>
      </c>
      <c r="C2947">
        <v>28934</v>
      </c>
      <c r="D2947" s="1">
        <v>41241</v>
      </c>
      <c r="E2947" t="s">
        <v>20</v>
      </c>
      <c r="F2947">
        <v>26</v>
      </c>
      <c r="G2947">
        <v>3356.92</v>
      </c>
      <c r="H2947">
        <v>0</v>
      </c>
      <c r="I2947" t="s">
        <v>33</v>
      </c>
      <c r="J2947" s="8">
        <v>1555.9</v>
      </c>
      <c r="K2947" s="8">
        <f>IF(Table3[[#This Row],[Return Status]] = "Returned", 0, Table3[[#This Row],[Profit]])</f>
        <v>1555.9</v>
      </c>
      <c r="L2947" s="8" t="str">
        <f>IFERROR(VLOOKUP(Table3[[#This Row],[Order ID]],returns[[Order ID]:[Status]],2,FALSE), "")</f>
        <v/>
      </c>
      <c r="M2947">
        <v>120.97</v>
      </c>
      <c r="N2947">
        <v>7.11</v>
      </c>
      <c r="O2947" t="s">
        <v>320</v>
      </c>
      <c r="P2947" t="s">
        <v>189</v>
      </c>
      <c r="Q2947">
        <v>98503</v>
      </c>
      <c r="R2947" t="s">
        <v>190</v>
      </c>
      <c r="S2947" t="s">
        <v>1976</v>
      </c>
      <c r="T2947" t="e">
        <f>VLOOKUP(Table3[[#This Row],[Region]],managers5[],2,FALSE)</f>
        <v>#N/A</v>
      </c>
      <c r="U2947" t="s">
        <v>1955</v>
      </c>
      <c r="V2947" t="s">
        <v>1959</v>
      </c>
      <c r="W2947" t="s">
        <v>14</v>
      </c>
      <c r="X2947" t="s">
        <v>39</v>
      </c>
      <c r="Y2947" t="s">
        <v>46</v>
      </c>
      <c r="Z2947" t="s">
        <v>124</v>
      </c>
      <c r="AA2947" t="s">
        <v>322</v>
      </c>
      <c r="AB2947" t="s">
        <v>69</v>
      </c>
      <c r="AC2947">
        <v>0.36</v>
      </c>
      <c r="AD2947" s="1">
        <v>41243</v>
      </c>
    </row>
    <row r="2948" spans="1:30" x14ac:dyDescent="0.35">
      <c r="A2948">
        <v>174</v>
      </c>
      <c r="B2948">
        <v>4066</v>
      </c>
      <c r="C2948">
        <v>28934</v>
      </c>
      <c r="D2948" s="1">
        <v>41241</v>
      </c>
      <c r="E2948" t="s">
        <v>20</v>
      </c>
      <c r="F2948">
        <v>12</v>
      </c>
      <c r="G2948">
        <v>1272.3499999999999</v>
      </c>
      <c r="H2948">
        <v>0</v>
      </c>
      <c r="I2948" t="s">
        <v>9</v>
      </c>
      <c r="J2948" s="8">
        <v>297.57</v>
      </c>
      <c r="K2948" s="8">
        <f>IF(Table3[[#This Row],[Return Status]] = "Returned", 0, Table3[[#This Row],[Profit]])</f>
        <v>297.57</v>
      </c>
      <c r="L2948" s="8" t="str">
        <f>IFERROR(VLOOKUP(Table3[[#This Row],[Order ID]],returns[[Order ID]:[Status]],2,FALSE), "")</f>
        <v/>
      </c>
      <c r="M2948">
        <v>100.98</v>
      </c>
      <c r="N2948">
        <v>7.18</v>
      </c>
      <c r="O2948" t="s">
        <v>320</v>
      </c>
      <c r="P2948" t="s">
        <v>189</v>
      </c>
      <c r="Q2948">
        <v>98034</v>
      </c>
      <c r="R2948" t="s">
        <v>190</v>
      </c>
      <c r="S2948" t="s">
        <v>1976</v>
      </c>
      <c r="T2948" t="e">
        <f>VLOOKUP(Table3[[#This Row],[Region]],managers5[],2,FALSE)</f>
        <v>#N/A</v>
      </c>
      <c r="U2948" t="s">
        <v>1955</v>
      </c>
      <c r="V2948" t="s">
        <v>1959</v>
      </c>
      <c r="W2948" t="s">
        <v>14</v>
      </c>
      <c r="X2948" t="s">
        <v>39</v>
      </c>
      <c r="Y2948" t="s">
        <v>46</v>
      </c>
      <c r="Z2948" t="s">
        <v>47</v>
      </c>
      <c r="AA2948" t="s">
        <v>332</v>
      </c>
      <c r="AB2948" t="s">
        <v>19</v>
      </c>
      <c r="AC2948">
        <v>0.4</v>
      </c>
      <c r="AD2948" s="1">
        <v>41242</v>
      </c>
    </row>
    <row r="2949" spans="1:30" x14ac:dyDescent="0.35">
      <c r="A2949">
        <v>5707</v>
      </c>
      <c r="B2949">
        <v>1762</v>
      </c>
      <c r="C2949">
        <v>12613</v>
      </c>
      <c r="D2949" s="1">
        <v>40278</v>
      </c>
      <c r="E2949" t="s">
        <v>20</v>
      </c>
      <c r="F2949">
        <v>18</v>
      </c>
      <c r="G2949">
        <v>225.37</v>
      </c>
      <c r="H2949">
        <v>0.04</v>
      </c>
      <c r="I2949" t="s">
        <v>33</v>
      </c>
      <c r="J2949" s="8">
        <v>77.53</v>
      </c>
      <c r="K2949" s="8">
        <f>IF(Table3[[#This Row],[Return Status]] = "Returned", 0, Table3[[#This Row],[Profit]])</f>
        <v>0</v>
      </c>
      <c r="L2949" s="8" t="str">
        <f>IFERROR(VLOOKUP(Table3[[#This Row],[Order ID]],returns[[Order ID]:[Status]],2,FALSE), "")</f>
        <v>Returned</v>
      </c>
      <c r="M2949">
        <v>12.22</v>
      </c>
      <c r="N2949">
        <v>2.85</v>
      </c>
      <c r="O2949" t="s">
        <v>110</v>
      </c>
      <c r="P2949" t="s">
        <v>64</v>
      </c>
      <c r="Q2949">
        <v>70072</v>
      </c>
      <c r="R2949" t="s">
        <v>65</v>
      </c>
      <c r="S2949" t="s">
        <v>1978</v>
      </c>
      <c r="T2949" t="e">
        <f>VLOOKUP(Table3[[#This Row],[Region]],managers5[],2,FALSE)</f>
        <v>#N/A</v>
      </c>
      <c r="U2949" t="s">
        <v>1957</v>
      </c>
      <c r="V2949" t="s">
        <v>1959</v>
      </c>
      <c r="W2949" t="s">
        <v>14</v>
      </c>
      <c r="X2949" t="s">
        <v>39</v>
      </c>
      <c r="Y2949" t="s">
        <v>50</v>
      </c>
      <c r="Z2949" t="s">
        <v>61</v>
      </c>
      <c r="AA2949" t="s">
        <v>404</v>
      </c>
      <c r="AB2949" t="s">
        <v>109</v>
      </c>
      <c r="AC2949">
        <v>0.55000000000000004</v>
      </c>
      <c r="AD2949" s="2">
        <v>40279</v>
      </c>
    </row>
    <row r="2950" spans="1:30" x14ac:dyDescent="0.35">
      <c r="A2950">
        <v>2684</v>
      </c>
      <c r="B2950">
        <v>4070</v>
      </c>
      <c r="C2950">
        <v>28992</v>
      </c>
      <c r="D2950" s="1">
        <v>40805</v>
      </c>
      <c r="E2950" t="s">
        <v>41</v>
      </c>
      <c r="F2950">
        <v>41</v>
      </c>
      <c r="G2950">
        <v>6863.95</v>
      </c>
      <c r="H2950">
        <v>0.1</v>
      </c>
      <c r="I2950" t="s">
        <v>33</v>
      </c>
      <c r="J2950" s="8">
        <v>1662.92</v>
      </c>
      <c r="K2950" s="8">
        <f>IF(Table3[[#This Row],[Return Status]] = "Returned", 0, Table3[[#This Row],[Profit]])</f>
        <v>1662.92</v>
      </c>
      <c r="L2950" s="8" t="str">
        <f>IFERROR(VLOOKUP(Table3[[#This Row],[Order ID]],returns[[Order ID]:[Status]],2,FALSE), "")</f>
        <v/>
      </c>
      <c r="M2950">
        <v>178.47</v>
      </c>
      <c r="N2950">
        <v>19.989999999999998</v>
      </c>
      <c r="O2950" t="s">
        <v>1256</v>
      </c>
      <c r="P2950" t="s">
        <v>37</v>
      </c>
      <c r="Q2950">
        <v>8046</v>
      </c>
      <c r="R2950" t="s">
        <v>37</v>
      </c>
      <c r="S2950" t="s">
        <v>1979</v>
      </c>
      <c r="T2950" t="e">
        <f>VLOOKUP(Table3[[#This Row],[Region]],managers5[],2,FALSE)</f>
        <v>#N/A</v>
      </c>
      <c r="U2950" t="s">
        <v>1956</v>
      </c>
      <c r="W2950" t="s">
        <v>14</v>
      </c>
      <c r="X2950" t="s">
        <v>39</v>
      </c>
      <c r="Y2950" t="s">
        <v>16</v>
      </c>
      <c r="Z2950" t="s">
        <v>75</v>
      </c>
      <c r="AA2950" t="s">
        <v>1373</v>
      </c>
      <c r="AB2950" t="s">
        <v>19</v>
      </c>
      <c r="AC2950">
        <v>0.55000000000000004</v>
      </c>
      <c r="AD2950" s="1">
        <v>40806</v>
      </c>
    </row>
    <row r="2951" spans="1:30" x14ac:dyDescent="0.35">
      <c r="A2951">
        <v>8327</v>
      </c>
      <c r="B2951">
        <v>4073</v>
      </c>
      <c r="C2951">
        <v>28999</v>
      </c>
      <c r="D2951" s="1">
        <v>39823</v>
      </c>
      <c r="E2951" t="s">
        <v>77</v>
      </c>
      <c r="F2951">
        <v>34</v>
      </c>
      <c r="G2951">
        <v>1177.5</v>
      </c>
      <c r="H2951">
        <v>0.02</v>
      </c>
      <c r="I2951" t="s">
        <v>9</v>
      </c>
      <c r="J2951" s="8">
        <v>420.05</v>
      </c>
      <c r="K2951" s="8">
        <f>IF(Table3[[#This Row],[Return Status]] = "Returned", 0, Table3[[#This Row],[Profit]])</f>
        <v>420.05</v>
      </c>
      <c r="L2951" s="8" t="str">
        <f>IFERROR(VLOOKUP(Table3[[#This Row],[Order ID]],returns[[Order ID]:[Status]],2,FALSE), "")</f>
        <v/>
      </c>
      <c r="M2951">
        <v>33.979999999999997</v>
      </c>
      <c r="N2951">
        <v>1.99</v>
      </c>
      <c r="O2951" t="s">
        <v>651</v>
      </c>
      <c r="P2951" t="s">
        <v>204</v>
      </c>
      <c r="Q2951">
        <v>5451</v>
      </c>
      <c r="R2951" t="s">
        <v>204</v>
      </c>
      <c r="S2951" t="s">
        <v>1979</v>
      </c>
      <c r="T2951" t="e">
        <f>VLOOKUP(Table3[[#This Row],[Region]],managers5[],2,FALSE)</f>
        <v>#N/A</v>
      </c>
      <c r="U2951" t="s">
        <v>1956</v>
      </c>
      <c r="W2951" t="s">
        <v>14</v>
      </c>
      <c r="X2951" t="s">
        <v>71</v>
      </c>
      <c r="Y2951" t="s">
        <v>46</v>
      </c>
      <c r="Z2951" t="s">
        <v>47</v>
      </c>
      <c r="AA2951" t="s">
        <v>1514</v>
      </c>
      <c r="AB2951" t="s">
        <v>109</v>
      </c>
      <c r="AC2951">
        <v>0.45</v>
      </c>
      <c r="AD2951" s="2">
        <v>39824</v>
      </c>
    </row>
    <row r="2952" spans="1:30" x14ac:dyDescent="0.35">
      <c r="A2952">
        <v>5655</v>
      </c>
      <c r="B2952">
        <v>6616</v>
      </c>
      <c r="C2952">
        <v>47078</v>
      </c>
      <c r="D2952" s="1">
        <v>40287</v>
      </c>
      <c r="E2952" t="s">
        <v>20</v>
      </c>
      <c r="F2952">
        <v>43</v>
      </c>
      <c r="G2952">
        <v>279.83</v>
      </c>
      <c r="H2952">
        <v>0.01</v>
      </c>
      <c r="I2952" t="s">
        <v>9</v>
      </c>
      <c r="J2952" s="8">
        <v>77.040000000000006</v>
      </c>
      <c r="K2952" s="8">
        <f>IF(Table3[[#This Row],[Return Status]] = "Returned", 0, Table3[[#This Row],[Profit]])</f>
        <v>0</v>
      </c>
      <c r="L2952" s="8" t="str">
        <f>IFERROR(VLOOKUP(Table3[[#This Row],[Order ID]],returns[[Order ID]:[Status]],2,FALSE), "")</f>
        <v>Returned</v>
      </c>
      <c r="M2952">
        <v>6.04</v>
      </c>
      <c r="N2952">
        <v>2.14</v>
      </c>
      <c r="O2952" t="s">
        <v>953</v>
      </c>
      <c r="P2952" t="s">
        <v>55</v>
      </c>
      <c r="Q2952">
        <v>35630</v>
      </c>
      <c r="R2952" t="s">
        <v>56</v>
      </c>
      <c r="S2952" t="s">
        <v>1978</v>
      </c>
      <c r="T2952" t="e">
        <f>VLOOKUP(Table3[[#This Row],[Region]],managers5[],2,FALSE)</f>
        <v>#N/A</v>
      </c>
      <c r="U2952" t="s">
        <v>1957</v>
      </c>
      <c r="V2952" t="s">
        <v>1959</v>
      </c>
      <c r="W2952" t="s">
        <v>14</v>
      </c>
      <c r="X2952" t="s">
        <v>39</v>
      </c>
      <c r="Y2952" t="s">
        <v>16</v>
      </c>
      <c r="Z2952" t="s">
        <v>30</v>
      </c>
      <c r="AA2952" t="s">
        <v>1910</v>
      </c>
      <c r="AB2952" t="s">
        <v>35</v>
      </c>
      <c r="AC2952">
        <v>0.38</v>
      </c>
      <c r="AD2952" s="2">
        <v>40288</v>
      </c>
    </row>
    <row r="2953" spans="1:30" x14ac:dyDescent="0.35">
      <c r="A2953">
        <v>2552</v>
      </c>
      <c r="B2953">
        <v>6039</v>
      </c>
      <c r="C2953">
        <v>42788</v>
      </c>
      <c r="D2953" s="1">
        <v>40829</v>
      </c>
      <c r="E2953" t="s">
        <v>41</v>
      </c>
      <c r="F2953">
        <v>26</v>
      </c>
      <c r="G2953">
        <v>241.92</v>
      </c>
      <c r="H2953">
        <v>0.1</v>
      </c>
      <c r="I2953" t="s">
        <v>9</v>
      </c>
      <c r="J2953" s="8">
        <v>67.709999999999994</v>
      </c>
      <c r="K2953" s="8">
        <f>IF(Table3[[#This Row],[Return Status]] = "Returned", 0, Table3[[#This Row],[Profit]])</f>
        <v>0</v>
      </c>
      <c r="L2953" s="8" t="str">
        <f>IFERROR(VLOOKUP(Table3[[#This Row],[Order ID]],returns[[Order ID]:[Status]],2,FALSE), "")</f>
        <v>Returned</v>
      </c>
      <c r="M2953">
        <v>10.14</v>
      </c>
      <c r="N2953">
        <v>2.27</v>
      </c>
      <c r="O2953" t="s">
        <v>496</v>
      </c>
      <c r="P2953" t="s">
        <v>43</v>
      </c>
      <c r="Q2953">
        <v>37086</v>
      </c>
      <c r="R2953" t="s">
        <v>44</v>
      </c>
      <c r="S2953" t="s">
        <v>1978</v>
      </c>
      <c r="T2953" t="e">
        <f>VLOOKUP(Table3[[#This Row],[Region]],managers5[],2,FALSE)</f>
        <v>#N/A</v>
      </c>
      <c r="U2953" t="s">
        <v>1957</v>
      </c>
      <c r="V2953" t="s">
        <v>1959</v>
      </c>
      <c r="W2953" t="s">
        <v>14</v>
      </c>
      <c r="X2953" t="s">
        <v>15</v>
      </c>
      <c r="Y2953" t="s">
        <v>16</v>
      </c>
      <c r="Z2953" t="s">
        <v>30</v>
      </c>
      <c r="AA2953" t="s">
        <v>350</v>
      </c>
      <c r="AB2953" t="s">
        <v>35</v>
      </c>
      <c r="AC2953">
        <v>0.36</v>
      </c>
      <c r="AD2953" s="1">
        <v>40831</v>
      </c>
    </row>
    <row r="2954" spans="1:30" x14ac:dyDescent="0.35">
      <c r="A2954">
        <v>6233</v>
      </c>
      <c r="B2954">
        <v>4079</v>
      </c>
      <c r="C2954">
        <v>29058</v>
      </c>
      <c r="D2954" s="1">
        <v>40181</v>
      </c>
      <c r="E2954" t="s">
        <v>77</v>
      </c>
      <c r="F2954">
        <v>33</v>
      </c>
      <c r="G2954">
        <v>28389.14</v>
      </c>
      <c r="H2954">
        <v>7.0000000000000007E-2</v>
      </c>
      <c r="I2954" t="s">
        <v>49</v>
      </c>
      <c r="J2954" s="8">
        <v>7132.18</v>
      </c>
      <c r="K2954" s="8">
        <f>IF(Table3[[#This Row],[Return Status]] = "Returned", 0, Table3[[#This Row],[Profit]])</f>
        <v>7132.18</v>
      </c>
      <c r="L2954" s="8" t="str">
        <f>IFERROR(VLOOKUP(Table3[[#This Row],[Order ID]],returns[[Order ID]:[Status]],2,FALSE), "")</f>
        <v/>
      </c>
      <c r="M2954">
        <v>880.98</v>
      </c>
      <c r="N2954">
        <v>44.55</v>
      </c>
      <c r="O2954" t="s">
        <v>693</v>
      </c>
      <c r="P2954" t="s">
        <v>97</v>
      </c>
      <c r="Q2954">
        <v>97060</v>
      </c>
      <c r="R2954" t="s">
        <v>98</v>
      </c>
      <c r="S2954" t="s">
        <v>1976</v>
      </c>
      <c r="T2954" t="e">
        <f>VLOOKUP(Table3[[#This Row],[Region]],managers5[],2,FALSE)</f>
        <v>#N/A</v>
      </c>
      <c r="U2954" t="s">
        <v>1955</v>
      </c>
      <c r="V2954" t="s">
        <v>1959</v>
      </c>
      <c r="W2954" t="s">
        <v>14</v>
      </c>
      <c r="X2954" t="s">
        <v>39</v>
      </c>
      <c r="Y2954" t="s">
        <v>50</v>
      </c>
      <c r="Z2954" t="s">
        <v>219</v>
      </c>
      <c r="AA2954" t="s">
        <v>220</v>
      </c>
      <c r="AB2954" t="s">
        <v>53</v>
      </c>
      <c r="AC2954">
        <v>0.62</v>
      </c>
      <c r="AD2954" s="2">
        <v>40183</v>
      </c>
    </row>
    <row r="2955" spans="1:30" x14ac:dyDescent="0.35">
      <c r="A2955">
        <v>6378</v>
      </c>
      <c r="B2955">
        <v>5203</v>
      </c>
      <c r="C2955">
        <v>36992</v>
      </c>
      <c r="D2955" s="1">
        <v>40154</v>
      </c>
      <c r="E2955" t="s">
        <v>20</v>
      </c>
      <c r="F2955">
        <v>34</v>
      </c>
      <c r="G2955">
        <v>459.08</v>
      </c>
      <c r="H2955">
        <v>0.04</v>
      </c>
      <c r="I2955" t="s">
        <v>33</v>
      </c>
      <c r="J2955" s="8">
        <v>61.57</v>
      </c>
      <c r="K2955" s="8">
        <f>IF(Table3[[#This Row],[Return Status]] = "Returned", 0, Table3[[#This Row],[Profit]])</f>
        <v>0</v>
      </c>
      <c r="L2955" s="8" t="str">
        <f>IFERROR(VLOOKUP(Table3[[#This Row],[Order ID]],returns[[Order ID]:[Status]],2,FALSE), "")</f>
        <v>Returned</v>
      </c>
      <c r="M2955">
        <v>12.98</v>
      </c>
      <c r="N2955">
        <v>3.14</v>
      </c>
      <c r="O2955" t="s">
        <v>1562</v>
      </c>
      <c r="P2955" t="s">
        <v>64</v>
      </c>
      <c r="Q2955">
        <v>70056</v>
      </c>
      <c r="R2955" t="s">
        <v>65</v>
      </c>
      <c r="S2955" t="s">
        <v>1978</v>
      </c>
      <c r="T2955" t="e">
        <f>VLOOKUP(Table3[[#This Row],[Region]],managers5[],2,FALSE)</f>
        <v>#N/A</v>
      </c>
      <c r="U2955" t="s">
        <v>1957</v>
      </c>
      <c r="V2955" t="s">
        <v>1959</v>
      </c>
      <c r="W2955" t="s">
        <v>14</v>
      </c>
      <c r="X2955" t="s">
        <v>71</v>
      </c>
      <c r="Y2955" t="s">
        <v>16</v>
      </c>
      <c r="Z2955" t="s">
        <v>67</v>
      </c>
      <c r="AA2955" t="s">
        <v>217</v>
      </c>
      <c r="AB2955" t="s">
        <v>109</v>
      </c>
      <c r="AC2955">
        <v>0.6</v>
      </c>
      <c r="AD2955" s="2">
        <v>40156</v>
      </c>
    </row>
    <row r="2956" spans="1:30" x14ac:dyDescent="0.35">
      <c r="A2956">
        <v>4365</v>
      </c>
      <c r="B2956">
        <v>3616</v>
      </c>
      <c r="C2956">
        <v>25828</v>
      </c>
      <c r="D2956" s="1">
        <v>40505</v>
      </c>
      <c r="E2956" t="s">
        <v>8</v>
      </c>
      <c r="F2956">
        <v>29</v>
      </c>
      <c r="G2956">
        <v>163.04</v>
      </c>
      <c r="H2956">
        <v>0.08</v>
      </c>
      <c r="I2956" t="s">
        <v>9</v>
      </c>
      <c r="J2956" s="8">
        <v>58</v>
      </c>
      <c r="K2956" s="8">
        <f>IF(Table3[[#This Row],[Return Status]] = "Returned", 0, Table3[[#This Row],[Profit]])</f>
        <v>0</v>
      </c>
      <c r="L2956" s="8" t="str">
        <f>IFERROR(VLOOKUP(Table3[[#This Row],[Order ID]],returns[[Order ID]:[Status]],2,FALSE), "")</f>
        <v>Returned</v>
      </c>
      <c r="M2956">
        <v>5.84</v>
      </c>
      <c r="N2956">
        <v>1</v>
      </c>
      <c r="O2956" t="s">
        <v>268</v>
      </c>
      <c r="P2956" t="s">
        <v>43</v>
      </c>
      <c r="Q2956">
        <v>39560</v>
      </c>
      <c r="R2956" t="s">
        <v>44</v>
      </c>
      <c r="S2956" t="s">
        <v>1978</v>
      </c>
      <c r="T2956" t="e">
        <f>VLOOKUP(Table3[[#This Row],[Region]],managers5[],2,FALSE)</f>
        <v>#N/A</v>
      </c>
      <c r="U2956" t="s">
        <v>1957</v>
      </c>
      <c r="V2956" t="s">
        <v>1959</v>
      </c>
      <c r="W2956" t="s">
        <v>14</v>
      </c>
      <c r="X2956" t="s">
        <v>15</v>
      </c>
      <c r="Y2956" t="s">
        <v>16</v>
      </c>
      <c r="Z2956" t="s">
        <v>106</v>
      </c>
      <c r="AA2956" t="s">
        <v>1311</v>
      </c>
      <c r="AB2956" t="s">
        <v>35</v>
      </c>
      <c r="AC2956">
        <v>0.38</v>
      </c>
      <c r="AD2956" s="2">
        <v>40506</v>
      </c>
    </row>
    <row r="2957" spans="1:30" x14ac:dyDescent="0.35">
      <c r="A2957">
        <v>2012</v>
      </c>
      <c r="B2957">
        <v>4080</v>
      </c>
      <c r="C2957">
        <v>29090</v>
      </c>
      <c r="D2957" s="1">
        <v>40924</v>
      </c>
      <c r="E2957" t="s">
        <v>20</v>
      </c>
      <c r="F2957">
        <v>24</v>
      </c>
      <c r="G2957">
        <v>99.1</v>
      </c>
      <c r="H2957">
        <v>0.02</v>
      </c>
      <c r="I2957" t="s">
        <v>9</v>
      </c>
      <c r="J2957" s="8">
        <v>28.42</v>
      </c>
      <c r="K2957" s="8">
        <f>IF(Table3[[#This Row],[Return Status]] = "Returned", 0, Table3[[#This Row],[Profit]])</f>
        <v>28.42</v>
      </c>
      <c r="L2957" s="8" t="str">
        <f>IFERROR(VLOOKUP(Table3[[#This Row],[Order ID]],returns[[Order ID]:[Status]],2,FALSE), "")</f>
        <v/>
      </c>
      <c r="M2957">
        <v>4.13</v>
      </c>
      <c r="N2957">
        <v>0.99</v>
      </c>
      <c r="O2957" t="s">
        <v>610</v>
      </c>
      <c r="P2957" t="s">
        <v>11</v>
      </c>
      <c r="Q2957">
        <v>92804</v>
      </c>
      <c r="R2957" t="s">
        <v>12</v>
      </c>
      <c r="S2957" t="s">
        <v>1976</v>
      </c>
      <c r="T2957" t="e">
        <f>VLOOKUP(Table3[[#This Row],[Region]],managers5[],2,FALSE)</f>
        <v>#N/A</v>
      </c>
      <c r="U2957" t="s">
        <v>1955</v>
      </c>
      <c r="V2957" t="s">
        <v>1959</v>
      </c>
      <c r="W2957" t="s">
        <v>14</v>
      </c>
      <c r="X2957" t="s">
        <v>39</v>
      </c>
      <c r="Y2957" t="s">
        <v>16</v>
      </c>
      <c r="Z2957" t="s">
        <v>99</v>
      </c>
      <c r="AA2957" t="s">
        <v>909</v>
      </c>
      <c r="AB2957" t="s">
        <v>19</v>
      </c>
      <c r="AC2957">
        <v>0.39</v>
      </c>
      <c r="AD2957" s="1">
        <v>40925</v>
      </c>
    </row>
    <row r="2958" spans="1:30" x14ac:dyDescent="0.35">
      <c r="A2958">
        <v>2015</v>
      </c>
      <c r="B2958">
        <v>4081</v>
      </c>
      <c r="C2958">
        <v>29090</v>
      </c>
      <c r="D2958" s="1">
        <v>40924</v>
      </c>
      <c r="E2958" t="s">
        <v>20</v>
      </c>
      <c r="F2958">
        <v>36</v>
      </c>
      <c r="G2958">
        <v>380.34</v>
      </c>
      <c r="H2958">
        <v>0.02</v>
      </c>
      <c r="I2958" t="s">
        <v>9</v>
      </c>
      <c r="J2958" s="8">
        <v>-108.2</v>
      </c>
      <c r="K2958" s="8">
        <f>IF(Table3[[#This Row],[Return Status]] = "Returned", 0, Table3[[#This Row],[Profit]])</f>
        <v>-108.2</v>
      </c>
      <c r="L2958" s="8" t="str">
        <f>IFERROR(VLOOKUP(Table3[[#This Row],[Order ID]],returns[[Order ID]:[Status]],2,FALSE), "")</f>
        <v/>
      </c>
      <c r="M2958">
        <v>10.48</v>
      </c>
      <c r="N2958">
        <v>6.91</v>
      </c>
      <c r="O2958" t="s">
        <v>610</v>
      </c>
      <c r="P2958" t="s">
        <v>11</v>
      </c>
      <c r="Q2958">
        <v>92804</v>
      </c>
      <c r="R2958" t="s">
        <v>12</v>
      </c>
      <c r="S2958" t="s">
        <v>1976</v>
      </c>
      <c r="T2958" t="e">
        <f>VLOOKUP(Table3[[#This Row],[Region]],managers5[],2,FALSE)</f>
        <v>#N/A</v>
      </c>
      <c r="U2958" t="s">
        <v>1955</v>
      </c>
      <c r="V2958" t="s">
        <v>1959</v>
      </c>
      <c r="W2958" t="s">
        <v>14</v>
      </c>
      <c r="X2958" t="s">
        <v>39</v>
      </c>
      <c r="Y2958" t="s">
        <v>16</v>
      </c>
      <c r="Z2958" t="s">
        <v>75</v>
      </c>
      <c r="AA2958" t="s">
        <v>1529</v>
      </c>
      <c r="AB2958" t="s">
        <v>19</v>
      </c>
      <c r="AC2958">
        <v>0.57999999999999996</v>
      </c>
      <c r="AD2958" s="1">
        <v>40924</v>
      </c>
    </row>
    <row r="2959" spans="1:30" x14ac:dyDescent="0.35">
      <c r="A2959">
        <v>4366</v>
      </c>
      <c r="B2959">
        <v>5808</v>
      </c>
      <c r="C2959">
        <v>41186</v>
      </c>
      <c r="D2959" s="1">
        <v>40504</v>
      </c>
      <c r="E2959" t="s">
        <v>77</v>
      </c>
      <c r="F2959">
        <v>13</v>
      </c>
      <c r="G2959">
        <v>142.12</v>
      </c>
      <c r="H2959">
        <v>0.01</v>
      </c>
      <c r="I2959" t="s">
        <v>33</v>
      </c>
      <c r="J2959" s="8">
        <v>54.91</v>
      </c>
      <c r="K2959" s="8">
        <f>IF(Table3[[#This Row],[Return Status]] = "Returned", 0, Table3[[#This Row],[Profit]])</f>
        <v>0</v>
      </c>
      <c r="L2959" s="8" t="str">
        <f>IFERROR(VLOOKUP(Table3[[#This Row],[Order ID]],returns[[Order ID]:[Status]],2,FALSE), "")</f>
        <v>Returned</v>
      </c>
      <c r="M2959">
        <v>9.7799999999999994</v>
      </c>
      <c r="N2959">
        <v>1.39</v>
      </c>
      <c r="O2959" t="s">
        <v>1562</v>
      </c>
      <c r="P2959" t="s">
        <v>43</v>
      </c>
      <c r="Q2959">
        <v>22102</v>
      </c>
      <c r="R2959" t="s">
        <v>44</v>
      </c>
      <c r="S2959" t="s">
        <v>1978</v>
      </c>
      <c r="T2959" t="e">
        <f>VLOOKUP(Table3[[#This Row],[Region]],managers5[],2,FALSE)</f>
        <v>#N/A</v>
      </c>
      <c r="U2959" t="s">
        <v>1957</v>
      </c>
      <c r="V2959" t="s">
        <v>1959</v>
      </c>
      <c r="W2959" t="s">
        <v>14</v>
      </c>
      <c r="X2959" t="s">
        <v>71</v>
      </c>
      <c r="Y2959" t="s">
        <v>16</v>
      </c>
      <c r="Z2959" t="s">
        <v>168</v>
      </c>
      <c r="AA2959" t="s">
        <v>901</v>
      </c>
      <c r="AB2959" t="s">
        <v>19</v>
      </c>
      <c r="AC2959">
        <v>0.39</v>
      </c>
      <c r="AD2959" s="2">
        <v>40506</v>
      </c>
    </row>
    <row r="2960" spans="1:30" x14ac:dyDescent="0.35">
      <c r="A2960">
        <v>6067</v>
      </c>
      <c r="B2960">
        <v>7815</v>
      </c>
      <c r="C2960">
        <v>55877</v>
      </c>
      <c r="D2960" s="1">
        <v>40211</v>
      </c>
      <c r="E2960" t="s">
        <v>8</v>
      </c>
      <c r="F2960">
        <v>40</v>
      </c>
      <c r="G2960">
        <v>144.28</v>
      </c>
      <c r="H2960">
        <v>0.01</v>
      </c>
      <c r="I2960" t="s">
        <v>33</v>
      </c>
      <c r="J2960" s="8">
        <v>52.94</v>
      </c>
      <c r="K2960" s="8">
        <f>IF(Table3[[#This Row],[Return Status]] = "Returned", 0, Table3[[#This Row],[Profit]])</f>
        <v>0</v>
      </c>
      <c r="L2960" s="8" t="str">
        <f>IFERROR(VLOOKUP(Table3[[#This Row],[Order ID]],returns[[Order ID]:[Status]],2,FALSE), "")</f>
        <v>Returned</v>
      </c>
      <c r="M2960">
        <v>3.08</v>
      </c>
      <c r="N2960">
        <v>0.99</v>
      </c>
      <c r="O2960" t="s">
        <v>1325</v>
      </c>
      <c r="P2960" t="s">
        <v>55</v>
      </c>
      <c r="Q2960">
        <v>35020</v>
      </c>
      <c r="R2960" t="s">
        <v>56</v>
      </c>
      <c r="S2960" t="s">
        <v>1978</v>
      </c>
      <c r="T2960" t="e">
        <f>VLOOKUP(Table3[[#This Row],[Region]],managers5[],2,FALSE)</f>
        <v>#N/A</v>
      </c>
      <c r="U2960" t="s">
        <v>1957</v>
      </c>
      <c r="V2960" t="s">
        <v>1959</v>
      </c>
      <c r="W2960" t="s">
        <v>14</v>
      </c>
      <c r="X2960" t="s">
        <v>71</v>
      </c>
      <c r="Y2960" t="s">
        <v>16</v>
      </c>
      <c r="Z2960" t="s">
        <v>99</v>
      </c>
      <c r="AA2960" t="s">
        <v>1302</v>
      </c>
      <c r="AB2960" t="s">
        <v>19</v>
      </c>
      <c r="AC2960">
        <v>0.37</v>
      </c>
      <c r="AD2960" s="2">
        <v>40213</v>
      </c>
    </row>
    <row r="2961" spans="1:30" x14ac:dyDescent="0.35">
      <c r="A2961">
        <v>2821</v>
      </c>
      <c r="B2961">
        <v>5146</v>
      </c>
      <c r="C2961">
        <v>36676</v>
      </c>
      <c r="D2961" s="1">
        <v>40780</v>
      </c>
      <c r="E2961" t="s">
        <v>8</v>
      </c>
      <c r="F2961">
        <v>15</v>
      </c>
      <c r="G2961">
        <v>353.52</v>
      </c>
      <c r="H2961">
        <v>0.04</v>
      </c>
      <c r="I2961" t="s">
        <v>9</v>
      </c>
      <c r="J2961" s="8">
        <v>51.53</v>
      </c>
      <c r="K2961" s="8">
        <f>IF(Table3[[#This Row],[Return Status]] = "Returned", 0, Table3[[#This Row],[Profit]])</f>
        <v>0</v>
      </c>
      <c r="L2961" s="8" t="str">
        <f>IFERROR(VLOOKUP(Table3[[#This Row],[Order ID]],returns[[Order ID]:[Status]],2,FALSE), "")</f>
        <v>Returned</v>
      </c>
      <c r="M2961">
        <v>22.84</v>
      </c>
      <c r="N2961">
        <v>8.18</v>
      </c>
      <c r="O2961" t="s">
        <v>1074</v>
      </c>
      <c r="P2961" t="s">
        <v>64</v>
      </c>
      <c r="Q2961">
        <v>31401</v>
      </c>
      <c r="R2961" t="s">
        <v>65</v>
      </c>
      <c r="S2961" t="s">
        <v>1978</v>
      </c>
      <c r="T2961" t="e">
        <f>VLOOKUP(Table3[[#This Row],[Region]],managers5[],2,FALSE)</f>
        <v>#N/A</v>
      </c>
      <c r="U2961" t="s">
        <v>1957</v>
      </c>
      <c r="V2961" t="s">
        <v>1959</v>
      </c>
      <c r="W2961" t="s">
        <v>14</v>
      </c>
      <c r="X2961" t="s">
        <v>71</v>
      </c>
      <c r="Y2961" t="s">
        <v>16</v>
      </c>
      <c r="Z2961" t="s">
        <v>30</v>
      </c>
      <c r="AA2961" t="s">
        <v>518</v>
      </c>
      <c r="AB2961" t="s">
        <v>19</v>
      </c>
      <c r="AC2961">
        <v>0.39</v>
      </c>
      <c r="AD2961" s="1">
        <v>40781</v>
      </c>
    </row>
    <row r="2962" spans="1:30" x14ac:dyDescent="0.35">
      <c r="A2962">
        <v>7323</v>
      </c>
      <c r="B2962">
        <v>5812</v>
      </c>
      <c r="C2962">
        <v>41216</v>
      </c>
      <c r="D2962" s="1">
        <v>39995</v>
      </c>
      <c r="E2962" t="s">
        <v>8</v>
      </c>
      <c r="F2962">
        <v>8</v>
      </c>
      <c r="G2962">
        <v>253.26</v>
      </c>
      <c r="H2962">
        <v>0.02</v>
      </c>
      <c r="I2962" t="s">
        <v>9</v>
      </c>
      <c r="J2962" s="8">
        <v>49.656999999999996</v>
      </c>
      <c r="K2962" s="8">
        <f>IF(Table3[[#This Row],[Return Status]] = "Returned", 0, Table3[[#This Row],[Profit]])</f>
        <v>0</v>
      </c>
      <c r="L2962" s="8" t="str">
        <f>IFERROR(VLOOKUP(Table3[[#This Row],[Order ID]],returns[[Order ID]:[Status]],2,FALSE), "")</f>
        <v>Returned</v>
      </c>
      <c r="M2962">
        <v>29.17</v>
      </c>
      <c r="N2962">
        <v>6.27</v>
      </c>
      <c r="O2962" t="s">
        <v>1911</v>
      </c>
      <c r="P2962" t="s">
        <v>64</v>
      </c>
      <c r="Q2962">
        <v>30269</v>
      </c>
      <c r="R2962" t="s">
        <v>65</v>
      </c>
      <c r="S2962" t="s">
        <v>1978</v>
      </c>
      <c r="T2962" t="e">
        <f>VLOOKUP(Table3[[#This Row],[Region]],managers5[],2,FALSE)</f>
        <v>#N/A</v>
      </c>
      <c r="U2962" t="s">
        <v>1957</v>
      </c>
      <c r="V2962" t="s">
        <v>1959</v>
      </c>
      <c r="W2962" t="s">
        <v>14</v>
      </c>
      <c r="X2962" t="s">
        <v>24</v>
      </c>
      <c r="Y2962" t="s">
        <v>16</v>
      </c>
      <c r="Z2962" t="s">
        <v>17</v>
      </c>
      <c r="AA2962" t="s">
        <v>1845</v>
      </c>
      <c r="AB2962" t="s">
        <v>19</v>
      </c>
      <c r="AC2962">
        <v>0.37</v>
      </c>
      <c r="AD2962" s="2">
        <v>39996</v>
      </c>
    </row>
    <row r="2963" spans="1:30" x14ac:dyDescent="0.35">
      <c r="A2963">
        <v>452</v>
      </c>
      <c r="B2963">
        <v>4222</v>
      </c>
      <c r="C2963">
        <v>29991</v>
      </c>
      <c r="D2963" s="1">
        <v>41187</v>
      </c>
      <c r="E2963" t="s">
        <v>32</v>
      </c>
      <c r="F2963">
        <v>41</v>
      </c>
      <c r="G2963">
        <v>123.11</v>
      </c>
      <c r="H2963">
        <v>0.06</v>
      </c>
      <c r="I2963" t="s">
        <v>9</v>
      </c>
      <c r="J2963" s="8">
        <v>48.93</v>
      </c>
      <c r="K2963" s="8">
        <f>IF(Table3[[#This Row],[Return Status]] = "Returned", 0, Table3[[#This Row],[Profit]])</f>
        <v>0</v>
      </c>
      <c r="L2963" s="8" t="str">
        <f>IFERROR(VLOOKUP(Table3[[#This Row],[Order ID]],returns[[Order ID]:[Status]],2,FALSE), "")</f>
        <v>Returned</v>
      </c>
      <c r="M2963">
        <v>3.15</v>
      </c>
      <c r="N2963">
        <v>0.49</v>
      </c>
      <c r="O2963" t="s">
        <v>297</v>
      </c>
      <c r="P2963" t="s">
        <v>324</v>
      </c>
      <c r="Q2963">
        <v>33160</v>
      </c>
      <c r="R2963" t="s">
        <v>56</v>
      </c>
      <c r="S2963" t="s">
        <v>1978</v>
      </c>
      <c r="T2963" t="e">
        <f>VLOOKUP(Table3[[#This Row],[Region]],managers5[],2,FALSE)</f>
        <v>#N/A</v>
      </c>
      <c r="U2963" t="s">
        <v>1957</v>
      </c>
      <c r="V2963" t="s">
        <v>1959</v>
      </c>
      <c r="W2963" t="s">
        <v>14</v>
      </c>
      <c r="X2963" t="s">
        <v>15</v>
      </c>
      <c r="Y2963" t="s">
        <v>16</v>
      </c>
      <c r="Z2963" t="s">
        <v>99</v>
      </c>
      <c r="AA2963" t="s">
        <v>661</v>
      </c>
      <c r="AB2963" t="s">
        <v>19</v>
      </c>
      <c r="AC2963">
        <v>0.37</v>
      </c>
      <c r="AD2963" s="1">
        <v>41189</v>
      </c>
    </row>
    <row r="2964" spans="1:30" x14ac:dyDescent="0.35">
      <c r="A2964">
        <v>5420</v>
      </c>
      <c r="B2964">
        <v>3495</v>
      </c>
      <c r="C2964">
        <v>24902</v>
      </c>
      <c r="D2964" s="1">
        <v>40324</v>
      </c>
      <c r="E2964" t="s">
        <v>77</v>
      </c>
      <c r="F2964">
        <v>43</v>
      </c>
      <c r="G2964">
        <v>224.58</v>
      </c>
      <c r="H2964">
        <v>0.03</v>
      </c>
      <c r="I2964" t="s">
        <v>9</v>
      </c>
      <c r="J2964" s="8">
        <v>46.31</v>
      </c>
      <c r="K2964" s="8">
        <f>IF(Table3[[#This Row],[Return Status]] = "Returned", 0, Table3[[#This Row],[Profit]])</f>
        <v>0</v>
      </c>
      <c r="L2964" s="8" t="str">
        <f>IFERROR(VLOOKUP(Table3[[#This Row],[Order ID]],returns[[Order ID]:[Status]],2,FALSE), "")</f>
        <v>Returned</v>
      </c>
      <c r="M2964">
        <v>5.18</v>
      </c>
      <c r="N2964">
        <v>2.04</v>
      </c>
      <c r="O2964" t="s">
        <v>1682</v>
      </c>
      <c r="P2964" t="s">
        <v>331</v>
      </c>
      <c r="Q2964">
        <v>33024</v>
      </c>
      <c r="R2964" t="s">
        <v>56</v>
      </c>
      <c r="S2964" t="s">
        <v>1978</v>
      </c>
      <c r="T2964" t="e">
        <f>VLOOKUP(Table3[[#This Row],[Region]],managers5[],2,FALSE)</f>
        <v>#N/A</v>
      </c>
      <c r="U2964" t="s">
        <v>1957</v>
      </c>
      <c r="V2964" t="s">
        <v>1959</v>
      </c>
      <c r="W2964" t="s">
        <v>14</v>
      </c>
      <c r="X2964" t="s">
        <v>39</v>
      </c>
      <c r="Y2964" t="s">
        <v>16</v>
      </c>
      <c r="Z2964" t="s">
        <v>30</v>
      </c>
      <c r="AA2964" t="s">
        <v>1041</v>
      </c>
      <c r="AB2964" t="s">
        <v>35</v>
      </c>
      <c r="AC2964">
        <v>0.36</v>
      </c>
      <c r="AD2964" s="2">
        <v>40326</v>
      </c>
    </row>
    <row r="2965" spans="1:30" x14ac:dyDescent="0.35">
      <c r="A2965">
        <v>7098</v>
      </c>
      <c r="B2965">
        <v>4096</v>
      </c>
      <c r="C2965">
        <v>29187</v>
      </c>
      <c r="D2965" s="1">
        <v>40025</v>
      </c>
      <c r="E2965" t="s">
        <v>32</v>
      </c>
      <c r="F2965">
        <v>35</v>
      </c>
      <c r="G2965">
        <v>26095.13</v>
      </c>
      <c r="H2965">
        <v>0.03</v>
      </c>
      <c r="I2965" t="s">
        <v>49</v>
      </c>
      <c r="J2965" s="8">
        <v>12606.81</v>
      </c>
      <c r="K2965" s="8">
        <f>IF(Table3[[#This Row],[Return Status]] = "Returned", 0, Table3[[#This Row],[Profit]])</f>
        <v>12606.81</v>
      </c>
      <c r="L2965" s="8" t="str">
        <f>IFERROR(VLOOKUP(Table3[[#This Row],[Order ID]],returns[[Order ID]:[Status]],2,FALSE), "")</f>
        <v/>
      </c>
      <c r="M2965">
        <v>808.49</v>
      </c>
      <c r="N2965">
        <v>55.3</v>
      </c>
      <c r="O2965" t="s">
        <v>248</v>
      </c>
      <c r="P2965" t="s">
        <v>97</v>
      </c>
      <c r="Q2965">
        <v>97071</v>
      </c>
      <c r="R2965" t="s">
        <v>98</v>
      </c>
      <c r="S2965" t="s">
        <v>1976</v>
      </c>
      <c r="T2965" t="e">
        <f>VLOOKUP(Table3[[#This Row],[Region]],managers5[],2,FALSE)</f>
        <v>#N/A</v>
      </c>
      <c r="U2965" t="s">
        <v>1955</v>
      </c>
      <c r="V2965" t="s">
        <v>1959</v>
      </c>
      <c r="W2965" t="s">
        <v>14</v>
      </c>
      <c r="X2965" t="s">
        <v>39</v>
      </c>
      <c r="Y2965" t="s">
        <v>46</v>
      </c>
      <c r="Z2965" t="s">
        <v>124</v>
      </c>
      <c r="AA2965" t="s">
        <v>587</v>
      </c>
      <c r="AB2965" t="s">
        <v>74</v>
      </c>
      <c r="AC2965">
        <v>0.4</v>
      </c>
      <c r="AD2965" s="2">
        <v>40032</v>
      </c>
    </row>
    <row r="2966" spans="1:30" x14ac:dyDescent="0.35">
      <c r="A2966">
        <v>7099</v>
      </c>
      <c r="B2966">
        <v>4097</v>
      </c>
      <c r="C2966">
        <v>29187</v>
      </c>
      <c r="D2966" s="1">
        <v>40025</v>
      </c>
      <c r="E2966" t="s">
        <v>32</v>
      </c>
      <c r="F2966">
        <v>10</v>
      </c>
      <c r="G2966">
        <v>75.58</v>
      </c>
      <c r="H2966">
        <v>0</v>
      </c>
      <c r="I2966" t="s">
        <v>9</v>
      </c>
      <c r="J2966" s="8">
        <v>-43.26</v>
      </c>
      <c r="K2966" s="8">
        <f>IF(Table3[[#This Row],[Return Status]] = "Returned", 0, Table3[[#This Row],[Profit]])</f>
        <v>-43.26</v>
      </c>
      <c r="L2966" s="8" t="str">
        <f>IFERROR(VLOOKUP(Table3[[#This Row],[Order ID]],returns[[Order ID]:[Status]],2,FALSE), "")</f>
        <v/>
      </c>
      <c r="M2966">
        <v>6.48</v>
      </c>
      <c r="N2966">
        <v>8.19</v>
      </c>
      <c r="O2966" t="s">
        <v>248</v>
      </c>
      <c r="P2966" t="s">
        <v>97</v>
      </c>
      <c r="Q2966">
        <v>97071</v>
      </c>
      <c r="R2966" t="s">
        <v>98</v>
      </c>
      <c r="S2966" t="s">
        <v>1976</v>
      </c>
      <c r="T2966" t="e">
        <f>VLOOKUP(Table3[[#This Row],[Region]],managers5[],2,FALSE)</f>
        <v>#N/A</v>
      </c>
      <c r="U2966" t="s">
        <v>1955</v>
      </c>
      <c r="V2966" t="s">
        <v>1959</v>
      </c>
      <c r="W2966" t="s">
        <v>14</v>
      </c>
      <c r="X2966" t="s">
        <v>39</v>
      </c>
      <c r="Y2966" t="s">
        <v>16</v>
      </c>
      <c r="Z2966" t="s">
        <v>30</v>
      </c>
      <c r="AA2966" t="s">
        <v>346</v>
      </c>
      <c r="AB2966" t="s">
        <v>19</v>
      </c>
      <c r="AC2966">
        <v>0.37</v>
      </c>
      <c r="AD2966" s="2">
        <v>40032</v>
      </c>
    </row>
    <row r="2967" spans="1:30" x14ac:dyDescent="0.35">
      <c r="A2967">
        <v>7120</v>
      </c>
      <c r="B2967">
        <v>4094</v>
      </c>
      <c r="C2967">
        <v>29187</v>
      </c>
      <c r="D2967" s="1">
        <v>40025</v>
      </c>
      <c r="E2967" t="s">
        <v>32</v>
      </c>
      <c r="F2967">
        <v>5</v>
      </c>
      <c r="G2967">
        <v>142.30000000000001</v>
      </c>
      <c r="H2967">
        <v>0.03</v>
      </c>
      <c r="I2967" t="s">
        <v>9</v>
      </c>
      <c r="J2967" s="8">
        <v>-24.1845</v>
      </c>
      <c r="K2967" s="8">
        <f>IF(Table3[[#This Row],[Return Status]] = "Returned", 0, Table3[[#This Row],[Profit]])</f>
        <v>-24.1845</v>
      </c>
      <c r="L2967" s="8" t="str">
        <f>IFERROR(VLOOKUP(Table3[[#This Row],[Order ID]],returns[[Order ID]:[Status]],2,FALSE), "")</f>
        <v/>
      </c>
      <c r="M2967">
        <v>24.92</v>
      </c>
      <c r="N2967">
        <v>12.98</v>
      </c>
      <c r="O2967" t="s">
        <v>248</v>
      </c>
      <c r="P2967" t="s">
        <v>97</v>
      </c>
      <c r="Q2967">
        <v>97071</v>
      </c>
      <c r="R2967" t="s">
        <v>98</v>
      </c>
      <c r="S2967" t="s">
        <v>1976</v>
      </c>
      <c r="T2967" t="e">
        <f>VLOOKUP(Table3[[#This Row],[Region]],managers5[],2,FALSE)</f>
        <v>#N/A</v>
      </c>
      <c r="U2967" t="s">
        <v>1955</v>
      </c>
      <c r="V2967" t="s">
        <v>1959</v>
      </c>
      <c r="W2967" t="s">
        <v>14</v>
      </c>
      <c r="X2967" t="s">
        <v>39</v>
      </c>
      <c r="Y2967" t="s">
        <v>16</v>
      </c>
      <c r="Z2967" t="s">
        <v>17</v>
      </c>
      <c r="AA2967" t="s">
        <v>1243</v>
      </c>
      <c r="AB2967" t="s">
        <v>19</v>
      </c>
      <c r="AC2967">
        <v>0.39</v>
      </c>
      <c r="AD2967" s="2">
        <v>40029</v>
      </c>
    </row>
    <row r="2968" spans="1:30" x14ac:dyDescent="0.35">
      <c r="A2968">
        <v>7121</v>
      </c>
      <c r="B2968">
        <v>4095</v>
      </c>
      <c r="C2968">
        <v>29187</v>
      </c>
      <c r="D2968" s="1">
        <v>40025</v>
      </c>
      <c r="E2968" t="s">
        <v>32</v>
      </c>
      <c r="F2968">
        <v>8</v>
      </c>
      <c r="G2968">
        <v>21.93</v>
      </c>
      <c r="H2968">
        <v>0.09</v>
      </c>
      <c r="I2968" t="s">
        <v>9</v>
      </c>
      <c r="J2968" s="8">
        <v>-37.789000000000001</v>
      </c>
      <c r="K2968" s="8">
        <f>IF(Table3[[#This Row],[Return Status]] = "Returned", 0, Table3[[#This Row],[Profit]])</f>
        <v>-37.789000000000001</v>
      </c>
      <c r="L2968" s="8" t="str">
        <f>IFERROR(VLOOKUP(Table3[[#This Row],[Order ID]],returns[[Order ID]:[Status]],2,FALSE), "")</f>
        <v/>
      </c>
      <c r="M2968">
        <v>2.16</v>
      </c>
      <c r="N2968">
        <v>6.05</v>
      </c>
      <c r="O2968" t="s">
        <v>248</v>
      </c>
      <c r="P2968" t="s">
        <v>97</v>
      </c>
      <c r="Q2968">
        <v>97071</v>
      </c>
      <c r="R2968" t="s">
        <v>98</v>
      </c>
      <c r="S2968" t="s">
        <v>1976</v>
      </c>
      <c r="T2968" t="e">
        <f>VLOOKUP(Table3[[#This Row],[Region]],managers5[],2,FALSE)</f>
        <v>#N/A</v>
      </c>
      <c r="U2968" t="s">
        <v>1955</v>
      </c>
      <c r="V2968" t="s">
        <v>1959</v>
      </c>
      <c r="W2968" t="s">
        <v>14</v>
      </c>
      <c r="X2968" t="s">
        <v>39</v>
      </c>
      <c r="Y2968" t="s">
        <v>16</v>
      </c>
      <c r="Z2968" t="s">
        <v>17</v>
      </c>
      <c r="AA2968" t="s">
        <v>1484</v>
      </c>
      <c r="AB2968" t="s">
        <v>19</v>
      </c>
      <c r="AC2968">
        <v>0.37</v>
      </c>
      <c r="AD2968" s="2">
        <v>40029</v>
      </c>
    </row>
    <row r="2969" spans="1:30" x14ac:dyDescent="0.35">
      <c r="A2969">
        <v>7122</v>
      </c>
      <c r="B2969">
        <v>4098</v>
      </c>
      <c r="C2969">
        <v>29187</v>
      </c>
      <c r="D2969" s="1">
        <v>40025</v>
      </c>
      <c r="E2969" t="s">
        <v>32</v>
      </c>
      <c r="F2969">
        <v>42</v>
      </c>
      <c r="G2969">
        <v>477.53</v>
      </c>
      <c r="H2969">
        <v>0.03</v>
      </c>
      <c r="I2969" t="s">
        <v>9</v>
      </c>
      <c r="J2969" s="8">
        <v>51.17</v>
      </c>
      <c r="K2969" s="8">
        <f>IF(Table3[[#This Row],[Return Status]] = "Returned", 0, Table3[[#This Row],[Profit]])</f>
        <v>51.17</v>
      </c>
      <c r="L2969" s="8" t="str">
        <f>IFERROR(VLOOKUP(Table3[[#This Row],[Order ID]],returns[[Order ID]:[Status]],2,FALSE), "")</f>
        <v/>
      </c>
      <c r="M2969">
        <v>10.98</v>
      </c>
      <c r="N2969">
        <v>3.37</v>
      </c>
      <c r="O2969" t="s">
        <v>248</v>
      </c>
      <c r="P2969" t="s">
        <v>97</v>
      </c>
      <c r="Q2969">
        <v>97071</v>
      </c>
      <c r="R2969" t="s">
        <v>98</v>
      </c>
      <c r="S2969" t="s">
        <v>1976</v>
      </c>
      <c r="T2969" t="e">
        <f>VLOOKUP(Table3[[#This Row],[Region]],managers5[],2,FALSE)</f>
        <v>#N/A</v>
      </c>
      <c r="U2969" t="s">
        <v>1955</v>
      </c>
      <c r="V2969" t="s">
        <v>1959</v>
      </c>
      <c r="W2969" t="s">
        <v>14</v>
      </c>
      <c r="X2969" t="s">
        <v>39</v>
      </c>
      <c r="Y2969" t="s">
        <v>16</v>
      </c>
      <c r="Z2969" t="s">
        <v>67</v>
      </c>
      <c r="AA2969" t="s">
        <v>238</v>
      </c>
      <c r="AB2969" t="s">
        <v>109</v>
      </c>
      <c r="AC2969">
        <v>0.56999999999999995</v>
      </c>
      <c r="AD2969" s="2">
        <v>40029</v>
      </c>
    </row>
    <row r="2970" spans="1:30" x14ac:dyDescent="0.35">
      <c r="A2970">
        <v>1862</v>
      </c>
      <c r="B2970">
        <v>7601</v>
      </c>
      <c r="C2970">
        <v>54371</v>
      </c>
      <c r="D2970" s="1">
        <v>40954</v>
      </c>
      <c r="E2970" t="s">
        <v>8</v>
      </c>
      <c r="F2970">
        <v>28</v>
      </c>
      <c r="G2970">
        <v>115.02</v>
      </c>
      <c r="H2970">
        <v>0</v>
      </c>
      <c r="I2970" t="s">
        <v>9</v>
      </c>
      <c r="J2970" s="8">
        <v>46.3</v>
      </c>
      <c r="K2970" s="8">
        <f>IF(Table3[[#This Row],[Return Status]] = "Returned", 0, Table3[[#This Row],[Profit]])</f>
        <v>0</v>
      </c>
      <c r="L2970" s="8" t="str">
        <f>IFERROR(VLOOKUP(Table3[[#This Row],[Order ID]],returns[[Order ID]:[Status]],2,FALSE), "")</f>
        <v>Returned</v>
      </c>
      <c r="M2970">
        <v>3.78</v>
      </c>
      <c r="N2970">
        <v>0.71</v>
      </c>
      <c r="O2970" t="s">
        <v>1480</v>
      </c>
      <c r="P2970" t="s">
        <v>55</v>
      </c>
      <c r="Q2970">
        <v>33322</v>
      </c>
      <c r="R2970" t="s">
        <v>56</v>
      </c>
      <c r="S2970" t="s">
        <v>1978</v>
      </c>
      <c r="T2970" t="e">
        <f>VLOOKUP(Table3[[#This Row],[Region]],managers5[],2,FALSE)</f>
        <v>#N/A</v>
      </c>
      <c r="U2970" t="s">
        <v>1957</v>
      </c>
      <c r="V2970" t="s">
        <v>1959</v>
      </c>
      <c r="W2970" t="s">
        <v>14</v>
      </c>
      <c r="X2970" t="s">
        <v>71</v>
      </c>
      <c r="Y2970" t="s">
        <v>16</v>
      </c>
      <c r="Z2970" t="s">
        <v>57</v>
      </c>
      <c r="AA2970" t="s">
        <v>836</v>
      </c>
      <c r="AB2970" t="s">
        <v>35</v>
      </c>
      <c r="AC2970">
        <v>0.39</v>
      </c>
      <c r="AD2970" s="1">
        <v>40954</v>
      </c>
    </row>
    <row r="2971" spans="1:30" x14ac:dyDescent="0.35">
      <c r="A2971">
        <v>6244</v>
      </c>
      <c r="B2971">
        <v>868</v>
      </c>
      <c r="C2971">
        <v>6241</v>
      </c>
      <c r="D2971" s="1">
        <v>40176</v>
      </c>
      <c r="E2971" t="s">
        <v>32</v>
      </c>
      <c r="F2971">
        <v>24</v>
      </c>
      <c r="G2971">
        <v>133.94</v>
      </c>
      <c r="H2971">
        <v>0.08</v>
      </c>
      <c r="I2971" t="s">
        <v>33</v>
      </c>
      <c r="J2971" s="8">
        <v>45</v>
      </c>
      <c r="K2971" s="8">
        <f>IF(Table3[[#This Row],[Return Status]] = "Returned", 0, Table3[[#This Row],[Profit]])</f>
        <v>0</v>
      </c>
      <c r="L2971" s="8" t="str">
        <f>IFERROR(VLOOKUP(Table3[[#This Row],[Order ID]],returns[[Order ID]:[Status]],2,FALSE), "")</f>
        <v>Returned</v>
      </c>
      <c r="M2971">
        <v>5.84</v>
      </c>
      <c r="N2971">
        <v>1</v>
      </c>
      <c r="O2971" t="s">
        <v>1061</v>
      </c>
      <c r="P2971" t="s">
        <v>120</v>
      </c>
      <c r="Q2971">
        <v>33065</v>
      </c>
      <c r="R2971" t="s">
        <v>56</v>
      </c>
      <c r="S2971" t="s">
        <v>1978</v>
      </c>
      <c r="T2971" t="e">
        <f>VLOOKUP(Table3[[#This Row],[Region]],managers5[],2,FALSE)</f>
        <v>#N/A</v>
      </c>
      <c r="U2971" t="s">
        <v>1957</v>
      </c>
      <c r="V2971" t="s">
        <v>1959</v>
      </c>
      <c r="W2971" t="s">
        <v>14</v>
      </c>
      <c r="X2971" t="s">
        <v>15</v>
      </c>
      <c r="Y2971" t="s">
        <v>16</v>
      </c>
      <c r="Z2971" t="s">
        <v>106</v>
      </c>
      <c r="AA2971" t="s">
        <v>1311</v>
      </c>
      <c r="AB2971" t="s">
        <v>35</v>
      </c>
      <c r="AC2971">
        <v>0.38</v>
      </c>
      <c r="AD2971" s="2">
        <v>40181</v>
      </c>
    </row>
    <row r="2972" spans="1:30" x14ac:dyDescent="0.35">
      <c r="A2972">
        <v>8092</v>
      </c>
      <c r="B2972">
        <v>7333</v>
      </c>
      <c r="C2972">
        <v>52258</v>
      </c>
      <c r="D2972" s="1">
        <v>39854</v>
      </c>
      <c r="E2972" t="s">
        <v>32</v>
      </c>
      <c r="F2972">
        <v>5</v>
      </c>
      <c r="G2972">
        <v>63.85</v>
      </c>
      <c r="H2972">
        <v>0.04</v>
      </c>
      <c r="I2972" t="s">
        <v>9</v>
      </c>
      <c r="J2972" s="8">
        <v>40.44</v>
      </c>
      <c r="K2972" s="8">
        <f>IF(Table3[[#This Row],[Return Status]] = "Returned", 0, Table3[[#This Row],[Profit]])</f>
        <v>0</v>
      </c>
      <c r="L2972" s="8" t="str">
        <f>IFERROR(VLOOKUP(Table3[[#This Row],[Order ID]],returns[[Order ID]:[Status]],2,FALSE), "")</f>
        <v>Returned</v>
      </c>
      <c r="M2972">
        <v>12.22</v>
      </c>
      <c r="N2972">
        <v>2.85</v>
      </c>
      <c r="O2972" t="s">
        <v>1341</v>
      </c>
      <c r="P2972" t="s">
        <v>55</v>
      </c>
      <c r="Q2972">
        <v>32127</v>
      </c>
      <c r="R2972" t="s">
        <v>56</v>
      </c>
      <c r="S2972" t="s">
        <v>1978</v>
      </c>
      <c r="T2972" t="e">
        <f>VLOOKUP(Table3[[#This Row],[Region]],managers5[],2,FALSE)</f>
        <v>#N/A</v>
      </c>
      <c r="U2972" t="s">
        <v>1957</v>
      </c>
      <c r="V2972" t="s">
        <v>1959</v>
      </c>
      <c r="W2972" t="s">
        <v>14</v>
      </c>
      <c r="X2972" t="s">
        <v>15</v>
      </c>
      <c r="Y2972" t="s">
        <v>50</v>
      </c>
      <c r="Z2972" t="s">
        <v>61</v>
      </c>
      <c r="AA2972" t="s">
        <v>404</v>
      </c>
      <c r="AB2972" t="s">
        <v>109</v>
      </c>
      <c r="AC2972">
        <v>0.55000000000000004</v>
      </c>
      <c r="AD2972" s="2">
        <v>39861</v>
      </c>
    </row>
    <row r="2973" spans="1:30" x14ac:dyDescent="0.35">
      <c r="A2973">
        <v>1198</v>
      </c>
      <c r="B2973">
        <v>4104</v>
      </c>
      <c r="C2973">
        <v>29218</v>
      </c>
      <c r="D2973" s="1">
        <v>41058</v>
      </c>
      <c r="E2973" t="s">
        <v>32</v>
      </c>
      <c r="F2973">
        <v>13</v>
      </c>
      <c r="G2973">
        <v>2252.9760000000001</v>
      </c>
      <c r="H2973">
        <v>0.02</v>
      </c>
      <c r="I2973" t="s">
        <v>9</v>
      </c>
      <c r="J2973" s="8">
        <v>-54.362000000000002</v>
      </c>
      <c r="K2973" s="8">
        <f>IF(Table3[[#This Row],[Return Status]] = "Returned", 0, Table3[[#This Row],[Profit]])</f>
        <v>-54.362000000000002</v>
      </c>
      <c r="L2973" s="8" t="str">
        <f>IFERROR(VLOOKUP(Table3[[#This Row],[Order ID]],returns[[Order ID]:[Status]],2,FALSE), "")</f>
        <v/>
      </c>
      <c r="M2973">
        <v>205.99</v>
      </c>
      <c r="N2973">
        <v>8.99</v>
      </c>
      <c r="O2973" t="s">
        <v>365</v>
      </c>
      <c r="P2973" t="s">
        <v>189</v>
      </c>
      <c r="Q2973">
        <v>98059</v>
      </c>
      <c r="R2973" t="s">
        <v>190</v>
      </c>
      <c r="S2973" t="s">
        <v>1976</v>
      </c>
      <c r="T2973" t="e">
        <f>VLOOKUP(Table3[[#This Row],[Region]],managers5[],2,FALSE)</f>
        <v>#N/A</v>
      </c>
      <c r="U2973" t="s">
        <v>1955</v>
      </c>
      <c r="V2973" t="s">
        <v>1959</v>
      </c>
      <c r="W2973" t="s">
        <v>14</v>
      </c>
      <c r="X2973" t="s">
        <v>24</v>
      </c>
      <c r="Y2973" t="s">
        <v>46</v>
      </c>
      <c r="Z2973" t="s">
        <v>86</v>
      </c>
      <c r="AA2973" t="s">
        <v>1009</v>
      </c>
      <c r="AB2973" t="s">
        <v>19</v>
      </c>
      <c r="AC2973">
        <v>0.57999999999999996</v>
      </c>
      <c r="AD2973" s="1">
        <v>41060</v>
      </c>
    </row>
    <row r="2974" spans="1:30" x14ac:dyDescent="0.35">
      <c r="A2974">
        <v>1214</v>
      </c>
      <c r="B2974">
        <v>4102</v>
      </c>
      <c r="C2974">
        <v>29218</v>
      </c>
      <c r="D2974" s="1">
        <v>41058</v>
      </c>
      <c r="E2974" t="s">
        <v>32</v>
      </c>
      <c r="F2974">
        <v>19</v>
      </c>
      <c r="G2974">
        <v>1823.02</v>
      </c>
      <c r="H2974">
        <v>0.04</v>
      </c>
      <c r="I2974" t="s">
        <v>33</v>
      </c>
      <c r="J2974" s="8">
        <v>80.8</v>
      </c>
      <c r="K2974" s="8">
        <f>IF(Table3[[#This Row],[Return Status]] = "Returned", 0, Table3[[#This Row],[Profit]])</f>
        <v>80.8</v>
      </c>
      <c r="L2974" s="8" t="str">
        <f>IFERROR(VLOOKUP(Table3[[#This Row],[Order ID]],returns[[Order ID]:[Status]],2,FALSE), "")</f>
        <v/>
      </c>
      <c r="M2974">
        <v>92.23</v>
      </c>
      <c r="N2974">
        <v>39.61</v>
      </c>
      <c r="O2974" t="s">
        <v>365</v>
      </c>
      <c r="P2974" t="s">
        <v>189</v>
      </c>
      <c r="Q2974">
        <v>98052</v>
      </c>
      <c r="R2974" t="s">
        <v>190</v>
      </c>
      <c r="S2974" t="s">
        <v>1976</v>
      </c>
      <c r="T2974" t="e">
        <f>VLOOKUP(Table3[[#This Row],[Region]],managers5[],2,FALSE)</f>
        <v>#N/A</v>
      </c>
      <c r="U2974" t="s">
        <v>1955</v>
      </c>
      <c r="V2974" t="s">
        <v>1959</v>
      </c>
      <c r="W2974" t="s">
        <v>14</v>
      </c>
      <c r="X2974" t="s">
        <v>24</v>
      </c>
      <c r="Y2974" t="s">
        <v>50</v>
      </c>
      <c r="Z2974" t="s">
        <v>61</v>
      </c>
      <c r="AA2974" t="s">
        <v>440</v>
      </c>
      <c r="AB2974" t="s">
        <v>69</v>
      </c>
      <c r="AC2974">
        <v>0.67</v>
      </c>
      <c r="AD2974" s="1">
        <v>41058</v>
      </c>
    </row>
    <row r="2975" spans="1:30" x14ac:dyDescent="0.35">
      <c r="A2975">
        <v>1215</v>
      </c>
      <c r="B2975">
        <v>4103</v>
      </c>
      <c r="C2975">
        <v>29218</v>
      </c>
      <c r="D2975" s="1">
        <v>41058</v>
      </c>
      <c r="E2975" t="s">
        <v>32</v>
      </c>
      <c r="F2975">
        <v>26</v>
      </c>
      <c r="G2975">
        <v>74.02</v>
      </c>
      <c r="H2975">
        <v>0.04</v>
      </c>
      <c r="I2975" t="s">
        <v>9</v>
      </c>
      <c r="J2975" s="8">
        <v>8.1300000000000008</v>
      </c>
      <c r="K2975" s="8">
        <f>IF(Table3[[#This Row],[Return Status]] = "Returned", 0, Table3[[#This Row],[Profit]])</f>
        <v>8.1300000000000008</v>
      </c>
      <c r="L2975" s="8" t="str">
        <f>IFERROR(VLOOKUP(Table3[[#This Row],[Order ID]],returns[[Order ID]:[Status]],2,FALSE), "")</f>
        <v/>
      </c>
      <c r="M2975">
        <v>2.88</v>
      </c>
      <c r="N2975">
        <v>0.7</v>
      </c>
      <c r="O2975" t="s">
        <v>365</v>
      </c>
      <c r="P2975" t="s">
        <v>189</v>
      </c>
      <c r="Q2975">
        <v>98052</v>
      </c>
      <c r="R2975" t="s">
        <v>190</v>
      </c>
      <c r="S2975" t="s">
        <v>1976</v>
      </c>
      <c r="T2975" t="e">
        <f>VLOOKUP(Table3[[#This Row],[Region]],managers5[],2,FALSE)</f>
        <v>#N/A</v>
      </c>
      <c r="U2975" t="s">
        <v>1955</v>
      </c>
      <c r="V2975" t="s">
        <v>1959</v>
      </c>
      <c r="W2975" t="s">
        <v>14</v>
      </c>
      <c r="X2975" t="s">
        <v>24</v>
      </c>
      <c r="Y2975" t="s">
        <v>16</v>
      </c>
      <c r="Z2975" t="s">
        <v>106</v>
      </c>
      <c r="AA2975" t="s">
        <v>181</v>
      </c>
      <c r="AB2975" t="s">
        <v>35</v>
      </c>
      <c r="AC2975">
        <v>0.56000000000000005</v>
      </c>
      <c r="AD2975" s="1">
        <v>41058</v>
      </c>
    </row>
    <row r="2976" spans="1:30" x14ac:dyDescent="0.35">
      <c r="A2976">
        <v>17</v>
      </c>
      <c r="B2976">
        <v>4106</v>
      </c>
      <c r="C2976">
        <v>29220</v>
      </c>
      <c r="D2976" s="1">
        <v>41272</v>
      </c>
      <c r="E2976" t="s">
        <v>20</v>
      </c>
      <c r="F2976">
        <v>36</v>
      </c>
      <c r="G2976">
        <v>12690.33</v>
      </c>
      <c r="H2976">
        <v>0.08</v>
      </c>
      <c r="I2976" t="s">
        <v>33</v>
      </c>
      <c r="J2976" s="8">
        <v>5045.3024999999998</v>
      </c>
      <c r="K2976" s="8">
        <f>IF(Table3[[#This Row],[Return Status]] = "Returned", 0, Table3[[#This Row],[Profit]])</f>
        <v>5045.3024999999998</v>
      </c>
      <c r="L2976" s="8" t="str">
        <f>IFERROR(VLOOKUP(Table3[[#This Row],[Order ID]],returns[[Order ID]:[Status]],2,FALSE), "")</f>
        <v/>
      </c>
      <c r="M2976">
        <v>367.99</v>
      </c>
      <c r="N2976">
        <v>19.989999999999998</v>
      </c>
      <c r="O2976" t="s">
        <v>87</v>
      </c>
      <c r="P2976" t="s">
        <v>37</v>
      </c>
      <c r="Q2976">
        <v>10801</v>
      </c>
      <c r="R2976" t="s">
        <v>37</v>
      </c>
      <c r="S2976" t="s">
        <v>1979</v>
      </c>
      <c r="T2976" t="e">
        <f>VLOOKUP(Table3[[#This Row],[Region]],managers5[],2,FALSE)</f>
        <v>#N/A</v>
      </c>
      <c r="U2976" t="s">
        <v>1956</v>
      </c>
      <c r="W2976" t="s">
        <v>14</v>
      </c>
      <c r="X2976" t="s">
        <v>71</v>
      </c>
      <c r="Y2976" t="s">
        <v>16</v>
      </c>
      <c r="Z2976" t="s">
        <v>17</v>
      </c>
      <c r="AA2976" t="s">
        <v>88</v>
      </c>
      <c r="AB2976" t="s">
        <v>19</v>
      </c>
      <c r="AC2976">
        <v>0.4</v>
      </c>
      <c r="AD2976" s="1">
        <v>41272</v>
      </c>
    </row>
    <row r="2977" spans="1:30" x14ac:dyDescent="0.35">
      <c r="A2977">
        <v>1194</v>
      </c>
      <c r="B2977">
        <v>4107</v>
      </c>
      <c r="C2977">
        <v>29221</v>
      </c>
      <c r="D2977" s="1">
        <v>41058</v>
      </c>
      <c r="E2977" t="s">
        <v>77</v>
      </c>
      <c r="F2977">
        <v>41</v>
      </c>
      <c r="G2977">
        <v>325.33</v>
      </c>
      <c r="H2977">
        <v>0</v>
      </c>
      <c r="I2977" t="s">
        <v>9</v>
      </c>
      <c r="J2977" s="8">
        <v>-41.75</v>
      </c>
      <c r="K2977" s="8">
        <f>IF(Table3[[#This Row],[Return Status]] = "Returned", 0, Table3[[#This Row],[Profit]])</f>
        <v>-41.75</v>
      </c>
      <c r="L2977" s="8" t="str">
        <f>IFERROR(VLOOKUP(Table3[[#This Row],[Order ID]],returns[[Order ID]:[Status]],2,FALSE), "")</f>
        <v/>
      </c>
      <c r="M2977">
        <v>7.64</v>
      </c>
      <c r="N2977">
        <v>5.83</v>
      </c>
      <c r="O2977" t="s">
        <v>592</v>
      </c>
      <c r="P2977" t="s">
        <v>11</v>
      </c>
      <c r="Q2977">
        <v>95823</v>
      </c>
      <c r="R2977" t="s">
        <v>12</v>
      </c>
      <c r="S2977" t="s">
        <v>1976</v>
      </c>
      <c r="T2977" t="e">
        <f>VLOOKUP(Table3[[#This Row],[Region]],managers5[],2,FALSE)</f>
        <v>#N/A</v>
      </c>
      <c r="U2977" t="s">
        <v>1955</v>
      </c>
      <c r="V2977" t="s">
        <v>1959</v>
      </c>
      <c r="W2977" t="s">
        <v>14</v>
      </c>
      <c r="X2977" t="s">
        <v>39</v>
      </c>
      <c r="Y2977" t="s">
        <v>16</v>
      </c>
      <c r="Z2977" t="s">
        <v>30</v>
      </c>
      <c r="AA2977" t="s">
        <v>657</v>
      </c>
      <c r="AB2977" t="s">
        <v>35</v>
      </c>
      <c r="AC2977">
        <v>0.36</v>
      </c>
      <c r="AD2977" s="1">
        <v>41061</v>
      </c>
    </row>
    <row r="2978" spans="1:30" x14ac:dyDescent="0.35">
      <c r="A2978">
        <v>1983</v>
      </c>
      <c r="B2978">
        <v>4108</v>
      </c>
      <c r="C2978">
        <v>29223</v>
      </c>
      <c r="D2978" s="1">
        <v>40928</v>
      </c>
      <c r="E2978" t="s">
        <v>77</v>
      </c>
      <c r="F2978">
        <v>48</v>
      </c>
      <c r="G2978">
        <v>24701.119999999999</v>
      </c>
      <c r="H2978">
        <v>0.04</v>
      </c>
      <c r="I2978" t="s">
        <v>49</v>
      </c>
      <c r="J2978" s="8">
        <v>8022.94</v>
      </c>
      <c r="K2978" s="8">
        <f>IF(Table3[[#This Row],[Return Status]] = "Returned", 0, Table3[[#This Row],[Profit]])</f>
        <v>8022.94</v>
      </c>
      <c r="L2978" s="8" t="str">
        <f>IFERROR(VLOOKUP(Table3[[#This Row],[Order ID]],returns[[Order ID]:[Status]],2,FALSE), "")</f>
        <v/>
      </c>
      <c r="M2978">
        <v>500.98</v>
      </c>
      <c r="N2978">
        <v>26</v>
      </c>
      <c r="O2978" t="s">
        <v>817</v>
      </c>
      <c r="P2978" t="s">
        <v>131</v>
      </c>
      <c r="Q2978">
        <v>21146</v>
      </c>
      <c r="R2978" t="s">
        <v>132</v>
      </c>
      <c r="S2978" t="s">
        <v>1979</v>
      </c>
      <c r="T2978" t="e">
        <f>VLOOKUP(Table3[[#This Row],[Region]],managers5[],2,FALSE)</f>
        <v>#N/A</v>
      </c>
      <c r="U2978" t="s">
        <v>1956</v>
      </c>
      <c r="W2978" t="s">
        <v>14</v>
      </c>
      <c r="X2978" t="s">
        <v>24</v>
      </c>
      <c r="Y2978" t="s">
        <v>50</v>
      </c>
      <c r="Z2978" t="s">
        <v>72</v>
      </c>
      <c r="AA2978" t="s">
        <v>301</v>
      </c>
      <c r="AB2978" t="s">
        <v>74</v>
      </c>
      <c r="AC2978">
        <v>0.6</v>
      </c>
      <c r="AD2978" s="1">
        <v>40930</v>
      </c>
    </row>
    <row r="2979" spans="1:30" x14ac:dyDescent="0.35">
      <c r="A2979">
        <v>8221</v>
      </c>
      <c r="B2979">
        <v>7378</v>
      </c>
      <c r="C2979">
        <v>52608</v>
      </c>
      <c r="D2979" s="1">
        <v>39834</v>
      </c>
      <c r="E2979" t="s">
        <v>32</v>
      </c>
      <c r="F2979">
        <v>36</v>
      </c>
      <c r="G2979">
        <v>147.71</v>
      </c>
      <c r="H2979">
        <v>0.05</v>
      </c>
      <c r="I2979" t="s">
        <v>9</v>
      </c>
      <c r="J2979" s="8">
        <v>40.04</v>
      </c>
      <c r="K2979" s="8">
        <f>IF(Table3[[#This Row],[Return Status]] = "Returned", 0, Table3[[#This Row],[Profit]])</f>
        <v>0</v>
      </c>
      <c r="L2979" s="8" t="str">
        <f>IFERROR(VLOOKUP(Table3[[#This Row],[Order ID]],returns[[Order ID]:[Status]],2,FALSE), "")</f>
        <v>Returned</v>
      </c>
      <c r="M2979">
        <v>3.98</v>
      </c>
      <c r="N2979">
        <v>0.7</v>
      </c>
      <c r="O2979" t="s">
        <v>182</v>
      </c>
      <c r="P2979" t="s">
        <v>55</v>
      </c>
      <c r="Q2979">
        <v>33458</v>
      </c>
      <c r="R2979" t="s">
        <v>56</v>
      </c>
      <c r="S2979" t="s">
        <v>1978</v>
      </c>
      <c r="T2979" t="e">
        <f>VLOOKUP(Table3[[#This Row],[Region]],managers5[],2,FALSE)</f>
        <v>#N/A</v>
      </c>
      <c r="U2979" t="s">
        <v>1957</v>
      </c>
      <c r="V2979" t="s">
        <v>1959</v>
      </c>
      <c r="W2979" t="s">
        <v>14</v>
      </c>
      <c r="X2979" t="s">
        <v>39</v>
      </c>
      <c r="Y2979" t="s">
        <v>16</v>
      </c>
      <c r="Z2979" t="s">
        <v>106</v>
      </c>
      <c r="AA2979" t="s">
        <v>1786</v>
      </c>
      <c r="AB2979" t="s">
        <v>35</v>
      </c>
      <c r="AC2979">
        <v>0.52</v>
      </c>
      <c r="AD2979" s="2">
        <v>39838</v>
      </c>
    </row>
    <row r="2980" spans="1:30" x14ac:dyDescent="0.35">
      <c r="A2980">
        <v>3359</v>
      </c>
      <c r="B2980">
        <v>200</v>
      </c>
      <c r="C2980">
        <v>1317</v>
      </c>
      <c r="D2980" s="1">
        <v>40681</v>
      </c>
      <c r="E2980" t="s">
        <v>77</v>
      </c>
      <c r="F2980">
        <v>44</v>
      </c>
      <c r="G2980">
        <v>523.41999999999996</v>
      </c>
      <c r="H2980">
        <v>0.06</v>
      </c>
      <c r="I2980" t="s">
        <v>9</v>
      </c>
      <c r="J2980" s="8">
        <v>39.423000000000002</v>
      </c>
      <c r="K2980" s="8">
        <f>IF(Table3[[#This Row],[Return Status]] = "Returned", 0, Table3[[#This Row],[Profit]])</f>
        <v>0</v>
      </c>
      <c r="L2980" s="8" t="str">
        <f>IFERROR(VLOOKUP(Table3[[#This Row],[Order ID]],returns[[Order ID]:[Status]],2,FALSE), "")</f>
        <v>Returned</v>
      </c>
      <c r="M2980">
        <v>11.7</v>
      </c>
      <c r="N2980">
        <v>5.63</v>
      </c>
      <c r="O2980" t="s">
        <v>1149</v>
      </c>
      <c r="P2980" t="s">
        <v>43</v>
      </c>
      <c r="Q2980">
        <v>28314</v>
      </c>
      <c r="R2980" t="s">
        <v>44</v>
      </c>
      <c r="S2980" t="s">
        <v>1978</v>
      </c>
      <c r="T2980" t="e">
        <f>VLOOKUP(Table3[[#This Row],[Region]],managers5[],2,FALSE)</f>
        <v>#N/A</v>
      </c>
      <c r="U2980" t="s">
        <v>1957</v>
      </c>
      <c r="V2980" t="s">
        <v>1959</v>
      </c>
      <c r="W2980" t="s">
        <v>14</v>
      </c>
      <c r="X2980" t="s">
        <v>39</v>
      </c>
      <c r="Y2980" t="s">
        <v>16</v>
      </c>
      <c r="Z2980" t="s">
        <v>17</v>
      </c>
      <c r="AA2980" t="s">
        <v>1461</v>
      </c>
      <c r="AB2980" t="s">
        <v>19</v>
      </c>
      <c r="AC2980">
        <v>0.4</v>
      </c>
      <c r="AD2980" s="1">
        <v>40683</v>
      </c>
    </row>
    <row r="2981" spans="1:30" x14ac:dyDescent="0.35">
      <c r="A2981">
        <v>2259</v>
      </c>
      <c r="B2981">
        <v>4112</v>
      </c>
      <c r="C2981">
        <v>29255</v>
      </c>
      <c r="D2981" s="1">
        <v>40880</v>
      </c>
      <c r="E2981" t="s">
        <v>32</v>
      </c>
      <c r="F2981">
        <v>11</v>
      </c>
      <c r="G2981">
        <v>617.21899999999903</v>
      </c>
      <c r="H2981">
        <v>0.03</v>
      </c>
      <c r="I2981" t="s">
        <v>33</v>
      </c>
      <c r="J2981" s="8">
        <v>-136.09199999999899</v>
      </c>
      <c r="K2981" s="8">
        <f>IF(Table3[[#This Row],[Return Status]] = "Returned", 0, Table3[[#This Row],[Profit]])</f>
        <v>-136.09199999999899</v>
      </c>
      <c r="L2981" s="8" t="str">
        <f>IFERROR(VLOOKUP(Table3[[#This Row],[Order ID]],returns[[Order ID]:[Status]],2,FALSE), "")</f>
        <v/>
      </c>
      <c r="M2981">
        <v>65.989999999999995</v>
      </c>
      <c r="N2981">
        <v>8.99</v>
      </c>
      <c r="O2981" t="s">
        <v>889</v>
      </c>
      <c r="P2981" t="s">
        <v>37</v>
      </c>
      <c r="Q2981">
        <v>44133</v>
      </c>
      <c r="R2981" t="s">
        <v>37</v>
      </c>
      <c r="S2981" t="s">
        <v>1979</v>
      </c>
      <c r="T2981" t="e">
        <f>VLOOKUP(Table3[[#This Row],[Region]],managers5[],2,FALSE)</f>
        <v>#N/A</v>
      </c>
      <c r="U2981" t="s">
        <v>1956</v>
      </c>
      <c r="W2981" t="s">
        <v>14</v>
      </c>
      <c r="X2981" t="s">
        <v>39</v>
      </c>
      <c r="Y2981" t="s">
        <v>46</v>
      </c>
      <c r="Z2981" t="s">
        <v>86</v>
      </c>
      <c r="AA2981">
        <v>8260</v>
      </c>
      <c r="AB2981" t="s">
        <v>19</v>
      </c>
      <c r="AC2981">
        <v>0.57999999999999996</v>
      </c>
      <c r="AD2981" s="1">
        <v>40884</v>
      </c>
    </row>
    <row r="2982" spans="1:30" x14ac:dyDescent="0.35">
      <c r="A2982">
        <v>1615</v>
      </c>
      <c r="B2982">
        <v>4113</v>
      </c>
      <c r="C2982">
        <v>29280</v>
      </c>
      <c r="D2982" s="1">
        <v>40996</v>
      </c>
      <c r="E2982" t="s">
        <v>20</v>
      </c>
      <c r="F2982">
        <v>19</v>
      </c>
      <c r="G2982">
        <v>238.35</v>
      </c>
      <c r="H2982">
        <v>0</v>
      </c>
      <c r="I2982" t="s">
        <v>9</v>
      </c>
      <c r="J2982" s="8">
        <v>-64.510000000000005</v>
      </c>
      <c r="K2982" s="8">
        <f>IF(Table3[[#This Row],[Return Status]] = "Returned", 0, Table3[[#This Row],[Profit]])</f>
        <v>-64.510000000000005</v>
      </c>
      <c r="L2982" s="8" t="str">
        <f>IFERROR(VLOOKUP(Table3[[#This Row],[Order ID]],returns[[Order ID]:[Status]],2,FALSE), "")</f>
        <v/>
      </c>
      <c r="M2982">
        <v>11.66</v>
      </c>
      <c r="N2982">
        <v>7.95</v>
      </c>
      <c r="O2982" t="s">
        <v>681</v>
      </c>
      <c r="P2982" t="s">
        <v>131</v>
      </c>
      <c r="Q2982">
        <v>3038</v>
      </c>
      <c r="R2982" t="s">
        <v>132</v>
      </c>
      <c r="S2982" t="s">
        <v>1979</v>
      </c>
      <c r="T2982" t="e">
        <f>VLOOKUP(Table3[[#This Row],[Region]],managers5[],2,FALSE)</f>
        <v>#N/A</v>
      </c>
      <c r="U2982" t="s">
        <v>1956</v>
      </c>
      <c r="W2982" t="s">
        <v>14</v>
      </c>
      <c r="X2982" t="s">
        <v>15</v>
      </c>
      <c r="Y2982" t="s">
        <v>16</v>
      </c>
      <c r="Z2982" t="s">
        <v>106</v>
      </c>
      <c r="AA2982" t="s">
        <v>1060</v>
      </c>
      <c r="AB2982" t="s">
        <v>109</v>
      </c>
      <c r="AC2982">
        <v>0.57999999999999996</v>
      </c>
      <c r="AD2982" s="1">
        <v>40997</v>
      </c>
    </row>
    <row r="2983" spans="1:30" x14ac:dyDescent="0.35">
      <c r="A2983">
        <v>1616</v>
      </c>
      <c r="B2983">
        <v>4114</v>
      </c>
      <c r="C2983">
        <v>29280</v>
      </c>
      <c r="D2983" s="1">
        <v>40996</v>
      </c>
      <c r="E2983" t="s">
        <v>20</v>
      </c>
      <c r="F2983">
        <v>30</v>
      </c>
      <c r="G2983">
        <v>856.34</v>
      </c>
      <c r="H2983">
        <v>0.06</v>
      </c>
      <c r="I2983" t="s">
        <v>9</v>
      </c>
      <c r="J2983" s="8">
        <v>248.91</v>
      </c>
      <c r="K2983" s="8">
        <f>IF(Table3[[#This Row],[Return Status]] = "Returned", 0, Table3[[#This Row],[Profit]])</f>
        <v>248.91</v>
      </c>
      <c r="L2983" s="8" t="str">
        <f>IFERROR(VLOOKUP(Table3[[#This Row],[Order ID]],returns[[Order ID]:[Status]],2,FALSE), "")</f>
        <v/>
      </c>
      <c r="M2983">
        <v>28.38</v>
      </c>
      <c r="N2983">
        <v>1.99</v>
      </c>
      <c r="O2983" t="s">
        <v>681</v>
      </c>
      <c r="P2983" t="s">
        <v>131</v>
      </c>
      <c r="Q2983">
        <v>4901</v>
      </c>
      <c r="R2983" t="s">
        <v>132</v>
      </c>
      <c r="S2983" t="s">
        <v>1979</v>
      </c>
      <c r="T2983" t="e">
        <f>VLOOKUP(Table3[[#This Row],[Region]],managers5[],2,FALSE)</f>
        <v>#N/A</v>
      </c>
      <c r="U2983" t="s">
        <v>1956</v>
      </c>
      <c r="W2983" t="s">
        <v>14</v>
      </c>
      <c r="X2983" t="s">
        <v>15</v>
      </c>
      <c r="Y2983" t="s">
        <v>46</v>
      </c>
      <c r="Z2983" t="s">
        <v>47</v>
      </c>
      <c r="AA2983" t="s">
        <v>1392</v>
      </c>
      <c r="AB2983" t="s">
        <v>109</v>
      </c>
      <c r="AC2983">
        <v>0.51</v>
      </c>
      <c r="AD2983" s="1">
        <v>40997</v>
      </c>
    </row>
    <row r="2984" spans="1:30" x14ac:dyDescent="0.35">
      <c r="A2984">
        <v>5913</v>
      </c>
      <c r="B2984">
        <v>871</v>
      </c>
      <c r="C2984">
        <v>6272</v>
      </c>
      <c r="D2984" s="1">
        <v>40236</v>
      </c>
      <c r="E2984" t="s">
        <v>77</v>
      </c>
      <c r="F2984">
        <v>33</v>
      </c>
      <c r="G2984">
        <v>497.4</v>
      </c>
      <c r="H2984">
        <v>0.05</v>
      </c>
      <c r="I2984" t="s">
        <v>9</v>
      </c>
      <c r="J2984" s="8">
        <v>37.9</v>
      </c>
      <c r="K2984" s="8">
        <f>IF(Table3[[#This Row],[Return Status]] = "Returned", 0, Table3[[#This Row],[Profit]])</f>
        <v>0</v>
      </c>
      <c r="L2984" s="8" t="str">
        <f>IFERROR(VLOOKUP(Table3[[#This Row],[Order ID]],returns[[Order ID]:[Status]],2,FALSE), "")</f>
        <v>Returned</v>
      </c>
      <c r="M2984">
        <v>14.98</v>
      </c>
      <c r="N2984">
        <v>8.99</v>
      </c>
      <c r="O2984" t="s">
        <v>1221</v>
      </c>
      <c r="P2984" t="s">
        <v>43</v>
      </c>
      <c r="Q2984">
        <v>37620</v>
      </c>
      <c r="R2984" t="s">
        <v>44</v>
      </c>
      <c r="S2984" t="s">
        <v>1978</v>
      </c>
      <c r="T2984" t="e">
        <f>VLOOKUP(Table3[[#This Row],[Region]],managers5[],2,FALSE)</f>
        <v>#N/A</v>
      </c>
      <c r="U2984" t="s">
        <v>1957</v>
      </c>
      <c r="V2984" t="s">
        <v>1959</v>
      </c>
      <c r="W2984" t="s">
        <v>14</v>
      </c>
      <c r="X2984" t="s">
        <v>71</v>
      </c>
      <c r="Y2984" t="s">
        <v>50</v>
      </c>
      <c r="Z2984" t="s">
        <v>61</v>
      </c>
      <c r="AA2984" t="s">
        <v>1040</v>
      </c>
      <c r="AB2984" t="s">
        <v>109</v>
      </c>
      <c r="AC2984">
        <v>0.39</v>
      </c>
      <c r="AD2984" s="2">
        <v>40238</v>
      </c>
    </row>
    <row r="2985" spans="1:30" x14ac:dyDescent="0.35">
      <c r="A2985">
        <v>7770</v>
      </c>
      <c r="B2985">
        <v>4116</v>
      </c>
      <c r="C2985">
        <v>29284</v>
      </c>
      <c r="D2985" s="1">
        <v>39913</v>
      </c>
      <c r="E2985" t="s">
        <v>20</v>
      </c>
      <c r="F2985">
        <v>20</v>
      </c>
      <c r="G2985">
        <v>6449.0559999999996</v>
      </c>
      <c r="H2985">
        <v>0.01</v>
      </c>
      <c r="I2985" t="s">
        <v>49</v>
      </c>
      <c r="J2985" s="8">
        <v>1116.02</v>
      </c>
      <c r="K2985" s="8">
        <f>IF(Table3[[#This Row],[Return Status]] = "Returned", 0, Table3[[#This Row],[Profit]])</f>
        <v>1116.02</v>
      </c>
      <c r="L2985" s="8" t="str">
        <f>IFERROR(VLOOKUP(Table3[[#This Row],[Order ID]],returns[[Order ID]:[Status]],2,FALSE), "")</f>
        <v/>
      </c>
      <c r="M2985">
        <v>400.98</v>
      </c>
      <c r="N2985">
        <v>42.52</v>
      </c>
      <c r="O2985" t="s">
        <v>1360</v>
      </c>
      <c r="P2985" t="s">
        <v>11</v>
      </c>
      <c r="Q2985">
        <v>95070</v>
      </c>
      <c r="R2985" t="s">
        <v>12</v>
      </c>
      <c r="S2985" t="s">
        <v>1976</v>
      </c>
      <c r="T2985" t="e">
        <f>VLOOKUP(Table3[[#This Row],[Region]],managers5[],2,FALSE)</f>
        <v>#N/A</v>
      </c>
      <c r="U2985" t="s">
        <v>1955</v>
      </c>
      <c r="V2985" t="s">
        <v>1959</v>
      </c>
      <c r="W2985" t="s">
        <v>14</v>
      </c>
      <c r="X2985" t="s">
        <v>24</v>
      </c>
      <c r="Y2985" t="s">
        <v>50</v>
      </c>
      <c r="Z2985" t="s">
        <v>51</v>
      </c>
      <c r="AA2985" t="s">
        <v>1291</v>
      </c>
      <c r="AB2985" t="s">
        <v>53</v>
      </c>
      <c r="AC2985">
        <v>0.71</v>
      </c>
      <c r="AD2985" s="2">
        <v>39915</v>
      </c>
    </row>
    <row r="2986" spans="1:30" x14ac:dyDescent="0.35">
      <c r="A2986">
        <v>7154</v>
      </c>
      <c r="B2986">
        <v>4117</v>
      </c>
      <c r="C2986">
        <v>29286</v>
      </c>
      <c r="D2986" s="1">
        <v>40022</v>
      </c>
      <c r="E2986" t="s">
        <v>41</v>
      </c>
      <c r="F2986">
        <v>4</v>
      </c>
      <c r="G2986">
        <v>13070.2</v>
      </c>
      <c r="H2986">
        <v>7.0000000000000007E-2</v>
      </c>
      <c r="I2986" t="s">
        <v>49</v>
      </c>
      <c r="J2986" s="8">
        <v>-6923.5991999999997</v>
      </c>
      <c r="K2986" s="8">
        <f>IF(Table3[[#This Row],[Return Status]] = "Returned", 0, Table3[[#This Row],[Profit]])</f>
        <v>-6923.5991999999997</v>
      </c>
      <c r="L2986" s="8" t="str">
        <f>IFERROR(VLOOKUP(Table3[[#This Row],[Order ID]],returns[[Order ID]:[Status]],2,FALSE), "")</f>
        <v/>
      </c>
      <c r="M2986">
        <v>3502.14</v>
      </c>
      <c r="N2986">
        <v>8.73</v>
      </c>
      <c r="O2986" t="s">
        <v>1471</v>
      </c>
      <c r="P2986" t="s">
        <v>189</v>
      </c>
      <c r="Q2986">
        <v>98052</v>
      </c>
      <c r="R2986" t="s">
        <v>190</v>
      </c>
      <c r="S2986" t="s">
        <v>1976</v>
      </c>
      <c r="T2986" t="e">
        <f>VLOOKUP(Table3[[#This Row],[Region]],managers5[],2,FALSE)</f>
        <v>#N/A</v>
      </c>
      <c r="U2986" t="s">
        <v>1955</v>
      </c>
      <c r="V2986" t="s">
        <v>1959</v>
      </c>
      <c r="W2986" t="s">
        <v>14</v>
      </c>
      <c r="X2986" t="s">
        <v>71</v>
      </c>
      <c r="Y2986" t="s">
        <v>46</v>
      </c>
      <c r="Z2986" t="s">
        <v>124</v>
      </c>
      <c r="AA2986" t="s">
        <v>1003</v>
      </c>
      <c r="AB2986" t="s">
        <v>53</v>
      </c>
      <c r="AC2986">
        <v>0.56999999999999995</v>
      </c>
      <c r="AD2986" s="2">
        <v>40024</v>
      </c>
    </row>
    <row r="2987" spans="1:30" x14ac:dyDescent="0.35">
      <c r="A2987">
        <v>2613</v>
      </c>
      <c r="B2987">
        <v>4120</v>
      </c>
      <c r="C2987">
        <v>29317</v>
      </c>
      <c r="D2987" s="1">
        <v>40818</v>
      </c>
      <c r="E2987" t="s">
        <v>8</v>
      </c>
      <c r="F2987">
        <v>40</v>
      </c>
      <c r="G2987">
        <v>7789.63</v>
      </c>
      <c r="H2987">
        <v>0.08</v>
      </c>
      <c r="I2987" t="s">
        <v>49</v>
      </c>
      <c r="J2987" s="8">
        <v>1774.53</v>
      </c>
      <c r="K2987" s="8">
        <f>IF(Table3[[#This Row],[Return Status]] = "Returned", 0, Table3[[#This Row],[Profit]])</f>
        <v>1774.53</v>
      </c>
      <c r="L2987" s="8" t="str">
        <f>IFERROR(VLOOKUP(Table3[[#This Row],[Order ID]],returns[[Order ID]:[Status]],2,FALSE), "")</f>
        <v/>
      </c>
      <c r="M2987">
        <v>200.98</v>
      </c>
      <c r="N2987">
        <v>23.76</v>
      </c>
      <c r="O2987" t="s">
        <v>600</v>
      </c>
      <c r="P2987" t="s">
        <v>97</v>
      </c>
      <c r="Q2987">
        <v>97045</v>
      </c>
      <c r="R2987" t="s">
        <v>98</v>
      </c>
      <c r="S2987" t="s">
        <v>1976</v>
      </c>
      <c r="T2987" t="e">
        <f>VLOOKUP(Table3[[#This Row],[Region]],managers5[],2,FALSE)</f>
        <v>#N/A</v>
      </c>
      <c r="U2987" t="s">
        <v>1955</v>
      </c>
      <c r="V2987" t="s">
        <v>1959</v>
      </c>
      <c r="W2987" t="s">
        <v>14</v>
      </c>
      <c r="X2987" t="s">
        <v>71</v>
      </c>
      <c r="Y2987" t="s">
        <v>50</v>
      </c>
      <c r="Z2987" t="s">
        <v>72</v>
      </c>
      <c r="AA2987" t="s">
        <v>767</v>
      </c>
      <c r="AB2987" t="s">
        <v>74</v>
      </c>
      <c r="AC2987">
        <v>0.57999999999999996</v>
      </c>
      <c r="AD2987" s="1">
        <v>40820</v>
      </c>
    </row>
    <row r="2988" spans="1:30" x14ac:dyDescent="0.35">
      <c r="A2988">
        <v>2616</v>
      </c>
      <c r="B2988">
        <v>4121</v>
      </c>
      <c r="C2988">
        <v>29317</v>
      </c>
      <c r="D2988" s="1">
        <v>40818</v>
      </c>
      <c r="E2988" t="s">
        <v>8</v>
      </c>
      <c r="F2988">
        <v>20</v>
      </c>
      <c r="G2988">
        <v>15703.82</v>
      </c>
      <c r="H2988">
        <v>0.06</v>
      </c>
      <c r="I2988" t="s">
        <v>49</v>
      </c>
      <c r="J2988" s="8">
        <v>3055.72</v>
      </c>
      <c r="K2988" s="8">
        <f>IF(Table3[[#This Row],[Return Status]] = "Returned", 0, Table3[[#This Row],[Profit]])</f>
        <v>3055.72</v>
      </c>
      <c r="L2988" s="8" t="str">
        <f>IFERROR(VLOOKUP(Table3[[#This Row],[Order ID]],returns[[Order ID]:[Status]],2,FALSE), "")</f>
        <v/>
      </c>
      <c r="M2988">
        <v>810.98</v>
      </c>
      <c r="N2988">
        <v>16.059999999999999</v>
      </c>
      <c r="O2988" t="s">
        <v>600</v>
      </c>
      <c r="P2988" t="s">
        <v>97</v>
      </c>
      <c r="Q2988">
        <v>97045</v>
      </c>
      <c r="R2988" t="s">
        <v>98</v>
      </c>
      <c r="S2988" t="s">
        <v>1976</v>
      </c>
      <c r="T2988" t="e">
        <f>VLOOKUP(Table3[[#This Row],[Region]],managers5[],2,FALSE)</f>
        <v>#N/A</v>
      </c>
      <c r="U2988" t="s">
        <v>1955</v>
      </c>
      <c r="V2988" t="s">
        <v>1959</v>
      </c>
      <c r="W2988" t="s">
        <v>14</v>
      </c>
      <c r="X2988" t="s">
        <v>71</v>
      </c>
      <c r="Y2988" t="s">
        <v>46</v>
      </c>
      <c r="Z2988" t="s">
        <v>124</v>
      </c>
      <c r="AA2988" t="s">
        <v>465</v>
      </c>
      <c r="AB2988" t="s">
        <v>74</v>
      </c>
      <c r="AC2988">
        <v>0.56000000000000005</v>
      </c>
      <c r="AD2988" s="1">
        <v>40819</v>
      </c>
    </row>
    <row r="2989" spans="1:30" x14ac:dyDescent="0.35">
      <c r="A2989">
        <v>2623</v>
      </c>
      <c r="B2989">
        <v>4122</v>
      </c>
      <c r="C2989">
        <v>29317</v>
      </c>
      <c r="D2989" s="1">
        <v>40818</v>
      </c>
      <c r="E2989" t="s">
        <v>8</v>
      </c>
      <c r="F2989">
        <v>31</v>
      </c>
      <c r="G2989">
        <v>140.69</v>
      </c>
      <c r="H2989">
        <v>0.06</v>
      </c>
      <c r="I2989" t="s">
        <v>9</v>
      </c>
      <c r="J2989" s="8">
        <v>-14.54</v>
      </c>
      <c r="K2989" s="8">
        <f>IF(Table3[[#This Row],[Return Status]] = "Returned", 0, Table3[[#This Row],[Profit]])</f>
        <v>-14.54</v>
      </c>
      <c r="L2989" s="8" t="str">
        <f>IFERROR(VLOOKUP(Table3[[#This Row],[Order ID]],returns[[Order ID]:[Status]],2,FALSE), "")</f>
        <v/>
      </c>
      <c r="M2989">
        <v>4.71</v>
      </c>
      <c r="N2989">
        <v>0.7</v>
      </c>
      <c r="O2989" t="s">
        <v>600</v>
      </c>
      <c r="P2989" t="s">
        <v>97</v>
      </c>
      <c r="Q2989">
        <v>97045</v>
      </c>
      <c r="R2989" t="s">
        <v>98</v>
      </c>
      <c r="S2989" t="s">
        <v>1976</v>
      </c>
      <c r="T2989" t="e">
        <f>VLOOKUP(Table3[[#This Row],[Region]],managers5[],2,FALSE)</f>
        <v>#N/A</v>
      </c>
      <c r="U2989" t="s">
        <v>1955</v>
      </c>
      <c r="V2989" t="s">
        <v>1959</v>
      </c>
      <c r="W2989" t="s">
        <v>14</v>
      </c>
      <c r="X2989" t="s">
        <v>71</v>
      </c>
      <c r="Y2989" t="s">
        <v>16</v>
      </c>
      <c r="Z2989" t="s">
        <v>57</v>
      </c>
      <c r="AA2989" t="s">
        <v>712</v>
      </c>
      <c r="AB2989" t="s">
        <v>35</v>
      </c>
      <c r="AC2989">
        <v>0.85</v>
      </c>
      <c r="AD2989" s="1">
        <v>40818</v>
      </c>
    </row>
    <row r="2990" spans="1:30" x14ac:dyDescent="0.35">
      <c r="A2990">
        <v>7017</v>
      </c>
      <c r="B2990">
        <v>4127</v>
      </c>
      <c r="C2990">
        <v>29346</v>
      </c>
      <c r="D2990" s="1">
        <v>40041</v>
      </c>
      <c r="E2990" t="s">
        <v>32</v>
      </c>
      <c r="F2990">
        <v>2</v>
      </c>
      <c r="G2990">
        <v>29.06</v>
      </c>
      <c r="H2990">
        <v>0.1</v>
      </c>
      <c r="I2990" t="s">
        <v>9</v>
      </c>
      <c r="J2990" s="8">
        <v>-16.149999999999999</v>
      </c>
      <c r="K2990" s="8">
        <f>IF(Table3[[#This Row],[Return Status]] = "Returned", 0, Table3[[#This Row],[Profit]])</f>
        <v>-16.149999999999999</v>
      </c>
      <c r="L2990" s="8" t="str">
        <f>IFERROR(VLOOKUP(Table3[[#This Row],[Order ID]],returns[[Order ID]:[Status]],2,FALSE), "")</f>
        <v/>
      </c>
      <c r="M2990">
        <v>11.58</v>
      </c>
      <c r="N2990">
        <v>6.97</v>
      </c>
      <c r="O2990" t="s">
        <v>526</v>
      </c>
      <c r="P2990" t="s">
        <v>131</v>
      </c>
      <c r="Q2990">
        <v>4901</v>
      </c>
      <c r="R2990" t="s">
        <v>132</v>
      </c>
      <c r="S2990" t="s">
        <v>1979</v>
      </c>
      <c r="T2990" t="e">
        <f>VLOOKUP(Table3[[#This Row],[Region]],managers5[],2,FALSE)</f>
        <v>#N/A</v>
      </c>
      <c r="U2990" t="s">
        <v>1956</v>
      </c>
      <c r="W2990" t="s">
        <v>14</v>
      </c>
      <c r="X2990" t="s">
        <v>71</v>
      </c>
      <c r="Y2990" t="s">
        <v>16</v>
      </c>
      <c r="Z2990" t="s">
        <v>168</v>
      </c>
      <c r="AA2990" t="s">
        <v>280</v>
      </c>
      <c r="AB2990" t="s">
        <v>19</v>
      </c>
      <c r="AC2990">
        <v>0.35</v>
      </c>
      <c r="AD2990" s="2">
        <v>40045</v>
      </c>
    </row>
    <row r="2991" spans="1:30" x14ac:dyDescent="0.35">
      <c r="A2991">
        <v>5659</v>
      </c>
      <c r="B2991">
        <v>6615</v>
      </c>
      <c r="C2991">
        <v>47078</v>
      </c>
      <c r="D2991" s="1">
        <v>40287</v>
      </c>
      <c r="E2991" t="s">
        <v>20</v>
      </c>
      <c r="F2991">
        <v>18</v>
      </c>
      <c r="G2991">
        <v>84.74</v>
      </c>
      <c r="H2991">
        <v>0.06</v>
      </c>
      <c r="I2991" t="s">
        <v>9</v>
      </c>
      <c r="J2991" s="8">
        <v>34.1</v>
      </c>
      <c r="K2991" s="8">
        <f>IF(Table3[[#This Row],[Return Status]] = "Returned", 0, Table3[[#This Row],[Profit]])</f>
        <v>0</v>
      </c>
      <c r="L2991" s="8" t="str">
        <f>IFERROR(VLOOKUP(Table3[[#This Row],[Order ID]],returns[[Order ID]:[Status]],2,FALSE), "")</f>
        <v>Returned</v>
      </c>
      <c r="M2991">
        <v>4.91</v>
      </c>
      <c r="N2991">
        <v>0.5</v>
      </c>
      <c r="O2991" t="s">
        <v>953</v>
      </c>
      <c r="P2991" t="s">
        <v>55</v>
      </c>
      <c r="Q2991">
        <v>35630</v>
      </c>
      <c r="R2991" t="s">
        <v>56</v>
      </c>
      <c r="S2991" t="s">
        <v>1978</v>
      </c>
      <c r="T2991" t="e">
        <f>VLOOKUP(Table3[[#This Row],[Region]],managers5[],2,FALSE)</f>
        <v>#N/A</v>
      </c>
      <c r="U2991" t="s">
        <v>1957</v>
      </c>
      <c r="V2991" t="s">
        <v>1959</v>
      </c>
      <c r="W2991" t="s">
        <v>14</v>
      </c>
      <c r="X2991" t="s">
        <v>39</v>
      </c>
      <c r="Y2991" t="s">
        <v>16</v>
      </c>
      <c r="Z2991" t="s">
        <v>99</v>
      </c>
      <c r="AA2991" t="s">
        <v>872</v>
      </c>
      <c r="AB2991" t="s">
        <v>19</v>
      </c>
      <c r="AC2991">
        <v>0.36</v>
      </c>
      <c r="AD2991" s="2">
        <v>40287</v>
      </c>
    </row>
    <row r="2992" spans="1:30" x14ac:dyDescent="0.35">
      <c r="A2992">
        <v>5344</v>
      </c>
      <c r="B2992">
        <v>4129</v>
      </c>
      <c r="C2992">
        <v>29349</v>
      </c>
      <c r="D2992" s="1">
        <v>40339</v>
      </c>
      <c r="E2992" t="s">
        <v>77</v>
      </c>
      <c r="F2992">
        <v>46</v>
      </c>
      <c r="G2992">
        <v>2526.54</v>
      </c>
      <c r="H2992">
        <v>0.04</v>
      </c>
      <c r="I2992" t="s">
        <v>9</v>
      </c>
      <c r="J2992" s="8">
        <v>772.11</v>
      </c>
      <c r="K2992" s="8">
        <f>IF(Table3[[#This Row],[Return Status]] = "Returned", 0, Table3[[#This Row],[Profit]])</f>
        <v>772.11</v>
      </c>
      <c r="L2992" s="8" t="str">
        <f>IFERROR(VLOOKUP(Table3[[#This Row],[Order ID]],returns[[Order ID]:[Status]],2,FALSE), "")</f>
        <v/>
      </c>
      <c r="M2992">
        <v>65.989999999999995</v>
      </c>
      <c r="N2992">
        <v>2.5</v>
      </c>
      <c r="O2992" t="s">
        <v>173</v>
      </c>
      <c r="P2992" t="s">
        <v>131</v>
      </c>
      <c r="Q2992">
        <v>4330</v>
      </c>
      <c r="R2992" t="s">
        <v>132</v>
      </c>
      <c r="S2992" t="s">
        <v>1979</v>
      </c>
      <c r="T2992" t="e">
        <f>VLOOKUP(Table3[[#This Row],[Region]],managers5[],2,FALSE)</f>
        <v>#N/A</v>
      </c>
      <c r="U2992" t="s">
        <v>1956</v>
      </c>
      <c r="W2992" t="s">
        <v>14</v>
      </c>
      <c r="X2992" t="s">
        <v>15</v>
      </c>
      <c r="Y2992" t="s">
        <v>46</v>
      </c>
      <c r="Z2992" t="s">
        <v>86</v>
      </c>
      <c r="AA2992">
        <v>6000</v>
      </c>
      <c r="AB2992" t="s">
        <v>19</v>
      </c>
      <c r="AC2992">
        <v>0.55000000000000004</v>
      </c>
      <c r="AD2992" s="2">
        <v>40341</v>
      </c>
    </row>
    <row r="2993" spans="1:30" x14ac:dyDescent="0.35">
      <c r="A2993">
        <v>5345</v>
      </c>
      <c r="B2993">
        <v>4130</v>
      </c>
      <c r="C2993">
        <v>29349</v>
      </c>
      <c r="D2993" s="1">
        <v>40339</v>
      </c>
      <c r="E2993" t="s">
        <v>77</v>
      </c>
      <c r="F2993">
        <v>33</v>
      </c>
      <c r="G2993">
        <v>162.38999999999999</v>
      </c>
      <c r="H2993">
        <v>0.1</v>
      </c>
      <c r="I2993" t="s">
        <v>9</v>
      </c>
      <c r="J2993" s="8">
        <v>-101.68</v>
      </c>
      <c r="K2993" s="8">
        <f>IF(Table3[[#This Row],[Return Status]] = "Returned", 0, Table3[[#This Row],[Profit]])</f>
        <v>-101.68</v>
      </c>
      <c r="L2993" s="8" t="str">
        <f>IFERROR(VLOOKUP(Table3[[#This Row],[Order ID]],returns[[Order ID]:[Status]],2,FALSE), "")</f>
        <v/>
      </c>
      <c r="M2993">
        <v>5.28</v>
      </c>
      <c r="N2993">
        <v>5.57</v>
      </c>
      <c r="O2993" t="s">
        <v>173</v>
      </c>
      <c r="P2993" t="s">
        <v>37</v>
      </c>
      <c r="Q2993">
        <v>7480</v>
      </c>
      <c r="R2993" t="s">
        <v>37</v>
      </c>
      <c r="S2993" t="s">
        <v>1979</v>
      </c>
      <c r="T2993" t="e">
        <f>VLOOKUP(Table3[[#This Row],[Region]],managers5[],2,FALSE)</f>
        <v>#N/A</v>
      </c>
      <c r="U2993" t="s">
        <v>1956</v>
      </c>
      <c r="W2993" t="s">
        <v>14</v>
      </c>
      <c r="X2993" t="s">
        <v>15</v>
      </c>
      <c r="Y2993" t="s">
        <v>16</v>
      </c>
      <c r="Z2993" t="s">
        <v>30</v>
      </c>
      <c r="AA2993" t="s">
        <v>1758</v>
      </c>
      <c r="AB2993" t="s">
        <v>19</v>
      </c>
      <c r="AC2993">
        <v>0.4</v>
      </c>
      <c r="AD2993" s="2">
        <v>40341</v>
      </c>
    </row>
    <row r="2994" spans="1:30" x14ac:dyDescent="0.35">
      <c r="A2994">
        <v>6964</v>
      </c>
      <c r="B2994">
        <v>4132</v>
      </c>
      <c r="C2994">
        <v>29350</v>
      </c>
      <c r="D2994" s="1">
        <v>40050</v>
      </c>
      <c r="E2994" t="s">
        <v>77</v>
      </c>
      <c r="F2994">
        <v>10</v>
      </c>
      <c r="G2994">
        <v>150.33000000000001</v>
      </c>
      <c r="H2994">
        <v>0.1</v>
      </c>
      <c r="I2994" t="s">
        <v>9</v>
      </c>
      <c r="J2994" s="8">
        <v>-47.88</v>
      </c>
      <c r="K2994" s="8">
        <f>IF(Table3[[#This Row],[Return Status]] = "Returned", 0, Table3[[#This Row],[Profit]])</f>
        <v>-47.88</v>
      </c>
      <c r="L2994" s="8" t="str">
        <f>IFERROR(VLOOKUP(Table3[[#This Row],[Order ID]],returns[[Order ID]:[Status]],2,FALSE), "")</f>
        <v/>
      </c>
      <c r="M2994">
        <v>15.14</v>
      </c>
      <c r="N2994">
        <v>4.53</v>
      </c>
      <c r="O2994" t="s">
        <v>1211</v>
      </c>
      <c r="P2994" t="s">
        <v>131</v>
      </c>
      <c r="Q2994">
        <v>3060</v>
      </c>
      <c r="R2994" t="s">
        <v>132</v>
      </c>
      <c r="S2994" t="s">
        <v>1979</v>
      </c>
      <c r="T2994" t="e">
        <f>VLOOKUP(Table3[[#This Row],[Region]],managers5[],2,FALSE)</f>
        <v>#N/A</v>
      </c>
      <c r="U2994" t="s">
        <v>1956</v>
      </c>
      <c r="W2994" t="s">
        <v>14</v>
      </c>
      <c r="X2994" t="s">
        <v>39</v>
      </c>
      <c r="Y2994" t="s">
        <v>16</v>
      </c>
      <c r="Z2994" t="s">
        <v>75</v>
      </c>
      <c r="AA2994" t="s">
        <v>987</v>
      </c>
      <c r="AB2994" t="s">
        <v>19</v>
      </c>
      <c r="AC2994">
        <v>0.81</v>
      </c>
      <c r="AD2994" s="2">
        <v>40053</v>
      </c>
    </row>
    <row r="2995" spans="1:30" x14ac:dyDescent="0.35">
      <c r="A2995">
        <v>6971</v>
      </c>
      <c r="B2995">
        <v>4131</v>
      </c>
      <c r="C2995">
        <v>29350</v>
      </c>
      <c r="D2995" s="1">
        <v>40050</v>
      </c>
      <c r="E2995" t="s">
        <v>77</v>
      </c>
      <c r="F2995">
        <v>47</v>
      </c>
      <c r="G2995">
        <v>2519.5500000000002</v>
      </c>
      <c r="H2995">
        <v>0.05</v>
      </c>
      <c r="I2995" t="s">
        <v>9</v>
      </c>
      <c r="J2995" s="8">
        <v>592.52650000000006</v>
      </c>
      <c r="K2995" s="8">
        <f>IF(Table3[[#This Row],[Return Status]] = "Returned", 0, Table3[[#This Row],[Profit]])</f>
        <v>592.52650000000006</v>
      </c>
      <c r="L2995" s="8" t="str">
        <f>IFERROR(VLOOKUP(Table3[[#This Row],[Order ID]],returns[[Order ID]:[Status]],2,FALSE), "")</f>
        <v/>
      </c>
      <c r="M2995">
        <v>52.4</v>
      </c>
      <c r="N2995">
        <v>16.11</v>
      </c>
      <c r="O2995" t="s">
        <v>1211</v>
      </c>
      <c r="P2995" t="s">
        <v>37</v>
      </c>
      <c r="Q2995">
        <v>7407</v>
      </c>
      <c r="R2995" t="s">
        <v>37</v>
      </c>
      <c r="S2995" t="s">
        <v>1979</v>
      </c>
      <c r="T2995" t="e">
        <f>VLOOKUP(Table3[[#This Row],[Region]],managers5[],2,FALSE)</f>
        <v>#N/A</v>
      </c>
      <c r="U2995" t="s">
        <v>1956</v>
      </c>
      <c r="W2995" t="s">
        <v>14</v>
      </c>
      <c r="X2995" t="s">
        <v>39</v>
      </c>
      <c r="Y2995" t="s">
        <v>16</v>
      </c>
      <c r="Z2995" t="s">
        <v>17</v>
      </c>
      <c r="AA2995" t="s">
        <v>1812</v>
      </c>
      <c r="AB2995" t="s">
        <v>19</v>
      </c>
      <c r="AC2995">
        <v>0.39</v>
      </c>
      <c r="AD2995" s="2">
        <v>40052</v>
      </c>
    </row>
    <row r="2996" spans="1:30" x14ac:dyDescent="0.35">
      <c r="A2996">
        <v>6976</v>
      </c>
      <c r="B2996">
        <v>4133</v>
      </c>
      <c r="C2996">
        <v>29350</v>
      </c>
      <c r="D2996" s="1">
        <v>40050</v>
      </c>
      <c r="E2996" t="s">
        <v>77</v>
      </c>
      <c r="F2996">
        <v>46</v>
      </c>
      <c r="G2996">
        <v>1634.17</v>
      </c>
      <c r="H2996">
        <v>0.05</v>
      </c>
      <c r="I2996" t="s">
        <v>33</v>
      </c>
      <c r="J2996" s="8">
        <v>232.8</v>
      </c>
      <c r="K2996" s="8">
        <f>IF(Table3[[#This Row],[Return Status]] = "Returned", 0, Table3[[#This Row],[Profit]])</f>
        <v>232.8</v>
      </c>
      <c r="L2996" s="8" t="str">
        <f>IFERROR(VLOOKUP(Table3[[#This Row],[Order ID]],returns[[Order ID]:[Status]],2,FALSE), "")</f>
        <v/>
      </c>
      <c r="M2996">
        <v>36.549999999999997</v>
      </c>
      <c r="N2996">
        <v>13.89</v>
      </c>
      <c r="O2996" t="s">
        <v>1211</v>
      </c>
      <c r="P2996" t="s">
        <v>37</v>
      </c>
      <c r="Q2996">
        <v>7079</v>
      </c>
      <c r="R2996" t="s">
        <v>37</v>
      </c>
      <c r="S2996" t="s">
        <v>1979</v>
      </c>
      <c r="T2996" t="e">
        <f>VLOOKUP(Table3[[#This Row],[Region]],managers5[],2,FALSE)</f>
        <v>#N/A</v>
      </c>
      <c r="U2996" t="s">
        <v>1956</v>
      </c>
      <c r="W2996" t="s">
        <v>14</v>
      </c>
      <c r="X2996" t="s">
        <v>39</v>
      </c>
      <c r="Y2996" t="s">
        <v>16</v>
      </c>
      <c r="Z2996" t="s">
        <v>106</v>
      </c>
      <c r="AA2996" t="s">
        <v>1260</v>
      </c>
      <c r="AB2996" t="s">
        <v>35</v>
      </c>
      <c r="AC2996">
        <v>0.41</v>
      </c>
      <c r="AD2996" s="2">
        <v>40051</v>
      </c>
    </row>
    <row r="2997" spans="1:30" x14ac:dyDescent="0.35">
      <c r="A2997">
        <v>2603</v>
      </c>
      <c r="B2997">
        <v>4134</v>
      </c>
      <c r="C2997">
        <v>29351</v>
      </c>
      <c r="D2997" s="1">
        <v>40819</v>
      </c>
      <c r="E2997" t="s">
        <v>20</v>
      </c>
      <c r="F2997">
        <v>17</v>
      </c>
      <c r="G2997">
        <v>5122.6099999999997</v>
      </c>
      <c r="H2997">
        <v>0.05</v>
      </c>
      <c r="I2997" t="s">
        <v>9</v>
      </c>
      <c r="J2997" s="8">
        <v>1784.0394999999901</v>
      </c>
      <c r="K2997" s="8">
        <f>IF(Table3[[#This Row],[Return Status]] = "Returned", 0, Table3[[#This Row],[Profit]])</f>
        <v>1784.0394999999901</v>
      </c>
      <c r="L2997" s="8" t="str">
        <f>IFERROR(VLOOKUP(Table3[[#This Row],[Order ID]],returns[[Order ID]:[Status]],2,FALSE), "")</f>
        <v/>
      </c>
      <c r="M2997">
        <v>304.99</v>
      </c>
      <c r="N2997">
        <v>19.989999999999998</v>
      </c>
      <c r="O2997" t="s">
        <v>1662</v>
      </c>
      <c r="P2997" t="s">
        <v>131</v>
      </c>
      <c r="Q2997">
        <v>20707</v>
      </c>
      <c r="R2997" t="s">
        <v>132</v>
      </c>
      <c r="S2997" t="s">
        <v>1979</v>
      </c>
      <c r="T2997" t="e">
        <f>VLOOKUP(Table3[[#This Row],[Region]],managers5[],2,FALSE)</f>
        <v>#N/A</v>
      </c>
      <c r="U2997" t="s">
        <v>1956</v>
      </c>
      <c r="W2997" t="s">
        <v>14</v>
      </c>
      <c r="X2997" t="s">
        <v>39</v>
      </c>
      <c r="Y2997" t="s">
        <v>16</v>
      </c>
      <c r="Z2997" t="s">
        <v>17</v>
      </c>
      <c r="AA2997" t="s">
        <v>504</v>
      </c>
      <c r="AB2997" t="s">
        <v>19</v>
      </c>
      <c r="AC2997">
        <v>0.4</v>
      </c>
      <c r="AD2997" s="1">
        <v>40821</v>
      </c>
    </row>
    <row r="2998" spans="1:30" x14ac:dyDescent="0.35">
      <c r="A2998">
        <v>4536</v>
      </c>
      <c r="B2998">
        <v>5354</v>
      </c>
      <c r="C2998">
        <v>38050</v>
      </c>
      <c r="D2998" s="1">
        <v>40477</v>
      </c>
      <c r="E2998" t="s">
        <v>8</v>
      </c>
      <c r="F2998">
        <v>31</v>
      </c>
      <c r="G2998">
        <v>187.18</v>
      </c>
      <c r="H2998">
        <v>0.09</v>
      </c>
      <c r="I2998" t="s">
        <v>33</v>
      </c>
      <c r="J2998" s="8">
        <v>28.91</v>
      </c>
      <c r="K2998" s="8">
        <f>IF(Table3[[#This Row],[Return Status]] = "Returned", 0, Table3[[#This Row],[Profit]])</f>
        <v>0</v>
      </c>
      <c r="L2998" s="8" t="str">
        <f>IFERROR(VLOOKUP(Table3[[#This Row],[Order ID]],returns[[Order ID]:[Status]],2,FALSE), "")</f>
        <v>Returned</v>
      </c>
      <c r="M2998">
        <v>5.98</v>
      </c>
      <c r="N2998">
        <v>1.67</v>
      </c>
      <c r="O2998" t="s">
        <v>1038</v>
      </c>
      <c r="P2998" t="s">
        <v>43</v>
      </c>
      <c r="Q2998">
        <v>29577</v>
      </c>
      <c r="R2998" t="s">
        <v>44</v>
      </c>
      <c r="S2998" t="s">
        <v>1978</v>
      </c>
      <c r="T2998" t="e">
        <f>VLOOKUP(Table3[[#This Row],[Region]],managers5[],2,FALSE)</f>
        <v>#N/A</v>
      </c>
      <c r="U2998" t="s">
        <v>1957</v>
      </c>
      <c r="V2998" t="s">
        <v>1959</v>
      </c>
      <c r="W2998" t="s">
        <v>14</v>
      </c>
      <c r="X2998" t="s">
        <v>24</v>
      </c>
      <c r="Y2998" t="s">
        <v>16</v>
      </c>
      <c r="Z2998" t="s">
        <v>106</v>
      </c>
      <c r="AA2998" t="s">
        <v>1872</v>
      </c>
      <c r="AB2998" t="s">
        <v>35</v>
      </c>
      <c r="AC2998">
        <v>0.51</v>
      </c>
      <c r="AD2998" s="2">
        <v>40478</v>
      </c>
    </row>
    <row r="2999" spans="1:30" x14ac:dyDescent="0.35">
      <c r="A2999">
        <v>2356</v>
      </c>
      <c r="B2999">
        <v>4139</v>
      </c>
      <c r="C2999">
        <v>29383</v>
      </c>
      <c r="D2999" s="1">
        <v>40865</v>
      </c>
      <c r="E2999" t="s">
        <v>20</v>
      </c>
      <c r="F2999">
        <v>20</v>
      </c>
      <c r="G2999">
        <v>157.13</v>
      </c>
      <c r="H2999">
        <v>7.0000000000000007E-2</v>
      </c>
      <c r="I2999" t="s">
        <v>9</v>
      </c>
      <c r="J2999" s="8">
        <v>-46.89</v>
      </c>
      <c r="K2999" s="8">
        <f>IF(Table3[[#This Row],[Return Status]] = "Returned", 0, Table3[[#This Row],[Profit]])</f>
        <v>-46.89</v>
      </c>
      <c r="L2999" s="8" t="str">
        <f>IFERROR(VLOOKUP(Table3[[#This Row],[Order ID]],returns[[Order ID]:[Status]],2,FALSE), "")</f>
        <v/>
      </c>
      <c r="M2999">
        <v>8.32</v>
      </c>
      <c r="N2999">
        <v>2.38</v>
      </c>
      <c r="O2999" t="s">
        <v>1607</v>
      </c>
      <c r="P2999" t="s">
        <v>37</v>
      </c>
      <c r="Q2999">
        <v>44094</v>
      </c>
      <c r="R2999" t="s">
        <v>37</v>
      </c>
      <c r="S2999" t="s">
        <v>1979</v>
      </c>
      <c r="T2999" t="e">
        <f>VLOOKUP(Table3[[#This Row],[Region]],managers5[],2,FALSE)</f>
        <v>#N/A</v>
      </c>
      <c r="U2999" t="s">
        <v>1956</v>
      </c>
      <c r="W2999" t="s">
        <v>14</v>
      </c>
      <c r="X2999" t="s">
        <v>71</v>
      </c>
      <c r="Y2999" t="s">
        <v>46</v>
      </c>
      <c r="Z2999" t="s">
        <v>47</v>
      </c>
      <c r="AA2999" t="s">
        <v>728</v>
      </c>
      <c r="AB2999" t="s">
        <v>109</v>
      </c>
      <c r="AC2999">
        <v>0.74</v>
      </c>
      <c r="AD2999" s="1">
        <v>40867</v>
      </c>
    </row>
    <row r="3000" spans="1:30" x14ac:dyDescent="0.35">
      <c r="A3000">
        <v>2357</v>
      </c>
      <c r="B3000">
        <v>4141</v>
      </c>
      <c r="C3000">
        <v>29383</v>
      </c>
      <c r="D3000" s="1">
        <v>40865</v>
      </c>
      <c r="E3000" t="s">
        <v>20</v>
      </c>
      <c r="F3000">
        <v>29</v>
      </c>
      <c r="G3000">
        <v>2738.7849999999999</v>
      </c>
      <c r="H3000">
        <v>7.0000000000000007E-2</v>
      </c>
      <c r="I3000" t="s">
        <v>9</v>
      </c>
      <c r="J3000" s="8">
        <v>556.83000000000004</v>
      </c>
      <c r="K3000" s="8">
        <f>IF(Table3[[#This Row],[Return Status]] = "Returned", 0, Table3[[#This Row],[Profit]])</f>
        <v>556.83000000000004</v>
      </c>
      <c r="L3000" s="8" t="str">
        <f>IFERROR(VLOOKUP(Table3[[#This Row],[Order ID]],returns[[Order ID]:[Status]],2,FALSE), "")</f>
        <v/>
      </c>
      <c r="M3000">
        <v>115.99</v>
      </c>
      <c r="N3000">
        <v>2.5</v>
      </c>
      <c r="O3000" t="s">
        <v>1607</v>
      </c>
      <c r="P3000" t="s">
        <v>37</v>
      </c>
      <c r="Q3000">
        <v>44094</v>
      </c>
      <c r="R3000" t="s">
        <v>37</v>
      </c>
      <c r="S3000" t="s">
        <v>1979</v>
      </c>
      <c r="T3000" t="e">
        <f>VLOOKUP(Table3[[#This Row],[Region]],managers5[],2,FALSE)</f>
        <v>#N/A</v>
      </c>
      <c r="U3000" t="s">
        <v>1956</v>
      </c>
      <c r="W3000" t="s">
        <v>14</v>
      </c>
      <c r="X3000" t="s">
        <v>71</v>
      </c>
      <c r="Y3000" t="s">
        <v>46</v>
      </c>
      <c r="Z3000" t="s">
        <v>86</v>
      </c>
      <c r="AA3000" t="s">
        <v>613</v>
      </c>
      <c r="AB3000" t="s">
        <v>19</v>
      </c>
      <c r="AC3000">
        <v>0.57999999999999996</v>
      </c>
      <c r="AD3000" s="1">
        <v>40867</v>
      </c>
    </row>
    <row r="3001" spans="1:30" x14ac:dyDescent="0.35">
      <c r="A3001">
        <v>2368</v>
      </c>
      <c r="B3001">
        <v>4140</v>
      </c>
      <c r="C3001">
        <v>29383</v>
      </c>
      <c r="D3001" s="1">
        <v>40865</v>
      </c>
      <c r="E3001" t="s">
        <v>20</v>
      </c>
      <c r="F3001">
        <v>28</v>
      </c>
      <c r="G3001">
        <v>195.11</v>
      </c>
      <c r="H3001">
        <v>0.04</v>
      </c>
      <c r="I3001" t="s">
        <v>9</v>
      </c>
      <c r="J3001" s="8">
        <v>-129.41999999999999</v>
      </c>
      <c r="K3001" s="8">
        <f>IF(Table3[[#This Row],[Return Status]] = "Returned", 0, Table3[[#This Row],[Profit]])</f>
        <v>-129.41999999999999</v>
      </c>
      <c r="L3001" s="8" t="str">
        <f>IFERROR(VLOOKUP(Table3[[#This Row],[Order ID]],returns[[Order ID]:[Status]],2,FALSE), "")</f>
        <v/>
      </c>
      <c r="M3001">
        <v>6.48</v>
      </c>
      <c r="N3001">
        <v>8.73</v>
      </c>
      <c r="O3001" t="s">
        <v>1607</v>
      </c>
      <c r="P3001" t="s">
        <v>37</v>
      </c>
      <c r="Q3001">
        <v>44094</v>
      </c>
      <c r="R3001" t="s">
        <v>37</v>
      </c>
      <c r="S3001" t="s">
        <v>1979</v>
      </c>
      <c r="T3001" t="e">
        <f>VLOOKUP(Table3[[#This Row],[Region]],managers5[],2,FALSE)</f>
        <v>#N/A</v>
      </c>
      <c r="U3001" t="s">
        <v>1956</v>
      </c>
      <c r="W3001" t="s">
        <v>14</v>
      </c>
      <c r="X3001" t="s">
        <v>71</v>
      </c>
      <c r="Y3001" t="s">
        <v>16</v>
      </c>
      <c r="Z3001" t="s">
        <v>30</v>
      </c>
      <c r="AA3001" t="s">
        <v>272</v>
      </c>
      <c r="AB3001" t="s">
        <v>19</v>
      </c>
      <c r="AC3001">
        <v>0.37</v>
      </c>
      <c r="AD3001" s="1">
        <v>40866</v>
      </c>
    </row>
    <row r="3002" spans="1:30" x14ac:dyDescent="0.35">
      <c r="A3002">
        <v>2369</v>
      </c>
      <c r="B3002">
        <v>4142</v>
      </c>
      <c r="C3002">
        <v>29383</v>
      </c>
      <c r="D3002" s="1">
        <v>40865</v>
      </c>
      <c r="E3002" t="s">
        <v>20</v>
      </c>
      <c r="F3002">
        <v>30</v>
      </c>
      <c r="G3002">
        <v>217.42</v>
      </c>
      <c r="H3002">
        <v>0.09</v>
      </c>
      <c r="I3002" t="s">
        <v>9</v>
      </c>
      <c r="J3002" s="8">
        <v>16.97</v>
      </c>
      <c r="K3002" s="8">
        <f>IF(Table3[[#This Row],[Return Status]] = "Returned", 0, Table3[[#This Row],[Profit]])</f>
        <v>16.97</v>
      </c>
      <c r="L3002" s="8" t="str">
        <f>IFERROR(VLOOKUP(Table3[[#This Row],[Order ID]],returns[[Order ID]:[Status]],2,FALSE), "")</f>
        <v/>
      </c>
      <c r="M3002">
        <v>7.59</v>
      </c>
      <c r="N3002">
        <v>4</v>
      </c>
      <c r="O3002" t="s">
        <v>1607</v>
      </c>
      <c r="P3002" t="s">
        <v>37</v>
      </c>
      <c r="Q3002">
        <v>44511</v>
      </c>
      <c r="R3002" t="s">
        <v>37</v>
      </c>
      <c r="S3002" t="s">
        <v>1979</v>
      </c>
      <c r="T3002" t="e">
        <f>VLOOKUP(Table3[[#This Row],[Region]],managers5[],2,FALSE)</f>
        <v>#N/A</v>
      </c>
      <c r="U3002" t="s">
        <v>1956</v>
      </c>
      <c r="W3002" t="s">
        <v>14</v>
      </c>
      <c r="X3002" t="s">
        <v>71</v>
      </c>
      <c r="Y3002" t="s">
        <v>50</v>
      </c>
      <c r="Z3002" t="s">
        <v>61</v>
      </c>
      <c r="AA3002" t="s">
        <v>823</v>
      </c>
      <c r="AB3002" t="s">
        <v>35</v>
      </c>
      <c r="AC3002">
        <v>0.42</v>
      </c>
      <c r="AD3002" s="1">
        <v>40866</v>
      </c>
    </row>
    <row r="3003" spans="1:30" x14ac:dyDescent="0.35">
      <c r="A3003">
        <v>1845</v>
      </c>
      <c r="B3003">
        <v>4153</v>
      </c>
      <c r="C3003">
        <v>29473</v>
      </c>
      <c r="D3003" s="1">
        <v>40954</v>
      </c>
      <c r="E3003" t="s">
        <v>20</v>
      </c>
      <c r="F3003">
        <v>31</v>
      </c>
      <c r="G3003">
        <v>206.28649999999999</v>
      </c>
      <c r="H3003">
        <v>0.05</v>
      </c>
      <c r="I3003" t="s">
        <v>9</v>
      </c>
      <c r="J3003" s="8">
        <v>-111.98</v>
      </c>
      <c r="K3003" s="8">
        <f>IF(Table3[[#This Row],[Return Status]] = "Returned", 0, Table3[[#This Row],[Profit]])</f>
        <v>-111.98</v>
      </c>
      <c r="L3003" s="8" t="str">
        <f>IFERROR(VLOOKUP(Table3[[#This Row],[Order ID]],returns[[Order ID]:[Status]],2,FALSE), "")</f>
        <v/>
      </c>
      <c r="M3003">
        <v>7.99</v>
      </c>
      <c r="N3003">
        <v>5.03</v>
      </c>
      <c r="O3003" t="s">
        <v>1171</v>
      </c>
      <c r="P3003" t="s">
        <v>131</v>
      </c>
      <c r="Q3003">
        <v>4092</v>
      </c>
      <c r="R3003" t="s">
        <v>132</v>
      </c>
      <c r="S3003" t="s">
        <v>1979</v>
      </c>
      <c r="T3003" t="e">
        <f>VLOOKUP(Table3[[#This Row],[Region]],managers5[],2,FALSE)</f>
        <v>#N/A</v>
      </c>
      <c r="U3003" t="s">
        <v>1956</v>
      </c>
      <c r="W3003" t="s">
        <v>14</v>
      </c>
      <c r="X3003" t="s">
        <v>39</v>
      </c>
      <c r="Y3003" t="s">
        <v>46</v>
      </c>
      <c r="Z3003" t="s">
        <v>86</v>
      </c>
      <c r="AA3003" t="s">
        <v>890</v>
      </c>
      <c r="AB3003" t="s">
        <v>69</v>
      </c>
      <c r="AC3003">
        <v>0.6</v>
      </c>
      <c r="AD3003" s="1">
        <v>40956</v>
      </c>
    </row>
    <row r="3004" spans="1:30" x14ac:dyDescent="0.35">
      <c r="A3004">
        <v>1851</v>
      </c>
      <c r="B3004">
        <v>4152</v>
      </c>
      <c r="C3004">
        <v>29473</v>
      </c>
      <c r="D3004" s="1">
        <v>40954</v>
      </c>
      <c r="E3004" t="s">
        <v>20</v>
      </c>
      <c r="F3004">
        <v>40</v>
      </c>
      <c r="G3004">
        <v>13367.82</v>
      </c>
      <c r="H3004">
        <v>0</v>
      </c>
      <c r="I3004" t="s">
        <v>49</v>
      </c>
      <c r="J3004" s="8">
        <v>-774.89068799999995</v>
      </c>
      <c r="K3004" s="8">
        <f>IF(Table3[[#This Row],[Return Status]] = "Returned", 0, Table3[[#This Row],[Profit]])</f>
        <v>-774.89068799999995</v>
      </c>
      <c r="L3004" s="8" t="str">
        <f>IFERROR(VLOOKUP(Table3[[#This Row],[Order ID]],returns[[Order ID]:[Status]],2,FALSE), "")</f>
        <v/>
      </c>
      <c r="M3004">
        <v>320.64</v>
      </c>
      <c r="N3004">
        <v>29.2</v>
      </c>
      <c r="O3004" t="s">
        <v>1171</v>
      </c>
      <c r="P3004" t="s">
        <v>37</v>
      </c>
      <c r="Q3004">
        <v>7050</v>
      </c>
      <c r="R3004" t="s">
        <v>37</v>
      </c>
      <c r="S3004" t="s">
        <v>1979</v>
      </c>
      <c r="T3004" t="e">
        <f>VLOOKUP(Table3[[#This Row],[Region]],managers5[],2,FALSE)</f>
        <v>#N/A</v>
      </c>
      <c r="U3004" t="s">
        <v>1956</v>
      </c>
      <c r="W3004" t="s">
        <v>14</v>
      </c>
      <c r="X3004" t="s">
        <v>39</v>
      </c>
      <c r="Y3004" t="s">
        <v>50</v>
      </c>
      <c r="Z3004" t="s">
        <v>51</v>
      </c>
      <c r="AA3004" t="s">
        <v>524</v>
      </c>
      <c r="AB3004" t="s">
        <v>53</v>
      </c>
      <c r="AC3004">
        <v>0.66</v>
      </c>
      <c r="AD3004" s="1">
        <v>40955</v>
      </c>
    </row>
    <row r="3005" spans="1:30" x14ac:dyDescent="0.35">
      <c r="A3005">
        <v>7261</v>
      </c>
      <c r="B3005">
        <v>6974</v>
      </c>
      <c r="C3005">
        <v>49830</v>
      </c>
      <c r="D3005" s="1">
        <v>40003</v>
      </c>
      <c r="E3005" t="s">
        <v>41</v>
      </c>
      <c r="F3005">
        <v>16</v>
      </c>
      <c r="G3005">
        <v>519.65</v>
      </c>
      <c r="H3005">
        <v>0.03</v>
      </c>
      <c r="I3005" t="s">
        <v>33</v>
      </c>
      <c r="J3005" s="8">
        <v>26.36</v>
      </c>
      <c r="K3005" s="8">
        <f>IF(Table3[[#This Row],[Return Status]] = "Returned", 0, Table3[[#This Row],[Profit]])</f>
        <v>0</v>
      </c>
      <c r="L3005" s="8" t="str">
        <f>IFERROR(VLOOKUP(Table3[[#This Row],[Order ID]],returns[[Order ID]:[Status]],2,FALSE), "")</f>
        <v>Returned</v>
      </c>
      <c r="M3005">
        <v>30.98</v>
      </c>
      <c r="N3005">
        <v>8.99</v>
      </c>
      <c r="O3005" t="s">
        <v>328</v>
      </c>
      <c r="P3005" t="s">
        <v>55</v>
      </c>
      <c r="Q3005">
        <v>35601</v>
      </c>
      <c r="R3005" t="s">
        <v>56</v>
      </c>
      <c r="S3005" t="s">
        <v>1978</v>
      </c>
      <c r="T3005" t="e">
        <f>VLOOKUP(Table3[[#This Row],[Region]],managers5[],2,FALSE)</f>
        <v>#N/A</v>
      </c>
      <c r="U3005" t="s">
        <v>1957</v>
      </c>
      <c r="V3005" t="s">
        <v>1959</v>
      </c>
      <c r="W3005" t="s">
        <v>14</v>
      </c>
      <c r="X3005" t="s">
        <v>15</v>
      </c>
      <c r="Y3005" t="s">
        <v>16</v>
      </c>
      <c r="Z3005" t="s">
        <v>106</v>
      </c>
      <c r="AA3005" t="s">
        <v>1777</v>
      </c>
      <c r="AB3005" t="s">
        <v>109</v>
      </c>
      <c r="AC3005">
        <v>0.57999999999999996</v>
      </c>
      <c r="AD3005" s="2">
        <v>40005</v>
      </c>
    </row>
    <row r="3006" spans="1:30" x14ac:dyDescent="0.35">
      <c r="A3006">
        <v>989</v>
      </c>
      <c r="B3006">
        <v>6441</v>
      </c>
      <c r="C3006">
        <v>45767</v>
      </c>
      <c r="D3006" s="1">
        <v>41100</v>
      </c>
      <c r="E3006" t="s">
        <v>77</v>
      </c>
      <c r="F3006">
        <v>49</v>
      </c>
      <c r="G3006">
        <v>841.51</v>
      </c>
      <c r="H3006">
        <v>0.05</v>
      </c>
      <c r="I3006" t="s">
        <v>33</v>
      </c>
      <c r="J3006" s="8">
        <v>20.86</v>
      </c>
      <c r="K3006" s="8">
        <f>IF(Table3[[#This Row],[Return Status]] = "Returned", 0, Table3[[#This Row],[Profit]])</f>
        <v>0</v>
      </c>
      <c r="L3006" s="8" t="str">
        <f>IFERROR(VLOOKUP(Table3[[#This Row],[Order ID]],returns[[Order ID]:[Status]],2,FALSE), "")</f>
        <v>Returned</v>
      </c>
      <c r="M3006">
        <v>16.91</v>
      </c>
      <c r="N3006">
        <v>6.25</v>
      </c>
      <c r="O3006" t="s">
        <v>691</v>
      </c>
      <c r="P3006" t="s">
        <v>64</v>
      </c>
      <c r="Q3006">
        <v>70506</v>
      </c>
      <c r="R3006" t="s">
        <v>65</v>
      </c>
      <c r="S3006" t="s">
        <v>1978</v>
      </c>
      <c r="T3006" t="e">
        <f>VLOOKUP(Table3[[#This Row],[Region]],managers5[],2,FALSE)</f>
        <v>#N/A</v>
      </c>
      <c r="U3006" t="s">
        <v>1957</v>
      </c>
      <c r="V3006" t="s">
        <v>1959</v>
      </c>
      <c r="W3006" t="s">
        <v>14</v>
      </c>
      <c r="X3006" t="s">
        <v>71</v>
      </c>
      <c r="Y3006" t="s">
        <v>16</v>
      </c>
      <c r="Z3006" t="s">
        <v>75</v>
      </c>
      <c r="AA3006" t="s">
        <v>866</v>
      </c>
      <c r="AB3006" t="s">
        <v>19</v>
      </c>
      <c r="AC3006">
        <v>0.57999999999999996</v>
      </c>
      <c r="AD3006" s="1">
        <v>41102</v>
      </c>
    </row>
    <row r="3007" spans="1:30" x14ac:dyDescent="0.35">
      <c r="A3007">
        <v>4171</v>
      </c>
      <c r="B3007">
        <v>5507</v>
      </c>
      <c r="C3007">
        <v>39043</v>
      </c>
      <c r="D3007" s="1">
        <v>40534</v>
      </c>
      <c r="E3007" t="s">
        <v>8</v>
      </c>
      <c r="F3007">
        <v>14</v>
      </c>
      <c r="G3007">
        <v>50.8</v>
      </c>
      <c r="H3007">
        <v>0.09</v>
      </c>
      <c r="I3007" t="s">
        <v>9</v>
      </c>
      <c r="J3007" s="8">
        <v>16.79</v>
      </c>
      <c r="K3007" s="8">
        <f>IF(Table3[[#This Row],[Return Status]] = "Returned", 0, Table3[[#This Row],[Profit]])</f>
        <v>0</v>
      </c>
      <c r="L3007" s="8" t="str">
        <f>IFERROR(VLOOKUP(Table3[[#This Row],[Order ID]],returns[[Order ID]:[Status]],2,FALSE), "")</f>
        <v>Returned</v>
      </c>
      <c r="M3007">
        <v>3.69</v>
      </c>
      <c r="N3007">
        <v>0.5</v>
      </c>
      <c r="O3007" t="s">
        <v>1038</v>
      </c>
      <c r="P3007" t="s">
        <v>43</v>
      </c>
      <c r="Q3007">
        <v>29577</v>
      </c>
      <c r="R3007" t="s">
        <v>44</v>
      </c>
      <c r="S3007" t="s">
        <v>1978</v>
      </c>
      <c r="T3007" t="e">
        <f>VLOOKUP(Table3[[#This Row],[Region]],managers5[],2,FALSE)</f>
        <v>#N/A</v>
      </c>
      <c r="U3007" t="s">
        <v>1957</v>
      </c>
      <c r="V3007" t="s">
        <v>1959</v>
      </c>
      <c r="W3007" t="s">
        <v>14</v>
      </c>
      <c r="X3007" t="s">
        <v>24</v>
      </c>
      <c r="Y3007" t="s">
        <v>16</v>
      </c>
      <c r="Z3007" t="s">
        <v>99</v>
      </c>
      <c r="AA3007" t="s">
        <v>720</v>
      </c>
      <c r="AB3007" t="s">
        <v>19</v>
      </c>
      <c r="AC3007">
        <v>0.38</v>
      </c>
      <c r="AD3007" s="2">
        <v>40535</v>
      </c>
    </row>
    <row r="3008" spans="1:30" x14ac:dyDescent="0.35">
      <c r="A3008">
        <v>25</v>
      </c>
      <c r="B3008">
        <v>4159</v>
      </c>
      <c r="C3008">
        <v>29505</v>
      </c>
      <c r="D3008" s="1">
        <v>41270</v>
      </c>
      <c r="E3008" t="s">
        <v>20</v>
      </c>
      <c r="F3008">
        <v>22</v>
      </c>
      <c r="G3008">
        <v>45.21</v>
      </c>
      <c r="H3008">
        <v>0.02</v>
      </c>
      <c r="I3008" t="s">
        <v>33</v>
      </c>
      <c r="J3008" s="8">
        <v>4.6100000000000003</v>
      </c>
      <c r="K3008" s="8">
        <f>IF(Table3[[#This Row],[Return Status]] = "Returned", 0, Table3[[#This Row],[Profit]])</f>
        <v>0</v>
      </c>
      <c r="L3008" s="8" t="str">
        <f>IFERROR(VLOOKUP(Table3[[#This Row],[Order ID]],returns[[Order ID]:[Status]],2,FALSE), "")</f>
        <v>Returned</v>
      </c>
      <c r="M3008">
        <v>1.76</v>
      </c>
      <c r="N3008">
        <v>0.7</v>
      </c>
      <c r="O3008" t="s">
        <v>105</v>
      </c>
      <c r="P3008" t="s">
        <v>11</v>
      </c>
      <c r="Q3008">
        <v>95032</v>
      </c>
      <c r="R3008" t="s">
        <v>12</v>
      </c>
      <c r="S3008" t="s">
        <v>1976</v>
      </c>
      <c r="T3008" t="e">
        <f>VLOOKUP(Table3[[#This Row],[Region]],managers5[],2,FALSE)</f>
        <v>#N/A</v>
      </c>
      <c r="U3008" t="s">
        <v>1955</v>
      </c>
      <c r="V3008" t="s">
        <v>1959</v>
      </c>
      <c r="W3008" t="s">
        <v>14</v>
      </c>
      <c r="X3008" t="s">
        <v>24</v>
      </c>
      <c r="Y3008" t="s">
        <v>16</v>
      </c>
      <c r="Z3008" t="s">
        <v>106</v>
      </c>
      <c r="AA3008" t="s">
        <v>107</v>
      </c>
      <c r="AB3008" t="s">
        <v>35</v>
      </c>
      <c r="AC3008">
        <v>0.56000000000000005</v>
      </c>
      <c r="AD3008" s="1">
        <v>41271</v>
      </c>
    </row>
    <row r="3009" spans="1:30" x14ac:dyDescent="0.35">
      <c r="A3009">
        <v>3198</v>
      </c>
      <c r="B3009">
        <v>4160</v>
      </c>
      <c r="C3009">
        <v>29506</v>
      </c>
      <c r="D3009" s="1">
        <v>40708</v>
      </c>
      <c r="E3009" t="s">
        <v>41</v>
      </c>
      <c r="F3009">
        <v>46</v>
      </c>
      <c r="G3009">
        <v>221.13</v>
      </c>
      <c r="H3009">
        <v>0.01</v>
      </c>
      <c r="I3009" t="s">
        <v>9</v>
      </c>
      <c r="J3009" s="8">
        <v>59.703999999999901</v>
      </c>
      <c r="K3009" s="8">
        <f>IF(Table3[[#This Row],[Return Status]] = "Returned", 0, Table3[[#This Row],[Profit]])</f>
        <v>0</v>
      </c>
      <c r="L3009" s="8" t="str">
        <f>IFERROR(VLOOKUP(Table3[[#This Row],[Order ID]],returns[[Order ID]:[Status]],2,FALSE), "")</f>
        <v>Returned</v>
      </c>
      <c r="M3009">
        <v>4.55</v>
      </c>
      <c r="N3009">
        <v>1.49</v>
      </c>
      <c r="O3009" t="s">
        <v>845</v>
      </c>
      <c r="P3009" t="s">
        <v>131</v>
      </c>
      <c r="Q3009">
        <v>21220</v>
      </c>
      <c r="R3009" t="s">
        <v>132</v>
      </c>
      <c r="S3009" t="s">
        <v>1979</v>
      </c>
      <c r="T3009" t="e">
        <f>VLOOKUP(Table3[[#This Row],[Region]],managers5[],2,FALSE)</f>
        <v>#N/A</v>
      </c>
      <c r="U3009" t="s">
        <v>1956</v>
      </c>
      <c r="W3009" t="s">
        <v>14</v>
      </c>
      <c r="X3009" t="s">
        <v>39</v>
      </c>
      <c r="Y3009" t="s">
        <v>16</v>
      </c>
      <c r="Z3009" t="s">
        <v>17</v>
      </c>
      <c r="AA3009" t="s">
        <v>1099</v>
      </c>
      <c r="AB3009" t="s">
        <v>19</v>
      </c>
      <c r="AC3009">
        <v>0.35</v>
      </c>
      <c r="AD3009" s="1">
        <v>40710</v>
      </c>
    </row>
    <row r="3010" spans="1:30" x14ac:dyDescent="0.35">
      <c r="A3010">
        <v>3200</v>
      </c>
      <c r="B3010">
        <v>4161</v>
      </c>
      <c r="C3010">
        <v>29506</v>
      </c>
      <c r="D3010" s="1">
        <v>40708</v>
      </c>
      <c r="E3010" t="s">
        <v>41</v>
      </c>
      <c r="F3010">
        <v>8</v>
      </c>
      <c r="G3010">
        <v>16.350000000000001</v>
      </c>
      <c r="H3010">
        <v>0.05</v>
      </c>
      <c r="I3010" t="s">
        <v>9</v>
      </c>
      <c r="J3010" s="8">
        <v>-5.6234999999999999</v>
      </c>
      <c r="K3010" s="8">
        <f>IF(Table3[[#This Row],[Return Status]] = "Returned", 0, Table3[[#This Row],[Profit]])</f>
        <v>0</v>
      </c>
      <c r="L3010" s="8" t="str">
        <f>IFERROR(VLOOKUP(Table3[[#This Row],[Order ID]],returns[[Order ID]:[Status]],2,FALSE), "")</f>
        <v>Returned</v>
      </c>
      <c r="M3010">
        <v>1.88</v>
      </c>
      <c r="N3010">
        <v>1.49</v>
      </c>
      <c r="O3010" t="s">
        <v>845</v>
      </c>
      <c r="P3010" t="s">
        <v>131</v>
      </c>
      <c r="Q3010">
        <v>21220</v>
      </c>
      <c r="R3010" t="s">
        <v>132</v>
      </c>
      <c r="S3010" t="s">
        <v>1979</v>
      </c>
      <c r="T3010" t="e">
        <f>VLOOKUP(Table3[[#This Row],[Region]],managers5[],2,FALSE)</f>
        <v>#N/A</v>
      </c>
      <c r="U3010" t="s">
        <v>1956</v>
      </c>
      <c r="W3010" t="s">
        <v>14</v>
      </c>
      <c r="X3010" t="s">
        <v>39</v>
      </c>
      <c r="Y3010" t="s">
        <v>16</v>
      </c>
      <c r="Z3010" t="s">
        <v>17</v>
      </c>
      <c r="AA3010" t="s">
        <v>355</v>
      </c>
      <c r="AB3010" t="s">
        <v>19</v>
      </c>
      <c r="AC3010">
        <v>0.37</v>
      </c>
      <c r="AD3010" s="1">
        <v>40709</v>
      </c>
    </row>
    <row r="3011" spans="1:30" x14ac:dyDescent="0.35">
      <c r="A3011">
        <v>1866</v>
      </c>
      <c r="B3011">
        <v>4163</v>
      </c>
      <c r="C3011">
        <v>29507</v>
      </c>
      <c r="D3011" s="1">
        <v>40948</v>
      </c>
      <c r="E3011" t="s">
        <v>32</v>
      </c>
      <c r="F3011">
        <v>41</v>
      </c>
      <c r="G3011">
        <v>1274.9490000000001</v>
      </c>
      <c r="H3011">
        <v>0.05</v>
      </c>
      <c r="I3011" t="s">
        <v>9</v>
      </c>
      <c r="J3011" s="8">
        <v>416.988</v>
      </c>
      <c r="K3011" s="8">
        <f>IF(Table3[[#This Row],[Return Status]] = "Returned", 0, Table3[[#This Row],[Profit]])</f>
        <v>416.988</v>
      </c>
      <c r="L3011" s="8" t="str">
        <f>IFERROR(VLOOKUP(Table3[[#This Row],[Order ID]],returns[[Order ID]:[Status]],2,FALSE), "")</f>
        <v/>
      </c>
      <c r="M3011">
        <v>35.99</v>
      </c>
      <c r="N3011">
        <v>1.1000000000000001</v>
      </c>
      <c r="O3011" t="s">
        <v>889</v>
      </c>
      <c r="P3011" t="s">
        <v>37</v>
      </c>
      <c r="Q3011">
        <v>44133</v>
      </c>
      <c r="R3011" t="s">
        <v>37</v>
      </c>
      <c r="S3011" t="s">
        <v>1979</v>
      </c>
      <c r="T3011" t="e">
        <f>VLOOKUP(Table3[[#This Row],[Region]],managers5[],2,FALSE)</f>
        <v>#N/A</v>
      </c>
      <c r="U3011" t="s">
        <v>1956</v>
      </c>
      <c r="W3011" t="s">
        <v>14</v>
      </c>
      <c r="X3011" t="s">
        <v>39</v>
      </c>
      <c r="Y3011" t="s">
        <v>46</v>
      </c>
      <c r="Z3011" t="s">
        <v>86</v>
      </c>
      <c r="AA3011" t="s">
        <v>191</v>
      </c>
      <c r="AB3011" t="s">
        <v>19</v>
      </c>
      <c r="AC3011">
        <v>0.55000000000000004</v>
      </c>
      <c r="AD3011" s="1">
        <v>40953</v>
      </c>
    </row>
    <row r="3012" spans="1:30" x14ac:dyDescent="0.35">
      <c r="A3012">
        <v>1886</v>
      </c>
      <c r="B3012">
        <v>4162</v>
      </c>
      <c r="C3012">
        <v>29507</v>
      </c>
      <c r="D3012" s="1">
        <v>40948</v>
      </c>
      <c r="E3012" t="s">
        <v>32</v>
      </c>
      <c r="F3012">
        <v>14</v>
      </c>
      <c r="G3012">
        <v>3049.6320000000001</v>
      </c>
      <c r="H3012">
        <v>0.04</v>
      </c>
      <c r="I3012" t="s">
        <v>49</v>
      </c>
      <c r="J3012" s="8">
        <v>-679.04436599999997</v>
      </c>
      <c r="K3012" s="8">
        <f>IF(Table3[[#This Row],[Return Status]] = "Returned", 0, Table3[[#This Row],[Profit]])</f>
        <v>-679.04436599999997</v>
      </c>
      <c r="L3012" s="8" t="str">
        <f>IFERROR(VLOOKUP(Table3[[#This Row],[Order ID]],returns[[Order ID]:[Status]],2,FALSE), "")</f>
        <v/>
      </c>
      <c r="M3012">
        <v>280.98</v>
      </c>
      <c r="N3012">
        <v>35.67</v>
      </c>
      <c r="O3012" t="s">
        <v>889</v>
      </c>
      <c r="P3012" t="s">
        <v>37</v>
      </c>
      <c r="Q3012">
        <v>44133</v>
      </c>
      <c r="R3012" t="s">
        <v>37</v>
      </c>
      <c r="S3012" t="s">
        <v>1979</v>
      </c>
      <c r="T3012" t="e">
        <f>VLOOKUP(Table3[[#This Row],[Region]],managers5[],2,FALSE)</f>
        <v>#N/A</v>
      </c>
      <c r="U3012" t="s">
        <v>1956</v>
      </c>
      <c r="W3012" t="s">
        <v>14</v>
      </c>
      <c r="X3012" t="s">
        <v>39</v>
      </c>
      <c r="Y3012" t="s">
        <v>50</v>
      </c>
      <c r="Z3012" t="s">
        <v>51</v>
      </c>
      <c r="AA3012" t="s">
        <v>785</v>
      </c>
      <c r="AB3012" t="s">
        <v>53</v>
      </c>
      <c r="AC3012">
        <v>0.66</v>
      </c>
      <c r="AD3012" s="1">
        <v>40950</v>
      </c>
    </row>
    <row r="3013" spans="1:30" x14ac:dyDescent="0.35">
      <c r="A3013">
        <v>635</v>
      </c>
      <c r="B3013">
        <v>4165</v>
      </c>
      <c r="C3013">
        <v>29536</v>
      </c>
      <c r="D3013" s="1">
        <v>41159</v>
      </c>
      <c r="E3013" t="s">
        <v>20</v>
      </c>
      <c r="F3013">
        <v>5</v>
      </c>
      <c r="G3013">
        <v>495.32</v>
      </c>
      <c r="H3013">
        <v>0.05</v>
      </c>
      <c r="I3013" t="s">
        <v>49</v>
      </c>
      <c r="J3013" s="8">
        <v>-72.73</v>
      </c>
      <c r="K3013" s="8">
        <f>IF(Table3[[#This Row],[Return Status]] = "Returned", 0, Table3[[#This Row],[Profit]])</f>
        <v>-72.73</v>
      </c>
      <c r="L3013" s="8" t="str">
        <f>IFERROR(VLOOKUP(Table3[[#This Row],[Order ID]],returns[[Order ID]:[Status]],2,FALSE), "")</f>
        <v/>
      </c>
      <c r="M3013">
        <v>100.98</v>
      </c>
      <c r="N3013">
        <v>15.66</v>
      </c>
      <c r="O3013" t="s">
        <v>475</v>
      </c>
      <c r="P3013" t="s">
        <v>189</v>
      </c>
      <c r="Q3013">
        <v>98011</v>
      </c>
      <c r="R3013" t="s">
        <v>190</v>
      </c>
      <c r="S3013" t="s">
        <v>1976</v>
      </c>
      <c r="T3013" t="e">
        <f>VLOOKUP(Table3[[#This Row],[Region]],managers5[],2,FALSE)</f>
        <v>#N/A</v>
      </c>
      <c r="U3013" t="s">
        <v>1955</v>
      </c>
      <c r="V3013" t="s">
        <v>1959</v>
      </c>
      <c r="W3013" t="s">
        <v>14</v>
      </c>
      <c r="X3013" t="s">
        <v>39</v>
      </c>
      <c r="Y3013" t="s">
        <v>16</v>
      </c>
      <c r="Z3013" t="s">
        <v>83</v>
      </c>
      <c r="AA3013" t="s">
        <v>516</v>
      </c>
      <c r="AB3013" t="s">
        <v>74</v>
      </c>
      <c r="AC3013">
        <v>0.56999999999999995</v>
      </c>
      <c r="AD3013" s="1">
        <v>41161</v>
      </c>
    </row>
    <row r="3014" spans="1:30" x14ac:dyDescent="0.35">
      <c r="A3014">
        <v>636</v>
      </c>
      <c r="B3014">
        <v>4166</v>
      </c>
      <c r="C3014">
        <v>29536</v>
      </c>
      <c r="D3014" s="1">
        <v>41159</v>
      </c>
      <c r="E3014" t="s">
        <v>20</v>
      </c>
      <c r="F3014">
        <v>11</v>
      </c>
      <c r="G3014">
        <v>2483.5300000000002</v>
      </c>
      <c r="H3014">
        <v>7.0000000000000007E-2</v>
      </c>
      <c r="I3014" t="s">
        <v>49</v>
      </c>
      <c r="J3014" s="8">
        <v>-176.77</v>
      </c>
      <c r="K3014" s="8">
        <f>IF(Table3[[#This Row],[Return Status]] = "Returned", 0, Table3[[#This Row],[Profit]])</f>
        <v>-176.77</v>
      </c>
      <c r="L3014" s="8" t="str">
        <f>IFERROR(VLOOKUP(Table3[[#This Row],[Order ID]],returns[[Order ID]:[Status]],2,FALSE), "")</f>
        <v/>
      </c>
      <c r="M3014">
        <v>220.98</v>
      </c>
      <c r="N3014">
        <v>64.66</v>
      </c>
      <c r="O3014" t="s">
        <v>475</v>
      </c>
      <c r="P3014" t="s">
        <v>189</v>
      </c>
      <c r="Q3014">
        <v>98011</v>
      </c>
      <c r="R3014" t="s">
        <v>190</v>
      </c>
      <c r="S3014" t="s">
        <v>1976</v>
      </c>
      <c r="T3014" t="e">
        <f>VLOOKUP(Table3[[#This Row],[Region]],managers5[],2,FALSE)</f>
        <v>#N/A</v>
      </c>
      <c r="U3014" t="s">
        <v>1955</v>
      </c>
      <c r="V3014" t="s">
        <v>1959</v>
      </c>
      <c r="W3014" t="s">
        <v>14</v>
      </c>
      <c r="X3014" t="s">
        <v>39</v>
      </c>
      <c r="Y3014" t="s">
        <v>50</v>
      </c>
      <c r="Z3014" t="s">
        <v>219</v>
      </c>
      <c r="AA3014" t="s">
        <v>820</v>
      </c>
      <c r="AB3014" t="s">
        <v>53</v>
      </c>
      <c r="AC3014">
        <v>0.62</v>
      </c>
      <c r="AD3014" s="1">
        <v>41161</v>
      </c>
    </row>
    <row r="3015" spans="1:30" x14ac:dyDescent="0.35">
      <c r="A3015">
        <v>637</v>
      </c>
      <c r="B3015">
        <v>4167</v>
      </c>
      <c r="C3015">
        <v>29536</v>
      </c>
      <c r="D3015" s="1">
        <v>41159</v>
      </c>
      <c r="E3015" t="s">
        <v>20</v>
      </c>
      <c r="F3015">
        <v>26</v>
      </c>
      <c r="G3015">
        <v>967.41</v>
      </c>
      <c r="H3015">
        <v>0.03</v>
      </c>
      <c r="I3015" t="s">
        <v>9</v>
      </c>
      <c r="J3015" s="8">
        <v>26.64</v>
      </c>
      <c r="K3015" s="8">
        <f>IF(Table3[[#This Row],[Return Status]] = "Returned", 0, Table3[[#This Row],[Profit]])</f>
        <v>26.64</v>
      </c>
      <c r="L3015" s="8" t="str">
        <f>IFERROR(VLOOKUP(Table3[[#This Row],[Order ID]],returns[[Order ID]:[Status]],2,FALSE), "")</f>
        <v/>
      </c>
      <c r="M3015">
        <v>35.44</v>
      </c>
      <c r="N3015">
        <v>19.989999999999998</v>
      </c>
      <c r="O3015" t="s">
        <v>475</v>
      </c>
      <c r="P3015" t="s">
        <v>189</v>
      </c>
      <c r="Q3015">
        <v>98011</v>
      </c>
      <c r="R3015" t="s">
        <v>190</v>
      </c>
      <c r="S3015" t="s">
        <v>1976</v>
      </c>
      <c r="T3015" t="e">
        <f>VLOOKUP(Table3[[#This Row],[Region]],managers5[],2,FALSE)</f>
        <v>#N/A</v>
      </c>
      <c r="U3015" t="s">
        <v>1955</v>
      </c>
      <c r="V3015" t="s">
        <v>1959</v>
      </c>
      <c r="W3015" t="s">
        <v>14</v>
      </c>
      <c r="X3015" t="s">
        <v>39</v>
      </c>
      <c r="Y3015" t="s">
        <v>16</v>
      </c>
      <c r="Z3015" t="s">
        <v>30</v>
      </c>
      <c r="AA3015" t="s">
        <v>821</v>
      </c>
      <c r="AB3015" t="s">
        <v>19</v>
      </c>
      <c r="AC3015">
        <v>0.38</v>
      </c>
      <c r="AD3015" s="1">
        <v>41161</v>
      </c>
    </row>
    <row r="3016" spans="1:30" x14ac:dyDescent="0.35">
      <c r="A3016">
        <v>1748</v>
      </c>
      <c r="B3016">
        <v>324</v>
      </c>
      <c r="C3016">
        <v>2240</v>
      </c>
      <c r="D3016" s="1">
        <v>40973</v>
      </c>
      <c r="E3016" t="s">
        <v>8</v>
      </c>
      <c r="F3016">
        <v>17</v>
      </c>
      <c r="G3016">
        <v>186.02</v>
      </c>
      <c r="H3016">
        <v>0.01</v>
      </c>
      <c r="I3016" t="s">
        <v>9</v>
      </c>
      <c r="J3016" s="8">
        <v>16.48</v>
      </c>
      <c r="K3016" s="8">
        <f>IF(Table3[[#This Row],[Return Status]] = "Returned", 0, Table3[[#This Row],[Profit]])</f>
        <v>0</v>
      </c>
      <c r="L3016" s="8" t="str">
        <f>IFERROR(VLOOKUP(Table3[[#This Row],[Order ID]],returns[[Order ID]:[Status]],2,FALSE), "")</f>
        <v>Returned</v>
      </c>
      <c r="M3016">
        <v>10.64</v>
      </c>
      <c r="N3016">
        <v>5.16</v>
      </c>
      <c r="O3016" t="s">
        <v>260</v>
      </c>
      <c r="P3016" t="s">
        <v>43</v>
      </c>
      <c r="Q3016">
        <v>38401</v>
      </c>
      <c r="R3016" t="s">
        <v>44</v>
      </c>
      <c r="S3016" t="s">
        <v>1978</v>
      </c>
      <c r="T3016" t="e">
        <f>VLOOKUP(Table3[[#This Row],[Region]],managers5[],2,FALSE)</f>
        <v>#N/A</v>
      </c>
      <c r="U3016" t="s">
        <v>1957</v>
      </c>
      <c r="V3016" t="s">
        <v>1959</v>
      </c>
      <c r="W3016" t="s">
        <v>14</v>
      </c>
      <c r="X3016" t="s">
        <v>39</v>
      </c>
      <c r="Y3016" t="s">
        <v>50</v>
      </c>
      <c r="Z3016" t="s">
        <v>61</v>
      </c>
      <c r="AA3016" t="s">
        <v>997</v>
      </c>
      <c r="AB3016" t="s">
        <v>19</v>
      </c>
      <c r="AC3016">
        <v>0.56999999999999995</v>
      </c>
      <c r="AD3016" s="1">
        <v>40974</v>
      </c>
    </row>
    <row r="3017" spans="1:30" x14ac:dyDescent="0.35">
      <c r="A3017">
        <v>3089</v>
      </c>
      <c r="B3017">
        <v>4171</v>
      </c>
      <c r="C3017">
        <v>29569</v>
      </c>
      <c r="D3017" s="1">
        <v>40727</v>
      </c>
      <c r="E3017" t="s">
        <v>77</v>
      </c>
      <c r="F3017">
        <v>29</v>
      </c>
      <c r="G3017">
        <v>520.13</v>
      </c>
      <c r="H3017">
        <v>0.1</v>
      </c>
      <c r="I3017" t="s">
        <v>9</v>
      </c>
      <c r="J3017" s="8">
        <v>127.55</v>
      </c>
      <c r="K3017" s="8">
        <f>IF(Table3[[#This Row],[Return Status]] = "Returned", 0, Table3[[#This Row],[Profit]])</f>
        <v>127.55</v>
      </c>
      <c r="L3017" s="8" t="str">
        <f>IFERROR(VLOOKUP(Table3[[#This Row],[Order ID]],returns[[Order ID]:[Status]],2,FALSE), "")</f>
        <v/>
      </c>
      <c r="M3017">
        <v>18.97</v>
      </c>
      <c r="N3017">
        <v>5.21</v>
      </c>
      <c r="O3017" t="s">
        <v>475</v>
      </c>
      <c r="P3017" t="s">
        <v>189</v>
      </c>
      <c r="Q3017">
        <v>98011</v>
      </c>
      <c r="R3017" t="s">
        <v>190</v>
      </c>
      <c r="S3017" t="s">
        <v>1976</v>
      </c>
      <c r="T3017" t="e">
        <f>VLOOKUP(Table3[[#This Row],[Region]],managers5[],2,FALSE)</f>
        <v>#N/A</v>
      </c>
      <c r="U3017" t="s">
        <v>1955</v>
      </c>
      <c r="V3017" t="s">
        <v>1959</v>
      </c>
      <c r="W3017" t="s">
        <v>14</v>
      </c>
      <c r="X3017" t="s">
        <v>39</v>
      </c>
      <c r="Y3017" t="s">
        <v>16</v>
      </c>
      <c r="Z3017" t="s">
        <v>30</v>
      </c>
      <c r="AA3017" t="s">
        <v>650</v>
      </c>
      <c r="AB3017" t="s">
        <v>19</v>
      </c>
      <c r="AC3017">
        <v>0.37</v>
      </c>
      <c r="AD3017" s="1">
        <v>40729</v>
      </c>
    </row>
    <row r="3018" spans="1:30" x14ac:dyDescent="0.35">
      <c r="A3018">
        <v>3094</v>
      </c>
      <c r="B3018">
        <v>4170</v>
      </c>
      <c r="C3018">
        <v>29569</v>
      </c>
      <c r="D3018" s="1">
        <v>40727</v>
      </c>
      <c r="E3018" t="s">
        <v>77</v>
      </c>
      <c r="F3018">
        <v>46</v>
      </c>
      <c r="G3018">
        <v>27720.98</v>
      </c>
      <c r="H3018">
        <v>7.0000000000000007E-2</v>
      </c>
      <c r="I3018" t="s">
        <v>9</v>
      </c>
      <c r="J3018" s="8">
        <v>11984.395</v>
      </c>
      <c r="K3018" s="8">
        <f>IF(Table3[[#This Row],[Return Status]] = "Returned", 0, Table3[[#This Row],[Profit]])</f>
        <v>11984.395</v>
      </c>
      <c r="L3018" s="8" t="str">
        <f>IFERROR(VLOOKUP(Table3[[#This Row],[Order ID]],returns[[Order ID]:[Status]],2,FALSE), "")</f>
        <v/>
      </c>
      <c r="M3018">
        <v>599.99</v>
      </c>
      <c r="N3018">
        <v>24.49</v>
      </c>
      <c r="O3018" t="s">
        <v>475</v>
      </c>
      <c r="P3018" t="s">
        <v>189</v>
      </c>
      <c r="Q3018">
        <v>98011</v>
      </c>
      <c r="R3018" t="s">
        <v>190</v>
      </c>
      <c r="S3018" t="s">
        <v>1976</v>
      </c>
      <c r="T3018" t="e">
        <f>VLOOKUP(Table3[[#This Row],[Region]],managers5[],2,FALSE)</f>
        <v>#N/A</v>
      </c>
      <c r="U3018" t="s">
        <v>1955</v>
      </c>
      <c r="V3018" t="s">
        <v>1959</v>
      </c>
      <c r="W3018" t="s">
        <v>14</v>
      </c>
      <c r="X3018" t="s">
        <v>39</v>
      </c>
      <c r="Y3018" t="s">
        <v>46</v>
      </c>
      <c r="Z3018" t="s">
        <v>243</v>
      </c>
      <c r="AA3018" t="s">
        <v>1043</v>
      </c>
      <c r="AB3018" t="s">
        <v>85</v>
      </c>
      <c r="AC3018">
        <v>0.37</v>
      </c>
      <c r="AD3018" s="1">
        <v>40728</v>
      </c>
    </row>
    <row r="3019" spans="1:30" x14ac:dyDescent="0.35">
      <c r="A3019">
        <v>5391</v>
      </c>
      <c r="B3019">
        <v>4172</v>
      </c>
      <c r="C3019">
        <v>29572</v>
      </c>
      <c r="D3019" s="1">
        <v>40332</v>
      </c>
      <c r="E3019" t="s">
        <v>8</v>
      </c>
      <c r="F3019">
        <v>18</v>
      </c>
      <c r="G3019">
        <v>2657.56</v>
      </c>
      <c r="H3019">
        <v>0.1</v>
      </c>
      <c r="I3019" t="s">
        <v>49</v>
      </c>
      <c r="J3019" s="8">
        <v>126.27855</v>
      </c>
      <c r="K3019" s="8">
        <f>IF(Table3[[#This Row],[Return Status]] = "Returned", 0, Table3[[#This Row],[Profit]])</f>
        <v>126.27855</v>
      </c>
      <c r="L3019" s="8" t="str">
        <f>IFERROR(VLOOKUP(Table3[[#This Row],[Order ID]],returns[[Order ID]:[Status]],2,FALSE), "")</f>
        <v/>
      </c>
      <c r="M3019">
        <v>150.97999999999999</v>
      </c>
      <c r="N3019">
        <v>16.010000000000002</v>
      </c>
      <c r="O3019" t="s">
        <v>889</v>
      </c>
      <c r="P3019" t="s">
        <v>37</v>
      </c>
      <c r="Q3019">
        <v>44133</v>
      </c>
      <c r="R3019" t="s">
        <v>37</v>
      </c>
      <c r="S3019" t="s">
        <v>1979</v>
      </c>
      <c r="T3019" t="e">
        <f>VLOOKUP(Table3[[#This Row],[Region]],managers5[],2,FALSE)</f>
        <v>#N/A</v>
      </c>
      <c r="U3019" t="s">
        <v>1956</v>
      </c>
      <c r="W3019" t="s">
        <v>14</v>
      </c>
      <c r="X3019" t="s">
        <v>24</v>
      </c>
      <c r="Y3019" t="s">
        <v>50</v>
      </c>
      <c r="Z3019" t="s">
        <v>51</v>
      </c>
      <c r="AA3019" t="s">
        <v>1018</v>
      </c>
      <c r="AB3019" t="s">
        <v>53</v>
      </c>
      <c r="AC3019">
        <v>0.7</v>
      </c>
      <c r="AD3019" s="2">
        <v>40333</v>
      </c>
    </row>
    <row r="3020" spans="1:30" x14ac:dyDescent="0.35">
      <c r="A3020">
        <v>1699</v>
      </c>
      <c r="B3020">
        <v>4174</v>
      </c>
      <c r="C3020">
        <v>29607</v>
      </c>
      <c r="D3020" s="1">
        <v>40981</v>
      </c>
      <c r="E3020" t="s">
        <v>20</v>
      </c>
      <c r="F3020">
        <v>20</v>
      </c>
      <c r="G3020">
        <v>240.74</v>
      </c>
      <c r="H3020">
        <v>0.05</v>
      </c>
      <c r="I3020" t="s">
        <v>9</v>
      </c>
      <c r="J3020" s="8">
        <v>21.05</v>
      </c>
      <c r="K3020" s="8">
        <f>IF(Table3[[#This Row],[Return Status]] = "Returned", 0, Table3[[#This Row],[Profit]])</f>
        <v>21.05</v>
      </c>
      <c r="L3020" s="8" t="str">
        <f>IFERROR(VLOOKUP(Table3[[#This Row],[Order ID]],returns[[Order ID]:[Status]],2,FALSE), "")</f>
        <v/>
      </c>
      <c r="M3020">
        <v>12.28</v>
      </c>
      <c r="N3020">
        <v>5.09</v>
      </c>
      <c r="O3020" t="s">
        <v>1078</v>
      </c>
      <c r="P3020" t="s">
        <v>37</v>
      </c>
      <c r="Q3020">
        <v>15228</v>
      </c>
      <c r="R3020" t="s">
        <v>37</v>
      </c>
      <c r="S3020" t="s">
        <v>1979</v>
      </c>
      <c r="T3020" t="e">
        <f>VLOOKUP(Table3[[#This Row],[Region]],managers5[],2,FALSE)</f>
        <v>#N/A</v>
      </c>
      <c r="U3020" t="s">
        <v>1956</v>
      </c>
      <c r="W3020" t="s">
        <v>14</v>
      </c>
      <c r="X3020" t="s">
        <v>24</v>
      </c>
      <c r="Y3020" t="s">
        <v>16</v>
      </c>
      <c r="Z3020" t="s">
        <v>30</v>
      </c>
      <c r="AA3020" t="s">
        <v>1422</v>
      </c>
      <c r="AB3020" t="s">
        <v>19</v>
      </c>
      <c r="AC3020">
        <v>0.38</v>
      </c>
      <c r="AD3020" s="1">
        <v>40983</v>
      </c>
    </row>
    <row r="3021" spans="1:30" x14ac:dyDescent="0.35">
      <c r="A3021">
        <v>7368</v>
      </c>
      <c r="B3021">
        <v>4175</v>
      </c>
      <c r="C3021">
        <v>29633</v>
      </c>
      <c r="D3021" s="1">
        <v>39986</v>
      </c>
      <c r="E3021" t="s">
        <v>41</v>
      </c>
      <c r="F3021">
        <v>11</v>
      </c>
      <c r="G3021">
        <v>96.01</v>
      </c>
      <c r="H3021">
        <v>0.01</v>
      </c>
      <c r="I3021" t="s">
        <v>9</v>
      </c>
      <c r="J3021" s="8">
        <v>-43.24</v>
      </c>
      <c r="K3021" s="8">
        <f>IF(Table3[[#This Row],[Return Status]] = "Returned", 0, Table3[[#This Row],[Profit]])</f>
        <v>-43.24</v>
      </c>
      <c r="L3021" s="8" t="str">
        <f>IFERROR(VLOOKUP(Table3[[#This Row],[Order ID]],returns[[Order ID]:[Status]],2,FALSE), "")</f>
        <v/>
      </c>
      <c r="M3021">
        <v>7.98</v>
      </c>
      <c r="N3021">
        <v>6.5</v>
      </c>
      <c r="O3021" t="s">
        <v>845</v>
      </c>
      <c r="P3021" t="s">
        <v>131</v>
      </c>
      <c r="Q3021">
        <v>21220</v>
      </c>
      <c r="R3021" t="s">
        <v>132</v>
      </c>
      <c r="S3021" t="s">
        <v>1979</v>
      </c>
      <c r="T3021" t="e">
        <f>VLOOKUP(Table3[[#This Row],[Region]],managers5[],2,FALSE)</f>
        <v>#N/A</v>
      </c>
      <c r="U3021" t="s">
        <v>1956</v>
      </c>
      <c r="W3021" t="s">
        <v>14</v>
      </c>
      <c r="X3021" t="s">
        <v>39</v>
      </c>
      <c r="Y3021" t="s">
        <v>16</v>
      </c>
      <c r="Z3021" t="s">
        <v>75</v>
      </c>
      <c r="AA3021" t="s">
        <v>1409</v>
      </c>
      <c r="AB3021" t="s">
        <v>69</v>
      </c>
      <c r="AC3021">
        <v>0.59</v>
      </c>
      <c r="AD3021" s="2">
        <v>39987</v>
      </c>
    </row>
    <row r="3022" spans="1:30" x14ac:dyDescent="0.35">
      <c r="A3022">
        <v>7510</v>
      </c>
      <c r="B3022">
        <v>4176</v>
      </c>
      <c r="C3022">
        <v>29637</v>
      </c>
      <c r="D3022" s="1">
        <v>39958</v>
      </c>
      <c r="E3022" t="s">
        <v>77</v>
      </c>
      <c r="F3022">
        <v>34</v>
      </c>
      <c r="G3022">
        <v>598.19000000000005</v>
      </c>
      <c r="H3022">
        <v>0.09</v>
      </c>
      <c r="I3022" t="s">
        <v>9</v>
      </c>
      <c r="J3022" s="8">
        <v>-6.6120000000000099</v>
      </c>
      <c r="K3022" s="8">
        <f>IF(Table3[[#This Row],[Return Status]] = "Returned", 0, Table3[[#This Row],[Profit]])</f>
        <v>-6.6120000000000099</v>
      </c>
      <c r="L3022" s="8" t="str">
        <f>IFERROR(VLOOKUP(Table3[[#This Row],[Order ID]],returns[[Order ID]:[Status]],2,FALSE), "")</f>
        <v/>
      </c>
      <c r="M3022">
        <v>17.98</v>
      </c>
      <c r="N3022">
        <v>8.51</v>
      </c>
      <c r="O3022" t="s">
        <v>1739</v>
      </c>
      <c r="P3022" t="s">
        <v>114</v>
      </c>
      <c r="Q3022">
        <v>85204</v>
      </c>
      <c r="R3022" t="s">
        <v>115</v>
      </c>
      <c r="S3022" t="s">
        <v>1976</v>
      </c>
      <c r="T3022" t="e">
        <f>VLOOKUP(Table3[[#This Row],[Region]],managers5[],2,FALSE)</f>
        <v>#N/A</v>
      </c>
      <c r="U3022" t="s">
        <v>1955</v>
      </c>
      <c r="V3022" t="s">
        <v>1959</v>
      </c>
      <c r="W3022" t="s">
        <v>14</v>
      </c>
      <c r="X3022" t="s">
        <v>24</v>
      </c>
      <c r="Y3022" t="s">
        <v>46</v>
      </c>
      <c r="Z3022" t="s">
        <v>124</v>
      </c>
      <c r="AA3022" t="s">
        <v>735</v>
      </c>
      <c r="AB3022" t="s">
        <v>69</v>
      </c>
      <c r="AC3022">
        <v>0.4</v>
      </c>
      <c r="AD3022" s="2">
        <v>39960</v>
      </c>
    </row>
    <row r="3023" spans="1:30" x14ac:dyDescent="0.35">
      <c r="A3023">
        <v>6726</v>
      </c>
      <c r="B3023">
        <v>7028</v>
      </c>
      <c r="C3023">
        <v>50147</v>
      </c>
      <c r="D3023" s="1">
        <v>40094</v>
      </c>
      <c r="E3023" t="s">
        <v>20</v>
      </c>
      <c r="F3023">
        <v>13</v>
      </c>
      <c r="G3023">
        <v>163.62</v>
      </c>
      <c r="H3023">
        <v>0</v>
      </c>
      <c r="I3023" t="s">
        <v>9</v>
      </c>
      <c r="J3023" s="8">
        <v>16.34</v>
      </c>
      <c r="K3023" s="8">
        <f>IF(Table3[[#This Row],[Return Status]] = "Returned", 0, Table3[[#This Row],[Profit]])</f>
        <v>0</v>
      </c>
      <c r="L3023" s="8" t="str">
        <f>IFERROR(VLOOKUP(Table3[[#This Row],[Order ID]],returns[[Order ID]:[Status]],2,FALSE), "")</f>
        <v>Returned</v>
      </c>
      <c r="M3023">
        <v>11.48</v>
      </c>
      <c r="N3023">
        <v>5.43</v>
      </c>
      <c r="O3023" t="s">
        <v>1205</v>
      </c>
      <c r="P3023" t="s">
        <v>589</v>
      </c>
      <c r="Q3023">
        <v>27511</v>
      </c>
      <c r="R3023" t="s">
        <v>44</v>
      </c>
      <c r="S3023" t="s">
        <v>1978</v>
      </c>
      <c r="T3023" t="e">
        <f>VLOOKUP(Table3[[#This Row],[Region]],managers5[],2,FALSE)</f>
        <v>#N/A</v>
      </c>
      <c r="U3023" t="s">
        <v>1957</v>
      </c>
      <c r="V3023" t="s">
        <v>1959</v>
      </c>
      <c r="W3023" t="s">
        <v>14</v>
      </c>
      <c r="X3023" t="s">
        <v>24</v>
      </c>
      <c r="Y3023" t="s">
        <v>16</v>
      </c>
      <c r="Z3023" t="s">
        <v>30</v>
      </c>
      <c r="AA3023" t="s">
        <v>1314</v>
      </c>
      <c r="AB3023" t="s">
        <v>19</v>
      </c>
      <c r="AC3023">
        <v>0.36</v>
      </c>
      <c r="AD3023" s="2">
        <v>40094</v>
      </c>
    </row>
    <row r="3024" spans="1:30" x14ac:dyDescent="0.35">
      <c r="A3024">
        <v>2109</v>
      </c>
      <c r="B3024">
        <v>4178</v>
      </c>
      <c r="C3024">
        <v>29666</v>
      </c>
      <c r="D3024" s="1">
        <v>40907</v>
      </c>
      <c r="E3024" t="s">
        <v>8</v>
      </c>
      <c r="F3024">
        <v>44</v>
      </c>
      <c r="G3024">
        <v>362.75</v>
      </c>
      <c r="H3024">
        <v>0.08</v>
      </c>
      <c r="I3024" t="s">
        <v>9</v>
      </c>
      <c r="J3024" s="8">
        <v>-54.47</v>
      </c>
      <c r="K3024" s="8">
        <f>IF(Table3[[#This Row],[Return Status]] = "Returned", 0, Table3[[#This Row],[Profit]])</f>
        <v>-54.47</v>
      </c>
      <c r="L3024" s="8" t="str">
        <f>IFERROR(VLOOKUP(Table3[[#This Row],[Order ID]],returns[[Order ID]:[Status]],2,FALSE), "")</f>
        <v/>
      </c>
      <c r="M3024">
        <v>8.32</v>
      </c>
      <c r="N3024">
        <v>2.38</v>
      </c>
      <c r="O3024" t="s">
        <v>1055</v>
      </c>
      <c r="P3024" t="s">
        <v>204</v>
      </c>
      <c r="Q3024">
        <v>5201</v>
      </c>
      <c r="R3024" t="s">
        <v>204</v>
      </c>
      <c r="S3024" t="s">
        <v>1979</v>
      </c>
      <c r="T3024" t="e">
        <f>VLOOKUP(Table3[[#This Row],[Region]],managers5[],2,FALSE)</f>
        <v>#N/A</v>
      </c>
      <c r="U3024" t="s">
        <v>1956</v>
      </c>
      <c r="W3024" t="s">
        <v>14</v>
      </c>
      <c r="X3024" t="s">
        <v>15</v>
      </c>
      <c r="Y3024" t="s">
        <v>46</v>
      </c>
      <c r="Z3024" t="s">
        <v>47</v>
      </c>
      <c r="AA3024" t="s">
        <v>728</v>
      </c>
      <c r="AB3024" t="s">
        <v>109</v>
      </c>
      <c r="AC3024">
        <v>0.74</v>
      </c>
      <c r="AD3024" s="1">
        <v>40909</v>
      </c>
    </row>
    <row r="3025" spans="1:30" x14ac:dyDescent="0.35">
      <c r="A3025">
        <v>2115</v>
      </c>
      <c r="B3025">
        <v>4179</v>
      </c>
      <c r="C3025">
        <v>29666</v>
      </c>
      <c r="D3025" s="1">
        <v>40907</v>
      </c>
      <c r="E3025" t="s">
        <v>8</v>
      </c>
      <c r="F3025">
        <v>29</v>
      </c>
      <c r="G3025">
        <v>155.86000000000001</v>
      </c>
      <c r="H3025">
        <v>0.09</v>
      </c>
      <c r="I3025" t="s">
        <v>9</v>
      </c>
      <c r="J3025" s="8">
        <v>-152.59</v>
      </c>
      <c r="K3025" s="8">
        <f>IF(Table3[[#This Row],[Return Status]] = "Returned", 0, Table3[[#This Row],[Profit]])</f>
        <v>-152.59</v>
      </c>
      <c r="L3025" s="8" t="str">
        <f>IFERROR(VLOOKUP(Table3[[#This Row],[Order ID]],returns[[Order ID]:[Status]],2,FALSE), "")</f>
        <v/>
      </c>
      <c r="M3025">
        <v>5.28</v>
      </c>
      <c r="N3025">
        <v>8.16</v>
      </c>
      <c r="O3025" t="s">
        <v>1055</v>
      </c>
      <c r="P3025" t="s">
        <v>131</v>
      </c>
      <c r="Q3025">
        <v>3079</v>
      </c>
      <c r="R3025" t="s">
        <v>132</v>
      </c>
      <c r="S3025" t="s">
        <v>1979</v>
      </c>
      <c r="T3025" t="e">
        <f>VLOOKUP(Table3[[#This Row],[Region]],managers5[],2,FALSE)</f>
        <v>#N/A</v>
      </c>
      <c r="U3025" t="s">
        <v>1956</v>
      </c>
      <c r="W3025" t="s">
        <v>14</v>
      </c>
      <c r="X3025" t="s">
        <v>15</v>
      </c>
      <c r="Y3025" t="s">
        <v>16</v>
      </c>
      <c r="Z3025" t="s">
        <v>30</v>
      </c>
      <c r="AA3025" t="s">
        <v>567</v>
      </c>
      <c r="AB3025" t="s">
        <v>19</v>
      </c>
      <c r="AC3025">
        <v>0.4</v>
      </c>
      <c r="AD3025" s="1">
        <v>40908</v>
      </c>
    </row>
    <row r="3026" spans="1:30" x14ac:dyDescent="0.35">
      <c r="A3026">
        <v>7178</v>
      </c>
      <c r="B3026">
        <v>4180</v>
      </c>
      <c r="C3026">
        <v>29667</v>
      </c>
      <c r="D3026" s="1">
        <v>40018</v>
      </c>
      <c r="E3026" t="s">
        <v>8</v>
      </c>
      <c r="F3026">
        <v>14</v>
      </c>
      <c r="G3026">
        <v>215.31</v>
      </c>
      <c r="H3026">
        <v>0.09</v>
      </c>
      <c r="I3026" t="s">
        <v>9</v>
      </c>
      <c r="J3026" s="8">
        <v>-51.75</v>
      </c>
      <c r="K3026" s="8">
        <f>IF(Table3[[#This Row],[Return Status]] = "Returned", 0, Table3[[#This Row],[Profit]])</f>
        <v>-51.75</v>
      </c>
      <c r="L3026" s="8" t="str">
        <f>IFERROR(VLOOKUP(Table3[[#This Row],[Order ID]],returns[[Order ID]:[Status]],2,FALSE), "")</f>
        <v/>
      </c>
      <c r="M3026">
        <v>15.28</v>
      </c>
      <c r="N3026">
        <v>10.91</v>
      </c>
      <c r="O3026" t="s">
        <v>1166</v>
      </c>
      <c r="P3026" t="s">
        <v>134</v>
      </c>
      <c r="Q3026">
        <v>6824</v>
      </c>
      <c r="R3026" t="s">
        <v>135</v>
      </c>
      <c r="S3026" t="s">
        <v>1979</v>
      </c>
      <c r="T3026" t="e">
        <f>VLOOKUP(Table3[[#This Row],[Region]],managers5[],2,FALSE)</f>
        <v>#N/A</v>
      </c>
      <c r="U3026" t="s">
        <v>1956</v>
      </c>
      <c r="W3026" t="s">
        <v>14</v>
      </c>
      <c r="X3026" t="s">
        <v>71</v>
      </c>
      <c r="Y3026" t="s">
        <v>16</v>
      </c>
      <c r="Z3026" t="s">
        <v>17</v>
      </c>
      <c r="AA3026" t="s">
        <v>1253</v>
      </c>
      <c r="AB3026" t="s">
        <v>19</v>
      </c>
      <c r="AC3026">
        <v>0.36</v>
      </c>
      <c r="AD3026" s="2">
        <v>40019</v>
      </c>
    </row>
    <row r="3027" spans="1:30" x14ac:dyDescent="0.35">
      <c r="A3027">
        <v>5728</v>
      </c>
      <c r="B3027">
        <v>4182</v>
      </c>
      <c r="C3027">
        <v>29700</v>
      </c>
      <c r="D3027" s="1">
        <v>40274</v>
      </c>
      <c r="E3027" t="s">
        <v>20</v>
      </c>
      <c r="F3027">
        <v>9</v>
      </c>
      <c r="G3027">
        <v>30.35</v>
      </c>
      <c r="H3027">
        <v>0.01</v>
      </c>
      <c r="I3027" t="s">
        <v>9</v>
      </c>
      <c r="J3027" s="8">
        <v>5.0199999999999996</v>
      </c>
      <c r="K3027" s="8">
        <f>IF(Table3[[#This Row],[Return Status]] = "Returned", 0, Table3[[#This Row],[Profit]])</f>
        <v>5.0199999999999996</v>
      </c>
      <c r="L3027" s="8" t="str">
        <f>IFERROR(VLOOKUP(Table3[[#This Row],[Order ID]],returns[[Order ID]:[Status]],2,FALSE), "")</f>
        <v/>
      </c>
      <c r="M3027">
        <v>3.08</v>
      </c>
      <c r="N3027">
        <v>0.99</v>
      </c>
      <c r="O3027" t="s">
        <v>1211</v>
      </c>
      <c r="P3027" t="s">
        <v>131</v>
      </c>
      <c r="Q3027">
        <v>3053</v>
      </c>
      <c r="R3027" t="s">
        <v>132</v>
      </c>
      <c r="S3027" t="s">
        <v>1979</v>
      </c>
      <c r="T3027" t="e">
        <f>VLOOKUP(Table3[[#This Row],[Region]],managers5[],2,FALSE)</f>
        <v>#N/A</v>
      </c>
      <c r="U3027" t="s">
        <v>1956</v>
      </c>
      <c r="W3027" t="s">
        <v>14</v>
      </c>
      <c r="X3027" t="s">
        <v>39</v>
      </c>
      <c r="Y3027" t="s">
        <v>16</v>
      </c>
      <c r="Z3027" t="s">
        <v>99</v>
      </c>
      <c r="AA3027" t="s">
        <v>580</v>
      </c>
      <c r="AB3027" t="s">
        <v>19</v>
      </c>
      <c r="AC3027">
        <v>0.37</v>
      </c>
      <c r="AD3027" s="2">
        <v>40275</v>
      </c>
    </row>
    <row r="3028" spans="1:30" x14ac:dyDescent="0.35">
      <c r="A3028">
        <v>5314</v>
      </c>
      <c r="B3028">
        <v>4183</v>
      </c>
      <c r="C3028">
        <v>29730</v>
      </c>
      <c r="D3028" s="1">
        <v>40345</v>
      </c>
      <c r="E3028" t="s">
        <v>41</v>
      </c>
      <c r="F3028">
        <v>21</v>
      </c>
      <c r="G3028">
        <v>3072.86</v>
      </c>
      <c r="H3028">
        <v>0.08</v>
      </c>
      <c r="I3028" t="s">
        <v>49</v>
      </c>
      <c r="J3028" s="8">
        <v>-364.87336599999998</v>
      </c>
      <c r="K3028" s="8">
        <f>IF(Table3[[#This Row],[Return Status]] = "Returned", 0, Table3[[#This Row],[Profit]])</f>
        <v>-364.87336599999998</v>
      </c>
      <c r="L3028" s="8" t="str">
        <f>IFERROR(VLOOKUP(Table3[[#This Row],[Order ID]],returns[[Order ID]:[Status]],2,FALSE), "")</f>
        <v/>
      </c>
      <c r="M3028">
        <v>150.97999999999999</v>
      </c>
      <c r="N3028">
        <v>39.25</v>
      </c>
      <c r="O3028" t="s">
        <v>1078</v>
      </c>
      <c r="P3028" t="s">
        <v>37</v>
      </c>
      <c r="Q3028">
        <v>15228</v>
      </c>
      <c r="R3028" t="s">
        <v>37</v>
      </c>
      <c r="S3028" t="s">
        <v>1979</v>
      </c>
      <c r="T3028" t="e">
        <f>VLOOKUP(Table3[[#This Row],[Region]],managers5[],2,FALSE)</f>
        <v>#N/A</v>
      </c>
      <c r="U3028" t="s">
        <v>1956</v>
      </c>
      <c r="W3028" t="s">
        <v>14</v>
      </c>
      <c r="X3028" t="s">
        <v>39</v>
      </c>
      <c r="Y3028" t="s">
        <v>50</v>
      </c>
      <c r="Z3028" t="s">
        <v>51</v>
      </c>
      <c r="AA3028" t="s">
        <v>1018</v>
      </c>
      <c r="AB3028" t="s">
        <v>53</v>
      </c>
      <c r="AC3028">
        <v>0.75</v>
      </c>
      <c r="AD3028" s="2">
        <v>40347</v>
      </c>
    </row>
    <row r="3029" spans="1:30" x14ac:dyDescent="0.35">
      <c r="A3029">
        <v>1017</v>
      </c>
      <c r="B3029">
        <v>4185</v>
      </c>
      <c r="C3029">
        <v>29761</v>
      </c>
      <c r="D3029" s="1">
        <v>41093</v>
      </c>
      <c r="E3029" t="s">
        <v>20</v>
      </c>
      <c r="F3029">
        <v>42</v>
      </c>
      <c r="G3029">
        <v>1085.4000000000001</v>
      </c>
      <c r="H3029">
        <v>0.02</v>
      </c>
      <c r="I3029" t="s">
        <v>9</v>
      </c>
      <c r="J3029" s="8">
        <v>262.32</v>
      </c>
      <c r="K3029" s="8">
        <f>IF(Table3[[#This Row],[Return Status]] = "Returned", 0, Table3[[#This Row],[Profit]])</f>
        <v>262.32</v>
      </c>
      <c r="L3029" s="8" t="str">
        <f>IFERROR(VLOOKUP(Table3[[#This Row],[Order ID]],returns[[Order ID]:[Status]],2,FALSE), "")</f>
        <v/>
      </c>
      <c r="M3029">
        <v>25.98</v>
      </c>
      <c r="N3029">
        <v>5.37</v>
      </c>
      <c r="O3029" t="s">
        <v>689</v>
      </c>
      <c r="P3029" t="s">
        <v>216</v>
      </c>
      <c r="Q3029">
        <v>59750</v>
      </c>
      <c r="R3029" t="s">
        <v>190</v>
      </c>
      <c r="S3029" t="s">
        <v>1976</v>
      </c>
      <c r="T3029" t="e">
        <f>VLOOKUP(Table3[[#This Row],[Region]],managers5[],2,FALSE)</f>
        <v>#N/A</v>
      </c>
      <c r="U3029" t="s">
        <v>1955</v>
      </c>
      <c r="V3029" t="s">
        <v>1959</v>
      </c>
      <c r="W3029" t="s">
        <v>14</v>
      </c>
      <c r="X3029" t="s">
        <v>71</v>
      </c>
      <c r="Y3029" t="s">
        <v>16</v>
      </c>
      <c r="Z3029" t="s">
        <v>83</v>
      </c>
      <c r="AA3029" t="s">
        <v>1101</v>
      </c>
      <c r="AB3029" t="s">
        <v>69</v>
      </c>
      <c r="AC3029">
        <v>0.5</v>
      </c>
      <c r="AD3029" s="1">
        <v>41096</v>
      </c>
    </row>
    <row r="3030" spans="1:30" x14ac:dyDescent="0.35">
      <c r="A3030">
        <v>1021</v>
      </c>
      <c r="B3030">
        <v>4186</v>
      </c>
      <c r="C3030">
        <v>29761</v>
      </c>
      <c r="D3030" s="1">
        <v>41093</v>
      </c>
      <c r="E3030" t="s">
        <v>20</v>
      </c>
      <c r="F3030">
        <v>19</v>
      </c>
      <c r="G3030">
        <v>123.67</v>
      </c>
      <c r="H3030">
        <v>0.03</v>
      </c>
      <c r="I3030" t="s">
        <v>9</v>
      </c>
      <c r="J3030" s="8">
        <v>-34.17</v>
      </c>
      <c r="K3030" s="8">
        <f>IF(Table3[[#This Row],[Return Status]] = "Returned", 0, Table3[[#This Row],[Profit]])</f>
        <v>-34.17</v>
      </c>
      <c r="L3030" s="8" t="str">
        <f>IFERROR(VLOOKUP(Table3[[#This Row],[Order ID]],returns[[Order ID]:[Status]],2,FALSE), "")</f>
        <v/>
      </c>
      <c r="M3030">
        <v>6.24</v>
      </c>
      <c r="N3030">
        <v>5.22</v>
      </c>
      <c r="O3030" t="s">
        <v>689</v>
      </c>
      <c r="P3030" t="s">
        <v>216</v>
      </c>
      <c r="Q3030">
        <v>59750</v>
      </c>
      <c r="R3030" t="s">
        <v>190</v>
      </c>
      <c r="S3030" t="s">
        <v>1976</v>
      </c>
      <c r="T3030" t="e">
        <f>VLOOKUP(Table3[[#This Row],[Region]],managers5[],2,FALSE)</f>
        <v>#N/A</v>
      </c>
      <c r="U3030" t="s">
        <v>1955</v>
      </c>
      <c r="V3030" t="s">
        <v>1959</v>
      </c>
      <c r="W3030" t="s">
        <v>14</v>
      </c>
      <c r="X3030" t="s">
        <v>71</v>
      </c>
      <c r="Y3030" t="s">
        <v>50</v>
      </c>
      <c r="Z3030" t="s">
        <v>61</v>
      </c>
      <c r="AA3030" t="s">
        <v>138</v>
      </c>
      <c r="AB3030" t="s">
        <v>19</v>
      </c>
      <c r="AC3030">
        <v>0.6</v>
      </c>
      <c r="AD3030" s="1">
        <v>41095</v>
      </c>
    </row>
    <row r="3031" spans="1:30" x14ac:dyDescent="0.35">
      <c r="A3031">
        <v>1027</v>
      </c>
      <c r="B3031">
        <v>4184</v>
      </c>
      <c r="C3031">
        <v>29761</v>
      </c>
      <c r="D3031" s="1">
        <v>41093</v>
      </c>
      <c r="E3031" t="s">
        <v>20</v>
      </c>
      <c r="F3031">
        <v>48</v>
      </c>
      <c r="G3031">
        <v>1463.105</v>
      </c>
      <c r="H3031">
        <v>0.06</v>
      </c>
      <c r="I3031" t="s">
        <v>9</v>
      </c>
      <c r="J3031" s="8">
        <v>446.99400000000003</v>
      </c>
      <c r="K3031" s="8">
        <f>IF(Table3[[#This Row],[Return Status]] = "Returned", 0, Table3[[#This Row],[Profit]])</f>
        <v>446.99400000000003</v>
      </c>
      <c r="L3031" s="8" t="str">
        <f>IFERROR(VLOOKUP(Table3[[#This Row],[Order ID]],returns[[Order ID]:[Status]],2,FALSE), "")</f>
        <v/>
      </c>
      <c r="M3031">
        <v>35.99</v>
      </c>
      <c r="N3031">
        <v>1.25</v>
      </c>
      <c r="O3031" t="s">
        <v>689</v>
      </c>
      <c r="P3031" t="s">
        <v>216</v>
      </c>
      <c r="Q3031">
        <v>59715</v>
      </c>
      <c r="R3031" t="s">
        <v>190</v>
      </c>
      <c r="S3031" t="s">
        <v>1976</v>
      </c>
      <c r="T3031" t="e">
        <f>VLOOKUP(Table3[[#This Row],[Region]],managers5[],2,FALSE)</f>
        <v>#N/A</v>
      </c>
      <c r="U3031" t="s">
        <v>1955</v>
      </c>
      <c r="V3031" t="s">
        <v>1959</v>
      </c>
      <c r="W3031" t="s">
        <v>14</v>
      </c>
      <c r="X3031" t="s">
        <v>71</v>
      </c>
      <c r="Y3031" t="s">
        <v>46</v>
      </c>
      <c r="Z3031" t="s">
        <v>86</v>
      </c>
      <c r="AA3031" t="s">
        <v>986</v>
      </c>
      <c r="AB3031" t="s">
        <v>109</v>
      </c>
      <c r="AC3031">
        <v>0.56999999999999995</v>
      </c>
      <c r="AD3031" s="1">
        <v>41094</v>
      </c>
    </row>
    <row r="3032" spans="1:30" x14ac:dyDescent="0.35">
      <c r="A3032">
        <v>920</v>
      </c>
      <c r="B3032">
        <v>4189</v>
      </c>
      <c r="C3032">
        <v>29764</v>
      </c>
      <c r="D3032" s="1">
        <v>41112</v>
      </c>
      <c r="E3032" t="s">
        <v>41</v>
      </c>
      <c r="F3032">
        <v>10</v>
      </c>
      <c r="G3032">
        <v>165.09</v>
      </c>
      <c r="H3032">
        <v>0</v>
      </c>
      <c r="I3032" t="s">
        <v>33</v>
      </c>
      <c r="J3032" s="8">
        <v>-8.5904999999999898</v>
      </c>
      <c r="K3032" s="8">
        <f>IF(Table3[[#This Row],[Return Status]] = "Returned", 0, Table3[[#This Row],[Profit]])</f>
        <v>-8.5904999999999898</v>
      </c>
      <c r="L3032" s="8" t="str">
        <f>IFERROR(VLOOKUP(Table3[[#This Row],[Order ID]],returns[[Order ID]:[Status]],2,FALSE), "")</f>
        <v/>
      </c>
      <c r="M3032">
        <v>15.01</v>
      </c>
      <c r="N3032">
        <v>8.4</v>
      </c>
      <c r="O3032" t="s">
        <v>510</v>
      </c>
      <c r="P3032" t="s">
        <v>131</v>
      </c>
      <c r="Q3032">
        <v>21128</v>
      </c>
      <c r="R3032" t="s">
        <v>132</v>
      </c>
      <c r="S3032" t="s">
        <v>1979</v>
      </c>
      <c r="T3032" t="e">
        <f>VLOOKUP(Table3[[#This Row],[Region]],managers5[],2,FALSE)</f>
        <v>#N/A</v>
      </c>
      <c r="U3032" t="s">
        <v>1956</v>
      </c>
      <c r="W3032" t="s">
        <v>14</v>
      </c>
      <c r="X3032" t="s">
        <v>15</v>
      </c>
      <c r="Y3032" t="s">
        <v>16</v>
      </c>
      <c r="Z3032" t="s">
        <v>17</v>
      </c>
      <c r="AA3032" t="s">
        <v>151</v>
      </c>
      <c r="AB3032" t="s">
        <v>19</v>
      </c>
      <c r="AC3032">
        <v>0.39</v>
      </c>
      <c r="AD3032" s="1">
        <v>41113</v>
      </c>
    </row>
    <row r="3033" spans="1:30" x14ac:dyDescent="0.35">
      <c r="A3033">
        <v>4528</v>
      </c>
      <c r="B3033">
        <v>5355</v>
      </c>
      <c r="C3033">
        <v>38050</v>
      </c>
      <c r="D3033" s="1">
        <v>40477</v>
      </c>
      <c r="E3033" t="s">
        <v>8</v>
      </c>
      <c r="F3033">
        <v>36</v>
      </c>
      <c r="G3033">
        <v>104.21</v>
      </c>
      <c r="H3033">
        <v>0.04</v>
      </c>
      <c r="I3033" t="s">
        <v>9</v>
      </c>
      <c r="J3033" s="8">
        <v>15.19</v>
      </c>
      <c r="K3033" s="8">
        <f>IF(Table3[[#This Row],[Return Status]] = "Returned", 0, Table3[[#This Row],[Profit]])</f>
        <v>0</v>
      </c>
      <c r="L3033" s="8" t="str">
        <f>IFERROR(VLOOKUP(Table3[[#This Row],[Order ID]],returns[[Order ID]:[Status]],2,FALSE), "")</f>
        <v>Returned</v>
      </c>
      <c r="M3033">
        <v>2.88</v>
      </c>
      <c r="N3033">
        <v>0.7</v>
      </c>
      <c r="O3033" t="s">
        <v>1038</v>
      </c>
      <c r="P3033" t="s">
        <v>43</v>
      </c>
      <c r="Q3033">
        <v>29577</v>
      </c>
      <c r="R3033" t="s">
        <v>44</v>
      </c>
      <c r="S3033" t="s">
        <v>1978</v>
      </c>
      <c r="T3033" t="e">
        <f>VLOOKUP(Table3[[#This Row],[Region]],managers5[],2,FALSE)</f>
        <v>#N/A</v>
      </c>
      <c r="U3033" t="s">
        <v>1957</v>
      </c>
      <c r="V3033" t="s">
        <v>1959</v>
      </c>
      <c r="W3033" t="s">
        <v>14</v>
      </c>
      <c r="X3033" t="s">
        <v>24</v>
      </c>
      <c r="Y3033" t="s">
        <v>16</v>
      </c>
      <c r="Z3033" t="s">
        <v>106</v>
      </c>
      <c r="AA3033" t="s">
        <v>181</v>
      </c>
      <c r="AB3033" t="s">
        <v>35</v>
      </c>
      <c r="AC3033">
        <v>0.56000000000000005</v>
      </c>
      <c r="AD3033" s="2">
        <v>40479</v>
      </c>
    </row>
    <row r="3034" spans="1:30" x14ac:dyDescent="0.35">
      <c r="A3034">
        <v>6329</v>
      </c>
      <c r="B3034">
        <v>148</v>
      </c>
      <c r="C3034">
        <v>930</v>
      </c>
      <c r="D3034" s="1">
        <v>40163</v>
      </c>
      <c r="E3034" t="s">
        <v>41</v>
      </c>
      <c r="F3034">
        <v>11</v>
      </c>
      <c r="G3034">
        <v>79.19</v>
      </c>
      <c r="H3034">
        <v>0</v>
      </c>
      <c r="I3034" t="s">
        <v>9</v>
      </c>
      <c r="J3034" s="8">
        <v>13.91</v>
      </c>
      <c r="K3034" s="8">
        <f>IF(Table3[[#This Row],[Return Status]] = "Returned", 0, Table3[[#This Row],[Profit]])</f>
        <v>0</v>
      </c>
      <c r="L3034" s="8" t="str">
        <f>IFERROR(VLOOKUP(Table3[[#This Row],[Order ID]],returns[[Order ID]:[Status]],2,FALSE), "")</f>
        <v>Returned</v>
      </c>
      <c r="M3034">
        <v>6.88</v>
      </c>
      <c r="N3034">
        <v>2</v>
      </c>
      <c r="O3034" t="s">
        <v>1457</v>
      </c>
      <c r="P3034" t="s">
        <v>43</v>
      </c>
      <c r="Q3034">
        <v>22601</v>
      </c>
      <c r="R3034" t="s">
        <v>44</v>
      </c>
      <c r="S3034" t="s">
        <v>1978</v>
      </c>
      <c r="T3034" t="e">
        <f>VLOOKUP(Table3[[#This Row],[Region]],managers5[],2,FALSE)</f>
        <v>#N/A</v>
      </c>
      <c r="U3034" t="s">
        <v>1957</v>
      </c>
      <c r="V3034" t="s">
        <v>1959</v>
      </c>
      <c r="W3034" t="s">
        <v>14</v>
      </c>
      <c r="X3034" t="s">
        <v>15</v>
      </c>
      <c r="Y3034" t="s">
        <v>16</v>
      </c>
      <c r="Z3034" t="s">
        <v>30</v>
      </c>
      <c r="AA3034" t="s">
        <v>239</v>
      </c>
      <c r="AB3034" t="s">
        <v>35</v>
      </c>
      <c r="AC3034">
        <v>0.39</v>
      </c>
      <c r="AD3034" s="2">
        <v>40163</v>
      </c>
    </row>
    <row r="3035" spans="1:30" x14ac:dyDescent="0.35">
      <c r="A3035">
        <v>3922</v>
      </c>
      <c r="B3035">
        <v>4192</v>
      </c>
      <c r="C3035">
        <v>29767</v>
      </c>
      <c r="D3035" s="1">
        <v>40579</v>
      </c>
      <c r="E3035" t="s">
        <v>77</v>
      </c>
      <c r="F3035">
        <v>48</v>
      </c>
      <c r="G3035">
        <v>4153.0600000000004</v>
      </c>
      <c r="H3035">
        <v>0.06</v>
      </c>
      <c r="I3035" t="s">
        <v>9</v>
      </c>
      <c r="J3035" s="8">
        <v>1499.41</v>
      </c>
      <c r="K3035" s="8">
        <f>IF(Table3[[#This Row],[Return Status]] = "Returned", 0, Table3[[#This Row],[Profit]])</f>
        <v>1499.41</v>
      </c>
      <c r="L3035" s="8" t="str">
        <f>IFERROR(VLOOKUP(Table3[[#This Row],[Order ID]],returns[[Order ID]:[Status]],2,FALSE), "")</f>
        <v/>
      </c>
      <c r="M3035">
        <v>90.24</v>
      </c>
      <c r="N3035">
        <v>0.99</v>
      </c>
      <c r="O3035" t="s">
        <v>899</v>
      </c>
      <c r="P3035" t="s">
        <v>22</v>
      </c>
      <c r="Q3035">
        <v>80020</v>
      </c>
      <c r="R3035" t="s">
        <v>23</v>
      </c>
      <c r="S3035" t="s">
        <v>1976</v>
      </c>
      <c r="T3035" t="e">
        <f>VLOOKUP(Table3[[#This Row],[Region]],managers5[],2,FALSE)</f>
        <v>#N/A</v>
      </c>
      <c r="U3035" t="s">
        <v>1955</v>
      </c>
      <c r="V3035" t="s">
        <v>1959</v>
      </c>
      <c r="W3035" t="s">
        <v>14</v>
      </c>
      <c r="X3035" t="s">
        <v>24</v>
      </c>
      <c r="Y3035" t="s">
        <v>16</v>
      </c>
      <c r="Z3035" t="s">
        <v>83</v>
      </c>
      <c r="AA3035" t="s">
        <v>1822</v>
      </c>
      <c r="AB3035" t="s">
        <v>19</v>
      </c>
      <c r="AC3035">
        <v>0.56000000000000005</v>
      </c>
      <c r="AD3035" s="1">
        <v>40580</v>
      </c>
    </row>
    <row r="3036" spans="1:30" x14ac:dyDescent="0.35">
      <c r="A3036">
        <v>5250</v>
      </c>
      <c r="B3036">
        <v>4195</v>
      </c>
      <c r="C3036">
        <v>29797</v>
      </c>
      <c r="D3036" s="1">
        <v>40355</v>
      </c>
      <c r="E3036" t="s">
        <v>77</v>
      </c>
      <c r="F3036">
        <v>50</v>
      </c>
      <c r="G3036">
        <v>742.05</v>
      </c>
      <c r="H3036">
        <v>0.05</v>
      </c>
      <c r="I3036" t="s">
        <v>9</v>
      </c>
      <c r="J3036" s="8">
        <v>-337.98</v>
      </c>
      <c r="K3036" s="8">
        <f>IF(Table3[[#This Row],[Return Status]] = "Returned", 0, Table3[[#This Row],[Profit]])</f>
        <v>-337.98</v>
      </c>
      <c r="L3036" s="8" t="str">
        <f>IFERROR(VLOOKUP(Table3[[#This Row],[Order ID]],returns[[Order ID]:[Status]],2,FALSE), "")</f>
        <v/>
      </c>
      <c r="M3036">
        <v>14.89</v>
      </c>
      <c r="N3036">
        <v>13.56</v>
      </c>
      <c r="O3036" t="s">
        <v>1809</v>
      </c>
      <c r="P3036" t="s">
        <v>134</v>
      </c>
      <c r="Q3036">
        <v>1721</v>
      </c>
      <c r="R3036" t="s">
        <v>135</v>
      </c>
      <c r="S3036" t="s">
        <v>1979</v>
      </c>
      <c r="T3036" t="e">
        <f>VLOOKUP(Table3[[#This Row],[Region]],managers5[],2,FALSE)</f>
        <v>#N/A</v>
      </c>
      <c r="U3036" t="s">
        <v>1956</v>
      </c>
      <c r="W3036" t="s">
        <v>14</v>
      </c>
      <c r="X3036" t="s">
        <v>15</v>
      </c>
      <c r="Y3036" t="s">
        <v>50</v>
      </c>
      <c r="Z3036" t="s">
        <v>61</v>
      </c>
      <c r="AA3036" t="s">
        <v>1501</v>
      </c>
      <c r="AB3036" t="s">
        <v>85</v>
      </c>
      <c r="AC3036">
        <v>0.57999999999999996</v>
      </c>
      <c r="AD3036" s="2">
        <v>40357</v>
      </c>
    </row>
    <row r="3037" spans="1:30" x14ac:dyDescent="0.35">
      <c r="A3037">
        <v>6799</v>
      </c>
      <c r="B3037">
        <v>4196</v>
      </c>
      <c r="C3037">
        <v>29826</v>
      </c>
      <c r="D3037" s="1">
        <v>40080</v>
      </c>
      <c r="E3037" t="s">
        <v>41</v>
      </c>
      <c r="F3037">
        <v>9</v>
      </c>
      <c r="G3037">
        <v>157.63</v>
      </c>
      <c r="H3037">
        <v>0.06</v>
      </c>
      <c r="I3037" t="s">
        <v>9</v>
      </c>
      <c r="J3037" s="8">
        <v>-78.13</v>
      </c>
      <c r="K3037" s="8">
        <f>IF(Table3[[#This Row],[Return Status]] = "Returned", 0, Table3[[#This Row],[Profit]])</f>
        <v>-78.13</v>
      </c>
      <c r="L3037" s="8" t="str">
        <f>IFERROR(VLOOKUP(Table3[[#This Row],[Order ID]],returns[[Order ID]:[Status]],2,FALSE), "")</f>
        <v/>
      </c>
      <c r="M3037">
        <v>17.98</v>
      </c>
      <c r="N3037">
        <v>4</v>
      </c>
      <c r="O3037" t="s">
        <v>920</v>
      </c>
      <c r="P3037" t="s">
        <v>22</v>
      </c>
      <c r="Q3037">
        <v>81007</v>
      </c>
      <c r="R3037" t="s">
        <v>23</v>
      </c>
      <c r="S3037" t="s">
        <v>1976</v>
      </c>
      <c r="T3037" t="e">
        <f>VLOOKUP(Table3[[#This Row],[Region]],managers5[],2,FALSE)</f>
        <v>#N/A</v>
      </c>
      <c r="U3037" t="s">
        <v>1955</v>
      </c>
      <c r="V3037" t="s">
        <v>1959</v>
      </c>
      <c r="W3037" t="s">
        <v>14</v>
      </c>
      <c r="X3037" t="s">
        <v>39</v>
      </c>
      <c r="Y3037" t="s">
        <v>46</v>
      </c>
      <c r="Z3037" t="s">
        <v>47</v>
      </c>
      <c r="AA3037" t="s">
        <v>796</v>
      </c>
      <c r="AB3037" t="s">
        <v>19</v>
      </c>
      <c r="AC3037">
        <v>0.79</v>
      </c>
      <c r="AD3037" s="2">
        <v>40081</v>
      </c>
    </row>
    <row r="3038" spans="1:30" x14ac:dyDescent="0.35">
      <c r="A3038">
        <v>3038</v>
      </c>
      <c r="B3038">
        <v>4197</v>
      </c>
      <c r="C3038">
        <v>29827</v>
      </c>
      <c r="D3038" s="1">
        <v>40738</v>
      </c>
      <c r="E3038" t="s">
        <v>41</v>
      </c>
      <c r="F3038">
        <v>35</v>
      </c>
      <c r="G3038">
        <v>926.65</v>
      </c>
      <c r="H3038">
        <v>0.01</v>
      </c>
      <c r="I3038" t="s">
        <v>9</v>
      </c>
      <c r="J3038" s="8">
        <v>-75.38</v>
      </c>
      <c r="K3038" s="8">
        <f>IF(Table3[[#This Row],[Return Status]] = "Returned", 0, Table3[[#This Row],[Profit]])</f>
        <v>-75.38</v>
      </c>
      <c r="L3038" s="8" t="str">
        <f>IFERROR(VLOOKUP(Table3[[#This Row],[Order ID]],returns[[Order ID]:[Status]],2,FALSE), "")</f>
        <v/>
      </c>
      <c r="M3038">
        <v>26.31</v>
      </c>
      <c r="N3038">
        <v>5.89</v>
      </c>
      <c r="O3038" t="s">
        <v>475</v>
      </c>
      <c r="P3038" t="s">
        <v>189</v>
      </c>
      <c r="Q3038">
        <v>98310</v>
      </c>
      <c r="R3038" t="s">
        <v>190</v>
      </c>
      <c r="S3038" t="s">
        <v>1976</v>
      </c>
      <c r="T3038" t="e">
        <f>VLOOKUP(Table3[[#This Row],[Region]],managers5[],2,FALSE)</f>
        <v>#N/A</v>
      </c>
      <c r="U3038" t="s">
        <v>1955</v>
      </c>
      <c r="V3038" t="s">
        <v>1959</v>
      </c>
      <c r="W3038" t="s">
        <v>14</v>
      </c>
      <c r="X3038" t="s">
        <v>39</v>
      </c>
      <c r="Y3038" t="s">
        <v>46</v>
      </c>
      <c r="Z3038" t="s">
        <v>47</v>
      </c>
      <c r="AA3038" t="s">
        <v>860</v>
      </c>
      <c r="AB3038" t="s">
        <v>19</v>
      </c>
      <c r="AC3038">
        <v>0.75</v>
      </c>
      <c r="AD3038" s="1">
        <v>40739</v>
      </c>
    </row>
    <row r="3039" spans="1:30" x14ac:dyDescent="0.35">
      <c r="A3039">
        <v>1607</v>
      </c>
      <c r="B3039">
        <v>4198</v>
      </c>
      <c r="C3039">
        <v>29831</v>
      </c>
      <c r="D3039" s="1">
        <v>40997</v>
      </c>
      <c r="E3039" t="s">
        <v>41</v>
      </c>
      <c r="F3039">
        <v>29</v>
      </c>
      <c r="G3039">
        <v>2175.2199999999998</v>
      </c>
      <c r="H3039">
        <v>0</v>
      </c>
      <c r="I3039" t="s">
        <v>49</v>
      </c>
      <c r="J3039" s="8">
        <v>-520.54999999999995</v>
      </c>
      <c r="K3039" s="8">
        <f>IF(Table3[[#This Row],[Return Status]] = "Returned", 0, Table3[[#This Row],[Profit]])</f>
        <v>-520.54999999999995</v>
      </c>
      <c r="L3039" s="8" t="str">
        <f>IFERROR(VLOOKUP(Table3[[#This Row],[Order ID]],returns[[Order ID]:[Status]],2,FALSE), "")</f>
        <v/>
      </c>
      <c r="M3039">
        <v>68.81</v>
      </c>
      <c r="N3039">
        <v>60</v>
      </c>
      <c r="O3039" t="s">
        <v>1390</v>
      </c>
      <c r="P3039" t="s">
        <v>11</v>
      </c>
      <c r="Q3039">
        <v>95630</v>
      </c>
      <c r="R3039" t="s">
        <v>12</v>
      </c>
      <c r="S3039" t="s">
        <v>1976</v>
      </c>
      <c r="T3039" t="e">
        <f>VLOOKUP(Table3[[#This Row],[Region]],managers5[],2,FALSE)</f>
        <v>#N/A</v>
      </c>
      <c r="U3039" t="s">
        <v>1955</v>
      </c>
      <c r="V3039" t="s">
        <v>1959</v>
      </c>
      <c r="W3039" t="s">
        <v>14</v>
      </c>
      <c r="X3039" t="s">
        <v>15</v>
      </c>
      <c r="Y3039" t="s">
        <v>16</v>
      </c>
      <c r="Z3039" t="s">
        <v>83</v>
      </c>
      <c r="AA3039" t="s">
        <v>285</v>
      </c>
      <c r="AB3039" t="s">
        <v>74</v>
      </c>
      <c r="AC3039">
        <v>0.41</v>
      </c>
      <c r="AD3039" s="1">
        <v>40998</v>
      </c>
    </row>
    <row r="3040" spans="1:30" x14ac:dyDescent="0.35">
      <c r="A3040">
        <v>6398</v>
      </c>
      <c r="B3040">
        <v>4204</v>
      </c>
      <c r="C3040">
        <v>29889</v>
      </c>
      <c r="D3040" s="1">
        <v>40151</v>
      </c>
      <c r="E3040" t="s">
        <v>8</v>
      </c>
      <c r="F3040">
        <v>44</v>
      </c>
      <c r="G3040">
        <v>243.5</v>
      </c>
      <c r="H3040">
        <v>0.09</v>
      </c>
      <c r="I3040" t="s">
        <v>9</v>
      </c>
      <c r="J3040" s="8">
        <v>23.87</v>
      </c>
      <c r="K3040" s="8">
        <f>IF(Table3[[#This Row],[Return Status]] = "Returned", 0, Table3[[#This Row],[Profit]])</f>
        <v>23.87</v>
      </c>
      <c r="L3040" s="8" t="str">
        <f>IFERROR(VLOOKUP(Table3[[#This Row],[Order ID]],returns[[Order ID]:[Status]],2,FALSE), "")</f>
        <v/>
      </c>
      <c r="M3040">
        <v>5.98</v>
      </c>
      <c r="N3040">
        <v>1.67</v>
      </c>
      <c r="O3040" t="s">
        <v>544</v>
      </c>
      <c r="P3040" t="s">
        <v>37</v>
      </c>
      <c r="Q3040">
        <v>43213</v>
      </c>
      <c r="R3040" t="s">
        <v>37</v>
      </c>
      <c r="S3040" t="s">
        <v>1979</v>
      </c>
      <c r="T3040" t="e">
        <f>VLOOKUP(Table3[[#This Row],[Region]],managers5[],2,FALSE)</f>
        <v>#N/A</v>
      </c>
      <c r="U3040" t="s">
        <v>1956</v>
      </c>
      <c r="W3040" t="s">
        <v>14</v>
      </c>
      <c r="X3040" t="s">
        <v>15</v>
      </c>
      <c r="Y3040" t="s">
        <v>16</v>
      </c>
      <c r="Z3040" t="s">
        <v>106</v>
      </c>
      <c r="AA3040" t="s">
        <v>1872</v>
      </c>
      <c r="AB3040" t="s">
        <v>35</v>
      </c>
      <c r="AC3040">
        <v>0.51</v>
      </c>
      <c r="AD3040" s="2">
        <v>40154</v>
      </c>
    </row>
    <row r="3041" spans="1:30" x14ac:dyDescent="0.35">
      <c r="A3041">
        <v>1103</v>
      </c>
      <c r="B3041">
        <v>4205</v>
      </c>
      <c r="C3041">
        <v>29893</v>
      </c>
      <c r="D3041" s="1">
        <v>41076</v>
      </c>
      <c r="E3041" t="s">
        <v>20</v>
      </c>
      <c r="F3041">
        <v>24</v>
      </c>
      <c r="G3041">
        <v>5452.9</v>
      </c>
      <c r="H3041">
        <v>7.0000000000000007E-2</v>
      </c>
      <c r="I3041" t="s">
        <v>49</v>
      </c>
      <c r="J3041" s="8">
        <v>426.67</v>
      </c>
      <c r="K3041" s="8">
        <f>IF(Table3[[#This Row],[Return Status]] = "Returned", 0, Table3[[#This Row],[Profit]])</f>
        <v>426.67</v>
      </c>
      <c r="L3041" s="8" t="str">
        <f>IFERROR(VLOOKUP(Table3[[#This Row],[Order ID]],returns[[Order ID]:[Status]],2,FALSE), "")</f>
        <v/>
      </c>
      <c r="M3041">
        <v>225.02</v>
      </c>
      <c r="N3041">
        <v>28.66</v>
      </c>
      <c r="O3041" t="s">
        <v>633</v>
      </c>
      <c r="P3041" t="s">
        <v>131</v>
      </c>
      <c r="Q3041">
        <v>4038</v>
      </c>
      <c r="R3041" t="s">
        <v>132</v>
      </c>
      <c r="S3041" t="s">
        <v>1979</v>
      </c>
      <c r="T3041" t="e">
        <f>VLOOKUP(Table3[[#This Row],[Region]],managers5[],2,FALSE)</f>
        <v>#N/A</v>
      </c>
      <c r="U3041" t="s">
        <v>1956</v>
      </c>
      <c r="W3041" t="s">
        <v>14</v>
      </c>
      <c r="X3041" t="s">
        <v>15</v>
      </c>
      <c r="Y3041" t="s">
        <v>16</v>
      </c>
      <c r="Z3041" t="s">
        <v>75</v>
      </c>
      <c r="AA3041" t="s">
        <v>957</v>
      </c>
      <c r="AB3041" t="s">
        <v>74</v>
      </c>
      <c r="AC3041">
        <v>0.72</v>
      </c>
      <c r="AD3041" s="1">
        <v>41077</v>
      </c>
    </row>
    <row r="3042" spans="1:30" x14ac:dyDescent="0.35">
      <c r="A3042">
        <v>4800</v>
      </c>
      <c r="B3042">
        <v>4206</v>
      </c>
      <c r="C3042">
        <v>29894</v>
      </c>
      <c r="D3042" s="1">
        <v>40428</v>
      </c>
      <c r="E3042" t="s">
        <v>32</v>
      </c>
      <c r="F3042">
        <v>43</v>
      </c>
      <c r="G3042">
        <v>606.98</v>
      </c>
      <c r="H3042">
        <v>0.05</v>
      </c>
      <c r="I3042" t="s">
        <v>9</v>
      </c>
      <c r="J3042" s="8">
        <v>21.08</v>
      </c>
      <c r="K3042" s="8">
        <f>IF(Table3[[#This Row],[Return Status]] = "Returned", 0, Table3[[#This Row],[Profit]])</f>
        <v>21.08</v>
      </c>
      <c r="L3042" s="8" t="str">
        <f>IFERROR(VLOOKUP(Table3[[#This Row],[Order ID]],returns[[Order ID]:[Status]],2,FALSE), "")</f>
        <v/>
      </c>
      <c r="M3042">
        <v>13.73</v>
      </c>
      <c r="N3042">
        <v>6.85</v>
      </c>
      <c r="O3042" t="s">
        <v>608</v>
      </c>
      <c r="P3042" t="s">
        <v>37</v>
      </c>
      <c r="Q3042">
        <v>44646</v>
      </c>
      <c r="R3042" t="s">
        <v>37</v>
      </c>
      <c r="S3042" t="s">
        <v>1979</v>
      </c>
      <c r="T3042" t="e">
        <f>VLOOKUP(Table3[[#This Row],[Region]],managers5[],2,FALSE)</f>
        <v>#N/A</v>
      </c>
      <c r="U3042" t="s">
        <v>1956</v>
      </c>
      <c r="W3042" t="s">
        <v>14</v>
      </c>
      <c r="X3042" t="s">
        <v>71</v>
      </c>
      <c r="Y3042" t="s">
        <v>50</v>
      </c>
      <c r="Z3042" t="s">
        <v>61</v>
      </c>
      <c r="AA3042" t="s">
        <v>62</v>
      </c>
      <c r="AB3042" t="s">
        <v>35</v>
      </c>
      <c r="AC3042">
        <v>0.54</v>
      </c>
      <c r="AD3042" s="2">
        <v>40437</v>
      </c>
    </row>
    <row r="3043" spans="1:30" x14ac:dyDescent="0.35">
      <c r="A3043">
        <v>4801</v>
      </c>
      <c r="B3043">
        <v>4207</v>
      </c>
      <c r="C3043">
        <v>29894</v>
      </c>
      <c r="D3043" s="1">
        <v>40428</v>
      </c>
      <c r="E3043" t="s">
        <v>32</v>
      </c>
      <c r="F3043">
        <v>48</v>
      </c>
      <c r="G3043">
        <v>301.62</v>
      </c>
      <c r="H3043">
        <v>0.09</v>
      </c>
      <c r="I3043" t="s">
        <v>9</v>
      </c>
      <c r="J3043" s="8">
        <v>-162.54</v>
      </c>
      <c r="K3043" s="8">
        <f>IF(Table3[[#This Row],[Return Status]] = "Returned", 0, Table3[[#This Row],[Profit]])</f>
        <v>-162.54</v>
      </c>
      <c r="L3043" s="8" t="str">
        <f>IFERROR(VLOOKUP(Table3[[#This Row],[Order ID]],returns[[Order ID]:[Status]],2,FALSE), "")</f>
        <v/>
      </c>
      <c r="M3043">
        <v>6.68</v>
      </c>
      <c r="N3043">
        <v>6.92</v>
      </c>
      <c r="O3043" t="s">
        <v>608</v>
      </c>
      <c r="P3043" t="s">
        <v>37</v>
      </c>
      <c r="Q3043">
        <v>44646</v>
      </c>
      <c r="R3043" t="s">
        <v>37</v>
      </c>
      <c r="S3043" t="s">
        <v>1979</v>
      </c>
      <c r="T3043" t="e">
        <f>VLOOKUP(Table3[[#This Row],[Region]],managers5[],2,FALSE)</f>
        <v>#N/A</v>
      </c>
      <c r="U3043" t="s">
        <v>1956</v>
      </c>
      <c r="W3043" t="s">
        <v>14</v>
      </c>
      <c r="X3043" t="s">
        <v>71</v>
      </c>
      <c r="Y3043" t="s">
        <v>16</v>
      </c>
      <c r="Z3043" t="s">
        <v>30</v>
      </c>
      <c r="AA3043" t="s">
        <v>1882</v>
      </c>
      <c r="AB3043" t="s">
        <v>19</v>
      </c>
      <c r="AC3043">
        <v>0.37</v>
      </c>
      <c r="AD3043" s="2">
        <v>40437</v>
      </c>
    </row>
    <row r="3044" spans="1:30" x14ac:dyDescent="0.35">
      <c r="A3044">
        <v>1651</v>
      </c>
      <c r="B3044">
        <v>4210</v>
      </c>
      <c r="C3044">
        <v>29926</v>
      </c>
      <c r="D3044" s="1">
        <v>40990</v>
      </c>
      <c r="E3044" t="s">
        <v>20</v>
      </c>
      <c r="F3044">
        <v>9</v>
      </c>
      <c r="G3044">
        <v>20.21</v>
      </c>
      <c r="H3044">
        <v>0</v>
      </c>
      <c r="I3044" t="s">
        <v>9</v>
      </c>
      <c r="J3044" s="8">
        <v>-5.1404999999999896</v>
      </c>
      <c r="K3044" s="8">
        <f>IF(Table3[[#This Row],[Return Status]] = "Returned", 0, Table3[[#This Row],[Profit]])</f>
        <v>-5.1404999999999896</v>
      </c>
      <c r="L3044" s="8" t="str">
        <f>IFERROR(VLOOKUP(Table3[[#This Row],[Order ID]],returns[[Order ID]:[Status]],2,FALSE), "")</f>
        <v/>
      </c>
      <c r="M3044">
        <v>2.08</v>
      </c>
      <c r="N3044">
        <v>1.49</v>
      </c>
      <c r="O3044" t="s">
        <v>737</v>
      </c>
      <c r="P3044" t="s">
        <v>189</v>
      </c>
      <c r="Q3044">
        <v>98146</v>
      </c>
      <c r="R3044" t="s">
        <v>190</v>
      </c>
      <c r="S3044" t="s">
        <v>1976</v>
      </c>
      <c r="T3044" t="e">
        <f>VLOOKUP(Table3[[#This Row],[Region]],managers5[],2,FALSE)</f>
        <v>#N/A</v>
      </c>
      <c r="U3044" t="s">
        <v>1955</v>
      </c>
      <c r="V3044" t="s">
        <v>1959</v>
      </c>
      <c r="W3044" t="s">
        <v>14</v>
      </c>
      <c r="X3044" t="s">
        <v>71</v>
      </c>
      <c r="Y3044" t="s">
        <v>16</v>
      </c>
      <c r="Z3044" t="s">
        <v>17</v>
      </c>
      <c r="AA3044" t="s">
        <v>822</v>
      </c>
      <c r="AB3044" t="s">
        <v>19</v>
      </c>
      <c r="AC3044">
        <v>0.38</v>
      </c>
      <c r="AD3044" s="1">
        <v>40992</v>
      </c>
    </row>
    <row r="3045" spans="1:30" x14ac:dyDescent="0.35">
      <c r="A3045">
        <v>8392</v>
      </c>
      <c r="B3045">
        <v>5704</v>
      </c>
      <c r="C3045">
        <v>40354</v>
      </c>
      <c r="D3045" s="1">
        <v>39816</v>
      </c>
      <c r="E3045" t="s">
        <v>77</v>
      </c>
      <c r="F3045">
        <v>29</v>
      </c>
      <c r="G3045">
        <v>172.51</v>
      </c>
      <c r="H3045">
        <v>0.03</v>
      </c>
      <c r="I3045" t="s">
        <v>9</v>
      </c>
      <c r="J3045" s="8">
        <v>12.5544999999999</v>
      </c>
      <c r="K3045" s="8">
        <f>IF(Table3[[#This Row],[Return Status]] = "Returned", 0, Table3[[#This Row],[Profit]])</f>
        <v>0</v>
      </c>
      <c r="L3045" s="8" t="str">
        <f>IFERROR(VLOOKUP(Table3[[#This Row],[Order ID]],returns[[Order ID]:[Status]],2,FALSE), "")</f>
        <v>Returned</v>
      </c>
      <c r="M3045">
        <v>5.58</v>
      </c>
      <c r="N3045">
        <v>2.99</v>
      </c>
      <c r="O3045" t="s">
        <v>427</v>
      </c>
      <c r="P3045" t="s">
        <v>55</v>
      </c>
      <c r="Q3045">
        <v>36869</v>
      </c>
      <c r="R3045" t="s">
        <v>56</v>
      </c>
      <c r="S3045" t="s">
        <v>1978</v>
      </c>
      <c r="T3045" t="e">
        <f>VLOOKUP(Table3[[#This Row],[Region]],managers5[],2,FALSE)</f>
        <v>#N/A</v>
      </c>
      <c r="U3045" t="s">
        <v>1957</v>
      </c>
      <c r="V3045" t="s">
        <v>1959</v>
      </c>
      <c r="W3045" t="s">
        <v>14</v>
      </c>
      <c r="X3045" t="s">
        <v>24</v>
      </c>
      <c r="Y3045" t="s">
        <v>16</v>
      </c>
      <c r="Z3045" t="s">
        <v>17</v>
      </c>
      <c r="AA3045" t="s">
        <v>1394</v>
      </c>
      <c r="AB3045" t="s">
        <v>19</v>
      </c>
      <c r="AC3045">
        <v>0.37</v>
      </c>
      <c r="AD3045" s="1">
        <v>39817</v>
      </c>
    </row>
    <row r="3046" spans="1:30" x14ac:dyDescent="0.35">
      <c r="A3046">
        <v>5826</v>
      </c>
      <c r="B3046">
        <v>4215</v>
      </c>
      <c r="C3046">
        <v>29957</v>
      </c>
      <c r="D3046" s="1">
        <v>40250</v>
      </c>
      <c r="E3046" t="s">
        <v>41</v>
      </c>
      <c r="F3046">
        <v>31</v>
      </c>
      <c r="G3046">
        <v>1447.62</v>
      </c>
      <c r="H3046">
        <v>7.0000000000000007E-2</v>
      </c>
      <c r="I3046" t="s">
        <v>9</v>
      </c>
      <c r="J3046" s="8">
        <v>576.39</v>
      </c>
      <c r="K3046" s="8">
        <f>IF(Table3[[#This Row],[Return Status]] = "Returned", 0, Table3[[#This Row],[Profit]])</f>
        <v>576.39</v>
      </c>
      <c r="L3046" s="8" t="str">
        <f>IFERROR(VLOOKUP(Table3[[#This Row],[Order ID]],returns[[Order ID]:[Status]],2,FALSE), "")</f>
        <v/>
      </c>
      <c r="M3046">
        <v>48.04</v>
      </c>
      <c r="N3046">
        <v>7.23</v>
      </c>
      <c r="O3046" t="s">
        <v>1913</v>
      </c>
      <c r="P3046" t="s">
        <v>204</v>
      </c>
      <c r="Q3046">
        <v>26003</v>
      </c>
      <c r="R3046" t="s">
        <v>204</v>
      </c>
      <c r="S3046" t="s">
        <v>1979</v>
      </c>
      <c r="T3046" t="e">
        <f>VLOOKUP(Table3[[#This Row],[Region]],managers5[],2,FALSE)</f>
        <v>#N/A</v>
      </c>
      <c r="U3046" t="s">
        <v>1956</v>
      </c>
      <c r="W3046" t="s">
        <v>14</v>
      </c>
      <c r="X3046" t="s">
        <v>71</v>
      </c>
      <c r="Y3046" t="s">
        <v>16</v>
      </c>
      <c r="Z3046" t="s">
        <v>30</v>
      </c>
      <c r="AA3046" t="s">
        <v>710</v>
      </c>
      <c r="AB3046" t="s">
        <v>19</v>
      </c>
      <c r="AC3046">
        <v>0.37</v>
      </c>
      <c r="AD3046" s="2">
        <v>40251</v>
      </c>
    </row>
    <row r="3047" spans="1:30" x14ac:dyDescent="0.35">
      <c r="A3047">
        <v>4093</v>
      </c>
      <c r="B3047">
        <v>4217</v>
      </c>
      <c r="C3047">
        <v>29958</v>
      </c>
      <c r="D3047" s="1">
        <v>40549</v>
      </c>
      <c r="E3047" t="s">
        <v>77</v>
      </c>
      <c r="F3047">
        <v>32</v>
      </c>
      <c r="G3047">
        <v>14861.07</v>
      </c>
      <c r="H3047">
        <v>0.1</v>
      </c>
      <c r="I3047" t="s">
        <v>49</v>
      </c>
      <c r="J3047" s="8">
        <v>3408.29</v>
      </c>
      <c r="K3047" s="8">
        <f>IF(Table3[[#This Row],[Return Status]] = "Returned", 0, Table3[[#This Row],[Profit]])</f>
        <v>3408.29</v>
      </c>
      <c r="L3047" s="8" t="str">
        <f>IFERROR(VLOOKUP(Table3[[#This Row],[Order ID]],returns[[Order ID]:[Status]],2,FALSE), "")</f>
        <v/>
      </c>
      <c r="M3047">
        <v>500.98</v>
      </c>
      <c r="N3047">
        <v>26</v>
      </c>
      <c r="O3047" t="s">
        <v>510</v>
      </c>
      <c r="P3047" t="s">
        <v>131</v>
      </c>
      <c r="Q3047">
        <v>21128</v>
      </c>
      <c r="R3047" t="s">
        <v>132</v>
      </c>
      <c r="S3047" t="s">
        <v>1979</v>
      </c>
      <c r="T3047" t="e">
        <f>VLOOKUP(Table3[[#This Row],[Region]],managers5[],2,FALSE)</f>
        <v>#N/A</v>
      </c>
      <c r="U3047" t="s">
        <v>1956</v>
      </c>
      <c r="W3047" t="s">
        <v>14</v>
      </c>
      <c r="X3047" t="s">
        <v>39</v>
      </c>
      <c r="Y3047" t="s">
        <v>50</v>
      </c>
      <c r="Z3047" t="s">
        <v>72</v>
      </c>
      <c r="AA3047" t="s">
        <v>301</v>
      </c>
      <c r="AB3047" t="s">
        <v>74</v>
      </c>
      <c r="AC3047">
        <v>0.6</v>
      </c>
      <c r="AD3047" s="1">
        <v>40551</v>
      </c>
    </row>
    <row r="3048" spans="1:30" x14ac:dyDescent="0.35">
      <c r="A3048">
        <v>4100</v>
      </c>
      <c r="B3048">
        <v>4216</v>
      </c>
      <c r="C3048">
        <v>29958</v>
      </c>
      <c r="D3048" s="1">
        <v>40549</v>
      </c>
      <c r="E3048" t="s">
        <v>77</v>
      </c>
      <c r="F3048">
        <v>47</v>
      </c>
      <c r="G3048">
        <v>307.57</v>
      </c>
      <c r="H3048">
        <v>0</v>
      </c>
      <c r="I3048" t="s">
        <v>9</v>
      </c>
      <c r="J3048" s="8">
        <v>-72.3005</v>
      </c>
      <c r="K3048" s="8">
        <f>IF(Table3[[#This Row],[Return Status]] = "Returned", 0, Table3[[#This Row],[Profit]])</f>
        <v>-72.3005</v>
      </c>
      <c r="L3048" s="8" t="str">
        <f>IFERROR(VLOOKUP(Table3[[#This Row],[Order ID]],returns[[Order ID]:[Status]],2,FALSE), "")</f>
        <v/>
      </c>
      <c r="M3048">
        <v>6.37</v>
      </c>
      <c r="N3048">
        <v>5.19</v>
      </c>
      <c r="O3048" t="s">
        <v>510</v>
      </c>
      <c r="P3048" t="s">
        <v>131</v>
      </c>
      <c r="Q3048">
        <v>21128</v>
      </c>
      <c r="R3048" t="s">
        <v>132</v>
      </c>
      <c r="S3048" t="s">
        <v>1979</v>
      </c>
      <c r="T3048" t="e">
        <f>VLOOKUP(Table3[[#This Row],[Region]],managers5[],2,FALSE)</f>
        <v>#N/A</v>
      </c>
      <c r="U3048" t="s">
        <v>1956</v>
      </c>
      <c r="W3048" t="s">
        <v>14</v>
      </c>
      <c r="X3048" t="s">
        <v>39</v>
      </c>
      <c r="Y3048" t="s">
        <v>16</v>
      </c>
      <c r="Z3048" t="s">
        <v>17</v>
      </c>
      <c r="AA3048" t="s">
        <v>1841</v>
      </c>
      <c r="AB3048" t="s">
        <v>19</v>
      </c>
      <c r="AC3048">
        <v>0.38</v>
      </c>
      <c r="AD3048" s="1">
        <v>40550</v>
      </c>
    </row>
    <row r="3049" spans="1:30" x14ac:dyDescent="0.35">
      <c r="A3049">
        <v>980</v>
      </c>
      <c r="B3049">
        <v>4218</v>
      </c>
      <c r="C3049">
        <v>29985</v>
      </c>
      <c r="D3049" s="1">
        <v>41101</v>
      </c>
      <c r="E3049" t="s">
        <v>41</v>
      </c>
      <c r="F3049">
        <v>2</v>
      </c>
      <c r="G3049">
        <v>24.51</v>
      </c>
      <c r="H3049">
        <v>0.06</v>
      </c>
      <c r="I3049" t="s">
        <v>9</v>
      </c>
      <c r="J3049" s="8">
        <v>-18.262</v>
      </c>
      <c r="K3049" s="8">
        <f>IF(Table3[[#This Row],[Return Status]] = "Returned", 0, Table3[[#This Row],[Profit]])</f>
        <v>-18.262</v>
      </c>
      <c r="L3049" s="8" t="str">
        <f>IFERROR(VLOOKUP(Table3[[#This Row],[Order ID]],returns[[Order ID]:[Status]],2,FALSE), "")</f>
        <v/>
      </c>
      <c r="M3049">
        <v>8.0399999999999991</v>
      </c>
      <c r="N3049">
        <v>8.94</v>
      </c>
      <c r="O3049" t="s">
        <v>1081</v>
      </c>
      <c r="P3049" t="s">
        <v>37</v>
      </c>
      <c r="Q3049">
        <v>44035</v>
      </c>
      <c r="R3049" t="s">
        <v>37</v>
      </c>
      <c r="S3049" t="s">
        <v>1979</v>
      </c>
      <c r="T3049" t="e">
        <f>VLOOKUP(Table3[[#This Row],[Region]],managers5[],2,FALSE)</f>
        <v>#N/A</v>
      </c>
      <c r="U3049" t="s">
        <v>1956</v>
      </c>
      <c r="W3049" t="s">
        <v>14</v>
      </c>
      <c r="X3049" t="s">
        <v>71</v>
      </c>
      <c r="Y3049" t="s">
        <v>16</v>
      </c>
      <c r="Z3049" t="s">
        <v>17</v>
      </c>
      <c r="AA3049" t="s">
        <v>622</v>
      </c>
      <c r="AB3049" t="s">
        <v>19</v>
      </c>
      <c r="AC3049">
        <v>0.4</v>
      </c>
      <c r="AD3049" s="1">
        <v>41103</v>
      </c>
    </row>
    <row r="3050" spans="1:30" x14ac:dyDescent="0.35">
      <c r="A3050">
        <v>7415</v>
      </c>
      <c r="B3050">
        <v>4221</v>
      </c>
      <c r="C3050">
        <v>29988</v>
      </c>
      <c r="D3050" s="1">
        <v>39976</v>
      </c>
      <c r="E3050" t="s">
        <v>77</v>
      </c>
      <c r="F3050">
        <v>12</v>
      </c>
      <c r="G3050">
        <v>5177.3999999999996</v>
      </c>
      <c r="H3050">
        <v>0.06</v>
      </c>
      <c r="I3050" t="s">
        <v>49</v>
      </c>
      <c r="J3050" s="8">
        <v>287.5</v>
      </c>
      <c r="K3050" s="8">
        <f>IF(Table3[[#This Row],[Return Status]] = "Returned", 0, Table3[[#This Row],[Profit]])</f>
        <v>287.5</v>
      </c>
      <c r="L3050" s="8" t="str">
        <f>IFERROR(VLOOKUP(Table3[[#This Row],[Order ID]],returns[[Order ID]:[Status]],2,FALSE), "")</f>
        <v/>
      </c>
      <c r="M3050">
        <v>449.99</v>
      </c>
      <c r="N3050">
        <v>49</v>
      </c>
      <c r="O3050" t="s">
        <v>1708</v>
      </c>
      <c r="P3050" t="s">
        <v>97</v>
      </c>
      <c r="Q3050">
        <v>97526</v>
      </c>
      <c r="R3050" t="s">
        <v>98</v>
      </c>
      <c r="S3050" t="s">
        <v>1976</v>
      </c>
      <c r="T3050" t="e">
        <f>VLOOKUP(Table3[[#This Row],[Region]],managers5[],2,FALSE)</f>
        <v>#N/A</v>
      </c>
      <c r="U3050" t="s">
        <v>1955</v>
      </c>
      <c r="V3050" t="s">
        <v>1959</v>
      </c>
      <c r="W3050" t="s">
        <v>14</v>
      </c>
      <c r="X3050" t="s">
        <v>71</v>
      </c>
      <c r="Y3050" t="s">
        <v>46</v>
      </c>
      <c r="Z3050" t="s">
        <v>243</v>
      </c>
      <c r="AA3050" t="s">
        <v>596</v>
      </c>
      <c r="AB3050" t="s">
        <v>74</v>
      </c>
      <c r="AC3050">
        <v>0.38</v>
      </c>
      <c r="AD3050" s="2">
        <v>39978</v>
      </c>
    </row>
    <row r="3051" spans="1:30" x14ac:dyDescent="0.35">
      <c r="A3051">
        <v>2003</v>
      </c>
      <c r="B3051">
        <v>1093</v>
      </c>
      <c r="C3051">
        <v>8034</v>
      </c>
      <c r="D3051" s="1">
        <v>40927</v>
      </c>
      <c r="E3051" t="s">
        <v>77</v>
      </c>
      <c r="F3051">
        <v>31</v>
      </c>
      <c r="G3051">
        <v>354.45</v>
      </c>
      <c r="H3051">
        <v>0.01</v>
      </c>
      <c r="I3051" t="s">
        <v>9</v>
      </c>
      <c r="J3051" s="8">
        <v>11.38</v>
      </c>
      <c r="K3051" s="8">
        <f>IF(Table3[[#This Row],[Return Status]] = "Returned", 0, Table3[[#This Row],[Profit]])</f>
        <v>0</v>
      </c>
      <c r="L3051" s="8" t="str">
        <f>IFERROR(VLOOKUP(Table3[[#This Row],[Order ID]],returns[[Order ID]:[Status]],2,FALSE), "")</f>
        <v>Returned</v>
      </c>
      <c r="M3051">
        <v>10.98</v>
      </c>
      <c r="N3051">
        <v>3.99</v>
      </c>
      <c r="O3051" t="s">
        <v>615</v>
      </c>
      <c r="P3051" t="s">
        <v>43</v>
      </c>
      <c r="Q3051">
        <v>27514</v>
      </c>
      <c r="R3051" t="s">
        <v>44</v>
      </c>
      <c r="S3051" t="s">
        <v>1978</v>
      </c>
      <c r="T3051" t="e">
        <f>VLOOKUP(Table3[[#This Row],[Region]],managers5[],2,FALSE)</f>
        <v>#N/A</v>
      </c>
      <c r="U3051" t="s">
        <v>1957</v>
      </c>
      <c r="V3051" t="s">
        <v>1959</v>
      </c>
      <c r="W3051" t="s">
        <v>14</v>
      </c>
      <c r="X3051" t="s">
        <v>71</v>
      </c>
      <c r="Y3051" t="s">
        <v>16</v>
      </c>
      <c r="Z3051" t="s">
        <v>83</v>
      </c>
      <c r="AA3051" t="s">
        <v>1459</v>
      </c>
      <c r="AB3051" t="s">
        <v>19</v>
      </c>
      <c r="AC3051">
        <v>0.57999999999999996</v>
      </c>
      <c r="AD3051" s="1">
        <v>40927</v>
      </c>
    </row>
    <row r="3052" spans="1:30" x14ac:dyDescent="0.35">
      <c r="A3052">
        <v>4555</v>
      </c>
      <c r="B3052">
        <v>4226</v>
      </c>
      <c r="C3052">
        <v>30023</v>
      </c>
      <c r="D3052" s="1">
        <v>40466</v>
      </c>
      <c r="E3052" t="s">
        <v>32</v>
      </c>
      <c r="F3052">
        <v>14</v>
      </c>
      <c r="G3052">
        <v>157.33000000000001</v>
      </c>
      <c r="H3052">
        <v>0.1</v>
      </c>
      <c r="I3052" t="s">
        <v>9</v>
      </c>
      <c r="J3052" s="8">
        <v>-76.34</v>
      </c>
      <c r="K3052" s="8">
        <f>IF(Table3[[#This Row],[Return Status]] = "Returned", 0, Table3[[#This Row],[Profit]])</f>
        <v>-76.34</v>
      </c>
      <c r="L3052" s="8" t="str">
        <f>IFERROR(VLOOKUP(Table3[[#This Row],[Order ID]],returns[[Order ID]:[Status]],2,FALSE), "")</f>
        <v/>
      </c>
      <c r="M3052">
        <v>11.35</v>
      </c>
      <c r="N3052">
        <v>8.6</v>
      </c>
      <c r="O3052" t="s">
        <v>651</v>
      </c>
      <c r="P3052" t="s">
        <v>134</v>
      </c>
      <c r="Q3052">
        <v>6770</v>
      </c>
      <c r="R3052" t="s">
        <v>135</v>
      </c>
      <c r="S3052" t="s">
        <v>1979</v>
      </c>
      <c r="T3052" t="e">
        <f>VLOOKUP(Table3[[#This Row],[Region]],managers5[],2,FALSE)</f>
        <v>#N/A</v>
      </c>
      <c r="U3052" t="s">
        <v>1956</v>
      </c>
      <c r="W3052" t="s">
        <v>14</v>
      </c>
      <c r="X3052" t="s">
        <v>39</v>
      </c>
      <c r="Y3052" t="s">
        <v>16</v>
      </c>
      <c r="Z3052" t="s">
        <v>75</v>
      </c>
      <c r="AA3052" t="s">
        <v>1875</v>
      </c>
      <c r="AB3052" t="s">
        <v>19</v>
      </c>
      <c r="AC3052">
        <v>0.56999999999999995</v>
      </c>
      <c r="AD3052" s="2">
        <v>40475</v>
      </c>
    </row>
    <row r="3053" spans="1:30" x14ac:dyDescent="0.35">
      <c r="A3053">
        <v>4578</v>
      </c>
      <c r="B3053">
        <v>4225</v>
      </c>
      <c r="C3053">
        <v>30023</v>
      </c>
      <c r="D3053" s="1">
        <v>40466</v>
      </c>
      <c r="E3053" t="s">
        <v>32</v>
      </c>
      <c r="F3053">
        <v>34</v>
      </c>
      <c r="G3053">
        <v>16193.16</v>
      </c>
      <c r="H3053">
        <v>0.02</v>
      </c>
      <c r="I3053" t="s">
        <v>49</v>
      </c>
      <c r="J3053" s="8">
        <v>6463.34</v>
      </c>
      <c r="K3053" s="8">
        <f>IF(Table3[[#This Row],[Return Status]] = "Returned", 0, Table3[[#This Row],[Profit]])</f>
        <v>6463.34</v>
      </c>
      <c r="L3053" s="8" t="str">
        <f>IFERROR(VLOOKUP(Table3[[#This Row],[Order ID]],returns[[Order ID]:[Status]],2,FALSE), "")</f>
        <v/>
      </c>
      <c r="M3053">
        <v>449.99</v>
      </c>
      <c r="N3053">
        <v>49</v>
      </c>
      <c r="O3053" t="s">
        <v>651</v>
      </c>
      <c r="P3053" t="s">
        <v>37</v>
      </c>
      <c r="Q3053">
        <v>7644</v>
      </c>
      <c r="R3053" t="s">
        <v>37</v>
      </c>
      <c r="S3053" t="s">
        <v>1979</v>
      </c>
      <c r="T3053" t="e">
        <f>VLOOKUP(Table3[[#This Row],[Region]],managers5[],2,FALSE)</f>
        <v>#N/A</v>
      </c>
      <c r="U3053" t="s">
        <v>1956</v>
      </c>
      <c r="W3053" t="s">
        <v>14</v>
      </c>
      <c r="X3053" t="s">
        <v>39</v>
      </c>
      <c r="Y3053" t="s">
        <v>46</v>
      </c>
      <c r="Z3053" t="s">
        <v>243</v>
      </c>
      <c r="AA3053" t="s">
        <v>596</v>
      </c>
      <c r="AB3053" t="s">
        <v>74</v>
      </c>
      <c r="AC3053">
        <v>0.38</v>
      </c>
      <c r="AD3053" s="2">
        <v>40470</v>
      </c>
    </row>
    <row r="3054" spans="1:30" x14ac:dyDescent="0.35">
      <c r="A3054">
        <v>4586</v>
      </c>
      <c r="B3054">
        <v>4227</v>
      </c>
      <c r="C3054">
        <v>30023</v>
      </c>
      <c r="D3054" s="1">
        <v>40466</v>
      </c>
      <c r="E3054" t="s">
        <v>32</v>
      </c>
      <c r="F3054">
        <v>28</v>
      </c>
      <c r="G3054">
        <v>10253.75</v>
      </c>
      <c r="H3054">
        <v>0.1</v>
      </c>
      <c r="I3054" t="s">
        <v>49</v>
      </c>
      <c r="J3054" s="8">
        <v>3256.81</v>
      </c>
      <c r="K3054" s="8">
        <f>IF(Table3[[#This Row],[Return Status]] = "Returned", 0, Table3[[#This Row],[Profit]])</f>
        <v>3256.81</v>
      </c>
      <c r="L3054" s="8" t="str">
        <f>IFERROR(VLOOKUP(Table3[[#This Row],[Order ID]],returns[[Order ID]:[Status]],2,FALSE), "")</f>
        <v/>
      </c>
      <c r="M3054">
        <v>400.97</v>
      </c>
      <c r="N3054">
        <v>48.26</v>
      </c>
      <c r="O3054" t="s">
        <v>651</v>
      </c>
      <c r="P3054" t="s">
        <v>134</v>
      </c>
      <c r="Q3054">
        <v>1867</v>
      </c>
      <c r="R3054" t="s">
        <v>135</v>
      </c>
      <c r="S3054" t="s">
        <v>1979</v>
      </c>
      <c r="T3054" t="e">
        <f>VLOOKUP(Table3[[#This Row],[Region]],managers5[],2,FALSE)</f>
        <v>#N/A</v>
      </c>
      <c r="U3054" t="s">
        <v>1956</v>
      </c>
      <c r="W3054" t="s">
        <v>14</v>
      </c>
      <c r="X3054" t="s">
        <v>39</v>
      </c>
      <c r="Y3054" t="s">
        <v>46</v>
      </c>
      <c r="Z3054" t="s">
        <v>124</v>
      </c>
      <c r="AA3054" t="s">
        <v>972</v>
      </c>
      <c r="AB3054" t="s">
        <v>53</v>
      </c>
      <c r="AC3054">
        <v>0.36</v>
      </c>
      <c r="AD3054" s="2">
        <v>40468</v>
      </c>
    </row>
    <row r="3055" spans="1:30" x14ac:dyDescent="0.35">
      <c r="A3055">
        <v>4601</v>
      </c>
      <c r="B3055">
        <v>4228</v>
      </c>
      <c r="C3055">
        <v>30023</v>
      </c>
      <c r="D3055" s="1">
        <v>40466</v>
      </c>
      <c r="E3055" t="s">
        <v>32</v>
      </c>
      <c r="F3055">
        <v>36</v>
      </c>
      <c r="G3055">
        <v>840.24</v>
      </c>
      <c r="H3055">
        <v>0</v>
      </c>
      <c r="I3055" t="s">
        <v>9</v>
      </c>
      <c r="J3055" s="8">
        <v>19.73</v>
      </c>
      <c r="K3055" s="8">
        <f>IF(Table3[[#This Row],[Return Status]] = "Returned", 0, Table3[[#This Row],[Profit]])</f>
        <v>19.73</v>
      </c>
      <c r="L3055" s="8" t="str">
        <f>IFERROR(VLOOKUP(Table3[[#This Row],[Order ID]],returns[[Order ID]:[Status]],2,FALSE), "")</f>
        <v/>
      </c>
      <c r="M3055">
        <v>21.38</v>
      </c>
      <c r="N3055">
        <v>8.99</v>
      </c>
      <c r="O3055" t="s">
        <v>651</v>
      </c>
      <c r="P3055" t="s">
        <v>131</v>
      </c>
      <c r="Q3055">
        <v>4901</v>
      </c>
      <c r="R3055" t="s">
        <v>132</v>
      </c>
      <c r="S3055" t="s">
        <v>1979</v>
      </c>
      <c r="T3055" t="e">
        <f>VLOOKUP(Table3[[#This Row],[Region]],managers5[],2,FALSE)</f>
        <v>#N/A</v>
      </c>
      <c r="U3055" t="s">
        <v>1956</v>
      </c>
      <c r="W3055" t="s">
        <v>14</v>
      </c>
      <c r="X3055" t="s">
        <v>39</v>
      </c>
      <c r="Y3055" t="s">
        <v>16</v>
      </c>
      <c r="Z3055" t="s">
        <v>106</v>
      </c>
      <c r="AA3055" t="s">
        <v>367</v>
      </c>
      <c r="AB3055" t="s">
        <v>109</v>
      </c>
      <c r="AC3055">
        <v>0.59</v>
      </c>
      <c r="AD3055" s="2">
        <v>40466</v>
      </c>
    </row>
    <row r="3056" spans="1:30" x14ac:dyDescent="0.35">
      <c r="A3056">
        <v>1662</v>
      </c>
      <c r="B3056">
        <v>4230</v>
      </c>
      <c r="C3056">
        <v>30051</v>
      </c>
      <c r="D3056" s="1">
        <v>40988</v>
      </c>
      <c r="E3056" t="s">
        <v>8</v>
      </c>
      <c r="F3056">
        <v>42</v>
      </c>
      <c r="G3056">
        <v>243.06</v>
      </c>
      <c r="H3056">
        <v>0.02</v>
      </c>
      <c r="I3056" t="s">
        <v>9</v>
      </c>
      <c r="J3056" s="8">
        <v>-1.57</v>
      </c>
      <c r="K3056" s="8">
        <f>IF(Table3[[#This Row],[Return Status]] = "Returned", 0, Table3[[#This Row],[Profit]])</f>
        <v>-1.57</v>
      </c>
      <c r="L3056" s="8" t="str">
        <f>IFERROR(VLOOKUP(Table3[[#This Row],[Order ID]],returns[[Order ID]:[Status]],2,FALSE), "")</f>
        <v/>
      </c>
      <c r="M3056">
        <v>5.85</v>
      </c>
      <c r="N3056">
        <v>2.27</v>
      </c>
      <c r="O3056" t="s">
        <v>489</v>
      </c>
      <c r="P3056" t="s">
        <v>97</v>
      </c>
      <c r="Q3056">
        <v>97301</v>
      </c>
      <c r="R3056" t="s">
        <v>98</v>
      </c>
      <c r="S3056" t="s">
        <v>1976</v>
      </c>
      <c r="T3056" t="e">
        <f>VLOOKUP(Table3[[#This Row],[Region]],managers5[],2,FALSE)</f>
        <v>#N/A</v>
      </c>
      <c r="U3056" t="s">
        <v>1955</v>
      </c>
      <c r="V3056" t="s">
        <v>1959</v>
      </c>
      <c r="W3056" t="s">
        <v>14</v>
      </c>
      <c r="X3056" t="s">
        <v>24</v>
      </c>
      <c r="Y3056" t="s">
        <v>16</v>
      </c>
      <c r="Z3056" t="s">
        <v>106</v>
      </c>
      <c r="AA3056" t="s">
        <v>755</v>
      </c>
      <c r="AB3056" t="s">
        <v>35</v>
      </c>
      <c r="AC3056">
        <v>0.56000000000000005</v>
      </c>
      <c r="AD3056" s="1">
        <v>40989</v>
      </c>
    </row>
    <row r="3057" spans="1:30" x14ac:dyDescent="0.35">
      <c r="A3057">
        <v>1052</v>
      </c>
      <c r="B3057">
        <v>2413</v>
      </c>
      <c r="C3057">
        <v>17508</v>
      </c>
      <c r="D3057" s="1">
        <v>41087</v>
      </c>
      <c r="E3057" t="s">
        <v>32</v>
      </c>
      <c r="F3057">
        <v>50</v>
      </c>
      <c r="G3057">
        <v>99.08</v>
      </c>
      <c r="H3057">
        <v>0.01</v>
      </c>
      <c r="I3057" t="s">
        <v>33</v>
      </c>
      <c r="J3057" s="8">
        <v>11.28</v>
      </c>
      <c r="K3057" s="8">
        <f>IF(Table3[[#This Row],[Return Status]] = "Returned", 0, Table3[[#This Row],[Profit]])</f>
        <v>0</v>
      </c>
      <c r="L3057" s="8" t="str">
        <f>IFERROR(VLOOKUP(Table3[[#This Row],[Order ID]],returns[[Order ID]:[Status]],2,FALSE), "")</f>
        <v>Returned</v>
      </c>
      <c r="M3057">
        <v>1.76</v>
      </c>
      <c r="N3057">
        <v>0.7</v>
      </c>
      <c r="O3057" t="s">
        <v>271</v>
      </c>
      <c r="P3057" t="s">
        <v>120</v>
      </c>
      <c r="Q3057">
        <v>32601</v>
      </c>
      <c r="R3057" t="s">
        <v>56</v>
      </c>
      <c r="S3057" t="s">
        <v>1978</v>
      </c>
      <c r="T3057" t="e">
        <f>VLOOKUP(Table3[[#This Row],[Region]],managers5[],2,FALSE)</f>
        <v>#N/A</v>
      </c>
      <c r="U3057" t="s">
        <v>1957</v>
      </c>
      <c r="V3057" t="s">
        <v>1959</v>
      </c>
      <c r="W3057" t="s">
        <v>14</v>
      </c>
      <c r="X3057" t="s">
        <v>71</v>
      </c>
      <c r="Y3057" t="s">
        <v>16</v>
      </c>
      <c r="Z3057" t="s">
        <v>106</v>
      </c>
      <c r="AA3057" t="s">
        <v>1118</v>
      </c>
      <c r="AB3057" t="s">
        <v>35</v>
      </c>
      <c r="AC3057">
        <v>0.56000000000000005</v>
      </c>
      <c r="AD3057" s="1">
        <v>41089</v>
      </c>
    </row>
    <row r="3058" spans="1:30" x14ac:dyDescent="0.35">
      <c r="A3058">
        <v>675</v>
      </c>
      <c r="B3058">
        <v>4232</v>
      </c>
      <c r="C3058">
        <v>30054</v>
      </c>
      <c r="D3058" s="1">
        <v>41153</v>
      </c>
      <c r="E3058" t="s">
        <v>8</v>
      </c>
      <c r="F3058">
        <v>33</v>
      </c>
      <c r="G3058">
        <v>311.19</v>
      </c>
      <c r="H3058">
        <v>0.03</v>
      </c>
      <c r="I3058" t="s">
        <v>9</v>
      </c>
      <c r="J3058" s="8">
        <v>-9.18</v>
      </c>
      <c r="K3058" s="8">
        <f>IF(Table3[[#This Row],[Return Status]] = "Returned", 0, Table3[[#This Row],[Profit]])</f>
        <v>-9.18</v>
      </c>
      <c r="L3058" s="8" t="str">
        <f>IFERROR(VLOOKUP(Table3[[#This Row],[Order ID]],returns[[Order ID]:[Status]],2,FALSE), "")</f>
        <v/>
      </c>
      <c r="M3058">
        <v>9.3800000000000008</v>
      </c>
      <c r="N3058">
        <v>4.93</v>
      </c>
      <c r="O3058" t="s">
        <v>853</v>
      </c>
      <c r="P3058" t="s">
        <v>37</v>
      </c>
      <c r="Q3058">
        <v>44708</v>
      </c>
      <c r="R3058" t="s">
        <v>37</v>
      </c>
      <c r="S3058" t="s">
        <v>1979</v>
      </c>
      <c r="T3058" t="e">
        <f>VLOOKUP(Table3[[#This Row],[Region]],managers5[],2,FALSE)</f>
        <v>#N/A</v>
      </c>
      <c r="U3058" t="s">
        <v>1956</v>
      </c>
      <c r="W3058" t="s">
        <v>14</v>
      </c>
      <c r="X3058" t="s">
        <v>71</v>
      </c>
      <c r="Y3058" t="s">
        <v>50</v>
      </c>
      <c r="Z3058" t="s">
        <v>61</v>
      </c>
      <c r="AA3058" t="s">
        <v>854</v>
      </c>
      <c r="AB3058" t="s">
        <v>19</v>
      </c>
      <c r="AC3058">
        <v>0.56999999999999995</v>
      </c>
      <c r="AD3058" s="1">
        <v>41155</v>
      </c>
    </row>
    <row r="3059" spans="1:30" x14ac:dyDescent="0.35">
      <c r="A3059">
        <v>2730</v>
      </c>
      <c r="B3059">
        <v>8277</v>
      </c>
      <c r="C3059">
        <v>59171</v>
      </c>
      <c r="D3059" s="1">
        <v>40798</v>
      </c>
      <c r="E3059" t="s">
        <v>20</v>
      </c>
      <c r="F3059">
        <v>39</v>
      </c>
      <c r="G3059">
        <v>105.07</v>
      </c>
      <c r="H3059">
        <v>0.08</v>
      </c>
      <c r="I3059" t="s">
        <v>9</v>
      </c>
      <c r="J3059" s="8">
        <v>9.11</v>
      </c>
      <c r="K3059" s="8">
        <f>IF(Table3[[#This Row],[Return Status]] = "Returned", 0, Table3[[#This Row],[Profit]])</f>
        <v>0</v>
      </c>
      <c r="L3059" s="8" t="str">
        <f>IFERROR(VLOOKUP(Table3[[#This Row],[Order ID]],returns[[Order ID]:[Status]],2,FALSE), "")</f>
        <v>Returned</v>
      </c>
      <c r="M3059">
        <v>2.88</v>
      </c>
      <c r="N3059">
        <v>0.7</v>
      </c>
      <c r="O3059" t="s">
        <v>609</v>
      </c>
      <c r="P3059" t="s">
        <v>155</v>
      </c>
      <c r="Q3059">
        <v>22980</v>
      </c>
      <c r="R3059" t="s">
        <v>44</v>
      </c>
      <c r="S3059" t="s">
        <v>1978</v>
      </c>
      <c r="T3059" t="e">
        <f>VLOOKUP(Table3[[#This Row],[Region]],managers5[],2,FALSE)</f>
        <v>#N/A</v>
      </c>
      <c r="U3059" t="s">
        <v>1957</v>
      </c>
      <c r="V3059" t="s">
        <v>1959</v>
      </c>
      <c r="W3059" t="s">
        <v>14</v>
      </c>
      <c r="X3059" t="s">
        <v>71</v>
      </c>
      <c r="Y3059" t="s">
        <v>16</v>
      </c>
      <c r="Z3059" t="s">
        <v>106</v>
      </c>
      <c r="AA3059" t="s">
        <v>181</v>
      </c>
      <c r="AB3059" t="s">
        <v>35</v>
      </c>
      <c r="AC3059">
        <v>0.56000000000000005</v>
      </c>
      <c r="AD3059" s="1">
        <v>40799</v>
      </c>
    </row>
    <row r="3060" spans="1:30" x14ac:dyDescent="0.35">
      <c r="A3060">
        <v>3397</v>
      </c>
      <c r="B3060">
        <v>1997</v>
      </c>
      <c r="C3060">
        <v>14242</v>
      </c>
      <c r="D3060" s="1">
        <v>40671</v>
      </c>
      <c r="E3060" t="s">
        <v>77</v>
      </c>
      <c r="F3060">
        <v>35</v>
      </c>
      <c r="G3060">
        <v>1078.58</v>
      </c>
      <c r="H3060">
        <v>0.03</v>
      </c>
      <c r="I3060" t="s">
        <v>9</v>
      </c>
      <c r="J3060" s="8">
        <v>8.9999999999999698</v>
      </c>
      <c r="K3060" s="8">
        <f>IF(Table3[[#This Row],[Return Status]] = "Returned", 0, Table3[[#This Row],[Profit]])</f>
        <v>0</v>
      </c>
      <c r="L3060" s="8" t="str">
        <f>IFERROR(VLOOKUP(Table3[[#This Row],[Order ID]],returns[[Order ID]:[Status]],2,FALSE), "")</f>
        <v>Returned</v>
      </c>
      <c r="M3060">
        <v>30.73</v>
      </c>
      <c r="N3060">
        <v>4</v>
      </c>
      <c r="O3060" t="s">
        <v>615</v>
      </c>
      <c r="P3060" t="s">
        <v>43</v>
      </c>
      <c r="Q3060">
        <v>28205</v>
      </c>
      <c r="R3060" t="s">
        <v>44</v>
      </c>
      <c r="S3060" t="s">
        <v>1978</v>
      </c>
      <c r="T3060" t="e">
        <f>VLOOKUP(Table3[[#This Row],[Region]],managers5[],2,FALSE)</f>
        <v>#N/A</v>
      </c>
      <c r="U3060" t="s">
        <v>1957</v>
      </c>
      <c r="V3060" t="s">
        <v>1959</v>
      </c>
      <c r="W3060" t="s">
        <v>14</v>
      </c>
      <c r="X3060" t="s">
        <v>71</v>
      </c>
      <c r="Y3060" t="s">
        <v>46</v>
      </c>
      <c r="Z3060" t="s">
        <v>47</v>
      </c>
      <c r="AA3060" t="s">
        <v>1762</v>
      </c>
      <c r="AB3060" t="s">
        <v>19</v>
      </c>
      <c r="AC3060">
        <v>0.75</v>
      </c>
      <c r="AD3060" s="1">
        <v>40673</v>
      </c>
    </row>
    <row r="3061" spans="1:30" x14ac:dyDescent="0.35">
      <c r="A3061">
        <v>4944</v>
      </c>
      <c r="B3061">
        <v>4235</v>
      </c>
      <c r="C3061">
        <v>30114</v>
      </c>
      <c r="D3061" s="1">
        <v>40406</v>
      </c>
      <c r="E3061" t="s">
        <v>32</v>
      </c>
      <c r="F3061">
        <v>7</v>
      </c>
      <c r="G3061">
        <v>4667.28</v>
      </c>
      <c r="H3061">
        <v>0.09</v>
      </c>
      <c r="I3061" t="s">
        <v>33</v>
      </c>
      <c r="J3061" s="8">
        <v>-362.88</v>
      </c>
      <c r="K3061" s="8">
        <f>IF(Table3[[#This Row],[Return Status]] = "Returned", 0, Table3[[#This Row],[Profit]])</f>
        <v>-362.88</v>
      </c>
      <c r="L3061" s="8" t="str">
        <f>IFERROR(VLOOKUP(Table3[[#This Row],[Order ID]],returns[[Order ID]:[Status]],2,FALSE), "")</f>
        <v/>
      </c>
      <c r="M3061">
        <v>699.99</v>
      </c>
      <c r="N3061">
        <v>24.49</v>
      </c>
      <c r="O3061" t="s">
        <v>775</v>
      </c>
      <c r="P3061" t="s">
        <v>37</v>
      </c>
      <c r="Q3061">
        <v>10605</v>
      </c>
      <c r="R3061" t="s">
        <v>37</v>
      </c>
      <c r="S3061" t="s">
        <v>1979</v>
      </c>
      <c r="T3061" t="e">
        <f>VLOOKUP(Table3[[#This Row],[Region]],managers5[],2,FALSE)</f>
        <v>#N/A</v>
      </c>
      <c r="U3061" t="s">
        <v>1956</v>
      </c>
      <c r="W3061" t="s">
        <v>14</v>
      </c>
      <c r="X3061" t="s">
        <v>71</v>
      </c>
      <c r="Y3061" t="s">
        <v>46</v>
      </c>
      <c r="Z3061" t="s">
        <v>243</v>
      </c>
      <c r="AA3061" t="s">
        <v>244</v>
      </c>
      <c r="AB3061" t="s">
        <v>85</v>
      </c>
      <c r="AC3061">
        <v>0.41</v>
      </c>
      <c r="AD3061" s="2">
        <v>40413</v>
      </c>
    </row>
    <row r="3062" spans="1:30" x14ac:dyDescent="0.35">
      <c r="A3062">
        <v>2901</v>
      </c>
      <c r="B3062">
        <v>4236</v>
      </c>
      <c r="C3062">
        <v>30144</v>
      </c>
      <c r="D3062" s="1">
        <v>40761</v>
      </c>
      <c r="E3062" t="s">
        <v>32</v>
      </c>
      <c r="F3062">
        <v>25</v>
      </c>
      <c r="G3062">
        <v>5503.39</v>
      </c>
      <c r="H3062">
        <v>0.08</v>
      </c>
      <c r="I3062" t="s">
        <v>49</v>
      </c>
      <c r="J3062" s="8">
        <v>-528.65312500000005</v>
      </c>
      <c r="K3062" s="8">
        <f>IF(Table3[[#This Row],[Return Status]] = "Returned", 0, Table3[[#This Row],[Profit]])</f>
        <v>-528.65312500000005</v>
      </c>
      <c r="L3062" s="8" t="str">
        <f>IFERROR(VLOOKUP(Table3[[#This Row],[Order ID]],returns[[Order ID]:[Status]],2,FALSE), "")</f>
        <v/>
      </c>
      <c r="M3062">
        <v>218.75</v>
      </c>
      <c r="N3062">
        <v>69.64</v>
      </c>
      <c r="O3062" t="s">
        <v>1712</v>
      </c>
      <c r="P3062" t="s">
        <v>37</v>
      </c>
      <c r="Q3062">
        <v>19057</v>
      </c>
      <c r="R3062" t="s">
        <v>37</v>
      </c>
      <c r="S3062" t="s">
        <v>1979</v>
      </c>
      <c r="T3062" t="e">
        <f>VLOOKUP(Table3[[#This Row],[Region]],managers5[],2,FALSE)</f>
        <v>#N/A</v>
      </c>
      <c r="U3062" t="s">
        <v>1956</v>
      </c>
      <c r="W3062" t="s">
        <v>14</v>
      </c>
      <c r="X3062" t="s">
        <v>15</v>
      </c>
      <c r="Y3062" t="s">
        <v>50</v>
      </c>
      <c r="Z3062" t="s">
        <v>51</v>
      </c>
      <c r="AA3062" t="s">
        <v>52</v>
      </c>
      <c r="AB3062" t="s">
        <v>53</v>
      </c>
      <c r="AC3062">
        <v>0.77</v>
      </c>
      <c r="AD3062" s="1">
        <v>40766</v>
      </c>
    </row>
    <row r="3063" spans="1:30" x14ac:dyDescent="0.35">
      <c r="A3063">
        <v>4668</v>
      </c>
      <c r="B3063">
        <v>4241</v>
      </c>
      <c r="C3063">
        <v>30150</v>
      </c>
      <c r="D3063" s="1">
        <v>40455</v>
      </c>
      <c r="E3063" t="s">
        <v>41</v>
      </c>
      <c r="F3063">
        <v>30</v>
      </c>
      <c r="G3063">
        <v>443.46</v>
      </c>
      <c r="H3063">
        <v>0.06</v>
      </c>
      <c r="I3063" t="s">
        <v>9</v>
      </c>
      <c r="J3063" s="8">
        <v>193.12</v>
      </c>
      <c r="K3063" s="8">
        <f>IF(Table3[[#This Row],[Return Status]] = "Returned", 0, Table3[[#This Row],[Profit]])</f>
        <v>193.12</v>
      </c>
      <c r="L3063" s="8" t="str">
        <f>IFERROR(VLOOKUP(Table3[[#This Row],[Order ID]],returns[[Order ID]:[Status]],2,FALSE), "")</f>
        <v/>
      </c>
      <c r="M3063">
        <v>15.57</v>
      </c>
      <c r="N3063">
        <v>1.39</v>
      </c>
      <c r="O3063" t="s">
        <v>1552</v>
      </c>
      <c r="P3063" t="s">
        <v>37</v>
      </c>
      <c r="Q3063">
        <v>8109</v>
      </c>
      <c r="R3063" t="s">
        <v>37</v>
      </c>
      <c r="S3063" t="s">
        <v>1979</v>
      </c>
      <c r="T3063" t="e">
        <f>VLOOKUP(Table3[[#This Row],[Region]],managers5[],2,FALSE)</f>
        <v>#N/A</v>
      </c>
      <c r="U3063" t="s">
        <v>1956</v>
      </c>
      <c r="W3063" t="s">
        <v>14</v>
      </c>
      <c r="X3063" t="s">
        <v>24</v>
      </c>
      <c r="Y3063" t="s">
        <v>16</v>
      </c>
      <c r="Z3063" t="s">
        <v>168</v>
      </c>
      <c r="AA3063" t="s">
        <v>169</v>
      </c>
      <c r="AB3063" t="s">
        <v>19</v>
      </c>
      <c r="AC3063">
        <v>0.38</v>
      </c>
      <c r="AD3063" s="2">
        <v>40456</v>
      </c>
    </row>
    <row r="3064" spans="1:30" x14ac:dyDescent="0.35">
      <c r="A3064">
        <v>3963</v>
      </c>
      <c r="B3064">
        <v>4242</v>
      </c>
      <c r="C3064">
        <v>30151</v>
      </c>
      <c r="D3064" s="1">
        <v>40572</v>
      </c>
      <c r="E3064" t="s">
        <v>8</v>
      </c>
      <c r="F3064">
        <v>31</v>
      </c>
      <c r="G3064">
        <v>792.76</v>
      </c>
      <c r="H3064">
        <v>0.02</v>
      </c>
      <c r="I3064" t="s">
        <v>9</v>
      </c>
      <c r="J3064" s="8">
        <v>33.370999999999903</v>
      </c>
      <c r="K3064" s="8">
        <f>IF(Table3[[#This Row],[Return Status]] = "Returned", 0, Table3[[#This Row],[Profit]])</f>
        <v>33.370999999999903</v>
      </c>
      <c r="L3064" s="8" t="str">
        <f>IFERROR(VLOOKUP(Table3[[#This Row],[Order ID]],returns[[Order ID]:[Status]],2,FALSE), "")</f>
        <v/>
      </c>
      <c r="M3064">
        <v>24.92</v>
      </c>
      <c r="N3064">
        <v>12.98</v>
      </c>
      <c r="O3064" t="s">
        <v>907</v>
      </c>
      <c r="P3064" t="s">
        <v>37</v>
      </c>
      <c r="Q3064">
        <v>7712</v>
      </c>
      <c r="R3064" t="s">
        <v>37</v>
      </c>
      <c r="S3064" t="s">
        <v>1979</v>
      </c>
      <c r="T3064" t="e">
        <f>VLOOKUP(Table3[[#This Row],[Region]],managers5[],2,FALSE)</f>
        <v>#N/A</v>
      </c>
      <c r="U3064" t="s">
        <v>1956</v>
      </c>
      <c r="W3064" t="s">
        <v>14</v>
      </c>
      <c r="X3064" t="s">
        <v>24</v>
      </c>
      <c r="Y3064" t="s">
        <v>16</v>
      </c>
      <c r="Z3064" t="s">
        <v>17</v>
      </c>
      <c r="AA3064" t="s">
        <v>1243</v>
      </c>
      <c r="AB3064" t="s">
        <v>19</v>
      </c>
      <c r="AC3064">
        <v>0.39</v>
      </c>
      <c r="AD3064" s="1">
        <v>40574</v>
      </c>
    </row>
    <row r="3065" spans="1:30" x14ac:dyDescent="0.35">
      <c r="A3065">
        <v>5173</v>
      </c>
      <c r="B3065">
        <v>4939</v>
      </c>
      <c r="C3065">
        <v>35137</v>
      </c>
      <c r="D3065" s="1">
        <v>40376</v>
      </c>
      <c r="E3065" t="s">
        <v>77</v>
      </c>
      <c r="F3065">
        <v>41</v>
      </c>
      <c r="G3065">
        <v>225.06</v>
      </c>
      <c r="H3065">
        <v>0.05</v>
      </c>
      <c r="I3065" t="s">
        <v>33</v>
      </c>
      <c r="J3065" s="8">
        <v>7.3014999999999999</v>
      </c>
      <c r="K3065" s="8">
        <f>IF(Table3[[#This Row],[Return Status]] = "Returned", 0, Table3[[#This Row],[Profit]])</f>
        <v>0</v>
      </c>
      <c r="L3065" s="8" t="str">
        <f>IFERROR(VLOOKUP(Table3[[#This Row],[Order ID]],returns[[Order ID]:[Status]],2,FALSE), "")</f>
        <v>Returned</v>
      </c>
      <c r="M3065">
        <v>5.34</v>
      </c>
      <c r="N3065">
        <v>2.99</v>
      </c>
      <c r="O3065" t="s">
        <v>1720</v>
      </c>
      <c r="P3065" t="s">
        <v>90</v>
      </c>
      <c r="Q3065">
        <v>72903</v>
      </c>
      <c r="R3065" t="s">
        <v>56</v>
      </c>
      <c r="S3065" t="s">
        <v>1978</v>
      </c>
      <c r="T3065" t="e">
        <f>VLOOKUP(Table3[[#This Row],[Region]],managers5[],2,FALSE)</f>
        <v>#N/A</v>
      </c>
      <c r="U3065" t="s">
        <v>1957</v>
      </c>
      <c r="V3065" t="s">
        <v>1959</v>
      </c>
      <c r="W3065" t="s">
        <v>14</v>
      </c>
      <c r="X3065" t="s">
        <v>24</v>
      </c>
      <c r="Y3065" t="s">
        <v>16</v>
      </c>
      <c r="Z3065" t="s">
        <v>17</v>
      </c>
      <c r="AA3065" t="s">
        <v>1219</v>
      </c>
      <c r="AB3065" t="s">
        <v>19</v>
      </c>
      <c r="AC3065">
        <v>0.38</v>
      </c>
      <c r="AD3065" s="2">
        <v>40378</v>
      </c>
    </row>
    <row r="3066" spans="1:30" x14ac:dyDescent="0.35">
      <c r="A3066">
        <v>961</v>
      </c>
      <c r="B3066">
        <v>4244</v>
      </c>
      <c r="C3066">
        <v>30208</v>
      </c>
      <c r="D3066" s="1">
        <v>41106</v>
      </c>
      <c r="E3066" t="s">
        <v>32</v>
      </c>
      <c r="F3066">
        <v>46</v>
      </c>
      <c r="G3066">
        <v>1752.0964999999901</v>
      </c>
      <c r="H3066">
        <v>0.1</v>
      </c>
      <c r="I3066" t="s">
        <v>9</v>
      </c>
      <c r="J3066" s="8">
        <v>356.346</v>
      </c>
      <c r="K3066" s="8">
        <f>IF(Table3[[#This Row],[Return Status]] = "Returned", 0, Table3[[#This Row],[Profit]])</f>
        <v>356.346</v>
      </c>
      <c r="L3066" s="8" t="str">
        <f>IFERROR(VLOOKUP(Table3[[#This Row],[Order ID]],returns[[Order ID]:[Status]],2,FALSE), "")</f>
        <v/>
      </c>
      <c r="M3066">
        <v>45.99</v>
      </c>
      <c r="N3066">
        <v>4.99</v>
      </c>
      <c r="O3066" t="s">
        <v>508</v>
      </c>
      <c r="P3066" t="s">
        <v>37</v>
      </c>
      <c r="Q3066">
        <v>45040</v>
      </c>
      <c r="R3066" t="s">
        <v>37</v>
      </c>
      <c r="S3066" t="s">
        <v>1979</v>
      </c>
      <c r="T3066" t="e">
        <f>VLOOKUP(Table3[[#This Row],[Region]],managers5[],2,FALSE)</f>
        <v>#N/A</v>
      </c>
      <c r="U3066" t="s">
        <v>1956</v>
      </c>
      <c r="W3066" t="s">
        <v>14</v>
      </c>
      <c r="X3066" t="s">
        <v>24</v>
      </c>
      <c r="Y3066" t="s">
        <v>46</v>
      </c>
      <c r="Z3066" t="s">
        <v>86</v>
      </c>
      <c r="AA3066" t="s">
        <v>1066</v>
      </c>
      <c r="AB3066" t="s">
        <v>19</v>
      </c>
      <c r="AC3066">
        <v>0.56999999999999995</v>
      </c>
      <c r="AD3066" s="1">
        <v>41106</v>
      </c>
    </row>
    <row r="3067" spans="1:30" x14ac:dyDescent="0.35">
      <c r="A3067">
        <v>5366</v>
      </c>
      <c r="B3067">
        <v>4245</v>
      </c>
      <c r="C3067">
        <v>30211</v>
      </c>
      <c r="D3067" s="1">
        <v>40336</v>
      </c>
      <c r="E3067" t="s">
        <v>20</v>
      </c>
      <c r="F3067">
        <v>19</v>
      </c>
      <c r="G3067">
        <v>141.96</v>
      </c>
      <c r="H3067">
        <v>0.05</v>
      </c>
      <c r="I3067" t="s">
        <v>9</v>
      </c>
      <c r="J3067" s="8">
        <v>38.43</v>
      </c>
      <c r="K3067" s="8">
        <f>IF(Table3[[#This Row],[Return Status]] = "Returned", 0, Table3[[#This Row],[Profit]])</f>
        <v>38.43</v>
      </c>
      <c r="L3067" s="8" t="str">
        <f>IFERROR(VLOOKUP(Table3[[#This Row],[Order ID]],returns[[Order ID]:[Status]],2,FALSE), "")</f>
        <v/>
      </c>
      <c r="M3067">
        <v>7.4</v>
      </c>
      <c r="N3067">
        <v>1.71</v>
      </c>
      <c r="O3067" t="s">
        <v>871</v>
      </c>
      <c r="P3067" t="s">
        <v>97</v>
      </c>
      <c r="Q3067">
        <v>97005</v>
      </c>
      <c r="R3067" t="s">
        <v>98</v>
      </c>
      <c r="S3067" t="s">
        <v>1976</v>
      </c>
      <c r="T3067" t="e">
        <f>VLOOKUP(Table3[[#This Row],[Region]],managers5[],2,FALSE)</f>
        <v>#N/A</v>
      </c>
      <c r="U3067" t="s">
        <v>1955</v>
      </c>
      <c r="V3067" t="s">
        <v>1959</v>
      </c>
      <c r="W3067" t="s">
        <v>14</v>
      </c>
      <c r="X3067" t="s">
        <v>15</v>
      </c>
      <c r="Y3067" t="s">
        <v>16</v>
      </c>
      <c r="Z3067" t="s">
        <v>30</v>
      </c>
      <c r="AA3067" t="s">
        <v>1335</v>
      </c>
      <c r="AB3067" t="s">
        <v>35</v>
      </c>
      <c r="AC3067">
        <v>0.4</v>
      </c>
      <c r="AD3067" s="2">
        <v>40337</v>
      </c>
    </row>
    <row r="3068" spans="1:30" x14ac:dyDescent="0.35">
      <c r="A3068">
        <v>4191</v>
      </c>
      <c r="B3068">
        <v>4635</v>
      </c>
      <c r="C3068">
        <v>32996</v>
      </c>
      <c r="D3068" s="1">
        <v>40529</v>
      </c>
      <c r="E3068" t="s">
        <v>41</v>
      </c>
      <c r="F3068">
        <v>15</v>
      </c>
      <c r="G3068">
        <v>262.29000000000002</v>
      </c>
      <c r="H3068">
        <v>0.09</v>
      </c>
      <c r="I3068" t="s">
        <v>9</v>
      </c>
      <c r="J3068" s="8">
        <v>7.26</v>
      </c>
      <c r="K3068" s="8">
        <f>IF(Table3[[#This Row],[Return Status]] = "Returned", 0, Table3[[#This Row],[Profit]])</f>
        <v>0</v>
      </c>
      <c r="L3068" s="8" t="str">
        <f>IFERROR(VLOOKUP(Table3[[#This Row],[Order ID]],returns[[Order ID]:[Status]],2,FALSE), "")</f>
        <v>Returned</v>
      </c>
      <c r="M3068">
        <v>17.78</v>
      </c>
      <c r="N3068">
        <v>5.03</v>
      </c>
      <c r="O3068" t="s">
        <v>1149</v>
      </c>
      <c r="P3068" t="s">
        <v>43</v>
      </c>
      <c r="Q3068">
        <v>28307</v>
      </c>
      <c r="R3068" t="s">
        <v>44</v>
      </c>
      <c r="S3068" t="s">
        <v>1978</v>
      </c>
      <c r="T3068" t="e">
        <f>VLOOKUP(Table3[[#This Row],[Region]],managers5[],2,FALSE)</f>
        <v>#N/A</v>
      </c>
      <c r="U3068" t="s">
        <v>1957</v>
      </c>
      <c r="V3068" t="s">
        <v>1959</v>
      </c>
      <c r="W3068" t="s">
        <v>14</v>
      </c>
      <c r="X3068" t="s">
        <v>39</v>
      </c>
      <c r="Y3068" t="s">
        <v>50</v>
      </c>
      <c r="Z3068" t="s">
        <v>61</v>
      </c>
      <c r="AA3068" t="s">
        <v>671</v>
      </c>
      <c r="AB3068" t="s">
        <v>19</v>
      </c>
      <c r="AC3068">
        <v>0.54</v>
      </c>
      <c r="AD3068" s="2">
        <v>40532</v>
      </c>
    </row>
    <row r="3069" spans="1:30" x14ac:dyDescent="0.35">
      <c r="A3069">
        <v>8033</v>
      </c>
      <c r="B3069">
        <v>4247</v>
      </c>
      <c r="C3069">
        <v>30215</v>
      </c>
      <c r="D3069" s="1">
        <v>39870</v>
      </c>
      <c r="E3069" t="s">
        <v>20</v>
      </c>
      <c r="F3069">
        <v>23</v>
      </c>
      <c r="G3069">
        <v>3637.7280000000001</v>
      </c>
      <c r="H3069">
        <v>0.06</v>
      </c>
      <c r="I3069" t="s">
        <v>9</v>
      </c>
      <c r="J3069" s="8">
        <v>349.47</v>
      </c>
      <c r="K3069" s="8">
        <f>IF(Table3[[#This Row],[Return Status]] = "Returned", 0, Table3[[#This Row],[Profit]])</f>
        <v>349.47</v>
      </c>
      <c r="L3069" s="8" t="str">
        <f>IFERROR(VLOOKUP(Table3[[#This Row],[Order ID]],returns[[Order ID]:[Status]],2,FALSE), "")</f>
        <v/>
      </c>
      <c r="M3069">
        <v>195.99</v>
      </c>
      <c r="N3069">
        <v>8.99</v>
      </c>
      <c r="O3069" t="s">
        <v>1934</v>
      </c>
      <c r="P3069" t="s">
        <v>131</v>
      </c>
      <c r="Q3069">
        <v>4210</v>
      </c>
      <c r="R3069" t="s">
        <v>132</v>
      </c>
      <c r="S3069" t="s">
        <v>1979</v>
      </c>
      <c r="T3069" t="e">
        <f>VLOOKUP(Table3[[#This Row],[Region]],managers5[],2,FALSE)</f>
        <v>#N/A</v>
      </c>
      <c r="U3069" t="s">
        <v>1956</v>
      </c>
      <c r="W3069" t="s">
        <v>14</v>
      </c>
      <c r="X3069" t="s">
        <v>24</v>
      </c>
      <c r="Y3069" t="s">
        <v>46</v>
      </c>
      <c r="Z3069" t="s">
        <v>86</v>
      </c>
      <c r="AA3069" t="s">
        <v>1121</v>
      </c>
      <c r="AB3069" t="s">
        <v>19</v>
      </c>
      <c r="AC3069">
        <v>0.6</v>
      </c>
      <c r="AD3069" s="2">
        <v>39872</v>
      </c>
    </row>
    <row r="3070" spans="1:30" x14ac:dyDescent="0.35">
      <c r="A3070">
        <v>8039</v>
      </c>
      <c r="B3070">
        <v>4248</v>
      </c>
      <c r="C3070">
        <v>30215</v>
      </c>
      <c r="D3070" s="1">
        <v>39870</v>
      </c>
      <c r="E3070" t="s">
        <v>20</v>
      </c>
      <c r="F3070">
        <v>20</v>
      </c>
      <c r="G3070">
        <v>125.84</v>
      </c>
      <c r="H3070">
        <v>0.1</v>
      </c>
      <c r="I3070" t="s">
        <v>9</v>
      </c>
      <c r="J3070" s="8">
        <v>18.420000000000002</v>
      </c>
      <c r="K3070" s="8">
        <f>IF(Table3[[#This Row],[Return Status]] = "Returned", 0, Table3[[#This Row],[Profit]])</f>
        <v>18.420000000000002</v>
      </c>
      <c r="L3070" s="8" t="str">
        <f>IFERROR(VLOOKUP(Table3[[#This Row],[Order ID]],returns[[Order ID]:[Status]],2,FALSE), "")</f>
        <v/>
      </c>
      <c r="M3070">
        <v>6.88</v>
      </c>
      <c r="N3070">
        <v>2</v>
      </c>
      <c r="O3070" t="s">
        <v>1934</v>
      </c>
      <c r="P3070" t="s">
        <v>134</v>
      </c>
      <c r="Q3070">
        <v>6111</v>
      </c>
      <c r="R3070" t="s">
        <v>135</v>
      </c>
      <c r="S3070" t="s">
        <v>1979</v>
      </c>
      <c r="T3070" t="e">
        <f>VLOOKUP(Table3[[#This Row],[Region]],managers5[],2,FALSE)</f>
        <v>#N/A</v>
      </c>
      <c r="U3070" t="s">
        <v>1956</v>
      </c>
      <c r="W3070" t="s">
        <v>14</v>
      </c>
      <c r="X3070" t="s">
        <v>24</v>
      </c>
      <c r="Y3070" t="s">
        <v>16</v>
      </c>
      <c r="Z3070" t="s">
        <v>30</v>
      </c>
      <c r="AA3070" t="s">
        <v>239</v>
      </c>
      <c r="AB3070" t="s">
        <v>35</v>
      </c>
      <c r="AC3070">
        <v>0.39</v>
      </c>
      <c r="AD3070" s="2">
        <v>39871</v>
      </c>
    </row>
    <row r="3071" spans="1:30" x14ac:dyDescent="0.35">
      <c r="A3071">
        <v>2802</v>
      </c>
      <c r="B3071">
        <v>4251</v>
      </c>
      <c r="C3071">
        <v>30276</v>
      </c>
      <c r="D3071" s="1">
        <v>40781</v>
      </c>
      <c r="E3071" t="s">
        <v>32</v>
      </c>
      <c r="F3071">
        <v>44</v>
      </c>
      <c r="G3071">
        <v>1453.704</v>
      </c>
      <c r="H3071">
        <v>0</v>
      </c>
      <c r="I3071" t="s">
        <v>9</v>
      </c>
      <c r="J3071" s="8">
        <v>549.83699999999999</v>
      </c>
      <c r="K3071" s="8">
        <f>IF(Table3[[#This Row],[Return Status]] = "Returned", 0, Table3[[#This Row],[Profit]])</f>
        <v>549.83699999999999</v>
      </c>
      <c r="L3071" s="8" t="str">
        <f>IFERROR(VLOOKUP(Table3[[#This Row],[Order ID]],returns[[Order ID]:[Status]],2,FALSE), "")</f>
        <v/>
      </c>
      <c r="M3071">
        <v>35.99</v>
      </c>
      <c r="N3071">
        <v>1.1000000000000001</v>
      </c>
      <c r="O3071" t="s">
        <v>1404</v>
      </c>
      <c r="P3071" t="s">
        <v>37</v>
      </c>
      <c r="Q3071">
        <v>8021</v>
      </c>
      <c r="R3071" t="s">
        <v>37</v>
      </c>
      <c r="S3071" t="s">
        <v>1979</v>
      </c>
      <c r="T3071" t="e">
        <f>VLOOKUP(Table3[[#This Row],[Region]],managers5[],2,FALSE)</f>
        <v>#N/A</v>
      </c>
      <c r="U3071" t="s">
        <v>1956</v>
      </c>
      <c r="W3071" t="s">
        <v>14</v>
      </c>
      <c r="X3071" t="s">
        <v>71</v>
      </c>
      <c r="Y3071" t="s">
        <v>46</v>
      </c>
      <c r="Z3071" t="s">
        <v>86</v>
      </c>
      <c r="AA3071" t="s">
        <v>191</v>
      </c>
      <c r="AB3071" t="s">
        <v>19</v>
      </c>
      <c r="AC3071">
        <v>0.55000000000000004</v>
      </c>
      <c r="AD3071" s="1">
        <v>40785</v>
      </c>
    </row>
    <row r="3072" spans="1:30" x14ac:dyDescent="0.35">
      <c r="A3072">
        <v>2803</v>
      </c>
      <c r="B3072">
        <v>4252</v>
      </c>
      <c r="C3072">
        <v>30276</v>
      </c>
      <c r="D3072" s="1">
        <v>40781</v>
      </c>
      <c r="E3072" t="s">
        <v>32</v>
      </c>
      <c r="F3072">
        <v>34</v>
      </c>
      <c r="G3072">
        <v>7656.3040000000001</v>
      </c>
      <c r="H3072">
        <v>0.1</v>
      </c>
      <c r="I3072" t="s">
        <v>49</v>
      </c>
      <c r="J3072" s="8">
        <v>-715.77820599999995</v>
      </c>
      <c r="K3072" s="8">
        <f>IF(Table3[[#This Row],[Return Status]] = "Returned", 0, Table3[[#This Row],[Profit]])</f>
        <v>-715.77820599999995</v>
      </c>
      <c r="L3072" s="8" t="str">
        <f>IFERROR(VLOOKUP(Table3[[#This Row],[Order ID]],returns[[Order ID]:[Status]],2,FALSE), "")</f>
        <v/>
      </c>
      <c r="M3072">
        <v>296.18</v>
      </c>
      <c r="N3072">
        <v>54.12</v>
      </c>
      <c r="O3072" t="s">
        <v>1404</v>
      </c>
      <c r="P3072" t="s">
        <v>37</v>
      </c>
      <c r="Q3072">
        <v>7031</v>
      </c>
      <c r="R3072" t="s">
        <v>37</v>
      </c>
      <c r="S3072" t="s">
        <v>1979</v>
      </c>
      <c r="T3072" t="e">
        <f>VLOOKUP(Table3[[#This Row],[Region]],managers5[],2,FALSE)</f>
        <v>#N/A</v>
      </c>
      <c r="U3072" t="s">
        <v>1956</v>
      </c>
      <c r="W3072" t="s">
        <v>14</v>
      </c>
      <c r="X3072" t="s">
        <v>71</v>
      </c>
      <c r="Y3072" t="s">
        <v>50</v>
      </c>
      <c r="Z3072" t="s">
        <v>51</v>
      </c>
      <c r="AA3072" t="s">
        <v>928</v>
      </c>
      <c r="AB3072" t="s">
        <v>53</v>
      </c>
      <c r="AC3072">
        <v>0.76</v>
      </c>
      <c r="AD3072" s="1">
        <v>40785</v>
      </c>
    </row>
    <row r="3073" spans="1:30" x14ac:dyDescent="0.35">
      <c r="A3073">
        <v>5500</v>
      </c>
      <c r="B3073">
        <v>7020</v>
      </c>
      <c r="C3073">
        <v>50087</v>
      </c>
      <c r="D3073" s="1">
        <v>40313</v>
      </c>
      <c r="E3073" t="s">
        <v>8</v>
      </c>
      <c r="F3073">
        <v>17</v>
      </c>
      <c r="G3073">
        <v>58.86</v>
      </c>
      <c r="H3073">
        <v>0.03</v>
      </c>
      <c r="I3073" t="s">
        <v>9</v>
      </c>
      <c r="J3073" s="8">
        <v>6.96</v>
      </c>
      <c r="K3073" s="8">
        <f>IF(Table3[[#This Row],[Return Status]] = "Returned", 0, Table3[[#This Row],[Profit]])</f>
        <v>0</v>
      </c>
      <c r="L3073" s="8" t="str">
        <f>IFERROR(VLOOKUP(Table3[[#This Row],[Order ID]],returns[[Order ID]:[Status]],2,FALSE), "")</f>
        <v>Returned</v>
      </c>
      <c r="M3073">
        <v>3.29</v>
      </c>
      <c r="N3073">
        <v>1.35</v>
      </c>
      <c r="O3073" t="s">
        <v>561</v>
      </c>
      <c r="P3073" t="s">
        <v>64</v>
      </c>
      <c r="Q3073">
        <v>30318</v>
      </c>
      <c r="R3073" t="s">
        <v>65</v>
      </c>
      <c r="S3073" t="s">
        <v>1978</v>
      </c>
      <c r="T3073" t="e">
        <f>VLOOKUP(Table3[[#This Row],[Region]],managers5[],2,FALSE)</f>
        <v>#N/A</v>
      </c>
      <c r="U3073" t="s">
        <v>1957</v>
      </c>
      <c r="V3073" t="s">
        <v>1959</v>
      </c>
      <c r="W3073" t="s">
        <v>14</v>
      </c>
      <c r="X3073" t="s">
        <v>71</v>
      </c>
      <c r="Y3073" t="s">
        <v>16</v>
      </c>
      <c r="Z3073" t="s">
        <v>57</v>
      </c>
      <c r="AA3073" t="s">
        <v>522</v>
      </c>
      <c r="AB3073" t="s">
        <v>35</v>
      </c>
      <c r="AC3073">
        <v>0.4</v>
      </c>
      <c r="AD3073" s="2">
        <v>40315</v>
      </c>
    </row>
    <row r="3074" spans="1:30" x14ac:dyDescent="0.35">
      <c r="A3074">
        <v>2256</v>
      </c>
      <c r="B3074">
        <v>4255</v>
      </c>
      <c r="C3074">
        <v>30279</v>
      </c>
      <c r="D3074" s="1">
        <v>40884</v>
      </c>
      <c r="E3074" t="s">
        <v>41</v>
      </c>
      <c r="F3074">
        <v>39</v>
      </c>
      <c r="G3074">
        <v>19539.939999999999</v>
      </c>
      <c r="H3074">
        <v>0.06</v>
      </c>
      <c r="I3074" t="s">
        <v>49</v>
      </c>
      <c r="J3074" s="8">
        <v>4914.24</v>
      </c>
      <c r="K3074" s="8">
        <f>IF(Table3[[#This Row],[Return Status]] = "Returned", 0, Table3[[#This Row],[Profit]])</f>
        <v>4914.24</v>
      </c>
      <c r="L3074" s="8" t="str">
        <f>IFERROR(VLOOKUP(Table3[[#This Row],[Order ID]],returns[[Order ID]:[Status]],2,FALSE), "")</f>
        <v/>
      </c>
      <c r="M3074">
        <v>517.48</v>
      </c>
      <c r="N3074">
        <v>16.63</v>
      </c>
      <c r="O3074" t="s">
        <v>1582</v>
      </c>
      <c r="P3074" t="s">
        <v>37</v>
      </c>
      <c r="Q3074">
        <v>8052</v>
      </c>
      <c r="R3074" t="s">
        <v>37</v>
      </c>
      <c r="S3074" t="s">
        <v>1979</v>
      </c>
      <c r="T3074" t="e">
        <f>VLOOKUP(Table3[[#This Row],[Region]],managers5[],2,FALSE)</f>
        <v>#N/A</v>
      </c>
      <c r="U3074" t="s">
        <v>1956</v>
      </c>
      <c r="W3074" t="s">
        <v>14</v>
      </c>
      <c r="X3074" t="s">
        <v>71</v>
      </c>
      <c r="Y3074" t="s">
        <v>46</v>
      </c>
      <c r="Z3074" t="s">
        <v>124</v>
      </c>
      <c r="AA3074" t="s">
        <v>770</v>
      </c>
      <c r="AB3074" t="s">
        <v>53</v>
      </c>
      <c r="AC3074">
        <v>0.59</v>
      </c>
      <c r="AD3074" s="1">
        <v>40885</v>
      </c>
    </row>
    <row r="3075" spans="1:30" x14ac:dyDescent="0.35">
      <c r="A3075">
        <v>2260</v>
      </c>
      <c r="B3075">
        <v>4254</v>
      </c>
      <c r="C3075">
        <v>30279</v>
      </c>
      <c r="D3075" s="1">
        <v>40884</v>
      </c>
      <c r="E3075" t="s">
        <v>41</v>
      </c>
      <c r="F3075">
        <v>25</v>
      </c>
      <c r="G3075">
        <v>1412.98</v>
      </c>
      <c r="H3075">
        <v>0.1</v>
      </c>
      <c r="I3075" t="s">
        <v>9</v>
      </c>
      <c r="J3075" s="8">
        <v>324.95999999999998</v>
      </c>
      <c r="K3075" s="8">
        <f>IF(Table3[[#This Row],[Return Status]] = "Returned", 0, Table3[[#This Row],[Profit]])</f>
        <v>324.95999999999998</v>
      </c>
      <c r="L3075" s="8" t="str">
        <f>IFERROR(VLOOKUP(Table3[[#This Row],[Order ID]],returns[[Order ID]:[Status]],2,FALSE), "")</f>
        <v/>
      </c>
      <c r="M3075">
        <v>60.97</v>
      </c>
      <c r="N3075">
        <v>4.5</v>
      </c>
      <c r="O3075" t="s">
        <v>1582</v>
      </c>
      <c r="P3075" t="s">
        <v>37</v>
      </c>
      <c r="Q3075">
        <v>7506</v>
      </c>
      <c r="R3075" t="s">
        <v>37</v>
      </c>
      <c r="S3075" t="s">
        <v>1979</v>
      </c>
      <c r="T3075" t="e">
        <f>VLOOKUP(Table3[[#This Row],[Region]],managers5[],2,FALSE)</f>
        <v>#N/A</v>
      </c>
      <c r="U3075" t="s">
        <v>1956</v>
      </c>
      <c r="W3075" t="s">
        <v>14</v>
      </c>
      <c r="X3075" t="s">
        <v>71</v>
      </c>
      <c r="Y3075" t="s">
        <v>16</v>
      </c>
      <c r="Z3075" t="s">
        <v>83</v>
      </c>
      <c r="AA3075" t="s">
        <v>1519</v>
      </c>
      <c r="AB3075" t="s">
        <v>19</v>
      </c>
      <c r="AC3075">
        <v>0.56000000000000005</v>
      </c>
      <c r="AD3075" s="1">
        <v>40884</v>
      </c>
    </row>
    <row r="3076" spans="1:30" x14ac:dyDescent="0.35">
      <c r="A3076">
        <v>6097</v>
      </c>
      <c r="B3076">
        <v>4258</v>
      </c>
      <c r="C3076">
        <v>30336</v>
      </c>
      <c r="D3076" s="1">
        <v>40207</v>
      </c>
      <c r="E3076" t="s">
        <v>20</v>
      </c>
      <c r="F3076">
        <v>28</v>
      </c>
      <c r="G3076">
        <v>5155.07</v>
      </c>
      <c r="H3076">
        <v>0.06</v>
      </c>
      <c r="I3076" t="s">
        <v>9</v>
      </c>
      <c r="J3076" s="8">
        <v>368.79</v>
      </c>
      <c r="K3076" s="8">
        <f>IF(Table3[[#This Row],[Return Status]] = "Returned", 0, Table3[[#This Row],[Profit]])</f>
        <v>368.79</v>
      </c>
      <c r="L3076" s="8" t="str">
        <f>IFERROR(VLOOKUP(Table3[[#This Row],[Order ID]],returns[[Order ID]:[Status]],2,FALSE), "")</f>
        <v/>
      </c>
      <c r="M3076">
        <v>193.17</v>
      </c>
      <c r="N3076">
        <v>19.989999999999998</v>
      </c>
      <c r="O3076" t="s">
        <v>775</v>
      </c>
      <c r="P3076" t="s">
        <v>37</v>
      </c>
      <c r="Q3076">
        <v>10701</v>
      </c>
      <c r="R3076" t="s">
        <v>37</v>
      </c>
      <c r="S3076" t="s">
        <v>1979</v>
      </c>
      <c r="T3076" t="e">
        <f>VLOOKUP(Table3[[#This Row],[Region]],managers5[],2,FALSE)</f>
        <v>#N/A</v>
      </c>
      <c r="U3076" t="s">
        <v>1956</v>
      </c>
      <c r="W3076" t="s">
        <v>14</v>
      </c>
      <c r="X3076" t="s">
        <v>71</v>
      </c>
      <c r="Y3076" t="s">
        <v>16</v>
      </c>
      <c r="Z3076" t="s">
        <v>75</v>
      </c>
      <c r="AA3076" t="s">
        <v>158</v>
      </c>
      <c r="AB3076" t="s">
        <v>19</v>
      </c>
      <c r="AC3076">
        <v>0.71</v>
      </c>
      <c r="AD3076" s="2">
        <v>40209</v>
      </c>
    </row>
    <row r="3077" spans="1:30" x14ac:dyDescent="0.35">
      <c r="A3077">
        <v>1258</v>
      </c>
      <c r="B3077">
        <v>4263</v>
      </c>
      <c r="C3077">
        <v>30343</v>
      </c>
      <c r="D3077" s="1">
        <v>41050</v>
      </c>
      <c r="E3077" t="s">
        <v>41</v>
      </c>
      <c r="F3077">
        <v>28</v>
      </c>
      <c r="G3077">
        <v>130.28</v>
      </c>
      <c r="H3077">
        <v>0.08</v>
      </c>
      <c r="I3077" t="s">
        <v>9</v>
      </c>
      <c r="J3077" s="8">
        <v>56.97</v>
      </c>
      <c r="K3077" s="8">
        <f>IF(Table3[[#This Row],[Return Status]] = "Returned", 0, Table3[[#This Row],[Profit]])</f>
        <v>56.97</v>
      </c>
      <c r="L3077" s="8" t="str">
        <f>IFERROR(VLOOKUP(Table3[[#This Row],[Order ID]],returns[[Order ID]:[Status]],2,FALSE), "")</f>
        <v/>
      </c>
      <c r="M3077">
        <v>4.91</v>
      </c>
      <c r="N3077">
        <v>0.5</v>
      </c>
      <c r="O3077" t="s">
        <v>974</v>
      </c>
      <c r="P3077" t="s">
        <v>142</v>
      </c>
      <c r="Q3077">
        <v>84404</v>
      </c>
      <c r="R3077" t="s">
        <v>143</v>
      </c>
      <c r="S3077" t="s">
        <v>1976</v>
      </c>
      <c r="T3077" t="e">
        <f>VLOOKUP(Table3[[#This Row],[Region]],managers5[],2,FALSE)</f>
        <v>#N/A</v>
      </c>
      <c r="U3077" t="s">
        <v>1955</v>
      </c>
      <c r="V3077" t="s">
        <v>1959</v>
      </c>
      <c r="W3077" t="s">
        <v>14</v>
      </c>
      <c r="X3077" t="s">
        <v>71</v>
      </c>
      <c r="Y3077" t="s">
        <v>16</v>
      </c>
      <c r="Z3077" t="s">
        <v>99</v>
      </c>
      <c r="AA3077" t="s">
        <v>971</v>
      </c>
      <c r="AB3077" t="s">
        <v>19</v>
      </c>
      <c r="AC3077">
        <v>0.36</v>
      </c>
      <c r="AD3077" s="1">
        <v>41052</v>
      </c>
    </row>
    <row r="3078" spans="1:30" x14ac:dyDescent="0.35">
      <c r="A3078">
        <v>1847</v>
      </c>
      <c r="B3078">
        <v>7602</v>
      </c>
      <c r="C3078">
        <v>54371</v>
      </c>
      <c r="D3078" s="1">
        <v>40954</v>
      </c>
      <c r="E3078" t="s">
        <v>8</v>
      </c>
      <c r="F3078">
        <v>7</v>
      </c>
      <c r="G3078">
        <v>118.63</v>
      </c>
      <c r="H3078">
        <v>0.05</v>
      </c>
      <c r="I3078" t="s">
        <v>9</v>
      </c>
      <c r="J3078" s="8">
        <v>6.2984999999999998</v>
      </c>
      <c r="K3078" s="8">
        <f>IF(Table3[[#This Row],[Return Status]] = "Returned", 0, Table3[[#This Row],[Profit]])</f>
        <v>0</v>
      </c>
      <c r="L3078" s="8" t="str">
        <f>IFERROR(VLOOKUP(Table3[[#This Row],[Order ID]],returns[[Order ID]:[Status]],2,FALSE), "")</f>
        <v>Returned</v>
      </c>
      <c r="M3078">
        <v>16.739999999999998</v>
      </c>
      <c r="N3078">
        <v>5.08</v>
      </c>
      <c r="O3078" t="s">
        <v>1480</v>
      </c>
      <c r="P3078" t="s">
        <v>55</v>
      </c>
      <c r="Q3078">
        <v>32303</v>
      </c>
      <c r="R3078" t="s">
        <v>56</v>
      </c>
      <c r="S3078" t="s">
        <v>1978</v>
      </c>
      <c r="T3078" t="e">
        <f>VLOOKUP(Table3[[#This Row],[Region]],managers5[],2,FALSE)</f>
        <v>#N/A</v>
      </c>
      <c r="U3078" t="s">
        <v>1957</v>
      </c>
      <c r="V3078" t="s">
        <v>1959</v>
      </c>
      <c r="W3078" t="s">
        <v>14</v>
      </c>
      <c r="X3078" t="s">
        <v>71</v>
      </c>
      <c r="Y3078" t="s">
        <v>16</v>
      </c>
      <c r="Z3078" t="s">
        <v>17</v>
      </c>
      <c r="AA3078" t="s">
        <v>1062</v>
      </c>
      <c r="AB3078" t="s">
        <v>19</v>
      </c>
      <c r="AC3078">
        <v>0.36</v>
      </c>
      <c r="AD3078" s="1">
        <v>40956</v>
      </c>
    </row>
    <row r="3079" spans="1:30" x14ac:dyDescent="0.35">
      <c r="A3079">
        <v>1263</v>
      </c>
      <c r="B3079">
        <v>4262</v>
      </c>
      <c r="C3079">
        <v>30343</v>
      </c>
      <c r="D3079" s="1">
        <v>41050</v>
      </c>
      <c r="E3079" t="s">
        <v>41</v>
      </c>
      <c r="F3079">
        <v>48</v>
      </c>
      <c r="G3079">
        <v>1556.42</v>
      </c>
      <c r="H3079">
        <v>0</v>
      </c>
      <c r="I3079" t="s">
        <v>9</v>
      </c>
      <c r="J3079" s="8">
        <v>-60.98</v>
      </c>
      <c r="K3079" s="8">
        <f>IF(Table3[[#This Row],[Return Status]] = "Returned", 0, Table3[[#This Row],[Profit]])</f>
        <v>-60.98</v>
      </c>
      <c r="L3079" s="8" t="str">
        <f>IFERROR(VLOOKUP(Table3[[#This Row],[Order ID]],returns[[Order ID]:[Status]],2,FALSE), "")</f>
        <v/>
      </c>
      <c r="M3079">
        <v>30.42</v>
      </c>
      <c r="N3079">
        <v>8.65</v>
      </c>
      <c r="O3079" t="s">
        <v>974</v>
      </c>
      <c r="P3079" t="s">
        <v>142</v>
      </c>
      <c r="Q3079">
        <v>84107</v>
      </c>
      <c r="R3079" t="s">
        <v>143</v>
      </c>
      <c r="S3079" t="s">
        <v>1976</v>
      </c>
      <c r="T3079" t="e">
        <f>VLOOKUP(Table3[[#This Row],[Region]],managers5[],2,FALSE)</f>
        <v>#N/A</v>
      </c>
      <c r="U3079" t="s">
        <v>1955</v>
      </c>
      <c r="V3079" t="s">
        <v>1959</v>
      </c>
      <c r="W3079" t="s">
        <v>14</v>
      </c>
      <c r="X3079" t="s">
        <v>71</v>
      </c>
      <c r="Y3079" t="s">
        <v>46</v>
      </c>
      <c r="Z3079" t="s">
        <v>47</v>
      </c>
      <c r="AA3079" t="s">
        <v>363</v>
      </c>
      <c r="AB3079" t="s">
        <v>19</v>
      </c>
      <c r="AC3079">
        <v>0.74</v>
      </c>
      <c r="AD3079" s="1">
        <v>41051</v>
      </c>
    </row>
    <row r="3080" spans="1:30" x14ac:dyDescent="0.35">
      <c r="A3080">
        <v>3654</v>
      </c>
      <c r="B3080">
        <v>4265</v>
      </c>
      <c r="C3080">
        <v>30369</v>
      </c>
      <c r="D3080" s="1">
        <v>40626</v>
      </c>
      <c r="E3080" t="s">
        <v>41</v>
      </c>
      <c r="F3080">
        <v>13</v>
      </c>
      <c r="G3080">
        <v>76.81</v>
      </c>
      <c r="H3080">
        <v>0</v>
      </c>
      <c r="I3080" t="s">
        <v>9</v>
      </c>
      <c r="J3080" s="8">
        <v>-55.77</v>
      </c>
      <c r="K3080" s="8">
        <f>IF(Table3[[#This Row],[Return Status]] = "Returned", 0, Table3[[#This Row],[Profit]])</f>
        <v>-55.77</v>
      </c>
      <c r="L3080" s="8" t="str">
        <f>IFERROR(VLOOKUP(Table3[[#This Row],[Order ID]],returns[[Order ID]:[Status]],2,FALSE), "")</f>
        <v/>
      </c>
      <c r="M3080">
        <v>4.9800000000000004</v>
      </c>
      <c r="N3080">
        <v>7.54</v>
      </c>
      <c r="O3080" t="s">
        <v>1703</v>
      </c>
      <c r="P3080" t="s">
        <v>37</v>
      </c>
      <c r="Q3080">
        <v>43017</v>
      </c>
      <c r="R3080" t="s">
        <v>37</v>
      </c>
      <c r="S3080" t="s">
        <v>1979</v>
      </c>
      <c r="T3080" t="e">
        <f>VLOOKUP(Table3[[#This Row],[Region]],managers5[],2,FALSE)</f>
        <v>#N/A</v>
      </c>
      <c r="U3080" t="s">
        <v>1956</v>
      </c>
      <c r="W3080" t="s">
        <v>14</v>
      </c>
      <c r="X3080" t="s">
        <v>24</v>
      </c>
      <c r="Y3080" t="s">
        <v>16</v>
      </c>
      <c r="Z3080" t="s">
        <v>30</v>
      </c>
      <c r="AA3080" t="s">
        <v>235</v>
      </c>
      <c r="AB3080" t="s">
        <v>19</v>
      </c>
      <c r="AC3080">
        <v>0.38</v>
      </c>
      <c r="AD3080" s="1">
        <v>40627</v>
      </c>
    </row>
    <row r="3081" spans="1:30" x14ac:dyDescent="0.35">
      <c r="A3081">
        <v>3655</v>
      </c>
      <c r="B3081">
        <v>4266</v>
      </c>
      <c r="C3081">
        <v>30369</v>
      </c>
      <c r="D3081" s="1">
        <v>40626</v>
      </c>
      <c r="E3081" t="s">
        <v>41</v>
      </c>
      <c r="F3081">
        <v>21</v>
      </c>
      <c r="G3081">
        <v>174.22</v>
      </c>
      <c r="H3081">
        <v>0.03</v>
      </c>
      <c r="I3081" t="s">
        <v>9</v>
      </c>
      <c r="J3081" s="8">
        <v>-1.23</v>
      </c>
      <c r="K3081" s="8">
        <f>IF(Table3[[#This Row],[Return Status]] = "Returned", 0, Table3[[#This Row],[Profit]])</f>
        <v>-1.23</v>
      </c>
      <c r="L3081" s="8" t="str">
        <f>IFERROR(VLOOKUP(Table3[[#This Row],[Order ID]],returns[[Order ID]:[Status]],2,FALSE), "")</f>
        <v/>
      </c>
      <c r="M3081">
        <v>8.34</v>
      </c>
      <c r="N3081">
        <v>2.64</v>
      </c>
      <c r="O3081" t="s">
        <v>1703</v>
      </c>
      <c r="P3081" t="s">
        <v>37</v>
      </c>
      <c r="Q3081">
        <v>43017</v>
      </c>
      <c r="R3081" t="s">
        <v>37</v>
      </c>
      <c r="S3081" t="s">
        <v>1979</v>
      </c>
      <c r="T3081" t="e">
        <f>VLOOKUP(Table3[[#This Row],[Region]],managers5[],2,FALSE)</f>
        <v>#N/A</v>
      </c>
      <c r="U3081" t="s">
        <v>1956</v>
      </c>
      <c r="W3081" t="s">
        <v>14</v>
      </c>
      <c r="X3081" t="s">
        <v>24</v>
      </c>
      <c r="Y3081" t="s">
        <v>16</v>
      </c>
      <c r="Z3081" t="s">
        <v>67</v>
      </c>
      <c r="AA3081" t="s">
        <v>1794</v>
      </c>
      <c r="AB3081" t="s">
        <v>109</v>
      </c>
      <c r="AC3081">
        <v>0.59</v>
      </c>
      <c r="AD3081" s="1">
        <v>40627</v>
      </c>
    </row>
    <row r="3082" spans="1:30" x14ac:dyDescent="0.35">
      <c r="A3082">
        <v>7469</v>
      </c>
      <c r="B3082">
        <v>294</v>
      </c>
      <c r="C3082">
        <v>2050</v>
      </c>
      <c r="D3082" s="1">
        <v>39965</v>
      </c>
      <c r="E3082" t="s">
        <v>8</v>
      </c>
      <c r="F3082">
        <v>16</v>
      </c>
      <c r="G3082">
        <v>44.46</v>
      </c>
      <c r="H3082">
        <v>0.06</v>
      </c>
      <c r="I3082" t="s">
        <v>9</v>
      </c>
      <c r="J3082" s="8">
        <v>5.27</v>
      </c>
      <c r="K3082" s="8">
        <f>IF(Table3[[#This Row],[Return Status]] = "Returned", 0, Table3[[#This Row],[Profit]])</f>
        <v>0</v>
      </c>
      <c r="L3082" s="8" t="str">
        <f>IFERROR(VLOOKUP(Table3[[#This Row],[Order ID]],returns[[Order ID]:[Status]],2,FALSE), "")</f>
        <v>Returned</v>
      </c>
      <c r="M3082">
        <v>2.89</v>
      </c>
      <c r="N3082">
        <v>0.99</v>
      </c>
      <c r="O3082" t="s">
        <v>1359</v>
      </c>
      <c r="P3082" t="s">
        <v>43</v>
      </c>
      <c r="Q3082">
        <v>22304</v>
      </c>
      <c r="R3082" t="s">
        <v>44</v>
      </c>
      <c r="S3082" t="s">
        <v>1978</v>
      </c>
      <c r="T3082" t="e">
        <f>VLOOKUP(Table3[[#This Row],[Region]],managers5[],2,FALSE)</f>
        <v>#N/A</v>
      </c>
      <c r="U3082" t="s">
        <v>1957</v>
      </c>
      <c r="V3082" t="s">
        <v>1959</v>
      </c>
      <c r="W3082" t="s">
        <v>14</v>
      </c>
      <c r="X3082" t="s">
        <v>39</v>
      </c>
      <c r="Y3082" t="s">
        <v>16</v>
      </c>
      <c r="Z3082" t="s">
        <v>99</v>
      </c>
      <c r="AA3082" t="s">
        <v>1944</v>
      </c>
      <c r="AB3082" t="s">
        <v>19</v>
      </c>
      <c r="AC3082">
        <v>0.38</v>
      </c>
      <c r="AD3082" s="2">
        <v>39967</v>
      </c>
    </row>
    <row r="3083" spans="1:30" x14ac:dyDescent="0.35">
      <c r="A3083">
        <v>6055</v>
      </c>
      <c r="B3083">
        <v>1671</v>
      </c>
      <c r="C3083">
        <v>12067</v>
      </c>
      <c r="D3083" s="1">
        <v>40213</v>
      </c>
      <c r="E3083" t="s">
        <v>41</v>
      </c>
      <c r="F3083">
        <v>6</v>
      </c>
      <c r="G3083">
        <v>58.84</v>
      </c>
      <c r="H3083">
        <v>0.05</v>
      </c>
      <c r="I3083" t="s">
        <v>9</v>
      </c>
      <c r="J3083" s="8">
        <v>4.29</v>
      </c>
      <c r="K3083" s="8">
        <f>IF(Table3[[#This Row],[Return Status]] = "Returned", 0, Table3[[#This Row],[Profit]])</f>
        <v>0</v>
      </c>
      <c r="L3083" s="8" t="str">
        <f>IFERROR(VLOOKUP(Table3[[#This Row],[Order ID]],returns[[Order ID]:[Status]],2,FALSE), "")</f>
        <v>Returned</v>
      </c>
      <c r="M3083">
        <v>9.48</v>
      </c>
      <c r="N3083">
        <v>3.72</v>
      </c>
      <c r="O3083" t="s">
        <v>1488</v>
      </c>
      <c r="P3083" t="s">
        <v>43</v>
      </c>
      <c r="Q3083">
        <v>37066</v>
      </c>
      <c r="R3083" t="s">
        <v>44</v>
      </c>
      <c r="S3083" t="s">
        <v>1978</v>
      </c>
      <c r="T3083" t="e">
        <f>VLOOKUP(Table3[[#This Row],[Region]],managers5[],2,FALSE)</f>
        <v>#N/A</v>
      </c>
      <c r="U3083" t="s">
        <v>1957</v>
      </c>
      <c r="V3083" t="s">
        <v>1959</v>
      </c>
      <c r="W3083" t="s">
        <v>14</v>
      </c>
      <c r="X3083" t="s">
        <v>15</v>
      </c>
      <c r="Y3083" t="s">
        <v>50</v>
      </c>
      <c r="Z3083" t="s">
        <v>61</v>
      </c>
      <c r="AA3083" t="s">
        <v>1303</v>
      </c>
      <c r="AB3083" t="s">
        <v>109</v>
      </c>
      <c r="AC3083">
        <v>0.4</v>
      </c>
      <c r="AD3083" s="2">
        <v>40214</v>
      </c>
    </row>
    <row r="3084" spans="1:30" x14ac:dyDescent="0.35">
      <c r="A3084">
        <v>7459</v>
      </c>
      <c r="B3084">
        <v>13</v>
      </c>
      <c r="C3084">
        <v>69</v>
      </c>
      <c r="D3084" s="1">
        <v>39967</v>
      </c>
      <c r="E3084" t="s">
        <v>8</v>
      </c>
      <c r="F3084">
        <v>28</v>
      </c>
      <c r="G3084">
        <v>51.53</v>
      </c>
      <c r="H3084">
        <v>0.03</v>
      </c>
      <c r="I3084" t="s">
        <v>33</v>
      </c>
      <c r="J3084" s="8">
        <v>0.35</v>
      </c>
      <c r="K3084" s="8">
        <f>IF(Table3[[#This Row],[Return Status]] = "Returned", 0, Table3[[#This Row],[Profit]])</f>
        <v>0</v>
      </c>
      <c r="L3084" s="8" t="str">
        <f>IFERROR(VLOOKUP(Table3[[#This Row],[Order ID]],returns[[Order ID]:[Status]],2,FALSE), "")</f>
        <v>Returned</v>
      </c>
      <c r="M3084">
        <v>1.68</v>
      </c>
      <c r="N3084">
        <v>0.7</v>
      </c>
      <c r="O3084" t="s">
        <v>223</v>
      </c>
      <c r="P3084" t="s">
        <v>43</v>
      </c>
      <c r="Q3084">
        <v>27529</v>
      </c>
      <c r="R3084" t="s">
        <v>44</v>
      </c>
      <c r="S3084" t="s">
        <v>1978</v>
      </c>
      <c r="T3084" t="e">
        <f>VLOOKUP(Table3[[#This Row],[Region]],managers5[],2,FALSE)</f>
        <v>#N/A</v>
      </c>
      <c r="U3084" t="s">
        <v>1957</v>
      </c>
      <c r="V3084" t="s">
        <v>1959</v>
      </c>
      <c r="W3084" t="s">
        <v>14</v>
      </c>
      <c r="X3084" t="s">
        <v>71</v>
      </c>
      <c r="Y3084" t="s">
        <v>16</v>
      </c>
      <c r="Z3084" t="s">
        <v>106</v>
      </c>
      <c r="AA3084" t="s">
        <v>1659</v>
      </c>
      <c r="AB3084" t="s">
        <v>35</v>
      </c>
      <c r="AC3084">
        <v>0.6</v>
      </c>
      <c r="AD3084" s="2">
        <v>39969</v>
      </c>
    </row>
    <row r="3085" spans="1:30" x14ac:dyDescent="0.35">
      <c r="A3085">
        <v>384</v>
      </c>
      <c r="B3085">
        <v>4271</v>
      </c>
      <c r="C3085">
        <v>30401</v>
      </c>
      <c r="D3085" s="1">
        <v>41200</v>
      </c>
      <c r="E3085" t="s">
        <v>20</v>
      </c>
      <c r="F3085">
        <v>39</v>
      </c>
      <c r="G3085">
        <v>239.4</v>
      </c>
      <c r="H3085">
        <v>7.0000000000000007E-2</v>
      </c>
      <c r="I3085" t="s">
        <v>9</v>
      </c>
      <c r="J3085" s="8">
        <v>-57.37</v>
      </c>
      <c r="K3085" s="8">
        <f>IF(Table3[[#This Row],[Return Status]] = "Returned", 0, Table3[[#This Row],[Profit]])</f>
        <v>-57.37</v>
      </c>
      <c r="L3085" s="8" t="str">
        <f>IFERROR(VLOOKUP(Table3[[#This Row],[Order ID]],returns[[Order ID]:[Status]],2,FALSE), "")</f>
        <v/>
      </c>
      <c r="M3085">
        <v>5.98</v>
      </c>
      <c r="N3085">
        <v>5.15</v>
      </c>
      <c r="O3085" t="s">
        <v>584</v>
      </c>
      <c r="P3085" t="s">
        <v>97</v>
      </c>
      <c r="Q3085">
        <v>97405</v>
      </c>
      <c r="R3085" t="s">
        <v>98</v>
      </c>
      <c r="S3085" t="s">
        <v>1976</v>
      </c>
      <c r="T3085" t="e">
        <f>VLOOKUP(Table3[[#This Row],[Region]],managers5[],2,FALSE)</f>
        <v>#N/A</v>
      </c>
      <c r="U3085" t="s">
        <v>1955</v>
      </c>
      <c r="V3085" t="s">
        <v>1959</v>
      </c>
      <c r="W3085" t="s">
        <v>14</v>
      </c>
      <c r="X3085" t="s">
        <v>71</v>
      </c>
      <c r="Y3085" t="s">
        <v>16</v>
      </c>
      <c r="Z3085" t="s">
        <v>30</v>
      </c>
      <c r="AA3085" t="s">
        <v>585</v>
      </c>
      <c r="AB3085" t="s">
        <v>19</v>
      </c>
      <c r="AC3085">
        <v>0.36</v>
      </c>
      <c r="AD3085" s="1">
        <v>41202</v>
      </c>
    </row>
    <row r="3086" spans="1:30" x14ac:dyDescent="0.35">
      <c r="A3086">
        <v>986</v>
      </c>
      <c r="B3086">
        <v>4272</v>
      </c>
      <c r="C3086">
        <v>30403</v>
      </c>
      <c r="D3086" s="1">
        <v>41100</v>
      </c>
      <c r="E3086" t="s">
        <v>77</v>
      </c>
      <c r="F3086">
        <v>41</v>
      </c>
      <c r="G3086">
        <v>305.01</v>
      </c>
      <c r="H3086">
        <v>0.05</v>
      </c>
      <c r="I3086" t="s">
        <v>33</v>
      </c>
      <c r="J3086" s="8">
        <v>-160.816</v>
      </c>
      <c r="K3086" s="8">
        <f>IF(Table3[[#This Row],[Return Status]] = "Returned", 0, Table3[[#This Row],[Profit]])</f>
        <v>0</v>
      </c>
      <c r="L3086" s="8" t="str">
        <f>IFERROR(VLOOKUP(Table3[[#This Row],[Order ID]],returns[[Order ID]:[Status]],2,FALSE), "")</f>
        <v>Returned</v>
      </c>
      <c r="M3086">
        <v>7.3</v>
      </c>
      <c r="N3086">
        <v>7.72</v>
      </c>
      <c r="O3086" t="s">
        <v>326</v>
      </c>
      <c r="P3086" t="s">
        <v>142</v>
      </c>
      <c r="Q3086">
        <v>84663</v>
      </c>
      <c r="R3086" t="s">
        <v>143</v>
      </c>
      <c r="S3086" t="s">
        <v>1976</v>
      </c>
      <c r="T3086" t="e">
        <f>VLOOKUP(Table3[[#This Row],[Region]],managers5[],2,FALSE)</f>
        <v>#N/A</v>
      </c>
      <c r="U3086" t="s">
        <v>1955</v>
      </c>
      <c r="V3086" t="s">
        <v>1959</v>
      </c>
      <c r="W3086" t="s">
        <v>14</v>
      </c>
      <c r="X3086" t="s">
        <v>24</v>
      </c>
      <c r="Y3086" t="s">
        <v>16</v>
      </c>
      <c r="Z3086" t="s">
        <v>17</v>
      </c>
      <c r="AA3086" t="s">
        <v>1085</v>
      </c>
      <c r="AB3086" t="s">
        <v>19</v>
      </c>
      <c r="AC3086">
        <v>0.38</v>
      </c>
      <c r="AD3086" s="1">
        <v>41102</v>
      </c>
    </row>
    <row r="3087" spans="1:30" x14ac:dyDescent="0.35">
      <c r="A3087">
        <v>996</v>
      </c>
      <c r="B3087">
        <v>4273</v>
      </c>
      <c r="C3087">
        <v>30403</v>
      </c>
      <c r="D3087" s="1">
        <v>41100</v>
      </c>
      <c r="E3087" t="s">
        <v>77</v>
      </c>
      <c r="F3087">
        <v>24</v>
      </c>
      <c r="G3087">
        <v>3583.52</v>
      </c>
      <c r="H3087">
        <v>0.09</v>
      </c>
      <c r="I3087" t="s">
        <v>9</v>
      </c>
      <c r="J3087" s="8">
        <v>221.71</v>
      </c>
      <c r="K3087" s="8">
        <f>IF(Table3[[#This Row],[Return Status]] = "Returned", 0, Table3[[#This Row],[Profit]])</f>
        <v>0</v>
      </c>
      <c r="L3087" s="8" t="str">
        <f>IFERROR(VLOOKUP(Table3[[#This Row],[Order ID]],returns[[Order ID]:[Status]],2,FALSE), "")</f>
        <v>Returned</v>
      </c>
      <c r="M3087">
        <v>161.55000000000001</v>
      </c>
      <c r="N3087">
        <v>19.989999999999998</v>
      </c>
      <c r="O3087" t="s">
        <v>326</v>
      </c>
      <c r="P3087" t="s">
        <v>142</v>
      </c>
      <c r="Q3087">
        <v>84663</v>
      </c>
      <c r="R3087" t="s">
        <v>143</v>
      </c>
      <c r="S3087" t="s">
        <v>1976</v>
      </c>
      <c r="T3087" t="e">
        <f>VLOOKUP(Table3[[#This Row],[Region]],managers5[],2,FALSE)</f>
        <v>#N/A</v>
      </c>
      <c r="U3087" t="s">
        <v>1955</v>
      </c>
      <c r="V3087" t="s">
        <v>1959</v>
      </c>
      <c r="W3087" t="s">
        <v>14</v>
      </c>
      <c r="X3087" t="s">
        <v>24</v>
      </c>
      <c r="Y3087" t="s">
        <v>16</v>
      </c>
      <c r="Z3087" t="s">
        <v>75</v>
      </c>
      <c r="AA3087" t="s">
        <v>973</v>
      </c>
      <c r="AB3087" t="s">
        <v>19</v>
      </c>
      <c r="AC3087">
        <v>0.66</v>
      </c>
      <c r="AD3087" s="1">
        <v>41101</v>
      </c>
    </row>
    <row r="3088" spans="1:30" x14ac:dyDescent="0.35">
      <c r="A3088">
        <v>6000</v>
      </c>
      <c r="B3088">
        <v>2867</v>
      </c>
      <c r="C3088">
        <v>20704</v>
      </c>
      <c r="D3088" s="1">
        <v>40219</v>
      </c>
      <c r="E3088" t="s">
        <v>32</v>
      </c>
      <c r="F3088">
        <v>5</v>
      </c>
      <c r="G3088">
        <v>16.48</v>
      </c>
      <c r="H3088">
        <v>0.06</v>
      </c>
      <c r="I3088" t="s">
        <v>9</v>
      </c>
      <c r="J3088" s="8">
        <v>-0.33</v>
      </c>
      <c r="K3088" s="8">
        <f>IF(Table3[[#This Row],[Return Status]] = "Returned", 0, Table3[[#This Row],[Profit]])</f>
        <v>0</v>
      </c>
      <c r="L3088" s="8" t="str">
        <f>IFERROR(VLOOKUP(Table3[[#This Row],[Order ID]],returns[[Order ID]:[Status]],2,FALSE), "")</f>
        <v>Returned</v>
      </c>
      <c r="M3088">
        <v>3.08</v>
      </c>
      <c r="N3088">
        <v>0.99</v>
      </c>
      <c r="O3088" t="s">
        <v>1290</v>
      </c>
      <c r="P3088" t="s">
        <v>43</v>
      </c>
      <c r="Q3088">
        <v>38654</v>
      </c>
      <c r="R3088" t="s">
        <v>44</v>
      </c>
      <c r="S3088" t="s">
        <v>1978</v>
      </c>
      <c r="T3088" t="e">
        <f>VLOOKUP(Table3[[#This Row],[Region]],managers5[],2,FALSE)</f>
        <v>#N/A</v>
      </c>
      <c r="U3088" t="s">
        <v>1957</v>
      </c>
      <c r="V3088" t="s">
        <v>1959</v>
      </c>
      <c r="W3088" t="s">
        <v>14</v>
      </c>
      <c r="X3088" t="s">
        <v>24</v>
      </c>
      <c r="Y3088" t="s">
        <v>16</v>
      </c>
      <c r="Z3088" t="s">
        <v>99</v>
      </c>
      <c r="AA3088" t="s">
        <v>580</v>
      </c>
      <c r="AB3088" t="s">
        <v>19</v>
      </c>
      <c r="AC3088">
        <v>0.37</v>
      </c>
      <c r="AD3088" s="2">
        <v>40224</v>
      </c>
    </row>
    <row r="3089" spans="1:30" x14ac:dyDescent="0.35">
      <c r="A3089">
        <v>2237</v>
      </c>
      <c r="B3089">
        <v>1347</v>
      </c>
      <c r="C3089">
        <v>9829</v>
      </c>
      <c r="D3089" s="1">
        <v>40885</v>
      </c>
      <c r="E3089" t="s">
        <v>41</v>
      </c>
      <c r="F3089">
        <v>4</v>
      </c>
      <c r="G3089">
        <v>18.46</v>
      </c>
      <c r="H3089">
        <v>0.06</v>
      </c>
      <c r="I3089" t="s">
        <v>9</v>
      </c>
      <c r="J3089" s="8">
        <v>-0.43</v>
      </c>
      <c r="K3089" s="8">
        <f>IF(Table3[[#This Row],[Return Status]] = "Returned", 0, Table3[[#This Row],[Profit]])</f>
        <v>0</v>
      </c>
      <c r="L3089" s="8" t="str">
        <f>IFERROR(VLOOKUP(Table3[[#This Row],[Order ID]],returns[[Order ID]:[Status]],2,FALSE), "")</f>
        <v>Returned</v>
      </c>
      <c r="M3089">
        <v>4.91</v>
      </c>
      <c r="N3089">
        <v>0.5</v>
      </c>
      <c r="O3089" t="s">
        <v>693</v>
      </c>
      <c r="P3089" t="s">
        <v>43</v>
      </c>
      <c r="Q3089">
        <v>29687</v>
      </c>
      <c r="R3089" t="s">
        <v>44</v>
      </c>
      <c r="S3089" t="s">
        <v>1978</v>
      </c>
      <c r="T3089" t="e">
        <f>VLOOKUP(Table3[[#This Row],[Region]],managers5[],2,FALSE)</f>
        <v>#N/A</v>
      </c>
      <c r="U3089" t="s">
        <v>1957</v>
      </c>
      <c r="V3089" t="s">
        <v>1959</v>
      </c>
      <c r="W3089" t="s">
        <v>14</v>
      </c>
      <c r="X3089" t="s">
        <v>39</v>
      </c>
      <c r="Y3089" t="s">
        <v>16</v>
      </c>
      <c r="Z3089" t="s">
        <v>99</v>
      </c>
      <c r="AA3089" t="s">
        <v>553</v>
      </c>
      <c r="AB3089" t="s">
        <v>19</v>
      </c>
      <c r="AC3089">
        <v>0.36</v>
      </c>
      <c r="AD3089" s="1">
        <v>40887</v>
      </c>
    </row>
    <row r="3090" spans="1:30" x14ac:dyDescent="0.35">
      <c r="A3090">
        <v>29</v>
      </c>
      <c r="B3090">
        <v>4279</v>
      </c>
      <c r="C3090">
        <v>30469</v>
      </c>
      <c r="D3090" s="1">
        <v>41268</v>
      </c>
      <c r="E3090" t="s">
        <v>8</v>
      </c>
      <c r="F3090">
        <v>46</v>
      </c>
      <c r="G3090">
        <v>304.26</v>
      </c>
      <c r="H3090">
        <v>0.1</v>
      </c>
      <c r="I3090" t="s">
        <v>9</v>
      </c>
      <c r="J3090" s="8">
        <v>28.93</v>
      </c>
      <c r="K3090" s="8">
        <f>IF(Table3[[#This Row],[Return Status]] = "Returned", 0, Table3[[#This Row],[Profit]])</f>
        <v>0</v>
      </c>
      <c r="L3090" s="8" t="str">
        <f>IFERROR(VLOOKUP(Table3[[#This Row],[Order ID]],returns[[Order ID]:[Status]],2,FALSE), "")</f>
        <v>Returned</v>
      </c>
      <c r="M3090">
        <v>7.08</v>
      </c>
      <c r="N3090">
        <v>2.35</v>
      </c>
      <c r="O3090" t="s">
        <v>113</v>
      </c>
      <c r="P3090" t="s">
        <v>114</v>
      </c>
      <c r="Q3090">
        <v>85023</v>
      </c>
      <c r="R3090" t="s">
        <v>115</v>
      </c>
      <c r="S3090" t="s">
        <v>1976</v>
      </c>
      <c r="T3090" t="e">
        <f>VLOOKUP(Table3[[#This Row],[Region]],managers5[],2,FALSE)</f>
        <v>#N/A</v>
      </c>
      <c r="U3090" t="s">
        <v>1955</v>
      </c>
      <c r="V3090" t="s">
        <v>1959</v>
      </c>
      <c r="W3090" t="s">
        <v>14</v>
      </c>
      <c r="X3090" t="s">
        <v>71</v>
      </c>
      <c r="Y3090" t="s">
        <v>16</v>
      </c>
      <c r="Z3090" t="s">
        <v>106</v>
      </c>
      <c r="AA3090" t="s">
        <v>116</v>
      </c>
      <c r="AB3090" t="s">
        <v>35</v>
      </c>
      <c r="AC3090">
        <v>0.47</v>
      </c>
      <c r="AD3090" s="1">
        <v>41270</v>
      </c>
    </row>
    <row r="3091" spans="1:30" x14ac:dyDescent="0.35">
      <c r="A3091">
        <v>2034</v>
      </c>
      <c r="B3091">
        <v>7300</v>
      </c>
      <c r="C3091">
        <v>52068</v>
      </c>
      <c r="D3091" s="1">
        <v>40921</v>
      </c>
      <c r="E3091" t="s">
        <v>8</v>
      </c>
      <c r="F3091">
        <v>31</v>
      </c>
      <c r="G3091">
        <v>163.27000000000001</v>
      </c>
      <c r="H3091">
        <v>0.04</v>
      </c>
      <c r="I3091" t="s">
        <v>9</v>
      </c>
      <c r="J3091" s="8">
        <v>-0.621000000000001</v>
      </c>
      <c r="K3091" s="8">
        <f>IF(Table3[[#This Row],[Return Status]] = "Returned", 0, Table3[[#This Row],[Profit]])</f>
        <v>0</v>
      </c>
      <c r="L3091" s="8" t="str">
        <f>IFERROR(VLOOKUP(Table3[[#This Row],[Order ID]],returns[[Order ID]:[Status]],2,FALSE), "")</f>
        <v>Returned</v>
      </c>
      <c r="M3091">
        <v>5.28</v>
      </c>
      <c r="N3091">
        <v>2.99</v>
      </c>
      <c r="O3091" t="s">
        <v>1531</v>
      </c>
      <c r="P3091" t="s">
        <v>64</v>
      </c>
      <c r="Q3091">
        <v>31907</v>
      </c>
      <c r="R3091" t="s">
        <v>65</v>
      </c>
      <c r="S3091" t="s">
        <v>1978</v>
      </c>
      <c r="T3091" t="e">
        <f>VLOOKUP(Table3[[#This Row],[Region]],managers5[],2,FALSE)</f>
        <v>#N/A</v>
      </c>
      <c r="U3091" t="s">
        <v>1957</v>
      </c>
      <c r="V3091" t="s">
        <v>1959</v>
      </c>
      <c r="W3091" t="s">
        <v>14</v>
      </c>
      <c r="X3091" t="s">
        <v>71</v>
      </c>
      <c r="Y3091" t="s">
        <v>16</v>
      </c>
      <c r="Z3091" t="s">
        <v>17</v>
      </c>
      <c r="AA3091" t="s">
        <v>606</v>
      </c>
      <c r="AB3091" t="s">
        <v>19</v>
      </c>
      <c r="AC3091">
        <v>0.37</v>
      </c>
      <c r="AD3091" s="1">
        <v>40921</v>
      </c>
    </row>
    <row r="3092" spans="1:30" x14ac:dyDescent="0.35">
      <c r="A3092">
        <v>4351</v>
      </c>
      <c r="B3092">
        <v>5041</v>
      </c>
      <c r="C3092">
        <v>35910</v>
      </c>
      <c r="D3092" s="1">
        <v>40506</v>
      </c>
      <c r="E3092" t="s">
        <v>77</v>
      </c>
      <c r="F3092">
        <v>36</v>
      </c>
      <c r="G3092">
        <v>660.05899999999997</v>
      </c>
      <c r="H3092">
        <v>0.05</v>
      </c>
      <c r="I3092" t="s">
        <v>9</v>
      </c>
      <c r="J3092" s="8">
        <v>-0.64900000000000002</v>
      </c>
      <c r="K3092" s="8">
        <f>IF(Table3[[#This Row],[Return Status]] = "Returned", 0, Table3[[#This Row],[Profit]])</f>
        <v>0</v>
      </c>
      <c r="L3092" s="8" t="str">
        <f>IFERROR(VLOOKUP(Table3[[#This Row],[Order ID]],returns[[Order ID]:[Status]],2,FALSE), "")</f>
        <v>Returned</v>
      </c>
      <c r="M3092">
        <v>20.99</v>
      </c>
      <c r="N3092">
        <v>1.25</v>
      </c>
      <c r="O3092" t="s">
        <v>1539</v>
      </c>
      <c r="P3092" t="s">
        <v>43</v>
      </c>
      <c r="Q3092">
        <v>38801</v>
      </c>
      <c r="R3092" t="s">
        <v>44</v>
      </c>
      <c r="S3092" t="s">
        <v>1978</v>
      </c>
      <c r="T3092" t="e">
        <f>VLOOKUP(Table3[[#This Row],[Region]],managers5[],2,FALSE)</f>
        <v>#N/A</v>
      </c>
      <c r="U3092" t="s">
        <v>1957</v>
      </c>
      <c r="V3092" t="s">
        <v>1959</v>
      </c>
      <c r="W3092" t="s">
        <v>14</v>
      </c>
      <c r="X3092" t="s">
        <v>71</v>
      </c>
      <c r="Y3092" t="s">
        <v>46</v>
      </c>
      <c r="Z3092" t="s">
        <v>86</v>
      </c>
      <c r="AA3092" t="s">
        <v>351</v>
      </c>
      <c r="AB3092" t="s">
        <v>109</v>
      </c>
      <c r="AC3092">
        <v>0.83</v>
      </c>
      <c r="AD3092" s="2">
        <v>40508</v>
      </c>
    </row>
    <row r="3093" spans="1:30" x14ac:dyDescent="0.35">
      <c r="A3093">
        <v>7</v>
      </c>
      <c r="B3093">
        <v>6361</v>
      </c>
      <c r="C3093">
        <v>45127</v>
      </c>
      <c r="D3093" s="1">
        <v>41273</v>
      </c>
      <c r="E3093" t="s">
        <v>20</v>
      </c>
      <c r="F3093">
        <v>10</v>
      </c>
      <c r="G3093">
        <v>14.15</v>
      </c>
      <c r="H3093">
        <v>0.1</v>
      </c>
      <c r="I3093" t="s">
        <v>9</v>
      </c>
      <c r="J3093" s="8">
        <v>-1.29</v>
      </c>
      <c r="K3093" s="8">
        <f>IF(Table3[[#This Row],[Return Status]] = "Returned", 0, Table3[[#This Row],[Profit]])</f>
        <v>0</v>
      </c>
      <c r="L3093" s="8" t="str">
        <f>IFERROR(VLOOKUP(Table3[[#This Row],[Order ID]],returns[[Order ID]:[Status]],2,FALSE), "")</f>
        <v>Returned</v>
      </c>
      <c r="M3093">
        <v>1.48</v>
      </c>
      <c r="N3093">
        <v>0.7</v>
      </c>
      <c r="O3093" t="s">
        <v>54</v>
      </c>
      <c r="P3093" t="s">
        <v>55</v>
      </c>
      <c r="Q3093">
        <v>33569</v>
      </c>
      <c r="R3093" t="s">
        <v>56</v>
      </c>
      <c r="S3093" t="s">
        <v>1978</v>
      </c>
      <c r="T3093" t="e">
        <f>VLOOKUP(Table3[[#This Row],[Region]],managers5[],2,FALSE)</f>
        <v>#N/A</v>
      </c>
      <c r="U3093" t="s">
        <v>1957</v>
      </c>
      <c r="V3093" t="s">
        <v>1959</v>
      </c>
      <c r="W3093" t="s">
        <v>14</v>
      </c>
      <c r="X3093" t="s">
        <v>39</v>
      </c>
      <c r="Y3093" t="s">
        <v>16</v>
      </c>
      <c r="Z3093" t="s">
        <v>57</v>
      </c>
      <c r="AA3093" t="s">
        <v>58</v>
      </c>
      <c r="AB3093" t="s">
        <v>35</v>
      </c>
      <c r="AC3093">
        <v>0.37</v>
      </c>
      <c r="AD3093" s="1">
        <v>41273</v>
      </c>
    </row>
    <row r="3094" spans="1:30" x14ac:dyDescent="0.35">
      <c r="A3094">
        <v>8031</v>
      </c>
      <c r="B3094">
        <v>962</v>
      </c>
      <c r="C3094">
        <v>6979</v>
      </c>
      <c r="D3094" s="1">
        <v>39871</v>
      </c>
      <c r="E3094" t="s">
        <v>41</v>
      </c>
      <c r="F3094">
        <v>28</v>
      </c>
      <c r="G3094">
        <v>334.89</v>
      </c>
      <c r="H3094">
        <v>0.03</v>
      </c>
      <c r="I3094" t="s">
        <v>9</v>
      </c>
      <c r="J3094" s="8">
        <v>-1.4355</v>
      </c>
      <c r="K3094" s="8">
        <f>IF(Table3[[#This Row],[Return Status]] = "Returned", 0, Table3[[#This Row],[Profit]])</f>
        <v>0</v>
      </c>
      <c r="L3094" s="8" t="str">
        <f>IFERROR(VLOOKUP(Table3[[#This Row],[Order ID]],returns[[Order ID]:[Status]],2,FALSE), "")</f>
        <v>Returned</v>
      </c>
      <c r="M3094">
        <v>11.99</v>
      </c>
      <c r="N3094">
        <v>5.99</v>
      </c>
      <c r="O3094" t="s">
        <v>1437</v>
      </c>
      <c r="P3094" t="s">
        <v>120</v>
      </c>
      <c r="Q3094">
        <v>72209</v>
      </c>
      <c r="R3094" t="s">
        <v>56</v>
      </c>
      <c r="S3094" t="s">
        <v>1978</v>
      </c>
      <c r="T3094" t="e">
        <f>VLOOKUP(Table3[[#This Row],[Region]],managers5[],2,FALSE)</f>
        <v>#N/A</v>
      </c>
      <c r="U3094" t="s">
        <v>1957</v>
      </c>
      <c r="V3094" t="s">
        <v>1959</v>
      </c>
      <c r="W3094" t="s">
        <v>14</v>
      </c>
      <c r="X3094" t="s">
        <v>24</v>
      </c>
      <c r="Y3094" t="s">
        <v>46</v>
      </c>
      <c r="Z3094" t="s">
        <v>124</v>
      </c>
      <c r="AA3094" t="s">
        <v>1718</v>
      </c>
      <c r="AB3094" t="s">
        <v>69</v>
      </c>
      <c r="AC3094">
        <v>0.36</v>
      </c>
      <c r="AD3094" s="2">
        <v>39872</v>
      </c>
    </row>
    <row r="3095" spans="1:30" x14ac:dyDescent="0.35">
      <c r="A3095">
        <v>3103</v>
      </c>
      <c r="B3095">
        <v>4290</v>
      </c>
      <c r="C3095">
        <v>30566</v>
      </c>
      <c r="D3095" s="1">
        <v>40725</v>
      </c>
      <c r="E3095" t="s">
        <v>32</v>
      </c>
      <c r="F3095">
        <v>34</v>
      </c>
      <c r="G3095">
        <v>225.45</v>
      </c>
      <c r="H3095">
        <v>0.02</v>
      </c>
      <c r="I3095" t="s">
        <v>9</v>
      </c>
      <c r="J3095" s="8">
        <v>-193.39</v>
      </c>
      <c r="K3095" s="8">
        <f>IF(Table3[[#This Row],[Return Status]] = "Returned", 0, Table3[[#This Row],[Profit]])</f>
        <v>-193.39</v>
      </c>
      <c r="L3095" s="8" t="str">
        <f>IFERROR(VLOOKUP(Table3[[#This Row],[Order ID]],returns[[Order ID]:[Status]],2,FALSE), "")</f>
        <v/>
      </c>
      <c r="M3095">
        <v>6.48</v>
      </c>
      <c r="N3095">
        <v>9.5399999999999991</v>
      </c>
      <c r="O3095" t="s">
        <v>1504</v>
      </c>
      <c r="P3095" t="s">
        <v>22</v>
      </c>
      <c r="Q3095">
        <v>80538</v>
      </c>
      <c r="R3095" t="s">
        <v>23</v>
      </c>
      <c r="S3095" t="s">
        <v>1976</v>
      </c>
      <c r="T3095" t="e">
        <f>VLOOKUP(Table3[[#This Row],[Region]],managers5[],2,FALSE)</f>
        <v>#N/A</v>
      </c>
      <c r="U3095" t="s">
        <v>1955</v>
      </c>
      <c r="V3095" t="s">
        <v>1959</v>
      </c>
      <c r="W3095" t="s">
        <v>14</v>
      </c>
      <c r="X3095" t="s">
        <v>15</v>
      </c>
      <c r="Y3095" t="s">
        <v>16</v>
      </c>
      <c r="Z3095" t="s">
        <v>30</v>
      </c>
      <c r="AA3095" t="s">
        <v>325</v>
      </c>
      <c r="AB3095" t="s">
        <v>19</v>
      </c>
      <c r="AC3095">
        <v>0.37</v>
      </c>
      <c r="AD3095" s="1">
        <v>40727</v>
      </c>
    </row>
    <row r="3096" spans="1:30" x14ac:dyDescent="0.35">
      <c r="A3096">
        <v>6025</v>
      </c>
      <c r="B3096">
        <v>2866</v>
      </c>
      <c r="C3096">
        <v>20704</v>
      </c>
      <c r="D3096" s="1">
        <v>40219</v>
      </c>
      <c r="E3096" t="s">
        <v>32</v>
      </c>
      <c r="F3096">
        <v>1</v>
      </c>
      <c r="G3096">
        <v>5.63</v>
      </c>
      <c r="H3096">
        <v>0.03</v>
      </c>
      <c r="I3096" t="s">
        <v>9</v>
      </c>
      <c r="J3096" s="8">
        <v>-3.55</v>
      </c>
      <c r="K3096" s="8">
        <f>IF(Table3[[#This Row],[Return Status]] = "Returned", 0, Table3[[#This Row],[Profit]])</f>
        <v>0</v>
      </c>
      <c r="L3096" s="8" t="str">
        <f>IFERROR(VLOOKUP(Table3[[#This Row],[Order ID]],returns[[Order ID]:[Status]],2,FALSE), "")</f>
        <v>Returned</v>
      </c>
      <c r="M3096">
        <v>4.71</v>
      </c>
      <c r="N3096">
        <v>0.7</v>
      </c>
      <c r="O3096" t="s">
        <v>1290</v>
      </c>
      <c r="P3096" t="s">
        <v>43</v>
      </c>
      <c r="Q3096">
        <v>39301</v>
      </c>
      <c r="R3096" t="s">
        <v>44</v>
      </c>
      <c r="S3096" t="s">
        <v>1978</v>
      </c>
      <c r="T3096" t="e">
        <f>VLOOKUP(Table3[[#This Row],[Region]],managers5[],2,FALSE)</f>
        <v>#N/A</v>
      </c>
      <c r="U3096" t="s">
        <v>1957</v>
      </c>
      <c r="V3096" t="s">
        <v>1959</v>
      </c>
      <c r="W3096" t="s">
        <v>14</v>
      </c>
      <c r="X3096" t="s">
        <v>24</v>
      </c>
      <c r="Y3096" t="s">
        <v>16</v>
      </c>
      <c r="Z3096" t="s">
        <v>57</v>
      </c>
      <c r="AA3096" t="s">
        <v>900</v>
      </c>
      <c r="AB3096" t="s">
        <v>35</v>
      </c>
      <c r="AC3096">
        <v>0.8</v>
      </c>
      <c r="AD3096" s="2">
        <v>40219</v>
      </c>
    </row>
    <row r="3097" spans="1:30" x14ac:dyDescent="0.35">
      <c r="A3097">
        <v>1794</v>
      </c>
      <c r="B3097">
        <v>8000</v>
      </c>
      <c r="C3097">
        <v>57157</v>
      </c>
      <c r="D3097" s="1">
        <v>40965</v>
      </c>
      <c r="E3097" t="s">
        <v>41</v>
      </c>
      <c r="F3097">
        <v>18</v>
      </c>
      <c r="G3097">
        <v>203.57</v>
      </c>
      <c r="H3097">
        <v>0.01</v>
      </c>
      <c r="I3097" t="s">
        <v>9</v>
      </c>
      <c r="J3097" s="8">
        <v>-4.84</v>
      </c>
      <c r="K3097" s="8">
        <f>IF(Table3[[#This Row],[Return Status]] = "Returned", 0, Table3[[#This Row],[Profit]])</f>
        <v>0</v>
      </c>
      <c r="L3097" s="8" t="str">
        <f>IFERROR(VLOOKUP(Table3[[#This Row],[Order ID]],returns[[Order ID]:[Status]],2,FALSE), "")</f>
        <v>Returned</v>
      </c>
      <c r="M3097">
        <v>10.98</v>
      </c>
      <c r="N3097">
        <v>3.99</v>
      </c>
      <c r="O3097" t="s">
        <v>810</v>
      </c>
      <c r="P3097" t="s">
        <v>645</v>
      </c>
      <c r="Q3097">
        <v>30076</v>
      </c>
      <c r="R3097" t="s">
        <v>65</v>
      </c>
      <c r="S3097" t="s">
        <v>1978</v>
      </c>
      <c r="T3097" t="e">
        <f>VLOOKUP(Table3[[#This Row],[Region]],managers5[],2,FALSE)</f>
        <v>#N/A</v>
      </c>
      <c r="U3097" t="s">
        <v>1957</v>
      </c>
      <c r="V3097" t="s">
        <v>1959</v>
      </c>
      <c r="W3097" t="s">
        <v>14</v>
      </c>
      <c r="X3097" t="s">
        <v>71</v>
      </c>
      <c r="Y3097" t="s">
        <v>16</v>
      </c>
      <c r="Z3097" t="s">
        <v>83</v>
      </c>
      <c r="AA3097" t="s">
        <v>1459</v>
      </c>
      <c r="AB3097" t="s">
        <v>19</v>
      </c>
      <c r="AC3097">
        <v>0.57999999999999996</v>
      </c>
      <c r="AD3097" s="1">
        <v>40968</v>
      </c>
    </row>
    <row r="3098" spans="1:30" x14ac:dyDescent="0.35">
      <c r="A3098">
        <v>6578</v>
      </c>
      <c r="B3098">
        <v>3979</v>
      </c>
      <c r="C3098">
        <v>28419</v>
      </c>
      <c r="D3098" s="1">
        <v>40117</v>
      </c>
      <c r="E3098" t="s">
        <v>32</v>
      </c>
      <c r="F3098">
        <v>9</v>
      </c>
      <c r="G3098">
        <v>133.85</v>
      </c>
      <c r="H3098">
        <v>0.03</v>
      </c>
      <c r="I3098" t="s">
        <v>33</v>
      </c>
      <c r="J3098" s="8">
        <v>-5.28</v>
      </c>
      <c r="K3098" s="8">
        <f>IF(Table3[[#This Row],[Return Status]] = "Returned", 0, Table3[[#This Row],[Profit]])</f>
        <v>0</v>
      </c>
      <c r="L3098" s="8" t="str">
        <f>IFERROR(VLOOKUP(Table3[[#This Row],[Order ID]],returns[[Order ID]:[Status]],2,FALSE), "")</f>
        <v>Returned</v>
      </c>
      <c r="M3098">
        <v>13.48</v>
      </c>
      <c r="N3098">
        <v>4.51</v>
      </c>
      <c r="O3098" t="s">
        <v>816</v>
      </c>
      <c r="P3098" t="s">
        <v>324</v>
      </c>
      <c r="Q3098">
        <v>32503</v>
      </c>
      <c r="R3098" t="s">
        <v>56</v>
      </c>
      <c r="S3098" t="s">
        <v>1978</v>
      </c>
      <c r="T3098" t="e">
        <f>VLOOKUP(Table3[[#This Row],[Region]],managers5[],2,FALSE)</f>
        <v>#N/A</v>
      </c>
      <c r="U3098" t="s">
        <v>1957</v>
      </c>
      <c r="V3098" t="s">
        <v>1959</v>
      </c>
      <c r="W3098" t="s">
        <v>14</v>
      </c>
      <c r="X3098" t="s">
        <v>39</v>
      </c>
      <c r="Y3098" t="s">
        <v>16</v>
      </c>
      <c r="Z3098" t="s">
        <v>75</v>
      </c>
      <c r="AA3098" t="s">
        <v>76</v>
      </c>
      <c r="AB3098" t="s">
        <v>19</v>
      </c>
      <c r="AC3098">
        <v>0.59</v>
      </c>
      <c r="AD3098" s="2">
        <v>40121</v>
      </c>
    </row>
    <row r="3099" spans="1:30" x14ac:dyDescent="0.35">
      <c r="A3099">
        <v>4848</v>
      </c>
      <c r="B3099">
        <v>5116</v>
      </c>
      <c r="C3099">
        <v>36449</v>
      </c>
      <c r="D3099" s="1">
        <v>40426</v>
      </c>
      <c r="E3099" t="s">
        <v>8</v>
      </c>
      <c r="F3099">
        <v>27</v>
      </c>
      <c r="G3099">
        <v>123.37</v>
      </c>
      <c r="H3099">
        <v>0.09</v>
      </c>
      <c r="I3099" t="s">
        <v>9</v>
      </c>
      <c r="J3099" s="8">
        <v>-6.69</v>
      </c>
      <c r="K3099" s="8">
        <f>IF(Table3[[#This Row],[Return Status]] = "Returned", 0, Table3[[#This Row],[Profit]])</f>
        <v>0</v>
      </c>
      <c r="L3099" s="8" t="str">
        <f>IFERROR(VLOOKUP(Table3[[#This Row],[Order ID]],returns[[Order ID]:[Status]],2,FALSE), "")</f>
        <v>Returned</v>
      </c>
      <c r="M3099">
        <v>4.71</v>
      </c>
      <c r="N3099">
        <v>0.7</v>
      </c>
      <c r="O3099" t="s">
        <v>449</v>
      </c>
      <c r="P3099" t="s">
        <v>43</v>
      </c>
      <c r="Q3099">
        <v>22025</v>
      </c>
      <c r="R3099" t="s">
        <v>44</v>
      </c>
      <c r="S3099" t="s">
        <v>1978</v>
      </c>
      <c r="T3099" t="e">
        <f>VLOOKUP(Table3[[#This Row],[Region]],managers5[],2,FALSE)</f>
        <v>#N/A</v>
      </c>
      <c r="U3099" t="s">
        <v>1957</v>
      </c>
      <c r="V3099" t="s">
        <v>1959</v>
      </c>
      <c r="W3099" t="s">
        <v>14</v>
      </c>
      <c r="X3099" t="s">
        <v>71</v>
      </c>
      <c r="Y3099" t="s">
        <v>16</v>
      </c>
      <c r="Z3099" t="s">
        <v>57</v>
      </c>
      <c r="AA3099" t="s">
        <v>900</v>
      </c>
      <c r="AB3099" t="s">
        <v>35</v>
      </c>
      <c r="AC3099">
        <v>0.8</v>
      </c>
      <c r="AD3099" s="2">
        <v>40429</v>
      </c>
    </row>
    <row r="3100" spans="1:30" x14ac:dyDescent="0.35">
      <c r="A3100">
        <v>2963</v>
      </c>
      <c r="B3100">
        <v>4296</v>
      </c>
      <c r="C3100">
        <v>30593</v>
      </c>
      <c r="D3100" s="1">
        <v>40749</v>
      </c>
      <c r="E3100" t="s">
        <v>41</v>
      </c>
      <c r="F3100">
        <v>41</v>
      </c>
      <c r="G3100">
        <v>1408.34</v>
      </c>
      <c r="H3100">
        <v>0.06</v>
      </c>
      <c r="I3100" t="s">
        <v>9</v>
      </c>
      <c r="J3100" s="8">
        <v>176.63</v>
      </c>
      <c r="K3100" s="8">
        <f>IF(Table3[[#This Row],[Return Status]] = "Returned", 0, Table3[[#This Row],[Profit]])</f>
        <v>176.63</v>
      </c>
      <c r="L3100" s="8" t="str">
        <f>IFERROR(VLOOKUP(Table3[[#This Row],[Order ID]],returns[[Order ID]:[Status]],2,FALSE), "")</f>
        <v/>
      </c>
      <c r="M3100">
        <v>34.58</v>
      </c>
      <c r="N3100">
        <v>8.99</v>
      </c>
      <c r="O3100" t="s">
        <v>530</v>
      </c>
      <c r="P3100" t="s">
        <v>204</v>
      </c>
      <c r="Q3100">
        <v>25801</v>
      </c>
      <c r="R3100" t="s">
        <v>204</v>
      </c>
      <c r="S3100" t="s">
        <v>1979</v>
      </c>
      <c r="T3100" t="e">
        <f>VLOOKUP(Table3[[#This Row],[Region]],managers5[],2,FALSE)</f>
        <v>#N/A</v>
      </c>
      <c r="U3100" t="s">
        <v>1956</v>
      </c>
      <c r="W3100" t="s">
        <v>14</v>
      </c>
      <c r="X3100" t="s">
        <v>15</v>
      </c>
      <c r="Y3100" t="s">
        <v>16</v>
      </c>
      <c r="Z3100" t="s">
        <v>106</v>
      </c>
      <c r="AA3100" t="s">
        <v>372</v>
      </c>
      <c r="AB3100" t="s">
        <v>109</v>
      </c>
      <c r="AC3100">
        <v>0.56000000000000005</v>
      </c>
      <c r="AD3100" s="1">
        <v>40752</v>
      </c>
    </row>
    <row r="3101" spans="1:30" x14ac:dyDescent="0.35">
      <c r="A3101">
        <v>2975</v>
      </c>
      <c r="B3101">
        <v>4295</v>
      </c>
      <c r="C3101">
        <v>30593</v>
      </c>
      <c r="D3101" s="1">
        <v>40749</v>
      </c>
      <c r="E3101" t="s">
        <v>41</v>
      </c>
      <c r="F3101">
        <v>20</v>
      </c>
      <c r="G3101">
        <v>97.65</v>
      </c>
      <c r="H3101">
        <v>0.04</v>
      </c>
      <c r="I3101" t="s">
        <v>33</v>
      </c>
      <c r="J3101" s="8">
        <v>-90.07</v>
      </c>
      <c r="K3101" s="8">
        <f>IF(Table3[[#This Row],[Return Status]] = "Returned", 0, Table3[[#This Row],[Profit]])</f>
        <v>-90.07</v>
      </c>
      <c r="L3101" s="8" t="str">
        <f>IFERROR(VLOOKUP(Table3[[#This Row],[Order ID]],returns[[Order ID]:[Status]],2,FALSE), "")</f>
        <v/>
      </c>
      <c r="M3101">
        <v>4.18</v>
      </c>
      <c r="N3101">
        <v>6.92</v>
      </c>
      <c r="O3101" t="s">
        <v>530</v>
      </c>
      <c r="P3101" t="s">
        <v>204</v>
      </c>
      <c r="Q3101">
        <v>25801</v>
      </c>
      <c r="R3101" t="s">
        <v>204</v>
      </c>
      <c r="S3101" t="s">
        <v>1979</v>
      </c>
      <c r="T3101" t="e">
        <f>VLOOKUP(Table3[[#This Row],[Region]],managers5[],2,FALSE)</f>
        <v>#N/A</v>
      </c>
      <c r="U3101" t="s">
        <v>1956</v>
      </c>
      <c r="W3101" t="s">
        <v>14</v>
      </c>
      <c r="X3101" t="s">
        <v>15</v>
      </c>
      <c r="Y3101" t="s">
        <v>50</v>
      </c>
      <c r="Z3101" t="s">
        <v>61</v>
      </c>
      <c r="AA3101" t="s">
        <v>1622</v>
      </c>
      <c r="AB3101" t="s">
        <v>19</v>
      </c>
      <c r="AC3101">
        <v>0.49</v>
      </c>
      <c r="AD3101" s="1">
        <v>40751</v>
      </c>
    </row>
    <row r="3102" spans="1:30" x14ac:dyDescent="0.35">
      <c r="A3102">
        <v>1880</v>
      </c>
      <c r="B3102">
        <v>4299</v>
      </c>
      <c r="C3102">
        <v>30599</v>
      </c>
      <c r="D3102" s="1">
        <v>40949</v>
      </c>
      <c r="E3102" t="s">
        <v>8</v>
      </c>
      <c r="F3102">
        <v>23</v>
      </c>
      <c r="G3102">
        <v>105.93</v>
      </c>
      <c r="H3102">
        <v>0.05</v>
      </c>
      <c r="I3102" t="s">
        <v>9</v>
      </c>
      <c r="J3102" s="8">
        <v>33.47</v>
      </c>
      <c r="K3102" s="8">
        <f>IF(Table3[[#This Row],[Return Status]] = "Returned", 0, Table3[[#This Row],[Profit]])</f>
        <v>33.47</v>
      </c>
      <c r="L3102" s="8" t="str">
        <f>IFERROR(VLOOKUP(Table3[[#This Row],[Order ID]],returns[[Order ID]:[Status]],2,FALSE), "")</f>
        <v/>
      </c>
      <c r="M3102">
        <v>4.76</v>
      </c>
      <c r="N3102">
        <v>0.88</v>
      </c>
      <c r="O3102" t="s">
        <v>1120</v>
      </c>
      <c r="P3102" t="s">
        <v>204</v>
      </c>
      <c r="Q3102">
        <v>5701</v>
      </c>
      <c r="R3102" t="s">
        <v>204</v>
      </c>
      <c r="S3102" t="s">
        <v>1979</v>
      </c>
      <c r="T3102" t="e">
        <f>VLOOKUP(Table3[[#This Row],[Region]],managers5[],2,FALSE)</f>
        <v>#N/A</v>
      </c>
      <c r="U3102" t="s">
        <v>1956</v>
      </c>
      <c r="W3102" t="s">
        <v>14</v>
      </c>
      <c r="X3102" t="s">
        <v>71</v>
      </c>
      <c r="Y3102" t="s">
        <v>16</v>
      </c>
      <c r="Z3102" t="s">
        <v>30</v>
      </c>
      <c r="AA3102" t="s">
        <v>1091</v>
      </c>
      <c r="AB3102" t="s">
        <v>35</v>
      </c>
      <c r="AC3102">
        <v>0.39</v>
      </c>
      <c r="AD3102" s="1">
        <v>40951</v>
      </c>
    </row>
    <row r="3103" spans="1:30" x14ac:dyDescent="0.35">
      <c r="A3103">
        <v>2242</v>
      </c>
      <c r="B3103">
        <v>8059</v>
      </c>
      <c r="C3103">
        <v>57510</v>
      </c>
      <c r="D3103" s="1">
        <v>40887</v>
      </c>
      <c r="E3103" t="s">
        <v>8</v>
      </c>
      <c r="F3103">
        <v>6</v>
      </c>
      <c r="G3103">
        <v>48.05</v>
      </c>
      <c r="H3103">
        <v>0.01</v>
      </c>
      <c r="I3103" t="s">
        <v>9</v>
      </c>
      <c r="J3103" s="8">
        <v>-11.34</v>
      </c>
      <c r="K3103" s="8">
        <f>IF(Table3[[#This Row],[Return Status]] = "Returned", 0, Table3[[#This Row],[Profit]])</f>
        <v>0</v>
      </c>
      <c r="L3103" s="8" t="str">
        <f>IFERROR(VLOOKUP(Table3[[#This Row],[Order ID]],returns[[Order ID]:[Status]],2,FALSE), "")</f>
        <v>Returned</v>
      </c>
      <c r="M3103">
        <v>6.68</v>
      </c>
      <c r="N3103">
        <v>5.2</v>
      </c>
      <c r="O3103" t="s">
        <v>455</v>
      </c>
      <c r="P3103" t="s">
        <v>155</v>
      </c>
      <c r="Q3103">
        <v>27260</v>
      </c>
      <c r="R3103" t="s">
        <v>44</v>
      </c>
      <c r="S3103" t="s">
        <v>1978</v>
      </c>
      <c r="T3103" t="e">
        <f>VLOOKUP(Table3[[#This Row],[Region]],managers5[],2,FALSE)</f>
        <v>#N/A</v>
      </c>
      <c r="U3103" t="s">
        <v>1957</v>
      </c>
      <c r="V3103" t="s">
        <v>1959</v>
      </c>
      <c r="W3103" t="s">
        <v>14</v>
      </c>
      <c r="X3103" t="s">
        <v>71</v>
      </c>
      <c r="Y3103" t="s">
        <v>16</v>
      </c>
      <c r="Z3103" t="s">
        <v>30</v>
      </c>
      <c r="AA3103" t="s">
        <v>1482</v>
      </c>
      <c r="AB3103" t="s">
        <v>19</v>
      </c>
      <c r="AC3103">
        <v>0.37</v>
      </c>
      <c r="AD3103" s="1">
        <v>40887</v>
      </c>
    </row>
    <row r="3104" spans="1:30" x14ac:dyDescent="0.35">
      <c r="A3104">
        <v>1950</v>
      </c>
      <c r="B3104">
        <v>4633</v>
      </c>
      <c r="C3104">
        <v>32966</v>
      </c>
      <c r="D3104" s="1">
        <v>40934</v>
      </c>
      <c r="E3104" t="s">
        <v>32</v>
      </c>
      <c r="F3104">
        <v>43</v>
      </c>
      <c r="G3104">
        <v>74.17</v>
      </c>
      <c r="H3104">
        <v>0.01</v>
      </c>
      <c r="I3104" t="s">
        <v>9</v>
      </c>
      <c r="J3104" s="8">
        <v>-13.4</v>
      </c>
      <c r="K3104" s="8">
        <f>IF(Table3[[#This Row],[Return Status]] = "Returned", 0, Table3[[#This Row],[Profit]])</f>
        <v>0</v>
      </c>
      <c r="L3104" s="8" t="str">
        <f>IFERROR(VLOOKUP(Table3[[#This Row],[Order ID]],returns[[Order ID]:[Status]],2,FALSE), "")</f>
        <v>Returned</v>
      </c>
      <c r="M3104">
        <v>1.6</v>
      </c>
      <c r="N3104">
        <v>1.29</v>
      </c>
      <c r="O3104" t="s">
        <v>1237</v>
      </c>
      <c r="P3104" t="s">
        <v>90</v>
      </c>
      <c r="Q3104">
        <v>34239</v>
      </c>
      <c r="R3104" t="s">
        <v>56</v>
      </c>
      <c r="S3104" t="s">
        <v>1978</v>
      </c>
      <c r="T3104" t="e">
        <f>VLOOKUP(Table3[[#This Row],[Region]],managers5[],2,FALSE)</f>
        <v>#N/A</v>
      </c>
      <c r="U3104" t="s">
        <v>1957</v>
      </c>
      <c r="V3104" t="s">
        <v>1959</v>
      </c>
      <c r="W3104" t="s">
        <v>14</v>
      </c>
      <c r="X3104" t="s">
        <v>24</v>
      </c>
      <c r="Y3104" t="s">
        <v>16</v>
      </c>
      <c r="Z3104" t="s">
        <v>106</v>
      </c>
      <c r="AA3104" t="s">
        <v>1181</v>
      </c>
      <c r="AB3104" t="s">
        <v>35</v>
      </c>
      <c r="AC3104">
        <v>0.42</v>
      </c>
      <c r="AD3104" s="1">
        <v>40938</v>
      </c>
    </row>
    <row r="3105" spans="1:30" x14ac:dyDescent="0.35">
      <c r="A3105">
        <v>7470</v>
      </c>
      <c r="B3105">
        <v>295</v>
      </c>
      <c r="C3105">
        <v>2050</v>
      </c>
      <c r="D3105" s="1">
        <v>39965</v>
      </c>
      <c r="E3105" t="s">
        <v>8</v>
      </c>
      <c r="F3105">
        <v>25</v>
      </c>
      <c r="G3105">
        <v>542.11</v>
      </c>
      <c r="H3105">
        <v>0.08</v>
      </c>
      <c r="I3105" t="s">
        <v>9</v>
      </c>
      <c r="J3105" s="8">
        <v>-14.76</v>
      </c>
      <c r="K3105" s="8">
        <f>IF(Table3[[#This Row],[Return Status]] = "Returned", 0, Table3[[#This Row],[Profit]])</f>
        <v>0</v>
      </c>
      <c r="L3105" s="8" t="str">
        <f>IFERROR(VLOOKUP(Table3[[#This Row],[Order ID]],returns[[Order ID]:[Status]],2,FALSE), "")</f>
        <v>Returned</v>
      </c>
      <c r="M3105">
        <v>22.84</v>
      </c>
      <c r="N3105">
        <v>11.54</v>
      </c>
      <c r="O3105" t="s">
        <v>1359</v>
      </c>
      <c r="P3105" t="s">
        <v>43</v>
      </c>
      <c r="Q3105">
        <v>22304</v>
      </c>
      <c r="R3105" t="s">
        <v>44</v>
      </c>
      <c r="S3105" t="s">
        <v>1978</v>
      </c>
      <c r="T3105" t="e">
        <f>VLOOKUP(Table3[[#This Row],[Region]],managers5[],2,FALSE)</f>
        <v>#N/A</v>
      </c>
      <c r="U3105" t="s">
        <v>1957</v>
      </c>
      <c r="V3105" t="s">
        <v>1959</v>
      </c>
      <c r="W3105" t="s">
        <v>14</v>
      </c>
      <c r="X3105" t="s">
        <v>39</v>
      </c>
      <c r="Y3105" t="s">
        <v>16</v>
      </c>
      <c r="Z3105" t="s">
        <v>30</v>
      </c>
      <c r="AA3105" t="s">
        <v>1094</v>
      </c>
      <c r="AB3105" t="s">
        <v>19</v>
      </c>
      <c r="AC3105">
        <v>0.39</v>
      </c>
      <c r="AD3105" s="2">
        <v>39967</v>
      </c>
    </row>
    <row r="3106" spans="1:30" x14ac:dyDescent="0.35">
      <c r="A3106">
        <v>5747</v>
      </c>
      <c r="B3106">
        <v>5432</v>
      </c>
      <c r="C3106">
        <v>38596</v>
      </c>
      <c r="D3106" s="1">
        <v>40270</v>
      </c>
      <c r="E3106" t="s">
        <v>20</v>
      </c>
      <c r="F3106">
        <v>20</v>
      </c>
      <c r="G3106">
        <v>193.7</v>
      </c>
      <c r="H3106">
        <v>0.06</v>
      </c>
      <c r="I3106" t="s">
        <v>9</v>
      </c>
      <c r="J3106" s="8">
        <v>-14.99</v>
      </c>
      <c r="K3106" s="8">
        <f>IF(Table3[[#This Row],[Return Status]] = "Returned", 0, Table3[[#This Row],[Profit]])</f>
        <v>0</v>
      </c>
      <c r="L3106" s="8" t="str">
        <f>IFERROR(VLOOKUP(Table3[[#This Row],[Order ID]],returns[[Order ID]:[Status]],2,FALSE), "")</f>
        <v>Returned</v>
      </c>
      <c r="M3106">
        <v>9.85</v>
      </c>
      <c r="N3106">
        <v>4.82</v>
      </c>
      <c r="O3106" t="s">
        <v>1562</v>
      </c>
      <c r="P3106" t="s">
        <v>64</v>
      </c>
      <c r="Q3106">
        <v>70056</v>
      </c>
      <c r="R3106" t="s">
        <v>65</v>
      </c>
      <c r="S3106" t="s">
        <v>1978</v>
      </c>
      <c r="T3106" t="e">
        <f>VLOOKUP(Table3[[#This Row],[Region]],managers5[],2,FALSE)</f>
        <v>#N/A</v>
      </c>
      <c r="U3106" t="s">
        <v>1957</v>
      </c>
      <c r="V3106" t="s">
        <v>1959</v>
      </c>
      <c r="W3106" t="s">
        <v>14</v>
      </c>
      <c r="X3106" t="s">
        <v>71</v>
      </c>
      <c r="Y3106" t="s">
        <v>16</v>
      </c>
      <c r="Z3106" t="s">
        <v>106</v>
      </c>
      <c r="AA3106" t="s">
        <v>1548</v>
      </c>
      <c r="AB3106" t="s">
        <v>35</v>
      </c>
      <c r="AC3106">
        <v>0.47</v>
      </c>
      <c r="AD3106" s="2">
        <v>40271</v>
      </c>
    </row>
    <row r="3107" spans="1:30" x14ac:dyDescent="0.35">
      <c r="A3107">
        <v>5691</v>
      </c>
      <c r="B3107">
        <v>1760</v>
      </c>
      <c r="C3107">
        <v>12613</v>
      </c>
      <c r="D3107" s="1">
        <v>40278</v>
      </c>
      <c r="E3107" t="s">
        <v>20</v>
      </c>
      <c r="F3107">
        <v>3</v>
      </c>
      <c r="G3107">
        <v>15.64</v>
      </c>
      <c r="H3107">
        <v>0.08</v>
      </c>
      <c r="I3107" t="s">
        <v>9</v>
      </c>
      <c r="J3107" s="8">
        <v>-16.007999999999999</v>
      </c>
      <c r="K3107" s="8">
        <f>IF(Table3[[#This Row],[Return Status]] = "Returned", 0, Table3[[#This Row],[Profit]])</f>
        <v>0</v>
      </c>
      <c r="L3107" s="8" t="str">
        <f>IFERROR(VLOOKUP(Table3[[#This Row],[Order ID]],returns[[Order ID]:[Status]],2,FALSE), "")</f>
        <v>Returned</v>
      </c>
      <c r="M3107">
        <v>3.36</v>
      </c>
      <c r="N3107">
        <v>6.27</v>
      </c>
      <c r="O3107" t="s">
        <v>110</v>
      </c>
      <c r="P3107" t="s">
        <v>64</v>
      </c>
      <c r="Q3107">
        <v>70072</v>
      </c>
      <c r="R3107" t="s">
        <v>65</v>
      </c>
      <c r="S3107" t="s">
        <v>1978</v>
      </c>
      <c r="T3107" t="e">
        <f>VLOOKUP(Table3[[#This Row],[Region]],managers5[],2,FALSE)</f>
        <v>#N/A</v>
      </c>
      <c r="U3107" t="s">
        <v>1957</v>
      </c>
      <c r="V3107" t="s">
        <v>1959</v>
      </c>
      <c r="W3107" t="s">
        <v>14</v>
      </c>
      <c r="X3107" t="s">
        <v>39</v>
      </c>
      <c r="Y3107" t="s">
        <v>16</v>
      </c>
      <c r="Z3107" t="s">
        <v>17</v>
      </c>
      <c r="AA3107" t="s">
        <v>936</v>
      </c>
      <c r="AB3107" t="s">
        <v>19</v>
      </c>
      <c r="AC3107">
        <v>0.4</v>
      </c>
      <c r="AD3107" s="2">
        <v>40281</v>
      </c>
    </row>
    <row r="3108" spans="1:30" x14ac:dyDescent="0.35">
      <c r="A3108">
        <v>477</v>
      </c>
      <c r="B3108">
        <v>4309</v>
      </c>
      <c r="C3108">
        <v>30720</v>
      </c>
      <c r="D3108" s="1">
        <v>41179</v>
      </c>
      <c r="E3108" t="s">
        <v>32</v>
      </c>
      <c r="F3108">
        <v>5</v>
      </c>
      <c r="G3108">
        <v>32.770000000000003</v>
      </c>
      <c r="H3108">
        <v>7.0000000000000007E-2</v>
      </c>
      <c r="I3108" t="s">
        <v>9</v>
      </c>
      <c r="J3108" s="8">
        <v>-17.192499999999999</v>
      </c>
      <c r="K3108" s="8">
        <f>IF(Table3[[#This Row],[Return Status]] = "Returned", 0, Table3[[#This Row],[Profit]])</f>
        <v>-17.192499999999999</v>
      </c>
      <c r="L3108" s="8" t="str">
        <f>IFERROR(VLOOKUP(Table3[[#This Row],[Order ID]],returns[[Order ID]:[Status]],2,FALSE), "")</f>
        <v/>
      </c>
      <c r="M3108">
        <v>5.74</v>
      </c>
      <c r="N3108">
        <v>5.01</v>
      </c>
      <c r="O3108" t="s">
        <v>681</v>
      </c>
      <c r="P3108" t="s">
        <v>11</v>
      </c>
      <c r="Q3108">
        <v>90805</v>
      </c>
      <c r="R3108" t="s">
        <v>12</v>
      </c>
      <c r="S3108" t="s">
        <v>1976</v>
      </c>
      <c r="T3108" t="e">
        <f>VLOOKUP(Table3[[#This Row],[Region]],managers5[],2,FALSE)</f>
        <v>#N/A</v>
      </c>
      <c r="U3108" t="s">
        <v>1955</v>
      </c>
      <c r="V3108" t="s">
        <v>1959</v>
      </c>
      <c r="W3108" t="s">
        <v>14</v>
      </c>
      <c r="X3108" t="s">
        <v>15</v>
      </c>
      <c r="Y3108" t="s">
        <v>16</v>
      </c>
      <c r="Z3108" t="s">
        <v>17</v>
      </c>
      <c r="AA3108" t="s">
        <v>176</v>
      </c>
      <c r="AB3108" t="s">
        <v>19</v>
      </c>
      <c r="AC3108">
        <v>0.39</v>
      </c>
      <c r="AD3108" s="1">
        <v>41186</v>
      </c>
    </row>
    <row r="3109" spans="1:30" x14ac:dyDescent="0.35">
      <c r="A3109">
        <v>478</v>
      </c>
      <c r="B3109">
        <v>4310</v>
      </c>
      <c r="C3109">
        <v>30720</v>
      </c>
      <c r="D3109" s="1">
        <v>41179</v>
      </c>
      <c r="E3109" t="s">
        <v>32</v>
      </c>
      <c r="F3109">
        <v>37</v>
      </c>
      <c r="G3109">
        <v>1701.53</v>
      </c>
      <c r="H3109">
        <v>0.01</v>
      </c>
      <c r="I3109" t="s">
        <v>33</v>
      </c>
      <c r="J3109" s="8">
        <v>735.99</v>
      </c>
      <c r="K3109" s="8">
        <f>IF(Table3[[#This Row],[Return Status]] = "Returned", 0, Table3[[#This Row],[Profit]])</f>
        <v>735.99</v>
      </c>
      <c r="L3109" s="8" t="str">
        <f>IFERROR(VLOOKUP(Table3[[#This Row],[Order ID]],returns[[Order ID]:[Status]],2,FALSE), "")</f>
        <v/>
      </c>
      <c r="M3109">
        <v>43.98</v>
      </c>
      <c r="N3109">
        <v>1.99</v>
      </c>
      <c r="O3109" t="s">
        <v>681</v>
      </c>
      <c r="P3109" t="s">
        <v>11</v>
      </c>
      <c r="Q3109">
        <v>90805</v>
      </c>
      <c r="R3109" t="s">
        <v>12</v>
      </c>
      <c r="S3109" t="s">
        <v>1976</v>
      </c>
      <c r="T3109" t="e">
        <f>VLOOKUP(Table3[[#This Row],[Region]],managers5[],2,FALSE)</f>
        <v>#N/A</v>
      </c>
      <c r="U3109" t="s">
        <v>1955</v>
      </c>
      <c r="V3109" t="s">
        <v>1959</v>
      </c>
      <c r="W3109" t="s">
        <v>14</v>
      </c>
      <c r="X3109" t="s">
        <v>15</v>
      </c>
      <c r="Y3109" t="s">
        <v>46</v>
      </c>
      <c r="Z3109" t="s">
        <v>47</v>
      </c>
      <c r="AA3109" t="s">
        <v>581</v>
      </c>
      <c r="AB3109" t="s">
        <v>109</v>
      </c>
      <c r="AC3109">
        <v>0.44</v>
      </c>
      <c r="AD3109" s="1">
        <v>41186</v>
      </c>
    </row>
    <row r="3110" spans="1:30" x14ac:dyDescent="0.35">
      <c r="A3110">
        <v>495</v>
      </c>
      <c r="B3110">
        <v>4311</v>
      </c>
      <c r="C3110">
        <v>30720</v>
      </c>
      <c r="D3110" s="1">
        <v>41179</v>
      </c>
      <c r="E3110" t="s">
        <v>32</v>
      </c>
      <c r="F3110">
        <v>27</v>
      </c>
      <c r="G3110">
        <v>2398.9</v>
      </c>
      <c r="H3110">
        <v>0.09</v>
      </c>
      <c r="I3110" t="s">
        <v>33</v>
      </c>
      <c r="J3110" s="8">
        <v>656.95</v>
      </c>
      <c r="K3110" s="8">
        <f>IF(Table3[[#This Row],[Return Status]] = "Returned", 0, Table3[[#This Row],[Profit]])</f>
        <v>656.95</v>
      </c>
      <c r="L3110" s="8" t="str">
        <f>IFERROR(VLOOKUP(Table3[[#This Row],[Order ID]],returns[[Order ID]:[Status]],2,FALSE), "")</f>
        <v/>
      </c>
      <c r="M3110">
        <v>95.46</v>
      </c>
      <c r="N3110">
        <v>18.13</v>
      </c>
      <c r="O3110" t="s">
        <v>681</v>
      </c>
      <c r="P3110" t="s">
        <v>131</v>
      </c>
      <c r="Q3110">
        <v>4901</v>
      </c>
      <c r="R3110" t="s">
        <v>132</v>
      </c>
      <c r="S3110" t="s">
        <v>1979</v>
      </c>
      <c r="T3110" t="e">
        <f>VLOOKUP(Table3[[#This Row],[Region]],managers5[],2,FALSE)</f>
        <v>#N/A</v>
      </c>
      <c r="U3110" t="s">
        <v>1956</v>
      </c>
      <c r="W3110" t="s">
        <v>14</v>
      </c>
      <c r="X3110" t="s">
        <v>15</v>
      </c>
      <c r="Y3110" t="s">
        <v>50</v>
      </c>
      <c r="Z3110" t="s">
        <v>61</v>
      </c>
      <c r="AA3110" t="s">
        <v>697</v>
      </c>
      <c r="AB3110" t="s">
        <v>85</v>
      </c>
      <c r="AC3110">
        <v>0.56000000000000005</v>
      </c>
      <c r="AD3110" s="1">
        <v>41184</v>
      </c>
    </row>
    <row r="3111" spans="1:30" x14ac:dyDescent="0.35">
      <c r="A3111">
        <v>6264</v>
      </c>
      <c r="B3111">
        <v>4312</v>
      </c>
      <c r="C3111">
        <v>30725</v>
      </c>
      <c r="D3111" s="1">
        <v>40175</v>
      </c>
      <c r="E3111" t="s">
        <v>20</v>
      </c>
      <c r="F3111">
        <v>39</v>
      </c>
      <c r="G3111">
        <v>16468.55</v>
      </c>
      <c r="H3111">
        <v>0.08</v>
      </c>
      <c r="I3111" t="s">
        <v>49</v>
      </c>
      <c r="J3111" s="8">
        <v>5638.75</v>
      </c>
      <c r="K3111" s="8">
        <f>IF(Table3[[#This Row],[Return Status]] = "Returned", 0, Table3[[#This Row],[Profit]])</f>
        <v>5638.75</v>
      </c>
      <c r="L3111" s="8" t="str">
        <f>IFERROR(VLOOKUP(Table3[[#This Row],[Order ID]],returns[[Order ID]:[Status]],2,FALSE), "")</f>
        <v/>
      </c>
      <c r="M3111">
        <v>449.99</v>
      </c>
      <c r="N3111">
        <v>49</v>
      </c>
      <c r="O3111" t="s">
        <v>283</v>
      </c>
      <c r="P3111" t="s">
        <v>37</v>
      </c>
      <c r="Q3111">
        <v>14225</v>
      </c>
      <c r="R3111" t="s">
        <v>37</v>
      </c>
      <c r="S3111" t="s">
        <v>1979</v>
      </c>
      <c r="T3111" t="e">
        <f>VLOOKUP(Table3[[#This Row],[Region]],managers5[],2,FALSE)</f>
        <v>#N/A</v>
      </c>
      <c r="U3111" t="s">
        <v>1956</v>
      </c>
      <c r="W3111" t="s">
        <v>14</v>
      </c>
      <c r="X3111" t="s">
        <v>15</v>
      </c>
      <c r="Y3111" t="s">
        <v>46</v>
      </c>
      <c r="Z3111" t="s">
        <v>243</v>
      </c>
      <c r="AA3111" t="s">
        <v>596</v>
      </c>
      <c r="AB3111" t="s">
        <v>74</v>
      </c>
      <c r="AC3111">
        <v>0.38</v>
      </c>
      <c r="AD3111" s="2">
        <v>40176</v>
      </c>
    </row>
    <row r="3112" spans="1:30" x14ac:dyDescent="0.35">
      <c r="A3112">
        <v>6455</v>
      </c>
      <c r="B3112">
        <v>4313</v>
      </c>
      <c r="C3112">
        <v>30726</v>
      </c>
      <c r="D3112" s="1">
        <v>40142</v>
      </c>
      <c r="E3112" t="s">
        <v>20</v>
      </c>
      <c r="F3112">
        <v>35</v>
      </c>
      <c r="G3112">
        <v>725.15</v>
      </c>
      <c r="H3112">
        <v>0.05</v>
      </c>
      <c r="I3112" t="s">
        <v>9</v>
      </c>
      <c r="J3112" s="8">
        <v>140.57</v>
      </c>
      <c r="K3112" s="8">
        <f>IF(Table3[[#This Row],[Return Status]] = "Returned", 0, Table3[[#This Row],[Profit]])</f>
        <v>140.57</v>
      </c>
      <c r="L3112" s="8" t="str">
        <f>IFERROR(VLOOKUP(Table3[[#This Row],[Order ID]],returns[[Order ID]:[Status]],2,FALSE), "")</f>
        <v/>
      </c>
      <c r="M3112">
        <v>20.27</v>
      </c>
      <c r="N3112">
        <v>3.99</v>
      </c>
      <c r="O3112" t="s">
        <v>495</v>
      </c>
      <c r="P3112" t="s">
        <v>37</v>
      </c>
      <c r="Q3112">
        <v>44145</v>
      </c>
      <c r="R3112" t="s">
        <v>37</v>
      </c>
      <c r="S3112" t="s">
        <v>1979</v>
      </c>
      <c r="T3112" t="e">
        <f>VLOOKUP(Table3[[#This Row],[Region]],managers5[],2,FALSE)</f>
        <v>#N/A</v>
      </c>
      <c r="U3112" t="s">
        <v>1956</v>
      </c>
      <c r="W3112" t="s">
        <v>14</v>
      </c>
      <c r="X3112" t="s">
        <v>24</v>
      </c>
      <c r="Y3112" t="s">
        <v>16</v>
      </c>
      <c r="Z3112" t="s">
        <v>83</v>
      </c>
      <c r="AA3112" t="s">
        <v>1888</v>
      </c>
      <c r="AB3112" t="s">
        <v>19</v>
      </c>
      <c r="AC3112">
        <v>0.56999999999999995</v>
      </c>
      <c r="AD3112" s="2">
        <v>40143</v>
      </c>
    </row>
    <row r="3113" spans="1:30" x14ac:dyDescent="0.35">
      <c r="A3113">
        <v>905</v>
      </c>
      <c r="B3113">
        <v>4314</v>
      </c>
      <c r="C3113">
        <v>30727</v>
      </c>
      <c r="D3113" s="1">
        <v>41115</v>
      </c>
      <c r="E3113" t="s">
        <v>20</v>
      </c>
      <c r="F3113">
        <v>28</v>
      </c>
      <c r="G3113">
        <v>1166.29</v>
      </c>
      <c r="H3113">
        <v>7.0000000000000007E-2</v>
      </c>
      <c r="I3113" t="s">
        <v>33</v>
      </c>
      <c r="J3113" s="8">
        <v>302.86</v>
      </c>
      <c r="K3113" s="8">
        <f>IF(Table3[[#This Row],[Return Status]] = "Returned", 0, Table3[[#This Row],[Profit]])</f>
        <v>302.86</v>
      </c>
      <c r="L3113" s="8" t="str">
        <f>IFERROR(VLOOKUP(Table3[[#This Row],[Order ID]],returns[[Order ID]:[Status]],2,FALSE), "")</f>
        <v/>
      </c>
      <c r="M3113">
        <v>41.71</v>
      </c>
      <c r="N3113">
        <v>4.5</v>
      </c>
      <c r="O3113" t="s">
        <v>1037</v>
      </c>
      <c r="P3113" t="s">
        <v>37</v>
      </c>
      <c r="Q3113">
        <v>44903</v>
      </c>
      <c r="R3113" t="s">
        <v>37</v>
      </c>
      <c r="S3113" t="s">
        <v>1979</v>
      </c>
      <c r="T3113" t="e">
        <f>VLOOKUP(Table3[[#This Row],[Region]],managers5[],2,FALSE)</f>
        <v>#N/A</v>
      </c>
      <c r="U3113" t="s">
        <v>1956</v>
      </c>
      <c r="W3113" t="s">
        <v>14</v>
      </c>
      <c r="X3113" t="s">
        <v>15</v>
      </c>
      <c r="Y3113" t="s">
        <v>16</v>
      </c>
      <c r="Z3113" t="s">
        <v>83</v>
      </c>
      <c r="AA3113" t="s">
        <v>948</v>
      </c>
      <c r="AB3113" t="s">
        <v>19</v>
      </c>
      <c r="AC3113">
        <v>0.56000000000000005</v>
      </c>
      <c r="AD3113" s="1">
        <v>41117</v>
      </c>
    </row>
    <row r="3114" spans="1:30" x14ac:dyDescent="0.35">
      <c r="A3114">
        <v>4330</v>
      </c>
      <c r="B3114">
        <v>4315</v>
      </c>
      <c r="C3114">
        <v>30754</v>
      </c>
      <c r="D3114" s="1">
        <v>40507</v>
      </c>
      <c r="E3114" t="s">
        <v>32</v>
      </c>
      <c r="F3114">
        <v>20</v>
      </c>
      <c r="G3114">
        <v>4108.17</v>
      </c>
      <c r="H3114">
        <v>0.09</v>
      </c>
      <c r="I3114" t="s">
        <v>9</v>
      </c>
      <c r="J3114" s="8">
        <v>-505.98447900000002</v>
      </c>
      <c r="K3114" s="8">
        <f>IF(Table3[[#This Row],[Return Status]] = "Returned", 0, Table3[[#This Row],[Profit]])</f>
        <v>-505.98447900000002</v>
      </c>
      <c r="L3114" s="8" t="str">
        <f>IFERROR(VLOOKUP(Table3[[#This Row],[Order ID]],returns[[Order ID]:[Status]],2,FALSE), "")</f>
        <v/>
      </c>
      <c r="M3114">
        <v>209.37</v>
      </c>
      <c r="N3114">
        <v>69</v>
      </c>
      <c r="O3114" t="s">
        <v>842</v>
      </c>
      <c r="P3114" t="s">
        <v>131</v>
      </c>
      <c r="Q3114">
        <v>3038</v>
      </c>
      <c r="R3114" t="s">
        <v>132</v>
      </c>
      <c r="S3114" t="s">
        <v>1979</v>
      </c>
      <c r="T3114" t="e">
        <f>VLOOKUP(Table3[[#This Row],[Region]],managers5[],2,FALSE)</f>
        <v>#N/A</v>
      </c>
      <c r="U3114" t="s">
        <v>1956</v>
      </c>
      <c r="W3114" t="s">
        <v>14</v>
      </c>
      <c r="X3114" t="s">
        <v>24</v>
      </c>
      <c r="Y3114" t="s">
        <v>50</v>
      </c>
      <c r="Z3114" t="s">
        <v>51</v>
      </c>
      <c r="AA3114" t="s">
        <v>300</v>
      </c>
      <c r="AB3114" t="s">
        <v>85</v>
      </c>
      <c r="AC3114">
        <v>0.79</v>
      </c>
      <c r="AD3114" s="2">
        <v>40511</v>
      </c>
    </row>
    <row r="3115" spans="1:30" x14ac:dyDescent="0.35">
      <c r="A3115">
        <v>4149</v>
      </c>
      <c r="B3115">
        <v>4317</v>
      </c>
      <c r="C3115">
        <v>30757</v>
      </c>
      <c r="D3115" s="1">
        <v>40538</v>
      </c>
      <c r="E3115" t="s">
        <v>20</v>
      </c>
      <c r="F3115">
        <v>42</v>
      </c>
      <c r="G3115">
        <v>457.51</v>
      </c>
      <c r="H3115">
        <v>0.1</v>
      </c>
      <c r="I3115" t="s">
        <v>9</v>
      </c>
      <c r="J3115" s="8">
        <v>-183.75</v>
      </c>
      <c r="K3115" s="8">
        <f>IF(Table3[[#This Row],[Return Status]] = "Returned", 0, Table3[[#This Row],[Profit]])</f>
        <v>-183.75</v>
      </c>
      <c r="L3115" s="8" t="str">
        <f>IFERROR(VLOOKUP(Table3[[#This Row],[Order ID]],returns[[Order ID]:[Status]],2,FALSE), "")</f>
        <v/>
      </c>
      <c r="M3115">
        <v>11.66</v>
      </c>
      <c r="N3115">
        <v>7.95</v>
      </c>
      <c r="O3115" t="s">
        <v>1458</v>
      </c>
      <c r="P3115" t="s">
        <v>97</v>
      </c>
      <c r="Q3115">
        <v>97224</v>
      </c>
      <c r="R3115" t="s">
        <v>98</v>
      </c>
      <c r="S3115" t="s">
        <v>1976</v>
      </c>
      <c r="T3115" t="e">
        <f>VLOOKUP(Table3[[#This Row],[Region]],managers5[],2,FALSE)</f>
        <v>#N/A</v>
      </c>
      <c r="U3115" t="s">
        <v>1955</v>
      </c>
      <c r="V3115" t="s">
        <v>1959</v>
      </c>
      <c r="W3115" t="s">
        <v>14</v>
      </c>
      <c r="X3115" t="s">
        <v>24</v>
      </c>
      <c r="Y3115" t="s">
        <v>16</v>
      </c>
      <c r="Z3115" t="s">
        <v>106</v>
      </c>
      <c r="AA3115" t="s">
        <v>1060</v>
      </c>
      <c r="AB3115" t="s">
        <v>109</v>
      </c>
      <c r="AC3115">
        <v>0.57999999999999996</v>
      </c>
      <c r="AD3115" s="1">
        <v>40539</v>
      </c>
    </row>
    <row r="3116" spans="1:30" x14ac:dyDescent="0.35">
      <c r="A3116">
        <v>4156</v>
      </c>
      <c r="B3116">
        <v>4316</v>
      </c>
      <c r="C3116">
        <v>30757</v>
      </c>
      <c r="D3116" s="1">
        <v>40538</v>
      </c>
      <c r="E3116" t="s">
        <v>20</v>
      </c>
      <c r="F3116">
        <v>5</v>
      </c>
      <c r="G3116">
        <v>21.32</v>
      </c>
      <c r="H3116">
        <v>0.08</v>
      </c>
      <c r="I3116" t="s">
        <v>33</v>
      </c>
      <c r="J3116" s="8">
        <v>2.2000000000000002</v>
      </c>
      <c r="K3116" s="8">
        <f>IF(Table3[[#This Row],[Return Status]] = "Returned", 0, Table3[[#This Row],[Profit]])</f>
        <v>2.2000000000000002</v>
      </c>
      <c r="L3116" s="8" t="str">
        <f>IFERROR(VLOOKUP(Table3[[#This Row],[Order ID]],returns[[Order ID]:[Status]],2,FALSE), "")</f>
        <v/>
      </c>
      <c r="M3116">
        <v>3.38</v>
      </c>
      <c r="N3116">
        <v>0.85</v>
      </c>
      <c r="O3116" t="s">
        <v>1458</v>
      </c>
      <c r="P3116" t="s">
        <v>97</v>
      </c>
      <c r="Q3116">
        <v>97224</v>
      </c>
      <c r="R3116" t="s">
        <v>98</v>
      </c>
      <c r="S3116" t="s">
        <v>1976</v>
      </c>
      <c r="T3116" t="e">
        <f>VLOOKUP(Table3[[#This Row],[Region]],managers5[],2,FALSE)</f>
        <v>#N/A</v>
      </c>
      <c r="U3116" t="s">
        <v>1955</v>
      </c>
      <c r="V3116" t="s">
        <v>1959</v>
      </c>
      <c r="W3116" t="s">
        <v>14</v>
      </c>
      <c r="X3116" t="s">
        <v>24</v>
      </c>
      <c r="Y3116" t="s">
        <v>16</v>
      </c>
      <c r="Z3116" t="s">
        <v>106</v>
      </c>
      <c r="AA3116" t="s">
        <v>1800</v>
      </c>
      <c r="AB3116" t="s">
        <v>35</v>
      </c>
      <c r="AC3116">
        <v>0.48</v>
      </c>
      <c r="AD3116" s="1">
        <v>40538</v>
      </c>
    </row>
    <row r="3117" spans="1:30" x14ac:dyDescent="0.35">
      <c r="A3117">
        <v>7621</v>
      </c>
      <c r="B3117">
        <v>4318</v>
      </c>
      <c r="C3117">
        <v>30759</v>
      </c>
      <c r="D3117" s="1">
        <v>39941</v>
      </c>
      <c r="E3117" t="s">
        <v>8</v>
      </c>
      <c r="F3117">
        <v>2</v>
      </c>
      <c r="G3117">
        <v>64.790000000000006</v>
      </c>
      <c r="H3117">
        <v>0.03</v>
      </c>
      <c r="I3117" t="s">
        <v>9</v>
      </c>
      <c r="J3117" s="8">
        <v>-41.32</v>
      </c>
      <c r="K3117" s="8">
        <f>IF(Table3[[#This Row],[Return Status]] = "Returned", 0, Table3[[#This Row],[Profit]])</f>
        <v>-41.32</v>
      </c>
      <c r="L3117" s="8" t="str">
        <f>IFERROR(VLOOKUP(Table3[[#This Row],[Order ID]],returns[[Order ID]:[Status]],2,FALSE), "")</f>
        <v/>
      </c>
      <c r="M3117">
        <v>29.34</v>
      </c>
      <c r="N3117">
        <v>7.87</v>
      </c>
      <c r="O3117" t="s">
        <v>105</v>
      </c>
      <c r="P3117" t="s">
        <v>11</v>
      </c>
      <c r="Q3117">
        <v>95032</v>
      </c>
      <c r="R3117" t="s">
        <v>12</v>
      </c>
      <c r="S3117" t="s">
        <v>1976</v>
      </c>
      <c r="T3117" t="e">
        <f>VLOOKUP(Table3[[#This Row],[Region]],managers5[],2,FALSE)</f>
        <v>#N/A</v>
      </c>
      <c r="U3117" t="s">
        <v>1955</v>
      </c>
      <c r="V3117" t="s">
        <v>1959</v>
      </c>
      <c r="W3117" t="s">
        <v>14</v>
      </c>
      <c r="X3117" t="s">
        <v>71</v>
      </c>
      <c r="Y3117" t="s">
        <v>50</v>
      </c>
      <c r="Z3117" t="s">
        <v>61</v>
      </c>
      <c r="AA3117" t="s">
        <v>1737</v>
      </c>
      <c r="AB3117" t="s">
        <v>19</v>
      </c>
      <c r="AC3117">
        <v>0.54</v>
      </c>
      <c r="AD3117" s="2">
        <v>39943</v>
      </c>
    </row>
    <row r="3118" spans="1:30" x14ac:dyDescent="0.35">
      <c r="A3118">
        <v>1349</v>
      </c>
      <c r="B3118">
        <v>4319</v>
      </c>
      <c r="C3118">
        <v>30784</v>
      </c>
      <c r="D3118" s="1">
        <v>41036</v>
      </c>
      <c r="E3118" t="s">
        <v>20</v>
      </c>
      <c r="F3118">
        <v>10</v>
      </c>
      <c r="G3118">
        <v>707.3</v>
      </c>
      <c r="H3118">
        <v>0.06</v>
      </c>
      <c r="I3118" t="s">
        <v>49</v>
      </c>
      <c r="J3118" s="8">
        <v>-127.94</v>
      </c>
      <c r="K3118" s="8">
        <f>IF(Table3[[#This Row],[Return Status]] = "Returned", 0, Table3[[#This Row],[Profit]])</f>
        <v>-127.94</v>
      </c>
      <c r="L3118" s="8" t="str">
        <f>IFERROR(VLOOKUP(Table3[[#This Row],[Order ID]],returns[[Order ID]:[Status]],2,FALSE), "")</f>
        <v/>
      </c>
      <c r="M3118">
        <v>70.98</v>
      </c>
      <c r="N3118">
        <v>26.74</v>
      </c>
      <c r="O3118" t="s">
        <v>1270</v>
      </c>
      <c r="P3118" t="s">
        <v>37</v>
      </c>
      <c r="Q3118">
        <v>12306</v>
      </c>
      <c r="R3118" t="s">
        <v>37</v>
      </c>
      <c r="S3118" t="s">
        <v>1979</v>
      </c>
      <c r="T3118" t="e">
        <f>VLOOKUP(Table3[[#This Row],[Region]],managers5[],2,FALSE)</f>
        <v>#N/A</v>
      </c>
      <c r="U3118" t="s">
        <v>1956</v>
      </c>
      <c r="W3118" t="s">
        <v>14</v>
      </c>
      <c r="X3118" t="s">
        <v>15</v>
      </c>
      <c r="Y3118" t="s">
        <v>50</v>
      </c>
      <c r="Z3118" t="s">
        <v>219</v>
      </c>
      <c r="AA3118" t="s">
        <v>709</v>
      </c>
      <c r="AB3118" t="s">
        <v>53</v>
      </c>
      <c r="AC3118">
        <v>0.6</v>
      </c>
      <c r="AD3118" s="1">
        <v>41038</v>
      </c>
    </row>
    <row r="3119" spans="1:30" x14ac:dyDescent="0.35">
      <c r="A3119">
        <v>1370</v>
      </c>
      <c r="B3119">
        <v>4320</v>
      </c>
      <c r="C3119">
        <v>30784</v>
      </c>
      <c r="D3119" s="1">
        <v>41036</v>
      </c>
      <c r="E3119" t="s">
        <v>20</v>
      </c>
      <c r="F3119">
        <v>48</v>
      </c>
      <c r="G3119">
        <v>335.64</v>
      </c>
      <c r="H3119">
        <v>0.02</v>
      </c>
      <c r="I3119" t="s">
        <v>9</v>
      </c>
      <c r="J3119" s="8">
        <v>80.13</v>
      </c>
      <c r="K3119" s="8">
        <f>IF(Table3[[#This Row],[Return Status]] = "Returned", 0, Table3[[#This Row],[Profit]])</f>
        <v>80.13</v>
      </c>
      <c r="L3119" s="8" t="str">
        <f>IFERROR(VLOOKUP(Table3[[#This Row],[Order ID]],returns[[Order ID]:[Status]],2,FALSE), "")</f>
        <v/>
      </c>
      <c r="M3119">
        <v>6.7</v>
      </c>
      <c r="N3119">
        <v>1.56</v>
      </c>
      <c r="O3119" t="s">
        <v>1270</v>
      </c>
      <c r="P3119" t="s">
        <v>37</v>
      </c>
      <c r="Q3119">
        <v>12306</v>
      </c>
      <c r="R3119" t="s">
        <v>37</v>
      </c>
      <c r="S3119" t="s">
        <v>1979</v>
      </c>
      <c r="T3119" t="e">
        <f>VLOOKUP(Table3[[#This Row],[Region]],managers5[],2,FALSE)</f>
        <v>#N/A</v>
      </c>
      <c r="U3119" t="s">
        <v>1956</v>
      </c>
      <c r="W3119" t="s">
        <v>14</v>
      </c>
      <c r="X3119" t="s">
        <v>15</v>
      </c>
      <c r="Y3119" t="s">
        <v>16</v>
      </c>
      <c r="Z3119" t="s">
        <v>106</v>
      </c>
      <c r="AA3119" t="s">
        <v>1278</v>
      </c>
      <c r="AB3119" t="s">
        <v>35</v>
      </c>
      <c r="AC3119">
        <v>0.52</v>
      </c>
      <c r="AD3119" s="1">
        <v>41037</v>
      </c>
    </row>
    <row r="3120" spans="1:30" x14ac:dyDescent="0.35">
      <c r="A3120">
        <v>958</v>
      </c>
      <c r="B3120">
        <v>4324</v>
      </c>
      <c r="C3120">
        <v>30786</v>
      </c>
      <c r="D3120" s="1">
        <v>41106</v>
      </c>
      <c r="E3120" t="s">
        <v>20</v>
      </c>
      <c r="F3120">
        <v>4</v>
      </c>
      <c r="G3120">
        <v>72.72</v>
      </c>
      <c r="H3120">
        <v>0.06</v>
      </c>
      <c r="I3120" t="s">
        <v>9</v>
      </c>
      <c r="J3120" s="8">
        <v>-36.61</v>
      </c>
      <c r="K3120" s="8">
        <f>IF(Table3[[#This Row],[Return Status]] = "Returned", 0, Table3[[#This Row],[Profit]])</f>
        <v>-36.61</v>
      </c>
      <c r="L3120" s="8" t="str">
        <f>IFERROR(VLOOKUP(Table3[[#This Row],[Order ID]],returns[[Order ID]:[Status]],2,FALSE), "")</f>
        <v/>
      </c>
      <c r="M3120">
        <v>15.42</v>
      </c>
      <c r="N3120">
        <v>10.68</v>
      </c>
      <c r="O3120" t="s">
        <v>91</v>
      </c>
      <c r="P3120" t="s">
        <v>92</v>
      </c>
      <c r="Q3120">
        <v>88201</v>
      </c>
      <c r="R3120" t="s">
        <v>93</v>
      </c>
      <c r="S3120" t="s">
        <v>1976</v>
      </c>
      <c r="T3120" t="e">
        <f>VLOOKUP(Table3[[#This Row],[Region]],managers5[],2,FALSE)</f>
        <v>#N/A</v>
      </c>
      <c r="U3120" t="s">
        <v>1955</v>
      </c>
      <c r="V3120" t="s">
        <v>1959</v>
      </c>
      <c r="W3120" t="s">
        <v>14</v>
      </c>
      <c r="X3120" t="s">
        <v>15</v>
      </c>
      <c r="Y3120" t="s">
        <v>16</v>
      </c>
      <c r="Z3120" t="s">
        <v>75</v>
      </c>
      <c r="AA3120" t="s">
        <v>1064</v>
      </c>
      <c r="AB3120" t="s">
        <v>19</v>
      </c>
      <c r="AC3120">
        <v>0.57999999999999996</v>
      </c>
      <c r="AD3120" s="1">
        <v>41107</v>
      </c>
    </row>
    <row r="3121" spans="1:30" x14ac:dyDescent="0.35">
      <c r="A3121">
        <v>962</v>
      </c>
      <c r="B3121">
        <v>4323</v>
      </c>
      <c r="C3121">
        <v>30786</v>
      </c>
      <c r="D3121" s="1">
        <v>41106</v>
      </c>
      <c r="E3121" t="s">
        <v>20</v>
      </c>
      <c r="F3121">
        <v>23</v>
      </c>
      <c r="G3121">
        <v>65.91</v>
      </c>
      <c r="H3121">
        <v>0.01</v>
      </c>
      <c r="I3121" t="s">
        <v>9</v>
      </c>
      <c r="J3121" s="8">
        <v>0.76</v>
      </c>
      <c r="K3121" s="8">
        <f>IF(Table3[[#This Row],[Return Status]] = "Returned", 0, Table3[[#This Row],[Profit]])</f>
        <v>0.76</v>
      </c>
      <c r="L3121" s="8" t="str">
        <f>IFERROR(VLOOKUP(Table3[[#This Row],[Order ID]],returns[[Order ID]:[Status]],2,FALSE), "")</f>
        <v/>
      </c>
      <c r="M3121">
        <v>2.78</v>
      </c>
      <c r="N3121">
        <v>1.34</v>
      </c>
      <c r="O3121" t="s">
        <v>91</v>
      </c>
      <c r="P3121" t="s">
        <v>92</v>
      </c>
      <c r="Q3121">
        <v>88201</v>
      </c>
      <c r="R3121" t="s">
        <v>93</v>
      </c>
      <c r="S3121" t="s">
        <v>1976</v>
      </c>
      <c r="T3121" t="e">
        <f>VLOOKUP(Table3[[#This Row],[Region]],managers5[],2,FALSE)</f>
        <v>#N/A</v>
      </c>
      <c r="U3121" t="s">
        <v>1955</v>
      </c>
      <c r="V3121" t="s">
        <v>1959</v>
      </c>
      <c r="W3121" t="s">
        <v>14</v>
      </c>
      <c r="X3121" t="s">
        <v>15</v>
      </c>
      <c r="Y3121" t="s">
        <v>16</v>
      </c>
      <c r="Z3121" t="s">
        <v>106</v>
      </c>
      <c r="AA3121" t="s">
        <v>387</v>
      </c>
      <c r="AB3121" t="s">
        <v>35</v>
      </c>
      <c r="AC3121">
        <v>0.45</v>
      </c>
      <c r="AD3121" s="1">
        <v>41106</v>
      </c>
    </row>
    <row r="3122" spans="1:30" x14ac:dyDescent="0.35">
      <c r="A3122">
        <v>3450</v>
      </c>
      <c r="B3122">
        <v>4327</v>
      </c>
      <c r="C3122">
        <v>30848</v>
      </c>
      <c r="D3122" s="1">
        <v>40664</v>
      </c>
      <c r="E3122" t="s">
        <v>20</v>
      </c>
      <c r="F3122">
        <v>13</v>
      </c>
      <c r="G3122">
        <v>4324.29</v>
      </c>
      <c r="H3122">
        <v>0.09</v>
      </c>
      <c r="I3122" t="s">
        <v>49</v>
      </c>
      <c r="J3122" s="8">
        <v>298.83</v>
      </c>
      <c r="K3122" s="8">
        <f>IF(Table3[[#This Row],[Return Status]] = "Returned", 0, Table3[[#This Row],[Profit]])</f>
        <v>298.83</v>
      </c>
      <c r="L3122" s="8" t="str">
        <f>IFERROR(VLOOKUP(Table3[[#This Row],[Order ID]],returns[[Order ID]:[Status]],2,FALSE), "")</f>
        <v/>
      </c>
      <c r="M3122">
        <v>348.21</v>
      </c>
      <c r="N3122">
        <v>40.19</v>
      </c>
      <c r="O3122" t="s">
        <v>638</v>
      </c>
      <c r="P3122" t="s">
        <v>11</v>
      </c>
      <c r="Q3122">
        <v>94704</v>
      </c>
      <c r="R3122" t="s">
        <v>12</v>
      </c>
      <c r="S3122" t="s">
        <v>1976</v>
      </c>
      <c r="T3122" t="e">
        <f>VLOOKUP(Table3[[#This Row],[Region]],managers5[],2,FALSE)</f>
        <v>#N/A</v>
      </c>
      <c r="U3122" t="s">
        <v>1955</v>
      </c>
      <c r="V3122" t="s">
        <v>1959</v>
      </c>
      <c r="W3122" t="s">
        <v>14</v>
      </c>
      <c r="X3122" t="s">
        <v>71</v>
      </c>
      <c r="Y3122" t="s">
        <v>50</v>
      </c>
      <c r="Z3122" t="s">
        <v>51</v>
      </c>
      <c r="AA3122" t="s">
        <v>793</v>
      </c>
      <c r="AB3122" t="s">
        <v>53</v>
      </c>
      <c r="AC3122">
        <v>0.62</v>
      </c>
      <c r="AD3122" s="1">
        <v>40666</v>
      </c>
    </row>
    <row r="3123" spans="1:30" x14ac:dyDescent="0.35">
      <c r="A3123">
        <v>6057</v>
      </c>
      <c r="B3123">
        <v>1673</v>
      </c>
      <c r="C3123">
        <v>12067</v>
      </c>
      <c r="D3123" s="1">
        <v>40213</v>
      </c>
      <c r="E3123" t="s">
        <v>41</v>
      </c>
      <c r="F3123">
        <v>9</v>
      </c>
      <c r="G3123">
        <v>75.260000000000005</v>
      </c>
      <c r="H3123">
        <v>0.01</v>
      </c>
      <c r="I3123" t="s">
        <v>9</v>
      </c>
      <c r="J3123" s="8">
        <v>-17.239999999999998</v>
      </c>
      <c r="K3123" s="8">
        <f>IF(Table3[[#This Row],[Return Status]] = "Returned", 0, Table3[[#This Row],[Profit]])</f>
        <v>0</v>
      </c>
      <c r="L3123" s="8" t="str">
        <f>IFERROR(VLOOKUP(Table3[[#This Row],[Order ID]],returns[[Order ID]:[Status]],2,FALSE), "")</f>
        <v>Returned</v>
      </c>
      <c r="M3123">
        <v>7.64</v>
      </c>
      <c r="N3123">
        <v>5.83</v>
      </c>
      <c r="O3123" t="s">
        <v>1488</v>
      </c>
      <c r="P3123" t="s">
        <v>43</v>
      </c>
      <c r="Q3123">
        <v>37066</v>
      </c>
      <c r="R3123" t="s">
        <v>44</v>
      </c>
      <c r="S3123" t="s">
        <v>1978</v>
      </c>
      <c r="T3123" t="e">
        <f>VLOOKUP(Table3[[#This Row],[Region]],managers5[],2,FALSE)</f>
        <v>#N/A</v>
      </c>
      <c r="U3123" t="s">
        <v>1957</v>
      </c>
      <c r="V3123" t="s">
        <v>1959</v>
      </c>
      <c r="W3123" t="s">
        <v>14</v>
      </c>
      <c r="X3123" t="s">
        <v>15</v>
      </c>
      <c r="Y3123" t="s">
        <v>16</v>
      </c>
      <c r="Z3123" t="s">
        <v>30</v>
      </c>
      <c r="AA3123" t="s">
        <v>657</v>
      </c>
      <c r="AB3123" t="s">
        <v>35</v>
      </c>
      <c r="AC3123">
        <v>0.36</v>
      </c>
      <c r="AD3123" s="2">
        <v>40214</v>
      </c>
    </row>
    <row r="3124" spans="1:30" x14ac:dyDescent="0.35">
      <c r="A3124">
        <v>7591</v>
      </c>
      <c r="B3124">
        <v>4329</v>
      </c>
      <c r="C3124">
        <v>30852</v>
      </c>
      <c r="D3124" s="1">
        <v>39947</v>
      </c>
      <c r="E3124" t="s">
        <v>41</v>
      </c>
      <c r="F3124">
        <v>35</v>
      </c>
      <c r="G3124">
        <v>2827.1424999999999</v>
      </c>
      <c r="H3124">
        <v>0.01</v>
      </c>
      <c r="I3124" t="s">
        <v>9</v>
      </c>
      <c r="J3124" s="8">
        <v>713.88</v>
      </c>
      <c r="K3124" s="8">
        <f>IF(Table3[[#This Row],[Return Status]] = "Returned", 0, Table3[[#This Row],[Profit]])</f>
        <v>713.88</v>
      </c>
      <c r="L3124" s="8" t="str">
        <f>IFERROR(VLOOKUP(Table3[[#This Row],[Order ID]],returns[[Order ID]:[Status]],2,FALSE), "")</f>
        <v/>
      </c>
      <c r="M3124">
        <v>95.99</v>
      </c>
      <c r="N3124">
        <v>4.9000000000000004</v>
      </c>
      <c r="O3124" t="s">
        <v>1502</v>
      </c>
      <c r="P3124" t="s">
        <v>22</v>
      </c>
      <c r="Q3124">
        <v>80525</v>
      </c>
      <c r="R3124" t="s">
        <v>23</v>
      </c>
      <c r="S3124" t="s">
        <v>1976</v>
      </c>
      <c r="T3124" t="e">
        <f>VLOOKUP(Table3[[#This Row],[Region]],managers5[],2,FALSE)</f>
        <v>#N/A</v>
      </c>
      <c r="U3124" t="s">
        <v>1955</v>
      </c>
      <c r="V3124" t="s">
        <v>1959</v>
      </c>
      <c r="W3124" t="s">
        <v>14</v>
      </c>
      <c r="X3124" t="s">
        <v>71</v>
      </c>
      <c r="Y3124" t="s">
        <v>46</v>
      </c>
      <c r="Z3124" t="s">
        <v>86</v>
      </c>
      <c r="AA3124" t="s">
        <v>1669</v>
      </c>
      <c r="AB3124" t="s">
        <v>19</v>
      </c>
      <c r="AC3124">
        <v>0.56000000000000005</v>
      </c>
      <c r="AD3124" s="2">
        <v>39948</v>
      </c>
    </row>
    <row r="3125" spans="1:30" x14ac:dyDescent="0.35">
      <c r="A3125">
        <v>4438</v>
      </c>
      <c r="B3125">
        <v>712</v>
      </c>
      <c r="C3125">
        <v>5059</v>
      </c>
      <c r="D3125" s="1">
        <v>40491</v>
      </c>
      <c r="E3125" t="s">
        <v>77</v>
      </c>
      <c r="F3125">
        <v>5</v>
      </c>
      <c r="G3125">
        <v>41.18</v>
      </c>
      <c r="H3125">
        <v>0.1</v>
      </c>
      <c r="I3125" t="s">
        <v>33</v>
      </c>
      <c r="J3125" s="8">
        <v>-19.308499999999999</v>
      </c>
      <c r="K3125" s="8">
        <f>IF(Table3[[#This Row],[Return Status]] = "Returned", 0, Table3[[#This Row],[Profit]])</f>
        <v>0</v>
      </c>
      <c r="L3125" s="8" t="str">
        <f>IFERROR(VLOOKUP(Table3[[#This Row],[Order ID]],returns[[Order ID]:[Status]],2,FALSE), "")</f>
        <v>Returned</v>
      </c>
      <c r="M3125">
        <v>5.44</v>
      </c>
      <c r="N3125">
        <v>7.46</v>
      </c>
      <c r="O3125" t="s">
        <v>959</v>
      </c>
      <c r="P3125" t="s">
        <v>64</v>
      </c>
      <c r="Q3125">
        <v>30721</v>
      </c>
      <c r="R3125" t="s">
        <v>65</v>
      </c>
      <c r="S3125" t="s">
        <v>1978</v>
      </c>
      <c r="T3125" t="e">
        <f>VLOOKUP(Table3[[#This Row],[Region]],managers5[],2,FALSE)</f>
        <v>#N/A</v>
      </c>
      <c r="U3125" t="s">
        <v>1957</v>
      </c>
      <c r="V3125" t="s">
        <v>1959</v>
      </c>
      <c r="W3125" t="s">
        <v>14</v>
      </c>
      <c r="X3125" t="s">
        <v>15</v>
      </c>
      <c r="Y3125" t="s">
        <v>16</v>
      </c>
      <c r="Z3125" t="s">
        <v>17</v>
      </c>
      <c r="AA3125" t="s">
        <v>1865</v>
      </c>
      <c r="AB3125" t="s">
        <v>19</v>
      </c>
      <c r="AC3125">
        <v>0.36</v>
      </c>
      <c r="AD3125" s="2">
        <v>40493</v>
      </c>
    </row>
    <row r="3126" spans="1:30" x14ac:dyDescent="0.35">
      <c r="A3126">
        <v>2082</v>
      </c>
      <c r="B3126">
        <v>986</v>
      </c>
      <c r="C3126">
        <v>7107</v>
      </c>
      <c r="D3126" s="1">
        <v>40912</v>
      </c>
      <c r="E3126" t="s">
        <v>8</v>
      </c>
      <c r="F3126">
        <v>3</v>
      </c>
      <c r="G3126">
        <v>113.14</v>
      </c>
      <c r="H3126">
        <v>0.06</v>
      </c>
      <c r="I3126" t="s">
        <v>9</v>
      </c>
      <c r="J3126" s="8">
        <v>-21.23</v>
      </c>
      <c r="K3126" s="8">
        <f>IF(Table3[[#This Row],[Return Status]] = "Returned", 0, Table3[[#This Row],[Profit]])</f>
        <v>0</v>
      </c>
      <c r="L3126" s="8" t="str">
        <f>IFERROR(VLOOKUP(Table3[[#This Row],[Order ID]],returns[[Order ID]:[Status]],2,FALSE), "")</f>
        <v>Returned</v>
      </c>
      <c r="M3126">
        <v>37.94</v>
      </c>
      <c r="N3126">
        <v>5.08</v>
      </c>
      <c r="O3126" t="s">
        <v>451</v>
      </c>
      <c r="P3126" t="s">
        <v>120</v>
      </c>
      <c r="Q3126">
        <v>72712</v>
      </c>
      <c r="R3126" t="s">
        <v>56</v>
      </c>
      <c r="S3126" t="s">
        <v>1978</v>
      </c>
      <c r="T3126" t="e">
        <f>VLOOKUP(Table3[[#This Row],[Region]],managers5[],2,FALSE)</f>
        <v>#N/A</v>
      </c>
      <c r="U3126" t="s">
        <v>1957</v>
      </c>
      <c r="V3126" t="s">
        <v>1959</v>
      </c>
      <c r="W3126" t="s">
        <v>14</v>
      </c>
      <c r="X3126" t="s">
        <v>71</v>
      </c>
      <c r="Y3126" t="s">
        <v>16</v>
      </c>
      <c r="Z3126" t="s">
        <v>30</v>
      </c>
      <c r="AA3126" t="s">
        <v>313</v>
      </c>
      <c r="AB3126" t="s">
        <v>35</v>
      </c>
      <c r="AC3126">
        <v>0.38</v>
      </c>
      <c r="AD3126" s="1">
        <v>40914</v>
      </c>
    </row>
    <row r="3127" spans="1:30" x14ac:dyDescent="0.35">
      <c r="A3127">
        <v>4695</v>
      </c>
      <c r="B3127">
        <v>4333</v>
      </c>
      <c r="C3127">
        <v>30884</v>
      </c>
      <c r="D3127" s="1">
        <v>40447</v>
      </c>
      <c r="E3127" t="s">
        <v>32</v>
      </c>
      <c r="F3127">
        <v>6</v>
      </c>
      <c r="G3127">
        <v>763.44799999999998</v>
      </c>
      <c r="H3127">
        <v>0.05</v>
      </c>
      <c r="I3127" t="s">
        <v>49</v>
      </c>
      <c r="J3127" s="8">
        <v>-352.95903499999997</v>
      </c>
      <c r="K3127" s="8">
        <f>IF(Table3[[#This Row],[Return Status]] = "Returned", 0, Table3[[#This Row],[Profit]])</f>
        <v>-352.95903499999997</v>
      </c>
      <c r="L3127" s="8" t="str">
        <f>IFERROR(VLOOKUP(Table3[[#This Row],[Order ID]],returns[[Order ID]:[Status]],2,FALSE), "")</f>
        <v/>
      </c>
      <c r="M3127">
        <v>146.05000000000001</v>
      </c>
      <c r="N3127">
        <v>80.2</v>
      </c>
      <c r="O3127" t="s">
        <v>1404</v>
      </c>
      <c r="P3127" t="s">
        <v>131</v>
      </c>
      <c r="Q3127">
        <v>4101</v>
      </c>
      <c r="R3127" t="s">
        <v>132</v>
      </c>
      <c r="S3127" t="s">
        <v>1979</v>
      </c>
      <c r="T3127" t="e">
        <f>VLOOKUP(Table3[[#This Row],[Region]],managers5[],2,FALSE)</f>
        <v>#N/A</v>
      </c>
      <c r="U3127" t="s">
        <v>1956</v>
      </c>
      <c r="W3127" t="s">
        <v>14</v>
      </c>
      <c r="X3127" t="s">
        <v>71</v>
      </c>
      <c r="Y3127" t="s">
        <v>50</v>
      </c>
      <c r="Z3127" t="s">
        <v>51</v>
      </c>
      <c r="AA3127" t="s">
        <v>360</v>
      </c>
      <c r="AB3127" t="s">
        <v>53</v>
      </c>
      <c r="AC3127">
        <v>0.71</v>
      </c>
      <c r="AD3127" s="2">
        <v>40452</v>
      </c>
    </row>
    <row r="3128" spans="1:30" x14ac:dyDescent="0.35">
      <c r="A3128">
        <v>5290</v>
      </c>
      <c r="B3128">
        <v>4334</v>
      </c>
      <c r="C3128">
        <v>30885</v>
      </c>
      <c r="D3128" s="1">
        <v>40350</v>
      </c>
      <c r="E3128" t="s">
        <v>77</v>
      </c>
      <c r="F3128">
        <v>24</v>
      </c>
      <c r="G3128">
        <v>234.24</v>
      </c>
      <c r="H3128">
        <v>0.09</v>
      </c>
      <c r="I3128" t="s">
        <v>9</v>
      </c>
      <c r="J3128" s="8">
        <v>-151.80000000000001</v>
      </c>
      <c r="K3128" s="8">
        <f>IF(Table3[[#This Row],[Return Status]] = "Returned", 0, Table3[[#This Row],[Profit]])</f>
        <v>-151.80000000000001</v>
      </c>
      <c r="L3128" s="8" t="str">
        <f>IFERROR(VLOOKUP(Table3[[#This Row],[Order ID]],returns[[Order ID]:[Status]],2,FALSE), "")</f>
        <v/>
      </c>
      <c r="M3128">
        <v>9.7100000000000009</v>
      </c>
      <c r="N3128">
        <v>9.4499999999999993</v>
      </c>
      <c r="O3128" t="s">
        <v>1357</v>
      </c>
      <c r="P3128" t="s">
        <v>11</v>
      </c>
      <c r="Q3128">
        <v>92231</v>
      </c>
      <c r="R3128" t="s">
        <v>12</v>
      </c>
      <c r="S3128" t="s">
        <v>1976</v>
      </c>
      <c r="T3128" t="e">
        <f>VLOOKUP(Table3[[#This Row],[Region]],managers5[],2,FALSE)</f>
        <v>#N/A</v>
      </c>
      <c r="U3128" t="s">
        <v>1955</v>
      </c>
      <c r="V3128" t="s">
        <v>1959</v>
      </c>
      <c r="W3128" t="s">
        <v>14</v>
      </c>
      <c r="X3128" t="s">
        <v>71</v>
      </c>
      <c r="Y3128" t="s">
        <v>16</v>
      </c>
      <c r="Z3128" t="s">
        <v>75</v>
      </c>
      <c r="AA3128" t="s">
        <v>978</v>
      </c>
      <c r="AB3128" t="s">
        <v>19</v>
      </c>
      <c r="AC3128">
        <v>0.6</v>
      </c>
      <c r="AD3128" s="2">
        <v>40351</v>
      </c>
    </row>
    <row r="3129" spans="1:30" x14ac:dyDescent="0.35">
      <c r="A3129">
        <v>1749</v>
      </c>
      <c r="B3129">
        <v>325</v>
      </c>
      <c r="C3129">
        <v>2240</v>
      </c>
      <c r="D3129" s="1">
        <v>40973</v>
      </c>
      <c r="E3129" t="s">
        <v>8</v>
      </c>
      <c r="F3129">
        <v>5</v>
      </c>
      <c r="G3129">
        <v>142.44</v>
      </c>
      <c r="H3129">
        <v>0.06</v>
      </c>
      <c r="I3129" t="s">
        <v>9</v>
      </c>
      <c r="J3129" s="8">
        <v>-22.12</v>
      </c>
      <c r="K3129" s="8">
        <f>IF(Table3[[#This Row],[Return Status]] = "Returned", 0, Table3[[#This Row],[Profit]])</f>
        <v>0</v>
      </c>
      <c r="L3129" s="8" t="str">
        <f>IFERROR(VLOOKUP(Table3[[#This Row],[Order ID]],returns[[Order ID]:[Status]],2,FALSE), "")</f>
        <v>Returned</v>
      </c>
      <c r="M3129">
        <v>28.15</v>
      </c>
      <c r="N3129">
        <v>6.17</v>
      </c>
      <c r="O3129" t="s">
        <v>260</v>
      </c>
      <c r="P3129" t="s">
        <v>43</v>
      </c>
      <c r="Q3129">
        <v>38401</v>
      </c>
      <c r="R3129" t="s">
        <v>44</v>
      </c>
      <c r="S3129" t="s">
        <v>1978</v>
      </c>
      <c r="T3129" t="e">
        <f>VLOOKUP(Table3[[#This Row],[Region]],managers5[],2,FALSE)</f>
        <v>#N/A</v>
      </c>
      <c r="U3129" t="s">
        <v>1957</v>
      </c>
      <c r="V3129" t="s">
        <v>1959</v>
      </c>
      <c r="W3129" t="s">
        <v>14</v>
      </c>
      <c r="X3129" t="s">
        <v>39</v>
      </c>
      <c r="Y3129" t="s">
        <v>16</v>
      </c>
      <c r="Z3129" t="s">
        <v>106</v>
      </c>
      <c r="AA3129" t="s">
        <v>805</v>
      </c>
      <c r="AB3129" t="s">
        <v>109</v>
      </c>
      <c r="AC3129">
        <v>0.55000000000000004</v>
      </c>
      <c r="AD3129" s="1">
        <v>40974</v>
      </c>
    </row>
    <row r="3130" spans="1:30" x14ac:dyDescent="0.35">
      <c r="A3130">
        <v>5205</v>
      </c>
      <c r="B3130">
        <v>4336</v>
      </c>
      <c r="C3130">
        <v>30887</v>
      </c>
      <c r="D3130" s="1">
        <v>40366</v>
      </c>
      <c r="E3130" t="s">
        <v>41</v>
      </c>
      <c r="F3130">
        <v>44</v>
      </c>
      <c r="G3130">
        <v>4357.1170000000002</v>
      </c>
      <c r="H3130">
        <v>7.0000000000000007E-2</v>
      </c>
      <c r="I3130" t="s">
        <v>9</v>
      </c>
      <c r="J3130" s="8">
        <v>1192.9769999999901</v>
      </c>
      <c r="K3130" s="8">
        <f>IF(Table3[[#This Row],[Return Status]] = "Returned", 0, Table3[[#This Row],[Profit]])</f>
        <v>1192.9769999999901</v>
      </c>
      <c r="L3130" s="8" t="str">
        <f>IFERROR(VLOOKUP(Table3[[#This Row],[Order ID]],returns[[Order ID]:[Status]],2,FALSE), "")</f>
        <v/>
      </c>
      <c r="M3130">
        <v>115.99</v>
      </c>
      <c r="N3130">
        <v>5.92</v>
      </c>
      <c r="O3130" t="s">
        <v>105</v>
      </c>
      <c r="P3130" t="s">
        <v>11</v>
      </c>
      <c r="Q3130">
        <v>95032</v>
      </c>
      <c r="R3130" t="s">
        <v>12</v>
      </c>
      <c r="S3130" t="s">
        <v>1976</v>
      </c>
      <c r="T3130" t="e">
        <f>VLOOKUP(Table3[[#This Row],[Region]],managers5[],2,FALSE)</f>
        <v>#N/A</v>
      </c>
      <c r="U3130" t="s">
        <v>1955</v>
      </c>
      <c r="V3130" t="s">
        <v>1959</v>
      </c>
      <c r="W3130" t="s">
        <v>14</v>
      </c>
      <c r="X3130" t="s">
        <v>24</v>
      </c>
      <c r="Y3130" t="s">
        <v>46</v>
      </c>
      <c r="Z3130" t="s">
        <v>86</v>
      </c>
      <c r="AA3130">
        <v>8890</v>
      </c>
      <c r="AB3130" t="s">
        <v>19</v>
      </c>
      <c r="AC3130">
        <v>0.57999999999999996</v>
      </c>
      <c r="AD3130" s="2">
        <v>40366</v>
      </c>
    </row>
    <row r="3131" spans="1:30" x14ac:dyDescent="0.35">
      <c r="A3131">
        <v>530</v>
      </c>
      <c r="B3131">
        <v>4338</v>
      </c>
      <c r="C3131">
        <v>30913</v>
      </c>
      <c r="D3131" s="1">
        <v>41174</v>
      </c>
      <c r="E3131" t="s">
        <v>20</v>
      </c>
      <c r="F3131">
        <v>36</v>
      </c>
      <c r="G3131">
        <v>795.52</v>
      </c>
      <c r="H3131">
        <v>0.08</v>
      </c>
      <c r="I3131" t="s">
        <v>9</v>
      </c>
      <c r="J3131" s="8">
        <v>290.64</v>
      </c>
      <c r="K3131" s="8">
        <f>IF(Table3[[#This Row],[Return Status]] = "Returned", 0, Table3[[#This Row],[Profit]])</f>
        <v>290.64</v>
      </c>
      <c r="L3131" s="8" t="str">
        <f>IFERROR(VLOOKUP(Table3[[#This Row],[Order ID]],returns[[Order ID]:[Status]],2,FALSE), "")</f>
        <v/>
      </c>
      <c r="M3131">
        <v>22.24</v>
      </c>
      <c r="N3131">
        <v>1.99</v>
      </c>
      <c r="O3131" t="s">
        <v>737</v>
      </c>
      <c r="P3131" t="s">
        <v>189</v>
      </c>
      <c r="Q3131">
        <v>98198</v>
      </c>
      <c r="R3131" t="s">
        <v>190</v>
      </c>
      <c r="S3131" t="s">
        <v>1976</v>
      </c>
      <c r="T3131" t="e">
        <f>VLOOKUP(Table3[[#This Row],[Region]],managers5[],2,FALSE)</f>
        <v>#N/A</v>
      </c>
      <c r="U3131" t="s">
        <v>1955</v>
      </c>
      <c r="V3131" t="s">
        <v>1959</v>
      </c>
      <c r="W3131" t="s">
        <v>14</v>
      </c>
      <c r="X3131" t="s">
        <v>71</v>
      </c>
      <c r="Y3131" t="s">
        <v>46</v>
      </c>
      <c r="Z3131" t="s">
        <v>47</v>
      </c>
      <c r="AA3131" t="s">
        <v>303</v>
      </c>
      <c r="AB3131" t="s">
        <v>109</v>
      </c>
      <c r="AC3131">
        <v>0.43</v>
      </c>
      <c r="AD3131" s="1">
        <v>41176</v>
      </c>
    </row>
    <row r="3132" spans="1:30" x14ac:dyDescent="0.35">
      <c r="A3132">
        <v>531</v>
      </c>
      <c r="B3132">
        <v>4339</v>
      </c>
      <c r="C3132">
        <v>30913</v>
      </c>
      <c r="D3132" s="1">
        <v>41174</v>
      </c>
      <c r="E3132" t="s">
        <v>20</v>
      </c>
      <c r="F3132">
        <v>44</v>
      </c>
      <c r="G3132">
        <v>126.36</v>
      </c>
      <c r="H3132">
        <v>0.02</v>
      </c>
      <c r="I3132" t="s">
        <v>9</v>
      </c>
      <c r="J3132" s="8">
        <v>50.26</v>
      </c>
      <c r="K3132" s="8">
        <f>IF(Table3[[#This Row],[Return Status]] = "Returned", 0, Table3[[#This Row],[Profit]])</f>
        <v>50.26</v>
      </c>
      <c r="L3132" s="8" t="str">
        <f>IFERROR(VLOOKUP(Table3[[#This Row],[Order ID]],returns[[Order ID]:[Status]],2,FALSE), "")</f>
        <v/>
      </c>
      <c r="M3132">
        <v>2.89</v>
      </c>
      <c r="N3132">
        <v>0.5</v>
      </c>
      <c r="O3132" t="s">
        <v>737</v>
      </c>
      <c r="P3132" t="s">
        <v>189</v>
      </c>
      <c r="Q3132">
        <v>98198</v>
      </c>
      <c r="R3132" t="s">
        <v>190</v>
      </c>
      <c r="S3132" t="s">
        <v>1976</v>
      </c>
      <c r="T3132" t="e">
        <f>VLOOKUP(Table3[[#This Row],[Region]],managers5[],2,FALSE)</f>
        <v>#N/A</v>
      </c>
      <c r="U3132" t="s">
        <v>1955</v>
      </c>
      <c r="V3132" t="s">
        <v>1959</v>
      </c>
      <c r="W3132" t="s">
        <v>14</v>
      </c>
      <c r="X3132" t="s">
        <v>71</v>
      </c>
      <c r="Y3132" t="s">
        <v>16</v>
      </c>
      <c r="Z3132" t="s">
        <v>99</v>
      </c>
      <c r="AA3132" t="s">
        <v>174</v>
      </c>
      <c r="AB3132" t="s">
        <v>19</v>
      </c>
      <c r="AC3132">
        <v>0.38</v>
      </c>
      <c r="AD3132" s="1">
        <v>41176</v>
      </c>
    </row>
    <row r="3133" spans="1:30" x14ac:dyDescent="0.35">
      <c r="A3133">
        <v>532</v>
      </c>
      <c r="B3133">
        <v>4340</v>
      </c>
      <c r="C3133">
        <v>30913</v>
      </c>
      <c r="D3133" s="1">
        <v>41174</v>
      </c>
      <c r="E3133" t="s">
        <v>20</v>
      </c>
      <c r="F3133">
        <v>24</v>
      </c>
      <c r="G3133">
        <v>496.62</v>
      </c>
      <c r="H3133">
        <v>7.0000000000000007E-2</v>
      </c>
      <c r="I3133" t="s">
        <v>33</v>
      </c>
      <c r="J3133" s="8">
        <v>49.86</v>
      </c>
      <c r="K3133" s="8">
        <f>IF(Table3[[#This Row],[Return Status]] = "Returned", 0, Table3[[#This Row],[Profit]])</f>
        <v>49.86</v>
      </c>
      <c r="L3133" s="8" t="str">
        <f>IFERROR(VLOOKUP(Table3[[#This Row],[Order ID]],returns[[Order ID]:[Status]],2,FALSE), "")</f>
        <v/>
      </c>
      <c r="M3133">
        <v>19.98</v>
      </c>
      <c r="N3133">
        <v>10.49</v>
      </c>
      <c r="O3133" t="s">
        <v>737</v>
      </c>
      <c r="P3133" t="s">
        <v>189</v>
      </c>
      <c r="Q3133">
        <v>98198</v>
      </c>
      <c r="R3133" t="s">
        <v>190</v>
      </c>
      <c r="S3133" t="s">
        <v>1976</v>
      </c>
      <c r="T3133" t="e">
        <f>VLOOKUP(Table3[[#This Row],[Region]],managers5[],2,FALSE)</f>
        <v>#N/A</v>
      </c>
      <c r="U3133" t="s">
        <v>1955</v>
      </c>
      <c r="V3133" t="s">
        <v>1959</v>
      </c>
      <c r="W3133" t="s">
        <v>14</v>
      </c>
      <c r="X3133" t="s">
        <v>71</v>
      </c>
      <c r="Y3133" t="s">
        <v>50</v>
      </c>
      <c r="Z3133" t="s">
        <v>61</v>
      </c>
      <c r="AA3133" t="s">
        <v>593</v>
      </c>
      <c r="AB3133" t="s">
        <v>19</v>
      </c>
      <c r="AC3133">
        <v>0.49</v>
      </c>
      <c r="AD3133" s="1">
        <v>41176</v>
      </c>
    </row>
    <row r="3134" spans="1:30" x14ac:dyDescent="0.35">
      <c r="A3134">
        <v>536</v>
      </c>
      <c r="B3134">
        <v>4337</v>
      </c>
      <c r="C3134">
        <v>30913</v>
      </c>
      <c r="D3134" s="1">
        <v>41174</v>
      </c>
      <c r="E3134" t="s">
        <v>20</v>
      </c>
      <c r="F3134">
        <v>23</v>
      </c>
      <c r="G3134">
        <v>143.1</v>
      </c>
      <c r="H3134">
        <v>0.01</v>
      </c>
      <c r="I3134" t="s">
        <v>9</v>
      </c>
      <c r="J3134" s="8">
        <v>36.7455</v>
      </c>
      <c r="K3134" s="8">
        <f>IF(Table3[[#This Row],[Return Status]] = "Returned", 0, Table3[[#This Row],[Profit]])</f>
        <v>36.7455</v>
      </c>
      <c r="L3134" s="8" t="str">
        <f>IFERROR(VLOOKUP(Table3[[#This Row],[Order ID]],returns[[Order ID]:[Status]],2,FALSE), "")</f>
        <v/>
      </c>
      <c r="M3134">
        <v>5.98</v>
      </c>
      <c r="N3134">
        <v>1.49</v>
      </c>
      <c r="O3134" t="s">
        <v>737</v>
      </c>
      <c r="P3134" t="s">
        <v>189</v>
      </c>
      <c r="Q3134">
        <v>98146</v>
      </c>
      <c r="R3134" t="s">
        <v>190</v>
      </c>
      <c r="S3134" t="s">
        <v>1976</v>
      </c>
      <c r="T3134" t="e">
        <f>VLOOKUP(Table3[[#This Row],[Region]],managers5[],2,FALSE)</f>
        <v>#N/A</v>
      </c>
      <c r="U3134" t="s">
        <v>1955</v>
      </c>
      <c r="V3134" t="s">
        <v>1959</v>
      </c>
      <c r="W3134" t="s">
        <v>14</v>
      </c>
      <c r="X3134" t="s">
        <v>71</v>
      </c>
      <c r="Y3134" t="s">
        <v>16</v>
      </c>
      <c r="Z3134" t="s">
        <v>17</v>
      </c>
      <c r="AA3134" t="s">
        <v>741</v>
      </c>
      <c r="AB3134" t="s">
        <v>19</v>
      </c>
      <c r="AC3134">
        <v>0.39</v>
      </c>
      <c r="AD3134" s="1">
        <v>41175</v>
      </c>
    </row>
    <row r="3135" spans="1:30" x14ac:dyDescent="0.35">
      <c r="A3135">
        <v>8248</v>
      </c>
      <c r="B3135">
        <v>4342</v>
      </c>
      <c r="C3135">
        <v>30915</v>
      </c>
      <c r="D3135" s="1">
        <v>39829</v>
      </c>
      <c r="E3135" t="s">
        <v>32</v>
      </c>
      <c r="F3135">
        <v>25</v>
      </c>
      <c r="G3135">
        <v>2836.0504999999998</v>
      </c>
      <c r="H3135">
        <v>0.01</v>
      </c>
      <c r="I3135" t="s">
        <v>9</v>
      </c>
      <c r="J3135" s="8">
        <v>561.13199999999995</v>
      </c>
      <c r="K3135" s="8">
        <f>IF(Table3[[#This Row],[Return Status]] = "Returned", 0, Table3[[#This Row],[Profit]])</f>
        <v>561.13199999999995</v>
      </c>
      <c r="L3135" s="8" t="str">
        <f>IFERROR(VLOOKUP(Table3[[#This Row],[Order ID]],returns[[Order ID]:[Status]],2,FALSE), "")</f>
        <v/>
      </c>
      <c r="M3135">
        <v>125.99</v>
      </c>
      <c r="N3135">
        <v>8.99</v>
      </c>
      <c r="O3135" t="s">
        <v>211</v>
      </c>
      <c r="P3135" t="s">
        <v>37</v>
      </c>
      <c r="Q3135">
        <v>44512</v>
      </c>
      <c r="R3135" t="s">
        <v>37</v>
      </c>
      <c r="S3135" t="s">
        <v>1979</v>
      </c>
      <c r="T3135" t="e">
        <f>VLOOKUP(Table3[[#This Row],[Region]],managers5[],2,FALSE)</f>
        <v>#N/A</v>
      </c>
      <c r="U3135" t="s">
        <v>1956</v>
      </c>
      <c r="W3135" t="s">
        <v>14</v>
      </c>
      <c r="X3135" t="s">
        <v>71</v>
      </c>
      <c r="Y3135" t="s">
        <v>46</v>
      </c>
      <c r="Z3135" t="s">
        <v>86</v>
      </c>
      <c r="AA3135" t="s">
        <v>619</v>
      </c>
      <c r="AB3135" t="s">
        <v>19</v>
      </c>
      <c r="AC3135">
        <v>0.59</v>
      </c>
      <c r="AD3135" s="2">
        <v>39834</v>
      </c>
    </row>
    <row r="3136" spans="1:30" x14ac:dyDescent="0.35">
      <c r="A3136">
        <v>8291</v>
      </c>
      <c r="B3136">
        <v>4341</v>
      </c>
      <c r="C3136">
        <v>30915</v>
      </c>
      <c r="D3136" s="1">
        <v>39829</v>
      </c>
      <c r="E3136" t="s">
        <v>32</v>
      </c>
      <c r="F3136">
        <v>20</v>
      </c>
      <c r="G3136">
        <v>62.78</v>
      </c>
      <c r="H3136">
        <v>0.04</v>
      </c>
      <c r="I3136" t="s">
        <v>33</v>
      </c>
      <c r="J3136" s="8">
        <v>-17.75</v>
      </c>
      <c r="K3136" s="8">
        <f>IF(Table3[[#This Row],[Return Status]] = "Returned", 0, Table3[[#This Row],[Profit]])</f>
        <v>-17.75</v>
      </c>
      <c r="L3136" s="8" t="str">
        <f>IFERROR(VLOOKUP(Table3[[#This Row],[Order ID]],returns[[Order ID]:[Status]],2,FALSE), "")</f>
        <v/>
      </c>
      <c r="M3136">
        <v>2.98</v>
      </c>
      <c r="N3136">
        <v>2.0299999999999998</v>
      </c>
      <c r="O3136" t="s">
        <v>211</v>
      </c>
      <c r="P3136" t="s">
        <v>37</v>
      </c>
      <c r="Q3136">
        <v>44512</v>
      </c>
      <c r="R3136" t="s">
        <v>37</v>
      </c>
      <c r="S3136" t="s">
        <v>1979</v>
      </c>
      <c r="T3136" t="e">
        <f>VLOOKUP(Table3[[#This Row],[Region]],managers5[],2,FALSE)</f>
        <v>#N/A</v>
      </c>
      <c r="U3136" t="s">
        <v>1956</v>
      </c>
      <c r="W3136" t="s">
        <v>14</v>
      </c>
      <c r="X3136" t="s">
        <v>71</v>
      </c>
      <c r="Y3136" t="s">
        <v>16</v>
      </c>
      <c r="Z3136" t="s">
        <v>106</v>
      </c>
      <c r="AA3136" t="s">
        <v>206</v>
      </c>
      <c r="AB3136" t="s">
        <v>35</v>
      </c>
      <c r="AC3136">
        <v>0.56999999999999995</v>
      </c>
      <c r="AD3136" s="2">
        <v>39829</v>
      </c>
    </row>
    <row r="3137" spans="1:30" x14ac:dyDescent="0.35">
      <c r="A3137">
        <v>8048</v>
      </c>
      <c r="B3137">
        <v>6889</v>
      </c>
      <c r="C3137">
        <v>49123</v>
      </c>
      <c r="D3137" s="1">
        <v>39869</v>
      </c>
      <c r="E3137" t="s">
        <v>77</v>
      </c>
      <c r="F3137">
        <v>31</v>
      </c>
      <c r="G3137">
        <v>305.76</v>
      </c>
      <c r="H3137">
        <v>0.1</v>
      </c>
      <c r="I3137" t="s">
        <v>9</v>
      </c>
      <c r="J3137" s="8">
        <v>-22.528500000000001</v>
      </c>
      <c r="K3137" s="8">
        <f>IF(Table3[[#This Row],[Return Status]] = "Returned", 0, Table3[[#This Row],[Profit]])</f>
        <v>0</v>
      </c>
      <c r="L3137" s="8" t="str">
        <f>IFERROR(VLOOKUP(Table3[[#This Row],[Order ID]],returns[[Order ID]:[Status]],2,FALSE), "")</f>
        <v>Returned</v>
      </c>
      <c r="M3137">
        <v>10.44</v>
      </c>
      <c r="N3137">
        <v>5.75</v>
      </c>
      <c r="O3137" t="s">
        <v>232</v>
      </c>
      <c r="P3137" t="s">
        <v>55</v>
      </c>
      <c r="Q3137">
        <v>32259</v>
      </c>
      <c r="R3137" t="s">
        <v>56</v>
      </c>
      <c r="S3137" t="s">
        <v>1978</v>
      </c>
      <c r="T3137" t="e">
        <f>VLOOKUP(Table3[[#This Row],[Region]],managers5[],2,FALSE)</f>
        <v>#N/A</v>
      </c>
      <c r="U3137" t="s">
        <v>1957</v>
      </c>
      <c r="V3137" t="s">
        <v>1959</v>
      </c>
      <c r="W3137" t="s">
        <v>14</v>
      </c>
      <c r="X3137" t="s">
        <v>71</v>
      </c>
      <c r="Y3137" t="s">
        <v>16</v>
      </c>
      <c r="Z3137" t="s">
        <v>17</v>
      </c>
      <c r="AA3137" t="s">
        <v>1721</v>
      </c>
      <c r="AB3137" t="s">
        <v>19</v>
      </c>
      <c r="AC3137">
        <v>0.39</v>
      </c>
      <c r="AD3137" s="2">
        <v>39870</v>
      </c>
    </row>
    <row r="3138" spans="1:30" x14ac:dyDescent="0.35">
      <c r="A3138">
        <v>5257</v>
      </c>
      <c r="B3138">
        <v>6041</v>
      </c>
      <c r="C3138">
        <v>42823</v>
      </c>
      <c r="D3138" s="1">
        <v>40354</v>
      </c>
      <c r="E3138" t="s">
        <v>20</v>
      </c>
      <c r="F3138">
        <v>8</v>
      </c>
      <c r="G3138">
        <v>49.14</v>
      </c>
      <c r="H3138">
        <v>0.05</v>
      </c>
      <c r="I3138" t="s">
        <v>33</v>
      </c>
      <c r="J3138" s="8">
        <v>-22.56</v>
      </c>
      <c r="K3138" s="8">
        <f>IF(Table3[[#This Row],[Return Status]] = "Returned", 0, Table3[[#This Row],[Profit]])</f>
        <v>0</v>
      </c>
      <c r="L3138" s="8" t="str">
        <f>IFERROR(VLOOKUP(Table3[[#This Row],[Order ID]],returns[[Order ID]:[Status]],2,FALSE), "")</f>
        <v>Returned</v>
      </c>
      <c r="M3138">
        <v>4.28</v>
      </c>
      <c r="N3138">
        <v>6.18</v>
      </c>
      <c r="O3138" t="s">
        <v>451</v>
      </c>
      <c r="P3138" t="s">
        <v>55</v>
      </c>
      <c r="Q3138">
        <v>72701</v>
      </c>
      <c r="R3138" t="s">
        <v>56</v>
      </c>
      <c r="S3138" t="s">
        <v>1978</v>
      </c>
      <c r="T3138" t="e">
        <f>VLOOKUP(Table3[[#This Row],[Region]],managers5[],2,FALSE)</f>
        <v>#N/A</v>
      </c>
      <c r="U3138" t="s">
        <v>1957</v>
      </c>
      <c r="V3138" t="s">
        <v>1959</v>
      </c>
      <c r="W3138" t="s">
        <v>14</v>
      </c>
      <c r="X3138" t="s">
        <v>71</v>
      </c>
      <c r="Y3138" t="s">
        <v>16</v>
      </c>
      <c r="Z3138" t="s">
        <v>30</v>
      </c>
      <c r="AA3138" t="s">
        <v>1860</v>
      </c>
      <c r="AB3138" t="s">
        <v>19</v>
      </c>
      <c r="AC3138">
        <v>0.4</v>
      </c>
      <c r="AD3138" s="2">
        <v>40356</v>
      </c>
    </row>
    <row r="3139" spans="1:30" x14ac:dyDescent="0.35">
      <c r="A3139">
        <v>4270</v>
      </c>
      <c r="B3139">
        <v>2774</v>
      </c>
      <c r="C3139">
        <v>20036</v>
      </c>
      <c r="D3139" s="1">
        <v>40517</v>
      </c>
      <c r="E3139" t="s">
        <v>8</v>
      </c>
      <c r="F3139">
        <v>44</v>
      </c>
      <c r="G3139">
        <v>1207.4000000000001</v>
      </c>
      <c r="H3139">
        <v>0.03</v>
      </c>
      <c r="I3139" t="s">
        <v>9</v>
      </c>
      <c r="J3139" s="8">
        <v>-25.23</v>
      </c>
      <c r="K3139" s="8">
        <f>IF(Table3[[#This Row],[Return Status]] = "Returned", 0, Table3[[#This Row],[Profit]])</f>
        <v>0</v>
      </c>
      <c r="L3139" s="8" t="str">
        <f>IFERROR(VLOOKUP(Table3[[#This Row],[Order ID]],returns[[Order ID]:[Status]],2,FALSE), "")</f>
        <v>Returned</v>
      </c>
      <c r="M3139">
        <v>26.31</v>
      </c>
      <c r="N3139">
        <v>5.89</v>
      </c>
      <c r="O3139" t="s">
        <v>1366</v>
      </c>
      <c r="P3139" t="s">
        <v>120</v>
      </c>
      <c r="Q3139">
        <v>35473</v>
      </c>
      <c r="R3139" t="s">
        <v>56</v>
      </c>
      <c r="S3139" t="s">
        <v>1978</v>
      </c>
      <c r="T3139" t="e">
        <f>VLOOKUP(Table3[[#This Row],[Region]],managers5[],2,FALSE)</f>
        <v>#N/A</v>
      </c>
      <c r="U3139" t="s">
        <v>1957</v>
      </c>
      <c r="V3139" t="s">
        <v>1959</v>
      </c>
      <c r="W3139" t="s">
        <v>14</v>
      </c>
      <c r="X3139" t="s">
        <v>71</v>
      </c>
      <c r="Y3139" t="s">
        <v>46</v>
      </c>
      <c r="Z3139" t="s">
        <v>47</v>
      </c>
      <c r="AA3139" t="s">
        <v>860</v>
      </c>
      <c r="AB3139" t="s">
        <v>19</v>
      </c>
      <c r="AC3139">
        <v>0.75</v>
      </c>
      <c r="AD3139" s="2">
        <v>40519</v>
      </c>
    </row>
    <row r="3140" spans="1:30" x14ac:dyDescent="0.35">
      <c r="A3140">
        <v>8049</v>
      </c>
      <c r="B3140">
        <v>6890</v>
      </c>
      <c r="C3140">
        <v>49123</v>
      </c>
      <c r="D3140" s="1">
        <v>39869</v>
      </c>
      <c r="E3140" t="s">
        <v>77</v>
      </c>
      <c r="F3140">
        <v>3</v>
      </c>
      <c r="G3140">
        <v>25.48</v>
      </c>
      <c r="H3140">
        <v>0.06</v>
      </c>
      <c r="I3140" t="s">
        <v>9</v>
      </c>
      <c r="J3140" s="8">
        <v>-26.8</v>
      </c>
      <c r="K3140" s="8">
        <f>IF(Table3[[#This Row],[Return Status]] = "Returned", 0, Table3[[#This Row],[Profit]])</f>
        <v>0</v>
      </c>
      <c r="L3140" s="8" t="str">
        <f>IFERROR(VLOOKUP(Table3[[#This Row],[Order ID]],returns[[Order ID]:[Status]],2,FALSE), "")</f>
        <v>Returned</v>
      </c>
      <c r="M3140">
        <v>8.33</v>
      </c>
      <c r="N3140">
        <v>1.99</v>
      </c>
      <c r="O3140" t="s">
        <v>232</v>
      </c>
      <c r="P3140" t="s">
        <v>55</v>
      </c>
      <c r="Q3140">
        <v>32259</v>
      </c>
      <c r="R3140" t="s">
        <v>56</v>
      </c>
      <c r="S3140" t="s">
        <v>1978</v>
      </c>
      <c r="T3140" t="e">
        <f>VLOOKUP(Table3[[#This Row],[Region]],managers5[],2,FALSE)</f>
        <v>#N/A</v>
      </c>
      <c r="U3140" t="s">
        <v>1957</v>
      </c>
      <c r="V3140" t="s">
        <v>1959</v>
      </c>
      <c r="W3140" t="s">
        <v>14</v>
      </c>
      <c r="X3140" t="s">
        <v>71</v>
      </c>
      <c r="Y3140" t="s">
        <v>46</v>
      </c>
      <c r="Z3140" t="s">
        <v>47</v>
      </c>
      <c r="AA3140" t="s">
        <v>264</v>
      </c>
      <c r="AB3140" t="s">
        <v>109</v>
      </c>
      <c r="AC3140">
        <v>0.52</v>
      </c>
      <c r="AD3140" s="2">
        <v>39870</v>
      </c>
    </row>
    <row r="3141" spans="1:30" x14ac:dyDescent="0.35">
      <c r="A3141">
        <v>4802</v>
      </c>
      <c r="B3141">
        <v>4351</v>
      </c>
      <c r="C3141">
        <v>31040</v>
      </c>
      <c r="D3141" s="1">
        <v>40435</v>
      </c>
      <c r="E3141" t="s">
        <v>8</v>
      </c>
      <c r="F3141">
        <v>23</v>
      </c>
      <c r="G3141">
        <v>872.97</v>
      </c>
      <c r="H3141">
        <v>0.1</v>
      </c>
      <c r="I3141" t="s">
        <v>9</v>
      </c>
      <c r="J3141" s="8">
        <v>-22.63</v>
      </c>
      <c r="K3141" s="8">
        <f>IF(Table3[[#This Row],[Return Status]] = "Returned", 0, Table3[[#This Row],[Profit]])</f>
        <v>-22.63</v>
      </c>
      <c r="L3141" s="8" t="str">
        <f>IFERROR(VLOOKUP(Table3[[#This Row],[Order ID]],returns[[Order ID]:[Status]],2,FALSE), "")</f>
        <v/>
      </c>
      <c r="M3141">
        <v>39.979999999999997</v>
      </c>
      <c r="N3141">
        <v>4</v>
      </c>
      <c r="O3141" t="s">
        <v>775</v>
      </c>
      <c r="P3141" t="s">
        <v>37</v>
      </c>
      <c r="Q3141">
        <v>10701</v>
      </c>
      <c r="R3141" t="s">
        <v>37</v>
      </c>
      <c r="S3141" t="s">
        <v>1979</v>
      </c>
      <c r="T3141" t="e">
        <f>VLOOKUP(Table3[[#This Row],[Region]],managers5[],2,FALSE)</f>
        <v>#N/A</v>
      </c>
      <c r="U3141" t="s">
        <v>1956</v>
      </c>
      <c r="W3141" t="s">
        <v>14</v>
      </c>
      <c r="X3141" t="s">
        <v>71</v>
      </c>
      <c r="Y3141" t="s">
        <v>46</v>
      </c>
      <c r="Z3141" t="s">
        <v>47</v>
      </c>
      <c r="AA3141" t="s">
        <v>1412</v>
      </c>
      <c r="AB3141" t="s">
        <v>19</v>
      </c>
      <c r="AC3141">
        <v>0.7</v>
      </c>
      <c r="AD3141" s="2">
        <v>40437</v>
      </c>
    </row>
    <row r="3142" spans="1:30" x14ac:dyDescent="0.35">
      <c r="A3142">
        <v>4803</v>
      </c>
      <c r="B3142">
        <v>4352</v>
      </c>
      <c r="C3142">
        <v>31040</v>
      </c>
      <c r="D3142" s="1">
        <v>40435</v>
      </c>
      <c r="E3142" t="s">
        <v>8</v>
      </c>
      <c r="F3142">
        <v>19</v>
      </c>
      <c r="G3142">
        <v>545.71</v>
      </c>
      <c r="H3142">
        <v>0.1</v>
      </c>
      <c r="I3142" t="s">
        <v>9</v>
      </c>
      <c r="J3142" s="8">
        <v>-35.47</v>
      </c>
      <c r="K3142" s="8">
        <f>IF(Table3[[#This Row],[Return Status]] = "Returned", 0, Table3[[#This Row],[Profit]])</f>
        <v>-35.47</v>
      </c>
      <c r="L3142" s="8" t="str">
        <f>IFERROR(VLOOKUP(Table3[[#This Row],[Order ID]],returns[[Order ID]:[Status]],2,FALSE), "")</f>
        <v/>
      </c>
      <c r="M3142">
        <v>29.74</v>
      </c>
      <c r="N3142">
        <v>6.64</v>
      </c>
      <c r="O3142" t="s">
        <v>775</v>
      </c>
      <c r="P3142" t="s">
        <v>37</v>
      </c>
      <c r="Q3142">
        <v>10701</v>
      </c>
      <c r="R3142" t="s">
        <v>37</v>
      </c>
      <c r="S3142" t="s">
        <v>1979</v>
      </c>
      <c r="T3142" t="e">
        <f>VLOOKUP(Table3[[#This Row],[Region]],managers5[],2,FALSE)</f>
        <v>#N/A</v>
      </c>
      <c r="U3142" t="s">
        <v>1956</v>
      </c>
      <c r="W3142" t="s">
        <v>14</v>
      </c>
      <c r="X3142" t="s">
        <v>71</v>
      </c>
      <c r="Y3142" t="s">
        <v>16</v>
      </c>
      <c r="Z3142" t="s">
        <v>75</v>
      </c>
      <c r="AA3142" t="s">
        <v>464</v>
      </c>
      <c r="AB3142" t="s">
        <v>19</v>
      </c>
      <c r="AC3142">
        <v>0.7</v>
      </c>
      <c r="AD3142" s="2">
        <v>40437</v>
      </c>
    </row>
    <row r="3143" spans="1:30" x14ac:dyDescent="0.35">
      <c r="A3143">
        <v>7331</v>
      </c>
      <c r="B3143">
        <v>6675</v>
      </c>
      <c r="C3143">
        <v>47494</v>
      </c>
      <c r="D3143" s="1">
        <v>39995</v>
      </c>
      <c r="E3143" t="s">
        <v>77</v>
      </c>
      <c r="F3143">
        <v>9</v>
      </c>
      <c r="G3143">
        <v>52.59</v>
      </c>
      <c r="H3143">
        <v>0.03</v>
      </c>
      <c r="I3143" t="s">
        <v>9</v>
      </c>
      <c r="J3143" s="8">
        <v>-28.14</v>
      </c>
      <c r="K3143" s="8">
        <f>IF(Table3[[#This Row],[Return Status]] = "Returned", 0, Table3[[#This Row],[Profit]])</f>
        <v>0</v>
      </c>
      <c r="L3143" s="8" t="str">
        <f>IFERROR(VLOOKUP(Table3[[#This Row],[Order ID]],returns[[Order ID]:[Status]],2,FALSE), "")</f>
        <v>Returned</v>
      </c>
      <c r="M3143">
        <v>4.9800000000000004</v>
      </c>
      <c r="N3143">
        <v>6.07</v>
      </c>
      <c r="O3143" t="s">
        <v>457</v>
      </c>
      <c r="P3143" t="s">
        <v>55</v>
      </c>
      <c r="Q3143">
        <v>72301</v>
      </c>
      <c r="R3143" t="s">
        <v>56</v>
      </c>
      <c r="S3143" t="s">
        <v>1978</v>
      </c>
      <c r="T3143" t="e">
        <f>VLOOKUP(Table3[[#This Row],[Region]],managers5[],2,FALSE)</f>
        <v>#N/A</v>
      </c>
      <c r="U3143" t="s">
        <v>1957</v>
      </c>
      <c r="V3143" t="s">
        <v>1959</v>
      </c>
      <c r="W3143" t="s">
        <v>14</v>
      </c>
      <c r="X3143" t="s">
        <v>39</v>
      </c>
      <c r="Y3143" t="s">
        <v>16</v>
      </c>
      <c r="Z3143" t="s">
        <v>30</v>
      </c>
      <c r="AA3143" t="s">
        <v>1796</v>
      </c>
      <c r="AB3143" t="s">
        <v>19</v>
      </c>
      <c r="AC3143">
        <v>0.36</v>
      </c>
      <c r="AD3143" s="2">
        <v>39995</v>
      </c>
    </row>
    <row r="3144" spans="1:30" x14ac:dyDescent="0.35">
      <c r="A3144">
        <v>5577</v>
      </c>
      <c r="B3144">
        <v>6054</v>
      </c>
      <c r="C3144">
        <v>42912</v>
      </c>
      <c r="D3144" s="1">
        <v>40302</v>
      </c>
      <c r="E3144" t="s">
        <v>8</v>
      </c>
      <c r="F3144">
        <v>4</v>
      </c>
      <c r="G3144">
        <v>52.59</v>
      </c>
      <c r="H3144">
        <v>0.05</v>
      </c>
      <c r="I3144" t="s">
        <v>9</v>
      </c>
      <c r="J3144" s="8">
        <v>-30.39</v>
      </c>
      <c r="K3144" s="8">
        <f>IF(Table3[[#This Row],[Return Status]] = "Returned", 0, Table3[[#This Row],[Profit]])</f>
        <v>0</v>
      </c>
      <c r="L3144" s="8" t="str">
        <f>IFERROR(VLOOKUP(Table3[[#This Row],[Order ID]],returns[[Order ID]:[Status]],2,FALSE), "")</f>
        <v>Returned</v>
      </c>
      <c r="M3144">
        <v>11.35</v>
      </c>
      <c r="N3144">
        <v>8.6</v>
      </c>
      <c r="O3144" t="s">
        <v>1186</v>
      </c>
      <c r="P3144" t="s">
        <v>43</v>
      </c>
      <c r="Q3144">
        <v>37830</v>
      </c>
      <c r="R3144" t="s">
        <v>44</v>
      </c>
      <c r="S3144" t="s">
        <v>1978</v>
      </c>
      <c r="T3144" t="e">
        <f>VLOOKUP(Table3[[#This Row],[Region]],managers5[],2,FALSE)</f>
        <v>#N/A</v>
      </c>
      <c r="U3144" t="s">
        <v>1957</v>
      </c>
      <c r="V3144" t="s">
        <v>1959</v>
      </c>
      <c r="W3144" t="s">
        <v>14</v>
      </c>
      <c r="X3144" t="s">
        <v>15</v>
      </c>
      <c r="Y3144" t="s">
        <v>16</v>
      </c>
      <c r="Z3144" t="s">
        <v>75</v>
      </c>
      <c r="AA3144" t="s">
        <v>1875</v>
      </c>
      <c r="AB3144" t="s">
        <v>19</v>
      </c>
      <c r="AC3144">
        <v>0.56999999999999995</v>
      </c>
      <c r="AD3144" s="2">
        <v>40304</v>
      </c>
    </row>
    <row r="3145" spans="1:30" x14ac:dyDescent="0.35">
      <c r="A3145">
        <v>7229</v>
      </c>
      <c r="B3145">
        <v>4355</v>
      </c>
      <c r="C3145">
        <v>31043</v>
      </c>
      <c r="D3145" s="1">
        <v>40009</v>
      </c>
      <c r="E3145" t="s">
        <v>77</v>
      </c>
      <c r="F3145">
        <v>49</v>
      </c>
      <c r="G3145">
        <v>772.42</v>
      </c>
      <c r="H3145">
        <v>0.02</v>
      </c>
      <c r="I3145" t="s">
        <v>9</v>
      </c>
      <c r="J3145" s="8">
        <v>299.33</v>
      </c>
      <c r="K3145" s="8">
        <f>IF(Table3[[#This Row],[Return Status]] = "Returned", 0, Table3[[#This Row],[Profit]])</f>
        <v>299.33</v>
      </c>
      <c r="L3145" s="8" t="str">
        <f>IFERROR(VLOOKUP(Table3[[#This Row],[Order ID]],returns[[Order ID]:[Status]],2,FALSE), "")</f>
        <v/>
      </c>
      <c r="M3145">
        <v>15.28</v>
      </c>
      <c r="N3145">
        <v>1.99</v>
      </c>
      <c r="O3145" t="s">
        <v>405</v>
      </c>
      <c r="P3145" t="s">
        <v>406</v>
      </c>
      <c r="Q3145">
        <v>89701</v>
      </c>
      <c r="R3145" t="s">
        <v>407</v>
      </c>
      <c r="S3145" t="s">
        <v>1976</v>
      </c>
      <c r="T3145" t="e">
        <f>VLOOKUP(Table3[[#This Row],[Region]],managers5[],2,FALSE)</f>
        <v>#N/A</v>
      </c>
      <c r="U3145" t="s">
        <v>1955</v>
      </c>
      <c r="V3145" t="s">
        <v>1959</v>
      </c>
      <c r="W3145" t="s">
        <v>14</v>
      </c>
      <c r="X3145" t="s">
        <v>71</v>
      </c>
      <c r="Y3145" t="s">
        <v>46</v>
      </c>
      <c r="Z3145" t="s">
        <v>47</v>
      </c>
      <c r="AA3145" t="s">
        <v>1924</v>
      </c>
      <c r="AB3145" t="s">
        <v>109</v>
      </c>
      <c r="AC3145">
        <v>0.42</v>
      </c>
      <c r="AD3145" s="2">
        <v>40010</v>
      </c>
    </row>
    <row r="3146" spans="1:30" x14ac:dyDescent="0.35">
      <c r="A3146">
        <v>7230</v>
      </c>
      <c r="B3146">
        <v>4356</v>
      </c>
      <c r="C3146">
        <v>31043</v>
      </c>
      <c r="D3146" s="1">
        <v>40009</v>
      </c>
      <c r="E3146" t="s">
        <v>77</v>
      </c>
      <c r="F3146">
        <v>3</v>
      </c>
      <c r="G3146">
        <v>221.4675</v>
      </c>
      <c r="H3146">
        <v>0</v>
      </c>
      <c r="I3146" t="s">
        <v>9</v>
      </c>
      <c r="J3146" s="8">
        <v>-302.22500000000002</v>
      </c>
      <c r="K3146" s="8">
        <f>IF(Table3[[#This Row],[Return Status]] = "Returned", 0, Table3[[#This Row],[Profit]])</f>
        <v>-302.22500000000002</v>
      </c>
      <c r="L3146" s="8" t="str">
        <f>IFERROR(VLOOKUP(Table3[[#This Row],[Order ID]],returns[[Order ID]:[Status]],2,FALSE), "")</f>
        <v/>
      </c>
      <c r="M3146">
        <v>85.99</v>
      </c>
      <c r="N3146">
        <v>3.3</v>
      </c>
      <c r="O3146" t="s">
        <v>405</v>
      </c>
      <c r="P3146" t="s">
        <v>406</v>
      </c>
      <c r="Q3146">
        <v>89701</v>
      </c>
      <c r="R3146" t="s">
        <v>407</v>
      </c>
      <c r="S3146" t="s">
        <v>1976</v>
      </c>
      <c r="T3146" t="e">
        <f>VLOOKUP(Table3[[#This Row],[Region]],managers5[],2,FALSE)</f>
        <v>#N/A</v>
      </c>
      <c r="U3146" t="s">
        <v>1955</v>
      </c>
      <c r="V3146" t="s">
        <v>1959</v>
      </c>
      <c r="W3146" t="s">
        <v>14</v>
      </c>
      <c r="X3146" t="s">
        <v>71</v>
      </c>
      <c r="Y3146" t="s">
        <v>46</v>
      </c>
      <c r="Z3146" t="s">
        <v>86</v>
      </c>
      <c r="AA3146" t="s">
        <v>1668</v>
      </c>
      <c r="AB3146" t="s">
        <v>109</v>
      </c>
      <c r="AC3146">
        <v>0.37</v>
      </c>
      <c r="AD3146" s="2">
        <v>40010</v>
      </c>
    </row>
    <row r="3147" spans="1:30" x14ac:dyDescent="0.35">
      <c r="A3147">
        <v>4297</v>
      </c>
      <c r="B3147">
        <v>4359</v>
      </c>
      <c r="C3147">
        <v>31072</v>
      </c>
      <c r="D3147" s="1">
        <v>40511</v>
      </c>
      <c r="E3147" t="s">
        <v>32</v>
      </c>
      <c r="F3147">
        <v>4</v>
      </c>
      <c r="G3147">
        <v>701.16</v>
      </c>
      <c r="H3147">
        <v>0.08</v>
      </c>
      <c r="I3147" t="s">
        <v>9</v>
      </c>
      <c r="J3147" s="8">
        <v>4.5559999999999601</v>
      </c>
      <c r="K3147" s="8">
        <f>IF(Table3[[#This Row],[Return Status]] = "Returned", 0, Table3[[#This Row],[Profit]])</f>
        <v>4.5559999999999601</v>
      </c>
      <c r="L3147" s="8" t="str">
        <f>IFERROR(VLOOKUP(Table3[[#This Row],[Order ID]],returns[[Order ID]:[Status]],2,FALSE), "")</f>
        <v/>
      </c>
      <c r="M3147">
        <v>172.99</v>
      </c>
      <c r="N3147">
        <v>19.989999999999998</v>
      </c>
      <c r="O3147" t="s">
        <v>757</v>
      </c>
      <c r="P3147" t="s">
        <v>37</v>
      </c>
      <c r="Q3147">
        <v>44870</v>
      </c>
      <c r="R3147" t="s">
        <v>37</v>
      </c>
      <c r="S3147" t="s">
        <v>1979</v>
      </c>
      <c r="T3147" t="e">
        <f>VLOOKUP(Table3[[#This Row],[Region]],managers5[],2,FALSE)</f>
        <v>#N/A</v>
      </c>
      <c r="U3147" t="s">
        <v>1956</v>
      </c>
      <c r="W3147" t="s">
        <v>14</v>
      </c>
      <c r="X3147" t="s">
        <v>71</v>
      </c>
      <c r="Y3147" t="s">
        <v>16</v>
      </c>
      <c r="Z3147" t="s">
        <v>17</v>
      </c>
      <c r="AA3147" t="s">
        <v>1224</v>
      </c>
      <c r="AB3147" t="s">
        <v>19</v>
      </c>
      <c r="AC3147">
        <v>0.39</v>
      </c>
      <c r="AD3147" s="2">
        <v>40516</v>
      </c>
    </row>
    <row r="3148" spans="1:30" x14ac:dyDescent="0.35">
      <c r="A3148">
        <v>5099</v>
      </c>
      <c r="B3148">
        <v>4360</v>
      </c>
      <c r="C3148">
        <v>31073</v>
      </c>
      <c r="D3148" s="1">
        <v>40384</v>
      </c>
      <c r="E3148" t="s">
        <v>20</v>
      </c>
      <c r="F3148">
        <v>39</v>
      </c>
      <c r="G3148">
        <v>1818.76</v>
      </c>
      <c r="H3148">
        <v>0.02</v>
      </c>
      <c r="I3148" t="s">
        <v>9</v>
      </c>
      <c r="J3148" s="8">
        <v>843.12</v>
      </c>
      <c r="K3148" s="8">
        <f>IF(Table3[[#This Row],[Return Status]] = "Returned", 0, Table3[[#This Row],[Profit]])</f>
        <v>0</v>
      </c>
      <c r="L3148" s="8" t="str">
        <f>IFERROR(VLOOKUP(Table3[[#This Row],[Order ID]],returns[[Order ID]:[Status]],2,FALSE), "")</f>
        <v>Returned</v>
      </c>
      <c r="M3148">
        <v>46.94</v>
      </c>
      <c r="N3148">
        <v>6.77</v>
      </c>
      <c r="O3148" t="s">
        <v>612</v>
      </c>
      <c r="P3148" t="s">
        <v>37</v>
      </c>
      <c r="Q3148">
        <v>44106</v>
      </c>
      <c r="R3148" t="s">
        <v>37</v>
      </c>
      <c r="S3148" t="s">
        <v>1979</v>
      </c>
      <c r="T3148" t="e">
        <f>VLOOKUP(Table3[[#This Row],[Region]],managers5[],2,FALSE)</f>
        <v>#N/A</v>
      </c>
      <c r="U3148" t="s">
        <v>1956</v>
      </c>
      <c r="W3148" t="s">
        <v>14</v>
      </c>
      <c r="X3148" t="s">
        <v>24</v>
      </c>
      <c r="Y3148" t="s">
        <v>50</v>
      </c>
      <c r="Z3148" t="s">
        <v>61</v>
      </c>
      <c r="AA3148" t="s">
        <v>1509</v>
      </c>
      <c r="AB3148" t="s">
        <v>19</v>
      </c>
      <c r="AC3148">
        <v>0.44</v>
      </c>
      <c r="AD3148" s="2">
        <v>40387</v>
      </c>
    </row>
    <row r="3149" spans="1:30" x14ac:dyDescent="0.35">
      <c r="A3149">
        <v>5123</v>
      </c>
      <c r="B3149">
        <v>4361</v>
      </c>
      <c r="C3149">
        <v>31073</v>
      </c>
      <c r="D3149" s="1">
        <v>40384</v>
      </c>
      <c r="E3149" t="s">
        <v>20</v>
      </c>
      <c r="F3149">
        <v>26</v>
      </c>
      <c r="G3149">
        <v>4322.26</v>
      </c>
      <c r="H3149">
        <v>7.0000000000000007E-2</v>
      </c>
      <c r="I3149" t="s">
        <v>9</v>
      </c>
      <c r="J3149" s="8">
        <v>-618.95000000000005</v>
      </c>
      <c r="K3149" s="8">
        <f>IF(Table3[[#This Row],[Return Status]] = "Returned", 0, Table3[[#This Row],[Profit]])</f>
        <v>0</v>
      </c>
      <c r="L3149" s="8" t="str">
        <f>IFERROR(VLOOKUP(Table3[[#This Row],[Order ID]],returns[[Order ID]:[Status]],2,FALSE), "")</f>
        <v>Returned</v>
      </c>
      <c r="M3149">
        <v>167.27</v>
      </c>
      <c r="N3149">
        <v>35</v>
      </c>
      <c r="O3149" t="s">
        <v>612</v>
      </c>
      <c r="P3149" t="s">
        <v>37</v>
      </c>
      <c r="Q3149">
        <v>44106</v>
      </c>
      <c r="R3149" t="s">
        <v>37</v>
      </c>
      <c r="S3149" t="s">
        <v>1979</v>
      </c>
      <c r="T3149" t="e">
        <f>VLOOKUP(Table3[[#This Row],[Region]],managers5[],2,FALSE)</f>
        <v>#N/A</v>
      </c>
      <c r="U3149" t="s">
        <v>1956</v>
      </c>
      <c r="W3149" t="s">
        <v>14</v>
      </c>
      <c r="X3149" t="s">
        <v>24</v>
      </c>
      <c r="Y3149" t="s">
        <v>16</v>
      </c>
      <c r="Z3149" t="s">
        <v>75</v>
      </c>
      <c r="AA3149" t="s">
        <v>1155</v>
      </c>
      <c r="AB3149" t="s">
        <v>85</v>
      </c>
      <c r="AC3149">
        <v>0.85</v>
      </c>
      <c r="AD3149" s="2">
        <v>40384</v>
      </c>
    </row>
    <row r="3150" spans="1:30" x14ac:dyDescent="0.35">
      <c r="A3150">
        <v>789</v>
      </c>
      <c r="B3150">
        <v>1136</v>
      </c>
      <c r="C3150">
        <v>8293</v>
      </c>
      <c r="D3150" s="1">
        <v>41131</v>
      </c>
      <c r="E3150" t="s">
        <v>32</v>
      </c>
      <c r="F3150">
        <v>22</v>
      </c>
      <c r="G3150">
        <v>75.03</v>
      </c>
      <c r="H3150">
        <v>0.02</v>
      </c>
      <c r="I3150" t="s">
        <v>9</v>
      </c>
      <c r="J3150" s="8">
        <v>-31.52</v>
      </c>
      <c r="K3150" s="8">
        <f>IF(Table3[[#This Row],[Return Status]] = "Returned", 0, Table3[[#This Row],[Profit]])</f>
        <v>0</v>
      </c>
      <c r="L3150" s="8" t="str">
        <f>IFERROR(VLOOKUP(Table3[[#This Row],[Order ID]],returns[[Order ID]:[Status]],2,FALSE), "")</f>
        <v>Returned</v>
      </c>
      <c r="M3150">
        <v>3.14</v>
      </c>
      <c r="N3150">
        <v>1.92</v>
      </c>
      <c r="O3150" t="s">
        <v>468</v>
      </c>
      <c r="P3150" t="s">
        <v>43</v>
      </c>
      <c r="Q3150">
        <v>29687</v>
      </c>
      <c r="R3150" t="s">
        <v>44</v>
      </c>
      <c r="S3150" t="s">
        <v>1978</v>
      </c>
      <c r="T3150" t="e">
        <f>VLOOKUP(Table3[[#This Row],[Region]],managers5[],2,FALSE)</f>
        <v>#N/A</v>
      </c>
      <c r="U3150" t="s">
        <v>1957</v>
      </c>
      <c r="V3150" t="s">
        <v>1959</v>
      </c>
      <c r="W3150" t="s">
        <v>14</v>
      </c>
      <c r="X3150" t="s">
        <v>15</v>
      </c>
      <c r="Y3150" t="s">
        <v>16</v>
      </c>
      <c r="Z3150" t="s">
        <v>67</v>
      </c>
      <c r="AA3150" t="s">
        <v>946</v>
      </c>
      <c r="AB3150" t="s">
        <v>35</v>
      </c>
      <c r="AC3150">
        <v>0.84</v>
      </c>
      <c r="AD3150" s="1">
        <v>41135</v>
      </c>
    </row>
    <row r="3151" spans="1:30" x14ac:dyDescent="0.35">
      <c r="A3151">
        <v>4284</v>
      </c>
      <c r="B3151">
        <v>2773</v>
      </c>
      <c r="C3151">
        <v>20036</v>
      </c>
      <c r="D3151" s="1">
        <v>40517</v>
      </c>
      <c r="E3151" t="s">
        <v>8</v>
      </c>
      <c r="F3151">
        <v>25</v>
      </c>
      <c r="G3151">
        <v>290.45999999999998</v>
      </c>
      <c r="H3151">
        <v>0.1</v>
      </c>
      <c r="I3151" t="s">
        <v>9</v>
      </c>
      <c r="J3151" s="8">
        <v>-31.55</v>
      </c>
      <c r="K3151" s="8">
        <f>IF(Table3[[#This Row],[Return Status]] = "Returned", 0, Table3[[#This Row],[Profit]])</f>
        <v>0</v>
      </c>
      <c r="L3151" s="8" t="str">
        <f>IFERROR(VLOOKUP(Table3[[#This Row],[Order ID]],returns[[Order ID]:[Status]],2,FALSE), "")</f>
        <v>Returned</v>
      </c>
      <c r="M3151">
        <v>11.97</v>
      </c>
      <c r="N3151">
        <v>4.9800000000000004</v>
      </c>
      <c r="O3151" t="s">
        <v>1366</v>
      </c>
      <c r="P3151" t="s">
        <v>120</v>
      </c>
      <c r="Q3151">
        <v>35473</v>
      </c>
      <c r="R3151" t="s">
        <v>56</v>
      </c>
      <c r="S3151" t="s">
        <v>1978</v>
      </c>
      <c r="T3151" t="e">
        <f>VLOOKUP(Table3[[#This Row],[Region]],managers5[],2,FALSE)</f>
        <v>#N/A</v>
      </c>
      <c r="U3151" t="s">
        <v>1957</v>
      </c>
      <c r="V3151" t="s">
        <v>1959</v>
      </c>
      <c r="W3151" t="s">
        <v>14</v>
      </c>
      <c r="X3151" t="s">
        <v>71</v>
      </c>
      <c r="Y3151" t="s">
        <v>16</v>
      </c>
      <c r="Z3151" t="s">
        <v>83</v>
      </c>
      <c r="AA3151" t="s">
        <v>384</v>
      </c>
      <c r="AB3151" t="s">
        <v>19</v>
      </c>
      <c r="AC3151">
        <v>0.57999999999999996</v>
      </c>
      <c r="AD3151" s="2">
        <v>40517</v>
      </c>
    </row>
    <row r="3152" spans="1:30" x14ac:dyDescent="0.35">
      <c r="A3152">
        <v>5140</v>
      </c>
      <c r="B3152">
        <v>3299</v>
      </c>
      <c r="C3152">
        <v>23559</v>
      </c>
      <c r="D3152" s="1">
        <v>40377</v>
      </c>
      <c r="E3152" t="s">
        <v>32</v>
      </c>
      <c r="F3152">
        <v>9</v>
      </c>
      <c r="G3152">
        <v>173.44</v>
      </c>
      <c r="H3152">
        <v>0.02</v>
      </c>
      <c r="I3152" t="s">
        <v>9</v>
      </c>
      <c r="J3152" s="8">
        <v>-34.625999999999998</v>
      </c>
      <c r="K3152" s="8">
        <f>IF(Table3[[#This Row],[Return Status]] = "Returned", 0, Table3[[#This Row],[Profit]])</f>
        <v>0</v>
      </c>
      <c r="L3152" s="8" t="str">
        <f>IFERROR(VLOOKUP(Table3[[#This Row],[Order ID]],returns[[Order ID]:[Status]],2,FALSE), "")</f>
        <v>Returned</v>
      </c>
      <c r="M3152">
        <v>17.98</v>
      </c>
      <c r="N3152">
        <v>8.51</v>
      </c>
      <c r="O3152" t="s">
        <v>340</v>
      </c>
      <c r="P3152" t="s">
        <v>43</v>
      </c>
      <c r="Q3152">
        <v>37174</v>
      </c>
      <c r="R3152" t="s">
        <v>44</v>
      </c>
      <c r="S3152" t="s">
        <v>1978</v>
      </c>
      <c r="T3152" t="e">
        <f>VLOOKUP(Table3[[#This Row],[Region]],managers5[],2,FALSE)</f>
        <v>#N/A</v>
      </c>
      <c r="U3152" t="s">
        <v>1957</v>
      </c>
      <c r="V3152" t="s">
        <v>1959</v>
      </c>
      <c r="W3152" t="s">
        <v>14</v>
      </c>
      <c r="X3152" t="s">
        <v>24</v>
      </c>
      <c r="Y3152" t="s">
        <v>46</v>
      </c>
      <c r="Z3152" t="s">
        <v>124</v>
      </c>
      <c r="AA3152" t="s">
        <v>735</v>
      </c>
      <c r="AB3152" t="s">
        <v>69</v>
      </c>
      <c r="AC3152">
        <v>0.4</v>
      </c>
      <c r="AD3152" s="2">
        <v>40382</v>
      </c>
    </row>
    <row r="3153" spans="1:30" x14ac:dyDescent="0.35">
      <c r="A3153">
        <v>1995</v>
      </c>
      <c r="B3153">
        <v>1094</v>
      </c>
      <c r="C3153">
        <v>8034</v>
      </c>
      <c r="D3153" s="1">
        <v>40927</v>
      </c>
      <c r="E3153" t="s">
        <v>77</v>
      </c>
      <c r="F3153">
        <v>13</v>
      </c>
      <c r="G3153">
        <v>238.43</v>
      </c>
      <c r="H3153">
        <v>0.02</v>
      </c>
      <c r="I3153" t="s">
        <v>9</v>
      </c>
      <c r="J3153" s="8">
        <v>-36.11</v>
      </c>
      <c r="K3153" s="8">
        <f>IF(Table3[[#This Row],[Return Status]] = "Returned", 0, Table3[[#This Row],[Profit]])</f>
        <v>0</v>
      </c>
      <c r="L3153" s="8" t="str">
        <f>IFERROR(VLOOKUP(Table3[[#This Row],[Order ID]],returns[[Order ID]:[Status]],2,FALSE), "")</f>
        <v>Returned</v>
      </c>
      <c r="M3153">
        <v>16.989999999999998</v>
      </c>
      <c r="N3153">
        <v>8.99</v>
      </c>
      <c r="O3153" t="s">
        <v>615</v>
      </c>
      <c r="P3153" t="s">
        <v>43</v>
      </c>
      <c r="Q3153">
        <v>27514</v>
      </c>
      <c r="R3153" t="s">
        <v>44</v>
      </c>
      <c r="S3153" t="s">
        <v>1978</v>
      </c>
      <c r="T3153" t="e">
        <f>VLOOKUP(Table3[[#This Row],[Region]],managers5[],2,FALSE)</f>
        <v>#N/A</v>
      </c>
      <c r="U3153" t="s">
        <v>1957</v>
      </c>
      <c r="V3153" t="s">
        <v>1959</v>
      </c>
      <c r="W3153" t="s">
        <v>14</v>
      </c>
      <c r="X3153" t="s">
        <v>71</v>
      </c>
      <c r="Y3153" t="s">
        <v>16</v>
      </c>
      <c r="Z3153" t="s">
        <v>106</v>
      </c>
      <c r="AA3153" t="s">
        <v>1523</v>
      </c>
      <c r="AB3153" t="s">
        <v>109</v>
      </c>
      <c r="AC3153">
        <v>0.56000000000000005</v>
      </c>
      <c r="AD3153" s="1">
        <v>40928</v>
      </c>
    </row>
    <row r="3154" spans="1:30" x14ac:dyDescent="0.35">
      <c r="A3154">
        <v>8364</v>
      </c>
      <c r="B3154">
        <v>2350</v>
      </c>
      <c r="C3154">
        <v>16961</v>
      </c>
      <c r="D3154" s="1">
        <v>39819</v>
      </c>
      <c r="E3154" t="s">
        <v>8</v>
      </c>
      <c r="F3154">
        <v>27</v>
      </c>
      <c r="G3154">
        <v>46.86</v>
      </c>
      <c r="H3154">
        <v>0.06</v>
      </c>
      <c r="I3154" t="s">
        <v>9</v>
      </c>
      <c r="J3154" s="8">
        <v>-37.08</v>
      </c>
      <c r="K3154" s="8">
        <f>IF(Table3[[#This Row],[Return Status]] = "Returned", 0, Table3[[#This Row],[Profit]])</f>
        <v>0</v>
      </c>
      <c r="L3154" s="8" t="str">
        <f>IFERROR(VLOOKUP(Table3[[#This Row],[Order ID]],returns[[Order ID]:[Status]],2,FALSE), "")</f>
        <v>Returned</v>
      </c>
      <c r="M3154">
        <v>1.7</v>
      </c>
      <c r="N3154">
        <v>1.99</v>
      </c>
      <c r="O3154" t="s">
        <v>1165</v>
      </c>
      <c r="P3154" t="s">
        <v>43</v>
      </c>
      <c r="Q3154">
        <v>20170</v>
      </c>
      <c r="R3154" t="s">
        <v>44</v>
      </c>
      <c r="S3154" t="s">
        <v>1978</v>
      </c>
      <c r="T3154" t="e">
        <f>VLOOKUP(Table3[[#This Row],[Region]],managers5[],2,FALSE)</f>
        <v>#N/A</v>
      </c>
      <c r="U3154" t="s">
        <v>1957</v>
      </c>
      <c r="V3154" t="s">
        <v>1959</v>
      </c>
      <c r="W3154" t="s">
        <v>14</v>
      </c>
      <c r="X3154" t="s">
        <v>39</v>
      </c>
      <c r="Y3154" t="s">
        <v>46</v>
      </c>
      <c r="Z3154" t="s">
        <v>47</v>
      </c>
      <c r="AA3154" t="s">
        <v>1184</v>
      </c>
      <c r="AB3154" t="s">
        <v>109</v>
      </c>
      <c r="AC3154">
        <v>0.51</v>
      </c>
      <c r="AD3154" s="1">
        <v>39820</v>
      </c>
    </row>
    <row r="3155" spans="1:30" x14ac:dyDescent="0.35">
      <c r="A3155">
        <v>2467</v>
      </c>
      <c r="B3155">
        <v>4368</v>
      </c>
      <c r="C3155">
        <v>31109</v>
      </c>
      <c r="D3155" s="1">
        <v>40844</v>
      </c>
      <c r="E3155" t="s">
        <v>32</v>
      </c>
      <c r="F3155">
        <v>49</v>
      </c>
      <c r="G3155">
        <v>1515</v>
      </c>
      <c r="H3155">
        <v>0.08</v>
      </c>
      <c r="I3155" t="s">
        <v>9</v>
      </c>
      <c r="J3155" s="8">
        <v>219.03649999999999</v>
      </c>
      <c r="K3155" s="8">
        <f>IF(Table3[[#This Row],[Return Status]] = "Returned", 0, Table3[[#This Row],[Profit]])</f>
        <v>219.03649999999999</v>
      </c>
      <c r="L3155" s="8" t="str">
        <f>IFERROR(VLOOKUP(Table3[[#This Row],[Order ID]],returns[[Order ID]:[Status]],2,FALSE), "")</f>
        <v/>
      </c>
      <c r="M3155">
        <v>31.74</v>
      </c>
      <c r="N3155">
        <v>12.62</v>
      </c>
      <c r="O3155" t="s">
        <v>145</v>
      </c>
      <c r="P3155" t="s">
        <v>146</v>
      </c>
      <c r="Q3155">
        <v>83201</v>
      </c>
      <c r="R3155" t="s">
        <v>147</v>
      </c>
      <c r="S3155" t="s">
        <v>1976</v>
      </c>
      <c r="T3155" t="e">
        <f>VLOOKUP(Table3[[#This Row],[Region]],managers5[],2,FALSE)</f>
        <v>#N/A</v>
      </c>
      <c r="U3155" t="s">
        <v>1955</v>
      </c>
      <c r="V3155" t="s">
        <v>1959</v>
      </c>
      <c r="W3155" t="s">
        <v>14</v>
      </c>
      <c r="X3155" t="s">
        <v>15</v>
      </c>
      <c r="Y3155" t="s">
        <v>16</v>
      </c>
      <c r="Z3155" t="s">
        <v>17</v>
      </c>
      <c r="AA3155" t="s">
        <v>445</v>
      </c>
      <c r="AB3155" t="s">
        <v>19</v>
      </c>
      <c r="AC3155">
        <v>0.37</v>
      </c>
      <c r="AD3155" s="1">
        <v>40848</v>
      </c>
    </row>
    <row r="3156" spans="1:30" x14ac:dyDescent="0.35">
      <c r="A3156">
        <v>8227</v>
      </c>
      <c r="B3156">
        <v>4370</v>
      </c>
      <c r="C3156">
        <v>31138</v>
      </c>
      <c r="D3156" s="1">
        <v>39834</v>
      </c>
      <c r="E3156" t="s">
        <v>77</v>
      </c>
      <c r="F3156">
        <v>37</v>
      </c>
      <c r="G3156">
        <v>1251.18</v>
      </c>
      <c r="H3156">
        <v>0.05</v>
      </c>
      <c r="I3156" t="s">
        <v>49</v>
      </c>
      <c r="J3156" s="8">
        <v>-1756.4404</v>
      </c>
      <c r="K3156" s="8">
        <f>IF(Table3[[#This Row],[Return Status]] = "Returned", 0, Table3[[#This Row],[Profit]])</f>
        <v>-1756.4404</v>
      </c>
      <c r="L3156" s="8" t="str">
        <f>IFERROR(VLOOKUP(Table3[[#This Row],[Order ID]],returns[[Order ID]:[Status]],2,FALSE), "")</f>
        <v/>
      </c>
      <c r="M3156">
        <v>31.76</v>
      </c>
      <c r="N3156">
        <v>45.51</v>
      </c>
      <c r="O3156" t="s">
        <v>612</v>
      </c>
      <c r="P3156" t="s">
        <v>37</v>
      </c>
      <c r="Q3156">
        <v>44106</v>
      </c>
      <c r="R3156" t="s">
        <v>37</v>
      </c>
      <c r="S3156" t="s">
        <v>1979</v>
      </c>
      <c r="T3156" t="e">
        <f>VLOOKUP(Table3[[#This Row],[Region]],managers5[],2,FALSE)</f>
        <v>#N/A</v>
      </c>
      <c r="U3156" t="s">
        <v>1956</v>
      </c>
      <c r="W3156" t="s">
        <v>14</v>
      </c>
      <c r="X3156" t="s">
        <v>15</v>
      </c>
      <c r="Y3156" t="s">
        <v>50</v>
      </c>
      <c r="Z3156" t="s">
        <v>51</v>
      </c>
      <c r="AA3156" t="s">
        <v>199</v>
      </c>
      <c r="AB3156" t="s">
        <v>53</v>
      </c>
      <c r="AC3156">
        <v>0.65</v>
      </c>
      <c r="AD3156" s="2">
        <v>39836</v>
      </c>
    </row>
    <row r="3157" spans="1:30" x14ac:dyDescent="0.35">
      <c r="A3157">
        <v>1097</v>
      </c>
      <c r="B3157">
        <v>8347</v>
      </c>
      <c r="C3157">
        <v>59680</v>
      </c>
      <c r="D3157" s="1">
        <v>41078</v>
      </c>
      <c r="E3157" t="s">
        <v>41</v>
      </c>
      <c r="F3157">
        <v>15</v>
      </c>
      <c r="G3157">
        <v>17.77</v>
      </c>
      <c r="H3157">
        <v>0.05</v>
      </c>
      <c r="I3157" t="s">
        <v>9</v>
      </c>
      <c r="J3157" s="8">
        <v>-37.67</v>
      </c>
      <c r="K3157" s="8">
        <f>IF(Table3[[#This Row],[Return Status]] = "Returned", 0, Table3[[#This Row],[Profit]])</f>
        <v>0</v>
      </c>
      <c r="L3157" s="8" t="str">
        <f>IFERROR(VLOOKUP(Table3[[#This Row],[Order ID]],returns[[Order ID]:[Status]],2,FALSE), "")</f>
        <v>Returned</v>
      </c>
      <c r="M3157">
        <v>0.99</v>
      </c>
      <c r="N3157">
        <v>2.96</v>
      </c>
      <c r="O3157" t="s">
        <v>537</v>
      </c>
      <c r="P3157" t="s">
        <v>1144</v>
      </c>
      <c r="Q3157">
        <v>24541</v>
      </c>
      <c r="R3157" t="s">
        <v>44</v>
      </c>
      <c r="S3157" t="s">
        <v>1978</v>
      </c>
      <c r="T3157" t="e">
        <f>VLOOKUP(Table3[[#This Row],[Region]],managers5[],2,FALSE)</f>
        <v>#N/A</v>
      </c>
      <c r="U3157" t="s">
        <v>1957</v>
      </c>
      <c r="V3157" t="s">
        <v>1959</v>
      </c>
      <c r="W3157" t="s">
        <v>14</v>
      </c>
      <c r="X3157" t="s">
        <v>39</v>
      </c>
      <c r="Y3157" t="s">
        <v>46</v>
      </c>
      <c r="Z3157" t="s">
        <v>47</v>
      </c>
      <c r="AA3157" t="s">
        <v>1145</v>
      </c>
      <c r="AB3157" t="s">
        <v>109</v>
      </c>
      <c r="AC3157">
        <v>0.61</v>
      </c>
      <c r="AD3157" s="1">
        <v>41079</v>
      </c>
    </row>
    <row r="3158" spans="1:30" x14ac:dyDescent="0.35">
      <c r="A3158">
        <v>1053</v>
      </c>
      <c r="B3158">
        <v>2732</v>
      </c>
      <c r="C3158">
        <v>19718</v>
      </c>
      <c r="D3158" s="1">
        <v>41084</v>
      </c>
      <c r="E3158" t="s">
        <v>32</v>
      </c>
      <c r="F3158">
        <v>6</v>
      </c>
      <c r="G3158">
        <v>89.75</v>
      </c>
      <c r="H3158">
        <v>0.03</v>
      </c>
      <c r="I3158" t="s">
        <v>9</v>
      </c>
      <c r="J3158" s="8">
        <v>-38.288699999999999</v>
      </c>
      <c r="K3158" s="8">
        <f>IF(Table3[[#This Row],[Return Status]] = "Returned", 0, Table3[[#This Row],[Profit]])</f>
        <v>0</v>
      </c>
      <c r="L3158" s="8" t="str">
        <f>IFERROR(VLOOKUP(Table3[[#This Row],[Order ID]],returns[[Order ID]:[Status]],2,FALSE), "")</f>
        <v>Returned</v>
      </c>
      <c r="M3158">
        <v>13.99</v>
      </c>
      <c r="N3158">
        <v>7.51</v>
      </c>
      <c r="O3158" t="s">
        <v>1119</v>
      </c>
      <c r="P3158" t="s">
        <v>120</v>
      </c>
      <c r="Q3158">
        <v>33411</v>
      </c>
      <c r="R3158" t="s">
        <v>56</v>
      </c>
      <c r="S3158" t="s">
        <v>1978</v>
      </c>
      <c r="T3158" t="e">
        <f>VLOOKUP(Table3[[#This Row],[Region]],managers5[],2,FALSE)</f>
        <v>#N/A</v>
      </c>
      <c r="U3158" t="s">
        <v>1957</v>
      </c>
      <c r="V3158" t="s">
        <v>1959</v>
      </c>
      <c r="W3158" t="s">
        <v>14</v>
      </c>
      <c r="X3158" t="s">
        <v>39</v>
      </c>
      <c r="Y3158" t="s">
        <v>46</v>
      </c>
      <c r="Z3158" t="s">
        <v>124</v>
      </c>
      <c r="AA3158" t="s">
        <v>314</v>
      </c>
      <c r="AB3158" t="s">
        <v>69</v>
      </c>
      <c r="AC3158">
        <v>0.39</v>
      </c>
      <c r="AD3158" s="1">
        <v>41089</v>
      </c>
    </row>
    <row r="3159" spans="1:30" x14ac:dyDescent="0.35">
      <c r="A3159">
        <v>719</v>
      </c>
      <c r="B3159">
        <v>4375</v>
      </c>
      <c r="C3159">
        <v>31173</v>
      </c>
      <c r="D3159" s="1">
        <v>41139</v>
      </c>
      <c r="E3159" t="s">
        <v>32</v>
      </c>
      <c r="F3159">
        <v>24</v>
      </c>
      <c r="G3159">
        <v>169.35400000000001</v>
      </c>
      <c r="H3159">
        <v>0.09</v>
      </c>
      <c r="I3159" t="s">
        <v>33</v>
      </c>
      <c r="J3159" s="8">
        <v>-84.138999999999996</v>
      </c>
      <c r="K3159" s="8">
        <f>IF(Table3[[#This Row],[Return Status]] = "Returned", 0, Table3[[#This Row],[Profit]])</f>
        <v>-84.138999999999996</v>
      </c>
      <c r="L3159" s="8" t="str">
        <f>IFERROR(VLOOKUP(Table3[[#This Row],[Order ID]],returns[[Order ID]:[Status]],2,FALSE), "")</f>
        <v/>
      </c>
      <c r="M3159">
        <v>7.99</v>
      </c>
      <c r="N3159">
        <v>5.03</v>
      </c>
      <c r="O3159" t="s">
        <v>889</v>
      </c>
      <c r="P3159" t="s">
        <v>37</v>
      </c>
      <c r="Q3159">
        <v>44133</v>
      </c>
      <c r="R3159" t="s">
        <v>37</v>
      </c>
      <c r="S3159" t="s">
        <v>1979</v>
      </c>
      <c r="T3159" t="e">
        <f>VLOOKUP(Table3[[#This Row],[Region]],managers5[],2,FALSE)</f>
        <v>#N/A</v>
      </c>
      <c r="U3159" t="s">
        <v>1956</v>
      </c>
      <c r="W3159" t="s">
        <v>14</v>
      </c>
      <c r="X3159" t="s">
        <v>39</v>
      </c>
      <c r="Y3159" t="s">
        <v>46</v>
      </c>
      <c r="Z3159" t="s">
        <v>86</v>
      </c>
      <c r="AA3159" t="s">
        <v>890</v>
      </c>
      <c r="AB3159" t="s">
        <v>69</v>
      </c>
      <c r="AC3159">
        <v>0.6</v>
      </c>
      <c r="AD3159" s="1">
        <v>41146</v>
      </c>
    </row>
    <row r="3160" spans="1:30" x14ac:dyDescent="0.35">
      <c r="A3160">
        <v>4283</v>
      </c>
      <c r="B3160">
        <v>560</v>
      </c>
      <c r="C3160">
        <v>3783</v>
      </c>
      <c r="D3160" s="1">
        <v>40517</v>
      </c>
      <c r="E3160" t="s">
        <v>8</v>
      </c>
      <c r="F3160">
        <v>11</v>
      </c>
      <c r="G3160">
        <v>92.14</v>
      </c>
      <c r="H3160">
        <v>0.01</v>
      </c>
      <c r="I3160" t="s">
        <v>9</v>
      </c>
      <c r="J3160" s="8">
        <v>-40.25</v>
      </c>
      <c r="K3160" s="8">
        <f>IF(Table3[[#This Row],[Return Status]] = "Returned", 0, Table3[[#This Row],[Profit]])</f>
        <v>0</v>
      </c>
      <c r="L3160" s="8" t="str">
        <f>IFERROR(VLOOKUP(Table3[[#This Row],[Order ID]],returns[[Order ID]:[Status]],2,FALSE), "")</f>
        <v>Returned</v>
      </c>
      <c r="M3160">
        <v>8.1199999999999992</v>
      </c>
      <c r="N3160">
        <v>2.83</v>
      </c>
      <c r="O3160" t="s">
        <v>223</v>
      </c>
      <c r="P3160" t="s">
        <v>43</v>
      </c>
      <c r="Q3160">
        <v>28052</v>
      </c>
      <c r="R3160" t="s">
        <v>44</v>
      </c>
      <c r="S3160" t="s">
        <v>1978</v>
      </c>
      <c r="T3160" t="e">
        <f>VLOOKUP(Table3[[#This Row],[Region]],managers5[],2,FALSE)</f>
        <v>#N/A</v>
      </c>
      <c r="U3160" t="s">
        <v>1957</v>
      </c>
      <c r="V3160" t="s">
        <v>1959</v>
      </c>
      <c r="W3160" t="s">
        <v>14</v>
      </c>
      <c r="X3160" t="s">
        <v>71</v>
      </c>
      <c r="Y3160" t="s">
        <v>46</v>
      </c>
      <c r="Z3160" t="s">
        <v>47</v>
      </c>
      <c r="AA3160" t="s">
        <v>1500</v>
      </c>
      <c r="AB3160" t="s">
        <v>109</v>
      </c>
      <c r="AC3160">
        <v>0.77</v>
      </c>
      <c r="AD3160" s="2">
        <v>40517</v>
      </c>
    </row>
    <row r="3161" spans="1:30" x14ac:dyDescent="0.35">
      <c r="A3161">
        <v>3372</v>
      </c>
      <c r="B3161">
        <v>2090</v>
      </c>
      <c r="C3161">
        <v>14951</v>
      </c>
      <c r="D3161" s="1">
        <v>40680</v>
      </c>
      <c r="E3161" t="s">
        <v>20</v>
      </c>
      <c r="F3161">
        <v>26</v>
      </c>
      <c r="G3161">
        <v>65.209999999999994</v>
      </c>
      <c r="H3161">
        <v>0.08</v>
      </c>
      <c r="I3161" t="s">
        <v>9</v>
      </c>
      <c r="J3161" s="8">
        <v>-41.6</v>
      </c>
      <c r="K3161" s="8">
        <f>IF(Table3[[#This Row],[Return Status]] = "Returned", 0, Table3[[#This Row],[Profit]])</f>
        <v>0</v>
      </c>
      <c r="L3161" s="8" t="str">
        <f>IFERROR(VLOOKUP(Table3[[#This Row],[Order ID]],returns[[Order ID]:[Status]],2,FALSE), "")</f>
        <v>Returned</v>
      </c>
      <c r="M3161">
        <v>2.6</v>
      </c>
      <c r="N3161">
        <v>2.4</v>
      </c>
      <c r="O3161" t="s">
        <v>1205</v>
      </c>
      <c r="P3161" t="s">
        <v>43</v>
      </c>
      <c r="Q3161">
        <v>27502</v>
      </c>
      <c r="R3161" t="s">
        <v>44</v>
      </c>
      <c r="S3161" t="s">
        <v>1978</v>
      </c>
      <c r="T3161" t="e">
        <f>VLOOKUP(Table3[[#This Row],[Region]],managers5[],2,FALSE)</f>
        <v>#N/A</v>
      </c>
      <c r="U3161" t="s">
        <v>1957</v>
      </c>
      <c r="V3161" t="s">
        <v>1959</v>
      </c>
      <c r="W3161" t="s">
        <v>14</v>
      </c>
      <c r="X3161" t="s">
        <v>24</v>
      </c>
      <c r="Y3161" t="s">
        <v>16</v>
      </c>
      <c r="Z3161" t="s">
        <v>106</v>
      </c>
      <c r="AA3161" t="s">
        <v>494</v>
      </c>
      <c r="AB3161" t="s">
        <v>35</v>
      </c>
      <c r="AC3161">
        <v>0.57999999999999996</v>
      </c>
      <c r="AD3161" s="1">
        <v>40680</v>
      </c>
    </row>
    <row r="3162" spans="1:30" x14ac:dyDescent="0.35">
      <c r="A3162">
        <v>6325</v>
      </c>
      <c r="B3162">
        <v>147</v>
      </c>
      <c r="C3162">
        <v>930</v>
      </c>
      <c r="D3162" s="1">
        <v>40163</v>
      </c>
      <c r="E3162" t="s">
        <v>41</v>
      </c>
      <c r="F3162">
        <v>22</v>
      </c>
      <c r="G3162">
        <v>922.39</v>
      </c>
      <c r="H3162">
        <v>0.03</v>
      </c>
      <c r="I3162" t="s">
        <v>33</v>
      </c>
      <c r="J3162" s="8">
        <v>-41.64</v>
      </c>
      <c r="K3162" s="8">
        <f>IF(Table3[[#This Row],[Return Status]] = "Returned", 0, Table3[[#This Row],[Profit]])</f>
        <v>0</v>
      </c>
      <c r="L3162" s="8" t="str">
        <f>IFERROR(VLOOKUP(Table3[[#This Row],[Order ID]],returns[[Order ID]:[Status]],2,FALSE), "")</f>
        <v>Returned</v>
      </c>
      <c r="M3162">
        <v>41.32</v>
      </c>
      <c r="N3162">
        <v>58.66</v>
      </c>
      <c r="O3162" t="s">
        <v>1457</v>
      </c>
      <c r="P3162" t="s">
        <v>43</v>
      </c>
      <c r="Q3162">
        <v>22601</v>
      </c>
      <c r="R3162" t="s">
        <v>44</v>
      </c>
      <c r="S3162" t="s">
        <v>1978</v>
      </c>
      <c r="T3162" t="e">
        <f>VLOOKUP(Table3[[#This Row],[Region]],managers5[],2,FALSE)</f>
        <v>#N/A</v>
      </c>
      <c r="U3162" t="s">
        <v>1957</v>
      </c>
      <c r="V3162" t="s">
        <v>1959</v>
      </c>
      <c r="W3162" t="s">
        <v>14</v>
      </c>
      <c r="X3162" t="s">
        <v>15</v>
      </c>
      <c r="Y3162" t="s">
        <v>50</v>
      </c>
      <c r="Z3162" t="s">
        <v>61</v>
      </c>
      <c r="AA3162" t="s">
        <v>194</v>
      </c>
      <c r="AB3162" t="s">
        <v>69</v>
      </c>
      <c r="AC3162">
        <v>0.76</v>
      </c>
      <c r="AD3162" s="2">
        <v>40164</v>
      </c>
    </row>
    <row r="3163" spans="1:30" x14ac:dyDescent="0.35">
      <c r="A3163">
        <v>4926</v>
      </c>
      <c r="B3163">
        <v>4379</v>
      </c>
      <c r="C3163">
        <v>31204</v>
      </c>
      <c r="D3163" s="1">
        <v>40411</v>
      </c>
      <c r="E3163" t="s">
        <v>32</v>
      </c>
      <c r="F3163">
        <v>14</v>
      </c>
      <c r="G3163">
        <v>215.52</v>
      </c>
      <c r="H3163">
        <v>0.02</v>
      </c>
      <c r="I3163" t="s">
        <v>9</v>
      </c>
      <c r="J3163" s="8">
        <v>75.83</v>
      </c>
      <c r="K3163" s="8">
        <f>IF(Table3[[#This Row],[Return Status]] = "Returned", 0, Table3[[#This Row],[Profit]])</f>
        <v>75.83</v>
      </c>
      <c r="L3163" s="8" t="str">
        <f>IFERROR(VLOOKUP(Table3[[#This Row],[Order ID]],returns[[Order ID]:[Status]],2,FALSE), "")</f>
        <v/>
      </c>
      <c r="M3163">
        <v>14.34</v>
      </c>
      <c r="N3163">
        <v>5</v>
      </c>
      <c r="O3163" t="s">
        <v>441</v>
      </c>
      <c r="P3163" t="s">
        <v>22</v>
      </c>
      <c r="Q3163">
        <v>80229</v>
      </c>
      <c r="R3163" t="s">
        <v>23</v>
      </c>
      <c r="S3163" t="s">
        <v>1976</v>
      </c>
      <c r="T3163" t="e">
        <f>VLOOKUP(Table3[[#This Row],[Region]],managers5[],2,FALSE)</f>
        <v>#N/A</v>
      </c>
      <c r="U3163" t="s">
        <v>1955</v>
      </c>
      <c r="V3163" t="s">
        <v>1959</v>
      </c>
      <c r="W3163" t="s">
        <v>14</v>
      </c>
      <c r="X3163" t="s">
        <v>15</v>
      </c>
      <c r="Y3163" t="s">
        <v>50</v>
      </c>
      <c r="Z3163" t="s">
        <v>61</v>
      </c>
      <c r="AA3163" t="s">
        <v>302</v>
      </c>
      <c r="AB3163" t="s">
        <v>109</v>
      </c>
      <c r="AC3163">
        <v>0.49</v>
      </c>
      <c r="AD3163" s="2">
        <v>40416</v>
      </c>
    </row>
    <row r="3164" spans="1:30" x14ac:dyDescent="0.35">
      <c r="A3164">
        <v>4955</v>
      </c>
      <c r="B3164">
        <v>4380</v>
      </c>
      <c r="C3164">
        <v>31204</v>
      </c>
      <c r="D3164" s="1">
        <v>40411</v>
      </c>
      <c r="E3164" t="s">
        <v>32</v>
      </c>
      <c r="F3164">
        <v>8</v>
      </c>
      <c r="G3164">
        <v>10.46</v>
      </c>
      <c r="H3164">
        <v>0</v>
      </c>
      <c r="I3164" t="s">
        <v>9</v>
      </c>
      <c r="J3164" s="8">
        <v>-0.89</v>
      </c>
      <c r="K3164" s="8">
        <f>IF(Table3[[#This Row],[Return Status]] = "Returned", 0, Table3[[#This Row],[Profit]])</f>
        <v>-0.89</v>
      </c>
      <c r="L3164" s="8" t="str">
        <f>IFERROR(VLOOKUP(Table3[[#This Row],[Order ID]],returns[[Order ID]:[Status]],2,FALSE), "")</f>
        <v/>
      </c>
      <c r="M3164">
        <v>1.1399999999999999</v>
      </c>
      <c r="N3164">
        <v>0.7</v>
      </c>
      <c r="O3164" t="s">
        <v>441</v>
      </c>
      <c r="P3164" t="s">
        <v>22</v>
      </c>
      <c r="Q3164">
        <v>80229</v>
      </c>
      <c r="R3164" t="s">
        <v>23</v>
      </c>
      <c r="S3164" t="s">
        <v>1976</v>
      </c>
      <c r="T3164" t="e">
        <f>VLOOKUP(Table3[[#This Row],[Region]],managers5[],2,FALSE)</f>
        <v>#N/A</v>
      </c>
      <c r="U3164" t="s">
        <v>1955</v>
      </c>
      <c r="V3164" t="s">
        <v>1959</v>
      </c>
      <c r="W3164" t="s">
        <v>14</v>
      </c>
      <c r="X3164" t="s">
        <v>15</v>
      </c>
      <c r="Y3164" t="s">
        <v>16</v>
      </c>
      <c r="Z3164" t="s">
        <v>57</v>
      </c>
      <c r="AA3164" t="s">
        <v>227</v>
      </c>
      <c r="AB3164" t="s">
        <v>35</v>
      </c>
      <c r="AC3164">
        <v>0.38</v>
      </c>
      <c r="AD3164" s="2">
        <v>40411</v>
      </c>
    </row>
    <row r="3165" spans="1:30" x14ac:dyDescent="0.35">
      <c r="A3165">
        <v>684</v>
      </c>
      <c r="B3165">
        <v>4381</v>
      </c>
      <c r="C3165">
        <v>31232</v>
      </c>
      <c r="D3165" s="1">
        <v>41150</v>
      </c>
      <c r="E3165" t="s">
        <v>77</v>
      </c>
      <c r="F3165">
        <v>9</v>
      </c>
      <c r="G3165">
        <v>2643.15</v>
      </c>
      <c r="H3165">
        <v>0.01</v>
      </c>
      <c r="I3165" t="s">
        <v>49</v>
      </c>
      <c r="J3165" s="8">
        <v>-715.11440000000005</v>
      </c>
      <c r="K3165" s="8">
        <f>IF(Table3[[#This Row],[Return Status]] = "Returned", 0, Table3[[#This Row],[Profit]])</f>
        <v>0</v>
      </c>
      <c r="L3165" s="8" t="str">
        <f>IFERROR(VLOOKUP(Table3[[#This Row],[Order ID]],returns[[Order ID]:[Status]],2,FALSE), "")</f>
        <v>Returned</v>
      </c>
      <c r="M3165">
        <v>286.85000000000002</v>
      </c>
      <c r="N3165">
        <v>61.76</v>
      </c>
      <c r="O3165" t="s">
        <v>858</v>
      </c>
      <c r="P3165" t="s">
        <v>204</v>
      </c>
      <c r="Q3165">
        <v>5401</v>
      </c>
      <c r="R3165" t="s">
        <v>204</v>
      </c>
      <c r="S3165" t="s">
        <v>1979</v>
      </c>
      <c r="T3165" t="e">
        <f>VLOOKUP(Table3[[#This Row],[Region]],managers5[],2,FALSE)</f>
        <v>#N/A</v>
      </c>
      <c r="U3165" t="s">
        <v>1956</v>
      </c>
      <c r="W3165" t="s">
        <v>14</v>
      </c>
      <c r="X3165" t="s">
        <v>24</v>
      </c>
      <c r="Y3165" t="s">
        <v>50</v>
      </c>
      <c r="Z3165" t="s">
        <v>51</v>
      </c>
      <c r="AA3165" t="s">
        <v>310</v>
      </c>
      <c r="AB3165" t="s">
        <v>53</v>
      </c>
      <c r="AC3165">
        <v>0.78</v>
      </c>
      <c r="AD3165" s="1">
        <v>41153</v>
      </c>
    </row>
    <row r="3166" spans="1:30" x14ac:dyDescent="0.35">
      <c r="A3166">
        <v>2617</v>
      </c>
      <c r="B3166">
        <v>4385</v>
      </c>
      <c r="C3166">
        <v>31233</v>
      </c>
      <c r="D3166" s="1">
        <v>40810</v>
      </c>
      <c r="E3166" t="s">
        <v>32</v>
      </c>
      <c r="F3166">
        <v>19</v>
      </c>
      <c r="G3166">
        <v>4245.93</v>
      </c>
      <c r="H3166">
        <v>0</v>
      </c>
      <c r="I3166" t="s">
        <v>9</v>
      </c>
      <c r="J3166" s="8">
        <v>-626.45000000000005</v>
      </c>
      <c r="K3166" s="8">
        <f>IF(Table3[[#This Row],[Return Status]] = "Returned", 0, Table3[[#This Row],[Profit]])</f>
        <v>-626.45000000000005</v>
      </c>
      <c r="L3166" s="8" t="str">
        <f>IFERROR(VLOOKUP(Table3[[#This Row],[Order ID]],returns[[Order ID]:[Status]],2,FALSE), "")</f>
        <v/>
      </c>
      <c r="M3166">
        <v>209.37</v>
      </c>
      <c r="N3166">
        <v>69</v>
      </c>
      <c r="O3166" t="s">
        <v>105</v>
      </c>
      <c r="P3166" t="s">
        <v>11</v>
      </c>
      <c r="Q3166">
        <v>95032</v>
      </c>
      <c r="R3166" t="s">
        <v>12</v>
      </c>
      <c r="S3166" t="s">
        <v>1976</v>
      </c>
      <c r="T3166" t="e">
        <f>VLOOKUP(Table3[[#This Row],[Region]],managers5[],2,FALSE)</f>
        <v>#N/A</v>
      </c>
      <c r="U3166" t="s">
        <v>1955</v>
      </c>
      <c r="V3166" t="s">
        <v>1959</v>
      </c>
      <c r="W3166" t="s">
        <v>14</v>
      </c>
      <c r="X3166" t="s">
        <v>24</v>
      </c>
      <c r="Y3166" t="s">
        <v>50</v>
      </c>
      <c r="Z3166" t="s">
        <v>51</v>
      </c>
      <c r="AA3166" t="s">
        <v>300</v>
      </c>
      <c r="AB3166" t="s">
        <v>85</v>
      </c>
      <c r="AC3166">
        <v>0.79</v>
      </c>
      <c r="AD3166" s="1">
        <v>40819</v>
      </c>
    </row>
    <row r="3167" spans="1:30" x14ac:dyDescent="0.35">
      <c r="A3167">
        <v>2643</v>
      </c>
      <c r="B3167">
        <v>4382</v>
      </c>
      <c r="C3167">
        <v>31233</v>
      </c>
      <c r="D3167" s="1">
        <v>40810</v>
      </c>
      <c r="E3167" t="s">
        <v>32</v>
      </c>
      <c r="F3167">
        <v>41</v>
      </c>
      <c r="G3167">
        <v>1298.29</v>
      </c>
      <c r="H3167">
        <v>0.06</v>
      </c>
      <c r="I3167" t="s">
        <v>9</v>
      </c>
      <c r="J3167" s="8">
        <v>542.33000000000004</v>
      </c>
      <c r="K3167" s="8">
        <f>IF(Table3[[#This Row],[Return Status]] = "Returned", 0, Table3[[#This Row],[Profit]])</f>
        <v>542.33000000000004</v>
      </c>
      <c r="L3167" s="8" t="str">
        <f>IFERROR(VLOOKUP(Table3[[#This Row],[Order ID]],returns[[Order ID]:[Status]],2,FALSE), "")</f>
        <v/>
      </c>
      <c r="M3167">
        <v>31.78</v>
      </c>
      <c r="N3167">
        <v>1.99</v>
      </c>
      <c r="O3167" t="s">
        <v>105</v>
      </c>
      <c r="P3167" t="s">
        <v>11</v>
      </c>
      <c r="Q3167">
        <v>95032</v>
      </c>
      <c r="R3167" t="s">
        <v>12</v>
      </c>
      <c r="S3167" t="s">
        <v>1976</v>
      </c>
      <c r="T3167" t="e">
        <f>VLOOKUP(Table3[[#This Row],[Region]],managers5[],2,FALSE)</f>
        <v>#N/A</v>
      </c>
      <c r="U3167" t="s">
        <v>1955</v>
      </c>
      <c r="V3167" t="s">
        <v>1959</v>
      </c>
      <c r="W3167" t="s">
        <v>14</v>
      </c>
      <c r="X3167" t="s">
        <v>24</v>
      </c>
      <c r="Y3167" t="s">
        <v>46</v>
      </c>
      <c r="Z3167" t="s">
        <v>47</v>
      </c>
      <c r="AA3167" t="s">
        <v>852</v>
      </c>
      <c r="AB3167" t="s">
        <v>109</v>
      </c>
      <c r="AC3167">
        <v>0.42</v>
      </c>
      <c r="AD3167" s="1">
        <v>40814</v>
      </c>
    </row>
    <row r="3168" spans="1:30" x14ac:dyDescent="0.35">
      <c r="A3168">
        <v>2644</v>
      </c>
      <c r="B3168">
        <v>4384</v>
      </c>
      <c r="C3168">
        <v>31233</v>
      </c>
      <c r="D3168" s="1">
        <v>40810</v>
      </c>
      <c r="E3168" t="s">
        <v>32</v>
      </c>
      <c r="F3168">
        <v>35</v>
      </c>
      <c r="G3168">
        <v>590.32000000000005</v>
      </c>
      <c r="H3168">
        <v>0.06</v>
      </c>
      <c r="I3168" t="s">
        <v>9</v>
      </c>
      <c r="J3168" s="8">
        <v>-91.31</v>
      </c>
      <c r="K3168" s="8">
        <f>IF(Table3[[#This Row],[Return Status]] = "Returned", 0, Table3[[#This Row],[Profit]])</f>
        <v>-91.31</v>
      </c>
      <c r="L3168" s="8" t="str">
        <f>IFERROR(VLOOKUP(Table3[[#This Row],[Order ID]],returns[[Order ID]:[Status]],2,FALSE), "")</f>
        <v/>
      </c>
      <c r="M3168">
        <v>16.989999999999998</v>
      </c>
      <c r="N3168">
        <v>8.99</v>
      </c>
      <c r="O3168" t="s">
        <v>105</v>
      </c>
      <c r="P3168" t="s">
        <v>11</v>
      </c>
      <c r="Q3168">
        <v>95032</v>
      </c>
      <c r="R3168" t="s">
        <v>12</v>
      </c>
      <c r="S3168" t="s">
        <v>1976</v>
      </c>
      <c r="T3168" t="e">
        <f>VLOOKUP(Table3[[#This Row],[Region]],managers5[],2,FALSE)</f>
        <v>#N/A</v>
      </c>
      <c r="U3168" t="s">
        <v>1955</v>
      </c>
      <c r="V3168" t="s">
        <v>1959</v>
      </c>
      <c r="W3168" t="s">
        <v>14</v>
      </c>
      <c r="X3168" t="s">
        <v>24</v>
      </c>
      <c r="Y3168" t="s">
        <v>16</v>
      </c>
      <c r="Z3168" t="s">
        <v>106</v>
      </c>
      <c r="AA3168" t="s">
        <v>1523</v>
      </c>
      <c r="AB3168" t="s">
        <v>109</v>
      </c>
      <c r="AC3168">
        <v>0.56000000000000005</v>
      </c>
      <c r="AD3168" s="1">
        <v>40814</v>
      </c>
    </row>
    <row r="3169" spans="1:30" x14ac:dyDescent="0.35">
      <c r="A3169">
        <v>2654</v>
      </c>
      <c r="B3169">
        <v>4383</v>
      </c>
      <c r="C3169">
        <v>31233</v>
      </c>
      <c r="D3169" s="1">
        <v>40810</v>
      </c>
      <c r="E3169" t="s">
        <v>32</v>
      </c>
      <c r="F3169">
        <v>3</v>
      </c>
      <c r="G3169">
        <v>19.34</v>
      </c>
      <c r="H3169">
        <v>0.06</v>
      </c>
      <c r="I3169" t="s">
        <v>9</v>
      </c>
      <c r="J3169" s="8">
        <v>-11.36</v>
      </c>
      <c r="K3169" s="8">
        <f>IF(Table3[[#This Row],[Return Status]] = "Returned", 0, Table3[[#This Row],[Profit]])</f>
        <v>-11.36</v>
      </c>
      <c r="L3169" s="8" t="str">
        <f>IFERROR(VLOOKUP(Table3[[#This Row],[Order ID]],returns[[Order ID]:[Status]],2,FALSE), "")</f>
        <v/>
      </c>
      <c r="M3169">
        <v>4.9800000000000004</v>
      </c>
      <c r="N3169">
        <v>5.0199999999999996</v>
      </c>
      <c r="O3169" t="s">
        <v>105</v>
      </c>
      <c r="P3169" t="s">
        <v>11</v>
      </c>
      <c r="Q3169">
        <v>95032</v>
      </c>
      <c r="R3169" t="s">
        <v>12</v>
      </c>
      <c r="S3169" t="s">
        <v>1976</v>
      </c>
      <c r="T3169" t="e">
        <f>VLOOKUP(Table3[[#This Row],[Region]],managers5[],2,FALSE)</f>
        <v>#N/A</v>
      </c>
      <c r="U3169" t="s">
        <v>1955</v>
      </c>
      <c r="V3169" t="s">
        <v>1959</v>
      </c>
      <c r="W3169" t="s">
        <v>14</v>
      </c>
      <c r="X3169" t="s">
        <v>24</v>
      </c>
      <c r="Y3169" t="s">
        <v>16</v>
      </c>
      <c r="Z3169" t="s">
        <v>30</v>
      </c>
      <c r="AA3169" t="s">
        <v>1670</v>
      </c>
      <c r="AB3169" t="s">
        <v>19</v>
      </c>
      <c r="AC3169">
        <v>0.38</v>
      </c>
      <c r="AD3169" s="1">
        <v>40812</v>
      </c>
    </row>
    <row r="3170" spans="1:30" x14ac:dyDescent="0.35">
      <c r="A3170">
        <v>2955</v>
      </c>
      <c r="B3170">
        <v>4386</v>
      </c>
      <c r="C3170">
        <v>31237</v>
      </c>
      <c r="D3170" s="1">
        <v>40753</v>
      </c>
      <c r="E3170" t="s">
        <v>8</v>
      </c>
      <c r="F3170">
        <v>13</v>
      </c>
      <c r="G3170">
        <v>589.78</v>
      </c>
      <c r="H3170">
        <v>0</v>
      </c>
      <c r="I3170" t="s">
        <v>9</v>
      </c>
      <c r="J3170" s="8">
        <v>225.2585</v>
      </c>
      <c r="K3170" s="8">
        <f>IF(Table3[[#This Row],[Return Status]] = "Returned", 0, Table3[[#This Row],[Profit]])</f>
        <v>225.2585</v>
      </c>
      <c r="L3170" s="8" t="str">
        <f>IFERROR(VLOOKUP(Table3[[#This Row],[Order ID]],returns[[Order ID]:[Status]],2,FALSE), "")</f>
        <v/>
      </c>
      <c r="M3170">
        <v>42.8</v>
      </c>
      <c r="N3170">
        <v>2.99</v>
      </c>
      <c r="O3170" t="s">
        <v>1052</v>
      </c>
      <c r="P3170" t="s">
        <v>97</v>
      </c>
      <c r="Q3170">
        <v>97420</v>
      </c>
      <c r="R3170" t="s">
        <v>98</v>
      </c>
      <c r="S3170" t="s">
        <v>1976</v>
      </c>
      <c r="T3170" t="e">
        <f>VLOOKUP(Table3[[#This Row],[Region]],managers5[],2,FALSE)</f>
        <v>#N/A</v>
      </c>
      <c r="U3170" t="s">
        <v>1955</v>
      </c>
      <c r="V3170" t="s">
        <v>1959</v>
      </c>
      <c r="W3170" t="s">
        <v>14</v>
      </c>
      <c r="X3170" t="s">
        <v>15</v>
      </c>
      <c r="Y3170" t="s">
        <v>16</v>
      </c>
      <c r="Z3170" t="s">
        <v>17</v>
      </c>
      <c r="AA3170" t="s">
        <v>1518</v>
      </c>
      <c r="AB3170" t="s">
        <v>19</v>
      </c>
      <c r="AC3170">
        <v>0.36</v>
      </c>
      <c r="AD3170" s="1">
        <v>40753</v>
      </c>
    </row>
    <row r="3171" spans="1:30" x14ac:dyDescent="0.35">
      <c r="A3171">
        <v>4879</v>
      </c>
      <c r="B3171">
        <v>4388</v>
      </c>
      <c r="C3171">
        <v>31239</v>
      </c>
      <c r="D3171" s="1">
        <v>40418</v>
      </c>
      <c r="E3171" t="s">
        <v>32</v>
      </c>
      <c r="F3171">
        <v>20</v>
      </c>
      <c r="G3171">
        <v>677.9</v>
      </c>
      <c r="H3171">
        <v>0.05</v>
      </c>
      <c r="I3171" t="s">
        <v>9</v>
      </c>
      <c r="J3171" s="8">
        <v>196.36</v>
      </c>
      <c r="K3171" s="8">
        <f>IF(Table3[[#This Row],[Return Status]] = "Returned", 0, Table3[[#This Row],[Profit]])</f>
        <v>196.36</v>
      </c>
      <c r="L3171" s="8" t="str">
        <f>IFERROR(VLOOKUP(Table3[[#This Row],[Order ID]],returns[[Order ID]:[Status]],2,FALSE), "")</f>
        <v/>
      </c>
      <c r="M3171">
        <v>33.979999999999997</v>
      </c>
      <c r="N3171">
        <v>1.99</v>
      </c>
      <c r="O3171" t="s">
        <v>858</v>
      </c>
      <c r="P3171" t="s">
        <v>204</v>
      </c>
      <c r="Q3171">
        <v>5401</v>
      </c>
      <c r="R3171" t="s">
        <v>204</v>
      </c>
      <c r="S3171" t="s">
        <v>1979</v>
      </c>
      <c r="T3171" t="e">
        <f>VLOOKUP(Table3[[#This Row],[Region]],managers5[],2,FALSE)</f>
        <v>#N/A</v>
      </c>
      <c r="U3171" t="s">
        <v>1956</v>
      </c>
      <c r="W3171" t="s">
        <v>14</v>
      </c>
      <c r="X3171" t="s">
        <v>71</v>
      </c>
      <c r="Y3171" t="s">
        <v>46</v>
      </c>
      <c r="Z3171" t="s">
        <v>47</v>
      </c>
      <c r="AA3171" t="s">
        <v>1514</v>
      </c>
      <c r="AB3171" t="s">
        <v>109</v>
      </c>
      <c r="AC3171">
        <v>0.45</v>
      </c>
      <c r="AD3171" s="2">
        <v>40423</v>
      </c>
    </row>
    <row r="3172" spans="1:30" x14ac:dyDescent="0.35">
      <c r="A3172">
        <v>479</v>
      </c>
      <c r="B3172">
        <v>4389</v>
      </c>
      <c r="C3172">
        <v>31266</v>
      </c>
      <c r="D3172" s="1">
        <v>41185</v>
      </c>
      <c r="E3172" t="s">
        <v>77</v>
      </c>
      <c r="F3172">
        <v>16</v>
      </c>
      <c r="G3172">
        <v>6573.75</v>
      </c>
      <c r="H3172">
        <v>0.04</v>
      </c>
      <c r="I3172" t="s">
        <v>49</v>
      </c>
      <c r="J3172" s="8">
        <v>1197.05</v>
      </c>
      <c r="K3172" s="8">
        <f>IF(Table3[[#This Row],[Return Status]] = "Returned", 0, Table3[[#This Row],[Profit]])</f>
        <v>1197.05</v>
      </c>
      <c r="L3172" s="8" t="str">
        <f>IFERROR(VLOOKUP(Table3[[#This Row],[Order ID]],returns[[Order ID]:[Status]],2,FALSE), "")</f>
        <v/>
      </c>
      <c r="M3172">
        <v>399.98</v>
      </c>
      <c r="N3172">
        <v>12.06</v>
      </c>
      <c r="O3172" t="s">
        <v>682</v>
      </c>
      <c r="P3172" t="s">
        <v>37</v>
      </c>
      <c r="Q3172">
        <v>15122</v>
      </c>
      <c r="R3172" t="s">
        <v>37</v>
      </c>
      <c r="S3172" t="s">
        <v>1979</v>
      </c>
      <c r="T3172" t="e">
        <f>VLOOKUP(Table3[[#This Row],[Region]],managers5[],2,FALSE)</f>
        <v>#N/A</v>
      </c>
      <c r="U3172" t="s">
        <v>1956</v>
      </c>
      <c r="W3172" t="s">
        <v>14</v>
      </c>
      <c r="X3172" t="s">
        <v>71</v>
      </c>
      <c r="Y3172" t="s">
        <v>46</v>
      </c>
      <c r="Z3172" t="s">
        <v>124</v>
      </c>
      <c r="AA3172" t="s">
        <v>683</v>
      </c>
      <c r="AB3172" t="s">
        <v>53</v>
      </c>
      <c r="AC3172">
        <v>0.56000000000000005</v>
      </c>
      <c r="AD3172" s="1">
        <v>41186</v>
      </c>
    </row>
    <row r="3173" spans="1:30" x14ac:dyDescent="0.35">
      <c r="A3173">
        <v>3479</v>
      </c>
      <c r="B3173">
        <v>4393</v>
      </c>
      <c r="C3173">
        <v>31271</v>
      </c>
      <c r="D3173" s="1">
        <v>40653</v>
      </c>
      <c r="E3173" t="s">
        <v>32</v>
      </c>
      <c r="F3173">
        <v>4</v>
      </c>
      <c r="G3173">
        <v>43.29</v>
      </c>
      <c r="H3173">
        <v>0.03</v>
      </c>
      <c r="I3173" t="s">
        <v>9</v>
      </c>
      <c r="J3173" s="8">
        <v>-0.36000000000000598</v>
      </c>
      <c r="K3173" s="8">
        <f>IF(Table3[[#This Row],[Return Status]] = "Returned", 0, Table3[[#This Row],[Profit]])</f>
        <v>-0.36000000000000598</v>
      </c>
      <c r="L3173" s="8" t="str">
        <f>IFERROR(VLOOKUP(Table3[[#This Row],[Order ID]],returns[[Order ID]:[Status]],2,FALSE), "")</f>
        <v/>
      </c>
      <c r="M3173">
        <v>8.3699999999999992</v>
      </c>
      <c r="N3173">
        <v>10.16</v>
      </c>
      <c r="O3173" t="s">
        <v>533</v>
      </c>
      <c r="P3173" t="s">
        <v>189</v>
      </c>
      <c r="Q3173">
        <v>98661</v>
      </c>
      <c r="R3173" t="s">
        <v>190</v>
      </c>
      <c r="S3173" t="s">
        <v>1976</v>
      </c>
      <c r="T3173" t="e">
        <f>VLOOKUP(Table3[[#This Row],[Region]],managers5[],2,FALSE)</f>
        <v>#N/A</v>
      </c>
      <c r="U3173" t="s">
        <v>1955</v>
      </c>
      <c r="V3173" t="s">
        <v>1959</v>
      </c>
      <c r="W3173" t="s">
        <v>14</v>
      </c>
      <c r="X3173" t="s">
        <v>15</v>
      </c>
      <c r="Y3173" t="s">
        <v>50</v>
      </c>
      <c r="Z3173" t="s">
        <v>61</v>
      </c>
      <c r="AA3173" t="s">
        <v>1772</v>
      </c>
      <c r="AB3173" t="s">
        <v>85</v>
      </c>
      <c r="AC3173">
        <v>0.59</v>
      </c>
      <c r="AD3173" s="1">
        <v>40660</v>
      </c>
    </row>
    <row r="3174" spans="1:30" x14ac:dyDescent="0.35">
      <c r="A3174">
        <v>5599</v>
      </c>
      <c r="B3174">
        <v>4057</v>
      </c>
      <c r="C3174">
        <v>28928</v>
      </c>
      <c r="D3174" s="1">
        <v>40298</v>
      </c>
      <c r="E3174" t="s">
        <v>32</v>
      </c>
      <c r="F3174">
        <v>3</v>
      </c>
      <c r="G3174">
        <v>185.16</v>
      </c>
      <c r="H3174">
        <v>0.02</v>
      </c>
      <c r="I3174" t="s">
        <v>9</v>
      </c>
      <c r="J3174" s="8">
        <v>-49.34</v>
      </c>
      <c r="K3174" s="8">
        <f>IF(Table3[[#This Row],[Return Status]] = "Returned", 0, Table3[[#This Row],[Profit]])</f>
        <v>0</v>
      </c>
      <c r="L3174" s="8" t="str">
        <f>IFERROR(VLOOKUP(Table3[[#This Row],[Order ID]],returns[[Order ID]:[Status]],2,FALSE), "")</f>
        <v>Returned</v>
      </c>
      <c r="M3174">
        <v>59.98</v>
      </c>
      <c r="N3174">
        <v>3.99</v>
      </c>
      <c r="O3174" t="s">
        <v>700</v>
      </c>
      <c r="P3174" t="s">
        <v>324</v>
      </c>
      <c r="Q3174">
        <v>32789</v>
      </c>
      <c r="R3174" t="s">
        <v>56</v>
      </c>
      <c r="S3174" t="s">
        <v>1978</v>
      </c>
      <c r="T3174" t="e">
        <f>VLOOKUP(Table3[[#This Row],[Region]],managers5[],2,FALSE)</f>
        <v>#N/A</v>
      </c>
      <c r="U3174" t="s">
        <v>1957</v>
      </c>
      <c r="V3174" t="s">
        <v>1959</v>
      </c>
      <c r="W3174" t="s">
        <v>14</v>
      </c>
      <c r="X3174" t="s">
        <v>71</v>
      </c>
      <c r="Y3174" t="s">
        <v>16</v>
      </c>
      <c r="Z3174" t="s">
        <v>83</v>
      </c>
      <c r="AA3174" t="s">
        <v>1272</v>
      </c>
      <c r="AB3174" t="s">
        <v>19</v>
      </c>
      <c r="AC3174">
        <v>0.56999999999999995</v>
      </c>
      <c r="AD3174" s="2">
        <v>40300</v>
      </c>
    </row>
    <row r="3175" spans="1:30" x14ac:dyDescent="0.35">
      <c r="A3175">
        <v>3669</v>
      </c>
      <c r="B3175">
        <v>4398</v>
      </c>
      <c r="C3175">
        <v>31303</v>
      </c>
      <c r="D3175" s="1">
        <v>40622</v>
      </c>
      <c r="E3175" t="s">
        <v>32</v>
      </c>
      <c r="F3175">
        <v>50</v>
      </c>
      <c r="G3175">
        <v>306.13</v>
      </c>
      <c r="H3175">
        <v>0.09</v>
      </c>
      <c r="I3175" t="s">
        <v>33</v>
      </c>
      <c r="J3175" s="8">
        <v>87.600999999999999</v>
      </c>
      <c r="K3175" s="8">
        <f>IF(Table3[[#This Row],[Return Status]] = "Returned", 0, Table3[[#This Row],[Profit]])</f>
        <v>0</v>
      </c>
      <c r="L3175" s="8" t="str">
        <f>IFERROR(VLOOKUP(Table3[[#This Row],[Order ID]],returns[[Order ID]:[Status]],2,FALSE), "")</f>
        <v>Returned</v>
      </c>
      <c r="M3175">
        <v>5.98</v>
      </c>
      <c r="N3175">
        <v>1.49</v>
      </c>
      <c r="O3175" t="s">
        <v>1396</v>
      </c>
      <c r="P3175" t="s">
        <v>131</v>
      </c>
      <c r="Q3175">
        <v>4070</v>
      </c>
      <c r="R3175" t="s">
        <v>132</v>
      </c>
      <c r="S3175" t="s">
        <v>1979</v>
      </c>
      <c r="T3175" t="e">
        <f>VLOOKUP(Table3[[#This Row],[Region]],managers5[],2,FALSE)</f>
        <v>#N/A</v>
      </c>
      <c r="U3175" t="s">
        <v>1956</v>
      </c>
      <c r="W3175" t="s">
        <v>14</v>
      </c>
      <c r="X3175" t="s">
        <v>24</v>
      </c>
      <c r="Y3175" t="s">
        <v>16</v>
      </c>
      <c r="Z3175" t="s">
        <v>17</v>
      </c>
      <c r="AA3175" t="s">
        <v>741</v>
      </c>
      <c r="AB3175" t="s">
        <v>19</v>
      </c>
      <c r="AC3175">
        <v>0.39</v>
      </c>
      <c r="AD3175" s="1">
        <v>40624</v>
      </c>
    </row>
    <row r="3176" spans="1:30" x14ac:dyDescent="0.35">
      <c r="A3176">
        <v>5656</v>
      </c>
      <c r="B3176">
        <v>6617</v>
      </c>
      <c r="C3176">
        <v>47078</v>
      </c>
      <c r="D3176" s="1">
        <v>40287</v>
      </c>
      <c r="E3176" t="s">
        <v>20</v>
      </c>
      <c r="F3176">
        <v>20</v>
      </c>
      <c r="G3176">
        <v>98.57</v>
      </c>
      <c r="H3176">
        <v>7.0000000000000007E-2</v>
      </c>
      <c r="I3176" t="s">
        <v>9</v>
      </c>
      <c r="J3176" s="8">
        <v>-49.64</v>
      </c>
      <c r="K3176" s="8">
        <f>IF(Table3[[#This Row],[Return Status]] = "Returned", 0, Table3[[#This Row],[Profit]])</f>
        <v>0</v>
      </c>
      <c r="L3176" s="8" t="str">
        <f>IFERROR(VLOOKUP(Table3[[#This Row],[Order ID]],returns[[Order ID]:[Status]],2,FALSE), "")</f>
        <v>Returned</v>
      </c>
      <c r="M3176">
        <v>4.9800000000000004</v>
      </c>
      <c r="N3176">
        <v>5.0199999999999996</v>
      </c>
      <c r="O3176" t="s">
        <v>953</v>
      </c>
      <c r="P3176" t="s">
        <v>55</v>
      </c>
      <c r="Q3176">
        <v>35630</v>
      </c>
      <c r="R3176" t="s">
        <v>56</v>
      </c>
      <c r="S3176" t="s">
        <v>1978</v>
      </c>
      <c r="T3176" t="e">
        <f>VLOOKUP(Table3[[#This Row],[Region]],managers5[],2,FALSE)</f>
        <v>#N/A</v>
      </c>
      <c r="U3176" t="s">
        <v>1957</v>
      </c>
      <c r="V3176" t="s">
        <v>1959</v>
      </c>
      <c r="W3176" t="s">
        <v>14</v>
      </c>
      <c r="X3176" t="s">
        <v>39</v>
      </c>
      <c r="Y3176" t="s">
        <v>16</v>
      </c>
      <c r="Z3176" t="s">
        <v>30</v>
      </c>
      <c r="AA3176" t="s">
        <v>1670</v>
      </c>
      <c r="AB3176" t="s">
        <v>19</v>
      </c>
      <c r="AC3176">
        <v>0.38</v>
      </c>
      <c r="AD3176" s="2">
        <v>40288</v>
      </c>
    </row>
    <row r="3177" spans="1:30" x14ac:dyDescent="0.35">
      <c r="A3177">
        <v>5645</v>
      </c>
      <c r="B3177">
        <v>1735</v>
      </c>
      <c r="C3177">
        <v>12451</v>
      </c>
      <c r="D3177" s="1">
        <v>40287</v>
      </c>
      <c r="E3177" t="s">
        <v>32</v>
      </c>
      <c r="F3177">
        <v>21</v>
      </c>
      <c r="G3177">
        <v>329.37</v>
      </c>
      <c r="H3177">
        <v>0.04</v>
      </c>
      <c r="I3177" t="s">
        <v>33</v>
      </c>
      <c r="J3177" s="8">
        <v>-53.57</v>
      </c>
      <c r="K3177" s="8">
        <f>IF(Table3[[#This Row],[Return Status]] = "Returned", 0, Table3[[#This Row],[Profit]])</f>
        <v>0</v>
      </c>
      <c r="L3177" s="8" t="str">
        <f>IFERROR(VLOOKUP(Table3[[#This Row],[Order ID]],returns[[Order ID]:[Status]],2,FALSE), "")</f>
        <v>Returned</v>
      </c>
      <c r="M3177">
        <v>15.14</v>
      </c>
      <c r="N3177">
        <v>4.53</v>
      </c>
      <c r="O3177" t="s">
        <v>1341</v>
      </c>
      <c r="P3177" t="s">
        <v>120</v>
      </c>
      <c r="Q3177">
        <v>32004</v>
      </c>
      <c r="R3177" t="s">
        <v>56</v>
      </c>
      <c r="S3177" t="s">
        <v>1978</v>
      </c>
      <c r="T3177" t="e">
        <f>VLOOKUP(Table3[[#This Row],[Region]],managers5[],2,FALSE)</f>
        <v>#N/A</v>
      </c>
      <c r="U3177" t="s">
        <v>1957</v>
      </c>
      <c r="V3177" t="s">
        <v>1959</v>
      </c>
      <c r="W3177" t="s">
        <v>14</v>
      </c>
      <c r="X3177" t="s">
        <v>15</v>
      </c>
      <c r="Y3177" t="s">
        <v>16</v>
      </c>
      <c r="Z3177" t="s">
        <v>75</v>
      </c>
      <c r="AA3177" t="s">
        <v>987</v>
      </c>
      <c r="AB3177" t="s">
        <v>19</v>
      </c>
      <c r="AC3177">
        <v>0.81</v>
      </c>
      <c r="AD3177" s="2">
        <v>40289</v>
      </c>
    </row>
    <row r="3178" spans="1:30" x14ac:dyDescent="0.35">
      <c r="A3178">
        <v>5531</v>
      </c>
      <c r="B3178">
        <v>4402</v>
      </c>
      <c r="C3178">
        <v>31392</v>
      </c>
      <c r="D3178" s="1">
        <v>40304</v>
      </c>
      <c r="E3178" t="s">
        <v>32</v>
      </c>
      <c r="F3178">
        <v>21</v>
      </c>
      <c r="G3178">
        <v>128.86000000000001</v>
      </c>
      <c r="H3178">
        <v>0.1</v>
      </c>
      <c r="I3178" t="s">
        <v>9</v>
      </c>
      <c r="J3178" s="8">
        <v>-42.81</v>
      </c>
      <c r="K3178" s="8">
        <f>IF(Table3[[#This Row],[Return Status]] = "Returned", 0, Table3[[#This Row],[Profit]])</f>
        <v>-42.81</v>
      </c>
      <c r="L3178" s="8" t="str">
        <f>IFERROR(VLOOKUP(Table3[[#This Row],[Order ID]],returns[[Order ID]:[Status]],2,FALSE), "")</f>
        <v/>
      </c>
      <c r="M3178">
        <v>6.48</v>
      </c>
      <c r="N3178">
        <v>5.16</v>
      </c>
      <c r="O3178" t="s">
        <v>727</v>
      </c>
      <c r="P3178" t="s">
        <v>131</v>
      </c>
      <c r="Q3178">
        <v>4330</v>
      </c>
      <c r="R3178" t="s">
        <v>132</v>
      </c>
      <c r="S3178" t="s">
        <v>1979</v>
      </c>
      <c r="T3178" t="e">
        <f>VLOOKUP(Table3[[#This Row],[Region]],managers5[],2,FALSE)</f>
        <v>#N/A</v>
      </c>
      <c r="U3178" t="s">
        <v>1956</v>
      </c>
      <c r="W3178" t="s">
        <v>14</v>
      </c>
      <c r="X3178" t="s">
        <v>24</v>
      </c>
      <c r="Y3178" t="s">
        <v>16</v>
      </c>
      <c r="Z3178" t="s">
        <v>30</v>
      </c>
      <c r="AA3178" t="s">
        <v>1907</v>
      </c>
      <c r="AB3178" t="s">
        <v>19</v>
      </c>
      <c r="AC3178">
        <v>0.37</v>
      </c>
      <c r="AD3178" s="2">
        <v>40311</v>
      </c>
    </row>
    <row r="3179" spans="1:30" x14ac:dyDescent="0.35">
      <c r="A3179">
        <v>5554</v>
      </c>
      <c r="B3179">
        <v>4403</v>
      </c>
      <c r="C3179">
        <v>31392</v>
      </c>
      <c r="D3179" s="1">
        <v>40304</v>
      </c>
      <c r="E3179" t="s">
        <v>32</v>
      </c>
      <c r="F3179">
        <v>44</v>
      </c>
      <c r="G3179">
        <v>3249.09</v>
      </c>
      <c r="H3179">
        <v>0.1</v>
      </c>
      <c r="I3179" t="s">
        <v>9</v>
      </c>
      <c r="J3179" s="8">
        <v>-1326.29</v>
      </c>
      <c r="K3179" s="8">
        <f>IF(Table3[[#This Row],[Return Status]] = "Returned", 0, Table3[[#This Row],[Profit]])</f>
        <v>-1326.29</v>
      </c>
      <c r="L3179" s="8" t="str">
        <f>IFERROR(VLOOKUP(Table3[[#This Row],[Order ID]],returns[[Order ID]:[Status]],2,FALSE), "")</f>
        <v/>
      </c>
      <c r="M3179">
        <v>78.8</v>
      </c>
      <c r="N3179">
        <v>35</v>
      </c>
      <c r="O3179" t="s">
        <v>727</v>
      </c>
      <c r="P3179" t="s">
        <v>204</v>
      </c>
      <c r="Q3179">
        <v>5401</v>
      </c>
      <c r="R3179" t="s">
        <v>204</v>
      </c>
      <c r="S3179" t="s">
        <v>1979</v>
      </c>
      <c r="T3179" t="e">
        <f>VLOOKUP(Table3[[#This Row],[Region]],managers5[],2,FALSE)</f>
        <v>#N/A</v>
      </c>
      <c r="U3179" t="s">
        <v>1956</v>
      </c>
      <c r="W3179" t="s">
        <v>14</v>
      </c>
      <c r="X3179" t="s">
        <v>24</v>
      </c>
      <c r="Y3179" t="s">
        <v>16</v>
      </c>
      <c r="Z3179" t="s">
        <v>75</v>
      </c>
      <c r="AA3179" t="s">
        <v>1158</v>
      </c>
      <c r="AB3179" t="s">
        <v>85</v>
      </c>
      <c r="AC3179">
        <v>0.83</v>
      </c>
      <c r="AD3179" s="2">
        <v>40308</v>
      </c>
    </row>
    <row r="3180" spans="1:30" x14ac:dyDescent="0.35">
      <c r="A3180">
        <v>2435</v>
      </c>
      <c r="B3180">
        <v>4406</v>
      </c>
      <c r="C3180">
        <v>31399</v>
      </c>
      <c r="D3180" s="1">
        <v>40852</v>
      </c>
      <c r="E3180" t="s">
        <v>8</v>
      </c>
      <c r="F3180">
        <v>9</v>
      </c>
      <c r="G3180">
        <v>337.203499999999</v>
      </c>
      <c r="H3180">
        <v>0.09</v>
      </c>
      <c r="I3180" t="s">
        <v>9</v>
      </c>
      <c r="J3180" s="8">
        <v>-120.934</v>
      </c>
      <c r="K3180" s="8">
        <f>IF(Table3[[#This Row],[Return Status]] = "Returned", 0, Table3[[#This Row],[Profit]])</f>
        <v>-120.934</v>
      </c>
      <c r="L3180" s="8" t="str">
        <f>IFERROR(VLOOKUP(Table3[[#This Row],[Order ID]],returns[[Order ID]:[Status]],2,FALSE), "")</f>
        <v/>
      </c>
      <c r="M3180">
        <v>45.99</v>
      </c>
      <c r="N3180">
        <v>4.99</v>
      </c>
      <c r="O3180" t="s">
        <v>338</v>
      </c>
      <c r="P3180" t="s">
        <v>189</v>
      </c>
      <c r="Q3180">
        <v>98373</v>
      </c>
      <c r="R3180" t="s">
        <v>190</v>
      </c>
      <c r="S3180" t="s">
        <v>1976</v>
      </c>
      <c r="T3180" t="e">
        <f>VLOOKUP(Table3[[#This Row],[Region]],managers5[],2,FALSE)</f>
        <v>#N/A</v>
      </c>
      <c r="U3180" t="s">
        <v>1955</v>
      </c>
      <c r="V3180" t="s">
        <v>1959</v>
      </c>
      <c r="W3180" t="s">
        <v>14</v>
      </c>
      <c r="X3180" t="s">
        <v>39</v>
      </c>
      <c r="Y3180" t="s">
        <v>46</v>
      </c>
      <c r="Z3180" t="s">
        <v>86</v>
      </c>
      <c r="AA3180" t="s">
        <v>1095</v>
      </c>
      <c r="AB3180" t="s">
        <v>19</v>
      </c>
      <c r="AC3180">
        <v>0.56000000000000005</v>
      </c>
      <c r="AD3180" s="1">
        <v>40853</v>
      </c>
    </row>
    <row r="3181" spans="1:30" x14ac:dyDescent="0.35">
      <c r="A3181">
        <v>222</v>
      </c>
      <c r="B3181">
        <v>4408</v>
      </c>
      <c r="C3181">
        <v>31456</v>
      </c>
      <c r="D3181" s="1">
        <v>41228</v>
      </c>
      <c r="E3181" t="s">
        <v>77</v>
      </c>
      <c r="F3181">
        <v>10</v>
      </c>
      <c r="G3181">
        <v>225.09</v>
      </c>
      <c r="H3181">
        <v>0.02</v>
      </c>
      <c r="I3181" t="s">
        <v>9</v>
      </c>
      <c r="J3181" s="8">
        <v>64.140999999999906</v>
      </c>
      <c r="K3181" s="8">
        <f>IF(Table3[[#This Row],[Return Status]] = "Returned", 0, Table3[[#This Row],[Profit]])</f>
        <v>64.140999999999906</v>
      </c>
      <c r="L3181" s="8" t="str">
        <f>IFERROR(VLOOKUP(Table3[[#This Row],[Order ID]],returns[[Order ID]:[Status]],2,FALSE), "")</f>
        <v/>
      </c>
      <c r="M3181">
        <v>21.38</v>
      </c>
      <c r="N3181">
        <v>2.99</v>
      </c>
      <c r="O3181" t="s">
        <v>139</v>
      </c>
      <c r="P3181" t="s">
        <v>37</v>
      </c>
      <c r="Q3181">
        <v>19143</v>
      </c>
      <c r="R3181" t="s">
        <v>37</v>
      </c>
      <c r="S3181" t="s">
        <v>1979</v>
      </c>
      <c r="T3181" t="e">
        <f>VLOOKUP(Table3[[#This Row],[Region]],managers5[],2,FALSE)</f>
        <v>#N/A</v>
      </c>
      <c r="U3181" t="s">
        <v>1956</v>
      </c>
      <c r="W3181" t="s">
        <v>14</v>
      </c>
      <c r="X3181" t="s">
        <v>24</v>
      </c>
      <c r="Y3181" t="s">
        <v>16</v>
      </c>
      <c r="Z3181" t="s">
        <v>17</v>
      </c>
      <c r="AA3181" t="s">
        <v>396</v>
      </c>
      <c r="AB3181" t="s">
        <v>19</v>
      </c>
      <c r="AC3181">
        <v>0.36</v>
      </c>
      <c r="AD3181" s="1">
        <v>41230</v>
      </c>
    </row>
    <row r="3182" spans="1:30" x14ac:dyDescent="0.35">
      <c r="A3182">
        <v>714</v>
      </c>
      <c r="B3182">
        <v>4409</v>
      </c>
      <c r="C3182">
        <v>31460</v>
      </c>
      <c r="D3182" s="1">
        <v>41147</v>
      </c>
      <c r="E3182" t="s">
        <v>77</v>
      </c>
      <c r="F3182">
        <v>9</v>
      </c>
      <c r="G3182">
        <v>990.67</v>
      </c>
      <c r="H3182">
        <v>0.08</v>
      </c>
      <c r="I3182" t="s">
        <v>9</v>
      </c>
      <c r="J3182" s="8">
        <v>-365.32</v>
      </c>
      <c r="K3182" s="8">
        <f>IF(Table3[[#This Row],[Return Status]] = "Returned", 0, Table3[[#This Row],[Profit]])</f>
        <v>-365.32</v>
      </c>
      <c r="L3182" s="8" t="str">
        <f>IFERROR(VLOOKUP(Table3[[#This Row],[Order ID]],returns[[Order ID]:[Status]],2,FALSE), "")</f>
        <v/>
      </c>
      <c r="M3182">
        <v>110.98</v>
      </c>
      <c r="N3182">
        <v>35</v>
      </c>
      <c r="O3182" t="s">
        <v>551</v>
      </c>
      <c r="P3182" t="s">
        <v>114</v>
      </c>
      <c r="Q3182">
        <v>86401</v>
      </c>
      <c r="R3182" t="s">
        <v>115</v>
      </c>
      <c r="S3182" t="s">
        <v>1976</v>
      </c>
      <c r="T3182" t="e">
        <f>VLOOKUP(Table3[[#This Row],[Region]],managers5[],2,FALSE)</f>
        <v>#N/A</v>
      </c>
      <c r="U3182" t="s">
        <v>1955</v>
      </c>
      <c r="V3182" t="s">
        <v>1959</v>
      </c>
      <c r="W3182" t="s">
        <v>14</v>
      </c>
      <c r="X3182" t="s">
        <v>71</v>
      </c>
      <c r="Y3182" t="s">
        <v>16</v>
      </c>
      <c r="Z3182" t="s">
        <v>75</v>
      </c>
      <c r="AA3182" t="s">
        <v>140</v>
      </c>
      <c r="AB3182" t="s">
        <v>85</v>
      </c>
      <c r="AC3182">
        <v>0.82</v>
      </c>
      <c r="AD3182" s="1">
        <v>41149</v>
      </c>
    </row>
    <row r="3183" spans="1:30" x14ac:dyDescent="0.35">
      <c r="A3183">
        <v>3126</v>
      </c>
      <c r="B3183">
        <v>4410</v>
      </c>
      <c r="C3183">
        <v>31461</v>
      </c>
      <c r="D3183" s="1">
        <v>40721</v>
      </c>
      <c r="E3183" t="s">
        <v>20</v>
      </c>
      <c r="F3183">
        <v>26</v>
      </c>
      <c r="G3183">
        <v>1463.42</v>
      </c>
      <c r="H3183">
        <v>0.08</v>
      </c>
      <c r="I3183" t="s">
        <v>9</v>
      </c>
      <c r="J3183" s="8">
        <v>350.82</v>
      </c>
      <c r="K3183" s="8">
        <f>IF(Table3[[#This Row],[Return Status]] = "Returned", 0, Table3[[#This Row],[Profit]])</f>
        <v>350.82</v>
      </c>
      <c r="L3183" s="8" t="str">
        <f>IFERROR(VLOOKUP(Table3[[#This Row],[Order ID]],returns[[Order ID]:[Status]],2,FALSE), "")</f>
        <v/>
      </c>
      <c r="M3183">
        <v>59.98</v>
      </c>
      <c r="N3183">
        <v>3.99</v>
      </c>
      <c r="O3183" t="s">
        <v>229</v>
      </c>
      <c r="P3183" t="s">
        <v>11</v>
      </c>
      <c r="Q3183">
        <v>92630</v>
      </c>
      <c r="R3183" t="s">
        <v>12</v>
      </c>
      <c r="S3183" t="s">
        <v>1976</v>
      </c>
      <c r="T3183" t="e">
        <f>VLOOKUP(Table3[[#This Row],[Region]],managers5[],2,FALSE)</f>
        <v>#N/A</v>
      </c>
      <c r="U3183" t="s">
        <v>1955</v>
      </c>
      <c r="V3183" t="s">
        <v>1959</v>
      </c>
      <c r="W3183" t="s">
        <v>14</v>
      </c>
      <c r="X3183" t="s">
        <v>71</v>
      </c>
      <c r="Y3183" t="s">
        <v>16</v>
      </c>
      <c r="Z3183" t="s">
        <v>83</v>
      </c>
      <c r="AA3183" t="s">
        <v>1272</v>
      </c>
      <c r="AB3183" t="s">
        <v>19</v>
      </c>
      <c r="AC3183">
        <v>0.56999999999999995</v>
      </c>
      <c r="AD3183" s="1">
        <v>40723</v>
      </c>
    </row>
    <row r="3184" spans="1:30" x14ac:dyDescent="0.35">
      <c r="A3184">
        <v>3339</v>
      </c>
      <c r="B3184">
        <v>7885</v>
      </c>
      <c r="C3184">
        <v>56387</v>
      </c>
      <c r="D3184" s="1">
        <v>40683</v>
      </c>
      <c r="E3184" t="s">
        <v>20</v>
      </c>
      <c r="F3184">
        <v>9</v>
      </c>
      <c r="G3184">
        <v>67.459999999999994</v>
      </c>
      <c r="H3184">
        <v>0.08</v>
      </c>
      <c r="I3184" t="s">
        <v>9</v>
      </c>
      <c r="J3184" s="8">
        <v>-57.53</v>
      </c>
      <c r="K3184" s="8">
        <f>IF(Table3[[#This Row],[Return Status]] = "Returned", 0, Table3[[#This Row],[Profit]])</f>
        <v>0</v>
      </c>
      <c r="L3184" s="8" t="str">
        <f>IFERROR(VLOOKUP(Table3[[#This Row],[Order ID]],returns[[Order ID]:[Status]],2,FALSE), "")</f>
        <v>Returned</v>
      </c>
      <c r="M3184">
        <v>6.48</v>
      </c>
      <c r="N3184">
        <v>10.050000000000001</v>
      </c>
      <c r="O3184" t="s">
        <v>1354</v>
      </c>
      <c r="P3184" t="s">
        <v>155</v>
      </c>
      <c r="Q3184">
        <v>37130</v>
      </c>
      <c r="R3184" t="s">
        <v>44</v>
      </c>
      <c r="S3184" t="s">
        <v>1978</v>
      </c>
      <c r="T3184" t="e">
        <f>VLOOKUP(Table3[[#This Row],[Region]],managers5[],2,FALSE)</f>
        <v>#N/A</v>
      </c>
      <c r="U3184" t="s">
        <v>1957</v>
      </c>
      <c r="V3184" t="s">
        <v>1959</v>
      </c>
      <c r="W3184" t="s">
        <v>14</v>
      </c>
      <c r="X3184" t="s">
        <v>15</v>
      </c>
      <c r="Y3184" t="s">
        <v>16</v>
      </c>
      <c r="Z3184" t="s">
        <v>30</v>
      </c>
      <c r="AA3184" t="s">
        <v>501</v>
      </c>
      <c r="AB3184" t="s">
        <v>19</v>
      </c>
      <c r="AC3184">
        <v>0.37</v>
      </c>
      <c r="AD3184" s="1">
        <v>40685</v>
      </c>
    </row>
    <row r="3185" spans="1:30" x14ac:dyDescent="0.35">
      <c r="A3185">
        <v>193</v>
      </c>
      <c r="B3185">
        <v>4726</v>
      </c>
      <c r="C3185">
        <v>33637</v>
      </c>
      <c r="D3185" s="1">
        <v>41237</v>
      </c>
      <c r="E3185" t="s">
        <v>32</v>
      </c>
      <c r="F3185">
        <v>35</v>
      </c>
      <c r="G3185">
        <v>192.21</v>
      </c>
      <c r="H3185">
        <v>7.0000000000000007E-2</v>
      </c>
      <c r="I3185" t="s">
        <v>9</v>
      </c>
      <c r="J3185" s="8">
        <v>-61.36</v>
      </c>
      <c r="K3185" s="8">
        <f>IF(Table3[[#This Row],[Return Status]] = "Returned", 0, Table3[[#This Row],[Profit]])</f>
        <v>0</v>
      </c>
      <c r="L3185" s="8" t="str">
        <f>IFERROR(VLOOKUP(Table3[[#This Row],[Order ID]],returns[[Order ID]:[Status]],2,FALSE), "")</f>
        <v>Returned</v>
      </c>
      <c r="M3185">
        <v>5.47</v>
      </c>
      <c r="N3185">
        <v>5.26</v>
      </c>
      <c r="O3185" t="s">
        <v>268</v>
      </c>
      <c r="P3185" t="s">
        <v>90</v>
      </c>
      <c r="Q3185">
        <v>33971</v>
      </c>
      <c r="R3185" t="s">
        <v>56</v>
      </c>
      <c r="S3185" t="s">
        <v>1978</v>
      </c>
      <c r="T3185" t="e">
        <f>VLOOKUP(Table3[[#This Row],[Region]],managers5[],2,FALSE)</f>
        <v>#N/A</v>
      </c>
      <c r="U3185" t="s">
        <v>1957</v>
      </c>
      <c r="V3185" t="s">
        <v>1959</v>
      </c>
      <c r="W3185" t="s">
        <v>14</v>
      </c>
      <c r="X3185" t="s">
        <v>15</v>
      </c>
      <c r="Y3185" t="s">
        <v>50</v>
      </c>
      <c r="Z3185" t="s">
        <v>61</v>
      </c>
      <c r="AA3185" t="s">
        <v>357</v>
      </c>
      <c r="AB3185" t="s">
        <v>109</v>
      </c>
      <c r="AC3185">
        <v>0.42</v>
      </c>
      <c r="AD3185" s="1">
        <v>41239</v>
      </c>
    </row>
    <row r="3186" spans="1:30" x14ac:dyDescent="0.35">
      <c r="A3186">
        <v>5433</v>
      </c>
      <c r="B3186">
        <v>4418</v>
      </c>
      <c r="C3186">
        <v>31522</v>
      </c>
      <c r="D3186" s="1">
        <v>40323</v>
      </c>
      <c r="E3186" t="s">
        <v>20</v>
      </c>
      <c r="F3186">
        <v>14</v>
      </c>
      <c r="G3186">
        <v>302.39999999999998</v>
      </c>
      <c r="H3186">
        <v>0.04</v>
      </c>
      <c r="I3186" t="s">
        <v>9</v>
      </c>
      <c r="J3186" s="8">
        <v>134.21</v>
      </c>
      <c r="K3186" s="8">
        <f>IF(Table3[[#This Row],[Return Status]] = "Returned", 0, Table3[[#This Row],[Profit]])</f>
        <v>134.21</v>
      </c>
      <c r="L3186" s="8" t="str">
        <f>IFERROR(VLOOKUP(Table3[[#This Row],[Order ID]],returns[[Order ID]:[Status]],2,FALSE), "")</f>
        <v/>
      </c>
      <c r="M3186">
        <v>22.23</v>
      </c>
      <c r="N3186">
        <v>3.63</v>
      </c>
      <c r="O3186" t="s">
        <v>663</v>
      </c>
      <c r="P3186" t="s">
        <v>37</v>
      </c>
      <c r="Q3186">
        <v>18504</v>
      </c>
      <c r="R3186" t="s">
        <v>37</v>
      </c>
      <c r="S3186" t="s">
        <v>1979</v>
      </c>
      <c r="T3186" t="e">
        <f>VLOOKUP(Table3[[#This Row],[Region]],managers5[],2,FALSE)</f>
        <v>#N/A</v>
      </c>
      <c r="U3186" t="s">
        <v>1956</v>
      </c>
      <c r="W3186" t="s">
        <v>14</v>
      </c>
      <c r="X3186" t="s">
        <v>24</v>
      </c>
      <c r="Y3186" t="s">
        <v>50</v>
      </c>
      <c r="Z3186" t="s">
        <v>61</v>
      </c>
      <c r="AA3186" t="s">
        <v>1585</v>
      </c>
      <c r="AB3186" t="s">
        <v>109</v>
      </c>
      <c r="AC3186">
        <v>0.52</v>
      </c>
      <c r="AD3186" s="2">
        <v>40325</v>
      </c>
    </row>
    <row r="3187" spans="1:30" x14ac:dyDescent="0.35">
      <c r="A3187">
        <v>5434</v>
      </c>
      <c r="B3187">
        <v>4419</v>
      </c>
      <c r="C3187">
        <v>31522</v>
      </c>
      <c r="D3187" s="1">
        <v>40323</v>
      </c>
      <c r="E3187" t="s">
        <v>20</v>
      </c>
      <c r="F3187">
        <v>42</v>
      </c>
      <c r="G3187">
        <v>1083.3699999999999</v>
      </c>
      <c r="H3187">
        <v>0.03</v>
      </c>
      <c r="I3187" t="s">
        <v>49</v>
      </c>
      <c r="J3187" s="8">
        <v>-226.41</v>
      </c>
      <c r="K3187" s="8">
        <f>IF(Table3[[#This Row],[Return Status]] = "Returned", 0, Table3[[#This Row],[Profit]])</f>
        <v>-226.41</v>
      </c>
      <c r="L3187" s="8" t="str">
        <f>IFERROR(VLOOKUP(Table3[[#This Row],[Order ID]],returns[[Order ID]:[Status]],2,FALSE), "")</f>
        <v/>
      </c>
      <c r="M3187">
        <v>25.98</v>
      </c>
      <c r="N3187">
        <v>14.36</v>
      </c>
      <c r="O3187" t="s">
        <v>663</v>
      </c>
      <c r="P3187" t="s">
        <v>37</v>
      </c>
      <c r="Q3187">
        <v>16801</v>
      </c>
      <c r="R3187" t="s">
        <v>37</v>
      </c>
      <c r="S3187" t="s">
        <v>1979</v>
      </c>
      <c r="T3187" t="e">
        <f>VLOOKUP(Table3[[#This Row],[Region]],managers5[],2,FALSE)</f>
        <v>#N/A</v>
      </c>
      <c r="U3187" t="s">
        <v>1956</v>
      </c>
      <c r="W3187" t="s">
        <v>14</v>
      </c>
      <c r="X3187" t="s">
        <v>24</v>
      </c>
      <c r="Y3187" t="s">
        <v>50</v>
      </c>
      <c r="Z3187" t="s">
        <v>72</v>
      </c>
      <c r="AA3187" t="s">
        <v>507</v>
      </c>
      <c r="AB3187" t="s">
        <v>74</v>
      </c>
      <c r="AC3187">
        <v>0.6</v>
      </c>
      <c r="AD3187" s="2">
        <v>40325</v>
      </c>
    </row>
    <row r="3188" spans="1:30" x14ac:dyDescent="0.35">
      <c r="A3188">
        <v>3130</v>
      </c>
      <c r="B3188">
        <v>4422</v>
      </c>
      <c r="C3188">
        <v>31524</v>
      </c>
      <c r="D3188" s="1">
        <v>40720</v>
      </c>
      <c r="E3188" t="s">
        <v>32</v>
      </c>
      <c r="F3188">
        <v>10</v>
      </c>
      <c r="G3188">
        <v>1025.8800000000001</v>
      </c>
      <c r="H3188">
        <v>0.08</v>
      </c>
      <c r="I3188" t="s">
        <v>49</v>
      </c>
      <c r="J3188" s="8">
        <v>-211.33</v>
      </c>
      <c r="K3188" s="8">
        <f>IF(Table3[[#This Row],[Return Status]] = "Returned", 0, Table3[[#This Row],[Profit]])</f>
        <v>-211.33</v>
      </c>
      <c r="L3188" s="8" t="str">
        <f>IFERROR(VLOOKUP(Table3[[#This Row],[Order ID]],returns[[Order ID]:[Status]],2,FALSE), "")</f>
        <v/>
      </c>
      <c r="M3188">
        <v>100.89</v>
      </c>
      <c r="N3188">
        <v>42</v>
      </c>
      <c r="O3188" t="s">
        <v>1692</v>
      </c>
      <c r="P3188" t="s">
        <v>11</v>
      </c>
      <c r="Q3188">
        <v>95661</v>
      </c>
      <c r="R3188" t="s">
        <v>12</v>
      </c>
      <c r="S3188" t="s">
        <v>1976</v>
      </c>
      <c r="T3188" t="e">
        <f>VLOOKUP(Table3[[#This Row],[Region]],managers5[],2,FALSE)</f>
        <v>#N/A</v>
      </c>
      <c r="U3188" t="s">
        <v>1955</v>
      </c>
      <c r="V3188" t="s">
        <v>1959</v>
      </c>
      <c r="W3188" t="s">
        <v>14</v>
      </c>
      <c r="X3188" t="s">
        <v>15</v>
      </c>
      <c r="Y3188" t="s">
        <v>50</v>
      </c>
      <c r="Z3188" t="s">
        <v>72</v>
      </c>
      <c r="AA3188" t="s">
        <v>1740</v>
      </c>
      <c r="AB3188" t="s">
        <v>74</v>
      </c>
      <c r="AC3188">
        <v>0.61</v>
      </c>
      <c r="AD3188" s="1">
        <v>40722</v>
      </c>
    </row>
    <row r="3189" spans="1:30" x14ac:dyDescent="0.35">
      <c r="A3189">
        <v>4120</v>
      </c>
      <c r="B3189">
        <v>2360</v>
      </c>
      <c r="C3189">
        <v>17058</v>
      </c>
      <c r="D3189" s="1">
        <v>40544</v>
      </c>
      <c r="E3189" t="s">
        <v>77</v>
      </c>
      <c r="F3189">
        <v>15</v>
      </c>
      <c r="G3189">
        <v>72.67</v>
      </c>
      <c r="H3189">
        <v>0.04</v>
      </c>
      <c r="I3189" t="s">
        <v>9</v>
      </c>
      <c r="J3189" s="8">
        <v>-62.37</v>
      </c>
      <c r="K3189" s="8">
        <f>IF(Table3[[#This Row],[Return Status]] = "Returned", 0, Table3[[#This Row],[Profit]])</f>
        <v>0</v>
      </c>
      <c r="L3189" s="8" t="str">
        <f>IFERROR(VLOOKUP(Table3[[#This Row],[Order ID]],returns[[Order ID]:[Status]],2,FALSE), "")</f>
        <v>Returned</v>
      </c>
      <c r="M3189">
        <v>4.28</v>
      </c>
      <c r="N3189">
        <v>6.72</v>
      </c>
      <c r="O3189" t="s">
        <v>477</v>
      </c>
      <c r="P3189" t="s">
        <v>120</v>
      </c>
      <c r="Q3189">
        <v>34210</v>
      </c>
      <c r="R3189" t="s">
        <v>56</v>
      </c>
      <c r="S3189" t="s">
        <v>1978</v>
      </c>
      <c r="T3189" t="e">
        <f>VLOOKUP(Table3[[#This Row],[Region]],managers5[],2,FALSE)</f>
        <v>#N/A</v>
      </c>
      <c r="U3189" t="s">
        <v>1957</v>
      </c>
      <c r="V3189" t="s">
        <v>1959</v>
      </c>
      <c r="W3189" t="s">
        <v>14</v>
      </c>
      <c r="X3189" t="s">
        <v>24</v>
      </c>
      <c r="Y3189" t="s">
        <v>16</v>
      </c>
      <c r="Z3189" t="s">
        <v>30</v>
      </c>
      <c r="AA3189" t="s">
        <v>685</v>
      </c>
      <c r="AB3189" t="s">
        <v>19</v>
      </c>
      <c r="AC3189">
        <v>0.4</v>
      </c>
      <c r="AD3189" s="1">
        <v>40545</v>
      </c>
    </row>
    <row r="3190" spans="1:30" x14ac:dyDescent="0.35">
      <c r="A3190">
        <v>5406</v>
      </c>
      <c r="B3190">
        <v>3986</v>
      </c>
      <c r="C3190">
        <v>28455</v>
      </c>
      <c r="D3190" s="1">
        <v>40328</v>
      </c>
      <c r="E3190" t="s">
        <v>20</v>
      </c>
      <c r="F3190">
        <v>12</v>
      </c>
      <c r="G3190">
        <v>254.12</v>
      </c>
      <c r="H3190">
        <v>0.06</v>
      </c>
      <c r="I3190" t="s">
        <v>9</v>
      </c>
      <c r="J3190" s="8">
        <v>-64.97</v>
      </c>
      <c r="K3190" s="8">
        <f>IF(Table3[[#This Row],[Return Status]] = "Returned", 0, Table3[[#This Row],[Profit]])</f>
        <v>0</v>
      </c>
      <c r="L3190" s="8" t="str">
        <f>IFERROR(VLOOKUP(Table3[[#This Row],[Order ID]],returns[[Order ID]:[Status]],2,FALSE), "")</f>
        <v>Returned</v>
      </c>
      <c r="M3190">
        <v>20.95</v>
      </c>
      <c r="N3190">
        <v>5.99</v>
      </c>
      <c r="O3190" t="s">
        <v>555</v>
      </c>
      <c r="P3190" t="s">
        <v>43</v>
      </c>
      <c r="Q3190">
        <v>39056</v>
      </c>
      <c r="R3190" t="s">
        <v>44</v>
      </c>
      <c r="S3190" t="s">
        <v>1978</v>
      </c>
      <c r="T3190" t="e">
        <f>VLOOKUP(Table3[[#This Row],[Region]],managers5[],2,FALSE)</f>
        <v>#N/A</v>
      </c>
      <c r="U3190" t="s">
        <v>1957</v>
      </c>
      <c r="V3190" t="s">
        <v>1959</v>
      </c>
      <c r="W3190" t="s">
        <v>14</v>
      </c>
      <c r="X3190" t="s">
        <v>15</v>
      </c>
      <c r="Y3190" t="s">
        <v>46</v>
      </c>
      <c r="Z3190" t="s">
        <v>47</v>
      </c>
      <c r="AA3190" t="s">
        <v>444</v>
      </c>
      <c r="AB3190" t="s">
        <v>19</v>
      </c>
      <c r="AC3190">
        <v>0.65</v>
      </c>
      <c r="AD3190" s="2">
        <v>40330</v>
      </c>
    </row>
    <row r="3191" spans="1:30" x14ac:dyDescent="0.35">
      <c r="A3191">
        <v>4357</v>
      </c>
      <c r="B3191">
        <v>3615</v>
      </c>
      <c r="C3191">
        <v>25828</v>
      </c>
      <c r="D3191" s="1">
        <v>40505</v>
      </c>
      <c r="E3191" t="s">
        <v>8</v>
      </c>
      <c r="F3191">
        <v>35</v>
      </c>
      <c r="G3191">
        <v>241.43</v>
      </c>
      <c r="H3191">
        <v>0.01</v>
      </c>
      <c r="I3191" t="s">
        <v>9</v>
      </c>
      <c r="J3191" s="8">
        <v>-65.8</v>
      </c>
      <c r="K3191" s="8">
        <f>IF(Table3[[#This Row],[Return Status]] = "Returned", 0, Table3[[#This Row],[Profit]])</f>
        <v>0</v>
      </c>
      <c r="L3191" s="8" t="str">
        <f>IFERROR(VLOOKUP(Table3[[#This Row],[Order ID]],returns[[Order ID]:[Status]],2,FALSE), "")</f>
        <v>Returned</v>
      </c>
      <c r="M3191">
        <v>6.84</v>
      </c>
      <c r="N3191">
        <v>4.42</v>
      </c>
      <c r="O3191" t="s">
        <v>268</v>
      </c>
      <c r="P3191" t="s">
        <v>233</v>
      </c>
      <c r="Q3191">
        <v>33971</v>
      </c>
      <c r="R3191" t="s">
        <v>56</v>
      </c>
      <c r="S3191" t="s">
        <v>1978</v>
      </c>
      <c r="T3191" t="e">
        <f>VLOOKUP(Table3[[#This Row],[Region]],managers5[],2,FALSE)</f>
        <v>#N/A</v>
      </c>
      <c r="U3191" t="s">
        <v>1957</v>
      </c>
      <c r="V3191" t="s">
        <v>1959</v>
      </c>
      <c r="W3191" t="s">
        <v>14</v>
      </c>
      <c r="X3191" t="s">
        <v>15</v>
      </c>
      <c r="Y3191" t="s">
        <v>16</v>
      </c>
      <c r="Z3191" t="s">
        <v>67</v>
      </c>
      <c r="AA3191" t="s">
        <v>1820</v>
      </c>
      <c r="AB3191" t="s">
        <v>109</v>
      </c>
      <c r="AC3191">
        <v>0.57999999999999996</v>
      </c>
      <c r="AD3191" s="2">
        <v>40507</v>
      </c>
    </row>
    <row r="3192" spans="1:30" x14ac:dyDescent="0.35">
      <c r="A3192">
        <v>4373</v>
      </c>
      <c r="B3192">
        <v>5807</v>
      </c>
      <c r="C3192">
        <v>41186</v>
      </c>
      <c r="D3192" s="1">
        <v>40504</v>
      </c>
      <c r="E3192" t="s">
        <v>77</v>
      </c>
      <c r="F3192">
        <v>33</v>
      </c>
      <c r="G3192">
        <v>553.3415</v>
      </c>
      <c r="H3192">
        <v>0.08</v>
      </c>
      <c r="I3192" t="s">
        <v>9</v>
      </c>
      <c r="J3192" s="8">
        <v>-67.704999999999998</v>
      </c>
      <c r="K3192" s="8">
        <f>IF(Table3[[#This Row],[Return Status]] = "Returned", 0, Table3[[#This Row],[Profit]])</f>
        <v>0</v>
      </c>
      <c r="L3192" s="8" t="str">
        <f>IFERROR(VLOOKUP(Table3[[#This Row],[Order ID]],returns[[Order ID]:[Status]],2,FALSE), "")</f>
        <v>Returned</v>
      </c>
      <c r="M3192">
        <v>20.99</v>
      </c>
      <c r="N3192">
        <v>0.99</v>
      </c>
      <c r="O3192" t="s">
        <v>1562</v>
      </c>
      <c r="P3192" t="s">
        <v>64</v>
      </c>
      <c r="Q3192">
        <v>70056</v>
      </c>
      <c r="R3192" t="s">
        <v>65</v>
      </c>
      <c r="S3192" t="s">
        <v>1978</v>
      </c>
      <c r="T3192" t="e">
        <f>VLOOKUP(Table3[[#This Row],[Region]],managers5[],2,FALSE)</f>
        <v>#N/A</v>
      </c>
      <c r="U3192" t="s">
        <v>1957</v>
      </c>
      <c r="V3192" t="s">
        <v>1959</v>
      </c>
      <c r="W3192" t="s">
        <v>14</v>
      </c>
      <c r="X3192" t="s">
        <v>71</v>
      </c>
      <c r="Y3192" t="s">
        <v>46</v>
      </c>
      <c r="Z3192" t="s">
        <v>86</v>
      </c>
      <c r="AA3192" t="s">
        <v>1647</v>
      </c>
      <c r="AB3192" t="s">
        <v>109</v>
      </c>
      <c r="AC3192">
        <v>0.83</v>
      </c>
      <c r="AD3192" s="2">
        <v>40505</v>
      </c>
    </row>
    <row r="3193" spans="1:30" x14ac:dyDescent="0.35">
      <c r="A3193">
        <v>6074</v>
      </c>
      <c r="B3193">
        <v>7816</v>
      </c>
      <c r="C3193">
        <v>55877</v>
      </c>
      <c r="D3193" s="1">
        <v>40211</v>
      </c>
      <c r="E3193" t="s">
        <v>8</v>
      </c>
      <c r="F3193">
        <v>19</v>
      </c>
      <c r="G3193">
        <v>126.53</v>
      </c>
      <c r="H3193">
        <v>0.03</v>
      </c>
      <c r="I3193" t="s">
        <v>9</v>
      </c>
      <c r="J3193" s="8">
        <v>-73.38</v>
      </c>
      <c r="K3193" s="8">
        <f>IF(Table3[[#This Row],[Return Status]] = "Returned", 0, Table3[[#This Row],[Profit]])</f>
        <v>0</v>
      </c>
      <c r="L3193" s="8" t="str">
        <f>IFERROR(VLOOKUP(Table3[[#This Row],[Order ID]],returns[[Order ID]:[Status]],2,FALSE), "")</f>
        <v>Returned</v>
      </c>
      <c r="M3193">
        <v>5.98</v>
      </c>
      <c r="N3193">
        <v>7.5</v>
      </c>
      <c r="O3193" t="s">
        <v>1325</v>
      </c>
      <c r="P3193" t="s">
        <v>55</v>
      </c>
      <c r="Q3193">
        <v>35020</v>
      </c>
      <c r="R3193" t="s">
        <v>56</v>
      </c>
      <c r="S3193" t="s">
        <v>1978</v>
      </c>
      <c r="T3193" t="e">
        <f>VLOOKUP(Table3[[#This Row],[Region]],managers5[],2,FALSE)</f>
        <v>#N/A</v>
      </c>
      <c r="U3193" t="s">
        <v>1957</v>
      </c>
      <c r="V3193" t="s">
        <v>1959</v>
      </c>
      <c r="W3193" t="s">
        <v>14</v>
      </c>
      <c r="X3193" t="s">
        <v>71</v>
      </c>
      <c r="Y3193" t="s">
        <v>16</v>
      </c>
      <c r="Z3193" t="s">
        <v>30</v>
      </c>
      <c r="AA3193" t="s">
        <v>906</v>
      </c>
      <c r="AB3193" t="s">
        <v>19</v>
      </c>
      <c r="AC3193">
        <v>0.4</v>
      </c>
      <c r="AD3193" s="2">
        <v>40212</v>
      </c>
    </row>
    <row r="3194" spans="1:30" x14ac:dyDescent="0.35">
      <c r="A3194">
        <v>5375</v>
      </c>
      <c r="B3194">
        <v>4434</v>
      </c>
      <c r="C3194">
        <v>31590</v>
      </c>
      <c r="D3194" s="1">
        <v>40334</v>
      </c>
      <c r="E3194" t="s">
        <v>41</v>
      </c>
      <c r="F3194">
        <v>27</v>
      </c>
      <c r="G3194">
        <v>2854.76</v>
      </c>
      <c r="H3194">
        <v>0.06</v>
      </c>
      <c r="I3194" t="s">
        <v>9</v>
      </c>
      <c r="J3194" s="8">
        <v>61.13</v>
      </c>
      <c r="K3194" s="8">
        <f>IF(Table3[[#This Row],[Return Status]] = "Returned", 0, Table3[[#This Row],[Profit]])</f>
        <v>61.13</v>
      </c>
      <c r="L3194" s="8" t="str">
        <f>IFERROR(VLOOKUP(Table3[[#This Row],[Order ID]],returns[[Order ID]:[Status]],2,FALSE), "")</f>
        <v/>
      </c>
      <c r="M3194">
        <v>111.03</v>
      </c>
      <c r="N3194">
        <v>8.64</v>
      </c>
      <c r="O3194" t="s">
        <v>674</v>
      </c>
      <c r="P3194" t="s">
        <v>11</v>
      </c>
      <c r="Q3194">
        <v>95928</v>
      </c>
      <c r="R3194" t="s">
        <v>12</v>
      </c>
      <c r="S3194" t="s">
        <v>1976</v>
      </c>
      <c r="T3194" t="e">
        <f>VLOOKUP(Table3[[#This Row],[Region]],managers5[],2,FALSE)</f>
        <v>#N/A</v>
      </c>
      <c r="U3194" t="s">
        <v>1955</v>
      </c>
      <c r="V3194" t="s">
        <v>1959</v>
      </c>
      <c r="W3194" t="s">
        <v>14</v>
      </c>
      <c r="X3194" t="s">
        <v>71</v>
      </c>
      <c r="Y3194" t="s">
        <v>16</v>
      </c>
      <c r="Z3194" t="s">
        <v>75</v>
      </c>
      <c r="AA3194" t="s">
        <v>319</v>
      </c>
      <c r="AB3194" t="s">
        <v>19</v>
      </c>
      <c r="AC3194">
        <v>0.78</v>
      </c>
      <c r="AD3194" s="2">
        <v>40336</v>
      </c>
    </row>
    <row r="3195" spans="1:30" x14ac:dyDescent="0.35">
      <c r="A3195">
        <v>5379</v>
      </c>
      <c r="B3195">
        <v>4433</v>
      </c>
      <c r="C3195">
        <v>31590</v>
      </c>
      <c r="D3195" s="1">
        <v>40334</v>
      </c>
      <c r="E3195" t="s">
        <v>41</v>
      </c>
      <c r="F3195">
        <v>5</v>
      </c>
      <c r="G3195">
        <v>43.49</v>
      </c>
      <c r="H3195">
        <v>0.06</v>
      </c>
      <c r="I3195" t="s">
        <v>9</v>
      </c>
      <c r="J3195" s="8">
        <v>-21.44</v>
      </c>
      <c r="K3195" s="8">
        <f>IF(Table3[[#This Row],[Return Status]] = "Returned", 0, Table3[[#This Row],[Profit]])</f>
        <v>-21.44</v>
      </c>
      <c r="L3195" s="8" t="str">
        <f>IFERROR(VLOOKUP(Table3[[#This Row],[Order ID]],returns[[Order ID]:[Status]],2,FALSE), "")</f>
        <v/>
      </c>
      <c r="M3195">
        <v>8.33</v>
      </c>
      <c r="N3195">
        <v>1.99</v>
      </c>
      <c r="O3195" t="s">
        <v>674</v>
      </c>
      <c r="P3195" t="s">
        <v>11</v>
      </c>
      <c r="Q3195">
        <v>95928</v>
      </c>
      <c r="R3195" t="s">
        <v>12</v>
      </c>
      <c r="S3195" t="s">
        <v>1976</v>
      </c>
      <c r="T3195" t="e">
        <f>VLOOKUP(Table3[[#This Row],[Region]],managers5[],2,FALSE)</f>
        <v>#N/A</v>
      </c>
      <c r="U3195" t="s">
        <v>1955</v>
      </c>
      <c r="V3195" t="s">
        <v>1959</v>
      </c>
      <c r="W3195" t="s">
        <v>14</v>
      </c>
      <c r="X3195" t="s">
        <v>71</v>
      </c>
      <c r="Y3195" t="s">
        <v>46</v>
      </c>
      <c r="Z3195" t="s">
        <v>47</v>
      </c>
      <c r="AA3195" t="s">
        <v>264</v>
      </c>
      <c r="AB3195" t="s">
        <v>109</v>
      </c>
      <c r="AC3195">
        <v>0.52</v>
      </c>
      <c r="AD3195" s="2">
        <v>40335</v>
      </c>
    </row>
    <row r="3196" spans="1:30" x14ac:dyDescent="0.35">
      <c r="A3196">
        <v>4904</v>
      </c>
      <c r="B3196">
        <v>4435</v>
      </c>
      <c r="C3196">
        <v>31616</v>
      </c>
      <c r="D3196" s="1">
        <v>40418</v>
      </c>
      <c r="E3196" t="s">
        <v>41</v>
      </c>
      <c r="F3196">
        <v>45</v>
      </c>
      <c r="G3196">
        <v>182.7</v>
      </c>
      <c r="H3196">
        <v>0.08</v>
      </c>
      <c r="I3196" t="s">
        <v>9</v>
      </c>
      <c r="J3196" s="8">
        <v>-156.41149999999999</v>
      </c>
      <c r="K3196" s="8">
        <f>IF(Table3[[#This Row],[Return Status]] = "Returned", 0, Table3[[#This Row],[Profit]])</f>
        <v>-156.41149999999999</v>
      </c>
      <c r="L3196" s="8" t="str">
        <f>IFERROR(VLOOKUP(Table3[[#This Row],[Order ID]],returns[[Order ID]:[Status]],2,FALSE), "")</f>
        <v/>
      </c>
      <c r="M3196">
        <v>4.24</v>
      </c>
      <c r="N3196">
        <v>5.41</v>
      </c>
      <c r="O3196" t="s">
        <v>1662</v>
      </c>
      <c r="P3196" t="s">
        <v>131</v>
      </c>
      <c r="Q3196">
        <v>20707</v>
      </c>
      <c r="R3196" t="s">
        <v>132</v>
      </c>
      <c r="S3196" t="s">
        <v>1979</v>
      </c>
      <c r="T3196" t="e">
        <f>VLOOKUP(Table3[[#This Row],[Region]],managers5[],2,FALSE)</f>
        <v>#N/A</v>
      </c>
      <c r="U3196" t="s">
        <v>1956</v>
      </c>
      <c r="W3196" t="s">
        <v>14</v>
      </c>
      <c r="X3196" t="s">
        <v>39</v>
      </c>
      <c r="Y3196" t="s">
        <v>16</v>
      </c>
      <c r="Z3196" t="s">
        <v>17</v>
      </c>
      <c r="AA3196" t="s">
        <v>458</v>
      </c>
      <c r="AB3196" t="s">
        <v>19</v>
      </c>
      <c r="AC3196">
        <v>0.35</v>
      </c>
      <c r="AD3196" s="2">
        <v>40419</v>
      </c>
    </row>
    <row r="3197" spans="1:30" x14ac:dyDescent="0.35">
      <c r="A3197">
        <v>4905</v>
      </c>
      <c r="B3197">
        <v>4436</v>
      </c>
      <c r="C3197">
        <v>31616</v>
      </c>
      <c r="D3197" s="1">
        <v>40418</v>
      </c>
      <c r="E3197" t="s">
        <v>41</v>
      </c>
      <c r="F3197">
        <v>46</v>
      </c>
      <c r="G3197">
        <v>141.08000000000001</v>
      </c>
      <c r="H3197">
        <v>0.04</v>
      </c>
      <c r="I3197" t="s">
        <v>9</v>
      </c>
      <c r="J3197" s="8">
        <v>36.96</v>
      </c>
      <c r="K3197" s="8">
        <f>IF(Table3[[#This Row],[Return Status]] = "Returned", 0, Table3[[#This Row],[Profit]])</f>
        <v>36.96</v>
      </c>
      <c r="L3197" s="8" t="str">
        <f>IFERROR(VLOOKUP(Table3[[#This Row],[Order ID]],returns[[Order ID]:[Status]],2,FALSE), "")</f>
        <v/>
      </c>
      <c r="M3197">
        <v>3.08</v>
      </c>
      <c r="N3197">
        <v>0.99</v>
      </c>
      <c r="O3197" t="s">
        <v>1662</v>
      </c>
      <c r="P3197" t="s">
        <v>131</v>
      </c>
      <c r="Q3197">
        <v>20707</v>
      </c>
      <c r="R3197" t="s">
        <v>132</v>
      </c>
      <c r="S3197" t="s">
        <v>1979</v>
      </c>
      <c r="T3197" t="e">
        <f>VLOOKUP(Table3[[#This Row],[Region]],managers5[],2,FALSE)</f>
        <v>#N/A</v>
      </c>
      <c r="U3197" t="s">
        <v>1956</v>
      </c>
      <c r="W3197" t="s">
        <v>14</v>
      </c>
      <c r="X3197" t="s">
        <v>39</v>
      </c>
      <c r="Y3197" t="s">
        <v>16</v>
      </c>
      <c r="Z3197" t="s">
        <v>99</v>
      </c>
      <c r="AA3197" t="s">
        <v>580</v>
      </c>
      <c r="AB3197" t="s">
        <v>19</v>
      </c>
      <c r="AC3197">
        <v>0.37</v>
      </c>
      <c r="AD3197" s="2">
        <v>40419</v>
      </c>
    </row>
    <row r="3198" spans="1:30" x14ac:dyDescent="0.35">
      <c r="A3198">
        <v>6807</v>
      </c>
      <c r="B3198">
        <v>4438</v>
      </c>
      <c r="C3198">
        <v>31619</v>
      </c>
      <c r="D3198" s="1">
        <v>40073</v>
      </c>
      <c r="E3198" t="s">
        <v>32</v>
      </c>
      <c r="F3198">
        <v>11</v>
      </c>
      <c r="G3198">
        <v>114.87</v>
      </c>
      <c r="H3198">
        <v>0.1</v>
      </c>
      <c r="I3198" t="s">
        <v>9</v>
      </c>
      <c r="J3198" s="8">
        <v>-21.03</v>
      </c>
      <c r="K3198" s="8">
        <f>IF(Table3[[#This Row],[Return Status]] = "Returned", 0, Table3[[#This Row],[Profit]])</f>
        <v>-21.03</v>
      </c>
      <c r="L3198" s="8" t="str">
        <f>IFERROR(VLOOKUP(Table3[[#This Row],[Order ID]],returns[[Order ID]:[Status]],2,FALSE), "")</f>
        <v/>
      </c>
      <c r="M3198">
        <v>10.98</v>
      </c>
      <c r="N3198">
        <v>3.99</v>
      </c>
      <c r="O3198" t="s">
        <v>1893</v>
      </c>
      <c r="P3198" t="s">
        <v>11</v>
      </c>
      <c r="Q3198">
        <v>93309</v>
      </c>
      <c r="R3198" t="s">
        <v>12</v>
      </c>
      <c r="S3198" t="s">
        <v>1976</v>
      </c>
      <c r="T3198" t="e">
        <f>VLOOKUP(Table3[[#This Row],[Region]],managers5[],2,FALSE)</f>
        <v>#N/A</v>
      </c>
      <c r="U3198" t="s">
        <v>1955</v>
      </c>
      <c r="V3198" t="s">
        <v>1959</v>
      </c>
      <c r="W3198" t="s">
        <v>14</v>
      </c>
      <c r="X3198" t="s">
        <v>71</v>
      </c>
      <c r="Y3198" t="s">
        <v>16</v>
      </c>
      <c r="Z3198" t="s">
        <v>83</v>
      </c>
      <c r="AA3198" t="s">
        <v>1459</v>
      </c>
      <c r="AB3198" t="s">
        <v>19</v>
      </c>
      <c r="AC3198">
        <v>0.57999999999999996</v>
      </c>
      <c r="AD3198" s="2">
        <v>40080</v>
      </c>
    </row>
    <row r="3199" spans="1:30" x14ac:dyDescent="0.35">
      <c r="A3199">
        <v>6834</v>
      </c>
      <c r="B3199">
        <v>4439</v>
      </c>
      <c r="C3199">
        <v>31619</v>
      </c>
      <c r="D3199" s="1">
        <v>40073</v>
      </c>
      <c r="E3199" t="s">
        <v>32</v>
      </c>
      <c r="F3199">
        <v>9</v>
      </c>
      <c r="G3199">
        <v>383.23</v>
      </c>
      <c r="H3199">
        <v>0.01</v>
      </c>
      <c r="I3199" t="s">
        <v>9</v>
      </c>
      <c r="J3199" s="8">
        <v>146.51</v>
      </c>
      <c r="K3199" s="8">
        <f>IF(Table3[[#This Row],[Return Status]] = "Returned", 0, Table3[[#This Row],[Profit]])</f>
        <v>146.51</v>
      </c>
      <c r="L3199" s="8" t="str">
        <f>IFERROR(VLOOKUP(Table3[[#This Row],[Order ID]],returns[[Order ID]:[Status]],2,FALSE), "")</f>
        <v/>
      </c>
      <c r="M3199">
        <v>39.979999999999997</v>
      </c>
      <c r="N3199">
        <v>9.1999999999999993</v>
      </c>
      <c r="O3199" t="s">
        <v>1893</v>
      </c>
      <c r="P3199" t="s">
        <v>11</v>
      </c>
      <c r="Q3199">
        <v>93309</v>
      </c>
      <c r="R3199" t="s">
        <v>12</v>
      </c>
      <c r="S3199" t="s">
        <v>1976</v>
      </c>
      <c r="T3199" t="e">
        <f>VLOOKUP(Table3[[#This Row],[Region]],managers5[],2,FALSE)</f>
        <v>#N/A</v>
      </c>
      <c r="U3199" t="s">
        <v>1955</v>
      </c>
      <c r="V3199" t="s">
        <v>1959</v>
      </c>
      <c r="W3199" t="s">
        <v>14</v>
      </c>
      <c r="X3199" t="s">
        <v>71</v>
      </c>
      <c r="Y3199" t="s">
        <v>50</v>
      </c>
      <c r="Z3199" t="s">
        <v>61</v>
      </c>
      <c r="AA3199" t="s">
        <v>921</v>
      </c>
      <c r="AB3199" t="s">
        <v>35</v>
      </c>
      <c r="AC3199">
        <v>0.65</v>
      </c>
      <c r="AD3199" s="2">
        <v>40075</v>
      </c>
    </row>
    <row r="3200" spans="1:30" x14ac:dyDescent="0.35">
      <c r="A3200">
        <v>6066</v>
      </c>
      <c r="B3200">
        <v>1670</v>
      </c>
      <c r="C3200">
        <v>12067</v>
      </c>
      <c r="D3200" s="1">
        <v>40213</v>
      </c>
      <c r="E3200" t="s">
        <v>41</v>
      </c>
      <c r="F3200">
        <v>45</v>
      </c>
      <c r="G3200">
        <v>271.06</v>
      </c>
      <c r="H3200">
        <v>0</v>
      </c>
      <c r="I3200" t="s">
        <v>9</v>
      </c>
      <c r="J3200" s="8">
        <v>-76.601500000000001</v>
      </c>
      <c r="K3200" s="8">
        <f>IF(Table3[[#This Row],[Return Status]] = "Returned", 0, Table3[[#This Row],[Profit]])</f>
        <v>0</v>
      </c>
      <c r="L3200" s="8" t="str">
        <f>IFERROR(VLOOKUP(Table3[[#This Row],[Order ID]],returns[[Order ID]:[Status]],2,FALSE), "")</f>
        <v>Returned</v>
      </c>
      <c r="M3200">
        <v>5.74</v>
      </c>
      <c r="N3200">
        <v>5.01</v>
      </c>
      <c r="O3200" t="s">
        <v>1488</v>
      </c>
      <c r="P3200" t="s">
        <v>43</v>
      </c>
      <c r="Q3200">
        <v>37066</v>
      </c>
      <c r="R3200" t="s">
        <v>44</v>
      </c>
      <c r="S3200" t="s">
        <v>1978</v>
      </c>
      <c r="T3200" t="e">
        <f>VLOOKUP(Table3[[#This Row],[Region]],managers5[],2,FALSE)</f>
        <v>#N/A</v>
      </c>
      <c r="U3200" t="s">
        <v>1957</v>
      </c>
      <c r="V3200" t="s">
        <v>1959</v>
      </c>
      <c r="W3200" t="s">
        <v>14</v>
      </c>
      <c r="X3200" t="s">
        <v>15</v>
      </c>
      <c r="Y3200" t="s">
        <v>16</v>
      </c>
      <c r="Z3200" t="s">
        <v>17</v>
      </c>
      <c r="AA3200" t="s">
        <v>176</v>
      </c>
      <c r="AB3200" t="s">
        <v>19</v>
      </c>
      <c r="AC3200">
        <v>0.39</v>
      </c>
      <c r="AD3200" s="2">
        <v>40213</v>
      </c>
    </row>
    <row r="3201" spans="1:30" x14ac:dyDescent="0.35">
      <c r="A3201">
        <v>3360</v>
      </c>
      <c r="B3201">
        <v>202</v>
      </c>
      <c r="C3201">
        <v>1317</v>
      </c>
      <c r="D3201" s="1">
        <v>40681</v>
      </c>
      <c r="E3201" t="s">
        <v>77</v>
      </c>
      <c r="F3201">
        <v>29</v>
      </c>
      <c r="G3201">
        <v>156.69999999999999</v>
      </c>
      <c r="H3201">
        <v>0.06</v>
      </c>
      <c r="I3201" t="s">
        <v>9</v>
      </c>
      <c r="J3201" s="8">
        <v>-76.64</v>
      </c>
      <c r="K3201" s="8">
        <f>IF(Table3[[#This Row],[Return Status]] = "Returned", 0, Table3[[#This Row],[Profit]])</f>
        <v>0</v>
      </c>
      <c r="L3201" s="8" t="str">
        <f>IFERROR(VLOOKUP(Table3[[#This Row],[Order ID]],returns[[Order ID]:[Status]],2,FALSE), "")</f>
        <v>Returned</v>
      </c>
      <c r="M3201">
        <v>5.28</v>
      </c>
      <c r="N3201">
        <v>5.57</v>
      </c>
      <c r="O3201" t="s">
        <v>1149</v>
      </c>
      <c r="P3201" t="s">
        <v>43</v>
      </c>
      <c r="Q3201">
        <v>28314</v>
      </c>
      <c r="R3201" t="s">
        <v>44</v>
      </c>
      <c r="S3201" t="s">
        <v>1978</v>
      </c>
      <c r="T3201" t="e">
        <f>VLOOKUP(Table3[[#This Row],[Region]],managers5[],2,FALSE)</f>
        <v>#N/A</v>
      </c>
      <c r="U3201" t="s">
        <v>1957</v>
      </c>
      <c r="V3201" t="s">
        <v>1959</v>
      </c>
      <c r="W3201" t="s">
        <v>14</v>
      </c>
      <c r="X3201" t="s">
        <v>39</v>
      </c>
      <c r="Y3201" t="s">
        <v>16</v>
      </c>
      <c r="Z3201" t="s">
        <v>30</v>
      </c>
      <c r="AA3201" t="s">
        <v>1758</v>
      </c>
      <c r="AB3201" t="s">
        <v>19</v>
      </c>
      <c r="AC3201">
        <v>0.4</v>
      </c>
      <c r="AD3201" s="1">
        <v>40683</v>
      </c>
    </row>
    <row r="3202" spans="1:30" x14ac:dyDescent="0.35">
      <c r="A3202">
        <v>131</v>
      </c>
      <c r="B3202">
        <v>2179</v>
      </c>
      <c r="C3202">
        <v>15712</v>
      </c>
      <c r="D3202" s="1">
        <v>41247</v>
      </c>
      <c r="E3202" t="s">
        <v>77</v>
      </c>
      <c r="F3202">
        <v>1</v>
      </c>
      <c r="G3202">
        <v>102.9</v>
      </c>
      <c r="H3202">
        <v>7.0000000000000007E-2</v>
      </c>
      <c r="I3202" t="s">
        <v>49</v>
      </c>
      <c r="J3202" s="8">
        <v>-81.89</v>
      </c>
      <c r="K3202" s="8">
        <f>IF(Table3[[#This Row],[Return Status]] = "Returned", 0, Table3[[#This Row],[Profit]])</f>
        <v>0</v>
      </c>
      <c r="L3202" s="8" t="str">
        <f>IFERROR(VLOOKUP(Table3[[#This Row],[Order ID]],returns[[Order ID]:[Status]],2,FALSE), "")</f>
        <v>Returned</v>
      </c>
      <c r="M3202">
        <v>48.58</v>
      </c>
      <c r="N3202">
        <v>54.11</v>
      </c>
      <c r="O3202" t="s">
        <v>274</v>
      </c>
      <c r="P3202" t="s">
        <v>120</v>
      </c>
      <c r="Q3202">
        <v>32953</v>
      </c>
      <c r="R3202" t="s">
        <v>56</v>
      </c>
      <c r="S3202" t="s">
        <v>1978</v>
      </c>
      <c r="T3202" t="e">
        <f>VLOOKUP(Table3[[#This Row],[Region]],managers5[],2,FALSE)</f>
        <v>#N/A</v>
      </c>
      <c r="U3202" t="s">
        <v>1957</v>
      </c>
      <c r="V3202" t="s">
        <v>1959</v>
      </c>
      <c r="W3202" t="s">
        <v>14</v>
      </c>
      <c r="X3202" t="s">
        <v>71</v>
      </c>
      <c r="Y3202" t="s">
        <v>50</v>
      </c>
      <c r="Z3202" t="s">
        <v>219</v>
      </c>
      <c r="AA3202" t="s">
        <v>275</v>
      </c>
      <c r="AB3202" t="s">
        <v>53</v>
      </c>
      <c r="AC3202">
        <v>0.69</v>
      </c>
      <c r="AD3202" s="1">
        <v>41249</v>
      </c>
    </row>
    <row r="3203" spans="1:30" x14ac:dyDescent="0.35">
      <c r="A3203">
        <v>4996</v>
      </c>
      <c r="B3203">
        <v>4443</v>
      </c>
      <c r="C3203">
        <v>31650</v>
      </c>
      <c r="D3203" s="1">
        <v>40401</v>
      </c>
      <c r="E3203" t="s">
        <v>8</v>
      </c>
      <c r="F3203">
        <v>19</v>
      </c>
      <c r="G3203">
        <v>1504.97</v>
      </c>
      <c r="H3203">
        <v>0.02</v>
      </c>
      <c r="I3203" t="s">
        <v>9</v>
      </c>
      <c r="J3203" s="8">
        <v>-0.30999999999997302</v>
      </c>
      <c r="K3203" s="8">
        <f>IF(Table3[[#This Row],[Return Status]] = "Returned", 0, Table3[[#This Row],[Profit]])</f>
        <v>-0.30999999999997302</v>
      </c>
      <c r="L3203" s="8" t="str">
        <f>IFERROR(VLOOKUP(Table3[[#This Row],[Order ID]],returns[[Order ID]:[Status]],2,FALSE), "")</f>
        <v/>
      </c>
      <c r="M3203">
        <v>77.510000000000005</v>
      </c>
      <c r="N3203">
        <v>4</v>
      </c>
      <c r="O3203" t="s">
        <v>1771</v>
      </c>
      <c r="P3203" t="s">
        <v>131</v>
      </c>
      <c r="Q3203">
        <v>3839</v>
      </c>
      <c r="R3203" t="s">
        <v>132</v>
      </c>
      <c r="S3203" t="s">
        <v>1979</v>
      </c>
      <c r="T3203" t="e">
        <f>VLOOKUP(Table3[[#This Row],[Region]],managers5[],2,FALSE)</f>
        <v>#N/A</v>
      </c>
      <c r="U3203" t="s">
        <v>1956</v>
      </c>
      <c r="W3203" t="s">
        <v>14</v>
      </c>
      <c r="X3203" t="s">
        <v>39</v>
      </c>
      <c r="Y3203" t="s">
        <v>46</v>
      </c>
      <c r="Z3203" t="s">
        <v>47</v>
      </c>
      <c r="AA3203" t="s">
        <v>1072</v>
      </c>
      <c r="AB3203" t="s">
        <v>19</v>
      </c>
      <c r="AC3203">
        <v>0.76</v>
      </c>
      <c r="AD3203" s="2">
        <v>40402</v>
      </c>
    </row>
    <row r="3204" spans="1:30" x14ac:dyDescent="0.35">
      <c r="A3204">
        <v>7432</v>
      </c>
      <c r="B3204">
        <v>7066</v>
      </c>
      <c r="C3204">
        <v>50432</v>
      </c>
      <c r="D3204" s="1">
        <v>39971</v>
      </c>
      <c r="E3204" t="s">
        <v>32</v>
      </c>
      <c r="F3204">
        <v>7</v>
      </c>
      <c r="G3204">
        <v>2161.36</v>
      </c>
      <c r="H3204">
        <v>0.02</v>
      </c>
      <c r="I3204" t="s">
        <v>49</v>
      </c>
      <c r="J3204" s="8">
        <v>-92.37</v>
      </c>
      <c r="K3204" s="8">
        <f>IF(Table3[[#This Row],[Return Status]] = "Returned", 0, Table3[[#This Row],[Profit]])</f>
        <v>0</v>
      </c>
      <c r="L3204" s="8" t="str">
        <f>IFERROR(VLOOKUP(Table3[[#This Row],[Order ID]],returns[[Order ID]:[Status]],2,FALSE), "")</f>
        <v>Returned</v>
      </c>
      <c r="M3204">
        <v>284.98</v>
      </c>
      <c r="N3204">
        <v>69.55</v>
      </c>
      <c r="O3204" t="s">
        <v>59</v>
      </c>
      <c r="P3204" t="s">
        <v>589</v>
      </c>
      <c r="Q3204">
        <v>22901</v>
      </c>
      <c r="R3204" t="s">
        <v>44</v>
      </c>
      <c r="S3204" t="s">
        <v>1978</v>
      </c>
      <c r="T3204" t="e">
        <f>VLOOKUP(Table3[[#This Row],[Region]],managers5[],2,FALSE)</f>
        <v>#N/A</v>
      </c>
      <c r="U3204" t="s">
        <v>1957</v>
      </c>
      <c r="V3204" t="s">
        <v>1959</v>
      </c>
      <c r="W3204" t="s">
        <v>14</v>
      </c>
      <c r="X3204" t="s">
        <v>15</v>
      </c>
      <c r="Y3204" t="s">
        <v>50</v>
      </c>
      <c r="Z3204" t="s">
        <v>72</v>
      </c>
      <c r="AA3204" t="s">
        <v>295</v>
      </c>
      <c r="AB3204" t="s">
        <v>74</v>
      </c>
      <c r="AC3204">
        <v>0.6</v>
      </c>
      <c r="AD3204" s="2">
        <v>39976</v>
      </c>
    </row>
    <row r="3205" spans="1:30" x14ac:dyDescent="0.35">
      <c r="A3205">
        <v>5806</v>
      </c>
      <c r="B3205">
        <v>4445</v>
      </c>
      <c r="C3205">
        <v>31682</v>
      </c>
      <c r="D3205" s="1">
        <v>40246</v>
      </c>
      <c r="E3205" t="s">
        <v>32</v>
      </c>
      <c r="F3205">
        <v>42</v>
      </c>
      <c r="G3205">
        <v>3186.77</v>
      </c>
      <c r="H3205">
        <v>0.09</v>
      </c>
      <c r="I3205" t="s">
        <v>9</v>
      </c>
      <c r="J3205" s="8">
        <v>455.42</v>
      </c>
      <c r="K3205" s="8">
        <f>IF(Table3[[#This Row],[Return Status]] = "Returned", 0, Table3[[#This Row],[Profit]])</f>
        <v>0</v>
      </c>
      <c r="L3205" s="8" t="str">
        <f>IFERROR(VLOOKUP(Table3[[#This Row],[Order ID]],returns[[Order ID]:[Status]],2,FALSE), "")</f>
        <v>Returned</v>
      </c>
      <c r="M3205">
        <v>76.72</v>
      </c>
      <c r="N3205">
        <v>19.95</v>
      </c>
      <c r="O3205" t="s">
        <v>1404</v>
      </c>
      <c r="P3205" t="s">
        <v>134</v>
      </c>
      <c r="Q3205">
        <v>2032</v>
      </c>
      <c r="R3205" t="s">
        <v>135</v>
      </c>
      <c r="S3205" t="s">
        <v>1979</v>
      </c>
      <c r="T3205" t="e">
        <f>VLOOKUP(Table3[[#This Row],[Region]],managers5[],2,FALSE)</f>
        <v>#N/A</v>
      </c>
      <c r="U3205" t="s">
        <v>1956</v>
      </c>
      <c r="W3205" t="s">
        <v>14</v>
      </c>
      <c r="X3205" t="s">
        <v>71</v>
      </c>
      <c r="Y3205" t="s">
        <v>16</v>
      </c>
      <c r="Z3205" t="s">
        <v>83</v>
      </c>
      <c r="AA3205" t="s">
        <v>1693</v>
      </c>
      <c r="AB3205" t="s">
        <v>85</v>
      </c>
      <c r="AC3205">
        <v>0.54</v>
      </c>
      <c r="AD3205" s="2">
        <v>40255</v>
      </c>
    </row>
    <row r="3206" spans="1:30" x14ac:dyDescent="0.35">
      <c r="A3206">
        <v>8393</v>
      </c>
      <c r="B3206">
        <v>5705</v>
      </c>
      <c r="C3206">
        <v>40354</v>
      </c>
      <c r="D3206" s="1">
        <v>39816</v>
      </c>
      <c r="E3206" t="s">
        <v>77</v>
      </c>
      <c r="F3206">
        <v>4</v>
      </c>
      <c r="G3206">
        <v>698</v>
      </c>
      <c r="H3206">
        <v>0.09</v>
      </c>
      <c r="I3206" t="s">
        <v>49</v>
      </c>
      <c r="J3206" s="8">
        <v>-93.16</v>
      </c>
      <c r="K3206" s="8">
        <f>IF(Table3[[#This Row],[Return Status]] = "Returned", 0, Table3[[#This Row],[Profit]])</f>
        <v>0</v>
      </c>
      <c r="L3206" s="8" t="str">
        <f>IFERROR(VLOOKUP(Table3[[#This Row],[Order ID]],returns[[Order ID]:[Status]],2,FALSE), "")</f>
        <v>Returned</v>
      </c>
      <c r="M3206">
        <v>212.6</v>
      </c>
      <c r="N3206">
        <v>52.2</v>
      </c>
      <c r="O3206" t="s">
        <v>427</v>
      </c>
      <c r="P3206" t="s">
        <v>55</v>
      </c>
      <c r="Q3206">
        <v>36869</v>
      </c>
      <c r="R3206" t="s">
        <v>56</v>
      </c>
      <c r="S3206" t="s">
        <v>1978</v>
      </c>
      <c r="T3206" t="e">
        <f>VLOOKUP(Table3[[#This Row],[Region]],managers5[],2,FALSE)</f>
        <v>#N/A</v>
      </c>
      <c r="U3206" t="s">
        <v>1957</v>
      </c>
      <c r="V3206" t="s">
        <v>1959</v>
      </c>
      <c r="W3206" t="s">
        <v>14</v>
      </c>
      <c r="X3206" t="s">
        <v>24</v>
      </c>
      <c r="Y3206" t="s">
        <v>50</v>
      </c>
      <c r="Z3206" t="s">
        <v>51</v>
      </c>
      <c r="AA3206" t="s">
        <v>1048</v>
      </c>
      <c r="AB3206" t="s">
        <v>53</v>
      </c>
      <c r="AC3206">
        <v>0.64</v>
      </c>
      <c r="AD3206" s="1">
        <v>39817</v>
      </c>
    </row>
    <row r="3207" spans="1:30" x14ac:dyDescent="0.35">
      <c r="A3207">
        <v>8328</v>
      </c>
      <c r="B3207">
        <v>4449</v>
      </c>
      <c r="C3207">
        <v>31715</v>
      </c>
      <c r="D3207" s="1">
        <v>39822</v>
      </c>
      <c r="E3207" t="s">
        <v>8</v>
      </c>
      <c r="F3207">
        <v>24</v>
      </c>
      <c r="G3207">
        <v>64.11</v>
      </c>
      <c r="H3207">
        <v>0.09</v>
      </c>
      <c r="I3207" t="s">
        <v>9</v>
      </c>
      <c r="J3207" s="8">
        <v>-4.09</v>
      </c>
      <c r="K3207" s="8">
        <f>IF(Table3[[#This Row],[Return Status]] = "Returned", 0, Table3[[#This Row],[Profit]])</f>
        <v>-4.09</v>
      </c>
      <c r="L3207" s="8" t="str">
        <f>IFERROR(VLOOKUP(Table3[[#This Row],[Order ID]],returns[[Order ID]:[Status]],2,FALSE), "")</f>
        <v/>
      </c>
      <c r="M3207">
        <v>2.78</v>
      </c>
      <c r="N3207">
        <v>0.97</v>
      </c>
      <c r="O3207" t="s">
        <v>1108</v>
      </c>
      <c r="P3207" t="s">
        <v>131</v>
      </c>
      <c r="Q3207">
        <v>4330</v>
      </c>
      <c r="R3207" t="s">
        <v>132</v>
      </c>
      <c r="S3207" t="s">
        <v>1979</v>
      </c>
      <c r="T3207" t="e">
        <f>VLOOKUP(Table3[[#This Row],[Region]],managers5[],2,FALSE)</f>
        <v>#N/A</v>
      </c>
      <c r="U3207" t="s">
        <v>1956</v>
      </c>
      <c r="W3207" t="s">
        <v>14</v>
      </c>
      <c r="X3207" t="s">
        <v>15</v>
      </c>
      <c r="Y3207" t="s">
        <v>16</v>
      </c>
      <c r="Z3207" t="s">
        <v>106</v>
      </c>
      <c r="AA3207" t="s">
        <v>1463</v>
      </c>
      <c r="AB3207" t="s">
        <v>35</v>
      </c>
      <c r="AC3207">
        <v>0.59</v>
      </c>
      <c r="AD3207" s="2">
        <v>39824</v>
      </c>
    </row>
    <row r="3208" spans="1:30" x14ac:dyDescent="0.35">
      <c r="A3208">
        <v>8340</v>
      </c>
      <c r="B3208">
        <v>4450</v>
      </c>
      <c r="C3208">
        <v>31715</v>
      </c>
      <c r="D3208" s="1">
        <v>39822</v>
      </c>
      <c r="E3208" t="s">
        <v>8</v>
      </c>
      <c r="F3208">
        <v>11</v>
      </c>
      <c r="G3208">
        <v>68.5</v>
      </c>
      <c r="H3208">
        <v>0.01</v>
      </c>
      <c r="I3208" t="s">
        <v>9</v>
      </c>
      <c r="J3208" s="8">
        <v>-53.854500000000002</v>
      </c>
      <c r="K3208" s="8">
        <f>IF(Table3[[#This Row],[Return Status]] = "Returned", 0, Table3[[#This Row],[Profit]])</f>
        <v>-53.854500000000002</v>
      </c>
      <c r="L3208" s="8" t="str">
        <f>IFERROR(VLOOKUP(Table3[[#This Row],[Order ID]],returns[[Order ID]:[Status]],2,FALSE), "")</f>
        <v/>
      </c>
      <c r="M3208">
        <v>5.38</v>
      </c>
      <c r="N3208">
        <v>7.57</v>
      </c>
      <c r="O3208" t="s">
        <v>1108</v>
      </c>
      <c r="P3208" t="s">
        <v>11</v>
      </c>
      <c r="Q3208">
        <v>91104</v>
      </c>
      <c r="R3208" t="s">
        <v>12</v>
      </c>
      <c r="S3208" t="s">
        <v>1976</v>
      </c>
      <c r="T3208" t="e">
        <f>VLOOKUP(Table3[[#This Row],[Region]],managers5[],2,FALSE)</f>
        <v>#N/A</v>
      </c>
      <c r="U3208" t="s">
        <v>1955</v>
      </c>
      <c r="V3208" t="s">
        <v>1959</v>
      </c>
      <c r="W3208" t="s">
        <v>14</v>
      </c>
      <c r="X3208" t="s">
        <v>15</v>
      </c>
      <c r="Y3208" t="s">
        <v>16</v>
      </c>
      <c r="Z3208" t="s">
        <v>17</v>
      </c>
      <c r="AA3208" t="s">
        <v>1744</v>
      </c>
      <c r="AB3208" t="s">
        <v>19</v>
      </c>
      <c r="AC3208">
        <v>0.36</v>
      </c>
      <c r="AD3208" s="1">
        <v>39823</v>
      </c>
    </row>
    <row r="3209" spans="1:30" x14ac:dyDescent="0.35">
      <c r="A3209">
        <v>8344</v>
      </c>
      <c r="B3209">
        <v>4451</v>
      </c>
      <c r="C3209">
        <v>31715</v>
      </c>
      <c r="D3209" s="1">
        <v>39822</v>
      </c>
      <c r="E3209" t="s">
        <v>8</v>
      </c>
      <c r="F3209">
        <v>44</v>
      </c>
      <c r="G3209">
        <v>145.19</v>
      </c>
      <c r="H3209">
        <v>0.05</v>
      </c>
      <c r="I3209" t="s">
        <v>9</v>
      </c>
      <c r="J3209" s="8">
        <v>-116.87</v>
      </c>
      <c r="K3209" s="8">
        <f>IF(Table3[[#This Row],[Return Status]] = "Returned", 0, Table3[[#This Row],[Profit]])</f>
        <v>-116.87</v>
      </c>
      <c r="L3209" s="8" t="str">
        <f>IFERROR(VLOOKUP(Table3[[#This Row],[Order ID]],returns[[Order ID]:[Status]],2,FALSE), "")</f>
        <v/>
      </c>
      <c r="M3209">
        <v>3.28</v>
      </c>
      <c r="N3209">
        <v>3.97</v>
      </c>
      <c r="O3209" t="s">
        <v>1108</v>
      </c>
      <c r="P3209" t="s">
        <v>11</v>
      </c>
      <c r="Q3209">
        <v>91104</v>
      </c>
      <c r="R3209" t="s">
        <v>12</v>
      </c>
      <c r="S3209" t="s">
        <v>1976</v>
      </c>
      <c r="T3209" t="e">
        <f>VLOOKUP(Table3[[#This Row],[Region]],managers5[],2,FALSE)</f>
        <v>#N/A</v>
      </c>
      <c r="U3209" t="s">
        <v>1955</v>
      </c>
      <c r="V3209" t="s">
        <v>1959</v>
      </c>
      <c r="W3209" t="s">
        <v>14</v>
      </c>
      <c r="X3209" t="s">
        <v>15</v>
      </c>
      <c r="Y3209" t="s">
        <v>16</v>
      </c>
      <c r="Z3209" t="s">
        <v>106</v>
      </c>
      <c r="AA3209" t="s">
        <v>865</v>
      </c>
      <c r="AB3209" t="s">
        <v>35</v>
      </c>
      <c r="AC3209">
        <v>0.56000000000000005</v>
      </c>
      <c r="AD3209" s="1">
        <v>39822</v>
      </c>
    </row>
    <row r="3210" spans="1:30" x14ac:dyDescent="0.35">
      <c r="A3210">
        <v>890</v>
      </c>
      <c r="B3210">
        <v>7395</v>
      </c>
      <c r="C3210">
        <v>52678</v>
      </c>
      <c r="D3210" s="1">
        <v>41119</v>
      </c>
      <c r="E3210" t="s">
        <v>77</v>
      </c>
      <c r="F3210">
        <v>3</v>
      </c>
      <c r="G3210">
        <v>112.79</v>
      </c>
      <c r="H3210">
        <v>0.06</v>
      </c>
      <c r="I3210" t="s">
        <v>49</v>
      </c>
      <c r="J3210" s="8">
        <v>-95.39</v>
      </c>
      <c r="K3210" s="8">
        <f>IF(Table3[[#This Row],[Return Status]] = "Returned", 0, Table3[[#This Row],[Profit]])</f>
        <v>0</v>
      </c>
      <c r="L3210" s="8" t="str">
        <f>IFERROR(VLOOKUP(Table3[[#This Row],[Order ID]],returns[[Order ID]:[Status]],2,FALSE), "")</f>
        <v>Returned</v>
      </c>
      <c r="M3210">
        <v>20.98</v>
      </c>
      <c r="N3210">
        <v>53.03</v>
      </c>
      <c r="O3210" t="s">
        <v>223</v>
      </c>
      <c r="P3210" t="s">
        <v>589</v>
      </c>
      <c r="Q3210">
        <v>27834</v>
      </c>
      <c r="R3210" t="s">
        <v>44</v>
      </c>
      <c r="S3210" t="s">
        <v>1978</v>
      </c>
      <c r="T3210" t="e">
        <f>VLOOKUP(Table3[[#This Row],[Region]],managers5[],2,FALSE)</f>
        <v>#N/A</v>
      </c>
      <c r="U3210" t="s">
        <v>1957</v>
      </c>
      <c r="V3210" t="s">
        <v>1959</v>
      </c>
      <c r="W3210" t="s">
        <v>14</v>
      </c>
      <c r="X3210" t="s">
        <v>71</v>
      </c>
      <c r="Y3210" t="s">
        <v>16</v>
      </c>
      <c r="Z3210" t="s">
        <v>75</v>
      </c>
      <c r="AA3210" t="s">
        <v>1025</v>
      </c>
      <c r="AB3210" t="s">
        <v>74</v>
      </c>
      <c r="AC3210">
        <v>0.78</v>
      </c>
      <c r="AD3210" s="1">
        <v>41121</v>
      </c>
    </row>
    <row r="3211" spans="1:30" x14ac:dyDescent="0.35">
      <c r="A3211">
        <v>4517</v>
      </c>
      <c r="B3211">
        <v>6792</v>
      </c>
      <c r="C3211">
        <v>48391</v>
      </c>
      <c r="D3211" s="1">
        <v>40480</v>
      </c>
      <c r="E3211" t="s">
        <v>8</v>
      </c>
      <c r="F3211">
        <v>45</v>
      </c>
      <c r="G3211">
        <v>254.92</v>
      </c>
      <c r="H3211">
        <v>0.1</v>
      </c>
      <c r="I3211" t="s">
        <v>9</v>
      </c>
      <c r="J3211" s="8">
        <v>-99.62</v>
      </c>
      <c r="K3211" s="8">
        <f>IF(Table3[[#This Row],[Return Status]] = "Returned", 0, Table3[[#This Row],[Profit]])</f>
        <v>0</v>
      </c>
      <c r="L3211" s="8" t="str">
        <f>IFERROR(VLOOKUP(Table3[[#This Row],[Order ID]],returns[[Order ID]:[Status]],2,FALSE), "")</f>
        <v>Returned</v>
      </c>
      <c r="M3211">
        <v>5.98</v>
      </c>
      <c r="N3211">
        <v>5.46</v>
      </c>
      <c r="O3211" t="s">
        <v>691</v>
      </c>
      <c r="P3211" t="s">
        <v>64</v>
      </c>
      <c r="Q3211">
        <v>70506</v>
      </c>
      <c r="R3211" t="s">
        <v>65</v>
      </c>
      <c r="S3211" t="s">
        <v>1978</v>
      </c>
      <c r="T3211" t="e">
        <f>VLOOKUP(Table3[[#This Row],[Region]],managers5[],2,FALSE)</f>
        <v>#N/A</v>
      </c>
      <c r="U3211" t="s">
        <v>1957</v>
      </c>
      <c r="V3211" t="s">
        <v>1959</v>
      </c>
      <c r="W3211" t="s">
        <v>14</v>
      </c>
      <c r="X3211" t="s">
        <v>71</v>
      </c>
      <c r="Y3211" t="s">
        <v>16</v>
      </c>
      <c r="Z3211" t="s">
        <v>30</v>
      </c>
      <c r="AA3211" t="s">
        <v>364</v>
      </c>
      <c r="AB3211" t="s">
        <v>19</v>
      </c>
      <c r="AC3211">
        <v>0.36</v>
      </c>
      <c r="AD3211" s="2">
        <v>40481</v>
      </c>
    </row>
    <row r="3212" spans="1:30" x14ac:dyDescent="0.35">
      <c r="A3212">
        <v>6351</v>
      </c>
      <c r="B3212">
        <v>3937</v>
      </c>
      <c r="C3212">
        <v>28037</v>
      </c>
      <c r="D3212" s="1">
        <v>40159</v>
      </c>
      <c r="E3212" t="s">
        <v>77</v>
      </c>
      <c r="F3212">
        <v>31</v>
      </c>
      <c r="G3212">
        <v>203.53</v>
      </c>
      <c r="H3212">
        <v>0.06</v>
      </c>
      <c r="I3212" t="s">
        <v>9</v>
      </c>
      <c r="J3212" s="8">
        <v>-101.28</v>
      </c>
      <c r="K3212" s="8">
        <f>IF(Table3[[#This Row],[Return Status]] = "Returned", 0, Table3[[#This Row],[Profit]])</f>
        <v>0</v>
      </c>
      <c r="L3212" s="8" t="str">
        <f>IFERROR(VLOOKUP(Table3[[#This Row],[Order ID]],returns[[Order ID]:[Status]],2,FALSE), "")</f>
        <v>Returned</v>
      </c>
      <c r="M3212">
        <v>6.68</v>
      </c>
      <c r="N3212">
        <v>6.93</v>
      </c>
      <c r="O3212" t="s">
        <v>990</v>
      </c>
      <c r="P3212" t="s">
        <v>43</v>
      </c>
      <c r="Q3212">
        <v>27604</v>
      </c>
      <c r="R3212" t="s">
        <v>44</v>
      </c>
      <c r="S3212" t="s">
        <v>1978</v>
      </c>
      <c r="T3212" t="e">
        <f>VLOOKUP(Table3[[#This Row],[Region]],managers5[],2,FALSE)</f>
        <v>#N/A</v>
      </c>
      <c r="U3212" t="s">
        <v>1957</v>
      </c>
      <c r="V3212" t="s">
        <v>1959</v>
      </c>
      <c r="W3212" t="s">
        <v>14</v>
      </c>
      <c r="X3212" t="s">
        <v>71</v>
      </c>
      <c r="Y3212" t="s">
        <v>16</v>
      </c>
      <c r="Z3212" t="s">
        <v>30</v>
      </c>
      <c r="AA3212" t="s">
        <v>964</v>
      </c>
      <c r="AB3212" t="s">
        <v>19</v>
      </c>
      <c r="AC3212">
        <v>0.37</v>
      </c>
      <c r="AD3212" s="2">
        <v>40160</v>
      </c>
    </row>
    <row r="3213" spans="1:30" x14ac:dyDescent="0.35">
      <c r="A3213">
        <v>6614</v>
      </c>
      <c r="B3213">
        <v>2203</v>
      </c>
      <c r="C3213">
        <v>15904</v>
      </c>
      <c r="D3213" s="1">
        <v>40113</v>
      </c>
      <c r="E3213" t="s">
        <v>8</v>
      </c>
      <c r="F3213">
        <v>39</v>
      </c>
      <c r="G3213">
        <v>124.01</v>
      </c>
      <c r="H3213">
        <v>0.08</v>
      </c>
      <c r="I3213" t="s">
        <v>9</v>
      </c>
      <c r="J3213" s="8">
        <v>-109.02</v>
      </c>
      <c r="K3213" s="8">
        <f>IF(Table3[[#This Row],[Return Status]] = "Returned", 0, Table3[[#This Row],[Profit]])</f>
        <v>0</v>
      </c>
      <c r="L3213" s="8" t="str">
        <f>IFERROR(VLOOKUP(Table3[[#This Row],[Order ID]],returns[[Order ID]:[Status]],2,FALSE), "")</f>
        <v>Returned</v>
      </c>
      <c r="M3213">
        <v>3.28</v>
      </c>
      <c r="N3213">
        <v>3.97</v>
      </c>
      <c r="O3213" t="s">
        <v>1780</v>
      </c>
      <c r="P3213" t="s">
        <v>43</v>
      </c>
      <c r="Q3213">
        <v>38301</v>
      </c>
      <c r="R3213" t="s">
        <v>44</v>
      </c>
      <c r="S3213" t="s">
        <v>1978</v>
      </c>
      <c r="T3213" t="e">
        <f>VLOOKUP(Table3[[#This Row],[Region]],managers5[],2,FALSE)</f>
        <v>#N/A</v>
      </c>
      <c r="U3213" t="s">
        <v>1957</v>
      </c>
      <c r="V3213" t="s">
        <v>1959</v>
      </c>
      <c r="W3213" t="s">
        <v>14</v>
      </c>
      <c r="X3213" t="s">
        <v>15</v>
      </c>
      <c r="Y3213" t="s">
        <v>16</v>
      </c>
      <c r="Z3213" t="s">
        <v>106</v>
      </c>
      <c r="AA3213" t="s">
        <v>1653</v>
      </c>
      <c r="AB3213" t="s">
        <v>35</v>
      </c>
      <c r="AC3213">
        <v>0.56000000000000005</v>
      </c>
      <c r="AD3213" s="2">
        <v>40114</v>
      </c>
    </row>
    <row r="3214" spans="1:30" x14ac:dyDescent="0.35">
      <c r="A3214">
        <v>1951</v>
      </c>
      <c r="B3214">
        <v>6579</v>
      </c>
      <c r="C3214">
        <v>46852</v>
      </c>
      <c r="D3214" s="1">
        <v>40936</v>
      </c>
      <c r="E3214" t="s">
        <v>8</v>
      </c>
      <c r="F3214">
        <v>46</v>
      </c>
      <c r="G3214">
        <v>1591.89</v>
      </c>
      <c r="H3214">
        <v>0.02</v>
      </c>
      <c r="I3214" t="s">
        <v>33</v>
      </c>
      <c r="J3214" s="8">
        <v>-117.31</v>
      </c>
      <c r="K3214" s="8">
        <f>IF(Table3[[#This Row],[Return Status]] = "Returned", 0, Table3[[#This Row],[Profit]])</f>
        <v>0</v>
      </c>
      <c r="L3214" s="8" t="str">
        <f>IFERROR(VLOOKUP(Table3[[#This Row],[Order ID]],returns[[Order ID]:[Status]],2,FALSE), "")</f>
        <v>Returned</v>
      </c>
      <c r="M3214">
        <v>34.979999999999997</v>
      </c>
      <c r="N3214">
        <v>7.53</v>
      </c>
      <c r="O3214" t="s">
        <v>1382</v>
      </c>
      <c r="P3214" t="s">
        <v>55</v>
      </c>
      <c r="Q3214">
        <v>33030</v>
      </c>
      <c r="R3214" t="s">
        <v>56</v>
      </c>
      <c r="S3214" t="s">
        <v>1978</v>
      </c>
      <c r="T3214" t="e">
        <f>VLOOKUP(Table3[[#This Row],[Region]],managers5[],2,FALSE)</f>
        <v>#N/A</v>
      </c>
      <c r="U3214" t="s">
        <v>1957</v>
      </c>
      <c r="V3214" t="s">
        <v>1959</v>
      </c>
      <c r="W3214" t="s">
        <v>14</v>
      </c>
      <c r="X3214" t="s">
        <v>15</v>
      </c>
      <c r="Y3214" t="s">
        <v>46</v>
      </c>
      <c r="Z3214" t="s">
        <v>47</v>
      </c>
      <c r="AA3214" t="s">
        <v>1251</v>
      </c>
      <c r="AB3214" t="s">
        <v>19</v>
      </c>
      <c r="AC3214">
        <v>0.76</v>
      </c>
      <c r="AD3214" s="1">
        <v>40938</v>
      </c>
    </row>
    <row r="3215" spans="1:30" x14ac:dyDescent="0.35">
      <c r="A3215">
        <v>2020</v>
      </c>
      <c r="B3215">
        <v>7303</v>
      </c>
      <c r="C3215">
        <v>52068</v>
      </c>
      <c r="D3215" s="1">
        <v>40921</v>
      </c>
      <c r="E3215" t="s">
        <v>8</v>
      </c>
      <c r="F3215">
        <v>17</v>
      </c>
      <c r="G3215">
        <v>441.53</v>
      </c>
      <c r="H3215">
        <v>7.0000000000000007E-2</v>
      </c>
      <c r="I3215" t="s">
        <v>49</v>
      </c>
      <c r="J3215" s="8">
        <v>-119.55</v>
      </c>
      <c r="K3215" s="8">
        <f>IF(Table3[[#This Row],[Return Status]] = "Returned", 0, Table3[[#This Row],[Profit]])</f>
        <v>0</v>
      </c>
      <c r="L3215" s="8" t="str">
        <f>IFERROR(VLOOKUP(Table3[[#This Row],[Order ID]],returns[[Order ID]:[Status]],2,FALSE), "")</f>
        <v>Returned</v>
      </c>
      <c r="M3215">
        <v>25.98</v>
      </c>
      <c r="N3215">
        <v>14.36</v>
      </c>
      <c r="O3215" t="s">
        <v>1531</v>
      </c>
      <c r="P3215" t="s">
        <v>64</v>
      </c>
      <c r="Q3215">
        <v>30721</v>
      </c>
      <c r="R3215" t="s">
        <v>65</v>
      </c>
      <c r="S3215" t="s">
        <v>1978</v>
      </c>
      <c r="T3215" t="e">
        <f>VLOOKUP(Table3[[#This Row],[Region]],managers5[],2,FALSE)</f>
        <v>#N/A</v>
      </c>
      <c r="U3215" t="s">
        <v>1957</v>
      </c>
      <c r="V3215" t="s">
        <v>1959</v>
      </c>
      <c r="W3215" t="s">
        <v>14</v>
      </c>
      <c r="X3215" t="s">
        <v>71</v>
      </c>
      <c r="Y3215" t="s">
        <v>50</v>
      </c>
      <c r="Z3215" t="s">
        <v>72</v>
      </c>
      <c r="AA3215" t="s">
        <v>507</v>
      </c>
      <c r="AB3215" t="s">
        <v>74</v>
      </c>
      <c r="AC3215">
        <v>0.6</v>
      </c>
      <c r="AD3215" s="1">
        <v>40923</v>
      </c>
    </row>
    <row r="3216" spans="1:30" x14ac:dyDescent="0.35">
      <c r="A3216">
        <v>5083</v>
      </c>
      <c r="B3216">
        <v>4461</v>
      </c>
      <c r="C3216">
        <v>31809</v>
      </c>
      <c r="D3216" s="1">
        <v>40387</v>
      </c>
      <c r="E3216" t="s">
        <v>77</v>
      </c>
      <c r="F3216">
        <v>1</v>
      </c>
      <c r="G3216">
        <v>15</v>
      </c>
      <c r="H3216">
        <v>0.1</v>
      </c>
      <c r="I3216" t="s">
        <v>9</v>
      </c>
      <c r="J3216" s="8">
        <v>-13.74</v>
      </c>
      <c r="K3216" s="8">
        <f>IF(Table3[[#This Row],[Return Status]] = "Returned", 0, Table3[[#This Row],[Profit]])</f>
        <v>-13.74</v>
      </c>
      <c r="L3216" s="8" t="str">
        <f>IFERROR(VLOOKUP(Table3[[#This Row],[Order ID]],returns[[Order ID]:[Status]],2,FALSE), "")</f>
        <v/>
      </c>
      <c r="M3216">
        <v>9.7799999999999994</v>
      </c>
      <c r="N3216">
        <v>5.76</v>
      </c>
      <c r="O3216" t="s">
        <v>358</v>
      </c>
      <c r="P3216" t="s">
        <v>92</v>
      </c>
      <c r="Q3216">
        <v>87105</v>
      </c>
      <c r="R3216" t="s">
        <v>93</v>
      </c>
      <c r="S3216" t="s">
        <v>1976</v>
      </c>
      <c r="T3216" t="e">
        <f>VLOOKUP(Table3[[#This Row],[Region]],managers5[],2,FALSE)</f>
        <v>#N/A</v>
      </c>
      <c r="U3216" t="s">
        <v>1955</v>
      </c>
      <c r="V3216" t="s">
        <v>1959</v>
      </c>
      <c r="W3216" t="s">
        <v>14</v>
      </c>
      <c r="X3216" t="s">
        <v>71</v>
      </c>
      <c r="Y3216" t="s">
        <v>16</v>
      </c>
      <c r="Z3216" t="s">
        <v>168</v>
      </c>
      <c r="AA3216" t="s">
        <v>901</v>
      </c>
      <c r="AB3216" t="s">
        <v>19</v>
      </c>
      <c r="AC3216">
        <v>0.35</v>
      </c>
      <c r="AD3216" s="2">
        <v>40389</v>
      </c>
    </row>
    <row r="3217" spans="1:30" x14ac:dyDescent="0.35">
      <c r="A3217">
        <v>7560</v>
      </c>
      <c r="B3217">
        <v>4462</v>
      </c>
      <c r="C3217">
        <v>31810</v>
      </c>
      <c r="D3217" s="1">
        <v>39954</v>
      </c>
      <c r="E3217" t="s">
        <v>41</v>
      </c>
      <c r="F3217">
        <v>46</v>
      </c>
      <c r="G3217">
        <v>355.55</v>
      </c>
      <c r="H3217">
        <v>0.03</v>
      </c>
      <c r="I3217" t="s">
        <v>9</v>
      </c>
      <c r="J3217" s="8">
        <v>-166.74</v>
      </c>
      <c r="K3217" s="8">
        <f>IF(Table3[[#This Row],[Return Status]] = "Returned", 0, Table3[[#This Row],[Profit]])</f>
        <v>-166.74</v>
      </c>
      <c r="L3217" s="8" t="str">
        <f>IFERROR(VLOOKUP(Table3[[#This Row],[Order ID]],returns[[Order ID]:[Status]],2,FALSE), "")</f>
        <v/>
      </c>
      <c r="M3217">
        <v>7.28</v>
      </c>
      <c r="N3217">
        <v>7.98</v>
      </c>
      <c r="O3217" t="s">
        <v>265</v>
      </c>
      <c r="P3217" t="s">
        <v>216</v>
      </c>
      <c r="Q3217">
        <v>59750</v>
      </c>
      <c r="R3217" t="s">
        <v>190</v>
      </c>
      <c r="S3217" t="s">
        <v>1976</v>
      </c>
      <c r="T3217" t="e">
        <f>VLOOKUP(Table3[[#This Row],[Region]],managers5[],2,FALSE)</f>
        <v>#N/A</v>
      </c>
      <c r="U3217" t="s">
        <v>1955</v>
      </c>
      <c r="V3217" t="s">
        <v>1959</v>
      </c>
      <c r="W3217" t="s">
        <v>14</v>
      </c>
      <c r="X3217" t="s">
        <v>24</v>
      </c>
      <c r="Y3217" t="s">
        <v>50</v>
      </c>
      <c r="Z3217" t="s">
        <v>61</v>
      </c>
      <c r="AA3217" t="s">
        <v>1365</v>
      </c>
      <c r="AB3217" t="s">
        <v>35</v>
      </c>
      <c r="AC3217">
        <v>0.42</v>
      </c>
      <c r="AD3217" s="2">
        <v>39954</v>
      </c>
    </row>
    <row r="3218" spans="1:30" x14ac:dyDescent="0.35">
      <c r="A3218">
        <v>2939</v>
      </c>
      <c r="B3218">
        <v>4463</v>
      </c>
      <c r="C3218">
        <v>31812</v>
      </c>
      <c r="D3218" s="1">
        <v>40755</v>
      </c>
      <c r="E3218" t="s">
        <v>77</v>
      </c>
      <c r="F3218">
        <v>14</v>
      </c>
      <c r="G3218">
        <v>593.62</v>
      </c>
      <c r="H3218">
        <v>0.02</v>
      </c>
      <c r="I3218" t="s">
        <v>9</v>
      </c>
      <c r="J3218" s="8">
        <v>25.19</v>
      </c>
      <c r="K3218" s="8">
        <f>IF(Table3[[#This Row],[Return Status]] = "Returned", 0, Table3[[#This Row],[Profit]])</f>
        <v>25.19</v>
      </c>
      <c r="L3218" s="8" t="str">
        <f>IFERROR(VLOOKUP(Table3[[#This Row],[Order ID]],returns[[Order ID]:[Status]],2,FALSE), "")</f>
        <v/>
      </c>
      <c r="M3218">
        <v>40.99</v>
      </c>
      <c r="N3218">
        <v>19.989999999999998</v>
      </c>
      <c r="O3218" t="s">
        <v>898</v>
      </c>
      <c r="P3218" t="s">
        <v>37</v>
      </c>
      <c r="Q3218">
        <v>44903</v>
      </c>
      <c r="R3218" t="s">
        <v>37</v>
      </c>
      <c r="S3218" t="s">
        <v>1979</v>
      </c>
      <c r="T3218" t="e">
        <f>VLOOKUP(Table3[[#This Row],[Region]],managers5[],2,FALSE)</f>
        <v>#N/A</v>
      </c>
      <c r="U3218" t="s">
        <v>1956</v>
      </c>
      <c r="W3218" t="s">
        <v>14</v>
      </c>
      <c r="X3218" t="s">
        <v>15</v>
      </c>
      <c r="Y3218" t="s">
        <v>16</v>
      </c>
      <c r="Z3218" t="s">
        <v>30</v>
      </c>
      <c r="AA3218" t="s">
        <v>809</v>
      </c>
      <c r="AB3218" t="s">
        <v>19</v>
      </c>
      <c r="AC3218">
        <v>0.36</v>
      </c>
      <c r="AD3218" s="1">
        <v>40757</v>
      </c>
    </row>
    <row r="3219" spans="1:30" x14ac:dyDescent="0.35">
      <c r="A3219">
        <v>2940</v>
      </c>
      <c r="B3219">
        <v>4464</v>
      </c>
      <c r="C3219">
        <v>31812</v>
      </c>
      <c r="D3219" s="1">
        <v>40755</v>
      </c>
      <c r="E3219" t="s">
        <v>77</v>
      </c>
      <c r="F3219">
        <v>31</v>
      </c>
      <c r="G3219">
        <v>38.520000000000003</v>
      </c>
      <c r="H3219">
        <v>0.06</v>
      </c>
      <c r="I3219" t="s">
        <v>9</v>
      </c>
      <c r="J3219" s="8">
        <v>-17.34</v>
      </c>
      <c r="K3219" s="8">
        <f>IF(Table3[[#This Row],[Return Status]] = "Returned", 0, Table3[[#This Row],[Profit]])</f>
        <v>-17.34</v>
      </c>
      <c r="L3219" s="8" t="str">
        <f>IFERROR(VLOOKUP(Table3[[#This Row],[Order ID]],returns[[Order ID]:[Status]],2,FALSE), "")</f>
        <v/>
      </c>
      <c r="M3219">
        <v>1.26</v>
      </c>
      <c r="N3219">
        <v>0.7</v>
      </c>
      <c r="O3219" t="s">
        <v>898</v>
      </c>
      <c r="P3219" t="s">
        <v>37</v>
      </c>
      <c r="Q3219">
        <v>43302</v>
      </c>
      <c r="R3219" t="s">
        <v>37</v>
      </c>
      <c r="S3219" t="s">
        <v>1979</v>
      </c>
      <c r="T3219" t="e">
        <f>VLOOKUP(Table3[[#This Row],[Region]],managers5[],2,FALSE)</f>
        <v>#N/A</v>
      </c>
      <c r="U3219" t="s">
        <v>1956</v>
      </c>
      <c r="W3219" t="s">
        <v>14</v>
      </c>
      <c r="X3219" t="s">
        <v>15</v>
      </c>
      <c r="Y3219" t="s">
        <v>16</v>
      </c>
      <c r="Z3219" t="s">
        <v>57</v>
      </c>
      <c r="AA3219" t="s">
        <v>480</v>
      </c>
      <c r="AB3219" t="s">
        <v>35</v>
      </c>
      <c r="AC3219">
        <v>0.81</v>
      </c>
      <c r="AD3219" s="1">
        <v>40757</v>
      </c>
    </row>
    <row r="3220" spans="1:30" x14ac:dyDescent="0.35">
      <c r="A3220">
        <v>4350</v>
      </c>
      <c r="B3220">
        <v>5040</v>
      </c>
      <c r="C3220">
        <v>35910</v>
      </c>
      <c r="D3220" s="1">
        <v>40506</v>
      </c>
      <c r="E3220" t="s">
        <v>77</v>
      </c>
      <c r="F3220">
        <v>25</v>
      </c>
      <c r="G3220">
        <v>161.72</v>
      </c>
      <c r="H3220">
        <v>0.09</v>
      </c>
      <c r="I3220" t="s">
        <v>9</v>
      </c>
      <c r="J3220" s="8">
        <v>-121.18</v>
      </c>
      <c r="K3220" s="8">
        <f>IF(Table3[[#This Row],[Return Status]] = "Returned", 0, Table3[[#This Row],[Profit]])</f>
        <v>0</v>
      </c>
      <c r="L3220" s="8" t="str">
        <f>IFERROR(VLOOKUP(Table3[[#This Row],[Order ID]],returns[[Order ID]:[Status]],2,FALSE), "")</f>
        <v>Returned</v>
      </c>
      <c r="M3220">
        <v>6.48</v>
      </c>
      <c r="N3220">
        <v>8.4</v>
      </c>
      <c r="O3220" t="s">
        <v>1539</v>
      </c>
      <c r="P3220" t="s">
        <v>43</v>
      </c>
      <c r="Q3220">
        <v>38801</v>
      </c>
      <c r="R3220" t="s">
        <v>44</v>
      </c>
      <c r="S3220" t="s">
        <v>1978</v>
      </c>
      <c r="T3220" t="e">
        <f>VLOOKUP(Table3[[#This Row],[Region]],managers5[],2,FALSE)</f>
        <v>#N/A</v>
      </c>
      <c r="U3220" t="s">
        <v>1957</v>
      </c>
      <c r="V3220" t="s">
        <v>1959</v>
      </c>
      <c r="W3220" t="s">
        <v>14</v>
      </c>
      <c r="X3220" t="s">
        <v>71</v>
      </c>
      <c r="Y3220" t="s">
        <v>16</v>
      </c>
      <c r="Z3220" t="s">
        <v>30</v>
      </c>
      <c r="AA3220" t="s">
        <v>772</v>
      </c>
      <c r="AB3220" t="s">
        <v>19</v>
      </c>
      <c r="AC3220">
        <v>0.37</v>
      </c>
      <c r="AD3220" s="2">
        <v>40508</v>
      </c>
    </row>
    <row r="3221" spans="1:30" x14ac:dyDescent="0.35">
      <c r="A3221">
        <v>3111</v>
      </c>
      <c r="B3221">
        <v>4466</v>
      </c>
      <c r="C3221">
        <v>31844</v>
      </c>
      <c r="D3221" s="1">
        <v>40726</v>
      </c>
      <c r="E3221" t="s">
        <v>8</v>
      </c>
      <c r="F3221">
        <v>14</v>
      </c>
      <c r="G3221">
        <v>2085.9299999999998</v>
      </c>
      <c r="H3221">
        <v>0.09</v>
      </c>
      <c r="I3221" t="s">
        <v>49</v>
      </c>
      <c r="J3221" s="8">
        <v>-517.73</v>
      </c>
      <c r="K3221" s="8">
        <f>IF(Table3[[#This Row],[Return Status]] = "Returned", 0, Table3[[#This Row],[Profit]])</f>
        <v>0</v>
      </c>
      <c r="L3221" s="8" t="str">
        <f>IFERROR(VLOOKUP(Table3[[#This Row],[Order ID]],returns[[Order ID]:[Status]],2,FALSE), "")</f>
        <v>Returned</v>
      </c>
      <c r="M3221">
        <v>150.97999999999999</v>
      </c>
      <c r="N3221">
        <v>66.27</v>
      </c>
      <c r="O3221" t="s">
        <v>161</v>
      </c>
      <c r="P3221" t="s">
        <v>142</v>
      </c>
      <c r="Q3221">
        <v>84010</v>
      </c>
      <c r="R3221" t="s">
        <v>143</v>
      </c>
      <c r="S3221" t="s">
        <v>1976</v>
      </c>
      <c r="T3221" t="e">
        <f>VLOOKUP(Table3[[#This Row],[Region]],managers5[],2,FALSE)</f>
        <v>#N/A</v>
      </c>
      <c r="U3221" t="s">
        <v>1955</v>
      </c>
      <c r="V3221" t="s">
        <v>1959</v>
      </c>
      <c r="W3221" t="s">
        <v>14</v>
      </c>
      <c r="X3221" t="s">
        <v>15</v>
      </c>
      <c r="Y3221" t="s">
        <v>50</v>
      </c>
      <c r="Z3221" t="s">
        <v>219</v>
      </c>
      <c r="AA3221" t="s">
        <v>1338</v>
      </c>
      <c r="AB3221" t="s">
        <v>53</v>
      </c>
      <c r="AC3221">
        <v>0.65</v>
      </c>
      <c r="AD3221" s="1">
        <v>40726</v>
      </c>
    </row>
    <row r="3222" spans="1:30" x14ac:dyDescent="0.35">
      <c r="A3222">
        <v>329</v>
      </c>
      <c r="B3222">
        <v>4468</v>
      </c>
      <c r="C3222">
        <v>31845</v>
      </c>
      <c r="D3222" s="1">
        <v>41204</v>
      </c>
      <c r="E3222" t="s">
        <v>32</v>
      </c>
      <c r="F3222">
        <v>11</v>
      </c>
      <c r="G3222">
        <v>114.55</v>
      </c>
      <c r="H3222">
        <v>0.05</v>
      </c>
      <c r="I3222" t="s">
        <v>9</v>
      </c>
      <c r="J3222" s="8">
        <v>28.61</v>
      </c>
      <c r="K3222" s="8">
        <f>IF(Table3[[#This Row],[Return Status]] = "Returned", 0, Table3[[#This Row],[Profit]])</f>
        <v>28.61</v>
      </c>
      <c r="L3222" s="8" t="str">
        <f>IFERROR(VLOOKUP(Table3[[#This Row],[Order ID]],returns[[Order ID]:[Status]],2,FALSE), "")</f>
        <v/>
      </c>
      <c r="M3222">
        <v>10.06</v>
      </c>
      <c r="N3222">
        <v>2.06</v>
      </c>
      <c r="O3222" t="s">
        <v>528</v>
      </c>
      <c r="P3222" t="s">
        <v>134</v>
      </c>
      <c r="Q3222">
        <v>6111</v>
      </c>
      <c r="R3222" t="s">
        <v>135</v>
      </c>
      <c r="S3222" t="s">
        <v>1979</v>
      </c>
      <c r="T3222" t="e">
        <f>VLOOKUP(Table3[[#This Row],[Region]],managers5[],2,FALSE)</f>
        <v>#N/A</v>
      </c>
      <c r="U3222" t="s">
        <v>1956</v>
      </c>
      <c r="W3222" t="s">
        <v>14</v>
      </c>
      <c r="X3222" t="s">
        <v>71</v>
      </c>
      <c r="Y3222" t="s">
        <v>16</v>
      </c>
      <c r="Z3222" t="s">
        <v>30</v>
      </c>
      <c r="AA3222" t="s">
        <v>529</v>
      </c>
      <c r="AB3222" t="s">
        <v>35</v>
      </c>
      <c r="AC3222">
        <v>0.39</v>
      </c>
      <c r="AD3222" s="1">
        <v>41211</v>
      </c>
    </row>
    <row r="3223" spans="1:30" x14ac:dyDescent="0.35">
      <c r="A3223">
        <v>373</v>
      </c>
      <c r="B3223">
        <v>4467</v>
      </c>
      <c r="C3223">
        <v>31845</v>
      </c>
      <c r="D3223" s="1">
        <v>41204</v>
      </c>
      <c r="E3223" t="s">
        <v>32</v>
      </c>
      <c r="F3223">
        <v>36</v>
      </c>
      <c r="G3223">
        <v>3645.12</v>
      </c>
      <c r="H3223">
        <v>0.04</v>
      </c>
      <c r="I3223" t="s">
        <v>49</v>
      </c>
      <c r="J3223" s="8">
        <v>807.29</v>
      </c>
      <c r="K3223" s="8">
        <f>IF(Table3[[#This Row],[Return Status]] = "Returned", 0, Table3[[#This Row],[Profit]])</f>
        <v>807.29</v>
      </c>
      <c r="L3223" s="8" t="str">
        <f>IFERROR(VLOOKUP(Table3[[#This Row],[Order ID]],returns[[Order ID]:[Status]],2,FALSE), "")</f>
        <v/>
      </c>
      <c r="M3223">
        <v>100.98</v>
      </c>
      <c r="N3223">
        <v>15.66</v>
      </c>
      <c r="O3223" t="s">
        <v>528</v>
      </c>
      <c r="P3223" t="s">
        <v>134</v>
      </c>
      <c r="Q3223">
        <v>2210</v>
      </c>
      <c r="R3223" t="s">
        <v>135</v>
      </c>
      <c r="S3223" t="s">
        <v>1979</v>
      </c>
      <c r="T3223" t="e">
        <f>VLOOKUP(Table3[[#This Row],[Region]],managers5[],2,FALSE)</f>
        <v>#N/A</v>
      </c>
      <c r="U3223" t="s">
        <v>1956</v>
      </c>
      <c r="W3223" t="s">
        <v>14</v>
      </c>
      <c r="X3223" t="s">
        <v>71</v>
      </c>
      <c r="Y3223" t="s">
        <v>16</v>
      </c>
      <c r="Z3223" t="s">
        <v>83</v>
      </c>
      <c r="AA3223" t="s">
        <v>516</v>
      </c>
      <c r="AB3223" t="s">
        <v>74</v>
      </c>
      <c r="AC3223">
        <v>0.56999999999999995</v>
      </c>
      <c r="AD3223" s="1">
        <v>41204</v>
      </c>
    </row>
    <row r="3224" spans="1:30" x14ac:dyDescent="0.35">
      <c r="A3224">
        <v>2879</v>
      </c>
      <c r="B3224">
        <v>4469</v>
      </c>
      <c r="C3224">
        <v>31846</v>
      </c>
      <c r="D3224" s="1">
        <v>40768</v>
      </c>
      <c r="E3224" t="s">
        <v>41</v>
      </c>
      <c r="F3224">
        <v>7</v>
      </c>
      <c r="G3224">
        <v>261.17</v>
      </c>
      <c r="H3224">
        <v>0.03</v>
      </c>
      <c r="I3224" t="s">
        <v>49</v>
      </c>
      <c r="J3224" s="8">
        <v>-78.84</v>
      </c>
      <c r="K3224" s="8">
        <f>IF(Table3[[#This Row],[Return Status]] = "Returned", 0, Table3[[#This Row],[Profit]])</f>
        <v>-78.84</v>
      </c>
      <c r="L3224" s="8" t="str">
        <f>IFERROR(VLOOKUP(Table3[[#This Row],[Order ID]],returns[[Order ID]:[Status]],2,FALSE), "")</f>
        <v/>
      </c>
      <c r="M3224">
        <v>33.94</v>
      </c>
      <c r="N3224">
        <v>19.190000000000001</v>
      </c>
      <c r="O3224" t="s">
        <v>294</v>
      </c>
      <c r="P3224" t="s">
        <v>37</v>
      </c>
      <c r="Q3224">
        <v>11542</v>
      </c>
      <c r="R3224" t="s">
        <v>37</v>
      </c>
      <c r="S3224" t="s">
        <v>1979</v>
      </c>
      <c r="T3224" t="e">
        <f>VLOOKUP(Table3[[#This Row],[Region]],managers5[],2,FALSE)</f>
        <v>#N/A</v>
      </c>
      <c r="U3224" t="s">
        <v>1956</v>
      </c>
      <c r="W3224" t="s">
        <v>14</v>
      </c>
      <c r="X3224" t="s">
        <v>24</v>
      </c>
      <c r="Y3224" t="s">
        <v>50</v>
      </c>
      <c r="Z3224" t="s">
        <v>72</v>
      </c>
      <c r="AA3224" t="s">
        <v>748</v>
      </c>
      <c r="AB3224" t="s">
        <v>74</v>
      </c>
      <c r="AC3224">
        <v>0.57999999999999996</v>
      </c>
      <c r="AD3224" s="1">
        <v>40770</v>
      </c>
    </row>
    <row r="3225" spans="1:30" x14ac:dyDescent="0.35">
      <c r="A3225">
        <v>8226</v>
      </c>
      <c r="B3225">
        <v>1058</v>
      </c>
      <c r="C3225">
        <v>7815</v>
      </c>
      <c r="D3225" s="1">
        <v>39835</v>
      </c>
      <c r="E3225" t="s">
        <v>41</v>
      </c>
      <c r="F3225">
        <v>6</v>
      </c>
      <c r="G3225">
        <v>187.37</v>
      </c>
      <c r="H3225">
        <v>0.09</v>
      </c>
      <c r="I3225" t="s">
        <v>9</v>
      </c>
      <c r="J3225" s="8">
        <v>-125.96</v>
      </c>
      <c r="K3225" s="8">
        <f>IF(Table3[[#This Row],[Return Status]] = "Returned", 0, Table3[[#This Row],[Profit]])</f>
        <v>0</v>
      </c>
      <c r="L3225" s="8" t="str">
        <f>IFERROR(VLOOKUP(Table3[[#This Row],[Order ID]],returns[[Order ID]:[Status]],2,FALSE), "")</f>
        <v>Returned</v>
      </c>
      <c r="M3225">
        <v>32.979999999999997</v>
      </c>
      <c r="N3225">
        <v>5.5</v>
      </c>
      <c r="O3225" t="s">
        <v>496</v>
      </c>
      <c r="P3225" t="s">
        <v>43</v>
      </c>
      <c r="Q3225">
        <v>37664</v>
      </c>
      <c r="R3225" t="s">
        <v>44</v>
      </c>
      <c r="S3225" t="s">
        <v>1978</v>
      </c>
      <c r="T3225" t="e">
        <f>VLOOKUP(Table3[[#This Row],[Region]],managers5[],2,FALSE)</f>
        <v>#N/A</v>
      </c>
      <c r="U3225" t="s">
        <v>1957</v>
      </c>
      <c r="V3225" t="s">
        <v>1959</v>
      </c>
      <c r="W3225" t="s">
        <v>14</v>
      </c>
      <c r="X3225" t="s">
        <v>24</v>
      </c>
      <c r="Y3225" t="s">
        <v>46</v>
      </c>
      <c r="Z3225" t="s">
        <v>47</v>
      </c>
      <c r="AA3225" t="s">
        <v>1173</v>
      </c>
      <c r="AB3225" t="s">
        <v>19</v>
      </c>
      <c r="AC3225">
        <v>0.75</v>
      </c>
      <c r="AD3225" s="2">
        <v>39836</v>
      </c>
    </row>
    <row r="3226" spans="1:30" x14ac:dyDescent="0.35">
      <c r="A3226">
        <v>4957</v>
      </c>
      <c r="B3226">
        <v>1260</v>
      </c>
      <c r="C3226">
        <v>9152</v>
      </c>
      <c r="D3226" s="1">
        <v>40410</v>
      </c>
      <c r="E3226" t="s">
        <v>8</v>
      </c>
      <c r="F3226">
        <v>43</v>
      </c>
      <c r="G3226">
        <v>292.80799999999999</v>
      </c>
      <c r="H3226">
        <v>0.05</v>
      </c>
      <c r="I3226" t="s">
        <v>9</v>
      </c>
      <c r="J3226" s="8">
        <v>-129.69</v>
      </c>
      <c r="K3226" s="8">
        <f>IF(Table3[[#This Row],[Return Status]] = "Returned", 0, Table3[[#This Row],[Profit]])</f>
        <v>0</v>
      </c>
      <c r="L3226" s="8" t="str">
        <f>IFERROR(VLOOKUP(Table3[[#This Row],[Order ID]],returns[[Order ID]:[Status]],2,FALSE), "")</f>
        <v>Returned</v>
      </c>
      <c r="M3226">
        <v>7.99</v>
      </c>
      <c r="N3226">
        <v>5.03</v>
      </c>
      <c r="O3226" t="s">
        <v>1237</v>
      </c>
      <c r="P3226" t="s">
        <v>120</v>
      </c>
      <c r="Q3226">
        <v>34239</v>
      </c>
      <c r="R3226" t="s">
        <v>56</v>
      </c>
      <c r="S3226" t="s">
        <v>1978</v>
      </c>
      <c r="T3226" t="e">
        <f>VLOOKUP(Table3[[#This Row],[Region]],managers5[],2,FALSE)</f>
        <v>#N/A</v>
      </c>
      <c r="U3226" t="s">
        <v>1957</v>
      </c>
      <c r="V3226" t="s">
        <v>1959</v>
      </c>
      <c r="W3226" t="s">
        <v>14</v>
      </c>
      <c r="X3226" t="s">
        <v>24</v>
      </c>
      <c r="Y3226" t="s">
        <v>46</v>
      </c>
      <c r="Z3226" t="s">
        <v>86</v>
      </c>
      <c r="AA3226" t="s">
        <v>890</v>
      </c>
      <c r="AB3226" t="s">
        <v>69</v>
      </c>
      <c r="AC3226">
        <v>0.6</v>
      </c>
      <c r="AD3226" s="2">
        <v>40410</v>
      </c>
    </row>
    <row r="3227" spans="1:30" x14ac:dyDescent="0.35">
      <c r="A3227">
        <v>2180</v>
      </c>
      <c r="B3227">
        <v>4482</v>
      </c>
      <c r="C3227">
        <v>31878</v>
      </c>
      <c r="D3227" s="1">
        <v>40895</v>
      </c>
      <c r="E3227" t="s">
        <v>20</v>
      </c>
      <c r="F3227">
        <v>42</v>
      </c>
      <c r="G3227">
        <v>5678.5524999999998</v>
      </c>
      <c r="H3227">
        <v>0.01</v>
      </c>
      <c r="I3227" t="s">
        <v>9</v>
      </c>
      <c r="J3227" s="8">
        <v>1727.7750000000001</v>
      </c>
      <c r="K3227" s="8">
        <f>IF(Table3[[#This Row],[Return Status]] = "Returned", 0, Table3[[#This Row],[Profit]])</f>
        <v>1727.7750000000001</v>
      </c>
      <c r="L3227" s="8" t="str">
        <f>IFERROR(VLOOKUP(Table3[[#This Row],[Order ID]],returns[[Order ID]:[Status]],2,FALSE), "")</f>
        <v/>
      </c>
      <c r="M3227">
        <v>155.99</v>
      </c>
      <c r="N3227">
        <v>8.99</v>
      </c>
      <c r="O3227" t="s">
        <v>399</v>
      </c>
      <c r="P3227" t="s">
        <v>92</v>
      </c>
      <c r="Q3227">
        <v>88220</v>
      </c>
      <c r="R3227" t="s">
        <v>93</v>
      </c>
      <c r="S3227" t="s">
        <v>1976</v>
      </c>
      <c r="T3227" t="e">
        <f>VLOOKUP(Table3[[#This Row],[Region]],managers5[],2,FALSE)</f>
        <v>#N/A</v>
      </c>
      <c r="U3227" t="s">
        <v>1955</v>
      </c>
      <c r="V3227" t="s">
        <v>1959</v>
      </c>
      <c r="W3227" t="s">
        <v>14</v>
      </c>
      <c r="X3227" t="s">
        <v>24</v>
      </c>
      <c r="Y3227" t="s">
        <v>46</v>
      </c>
      <c r="Z3227" t="s">
        <v>86</v>
      </c>
      <c r="AA3227" t="s">
        <v>880</v>
      </c>
      <c r="AB3227" t="s">
        <v>19</v>
      </c>
      <c r="AC3227">
        <v>0.55000000000000004</v>
      </c>
      <c r="AD3227" s="1">
        <v>40896</v>
      </c>
    </row>
    <row r="3228" spans="1:30" x14ac:dyDescent="0.35">
      <c r="A3228">
        <v>2193</v>
      </c>
      <c r="B3228">
        <v>4481</v>
      </c>
      <c r="C3228">
        <v>31878</v>
      </c>
      <c r="D3228" s="1">
        <v>40895</v>
      </c>
      <c r="E3228" t="s">
        <v>20</v>
      </c>
      <c r="F3228">
        <v>14</v>
      </c>
      <c r="G3228">
        <v>138.94999999999999</v>
      </c>
      <c r="H3228">
        <v>0.04</v>
      </c>
      <c r="I3228" t="s">
        <v>9</v>
      </c>
      <c r="J3228" s="8">
        <v>9.6300000000000008</v>
      </c>
      <c r="K3228" s="8">
        <f>IF(Table3[[#This Row],[Return Status]] = "Returned", 0, Table3[[#This Row],[Profit]])</f>
        <v>9.6300000000000008</v>
      </c>
      <c r="L3228" s="8" t="str">
        <f>IFERROR(VLOOKUP(Table3[[#This Row],[Order ID]],returns[[Order ID]:[Status]],2,FALSE), "")</f>
        <v/>
      </c>
      <c r="M3228">
        <v>9.27</v>
      </c>
      <c r="N3228">
        <v>4.3899999999999997</v>
      </c>
      <c r="O3228" t="s">
        <v>399</v>
      </c>
      <c r="P3228" t="s">
        <v>92</v>
      </c>
      <c r="Q3228">
        <v>88220</v>
      </c>
      <c r="R3228" t="s">
        <v>93</v>
      </c>
      <c r="S3228" t="s">
        <v>1976</v>
      </c>
      <c r="T3228" t="e">
        <f>VLOOKUP(Table3[[#This Row],[Region]],managers5[],2,FALSE)</f>
        <v>#N/A</v>
      </c>
      <c r="U3228" t="s">
        <v>1955</v>
      </c>
      <c r="V3228" t="s">
        <v>1959</v>
      </c>
      <c r="W3228" t="s">
        <v>14</v>
      </c>
      <c r="X3228" t="s">
        <v>24</v>
      </c>
      <c r="Y3228" t="s">
        <v>16</v>
      </c>
      <c r="Z3228" t="s">
        <v>30</v>
      </c>
      <c r="AA3228" t="s">
        <v>1565</v>
      </c>
      <c r="AB3228" t="s">
        <v>35</v>
      </c>
      <c r="AC3228">
        <v>0.38</v>
      </c>
      <c r="AD3228" s="1">
        <v>40895</v>
      </c>
    </row>
    <row r="3229" spans="1:30" x14ac:dyDescent="0.35">
      <c r="A3229">
        <v>5462</v>
      </c>
      <c r="B3229">
        <v>4483</v>
      </c>
      <c r="C3229">
        <v>31907</v>
      </c>
      <c r="D3229" s="1">
        <v>40316</v>
      </c>
      <c r="E3229" t="s">
        <v>32</v>
      </c>
      <c r="F3229">
        <v>38</v>
      </c>
      <c r="G3229">
        <v>331.53</v>
      </c>
      <c r="H3229">
        <v>0</v>
      </c>
      <c r="I3229" t="s">
        <v>9</v>
      </c>
      <c r="J3229" s="8">
        <v>-35.97</v>
      </c>
      <c r="K3229" s="8">
        <f>IF(Table3[[#This Row],[Return Status]] = "Returned", 0, Table3[[#This Row],[Profit]])</f>
        <v>0</v>
      </c>
      <c r="L3229" s="8" t="str">
        <f>IFERROR(VLOOKUP(Table3[[#This Row],[Order ID]],returns[[Order ID]:[Status]],2,FALSE), "")</f>
        <v>Returned</v>
      </c>
      <c r="M3229">
        <v>8.4600000000000009</v>
      </c>
      <c r="N3229">
        <v>3.62</v>
      </c>
      <c r="O3229" t="s">
        <v>1662</v>
      </c>
      <c r="P3229" t="s">
        <v>131</v>
      </c>
      <c r="Q3229">
        <v>20707</v>
      </c>
      <c r="R3229" t="s">
        <v>132</v>
      </c>
      <c r="S3229" t="s">
        <v>1979</v>
      </c>
      <c r="T3229" t="e">
        <f>VLOOKUP(Table3[[#This Row],[Region]],managers5[],2,FALSE)</f>
        <v>#N/A</v>
      </c>
      <c r="U3229" t="s">
        <v>1956</v>
      </c>
      <c r="W3229" t="s">
        <v>14</v>
      </c>
      <c r="X3229" t="s">
        <v>39</v>
      </c>
      <c r="Y3229" t="s">
        <v>46</v>
      </c>
      <c r="Z3229" t="s">
        <v>47</v>
      </c>
      <c r="AA3229" t="s">
        <v>1470</v>
      </c>
      <c r="AB3229" t="s">
        <v>109</v>
      </c>
      <c r="AC3229">
        <v>0.61</v>
      </c>
      <c r="AD3229" s="2">
        <v>40321</v>
      </c>
    </row>
    <row r="3230" spans="1:30" x14ac:dyDescent="0.35">
      <c r="A3230">
        <v>5600</v>
      </c>
      <c r="B3230">
        <v>4059</v>
      </c>
      <c r="C3230">
        <v>28928</v>
      </c>
      <c r="D3230" s="1">
        <v>40298</v>
      </c>
      <c r="E3230" t="s">
        <v>32</v>
      </c>
      <c r="F3230">
        <v>46</v>
      </c>
      <c r="G3230">
        <v>1397.383</v>
      </c>
      <c r="H3230">
        <v>0.01</v>
      </c>
      <c r="I3230" t="s">
        <v>9</v>
      </c>
      <c r="J3230" s="8">
        <v>-135.86099999999999</v>
      </c>
      <c r="K3230" s="8">
        <f>IF(Table3[[#This Row],[Return Status]] = "Returned", 0, Table3[[#This Row],[Profit]])</f>
        <v>0</v>
      </c>
      <c r="L3230" s="8" t="str">
        <f>IFERROR(VLOOKUP(Table3[[#This Row],[Order ID]],returns[[Order ID]:[Status]],2,FALSE), "")</f>
        <v>Returned</v>
      </c>
      <c r="M3230">
        <v>35.99</v>
      </c>
      <c r="N3230">
        <v>5</v>
      </c>
      <c r="O3230" t="s">
        <v>700</v>
      </c>
      <c r="P3230" t="s">
        <v>324</v>
      </c>
      <c r="Q3230">
        <v>32789</v>
      </c>
      <c r="R3230" t="s">
        <v>56</v>
      </c>
      <c r="S3230" t="s">
        <v>1978</v>
      </c>
      <c r="T3230" t="e">
        <f>VLOOKUP(Table3[[#This Row],[Region]],managers5[],2,FALSE)</f>
        <v>#N/A</v>
      </c>
      <c r="U3230" t="s">
        <v>1957</v>
      </c>
      <c r="V3230" t="s">
        <v>1959</v>
      </c>
      <c r="W3230" t="s">
        <v>14</v>
      </c>
      <c r="X3230" t="s">
        <v>71</v>
      </c>
      <c r="Y3230" t="s">
        <v>46</v>
      </c>
      <c r="Z3230" t="s">
        <v>86</v>
      </c>
      <c r="AA3230" t="s">
        <v>1859</v>
      </c>
      <c r="AB3230" t="s">
        <v>35</v>
      </c>
      <c r="AC3230">
        <v>0.82</v>
      </c>
      <c r="AD3230" s="2">
        <v>40300</v>
      </c>
    </row>
    <row r="3231" spans="1:30" x14ac:dyDescent="0.35">
      <c r="A3231">
        <v>3133</v>
      </c>
      <c r="B3231">
        <v>4487</v>
      </c>
      <c r="C3231">
        <v>31939</v>
      </c>
      <c r="D3231" s="1">
        <v>40719</v>
      </c>
      <c r="E3231" t="s">
        <v>77</v>
      </c>
      <c r="F3231">
        <v>13</v>
      </c>
      <c r="G3231">
        <v>1506.8374999999901</v>
      </c>
      <c r="H3231">
        <v>7.0000000000000007E-2</v>
      </c>
      <c r="I3231" t="s">
        <v>9</v>
      </c>
      <c r="J3231" s="8">
        <v>-75.009</v>
      </c>
      <c r="K3231" s="8">
        <f>IF(Table3[[#This Row],[Return Status]] = "Returned", 0, Table3[[#This Row],[Profit]])</f>
        <v>-75.009</v>
      </c>
      <c r="L3231" s="8" t="str">
        <f>IFERROR(VLOOKUP(Table3[[#This Row],[Order ID]],returns[[Order ID]:[Status]],2,FALSE), "")</f>
        <v/>
      </c>
      <c r="M3231">
        <v>140.99</v>
      </c>
      <c r="N3231">
        <v>4.2</v>
      </c>
      <c r="O3231" t="s">
        <v>938</v>
      </c>
      <c r="P3231" t="s">
        <v>114</v>
      </c>
      <c r="Q3231">
        <v>85234</v>
      </c>
      <c r="R3231" t="s">
        <v>115</v>
      </c>
      <c r="S3231" t="s">
        <v>1976</v>
      </c>
      <c r="T3231" t="e">
        <f>VLOOKUP(Table3[[#This Row],[Region]],managers5[],2,FALSE)</f>
        <v>#N/A</v>
      </c>
      <c r="U3231" t="s">
        <v>1955</v>
      </c>
      <c r="V3231" t="s">
        <v>1959</v>
      </c>
      <c r="W3231" t="s">
        <v>14</v>
      </c>
      <c r="X3231" t="s">
        <v>15</v>
      </c>
      <c r="Y3231" t="s">
        <v>46</v>
      </c>
      <c r="Z3231" t="s">
        <v>86</v>
      </c>
      <c r="AA3231">
        <v>7160</v>
      </c>
      <c r="AB3231" t="s">
        <v>19</v>
      </c>
      <c r="AC3231">
        <v>0.59</v>
      </c>
      <c r="AD3231" s="1">
        <v>40721</v>
      </c>
    </row>
    <row r="3232" spans="1:30" x14ac:dyDescent="0.35">
      <c r="A3232">
        <v>2958</v>
      </c>
      <c r="B3232">
        <v>6649</v>
      </c>
      <c r="C3232">
        <v>47271</v>
      </c>
      <c r="D3232" s="1">
        <v>40752</v>
      </c>
      <c r="E3232" t="s">
        <v>20</v>
      </c>
      <c r="F3232">
        <v>44</v>
      </c>
      <c r="G3232">
        <v>221.42</v>
      </c>
      <c r="H3232">
        <v>0.03</v>
      </c>
      <c r="I3232" t="s">
        <v>9</v>
      </c>
      <c r="J3232" s="8">
        <v>-142.02000000000001</v>
      </c>
      <c r="K3232" s="8">
        <f>IF(Table3[[#This Row],[Return Status]] = "Returned", 0, Table3[[#This Row],[Profit]])</f>
        <v>0</v>
      </c>
      <c r="L3232" s="8" t="str">
        <f>IFERROR(VLOOKUP(Table3[[#This Row],[Order ID]],returns[[Order ID]:[Status]],2,FALSE), "")</f>
        <v>Returned</v>
      </c>
      <c r="M3232">
        <v>4.9800000000000004</v>
      </c>
      <c r="N3232">
        <v>4.62</v>
      </c>
      <c r="O3232" t="s">
        <v>1104</v>
      </c>
      <c r="P3232" t="s">
        <v>60</v>
      </c>
      <c r="Q3232">
        <v>23602</v>
      </c>
      <c r="R3232" t="s">
        <v>44</v>
      </c>
      <c r="S3232" t="s">
        <v>1978</v>
      </c>
      <c r="T3232" t="e">
        <f>VLOOKUP(Table3[[#This Row],[Region]],managers5[],2,FALSE)</f>
        <v>#N/A</v>
      </c>
      <c r="U3232" t="s">
        <v>1957</v>
      </c>
      <c r="V3232" t="s">
        <v>1959</v>
      </c>
      <c r="W3232" t="s">
        <v>14</v>
      </c>
      <c r="X3232" t="s">
        <v>71</v>
      </c>
      <c r="Y3232" t="s">
        <v>46</v>
      </c>
      <c r="Z3232" t="s">
        <v>47</v>
      </c>
      <c r="AA3232" t="s">
        <v>1234</v>
      </c>
      <c r="AB3232" t="s">
        <v>109</v>
      </c>
      <c r="AC3232">
        <v>0.64</v>
      </c>
      <c r="AD3232" s="1">
        <v>40753</v>
      </c>
    </row>
    <row r="3233" spans="1:30" x14ac:dyDescent="0.35">
      <c r="A3233">
        <v>6228</v>
      </c>
      <c r="B3233">
        <v>109</v>
      </c>
      <c r="C3233">
        <v>710</v>
      </c>
      <c r="D3233" s="1">
        <v>40179</v>
      </c>
      <c r="E3233" t="s">
        <v>32</v>
      </c>
      <c r="F3233">
        <v>42</v>
      </c>
      <c r="G3233">
        <v>161.77000000000001</v>
      </c>
      <c r="H3233">
        <v>0.01</v>
      </c>
      <c r="I3233" t="s">
        <v>9</v>
      </c>
      <c r="J3233" s="8">
        <v>-150.374</v>
      </c>
      <c r="K3233" s="8">
        <f>IF(Table3[[#This Row],[Return Status]] = "Returned", 0, Table3[[#This Row],[Profit]])</f>
        <v>0</v>
      </c>
      <c r="L3233" s="8" t="str">
        <f>IFERROR(VLOOKUP(Table3[[#This Row],[Order ID]],returns[[Order ID]:[Status]],2,FALSE), "")</f>
        <v>Returned</v>
      </c>
      <c r="M3233">
        <v>3.58</v>
      </c>
      <c r="N3233">
        <v>5.47</v>
      </c>
      <c r="O3233" t="s">
        <v>1835</v>
      </c>
      <c r="P3233" t="s">
        <v>120</v>
      </c>
      <c r="Q3233">
        <v>34761</v>
      </c>
      <c r="R3233" t="s">
        <v>56</v>
      </c>
      <c r="S3233" t="s">
        <v>1978</v>
      </c>
      <c r="T3233" t="e">
        <f>VLOOKUP(Table3[[#This Row],[Region]],managers5[],2,FALSE)</f>
        <v>#N/A</v>
      </c>
      <c r="U3233" t="s">
        <v>1957</v>
      </c>
      <c r="V3233" t="s">
        <v>1959</v>
      </c>
      <c r="W3233" t="s">
        <v>14</v>
      </c>
      <c r="X3233" t="s">
        <v>71</v>
      </c>
      <c r="Y3233" t="s">
        <v>16</v>
      </c>
      <c r="Z3233" t="s">
        <v>17</v>
      </c>
      <c r="AA3233" t="s">
        <v>273</v>
      </c>
      <c r="AB3233" t="s">
        <v>19</v>
      </c>
      <c r="AC3233">
        <v>0.37</v>
      </c>
      <c r="AD3233" s="2">
        <v>40183</v>
      </c>
    </row>
    <row r="3234" spans="1:30" x14ac:dyDescent="0.35">
      <c r="A3234">
        <v>2455</v>
      </c>
      <c r="B3234">
        <v>4494</v>
      </c>
      <c r="C3234">
        <v>32001</v>
      </c>
      <c r="D3234" s="1">
        <v>40844</v>
      </c>
      <c r="E3234" t="s">
        <v>32</v>
      </c>
      <c r="F3234">
        <v>22</v>
      </c>
      <c r="G3234">
        <v>494.84</v>
      </c>
      <c r="H3234">
        <v>7.0000000000000007E-2</v>
      </c>
      <c r="I3234" t="s">
        <v>9</v>
      </c>
      <c r="J3234" s="8">
        <v>205.13</v>
      </c>
      <c r="K3234" s="8">
        <f>IF(Table3[[#This Row],[Return Status]] = "Returned", 0, Table3[[#This Row],[Profit]])</f>
        <v>205.13</v>
      </c>
      <c r="L3234" s="8" t="str">
        <f>IFERROR(VLOOKUP(Table3[[#This Row],[Order ID]],returns[[Order ID]:[Status]],2,FALSE), "")</f>
        <v/>
      </c>
      <c r="M3234">
        <v>22.23</v>
      </c>
      <c r="N3234">
        <v>3.63</v>
      </c>
      <c r="O3234" t="s">
        <v>1496</v>
      </c>
      <c r="P3234" t="s">
        <v>131</v>
      </c>
      <c r="Q3234">
        <v>21136</v>
      </c>
      <c r="R3234" t="s">
        <v>132</v>
      </c>
      <c r="S3234" t="s">
        <v>1979</v>
      </c>
      <c r="T3234" t="e">
        <f>VLOOKUP(Table3[[#This Row],[Region]],managers5[],2,FALSE)</f>
        <v>#N/A</v>
      </c>
      <c r="U3234" t="s">
        <v>1956</v>
      </c>
      <c r="W3234" t="s">
        <v>14</v>
      </c>
      <c r="X3234" t="s">
        <v>15</v>
      </c>
      <c r="Y3234" t="s">
        <v>50</v>
      </c>
      <c r="Z3234" t="s">
        <v>61</v>
      </c>
      <c r="AA3234" t="s">
        <v>1585</v>
      </c>
      <c r="AB3234" t="s">
        <v>109</v>
      </c>
      <c r="AC3234">
        <v>0.52</v>
      </c>
      <c r="AD3234" s="1">
        <v>40849</v>
      </c>
    </row>
    <row r="3235" spans="1:30" x14ac:dyDescent="0.35">
      <c r="A3235">
        <v>2479</v>
      </c>
      <c r="B3235">
        <v>4495</v>
      </c>
      <c r="C3235">
        <v>32001</v>
      </c>
      <c r="D3235" s="1">
        <v>40844</v>
      </c>
      <c r="E3235" t="s">
        <v>32</v>
      </c>
      <c r="F3235">
        <v>11</v>
      </c>
      <c r="G3235">
        <v>3443.21</v>
      </c>
      <c r="H3235">
        <v>0</v>
      </c>
      <c r="I3235" t="s">
        <v>9</v>
      </c>
      <c r="J3235" s="8">
        <v>794.2</v>
      </c>
      <c r="K3235" s="8">
        <f>IF(Table3[[#This Row],[Return Status]] = "Returned", 0, Table3[[#This Row],[Profit]])</f>
        <v>794.2</v>
      </c>
      <c r="L3235" s="8" t="str">
        <f>IFERROR(VLOOKUP(Table3[[#This Row],[Order ID]],returns[[Order ID]:[Status]],2,FALSE), "")</f>
        <v/>
      </c>
      <c r="M3235">
        <v>300.98</v>
      </c>
      <c r="N3235">
        <v>13.99</v>
      </c>
      <c r="O3235" t="s">
        <v>1496</v>
      </c>
      <c r="P3235" t="s">
        <v>131</v>
      </c>
      <c r="Q3235">
        <v>21136</v>
      </c>
      <c r="R3235" t="s">
        <v>132</v>
      </c>
      <c r="S3235" t="s">
        <v>1979</v>
      </c>
      <c r="T3235" t="e">
        <f>VLOOKUP(Table3[[#This Row],[Region]],managers5[],2,FALSE)</f>
        <v>#N/A</v>
      </c>
      <c r="U3235" t="s">
        <v>1956</v>
      </c>
      <c r="W3235" t="s">
        <v>14</v>
      </c>
      <c r="X3235" t="s">
        <v>15</v>
      </c>
      <c r="Y3235" t="s">
        <v>46</v>
      </c>
      <c r="Z3235" t="s">
        <v>124</v>
      </c>
      <c r="AA3235" t="s">
        <v>1635</v>
      </c>
      <c r="AB3235" t="s">
        <v>69</v>
      </c>
      <c r="AC3235">
        <v>0.39</v>
      </c>
      <c r="AD3235" s="1">
        <v>40846</v>
      </c>
    </row>
    <row r="3236" spans="1:30" x14ac:dyDescent="0.35">
      <c r="A3236">
        <v>5132</v>
      </c>
      <c r="B3236">
        <v>4496</v>
      </c>
      <c r="C3236">
        <v>32002</v>
      </c>
      <c r="D3236" s="1">
        <v>40379</v>
      </c>
      <c r="E3236" t="s">
        <v>32</v>
      </c>
      <c r="F3236">
        <v>37</v>
      </c>
      <c r="G3236">
        <v>1196.2</v>
      </c>
      <c r="H3236">
        <v>0.03</v>
      </c>
      <c r="I3236" t="s">
        <v>9</v>
      </c>
      <c r="J3236" s="8">
        <v>-73.77</v>
      </c>
      <c r="K3236" s="8">
        <f>IF(Table3[[#This Row],[Return Status]] = "Returned", 0, Table3[[#This Row],[Profit]])</f>
        <v>-73.77</v>
      </c>
      <c r="L3236" s="8" t="str">
        <f>IFERROR(VLOOKUP(Table3[[#This Row],[Order ID]],returns[[Order ID]:[Status]],2,FALSE), "")</f>
        <v/>
      </c>
      <c r="M3236">
        <v>30.98</v>
      </c>
      <c r="N3236">
        <v>6.5</v>
      </c>
      <c r="O3236" t="s">
        <v>1305</v>
      </c>
      <c r="P3236" t="s">
        <v>37</v>
      </c>
      <c r="Q3236">
        <v>45014</v>
      </c>
      <c r="R3236" t="s">
        <v>37</v>
      </c>
      <c r="S3236" t="s">
        <v>1979</v>
      </c>
      <c r="T3236" t="e">
        <f>VLOOKUP(Table3[[#This Row],[Region]],managers5[],2,FALSE)</f>
        <v>#N/A</v>
      </c>
      <c r="U3236" t="s">
        <v>1956</v>
      </c>
      <c r="W3236" t="s">
        <v>14</v>
      </c>
      <c r="X3236" t="s">
        <v>39</v>
      </c>
      <c r="Y3236" t="s">
        <v>46</v>
      </c>
      <c r="Z3236" t="s">
        <v>47</v>
      </c>
      <c r="AA3236" t="s">
        <v>1321</v>
      </c>
      <c r="AB3236" t="s">
        <v>19</v>
      </c>
      <c r="AC3236">
        <v>0.79</v>
      </c>
      <c r="AD3236" s="2">
        <v>40383</v>
      </c>
    </row>
    <row r="3237" spans="1:30" x14ac:dyDescent="0.35">
      <c r="A3237">
        <v>5163</v>
      </c>
      <c r="B3237">
        <v>4497</v>
      </c>
      <c r="C3237">
        <v>32002</v>
      </c>
      <c r="D3237" s="1">
        <v>40379</v>
      </c>
      <c r="E3237" t="s">
        <v>32</v>
      </c>
      <c r="F3237">
        <v>7</v>
      </c>
      <c r="G3237">
        <v>98.55</v>
      </c>
      <c r="H3237">
        <v>7.0000000000000007E-2</v>
      </c>
      <c r="I3237" t="s">
        <v>9</v>
      </c>
      <c r="J3237" s="8">
        <v>23.16</v>
      </c>
      <c r="K3237" s="8">
        <f>IF(Table3[[#This Row],[Return Status]] = "Returned", 0, Table3[[#This Row],[Profit]])</f>
        <v>23.16</v>
      </c>
      <c r="L3237" s="8" t="str">
        <f>IFERROR(VLOOKUP(Table3[[#This Row],[Order ID]],returns[[Order ID]:[Status]],2,FALSE), "")</f>
        <v/>
      </c>
      <c r="M3237">
        <v>13.79</v>
      </c>
      <c r="N3237">
        <v>8.7799999999999994</v>
      </c>
      <c r="O3237" t="s">
        <v>1305</v>
      </c>
      <c r="P3237" t="s">
        <v>37</v>
      </c>
      <c r="Q3237">
        <v>45014</v>
      </c>
      <c r="R3237" t="s">
        <v>37</v>
      </c>
      <c r="S3237" t="s">
        <v>1979</v>
      </c>
      <c r="T3237" t="e">
        <f>VLOOKUP(Table3[[#This Row],[Region]],managers5[],2,FALSE)</f>
        <v>#N/A</v>
      </c>
      <c r="U3237" t="s">
        <v>1956</v>
      </c>
      <c r="W3237" t="s">
        <v>14</v>
      </c>
      <c r="X3237" t="s">
        <v>39</v>
      </c>
      <c r="Y3237" t="s">
        <v>50</v>
      </c>
      <c r="Z3237" t="s">
        <v>61</v>
      </c>
      <c r="AA3237" t="s">
        <v>811</v>
      </c>
      <c r="AB3237" t="s">
        <v>19</v>
      </c>
      <c r="AC3237">
        <v>0.43</v>
      </c>
      <c r="AD3237" s="2">
        <v>40379</v>
      </c>
    </row>
    <row r="3238" spans="1:30" x14ac:dyDescent="0.35">
      <c r="A3238">
        <v>3900</v>
      </c>
      <c r="B3238">
        <v>4498</v>
      </c>
      <c r="C3238">
        <v>32007</v>
      </c>
      <c r="D3238" s="1">
        <v>40579</v>
      </c>
      <c r="E3238" t="s">
        <v>32</v>
      </c>
      <c r="F3238">
        <v>41</v>
      </c>
      <c r="G3238">
        <v>17448.75</v>
      </c>
      <c r="H3238">
        <v>0.06</v>
      </c>
      <c r="I3238" t="s">
        <v>49</v>
      </c>
      <c r="J3238" s="8">
        <v>9.9300000000000601</v>
      </c>
      <c r="K3238" s="8">
        <f>IF(Table3[[#This Row],[Return Status]] = "Returned", 0, Table3[[#This Row],[Profit]])</f>
        <v>9.9300000000000601</v>
      </c>
      <c r="L3238" s="8" t="str">
        <f>IFERROR(VLOOKUP(Table3[[#This Row],[Order ID]],returns[[Order ID]:[Status]],2,FALSE), "")</f>
        <v/>
      </c>
      <c r="M3238">
        <v>417.4</v>
      </c>
      <c r="N3238">
        <v>75.23</v>
      </c>
      <c r="O3238" t="s">
        <v>787</v>
      </c>
      <c r="P3238" t="s">
        <v>189</v>
      </c>
      <c r="Q3238">
        <v>98037</v>
      </c>
      <c r="R3238" t="s">
        <v>190</v>
      </c>
      <c r="S3238" t="s">
        <v>1976</v>
      </c>
      <c r="T3238" t="e">
        <f>VLOOKUP(Table3[[#This Row],[Region]],managers5[],2,FALSE)</f>
        <v>#N/A</v>
      </c>
      <c r="U3238" t="s">
        <v>1955</v>
      </c>
      <c r="V3238" t="s">
        <v>1959</v>
      </c>
      <c r="W3238" t="s">
        <v>14</v>
      </c>
      <c r="X3238" t="s">
        <v>39</v>
      </c>
      <c r="Y3238" t="s">
        <v>50</v>
      </c>
      <c r="Z3238" t="s">
        <v>51</v>
      </c>
      <c r="AA3238" t="s">
        <v>1198</v>
      </c>
      <c r="AB3238" t="s">
        <v>53</v>
      </c>
      <c r="AC3238">
        <v>0.79</v>
      </c>
      <c r="AD3238" s="1">
        <v>40583</v>
      </c>
    </row>
    <row r="3239" spans="1:30" x14ac:dyDescent="0.35">
      <c r="A3239">
        <v>7391</v>
      </c>
      <c r="B3239">
        <v>4503</v>
      </c>
      <c r="C3239">
        <v>32038</v>
      </c>
      <c r="D3239" s="1">
        <v>39981</v>
      </c>
      <c r="E3239" t="s">
        <v>32</v>
      </c>
      <c r="F3239">
        <v>26</v>
      </c>
      <c r="G3239">
        <v>342.4</v>
      </c>
      <c r="H3239">
        <v>0</v>
      </c>
      <c r="I3239" t="s">
        <v>33</v>
      </c>
      <c r="J3239" s="8">
        <v>-14.06</v>
      </c>
      <c r="K3239" s="8">
        <f>IF(Table3[[#This Row],[Return Status]] = "Returned", 0, Table3[[#This Row],[Profit]])</f>
        <v>-14.06</v>
      </c>
      <c r="L3239" s="8" t="str">
        <f>IFERROR(VLOOKUP(Table3[[#This Row],[Order ID]],returns[[Order ID]:[Status]],2,FALSE), "")</f>
        <v/>
      </c>
      <c r="M3239">
        <v>11.7</v>
      </c>
      <c r="N3239">
        <v>6.96</v>
      </c>
      <c r="O3239" t="s">
        <v>201</v>
      </c>
      <c r="P3239" t="s">
        <v>37</v>
      </c>
      <c r="Q3239">
        <v>11967</v>
      </c>
      <c r="R3239" t="s">
        <v>37</v>
      </c>
      <c r="S3239" t="s">
        <v>1979</v>
      </c>
      <c r="T3239" t="e">
        <f>VLOOKUP(Table3[[#This Row],[Region]],managers5[],2,FALSE)</f>
        <v>#N/A</v>
      </c>
      <c r="U3239" t="s">
        <v>1956</v>
      </c>
      <c r="W3239" t="s">
        <v>14</v>
      </c>
      <c r="X3239" t="s">
        <v>39</v>
      </c>
      <c r="Y3239" t="s">
        <v>16</v>
      </c>
      <c r="Z3239" t="s">
        <v>83</v>
      </c>
      <c r="AA3239" t="s">
        <v>172</v>
      </c>
      <c r="AB3239" t="s">
        <v>69</v>
      </c>
      <c r="AC3239">
        <v>0.5</v>
      </c>
      <c r="AD3239" s="2">
        <v>39983</v>
      </c>
    </row>
    <row r="3240" spans="1:30" x14ac:dyDescent="0.35">
      <c r="A3240">
        <v>2282</v>
      </c>
      <c r="B3240">
        <v>4504</v>
      </c>
      <c r="C3240">
        <v>32065</v>
      </c>
      <c r="D3240" s="1">
        <v>40879</v>
      </c>
      <c r="E3240" t="s">
        <v>20</v>
      </c>
      <c r="F3240">
        <v>25</v>
      </c>
      <c r="G3240">
        <v>450.28</v>
      </c>
      <c r="H3240">
        <v>0.09</v>
      </c>
      <c r="I3240" t="s">
        <v>9</v>
      </c>
      <c r="J3240" s="8">
        <v>-12.3453</v>
      </c>
      <c r="K3240" s="8">
        <f>IF(Table3[[#This Row],[Return Status]] = "Returned", 0, Table3[[#This Row],[Profit]])</f>
        <v>-12.3453</v>
      </c>
      <c r="L3240" s="8" t="str">
        <f>IFERROR(VLOOKUP(Table3[[#This Row],[Order ID]],returns[[Order ID]:[Status]],2,FALSE), "")</f>
        <v/>
      </c>
      <c r="M3240">
        <v>17.98</v>
      </c>
      <c r="N3240">
        <v>8.51</v>
      </c>
      <c r="O3240" t="s">
        <v>586</v>
      </c>
      <c r="P3240" t="s">
        <v>37</v>
      </c>
      <c r="Q3240">
        <v>11758</v>
      </c>
      <c r="R3240" t="s">
        <v>37</v>
      </c>
      <c r="S3240" t="s">
        <v>1979</v>
      </c>
      <c r="T3240" t="e">
        <f>VLOOKUP(Table3[[#This Row],[Region]],managers5[],2,FALSE)</f>
        <v>#N/A</v>
      </c>
      <c r="U3240" t="s">
        <v>1956</v>
      </c>
      <c r="W3240" t="s">
        <v>14</v>
      </c>
      <c r="X3240" t="s">
        <v>71</v>
      </c>
      <c r="Y3240" t="s">
        <v>46</v>
      </c>
      <c r="Z3240" t="s">
        <v>124</v>
      </c>
      <c r="AA3240" t="s">
        <v>735</v>
      </c>
      <c r="AB3240" t="s">
        <v>69</v>
      </c>
      <c r="AC3240">
        <v>0.4</v>
      </c>
      <c r="AD3240" s="1">
        <v>40880</v>
      </c>
    </row>
    <row r="3241" spans="1:30" x14ac:dyDescent="0.35">
      <c r="A3241">
        <v>1957</v>
      </c>
      <c r="B3241">
        <v>6580</v>
      </c>
      <c r="C3241">
        <v>46852</v>
      </c>
      <c r="D3241" s="1">
        <v>40936</v>
      </c>
      <c r="E3241" t="s">
        <v>8</v>
      </c>
      <c r="F3241">
        <v>44</v>
      </c>
      <c r="G3241">
        <v>220.07</v>
      </c>
      <c r="H3241">
        <v>0.01</v>
      </c>
      <c r="I3241" t="s">
        <v>9</v>
      </c>
      <c r="J3241" s="8">
        <v>-158.41999999999999</v>
      </c>
      <c r="K3241" s="8">
        <f>IF(Table3[[#This Row],[Return Status]] = "Returned", 0, Table3[[#This Row],[Profit]])</f>
        <v>0</v>
      </c>
      <c r="L3241" s="8" t="str">
        <f>IFERROR(VLOOKUP(Table3[[#This Row],[Order ID]],returns[[Order ID]:[Status]],2,FALSE), "")</f>
        <v>Returned</v>
      </c>
      <c r="M3241">
        <v>4.8899999999999997</v>
      </c>
      <c r="N3241">
        <v>4.93</v>
      </c>
      <c r="O3241" t="s">
        <v>1382</v>
      </c>
      <c r="P3241" t="s">
        <v>55</v>
      </c>
      <c r="Q3241">
        <v>33030</v>
      </c>
      <c r="R3241" t="s">
        <v>56</v>
      </c>
      <c r="S3241" t="s">
        <v>1978</v>
      </c>
      <c r="T3241" t="e">
        <f>VLOOKUP(Table3[[#This Row],[Region]],managers5[],2,FALSE)</f>
        <v>#N/A</v>
      </c>
      <c r="U3241" t="s">
        <v>1957</v>
      </c>
      <c r="V3241" t="s">
        <v>1959</v>
      </c>
      <c r="W3241" t="s">
        <v>14</v>
      </c>
      <c r="X3241" t="s">
        <v>15</v>
      </c>
      <c r="Y3241" t="s">
        <v>46</v>
      </c>
      <c r="Z3241" t="s">
        <v>47</v>
      </c>
      <c r="AA3241" t="s">
        <v>1319</v>
      </c>
      <c r="AB3241" t="s">
        <v>109</v>
      </c>
      <c r="AC3241">
        <v>0.66</v>
      </c>
      <c r="AD3241" s="1">
        <v>40937</v>
      </c>
    </row>
    <row r="3242" spans="1:30" x14ac:dyDescent="0.35">
      <c r="A3242">
        <v>2370</v>
      </c>
      <c r="B3242">
        <v>4506</v>
      </c>
      <c r="C3242">
        <v>32069</v>
      </c>
      <c r="D3242" s="1">
        <v>40866</v>
      </c>
      <c r="E3242" t="s">
        <v>8</v>
      </c>
      <c r="F3242">
        <v>8</v>
      </c>
      <c r="G3242">
        <v>1100</v>
      </c>
      <c r="H3242">
        <v>7.0000000000000007E-2</v>
      </c>
      <c r="I3242" t="s">
        <v>49</v>
      </c>
      <c r="J3242" s="8">
        <v>-240.31139999999999</v>
      </c>
      <c r="K3242" s="8">
        <f>IF(Table3[[#This Row],[Return Status]] = "Returned", 0, Table3[[#This Row],[Profit]])</f>
        <v>-240.31139999999999</v>
      </c>
      <c r="L3242" s="8" t="str">
        <f>IFERROR(VLOOKUP(Table3[[#This Row],[Order ID]],returns[[Order ID]:[Status]],2,FALSE), "")</f>
        <v/>
      </c>
      <c r="M3242">
        <v>145.44999999999999</v>
      </c>
      <c r="N3242">
        <v>17.850000000000001</v>
      </c>
      <c r="O3242" t="s">
        <v>1604</v>
      </c>
      <c r="P3242" t="s">
        <v>131</v>
      </c>
      <c r="Q3242">
        <v>20746</v>
      </c>
      <c r="R3242" t="s">
        <v>132</v>
      </c>
      <c r="S3242" t="s">
        <v>1979</v>
      </c>
      <c r="T3242" t="e">
        <f>VLOOKUP(Table3[[#This Row],[Region]],managers5[],2,FALSE)</f>
        <v>#N/A</v>
      </c>
      <c r="U3242" t="s">
        <v>1956</v>
      </c>
      <c r="W3242" t="s">
        <v>14</v>
      </c>
      <c r="X3242" t="s">
        <v>39</v>
      </c>
      <c r="Y3242" t="s">
        <v>46</v>
      </c>
      <c r="Z3242" t="s">
        <v>124</v>
      </c>
      <c r="AA3242" t="s">
        <v>148</v>
      </c>
      <c r="AB3242" t="s">
        <v>74</v>
      </c>
      <c r="AC3242">
        <v>0.56000000000000005</v>
      </c>
      <c r="AD3242" s="1">
        <v>40866</v>
      </c>
    </row>
    <row r="3243" spans="1:30" x14ac:dyDescent="0.35">
      <c r="A3243">
        <v>3338</v>
      </c>
      <c r="B3243">
        <v>7884</v>
      </c>
      <c r="C3243">
        <v>56387</v>
      </c>
      <c r="D3243" s="1">
        <v>40683</v>
      </c>
      <c r="E3243" t="s">
        <v>20</v>
      </c>
      <c r="F3243">
        <v>32</v>
      </c>
      <c r="G3243">
        <v>128.13999999999999</v>
      </c>
      <c r="H3243">
        <v>0.1</v>
      </c>
      <c r="I3243" t="s">
        <v>33</v>
      </c>
      <c r="J3243" s="8">
        <v>-163.57599999999999</v>
      </c>
      <c r="K3243" s="8">
        <f>IF(Table3[[#This Row],[Return Status]] = "Returned", 0, Table3[[#This Row],[Profit]])</f>
        <v>0</v>
      </c>
      <c r="L3243" s="8" t="str">
        <f>IFERROR(VLOOKUP(Table3[[#This Row],[Order ID]],returns[[Order ID]:[Status]],2,FALSE), "")</f>
        <v>Returned</v>
      </c>
      <c r="M3243">
        <v>3.89</v>
      </c>
      <c r="N3243">
        <v>7.01</v>
      </c>
      <c r="O3243" t="s">
        <v>1354</v>
      </c>
      <c r="P3243" t="s">
        <v>155</v>
      </c>
      <c r="Q3243">
        <v>37130</v>
      </c>
      <c r="R3243" t="s">
        <v>44</v>
      </c>
      <c r="S3243" t="s">
        <v>1978</v>
      </c>
      <c r="T3243" t="e">
        <f>VLOOKUP(Table3[[#This Row],[Region]],managers5[],2,FALSE)</f>
        <v>#N/A</v>
      </c>
      <c r="U3243" t="s">
        <v>1957</v>
      </c>
      <c r="V3243" t="s">
        <v>1959</v>
      </c>
      <c r="W3243" t="s">
        <v>14</v>
      </c>
      <c r="X3243" t="s">
        <v>15</v>
      </c>
      <c r="Y3243" t="s">
        <v>16</v>
      </c>
      <c r="Z3243" t="s">
        <v>17</v>
      </c>
      <c r="AA3243" t="s">
        <v>400</v>
      </c>
      <c r="AB3243" t="s">
        <v>19</v>
      </c>
      <c r="AC3243">
        <v>0.37</v>
      </c>
      <c r="AD3243" s="1">
        <v>40685</v>
      </c>
    </row>
    <row r="3244" spans="1:30" x14ac:dyDescent="0.35">
      <c r="A3244">
        <v>5580</v>
      </c>
      <c r="B3244">
        <v>4509</v>
      </c>
      <c r="C3244">
        <v>32099</v>
      </c>
      <c r="D3244" s="1">
        <v>40303</v>
      </c>
      <c r="E3244" t="s">
        <v>8</v>
      </c>
      <c r="F3244">
        <v>41</v>
      </c>
      <c r="G3244">
        <v>506.73</v>
      </c>
      <c r="H3244">
        <v>0.08</v>
      </c>
      <c r="I3244" t="s">
        <v>9</v>
      </c>
      <c r="J3244" s="8">
        <v>25.58</v>
      </c>
      <c r="K3244" s="8">
        <f>IF(Table3[[#This Row],[Return Status]] = "Returned", 0, Table3[[#This Row],[Profit]])</f>
        <v>25.58</v>
      </c>
      <c r="L3244" s="8" t="str">
        <f>IFERROR(VLOOKUP(Table3[[#This Row],[Order ID]],returns[[Order ID]:[Status]],2,FALSE), "")</f>
        <v/>
      </c>
      <c r="M3244">
        <v>12.28</v>
      </c>
      <c r="N3244">
        <v>6.47</v>
      </c>
      <c r="O3244" t="s">
        <v>1312</v>
      </c>
      <c r="P3244" t="s">
        <v>11</v>
      </c>
      <c r="Q3244">
        <v>90640</v>
      </c>
      <c r="R3244" t="s">
        <v>12</v>
      </c>
      <c r="S3244" t="s">
        <v>1976</v>
      </c>
      <c r="T3244" t="e">
        <f>VLOOKUP(Table3[[#This Row],[Region]],managers5[],2,FALSE)</f>
        <v>#N/A</v>
      </c>
      <c r="U3244" t="s">
        <v>1955</v>
      </c>
      <c r="V3244" t="s">
        <v>1959</v>
      </c>
      <c r="W3244" t="s">
        <v>14</v>
      </c>
      <c r="X3244" t="s">
        <v>24</v>
      </c>
      <c r="Y3244" t="s">
        <v>16</v>
      </c>
      <c r="Z3244" t="s">
        <v>30</v>
      </c>
      <c r="AA3244" t="s">
        <v>784</v>
      </c>
      <c r="AB3244" t="s">
        <v>19</v>
      </c>
      <c r="AC3244">
        <v>0.38</v>
      </c>
      <c r="AD3244" s="2">
        <v>40303</v>
      </c>
    </row>
    <row r="3245" spans="1:30" x14ac:dyDescent="0.35">
      <c r="A3245">
        <v>369</v>
      </c>
      <c r="B3245">
        <v>95</v>
      </c>
      <c r="C3245">
        <v>612</v>
      </c>
      <c r="D3245" s="1">
        <v>41202</v>
      </c>
      <c r="E3245" t="s">
        <v>20</v>
      </c>
      <c r="F3245">
        <v>50</v>
      </c>
      <c r="G3245">
        <v>262.87</v>
      </c>
      <c r="H3245">
        <v>0.1</v>
      </c>
      <c r="I3245" t="s">
        <v>9</v>
      </c>
      <c r="J3245" s="8">
        <v>-166.29</v>
      </c>
      <c r="K3245" s="8">
        <f>IF(Table3[[#This Row],[Return Status]] = "Returned", 0, Table3[[#This Row],[Profit]])</f>
        <v>0</v>
      </c>
      <c r="L3245" s="8" t="str">
        <f>IFERROR(VLOOKUP(Table3[[#This Row],[Order ID]],returns[[Order ID]:[Status]],2,FALSE), "")</f>
        <v>Returned</v>
      </c>
      <c r="M3245">
        <v>5.28</v>
      </c>
      <c r="N3245">
        <v>6.26</v>
      </c>
      <c r="O3245" t="s">
        <v>571</v>
      </c>
      <c r="P3245" t="s">
        <v>120</v>
      </c>
      <c r="Q3245">
        <v>72956</v>
      </c>
      <c r="R3245" t="s">
        <v>56</v>
      </c>
      <c r="S3245" t="s">
        <v>1978</v>
      </c>
      <c r="T3245" t="e">
        <f>VLOOKUP(Table3[[#This Row],[Region]],managers5[],2,FALSE)</f>
        <v>#N/A</v>
      </c>
      <c r="U3245" t="s">
        <v>1957</v>
      </c>
      <c r="V3245" t="s">
        <v>1959</v>
      </c>
      <c r="W3245" t="s">
        <v>14</v>
      </c>
      <c r="X3245" t="s">
        <v>71</v>
      </c>
      <c r="Y3245" t="s">
        <v>16</v>
      </c>
      <c r="Z3245" t="s">
        <v>30</v>
      </c>
      <c r="AA3245" t="s">
        <v>572</v>
      </c>
      <c r="AB3245" t="s">
        <v>19</v>
      </c>
      <c r="AC3245">
        <v>0.4</v>
      </c>
      <c r="AD3245" s="1">
        <v>41204</v>
      </c>
    </row>
    <row r="3246" spans="1:30" x14ac:dyDescent="0.35">
      <c r="A3246">
        <v>5914</v>
      </c>
      <c r="B3246">
        <v>872</v>
      </c>
      <c r="C3246">
        <v>6272</v>
      </c>
      <c r="D3246" s="1">
        <v>40236</v>
      </c>
      <c r="E3246" t="s">
        <v>77</v>
      </c>
      <c r="F3246">
        <v>48</v>
      </c>
      <c r="G3246">
        <v>4965.384</v>
      </c>
      <c r="H3246">
        <v>0</v>
      </c>
      <c r="I3246" t="s">
        <v>49</v>
      </c>
      <c r="J3246" s="8">
        <v>-175.46</v>
      </c>
      <c r="K3246" s="8">
        <f>IF(Table3[[#This Row],[Return Status]] = "Returned", 0, Table3[[#This Row],[Profit]])</f>
        <v>0</v>
      </c>
      <c r="L3246" s="8" t="str">
        <f>IFERROR(VLOOKUP(Table3[[#This Row],[Order ID]],returns[[Order ID]:[Status]],2,FALSE), "")</f>
        <v>Returned</v>
      </c>
      <c r="M3246">
        <v>124.49</v>
      </c>
      <c r="N3246">
        <v>51.94</v>
      </c>
      <c r="O3246" t="s">
        <v>1221</v>
      </c>
      <c r="P3246" t="s">
        <v>43</v>
      </c>
      <c r="Q3246">
        <v>37620</v>
      </c>
      <c r="R3246" t="s">
        <v>44</v>
      </c>
      <c r="S3246" t="s">
        <v>1978</v>
      </c>
      <c r="T3246" t="e">
        <f>VLOOKUP(Table3[[#This Row],[Region]],managers5[],2,FALSE)</f>
        <v>#N/A</v>
      </c>
      <c r="U3246" t="s">
        <v>1957</v>
      </c>
      <c r="V3246" t="s">
        <v>1959</v>
      </c>
      <c r="W3246" t="s">
        <v>14</v>
      </c>
      <c r="X3246" t="s">
        <v>71</v>
      </c>
      <c r="Y3246" t="s">
        <v>50</v>
      </c>
      <c r="Z3246" t="s">
        <v>51</v>
      </c>
      <c r="AA3246" t="s">
        <v>547</v>
      </c>
      <c r="AB3246" t="s">
        <v>53</v>
      </c>
      <c r="AC3246">
        <v>0.63</v>
      </c>
      <c r="AD3246" s="2">
        <v>40238</v>
      </c>
    </row>
    <row r="3247" spans="1:30" x14ac:dyDescent="0.35">
      <c r="A3247">
        <v>73</v>
      </c>
      <c r="B3247">
        <v>4512</v>
      </c>
      <c r="C3247">
        <v>32102</v>
      </c>
      <c r="D3247" s="1">
        <v>41257</v>
      </c>
      <c r="E3247" t="s">
        <v>20</v>
      </c>
      <c r="F3247">
        <v>2</v>
      </c>
      <c r="G3247">
        <v>19.809999999999999</v>
      </c>
      <c r="H3247">
        <v>0.02</v>
      </c>
      <c r="I3247" t="s">
        <v>9</v>
      </c>
      <c r="J3247" s="8">
        <v>-10.39</v>
      </c>
      <c r="K3247" s="8">
        <f>IF(Table3[[#This Row],[Return Status]] = "Returned", 0, Table3[[#This Row],[Profit]])</f>
        <v>-10.39</v>
      </c>
      <c r="L3247" s="8" t="str">
        <f>IFERROR(VLOOKUP(Table3[[#This Row],[Order ID]],returns[[Order ID]:[Status]],2,FALSE), "")</f>
        <v/>
      </c>
      <c r="M3247">
        <v>6.48</v>
      </c>
      <c r="N3247">
        <v>6.22</v>
      </c>
      <c r="O3247" t="s">
        <v>195</v>
      </c>
      <c r="P3247" t="s">
        <v>131</v>
      </c>
      <c r="Q3247">
        <v>21215</v>
      </c>
      <c r="R3247" t="s">
        <v>132</v>
      </c>
      <c r="S3247" t="s">
        <v>1979</v>
      </c>
      <c r="T3247" t="e">
        <f>VLOOKUP(Table3[[#This Row],[Region]],managers5[],2,FALSE)</f>
        <v>#N/A</v>
      </c>
      <c r="U3247" t="s">
        <v>1956</v>
      </c>
      <c r="W3247" t="s">
        <v>14</v>
      </c>
      <c r="X3247" t="s">
        <v>24</v>
      </c>
      <c r="Y3247" t="s">
        <v>16</v>
      </c>
      <c r="Z3247" t="s">
        <v>30</v>
      </c>
      <c r="AA3247" t="s">
        <v>196</v>
      </c>
      <c r="AB3247" t="s">
        <v>19</v>
      </c>
      <c r="AC3247">
        <v>0.37</v>
      </c>
      <c r="AD3247" s="1">
        <v>41259</v>
      </c>
    </row>
    <row r="3248" spans="1:30" x14ac:dyDescent="0.35">
      <c r="A3248">
        <v>3095</v>
      </c>
      <c r="B3248">
        <v>4514</v>
      </c>
      <c r="C3248">
        <v>32129</v>
      </c>
      <c r="D3248" s="1">
        <v>40726</v>
      </c>
      <c r="E3248" t="s">
        <v>41</v>
      </c>
      <c r="F3248">
        <v>4</v>
      </c>
      <c r="G3248">
        <v>8467.68</v>
      </c>
      <c r="H3248">
        <v>0.01</v>
      </c>
      <c r="I3248" t="s">
        <v>49</v>
      </c>
      <c r="J3248" s="8">
        <v>-3669.0509999999999</v>
      </c>
      <c r="K3248" s="8">
        <f>IF(Table3[[#This Row],[Return Status]] = "Returned", 0, Table3[[#This Row],[Profit]])</f>
        <v>-3669.0509999999999</v>
      </c>
      <c r="L3248" s="8" t="str">
        <f>IFERROR(VLOOKUP(Table3[[#This Row],[Order ID]],returns[[Order ID]:[Status]],2,FALSE), "")</f>
        <v/>
      </c>
      <c r="M3248">
        <v>2036.48</v>
      </c>
      <c r="N3248">
        <v>14.7</v>
      </c>
      <c r="O3248" t="s">
        <v>548</v>
      </c>
      <c r="P3248" t="s">
        <v>11</v>
      </c>
      <c r="Q3248">
        <v>96003</v>
      </c>
      <c r="R3248" t="s">
        <v>12</v>
      </c>
      <c r="S3248" t="s">
        <v>1976</v>
      </c>
      <c r="T3248" t="e">
        <f>VLOOKUP(Table3[[#This Row],[Region]],managers5[],2,FALSE)</f>
        <v>#N/A</v>
      </c>
      <c r="U3248" t="s">
        <v>1955</v>
      </c>
      <c r="V3248" t="s">
        <v>1959</v>
      </c>
      <c r="W3248" t="s">
        <v>14</v>
      </c>
      <c r="X3248" t="s">
        <v>39</v>
      </c>
      <c r="Y3248" t="s">
        <v>46</v>
      </c>
      <c r="Z3248" t="s">
        <v>124</v>
      </c>
      <c r="AA3248" t="s">
        <v>308</v>
      </c>
      <c r="AB3248" t="s">
        <v>74</v>
      </c>
      <c r="AC3248">
        <v>0.55000000000000004</v>
      </c>
      <c r="AD3248" s="1">
        <v>40728</v>
      </c>
    </row>
    <row r="3249" spans="1:30" x14ac:dyDescent="0.35">
      <c r="A3249">
        <v>3104</v>
      </c>
      <c r="B3249">
        <v>4513</v>
      </c>
      <c r="C3249">
        <v>32129</v>
      </c>
      <c r="D3249" s="1">
        <v>40726</v>
      </c>
      <c r="E3249" t="s">
        <v>41</v>
      </c>
      <c r="F3249">
        <v>20</v>
      </c>
      <c r="G3249">
        <v>129.27000000000001</v>
      </c>
      <c r="H3249">
        <v>7.0000000000000007E-2</v>
      </c>
      <c r="I3249" t="s">
        <v>9</v>
      </c>
      <c r="J3249" s="8">
        <v>-105.15</v>
      </c>
      <c r="K3249" s="8">
        <f>IF(Table3[[#This Row],[Return Status]] = "Returned", 0, Table3[[#This Row],[Profit]])</f>
        <v>-105.15</v>
      </c>
      <c r="L3249" s="8" t="str">
        <f>IFERROR(VLOOKUP(Table3[[#This Row],[Order ID]],returns[[Order ID]:[Status]],2,FALSE), "")</f>
        <v/>
      </c>
      <c r="M3249">
        <v>6.48</v>
      </c>
      <c r="N3249">
        <v>8.74</v>
      </c>
      <c r="O3249" t="s">
        <v>548</v>
      </c>
      <c r="P3249" t="s">
        <v>11</v>
      </c>
      <c r="Q3249">
        <v>91730</v>
      </c>
      <c r="R3249" t="s">
        <v>12</v>
      </c>
      <c r="S3249" t="s">
        <v>1976</v>
      </c>
      <c r="T3249" t="e">
        <f>VLOOKUP(Table3[[#This Row],[Region]],managers5[],2,FALSE)</f>
        <v>#N/A</v>
      </c>
      <c r="U3249" t="s">
        <v>1955</v>
      </c>
      <c r="V3249" t="s">
        <v>1959</v>
      </c>
      <c r="W3249" t="s">
        <v>14</v>
      </c>
      <c r="X3249" t="s">
        <v>39</v>
      </c>
      <c r="Y3249" t="s">
        <v>16</v>
      </c>
      <c r="Z3249" t="s">
        <v>30</v>
      </c>
      <c r="AA3249" t="s">
        <v>1080</v>
      </c>
      <c r="AB3249" t="s">
        <v>19</v>
      </c>
      <c r="AC3249">
        <v>0.36</v>
      </c>
      <c r="AD3249" s="1">
        <v>40727</v>
      </c>
    </row>
    <row r="3250" spans="1:30" x14ac:dyDescent="0.35">
      <c r="A3250">
        <v>6069</v>
      </c>
      <c r="B3250">
        <v>4518</v>
      </c>
      <c r="C3250">
        <v>32164</v>
      </c>
      <c r="D3250" s="1">
        <v>40211</v>
      </c>
      <c r="E3250" t="s">
        <v>8</v>
      </c>
      <c r="F3250">
        <v>12</v>
      </c>
      <c r="G3250">
        <v>77.010000000000005</v>
      </c>
      <c r="H3250">
        <v>0.02</v>
      </c>
      <c r="I3250" t="s">
        <v>9</v>
      </c>
      <c r="J3250" s="8">
        <v>-19.04</v>
      </c>
      <c r="K3250" s="8">
        <f>IF(Table3[[#This Row],[Return Status]] = "Returned", 0, Table3[[#This Row],[Profit]])</f>
        <v>-19.04</v>
      </c>
      <c r="L3250" s="8" t="str">
        <f>IFERROR(VLOOKUP(Table3[[#This Row],[Order ID]],returns[[Order ID]:[Status]],2,FALSE), "")</f>
        <v/>
      </c>
      <c r="M3250">
        <v>5.78</v>
      </c>
      <c r="N3250">
        <v>4.96</v>
      </c>
      <c r="O3250" t="s">
        <v>1507</v>
      </c>
      <c r="P3250" t="s">
        <v>189</v>
      </c>
      <c r="Q3250">
        <v>99362</v>
      </c>
      <c r="R3250" t="s">
        <v>190</v>
      </c>
      <c r="S3250" t="s">
        <v>1976</v>
      </c>
      <c r="T3250" t="e">
        <f>VLOOKUP(Table3[[#This Row],[Region]],managers5[],2,FALSE)</f>
        <v>#N/A</v>
      </c>
      <c r="U3250" t="s">
        <v>1955</v>
      </c>
      <c r="V3250" t="s">
        <v>1959</v>
      </c>
      <c r="W3250" t="s">
        <v>14</v>
      </c>
      <c r="X3250" t="s">
        <v>15</v>
      </c>
      <c r="Y3250" t="s">
        <v>16</v>
      </c>
      <c r="Z3250" t="s">
        <v>30</v>
      </c>
      <c r="AA3250" t="s">
        <v>1086</v>
      </c>
      <c r="AB3250" t="s">
        <v>19</v>
      </c>
      <c r="AC3250">
        <v>0.36</v>
      </c>
      <c r="AD3250" s="2">
        <v>40212</v>
      </c>
    </row>
    <row r="3251" spans="1:30" x14ac:dyDescent="0.35">
      <c r="A3251">
        <v>6070</v>
      </c>
      <c r="B3251">
        <v>4519</v>
      </c>
      <c r="C3251">
        <v>32164</v>
      </c>
      <c r="D3251" s="1">
        <v>40211</v>
      </c>
      <c r="E3251" t="s">
        <v>8</v>
      </c>
      <c r="F3251">
        <v>34</v>
      </c>
      <c r="G3251">
        <v>111.83</v>
      </c>
      <c r="H3251">
        <v>7.0000000000000007E-2</v>
      </c>
      <c r="I3251" t="s">
        <v>9</v>
      </c>
      <c r="J3251" s="8">
        <v>-92.16</v>
      </c>
      <c r="K3251" s="8">
        <f>IF(Table3[[#This Row],[Return Status]] = "Returned", 0, Table3[[#This Row],[Profit]])</f>
        <v>-92.16</v>
      </c>
      <c r="L3251" s="8" t="str">
        <f>IFERROR(VLOOKUP(Table3[[#This Row],[Order ID]],returns[[Order ID]:[Status]],2,FALSE), "")</f>
        <v/>
      </c>
      <c r="M3251">
        <v>3.28</v>
      </c>
      <c r="N3251">
        <v>3.97</v>
      </c>
      <c r="O3251" t="s">
        <v>1507</v>
      </c>
      <c r="P3251" t="s">
        <v>189</v>
      </c>
      <c r="Q3251">
        <v>99362</v>
      </c>
      <c r="R3251" t="s">
        <v>190</v>
      </c>
      <c r="S3251" t="s">
        <v>1976</v>
      </c>
      <c r="T3251" t="e">
        <f>VLOOKUP(Table3[[#This Row],[Region]],managers5[],2,FALSE)</f>
        <v>#N/A</v>
      </c>
      <c r="U3251" t="s">
        <v>1955</v>
      </c>
      <c r="V3251" t="s">
        <v>1959</v>
      </c>
      <c r="W3251" t="s">
        <v>14</v>
      </c>
      <c r="X3251" t="s">
        <v>15</v>
      </c>
      <c r="Y3251" t="s">
        <v>16</v>
      </c>
      <c r="Z3251" t="s">
        <v>106</v>
      </c>
      <c r="AA3251" t="s">
        <v>865</v>
      </c>
      <c r="AB3251" t="s">
        <v>35</v>
      </c>
      <c r="AC3251">
        <v>0.56000000000000005</v>
      </c>
      <c r="AD3251" s="2">
        <v>40212</v>
      </c>
    </row>
    <row r="3252" spans="1:30" x14ac:dyDescent="0.35">
      <c r="A3252">
        <v>6071</v>
      </c>
      <c r="B3252">
        <v>4520</v>
      </c>
      <c r="C3252">
        <v>32164</v>
      </c>
      <c r="D3252" s="1">
        <v>40211</v>
      </c>
      <c r="E3252" t="s">
        <v>8</v>
      </c>
      <c r="F3252">
        <v>23</v>
      </c>
      <c r="G3252">
        <v>6552.9</v>
      </c>
      <c r="H3252">
        <v>0.1</v>
      </c>
      <c r="I3252" t="s">
        <v>49</v>
      </c>
      <c r="J3252" s="8">
        <v>-461.45</v>
      </c>
      <c r="K3252" s="8">
        <f>IF(Table3[[#This Row],[Return Status]] = "Returned", 0, Table3[[#This Row],[Profit]])</f>
        <v>-461.45</v>
      </c>
      <c r="L3252" s="8" t="str">
        <f>IFERROR(VLOOKUP(Table3[[#This Row],[Order ID]],returns[[Order ID]:[Status]],2,FALSE), "")</f>
        <v/>
      </c>
      <c r="M3252">
        <v>296.18</v>
      </c>
      <c r="N3252">
        <v>54.12</v>
      </c>
      <c r="O3252" t="s">
        <v>1507</v>
      </c>
      <c r="P3252" t="s">
        <v>189</v>
      </c>
      <c r="Q3252">
        <v>99362</v>
      </c>
      <c r="R3252" t="s">
        <v>190</v>
      </c>
      <c r="S3252" t="s">
        <v>1976</v>
      </c>
      <c r="T3252" t="e">
        <f>VLOOKUP(Table3[[#This Row],[Region]],managers5[],2,FALSE)</f>
        <v>#N/A</v>
      </c>
      <c r="U3252" t="s">
        <v>1955</v>
      </c>
      <c r="V3252" t="s">
        <v>1959</v>
      </c>
      <c r="W3252" t="s">
        <v>14</v>
      </c>
      <c r="X3252" t="s">
        <v>15</v>
      </c>
      <c r="Y3252" t="s">
        <v>50</v>
      </c>
      <c r="Z3252" t="s">
        <v>51</v>
      </c>
      <c r="AA3252" t="s">
        <v>928</v>
      </c>
      <c r="AB3252" t="s">
        <v>53</v>
      </c>
      <c r="AC3252">
        <v>0.76</v>
      </c>
      <c r="AD3252" s="2">
        <v>40212</v>
      </c>
    </row>
    <row r="3253" spans="1:30" x14ac:dyDescent="0.35">
      <c r="A3253">
        <v>410</v>
      </c>
      <c r="B3253">
        <v>4521</v>
      </c>
      <c r="C3253">
        <v>32165</v>
      </c>
      <c r="D3253" s="1">
        <v>41196</v>
      </c>
      <c r="E3253" t="s">
        <v>8</v>
      </c>
      <c r="F3253">
        <v>47</v>
      </c>
      <c r="G3253">
        <v>3413.69</v>
      </c>
      <c r="H3253">
        <v>0.06</v>
      </c>
      <c r="I3253" t="s">
        <v>9</v>
      </c>
      <c r="J3253" s="8">
        <v>175.24</v>
      </c>
      <c r="K3253" s="8">
        <f>IF(Table3[[#This Row],[Return Status]] = "Returned", 0, Table3[[#This Row],[Profit]])</f>
        <v>175.24</v>
      </c>
      <c r="L3253" s="8" t="str">
        <f>IFERROR(VLOOKUP(Table3[[#This Row],[Order ID]],returns[[Order ID]:[Status]],2,FALSE), "")</f>
        <v/>
      </c>
      <c r="M3253">
        <v>73.98</v>
      </c>
      <c r="N3253">
        <v>14.52</v>
      </c>
      <c r="O3253" t="s">
        <v>565</v>
      </c>
      <c r="P3253" t="s">
        <v>146</v>
      </c>
      <c r="Q3253">
        <v>83843</v>
      </c>
      <c r="R3253" t="s">
        <v>147</v>
      </c>
      <c r="S3253" t="s">
        <v>1976</v>
      </c>
      <c r="T3253" t="e">
        <f>VLOOKUP(Table3[[#This Row],[Region]],managers5[],2,FALSE)</f>
        <v>#N/A</v>
      </c>
      <c r="U3253" t="s">
        <v>1955</v>
      </c>
      <c r="V3253" t="s">
        <v>1959</v>
      </c>
      <c r="W3253" t="s">
        <v>14</v>
      </c>
      <c r="X3253" t="s">
        <v>15</v>
      </c>
      <c r="Y3253" t="s">
        <v>46</v>
      </c>
      <c r="Z3253" t="s">
        <v>47</v>
      </c>
      <c r="AA3253" t="s">
        <v>439</v>
      </c>
      <c r="AB3253" t="s">
        <v>19</v>
      </c>
      <c r="AC3253">
        <v>0.65</v>
      </c>
      <c r="AD3253" s="1">
        <v>41198</v>
      </c>
    </row>
    <row r="3254" spans="1:30" x14ac:dyDescent="0.35">
      <c r="A3254">
        <v>411</v>
      </c>
      <c r="B3254">
        <v>4522</v>
      </c>
      <c r="C3254">
        <v>32165</v>
      </c>
      <c r="D3254" s="1">
        <v>41196</v>
      </c>
      <c r="E3254" t="s">
        <v>8</v>
      </c>
      <c r="F3254">
        <v>38</v>
      </c>
      <c r="G3254">
        <v>2939.6824999999999</v>
      </c>
      <c r="H3254">
        <v>0.02</v>
      </c>
      <c r="I3254" t="s">
        <v>9</v>
      </c>
      <c r="J3254" s="8">
        <v>192.06</v>
      </c>
      <c r="K3254" s="8">
        <f>IF(Table3[[#This Row],[Return Status]] = "Returned", 0, Table3[[#This Row],[Profit]])</f>
        <v>192.06</v>
      </c>
      <c r="L3254" s="8" t="str">
        <f>IFERROR(VLOOKUP(Table3[[#This Row],[Order ID]],returns[[Order ID]:[Status]],2,FALSE), "")</f>
        <v/>
      </c>
      <c r="M3254">
        <v>85.99</v>
      </c>
      <c r="N3254">
        <v>0.99</v>
      </c>
      <c r="O3254" t="s">
        <v>565</v>
      </c>
      <c r="P3254" t="s">
        <v>146</v>
      </c>
      <c r="Q3254">
        <v>83843</v>
      </c>
      <c r="R3254" t="s">
        <v>147</v>
      </c>
      <c r="S3254" t="s">
        <v>1976</v>
      </c>
      <c r="T3254" t="e">
        <f>VLOOKUP(Table3[[#This Row],[Region]],managers5[],2,FALSE)</f>
        <v>#N/A</v>
      </c>
      <c r="U3254" t="s">
        <v>1955</v>
      </c>
      <c r="V3254" t="s">
        <v>1959</v>
      </c>
      <c r="W3254" t="s">
        <v>14</v>
      </c>
      <c r="X3254" t="s">
        <v>15</v>
      </c>
      <c r="Y3254" t="s">
        <v>46</v>
      </c>
      <c r="Z3254" t="s">
        <v>86</v>
      </c>
      <c r="AA3254" t="s">
        <v>614</v>
      </c>
      <c r="AB3254" t="s">
        <v>35</v>
      </c>
      <c r="AC3254">
        <v>0.85</v>
      </c>
      <c r="AD3254" s="1">
        <v>41197</v>
      </c>
    </row>
    <row r="3255" spans="1:30" x14ac:dyDescent="0.35">
      <c r="A3255">
        <v>1837</v>
      </c>
      <c r="B3255">
        <v>4523</v>
      </c>
      <c r="C3255">
        <v>32192</v>
      </c>
      <c r="D3255" s="1">
        <v>40957</v>
      </c>
      <c r="E3255" t="s">
        <v>8</v>
      </c>
      <c r="F3255">
        <v>4</v>
      </c>
      <c r="G3255">
        <v>159.256</v>
      </c>
      <c r="H3255">
        <v>0.03</v>
      </c>
      <c r="I3255" t="s">
        <v>9</v>
      </c>
      <c r="J3255" s="8">
        <v>-171.17099999999999</v>
      </c>
      <c r="K3255" s="8">
        <f>IF(Table3[[#This Row],[Return Status]] = "Returned", 0, Table3[[#This Row],[Profit]])</f>
        <v>-171.17099999999999</v>
      </c>
      <c r="L3255" s="8" t="str">
        <f>IFERROR(VLOOKUP(Table3[[#This Row],[Order ID]],returns[[Order ID]:[Status]],2,FALSE), "")</f>
        <v/>
      </c>
      <c r="M3255">
        <v>45.99</v>
      </c>
      <c r="N3255">
        <v>2.5</v>
      </c>
      <c r="O3255" t="s">
        <v>979</v>
      </c>
      <c r="P3255" t="s">
        <v>97</v>
      </c>
      <c r="Q3255">
        <v>97756</v>
      </c>
      <c r="R3255" t="s">
        <v>98</v>
      </c>
      <c r="S3255" t="s">
        <v>1976</v>
      </c>
      <c r="T3255" t="e">
        <f>VLOOKUP(Table3[[#This Row],[Region]],managers5[],2,FALSE)</f>
        <v>#N/A</v>
      </c>
      <c r="U3255" t="s">
        <v>1955</v>
      </c>
      <c r="V3255" t="s">
        <v>1959</v>
      </c>
      <c r="W3255" t="s">
        <v>14</v>
      </c>
      <c r="X3255" t="s">
        <v>15</v>
      </c>
      <c r="Y3255" t="s">
        <v>46</v>
      </c>
      <c r="Z3255" t="s">
        <v>86</v>
      </c>
      <c r="AA3255" t="s">
        <v>1441</v>
      </c>
      <c r="AB3255" t="s">
        <v>19</v>
      </c>
      <c r="AC3255">
        <v>0.56000000000000005</v>
      </c>
      <c r="AD3255" s="1">
        <v>40957</v>
      </c>
    </row>
    <row r="3256" spans="1:30" x14ac:dyDescent="0.35">
      <c r="A3256">
        <v>4470</v>
      </c>
      <c r="B3256">
        <v>4531</v>
      </c>
      <c r="C3256">
        <v>32228</v>
      </c>
      <c r="D3256" s="1">
        <v>40486</v>
      </c>
      <c r="E3256" t="s">
        <v>41</v>
      </c>
      <c r="F3256">
        <v>35</v>
      </c>
      <c r="G3256">
        <v>209.63</v>
      </c>
      <c r="H3256">
        <v>0.01</v>
      </c>
      <c r="I3256" t="s">
        <v>9</v>
      </c>
      <c r="J3256" s="8">
        <v>43.53</v>
      </c>
      <c r="K3256" s="8">
        <f>IF(Table3[[#This Row],[Return Status]] = "Returned", 0, Table3[[#This Row],[Profit]])</f>
        <v>43.53</v>
      </c>
      <c r="L3256" s="8" t="str">
        <f>IFERROR(VLOOKUP(Table3[[#This Row],[Order ID]],returns[[Order ID]:[Status]],2,FALSE), "")</f>
        <v/>
      </c>
      <c r="M3256">
        <v>5.84</v>
      </c>
      <c r="N3256">
        <v>1.2</v>
      </c>
      <c r="O3256" t="s">
        <v>365</v>
      </c>
      <c r="P3256" t="s">
        <v>189</v>
      </c>
      <c r="Q3256">
        <v>98059</v>
      </c>
      <c r="R3256" t="s">
        <v>190</v>
      </c>
      <c r="S3256" t="s">
        <v>1976</v>
      </c>
      <c r="T3256" t="e">
        <f>VLOOKUP(Table3[[#This Row],[Region]],managers5[],2,FALSE)</f>
        <v>#N/A</v>
      </c>
      <c r="U3256" t="s">
        <v>1955</v>
      </c>
      <c r="V3256" t="s">
        <v>1959</v>
      </c>
      <c r="W3256" t="s">
        <v>14</v>
      </c>
      <c r="X3256" t="s">
        <v>24</v>
      </c>
      <c r="Y3256" t="s">
        <v>16</v>
      </c>
      <c r="Z3256" t="s">
        <v>106</v>
      </c>
      <c r="AA3256" t="s">
        <v>493</v>
      </c>
      <c r="AB3256" t="s">
        <v>35</v>
      </c>
      <c r="AC3256">
        <v>0.55000000000000004</v>
      </c>
      <c r="AD3256" s="2">
        <v>40488</v>
      </c>
    </row>
    <row r="3257" spans="1:30" x14ac:dyDescent="0.35">
      <c r="A3257">
        <v>6561</v>
      </c>
      <c r="B3257">
        <v>4537</v>
      </c>
      <c r="C3257">
        <v>32291</v>
      </c>
      <c r="D3257" s="1">
        <v>40122</v>
      </c>
      <c r="E3257" t="s">
        <v>20</v>
      </c>
      <c r="F3257">
        <v>4</v>
      </c>
      <c r="G3257">
        <v>68.03</v>
      </c>
      <c r="H3257">
        <v>0.02</v>
      </c>
      <c r="I3257" t="s">
        <v>9</v>
      </c>
      <c r="J3257" s="8">
        <v>-29.42</v>
      </c>
      <c r="K3257" s="8">
        <f>IF(Table3[[#This Row],[Return Status]] = "Returned", 0, Table3[[#This Row],[Profit]])</f>
        <v>-29.42</v>
      </c>
      <c r="L3257" s="8" t="str">
        <f>IFERROR(VLOOKUP(Table3[[#This Row],[Order ID]],returns[[Order ID]:[Status]],2,FALSE), "")</f>
        <v/>
      </c>
      <c r="M3257">
        <v>15.14</v>
      </c>
      <c r="N3257">
        <v>4.53</v>
      </c>
      <c r="O3257" t="s">
        <v>996</v>
      </c>
      <c r="P3257" t="s">
        <v>11</v>
      </c>
      <c r="Q3257">
        <v>93030</v>
      </c>
      <c r="R3257" t="s">
        <v>12</v>
      </c>
      <c r="S3257" t="s">
        <v>1976</v>
      </c>
      <c r="T3257" t="e">
        <f>VLOOKUP(Table3[[#This Row],[Region]],managers5[],2,FALSE)</f>
        <v>#N/A</v>
      </c>
      <c r="U3257" t="s">
        <v>1955</v>
      </c>
      <c r="V3257" t="s">
        <v>1959</v>
      </c>
      <c r="W3257" t="s">
        <v>14</v>
      </c>
      <c r="X3257" t="s">
        <v>15</v>
      </c>
      <c r="Y3257" t="s">
        <v>16</v>
      </c>
      <c r="Z3257" t="s">
        <v>75</v>
      </c>
      <c r="AA3257" t="s">
        <v>987</v>
      </c>
      <c r="AB3257" t="s">
        <v>19</v>
      </c>
      <c r="AC3257">
        <v>0.81</v>
      </c>
      <c r="AD3257" s="2">
        <v>40123</v>
      </c>
    </row>
    <row r="3258" spans="1:30" x14ac:dyDescent="0.35">
      <c r="A3258">
        <v>6567</v>
      </c>
      <c r="B3258">
        <v>4536</v>
      </c>
      <c r="C3258">
        <v>32291</v>
      </c>
      <c r="D3258" s="1">
        <v>40122</v>
      </c>
      <c r="E3258" t="s">
        <v>20</v>
      </c>
      <c r="F3258">
        <v>13</v>
      </c>
      <c r="G3258">
        <v>183.22</v>
      </c>
      <c r="H3258">
        <v>0.01</v>
      </c>
      <c r="I3258" t="s">
        <v>9</v>
      </c>
      <c r="J3258" s="8">
        <v>-100.89</v>
      </c>
      <c r="K3258" s="8">
        <f>IF(Table3[[#This Row],[Return Status]] = "Returned", 0, Table3[[#This Row],[Profit]])</f>
        <v>-100.89</v>
      </c>
      <c r="L3258" s="8" t="str">
        <f>IFERROR(VLOOKUP(Table3[[#This Row],[Order ID]],returns[[Order ID]:[Status]],2,FALSE), "")</f>
        <v/>
      </c>
      <c r="M3258">
        <v>12.99</v>
      </c>
      <c r="N3258">
        <v>14.37</v>
      </c>
      <c r="O3258" t="s">
        <v>996</v>
      </c>
      <c r="P3258" t="s">
        <v>11</v>
      </c>
      <c r="Q3258">
        <v>93030</v>
      </c>
      <c r="R3258" t="s">
        <v>12</v>
      </c>
      <c r="S3258" t="s">
        <v>1976</v>
      </c>
      <c r="T3258" t="e">
        <f>VLOOKUP(Table3[[#This Row],[Region]],managers5[],2,FALSE)</f>
        <v>#N/A</v>
      </c>
      <c r="U3258" t="s">
        <v>1955</v>
      </c>
      <c r="V3258" t="s">
        <v>1959</v>
      </c>
      <c r="W3258" t="s">
        <v>14</v>
      </c>
      <c r="X3258" t="s">
        <v>15</v>
      </c>
      <c r="Y3258" t="s">
        <v>50</v>
      </c>
      <c r="Z3258" t="s">
        <v>61</v>
      </c>
      <c r="AA3258" t="s">
        <v>249</v>
      </c>
      <c r="AB3258" t="s">
        <v>85</v>
      </c>
      <c r="AC3258">
        <v>0.73</v>
      </c>
      <c r="AD3258" s="2">
        <v>40122</v>
      </c>
    </row>
    <row r="3259" spans="1:30" x14ac:dyDescent="0.35">
      <c r="A3259">
        <v>1814</v>
      </c>
      <c r="B3259">
        <v>4538</v>
      </c>
      <c r="C3259">
        <v>32292</v>
      </c>
      <c r="D3259" s="1">
        <v>40954</v>
      </c>
      <c r="E3259" t="s">
        <v>32</v>
      </c>
      <c r="F3259">
        <v>49</v>
      </c>
      <c r="G3259">
        <v>5008.7609999999904</v>
      </c>
      <c r="H3259">
        <v>0.04</v>
      </c>
      <c r="I3259" t="s">
        <v>9</v>
      </c>
      <c r="J3259" s="8">
        <v>1601.64</v>
      </c>
      <c r="K3259" s="8">
        <f>IF(Table3[[#This Row],[Return Status]] = "Returned", 0, Table3[[#This Row],[Profit]])</f>
        <v>1601.64</v>
      </c>
      <c r="L3259" s="8" t="str">
        <f>IFERROR(VLOOKUP(Table3[[#This Row],[Order ID]],returns[[Order ID]:[Status]],2,FALSE), "")</f>
        <v/>
      </c>
      <c r="M3259">
        <v>115.99</v>
      </c>
      <c r="N3259">
        <v>5.99</v>
      </c>
      <c r="O3259" t="s">
        <v>474</v>
      </c>
      <c r="P3259" t="s">
        <v>131</v>
      </c>
      <c r="Q3259">
        <v>3246</v>
      </c>
      <c r="R3259" t="s">
        <v>132</v>
      </c>
      <c r="S3259" t="s">
        <v>1979</v>
      </c>
      <c r="T3259" t="e">
        <f>VLOOKUP(Table3[[#This Row],[Region]],managers5[],2,FALSE)</f>
        <v>#N/A</v>
      </c>
      <c r="U3259" t="s">
        <v>1956</v>
      </c>
      <c r="W3259" t="s">
        <v>14</v>
      </c>
      <c r="X3259" t="s">
        <v>71</v>
      </c>
      <c r="Y3259" t="s">
        <v>46</v>
      </c>
      <c r="Z3259" t="s">
        <v>86</v>
      </c>
      <c r="AA3259">
        <v>2160</v>
      </c>
      <c r="AB3259" t="s">
        <v>19</v>
      </c>
      <c r="AC3259">
        <v>0.56999999999999995</v>
      </c>
      <c r="AD3259" s="1">
        <v>40961</v>
      </c>
    </row>
    <row r="3260" spans="1:30" x14ac:dyDescent="0.35">
      <c r="A3260">
        <v>1846</v>
      </c>
      <c r="B3260">
        <v>4539</v>
      </c>
      <c r="C3260">
        <v>32292</v>
      </c>
      <c r="D3260" s="1">
        <v>40954</v>
      </c>
      <c r="E3260" t="s">
        <v>32</v>
      </c>
      <c r="F3260">
        <v>1</v>
      </c>
      <c r="G3260">
        <v>13.53</v>
      </c>
      <c r="H3260">
        <v>7.0000000000000007E-2</v>
      </c>
      <c r="I3260" t="s">
        <v>9</v>
      </c>
      <c r="J3260" s="8">
        <v>-6.73</v>
      </c>
      <c r="K3260" s="8">
        <f>IF(Table3[[#This Row],[Return Status]] = "Returned", 0, Table3[[#This Row],[Profit]])</f>
        <v>-6.73</v>
      </c>
      <c r="L3260" s="8" t="str">
        <f>IFERROR(VLOOKUP(Table3[[#This Row],[Order ID]],returns[[Order ID]:[Status]],2,FALSE), "")</f>
        <v/>
      </c>
      <c r="M3260">
        <v>11.55</v>
      </c>
      <c r="N3260">
        <v>2.36</v>
      </c>
      <c r="O3260" t="s">
        <v>474</v>
      </c>
      <c r="P3260" t="s">
        <v>204</v>
      </c>
      <c r="Q3260">
        <v>2878</v>
      </c>
      <c r="R3260" t="s">
        <v>204</v>
      </c>
      <c r="S3260" t="s">
        <v>1979</v>
      </c>
      <c r="T3260" t="e">
        <f>VLOOKUP(Table3[[#This Row],[Region]],managers5[],2,FALSE)</f>
        <v>#N/A</v>
      </c>
      <c r="U3260" t="s">
        <v>1956</v>
      </c>
      <c r="W3260" t="s">
        <v>14</v>
      </c>
      <c r="X3260" t="s">
        <v>71</v>
      </c>
      <c r="Y3260" t="s">
        <v>16</v>
      </c>
      <c r="Z3260" t="s">
        <v>106</v>
      </c>
      <c r="AA3260" t="s">
        <v>1153</v>
      </c>
      <c r="AB3260" t="s">
        <v>35</v>
      </c>
      <c r="AC3260">
        <v>0.55000000000000004</v>
      </c>
      <c r="AD3260" s="1">
        <v>40956</v>
      </c>
    </row>
    <row r="3261" spans="1:30" x14ac:dyDescent="0.35">
      <c r="A3261">
        <v>5124</v>
      </c>
      <c r="B3261">
        <v>4543</v>
      </c>
      <c r="C3261">
        <v>32323</v>
      </c>
      <c r="D3261" s="1">
        <v>40382</v>
      </c>
      <c r="E3261" t="s">
        <v>77</v>
      </c>
      <c r="F3261">
        <v>38</v>
      </c>
      <c r="G3261">
        <v>259.71749999999997</v>
      </c>
      <c r="H3261">
        <v>0.02</v>
      </c>
      <c r="I3261" t="s">
        <v>9</v>
      </c>
      <c r="J3261" s="8">
        <v>-118.48099999999999</v>
      </c>
      <c r="K3261" s="8">
        <f>IF(Table3[[#This Row],[Return Status]] = "Returned", 0, Table3[[#This Row],[Profit]])</f>
        <v>-118.48099999999999</v>
      </c>
      <c r="L3261" s="8" t="str">
        <f>IFERROR(VLOOKUP(Table3[[#This Row],[Order ID]],returns[[Order ID]:[Status]],2,FALSE), "")</f>
        <v/>
      </c>
      <c r="M3261">
        <v>7.99</v>
      </c>
      <c r="N3261">
        <v>5.03</v>
      </c>
      <c r="O3261" t="s">
        <v>81</v>
      </c>
      <c r="P3261" t="s">
        <v>37</v>
      </c>
      <c r="Q3261">
        <v>44017</v>
      </c>
      <c r="R3261" t="s">
        <v>37</v>
      </c>
      <c r="S3261" t="s">
        <v>1979</v>
      </c>
      <c r="T3261" t="e">
        <f>VLOOKUP(Table3[[#This Row],[Region]],managers5[],2,FALSE)</f>
        <v>#N/A</v>
      </c>
      <c r="U3261" t="s">
        <v>1956</v>
      </c>
      <c r="W3261" t="s">
        <v>14</v>
      </c>
      <c r="X3261" t="s">
        <v>15</v>
      </c>
      <c r="Y3261" t="s">
        <v>46</v>
      </c>
      <c r="Z3261" t="s">
        <v>86</v>
      </c>
      <c r="AA3261" t="s">
        <v>890</v>
      </c>
      <c r="AB3261" t="s">
        <v>69</v>
      </c>
      <c r="AC3261">
        <v>0.6</v>
      </c>
      <c r="AD3261" s="2">
        <v>40384</v>
      </c>
    </row>
    <row r="3262" spans="1:30" x14ac:dyDescent="0.35">
      <c r="A3262">
        <v>5133</v>
      </c>
      <c r="B3262">
        <v>4541</v>
      </c>
      <c r="C3262">
        <v>32323</v>
      </c>
      <c r="D3262" s="1">
        <v>40382</v>
      </c>
      <c r="E3262" t="s">
        <v>77</v>
      </c>
      <c r="F3262">
        <v>3</v>
      </c>
      <c r="G3262">
        <v>28.75</v>
      </c>
      <c r="H3262">
        <v>0.01</v>
      </c>
      <c r="I3262" t="s">
        <v>9</v>
      </c>
      <c r="J3262" s="8">
        <v>-31.43</v>
      </c>
      <c r="K3262" s="8">
        <f>IF(Table3[[#This Row],[Return Status]] = "Returned", 0, Table3[[#This Row],[Profit]])</f>
        <v>-31.43</v>
      </c>
      <c r="L3262" s="8" t="str">
        <f>IFERROR(VLOOKUP(Table3[[#This Row],[Order ID]],returns[[Order ID]:[Status]],2,FALSE), "")</f>
        <v/>
      </c>
      <c r="M3262">
        <v>8.4600000000000009</v>
      </c>
      <c r="N3262">
        <v>3.62</v>
      </c>
      <c r="O3262" t="s">
        <v>81</v>
      </c>
      <c r="P3262" t="s">
        <v>37</v>
      </c>
      <c r="Q3262">
        <v>44017</v>
      </c>
      <c r="R3262" t="s">
        <v>37</v>
      </c>
      <c r="S3262" t="s">
        <v>1979</v>
      </c>
      <c r="T3262" t="e">
        <f>VLOOKUP(Table3[[#This Row],[Region]],managers5[],2,FALSE)</f>
        <v>#N/A</v>
      </c>
      <c r="U3262" t="s">
        <v>1956</v>
      </c>
      <c r="W3262" t="s">
        <v>14</v>
      </c>
      <c r="X3262" t="s">
        <v>15</v>
      </c>
      <c r="Y3262" t="s">
        <v>46</v>
      </c>
      <c r="Z3262" t="s">
        <v>47</v>
      </c>
      <c r="AA3262" t="s">
        <v>1470</v>
      </c>
      <c r="AB3262" t="s">
        <v>109</v>
      </c>
      <c r="AC3262">
        <v>0.61</v>
      </c>
      <c r="AD3262" s="2">
        <v>40383</v>
      </c>
    </row>
    <row r="3263" spans="1:30" x14ac:dyDescent="0.35">
      <c r="A3263">
        <v>5142</v>
      </c>
      <c r="B3263">
        <v>4542</v>
      </c>
      <c r="C3263">
        <v>32323</v>
      </c>
      <c r="D3263" s="1">
        <v>40382</v>
      </c>
      <c r="E3263" t="s">
        <v>77</v>
      </c>
      <c r="F3263">
        <v>3</v>
      </c>
      <c r="G3263">
        <v>75.81</v>
      </c>
      <c r="H3263">
        <v>0.06</v>
      </c>
      <c r="I3263" t="s">
        <v>9</v>
      </c>
      <c r="J3263" s="8">
        <v>-21.13</v>
      </c>
      <c r="K3263" s="8">
        <f>IF(Table3[[#This Row],[Return Status]] = "Returned", 0, Table3[[#This Row],[Profit]])</f>
        <v>-21.13</v>
      </c>
      <c r="L3263" s="8" t="str">
        <f>IFERROR(VLOOKUP(Table3[[#This Row],[Order ID]],returns[[Order ID]:[Status]],2,FALSE), "")</f>
        <v/>
      </c>
      <c r="M3263">
        <v>22.84</v>
      </c>
      <c r="N3263">
        <v>8.18</v>
      </c>
      <c r="O3263" t="s">
        <v>81</v>
      </c>
      <c r="P3263" t="s">
        <v>37</v>
      </c>
      <c r="Q3263">
        <v>44017</v>
      </c>
      <c r="R3263" t="s">
        <v>37</v>
      </c>
      <c r="S3263" t="s">
        <v>1979</v>
      </c>
      <c r="T3263" t="e">
        <f>VLOOKUP(Table3[[#This Row],[Region]],managers5[],2,FALSE)</f>
        <v>#N/A</v>
      </c>
      <c r="U3263" t="s">
        <v>1956</v>
      </c>
      <c r="W3263" t="s">
        <v>14</v>
      </c>
      <c r="X3263" t="s">
        <v>15</v>
      </c>
      <c r="Y3263" t="s">
        <v>16</v>
      </c>
      <c r="Z3263" t="s">
        <v>30</v>
      </c>
      <c r="AA3263" t="s">
        <v>518</v>
      </c>
      <c r="AB3263" t="s">
        <v>19</v>
      </c>
      <c r="AC3263">
        <v>0.39</v>
      </c>
      <c r="AD3263" s="2">
        <v>40382</v>
      </c>
    </row>
    <row r="3264" spans="1:30" x14ac:dyDescent="0.35">
      <c r="A3264">
        <v>292</v>
      </c>
      <c r="B3264">
        <v>4544</v>
      </c>
      <c r="C3264">
        <v>32325</v>
      </c>
      <c r="D3264" s="1">
        <v>41214</v>
      </c>
      <c r="E3264" t="s">
        <v>41</v>
      </c>
      <c r="F3264">
        <v>45</v>
      </c>
      <c r="G3264">
        <v>1103.73</v>
      </c>
      <c r="H3264">
        <v>0</v>
      </c>
      <c r="I3264" t="s">
        <v>9</v>
      </c>
      <c r="J3264" s="8">
        <v>189.28</v>
      </c>
      <c r="K3264" s="8">
        <f>IF(Table3[[#This Row],[Return Status]] = "Returned", 0, Table3[[#This Row],[Profit]])</f>
        <v>189.28</v>
      </c>
      <c r="L3264" s="8" t="str">
        <f>IFERROR(VLOOKUP(Table3[[#This Row],[Order ID]],returns[[Order ID]:[Status]],2,FALSE), "")</f>
        <v/>
      </c>
      <c r="M3264">
        <v>22.98</v>
      </c>
      <c r="N3264">
        <v>7.58</v>
      </c>
      <c r="O3264" t="s">
        <v>101</v>
      </c>
      <c r="P3264" t="s">
        <v>146</v>
      </c>
      <c r="Q3264">
        <v>83616</v>
      </c>
      <c r="R3264" t="s">
        <v>147</v>
      </c>
      <c r="S3264" t="s">
        <v>1976</v>
      </c>
      <c r="T3264" t="e">
        <f>VLOOKUP(Table3[[#This Row],[Region]],managers5[],2,FALSE)</f>
        <v>#N/A</v>
      </c>
      <c r="U3264" t="s">
        <v>1955</v>
      </c>
      <c r="V3264" t="s">
        <v>1959</v>
      </c>
      <c r="W3264" t="s">
        <v>14</v>
      </c>
      <c r="X3264" t="s">
        <v>71</v>
      </c>
      <c r="Y3264" t="s">
        <v>50</v>
      </c>
      <c r="Z3264" t="s">
        <v>61</v>
      </c>
      <c r="AA3264" t="s">
        <v>482</v>
      </c>
      <c r="AB3264" t="s">
        <v>19</v>
      </c>
      <c r="AC3264">
        <v>0.51</v>
      </c>
      <c r="AD3264" s="1">
        <v>41215</v>
      </c>
    </row>
    <row r="3265" spans="1:30" x14ac:dyDescent="0.35">
      <c r="A3265">
        <v>4492</v>
      </c>
      <c r="B3265">
        <v>4545</v>
      </c>
      <c r="C3265">
        <v>32326</v>
      </c>
      <c r="D3265" s="1">
        <v>40482</v>
      </c>
      <c r="E3265" t="s">
        <v>77</v>
      </c>
      <c r="F3265">
        <v>50</v>
      </c>
      <c r="G3265">
        <v>929.81</v>
      </c>
      <c r="H3265">
        <v>0.09</v>
      </c>
      <c r="I3265" t="s">
        <v>9</v>
      </c>
      <c r="J3265" s="8">
        <v>-188.41</v>
      </c>
      <c r="K3265" s="8">
        <f>IF(Table3[[#This Row],[Return Status]] = "Returned", 0, Table3[[#This Row],[Profit]])</f>
        <v>-188.41</v>
      </c>
      <c r="L3265" s="8" t="str">
        <f>IFERROR(VLOOKUP(Table3[[#This Row],[Order ID]],returns[[Order ID]:[Status]],2,FALSE), "")</f>
        <v/>
      </c>
      <c r="M3265">
        <v>19.989999999999998</v>
      </c>
      <c r="N3265">
        <v>11.17</v>
      </c>
      <c r="O3265" t="s">
        <v>468</v>
      </c>
      <c r="P3265" t="s">
        <v>37</v>
      </c>
      <c r="Q3265">
        <v>11598</v>
      </c>
      <c r="R3265" t="s">
        <v>37</v>
      </c>
      <c r="S3265" t="s">
        <v>1979</v>
      </c>
      <c r="T3265" t="e">
        <f>VLOOKUP(Table3[[#This Row],[Region]],managers5[],2,FALSE)</f>
        <v>#N/A</v>
      </c>
      <c r="U3265" t="s">
        <v>1956</v>
      </c>
      <c r="W3265" t="s">
        <v>14</v>
      </c>
      <c r="X3265" t="s">
        <v>15</v>
      </c>
      <c r="Y3265" t="s">
        <v>50</v>
      </c>
      <c r="Z3265" t="s">
        <v>61</v>
      </c>
      <c r="AA3265" t="s">
        <v>1383</v>
      </c>
      <c r="AB3265" t="s">
        <v>85</v>
      </c>
      <c r="AC3265">
        <v>0.6</v>
      </c>
      <c r="AD3265" s="2">
        <v>40483</v>
      </c>
    </row>
    <row r="3266" spans="1:30" x14ac:dyDescent="0.35">
      <c r="A3266">
        <v>7542</v>
      </c>
      <c r="B3266">
        <v>4547</v>
      </c>
      <c r="C3266">
        <v>32355</v>
      </c>
      <c r="D3266" s="1">
        <v>39953</v>
      </c>
      <c r="E3266" t="s">
        <v>8</v>
      </c>
      <c r="F3266">
        <v>34</v>
      </c>
      <c r="G3266">
        <v>211.86</v>
      </c>
      <c r="H3266">
        <v>0.01</v>
      </c>
      <c r="I3266" t="s">
        <v>9</v>
      </c>
      <c r="J3266" s="8">
        <v>-239.315</v>
      </c>
      <c r="K3266" s="8">
        <f>IF(Table3[[#This Row],[Return Status]] = "Returned", 0, Table3[[#This Row],[Profit]])</f>
        <v>-239.315</v>
      </c>
      <c r="L3266" s="8" t="str">
        <f>IFERROR(VLOOKUP(Table3[[#This Row],[Order ID]],returns[[Order ID]:[Status]],2,FALSE), "")</f>
        <v/>
      </c>
      <c r="M3266">
        <v>5.94</v>
      </c>
      <c r="N3266">
        <v>9.92</v>
      </c>
      <c r="O3266" t="s">
        <v>1868</v>
      </c>
      <c r="P3266" t="s">
        <v>406</v>
      </c>
      <c r="Q3266">
        <v>89502</v>
      </c>
      <c r="R3266" t="s">
        <v>407</v>
      </c>
      <c r="S3266" t="s">
        <v>1976</v>
      </c>
      <c r="T3266" t="e">
        <f>VLOOKUP(Table3[[#This Row],[Region]],managers5[],2,FALSE)</f>
        <v>#N/A</v>
      </c>
      <c r="U3266" t="s">
        <v>1955</v>
      </c>
      <c r="V3266" t="s">
        <v>1959</v>
      </c>
      <c r="W3266" t="s">
        <v>14</v>
      </c>
      <c r="X3266" t="s">
        <v>24</v>
      </c>
      <c r="Y3266" t="s">
        <v>16</v>
      </c>
      <c r="Z3266" t="s">
        <v>17</v>
      </c>
      <c r="AA3266" t="s">
        <v>1213</v>
      </c>
      <c r="AB3266" t="s">
        <v>19</v>
      </c>
      <c r="AC3266">
        <v>0.38</v>
      </c>
      <c r="AD3266" s="2">
        <v>39956</v>
      </c>
    </row>
    <row r="3267" spans="1:30" x14ac:dyDescent="0.35">
      <c r="A3267">
        <v>7547</v>
      </c>
      <c r="B3267">
        <v>4548</v>
      </c>
      <c r="C3267">
        <v>32355</v>
      </c>
      <c r="D3267" s="1">
        <v>39953</v>
      </c>
      <c r="E3267" t="s">
        <v>8</v>
      </c>
      <c r="F3267">
        <v>50</v>
      </c>
      <c r="G3267">
        <v>355.03</v>
      </c>
      <c r="H3267">
        <v>0</v>
      </c>
      <c r="I3267" t="s">
        <v>9</v>
      </c>
      <c r="J3267" s="8">
        <v>-33.31</v>
      </c>
      <c r="K3267" s="8">
        <f>IF(Table3[[#This Row],[Return Status]] = "Returned", 0, Table3[[#This Row],[Profit]])</f>
        <v>-33.31</v>
      </c>
      <c r="L3267" s="8" t="str">
        <f>IFERROR(VLOOKUP(Table3[[#This Row],[Order ID]],returns[[Order ID]:[Status]],2,FALSE), "")</f>
        <v/>
      </c>
      <c r="M3267">
        <v>6.48</v>
      </c>
      <c r="N3267">
        <v>5.1100000000000003</v>
      </c>
      <c r="O3267" t="s">
        <v>1868</v>
      </c>
      <c r="P3267" t="s">
        <v>406</v>
      </c>
      <c r="Q3267">
        <v>89502</v>
      </c>
      <c r="R3267" t="s">
        <v>407</v>
      </c>
      <c r="S3267" t="s">
        <v>1976</v>
      </c>
      <c r="T3267" t="e">
        <f>VLOOKUP(Table3[[#This Row],[Region]],managers5[],2,FALSE)</f>
        <v>#N/A</v>
      </c>
      <c r="U3267" t="s">
        <v>1955</v>
      </c>
      <c r="V3267" t="s">
        <v>1959</v>
      </c>
      <c r="W3267" t="s">
        <v>14</v>
      </c>
      <c r="X3267" t="s">
        <v>24</v>
      </c>
      <c r="Y3267" t="s">
        <v>16</v>
      </c>
      <c r="Z3267" t="s">
        <v>30</v>
      </c>
      <c r="AA3267" t="s">
        <v>761</v>
      </c>
      <c r="AB3267" t="s">
        <v>19</v>
      </c>
      <c r="AC3267">
        <v>0.37</v>
      </c>
      <c r="AD3267" s="2">
        <v>39955</v>
      </c>
    </row>
    <row r="3268" spans="1:30" x14ac:dyDescent="0.35">
      <c r="A3268">
        <v>6134</v>
      </c>
      <c r="B3268">
        <v>4871</v>
      </c>
      <c r="C3268">
        <v>34661</v>
      </c>
      <c r="D3268" s="1">
        <v>40198</v>
      </c>
      <c r="E3268" t="s">
        <v>41</v>
      </c>
      <c r="F3268">
        <v>26</v>
      </c>
      <c r="G3268">
        <v>864.16</v>
      </c>
      <c r="H3268">
        <v>0.09</v>
      </c>
      <c r="I3268" t="s">
        <v>9</v>
      </c>
      <c r="J3268" s="8">
        <v>-175.47</v>
      </c>
      <c r="K3268" s="8">
        <f>IF(Table3[[#This Row],[Return Status]] = "Returned", 0, Table3[[#This Row],[Profit]])</f>
        <v>0</v>
      </c>
      <c r="L3268" s="8" t="str">
        <f>IFERROR(VLOOKUP(Table3[[#This Row],[Order ID]],returns[[Order ID]:[Status]],2,FALSE), "")</f>
        <v>Returned</v>
      </c>
      <c r="M3268">
        <v>33.979999999999997</v>
      </c>
      <c r="N3268">
        <v>19.989999999999998</v>
      </c>
      <c r="O3268" t="s">
        <v>373</v>
      </c>
      <c r="P3268" t="s">
        <v>90</v>
      </c>
      <c r="Q3268">
        <v>35810</v>
      </c>
      <c r="R3268" t="s">
        <v>56</v>
      </c>
      <c r="S3268" t="s">
        <v>1978</v>
      </c>
      <c r="T3268" t="e">
        <f>VLOOKUP(Table3[[#This Row],[Region]],managers5[],2,FALSE)</f>
        <v>#N/A</v>
      </c>
      <c r="U3268" t="s">
        <v>1957</v>
      </c>
      <c r="V3268" t="s">
        <v>1959</v>
      </c>
      <c r="W3268" t="s">
        <v>14</v>
      </c>
      <c r="X3268" t="s">
        <v>71</v>
      </c>
      <c r="Y3268" t="s">
        <v>50</v>
      </c>
      <c r="Z3268" t="s">
        <v>61</v>
      </c>
      <c r="AA3268" t="s">
        <v>1076</v>
      </c>
      <c r="AB3268" t="s">
        <v>19</v>
      </c>
      <c r="AC3268">
        <v>0.55000000000000004</v>
      </c>
      <c r="AD3268" s="2">
        <v>40200</v>
      </c>
    </row>
    <row r="3269" spans="1:30" x14ac:dyDescent="0.35">
      <c r="A3269">
        <v>2977</v>
      </c>
      <c r="B3269">
        <v>6509</v>
      </c>
      <c r="C3269">
        <v>46311</v>
      </c>
      <c r="D3269" s="1">
        <v>40749</v>
      </c>
      <c r="E3269" t="s">
        <v>77</v>
      </c>
      <c r="F3269">
        <v>44</v>
      </c>
      <c r="G3269">
        <v>302.07</v>
      </c>
      <c r="H3269">
        <v>0</v>
      </c>
      <c r="I3269" t="s">
        <v>9</v>
      </c>
      <c r="J3269" s="8">
        <v>-185.98</v>
      </c>
      <c r="K3269" s="8">
        <f>IF(Table3[[#This Row],[Return Status]] = "Returned", 0, Table3[[#This Row],[Profit]])</f>
        <v>0</v>
      </c>
      <c r="L3269" s="8" t="str">
        <f>IFERROR(VLOOKUP(Table3[[#This Row],[Order ID]],returns[[Order ID]:[Status]],2,FALSE), "")</f>
        <v>Returned</v>
      </c>
      <c r="M3269">
        <v>6.48</v>
      </c>
      <c r="N3269">
        <v>8.4</v>
      </c>
      <c r="O3269" t="s">
        <v>1531</v>
      </c>
      <c r="P3269" t="s">
        <v>64</v>
      </c>
      <c r="Q3269">
        <v>31907</v>
      </c>
      <c r="R3269" t="s">
        <v>65</v>
      </c>
      <c r="S3269" t="s">
        <v>1978</v>
      </c>
      <c r="T3269" t="e">
        <f>VLOOKUP(Table3[[#This Row],[Region]],managers5[],2,FALSE)</f>
        <v>#N/A</v>
      </c>
      <c r="U3269" t="s">
        <v>1957</v>
      </c>
      <c r="V3269" t="s">
        <v>1959</v>
      </c>
      <c r="W3269" t="s">
        <v>14</v>
      </c>
      <c r="X3269" t="s">
        <v>39</v>
      </c>
      <c r="Y3269" t="s">
        <v>16</v>
      </c>
      <c r="Z3269" t="s">
        <v>30</v>
      </c>
      <c r="AA3269" t="s">
        <v>772</v>
      </c>
      <c r="AB3269" t="s">
        <v>19</v>
      </c>
      <c r="AC3269">
        <v>0.37</v>
      </c>
      <c r="AD3269" s="1">
        <v>40751</v>
      </c>
    </row>
    <row r="3270" spans="1:30" x14ac:dyDescent="0.35">
      <c r="A3270">
        <v>1474</v>
      </c>
      <c r="B3270">
        <v>4551</v>
      </c>
      <c r="C3270">
        <v>32386</v>
      </c>
      <c r="D3270" s="1">
        <v>41017</v>
      </c>
      <c r="E3270" t="s">
        <v>41</v>
      </c>
      <c r="F3270">
        <v>1</v>
      </c>
      <c r="G3270">
        <v>1996.16</v>
      </c>
      <c r="H3270">
        <v>0</v>
      </c>
      <c r="I3270" t="s">
        <v>9</v>
      </c>
      <c r="J3270" s="8">
        <v>-3974.4558000000002</v>
      </c>
      <c r="K3270" s="8">
        <f>IF(Table3[[#This Row],[Return Status]] = "Returned", 0, Table3[[#This Row],[Profit]])</f>
        <v>-3974.4558000000002</v>
      </c>
      <c r="L3270" s="8" t="str">
        <f>IFERROR(VLOOKUP(Table3[[#This Row],[Order ID]],returns[[Order ID]:[Status]],2,FALSE), "")</f>
        <v/>
      </c>
      <c r="M3270">
        <v>1938.02</v>
      </c>
      <c r="N3270">
        <v>13.99</v>
      </c>
      <c r="O3270" t="s">
        <v>819</v>
      </c>
      <c r="P3270" t="s">
        <v>189</v>
      </c>
      <c r="Q3270">
        <v>98408</v>
      </c>
      <c r="R3270" t="s">
        <v>190</v>
      </c>
      <c r="S3270" t="s">
        <v>1976</v>
      </c>
      <c r="T3270" t="e">
        <f>VLOOKUP(Table3[[#This Row],[Region]],managers5[],2,FALSE)</f>
        <v>#N/A</v>
      </c>
      <c r="U3270" t="s">
        <v>1955</v>
      </c>
      <c r="V3270" t="s">
        <v>1959</v>
      </c>
      <c r="W3270" t="s">
        <v>14</v>
      </c>
      <c r="X3270" t="s">
        <v>24</v>
      </c>
      <c r="Y3270" t="s">
        <v>46</v>
      </c>
      <c r="Z3270" t="s">
        <v>124</v>
      </c>
      <c r="AA3270" t="s">
        <v>509</v>
      </c>
      <c r="AB3270" t="s">
        <v>69</v>
      </c>
      <c r="AC3270">
        <v>0.38</v>
      </c>
      <c r="AD3270" s="1">
        <v>41019</v>
      </c>
    </row>
    <row r="3271" spans="1:30" x14ac:dyDescent="0.35">
      <c r="A3271">
        <v>4482</v>
      </c>
      <c r="B3271">
        <v>4553</v>
      </c>
      <c r="C3271">
        <v>32389</v>
      </c>
      <c r="D3271" s="1">
        <v>40482</v>
      </c>
      <c r="E3271" t="s">
        <v>20</v>
      </c>
      <c r="F3271">
        <v>23</v>
      </c>
      <c r="G3271">
        <v>934.07</v>
      </c>
      <c r="H3271">
        <v>7.0000000000000007E-2</v>
      </c>
      <c r="I3271" t="s">
        <v>9</v>
      </c>
      <c r="J3271" s="8">
        <v>-7.5</v>
      </c>
      <c r="K3271" s="8">
        <f>IF(Table3[[#This Row],[Return Status]] = "Returned", 0, Table3[[#This Row],[Profit]])</f>
        <v>-7.5</v>
      </c>
      <c r="L3271" s="8" t="str">
        <f>IFERROR(VLOOKUP(Table3[[#This Row],[Order ID]],returns[[Order ID]:[Status]],2,FALSE), "")</f>
        <v/>
      </c>
      <c r="M3271">
        <v>39.99</v>
      </c>
      <c r="N3271">
        <v>10.25</v>
      </c>
      <c r="O3271" t="s">
        <v>1055</v>
      </c>
      <c r="P3271" t="s">
        <v>134</v>
      </c>
      <c r="Q3271">
        <v>1463</v>
      </c>
      <c r="R3271" t="s">
        <v>135</v>
      </c>
      <c r="S3271" t="s">
        <v>1979</v>
      </c>
      <c r="T3271" t="e">
        <f>VLOOKUP(Table3[[#This Row],[Region]],managers5[],2,FALSE)</f>
        <v>#N/A</v>
      </c>
      <c r="U3271" t="s">
        <v>1956</v>
      </c>
      <c r="W3271" t="s">
        <v>14</v>
      </c>
      <c r="X3271" t="s">
        <v>15</v>
      </c>
      <c r="Y3271" t="s">
        <v>46</v>
      </c>
      <c r="Z3271" t="s">
        <v>47</v>
      </c>
      <c r="AA3271" t="s">
        <v>1334</v>
      </c>
      <c r="AB3271" t="s">
        <v>19</v>
      </c>
      <c r="AC3271">
        <v>0.55000000000000004</v>
      </c>
      <c r="AD3271" s="2">
        <v>40484</v>
      </c>
    </row>
    <row r="3272" spans="1:30" x14ac:dyDescent="0.35">
      <c r="A3272">
        <v>4493</v>
      </c>
      <c r="B3272">
        <v>4552</v>
      </c>
      <c r="C3272">
        <v>32389</v>
      </c>
      <c r="D3272" s="1">
        <v>40482</v>
      </c>
      <c r="E3272" t="s">
        <v>20</v>
      </c>
      <c r="F3272">
        <v>8</v>
      </c>
      <c r="G3272">
        <v>121.624</v>
      </c>
      <c r="H3272">
        <v>0</v>
      </c>
      <c r="I3272" t="s">
        <v>49</v>
      </c>
      <c r="J3272" s="8">
        <v>11.65095</v>
      </c>
      <c r="K3272" s="8">
        <f>IF(Table3[[#This Row],[Return Status]] = "Returned", 0, Table3[[#This Row],[Profit]])</f>
        <v>11.65095</v>
      </c>
      <c r="L3272" s="8" t="str">
        <f>IFERROR(VLOOKUP(Table3[[#This Row],[Order ID]],returns[[Order ID]:[Status]],2,FALSE), "")</f>
        <v/>
      </c>
      <c r="M3272">
        <v>15.23</v>
      </c>
      <c r="N3272">
        <v>27.75</v>
      </c>
      <c r="O3272" t="s">
        <v>1055</v>
      </c>
      <c r="P3272" t="s">
        <v>204</v>
      </c>
      <c r="Q3272">
        <v>5439</v>
      </c>
      <c r="R3272" t="s">
        <v>204</v>
      </c>
      <c r="S3272" t="s">
        <v>1979</v>
      </c>
      <c r="T3272" t="e">
        <f>VLOOKUP(Table3[[#This Row],[Region]],managers5[],2,FALSE)</f>
        <v>#N/A</v>
      </c>
      <c r="U3272" t="s">
        <v>1956</v>
      </c>
      <c r="W3272" t="s">
        <v>14</v>
      </c>
      <c r="X3272" t="s">
        <v>15</v>
      </c>
      <c r="Y3272" t="s">
        <v>50</v>
      </c>
      <c r="Z3272" t="s">
        <v>51</v>
      </c>
      <c r="AA3272" t="s">
        <v>1475</v>
      </c>
      <c r="AB3272" t="s">
        <v>53</v>
      </c>
      <c r="AC3272">
        <v>0.76</v>
      </c>
      <c r="AD3272" s="2">
        <v>40483</v>
      </c>
    </row>
    <row r="3273" spans="1:30" x14ac:dyDescent="0.35">
      <c r="A3273">
        <v>4494</v>
      </c>
      <c r="B3273">
        <v>4554</v>
      </c>
      <c r="C3273">
        <v>32389</v>
      </c>
      <c r="D3273" s="1">
        <v>40482</v>
      </c>
      <c r="E3273" t="s">
        <v>20</v>
      </c>
      <c r="F3273">
        <v>1</v>
      </c>
      <c r="G3273">
        <v>65.466999999999999</v>
      </c>
      <c r="H3273">
        <v>0.06</v>
      </c>
      <c r="I3273" t="s">
        <v>33</v>
      </c>
      <c r="J3273" s="8">
        <v>-257.411</v>
      </c>
      <c r="K3273" s="8">
        <f>IF(Table3[[#This Row],[Return Status]] = "Returned", 0, Table3[[#This Row],[Profit]])</f>
        <v>-257.411</v>
      </c>
      <c r="L3273" s="8" t="str">
        <f>IFERROR(VLOOKUP(Table3[[#This Row],[Order ID]],returns[[Order ID]:[Status]],2,FALSE), "")</f>
        <v/>
      </c>
      <c r="M3273">
        <v>65.989999999999995</v>
      </c>
      <c r="N3273">
        <v>8.8000000000000007</v>
      </c>
      <c r="O3273" t="s">
        <v>1055</v>
      </c>
      <c r="P3273" t="s">
        <v>204</v>
      </c>
      <c r="Q3273">
        <v>2895</v>
      </c>
      <c r="R3273" t="s">
        <v>204</v>
      </c>
      <c r="S3273" t="s">
        <v>1979</v>
      </c>
      <c r="T3273" t="e">
        <f>VLOOKUP(Table3[[#This Row],[Region]],managers5[],2,FALSE)</f>
        <v>#N/A</v>
      </c>
      <c r="U3273" t="s">
        <v>1956</v>
      </c>
      <c r="W3273" t="s">
        <v>14</v>
      </c>
      <c r="X3273" t="s">
        <v>15</v>
      </c>
      <c r="Y3273" t="s">
        <v>46</v>
      </c>
      <c r="Z3273" t="s">
        <v>86</v>
      </c>
      <c r="AA3273">
        <v>6120</v>
      </c>
      <c r="AB3273" t="s">
        <v>19</v>
      </c>
      <c r="AC3273">
        <v>0.57999999999999996</v>
      </c>
      <c r="AD3273" s="2">
        <v>40483</v>
      </c>
    </row>
    <row r="3274" spans="1:30" x14ac:dyDescent="0.35">
      <c r="A3274">
        <v>7147</v>
      </c>
      <c r="B3274">
        <v>4556</v>
      </c>
      <c r="C3274">
        <v>32420</v>
      </c>
      <c r="D3274" s="1">
        <v>40023</v>
      </c>
      <c r="E3274" t="s">
        <v>20</v>
      </c>
      <c r="F3274">
        <v>35</v>
      </c>
      <c r="G3274">
        <v>175.08</v>
      </c>
      <c r="H3274">
        <v>7.0000000000000007E-2</v>
      </c>
      <c r="I3274" t="s">
        <v>9</v>
      </c>
      <c r="J3274" s="8">
        <v>-168.72</v>
      </c>
      <c r="K3274" s="8">
        <f>IF(Table3[[#This Row],[Return Status]] = "Returned", 0, Table3[[#This Row],[Profit]])</f>
        <v>-168.72</v>
      </c>
      <c r="L3274" s="8" t="str">
        <f>IFERROR(VLOOKUP(Table3[[#This Row],[Order ID]],returns[[Order ID]:[Status]],2,FALSE), "")</f>
        <v/>
      </c>
      <c r="M3274">
        <v>5.0199999999999996</v>
      </c>
      <c r="N3274">
        <v>5.14</v>
      </c>
      <c r="O3274" t="s">
        <v>198</v>
      </c>
      <c r="P3274" t="s">
        <v>134</v>
      </c>
      <c r="Q3274">
        <v>1520</v>
      </c>
      <c r="R3274" t="s">
        <v>135</v>
      </c>
      <c r="S3274" t="s">
        <v>1979</v>
      </c>
      <c r="T3274" t="e">
        <f>VLOOKUP(Table3[[#This Row],[Region]],managers5[],2,FALSE)</f>
        <v>#N/A</v>
      </c>
      <c r="U3274" t="s">
        <v>1956</v>
      </c>
      <c r="W3274" t="s">
        <v>14</v>
      </c>
      <c r="X3274" t="s">
        <v>39</v>
      </c>
      <c r="Y3274" t="s">
        <v>46</v>
      </c>
      <c r="Z3274" t="s">
        <v>47</v>
      </c>
      <c r="AA3274" t="s">
        <v>1241</v>
      </c>
      <c r="AB3274" t="s">
        <v>109</v>
      </c>
      <c r="AC3274">
        <v>0.79</v>
      </c>
      <c r="AD3274" s="2">
        <v>40025</v>
      </c>
    </row>
    <row r="3275" spans="1:30" x14ac:dyDescent="0.35">
      <c r="A3275">
        <v>7148</v>
      </c>
      <c r="B3275">
        <v>4557</v>
      </c>
      <c r="C3275">
        <v>32420</v>
      </c>
      <c r="D3275" s="1">
        <v>40023</v>
      </c>
      <c r="E3275" t="s">
        <v>20</v>
      </c>
      <c r="F3275">
        <v>19</v>
      </c>
      <c r="G3275">
        <v>5369.46</v>
      </c>
      <c r="H3275">
        <v>7.0000000000000007E-2</v>
      </c>
      <c r="I3275" t="s">
        <v>49</v>
      </c>
      <c r="J3275" s="8">
        <v>-439.62</v>
      </c>
      <c r="K3275" s="8">
        <f>IF(Table3[[#This Row],[Return Status]] = "Returned", 0, Table3[[#This Row],[Profit]])</f>
        <v>-439.62</v>
      </c>
      <c r="L3275" s="8" t="str">
        <f>IFERROR(VLOOKUP(Table3[[#This Row],[Order ID]],returns[[Order ID]:[Status]],2,FALSE), "")</f>
        <v/>
      </c>
      <c r="M3275">
        <v>280.98</v>
      </c>
      <c r="N3275">
        <v>57</v>
      </c>
      <c r="O3275" t="s">
        <v>198</v>
      </c>
      <c r="P3275" t="s">
        <v>131</v>
      </c>
      <c r="Q3275">
        <v>4072</v>
      </c>
      <c r="R3275" t="s">
        <v>132</v>
      </c>
      <c r="S3275" t="s">
        <v>1979</v>
      </c>
      <c r="T3275" t="e">
        <f>VLOOKUP(Table3[[#This Row],[Region]],managers5[],2,FALSE)</f>
        <v>#N/A</v>
      </c>
      <c r="U3275" t="s">
        <v>1956</v>
      </c>
      <c r="W3275" t="s">
        <v>14</v>
      </c>
      <c r="X3275" t="s">
        <v>39</v>
      </c>
      <c r="Y3275" t="s">
        <v>50</v>
      </c>
      <c r="Z3275" t="s">
        <v>72</v>
      </c>
      <c r="AA3275" t="s">
        <v>266</v>
      </c>
      <c r="AB3275" t="s">
        <v>74</v>
      </c>
      <c r="AC3275">
        <v>0.78</v>
      </c>
      <c r="AD3275" s="2">
        <v>40025</v>
      </c>
    </row>
    <row r="3276" spans="1:30" x14ac:dyDescent="0.35">
      <c r="A3276">
        <v>115</v>
      </c>
      <c r="B3276">
        <v>4558</v>
      </c>
      <c r="C3276">
        <v>32449</v>
      </c>
      <c r="D3276" s="1">
        <v>41252</v>
      </c>
      <c r="E3276" t="s">
        <v>41</v>
      </c>
      <c r="F3276">
        <v>39</v>
      </c>
      <c r="G3276">
        <v>277.58</v>
      </c>
      <c r="H3276">
        <v>0.08</v>
      </c>
      <c r="I3276" t="s">
        <v>9</v>
      </c>
      <c r="J3276" s="8">
        <v>-276.88</v>
      </c>
      <c r="K3276" s="8">
        <f>IF(Table3[[#This Row],[Return Status]] = "Returned", 0, Table3[[#This Row],[Profit]])</f>
        <v>-276.88</v>
      </c>
      <c r="L3276" s="8" t="str">
        <f>IFERROR(VLOOKUP(Table3[[#This Row],[Order ID]],returns[[Order ID]:[Status]],2,FALSE), "")</f>
        <v/>
      </c>
      <c r="M3276">
        <v>7.28</v>
      </c>
      <c r="N3276">
        <v>11.15</v>
      </c>
      <c r="O3276" t="s">
        <v>253</v>
      </c>
      <c r="P3276" t="s">
        <v>142</v>
      </c>
      <c r="Q3276">
        <v>84043</v>
      </c>
      <c r="R3276" t="s">
        <v>143</v>
      </c>
      <c r="S3276" t="s">
        <v>1976</v>
      </c>
      <c r="T3276" t="e">
        <f>VLOOKUP(Table3[[#This Row],[Region]],managers5[],2,FALSE)</f>
        <v>#N/A</v>
      </c>
      <c r="U3276" t="s">
        <v>1955</v>
      </c>
      <c r="V3276" t="s">
        <v>1959</v>
      </c>
      <c r="W3276" t="s">
        <v>14</v>
      </c>
      <c r="X3276" t="s">
        <v>71</v>
      </c>
      <c r="Y3276" t="s">
        <v>16</v>
      </c>
      <c r="Z3276" t="s">
        <v>30</v>
      </c>
      <c r="AA3276" t="s">
        <v>222</v>
      </c>
      <c r="AB3276" t="s">
        <v>19</v>
      </c>
      <c r="AC3276">
        <v>0.37</v>
      </c>
      <c r="AD3276" s="1">
        <v>41253</v>
      </c>
    </row>
    <row r="3277" spans="1:30" x14ac:dyDescent="0.35">
      <c r="A3277">
        <v>116</v>
      </c>
      <c r="B3277">
        <v>4559</v>
      </c>
      <c r="C3277">
        <v>32449</v>
      </c>
      <c r="D3277" s="1">
        <v>41252</v>
      </c>
      <c r="E3277" t="s">
        <v>41</v>
      </c>
      <c r="F3277">
        <v>12</v>
      </c>
      <c r="G3277">
        <v>4887.1400000000003</v>
      </c>
      <c r="H3277">
        <v>0.08</v>
      </c>
      <c r="I3277" t="s">
        <v>49</v>
      </c>
      <c r="J3277" s="8">
        <v>-694.33</v>
      </c>
      <c r="K3277" s="8">
        <f>IF(Table3[[#This Row],[Return Status]] = "Returned", 0, Table3[[#This Row],[Profit]])</f>
        <v>-694.33</v>
      </c>
      <c r="L3277" s="8" t="str">
        <f>IFERROR(VLOOKUP(Table3[[#This Row],[Order ID]],returns[[Order ID]:[Status]],2,FALSE), "")</f>
        <v/>
      </c>
      <c r="M3277">
        <v>424.21</v>
      </c>
      <c r="N3277">
        <v>110.2</v>
      </c>
      <c r="O3277" t="s">
        <v>253</v>
      </c>
      <c r="P3277" t="s">
        <v>142</v>
      </c>
      <c r="Q3277">
        <v>84043</v>
      </c>
      <c r="R3277" t="s">
        <v>143</v>
      </c>
      <c r="S3277" t="s">
        <v>1976</v>
      </c>
      <c r="T3277" t="e">
        <f>VLOOKUP(Table3[[#This Row],[Region]],managers5[],2,FALSE)</f>
        <v>#N/A</v>
      </c>
      <c r="U3277" t="s">
        <v>1955</v>
      </c>
      <c r="V3277" t="s">
        <v>1959</v>
      </c>
      <c r="W3277" t="s">
        <v>14</v>
      </c>
      <c r="X3277" t="s">
        <v>71</v>
      </c>
      <c r="Y3277" t="s">
        <v>50</v>
      </c>
      <c r="Z3277" t="s">
        <v>51</v>
      </c>
      <c r="AA3277" t="s">
        <v>254</v>
      </c>
      <c r="AB3277" t="s">
        <v>53</v>
      </c>
      <c r="AC3277">
        <v>0.67</v>
      </c>
      <c r="AD3277" s="1">
        <v>41253</v>
      </c>
    </row>
    <row r="3278" spans="1:30" x14ac:dyDescent="0.35">
      <c r="A3278">
        <v>117</v>
      </c>
      <c r="B3278">
        <v>4560</v>
      </c>
      <c r="C3278">
        <v>32449</v>
      </c>
      <c r="D3278" s="1">
        <v>41252</v>
      </c>
      <c r="E3278" t="s">
        <v>41</v>
      </c>
      <c r="F3278">
        <v>44</v>
      </c>
      <c r="G3278">
        <v>7195.2584999999999</v>
      </c>
      <c r="H3278">
        <v>0.09</v>
      </c>
      <c r="I3278" t="s">
        <v>33</v>
      </c>
      <c r="J3278" s="8">
        <v>1698.1559999999999</v>
      </c>
      <c r="K3278" s="8">
        <f>IF(Table3[[#This Row],[Return Status]] = "Returned", 0, Table3[[#This Row],[Profit]])</f>
        <v>1698.1559999999999</v>
      </c>
      <c r="L3278" s="8" t="str">
        <f>IFERROR(VLOOKUP(Table3[[#This Row],[Order ID]],returns[[Order ID]:[Status]],2,FALSE), "")</f>
        <v/>
      </c>
      <c r="M3278">
        <v>200.99</v>
      </c>
      <c r="N3278">
        <v>8.08</v>
      </c>
      <c r="O3278" t="s">
        <v>253</v>
      </c>
      <c r="P3278" t="s">
        <v>142</v>
      </c>
      <c r="Q3278">
        <v>84043</v>
      </c>
      <c r="R3278" t="s">
        <v>143</v>
      </c>
      <c r="S3278" t="s">
        <v>1976</v>
      </c>
      <c r="T3278" t="e">
        <f>VLOOKUP(Table3[[#This Row],[Region]],managers5[],2,FALSE)</f>
        <v>#N/A</v>
      </c>
      <c r="U3278" t="s">
        <v>1955</v>
      </c>
      <c r="V3278" t="s">
        <v>1959</v>
      </c>
      <c r="W3278" t="s">
        <v>14</v>
      </c>
      <c r="X3278" t="s">
        <v>71</v>
      </c>
      <c r="Y3278" t="s">
        <v>46</v>
      </c>
      <c r="Z3278" t="s">
        <v>86</v>
      </c>
      <c r="AA3278">
        <v>5125</v>
      </c>
      <c r="AB3278" t="s">
        <v>19</v>
      </c>
      <c r="AC3278">
        <v>0.59</v>
      </c>
      <c r="AD3278" s="1">
        <v>41253</v>
      </c>
    </row>
    <row r="3279" spans="1:30" x14ac:dyDescent="0.35">
      <c r="A3279">
        <v>2181</v>
      </c>
      <c r="B3279">
        <v>4561</v>
      </c>
      <c r="C3279">
        <v>32450</v>
      </c>
      <c r="D3279" s="1">
        <v>40896</v>
      </c>
      <c r="E3279" t="s">
        <v>20</v>
      </c>
      <c r="F3279">
        <v>37</v>
      </c>
      <c r="G3279">
        <v>2638.79</v>
      </c>
      <c r="H3279">
        <v>0.1</v>
      </c>
      <c r="I3279" t="s">
        <v>49</v>
      </c>
      <c r="J3279" s="8">
        <v>54.230849999999997</v>
      </c>
      <c r="K3279" s="8">
        <f>IF(Table3[[#This Row],[Return Status]] = "Returned", 0, Table3[[#This Row],[Profit]])</f>
        <v>54.230849999999997</v>
      </c>
      <c r="L3279" s="8" t="str">
        <f>IFERROR(VLOOKUP(Table3[[#This Row],[Order ID]],returns[[Order ID]:[Status]],2,FALSE), "")</f>
        <v/>
      </c>
      <c r="M3279">
        <v>70.89</v>
      </c>
      <c r="N3279">
        <v>89.3</v>
      </c>
      <c r="O3279" t="s">
        <v>510</v>
      </c>
      <c r="P3279" t="s">
        <v>131</v>
      </c>
      <c r="Q3279">
        <v>21208</v>
      </c>
      <c r="R3279" t="s">
        <v>132</v>
      </c>
      <c r="S3279" t="s">
        <v>1979</v>
      </c>
      <c r="T3279" t="e">
        <f>VLOOKUP(Table3[[#This Row],[Region]],managers5[],2,FALSE)</f>
        <v>#N/A</v>
      </c>
      <c r="U3279" t="s">
        <v>1956</v>
      </c>
      <c r="W3279" t="s">
        <v>14</v>
      </c>
      <c r="X3279" t="s">
        <v>15</v>
      </c>
      <c r="Y3279" t="s">
        <v>50</v>
      </c>
      <c r="Z3279" t="s">
        <v>51</v>
      </c>
      <c r="AA3279" t="s">
        <v>410</v>
      </c>
      <c r="AB3279" t="s">
        <v>53</v>
      </c>
      <c r="AC3279">
        <v>0.69</v>
      </c>
      <c r="AD3279" s="1">
        <v>40896</v>
      </c>
    </row>
    <row r="3280" spans="1:30" x14ac:dyDescent="0.35">
      <c r="A3280">
        <v>3627</v>
      </c>
      <c r="B3280">
        <v>4564</v>
      </c>
      <c r="C3280">
        <v>32454</v>
      </c>
      <c r="D3280" s="1">
        <v>40633</v>
      </c>
      <c r="E3280" t="s">
        <v>41</v>
      </c>
      <c r="F3280">
        <v>12</v>
      </c>
      <c r="G3280">
        <v>83.89</v>
      </c>
      <c r="H3280">
        <v>0.05</v>
      </c>
      <c r="I3280" t="s">
        <v>9</v>
      </c>
      <c r="J3280" s="8">
        <v>-29.589500000000001</v>
      </c>
      <c r="K3280" s="8">
        <f>IF(Table3[[#This Row],[Return Status]] = "Returned", 0, Table3[[#This Row],[Profit]])</f>
        <v>-29.589500000000001</v>
      </c>
      <c r="L3280" s="8" t="str">
        <f>IFERROR(VLOOKUP(Table3[[#This Row],[Order ID]],returns[[Order ID]:[Status]],2,FALSE), "")</f>
        <v/>
      </c>
      <c r="M3280">
        <v>6.81</v>
      </c>
      <c r="N3280">
        <v>5.48</v>
      </c>
      <c r="O3280" t="s">
        <v>1792</v>
      </c>
      <c r="P3280" t="s">
        <v>37</v>
      </c>
      <c r="Q3280">
        <v>44070</v>
      </c>
      <c r="R3280" t="s">
        <v>37</v>
      </c>
      <c r="S3280" t="s">
        <v>1979</v>
      </c>
      <c r="T3280" t="e">
        <f>VLOOKUP(Table3[[#This Row],[Region]],managers5[],2,FALSE)</f>
        <v>#N/A</v>
      </c>
      <c r="U3280" t="s">
        <v>1956</v>
      </c>
      <c r="W3280" t="s">
        <v>14</v>
      </c>
      <c r="X3280" t="s">
        <v>39</v>
      </c>
      <c r="Y3280" t="s">
        <v>16</v>
      </c>
      <c r="Z3280" t="s">
        <v>17</v>
      </c>
      <c r="AA3280" t="s">
        <v>121</v>
      </c>
      <c r="AB3280" t="s">
        <v>19</v>
      </c>
      <c r="AC3280">
        <v>0.37</v>
      </c>
      <c r="AD3280" s="1">
        <v>40634</v>
      </c>
    </row>
    <row r="3281" spans="1:30" x14ac:dyDescent="0.35">
      <c r="A3281">
        <v>3362</v>
      </c>
      <c r="B3281">
        <v>201</v>
      </c>
      <c r="C3281">
        <v>1317</v>
      </c>
      <c r="D3281" s="1">
        <v>40681</v>
      </c>
      <c r="E3281" t="s">
        <v>77</v>
      </c>
      <c r="F3281">
        <v>40</v>
      </c>
      <c r="G3281">
        <v>192.54</v>
      </c>
      <c r="H3281">
        <v>0.08</v>
      </c>
      <c r="I3281" t="s">
        <v>9</v>
      </c>
      <c r="J3281" s="8">
        <v>-186.73</v>
      </c>
      <c r="K3281" s="8">
        <f>IF(Table3[[#This Row],[Return Status]] = "Returned", 0, Table3[[#This Row],[Profit]])</f>
        <v>0</v>
      </c>
      <c r="L3281" s="8" t="str">
        <f>IFERROR(VLOOKUP(Table3[[#This Row],[Order ID]],returns[[Order ID]:[Status]],2,FALSE), "")</f>
        <v>Returned</v>
      </c>
      <c r="M3281">
        <v>4.9800000000000004</v>
      </c>
      <c r="N3281">
        <v>7.44</v>
      </c>
      <c r="O3281" t="s">
        <v>1149</v>
      </c>
      <c r="P3281" t="s">
        <v>43</v>
      </c>
      <c r="Q3281">
        <v>28314</v>
      </c>
      <c r="R3281" t="s">
        <v>44</v>
      </c>
      <c r="S3281" t="s">
        <v>1978</v>
      </c>
      <c r="T3281" t="e">
        <f>VLOOKUP(Table3[[#This Row],[Region]],managers5[],2,FALSE)</f>
        <v>#N/A</v>
      </c>
      <c r="U3281" t="s">
        <v>1957</v>
      </c>
      <c r="V3281" t="s">
        <v>1959</v>
      </c>
      <c r="W3281" t="s">
        <v>14</v>
      </c>
      <c r="X3281" t="s">
        <v>39</v>
      </c>
      <c r="Y3281" t="s">
        <v>16</v>
      </c>
      <c r="Z3281" t="s">
        <v>30</v>
      </c>
      <c r="AA3281" t="s">
        <v>1079</v>
      </c>
      <c r="AB3281" t="s">
        <v>19</v>
      </c>
      <c r="AC3281">
        <v>0.36</v>
      </c>
      <c r="AD3281" s="1">
        <v>40682</v>
      </c>
    </row>
    <row r="3282" spans="1:30" x14ac:dyDescent="0.35">
      <c r="A3282">
        <v>6784</v>
      </c>
      <c r="B3282">
        <v>1805</v>
      </c>
      <c r="C3282">
        <v>12903</v>
      </c>
      <c r="D3282" s="1">
        <v>40081</v>
      </c>
      <c r="E3282" t="s">
        <v>41</v>
      </c>
      <c r="F3282">
        <v>2</v>
      </c>
      <c r="G3282">
        <v>63.427</v>
      </c>
      <c r="H3282">
        <v>7.0000000000000007E-2</v>
      </c>
      <c r="I3282" t="s">
        <v>9</v>
      </c>
      <c r="J3282" s="8">
        <v>-191.785</v>
      </c>
      <c r="K3282" s="8">
        <f>IF(Table3[[#This Row],[Return Status]] = "Returned", 0, Table3[[#This Row],[Profit]])</f>
        <v>0</v>
      </c>
      <c r="L3282" s="8" t="str">
        <f>IFERROR(VLOOKUP(Table3[[#This Row],[Order ID]],returns[[Order ID]:[Status]],2,FALSE), "")</f>
        <v>Returned</v>
      </c>
      <c r="M3282">
        <v>35.99</v>
      </c>
      <c r="N3282">
        <v>5</v>
      </c>
      <c r="O3282" t="s">
        <v>1573</v>
      </c>
      <c r="P3282" t="s">
        <v>120</v>
      </c>
      <c r="Q3282">
        <v>33334</v>
      </c>
      <c r="R3282" t="s">
        <v>56</v>
      </c>
      <c r="S3282" t="s">
        <v>1978</v>
      </c>
      <c r="T3282" t="e">
        <f>VLOOKUP(Table3[[#This Row],[Region]],managers5[],2,FALSE)</f>
        <v>#N/A</v>
      </c>
      <c r="U3282" t="s">
        <v>1957</v>
      </c>
      <c r="V3282" t="s">
        <v>1959</v>
      </c>
      <c r="W3282" t="s">
        <v>14</v>
      </c>
      <c r="X3282" t="s">
        <v>39</v>
      </c>
      <c r="Y3282" t="s">
        <v>46</v>
      </c>
      <c r="Z3282" t="s">
        <v>86</v>
      </c>
      <c r="AA3282" t="s">
        <v>1859</v>
      </c>
      <c r="AB3282" t="s">
        <v>35</v>
      </c>
      <c r="AC3282">
        <v>0.82</v>
      </c>
      <c r="AD3282" s="2">
        <v>40083</v>
      </c>
    </row>
    <row r="3283" spans="1:30" x14ac:dyDescent="0.35">
      <c r="A3283">
        <v>1911</v>
      </c>
      <c r="B3283">
        <v>4567</v>
      </c>
      <c r="C3283">
        <v>32513</v>
      </c>
      <c r="D3283" s="1">
        <v>40941</v>
      </c>
      <c r="E3283" t="s">
        <v>32</v>
      </c>
      <c r="F3283">
        <v>23</v>
      </c>
      <c r="G3283">
        <v>3982.21</v>
      </c>
      <c r="H3283">
        <v>0.03</v>
      </c>
      <c r="I3283" t="s">
        <v>9</v>
      </c>
      <c r="J3283" s="8">
        <v>1413.941</v>
      </c>
      <c r="K3283" s="8">
        <f>IF(Table3[[#This Row],[Return Status]] = "Returned", 0, Table3[[#This Row],[Profit]])</f>
        <v>1413.941</v>
      </c>
      <c r="L3283" s="8" t="str">
        <f>IFERROR(VLOOKUP(Table3[[#This Row],[Order ID]],returns[[Order ID]:[Status]],2,FALSE), "")</f>
        <v/>
      </c>
      <c r="M3283">
        <v>165.98</v>
      </c>
      <c r="N3283">
        <v>19.989999999999998</v>
      </c>
      <c r="O3283" t="s">
        <v>1502</v>
      </c>
      <c r="P3283" t="s">
        <v>22</v>
      </c>
      <c r="Q3283">
        <v>80525</v>
      </c>
      <c r="R3283" t="s">
        <v>23</v>
      </c>
      <c r="S3283" t="s">
        <v>1976</v>
      </c>
      <c r="T3283" t="e">
        <f>VLOOKUP(Table3[[#This Row],[Region]],managers5[],2,FALSE)</f>
        <v>#N/A</v>
      </c>
      <c r="U3283" t="s">
        <v>1955</v>
      </c>
      <c r="V3283" t="s">
        <v>1959</v>
      </c>
      <c r="W3283" t="s">
        <v>14</v>
      </c>
      <c r="X3283" t="s">
        <v>71</v>
      </c>
      <c r="Y3283" t="s">
        <v>16</v>
      </c>
      <c r="Z3283" t="s">
        <v>17</v>
      </c>
      <c r="AA3283" t="s">
        <v>1106</v>
      </c>
      <c r="AB3283" t="s">
        <v>19</v>
      </c>
      <c r="AC3283">
        <v>0.4</v>
      </c>
      <c r="AD3283" s="1">
        <v>40946</v>
      </c>
    </row>
    <row r="3284" spans="1:30" x14ac:dyDescent="0.35">
      <c r="A3284">
        <v>1912</v>
      </c>
      <c r="B3284">
        <v>4568</v>
      </c>
      <c r="C3284">
        <v>32513</v>
      </c>
      <c r="D3284" s="1">
        <v>40941</v>
      </c>
      <c r="E3284" t="s">
        <v>32</v>
      </c>
      <c r="F3284">
        <v>40</v>
      </c>
      <c r="G3284">
        <v>66.55</v>
      </c>
      <c r="H3284">
        <v>0.01</v>
      </c>
      <c r="I3284" t="s">
        <v>9</v>
      </c>
      <c r="J3284" s="8">
        <v>-15.13</v>
      </c>
      <c r="K3284" s="8">
        <f>IF(Table3[[#This Row],[Return Status]] = "Returned", 0, Table3[[#This Row],[Profit]])</f>
        <v>-15.13</v>
      </c>
      <c r="L3284" s="8" t="str">
        <f>IFERROR(VLOOKUP(Table3[[#This Row],[Order ID]],returns[[Order ID]:[Status]],2,FALSE), "")</f>
        <v/>
      </c>
      <c r="M3284">
        <v>1.6</v>
      </c>
      <c r="N3284">
        <v>1.29</v>
      </c>
      <c r="O3284" t="s">
        <v>1502</v>
      </c>
      <c r="P3284" t="s">
        <v>22</v>
      </c>
      <c r="Q3284">
        <v>80817</v>
      </c>
      <c r="R3284" t="s">
        <v>23</v>
      </c>
      <c r="S3284" t="s">
        <v>1976</v>
      </c>
      <c r="T3284" t="e">
        <f>VLOOKUP(Table3[[#This Row],[Region]],managers5[],2,FALSE)</f>
        <v>#N/A</v>
      </c>
      <c r="U3284" t="s">
        <v>1955</v>
      </c>
      <c r="V3284" t="s">
        <v>1959</v>
      </c>
      <c r="W3284" t="s">
        <v>14</v>
      </c>
      <c r="X3284" t="s">
        <v>71</v>
      </c>
      <c r="Y3284" t="s">
        <v>16</v>
      </c>
      <c r="Z3284" t="s">
        <v>106</v>
      </c>
      <c r="AA3284" t="s">
        <v>1181</v>
      </c>
      <c r="AB3284" t="s">
        <v>35</v>
      </c>
      <c r="AC3284">
        <v>0.42</v>
      </c>
      <c r="AD3284" s="1">
        <v>40946</v>
      </c>
    </row>
    <row r="3285" spans="1:30" x14ac:dyDescent="0.35">
      <c r="A3285">
        <v>4543</v>
      </c>
      <c r="B3285">
        <v>4569</v>
      </c>
      <c r="C3285">
        <v>32516</v>
      </c>
      <c r="D3285" s="1">
        <v>40475</v>
      </c>
      <c r="E3285" t="s">
        <v>41</v>
      </c>
      <c r="F3285">
        <v>15</v>
      </c>
      <c r="G3285">
        <v>43.96</v>
      </c>
      <c r="H3285">
        <v>0.03</v>
      </c>
      <c r="I3285" t="s">
        <v>9</v>
      </c>
      <c r="J3285" s="8">
        <v>-0.24149999999999999</v>
      </c>
      <c r="K3285" s="8">
        <f>IF(Table3[[#This Row],[Return Status]] = "Returned", 0, Table3[[#This Row],[Profit]])</f>
        <v>-0.24149999999999999</v>
      </c>
      <c r="L3285" s="8" t="str">
        <f>IFERROR(VLOOKUP(Table3[[#This Row],[Order ID]],returns[[Order ID]:[Status]],2,FALSE), "")</f>
        <v/>
      </c>
      <c r="M3285">
        <v>2.78</v>
      </c>
      <c r="N3285">
        <v>1.49</v>
      </c>
      <c r="O3285" t="s">
        <v>1489</v>
      </c>
      <c r="P3285" t="s">
        <v>37</v>
      </c>
      <c r="Q3285">
        <v>45042</v>
      </c>
      <c r="R3285" t="s">
        <v>37</v>
      </c>
      <c r="S3285" t="s">
        <v>1979</v>
      </c>
      <c r="T3285" t="e">
        <f>VLOOKUP(Table3[[#This Row],[Region]],managers5[],2,FALSE)</f>
        <v>#N/A</v>
      </c>
      <c r="U3285" t="s">
        <v>1956</v>
      </c>
      <c r="W3285" t="s">
        <v>14</v>
      </c>
      <c r="X3285" t="s">
        <v>71</v>
      </c>
      <c r="Y3285" t="s">
        <v>16</v>
      </c>
      <c r="Z3285" t="s">
        <v>17</v>
      </c>
      <c r="AA3285" t="s">
        <v>1478</v>
      </c>
      <c r="AB3285" t="s">
        <v>19</v>
      </c>
      <c r="AC3285">
        <v>0.39</v>
      </c>
      <c r="AD3285" s="2">
        <v>40477</v>
      </c>
    </row>
    <row r="3286" spans="1:30" x14ac:dyDescent="0.35">
      <c r="A3286">
        <v>4544</v>
      </c>
      <c r="B3286">
        <v>4570</v>
      </c>
      <c r="C3286">
        <v>32516</v>
      </c>
      <c r="D3286" s="1">
        <v>40475</v>
      </c>
      <c r="E3286" t="s">
        <v>41</v>
      </c>
      <c r="F3286">
        <v>7</v>
      </c>
      <c r="G3286">
        <v>60.19</v>
      </c>
      <c r="H3286">
        <v>0.01</v>
      </c>
      <c r="I3286" t="s">
        <v>9</v>
      </c>
      <c r="J3286" s="8">
        <v>6.44</v>
      </c>
      <c r="K3286" s="8">
        <f>IF(Table3[[#This Row],[Return Status]] = "Returned", 0, Table3[[#This Row],[Profit]])</f>
        <v>6.44</v>
      </c>
      <c r="L3286" s="8" t="str">
        <f>IFERROR(VLOOKUP(Table3[[#This Row],[Order ID]],returns[[Order ID]:[Status]],2,FALSE), "")</f>
        <v/>
      </c>
      <c r="M3286">
        <v>7.78</v>
      </c>
      <c r="N3286">
        <v>2.5</v>
      </c>
      <c r="O3286" t="s">
        <v>1489</v>
      </c>
      <c r="P3286" t="s">
        <v>37</v>
      </c>
      <c r="Q3286">
        <v>45042</v>
      </c>
      <c r="R3286" t="s">
        <v>37</v>
      </c>
      <c r="S3286" t="s">
        <v>1979</v>
      </c>
      <c r="T3286" t="e">
        <f>VLOOKUP(Table3[[#This Row],[Region]],managers5[],2,FALSE)</f>
        <v>#N/A</v>
      </c>
      <c r="U3286" t="s">
        <v>1956</v>
      </c>
      <c r="W3286" t="s">
        <v>14</v>
      </c>
      <c r="X3286" t="s">
        <v>71</v>
      </c>
      <c r="Y3286" t="s">
        <v>16</v>
      </c>
      <c r="Z3286" t="s">
        <v>168</v>
      </c>
      <c r="AA3286" t="s">
        <v>801</v>
      </c>
      <c r="AB3286" t="s">
        <v>19</v>
      </c>
      <c r="AC3286">
        <v>0.38</v>
      </c>
      <c r="AD3286" s="2">
        <v>40477</v>
      </c>
    </row>
    <row r="3287" spans="1:30" x14ac:dyDescent="0.35">
      <c r="A3287">
        <v>4266</v>
      </c>
      <c r="B3287">
        <v>561</v>
      </c>
      <c r="C3287">
        <v>3783</v>
      </c>
      <c r="D3287" s="1">
        <v>40517</v>
      </c>
      <c r="E3287" t="s">
        <v>8</v>
      </c>
      <c r="F3287">
        <v>40</v>
      </c>
      <c r="G3287">
        <v>257.43</v>
      </c>
      <c r="H3287">
        <v>0.05</v>
      </c>
      <c r="I3287" t="s">
        <v>9</v>
      </c>
      <c r="J3287" s="8">
        <v>-200.63</v>
      </c>
      <c r="K3287" s="8">
        <f>IF(Table3[[#This Row],[Return Status]] = "Returned", 0, Table3[[#This Row],[Profit]])</f>
        <v>0</v>
      </c>
      <c r="L3287" s="8" t="str">
        <f>IFERROR(VLOOKUP(Table3[[#This Row],[Order ID]],returns[[Order ID]:[Status]],2,FALSE), "")</f>
        <v>Returned</v>
      </c>
      <c r="M3287">
        <v>6.48</v>
      </c>
      <c r="N3287">
        <v>8.73</v>
      </c>
      <c r="O3287" t="s">
        <v>223</v>
      </c>
      <c r="P3287" t="s">
        <v>43</v>
      </c>
      <c r="Q3287">
        <v>28052</v>
      </c>
      <c r="R3287" t="s">
        <v>44</v>
      </c>
      <c r="S3287" t="s">
        <v>1978</v>
      </c>
      <c r="T3287" t="e">
        <f>VLOOKUP(Table3[[#This Row],[Region]],managers5[],2,FALSE)</f>
        <v>#N/A</v>
      </c>
      <c r="U3287" t="s">
        <v>1957</v>
      </c>
      <c r="V3287" t="s">
        <v>1959</v>
      </c>
      <c r="W3287" t="s">
        <v>14</v>
      </c>
      <c r="X3287" t="s">
        <v>71</v>
      </c>
      <c r="Y3287" t="s">
        <v>16</v>
      </c>
      <c r="Z3287" t="s">
        <v>30</v>
      </c>
      <c r="AA3287" t="s">
        <v>272</v>
      </c>
      <c r="AB3287" t="s">
        <v>19</v>
      </c>
      <c r="AC3287">
        <v>0.37</v>
      </c>
      <c r="AD3287" s="2">
        <v>40519</v>
      </c>
    </row>
    <row r="3288" spans="1:30" x14ac:dyDescent="0.35">
      <c r="A3288">
        <v>3680</v>
      </c>
      <c r="B3288">
        <v>4572</v>
      </c>
      <c r="C3288">
        <v>32546</v>
      </c>
      <c r="D3288" s="1">
        <v>40620</v>
      </c>
      <c r="E3288" t="s">
        <v>41</v>
      </c>
      <c r="F3288">
        <v>6</v>
      </c>
      <c r="G3288">
        <v>156.09</v>
      </c>
      <c r="H3288">
        <v>0</v>
      </c>
      <c r="I3288" t="s">
        <v>9</v>
      </c>
      <c r="J3288" s="8">
        <v>-34.844999999999999</v>
      </c>
      <c r="K3288" s="8">
        <f>IF(Table3[[#This Row],[Return Status]] = "Returned", 0, Table3[[#This Row],[Profit]])</f>
        <v>-34.844999999999999</v>
      </c>
      <c r="L3288" s="8" t="str">
        <f>IFERROR(VLOOKUP(Table3[[#This Row],[Order ID]],returns[[Order ID]:[Status]],2,FALSE), "")</f>
        <v/>
      </c>
      <c r="M3288">
        <v>22.38</v>
      </c>
      <c r="N3288">
        <v>15.1</v>
      </c>
      <c r="O3288" t="s">
        <v>817</v>
      </c>
      <c r="P3288" t="s">
        <v>131</v>
      </c>
      <c r="Q3288">
        <v>20901</v>
      </c>
      <c r="R3288" t="s">
        <v>132</v>
      </c>
      <c r="S3288" t="s">
        <v>1979</v>
      </c>
      <c r="T3288" t="e">
        <f>VLOOKUP(Table3[[#This Row],[Region]],managers5[],2,FALSE)</f>
        <v>#N/A</v>
      </c>
      <c r="U3288" t="s">
        <v>1956</v>
      </c>
      <c r="W3288" t="s">
        <v>14</v>
      </c>
      <c r="X3288" t="s">
        <v>24</v>
      </c>
      <c r="Y3288" t="s">
        <v>16</v>
      </c>
      <c r="Z3288" t="s">
        <v>17</v>
      </c>
      <c r="AA3288" t="s">
        <v>917</v>
      </c>
      <c r="AB3288" t="s">
        <v>19</v>
      </c>
      <c r="AC3288">
        <v>0.38</v>
      </c>
      <c r="AD3288" s="1">
        <v>40622</v>
      </c>
    </row>
    <row r="3289" spans="1:30" x14ac:dyDescent="0.35">
      <c r="A3289">
        <v>3688</v>
      </c>
      <c r="B3289">
        <v>4573</v>
      </c>
      <c r="C3289">
        <v>32546</v>
      </c>
      <c r="D3289" s="1">
        <v>40620</v>
      </c>
      <c r="E3289" t="s">
        <v>41</v>
      </c>
      <c r="F3289">
        <v>47</v>
      </c>
      <c r="G3289">
        <v>1294.0229999999999</v>
      </c>
      <c r="H3289">
        <v>0.1</v>
      </c>
      <c r="I3289" t="s">
        <v>9</v>
      </c>
      <c r="J3289" s="8">
        <v>607.25699999999995</v>
      </c>
      <c r="K3289" s="8">
        <f>IF(Table3[[#This Row],[Return Status]] = "Returned", 0, Table3[[#This Row],[Profit]])</f>
        <v>607.25699999999995</v>
      </c>
      <c r="L3289" s="8" t="str">
        <f>IFERROR(VLOOKUP(Table3[[#This Row],[Order ID]],returns[[Order ID]:[Status]],2,FALSE), "")</f>
        <v/>
      </c>
      <c r="M3289">
        <v>35.99</v>
      </c>
      <c r="N3289">
        <v>1.25</v>
      </c>
      <c r="O3289" t="s">
        <v>817</v>
      </c>
      <c r="P3289" t="s">
        <v>131</v>
      </c>
      <c r="Q3289">
        <v>20901</v>
      </c>
      <c r="R3289" t="s">
        <v>132</v>
      </c>
      <c r="S3289" t="s">
        <v>1979</v>
      </c>
      <c r="T3289" t="e">
        <f>VLOOKUP(Table3[[#This Row],[Region]],managers5[],2,FALSE)</f>
        <v>#N/A</v>
      </c>
      <c r="U3289" t="s">
        <v>1956</v>
      </c>
      <c r="W3289" t="s">
        <v>14</v>
      </c>
      <c r="X3289" t="s">
        <v>24</v>
      </c>
      <c r="Y3289" t="s">
        <v>46</v>
      </c>
      <c r="Z3289" t="s">
        <v>86</v>
      </c>
      <c r="AA3289" t="s">
        <v>1351</v>
      </c>
      <c r="AB3289" t="s">
        <v>109</v>
      </c>
      <c r="AC3289">
        <v>0.36</v>
      </c>
      <c r="AD3289" s="1">
        <v>40621</v>
      </c>
    </row>
    <row r="3290" spans="1:30" x14ac:dyDescent="0.35">
      <c r="A3290">
        <v>1254</v>
      </c>
      <c r="B3290">
        <v>4577</v>
      </c>
      <c r="C3290">
        <v>32608</v>
      </c>
      <c r="D3290" s="1">
        <v>41051</v>
      </c>
      <c r="E3290" t="s">
        <v>77</v>
      </c>
      <c r="F3290">
        <v>20</v>
      </c>
      <c r="G3290">
        <v>1361.91</v>
      </c>
      <c r="H3290">
        <v>0.05</v>
      </c>
      <c r="I3290" t="s">
        <v>9</v>
      </c>
      <c r="J3290" s="8">
        <v>312.52</v>
      </c>
      <c r="K3290" s="8">
        <f>IF(Table3[[#This Row],[Return Status]] = "Returned", 0, Table3[[#This Row],[Profit]])</f>
        <v>312.52</v>
      </c>
      <c r="L3290" s="8" t="str">
        <f>IFERROR(VLOOKUP(Table3[[#This Row],[Order ID]],returns[[Order ID]:[Status]],2,FALSE), "")</f>
        <v/>
      </c>
      <c r="M3290">
        <v>70.97</v>
      </c>
      <c r="N3290">
        <v>3.5</v>
      </c>
      <c r="O3290" t="s">
        <v>211</v>
      </c>
      <c r="P3290" t="s">
        <v>37</v>
      </c>
      <c r="Q3290">
        <v>43402</v>
      </c>
      <c r="R3290" t="s">
        <v>37</v>
      </c>
      <c r="S3290" t="s">
        <v>1979</v>
      </c>
      <c r="T3290" t="e">
        <f>VLOOKUP(Table3[[#This Row],[Region]],managers5[],2,FALSE)</f>
        <v>#N/A</v>
      </c>
      <c r="U3290" t="s">
        <v>1956</v>
      </c>
      <c r="W3290" t="s">
        <v>14</v>
      </c>
      <c r="X3290" t="s">
        <v>71</v>
      </c>
      <c r="Y3290" t="s">
        <v>16</v>
      </c>
      <c r="Z3290" t="s">
        <v>83</v>
      </c>
      <c r="AA3290" t="s">
        <v>307</v>
      </c>
      <c r="AB3290" t="s">
        <v>19</v>
      </c>
      <c r="AC3290">
        <v>0.59</v>
      </c>
      <c r="AD3290" s="1">
        <v>41053</v>
      </c>
    </row>
    <row r="3291" spans="1:30" x14ac:dyDescent="0.35">
      <c r="A3291">
        <v>757</v>
      </c>
      <c r="B3291">
        <v>4578</v>
      </c>
      <c r="C3291">
        <v>32610</v>
      </c>
      <c r="D3291" s="1">
        <v>41140</v>
      </c>
      <c r="E3291" t="s">
        <v>8</v>
      </c>
      <c r="F3291">
        <v>47</v>
      </c>
      <c r="G3291">
        <v>316.99</v>
      </c>
      <c r="H3291">
        <v>0.04</v>
      </c>
      <c r="I3291" t="s">
        <v>9</v>
      </c>
      <c r="J3291" s="8">
        <v>-276.54000000000002</v>
      </c>
      <c r="K3291" s="8">
        <f>IF(Table3[[#This Row],[Return Status]] = "Returned", 0, Table3[[#This Row],[Profit]])</f>
        <v>-276.54000000000002</v>
      </c>
      <c r="L3291" s="8" t="str">
        <f>IFERROR(VLOOKUP(Table3[[#This Row],[Order ID]],returns[[Order ID]:[Status]],2,FALSE), "")</f>
        <v/>
      </c>
      <c r="M3291">
        <v>6.84</v>
      </c>
      <c r="N3291">
        <v>8.3699999999999992</v>
      </c>
      <c r="O3291" t="s">
        <v>577</v>
      </c>
      <c r="P3291" t="s">
        <v>189</v>
      </c>
      <c r="Q3291">
        <v>98373</v>
      </c>
      <c r="R3291" t="s">
        <v>190</v>
      </c>
      <c r="S3291" t="s">
        <v>1976</v>
      </c>
      <c r="T3291" t="e">
        <f>VLOOKUP(Table3[[#This Row],[Region]],managers5[],2,FALSE)</f>
        <v>#N/A</v>
      </c>
      <c r="U3291" t="s">
        <v>1955</v>
      </c>
      <c r="V3291" t="s">
        <v>1959</v>
      </c>
      <c r="W3291" t="s">
        <v>14</v>
      </c>
      <c r="X3291" t="s">
        <v>39</v>
      </c>
      <c r="Y3291" t="s">
        <v>16</v>
      </c>
      <c r="Z3291" t="s">
        <v>67</v>
      </c>
      <c r="AA3291" t="s">
        <v>922</v>
      </c>
      <c r="AB3291" t="s">
        <v>109</v>
      </c>
      <c r="AC3291">
        <v>0.57999999999999996</v>
      </c>
      <c r="AD3291" s="1">
        <v>41141</v>
      </c>
    </row>
    <row r="3292" spans="1:30" x14ac:dyDescent="0.35">
      <c r="A3292">
        <v>758</v>
      </c>
      <c r="B3292">
        <v>4579</v>
      </c>
      <c r="C3292">
        <v>32610</v>
      </c>
      <c r="D3292" s="1">
        <v>41140</v>
      </c>
      <c r="E3292" t="s">
        <v>8</v>
      </c>
      <c r="F3292">
        <v>20</v>
      </c>
      <c r="G3292">
        <v>1991.89849999999</v>
      </c>
      <c r="H3292">
        <v>7.0000000000000007E-2</v>
      </c>
      <c r="I3292" t="s">
        <v>9</v>
      </c>
      <c r="J3292" s="8">
        <v>88.361999999999995</v>
      </c>
      <c r="K3292" s="8">
        <f>IF(Table3[[#This Row],[Return Status]] = "Returned", 0, Table3[[#This Row],[Profit]])</f>
        <v>88.361999999999995</v>
      </c>
      <c r="L3292" s="8" t="str">
        <f>IFERROR(VLOOKUP(Table3[[#This Row],[Order ID]],returns[[Order ID]:[Status]],2,FALSE), "")</f>
        <v/>
      </c>
      <c r="M3292">
        <v>125.99</v>
      </c>
      <c r="N3292">
        <v>7.69</v>
      </c>
      <c r="O3292" t="s">
        <v>577</v>
      </c>
      <c r="P3292" t="s">
        <v>189</v>
      </c>
      <c r="Q3292">
        <v>98373</v>
      </c>
      <c r="R3292" t="s">
        <v>190</v>
      </c>
      <c r="S3292" t="s">
        <v>1976</v>
      </c>
      <c r="T3292" t="e">
        <f>VLOOKUP(Table3[[#This Row],[Region]],managers5[],2,FALSE)</f>
        <v>#N/A</v>
      </c>
      <c r="U3292" t="s">
        <v>1955</v>
      </c>
      <c r="V3292" t="s">
        <v>1959</v>
      </c>
      <c r="W3292" t="s">
        <v>14</v>
      </c>
      <c r="X3292" t="s">
        <v>39</v>
      </c>
      <c r="Y3292" t="s">
        <v>46</v>
      </c>
      <c r="Z3292" t="s">
        <v>86</v>
      </c>
      <c r="AA3292" t="s">
        <v>662</v>
      </c>
      <c r="AB3292" t="s">
        <v>19</v>
      </c>
      <c r="AC3292">
        <v>0.57999999999999996</v>
      </c>
      <c r="AD3292" s="1">
        <v>41141</v>
      </c>
    </row>
    <row r="3293" spans="1:30" x14ac:dyDescent="0.35">
      <c r="A3293">
        <v>2154</v>
      </c>
      <c r="B3293">
        <v>4584</v>
      </c>
      <c r="C3293">
        <v>32613</v>
      </c>
      <c r="D3293" s="1">
        <v>40893</v>
      </c>
      <c r="E3293" t="s">
        <v>32</v>
      </c>
      <c r="F3293">
        <v>31</v>
      </c>
      <c r="G3293">
        <v>1359.74</v>
      </c>
      <c r="H3293">
        <v>0.01</v>
      </c>
      <c r="I3293" t="s">
        <v>33</v>
      </c>
      <c r="J3293" s="8">
        <v>202.33</v>
      </c>
      <c r="K3293" s="8">
        <f>IF(Table3[[#This Row],[Return Status]] = "Returned", 0, Table3[[#This Row],[Profit]])</f>
        <v>202.33</v>
      </c>
      <c r="L3293" s="8" t="str">
        <f>IFERROR(VLOOKUP(Table3[[#This Row],[Order ID]],returns[[Order ID]:[Status]],2,FALSE), "")</f>
        <v/>
      </c>
      <c r="M3293">
        <v>43.98</v>
      </c>
      <c r="N3293">
        <v>8.99</v>
      </c>
      <c r="O3293" t="s">
        <v>1559</v>
      </c>
      <c r="P3293" t="s">
        <v>37</v>
      </c>
      <c r="Q3293">
        <v>14304</v>
      </c>
      <c r="R3293" t="s">
        <v>37</v>
      </c>
      <c r="S3293" t="s">
        <v>1979</v>
      </c>
      <c r="T3293" t="e">
        <f>VLOOKUP(Table3[[#This Row],[Region]],managers5[],2,FALSE)</f>
        <v>#N/A</v>
      </c>
      <c r="U3293" t="s">
        <v>1956</v>
      </c>
      <c r="W3293" t="s">
        <v>14</v>
      </c>
      <c r="X3293" t="s">
        <v>39</v>
      </c>
      <c r="Y3293" t="s">
        <v>16</v>
      </c>
      <c r="Z3293" t="s">
        <v>106</v>
      </c>
      <c r="AA3293" t="s">
        <v>744</v>
      </c>
      <c r="AB3293" t="s">
        <v>109</v>
      </c>
      <c r="AC3293">
        <v>0.57999999999999996</v>
      </c>
      <c r="AD3293" s="1">
        <v>40900</v>
      </c>
    </row>
    <row r="3294" spans="1:30" x14ac:dyDescent="0.35">
      <c r="A3294">
        <v>2194</v>
      </c>
      <c r="B3294">
        <v>4585</v>
      </c>
      <c r="C3294">
        <v>32613</v>
      </c>
      <c r="D3294" s="1">
        <v>40893</v>
      </c>
      <c r="E3294" t="s">
        <v>32</v>
      </c>
      <c r="F3294">
        <v>38</v>
      </c>
      <c r="G3294">
        <v>5228.2</v>
      </c>
      <c r="H3294">
        <v>0</v>
      </c>
      <c r="I3294" t="s">
        <v>9</v>
      </c>
      <c r="J3294" s="8">
        <v>-691.52</v>
      </c>
      <c r="K3294" s="8">
        <f>IF(Table3[[#This Row],[Return Status]] = "Returned", 0, Table3[[#This Row],[Profit]])</f>
        <v>-691.52</v>
      </c>
      <c r="L3294" s="8" t="str">
        <f>IFERROR(VLOOKUP(Table3[[#This Row],[Order ID]],returns[[Order ID]:[Status]],2,FALSE), "")</f>
        <v/>
      </c>
      <c r="M3294">
        <v>135.31</v>
      </c>
      <c r="N3294">
        <v>35</v>
      </c>
      <c r="O3294" t="s">
        <v>1559</v>
      </c>
      <c r="P3294" t="s">
        <v>37</v>
      </c>
      <c r="Q3294">
        <v>14304</v>
      </c>
      <c r="R3294" t="s">
        <v>37</v>
      </c>
      <c r="S3294" t="s">
        <v>1979</v>
      </c>
      <c r="T3294" t="e">
        <f>VLOOKUP(Table3[[#This Row],[Region]],managers5[],2,FALSE)</f>
        <v>#N/A</v>
      </c>
      <c r="U3294" t="s">
        <v>1956</v>
      </c>
      <c r="W3294" t="s">
        <v>14</v>
      </c>
      <c r="X3294" t="s">
        <v>39</v>
      </c>
      <c r="Y3294" t="s">
        <v>16</v>
      </c>
      <c r="Z3294" t="s">
        <v>75</v>
      </c>
      <c r="AA3294" t="s">
        <v>1566</v>
      </c>
      <c r="AB3294" t="s">
        <v>85</v>
      </c>
      <c r="AC3294">
        <v>0.84</v>
      </c>
      <c r="AD3294" s="1">
        <v>40895</v>
      </c>
    </row>
    <row r="3295" spans="1:30" x14ac:dyDescent="0.35">
      <c r="A3295">
        <v>2195</v>
      </c>
      <c r="B3295">
        <v>4586</v>
      </c>
      <c r="C3295">
        <v>32613</v>
      </c>
      <c r="D3295" s="1">
        <v>40893</v>
      </c>
      <c r="E3295" t="s">
        <v>32</v>
      </c>
      <c r="F3295">
        <v>41</v>
      </c>
      <c r="G3295">
        <v>7174.9435000000003</v>
      </c>
      <c r="H3295">
        <v>0.02</v>
      </c>
      <c r="I3295" t="s">
        <v>33</v>
      </c>
      <c r="J3295" s="8">
        <v>2373.2370000000001</v>
      </c>
      <c r="K3295" s="8">
        <f>IF(Table3[[#This Row],[Return Status]] = "Returned", 0, Table3[[#This Row],[Profit]])</f>
        <v>2373.2370000000001</v>
      </c>
      <c r="L3295" s="8" t="str">
        <f>IFERROR(VLOOKUP(Table3[[#This Row],[Order ID]],returns[[Order ID]:[Status]],2,FALSE), "")</f>
        <v/>
      </c>
      <c r="M3295">
        <v>195.99</v>
      </c>
      <c r="N3295">
        <v>3.99</v>
      </c>
      <c r="O3295" t="s">
        <v>1559</v>
      </c>
      <c r="P3295" t="s">
        <v>37</v>
      </c>
      <c r="Q3295">
        <v>14304</v>
      </c>
      <c r="R3295" t="s">
        <v>37</v>
      </c>
      <c r="S3295" t="s">
        <v>1979</v>
      </c>
      <c r="T3295" t="e">
        <f>VLOOKUP(Table3[[#This Row],[Region]],managers5[],2,FALSE)</f>
        <v>#N/A</v>
      </c>
      <c r="U3295" t="s">
        <v>1956</v>
      </c>
      <c r="W3295" t="s">
        <v>14</v>
      </c>
      <c r="X3295" t="s">
        <v>39</v>
      </c>
      <c r="Y3295" t="s">
        <v>46</v>
      </c>
      <c r="Z3295" t="s">
        <v>86</v>
      </c>
      <c r="AA3295" t="s">
        <v>1567</v>
      </c>
      <c r="AB3295" t="s">
        <v>19</v>
      </c>
      <c r="AC3295">
        <v>0.57999999999999996</v>
      </c>
      <c r="AD3295" s="1">
        <v>40895</v>
      </c>
    </row>
    <row r="3296" spans="1:30" x14ac:dyDescent="0.35">
      <c r="A3296">
        <v>581</v>
      </c>
      <c r="B3296">
        <v>4587</v>
      </c>
      <c r="C3296">
        <v>32640</v>
      </c>
      <c r="D3296" s="1">
        <v>41167</v>
      </c>
      <c r="E3296" t="s">
        <v>77</v>
      </c>
      <c r="F3296">
        <v>18</v>
      </c>
      <c r="G3296">
        <v>126.69</v>
      </c>
      <c r="H3296">
        <v>0.04</v>
      </c>
      <c r="I3296" t="s">
        <v>9</v>
      </c>
      <c r="J3296" s="8">
        <v>-35.558</v>
      </c>
      <c r="K3296" s="8">
        <f>IF(Table3[[#This Row],[Return Status]] = "Returned", 0, Table3[[#This Row],[Profit]])</f>
        <v>-35.558</v>
      </c>
      <c r="L3296" s="8" t="str">
        <f>IFERROR(VLOOKUP(Table3[[#This Row],[Order ID]],returns[[Order ID]:[Status]],2,FALSE), "")</f>
        <v/>
      </c>
      <c r="M3296">
        <v>6.81</v>
      </c>
      <c r="N3296">
        <v>5.48</v>
      </c>
      <c r="O3296" t="s">
        <v>783</v>
      </c>
      <c r="P3296" t="s">
        <v>37</v>
      </c>
      <c r="Q3296">
        <v>8865</v>
      </c>
      <c r="R3296" t="s">
        <v>37</v>
      </c>
      <c r="S3296" t="s">
        <v>1979</v>
      </c>
      <c r="T3296" t="e">
        <f>VLOOKUP(Table3[[#This Row],[Region]],managers5[],2,FALSE)</f>
        <v>#N/A</v>
      </c>
      <c r="U3296" t="s">
        <v>1956</v>
      </c>
      <c r="W3296" t="s">
        <v>14</v>
      </c>
      <c r="X3296" t="s">
        <v>15</v>
      </c>
      <c r="Y3296" t="s">
        <v>16</v>
      </c>
      <c r="Z3296" t="s">
        <v>17</v>
      </c>
      <c r="AA3296" t="s">
        <v>121</v>
      </c>
      <c r="AB3296" t="s">
        <v>19</v>
      </c>
      <c r="AC3296">
        <v>0.37</v>
      </c>
      <c r="AD3296" s="1">
        <v>41169</v>
      </c>
    </row>
    <row r="3297" spans="1:30" x14ac:dyDescent="0.35">
      <c r="A3297">
        <v>582</v>
      </c>
      <c r="B3297">
        <v>4588</v>
      </c>
      <c r="C3297">
        <v>32640</v>
      </c>
      <c r="D3297" s="1">
        <v>41167</v>
      </c>
      <c r="E3297" t="s">
        <v>77</v>
      </c>
      <c r="F3297">
        <v>12</v>
      </c>
      <c r="G3297">
        <v>162.11000000000001</v>
      </c>
      <c r="H3297">
        <v>0.04</v>
      </c>
      <c r="I3297" t="s">
        <v>33</v>
      </c>
      <c r="J3297" s="8">
        <v>3.91</v>
      </c>
      <c r="K3297" s="8">
        <f>IF(Table3[[#This Row],[Return Status]] = "Returned", 0, Table3[[#This Row],[Profit]])</f>
        <v>3.91</v>
      </c>
      <c r="L3297" s="8" t="str">
        <f>IFERROR(VLOOKUP(Table3[[#This Row],[Order ID]],returns[[Order ID]:[Status]],2,FALSE), "")</f>
        <v/>
      </c>
      <c r="M3297">
        <v>12.28</v>
      </c>
      <c r="N3297">
        <v>6.47</v>
      </c>
      <c r="O3297" t="s">
        <v>783</v>
      </c>
      <c r="P3297" t="s">
        <v>37</v>
      </c>
      <c r="Q3297">
        <v>7076</v>
      </c>
      <c r="R3297" t="s">
        <v>37</v>
      </c>
      <c r="S3297" t="s">
        <v>1979</v>
      </c>
      <c r="T3297" t="e">
        <f>VLOOKUP(Table3[[#This Row],[Region]],managers5[],2,FALSE)</f>
        <v>#N/A</v>
      </c>
      <c r="U3297" t="s">
        <v>1956</v>
      </c>
      <c r="W3297" t="s">
        <v>14</v>
      </c>
      <c r="X3297" t="s">
        <v>15</v>
      </c>
      <c r="Y3297" t="s">
        <v>16</v>
      </c>
      <c r="Z3297" t="s">
        <v>30</v>
      </c>
      <c r="AA3297" t="s">
        <v>784</v>
      </c>
      <c r="AB3297" t="s">
        <v>19</v>
      </c>
      <c r="AC3297">
        <v>0.38</v>
      </c>
      <c r="AD3297" s="1">
        <v>41169</v>
      </c>
    </row>
    <row r="3298" spans="1:30" x14ac:dyDescent="0.35">
      <c r="A3298">
        <v>5795</v>
      </c>
      <c r="B3298">
        <v>4589</v>
      </c>
      <c r="C3298">
        <v>32641</v>
      </c>
      <c r="D3298" s="1">
        <v>40258</v>
      </c>
      <c r="E3298" t="s">
        <v>77</v>
      </c>
      <c r="F3298">
        <v>18</v>
      </c>
      <c r="G3298">
        <v>167.53</v>
      </c>
      <c r="H3298">
        <v>0.05</v>
      </c>
      <c r="I3298" t="s">
        <v>9</v>
      </c>
      <c r="J3298" s="8">
        <v>-9.5679999999999996</v>
      </c>
      <c r="K3298" s="8">
        <f>IF(Table3[[#This Row],[Return Status]] = "Returned", 0, Table3[[#This Row],[Profit]])</f>
        <v>-9.5679999999999996</v>
      </c>
      <c r="L3298" s="8" t="str">
        <f>IFERROR(VLOOKUP(Table3[[#This Row],[Order ID]],returns[[Order ID]:[Status]],2,FALSE), "")</f>
        <v/>
      </c>
      <c r="M3298">
        <v>8.85</v>
      </c>
      <c r="N3298">
        <v>5.6</v>
      </c>
      <c r="O3298" t="s">
        <v>640</v>
      </c>
      <c r="P3298" t="s">
        <v>22</v>
      </c>
      <c r="Q3298">
        <v>80219</v>
      </c>
      <c r="R3298" t="s">
        <v>23</v>
      </c>
      <c r="S3298" t="s">
        <v>1976</v>
      </c>
      <c r="T3298" t="e">
        <f>VLOOKUP(Table3[[#This Row],[Region]],managers5[],2,FALSE)</f>
        <v>#N/A</v>
      </c>
      <c r="U3298" t="s">
        <v>1955</v>
      </c>
      <c r="V3298" t="s">
        <v>1959</v>
      </c>
      <c r="W3298" t="s">
        <v>14</v>
      </c>
      <c r="X3298" t="s">
        <v>24</v>
      </c>
      <c r="Y3298" t="s">
        <v>16</v>
      </c>
      <c r="Z3298" t="s">
        <v>17</v>
      </c>
      <c r="AA3298" t="s">
        <v>753</v>
      </c>
      <c r="AB3298" t="s">
        <v>19</v>
      </c>
      <c r="AC3298">
        <v>0.36</v>
      </c>
      <c r="AD3298" s="2">
        <v>40259</v>
      </c>
    </row>
    <row r="3299" spans="1:30" x14ac:dyDescent="0.35">
      <c r="A3299">
        <v>7879</v>
      </c>
      <c r="B3299">
        <v>7227</v>
      </c>
      <c r="C3299">
        <v>51554</v>
      </c>
      <c r="D3299" s="1">
        <v>39898</v>
      </c>
      <c r="E3299" t="s">
        <v>20</v>
      </c>
      <c r="F3299">
        <v>7</v>
      </c>
      <c r="G3299">
        <v>545.04</v>
      </c>
      <c r="H3299">
        <v>0.05</v>
      </c>
      <c r="I3299" t="s">
        <v>49</v>
      </c>
      <c r="J3299" s="8">
        <v>-210.06</v>
      </c>
      <c r="K3299" s="8">
        <f>IF(Table3[[#This Row],[Return Status]] = "Returned", 0, Table3[[#This Row],[Profit]])</f>
        <v>0</v>
      </c>
      <c r="L3299" s="8" t="str">
        <f>IFERROR(VLOOKUP(Table3[[#This Row],[Order ID]],returns[[Order ID]:[Status]],2,FALSE), "")</f>
        <v>Returned</v>
      </c>
      <c r="M3299">
        <v>68.81</v>
      </c>
      <c r="N3299">
        <v>60</v>
      </c>
      <c r="O3299" t="s">
        <v>1346</v>
      </c>
      <c r="P3299" t="s">
        <v>589</v>
      </c>
      <c r="Q3299">
        <v>28079</v>
      </c>
      <c r="R3299" t="s">
        <v>44</v>
      </c>
      <c r="S3299" t="s">
        <v>1978</v>
      </c>
      <c r="T3299" t="e">
        <f>VLOOKUP(Table3[[#This Row],[Region]],managers5[],2,FALSE)</f>
        <v>#N/A</v>
      </c>
      <c r="U3299" t="s">
        <v>1957</v>
      </c>
      <c r="V3299" t="s">
        <v>1959</v>
      </c>
      <c r="W3299" t="s">
        <v>14</v>
      </c>
      <c r="X3299" t="s">
        <v>24</v>
      </c>
      <c r="Y3299" t="s">
        <v>16</v>
      </c>
      <c r="Z3299" t="s">
        <v>83</v>
      </c>
      <c r="AA3299" t="s">
        <v>285</v>
      </c>
      <c r="AB3299" t="s">
        <v>74</v>
      </c>
      <c r="AC3299">
        <v>0.41</v>
      </c>
      <c r="AD3299" s="2">
        <v>39900</v>
      </c>
    </row>
    <row r="3300" spans="1:30" x14ac:dyDescent="0.35">
      <c r="A3300">
        <v>3797</v>
      </c>
      <c r="B3300">
        <v>3608</v>
      </c>
      <c r="C3300">
        <v>25799</v>
      </c>
      <c r="D3300" s="1">
        <v>40598</v>
      </c>
      <c r="E3300" t="s">
        <v>32</v>
      </c>
      <c r="F3300">
        <v>38</v>
      </c>
      <c r="G3300">
        <v>136.5</v>
      </c>
      <c r="H3300">
        <v>0.05</v>
      </c>
      <c r="I3300" t="s">
        <v>9</v>
      </c>
      <c r="J3300" s="8">
        <v>-216.66</v>
      </c>
      <c r="K3300" s="8">
        <f>IF(Table3[[#This Row],[Return Status]] = "Returned", 0, Table3[[#This Row],[Profit]])</f>
        <v>0</v>
      </c>
      <c r="L3300" s="8" t="str">
        <f>IFERROR(VLOOKUP(Table3[[#This Row],[Order ID]],returns[[Order ID]:[Status]],2,FALSE), "")</f>
        <v>Returned</v>
      </c>
      <c r="M3300">
        <v>3.34</v>
      </c>
      <c r="N3300">
        <v>7.49</v>
      </c>
      <c r="O3300" t="s">
        <v>631</v>
      </c>
      <c r="P3300" t="s">
        <v>43</v>
      </c>
      <c r="Q3300">
        <v>29801</v>
      </c>
      <c r="R3300" t="s">
        <v>44</v>
      </c>
      <c r="S3300" t="s">
        <v>1978</v>
      </c>
      <c r="T3300" t="e">
        <f>VLOOKUP(Table3[[#This Row],[Region]],managers5[],2,FALSE)</f>
        <v>#N/A</v>
      </c>
      <c r="U3300" t="s">
        <v>1957</v>
      </c>
      <c r="V3300" t="s">
        <v>1959</v>
      </c>
      <c r="W3300" t="s">
        <v>14</v>
      </c>
      <c r="X3300" t="s">
        <v>71</v>
      </c>
      <c r="Y3300" t="s">
        <v>16</v>
      </c>
      <c r="Z3300" t="s">
        <v>106</v>
      </c>
      <c r="AA3300" t="s">
        <v>1252</v>
      </c>
      <c r="AB3300" t="s">
        <v>35</v>
      </c>
      <c r="AC3300">
        <v>0.54</v>
      </c>
      <c r="AD3300" s="1">
        <v>40601</v>
      </c>
    </row>
    <row r="3301" spans="1:30" x14ac:dyDescent="0.35">
      <c r="A3301">
        <v>2823</v>
      </c>
      <c r="B3301">
        <v>7193</v>
      </c>
      <c r="C3301">
        <v>51302</v>
      </c>
      <c r="D3301" s="1">
        <v>40779</v>
      </c>
      <c r="E3301" t="s">
        <v>8</v>
      </c>
      <c r="F3301">
        <v>44</v>
      </c>
      <c r="G3301">
        <v>167.55</v>
      </c>
      <c r="H3301">
        <v>0.03</v>
      </c>
      <c r="I3301" t="s">
        <v>9</v>
      </c>
      <c r="J3301" s="8">
        <v>-223.5</v>
      </c>
      <c r="K3301" s="8">
        <f>IF(Table3[[#This Row],[Return Status]] = "Returned", 0, Table3[[#This Row],[Profit]])</f>
        <v>0</v>
      </c>
      <c r="L3301" s="8" t="str">
        <f>IFERROR(VLOOKUP(Table3[[#This Row],[Order ID]],returns[[Order ID]:[Status]],2,FALSE), "")</f>
        <v>Returned</v>
      </c>
      <c r="M3301">
        <v>3.75</v>
      </c>
      <c r="N3301">
        <v>7.5</v>
      </c>
      <c r="O3301" t="s">
        <v>1165</v>
      </c>
      <c r="P3301" t="s">
        <v>55</v>
      </c>
      <c r="Q3301">
        <v>34741</v>
      </c>
      <c r="R3301" t="s">
        <v>56</v>
      </c>
      <c r="S3301" t="s">
        <v>1978</v>
      </c>
      <c r="T3301" t="e">
        <f>VLOOKUP(Table3[[#This Row],[Region]],managers5[],2,FALSE)</f>
        <v>#N/A</v>
      </c>
      <c r="U3301" t="s">
        <v>1957</v>
      </c>
      <c r="V3301" t="s">
        <v>1959</v>
      </c>
      <c r="W3301" t="s">
        <v>14</v>
      </c>
      <c r="X3301" t="s">
        <v>39</v>
      </c>
      <c r="Y3301" t="s">
        <v>16</v>
      </c>
      <c r="Z3301" t="s">
        <v>99</v>
      </c>
      <c r="AA3301" t="s">
        <v>476</v>
      </c>
      <c r="AB3301" t="s">
        <v>19</v>
      </c>
      <c r="AC3301">
        <v>0.37</v>
      </c>
      <c r="AD3301" s="1">
        <v>40781</v>
      </c>
    </row>
    <row r="3302" spans="1:30" x14ac:dyDescent="0.35">
      <c r="A3302">
        <v>7887</v>
      </c>
      <c r="B3302">
        <v>7228</v>
      </c>
      <c r="C3302">
        <v>51554</v>
      </c>
      <c r="D3302" s="1">
        <v>39898</v>
      </c>
      <c r="E3302" t="s">
        <v>20</v>
      </c>
      <c r="F3302">
        <v>29</v>
      </c>
      <c r="G3302">
        <v>606.91</v>
      </c>
      <c r="H3302">
        <v>0.09</v>
      </c>
      <c r="I3302" t="s">
        <v>9</v>
      </c>
      <c r="J3302" s="8">
        <v>-271.77</v>
      </c>
      <c r="K3302" s="8">
        <f>IF(Table3[[#This Row],[Return Status]] = "Returned", 0, Table3[[#This Row],[Profit]])</f>
        <v>0</v>
      </c>
      <c r="L3302" s="8" t="str">
        <f>IFERROR(VLOOKUP(Table3[[#This Row],[Order ID]],returns[[Order ID]:[Status]],2,FALSE), "")</f>
        <v>Returned</v>
      </c>
      <c r="M3302">
        <v>20.89</v>
      </c>
      <c r="N3302">
        <v>11.52</v>
      </c>
      <c r="O3302" t="s">
        <v>1346</v>
      </c>
      <c r="P3302" t="s">
        <v>589</v>
      </c>
      <c r="Q3302">
        <v>28079</v>
      </c>
      <c r="R3302" t="s">
        <v>44</v>
      </c>
      <c r="S3302" t="s">
        <v>1978</v>
      </c>
      <c r="T3302" t="e">
        <f>VLOOKUP(Table3[[#This Row],[Region]],managers5[],2,FALSE)</f>
        <v>#N/A</v>
      </c>
      <c r="U3302" t="s">
        <v>1957</v>
      </c>
      <c r="V3302" t="s">
        <v>1959</v>
      </c>
      <c r="W3302" t="s">
        <v>14</v>
      </c>
      <c r="X3302" t="s">
        <v>24</v>
      </c>
      <c r="Y3302" t="s">
        <v>16</v>
      </c>
      <c r="Z3302" t="s">
        <v>75</v>
      </c>
      <c r="AA3302" t="s">
        <v>1503</v>
      </c>
      <c r="AB3302" t="s">
        <v>19</v>
      </c>
      <c r="AC3302">
        <v>0.83</v>
      </c>
      <c r="AD3302" s="2">
        <v>39899</v>
      </c>
    </row>
    <row r="3303" spans="1:30" x14ac:dyDescent="0.35">
      <c r="A3303">
        <v>8061</v>
      </c>
      <c r="B3303">
        <v>4598</v>
      </c>
      <c r="C3303">
        <v>32741</v>
      </c>
      <c r="D3303" s="1">
        <v>39859</v>
      </c>
      <c r="E3303" t="s">
        <v>32</v>
      </c>
      <c r="F3303">
        <v>13</v>
      </c>
      <c r="G3303">
        <v>136.24</v>
      </c>
      <c r="H3303">
        <v>7.0000000000000007E-2</v>
      </c>
      <c r="I3303" t="s">
        <v>9</v>
      </c>
      <c r="J3303" s="8">
        <v>-81.77</v>
      </c>
      <c r="K3303" s="8">
        <f>IF(Table3[[#This Row],[Return Status]] = "Returned", 0, Table3[[#This Row],[Profit]])</f>
        <v>-81.77</v>
      </c>
      <c r="L3303" s="8" t="str">
        <f>IFERROR(VLOOKUP(Table3[[#This Row],[Order ID]],returns[[Order ID]:[Status]],2,FALSE), "")</f>
        <v/>
      </c>
      <c r="M3303">
        <v>9.7100000000000009</v>
      </c>
      <c r="N3303">
        <v>9.4499999999999993</v>
      </c>
      <c r="O3303" t="s">
        <v>913</v>
      </c>
      <c r="P3303" t="s">
        <v>37</v>
      </c>
      <c r="Q3303">
        <v>13021</v>
      </c>
      <c r="R3303" t="s">
        <v>37</v>
      </c>
      <c r="S3303" t="s">
        <v>1979</v>
      </c>
      <c r="T3303" t="e">
        <f>VLOOKUP(Table3[[#This Row],[Region]],managers5[],2,FALSE)</f>
        <v>#N/A</v>
      </c>
      <c r="U3303" t="s">
        <v>1956</v>
      </c>
      <c r="W3303" t="s">
        <v>14</v>
      </c>
      <c r="X3303" t="s">
        <v>71</v>
      </c>
      <c r="Y3303" t="s">
        <v>16</v>
      </c>
      <c r="Z3303" t="s">
        <v>75</v>
      </c>
      <c r="AA3303" t="s">
        <v>978</v>
      </c>
      <c r="AB3303" t="s">
        <v>19</v>
      </c>
      <c r="AC3303">
        <v>0.6</v>
      </c>
      <c r="AD3303" s="2">
        <v>39866</v>
      </c>
    </row>
    <row r="3304" spans="1:30" x14ac:dyDescent="0.35">
      <c r="A3304">
        <v>8228</v>
      </c>
      <c r="B3304">
        <v>4602</v>
      </c>
      <c r="C3304">
        <v>32800</v>
      </c>
      <c r="D3304" s="1">
        <v>39834</v>
      </c>
      <c r="E3304" t="s">
        <v>8</v>
      </c>
      <c r="F3304">
        <v>40</v>
      </c>
      <c r="G3304">
        <v>751.94</v>
      </c>
      <c r="H3304">
        <v>7.0000000000000007E-2</v>
      </c>
      <c r="I3304" t="s">
        <v>9</v>
      </c>
      <c r="J3304" s="8">
        <v>69.08</v>
      </c>
      <c r="K3304" s="8">
        <f>IF(Table3[[#This Row],[Return Status]] = "Returned", 0, Table3[[#This Row],[Profit]])</f>
        <v>69.08</v>
      </c>
      <c r="L3304" s="8" t="str">
        <f>IFERROR(VLOOKUP(Table3[[#This Row],[Order ID]],returns[[Order ID]:[Status]],2,FALSE), "")</f>
        <v/>
      </c>
      <c r="M3304">
        <v>19.98</v>
      </c>
      <c r="N3304">
        <v>8.68</v>
      </c>
      <c r="O3304" t="s">
        <v>643</v>
      </c>
      <c r="P3304" t="s">
        <v>142</v>
      </c>
      <c r="Q3304">
        <v>84117</v>
      </c>
      <c r="R3304" t="s">
        <v>143</v>
      </c>
      <c r="S3304" t="s">
        <v>1976</v>
      </c>
      <c r="T3304" t="e">
        <f>VLOOKUP(Table3[[#This Row],[Region]],managers5[],2,FALSE)</f>
        <v>#N/A</v>
      </c>
      <c r="U3304" t="s">
        <v>1955</v>
      </c>
      <c r="V3304" t="s">
        <v>1959</v>
      </c>
      <c r="W3304" t="s">
        <v>14</v>
      </c>
      <c r="X3304" t="s">
        <v>24</v>
      </c>
      <c r="Y3304" t="s">
        <v>16</v>
      </c>
      <c r="Z3304" t="s">
        <v>30</v>
      </c>
      <c r="AA3304" t="s">
        <v>1239</v>
      </c>
      <c r="AB3304" t="s">
        <v>19</v>
      </c>
      <c r="AC3304">
        <v>0.37</v>
      </c>
      <c r="AD3304" s="2">
        <v>39836</v>
      </c>
    </row>
    <row r="3305" spans="1:30" x14ac:dyDescent="0.35">
      <c r="A3305">
        <v>8238</v>
      </c>
      <c r="B3305">
        <v>4600</v>
      </c>
      <c r="C3305">
        <v>32800</v>
      </c>
      <c r="D3305" s="1">
        <v>39834</v>
      </c>
      <c r="E3305" t="s">
        <v>8</v>
      </c>
      <c r="F3305">
        <v>33</v>
      </c>
      <c r="G3305">
        <v>11336.37</v>
      </c>
      <c r="H3305">
        <v>0.04</v>
      </c>
      <c r="I3305" t="s">
        <v>49</v>
      </c>
      <c r="J3305" s="8">
        <v>1161.75</v>
      </c>
      <c r="K3305" s="8">
        <f>IF(Table3[[#This Row],[Return Status]] = "Returned", 0, Table3[[#This Row],[Profit]])</f>
        <v>1161.75</v>
      </c>
      <c r="L3305" s="8" t="str">
        <f>IFERROR(VLOOKUP(Table3[[#This Row],[Order ID]],returns[[Order ID]:[Status]],2,FALSE), "")</f>
        <v/>
      </c>
      <c r="M3305">
        <v>355.98</v>
      </c>
      <c r="N3305">
        <v>58.92</v>
      </c>
      <c r="O3305" t="s">
        <v>643</v>
      </c>
      <c r="P3305" t="s">
        <v>142</v>
      </c>
      <c r="Q3305">
        <v>84117</v>
      </c>
      <c r="R3305" t="s">
        <v>143</v>
      </c>
      <c r="S3305" t="s">
        <v>1976</v>
      </c>
      <c r="T3305" t="e">
        <f>VLOOKUP(Table3[[#This Row],[Region]],managers5[],2,FALSE)</f>
        <v>#N/A</v>
      </c>
      <c r="U3305" t="s">
        <v>1955</v>
      </c>
      <c r="V3305" t="s">
        <v>1959</v>
      </c>
      <c r="W3305" t="s">
        <v>14</v>
      </c>
      <c r="X3305" t="s">
        <v>24</v>
      </c>
      <c r="Y3305" t="s">
        <v>50</v>
      </c>
      <c r="Z3305" t="s">
        <v>72</v>
      </c>
      <c r="AA3305" t="s">
        <v>1218</v>
      </c>
      <c r="AB3305" t="s">
        <v>74</v>
      </c>
      <c r="AC3305">
        <v>0.64</v>
      </c>
      <c r="AD3305" s="2">
        <v>39835</v>
      </c>
    </row>
    <row r="3306" spans="1:30" x14ac:dyDescent="0.35">
      <c r="A3306">
        <v>8239</v>
      </c>
      <c r="B3306">
        <v>4601</v>
      </c>
      <c r="C3306">
        <v>32800</v>
      </c>
      <c r="D3306" s="1">
        <v>39834</v>
      </c>
      <c r="E3306" t="s">
        <v>8</v>
      </c>
      <c r="F3306">
        <v>19</v>
      </c>
      <c r="G3306">
        <v>354.13</v>
      </c>
      <c r="H3306">
        <v>0.09</v>
      </c>
      <c r="I3306" t="s">
        <v>9</v>
      </c>
      <c r="J3306" s="8">
        <v>8.7899999999999991</v>
      </c>
      <c r="K3306" s="8">
        <f>IF(Table3[[#This Row],[Return Status]] = "Returned", 0, Table3[[#This Row],[Profit]])</f>
        <v>8.7899999999999991</v>
      </c>
      <c r="L3306" s="8" t="str">
        <f>IFERROR(VLOOKUP(Table3[[#This Row],[Order ID]],returns[[Order ID]:[Status]],2,FALSE), "")</f>
        <v/>
      </c>
      <c r="M3306">
        <v>19.98</v>
      </c>
      <c r="N3306">
        <v>8.68</v>
      </c>
      <c r="O3306" t="s">
        <v>643</v>
      </c>
      <c r="P3306" t="s">
        <v>142</v>
      </c>
      <c r="Q3306">
        <v>84117</v>
      </c>
      <c r="R3306" t="s">
        <v>143</v>
      </c>
      <c r="S3306" t="s">
        <v>1976</v>
      </c>
      <c r="T3306" t="e">
        <f>VLOOKUP(Table3[[#This Row],[Region]],managers5[],2,FALSE)</f>
        <v>#N/A</v>
      </c>
      <c r="U3306" t="s">
        <v>1955</v>
      </c>
      <c r="V3306" t="s">
        <v>1959</v>
      </c>
      <c r="W3306" t="s">
        <v>14</v>
      </c>
      <c r="X3306" t="s">
        <v>24</v>
      </c>
      <c r="Y3306" t="s">
        <v>16</v>
      </c>
      <c r="Z3306" t="s">
        <v>30</v>
      </c>
      <c r="AA3306" t="s">
        <v>1239</v>
      </c>
      <c r="AB3306" t="s">
        <v>19</v>
      </c>
      <c r="AC3306">
        <v>0.37</v>
      </c>
      <c r="AD3306" s="2">
        <v>39835</v>
      </c>
    </row>
    <row r="3307" spans="1:30" x14ac:dyDescent="0.35">
      <c r="A3307">
        <v>5915</v>
      </c>
      <c r="B3307">
        <v>873</v>
      </c>
      <c r="C3307">
        <v>6272</v>
      </c>
      <c r="D3307" s="1">
        <v>40236</v>
      </c>
      <c r="E3307" t="s">
        <v>77</v>
      </c>
      <c r="F3307">
        <v>8</v>
      </c>
      <c r="G3307">
        <v>358.41950000000003</v>
      </c>
      <c r="H3307">
        <v>0.09</v>
      </c>
      <c r="I3307" t="s">
        <v>33</v>
      </c>
      <c r="J3307" s="8">
        <v>-275.05500000000001</v>
      </c>
      <c r="K3307" s="8">
        <f>IF(Table3[[#This Row],[Return Status]] = "Returned", 0, Table3[[#This Row],[Profit]])</f>
        <v>0</v>
      </c>
      <c r="L3307" s="8" t="str">
        <f>IFERROR(VLOOKUP(Table3[[#This Row],[Order ID]],returns[[Order ID]:[Status]],2,FALSE), "")</f>
        <v>Returned</v>
      </c>
      <c r="M3307">
        <v>55.99</v>
      </c>
      <c r="N3307">
        <v>2.5</v>
      </c>
      <c r="O3307" t="s">
        <v>1221</v>
      </c>
      <c r="P3307" t="s">
        <v>43</v>
      </c>
      <c r="Q3307">
        <v>37620</v>
      </c>
      <c r="R3307" t="s">
        <v>44</v>
      </c>
      <c r="S3307" t="s">
        <v>1978</v>
      </c>
      <c r="T3307" t="e">
        <f>VLOOKUP(Table3[[#This Row],[Region]],managers5[],2,FALSE)</f>
        <v>#N/A</v>
      </c>
      <c r="U3307" t="s">
        <v>1957</v>
      </c>
      <c r="V3307" t="s">
        <v>1959</v>
      </c>
      <c r="W3307" t="s">
        <v>14</v>
      </c>
      <c r="X3307" t="s">
        <v>71</v>
      </c>
      <c r="Y3307" t="s">
        <v>46</v>
      </c>
      <c r="Z3307" t="s">
        <v>86</v>
      </c>
      <c r="AA3307" t="s">
        <v>1660</v>
      </c>
      <c r="AB3307" t="s">
        <v>109</v>
      </c>
      <c r="AC3307">
        <v>0.83</v>
      </c>
      <c r="AD3307" s="2">
        <v>40238</v>
      </c>
    </row>
    <row r="3308" spans="1:30" x14ac:dyDescent="0.35">
      <c r="A3308">
        <v>6058</v>
      </c>
      <c r="B3308">
        <v>1674</v>
      </c>
      <c r="C3308">
        <v>12067</v>
      </c>
      <c r="D3308" s="1">
        <v>40213</v>
      </c>
      <c r="E3308" t="s">
        <v>41</v>
      </c>
      <c r="F3308">
        <v>7</v>
      </c>
      <c r="G3308">
        <v>407.11599999999999</v>
      </c>
      <c r="H3308">
        <v>0.08</v>
      </c>
      <c r="I3308" t="s">
        <v>9</v>
      </c>
      <c r="J3308" s="8">
        <v>-289.80599999999998</v>
      </c>
      <c r="K3308" s="8">
        <f>IF(Table3[[#This Row],[Return Status]] = "Returned", 0, Table3[[#This Row],[Profit]])</f>
        <v>0</v>
      </c>
      <c r="L3308" s="8" t="str">
        <f>IFERROR(VLOOKUP(Table3[[#This Row],[Order ID]],returns[[Order ID]:[Status]],2,FALSE), "")</f>
        <v>Returned</v>
      </c>
      <c r="M3308">
        <v>65.989999999999995</v>
      </c>
      <c r="N3308">
        <v>19.989999999999998</v>
      </c>
      <c r="O3308" t="s">
        <v>1488</v>
      </c>
      <c r="P3308" t="s">
        <v>43</v>
      </c>
      <c r="Q3308">
        <v>37066</v>
      </c>
      <c r="R3308" t="s">
        <v>44</v>
      </c>
      <c r="S3308" t="s">
        <v>1978</v>
      </c>
      <c r="T3308" t="e">
        <f>VLOOKUP(Table3[[#This Row],[Region]],managers5[],2,FALSE)</f>
        <v>#N/A</v>
      </c>
      <c r="U3308" t="s">
        <v>1957</v>
      </c>
      <c r="V3308" t="s">
        <v>1959</v>
      </c>
      <c r="W3308" t="s">
        <v>14</v>
      </c>
      <c r="X3308" t="s">
        <v>15</v>
      </c>
      <c r="Y3308" t="s">
        <v>46</v>
      </c>
      <c r="Z3308" t="s">
        <v>86</v>
      </c>
      <c r="AA3308" t="s">
        <v>368</v>
      </c>
      <c r="AB3308" t="s">
        <v>19</v>
      </c>
      <c r="AC3308">
        <v>0.59</v>
      </c>
      <c r="AD3308" s="2">
        <v>40214</v>
      </c>
    </row>
    <row r="3309" spans="1:30" x14ac:dyDescent="0.35">
      <c r="A3309">
        <v>1746</v>
      </c>
      <c r="B3309">
        <v>7272</v>
      </c>
      <c r="C3309">
        <v>51876</v>
      </c>
      <c r="D3309" s="1">
        <v>40974</v>
      </c>
      <c r="E3309" t="s">
        <v>41</v>
      </c>
      <c r="F3309">
        <v>2</v>
      </c>
      <c r="G3309">
        <v>95.055499999999995</v>
      </c>
      <c r="H3309">
        <v>0.1</v>
      </c>
      <c r="I3309" t="s">
        <v>9</v>
      </c>
      <c r="J3309" s="8">
        <v>-298.166</v>
      </c>
      <c r="K3309" s="8">
        <f>IF(Table3[[#This Row],[Return Status]] = "Returned", 0, Table3[[#This Row],[Profit]])</f>
        <v>0</v>
      </c>
      <c r="L3309" s="8" t="str">
        <f>IFERROR(VLOOKUP(Table3[[#This Row],[Order ID]],returns[[Order ID]:[Status]],2,FALSE), "")</f>
        <v>Returned</v>
      </c>
      <c r="M3309">
        <v>55.99</v>
      </c>
      <c r="N3309">
        <v>5</v>
      </c>
      <c r="O3309" t="s">
        <v>1119</v>
      </c>
      <c r="P3309" t="s">
        <v>55</v>
      </c>
      <c r="Q3309">
        <v>34769</v>
      </c>
      <c r="R3309" t="s">
        <v>56</v>
      </c>
      <c r="S3309" t="s">
        <v>1978</v>
      </c>
      <c r="T3309" t="e">
        <f>VLOOKUP(Table3[[#This Row],[Region]],managers5[],2,FALSE)</f>
        <v>#N/A</v>
      </c>
      <c r="U3309" t="s">
        <v>1957</v>
      </c>
      <c r="V3309" t="s">
        <v>1959</v>
      </c>
      <c r="W3309" t="s">
        <v>14</v>
      </c>
      <c r="X3309" t="s">
        <v>39</v>
      </c>
      <c r="Y3309" t="s">
        <v>46</v>
      </c>
      <c r="Z3309" t="s">
        <v>86</v>
      </c>
      <c r="AA3309" t="s">
        <v>1077</v>
      </c>
      <c r="AB3309" t="s">
        <v>109</v>
      </c>
      <c r="AC3309">
        <v>0.83</v>
      </c>
      <c r="AD3309" s="1">
        <v>40975</v>
      </c>
    </row>
    <row r="3310" spans="1:30" x14ac:dyDescent="0.35">
      <c r="A3310">
        <v>4195</v>
      </c>
      <c r="B3310">
        <v>4636</v>
      </c>
      <c r="C3310">
        <v>32996</v>
      </c>
      <c r="D3310" s="1">
        <v>40529</v>
      </c>
      <c r="E3310" t="s">
        <v>41</v>
      </c>
      <c r="F3310">
        <v>2</v>
      </c>
      <c r="G3310">
        <v>116.31399999999999</v>
      </c>
      <c r="H3310">
        <v>0.04</v>
      </c>
      <c r="I3310" t="s">
        <v>9</v>
      </c>
      <c r="J3310" s="8">
        <v>-300.85000000000002</v>
      </c>
      <c r="K3310" s="8">
        <f>IF(Table3[[#This Row],[Return Status]] = "Returned", 0, Table3[[#This Row],[Profit]])</f>
        <v>0</v>
      </c>
      <c r="L3310" s="8" t="str">
        <f>IFERROR(VLOOKUP(Table3[[#This Row],[Order ID]],returns[[Order ID]:[Status]],2,FALSE), "")</f>
        <v>Returned</v>
      </c>
      <c r="M3310">
        <v>65.989999999999995</v>
      </c>
      <c r="N3310">
        <v>3.9</v>
      </c>
      <c r="O3310" t="s">
        <v>1149</v>
      </c>
      <c r="P3310" t="s">
        <v>43</v>
      </c>
      <c r="Q3310">
        <v>28307</v>
      </c>
      <c r="R3310" t="s">
        <v>44</v>
      </c>
      <c r="S3310" t="s">
        <v>1978</v>
      </c>
      <c r="T3310" t="e">
        <f>VLOOKUP(Table3[[#This Row],[Region]],managers5[],2,FALSE)</f>
        <v>#N/A</v>
      </c>
      <c r="U3310" t="s">
        <v>1957</v>
      </c>
      <c r="V3310" t="s">
        <v>1959</v>
      </c>
      <c r="W3310" t="s">
        <v>14</v>
      </c>
      <c r="X3310" t="s">
        <v>39</v>
      </c>
      <c r="Y3310" t="s">
        <v>46</v>
      </c>
      <c r="Z3310" t="s">
        <v>86</v>
      </c>
      <c r="AA3310" t="s">
        <v>1512</v>
      </c>
      <c r="AB3310" t="s">
        <v>19</v>
      </c>
      <c r="AC3310">
        <v>0.55000000000000004</v>
      </c>
      <c r="AD3310" s="2">
        <v>40531</v>
      </c>
    </row>
    <row r="3311" spans="1:30" x14ac:dyDescent="0.35">
      <c r="A3311">
        <v>5644</v>
      </c>
      <c r="B3311">
        <v>1734</v>
      </c>
      <c r="C3311">
        <v>12451</v>
      </c>
      <c r="D3311" s="1">
        <v>40287</v>
      </c>
      <c r="E3311" t="s">
        <v>32</v>
      </c>
      <c r="F3311">
        <v>26</v>
      </c>
      <c r="G3311">
        <v>3662.16</v>
      </c>
      <c r="H3311">
        <v>0.01</v>
      </c>
      <c r="I3311" t="s">
        <v>49</v>
      </c>
      <c r="J3311" s="8">
        <v>-372.82</v>
      </c>
      <c r="K3311" s="8">
        <f>IF(Table3[[#This Row],[Return Status]] = "Returned", 0, Table3[[#This Row],[Profit]])</f>
        <v>0</v>
      </c>
      <c r="L3311" s="8" t="str">
        <f>IFERROR(VLOOKUP(Table3[[#This Row],[Order ID]],returns[[Order ID]:[Status]],2,FALSE), "")</f>
        <v>Returned</v>
      </c>
      <c r="M3311">
        <v>130.97999999999999</v>
      </c>
      <c r="N3311">
        <v>54.74</v>
      </c>
      <c r="O3311" t="s">
        <v>1341</v>
      </c>
      <c r="P3311" t="s">
        <v>120</v>
      </c>
      <c r="Q3311">
        <v>32004</v>
      </c>
      <c r="R3311" t="s">
        <v>56</v>
      </c>
      <c r="S3311" t="s">
        <v>1978</v>
      </c>
      <c r="T3311" t="e">
        <f>VLOOKUP(Table3[[#This Row],[Region]],managers5[],2,FALSE)</f>
        <v>#N/A</v>
      </c>
      <c r="U3311" t="s">
        <v>1957</v>
      </c>
      <c r="V3311" t="s">
        <v>1959</v>
      </c>
      <c r="W3311" t="s">
        <v>14</v>
      </c>
      <c r="X3311" t="s">
        <v>15</v>
      </c>
      <c r="Y3311" t="s">
        <v>50</v>
      </c>
      <c r="Z3311" t="s">
        <v>219</v>
      </c>
      <c r="AA3311" t="s">
        <v>723</v>
      </c>
      <c r="AB3311" t="s">
        <v>53</v>
      </c>
      <c r="AC3311">
        <v>0.69</v>
      </c>
      <c r="AD3311" s="2">
        <v>40289</v>
      </c>
    </row>
    <row r="3312" spans="1:30" x14ac:dyDescent="0.35">
      <c r="A3312">
        <v>337</v>
      </c>
      <c r="B3312">
        <v>4617</v>
      </c>
      <c r="C3312">
        <v>32871</v>
      </c>
      <c r="D3312" s="1">
        <v>41208</v>
      </c>
      <c r="E3312" t="s">
        <v>77</v>
      </c>
      <c r="F3312">
        <v>9</v>
      </c>
      <c r="G3312">
        <v>107.92</v>
      </c>
      <c r="H3312">
        <v>0.04</v>
      </c>
      <c r="I3312" t="s">
        <v>9</v>
      </c>
      <c r="J3312" s="8">
        <v>-57.65</v>
      </c>
      <c r="K3312" s="8">
        <f>IF(Table3[[#This Row],[Return Status]] = "Returned", 0, Table3[[#This Row],[Profit]])</f>
        <v>-57.65</v>
      </c>
      <c r="L3312" s="8" t="str">
        <f>IFERROR(VLOOKUP(Table3[[#This Row],[Order ID]],returns[[Order ID]:[Status]],2,FALSE), "")</f>
        <v/>
      </c>
      <c r="M3312">
        <v>10.97</v>
      </c>
      <c r="N3312">
        <v>6.5</v>
      </c>
      <c r="O3312" t="s">
        <v>530</v>
      </c>
      <c r="P3312" t="s">
        <v>204</v>
      </c>
      <c r="Q3312">
        <v>25801</v>
      </c>
      <c r="R3312" t="s">
        <v>204</v>
      </c>
      <c r="S3312" t="s">
        <v>1979</v>
      </c>
      <c r="T3312" t="e">
        <f>VLOOKUP(Table3[[#This Row],[Region]],managers5[],2,FALSE)</f>
        <v>#N/A</v>
      </c>
      <c r="U3312" t="s">
        <v>1956</v>
      </c>
      <c r="W3312" t="s">
        <v>14</v>
      </c>
      <c r="X3312" t="s">
        <v>15</v>
      </c>
      <c r="Y3312" t="s">
        <v>46</v>
      </c>
      <c r="Z3312" t="s">
        <v>47</v>
      </c>
      <c r="AA3312" t="s">
        <v>536</v>
      </c>
      <c r="AB3312" t="s">
        <v>19</v>
      </c>
      <c r="AC3312">
        <v>0.64</v>
      </c>
      <c r="AD3312" s="1">
        <v>41210</v>
      </c>
    </row>
    <row r="3313" spans="1:30" x14ac:dyDescent="0.35">
      <c r="A3313">
        <v>338</v>
      </c>
      <c r="B3313">
        <v>4618</v>
      </c>
      <c r="C3313">
        <v>32871</v>
      </c>
      <c r="D3313" s="1">
        <v>41208</v>
      </c>
      <c r="E3313" t="s">
        <v>77</v>
      </c>
      <c r="F3313">
        <v>14</v>
      </c>
      <c r="G3313">
        <v>2151.08</v>
      </c>
      <c r="H3313">
        <v>0.03</v>
      </c>
      <c r="I3313" t="s">
        <v>49</v>
      </c>
      <c r="J3313" s="8">
        <v>179.05</v>
      </c>
      <c r="K3313" s="8">
        <f>IF(Table3[[#This Row],[Return Status]] = "Returned", 0, Table3[[#This Row],[Profit]])</f>
        <v>179.05</v>
      </c>
      <c r="L3313" s="8" t="str">
        <f>IFERROR(VLOOKUP(Table3[[#This Row],[Order ID]],returns[[Order ID]:[Status]],2,FALSE), "")</f>
        <v/>
      </c>
      <c r="M3313">
        <v>145.44999999999999</v>
      </c>
      <c r="N3313">
        <v>17.850000000000001</v>
      </c>
      <c r="O3313" t="s">
        <v>530</v>
      </c>
      <c r="P3313" t="s">
        <v>204</v>
      </c>
      <c r="Q3313">
        <v>25801</v>
      </c>
      <c r="R3313" t="s">
        <v>204</v>
      </c>
      <c r="S3313" t="s">
        <v>1979</v>
      </c>
      <c r="T3313" t="e">
        <f>VLOOKUP(Table3[[#This Row],[Region]],managers5[],2,FALSE)</f>
        <v>#N/A</v>
      </c>
      <c r="U3313" t="s">
        <v>1956</v>
      </c>
      <c r="W3313" t="s">
        <v>14</v>
      </c>
      <c r="X3313" t="s">
        <v>15</v>
      </c>
      <c r="Y3313" t="s">
        <v>46</v>
      </c>
      <c r="Z3313" t="s">
        <v>124</v>
      </c>
      <c r="AA3313" t="s">
        <v>148</v>
      </c>
      <c r="AB3313" t="s">
        <v>74</v>
      </c>
      <c r="AC3313">
        <v>0.56000000000000005</v>
      </c>
      <c r="AD3313" s="1">
        <v>41210</v>
      </c>
    </row>
    <row r="3314" spans="1:30" x14ac:dyDescent="0.35">
      <c r="A3314">
        <v>1754</v>
      </c>
      <c r="B3314">
        <v>4622</v>
      </c>
      <c r="C3314">
        <v>32902</v>
      </c>
      <c r="D3314" s="1">
        <v>40971</v>
      </c>
      <c r="E3314" t="s">
        <v>77</v>
      </c>
      <c r="F3314">
        <v>23</v>
      </c>
      <c r="G3314">
        <v>1638.67</v>
      </c>
      <c r="H3314">
        <v>0.05</v>
      </c>
      <c r="I3314" t="s">
        <v>49</v>
      </c>
      <c r="J3314" s="8">
        <v>-527.83000000000004</v>
      </c>
      <c r="K3314" s="8">
        <f>IF(Table3[[#This Row],[Return Status]] = "Returned", 0, Table3[[#This Row],[Profit]])</f>
        <v>-527.83000000000004</v>
      </c>
      <c r="L3314" s="8" t="str">
        <f>IFERROR(VLOOKUP(Table3[[#This Row],[Order ID]],returns[[Order ID]:[Status]],2,FALSE), "")</f>
        <v/>
      </c>
      <c r="M3314">
        <v>68.81</v>
      </c>
      <c r="N3314">
        <v>60</v>
      </c>
      <c r="O3314" t="s">
        <v>1279</v>
      </c>
      <c r="P3314" t="s">
        <v>11</v>
      </c>
      <c r="Q3314">
        <v>92691</v>
      </c>
      <c r="R3314" t="s">
        <v>12</v>
      </c>
      <c r="S3314" t="s">
        <v>1976</v>
      </c>
      <c r="T3314" t="e">
        <f>VLOOKUP(Table3[[#This Row],[Region]],managers5[],2,FALSE)</f>
        <v>#N/A</v>
      </c>
      <c r="U3314" t="s">
        <v>1955</v>
      </c>
      <c r="V3314" t="s">
        <v>1959</v>
      </c>
      <c r="W3314" t="s">
        <v>14</v>
      </c>
      <c r="X3314" t="s">
        <v>24</v>
      </c>
      <c r="Y3314" t="s">
        <v>16</v>
      </c>
      <c r="Z3314" t="s">
        <v>83</v>
      </c>
      <c r="AA3314" t="s">
        <v>285</v>
      </c>
      <c r="AB3314" t="s">
        <v>74</v>
      </c>
      <c r="AC3314">
        <v>0.41</v>
      </c>
      <c r="AD3314" s="1">
        <v>40973</v>
      </c>
    </row>
    <row r="3315" spans="1:30" x14ac:dyDescent="0.35">
      <c r="A3315">
        <v>1755</v>
      </c>
      <c r="B3315">
        <v>4623</v>
      </c>
      <c r="C3315">
        <v>32902</v>
      </c>
      <c r="D3315" s="1">
        <v>40971</v>
      </c>
      <c r="E3315" t="s">
        <v>77</v>
      </c>
      <c r="F3315">
        <v>8</v>
      </c>
      <c r="G3315">
        <v>64.099999999999994</v>
      </c>
      <c r="H3315">
        <v>0.03</v>
      </c>
      <c r="I3315" t="s">
        <v>9</v>
      </c>
      <c r="J3315" s="8">
        <v>-48.28</v>
      </c>
      <c r="K3315" s="8">
        <f>IF(Table3[[#This Row],[Return Status]] = "Returned", 0, Table3[[#This Row],[Profit]])</f>
        <v>-48.28</v>
      </c>
      <c r="L3315" s="8" t="str">
        <f>IFERROR(VLOOKUP(Table3[[#This Row],[Order ID]],returns[[Order ID]:[Status]],2,FALSE), "")</f>
        <v/>
      </c>
      <c r="M3315">
        <v>6.84</v>
      </c>
      <c r="N3315">
        <v>8.3699999999999992</v>
      </c>
      <c r="O3315" t="s">
        <v>1279</v>
      </c>
      <c r="P3315" t="s">
        <v>11</v>
      </c>
      <c r="Q3315">
        <v>92691</v>
      </c>
      <c r="R3315" t="s">
        <v>12</v>
      </c>
      <c r="S3315" t="s">
        <v>1976</v>
      </c>
      <c r="T3315" t="e">
        <f>VLOOKUP(Table3[[#This Row],[Region]],managers5[],2,FALSE)</f>
        <v>#N/A</v>
      </c>
      <c r="U3315" t="s">
        <v>1955</v>
      </c>
      <c r="V3315" t="s">
        <v>1959</v>
      </c>
      <c r="W3315" t="s">
        <v>14</v>
      </c>
      <c r="X3315" t="s">
        <v>24</v>
      </c>
      <c r="Y3315" t="s">
        <v>16</v>
      </c>
      <c r="Z3315" t="s">
        <v>67</v>
      </c>
      <c r="AA3315" t="s">
        <v>922</v>
      </c>
      <c r="AB3315" t="s">
        <v>109</v>
      </c>
      <c r="AC3315">
        <v>0.57999999999999996</v>
      </c>
      <c r="AD3315" s="1">
        <v>40973</v>
      </c>
    </row>
    <row r="3316" spans="1:30" x14ac:dyDescent="0.35">
      <c r="A3316">
        <v>1767</v>
      </c>
      <c r="B3316">
        <v>4621</v>
      </c>
      <c r="C3316">
        <v>32902</v>
      </c>
      <c r="D3316" s="1">
        <v>40971</v>
      </c>
      <c r="E3316" t="s">
        <v>77</v>
      </c>
      <c r="F3316">
        <v>34</v>
      </c>
      <c r="G3316">
        <v>145.47999999999999</v>
      </c>
      <c r="H3316">
        <v>0.03</v>
      </c>
      <c r="I3316" t="s">
        <v>33</v>
      </c>
      <c r="J3316" s="8">
        <v>32.43</v>
      </c>
      <c r="K3316" s="8">
        <f>IF(Table3[[#This Row],[Return Status]] = "Returned", 0, Table3[[#This Row],[Profit]])</f>
        <v>32.43</v>
      </c>
      <c r="L3316" s="8" t="str">
        <f>IFERROR(VLOOKUP(Table3[[#This Row],[Order ID]],returns[[Order ID]:[Status]],2,FALSE), "")</f>
        <v/>
      </c>
      <c r="M3316">
        <v>4.26</v>
      </c>
      <c r="N3316">
        <v>1.2</v>
      </c>
      <c r="O3316" t="s">
        <v>1279</v>
      </c>
      <c r="P3316" t="s">
        <v>37</v>
      </c>
      <c r="Q3316">
        <v>7010</v>
      </c>
      <c r="R3316" t="s">
        <v>37</v>
      </c>
      <c r="S3316" t="s">
        <v>1979</v>
      </c>
      <c r="T3316" t="e">
        <f>VLOOKUP(Table3[[#This Row],[Region]],managers5[],2,FALSE)</f>
        <v>#N/A</v>
      </c>
      <c r="U3316" t="s">
        <v>1956</v>
      </c>
      <c r="W3316" t="s">
        <v>14</v>
      </c>
      <c r="X3316" t="s">
        <v>24</v>
      </c>
      <c r="Y3316" t="s">
        <v>16</v>
      </c>
      <c r="Z3316" t="s">
        <v>106</v>
      </c>
      <c r="AA3316" t="s">
        <v>467</v>
      </c>
      <c r="AB3316" t="s">
        <v>35</v>
      </c>
      <c r="AC3316">
        <v>0.44</v>
      </c>
      <c r="AD3316" s="1">
        <v>40972</v>
      </c>
    </row>
    <row r="3317" spans="1:30" x14ac:dyDescent="0.35">
      <c r="A3317">
        <v>873</v>
      </c>
      <c r="B3317">
        <v>4624</v>
      </c>
      <c r="C3317">
        <v>32903</v>
      </c>
      <c r="D3317" s="1">
        <v>41116</v>
      </c>
      <c r="E3317" t="s">
        <v>32</v>
      </c>
      <c r="F3317">
        <v>31</v>
      </c>
      <c r="G3317">
        <v>454.58</v>
      </c>
      <c r="H3317">
        <v>7.0000000000000007E-2</v>
      </c>
      <c r="I3317" t="s">
        <v>9</v>
      </c>
      <c r="J3317" s="8">
        <v>-118.75</v>
      </c>
      <c r="K3317" s="8">
        <f>IF(Table3[[#This Row],[Return Status]] = "Returned", 0, Table3[[#This Row],[Profit]])</f>
        <v>-118.75</v>
      </c>
      <c r="L3317" s="8" t="str">
        <f>IFERROR(VLOOKUP(Table3[[#This Row],[Order ID]],returns[[Order ID]:[Status]],2,FALSE), "")</f>
        <v/>
      </c>
      <c r="M3317">
        <v>15.31</v>
      </c>
      <c r="N3317">
        <v>8.7799999999999994</v>
      </c>
      <c r="O3317" t="s">
        <v>1014</v>
      </c>
      <c r="P3317" t="s">
        <v>37</v>
      </c>
      <c r="Q3317">
        <v>11575</v>
      </c>
      <c r="R3317" t="s">
        <v>37</v>
      </c>
      <c r="S3317" t="s">
        <v>1979</v>
      </c>
      <c r="T3317" t="e">
        <f>VLOOKUP(Table3[[#This Row],[Region]],managers5[],2,FALSE)</f>
        <v>#N/A</v>
      </c>
      <c r="U3317" t="s">
        <v>1956</v>
      </c>
      <c r="W3317" t="s">
        <v>14</v>
      </c>
      <c r="X3317" t="s">
        <v>15</v>
      </c>
      <c r="Y3317" t="s">
        <v>16</v>
      </c>
      <c r="Z3317" t="s">
        <v>75</v>
      </c>
      <c r="AA3317" t="s">
        <v>1015</v>
      </c>
      <c r="AB3317" t="s">
        <v>19</v>
      </c>
      <c r="AC3317">
        <v>0.56999999999999995</v>
      </c>
      <c r="AD3317" s="1">
        <v>41123</v>
      </c>
    </row>
    <row r="3318" spans="1:30" x14ac:dyDescent="0.35">
      <c r="A3318">
        <v>3859</v>
      </c>
      <c r="B3318">
        <v>7799</v>
      </c>
      <c r="C3318">
        <v>55808</v>
      </c>
      <c r="D3318" s="1">
        <v>40588</v>
      </c>
      <c r="E3318" t="s">
        <v>8</v>
      </c>
      <c r="F3318">
        <v>6</v>
      </c>
      <c r="G3318">
        <v>830.28</v>
      </c>
      <c r="H3318">
        <v>0</v>
      </c>
      <c r="I3318" t="s">
        <v>49</v>
      </c>
      <c r="J3318" s="8">
        <v>-382.98</v>
      </c>
      <c r="K3318" s="8">
        <f>IF(Table3[[#This Row],[Return Status]] = "Returned", 0, Table3[[#This Row],[Profit]])</f>
        <v>0</v>
      </c>
      <c r="L3318" s="8" t="str">
        <f>IFERROR(VLOOKUP(Table3[[#This Row],[Order ID]],returns[[Order ID]:[Status]],2,FALSE), "")</f>
        <v>Returned</v>
      </c>
      <c r="M3318">
        <v>122.99</v>
      </c>
      <c r="N3318">
        <v>70.2</v>
      </c>
      <c r="O3318" t="s">
        <v>250</v>
      </c>
      <c r="P3318" t="s">
        <v>55</v>
      </c>
      <c r="Q3318">
        <v>72714</v>
      </c>
      <c r="R3318" t="s">
        <v>56</v>
      </c>
      <c r="S3318" t="s">
        <v>1978</v>
      </c>
      <c r="T3318" t="e">
        <f>VLOOKUP(Table3[[#This Row],[Region]],managers5[],2,FALSE)</f>
        <v>#N/A</v>
      </c>
      <c r="U3318" t="s">
        <v>1957</v>
      </c>
      <c r="V3318" t="s">
        <v>1959</v>
      </c>
      <c r="W3318" t="s">
        <v>14</v>
      </c>
      <c r="X3318" t="s">
        <v>24</v>
      </c>
      <c r="Y3318" t="s">
        <v>50</v>
      </c>
      <c r="Z3318" t="s">
        <v>72</v>
      </c>
      <c r="AA3318" t="s">
        <v>95</v>
      </c>
      <c r="AB3318" t="s">
        <v>74</v>
      </c>
      <c r="AC3318">
        <v>0.74</v>
      </c>
      <c r="AD3318" s="1">
        <v>40590</v>
      </c>
    </row>
    <row r="3319" spans="1:30" x14ac:dyDescent="0.35">
      <c r="A3319">
        <v>4369</v>
      </c>
      <c r="B3319">
        <v>3617</v>
      </c>
      <c r="C3319">
        <v>25828</v>
      </c>
      <c r="D3319" s="1">
        <v>40505</v>
      </c>
      <c r="E3319" t="s">
        <v>8</v>
      </c>
      <c r="F3319">
        <v>31</v>
      </c>
      <c r="G3319">
        <v>9041.26</v>
      </c>
      <c r="H3319">
        <v>0.01</v>
      </c>
      <c r="I3319" t="s">
        <v>49</v>
      </c>
      <c r="J3319" s="8">
        <v>-383.03</v>
      </c>
      <c r="K3319" s="8">
        <f>IF(Table3[[#This Row],[Return Status]] = "Returned", 0, Table3[[#This Row],[Profit]])</f>
        <v>0</v>
      </c>
      <c r="L3319" s="8" t="str">
        <f>IFERROR(VLOOKUP(Table3[[#This Row],[Order ID]],returns[[Order ID]:[Status]],2,FALSE), "")</f>
        <v>Returned</v>
      </c>
      <c r="M3319">
        <v>286.85000000000002</v>
      </c>
      <c r="N3319">
        <v>61.76</v>
      </c>
      <c r="O3319" t="s">
        <v>268</v>
      </c>
      <c r="P3319" t="s">
        <v>43</v>
      </c>
      <c r="Q3319">
        <v>39560</v>
      </c>
      <c r="R3319" t="s">
        <v>44</v>
      </c>
      <c r="S3319" t="s">
        <v>1978</v>
      </c>
      <c r="T3319" t="e">
        <f>VLOOKUP(Table3[[#This Row],[Region]],managers5[],2,FALSE)</f>
        <v>#N/A</v>
      </c>
      <c r="U3319" t="s">
        <v>1957</v>
      </c>
      <c r="V3319" t="s">
        <v>1959</v>
      </c>
      <c r="W3319" t="s">
        <v>14</v>
      </c>
      <c r="X3319" t="s">
        <v>15</v>
      </c>
      <c r="Y3319" t="s">
        <v>50</v>
      </c>
      <c r="Z3319" t="s">
        <v>51</v>
      </c>
      <c r="AA3319" t="s">
        <v>310</v>
      </c>
      <c r="AB3319" t="s">
        <v>53</v>
      </c>
      <c r="AC3319">
        <v>0.78</v>
      </c>
      <c r="AD3319" s="2">
        <v>40505</v>
      </c>
    </row>
    <row r="3320" spans="1:30" x14ac:dyDescent="0.35">
      <c r="A3320">
        <v>5971</v>
      </c>
      <c r="B3320">
        <v>4627</v>
      </c>
      <c r="C3320">
        <v>32931</v>
      </c>
      <c r="D3320" s="1">
        <v>40224</v>
      </c>
      <c r="E3320" t="s">
        <v>32</v>
      </c>
      <c r="F3320">
        <v>31</v>
      </c>
      <c r="G3320">
        <v>86.1</v>
      </c>
      <c r="H3320">
        <v>0.06</v>
      </c>
      <c r="I3320" t="s">
        <v>9</v>
      </c>
      <c r="J3320" s="8">
        <v>32.700000000000003</v>
      </c>
      <c r="K3320" s="8">
        <f>IF(Table3[[#This Row],[Return Status]] = "Returned", 0, Table3[[#This Row],[Profit]])</f>
        <v>0</v>
      </c>
      <c r="L3320" s="8" t="str">
        <f>IFERROR(VLOOKUP(Table3[[#This Row],[Order ID]],returns[[Order ID]:[Status]],2,FALSE), "")</f>
        <v>Returned</v>
      </c>
      <c r="M3320">
        <v>2.88</v>
      </c>
      <c r="N3320">
        <v>0.5</v>
      </c>
      <c r="O3320" t="s">
        <v>1642</v>
      </c>
      <c r="P3320" t="s">
        <v>146</v>
      </c>
      <c r="Q3320">
        <v>83814</v>
      </c>
      <c r="R3320" t="s">
        <v>147</v>
      </c>
      <c r="S3320" t="s">
        <v>1976</v>
      </c>
      <c r="T3320" t="e">
        <f>VLOOKUP(Table3[[#This Row],[Region]],managers5[],2,FALSE)</f>
        <v>#N/A</v>
      </c>
      <c r="U3320" t="s">
        <v>1955</v>
      </c>
      <c r="V3320" t="s">
        <v>1959</v>
      </c>
      <c r="W3320" t="s">
        <v>14</v>
      </c>
      <c r="X3320" t="s">
        <v>71</v>
      </c>
      <c r="Y3320" t="s">
        <v>16</v>
      </c>
      <c r="Z3320" t="s">
        <v>99</v>
      </c>
      <c r="AA3320" t="s">
        <v>1222</v>
      </c>
      <c r="AB3320" t="s">
        <v>19</v>
      </c>
      <c r="AC3320">
        <v>0.36</v>
      </c>
      <c r="AD3320" s="2">
        <v>40231</v>
      </c>
    </row>
    <row r="3321" spans="1:30" x14ac:dyDescent="0.35">
      <c r="A3321">
        <v>5981</v>
      </c>
      <c r="B3321">
        <v>4628</v>
      </c>
      <c r="C3321">
        <v>32931</v>
      </c>
      <c r="D3321" s="1">
        <v>40224</v>
      </c>
      <c r="E3321" t="s">
        <v>32</v>
      </c>
      <c r="F3321">
        <v>25</v>
      </c>
      <c r="G3321">
        <v>298.11</v>
      </c>
      <c r="H3321">
        <v>0.08</v>
      </c>
      <c r="I3321" t="s">
        <v>9</v>
      </c>
      <c r="J3321" s="8">
        <v>-60.79</v>
      </c>
      <c r="K3321" s="8">
        <f>IF(Table3[[#This Row],[Return Status]] = "Returned", 0, Table3[[#This Row],[Profit]])</f>
        <v>0</v>
      </c>
      <c r="L3321" s="8" t="str">
        <f>IFERROR(VLOOKUP(Table3[[#This Row],[Order ID]],returns[[Order ID]:[Status]],2,FALSE), "")</f>
        <v>Returned</v>
      </c>
      <c r="M3321">
        <v>12.44</v>
      </c>
      <c r="N3321">
        <v>6.27</v>
      </c>
      <c r="O3321" t="s">
        <v>1642</v>
      </c>
      <c r="P3321" t="s">
        <v>146</v>
      </c>
      <c r="Q3321">
        <v>83814</v>
      </c>
      <c r="R3321" t="s">
        <v>147</v>
      </c>
      <c r="S3321" t="s">
        <v>1976</v>
      </c>
      <c r="T3321" t="e">
        <f>VLOOKUP(Table3[[#This Row],[Region]],managers5[],2,FALSE)</f>
        <v>#N/A</v>
      </c>
      <c r="U3321" t="s">
        <v>1955</v>
      </c>
      <c r="V3321" t="s">
        <v>1959</v>
      </c>
      <c r="W3321" t="s">
        <v>14</v>
      </c>
      <c r="X3321" t="s">
        <v>71</v>
      </c>
      <c r="Y3321" t="s">
        <v>16</v>
      </c>
      <c r="Z3321" t="s">
        <v>75</v>
      </c>
      <c r="AA3321" t="s">
        <v>695</v>
      </c>
      <c r="AB3321" t="s">
        <v>69</v>
      </c>
      <c r="AC3321">
        <v>0.56999999999999995</v>
      </c>
      <c r="AD3321" s="2">
        <v>40229</v>
      </c>
    </row>
    <row r="3322" spans="1:30" x14ac:dyDescent="0.35">
      <c r="A3322">
        <v>6182</v>
      </c>
      <c r="B3322">
        <v>4629</v>
      </c>
      <c r="C3322">
        <v>32932</v>
      </c>
      <c r="D3322" s="1">
        <v>40187</v>
      </c>
      <c r="E3322" t="s">
        <v>32</v>
      </c>
      <c r="F3322">
        <v>49</v>
      </c>
      <c r="G3322">
        <v>29884.6</v>
      </c>
      <c r="H3322">
        <v>0.05</v>
      </c>
      <c r="I3322" t="s">
        <v>9</v>
      </c>
      <c r="J3322" s="8">
        <v>12748.86</v>
      </c>
      <c r="K3322" s="8">
        <f>IF(Table3[[#This Row],[Return Status]] = "Returned", 0, Table3[[#This Row],[Profit]])</f>
        <v>12748.86</v>
      </c>
      <c r="L3322" s="8" t="str">
        <f>IFERROR(VLOOKUP(Table3[[#This Row],[Order ID]],returns[[Order ID]:[Status]],2,FALSE), "")</f>
        <v/>
      </c>
      <c r="M3322">
        <v>599.99</v>
      </c>
      <c r="N3322">
        <v>24.49</v>
      </c>
      <c r="O3322" t="s">
        <v>1174</v>
      </c>
      <c r="P3322" t="s">
        <v>11</v>
      </c>
      <c r="Q3322">
        <v>94110</v>
      </c>
      <c r="R3322" t="s">
        <v>12</v>
      </c>
      <c r="S3322" t="s">
        <v>1976</v>
      </c>
      <c r="T3322" t="e">
        <f>VLOOKUP(Table3[[#This Row],[Region]],managers5[],2,FALSE)</f>
        <v>#N/A</v>
      </c>
      <c r="U3322" t="s">
        <v>1955</v>
      </c>
      <c r="V3322" t="s">
        <v>1959</v>
      </c>
      <c r="W3322" t="s">
        <v>14</v>
      </c>
      <c r="X3322" t="s">
        <v>71</v>
      </c>
      <c r="Y3322" t="s">
        <v>46</v>
      </c>
      <c r="Z3322" t="s">
        <v>243</v>
      </c>
      <c r="AA3322" t="s">
        <v>1263</v>
      </c>
      <c r="AB3322" t="s">
        <v>85</v>
      </c>
      <c r="AC3322">
        <v>0.44</v>
      </c>
      <c r="AD3322" s="2">
        <v>40191</v>
      </c>
    </row>
    <row r="3323" spans="1:30" x14ac:dyDescent="0.35">
      <c r="A3323">
        <v>3812</v>
      </c>
      <c r="B3323">
        <v>4630</v>
      </c>
      <c r="C3323">
        <v>32965</v>
      </c>
      <c r="D3323" s="1">
        <v>40598</v>
      </c>
      <c r="E3323" t="s">
        <v>77</v>
      </c>
      <c r="F3323">
        <v>2</v>
      </c>
      <c r="G3323">
        <v>11.15</v>
      </c>
      <c r="H3323">
        <v>0.04</v>
      </c>
      <c r="I3323" t="s">
        <v>9</v>
      </c>
      <c r="J3323" s="8">
        <v>-5.54</v>
      </c>
      <c r="K3323" s="8">
        <f>IF(Table3[[#This Row],[Return Status]] = "Returned", 0, Table3[[#This Row],[Profit]])</f>
        <v>-5.54</v>
      </c>
      <c r="L3323" s="8" t="str">
        <f>IFERROR(VLOOKUP(Table3[[#This Row],[Order ID]],returns[[Order ID]:[Status]],2,FALSE), "")</f>
        <v/>
      </c>
      <c r="M3323">
        <v>3.98</v>
      </c>
      <c r="N3323">
        <v>2.97</v>
      </c>
      <c r="O3323" t="s">
        <v>633</v>
      </c>
      <c r="P3323" t="s">
        <v>131</v>
      </c>
      <c r="Q3323">
        <v>4401</v>
      </c>
      <c r="R3323" t="s">
        <v>132</v>
      </c>
      <c r="S3323" t="s">
        <v>1979</v>
      </c>
      <c r="T3323" t="e">
        <f>VLOOKUP(Table3[[#This Row],[Region]],managers5[],2,FALSE)</f>
        <v>#N/A</v>
      </c>
      <c r="U3323" t="s">
        <v>1956</v>
      </c>
      <c r="W3323" t="s">
        <v>14</v>
      </c>
      <c r="X3323" t="s">
        <v>15</v>
      </c>
      <c r="Y3323" t="s">
        <v>16</v>
      </c>
      <c r="Z3323" t="s">
        <v>30</v>
      </c>
      <c r="AA3323" t="s">
        <v>779</v>
      </c>
      <c r="AB3323" t="s">
        <v>35</v>
      </c>
      <c r="AC3323">
        <v>0.35</v>
      </c>
      <c r="AD3323" s="1">
        <v>40599</v>
      </c>
    </row>
    <row r="3324" spans="1:30" x14ac:dyDescent="0.35">
      <c r="A3324">
        <v>3813</v>
      </c>
      <c r="B3324">
        <v>4631</v>
      </c>
      <c r="C3324">
        <v>32965</v>
      </c>
      <c r="D3324" s="1">
        <v>40598</v>
      </c>
      <c r="E3324" t="s">
        <v>77</v>
      </c>
      <c r="F3324">
        <v>25</v>
      </c>
      <c r="G3324">
        <v>2427.25</v>
      </c>
      <c r="H3324">
        <v>0.1</v>
      </c>
      <c r="I3324" t="s">
        <v>9</v>
      </c>
      <c r="J3324" s="8">
        <v>227.67</v>
      </c>
      <c r="K3324" s="8">
        <f>IF(Table3[[#This Row],[Return Status]] = "Returned", 0, Table3[[#This Row],[Profit]])</f>
        <v>227.67</v>
      </c>
      <c r="L3324" s="8" t="str">
        <f>IFERROR(VLOOKUP(Table3[[#This Row],[Order ID]],returns[[Order ID]:[Status]],2,FALSE), "")</f>
        <v/>
      </c>
      <c r="M3324">
        <v>99.99</v>
      </c>
      <c r="N3324">
        <v>19.989999999999998</v>
      </c>
      <c r="O3324" t="s">
        <v>633</v>
      </c>
      <c r="P3324" t="s">
        <v>37</v>
      </c>
      <c r="Q3324">
        <v>7003</v>
      </c>
      <c r="R3324" t="s">
        <v>37</v>
      </c>
      <c r="S3324" t="s">
        <v>1979</v>
      </c>
      <c r="T3324" t="e">
        <f>VLOOKUP(Table3[[#This Row],[Region]],managers5[],2,FALSE)</f>
        <v>#N/A</v>
      </c>
      <c r="U3324" t="s">
        <v>1956</v>
      </c>
      <c r="W3324" t="s">
        <v>14</v>
      </c>
      <c r="X3324" t="s">
        <v>15</v>
      </c>
      <c r="Y3324" t="s">
        <v>46</v>
      </c>
      <c r="Z3324" t="s">
        <v>47</v>
      </c>
      <c r="AA3324" t="s">
        <v>298</v>
      </c>
      <c r="AB3324" t="s">
        <v>19</v>
      </c>
      <c r="AC3324">
        <v>0.52</v>
      </c>
      <c r="AD3324" s="1">
        <v>40599</v>
      </c>
    </row>
    <row r="3325" spans="1:30" x14ac:dyDescent="0.35">
      <c r="A3325">
        <v>4529</v>
      </c>
      <c r="B3325">
        <v>5356</v>
      </c>
      <c r="C3325">
        <v>38050</v>
      </c>
      <c r="D3325" s="1">
        <v>40477</v>
      </c>
      <c r="E3325" t="s">
        <v>8</v>
      </c>
      <c r="F3325">
        <v>14</v>
      </c>
      <c r="G3325">
        <v>1331.2239999999999</v>
      </c>
      <c r="H3325">
        <v>0.04</v>
      </c>
      <c r="I3325" t="s">
        <v>9</v>
      </c>
      <c r="J3325" s="8">
        <v>-401.42</v>
      </c>
      <c r="K3325" s="8">
        <f>IF(Table3[[#This Row],[Return Status]] = "Returned", 0, Table3[[#This Row],[Profit]])</f>
        <v>0</v>
      </c>
      <c r="L3325" s="8" t="str">
        <f>IFERROR(VLOOKUP(Table3[[#This Row],[Order ID]],returns[[Order ID]:[Status]],2,FALSE), "")</f>
        <v>Returned</v>
      </c>
      <c r="M3325">
        <v>111.96</v>
      </c>
      <c r="N3325">
        <v>69</v>
      </c>
      <c r="O3325" t="s">
        <v>1038</v>
      </c>
      <c r="P3325" t="s">
        <v>43</v>
      </c>
      <c r="Q3325">
        <v>29577</v>
      </c>
      <c r="R3325" t="s">
        <v>44</v>
      </c>
      <c r="S3325" t="s">
        <v>1978</v>
      </c>
      <c r="T3325" t="e">
        <f>VLOOKUP(Table3[[#This Row],[Region]],managers5[],2,FALSE)</f>
        <v>#N/A</v>
      </c>
      <c r="U3325" t="s">
        <v>1957</v>
      </c>
      <c r="V3325" t="s">
        <v>1959</v>
      </c>
      <c r="W3325" t="s">
        <v>14</v>
      </c>
      <c r="X3325" t="s">
        <v>24</v>
      </c>
      <c r="Y3325" t="s">
        <v>50</v>
      </c>
      <c r="Z3325" t="s">
        <v>51</v>
      </c>
      <c r="AA3325" t="s">
        <v>1435</v>
      </c>
      <c r="AB3325" t="s">
        <v>85</v>
      </c>
      <c r="AC3325">
        <v>0.63</v>
      </c>
      <c r="AD3325" s="2">
        <v>40479</v>
      </c>
    </row>
    <row r="3326" spans="1:30" x14ac:dyDescent="0.35">
      <c r="A3326">
        <v>2025</v>
      </c>
      <c r="B3326">
        <v>7302</v>
      </c>
      <c r="C3326">
        <v>52068</v>
      </c>
      <c r="D3326" s="1">
        <v>40921</v>
      </c>
      <c r="E3326" t="s">
        <v>8</v>
      </c>
      <c r="F3326">
        <v>21</v>
      </c>
      <c r="G3326">
        <v>1217.5</v>
      </c>
      <c r="H3326">
        <v>7.0000000000000007E-2</v>
      </c>
      <c r="I3326" t="s">
        <v>49</v>
      </c>
      <c r="J3326" s="8">
        <v>-412.36</v>
      </c>
      <c r="K3326" s="8">
        <f>IF(Table3[[#This Row],[Return Status]] = "Returned", 0, Table3[[#This Row],[Profit]])</f>
        <v>0</v>
      </c>
      <c r="L3326" s="8" t="str">
        <f>IFERROR(VLOOKUP(Table3[[#This Row],[Order ID]],returns[[Order ID]:[Status]],2,FALSE), "")</f>
        <v>Returned</v>
      </c>
      <c r="M3326">
        <v>58.14</v>
      </c>
      <c r="N3326">
        <v>36.61</v>
      </c>
      <c r="O3326" t="s">
        <v>1531</v>
      </c>
      <c r="P3326" t="s">
        <v>64</v>
      </c>
      <c r="Q3326">
        <v>30721</v>
      </c>
      <c r="R3326" t="s">
        <v>65</v>
      </c>
      <c r="S3326" t="s">
        <v>1978</v>
      </c>
      <c r="T3326" t="e">
        <f>VLOOKUP(Table3[[#This Row],[Region]],managers5[],2,FALSE)</f>
        <v>#N/A</v>
      </c>
      <c r="U3326" t="s">
        <v>1957</v>
      </c>
      <c r="V3326" t="s">
        <v>1959</v>
      </c>
      <c r="W3326" t="s">
        <v>14</v>
      </c>
      <c r="X3326" t="s">
        <v>71</v>
      </c>
      <c r="Y3326" t="s">
        <v>50</v>
      </c>
      <c r="Z3326" t="s">
        <v>219</v>
      </c>
      <c r="AA3326" t="s">
        <v>566</v>
      </c>
      <c r="AB3326" t="s">
        <v>53</v>
      </c>
      <c r="AC3326">
        <v>0.61</v>
      </c>
      <c r="AD3326" s="1">
        <v>40922</v>
      </c>
    </row>
    <row r="3327" spans="1:30" x14ac:dyDescent="0.35">
      <c r="A3327">
        <v>587</v>
      </c>
      <c r="B3327">
        <v>4634</v>
      </c>
      <c r="C3327">
        <v>32994</v>
      </c>
      <c r="D3327" s="1">
        <v>41168</v>
      </c>
      <c r="E3327" t="s">
        <v>41</v>
      </c>
      <c r="F3327">
        <v>34</v>
      </c>
      <c r="G3327">
        <v>226.41</v>
      </c>
      <c r="H3327">
        <v>0.05</v>
      </c>
      <c r="I3327" t="s">
        <v>9</v>
      </c>
      <c r="J3327" s="8">
        <v>-164.89</v>
      </c>
      <c r="K3327" s="8">
        <f>IF(Table3[[#This Row],[Return Status]] = "Returned", 0, Table3[[#This Row],[Profit]])</f>
        <v>-164.89</v>
      </c>
      <c r="L3327" s="8" t="str">
        <f>IFERROR(VLOOKUP(Table3[[#This Row],[Order ID]],returns[[Order ID]:[Status]],2,FALSE), "")</f>
        <v/>
      </c>
      <c r="M3327">
        <v>6.48</v>
      </c>
      <c r="N3327">
        <v>8.73</v>
      </c>
      <c r="O3327" t="s">
        <v>787</v>
      </c>
      <c r="P3327" t="s">
        <v>189</v>
      </c>
      <c r="Q3327">
        <v>98037</v>
      </c>
      <c r="R3327" t="s">
        <v>190</v>
      </c>
      <c r="S3327" t="s">
        <v>1976</v>
      </c>
      <c r="T3327" t="e">
        <f>VLOOKUP(Table3[[#This Row],[Region]],managers5[],2,FALSE)</f>
        <v>#N/A</v>
      </c>
      <c r="U3327" t="s">
        <v>1955</v>
      </c>
      <c r="V3327" t="s">
        <v>1959</v>
      </c>
      <c r="W3327" t="s">
        <v>14</v>
      </c>
      <c r="X3327" t="s">
        <v>39</v>
      </c>
      <c r="Y3327" t="s">
        <v>16</v>
      </c>
      <c r="Z3327" t="s">
        <v>30</v>
      </c>
      <c r="AA3327" t="s">
        <v>272</v>
      </c>
      <c r="AB3327" t="s">
        <v>19</v>
      </c>
      <c r="AC3327">
        <v>0.37</v>
      </c>
      <c r="AD3327" s="1">
        <v>41168</v>
      </c>
    </row>
    <row r="3328" spans="1:30" x14ac:dyDescent="0.35">
      <c r="A3328">
        <v>8011</v>
      </c>
      <c r="B3328">
        <v>3966</v>
      </c>
      <c r="C3328">
        <v>28291</v>
      </c>
      <c r="D3328" s="1">
        <v>39876</v>
      </c>
      <c r="E3328" t="s">
        <v>41</v>
      </c>
      <c r="F3328">
        <v>14</v>
      </c>
      <c r="G3328">
        <v>3950.6</v>
      </c>
      <c r="H3328">
        <v>0.02</v>
      </c>
      <c r="I3328" t="s">
        <v>49</v>
      </c>
      <c r="J3328" s="8">
        <v>-477.66</v>
      </c>
      <c r="K3328" s="8">
        <f>IF(Table3[[#This Row],[Return Status]] = "Returned", 0, Table3[[#This Row],[Profit]])</f>
        <v>0</v>
      </c>
      <c r="L3328" s="8" t="str">
        <f>IFERROR(VLOOKUP(Table3[[#This Row],[Order ID]],returns[[Order ID]:[Status]],2,FALSE), "")</f>
        <v>Returned</v>
      </c>
      <c r="M3328">
        <v>280.98</v>
      </c>
      <c r="N3328">
        <v>57</v>
      </c>
      <c r="O3328" t="s">
        <v>1724</v>
      </c>
      <c r="P3328" t="s">
        <v>43</v>
      </c>
      <c r="Q3328">
        <v>39701</v>
      </c>
      <c r="R3328" t="s">
        <v>44</v>
      </c>
      <c r="S3328" t="s">
        <v>1978</v>
      </c>
      <c r="T3328" t="e">
        <f>VLOOKUP(Table3[[#This Row],[Region]],managers5[],2,FALSE)</f>
        <v>#N/A</v>
      </c>
      <c r="U3328" t="s">
        <v>1957</v>
      </c>
      <c r="V3328" t="s">
        <v>1959</v>
      </c>
      <c r="W3328" t="s">
        <v>14</v>
      </c>
      <c r="X3328" t="s">
        <v>39</v>
      </c>
      <c r="Y3328" t="s">
        <v>50</v>
      </c>
      <c r="Z3328" t="s">
        <v>72</v>
      </c>
      <c r="AA3328" t="s">
        <v>266</v>
      </c>
      <c r="AB3328" t="s">
        <v>74</v>
      </c>
      <c r="AC3328">
        <v>0.78</v>
      </c>
      <c r="AD3328" s="2">
        <v>39877</v>
      </c>
    </row>
    <row r="3329" spans="1:30" x14ac:dyDescent="0.35">
      <c r="A3329">
        <v>4263</v>
      </c>
      <c r="B3329">
        <v>2771</v>
      </c>
      <c r="C3329">
        <v>20036</v>
      </c>
      <c r="D3329" s="1">
        <v>40517</v>
      </c>
      <c r="E3329" t="s">
        <v>8</v>
      </c>
      <c r="F3329">
        <v>28</v>
      </c>
      <c r="G3329">
        <v>4371.92</v>
      </c>
      <c r="H3329">
        <v>0.03</v>
      </c>
      <c r="I3329" t="s">
        <v>49</v>
      </c>
      <c r="J3329" s="8">
        <v>-533.44000000000005</v>
      </c>
      <c r="K3329" s="8">
        <f>IF(Table3[[#This Row],[Return Status]] = "Returned", 0, Table3[[#This Row],[Profit]])</f>
        <v>0</v>
      </c>
      <c r="L3329" s="8" t="str">
        <f>IFERROR(VLOOKUP(Table3[[#This Row],[Order ID]],returns[[Order ID]:[Status]],2,FALSE), "")</f>
        <v>Returned</v>
      </c>
      <c r="M3329">
        <v>150.97999999999999</v>
      </c>
      <c r="N3329">
        <v>66.27</v>
      </c>
      <c r="O3329" t="s">
        <v>1366</v>
      </c>
      <c r="P3329" t="s">
        <v>120</v>
      </c>
      <c r="Q3329">
        <v>72401</v>
      </c>
      <c r="R3329" t="s">
        <v>56</v>
      </c>
      <c r="S3329" t="s">
        <v>1978</v>
      </c>
      <c r="T3329" t="e">
        <f>VLOOKUP(Table3[[#This Row],[Region]],managers5[],2,FALSE)</f>
        <v>#N/A</v>
      </c>
      <c r="U3329" t="s">
        <v>1957</v>
      </c>
      <c r="V3329" t="s">
        <v>1959</v>
      </c>
      <c r="W3329" t="s">
        <v>14</v>
      </c>
      <c r="X3329" t="s">
        <v>71</v>
      </c>
      <c r="Y3329" t="s">
        <v>50</v>
      </c>
      <c r="Z3329" t="s">
        <v>219</v>
      </c>
      <c r="AA3329" t="s">
        <v>1338</v>
      </c>
      <c r="AB3329" t="s">
        <v>53</v>
      </c>
      <c r="AC3329">
        <v>0.65</v>
      </c>
      <c r="AD3329" s="2">
        <v>40520</v>
      </c>
    </row>
    <row r="3330" spans="1:30" x14ac:dyDescent="0.35">
      <c r="A3330">
        <v>7734</v>
      </c>
      <c r="B3330">
        <v>4638</v>
      </c>
      <c r="C3330">
        <v>32999</v>
      </c>
      <c r="D3330" s="1">
        <v>39917</v>
      </c>
      <c r="E3330" t="s">
        <v>32</v>
      </c>
      <c r="F3330">
        <v>14</v>
      </c>
      <c r="G3330">
        <v>1386.65</v>
      </c>
      <c r="H3330">
        <v>0.09</v>
      </c>
      <c r="I3330" t="s">
        <v>49</v>
      </c>
      <c r="J3330" s="8">
        <v>-193.58</v>
      </c>
      <c r="K3330" s="8">
        <f>IF(Table3[[#This Row],[Return Status]] = "Returned", 0, Table3[[#This Row],[Profit]])</f>
        <v>-193.58</v>
      </c>
      <c r="L3330" s="8" t="str">
        <f>IFERROR(VLOOKUP(Table3[[#This Row],[Order ID]],returns[[Order ID]:[Status]],2,FALSE), "")</f>
        <v/>
      </c>
      <c r="M3330">
        <v>100.98</v>
      </c>
      <c r="N3330">
        <v>35.840000000000003</v>
      </c>
      <c r="O3330" t="s">
        <v>842</v>
      </c>
      <c r="P3330" t="s">
        <v>134</v>
      </c>
      <c r="Q3330">
        <v>6776</v>
      </c>
      <c r="R3330" t="s">
        <v>135</v>
      </c>
      <c r="S3330" t="s">
        <v>1979</v>
      </c>
      <c r="T3330" t="e">
        <f>VLOOKUP(Table3[[#This Row],[Region]],managers5[],2,FALSE)</f>
        <v>#N/A</v>
      </c>
      <c r="U3330" t="s">
        <v>1956</v>
      </c>
      <c r="W3330" t="s">
        <v>14</v>
      </c>
      <c r="X3330" t="s">
        <v>24</v>
      </c>
      <c r="Y3330" t="s">
        <v>50</v>
      </c>
      <c r="Z3330" t="s">
        <v>219</v>
      </c>
      <c r="AA3330" t="s">
        <v>502</v>
      </c>
      <c r="AB3330" t="s">
        <v>53</v>
      </c>
      <c r="AC3330">
        <v>0.62</v>
      </c>
      <c r="AD3330" s="2">
        <v>39922</v>
      </c>
    </row>
    <row r="3331" spans="1:30" x14ac:dyDescent="0.35">
      <c r="A3331">
        <v>8199</v>
      </c>
      <c r="B3331">
        <v>4639</v>
      </c>
      <c r="C3331">
        <v>33025</v>
      </c>
      <c r="D3331" s="1">
        <v>39837</v>
      </c>
      <c r="E3331" t="s">
        <v>32</v>
      </c>
      <c r="F3331">
        <v>5</v>
      </c>
      <c r="G3331">
        <v>318.31</v>
      </c>
      <c r="H3331">
        <v>0.08</v>
      </c>
      <c r="I3331" t="s">
        <v>9</v>
      </c>
      <c r="J3331" s="8">
        <v>-19.059999999999999</v>
      </c>
      <c r="K3331" s="8">
        <f>IF(Table3[[#This Row],[Return Status]] = "Returned", 0, Table3[[#This Row],[Profit]])</f>
        <v>-19.059999999999999</v>
      </c>
      <c r="L3331" s="8" t="str">
        <f>IFERROR(VLOOKUP(Table3[[#This Row],[Order ID]],returns[[Order ID]:[Status]],2,FALSE), "")</f>
        <v/>
      </c>
      <c r="M3331">
        <v>67.84</v>
      </c>
      <c r="N3331">
        <v>0.99</v>
      </c>
      <c r="O3331" t="s">
        <v>563</v>
      </c>
      <c r="P3331" t="s">
        <v>37</v>
      </c>
      <c r="Q3331">
        <v>7002</v>
      </c>
      <c r="R3331" t="s">
        <v>37</v>
      </c>
      <c r="S3331" t="s">
        <v>1979</v>
      </c>
      <c r="T3331" t="e">
        <f>VLOOKUP(Table3[[#This Row],[Region]],managers5[],2,FALSE)</f>
        <v>#N/A</v>
      </c>
      <c r="U3331" t="s">
        <v>1956</v>
      </c>
      <c r="W3331" t="s">
        <v>14</v>
      </c>
      <c r="X3331" t="s">
        <v>15</v>
      </c>
      <c r="Y3331" t="s">
        <v>16</v>
      </c>
      <c r="Z3331" t="s">
        <v>83</v>
      </c>
      <c r="AA3331" t="s">
        <v>1654</v>
      </c>
      <c r="AB3331" t="s">
        <v>19</v>
      </c>
      <c r="AC3331">
        <v>0.57999999999999996</v>
      </c>
      <c r="AD3331" s="2">
        <v>39842</v>
      </c>
    </row>
    <row r="3332" spans="1:30" x14ac:dyDescent="0.35">
      <c r="A3332">
        <v>1188</v>
      </c>
      <c r="B3332">
        <v>4640</v>
      </c>
      <c r="C3332">
        <v>33029</v>
      </c>
      <c r="D3332" s="1">
        <v>41060</v>
      </c>
      <c r="E3332" t="s">
        <v>77</v>
      </c>
      <c r="F3332">
        <v>39</v>
      </c>
      <c r="G3332">
        <v>16028.26</v>
      </c>
      <c r="H3332">
        <v>0.02</v>
      </c>
      <c r="I3332" t="s">
        <v>49</v>
      </c>
      <c r="J3332" s="8">
        <v>-1008.73058</v>
      </c>
      <c r="K3332" s="8">
        <f>IF(Table3[[#This Row],[Return Status]] = "Returned", 0, Table3[[#This Row],[Profit]])</f>
        <v>-1008.73058</v>
      </c>
      <c r="L3332" s="8" t="str">
        <f>IFERROR(VLOOKUP(Table3[[#This Row],[Order ID]],returns[[Order ID]:[Status]],2,FALSE), "")</f>
        <v/>
      </c>
      <c r="M3332">
        <v>417.4</v>
      </c>
      <c r="N3332">
        <v>75.23</v>
      </c>
      <c r="O3332" t="s">
        <v>845</v>
      </c>
      <c r="P3332" t="s">
        <v>131</v>
      </c>
      <c r="Q3332">
        <v>21220</v>
      </c>
      <c r="R3332" t="s">
        <v>132</v>
      </c>
      <c r="S3332" t="s">
        <v>1979</v>
      </c>
      <c r="T3332" t="e">
        <f>VLOOKUP(Table3[[#This Row],[Region]],managers5[],2,FALSE)</f>
        <v>#N/A</v>
      </c>
      <c r="U3332" t="s">
        <v>1956</v>
      </c>
      <c r="W3332" t="s">
        <v>14</v>
      </c>
      <c r="X3332" t="s">
        <v>39</v>
      </c>
      <c r="Y3332" t="s">
        <v>50</v>
      </c>
      <c r="Z3332" t="s">
        <v>51</v>
      </c>
      <c r="AA3332" t="s">
        <v>1198</v>
      </c>
      <c r="AB3332" t="s">
        <v>53</v>
      </c>
      <c r="AC3332">
        <v>0.79</v>
      </c>
      <c r="AD3332" s="1">
        <v>41062</v>
      </c>
    </row>
    <row r="3333" spans="1:30" x14ac:dyDescent="0.35">
      <c r="A3333">
        <v>1195</v>
      </c>
      <c r="B3333">
        <v>4641</v>
      </c>
      <c r="C3333">
        <v>33029</v>
      </c>
      <c r="D3333" s="1">
        <v>41060</v>
      </c>
      <c r="E3333" t="s">
        <v>77</v>
      </c>
      <c r="F3333">
        <v>8</v>
      </c>
      <c r="G3333">
        <v>738.25049999999999</v>
      </c>
      <c r="H3333">
        <v>0.1</v>
      </c>
      <c r="I3333" t="s">
        <v>9</v>
      </c>
      <c r="J3333" s="8">
        <v>-286.363</v>
      </c>
      <c r="K3333" s="8">
        <f>IF(Table3[[#This Row],[Return Status]] = "Returned", 0, Table3[[#This Row],[Profit]])</f>
        <v>-286.363</v>
      </c>
      <c r="L3333" s="8" t="str">
        <f>IFERROR(VLOOKUP(Table3[[#This Row],[Order ID]],returns[[Order ID]:[Status]],2,FALSE), "")</f>
        <v/>
      </c>
      <c r="M3333">
        <v>115.99</v>
      </c>
      <c r="N3333">
        <v>2.5</v>
      </c>
      <c r="O3333" t="s">
        <v>845</v>
      </c>
      <c r="P3333" t="s">
        <v>131</v>
      </c>
      <c r="Q3333">
        <v>21220</v>
      </c>
      <c r="R3333" t="s">
        <v>132</v>
      </c>
      <c r="S3333" t="s">
        <v>1979</v>
      </c>
      <c r="T3333" t="e">
        <f>VLOOKUP(Table3[[#This Row],[Region]],managers5[],2,FALSE)</f>
        <v>#N/A</v>
      </c>
      <c r="U3333" t="s">
        <v>1956</v>
      </c>
      <c r="W3333" t="s">
        <v>14</v>
      </c>
      <c r="X3333" t="s">
        <v>39</v>
      </c>
      <c r="Y3333" t="s">
        <v>46</v>
      </c>
      <c r="Z3333" t="s">
        <v>86</v>
      </c>
      <c r="AA3333">
        <v>6160</v>
      </c>
      <c r="AB3333" t="s">
        <v>19</v>
      </c>
      <c r="AC3333">
        <v>0.56999999999999995</v>
      </c>
      <c r="AD3333" s="1">
        <v>41061</v>
      </c>
    </row>
    <row r="3334" spans="1:30" x14ac:dyDescent="0.35">
      <c r="A3334">
        <v>718</v>
      </c>
      <c r="B3334">
        <v>4642</v>
      </c>
      <c r="C3334">
        <v>33031</v>
      </c>
      <c r="D3334" s="1">
        <v>41145</v>
      </c>
      <c r="E3334" t="s">
        <v>77</v>
      </c>
      <c r="F3334">
        <v>24</v>
      </c>
      <c r="G3334">
        <v>550.67999999999995</v>
      </c>
      <c r="H3334">
        <v>0.08</v>
      </c>
      <c r="I3334" t="s">
        <v>49</v>
      </c>
      <c r="J3334" s="8">
        <v>-134.63</v>
      </c>
      <c r="K3334" s="8">
        <f>IF(Table3[[#This Row],[Return Status]] = "Returned", 0, Table3[[#This Row],[Profit]])</f>
        <v>-134.63</v>
      </c>
      <c r="L3334" s="8" t="str">
        <f>IFERROR(VLOOKUP(Table3[[#This Row],[Order ID]],returns[[Order ID]:[Status]],2,FALSE), "")</f>
        <v/>
      </c>
      <c r="M3334">
        <v>23.99</v>
      </c>
      <c r="N3334">
        <v>15.68</v>
      </c>
      <c r="O3334" t="s">
        <v>188</v>
      </c>
      <c r="P3334" t="s">
        <v>37</v>
      </c>
      <c r="Q3334">
        <v>11703</v>
      </c>
      <c r="R3334" t="s">
        <v>37</v>
      </c>
      <c r="S3334" t="s">
        <v>1979</v>
      </c>
      <c r="T3334" t="e">
        <f>VLOOKUP(Table3[[#This Row],[Region]],managers5[],2,FALSE)</f>
        <v>#N/A</v>
      </c>
      <c r="U3334" t="s">
        <v>1956</v>
      </c>
      <c r="W3334" t="s">
        <v>14</v>
      </c>
      <c r="X3334" t="s">
        <v>24</v>
      </c>
      <c r="Y3334" t="s">
        <v>50</v>
      </c>
      <c r="Z3334" t="s">
        <v>61</v>
      </c>
      <c r="AA3334" t="s">
        <v>888</v>
      </c>
      <c r="AB3334" t="s">
        <v>74</v>
      </c>
      <c r="AC3334">
        <v>0.62</v>
      </c>
      <c r="AD3334" s="1">
        <v>41147</v>
      </c>
    </row>
    <row r="3335" spans="1:30" x14ac:dyDescent="0.35">
      <c r="A3335">
        <v>721</v>
      </c>
      <c r="B3335">
        <v>4643</v>
      </c>
      <c r="C3335">
        <v>33031</v>
      </c>
      <c r="D3335" s="1">
        <v>41145</v>
      </c>
      <c r="E3335" t="s">
        <v>77</v>
      </c>
      <c r="F3335">
        <v>18</v>
      </c>
      <c r="G3335">
        <v>120.96</v>
      </c>
      <c r="H3335">
        <v>0.02</v>
      </c>
      <c r="I3335" t="s">
        <v>9</v>
      </c>
      <c r="J3335" s="8">
        <v>-53.69</v>
      </c>
      <c r="K3335" s="8">
        <f>IF(Table3[[#This Row],[Return Status]] = "Returned", 0, Table3[[#This Row],[Profit]])</f>
        <v>-53.69</v>
      </c>
      <c r="L3335" s="8" t="str">
        <f>IFERROR(VLOOKUP(Table3[[#This Row],[Order ID]],returns[[Order ID]:[Status]],2,FALSE), "")</f>
        <v/>
      </c>
      <c r="M3335">
        <v>6.48</v>
      </c>
      <c r="N3335">
        <v>6.65</v>
      </c>
      <c r="O3335" t="s">
        <v>188</v>
      </c>
      <c r="P3335" t="s">
        <v>37</v>
      </c>
      <c r="Q3335">
        <v>11703</v>
      </c>
      <c r="R3335" t="s">
        <v>37</v>
      </c>
      <c r="S3335" t="s">
        <v>1979</v>
      </c>
      <c r="T3335" t="e">
        <f>VLOOKUP(Table3[[#This Row],[Region]],managers5[],2,FALSE)</f>
        <v>#N/A</v>
      </c>
      <c r="U3335" t="s">
        <v>1956</v>
      </c>
      <c r="W3335" t="s">
        <v>14</v>
      </c>
      <c r="X3335" t="s">
        <v>24</v>
      </c>
      <c r="Y3335" t="s">
        <v>16</v>
      </c>
      <c r="Z3335" t="s">
        <v>30</v>
      </c>
      <c r="AA3335" t="s">
        <v>892</v>
      </c>
      <c r="AB3335" t="s">
        <v>19</v>
      </c>
      <c r="AC3335">
        <v>0.36</v>
      </c>
      <c r="AD3335" s="1">
        <v>41146</v>
      </c>
    </row>
    <row r="3336" spans="1:30" x14ac:dyDescent="0.35">
      <c r="A3336">
        <v>7695</v>
      </c>
      <c r="B3336">
        <v>4243</v>
      </c>
      <c r="C3336">
        <v>30176</v>
      </c>
      <c r="D3336" s="1">
        <v>39922</v>
      </c>
      <c r="E3336" t="s">
        <v>32</v>
      </c>
      <c r="F3336">
        <v>30</v>
      </c>
      <c r="G3336">
        <v>2504.41</v>
      </c>
      <c r="H3336">
        <v>0.01</v>
      </c>
      <c r="I3336" t="s">
        <v>9</v>
      </c>
      <c r="J3336" s="8">
        <v>-547.89</v>
      </c>
      <c r="K3336" s="8">
        <f>IF(Table3[[#This Row],[Return Status]] = "Returned", 0, Table3[[#This Row],[Profit]])</f>
        <v>0</v>
      </c>
      <c r="L3336" s="8" t="str">
        <f>IFERROR(VLOOKUP(Table3[[#This Row],[Order ID]],returns[[Order ID]:[Status]],2,FALSE), "")</f>
        <v>Returned</v>
      </c>
      <c r="M3336">
        <v>79.52</v>
      </c>
      <c r="N3336">
        <v>48.2</v>
      </c>
      <c r="O3336" t="s">
        <v>496</v>
      </c>
      <c r="P3336" t="s">
        <v>43</v>
      </c>
      <c r="Q3336">
        <v>37918</v>
      </c>
      <c r="R3336" t="s">
        <v>44</v>
      </c>
      <c r="S3336" t="s">
        <v>1978</v>
      </c>
      <c r="T3336" t="e">
        <f>VLOOKUP(Table3[[#This Row],[Region]],managers5[],2,FALSE)</f>
        <v>#N/A</v>
      </c>
      <c r="U3336" t="s">
        <v>1957</v>
      </c>
      <c r="V3336" t="s">
        <v>1959</v>
      </c>
      <c r="W3336" t="s">
        <v>14</v>
      </c>
      <c r="X3336" t="s">
        <v>24</v>
      </c>
      <c r="Y3336" t="s">
        <v>50</v>
      </c>
      <c r="Z3336" t="s">
        <v>61</v>
      </c>
      <c r="AA3336" t="s">
        <v>212</v>
      </c>
      <c r="AB3336" t="s">
        <v>69</v>
      </c>
      <c r="AC3336">
        <v>0.74</v>
      </c>
      <c r="AD3336" s="2">
        <v>39929</v>
      </c>
    </row>
    <row r="3337" spans="1:30" x14ac:dyDescent="0.35">
      <c r="A3337">
        <v>3024</v>
      </c>
      <c r="B3337">
        <v>4645</v>
      </c>
      <c r="C3337">
        <v>33061</v>
      </c>
      <c r="D3337" s="1">
        <v>40739</v>
      </c>
      <c r="E3337" t="s">
        <v>77</v>
      </c>
      <c r="F3337">
        <v>48</v>
      </c>
      <c r="G3337">
        <v>5318.89</v>
      </c>
      <c r="H3337">
        <v>0.06</v>
      </c>
      <c r="I3337" t="s">
        <v>9</v>
      </c>
      <c r="J3337" s="8">
        <v>525.15</v>
      </c>
      <c r="K3337" s="8">
        <f>IF(Table3[[#This Row],[Return Status]] = "Returned", 0, Table3[[#This Row],[Profit]])</f>
        <v>525.15</v>
      </c>
      <c r="L3337" s="8" t="str">
        <f>IFERROR(VLOOKUP(Table3[[#This Row],[Order ID]],returns[[Order ID]:[Status]],2,FALSE), "")</f>
        <v/>
      </c>
      <c r="M3337">
        <v>111.03</v>
      </c>
      <c r="N3337">
        <v>8.64</v>
      </c>
      <c r="O3337" t="s">
        <v>721</v>
      </c>
      <c r="P3337" t="s">
        <v>131</v>
      </c>
      <c r="Q3337">
        <v>21113</v>
      </c>
      <c r="R3337" t="s">
        <v>132</v>
      </c>
      <c r="S3337" t="s">
        <v>1979</v>
      </c>
      <c r="T3337" t="e">
        <f>VLOOKUP(Table3[[#This Row],[Region]],managers5[],2,FALSE)</f>
        <v>#N/A</v>
      </c>
      <c r="U3337" t="s">
        <v>1956</v>
      </c>
      <c r="W3337" t="s">
        <v>14</v>
      </c>
      <c r="X3337" t="s">
        <v>24</v>
      </c>
      <c r="Y3337" t="s">
        <v>16</v>
      </c>
      <c r="Z3337" t="s">
        <v>75</v>
      </c>
      <c r="AA3337" t="s">
        <v>319</v>
      </c>
      <c r="AB3337" t="s">
        <v>19</v>
      </c>
      <c r="AC3337">
        <v>0.78</v>
      </c>
      <c r="AD3337" s="1">
        <v>40741</v>
      </c>
    </row>
    <row r="3338" spans="1:30" x14ac:dyDescent="0.35">
      <c r="A3338">
        <v>7111</v>
      </c>
      <c r="B3338">
        <v>4646</v>
      </c>
      <c r="C3338">
        <v>33090</v>
      </c>
      <c r="D3338" s="1">
        <v>40030</v>
      </c>
      <c r="E3338" t="s">
        <v>20</v>
      </c>
      <c r="F3338">
        <v>26</v>
      </c>
      <c r="G3338">
        <v>1033.93</v>
      </c>
      <c r="H3338">
        <v>0</v>
      </c>
      <c r="I3338" t="s">
        <v>9</v>
      </c>
      <c r="J3338" s="8">
        <v>63.41</v>
      </c>
      <c r="K3338" s="8">
        <f>IF(Table3[[#This Row],[Return Status]] = "Returned", 0, Table3[[#This Row],[Profit]])</f>
        <v>63.41</v>
      </c>
      <c r="L3338" s="8" t="str">
        <f>IFERROR(VLOOKUP(Table3[[#This Row],[Order ID]],returns[[Order ID]:[Status]],2,FALSE), "")</f>
        <v/>
      </c>
      <c r="M3338">
        <v>37.76</v>
      </c>
      <c r="N3338">
        <v>12.9</v>
      </c>
      <c r="O3338" t="s">
        <v>380</v>
      </c>
      <c r="P3338" t="s">
        <v>204</v>
      </c>
      <c r="Q3338">
        <v>5403</v>
      </c>
      <c r="R3338" t="s">
        <v>204</v>
      </c>
      <c r="S3338" t="s">
        <v>1979</v>
      </c>
      <c r="T3338" t="e">
        <f>VLOOKUP(Table3[[#This Row],[Region]],managers5[],2,FALSE)</f>
        <v>#N/A</v>
      </c>
      <c r="U3338" t="s">
        <v>1956</v>
      </c>
      <c r="W3338" t="s">
        <v>14</v>
      </c>
      <c r="X3338" t="s">
        <v>71</v>
      </c>
      <c r="Y3338" t="s">
        <v>16</v>
      </c>
      <c r="Z3338" t="s">
        <v>75</v>
      </c>
      <c r="AA3338" t="s">
        <v>1557</v>
      </c>
      <c r="AB3338" t="s">
        <v>19</v>
      </c>
      <c r="AC3338">
        <v>0.56999999999999995</v>
      </c>
      <c r="AD3338" s="2">
        <v>40031</v>
      </c>
    </row>
    <row r="3339" spans="1:30" x14ac:dyDescent="0.35">
      <c r="A3339">
        <v>8089</v>
      </c>
      <c r="B3339">
        <v>4648</v>
      </c>
      <c r="C3339">
        <v>33095</v>
      </c>
      <c r="D3339" s="1">
        <v>39859</v>
      </c>
      <c r="E3339" t="s">
        <v>8</v>
      </c>
      <c r="F3339">
        <v>30</v>
      </c>
      <c r="G3339">
        <v>4846.74</v>
      </c>
      <c r="H3339">
        <v>0.01</v>
      </c>
      <c r="I3339" t="s">
        <v>9</v>
      </c>
      <c r="J3339" s="8">
        <v>1689.93</v>
      </c>
      <c r="K3339" s="8">
        <f>IF(Table3[[#This Row],[Return Status]] = "Returned", 0, Table3[[#This Row],[Profit]])</f>
        <v>1689.93</v>
      </c>
      <c r="L3339" s="8" t="str">
        <f>IFERROR(VLOOKUP(Table3[[#This Row],[Order ID]],returns[[Order ID]:[Status]],2,FALSE), "")</f>
        <v/>
      </c>
      <c r="M3339">
        <v>159.99</v>
      </c>
      <c r="N3339">
        <v>5.5</v>
      </c>
      <c r="O3339" t="s">
        <v>1891</v>
      </c>
      <c r="P3339" t="s">
        <v>11</v>
      </c>
      <c r="Q3339">
        <v>92236</v>
      </c>
      <c r="R3339" t="s">
        <v>12</v>
      </c>
      <c r="S3339" t="s">
        <v>1976</v>
      </c>
      <c r="T3339" t="e">
        <f>VLOOKUP(Table3[[#This Row],[Region]],managers5[],2,FALSE)</f>
        <v>#N/A</v>
      </c>
      <c r="U3339" t="s">
        <v>1955</v>
      </c>
      <c r="V3339" t="s">
        <v>1959</v>
      </c>
      <c r="W3339" t="s">
        <v>14</v>
      </c>
      <c r="X3339" t="s">
        <v>39</v>
      </c>
      <c r="Y3339" t="s">
        <v>46</v>
      </c>
      <c r="Z3339" t="s">
        <v>47</v>
      </c>
      <c r="AA3339" t="s">
        <v>1262</v>
      </c>
      <c r="AB3339" t="s">
        <v>19</v>
      </c>
      <c r="AC3339">
        <v>0.49</v>
      </c>
      <c r="AD3339" s="2">
        <v>39861</v>
      </c>
    </row>
    <row r="3340" spans="1:30" x14ac:dyDescent="0.35">
      <c r="A3340">
        <v>8095</v>
      </c>
      <c r="B3340">
        <v>4649</v>
      </c>
      <c r="C3340">
        <v>33095</v>
      </c>
      <c r="D3340" s="1">
        <v>39859</v>
      </c>
      <c r="E3340" t="s">
        <v>8</v>
      </c>
      <c r="F3340">
        <v>34</v>
      </c>
      <c r="G3340">
        <v>2548.3000000000002</v>
      </c>
      <c r="H3340">
        <v>0.1</v>
      </c>
      <c r="I3340" t="s">
        <v>9</v>
      </c>
      <c r="J3340" s="8">
        <v>875.57</v>
      </c>
      <c r="K3340" s="8">
        <f>IF(Table3[[#This Row],[Return Status]] = "Returned", 0, Table3[[#This Row],[Profit]])</f>
        <v>875.57</v>
      </c>
      <c r="L3340" s="8" t="str">
        <f>IFERROR(VLOOKUP(Table3[[#This Row],[Order ID]],returns[[Order ID]:[Status]],2,FALSE), "")</f>
        <v/>
      </c>
      <c r="M3340">
        <v>78.69</v>
      </c>
      <c r="N3340">
        <v>19.989999999999998</v>
      </c>
      <c r="O3340" t="s">
        <v>1891</v>
      </c>
      <c r="P3340" t="s">
        <v>11</v>
      </c>
      <c r="Q3340">
        <v>92236</v>
      </c>
      <c r="R3340" t="s">
        <v>12</v>
      </c>
      <c r="S3340" t="s">
        <v>1976</v>
      </c>
      <c r="T3340" t="e">
        <f>VLOOKUP(Table3[[#This Row],[Region]],managers5[],2,FALSE)</f>
        <v>#N/A</v>
      </c>
      <c r="U3340" t="s">
        <v>1955</v>
      </c>
      <c r="V3340" t="s">
        <v>1959</v>
      </c>
      <c r="W3340" t="s">
        <v>14</v>
      </c>
      <c r="X3340" t="s">
        <v>39</v>
      </c>
      <c r="Y3340" t="s">
        <v>50</v>
      </c>
      <c r="Z3340" t="s">
        <v>61</v>
      </c>
      <c r="AA3340" t="s">
        <v>1713</v>
      </c>
      <c r="AB3340" t="s">
        <v>19</v>
      </c>
      <c r="AC3340">
        <v>0.43</v>
      </c>
      <c r="AD3340" s="2">
        <v>39860</v>
      </c>
    </row>
    <row r="3341" spans="1:30" x14ac:dyDescent="0.35">
      <c r="A3341">
        <v>2396</v>
      </c>
      <c r="B3341">
        <v>4653</v>
      </c>
      <c r="C3341">
        <v>33126</v>
      </c>
      <c r="D3341" s="1">
        <v>40859</v>
      </c>
      <c r="E3341" t="s">
        <v>41</v>
      </c>
      <c r="F3341">
        <v>28</v>
      </c>
      <c r="G3341">
        <v>175.76</v>
      </c>
      <c r="H3341">
        <v>0.06</v>
      </c>
      <c r="I3341" t="s">
        <v>9</v>
      </c>
      <c r="J3341" s="8">
        <v>80.36</v>
      </c>
      <c r="K3341" s="8">
        <f>IF(Table3[[#This Row],[Return Status]] = "Returned", 0, Table3[[#This Row],[Profit]])</f>
        <v>80.36</v>
      </c>
      <c r="L3341" s="8" t="str">
        <f>IFERROR(VLOOKUP(Table3[[#This Row],[Order ID]],returns[[Order ID]:[Status]],2,FALSE), "")</f>
        <v/>
      </c>
      <c r="M3341">
        <v>6.3</v>
      </c>
      <c r="N3341">
        <v>0.5</v>
      </c>
      <c r="O3341" t="s">
        <v>1545</v>
      </c>
      <c r="P3341" t="s">
        <v>11</v>
      </c>
      <c r="Q3341">
        <v>91761</v>
      </c>
      <c r="R3341" t="s">
        <v>12</v>
      </c>
      <c r="S3341" t="s">
        <v>1976</v>
      </c>
      <c r="T3341" t="e">
        <f>VLOOKUP(Table3[[#This Row],[Region]],managers5[],2,FALSE)</f>
        <v>#N/A</v>
      </c>
      <c r="U3341" t="s">
        <v>1955</v>
      </c>
      <c r="V3341" t="s">
        <v>1959</v>
      </c>
      <c r="W3341" t="s">
        <v>14</v>
      </c>
      <c r="X3341" t="s">
        <v>15</v>
      </c>
      <c r="Y3341" t="s">
        <v>16</v>
      </c>
      <c r="Z3341" t="s">
        <v>99</v>
      </c>
      <c r="AA3341" t="s">
        <v>1105</v>
      </c>
      <c r="AB3341" t="s">
        <v>19</v>
      </c>
      <c r="AC3341">
        <v>0.39</v>
      </c>
      <c r="AD3341" s="1">
        <v>40861</v>
      </c>
    </row>
    <row r="3342" spans="1:30" x14ac:dyDescent="0.35">
      <c r="A3342">
        <v>2401</v>
      </c>
      <c r="B3342">
        <v>4652</v>
      </c>
      <c r="C3342">
        <v>33126</v>
      </c>
      <c r="D3342" s="1">
        <v>40859</v>
      </c>
      <c r="E3342" t="s">
        <v>41</v>
      </c>
      <c r="F3342">
        <v>46</v>
      </c>
      <c r="G3342">
        <v>5979.84</v>
      </c>
      <c r="H3342">
        <v>0.01</v>
      </c>
      <c r="I3342" t="s">
        <v>33</v>
      </c>
      <c r="J3342" s="8">
        <v>1779.01</v>
      </c>
      <c r="K3342" s="8">
        <f>IF(Table3[[#This Row],[Return Status]] = "Returned", 0, Table3[[#This Row],[Profit]])</f>
        <v>1779.01</v>
      </c>
      <c r="L3342" s="8" t="str">
        <f>IFERROR(VLOOKUP(Table3[[#This Row],[Order ID]],returns[[Order ID]:[Status]],2,FALSE), "")</f>
        <v/>
      </c>
      <c r="M3342">
        <v>128.24</v>
      </c>
      <c r="N3342">
        <v>12.65</v>
      </c>
      <c r="O3342" t="s">
        <v>1545</v>
      </c>
      <c r="P3342" t="s">
        <v>11</v>
      </c>
      <c r="Q3342">
        <v>91761</v>
      </c>
      <c r="R3342" t="s">
        <v>12</v>
      </c>
      <c r="S3342" t="s">
        <v>1976</v>
      </c>
      <c r="T3342" t="e">
        <f>VLOOKUP(Table3[[#This Row],[Region]],managers5[],2,FALSE)</f>
        <v>#N/A</v>
      </c>
      <c r="U3342" t="s">
        <v>1955</v>
      </c>
      <c r="V3342" t="s">
        <v>1959</v>
      </c>
      <c r="W3342" t="s">
        <v>14</v>
      </c>
      <c r="X3342" t="s">
        <v>15</v>
      </c>
      <c r="Y3342" t="s">
        <v>50</v>
      </c>
      <c r="Z3342" t="s">
        <v>72</v>
      </c>
      <c r="AA3342" t="s">
        <v>595</v>
      </c>
      <c r="AB3342" t="s">
        <v>69</v>
      </c>
      <c r="AD3342" s="1">
        <v>40860</v>
      </c>
    </row>
    <row r="3343" spans="1:30" x14ac:dyDescent="0.35">
      <c r="A3343">
        <v>4372</v>
      </c>
      <c r="B3343">
        <v>4654</v>
      </c>
      <c r="C3343">
        <v>33152</v>
      </c>
      <c r="D3343" s="1">
        <v>40503</v>
      </c>
      <c r="E3343" t="s">
        <v>41</v>
      </c>
      <c r="F3343">
        <v>19</v>
      </c>
      <c r="G3343">
        <v>2569.6264999999999</v>
      </c>
      <c r="H3343">
        <v>0</v>
      </c>
      <c r="I3343" t="s">
        <v>9</v>
      </c>
      <c r="J3343" s="8">
        <v>398.00700000000001</v>
      </c>
      <c r="K3343" s="8">
        <f>IF(Table3[[#This Row],[Return Status]] = "Returned", 0, Table3[[#This Row],[Profit]])</f>
        <v>398.00700000000001</v>
      </c>
      <c r="L3343" s="8" t="str">
        <f>IFERROR(VLOOKUP(Table3[[#This Row],[Order ID]],returns[[Order ID]:[Status]],2,FALSE), "")</f>
        <v/>
      </c>
      <c r="M3343">
        <v>155.99</v>
      </c>
      <c r="N3343">
        <v>8.99</v>
      </c>
      <c r="O3343" t="s">
        <v>775</v>
      </c>
      <c r="P3343" t="s">
        <v>37</v>
      </c>
      <c r="Q3343">
        <v>10701</v>
      </c>
      <c r="R3343" t="s">
        <v>37</v>
      </c>
      <c r="S3343" t="s">
        <v>1979</v>
      </c>
      <c r="T3343" t="e">
        <f>VLOOKUP(Table3[[#This Row],[Region]],managers5[],2,FALSE)</f>
        <v>#N/A</v>
      </c>
      <c r="U3343" t="s">
        <v>1956</v>
      </c>
      <c r="W3343" t="s">
        <v>14</v>
      </c>
      <c r="X3343" t="s">
        <v>71</v>
      </c>
      <c r="Y3343" t="s">
        <v>46</v>
      </c>
      <c r="Z3343" t="s">
        <v>86</v>
      </c>
      <c r="AA3343" t="s">
        <v>880</v>
      </c>
      <c r="AB3343" t="s">
        <v>19</v>
      </c>
      <c r="AC3343">
        <v>0.55000000000000004</v>
      </c>
      <c r="AD3343" s="2">
        <v>40505</v>
      </c>
    </row>
    <row r="3344" spans="1:30" x14ac:dyDescent="0.35">
      <c r="A3344">
        <v>5032</v>
      </c>
      <c r="B3344">
        <v>4655</v>
      </c>
      <c r="C3344">
        <v>33154</v>
      </c>
      <c r="D3344" s="1">
        <v>40393</v>
      </c>
      <c r="E3344" t="s">
        <v>41</v>
      </c>
      <c r="F3344">
        <v>7</v>
      </c>
      <c r="G3344">
        <v>368.02449999999999</v>
      </c>
      <c r="H3344">
        <v>0.09</v>
      </c>
      <c r="I3344" t="s">
        <v>9</v>
      </c>
      <c r="J3344" s="8">
        <v>-218.81199999999899</v>
      </c>
      <c r="K3344" s="8">
        <f>IF(Table3[[#This Row],[Return Status]] = "Returned", 0, Table3[[#This Row],[Profit]])</f>
        <v>-218.81199999999899</v>
      </c>
      <c r="L3344" s="8" t="str">
        <f>IFERROR(VLOOKUP(Table3[[#This Row],[Order ID]],returns[[Order ID]:[Status]],2,FALSE), "")</f>
        <v/>
      </c>
      <c r="M3344">
        <v>65.989999999999995</v>
      </c>
      <c r="N3344">
        <v>4.2</v>
      </c>
      <c r="O3344" t="s">
        <v>1246</v>
      </c>
      <c r="P3344" t="s">
        <v>37</v>
      </c>
      <c r="Q3344">
        <v>8816</v>
      </c>
      <c r="R3344" t="s">
        <v>37</v>
      </c>
      <c r="S3344" t="s">
        <v>1979</v>
      </c>
      <c r="T3344" t="e">
        <f>VLOOKUP(Table3[[#This Row],[Region]],managers5[],2,FALSE)</f>
        <v>#N/A</v>
      </c>
      <c r="U3344" t="s">
        <v>1956</v>
      </c>
      <c r="W3344" t="s">
        <v>14</v>
      </c>
      <c r="X3344" t="s">
        <v>71</v>
      </c>
      <c r="Y3344" t="s">
        <v>46</v>
      </c>
      <c r="Z3344" t="s">
        <v>86</v>
      </c>
      <c r="AA3344">
        <v>5170</v>
      </c>
      <c r="AB3344" t="s">
        <v>19</v>
      </c>
      <c r="AC3344">
        <v>0.59</v>
      </c>
      <c r="AD3344" s="2">
        <v>40396</v>
      </c>
    </row>
    <row r="3345" spans="1:30" x14ac:dyDescent="0.35">
      <c r="A3345">
        <v>4753</v>
      </c>
      <c r="B3345">
        <v>6447</v>
      </c>
      <c r="C3345">
        <v>45863</v>
      </c>
      <c r="D3345" s="1">
        <v>40440</v>
      </c>
      <c r="E3345" t="s">
        <v>32</v>
      </c>
      <c r="F3345">
        <v>5</v>
      </c>
      <c r="G3345">
        <v>845.61400000000003</v>
      </c>
      <c r="H3345">
        <v>0.01</v>
      </c>
      <c r="I3345" t="s">
        <v>33</v>
      </c>
      <c r="J3345" s="8">
        <v>-653.48800000000006</v>
      </c>
      <c r="K3345" s="8">
        <f>IF(Table3[[#This Row],[Return Status]] = "Returned", 0, Table3[[#This Row],[Profit]])</f>
        <v>0</v>
      </c>
      <c r="L3345" s="8" t="str">
        <f>IFERROR(VLOOKUP(Table3[[#This Row],[Order ID]],returns[[Order ID]:[Status]],2,FALSE), "")</f>
        <v>Returned</v>
      </c>
      <c r="M3345">
        <v>195.99</v>
      </c>
      <c r="N3345">
        <v>4.2</v>
      </c>
      <c r="O3345" t="s">
        <v>427</v>
      </c>
      <c r="P3345" t="s">
        <v>55</v>
      </c>
      <c r="Q3345">
        <v>36869</v>
      </c>
      <c r="R3345" t="s">
        <v>56</v>
      </c>
      <c r="S3345" t="s">
        <v>1978</v>
      </c>
      <c r="T3345" t="e">
        <f>VLOOKUP(Table3[[#This Row],[Region]],managers5[],2,FALSE)</f>
        <v>#N/A</v>
      </c>
      <c r="U3345" t="s">
        <v>1957</v>
      </c>
      <c r="V3345" t="s">
        <v>1959</v>
      </c>
      <c r="W3345" t="s">
        <v>14</v>
      </c>
      <c r="X3345" t="s">
        <v>24</v>
      </c>
      <c r="Y3345" t="s">
        <v>46</v>
      </c>
      <c r="Z3345" t="s">
        <v>86</v>
      </c>
      <c r="AA3345">
        <v>688</v>
      </c>
      <c r="AB3345" t="s">
        <v>19</v>
      </c>
      <c r="AC3345">
        <v>0.6</v>
      </c>
      <c r="AD3345" s="2">
        <v>40444</v>
      </c>
    </row>
    <row r="3346" spans="1:30" x14ac:dyDescent="0.35">
      <c r="A3346">
        <v>1933</v>
      </c>
      <c r="B3346">
        <v>4632</v>
      </c>
      <c r="C3346">
        <v>32966</v>
      </c>
      <c r="D3346" s="1">
        <v>40934</v>
      </c>
      <c r="E3346" t="s">
        <v>32</v>
      </c>
      <c r="F3346">
        <v>4</v>
      </c>
      <c r="G3346">
        <v>1035.2</v>
      </c>
      <c r="H3346">
        <v>0.08</v>
      </c>
      <c r="I3346" t="s">
        <v>49</v>
      </c>
      <c r="J3346" s="8">
        <v>-668.0643</v>
      </c>
      <c r="K3346" s="8">
        <f>IF(Table3[[#This Row],[Return Status]] = "Returned", 0, Table3[[#This Row],[Profit]])</f>
        <v>0</v>
      </c>
      <c r="L3346" s="8" t="str">
        <f>IFERROR(VLOOKUP(Table3[[#This Row],[Order ID]],returns[[Order ID]:[Status]],2,FALSE), "")</f>
        <v>Returned</v>
      </c>
      <c r="M3346">
        <v>270.97000000000003</v>
      </c>
      <c r="N3346">
        <v>28.06</v>
      </c>
      <c r="O3346" t="s">
        <v>1237</v>
      </c>
      <c r="P3346" t="s">
        <v>90</v>
      </c>
      <c r="Q3346">
        <v>34239</v>
      </c>
      <c r="R3346" t="s">
        <v>56</v>
      </c>
      <c r="S3346" t="s">
        <v>1978</v>
      </c>
      <c r="T3346" t="e">
        <f>VLOOKUP(Table3[[#This Row],[Region]],managers5[],2,FALSE)</f>
        <v>#N/A</v>
      </c>
      <c r="U3346" t="s">
        <v>1957</v>
      </c>
      <c r="V3346" t="s">
        <v>1959</v>
      </c>
      <c r="W3346" t="s">
        <v>14</v>
      </c>
      <c r="X3346" t="s">
        <v>24</v>
      </c>
      <c r="Y3346" t="s">
        <v>46</v>
      </c>
      <c r="Z3346" t="s">
        <v>124</v>
      </c>
      <c r="AA3346" t="s">
        <v>828</v>
      </c>
      <c r="AB3346" t="s">
        <v>74</v>
      </c>
      <c r="AC3346">
        <v>0.56000000000000005</v>
      </c>
      <c r="AD3346" s="1">
        <v>40941</v>
      </c>
    </row>
    <row r="3347" spans="1:30" x14ac:dyDescent="0.35">
      <c r="A3347">
        <v>6447</v>
      </c>
      <c r="B3347">
        <v>4660</v>
      </c>
      <c r="C3347">
        <v>33189</v>
      </c>
      <c r="D3347" s="1">
        <v>40137</v>
      </c>
      <c r="E3347" t="s">
        <v>32</v>
      </c>
      <c r="F3347">
        <v>3</v>
      </c>
      <c r="G3347">
        <v>87.21</v>
      </c>
      <c r="H3347">
        <v>0.02</v>
      </c>
      <c r="I3347" t="s">
        <v>9</v>
      </c>
      <c r="J3347" s="8">
        <v>-96.54</v>
      </c>
      <c r="K3347" s="8">
        <f>IF(Table3[[#This Row],[Return Status]] = "Returned", 0, Table3[[#This Row],[Profit]])</f>
        <v>-96.54</v>
      </c>
      <c r="L3347" s="8" t="str">
        <f>IFERROR(VLOOKUP(Table3[[#This Row],[Order ID]],returns[[Order ID]:[Status]],2,FALSE), "")</f>
        <v/>
      </c>
      <c r="M3347">
        <v>27.48</v>
      </c>
      <c r="N3347">
        <v>4</v>
      </c>
      <c r="O3347" t="s">
        <v>1326</v>
      </c>
      <c r="P3347" t="s">
        <v>146</v>
      </c>
      <c r="Q3347">
        <v>83701</v>
      </c>
      <c r="R3347" t="s">
        <v>147</v>
      </c>
      <c r="S3347" t="s">
        <v>1976</v>
      </c>
      <c r="T3347" t="e">
        <f>VLOOKUP(Table3[[#This Row],[Region]],managers5[],2,FALSE)</f>
        <v>#N/A</v>
      </c>
      <c r="U3347" t="s">
        <v>1955</v>
      </c>
      <c r="V3347" t="s">
        <v>1959</v>
      </c>
      <c r="W3347" t="s">
        <v>14</v>
      </c>
      <c r="X3347" t="s">
        <v>39</v>
      </c>
      <c r="Y3347" t="s">
        <v>46</v>
      </c>
      <c r="Z3347" t="s">
        <v>47</v>
      </c>
      <c r="AA3347" t="s">
        <v>841</v>
      </c>
      <c r="AB3347" t="s">
        <v>19</v>
      </c>
      <c r="AC3347">
        <v>0.75</v>
      </c>
      <c r="AD3347" s="2">
        <v>40144</v>
      </c>
    </row>
    <row r="3348" spans="1:30" x14ac:dyDescent="0.35">
      <c r="A3348">
        <v>6471</v>
      </c>
      <c r="B3348">
        <v>4661</v>
      </c>
      <c r="C3348">
        <v>33189</v>
      </c>
      <c r="D3348" s="1">
        <v>40137</v>
      </c>
      <c r="E3348" t="s">
        <v>32</v>
      </c>
      <c r="F3348">
        <v>5</v>
      </c>
      <c r="G3348">
        <v>50.19</v>
      </c>
      <c r="H3348">
        <v>0.08</v>
      </c>
      <c r="I3348" t="s">
        <v>9</v>
      </c>
      <c r="J3348" s="8">
        <v>0.149999999999998</v>
      </c>
      <c r="K3348" s="8">
        <f>IF(Table3[[#This Row],[Return Status]] = "Returned", 0, Table3[[#This Row],[Profit]])</f>
        <v>0.149999999999998</v>
      </c>
      <c r="L3348" s="8" t="str">
        <f>IFERROR(VLOOKUP(Table3[[#This Row],[Order ID]],returns[[Order ID]:[Status]],2,FALSE), "")</f>
        <v/>
      </c>
      <c r="M3348">
        <v>10.06</v>
      </c>
      <c r="N3348">
        <v>2.06</v>
      </c>
      <c r="O3348" t="s">
        <v>1326</v>
      </c>
      <c r="P3348" t="s">
        <v>146</v>
      </c>
      <c r="Q3348">
        <v>83701</v>
      </c>
      <c r="R3348" t="s">
        <v>147</v>
      </c>
      <c r="S3348" t="s">
        <v>1976</v>
      </c>
      <c r="T3348" t="e">
        <f>VLOOKUP(Table3[[#This Row],[Region]],managers5[],2,FALSE)</f>
        <v>#N/A</v>
      </c>
      <c r="U3348" t="s">
        <v>1955</v>
      </c>
      <c r="V3348" t="s">
        <v>1959</v>
      </c>
      <c r="W3348" t="s">
        <v>14</v>
      </c>
      <c r="X3348" t="s">
        <v>39</v>
      </c>
      <c r="Y3348" t="s">
        <v>16</v>
      </c>
      <c r="Z3348" t="s">
        <v>30</v>
      </c>
      <c r="AA3348" t="s">
        <v>529</v>
      </c>
      <c r="AB3348" t="s">
        <v>35</v>
      </c>
      <c r="AC3348">
        <v>0.39</v>
      </c>
      <c r="AD3348" s="2">
        <v>40141</v>
      </c>
    </row>
    <row r="3349" spans="1:30" x14ac:dyDescent="0.35">
      <c r="A3349">
        <v>7975</v>
      </c>
      <c r="B3349">
        <v>4662</v>
      </c>
      <c r="C3349">
        <v>33217</v>
      </c>
      <c r="D3349" s="1">
        <v>39884</v>
      </c>
      <c r="E3349" t="s">
        <v>77</v>
      </c>
      <c r="F3349">
        <v>20</v>
      </c>
      <c r="G3349">
        <v>1388.91</v>
      </c>
      <c r="H3349">
        <v>0.1</v>
      </c>
      <c r="I3349" t="s">
        <v>9</v>
      </c>
      <c r="J3349" s="8">
        <v>-229.87</v>
      </c>
      <c r="K3349" s="8">
        <f>IF(Table3[[#This Row],[Return Status]] = "Returned", 0, Table3[[#This Row],[Profit]])</f>
        <v>-229.87</v>
      </c>
      <c r="L3349" s="8" t="str">
        <f>IFERROR(VLOOKUP(Table3[[#This Row],[Order ID]],returns[[Order ID]:[Status]],2,FALSE), "")</f>
        <v/>
      </c>
      <c r="M3349">
        <v>73.98</v>
      </c>
      <c r="N3349">
        <v>4</v>
      </c>
      <c r="O3349" t="s">
        <v>283</v>
      </c>
      <c r="P3349" t="s">
        <v>37</v>
      </c>
      <c r="Q3349">
        <v>14225</v>
      </c>
      <c r="R3349" t="s">
        <v>37</v>
      </c>
      <c r="S3349" t="s">
        <v>1979</v>
      </c>
      <c r="T3349" t="e">
        <f>VLOOKUP(Table3[[#This Row],[Region]],managers5[],2,FALSE)</f>
        <v>#N/A</v>
      </c>
      <c r="U3349" t="s">
        <v>1956</v>
      </c>
      <c r="W3349" t="s">
        <v>14</v>
      </c>
      <c r="X3349" t="s">
        <v>15</v>
      </c>
      <c r="Y3349" t="s">
        <v>46</v>
      </c>
      <c r="Z3349" t="s">
        <v>47</v>
      </c>
      <c r="AA3349" t="s">
        <v>439</v>
      </c>
      <c r="AB3349" t="s">
        <v>19</v>
      </c>
      <c r="AC3349">
        <v>0.79</v>
      </c>
      <c r="AD3349" s="2">
        <v>39885</v>
      </c>
    </row>
    <row r="3350" spans="1:30" x14ac:dyDescent="0.35">
      <c r="A3350">
        <v>7976</v>
      </c>
      <c r="B3350">
        <v>4663</v>
      </c>
      <c r="C3350">
        <v>33217</v>
      </c>
      <c r="D3350" s="1">
        <v>39884</v>
      </c>
      <c r="E3350" t="s">
        <v>77</v>
      </c>
      <c r="F3350">
        <v>34</v>
      </c>
      <c r="G3350">
        <v>1806.65</v>
      </c>
      <c r="H3350">
        <v>0.05</v>
      </c>
      <c r="I3350" t="s">
        <v>9</v>
      </c>
      <c r="J3350" s="8">
        <v>599.04</v>
      </c>
      <c r="K3350" s="8">
        <f>IF(Table3[[#This Row],[Return Status]] = "Returned", 0, Table3[[#This Row],[Profit]])</f>
        <v>599.04</v>
      </c>
      <c r="L3350" s="8" t="str">
        <f>IFERROR(VLOOKUP(Table3[[#This Row],[Order ID]],returns[[Order ID]:[Status]],2,FALSE), "")</f>
        <v/>
      </c>
      <c r="M3350">
        <v>51.98</v>
      </c>
      <c r="N3350">
        <v>10.17</v>
      </c>
      <c r="O3350" t="s">
        <v>283</v>
      </c>
      <c r="P3350" t="s">
        <v>37</v>
      </c>
      <c r="Q3350">
        <v>14225</v>
      </c>
      <c r="R3350" t="s">
        <v>37</v>
      </c>
      <c r="S3350" t="s">
        <v>1979</v>
      </c>
      <c r="T3350" t="e">
        <f>VLOOKUP(Table3[[#This Row],[Region]],managers5[],2,FALSE)</f>
        <v>#N/A</v>
      </c>
      <c r="U3350" t="s">
        <v>1956</v>
      </c>
      <c r="W3350" t="s">
        <v>14</v>
      </c>
      <c r="X3350" t="s">
        <v>15</v>
      </c>
      <c r="Y3350" t="s">
        <v>46</v>
      </c>
      <c r="Z3350" t="s">
        <v>124</v>
      </c>
      <c r="AA3350" t="s">
        <v>125</v>
      </c>
      <c r="AB3350" t="s">
        <v>69</v>
      </c>
      <c r="AC3350">
        <v>0.37</v>
      </c>
      <c r="AD3350" s="2">
        <v>39885</v>
      </c>
    </row>
    <row r="3351" spans="1:30" x14ac:dyDescent="0.35">
      <c r="A3351">
        <v>6912</v>
      </c>
      <c r="B3351">
        <v>5970</v>
      </c>
      <c r="C3351">
        <v>42342</v>
      </c>
      <c r="D3351" s="1">
        <v>40060</v>
      </c>
      <c r="E3351" t="s">
        <v>8</v>
      </c>
      <c r="F3351">
        <v>43</v>
      </c>
      <c r="G3351">
        <v>9501.6239999999998</v>
      </c>
      <c r="H3351">
        <v>7.0000000000000007E-2</v>
      </c>
      <c r="I3351" t="s">
        <v>49</v>
      </c>
      <c r="J3351" s="8">
        <v>-686.45</v>
      </c>
      <c r="K3351" s="8">
        <f>IF(Table3[[#This Row],[Return Status]] = "Returned", 0, Table3[[#This Row],[Profit]])</f>
        <v>0</v>
      </c>
      <c r="L3351" s="8" t="str">
        <f>IFERROR(VLOOKUP(Table3[[#This Row],[Order ID]],returns[[Order ID]:[Status]],2,FALSE), "")</f>
        <v>Returned</v>
      </c>
      <c r="M3351">
        <v>286.85000000000002</v>
      </c>
      <c r="N3351">
        <v>61.76</v>
      </c>
      <c r="O3351" t="s">
        <v>913</v>
      </c>
      <c r="P3351" t="s">
        <v>43</v>
      </c>
      <c r="Q3351">
        <v>28001</v>
      </c>
      <c r="R3351" t="s">
        <v>44</v>
      </c>
      <c r="S3351" t="s">
        <v>1978</v>
      </c>
      <c r="T3351" t="e">
        <f>VLOOKUP(Table3[[#This Row],[Region]],managers5[],2,FALSE)</f>
        <v>#N/A</v>
      </c>
      <c r="U3351" t="s">
        <v>1957</v>
      </c>
      <c r="V3351" t="s">
        <v>1959</v>
      </c>
      <c r="W3351" t="s">
        <v>14</v>
      </c>
      <c r="X3351" t="s">
        <v>71</v>
      </c>
      <c r="Y3351" t="s">
        <v>50</v>
      </c>
      <c r="Z3351" t="s">
        <v>51</v>
      </c>
      <c r="AA3351" t="s">
        <v>310</v>
      </c>
      <c r="AB3351" t="s">
        <v>53</v>
      </c>
      <c r="AC3351">
        <v>0.78</v>
      </c>
      <c r="AD3351" s="2">
        <v>40062</v>
      </c>
    </row>
    <row r="3352" spans="1:30" x14ac:dyDescent="0.35">
      <c r="A3352">
        <v>1694</v>
      </c>
      <c r="B3352">
        <v>6090</v>
      </c>
      <c r="C3352">
        <v>43138</v>
      </c>
      <c r="D3352" s="1">
        <v>40982</v>
      </c>
      <c r="E3352" t="s">
        <v>32</v>
      </c>
      <c r="F3352">
        <v>50</v>
      </c>
      <c r="G3352">
        <v>6552.86</v>
      </c>
      <c r="H3352">
        <v>7.0000000000000007E-2</v>
      </c>
      <c r="I3352" t="s">
        <v>49</v>
      </c>
      <c r="J3352" s="8">
        <v>-692.82</v>
      </c>
      <c r="K3352" s="8">
        <f>IF(Table3[[#This Row],[Return Status]] = "Returned", 0, Table3[[#This Row],[Profit]])</f>
        <v>0</v>
      </c>
      <c r="L3352" s="8" t="str">
        <f>IFERROR(VLOOKUP(Table3[[#This Row],[Order ID]],returns[[Order ID]:[Status]],2,FALSE), "")</f>
        <v>Returned</v>
      </c>
      <c r="M3352">
        <v>137.47999999999999</v>
      </c>
      <c r="N3352">
        <v>32.18</v>
      </c>
      <c r="O3352" t="s">
        <v>1417</v>
      </c>
      <c r="P3352" t="s">
        <v>64</v>
      </c>
      <c r="Q3352">
        <v>30337</v>
      </c>
      <c r="R3352" t="s">
        <v>65</v>
      </c>
      <c r="S3352" t="s">
        <v>1978</v>
      </c>
      <c r="T3352" t="e">
        <f>VLOOKUP(Table3[[#This Row],[Region]],managers5[],2,FALSE)</f>
        <v>#N/A</v>
      </c>
      <c r="U3352" t="s">
        <v>1957</v>
      </c>
      <c r="V3352" t="s">
        <v>1959</v>
      </c>
      <c r="W3352" t="s">
        <v>14</v>
      </c>
      <c r="X3352" t="s">
        <v>24</v>
      </c>
      <c r="Y3352" t="s">
        <v>50</v>
      </c>
      <c r="Z3352" t="s">
        <v>219</v>
      </c>
      <c r="AA3352" t="s">
        <v>1419</v>
      </c>
      <c r="AB3352" t="s">
        <v>53</v>
      </c>
      <c r="AC3352">
        <v>0.78</v>
      </c>
      <c r="AD3352" s="1">
        <v>40984</v>
      </c>
    </row>
    <row r="3353" spans="1:30" x14ac:dyDescent="0.35">
      <c r="A3353">
        <v>5025</v>
      </c>
      <c r="B3353">
        <v>1743</v>
      </c>
      <c r="C3353">
        <v>12483</v>
      </c>
      <c r="D3353" s="1">
        <v>40394</v>
      </c>
      <c r="E3353" t="s">
        <v>41</v>
      </c>
      <c r="F3353">
        <v>14</v>
      </c>
      <c r="G3353">
        <v>1406.07</v>
      </c>
      <c r="H3353">
        <v>0.1</v>
      </c>
      <c r="I3353" t="s">
        <v>49</v>
      </c>
      <c r="J3353" s="8">
        <v>-701.91</v>
      </c>
      <c r="K3353" s="8">
        <f>IF(Table3[[#This Row],[Return Status]] = "Returned", 0, Table3[[#This Row],[Profit]])</f>
        <v>0</v>
      </c>
      <c r="L3353" s="8" t="str">
        <f>IFERROR(VLOOKUP(Table3[[#This Row],[Order ID]],returns[[Order ID]:[Status]],2,FALSE), "")</f>
        <v>Returned</v>
      </c>
      <c r="M3353">
        <v>100.98</v>
      </c>
      <c r="N3353">
        <v>57.38</v>
      </c>
      <c r="O3353" t="s">
        <v>352</v>
      </c>
      <c r="P3353" t="s">
        <v>120</v>
      </c>
      <c r="Q3353">
        <v>32303</v>
      </c>
      <c r="R3353" t="s">
        <v>56</v>
      </c>
      <c r="S3353" t="s">
        <v>1978</v>
      </c>
      <c r="T3353" t="e">
        <f>VLOOKUP(Table3[[#This Row],[Region]],managers5[],2,FALSE)</f>
        <v>#N/A</v>
      </c>
      <c r="U3353" t="s">
        <v>1957</v>
      </c>
      <c r="V3353" t="s">
        <v>1959</v>
      </c>
      <c r="W3353" t="s">
        <v>14</v>
      </c>
      <c r="X3353" t="s">
        <v>24</v>
      </c>
      <c r="Y3353" t="s">
        <v>50</v>
      </c>
      <c r="Z3353" t="s">
        <v>219</v>
      </c>
      <c r="AA3353" t="s">
        <v>1083</v>
      </c>
      <c r="AB3353" t="s">
        <v>53</v>
      </c>
      <c r="AC3353">
        <v>0.78</v>
      </c>
      <c r="AD3353" s="2">
        <v>40396</v>
      </c>
    </row>
    <row r="3354" spans="1:30" x14ac:dyDescent="0.35">
      <c r="A3354">
        <v>1503</v>
      </c>
      <c r="B3354">
        <v>3363</v>
      </c>
      <c r="C3354">
        <v>24066</v>
      </c>
      <c r="D3354" s="1">
        <v>41012</v>
      </c>
      <c r="E3354" t="s">
        <v>77</v>
      </c>
      <c r="F3354">
        <v>30</v>
      </c>
      <c r="G3354">
        <v>4278.6099999999997</v>
      </c>
      <c r="H3354">
        <v>7.0000000000000007E-2</v>
      </c>
      <c r="I3354" t="s">
        <v>49</v>
      </c>
      <c r="J3354" s="8">
        <v>-955.56</v>
      </c>
      <c r="K3354" s="8">
        <f>IF(Table3[[#This Row],[Return Status]] = "Returned", 0, Table3[[#This Row],[Profit]])</f>
        <v>0</v>
      </c>
      <c r="L3354" s="8" t="str">
        <f>IFERROR(VLOOKUP(Table3[[#This Row],[Order ID]],returns[[Order ID]:[Status]],2,FALSE), "")</f>
        <v>Returned</v>
      </c>
      <c r="M3354">
        <v>150.97999999999999</v>
      </c>
      <c r="N3354">
        <v>66.27</v>
      </c>
      <c r="O3354" t="s">
        <v>477</v>
      </c>
      <c r="P3354" t="s">
        <v>331</v>
      </c>
      <c r="Q3354">
        <v>33511</v>
      </c>
      <c r="R3354" t="s">
        <v>56</v>
      </c>
      <c r="S3354" t="s">
        <v>1978</v>
      </c>
      <c r="T3354" t="e">
        <f>VLOOKUP(Table3[[#This Row],[Region]],managers5[],2,FALSE)</f>
        <v>#N/A</v>
      </c>
      <c r="U3354" t="s">
        <v>1957</v>
      </c>
      <c r="V3354" t="s">
        <v>1959</v>
      </c>
      <c r="W3354" t="s">
        <v>14</v>
      </c>
      <c r="X3354" t="s">
        <v>24</v>
      </c>
      <c r="Y3354" t="s">
        <v>50</v>
      </c>
      <c r="Z3354" t="s">
        <v>219</v>
      </c>
      <c r="AA3354" t="s">
        <v>1338</v>
      </c>
      <c r="AB3354" t="s">
        <v>53</v>
      </c>
      <c r="AC3354">
        <v>0.65</v>
      </c>
      <c r="AD3354" s="1">
        <v>41014</v>
      </c>
    </row>
    <row r="3355" spans="1:30" x14ac:dyDescent="0.35">
      <c r="A3355">
        <v>1083</v>
      </c>
      <c r="B3355">
        <v>4669</v>
      </c>
      <c r="C3355">
        <v>33222</v>
      </c>
      <c r="D3355" s="1">
        <v>41079</v>
      </c>
      <c r="E3355" t="s">
        <v>20</v>
      </c>
      <c r="F3355">
        <v>18</v>
      </c>
      <c r="G3355">
        <v>420.76</v>
      </c>
      <c r="H3355">
        <v>0.05</v>
      </c>
      <c r="I3355" t="s">
        <v>9</v>
      </c>
      <c r="J3355" s="8">
        <v>-56.212000000000003</v>
      </c>
      <c r="K3355" s="8">
        <f>IF(Table3[[#This Row],[Return Status]] = "Returned", 0, Table3[[#This Row],[Profit]])</f>
        <v>-56.212000000000003</v>
      </c>
      <c r="L3355" s="8" t="str">
        <f>IFERROR(VLOOKUP(Table3[[#This Row],[Order ID]],returns[[Order ID]:[Status]],2,FALSE), "")</f>
        <v/>
      </c>
      <c r="M3355">
        <v>22.38</v>
      </c>
      <c r="N3355">
        <v>15.1</v>
      </c>
      <c r="O3355" t="s">
        <v>786</v>
      </c>
      <c r="P3355" t="s">
        <v>11</v>
      </c>
      <c r="Q3355">
        <v>92627</v>
      </c>
      <c r="R3355" t="s">
        <v>12</v>
      </c>
      <c r="S3355" t="s">
        <v>1976</v>
      </c>
      <c r="T3355" t="e">
        <f>VLOOKUP(Table3[[#This Row],[Region]],managers5[],2,FALSE)</f>
        <v>#N/A</v>
      </c>
      <c r="U3355" t="s">
        <v>1955</v>
      </c>
      <c r="V3355" t="s">
        <v>1959</v>
      </c>
      <c r="W3355" t="s">
        <v>14</v>
      </c>
      <c r="X3355" t="s">
        <v>24</v>
      </c>
      <c r="Y3355" t="s">
        <v>16</v>
      </c>
      <c r="Z3355" t="s">
        <v>17</v>
      </c>
      <c r="AA3355" t="s">
        <v>917</v>
      </c>
      <c r="AB3355" t="s">
        <v>19</v>
      </c>
      <c r="AC3355">
        <v>0.38</v>
      </c>
      <c r="AD3355" s="1">
        <v>41081</v>
      </c>
    </row>
    <row r="3356" spans="1:30" x14ac:dyDescent="0.35">
      <c r="A3356">
        <v>1084</v>
      </c>
      <c r="B3356">
        <v>4671</v>
      </c>
      <c r="C3356">
        <v>33222</v>
      </c>
      <c r="D3356" s="1">
        <v>41079</v>
      </c>
      <c r="E3356" t="s">
        <v>20</v>
      </c>
      <c r="F3356">
        <v>48</v>
      </c>
      <c r="G3356">
        <v>145.66</v>
      </c>
      <c r="H3356">
        <v>0.02</v>
      </c>
      <c r="I3356" t="s">
        <v>9</v>
      </c>
      <c r="J3356" s="8">
        <v>28.89</v>
      </c>
      <c r="K3356" s="8">
        <f>IF(Table3[[#This Row],[Return Status]] = "Returned", 0, Table3[[#This Row],[Profit]])</f>
        <v>28.89</v>
      </c>
      <c r="L3356" s="8" t="str">
        <f>IFERROR(VLOOKUP(Table3[[#This Row],[Order ID]],returns[[Order ID]:[Status]],2,FALSE), "")</f>
        <v/>
      </c>
      <c r="M3356">
        <v>2.88</v>
      </c>
      <c r="N3356">
        <v>0.7</v>
      </c>
      <c r="O3356" t="s">
        <v>786</v>
      </c>
      <c r="P3356" t="s">
        <v>11</v>
      </c>
      <c r="Q3356">
        <v>92627</v>
      </c>
      <c r="R3356" t="s">
        <v>12</v>
      </c>
      <c r="S3356" t="s">
        <v>1976</v>
      </c>
      <c r="T3356" t="e">
        <f>VLOOKUP(Table3[[#This Row],[Region]],managers5[],2,FALSE)</f>
        <v>#N/A</v>
      </c>
      <c r="U3356" t="s">
        <v>1955</v>
      </c>
      <c r="V3356" t="s">
        <v>1959</v>
      </c>
      <c r="W3356" t="s">
        <v>14</v>
      </c>
      <c r="X3356" t="s">
        <v>24</v>
      </c>
      <c r="Y3356" t="s">
        <v>16</v>
      </c>
      <c r="Z3356" t="s">
        <v>106</v>
      </c>
      <c r="AA3356" t="s">
        <v>985</v>
      </c>
      <c r="AB3356" t="s">
        <v>35</v>
      </c>
      <c r="AC3356">
        <v>0.56000000000000005</v>
      </c>
      <c r="AD3356" s="1">
        <v>41081</v>
      </c>
    </row>
    <row r="3357" spans="1:30" x14ac:dyDescent="0.35">
      <c r="A3357">
        <v>1086</v>
      </c>
      <c r="B3357">
        <v>4670</v>
      </c>
      <c r="C3357">
        <v>33222</v>
      </c>
      <c r="D3357" s="1">
        <v>41079</v>
      </c>
      <c r="E3357" t="s">
        <v>20</v>
      </c>
      <c r="F3357">
        <v>30</v>
      </c>
      <c r="G3357">
        <v>1676.46</v>
      </c>
      <c r="H3357">
        <v>0.1</v>
      </c>
      <c r="I3357" t="s">
        <v>49</v>
      </c>
      <c r="J3357" s="8">
        <v>-626.08000000000004</v>
      </c>
      <c r="K3357" s="8">
        <f>IF(Table3[[#This Row],[Return Status]] = "Returned", 0, Table3[[#This Row],[Profit]])</f>
        <v>-626.08000000000004</v>
      </c>
      <c r="L3357" s="8" t="str">
        <f>IFERROR(VLOOKUP(Table3[[#This Row],[Order ID]],returns[[Order ID]:[Status]],2,FALSE), "")</f>
        <v/>
      </c>
      <c r="M3357">
        <v>60.98</v>
      </c>
      <c r="N3357">
        <v>30</v>
      </c>
      <c r="O3357" t="s">
        <v>786</v>
      </c>
      <c r="P3357" t="s">
        <v>11</v>
      </c>
      <c r="Q3357">
        <v>92627</v>
      </c>
      <c r="R3357" t="s">
        <v>12</v>
      </c>
      <c r="S3357" t="s">
        <v>1976</v>
      </c>
      <c r="T3357" t="e">
        <f>VLOOKUP(Table3[[#This Row],[Region]],managers5[],2,FALSE)</f>
        <v>#N/A</v>
      </c>
      <c r="U3357" t="s">
        <v>1955</v>
      </c>
      <c r="V3357" t="s">
        <v>1959</v>
      </c>
      <c r="W3357" t="s">
        <v>14</v>
      </c>
      <c r="X3357" t="s">
        <v>24</v>
      </c>
      <c r="Y3357" t="s">
        <v>50</v>
      </c>
      <c r="Z3357" t="s">
        <v>72</v>
      </c>
      <c r="AA3357" t="s">
        <v>73</v>
      </c>
      <c r="AB3357" t="s">
        <v>74</v>
      </c>
      <c r="AC3357">
        <v>0.7</v>
      </c>
      <c r="AD3357" s="1">
        <v>41080</v>
      </c>
    </row>
    <row r="3358" spans="1:30" x14ac:dyDescent="0.35">
      <c r="A3358">
        <v>2288</v>
      </c>
      <c r="B3358">
        <v>4673</v>
      </c>
      <c r="C3358">
        <v>33253</v>
      </c>
      <c r="D3358" s="1">
        <v>40877</v>
      </c>
      <c r="E3358" t="s">
        <v>8</v>
      </c>
      <c r="F3358">
        <v>6</v>
      </c>
      <c r="G3358">
        <v>24.2</v>
      </c>
      <c r="H3358">
        <v>0.08</v>
      </c>
      <c r="I3358" t="s">
        <v>9</v>
      </c>
      <c r="J3358" s="8">
        <v>-5.2</v>
      </c>
      <c r="K3358" s="8">
        <f>IF(Table3[[#This Row],[Return Status]] = "Returned", 0, Table3[[#This Row],[Profit]])</f>
        <v>-5.2</v>
      </c>
      <c r="L3358" s="8" t="str">
        <f>IFERROR(VLOOKUP(Table3[[#This Row],[Order ID]],returns[[Order ID]:[Status]],2,FALSE), "")</f>
        <v/>
      </c>
      <c r="M3358">
        <v>4.13</v>
      </c>
      <c r="N3358">
        <v>1.17</v>
      </c>
      <c r="O3358" t="s">
        <v>1190</v>
      </c>
      <c r="P3358" t="s">
        <v>37</v>
      </c>
      <c r="Q3358">
        <v>7055</v>
      </c>
      <c r="R3358" t="s">
        <v>37</v>
      </c>
      <c r="S3358" t="s">
        <v>1979</v>
      </c>
      <c r="T3358" t="e">
        <f>VLOOKUP(Table3[[#This Row],[Region]],managers5[],2,FALSE)</f>
        <v>#N/A</v>
      </c>
      <c r="U3358" t="s">
        <v>1956</v>
      </c>
      <c r="W3358" t="s">
        <v>14</v>
      </c>
      <c r="X3358" t="s">
        <v>24</v>
      </c>
      <c r="Y3358" t="s">
        <v>16</v>
      </c>
      <c r="Z3358" t="s">
        <v>106</v>
      </c>
      <c r="AA3358" t="s">
        <v>861</v>
      </c>
      <c r="AB3358" t="s">
        <v>35</v>
      </c>
      <c r="AC3358">
        <v>0.56999999999999995</v>
      </c>
      <c r="AD3358" s="1">
        <v>40879</v>
      </c>
    </row>
    <row r="3359" spans="1:30" x14ac:dyDescent="0.35">
      <c r="A3359">
        <v>2289</v>
      </c>
      <c r="B3359">
        <v>4674</v>
      </c>
      <c r="C3359">
        <v>33253</v>
      </c>
      <c r="D3359" s="1">
        <v>40877</v>
      </c>
      <c r="E3359" t="s">
        <v>8</v>
      </c>
      <c r="F3359">
        <v>17</v>
      </c>
      <c r="G3359">
        <v>524.21199999999999</v>
      </c>
      <c r="H3359">
        <v>0.04</v>
      </c>
      <c r="I3359" t="s">
        <v>9</v>
      </c>
      <c r="J3359" s="8">
        <v>127.854</v>
      </c>
      <c r="K3359" s="8">
        <f>IF(Table3[[#This Row],[Return Status]] = "Returned", 0, Table3[[#This Row],[Profit]])</f>
        <v>127.854</v>
      </c>
      <c r="L3359" s="8" t="str">
        <f>IFERROR(VLOOKUP(Table3[[#This Row],[Order ID]],returns[[Order ID]:[Status]],2,FALSE), "")</f>
        <v/>
      </c>
      <c r="M3359">
        <v>35.99</v>
      </c>
      <c r="N3359">
        <v>3.3</v>
      </c>
      <c r="O3359" t="s">
        <v>1190</v>
      </c>
      <c r="P3359" t="s">
        <v>131</v>
      </c>
      <c r="Q3359">
        <v>4092</v>
      </c>
      <c r="R3359" t="s">
        <v>132</v>
      </c>
      <c r="S3359" t="s">
        <v>1979</v>
      </c>
      <c r="T3359" t="e">
        <f>VLOOKUP(Table3[[#This Row],[Region]],managers5[],2,FALSE)</f>
        <v>#N/A</v>
      </c>
      <c r="U3359" t="s">
        <v>1956</v>
      </c>
      <c r="W3359" t="s">
        <v>14</v>
      </c>
      <c r="X3359" t="s">
        <v>24</v>
      </c>
      <c r="Y3359" t="s">
        <v>46</v>
      </c>
      <c r="Z3359" t="s">
        <v>86</v>
      </c>
      <c r="AA3359" t="s">
        <v>1049</v>
      </c>
      <c r="AB3359" t="s">
        <v>109</v>
      </c>
      <c r="AC3359">
        <v>0.39</v>
      </c>
      <c r="AD3359" s="1">
        <v>40879</v>
      </c>
    </row>
    <row r="3360" spans="1:30" x14ac:dyDescent="0.35">
      <c r="A3360">
        <v>4172</v>
      </c>
      <c r="B3360">
        <v>5508</v>
      </c>
      <c r="C3360">
        <v>39043</v>
      </c>
      <c r="D3360" s="1">
        <v>40534</v>
      </c>
      <c r="E3360" t="s">
        <v>8</v>
      </c>
      <c r="F3360">
        <v>37</v>
      </c>
      <c r="G3360">
        <v>750.89</v>
      </c>
      <c r="H3360">
        <v>7.0000000000000007E-2</v>
      </c>
      <c r="I3360" t="s">
        <v>33</v>
      </c>
      <c r="J3360" s="8">
        <v>-1176.28</v>
      </c>
      <c r="K3360" s="8">
        <f>IF(Table3[[#This Row],[Return Status]] = "Returned", 0, Table3[[#This Row],[Profit]])</f>
        <v>0</v>
      </c>
      <c r="L3360" s="8" t="str">
        <f>IFERROR(VLOOKUP(Table3[[#This Row],[Order ID]],returns[[Order ID]:[Status]],2,FALSE), "")</f>
        <v>Returned</v>
      </c>
      <c r="M3360">
        <v>20.34</v>
      </c>
      <c r="N3360">
        <v>35</v>
      </c>
      <c r="O3360" t="s">
        <v>1038</v>
      </c>
      <c r="P3360" t="s">
        <v>43</v>
      </c>
      <c r="Q3360">
        <v>29406</v>
      </c>
      <c r="R3360" t="s">
        <v>44</v>
      </c>
      <c r="S3360" t="s">
        <v>1978</v>
      </c>
      <c r="T3360" t="e">
        <f>VLOOKUP(Table3[[#This Row],[Region]],managers5[],2,FALSE)</f>
        <v>#N/A</v>
      </c>
      <c r="U3360" t="s">
        <v>1957</v>
      </c>
      <c r="V3360" t="s">
        <v>1959</v>
      </c>
      <c r="W3360" t="s">
        <v>14</v>
      </c>
      <c r="X3360" t="s">
        <v>24</v>
      </c>
      <c r="Y3360" t="s">
        <v>16</v>
      </c>
      <c r="Z3360" t="s">
        <v>75</v>
      </c>
      <c r="AA3360" t="s">
        <v>315</v>
      </c>
      <c r="AB3360" t="s">
        <v>85</v>
      </c>
      <c r="AC3360">
        <v>0.84</v>
      </c>
      <c r="AD3360" s="2">
        <v>40535</v>
      </c>
    </row>
    <row r="3361" spans="1:30" x14ac:dyDescent="0.35">
      <c r="A3361">
        <v>5800</v>
      </c>
      <c r="B3361">
        <v>4677</v>
      </c>
      <c r="C3361">
        <v>33283</v>
      </c>
      <c r="D3361" s="1">
        <v>40257</v>
      </c>
      <c r="E3361" t="s">
        <v>20</v>
      </c>
      <c r="F3361">
        <v>48</v>
      </c>
      <c r="G3361">
        <v>10462.540000000001</v>
      </c>
      <c r="H3361">
        <v>0.02</v>
      </c>
      <c r="I3361" t="s">
        <v>49</v>
      </c>
      <c r="J3361" s="8">
        <v>-1402.68</v>
      </c>
      <c r="K3361" s="8">
        <f>IF(Table3[[#This Row],[Return Status]] = "Returned", 0, Table3[[#This Row],[Profit]])</f>
        <v>0</v>
      </c>
      <c r="L3361" s="8" t="str">
        <f>IFERROR(VLOOKUP(Table3[[#This Row],[Order ID]],returns[[Order ID]:[Status]],2,FALSE), "")</f>
        <v>Returned</v>
      </c>
      <c r="M3361">
        <v>218.75</v>
      </c>
      <c r="N3361">
        <v>69.64</v>
      </c>
      <c r="O3361" t="s">
        <v>1298</v>
      </c>
      <c r="P3361" t="s">
        <v>189</v>
      </c>
      <c r="Q3361">
        <v>98902</v>
      </c>
      <c r="R3361" t="s">
        <v>190</v>
      </c>
      <c r="S3361" t="s">
        <v>1976</v>
      </c>
      <c r="T3361" t="e">
        <f>VLOOKUP(Table3[[#This Row],[Region]],managers5[],2,FALSE)</f>
        <v>#N/A</v>
      </c>
      <c r="U3361" t="s">
        <v>1955</v>
      </c>
      <c r="V3361" t="s">
        <v>1959</v>
      </c>
      <c r="W3361" t="s">
        <v>14</v>
      </c>
      <c r="X3361" t="s">
        <v>24</v>
      </c>
      <c r="Y3361" t="s">
        <v>50</v>
      </c>
      <c r="Z3361" t="s">
        <v>51</v>
      </c>
      <c r="AA3361" t="s">
        <v>52</v>
      </c>
      <c r="AB3361" t="s">
        <v>53</v>
      </c>
      <c r="AC3361">
        <v>0.77</v>
      </c>
      <c r="AD3361" s="2">
        <v>40257</v>
      </c>
    </row>
    <row r="3362" spans="1:30" x14ac:dyDescent="0.35">
      <c r="A3362">
        <v>2198</v>
      </c>
      <c r="B3362">
        <v>6618</v>
      </c>
      <c r="C3362">
        <v>47079</v>
      </c>
      <c r="D3362" s="1">
        <v>40893</v>
      </c>
      <c r="E3362" t="s">
        <v>41</v>
      </c>
      <c r="F3362">
        <v>34</v>
      </c>
      <c r="G3362">
        <v>1069.8499999999999</v>
      </c>
      <c r="H3362">
        <v>7.0000000000000007E-2</v>
      </c>
      <c r="I3362" t="s">
        <v>49</v>
      </c>
      <c r="J3362" s="8">
        <v>-1179.3900000000001</v>
      </c>
      <c r="K3362" s="8">
        <f>IF(Table3[[#This Row],[Return Status]] = "Returned", 0, Table3[[#This Row],[Profit]])</f>
        <v>0</v>
      </c>
      <c r="L3362" s="8" t="str">
        <f>IFERROR(VLOOKUP(Table3[[#This Row],[Order ID]],returns[[Order ID]:[Status]],2,FALSE), "")</f>
        <v>Returned</v>
      </c>
      <c r="M3362">
        <v>31.76</v>
      </c>
      <c r="N3362">
        <v>45.51</v>
      </c>
      <c r="O3362" t="s">
        <v>250</v>
      </c>
      <c r="P3362" t="s">
        <v>55</v>
      </c>
      <c r="Q3362">
        <v>72714</v>
      </c>
      <c r="R3362" t="s">
        <v>56</v>
      </c>
      <c r="S3362" t="s">
        <v>1978</v>
      </c>
      <c r="T3362" t="e">
        <f>VLOOKUP(Table3[[#This Row],[Region]],managers5[],2,FALSE)</f>
        <v>#N/A</v>
      </c>
      <c r="U3362" t="s">
        <v>1957</v>
      </c>
      <c r="V3362" t="s">
        <v>1959</v>
      </c>
      <c r="W3362" t="s">
        <v>14</v>
      </c>
      <c r="X3362" t="s">
        <v>24</v>
      </c>
      <c r="Y3362" t="s">
        <v>50</v>
      </c>
      <c r="Z3362" t="s">
        <v>51</v>
      </c>
      <c r="AA3362" t="s">
        <v>199</v>
      </c>
      <c r="AB3362" t="s">
        <v>53</v>
      </c>
      <c r="AC3362">
        <v>0.65</v>
      </c>
      <c r="AD3362" s="1">
        <v>40895</v>
      </c>
    </row>
    <row r="3363" spans="1:30" x14ac:dyDescent="0.35">
      <c r="A3363">
        <v>7605</v>
      </c>
      <c r="B3363">
        <v>4681</v>
      </c>
      <c r="C3363">
        <v>33317</v>
      </c>
      <c r="D3363" s="1">
        <v>39944</v>
      </c>
      <c r="E3363" t="s">
        <v>77</v>
      </c>
      <c r="F3363">
        <v>35</v>
      </c>
      <c r="G3363">
        <v>203.35</v>
      </c>
      <c r="H3363">
        <v>0.08</v>
      </c>
      <c r="I3363" t="s">
        <v>9</v>
      </c>
      <c r="J3363" s="8">
        <v>-1605.73</v>
      </c>
      <c r="K3363" s="8">
        <f>IF(Table3[[#This Row],[Return Status]] = "Returned", 0, Table3[[#This Row],[Profit]])</f>
        <v>0</v>
      </c>
      <c r="L3363" s="8" t="str">
        <f>IFERROR(VLOOKUP(Table3[[#This Row],[Order ID]],returns[[Order ID]:[Status]],2,FALSE), "")</f>
        <v>Returned</v>
      </c>
      <c r="M3363">
        <v>4.4800000000000004</v>
      </c>
      <c r="N3363">
        <v>49</v>
      </c>
      <c r="O3363" t="s">
        <v>592</v>
      </c>
      <c r="P3363" t="s">
        <v>11</v>
      </c>
      <c r="Q3363">
        <v>95823</v>
      </c>
      <c r="R3363" t="s">
        <v>12</v>
      </c>
      <c r="S3363" t="s">
        <v>1976</v>
      </c>
      <c r="T3363" t="e">
        <f>VLOOKUP(Table3[[#This Row],[Region]],managers5[],2,FALSE)</f>
        <v>#N/A</v>
      </c>
      <c r="U3363" t="s">
        <v>1955</v>
      </c>
      <c r="V3363" t="s">
        <v>1959</v>
      </c>
      <c r="W3363" t="s">
        <v>14</v>
      </c>
      <c r="X3363" t="s">
        <v>39</v>
      </c>
      <c r="Y3363" t="s">
        <v>16</v>
      </c>
      <c r="Z3363" t="s">
        <v>83</v>
      </c>
      <c r="AA3363" t="s">
        <v>774</v>
      </c>
      <c r="AB3363" t="s">
        <v>85</v>
      </c>
      <c r="AC3363">
        <v>0.6</v>
      </c>
      <c r="AD3363" s="2">
        <v>39946</v>
      </c>
    </row>
    <row r="3364" spans="1:30" x14ac:dyDescent="0.35">
      <c r="A3364">
        <v>7606</v>
      </c>
      <c r="B3364">
        <v>4684</v>
      </c>
      <c r="C3364">
        <v>33317</v>
      </c>
      <c r="D3364" s="1">
        <v>39944</v>
      </c>
      <c r="E3364" t="s">
        <v>77</v>
      </c>
      <c r="F3364">
        <v>13</v>
      </c>
      <c r="G3364">
        <v>602.42049999999995</v>
      </c>
      <c r="H3364">
        <v>0.09</v>
      </c>
      <c r="I3364" t="s">
        <v>9</v>
      </c>
      <c r="J3364" s="8">
        <v>10.979999999999899</v>
      </c>
      <c r="K3364" s="8">
        <f>IF(Table3[[#This Row],[Return Status]] = "Returned", 0, Table3[[#This Row],[Profit]])</f>
        <v>0</v>
      </c>
      <c r="L3364" s="8" t="str">
        <f>IFERROR(VLOOKUP(Table3[[#This Row],[Order ID]],returns[[Order ID]:[Status]],2,FALSE), "")</f>
        <v>Returned</v>
      </c>
      <c r="M3364">
        <v>55.99</v>
      </c>
      <c r="N3364">
        <v>1.25</v>
      </c>
      <c r="O3364" t="s">
        <v>592</v>
      </c>
      <c r="P3364" t="s">
        <v>11</v>
      </c>
      <c r="Q3364">
        <v>95823</v>
      </c>
      <c r="R3364" t="s">
        <v>12</v>
      </c>
      <c r="S3364" t="s">
        <v>1976</v>
      </c>
      <c r="T3364" t="e">
        <f>VLOOKUP(Table3[[#This Row],[Region]],managers5[],2,FALSE)</f>
        <v>#N/A</v>
      </c>
      <c r="U3364" t="s">
        <v>1955</v>
      </c>
      <c r="V3364" t="s">
        <v>1959</v>
      </c>
      <c r="W3364" t="s">
        <v>14</v>
      </c>
      <c r="X3364" t="s">
        <v>39</v>
      </c>
      <c r="Y3364" t="s">
        <v>46</v>
      </c>
      <c r="Z3364" t="s">
        <v>86</v>
      </c>
      <c r="AA3364" t="s">
        <v>1116</v>
      </c>
      <c r="AB3364" t="s">
        <v>109</v>
      </c>
      <c r="AC3364">
        <v>0.55000000000000004</v>
      </c>
      <c r="AD3364" s="2">
        <v>39946</v>
      </c>
    </row>
    <row r="3365" spans="1:30" x14ac:dyDescent="0.35">
      <c r="A3365">
        <v>7612</v>
      </c>
      <c r="B3365">
        <v>4682</v>
      </c>
      <c r="C3365">
        <v>33317</v>
      </c>
      <c r="D3365" s="1">
        <v>39944</v>
      </c>
      <c r="E3365" t="s">
        <v>77</v>
      </c>
      <c r="F3365">
        <v>18</v>
      </c>
      <c r="G3365">
        <v>44.52</v>
      </c>
      <c r="H3365">
        <v>0.03</v>
      </c>
      <c r="I3365" t="s">
        <v>9</v>
      </c>
      <c r="J3365" s="8">
        <v>-90.585499999999996</v>
      </c>
      <c r="K3365" s="8">
        <f>IF(Table3[[#This Row],[Return Status]] = "Returned", 0, Table3[[#This Row],[Profit]])</f>
        <v>0</v>
      </c>
      <c r="L3365" s="8" t="str">
        <f>IFERROR(VLOOKUP(Table3[[#This Row],[Order ID]],returns[[Order ID]:[Status]],2,FALSE), "")</f>
        <v>Returned</v>
      </c>
      <c r="M3365">
        <v>2.16</v>
      </c>
      <c r="N3365">
        <v>6.05</v>
      </c>
      <c r="O3365" t="s">
        <v>592</v>
      </c>
      <c r="P3365" t="s">
        <v>11</v>
      </c>
      <c r="Q3365">
        <v>95823</v>
      </c>
      <c r="R3365" t="s">
        <v>12</v>
      </c>
      <c r="S3365" t="s">
        <v>1976</v>
      </c>
      <c r="T3365" t="e">
        <f>VLOOKUP(Table3[[#This Row],[Region]],managers5[],2,FALSE)</f>
        <v>#N/A</v>
      </c>
      <c r="U3365" t="s">
        <v>1955</v>
      </c>
      <c r="V3365" t="s">
        <v>1959</v>
      </c>
      <c r="W3365" t="s">
        <v>14</v>
      </c>
      <c r="X3365" t="s">
        <v>39</v>
      </c>
      <c r="Y3365" t="s">
        <v>16</v>
      </c>
      <c r="Z3365" t="s">
        <v>17</v>
      </c>
      <c r="AA3365" t="s">
        <v>1484</v>
      </c>
      <c r="AB3365" t="s">
        <v>19</v>
      </c>
      <c r="AC3365">
        <v>0.37</v>
      </c>
      <c r="AD3365" s="2">
        <v>39945</v>
      </c>
    </row>
    <row r="3366" spans="1:30" x14ac:dyDescent="0.35">
      <c r="A3366">
        <v>7616</v>
      </c>
      <c r="B3366">
        <v>4683</v>
      </c>
      <c r="C3366">
        <v>33317</v>
      </c>
      <c r="D3366" s="1">
        <v>39944</v>
      </c>
      <c r="E3366" t="s">
        <v>77</v>
      </c>
      <c r="F3366">
        <v>5</v>
      </c>
      <c r="G3366">
        <v>58.9</v>
      </c>
      <c r="H3366">
        <v>0.03</v>
      </c>
      <c r="I3366" t="s">
        <v>9</v>
      </c>
      <c r="J3366" s="8">
        <v>-36.9</v>
      </c>
      <c r="K3366" s="8">
        <f>IF(Table3[[#This Row],[Return Status]] = "Returned", 0, Table3[[#This Row],[Profit]])</f>
        <v>0</v>
      </c>
      <c r="L3366" s="8" t="str">
        <f>IFERROR(VLOOKUP(Table3[[#This Row],[Order ID]],returns[[Order ID]:[Status]],2,FALSE), "")</f>
        <v>Returned</v>
      </c>
      <c r="M3366">
        <v>9.7100000000000009</v>
      </c>
      <c r="N3366">
        <v>9.4499999999999993</v>
      </c>
      <c r="O3366" t="s">
        <v>592</v>
      </c>
      <c r="P3366" t="s">
        <v>11</v>
      </c>
      <c r="Q3366">
        <v>95823</v>
      </c>
      <c r="R3366" t="s">
        <v>12</v>
      </c>
      <c r="S3366" t="s">
        <v>1976</v>
      </c>
      <c r="T3366" t="e">
        <f>VLOOKUP(Table3[[#This Row],[Region]],managers5[],2,FALSE)</f>
        <v>#N/A</v>
      </c>
      <c r="U3366" t="s">
        <v>1955</v>
      </c>
      <c r="V3366" t="s">
        <v>1959</v>
      </c>
      <c r="W3366" t="s">
        <v>14</v>
      </c>
      <c r="X3366" t="s">
        <v>39</v>
      </c>
      <c r="Y3366" t="s">
        <v>16</v>
      </c>
      <c r="Z3366" t="s">
        <v>75</v>
      </c>
      <c r="AA3366" t="s">
        <v>978</v>
      </c>
      <c r="AB3366" t="s">
        <v>19</v>
      </c>
      <c r="AC3366">
        <v>0.6</v>
      </c>
      <c r="AD3366" s="2">
        <v>39944</v>
      </c>
    </row>
    <row r="3367" spans="1:30" x14ac:dyDescent="0.35">
      <c r="A3367">
        <v>7855</v>
      </c>
      <c r="B3367">
        <v>4685</v>
      </c>
      <c r="C3367">
        <v>33319</v>
      </c>
      <c r="D3367" s="1">
        <v>39899</v>
      </c>
      <c r="E3367" t="s">
        <v>8</v>
      </c>
      <c r="F3367">
        <v>11</v>
      </c>
      <c r="G3367">
        <v>1736.26</v>
      </c>
      <c r="H3367">
        <v>0.01</v>
      </c>
      <c r="I3367" t="s">
        <v>49</v>
      </c>
      <c r="J3367" s="8">
        <v>-505.76</v>
      </c>
      <c r="K3367" s="8">
        <f>IF(Table3[[#This Row],[Return Status]] = "Returned", 0, Table3[[#This Row],[Profit]])</f>
        <v>-505.76</v>
      </c>
      <c r="L3367" s="8" t="str">
        <f>IFERROR(VLOOKUP(Table3[[#This Row],[Order ID]],returns[[Order ID]:[Status]],2,FALSE), "")</f>
        <v/>
      </c>
      <c r="M3367">
        <v>150.88999999999999</v>
      </c>
      <c r="N3367">
        <v>60.2</v>
      </c>
      <c r="O3367" t="s">
        <v>1301</v>
      </c>
      <c r="P3367" t="s">
        <v>37</v>
      </c>
      <c r="Q3367">
        <v>18018</v>
      </c>
      <c r="R3367" t="s">
        <v>37</v>
      </c>
      <c r="S3367" t="s">
        <v>1979</v>
      </c>
      <c r="T3367" t="e">
        <f>VLOOKUP(Table3[[#This Row],[Region]],managers5[],2,FALSE)</f>
        <v>#N/A</v>
      </c>
      <c r="U3367" t="s">
        <v>1956</v>
      </c>
      <c r="W3367" t="s">
        <v>14</v>
      </c>
      <c r="X3367" t="s">
        <v>71</v>
      </c>
      <c r="Y3367" t="s">
        <v>50</v>
      </c>
      <c r="Z3367" t="s">
        <v>72</v>
      </c>
      <c r="AA3367" t="s">
        <v>1769</v>
      </c>
      <c r="AB3367" t="s">
        <v>74</v>
      </c>
      <c r="AC3367">
        <v>0.77</v>
      </c>
      <c r="AD3367" s="2">
        <v>39902</v>
      </c>
    </row>
    <row r="3368" spans="1:30" x14ac:dyDescent="0.35">
      <c r="A3368">
        <v>1987</v>
      </c>
      <c r="B3368">
        <v>1095</v>
      </c>
      <c r="C3368">
        <v>8034</v>
      </c>
      <c r="D3368" s="1">
        <v>40927</v>
      </c>
      <c r="E3368" t="s">
        <v>77</v>
      </c>
      <c r="F3368">
        <v>36</v>
      </c>
      <c r="G3368">
        <v>1606.4</v>
      </c>
      <c r="H3368">
        <v>0.08</v>
      </c>
      <c r="I3368" t="s">
        <v>49</v>
      </c>
      <c r="J3368" s="8">
        <v>-1231.3499999999999</v>
      </c>
      <c r="K3368" s="8">
        <f>IF(Table3[[#This Row],[Return Status]] = "Returned", 0, Table3[[#This Row],[Profit]])</f>
        <v>0</v>
      </c>
      <c r="L3368" s="8" t="str">
        <f>IFERROR(VLOOKUP(Table3[[#This Row],[Order ID]],returns[[Order ID]:[Status]],2,FALSE), "")</f>
        <v>Returned</v>
      </c>
      <c r="M3368">
        <v>44.43</v>
      </c>
      <c r="N3368">
        <v>46.59</v>
      </c>
      <c r="O3368" t="s">
        <v>615</v>
      </c>
      <c r="P3368" t="s">
        <v>43</v>
      </c>
      <c r="Q3368">
        <v>27514</v>
      </c>
      <c r="R3368" t="s">
        <v>44</v>
      </c>
      <c r="S3368" t="s">
        <v>1978</v>
      </c>
      <c r="T3368" t="e">
        <f>VLOOKUP(Table3[[#This Row],[Region]],managers5[],2,FALSE)</f>
        <v>#N/A</v>
      </c>
      <c r="U3368" t="s">
        <v>1957</v>
      </c>
      <c r="V3368" t="s">
        <v>1959</v>
      </c>
      <c r="W3368" t="s">
        <v>14</v>
      </c>
      <c r="X3368" t="s">
        <v>71</v>
      </c>
      <c r="Y3368" t="s">
        <v>50</v>
      </c>
      <c r="Z3368" t="s">
        <v>51</v>
      </c>
      <c r="AA3368" t="s">
        <v>1421</v>
      </c>
      <c r="AB3368" t="s">
        <v>53</v>
      </c>
      <c r="AC3368">
        <v>0.67</v>
      </c>
      <c r="AD3368" s="1">
        <v>40929</v>
      </c>
    </row>
    <row r="3369" spans="1:30" x14ac:dyDescent="0.35">
      <c r="A3369">
        <v>5458</v>
      </c>
      <c r="B3369">
        <v>1882</v>
      </c>
      <c r="C3369">
        <v>13540</v>
      </c>
      <c r="D3369" s="1">
        <v>40321</v>
      </c>
      <c r="E3369" t="s">
        <v>77</v>
      </c>
      <c r="F3369">
        <v>16</v>
      </c>
      <c r="G3369">
        <v>34.93</v>
      </c>
      <c r="H3369">
        <v>0.04</v>
      </c>
      <c r="I3369" t="s">
        <v>9</v>
      </c>
      <c r="J3369" s="8">
        <v>-5.0000000000000697E-2</v>
      </c>
      <c r="K3369" s="8">
        <f>IF(Table3[[#This Row],[Return Status]] = "Returned", 0, Table3[[#This Row],[Profit]])</f>
        <v>-5.0000000000000697E-2</v>
      </c>
      <c r="L3369" s="8" t="str">
        <f>IFERROR(VLOOKUP(Table3[[#This Row],[Order ID]],returns[[Order ID]:[Status]],2,FALSE), "")</f>
        <v/>
      </c>
      <c r="M3369">
        <v>2.1800000000000002</v>
      </c>
      <c r="N3369">
        <v>0.78</v>
      </c>
      <c r="O3369" t="s">
        <v>54</v>
      </c>
      <c r="P3369" t="s">
        <v>120</v>
      </c>
      <c r="Q3369">
        <v>34952</v>
      </c>
      <c r="R3369" t="s">
        <v>56</v>
      </c>
      <c r="S3369" t="s">
        <v>1978</v>
      </c>
      <c r="T3369" t="e">
        <f>VLOOKUP(Table3[[#This Row],[Region]],managers5[],2,FALSE)</f>
        <v>#N/A</v>
      </c>
      <c r="U3369" t="s">
        <v>1957</v>
      </c>
      <c r="V3369" t="s">
        <v>1959</v>
      </c>
      <c r="W3369" t="s">
        <v>14</v>
      </c>
      <c r="X3369" t="s">
        <v>39</v>
      </c>
      <c r="Y3369" t="s">
        <v>16</v>
      </c>
      <c r="Z3369" t="s">
        <v>57</v>
      </c>
      <c r="AA3369" t="s">
        <v>930</v>
      </c>
      <c r="AB3369" t="s">
        <v>35</v>
      </c>
      <c r="AC3369">
        <v>0.52</v>
      </c>
      <c r="AD3369" s="2">
        <v>40321</v>
      </c>
    </row>
    <row r="3370" spans="1:30" x14ac:dyDescent="0.35">
      <c r="A3370">
        <v>836</v>
      </c>
      <c r="B3370">
        <v>4693</v>
      </c>
      <c r="C3370">
        <v>33445</v>
      </c>
      <c r="D3370" s="1">
        <v>41123</v>
      </c>
      <c r="E3370" t="s">
        <v>32</v>
      </c>
      <c r="F3370">
        <v>18</v>
      </c>
      <c r="G3370">
        <v>1776.96</v>
      </c>
      <c r="H3370">
        <v>7.0000000000000007E-2</v>
      </c>
      <c r="I3370" t="s">
        <v>49</v>
      </c>
      <c r="J3370" s="8">
        <v>-197.06</v>
      </c>
      <c r="K3370" s="8">
        <f>IF(Table3[[#This Row],[Return Status]] = "Returned", 0, Table3[[#This Row],[Profit]])</f>
        <v>-197.06</v>
      </c>
      <c r="L3370" s="8" t="str">
        <f>IFERROR(VLOOKUP(Table3[[#This Row],[Order ID]],returns[[Order ID]:[Status]],2,FALSE), "")</f>
        <v/>
      </c>
      <c r="M3370">
        <v>100.98</v>
      </c>
      <c r="N3370">
        <v>35.840000000000003</v>
      </c>
      <c r="O3370" t="s">
        <v>558</v>
      </c>
      <c r="P3370" t="s">
        <v>11</v>
      </c>
      <c r="Q3370">
        <v>94110</v>
      </c>
      <c r="R3370" t="s">
        <v>12</v>
      </c>
      <c r="S3370" t="s">
        <v>1976</v>
      </c>
      <c r="T3370" t="e">
        <f>VLOOKUP(Table3[[#This Row],[Region]],managers5[],2,FALSE)</f>
        <v>#N/A</v>
      </c>
      <c r="U3370" t="s">
        <v>1955</v>
      </c>
      <c r="V3370" t="s">
        <v>1959</v>
      </c>
      <c r="W3370" t="s">
        <v>14</v>
      </c>
      <c r="X3370" t="s">
        <v>15</v>
      </c>
      <c r="Y3370" t="s">
        <v>50</v>
      </c>
      <c r="Z3370" t="s">
        <v>219</v>
      </c>
      <c r="AA3370" t="s">
        <v>502</v>
      </c>
      <c r="AB3370" t="s">
        <v>53</v>
      </c>
      <c r="AC3370">
        <v>0.62</v>
      </c>
      <c r="AD3370" s="1">
        <v>41128</v>
      </c>
    </row>
    <row r="3371" spans="1:30" x14ac:dyDescent="0.35">
      <c r="A3371">
        <v>837</v>
      </c>
      <c r="B3371">
        <v>4694</v>
      </c>
      <c r="C3371">
        <v>33445</v>
      </c>
      <c r="D3371" s="1">
        <v>41123</v>
      </c>
      <c r="E3371" t="s">
        <v>32</v>
      </c>
      <c r="F3371">
        <v>49</v>
      </c>
      <c r="G3371">
        <v>3642.14</v>
      </c>
      <c r="H3371">
        <v>0.01</v>
      </c>
      <c r="I3371" t="s">
        <v>49</v>
      </c>
      <c r="J3371" s="8">
        <v>103.11</v>
      </c>
      <c r="K3371" s="8">
        <f>IF(Table3[[#This Row],[Return Status]] = "Returned", 0, Table3[[#This Row],[Profit]])</f>
        <v>103.11</v>
      </c>
      <c r="L3371" s="8" t="str">
        <f>IFERROR(VLOOKUP(Table3[[#This Row],[Order ID]],returns[[Order ID]:[Status]],2,FALSE), "")</f>
        <v/>
      </c>
      <c r="M3371">
        <v>70.98</v>
      </c>
      <c r="N3371">
        <v>26.74</v>
      </c>
      <c r="O3371" t="s">
        <v>558</v>
      </c>
      <c r="P3371" t="s">
        <v>11</v>
      </c>
      <c r="Q3371">
        <v>94110</v>
      </c>
      <c r="R3371" t="s">
        <v>12</v>
      </c>
      <c r="S3371" t="s">
        <v>1976</v>
      </c>
      <c r="T3371" t="e">
        <f>VLOOKUP(Table3[[#This Row],[Region]],managers5[],2,FALSE)</f>
        <v>#N/A</v>
      </c>
      <c r="U3371" t="s">
        <v>1955</v>
      </c>
      <c r="V3371" t="s">
        <v>1959</v>
      </c>
      <c r="W3371" t="s">
        <v>14</v>
      </c>
      <c r="X3371" t="s">
        <v>15</v>
      </c>
      <c r="Y3371" t="s">
        <v>50</v>
      </c>
      <c r="Z3371" t="s">
        <v>219</v>
      </c>
      <c r="AA3371" t="s">
        <v>709</v>
      </c>
      <c r="AB3371" t="s">
        <v>53</v>
      </c>
      <c r="AC3371">
        <v>0.6</v>
      </c>
      <c r="AD3371" s="1">
        <v>41128</v>
      </c>
    </row>
    <row r="3372" spans="1:30" x14ac:dyDescent="0.35">
      <c r="A3372">
        <v>857</v>
      </c>
      <c r="B3372">
        <v>4695</v>
      </c>
      <c r="C3372">
        <v>33445</v>
      </c>
      <c r="D3372" s="1">
        <v>41123</v>
      </c>
      <c r="E3372" t="s">
        <v>32</v>
      </c>
      <c r="F3372">
        <v>16</v>
      </c>
      <c r="G3372">
        <v>2982.5</v>
      </c>
      <c r="H3372">
        <v>0.05</v>
      </c>
      <c r="I3372" t="s">
        <v>9</v>
      </c>
      <c r="J3372" s="8">
        <v>-589.58000000000004</v>
      </c>
      <c r="K3372" s="8">
        <f>IF(Table3[[#This Row],[Return Status]] = "Returned", 0, Table3[[#This Row],[Profit]])</f>
        <v>-589.58000000000004</v>
      </c>
      <c r="L3372" s="8" t="str">
        <f>IFERROR(VLOOKUP(Table3[[#This Row],[Order ID]],returns[[Order ID]:[Status]],2,FALSE), "")</f>
        <v/>
      </c>
      <c r="M3372">
        <v>182.55</v>
      </c>
      <c r="N3372">
        <v>69</v>
      </c>
      <c r="O3372" t="s">
        <v>558</v>
      </c>
      <c r="P3372" t="s">
        <v>11</v>
      </c>
      <c r="Q3372">
        <v>94110</v>
      </c>
      <c r="R3372" t="s">
        <v>12</v>
      </c>
      <c r="S3372" t="s">
        <v>1976</v>
      </c>
      <c r="T3372" t="e">
        <f>VLOOKUP(Table3[[#This Row],[Region]],managers5[],2,FALSE)</f>
        <v>#N/A</v>
      </c>
      <c r="U3372" t="s">
        <v>1955</v>
      </c>
      <c r="V3372" t="s">
        <v>1959</v>
      </c>
      <c r="W3372" t="s">
        <v>14</v>
      </c>
      <c r="X3372" t="s">
        <v>15</v>
      </c>
      <c r="Y3372" t="s">
        <v>50</v>
      </c>
      <c r="Z3372" t="s">
        <v>51</v>
      </c>
      <c r="AA3372" t="s">
        <v>1001</v>
      </c>
      <c r="AB3372" t="s">
        <v>85</v>
      </c>
      <c r="AC3372">
        <v>0.72</v>
      </c>
      <c r="AD3372" s="1">
        <v>41125</v>
      </c>
    </row>
    <row r="3373" spans="1:30" x14ac:dyDescent="0.35">
      <c r="A3373">
        <v>8263</v>
      </c>
      <c r="B3373">
        <v>6159</v>
      </c>
      <c r="C3373">
        <v>43620</v>
      </c>
      <c r="D3373" s="1">
        <v>39830</v>
      </c>
      <c r="E3373" t="s">
        <v>20</v>
      </c>
      <c r="F3373">
        <v>11</v>
      </c>
      <c r="G3373">
        <v>49.76</v>
      </c>
      <c r="H3373">
        <v>0.05</v>
      </c>
      <c r="I3373" t="s">
        <v>33</v>
      </c>
      <c r="J3373" s="8">
        <v>-0.13</v>
      </c>
      <c r="K3373" s="8">
        <f>IF(Table3[[#This Row],[Return Status]] = "Returned", 0, Table3[[#This Row],[Profit]])</f>
        <v>-0.13</v>
      </c>
      <c r="L3373" s="8" t="str">
        <f>IFERROR(VLOOKUP(Table3[[#This Row],[Order ID]],returns[[Order ID]:[Status]],2,FALSE), "")</f>
        <v/>
      </c>
      <c r="M3373">
        <v>4.2</v>
      </c>
      <c r="N3373">
        <v>2.2599999999999998</v>
      </c>
      <c r="O3373" t="s">
        <v>402</v>
      </c>
      <c r="P3373" t="s">
        <v>497</v>
      </c>
      <c r="Q3373">
        <v>39301</v>
      </c>
      <c r="R3373" t="s">
        <v>44</v>
      </c>
      <c r="S3373" t="s">
        <v>1978</v>
      </c>
      <c r="T3373" t="e">
        <f>VLOOKUP(Table3[[#This Row],[Region]],managers5[],2,FALSE)</f>
        <v>#N/A</v>
      </c>
      <c r="U3373" t="s">
        <v>1957</v>
      </c>
      <c r="V3373" t="s">
        <v>1959</v>
      </c>
      <c r="W3373" t="s">
        <v>14</v>
      </c>
      <c r="X3373" t="s">
        <v>24</v>
      </c>
      <c r="Y3373" t="s">
        <v>16</v>
      </c>
      <c r="Z3373" t="s">
        <v>30</v>
      </c>
      <c r="AA3373" t="s">
        <v>1575</v>
      </c>
      <c r="AB3373" t="s">
        <v>35</v>
      </c>
      <c r="AC3373">
        <v>0.36</v>
      </c>
      <c r="AD3373" s="2">
        <v>39832</v>
      </c>
    </row>
    <row r="3374" spans="1:30" x14ac:dyDescent="0.35">
      <c r="A3374">
        <v>5320</v>
      </c>
      <c r="B3374">
        <v>4698</v>
      </c>
      <c r="C3374">
        <v>33478</v>
      </c>
      <c r="D3374" s="1">
        <v>40343</v>
      </c>
      <c r="E3374" t="s">
        <v>77</v>
      </c>
      <c r="F3374">
        <v>21</v>
      </c>
      <c r="G3374">
        <v>125.9</v>
      </c>
      <c r="H3374">
        <v>0.04</v>
      </c>
      <c r="I3374" t="s">
        <v>33</v>
      </c>
      <c r="J3374" s="8">
        <v>5.85</v>
      </c>
      <c r="K3374" s="8">
        <f>IF(Table3[[#This Row],[Return Status]] = "Returned", 0, Table3[[#This Row],[Profit]])</f>
        <v>5.85</v>
      </c>
      <c r="L3374" s="8" t="str">
        <f>IFERROR(VLOOKUP(Table3[[#This Row],[Order ID]],returns[[Order ID]:[Status]],2,FALSE), "")</f>
        <v/>
      </c>
      <c r="M3374">
        <v>5.88</v>
      </c>
      <c r="N3374">
        <v>3.04</v>
      </c>
      <c r="O3374" t="s">
        <v>1898</v>
      </c>
      <c r="P3374" t="s">
        <v>131</v>
      </c>
      <c r="Q3374">
        <v>21040</v>
      </c>
      <c r="R3374" t="s">
        <v>132</v>
      </c>
      <c r="S3374" t="s">
        <v>1979</v>
      </c>
      <c r="T3374" t="e">
        <f>VLOOKUP(Table3[[#This Row],[Region]],managers5[],2,FALSE)</f>
        <v>#N/A</v>
      </c>
      <c r="U3374" t="s">
        <v>1956</v>
      </c>
      <c r="W3374" t="s">
        <v>14</v>
      </c>
      <c r="X3374" t="s">
        <v>39</v>
      </c>
      <c r="Y3374" t="s">
        <v>16</v>
      </c>
      <c r="Z3374" t="s">
        <v>30</v>
      </c>
      <c r="AA3374" t="s">
        <v>1866</v>
      </c>
      <c r="AB3374" t="s">
        <v>35</v>
      </c>
      <c r="AC3374">
        <v>0.36</v>
      </c>
      <c r="AD3374" s="2">
        <v>40345</v>
      </c>
    </row>
    <row r="3375" spans="1:30" x14ac:dyDescent="0.35">
      <c r="A3375">
        <v>556</v>
      </c>
      <c r="B3375">
        <v>4699</v>
      </c>
      <c r="C3375">
        <v>33479</v>
      </c>
      <c r="D3375" s="1">
        <v>41170</v>
      </c>
      <c r="E3375" t="s">
        <v>41</v>
      </c>
      <c r="F3375">
        <v>50</v>
      </c>
      <c r="G3375">
        <v>762.2</v>
      </c>
      <c r="H3375">
        <v>7.0000000000000007E-2</v>
      </c>
      <c r="I3375" t="s">
        <v>9</v>
      </c>
      <c r="J3375" s="8">
        <v>16.566499999999898</v>
      </c>
      <c r="K3375" s="8">
        <f>IF(Table3[[#This Row],[Return Status]] = "Returned", 0, Table3[[#This Row],[Profit]])</f>
        <v>16.566499999999898</v>
      </c>
      <c r="L3375" s="8" t="str">
        <f>IFERROR(VLOOKUP(Table3[[#This Row],[Order ID]],returns[[Order ID]:[Status]],2,FALSE), "")</f>
        <v/>
      </c>
      <c r="M3375">
        <v>15.01</v>
      </c>
      <c r="N3375">
        <v>8.4</v>
      </c>
      <c r="O3375" t="s">
        <v>760</v>
      </c>
      <c r="P3375" t="s">
        <v>146</v>
      </c>
      <c r="Q3375">
        <v>83701</v>
      </c>
      <c r="R3375" t="s">
        <v>147</v>
      </c>
      <c r="S3375" t="s">
        <v>1976</v>
      </c>
      <c r="T3375" t="e">
        <f>VLOOKUP(Table3[[#This Row],[Region]],managers5[],2,FALSE)</f>
        <v>#N/A</v>
      </c>
      <c r="U3375" t="s">
        <v>1955</v>
      </c>
      <c r="V3375" t="s">
        <v>1959</v>
      </c>
      <c r="W3375" t="s">
        <v>14</v>
      </c>
      <c r="X3375" t="s">
        <v>24</v>
      </c>
      <c r="Y3375" t="s">
        <v>16</v>
      </c>
      <c r="Z3375" t="s">
        <v>17</v>
      </c>
      <c r="AA3375" t="s">
        <v>151</v>
      </c>
      <c r="AB3375" t="s">
        <v>19</v>
      </c>
      <c r="AC3375">
        <v>0.39</v>
      </c>
      <c r="AD3375" s="1">
        <v>41172</v>
      </c>
    </row>
    <row r="3376" spans="1:30" x14ac:dyDescent="0.35">
      <c r="A3376">
        <v>557</v>
      </c>
      <c r="B3376">
        <v>4700</v>
      </c>
      <c r="C3376">
        <v>33479</v>
      </c>
      <c r="D3376" s="1">
        <v>41170</v>
      </c>
      <c r="E3376" t="s">
        <v>41</v>
      </c>
      <c r="F3376">
        <v>27</v>
      </c>
      <c r="G3376">
        <v>235.45</v>
      </c>
      <c r="H3376">
        <v>0.06</v>
      </c>
      <c r="I3376" t="s">
        <v>9</v>
      </c>
      <c r="J3376" s="8">
        <v>-8.82</v>
      </c>
      <c r="K3376" s="8">
        <f>IF(Table3[[#This Row],[Return Status]] = "Returned", 0, Table3[[#This Row],[Profit]])</f>
        <v>-8.82</v>
      </c>
      <c r="L3376" s="8" t="str">
        <f>IFERROR(VLOOKUP(Table3[[#This Row],[Order ID]],returns[[Order ID]:[Status]],2,FALSE), "")</f>
        <v/>
      </c>
      <c r="M3376">
        <v>8.56</v>
      </c>
      <c r="N3376">
        <v>5.16</v>
      </c>
      <c r="O3376" t="s">
        <v>760</v>
      </c>
      <c r="P3376" t="s">
        <v>146</v>
      </c>
      <c r="Q3376">
        <v>83701</v>
      </c>
      <c r="R3376" t="s">
        <v>147</v>
      </c>
      <c r="S3376" t="s">
        <v>1976</v>
      </c>
      <c r="T3376" t="e">
        <f>VLOOKUP(Table3[[#This Row],[Region]],managers5[],2,FALSE)</f>
        <v>#N/A</v>
      </c>
      <c r="U3376" t="s">
        <v>1955</v>
      </c>
      <c r="V3376" t="s">
        <v>1959</v>
      </c>
      <c r="W3376" t="s">
        <v>14</v>
      </c>
      <c r="X3376" t="s">
        <v>24</v>
      </c>
      <c r="Y3376" t="s">
        <v>16</v>
      </c>
      <c r="Z3376" t="s">
        <v>30</v>
      </c>
      <c r="AA3376" t="s">
        <v>706</v>
      </c>
      <c r="AB3376" t="s">
        <v>35</v>
      </c>
      <c r="AC3376">
        <v>0.38</v>
      </c>
      <c r="AD3376" s="1">
        <v>41172</v>
      </c>
    </row>
    <row r="3377" spans="1:30" x14ac:dyDescent="0.35">
      <c r="A3377">
        <v>4089</v>
      </c>
      <c r="B3377">
        <v>505</v>
      </c>
      <c r="C3377">
        <v>3488</v>
      </c>
      <c r="D3377" s="1">
        <v>40550</v>
      </c>
      <c r="E3377" t="s">
        <v>20</v>
      </c>
      <c r="F3377">
        <v>6</v>
      </c>
      <c r="G3377">
        <v>133.4</v>
      </c>
      <c r="H3377">
        <v>0.02</v>
      </c>
      <c r="I3377" t="s">
        <v>9</v>
      </c>
      <c r="J3377" s="8">
        <v>-0.310000000000002</v>
      </c>
      <c r="K3377" s="8">
        <f>IF(Table3[[#This Row],[Return Status]] = "Returned", 0, Table3[[#This Row],[Profit]])</f>
        <v>-0.310000000000002</v>
      </c>
      <c r="L3377" s="8" t="str">
        <f>IFERROR(VLOOKUP(Table3[[#This Row],[Order ID]],returns[[Order ID]:[Status]],2,FALSE), "")</f>
        <v/>
      </c>
      <c r="M3377">
        <v>21.98</v>
      </c>
      <c r="N3377">
        <v>2.87</v>
      </c>
      <c r="O3377" t="s">
        <v>232</v>
      </c>
      <c r="P3377" t="s">
        <v>120</v>
      </c>
      <c r="Q3377">
        <v>33311</v>
      </c>
      <c r="R3377" t="s">
        <v>56</v>
      </c>
      <c r="S3377" t="s">
        <v>1978</v>
      </c>
      <c r="T3377" t="e">
        <f>VLOOKUP(Table3[[#This Row],[Region]],managers5[],2,FALSE)</f>
        <v>#N/A</v>
      </c>
      <c r="U3377" t="s">
        <v>1957</v>
      </c>
      <c r="V3377" t="s">
        <v>1959</v>
      </c>
      <c r="W3377" t="s">
        <v>14</v>
      </c>
      <c r="X3377" t="s">
        <v>24</v>
      </c>
      <c r="Y3377" t="s">
        <v>16</v>
      </c>
      <c r="Z3377" t="s">
        <v>106</v>
      </c>
      <c r="AA3377" t="s">
        <v>1455</v>
      </c>
      <c r="AB3377" t="s">
        <v>109</v>
      </c>
      <c r="AC3377">
        <v>0.55000000000000004</v>
      </c>
      <c r="AD3377" s="1">
        <v>40551</v>
      </c>
    </row>
    <row r="3378" spans="1:30" x14ac:dyDescent="0.35">
      <c r="A3378">
        <v>2283</v>
      </c>
      <c r="B3378">
        <v>4704</v>
      </c>
      <c r="C3378">
        <v>33510</v>
      </c>
      <c r="D3378" s="1">
        <v>40879</v>
      </c>
      <c r="E3378" t="s">
        <v>77</v>
      </c>
      <c r="F3378">
        <v>42</v>
      </c>
      <c r="G3378">
        <v>267.06</v>
      </c>
      <c r="H3378">
        <v>0.03</v>
      </c>
      <c r="I3378" t="s">
        <v>9</v>
      </c>
      <c r="J3378" s="8">
        <v>-96.95</v>
      </c>
      <c r="K3378" s="8">
        <f>IF(Table3[[#This Row],[Return Status]] = "Returned", 0, Table3[[#This Row],[Profit]])</f>
        <v>0</v>
      </c>
      <c r="L3378" s="8" t="str">
        <f>IFERROR(VLOOKUP(Table3[[#This Row],[Order ID]],returns[[Order ID]:[Status]],2,FALSE), "")</f>
        <v>Returned</v>
      </c>
      <c r="M3378">
        <v>6.24</v>
      </c>
      <c r="N3378">
        <v>5.22</v>
      </c>
      <c r="O3378" t="s">
        <v>371</v>
      </c>
      <c r="P3378" t="s">
        <v>37</v>
      </c>
      <c r="Q3378">
        <v>43221</v>
      </c>
      <c r="R3378" t="s">
        <v>37</v>
      </c>
      <c r="S3378" t="s">
        <v>1979</v>
      </c>
      <c r="T3378" t="e">
        <f>VLOOKUP(Table3[[#This Row],[Region]],managers5[],2,FALSE)</f>
        <v>#N/A</v>
      </c>
      <c r="U3378" t="s">
        <v>1956</v>
      </c>
      <c r="W3378" t="s">
        <v>14</v>
      </c>
      <c r="X3378" t="s">
        <v>71</v>
      </c>
      <c r="Y3378" t="s">
        <v>50</v>
      </c>
      <c r="Z3378" t="s">
        <v>61</v>
      </c>
      <c r="AA3378" t="s">
        <v>138</v>
      </c>
      <c r="AB3378" t="s">
        <v>19</v>
      </c>
      <c r="AC3378">
        <v>0.6</v>
      </c>
      <c r="AD3378" s="1">
        <v>40880</v>
      </c>
    </row>
    <row r="3379" spans="1:30" x14ac:dyDescent="0.35">
      <c r="A3379">
        <v>2290</v>
      </c>
      <c r="B3379">
        <v>4705</v>
      </c>
      <c r="C3379">
        <v>33510</v>
      </c>
      <c r="D3379" s="1">
        <v>40879</v>
      </c>
      <c r="E3379" t="s">
        <v>77</v>
      </c>
      <c r="F3379">
        <v>11</v>
      </c>
      <c r="G3379">
        <v>449.79</v>
      </c>
      <c r="H3379">
        <v>0.06</v>
      </c>
      <c r="I3379" t="s">
        <v>9</v>
      </c>
      <c r="J3379" s="8">
        <v>13.21</v>
      </c>
      <c r="K3379" s="8">
        <f>IF(Table3[[#This Row],[Return Status]] = "Returned", 0, Table3[[#This Row],[Profit]])</f>
        <v>0</v>
      </c>
      <c r="L3379" s="8" t="str">
        <f>IFERROR(VLOOKUP(Table3[[#This Row],[Order ID]],returns[[Order ID]:[Status]],2,FALSE), "")</f>
        <v>Returned</v>
      </c>
      <c r="M3379">
        <v>40.99</v>
      </c>
      <c r="N3379">
        <v>17.48</v>
      </c>
      <c r="O3379" t="s">
        <v>371</v>
      </c>
      <c r="P3379" t="s">
        <v>37</v>
      </c>
      <c r="Q3379">
        <v>43221</v>
      </c>
      <c r="R3379" t="s">
        <v>37</v>
      </c>
      <c r="S3379" t="s">
        <v>1979</v>
      </c>
      <c r="T3379" t="e">
        <f>VLOOKUP(Table3[[#This Row],[Region]],managers5[],2,FALSE)</f>
        <v>#N/A</v>
      </c>
      <c r="U3379" t="s">
        <v>1956</v>
      </c>
      <c r="W3379" t="s">
        <v>14</v>
      </c>
      <c r="X3379" t="s">
        <v>71</v>
      </c>
      <c r="Y3379" t="s">
        <v>16</v>
      </c>
      <c r="Z3379" t="s">
        <v>30</v>
      </c>
      <c r="AA3379" t="s">
        <v>505</v>
      </c>
      <c r="AB3379" t="s">
        <v>19</v>
      </c>
      <c r="AC3379">
        <v>0.36</v>
      </c>
      <c r="AD3379" s="1">
        <v>40879</v>
      </c>
    </row>
    <row r="3380" spans="1:30" x14ac:dyDescent="0.35">
      <c r="A3380">
        <v>5035</v>
      </c>
      <c r="B3380">
        <v>457</v>
      </c>
      <c r="C3380">
        <v>3108</v>
      </c>
      <c r="D3380" s="1">
        <v>40394</v>
      </c>
      <c r="E3380" t="s">
        <v>41</v>
      </c>
      <c r="F3380">
        <v>36</v>
      </c>
      <c r="G3380">
        <v>65.39</v>
      </c>
      <c r="H3380">
        <v>0.09</v>
      </c>
      <c r="I3380" t="s">
        <v>9</v>
      </c>
      <c r="J3380" s="8">
        <v>-0.46</v>
      </c>
      <c r="K3380" s="8">
        <f>IF(Table3[[#This Row],[Return Status]] = "Returned", 0, Table3[[#This Row],[Profit]])</f>
        <v>-0.46</v>
      </c>
      <c r="L3380" s="8" t="str">
        <f>IFERROR(VLOOKUP(Table3[[#This Row],[Order ID]],returns[[Order ID]:[Status]],2,FALSE), "")</f>
        <v/>
      </c>
      <c r="M3380">
        <v>1.82</v>
      </c>
      <c r="N3380">
        <v>1</v>
      </c>
      <c r="O3380" t="s">
        <v>667</v>
      </c>
      <c r="P3380" t="s">
        <v>120</v>
      </c>
      <c r="Q3380">
        <v>33314</v>
      </c>
      <c r="R3380" t="s">
        <v>56</v>
      </c>
      <c r="S3380" t="s">
        <v>1978</v>
      </c>
      <c r="T3380" t="e">
        <f>VLOOKUP(Table3[[#This Row],[Region]],managers5[],2,FALSE)</f>
        <v>#N/A</v>
      </c>
      <c r="U3380" t="s">
        <v>1957</v>
      </c>
      <c r="V3380" t="s">
        <v>1959</v>
      </c>
      <c r="W3380" t="s">
        <v>14</v>
      </c>
      <c r="X3380" t="s">
        <v>71</v>
      </c>
      <c r="Y3380" t="s">
        <v>16</v>
      </c>
      <c r="Z3380" t="s">
        <v>106</v>
      </c>
      <c r="AA3380" t="s">
        <v>699</v>
      </c>
      <c r="AB3380" t="s">
        <v>35</v>
      </c>
      <c r="AC3380">
        <v>0.4</v>
      </c>
      <c r="AD3380" s="2">
        <v>40395</v>
      </c>
    </row>
    <row r="3381" spans="1:30" x14ac:dyDescent="0.35">
      <c r="A3381">
        <v>526</v>
      </c>
      <c r="B3381">
        <v>3310</v>
      </c>
      <c r="C3381">
        <v>23648</v>
      </c>
      <c r="D3381" s="1">
        <v>41176</v>
      </c>
      <c r="E3381" t="s">
        <v>41</v>
      </c>
      <c r="F3381">
        <v>4</v>
      </c>
      <c r="G3381">
        <v>10.65</v>
      </c>
      <c r="H3381">
        <v>0.1</v>
      </c>
      <c r="I3381" t="s">
        <v>9</v>
      </c>
      <c r="J3381" s="8">
        <v>-0.64</v>
      </c>
      <c r="K3381" s="8">
        <f>IF(Table3[[#This Row],[Return Status]] = "Returned", 0, Table3[[#This Row],[Profit]])</f>
        <v>-0.64</v>
      </c>
      <c r="L3381" s="8" t="str">
        <f>IFERROR(VLOOKUP(Table3[[#This Row],[Order ID]],returns[[Order ID]:[Status]],2,FALSE), "")</f>
        <v/>
      </c>
      <c r="M3381">
        <v>2.61</v>
      </c>
      <c r="N3381">
        <v>0.5</v>
      </c>
      <c r="O3381" t="s">
        <v>455</v>
      </c>
      <c r="P3381" t="s">
        <v>43</v>
      </c>
      <c r="Q3381">
        <v>28601</v>
      </c>
      <c r="R3381" t="s">
        <v>44</v>
      </c>
      <c r="S3381" t="s">
        <v>1978</v>
      </c>
      <c r="T3381" t="e">
        <f>VLOOKUP(Table3[[#This Row],[Region]],managers5[],2,FALSE)</f>
        <v>#N/A</v>
      </c>
      <c r="U3381" t="s">
        <v>1957</v>
      </c>
      <c r="V3381" t="s">
        <v>1959</v>
      </c>
      <c r="W3381" t="s">
        <v>14</v>
      </c>
      <c r="X3381" t="s">
        <v>71</v>
      </c>
      <c r="Y3381" t="s">
        <v>16</v>
      </c>
      <c r="Z3381" t="s">
        <v>99</v>
      </c>
      <c r="AA3381" t="s">
        <v>732</v>
      </c>
      <c r="AB3381" t="s">
        <v>19</v>
      </c>
      <c r="AC3381">
        <v>0.39</v>
      </c>
      <c r="AD3381" s="1">
        <v>41177</v>
      </c>
    </row>
    <row r="3382" spans="1:30" x14ac:dyDescent="0.35">
      <c r="A3382">
        <v>3236</v>
      </c>
      <c r="B3382">
        <v>4708</v>
      </c>
      <c r="C3382">
        <v>33540</v>
      </c>
      <c r="D3382" s="1">
        <v>40700</v>
      </c>
      <c r="E3382" t="s">
        <v>32</v>
      </c>
      <c r="F3382">
        <v>21</v>
      </c>
      <c r="G3382">
        <v>190.99</v>
      </c>
      <c r="H3382">
        <v>0.1</v>
      </c>
      <c r="I3382" t="s">
        <v>9</v>
      </c>
      <c r="J3382" s="8">
        <v>-27.15</v>
      </c>
      <c r="K3382" s="8">
        <f>IF(Table3[[#This Row],[Return Status]] = "Returned", 0, Table3[[#This Row],[Profit]])</f>
        <v>-27.15</v>
      </c>
      <c r="L3382" s="8" t="str">
        <f>IFERROR(VLOOKUP(Table3[[#This Row],[Order ID]],returns[[Order ID]:[Status]],2,FALSE), "")</f>
        <v/>
      </c>
      <c r="M3382">
        <v>9.85</v>
      </c>
      <c r="N3382">
        <v>4.82</v>
      </c>
      <c r="O3382" t="s">
        <v>510</v>
      </c>
      <c r="P3382" t="s">
        <v>131</v>
      </c>
      <c r="Q3382">
        <v>21208</v>
      </c>
      <c r="R3382" t="s">
        <v>132</v>
      </c>
      <c r="S3382" t="s">
        <v>1979</v>
      </c>
      <c r="T3382" t="e">
        <f>VLOOKUP(Table3[[#This Row],[Region]],managers5[],2,FALSE)</f>
        <v>#N/A</v>
      </c>
      <c r="U3382" t="s">
        <v>1956</v>
      </c>
      <c r="W3382" t="s">
        <v>14</v>
      </c>
      <c r="X3382" t="s">
        <v>39</v>
      </c>
      <c r="Y3382" t="s">
        <v>16</v>
      </c>
      <c r="Z3382" t="s">
        <v>106</v>
      </c>
      <c r="AA3382" t="s">
        <v>1548</v>
      </c>
      <c r="AB3382" t="s">
        <v>35</v>
      </c>
      <c r="AC3382">
        <v>0.47</v>
      </c>
      <c r="AD3382" s="1">
        <v>40704</v>
      </c>
    </row>
    <row r="3383" spans="1:30" x14ac:dyDescent="0.35">
      <c r="A3383">
        <v>1093</v>
      </c>
      <c r="B3383">
        <v>4709</v>
      </c>
      <c r="C3383">
        <v>33541</v>
      </c>
      <c r="D3383" s="1">
        <v>41079</v>
      </c>
      <c r="E3383" t="s">
        <v>41</v>
      </c>
      <c r="F3383">
        <v>43</v>
      </c>
      <c r="G3383">
        <v>512.78</v>
      </c>
      <c r="H3383">
        <v>0.08</v>
      </c>
      <c r="I3383" t="s">
        <v>9</v>
      </c>
      <c r="J3383" s="8">
        <v>16.14</v>
      </c>
      <c r="K3383" s="8">
        <f>IF(Table3[[#This Row],[Return Status]] = "Returned", 0, Table3[[#This Row],[Profit]])</f>
        <v>0</v>
      </c>
      <c r="L3383" s="8" t="str">
        <f>IFERROR(VLOOKUP(Table3[[#This Row],[Order ID]],returns[[Order ID]:[Status]],2,FALSE), "")</f>
        <v>Returned</v>
      </c>
      <c r="M3383">
        <v>12.2</v>
      </c>
      <c r="N3383">
        <v>6.02</v>
      </c>
      <c r="O3383" t="s">
        <v>288</v>
      </c>
      <c r="P3383" t="s">
        <v>37</v>
      </c>
      <c r="Q3383">
        <v>45424</v>
      </c>
      <c r="R3383" t="s">
        <v>37</v>
      </c>
      <c r="S3383" t="s">
        <v>1979</v>
      </c>
      <c r="T3383" t="e">
        <f>VLOOKUP(Table3[[#This Row],[Region]],managers5[],2,FALSE)</f>
        <v>#N/A</v>
      </c>
      <c r="U3383" t="s">
        <v>1956</v>
      </c>
      <c r="W3383" t="s">
        <v>14</v>
      </c>
      <c r="X3383" t="s">
        <v>15</v>
      </c>
      <c r="Y3383" t="s">
        <v>50</v>
      </c>
      <c r="Z3383" t="s">
        <v>61</v>
      </c>
      <c r="AA3383" t="s">
        <v>1143</v>
      </c>
      <c r="AB3383" t="s">
        <v>109</v>
      </c>
      <c r="AC3383">
        <v>0.43</v>
      </c>
      <c r="AD3383" s="1">
        <v>41079</v>
      </c>
    </row>
    <row r="3384" spans="1:30" x14ac:dyDescent="0.35">
      <c r="A3384">
        <v>929</v>
      </c>
      <c r="B3384">
        <v>4710</v>
      </c>
      <c r="C3384">
        <v>33568</v>
      </c>
      <c r="D3384" s="1">
        <v>41111</v>
      </c>
      <c r="E3384" t="s">
        <v>20</v>
      </c>
      <c r="F3384">
        <v>10</v>
      </c>
      <c r="G3384">
        <v>628.73</v>
      </c>
      <c r="H3384">
        <v>0.02</v>
      </c>
      <c r="I3384" t="s">
        <v>9</v>
      </c>
      <c r="J3384" s="8">
        <v>-181.87</v>
      </c>
      <c r="K3384" s="8">
        <f>IF(Table3[[#This Row],[Return Status]] = "Returned", 0, Table3[[#This Row],[Profit]])</f>
        <v>-181.87</v>
      </c>
      <c r="L3384" s="8" t="str">
        <f>IFERROR(VLOOKUP(Table3[[#This Row],[Order ID]],returns[[Order ID]:[Status]],2,FALSE), "")</f>
        <v/>
      </c>
      <c r="M3384">
        <v>55.5</v>
      </c>
      <c r="N3384">
        <v>52.2</v>
      </c>
      <c r="O3384" t="s">
        <v>1052</v>
      </c>
      <c r="P3384" t="s">
        <v>97</v>
      </c>
      <c r="Q3384">
        <v>97420</v>
      </c>
      <c r="R3384" t="s">
        <v>98</v>
      </c>
      <c r="S3384" t="s">
        <v>1976</v>
      </c>
      <c r="T3384" t="e">
        <f>VLOOKUP(Table3[[#This Row],[Region]],managers5[],2,FALSE)</f>
        <v>#N/A</v>
      </c>
      <c r="U3384" t="s">
        <v>1955</v>
      </c>
      <c r="V3384" t="s">
        <v>1959</v>
      </c>
      <c r="W3384" t="s">
        <v>14</v>
      </c>
      <c r="X3384" t="s">
        <v>15</v>
      </c>
      <c r="Y3384" t="s">
        <v>50</v>
      </c>
      <c r="Z3384" t="s">
        <v>61</v>
      </c>
      <c r="AA3384" t="s">
        <v>279</v>
      </c>
      <c r="AB3384" t="s">
        <v>69</v>
      </c>
      <c r="AC3384">
        <v>0.72</v>
      </c>
      <c r="AD3384" s="1">
        <v>41112</v>
      </c>
    </row>
    <row r="3385" spans="1:30" x14ac:dyDescent="0.35">
      <c r="A3385">
        <v>930</v>
      </c>
      <c r="B3385">
        <v>4711</v>
      </c>
      <c r="C3385">
        <v>33568</v>
      </c>
      <c r="D3385" s="1">
        <v>41111</v>
      </c>
      <c r="E3385" t="s">
        <v>20</v>
      </c>
      <c r="F3385">
        <v>23</v>
      </c>
      <c r="G3385">
        <v>385.81</v>
      </c>
      <c r="H3385">
        <v>0.01</v>
      </c>
      <c r="I3385" t="s">
        <v>33</v>
      </c>
      <c r="J3385" s="8">
        <v>7.35</v>
      </c>
      <c r="K3385" s="8">
        <f>IF(Table3[[#This Row],[Return Status]] = "Returned", 0, Table3[[#This Row],[Profit]])</f>
        <v>7.35</v>
      </c>
      <c r="L3385" s="8" t="str">
        <f>IFERROR(VLOOKUP(Table3[[#This Row],[Order ID]],returns[[Order ID]:[Status]],2,FALSE), "")</f>
        <v/>
      </c>
      <c r="M3385">
        <v>15.51</v>
      </c>
      <c r="N3385">
        <v>5.8</v>
      </c>
      <c r="O3385" t="s">
        <v>1052</v>
      </c>
      <c r="P3385" t="s">
        <v>97</v>
      </c>
      <c r="Q3385">
        <v>97420</v>
      </c>
      <c r="R3385" t="s">
        <v>98</v>
      </c>
      <c r="S3385" t="s">
        <v>1976</v>
      </c>
      <c r="T3385" t="e">
        <f>VLOOKUP(Table3[[#This Row],[Region]],managers5[],2,FALSE)</f>
        <v>#N/A</v>
      </c>
      <c r="U3385" t="s">
        <v>1955</v>
      </c>
      <c r="V3385" t="s">
        <v>1959</v>
      </c>
      <c r="W3385" t="s">
        <v>14</v>
      </c>
      <c r="X3385" t="s">
        <v>15</v>
      </c>
      <c r="Y3385" t="s">
        <v>16</v>
      </c>
      <c r="Z3385" t="s">
        <v>75</v>
      </c>
      <c r="AA3385" t="s">
        <v>521</v>
      </c>
      <c r="AB3385" t="s">
        <v>19</v>
      </c>
      <c r="AC3385">
        <v>0.6</v>
      </c>
      <c r="AD3385" s="1">
        <v>41112</v>
      </c>
    </row>
    <row r="3386" spans="1:30" x14ac:dyDescent="0.35">
      <c r="A3386">
        <v>7838</v>
      </c>
      <c r="B3386">
        <v>4086</v>
      </c>
      <c r="C3386">
        <v>29127</v>
      </c>
      <c r="D3386" s="1">
        <v>39903</v>
      </c>
      <c r="E3386" t="s">
        <v>41</v>
      </c>
      <c r="F3386">
        <v>18</v>
      </c>
      <c r="G3386">
        <v>31.13</v>
      </c>
      <c r="H3386">
        <v>0.06</v>
      </c>
      <c r="I3386" t="s">
        <v>9</v>
      </c>
      <c r="J3386" s="8">
        <v>-0.81</v>
      </c>
      <c r="K3386" s="8">
        <f>IF(Table3[[#This Row],[Return Status]] = "Returned", 0, Table3[[#This Row],[Profit]])</f>
        <v>-0.81</v>
      </c>
      <c r="L3386" s="8" t="str">
        <f>IFERROR(VLOOKUP(Table3[[#This Row],[Order ID]],returns[[Order ID]:[Status]],2,FALSE), "")</f>
        <v/>
      </c>
      <c r="M3386">
        <v>1.68</v>
      </c>
      <c r="N3386">
        <v>1</v>
      </c>
      <c r="O3386" t="s">
        <v>182</v>
      </c>
      <c r="P3386" t="s">
        <v>324</v>
      </c>
      <c r="Q3386">
        <v>33458</v>
      </c>
      <c r="R3386" t="s">
        <v>56</v>
      </c>
      <c r="S3386" t="s">
        <v>1978</v>
      </c>
      <c r="T3386" t="e">
        <f>VLOOKUP(Table3[[#This Row],[Region]],managers5[],2,FALSE)</f>
        <v>#N/A</v>
      </c>
      <c r="U3386" t="s">
        <v>1957</v>
      </c>
      <c r="V3386" t="s">
        <v>1959</v>
      </c>
      <c r="W3386" t="s">
        <v>14</v>
      </c>
      <c r="X3386" t="s">
        <v>39</v>
      </c>
      <c r="Y3386" t="s">
        <v>16</v>
      </c>
      <c r="Z3386" t="s">
        <v>106</v>
      </c>
      <c r="AA3386" t="s">
        <v>1204</v>
      </c>
      <c r="AB3386" t="s">
        <v>35</v>
      </c>
      <c r="AC3386">
        <v>0.35</v>
      </c>
      <c r="AD3386" s="2">
        <v>39905</v>
      </c>
    </row>
    <row r="3387" spans="1:30" x14ac:dyDescent="0.35">
      <c r="A3387">
        <v>2545</v>
      </c>
      <c r="B3387">
        <v>1256</v>
      </c>
      <c r="C3387">
        <v>9124</v>
      </c>
      <c r="D3387" s="1">
        <v>40832</v>
      </c>
      <c r="E3387" t="s">
        <v>32</v>
      </c>
      <c r="F3387">
        <v>17</v>
      </c>
      <c r="G3387">
        <v>2637.78</v>
      </c>
      <c r="H3387">
        <v>0.04</v>
      </c>
      <c r="I3387" t="s">
        <v>9</v>
      </c>
      <c r="J3387" s="8">
        <v>-0.83999999999997499</v>
      </c>
      <c r="K3387" s="8">
        <f>IF(Table3[[#This Row],[Return Status]] = "Returned", 0, Table3[[#This Row],[Profit]])</f>
        <v>-0.83999999999997499</v>
      </c>
      <c r="L3387" s="8" t="str">
        <f>IFERROR(VLOOKUP(Table3[[#This Row],[Order ID]],returns[[Order ID]:[Status]],2,FALSE), "")</f>
        <v/>
      </c>
      <c r="M3387">
        <v>152.47999999999999</v>
      </c>
      <c r="N3387">
        <v>6.5</v>
      </c>
      <c r="O3387" t="s">
        <v>1061</v>
      </c>
      <c r="P3387" t="s">
        <v>120</v>
      </c>
      <c r="Q3387">
        <v>33065</v>
      </c>
      <c r="R3387" t="s">
        <v>56</v>
      </c>
      <c r="S3387" t="s">
        <v>1978</v>
      </c>
      <c r="T3387" t="e">
        <f>VLOOKUP(Table3[[#This Row],[Region]],managers5[],2,FALSE)</f>
        <v>#N/A</v>
      </c>
      <c r="U3387" t="s">
        <v>1957</v>
      </c>
      <c r="V3387" t="s">
        <v>1959</v>
      </c>
      <c r="W3387" t="s">
        <v>14</v>
      </c>
      <c r="X3387" t="s">
        <v>15</v>
      </c>
      <c r="Y3387" t="s">
        <v>46</v>
      </c>
      <c r="Z3387" t="s">
        <v>47</v>
      </c>
      <c r="AA3387" t="s">
        <v>356</v>
      </c>
      <c r="AB3387" t="s">
        <v>19</v>
      </c>
      <c r="AC3387">
        <v>0.74</v>
      </c>
      <c r="AD3387" s="1">
        <v>40832</v>
      </c>
    </row>
    <row r="3388" spans="1:30" x14ac:dyDescent="0.35">
      <c r="A3388">
        <v>4671</v>
      </c>
      <c r="B3388">
        <v>4717</v>
      </c>
      <c r="C3388">
        <v>33573</v>
      </c>
      <c r="D3388" s="1">
        <v>40455</v>
      </c>
      <c r="E3388" t="s">
        <v>41</v>
      </c>
      <c r="F3388">
        <v>15</v>
      </c>
      <c r="G3388">
        <v>2272.56</v>
      </c>
      <c r="H3388">
        <v>0.06</v>
      </c>
      <c r="I3388" t="s">
        <v>49</v>
      </c>
      <c r="J3388" s="8">
        <v>111.0474</v>
      </c>
      <c r="K3388" s="8">
        <f>IF(Table3[[#This Row],[Return Status]] = "Returned", 0, Table3[[#This Row],[Profit]])</f>
        <v>111.0474</v>
      </c>
      <c r="L3388" s="8" t="str">
        <f>IFERROR(VLOOKUP(Table3[[#This Row],[Order ID]],returns[[Order ID]:[Status]],2,FALSE), "")</f>
        <v/>
      </c>
      <c r="M3388">
        <v>150.97999999999999</v>
      </c>
      <c r="N3388">
        <v>16.010000000000002</v>
      </c>
      <c r="O3388" t="s">
        <v>371</v>
      </c>
      <c r="P3388" t="s">
        <v>37</v>
      </c>
      <c r="Q3388">
        <v>43221</v>
      </c>
      <c r="R3388" t="s">
        <v>37</v>
      </c>
      <c r="S3388" t="s">
        <v>1979</v>
      </c>
      <c r="T3388" t="e">
        <f>VLOOKUP(Table3[[#This Row],[Region]],managers5[],2,FALSE)</f>
        <v>#N/A</v>
      </c>
      <c r="U3388" t="s">
        <v>1956</v>
      </c>
      <c r="W3388" t="s">
        <v>14</v>
      </c>
      <c r="X3388" t="s">
        <v>71</v>
      </c>
      <c r="Y3388" t="s">
        <v>50</v>
      </c>
      <c r="Z3388" t="s">
        <v>51</v>
      </c>
      <c r="AA3388" t="s">
        <v>1018</v>
      </c>
      <c r="AB3388" t="s">
        <v>53</v>
      </c>
      <c r="AC3388">
        <v>0.7</v>
      </c>
      <c r="AD3388" s="2">
        <v>40455</v>
      </c>
    </row>
    <row r="3389" spans="1:30" x14ac:dyDescent="0.35">
      <c r="A3389">
        <v>2853</v>
      </c>
      <c r="B3389">
        <v>4719</v>
      </c>
      <c r="C3389">
        <v>33604</v>
      </c>
      <c r="D3389" s="1">
        <v>40773</v>
      </c>
      <c r="E3389" t="s">
        <v>77</v>
      </c>
      <c r="F3389">
        <v>10</v>
      </c>
      <c r="G3389">
        <v>59.62</v>
      </c>
      <c r="H3389">
        <v>0.04</v>
      </c>
      <c r="I3389" t="s">
        <v>9</v>
      </c>
      <c r="J3389" s="8">
        <v>-56.304000000000002</v>
      </c>
      <c r="K3389" s="8">
        <f>IF(Table3[[#This Row],[Return Status]] = "Returned", 0, Table3[[#This Row],[Profit]])</f>
        <v>-56.304000000000002</v>
      </c>
      <c r="L3389" s="8" t="str">
        <f>IFERROR(VLOOKUP(Table3[[#This Row],[Order ID]],returns[[Order ID]:[Status]],2,FALSE), "")</f>
        <v/>
      </c>
      <c r="M3389">
        <v>5.4</v>
      </c>
      <c r="N3389">
        <v>7.78</v>
      </c>
      <c r="O3389" t="s">
        <v>910</v>
      </c>
      <c r="P3389" t="s">
        <v>11</v>
      </c>
      <c r="Q3389">
        <v>94533</v>
      </c>
      <c r="R3389" t="s">
        <v>12</v>
      </c>
      <c r="S3389" t="s">
        <v>1976</v>
      </c>
      <c r="T3389" t="e">
        <f>VLOOKUP(Table3[[#This Row],[Region]],managers5[],2,FALSE)</f>
        <v>#N/A</v>
      </c>
      <c r="U3389" t="s">
        <v>1955</v>
      </c>
      <c r="V3389" t="s">
        <v>1959</v>
      </c>
      <c r="W3389" t="s">
        <v>14</v>
      </c>
      <c r="X3389" t="s">
        <v>71</v>
      </c>
      <c r="Y3389" t="s">
        <v>16</v>
      </c>
      <c r="Z3389" t="s">
        <v>17</v>
      </c>
      <c r="AA3389" t="s">
        <v>590</v>
      </c>
      <c r="AB3389" t="s">
        <v>19</v>
      </c>
      <c r="AC3389">
        <v>0.37</v>
      </c>
      <c r="AD3389" s="1">
        <v>40775</v>
      </c>
    </row>
    <row r="3390" spans="1:30" x14ac:dyDescent="0.35">
      <c r="A3390">
        <v>8014</v>
      </c>
      <c r="B3390">
        <v>3017</v>
      </c>
      <c r="C3390">
        <v>21703</v>
      </c>
      <c r="D3390" s="1">
        <v>39874</v>
      </c>
      <c r="E3390" t="s">
        <v>8</v>
      </c>
      <c r="F3390">
        <v>3</v>
      </c>
      <c r="G3390">
        <v>12.01</v>
      </c>
      <c r="H3390">
        <v>0</v>
      </c>
      <c r="I3390" t="s">
        <v>9</v>
      </c>
      <c r="J3390" s="8">
        <v>-1.08</v>
      </c>
      <c r="K3390" s="8">
        <f>IF(Table3[[#This Row],[Return Status]] = "Returned", 0, Table3[[#This Row],[Profit]])</f>
        <v>-1.08</v>
      </c>
      <c r="L3390" s="8" t="str">
        <f>IFERROR(VLOOKUP(Table3[[#This Row],[Order ID]],returns[[Order ID]:[Status]],2,FALSE), "")</f>
        <v/>
      </c>
      <c r="M3390">
        <v>3.69</v>
      </c>
      <c r="N3390">
        <v>0.5</v>
      </c>
      <c r="O3390" t="s">
        <v>417</v>
      </c>
      <c r="P3390" t="s">
        <v>43</v>
      </c>
      <c r="Q3390">
        <v>24153</v>
      </c>
      <c r="R3390" t="s">
        <v>44</v>
      </c>
      <c r="S3390" t="s">
        <v>1978</v>
      </c>
      <c r="T3390" t="e">
        <f>VLOOKUP(Table3[[#This Row],[Region]],managers5[],2,FALSE)</f>
        <v>#N/A</v>
      </c>
      <c r="U3390" t="s">
        <v>1957</v>
      </c>
      <c r="V3390" t="s">
        <v>1959</v>
      </c>
      <c r="W3390" t="s">
        <v>14</v>
      </c>
      <c r="X3390" t="s">
        <v>15</v>
      </c>
      <c r="Y3390" t="s">
        <v>16</v>
      </c>
      <c r="Z3390" t="s">
        <v>99</v>
      </c>
      <c r="AA3390" t="s">
        <v>720</v>
      </c>
      <c r="AB3390" t="s">
        <v>19</v>
      </c>
      <c r="AC3390">
        <v>0.38</v>
      </c>
      <c r="AD3390" s="2">
        <v>39876</v>
      </c>
    </row>
    <row r="3391" spans="1:30" x14ac:dyDescent="0.35">
      <c r="A3391">
        <v>1773</v>
      </c>
      <c r="B3391">
        <v>4721</v>
      </c>
      <c r="C3391">
        <v>33606</v>
      </c>
      <c r="D3391" s="1">
        <v>40969</v>
      </c>
      <c r="E3391" t="s">
        <v>77</v>
      </c>
      <c r="F3391">
        <v>46</v>
      </c>
      <c r="G3391">
        <v>410.03</v>
      </c>
      <c r="H3391">
        <v>0.05</v>
      </c>
      <c r="I3391" t="s">
        <v>9</v>
      </c>
      <c r="J3391" s="8">
        <v>-138.38999999999999</v>
      </c>
      <c r="K3391" s="8">
        <f>IF(Table3[[#This Row],[Return Status]] = "Returned", 0, Table3[[#This Row],[Profit]])</f>
        <v>-138.38999999999999</v>
      </c>
      <c r="L3391" s="8" t="str">
        <f>IFERROR(VLOOKUP(Table3[[#This Row],[Order ID]],returns[[Order ID]:[Status]],2,FALSE), "")</f>
        <v/>
      </c>
      <c r="M3391">
        <v>8.75</v>
      </c>
      <c r="N3391">
        <v>8.5399999999999991</v>
      </c>
      <c r="O3391" t="s">
        <v>54</v>
      </c>
      <c r="P3391" t="s">
        <v>37</v>
      </c>
      <c r="Q3391">
        <v>10573</v>
      </c>
      <c r="R3391" t="s">
        <v>37</v>
      </c>
      <c r="S3391" t="s">
        <v>1979</v>
      </c>
      <c r="T3391" t="e">
        <f>VLOOKUP(Table3[[#This Row],[Region]],managers5[],2,FALSE)</f>
        <v>#N/A</v>
      </c>
      <c r="U3391" t="s">
        <v>1956</v>
      </c>
      <c r="W3391" t="s">
        <v>14</v>
      </c>
      <c r="X3391" t="s">
        <v>15</v>
      </c>
      <c r="Y3391" t="s">
        <v>50</v>
      </c>
      <c r="Z3391" t="s">
        <v>61</v>
      </c>
      <c r="AA3391" t="s">
        <v>1098</v>
      </c>
      <c r="AB3391" t="s">
        <v>109</v>
      </c>
      <c r="AC3391">
        <v>0.43</v>
      </c>
      <c r="AD3391" s="1">
        <v>40971</v>
      </c>
    </row>
    <row r="3392" spans="1:30" x14ac:dyDescent="0.35">
      <c r="A3392">
        <v>4880</v>
      </c>
      <c r="B3392">
        <v>4723</v>
      </c>
      <c r="C3392">
        <v>33634</v>
      </c>
      <c r="D3392" s="1">
        <v>40421</v>
      </c>
      <c r="E3392" t="s">
        <v>8</v>
      </c>
      <c r="F3392">
        <v>40</v>
      </c>
      <c r="G3392">
        <v>271.33999999999997</v>
      </c>
      <c r="H3392">
        <v>0.05</v>
      </c>
      <c r="I3392" t="s">
        <v>9</v>
      </c>
      <c r="J3392" s="8">
        <v>-151.91999999999999</v>
      </c>
      <c r="K3392" s="8">
        <f>IF(Table3[[#This Row],[Return Status]] = "Returned", 0, Table3[[#This Row],[Profit]])</f>
        <v>-151.91999999999999</v>
      </c>
      <c r="L3392" s="8" t="str">
        <f>IFERROR(VLOOKUP(Table3[[#This Row],[Order ID]],returns[[Order ID]:[Status]],2,FALSE), "")</f>
        <v/>
      </c>
      <c r="M3392">
        <v>6.48</v>
      </c>
      <c r="N3392">
        <v>7.86</v>
      </c>
      <c r="O3392" t="s">
        <v>979</v>
      </c>
      <c r="P3392" t="s">
        <v>97</v>
      </c>
      <c r="Q3392">
        <v>97756</v>
      </c>
      <c r="R3392" t="s">
        <v>98</v>
      </c>
      <c r="S3392" t="s">
        <v>1976</v>
      </c>
      <c r="T3392" t="e">
        <f>VLOOKUP(Table3[[#This Row],[Region]],managers5[],2,FALSE)</f>
        <v>#N/A</v>
      </c>
      <c r="U3392" t="s">
        <v>1955</v>
      </c>
      <c r="V3392" t="s">
        <v>1959</v>
      </c>
      <c r="W3392" t="s">
        <v>14</v>
      </c>
      <c r="X3392" t="s">
        <v>15</v>
      </c>
      <c r="Y3392" t="s">
        <v>16</v>
      </c>
      <c r="Z3392" t="s">
        <v>30</v>
      </c>
      <c r="AA3392" t="s">
        <v>968</v>
      </c>
      <c r="AB3392" t="s">
        <v>19</v>
      </c>
      <c r="AC3392">
        <v>0.37</v>
      </c>
      <c r="AD3392" s="2">
        <v>40423</v>
      </c>
    </row>
    <row r="3393" spans="1:30" x14ac:dyDescent="0.35">
      <c r="A3393">
        <v>7247</v>
      </c>
      <c r="B3393">
        <v>4724</v>
      </c>
      <c r="C3393">
        <v>33635</v>
      </c>
      <c r="D3393" s="1">
        <v>40006</v>
      </c>
      <c r="E3393" t="s">
        <v>77</v>
      </c>
      <c r="F3393">
        <v>5</v>
      </c>
      <c r="G3393">
        <v>477.76</v>
      </c>
      <c r="H3393">
        <v>0.04</v>
      </c>
      <c r="I3393" t="s">
        <v>49</v>
      </c>
      <c r="J3393" s="8">
        <v>-173.09520000000001</v>
      </c>
      <c r="K3393" s="8">
        <f>IF(Table3[[#This Row],[Return Status]] = "Returned", 0, Table3[[#This Row],[Profit]])</f>
        <v>-173.09520000000001</v>
      </c>
      <c r="L3393" s="8" t="str">
        <f>IFERROR(VLOOKUP(Table3[[#This Row],[Order ID]],returns[[Order ID]:[Status]],2,FALSE), "")</f>
        <v/>
      </c>
      <c r="M3393">
        <v>90.97</v>
      </c>
      <c r="N3393">
        <v>28</v>
      </c>
      <c r="O3393" t="s">
        <v>1369</v>
      </c>
      <c r="P3393" t="s">
        <v>37</v>
      </c>
      <c r="Q3393">
        <v>16602</v>
      </c>
      <c r="R3393" t="s">
        <v>37</v>
      </c>
      <c r="S3393" t="s">
        <v>1979</v>
      </c>
      <c r="T3393" t="e">
        <f>VLOOKUP(Table3[[#This Row],[Region]],managers5[],2,FALSE)</f>
        <v>#N/A</v>
      </c>
      <c r="U3393" t="s">
        <v>1956</v>
      </c>
      <c r="W3393" t="s">
        <v>14</v>
      </c>
      <c r="X3393" t="s">
        <v>15</v>
      </c>
      <c r="Y3393" t="s">
        <v>46</v>
      </c>
      <c r="Z3393" t="s">
        <v>124</v>
      </c>
      <c r="AA3393" t="s">
        <v>425</v>
      </c>
      <c r="AB3393" t="s">
        <v>74</v>
      </c>
      <c r="AC3393">
        <v>0.38</v>
      </c>
      <c r="AD3393" s="2">
        <v>40007</v>
      </c>
    </row>
    <row r="3394" spans="1:30" x14ac:dyDescent="0.35">
      <c r="A3394">
        <v>7248</v>
      </c>
      <c r="B3394">
        <v>4725</v>
      </c>
      <c r="C3394">
        <v>33635</v>
      </c>
      <c r="D3394" s="1">
        <v>40006</v>
      </c>
      <c r="E3394" t="s">
        <v>77</v>
      </c>
      <c r="F3394">
        <v>4</v>
      </c>
      <c r="G3394">
        <v>112.18</v>
      </c>
      <c r="H3394">
        <v>7.0000000000000007E-2</v>
      </c>
      <c r="I3394" t="s">
        <v>9</v>
      </c>
      <c r="J3394" s="8">
        <v>-96.16</v>
      </c>
      <c r="K3394" s="8">
        <f>IF(Table3[[#This Row],[Return Status]] = "Returned", 0, Table3[[#This Row],[Profit]])</f>
        <v>-96.16</v>
      </c>
      <c r="L3394" s="8" t="str">
        <f>IFERROR(VLOOKUP(Table3[[#This Row],[Order ID]],returns[[Order ID]:[Status]],2,FALSE), "")</f>
        <v/>
      </c>
      <c r="M3394">
        <v>20.34</v>
      </c>
      <c r="N3394">
        <v>35</v>
      </c>
      <c r="O3394" t="s">
        <v>1369</v>
      </c>
      <c r="P3394" t="s">
        <v>37</v>
      </c>
      <c r="Q3394">
        <v>16602</v>
      </c>
      <c r="R3394" t="s">
        <v>37</v>
      </c>
      <c r="S3394" t="s">
        <v>1979</v>
      </c>
      <c r="T3394" t="e">
        <f>VLOOKUP(Table3[[#This Row],[Region]],managers5[],2,FALSE)</f>
        <v>#N/A</v>
      </c>
      <c r="U3394" t="s">
        <v>1956</v>
      </c>
      <c r="W3394" t="s">
        <v>14</v>
      </c>
      <c r="X3394" t="s">
        <v>15</v>
      </c>
      <c r="Y3394" t="s">
        <v>16</v>
      </c>
      <c r="Z3394" t="s">
        <v>75</v>
      </c>
      <c r="AA3394" t="s">
        <v>315</v>
      </c>
      <c r="AB3394" t="s">
        <v>85</v>
      </c>
      <c r="AC3394">
        <v>0.84</v>
      </c>
      <c r="AD3394" s="2">
        <v>40007</v>
      </c>
    </row>
    <row r="3395" spans="1:30" x14ac:dyDescent="0.35">
      <c r="A3395">
        <v>4344</v>
      </c>
      <c r="B3395">
        <v>668</v>
      </c>
      <c r="C3395">
        <v>4675</v>
      </c>
      <c r="D3395" s="1">
        <v>40506</v>
      </c>
      <c r="E3395" t="s">
        <v>8</v>
      </c>
      <c r="F3395">
        <v>4</v>
      </c>
      <c r="G3395">
        <v>17.89</v>
      </c>
      <c r="H3395">
        <v>0</v>
      </c>
      <c r="I3395" t="s">
        <v>9</v>
      </c>
      <c r="J3395" s="8">
        <v>-1.1499999999999999</v>
      </c>
      <c r="K3395" s="8">
        <f>IF(Table3[[#This Row],[Return Status]] = "Returned", 0, Table3[[#This Row],[Profit]])</f>
        <v>-1.1499999999999999</v>
      </c>
      <c r="L3395" s="8" t="str">
        <f>IFERROR(VLOOKUP(Table3[[#This Row],[Order ID]],returns[[Order ID]:[Status]],2,FALSE), "")</f>
        <v/>
      </c>
      <c r="M3395">
        <v>3.98</v>
      </c>
      <c r="N3395">
        <v>0.7</v>
      </c>
      <c r="O3395" t="s">
        <v>248</v>
      </c>
      <c r="P3395" t="s">
        <v>43</v>
      </c>
      <c r="Q3395">
        <v>28403</v>
      </c>
      <c r="R3395" t="s">
        <v>44</v>
      </c>
      <c r="S3395" t="s">
        <v>1978</v>
      </c>
      <c r="T3395" t="e">
        <f>VLOOKUP(Table3[[#This Row],[Region]],managers5[],2,FALSE)</f>
        <v>#N/A</v>
      </c>
      <c r="U3395" t="s">
        <v>1957</v>
      </c>
      <c r="V3395" t="s">
        <v>1959</v>
      </c>
      <c r="W3395" t="s">
        <v>14</v>
      </c>
      <c r="X3395" t="s">
        <v>39</v>
      </c>
      <c r="Y3395" t="s">
        <v>16</v>
      </c>
      <c r="Z3395" t="s">
        <v>106</v>
      </c>
      <c r="AA3395" t="s">
        <v>1786</v>
      </c>
      <c r="AB3395" t="s">
        <v>35</v>
      </c>
      <c r="AC3395">
        <v>0.52</v>
      </c>
      <c r="AD3395" s="2">
        <v>40508</v>
      </c>
    </row>
    <row r="3396" spans="1:30" x14ac:dyDescent="0.35">
      <c r="A3396">
        <v>949</v>
      </c>
      <c r="B3396">
        <v>4728</v>
      </c>
      <c r="C3396">
        <v>33666</v>
      </c>
      <c r="D3396" s="1">
        <v>41106</v>
      </c>
      <c r="E3396" t="s">
        <v>8</v>
      </c>
      <c r="F3396">
        <v>17</v>
      </c>
      <c r="G3396">
        <v>3801.27</v>
      </c>
      <c r="H3396">
        <v>0.02</v>
      </c>
      <c r="I3396" t="s">
        <v>9</v>
      </c>
      <c r="J3396" s="8">
        <v>-861.30330000000004</v>
      </c>
      <c r="K3396" s="8">
        <f>IF(Table3[[#This Row],[Return Status]] = "Returned", 0, Table3[[#This Row],[Profit]])</f>
        <v>-861.30330000000004</v>
      </c>
      <c r="L3396" s="8" t="str">
        <f>IFERROR(VLOOKUP(Table3[[#This Row],[Order ID]],returns[[Order ID]:[Status]],2,FALSE), "")</f>
        <v/>
      </c>
      <c r="M3396">
        <v>209.37</v>
      </c>
      <c r="N3396">
        <v>69</v>
      </c>
      <c r="O3396" t="s">
        <v>54</v>
      </c>
      <c r="P3396" t="s">
        <v>37</v>
      </c>
      <c r="Q3396">
        <v>10573</v>
      </c>
      <c r="R3396" t="s">
        <v>37</v>
      </c>
      <c r="S3396" t="s">
        <v>1979</v>
      </c>
      <c r="T3396" t="e">
        <f>VLOOKUP(Table3[[#This Row],[Region]],managers5[],2,FALSE)</f>
        <v>#N/A</v>
      </c>
      <c r="U3396" t="s">
        <v>1956</v>
      </c>
      <c r="W3396" t="s">
        <v>14</v>
      </c>
      <c r="X3396" t="s">
        <v>24</v>
      </c>
      <c r="Y3396" t="s">
        <v>50</v>
      </c>
      <c r="Z3396" t="s">
        <v>51</v>
      </c>
      <c r="AA3396" t="s">
        <v>300</v>
      </c>
      <c r="AB3396" t="s">
        <v>85</v>
      </c>
      <c r="AC3396">
        <v>0.79</v>
      </c>
      <c r="AD3396" s="1">
        <v>41108</v>
      </c>
    </row>
    <row r="3397" spans="1:30" x14ac:dyDescent="0.35">
      <c r="A3397">
        <v>3684</v>
      </c>
      <c r="B3397">
        <v>525</v>
      </c>
      <c r="C3397">
        <v>3588</v>
      </c>
      <c r="D3397" s="1">
        <v>40620</v>
      </c>
      <c r="E3397" t="s">
        <v>8</v>
      </c>
      <c r="F3397">
        <v>42</v>
      </c>
      <c r="G3397">
        <v>374.38</v>
      </c>
      <c r="H3397">
        <v>0.03</v>
      </c>
      <c r="I3397" t="s">
        <v>9</v>
      </c>
      <c r="J3397" s="8">
        <v>-1.1599999999999999</v>
      </c>
      <c r="K3397" s="8">
        <f>IF(Table3[[#This Row],[Return Status]] = "Returned", 0, Table3[[#This Row],[Profit]])</f>
        <v>-1.1599999999999999</v>
      </c>
      <c r="L3397" s="8" t="str">
        <f>IFERROR(VLOOKUP(Table3[[#This Row],[Order ID]],returns[[Order ID]:[Status]],2,FALSE), "")</f>
        <v/>
      </c>
      <c r="M3397">
        <v>8.67</v>
      </c>
      <c r="N3397">
        <v>3.5</v>
      </c>
      <c r="O3397" t="s">
        <v>427</v>
      </c>
      <c r="P3397" t="s">
        <v>120</v>
      </c>
      <c r="Q3397">
        <v>36116</v>
      </c>
      <c r="R3397" t="s">
        <v>56</v>
      </c>
      <c r="S3397" t="s">
        <v>1978</v>
      </c>
      <c r="T3397" t="e">
        <f>VLOOKUP(Table3[[#This Row],[Region]],managers5[],2,FALSE)</f>
        <v>#N/A</v>
      </c>
      <c r="U3397" t="s">
        <v>1957</v>
      </c>
      <c r="V3397" t="s">
        <v>1959</v>
      </c>
      <c r="W3397" t="s">
        <v>14</v>
      </c>
      <c r="X3397" t="s">
        <v>24</v>
      </c>
      <c r="Y3397" t="s">
        <v>16</v>
      </c>
      <c r="Z3397" t="s">
        <v>83</v>
      </c>
      <c r="AA3397" t="s">
        <v>1688</v>
      </c>
      <c r="AB3397" t="s">
        <v>19</v>
      </c>
      <c r="AC3397">
        <v>0.57999999999999996</v>
      </c>
      <c r="AD3397" s="1">
        <v>40621</v>
      </c>
    </row>
    <row r="3398" spans="1:30" x14ac:dyDescent="0.35">
      <c r="A3398">
        <v>187</v>
      </c>
      <c r="B3398">
        <v>5699</v>
      </c>
      <c r="C3398">
        <v>40289</v>
      </c>
      <c r="D3398" s="1">
        <v>41239</v>
      </c>
      <c r="E3398" t="s">
        <v>8</v>
      </c>
      <c r="F3398">
        <v>4</v>
      </c>
      <c r="G3398">
        <v>42.77</v>
      </c>
      <c r="H3398">
        <v>0.04</v>
      </c>
      <c r="I3398" t="s">
        <v>9</v>
      </c>
      <c r="J3398" s="8">
        <v>-1.19</v>
      </c>
      <c r="K3398" s="8">
        <f>IF(Table3[[#This Row],[Return Status]] = "Returned", 0, Table3[[#This Row],[Profit]])</f>
        <v>-1.19</v>
      </c>
      <c r="L3398" s="8" t="str">
        <f>IFERROR(VLOOKUP(Table3[[#This Row],[Order ID]],returns[[Order ID]:[Status]],2,FALSE), "")</f>
        <v/>
      </c>
      <c r="M3398">
        <v>10.14</v>
      </c>
      <c r="N3398">
        <v>2.27</v>
      </c>
      <c r="O3398" t="s">
        <v>349</v>
      </c>
      <c r="P3398" t="s">
        <v>43</v>
      </c>
      <c r="Q3398">
        <v>23701</v>
      </c>
      <c r="R3398" t="s">
        <v>44</v>
      </c>
      <c r="S3398" t="s">
        <v>1978</v>
      </c>
      <c r="T3398" t="e">
        <f>VLOOKUP(Table3[[#This Row],[Region]],managers5[],2,FALSE)</f>
        <v>#N/A</v>
      </c>
      <c r="U3398" t="s">
        <v>1957</v>
      </c>
      <c r="V3398" t="s">
        <v>1959</v>
      </c>
      <c r="W3398" t="s">
        <v>14</v>
      </c>
      <c r="X3398" t="s">
        <v>39</v>
      </c>
      <c r="Y3398" t="s">
        <v>16</v>
      </c>
      <c r="Z3398" t="s">
        <v>30</v>
      </c>
      <c r="AA3398" t="s">
        <v>350</v>
      </c>
      <c r="AB3398" t="s">
        <v>35</v>
      </c>
      <c r="AC3398">
        <v>0.36</v>
      </c>
      <c r="AD3398" s="1">
        <v>41240</v>
      </c>
    </row>
    <row r="3399" spans="1:30" x14ac:dyDescent="0.35">
      <c r="A3399">
        <v>7627</v>
      </c>
      <c r="B3399">
        <v>4731</v>
      </c>
      <c r="C3399">
        <v>33696</v>
      </c>
      <c r="D3399" s="1">
        <v>39940</v>
      </c>
      <c r="E3399" t="s">
        <v>77</v>
      </c>
      <c r="F3399">
        <v>2</v>
      </c>
      <c r="G3399">
        <v>57.73</v>
      </c>
      <c r="H3399">
        <v>0.06</v>
      </c>
      <c r="I3399" t="s">
        <v>9</v>
      </c>
      <c r="J3399" s="8">
        <v>-101.41</v>
      </c>
      <c r="K3399" s="8">
        <f>IF(Table3[[#This Row],[Return Status]] = "Returned", 0, Table3[[#This Row],[Profit]])</f>
        <v>-101.41</v>
      </c>
      <c r="L3399" s="8" t="str">
        <f>IFERROR(VLOOKUP(Table3[[#This Row],[Order ID]],returns[[Order ID]:[Status]],2,FALSE), "")</f>
        <v/>
      </c>
      <c r="M3399">
        <v>27.48</v>
      </c>
      <c r="N3399">
        <v>4</v>
      </c>
      <c r="O3399" t="s">
        <v>10</v>
      </c>
      <c r="P3399" t="s">
        <v>11</v>
      </c>
      <c r="Q3399">
        <v>90069</v>
      </c>
      <c r="R3399" t="s">
        <v>12</v>
      </c>
      <c r="S3399" t="s">
        <v>1976</v>
      </c>
      <c r="T3399" t="e">
        <f>VLOOKUP(Table3[[#This Row],[Region]],managers5[],2,FALSE)</f>
        <v>#N/A</v>
      </c>
      <c r="U3399" t="s">
        <v>1955</v>
      </c>
      <c r="V3399" t="s">
        <v>1959</v>
      </c>
      <c r="W3399" t="s">
        <v>14</v>
      </c>
      <c r="X3399" t="s">
        <v>15</v>
      </c>
      <c r="Y3399" t="s">
        <v>46</v>
      </c>
      <c r="Z3399" t="s">
        <v>47</v>
      </c>
      <c r="AA3399" t="s">
        <v>841</v>
      </c>
      <c r="AB3399" t="s">
        <v>19</v>
      </c>
      <c r="AC3399">
        <v>0.75</v>
      </c>
      <c r="AD3399" s="2">
        <v>39942</v>
      </c>
    </row>
    <row r="3400" spans="1:30" x14ac:dyDescent="0.35">
      <c r="A3400">
        <v>7137</v>
      </c>
      <c r="B3400">
        <v>4732</v>
      </c>
      <c r="C3400">
        <v>33699</v>
      </c>
      <c r="D3400" s="1">
        <v>40020</v>
      </c>
      <c r="E3400" t="s">
        <v>32</v>
      </c>
      <c r="F3400">
        <v>18</v>
      </c>
      <c r="G3400">
        <v>290.07</v>
      </c>
      <c r="H3400">
        <v>7.0000000000000007E-2</v>
      </c>
      <c r="I3400" t="s">
        <v>9</v>
      </c>
      <c r="J3400" s="8">
        <v>-114.2</v>
      </c>
      <c r="K3400" s="8">
        <f>IF(Table3[[#This Row],[Return Status]] = "Returned", 0, Table3[[#This Row],[Profit]])</f>
        <v>-114.2</v>
      </c>
      <c r="L3400" s="8" t="str">
        <f>IFERROR(VLOOKUP(Table3[[#This Row],[Order ID]],returns[[Order ID]:[Status]],2,FALSE), "")</f>
        <v/>
      </c>
      <c r="M3400">
        <v>16.739999999999998</v>
      </c>
      <c r="N3400">
        <v>7.04</v>
      </c>
      <c r="O3400" t="s">
        <v>908</v>
      </c>
      <c r="P3400" t="s">
        <v>134</v>
      </c>
      <c r="Q3400">
        <v>1001</v>
      </c>
      <c r="R3400" t="s">
        <v>135</v>
      </c>
      <c r="S3400" t="s">
        <v>1979</v>
      </c>
      <c r="T3400" t="e">
        <f>VLOOKUP(Table3[[#This Row],[Region]],managers5[],2,FALSE)</f>
        <v>#N/A</v>
      </c>
      <c r="U3400" t="s">
        <v>1956</v>
      </c>
      <c r="W3400" t="s">
        <v>14</v>
      </c>
      <c r="X3400" t="s">
        <v>15</v>
      </c>
      <c r="Y3400" t="s">
        <v>16</v>
      </c>
      <c r="Z3400" t="s">
        <v>75</v>
      </c>
      <c r="AA3400" t="s">
        <v>1013</v>
      </c>
      <c r="AB3400" t="s">
        <v>19</v>
      </c>
      <c r="AC3400">
        <v>0.81</v>
      </c>
      <c r="AD3400" s="2">
        <v>40027</v>
      </c>
    </row>
    <row r="3401" spans="1:30" x14ac:dyDescent="0.35">
      <c r="A3401">
        <v>7149</v>
      </c>
      <c r="B3401">
        <v>4734</v>
      </c>
      <c r="C3401">
        <v>33699</v>
      </c>
      <c r="D3401" s="1">
        <v>40020</v>
      </c>
      <c r="E3401" t="s">
        <v>32</v>
      </c>
      <c r="F3401">
        <v>31</v>
      </c>
      <c r="G3401">
        <v>196.81</v>
      </c>
      <c r="H3401">
        <v>0.06</v>
      </c>
      <c r="I3401" t="s">
        <v>9</v>
      </c>
      <c r="J3401" s="8">
        <v>70.39</v>
      </c>
      <c r="K3401" s="8">
        <f>IF(Table3[[#This Row],[Return Status]] = "Returned", 0, Table3[[#This Row],[Profit]])</f>
        <v>70.39</v>
      </c>
      <c r="L3401" s="8" t="str">
        <f>IFERROR(VLOOKUP(Table3[[#This Row],[Order ID]],returns[[Order ID]:[Status]],2,FALSE), "")</f>
        <v/>
      </c>
      <c r="M3401">
        <v>6.45</v>
      </c>
      <c r="N3401">
        <v>1.34</v>
      </c>
      <c r="O3401" t="s">
        <v>908</v>
      </c>
      <c r="P3401" t="s">
        <v>134</v>
      </c>
      <c r="Q3401">
        <v>1890</v>
      </c>
      <c r="R3401" t="s">
        <v>135</v>
      </c>
      <c r="S3401" t="s">
        <v>1979</v>
      </c>
      <c r="T3401" t="e">
        <f>VLOOKUP(Table3[[#This Row],[Region]],managers5[],2,FALSE)</f>
        <v>#N/A</v>
      </c>
      <c r="U3401" t="s">
        <v>1956</v>
      </c>
      <c r="W3401" t="s">
        <v>14</v>
      </c>
      <c r="X3401" t="s">
        <v>15</v>
      </c>
      <c r="Y3401" t="s">
        <v>16</v>
      </c>
      <c r="Z3401" t="s">
        <v>30</v>
      </c>
      <c r="AA3401" t="s">
        <v>1387</v>
      </c>
      <c r="AB3401" t="s">
        <v>35</v>
      </c>
      <c r="AC3401">
        <v>0.36</v>
      </c>
      <c r="AD3401" s="2">
        <v>40025</v>
      </c>
    </row>
    <row r="3402" spans="1:30" x14ac:dyDescent="0.35">
      <c r="A3402">
        <v>7155</v>
      </c>
      <c r="B3402">
        <v>4733</v>
      </c>
      <c r="C3402">
        <v>33699</v>
      </c>
      <c r="D3402" s="1">
        <v>40020</v>
      </c>
      <c r="E3402" t="s">
        <v>32</v>
      </c>
      <c r="F3402">
        <v>13</v>
      </c>
      <c r="G3402">
        <v>1619.51</v>
      </c>
      <c r="H3402">
        <v>0.05</v>
      </c>
      <c r="I3402" t="s">
        <v>49</v>
      </c>
      <c r="J3402" s="8">
        <v>-722.23</v>
      </c>
      <c r="K3402" s="8">
        <f>IF(Table3[[#This Row],[Return Status]] = "Returned", 0, Table3[[#This Row],[Profit]])</f>
        <v>-722.23</v>
      </c>
      <c r="L3402" s="8" t="str">
        <f>IFERROR(VLOOKUP(Table3[[#This Row],[Order ID]],returns[[Order ID]:[Status]],2,FALSE), "")</f>
        <v/>
      </c>
      <c r="M3402">
        <v>122.99</v>
      </c>
      <c r="N3402">
        <v>70.2</v>
      </c>
      <c r="O3402" t="s">
        <v>908</v>
      </c>
      <c r="P3402" t="s">
        <v>37</v>
      </c>
      <c r="Q3402">
        <v>7024</v>
      </c>
      <c r="R3402" t="s">
        <v>37</v>
      </c>
      <c r="S3402" t="s">
        <v>1979</v>
      </c>
      <c r="T3402" t="e">
        <f>VLOOKUP(Table3[[#This Row],[Region]],managers5[],2,FALSE)</f>
        <v>#N/A</v>
      </c>
      <c r="U3402" t="s">
        <v>1956</v>
      </c>
      <c r="W3402" t="s">
        <v>14</v>
      </c>
      <c r="X3402" t="s">
        <v>15</v>
      </c>
      <c r="Y3402" t="s">
        <v>50</v>
      </c>
      <c r="Z3402" t="s">
        <v>72</v>
      </c>
      <c r="AA3402" t="s">
        <v>95</v>
      </c>
      <c r="AB3402" t="s">
        <v>74</v>
      </c>
      <c r="AC3402">
        <v>0.74</v>
      </c>
      <c r="AD3402" s="2">
        <v>40024</v>
      </c>
    </row>
    <row r="3403" spans="1:30" x14ac:dyDescent="0.35">
      <c r="A3403">
        <v>3573</v>
      </c>
      <c r="B3403">
        <v>4735</v>
      </c>
      <c r="C3403">
        <v>33700</v>
      </c>
      <c r="D3403" s="1">
        <v>40640</v>
      </c>
      <c r="E3403" t="s">
        <v>32</v>
      </c>
      <c r="F3403">
        <v>36</v>
      </c>
      <c r="G3403">
        <v>260.13</v>
      </c>
      <c r="H3403">
        <v>0</v>
      </c>
      <c r="I3403" t="s">
        <v>9</v>
      </c>
      <c r="J3403" s="8">
        <v>-133.97999999999999</v>
      </c>
      <c r="K3403" s="8">
        <f>IF(Table3[[#This Row],[Return Status]] = "Returned", 0, Table3[[#This Row],[Profit]])</f>
        <v>-133.97999999999999</v>
      </c>
      <c r="L3403" s="8" t="str">
        <f>IFERROR(VLOOKUP(Table3[[#This Row],[Order ID]],returns[[Order ID]:[Status]],2,FALSE), "")</f>
        <v/>
      </c>
      <c r="M3403">
        <v>6.48</v>
      </c>
      <c r="N3403">
        <v>8.19</v>
      </c>
      <c r="O3403" t="s">
        <v>804</v>
      </c>
      <c r="P3403" t="s">
        <v>406</v>
      </c>
      <c r="Q3403">
        <v>89041</v>
      </c>
      <c r="R3403" t="s">
        <v>407</v>
      </c>
      <c r="S3403" t="s">
        <v>1976</v>
      </c>
      <c r="T3403" t="e">
        <f>VLOOKUP(Table3[[#This Row],[Region]],managers5[],2,FALSE)</f>
        <v>#N/A</v>
      </c>
      <c r="U3403" t="s">
        <v>1955</v>
      </c>
      <c r="V3403" t="s">
        <v>1959</v>
      </c>
      <c r="W3403" t="s">
        <v>14</v>
      </c>
      <c r="X3403" t="s">
        <v>71</v>
      </c>
      <c r="Y3403" t="s">
        <v>16</v>
      </c>
      <c r="Z3403" t="s">
        <v>30</v>
      </c>
      <c r="AA3403" t="s">
        <v>346</v>
      </c>
      <c r="AB3403" t="s">
        <v>19</v>
      </c>
      <c r="AC3403">
        <v>0.37</v>
      </c>
      <c r="AD3403" s="1">
        <v>40644</v>
      </c>
    </row>
    <row r="3404" spans="1:30" x14ac:dyDescent="0.35">
      <c r="A3404">
        <v>3952</v>
      </c>
      <c r="B3404">
        <v>4371</v>
      </c>
      <c r="C3404">
        <v>31140</v>
      </c>
      <c r="D3404" s="1">
        <v>40575</v>
      </c>
      <c r="E3404" t="s">
        <v>41</v>
      </c>
      <c r="F3404">
        <v>4</v>
      </c>
      <c r="G3404">
        <v>13.42</v>
      </c>
      <c r="H3404">
        <v>0.03</v>
      </c>
      <c r="I3404" t="s">
        <v>9</v>
      </c>
      <c r="J3404" s="8">
        <v>-1.26</v>
      </c>
      <c r="K3404" s="8">
        <f>IF(Table3[[#This Row],[Return Status]] = "Returned", 0, Table3[[#This Row],[Profit]])</f>
        <v>-1.26</v>
      </c>
      <c r="L3404" s="8" t="str">
        <f>IFERROR(VLOOKUP(Table3[[#This Row],[Order ID]],returns[[Order ID]:[Status]],2,FALSE), "")</f>
        <v/>
      </c>
      <c r="M3404">
        <v>3.08</v>
      </c>
      <c r="N3404">
        <v>0.99</v>
      </c>
      <c r="O3404" t="s">
        <v>1020</v>
      </c>
      <c r="P3404" t="s">
        <v>64</v>
      </c>
      <c r="Q3404">
        <v>70117</v>
      </c>
      <c r="R3404" t="s">
        <v>65</v>
      </c>
      <c r="S3404" t="s">
        <v>1978</v>
      </c>
      <c r="T3404" t="e">
        <f>VLOOKUP(Table3[[#This Row],[Region]],managers5[],2,FALSE)</f>
        <v>#N/A</v>
      </c>
      <c r="U3404" t="s">
        <v>1957</v>
      </c>
      <c r="V3404" t="s">
        <v>1959</v>
      </c>
      <c r="W3404" t="s">
        <v>14</v>
      </c>
      <c r="X3404" t="s">
        <v>24</v>
      </c>
      <c r="Y3404" t="s">
        <v>16</v>
      </c>
      <c r="Z3404" t="s">
        <v>99</v>
      </c>
      <c r="AA3404" t="s">
        <v>580</v>
      </c>
      <c r="AB3404" t="s">
        <v>19</v>
      </c>
      <c r="AC3404">
        <v>0.37</v>
      </c>
      <c r="AD3404" s="1">
        <v>40576</v>
      </c>
    </row>
    <row r="3405" spans="1:30" x14ac:dyDescent="0.35">
      <c r="A3405">
        <v>676</v>
      </c>
      <c r="B3405">
        <v>4737</v>
      </c>
      <c r="C3405">
        <v>33702</v>
      </c>
      <c r="D3405" s="1">
        <v>41154</v>
      </c>
      <c r="E3405" t="s">
        <v>8</v>
      </c>
      <c r="F3405">
        <v>14</v>
      </c>
      <c r="G3405">
        <v>56.26</v>
      </c>
      <c r="H3405">
        <v>0</v>
      </c>
      <c r="I3405" t="s">
        <v>33</v>
      </c>
      <c r="J3405" s="8">
        <v>28.11</v>
      </c>
      <c r="K3405" s="8">
        <f>IF(Table3[[#This Row],[Return Status]] = "Returned", 0, Table3[[#This Row],[Profit]])</f>
        <v>28.11</v>
      </c>
      <c r="L3405" s="8" t="str">
        <f>IFERROR(VLOOKUP(Table3[[#This Row],[Order ID]],returns[[Order ID]:[Status]],2,FALSE), "")</f>
        <v/>
      </c>
      <c r="M3405">
        <v>2.89</v>
      </c>
      <c r="N3405">
        <v>0.5</v>
      </c>
      <c r="O3405" t="s">
        <v>229</v>
      </c>
      <c r="P3405" t="s">
        <v>11</v>
      </c>
      <c r="Q3405">
        <v>92630</v>
      </c>
      <c r="R3405" t="s">
        <v>12</v>
      </c>
      <c r="S3405" t="s">
        <v>1976</v>
      </c>
      <c r="T3405" t="e">
        <f>VLOOKUP(Table3[[#This Row],[Region]],managers5[],2,FALSE)</f>
        <v>#N/A</v>
      </c>
      <c r="U3405" t="s">
        <v>1955</v>
      </c>
      <c r="V3405" t="s">
        <v>1959</v>
      </c>
      <c r="W3405" t="s">
        <v>14</v>
      </c>
      <c r="X3405" t="s">
        <v>71</v>
      </c>
      <c r="Y3405" t="s">
        <v>16</v>
      </c>
      <c r="Z3405" t="s">
        <v>99</v>
      </c>
      <c r="AA3405" t="s">
        <v>174</v>
      </c>
      <c r="AB3405" t="s">
        <v>19</v>
      </c>
      <c r="AC3405">
        <v>0.38</v>
      </c>
      <c r="AD3405" s="1">
        <v>41155</v>
      </c>
    </row>
    <row r="3406" spans="1:30" x14ac:dyDescent="0.35">
      <c r="A3406">
        <v>559</v>
      </c>
      <c r="B3406">
        <v>4741</v>
      </c>
      <c r="C3406">
        <v>33729</v>
      </c>
      <c r="D3406" s="1">
        <v>41171</v>
      </c>
      <c r="E3406" t="s">
        <v>8</v>
      </c>
      <c r="F3406">
        <v>26</v>
      </c>
      <c r="G3406">
        <v>6995.56</v>
      </c>
      <c r="H3406">
        <v>7.0000000000000007E-2</v>
      </c>
      <c r="I3406" t="s">
        <v>9</v>
      </c>
      <c r="J3406" s="8">
        <v>-286.58</v>
      </c>
      <c r="K3406" s="8">
        <f>IF(Table3[[#This Row],[Return Status]] = "Returned", 0, Table3[[#This Row],[Profit]])</f>
        <v>-286.58</v>
      </c>
      <c r="L3406" s="8" t="str">
        <f>IFERROR(VLOOKUP(Table3[[#This Row],[Order ID]],returns[[Order ID]:[Status]],2,FALSE), "")</f>
        <v/>
      </c>
      <c r="M3406">
        <v>279.48</v>
      </c>
      <c r="N3406">
        <v>35</v>
      </c>
      <c r="O3406" t="s">
        <v>539</v>
      </c>
      <c r="P3406" t="s">
        <v>22</v>
      </c>
      <c r="Q3406">
        <v>80817</v>
      </c>
      <c r="R3406" t="s">
        <v>23</v>
      </c>
      <c r="S3406" t="s">
        <v>1976</v>
      </c>
      <c r="T3406" t="e">
        <f>VLOOKUP(Table3[[#This Row],[Region]],managers5[],2,FALSE)</f>
        <v>#N/A</v>
      </c>
      <c r="U3406" t="s">
        <v>1955</v>
      </c>
      <c r="V3406" t="s">
        <v>1959</v>
      </c>
      <c r="W3406" t="s">
        <v>14</v>
      </c>
      <c r="X3406" t="s">
        <v>15</v>
      </c>
      <c r="Y3406" t="s">
        <v>16</v>
      </c>
      <c r="Z3406" t="s">
        <v>75</v>
      </c>
      <c r="AA3406" t="s">
        <v>762</v>
      </c>
      <c r="AB3406" t="s">
        <v>85</v>
      </c>
      <c r="AC3406">
        <v>0.8</v>
      </c>
      <c r="AD3406" s="1">
        <v>41172</v>
      </c>
    </row>
    <row r="3407" spans="1:30" x14ac:dyDescent="0.35">
      <c r="A3407">
        <v>4920</v>
      </c>
      <c r="B3407">
        <v>1980</v>
      </c>
      <c r="C3407">
        <v>14117</v>
      </c>
      <c r="D3407" s="1">
        <v>40415</v>
      </c>
      <c r="E3407" t="s">
        <v>8</v>
      </c>
      <c r="F3407">
        <v>4</v>
      </c>
      <c r="G3407">
        <v>5.31</v>
      </c>
      <c r="H3407">
        <v>0</v>
      </c>
      <c r="I3407" t="s">
        <v>9</v>
      </c>
      <c r="J3407" s="8">
        <v>-1.5</v>
      </c>
      <c r="K3407" s="8">
        <f>IF(Table3[[#This Row],[Return Status]] = "Returned", 0, Table3[[#This Row],[Profit]])</f>
        <v>-1.5</v>
      </c>
      <c r="L3407" s="8" t="str">
        <f>IFERROR(VLOOKUP(Table3[[#This Row],[Order ID]],returns[[Order ID]:[Status]],2,FALSE), "")</f>
        <v/>
      </c>
      <c r="M3407">
        <v>1.1399999999999999</v>
      </c>
      <c r="N3407">
        <v>0.7</v>
      </c>
      <c r="O3407" t="s">
        <v>373</v>
      </c>
      <c r="P3407" t="s">
        <v>120</v>
      </c>
      <c r="Q3407">
        <v>35209</v>
      </c>
      <c r="R3407" t="s">
        <v>56</v>
      </c>
      <c r="S3407" t="s">
        <v>1978</v>
      </c>
      <c r="T3407" t="e">
        <f>VLOOKUP(Table3[[#This Row],[Region]],managers5[],2,FALSE)</f>
        <v>#N/A</v>
      </c>
      <c r="U3407" t="s">
        <v>1957</v>
      </c>
      <c r="V3407" t="s">
        <v>1959</v>
      </c>
      <c r="W3407" t="s">
        <v>14</v>
      </c>
      <c r="X3407" t="s">
        <v>71</v>
      </c>
      <c r="Y3407" t="s">
        <v>16</v>
      </c>
      <c r="Z3407" t="s">
        <v>57</v>
      </c>
      <c r="AA3407" t="s">
        <v>227</v>
      </c>
      <c r="AB3407" t="s">
        <v>35</v>
      </c>
      <c r="AC3407">
        <v>0.38</v>
      </c>
      <c r="AD3407" s="2">
        <v>40417</v>
      </c>
    </row>
    <row r="3408" spans="1:30" x14ac:dyDescent="0.35">
      <c r="A3408">
        <v>7604</v>
      </c>
      <c r="B3408">
        <v>3848</v>
      </c>
      <c r="C3408">
        <v>27460</v>
      </c>
      <c r="D3408" s="1">
        <v>39945</v>
      </c>
      <c r="E3408" t="s">
        <v>8</v>
      </c>
      <c r="F3408">
        <v>7</v>
      </c>
      <c r="G3408">
        <v>855.03</v>
      </c>
      <c r="H3408">
        <v>0.08</v>
      </c>
      <c r="I3408" t="s">
        <v>9</v>
      </c>
      <c r="J3408" s="8">
        <v>-1.68</v>
      </c>
      <c r="K3408" s="8">
        <f>IF(Table3[[#This Row],[Return Status]] = "Returned", 0, Table3[[#This Row],[Profit]])</f>
        <v>-1.68</v>
      </c>
      <c r="L3408" s="8" t="str">
        <f>IFERROR(VLOOKUP(Table3[[#This Row],[Order ID]],returns[[Order ID]:[Status]],2,FALSE), "")</f>
        <v/>
      </c>
      <c r="M3408">
        <v>128.24</v>
      </c>
      <c r="N3408">
        <v>12.65</v>
      </c>
      <c r="O3408" t="s">
        <v>1533</v>
      </c>
      <c r="P3408" t="s">
        <v>233</v>
      </c>
      <c r="Q3408">
        <v>33433</v>
      </c>
      <c r="R3408" t="s">
        <v>56</v>
      </c>
      <c r="S3408" t="s">
        <v>1978</v>
      </c>
      <c r="T3408" t="e">
        <f>VLOOKUP(Table3[[#This Row],[Region]],managers5[],2,FALSE)</f>
        <v>#N/A</v>
      </c>
      <c r="U3408" t="s">
        <v>1957</v>
      </c>
      <c r="V3408" t="s">
        <v>1959</v>
      </c>
      <c r="W3408" t="s">
        <v>14</v>
      </c>
      <c r="X3408" t="s">
        <v>71</v>
      </c>
      <c r="Y3408" t="s">
        <v>50</v>
      </c>
      <c r="Z3408" t="s">
        <v>72</v>
      </c>
      <c r="AA3408" t="s">
        <v>595</v>
      </c>
      <c r="AB3408" t="s">
        <v>69</v>
      </c>
      <c r="AD3408" s="2">
        <v>39946</v>
      </c>
    </row>
    <row r="3409" spans="1:30" x14ac:dyDescent="0.35">
      <c r="A3409">
        <v>3389</v>
      </c>
      <c r="B3409">
        <v>4304</v>
      </c>
      <c r="C3409">
        <v>30657</v>
      </c>
      <c r="D3409" s="1">
        <v>40673</v>
      </c>
      <c r="E3409" t="s">
        <v>77</v>
      </c>
      <c r="F3409">
        <v>8</v>
      </c>
      <c r="G3409">
        <v>179.66</v>
      </c>
      <c r="H3409">
        <v>0.01</v>
      </c>
      <c r="I3409" t="s">
        <v>9</v>
      </c>
      <c r="J3409" s="8">
        <v>-1.72999999999998</v>
      </c>
      <c r="K3409" s="8">
        <f>IF(Table3[[#This Row],[Return Status]] = "Returned", 0, Table3[[#This Row],[Profit]])</f>
        <v>-1.72999999999998</v>
      </c>
      <c r="L3409" s="8" t="str">
        <f>IFERROR(VLOOKUP(Table3[[#This Row],[Order ID]],returns[[Order ID]:[Status]],2,FALSE), "")</f>
        <v/>
      </c>
      <c r="M3409">
        <v>22.24</v>
      </c>
      <c r="N3409">
        <v>1.99</v>
      </c>
      <c r="O3409" t="s">
        <v>1154</v>
      </c>
      <c r="P3409" t="s">
        <v>43</v>
      </c>
      <c r="Q3409">
        <v>27587</v>
      </c>
      <c r="R3409" t="s">
        <v>44</v>
      </c>
      <c r="S3409" t="s">
        <v>1978</v>
      </c>
      <c r="T3409" t="e">
        <f>VLOOKUP(Table3[[#This Row],[Region]],managers5[],2,FALSE)</f>
        <v>#N/A</v>
      </c>
      <c r="U3409" t="s">
        <v>1957</v>
      </c>
      <c r="V3409" t="s">
        <v>1959</v>
      </c>
      <c r="W3409" t="s">
        <v>14</v>
      </c>
      <c r="X3409" t="s">
        <v>71</v>
      </c>
      <c r="Y3409" t="s">
        <v>46</v>
      </c>
      <c r="Z3409" t="s">
        <v>47</v>
      </c>
      <c r="AA3409" t="s">
        <v>303</v>
      </c>
      <c r="AB3409" t="s">
        <v>109</v>
      </c>
      <c r="AC3409">
        <v>0.43</v>
      </c>
      <c r="AD3409" s="1">
        <v>40675</v>
      </c>
    </row>
    <row r="3410" spans="1:30" x14ac:dyDescent="0.35">
      <c r="A3410">
        <v>849</v>
      </c>
      <c r="B3410">
        <v>4747</v>
      </c>
      <c r="C3410">
        <v>33761</v>
      </c>
      <c r="D3410" s="1">
        <v>41125</v>
      </c>
      <c r="E3410" t="s">
        <v>77</v>
      </c>
      <c r="F3410">
        <v>45</v>
      </c>
      <c r="G3410">
        <v>463.93</v>
      </c>
      <c r="H3410">
        <v>0.06</v>
      </c>
      <c r="I3410" t="s">
        <v>9</v>
      </c>
      <c r="J3410" s="8">
        <v>29.96</v>
      </c>
      <c r="K3410" s="8">
        <f>IF(Table3[[#This Row],[Return Status]] = "Returned", 0, Table3[[#This Row],[Profit]])</f>
        <v>29.96</v>
      </c>
      <c r="L3410" s="8" t="str">
        <f>IFERROR(VLOOKUP(Table3[[#This Row],[Order ID]],returns[[Order ID]:[Status]],2,FALSE), "")</f>
        <v/>
      </c>
      <c r="M3410">
        <v>10.48</v>
      </c>
      <c r="N3410">
        <v>2.89</v>
      </c>
      <c r="O3410" t="s">
        <v>751</v>
      </c>
      <c r="P3410" t="s">
        <v>37</v>
      </c>
      <c r="Q3410">
        <v>7110</v>
      </c>
      <c r="R3410" t="s">
        <v>37</v>
      </c>
      <c r="S3410" t="s">
        <v>1979</v>
      </c>
      <c r="T3410" t="e">
        <f>VLOOKUP(Table3[[#This Row],[Region]],managers5[],2,FALSE)</f>
        <v>#N/A</v>
      </c>
      <c r="U3410" t="s">
        <v>1956</v>
      </c>
      <c r="W3410" t="s">
        <v>14</v>
      </c>
      <c r="X3410" t="s">
        <v>24</v>
      </c>
      <c r="Y3410" t="s">
        <v>16</v>
      </c>
      <c r="Z3410" t="s">
        <v>106</v>
      </c>
      <c r="AA3410" t="s">
        <v>993</v>
      </c>
      <c r="AB3410" t="s">
        <v>109</v>
      </c>
      <c r="AC3410">
        <v>0.6</v>
      </c>
      <c r="AD3410" s="1">
        <v>41126</v>
      </c>
    </row>
    <row r="3411" spans="1:30" x14ac:dyDescent="0.35">
      <c r="A3411">
        <v>3884</v>
      </c>
      <c r="B3411">
        <v>4750</v>
      </c>
      <c r="C3411">
        <v>33764</v>
      </c>
      <c r="D3411" s="1">
        <v>40584</v>
      </c>
      <c r="E3411" t="s">
        <v>41</v>
      </c>
      <c r="F3411">
        <v>4</v>
      </c>
      <c r="G3411">
        <v>539.82000000000005</v>
      </c>
      <c r="H3411">
        <v>0</v>
      </c>
      <c r="I3411" t="s">
        <v>9</v>
      </c>
      <c r="J3411" s="8">
        <v>-64.78</v>
      </c>
      <c r="K3411" s="8">
        <f>IF(Table3[[#This Row],[Return Status]] = "Returned", 0, Table3[[#This Row],[Profit]])</f>
        <v>-64.78</v>
      </c>
      <c r="L3411" s="8" t="str">
        <f>IFERROR(VLOOKUP(Table3[[#This Row],[Order ID]],returns[[Order ID]:[Status]],2,FALSE), "")</f>
        <v/>
      </c>
      <c r="M3411">
        <v>120.33</v>
      </c>
      <c r="N3411">
        <v>19.989999999999998</v>
      </c>
      <c r="O3411" t="s">
        <v>188</v>
      </c>
      <c r="P3411" t="s">
        <v>189</v>
      </c>
      <c r="Q3411">
        <v>98502</v>
      </c>
      <c r="R3411" t="s">
        <v>190</v>
      </c>
      <c r="S3411" t="s">
        <v>1976</v>
      </c>
      <c r="T3411" t="e">
        <f>VLOOKUP(Table3[[#This Row],[Region]],managers5[],2,FALSE)</f>
        <v>#N/A</v>
      </c>
      <c r="U3411" t="s">
        <v>1955</v>
      </c>
      <c r="V3411" t="s">
        <v>1959</v>
      </c>
      <c r="W3411" t="s">
        <v>14</v>
      </c>
      <c r="X3411" t="s">
        <v>15</v>
      </c>
      <c r="Y3411" t="s">
        <v>16</v>
      </c>
      <c r="Z3411" t="s">
        <v>75</v>
      </c>
      <c r="AA3411" t="s">
        <v>1564</v>
      </c>
      <c r="AB3411" t="s">
        <v>19</v>
      </c>
      <c r="AC3411">
        <v>0.59</v>
      </c>
      <c r="AD3411" s="1">
        <v>40586</v>
      </c>
    </row>
    <row r="3412" spans="1:30" x14ac:dyDescent="0.35">
      <c r="A3412">
        <v>3888</v>
      </c>
      <c r="B3412">
        <v>4749</v>
      </c>
      <c r="C3412">
        <v>33764</v>
      </c>
      <c r="D3412" s="1">
        <v>40584</v>
      </c>
      <c r="E3412" t="s">
        <v>41</v>
      </c>
      <c r="F3412">
        <v>31</v>
      </c>
      <c r="G3412">
        <v>226.15</v>
      </c>
      <c r="H3412">
        <v>0.01</v>
      </c>
      <c r="I3412" t="s">
        <v>9</v>
      </c>
      <c r="J3412" s="8">
        <v>35.979999999999997</v>
      </c>
      <c r="K3412" s="8">
        <f>IF(Table3[[#This Row],[Return Status]] = "Returned", 0, Table3[[#This Row],[Profit]])</f>
        <v>35.979999999999997</v>
      </c>
      <c r="L3412" s="8" t="str">
        <f>IFERROR(VLOOKUP(Table3[[#This Row],[Order ID]],returns[[Order ID]:[Status]],2,FALSE), "")</f>
        <v/>
      </c>
      <c r="M3412">
        <v>7.08</v>
      </c>
      <c r="N3412">
        <v>2.35</v>
      </c>
      <c r="O3412" t="s">
        <v>188</v>
      </c>
      <c r="P3412" t="s">
        <v>37</v>
      </c>
      <c r="Q3412">
        <v>11703</v>
      </c>
      <c r="R3412" t="s">
        <v>37</v>
      </c>
      <c r="S3412" t="s">
        <v>1979</v>
      </c>
      <c r="T3412" t="e">
        <f>VLOOKUP(Table3[[#This Row],[Region]],managers5[],2,FALSE)</f>
        <v>#N/A</v>
      </c>
      <c r="U3412" t="s">
        <v>1956</v>
      </c>
      <c r="W3412" t="s">
        <v>14</v>
      </c>
      <c r="X3412" t="s">
        <v>15</v>
      </c>
      <c r="Y3412" t="s">
        <v>16</v>
      </c>
      <c r="Z3412" t="s">
        <v>106</v>
      </c>
      <c r="AA3412" t="s">
        <v>116</v>
      </c>
      <c r="AB3412" t="s">
        <v>35</v>
      </c>
      <c r="AC3412">
        <v>0.47</v>
      </c>
      <c r="AD3412" s="1">
        <v>40585</v>
      </c>
    </row>
    <row r="3413" spans="1:30" x14ac:dyDescent="0.35">
      <c r="A3413">
        <v>3889</v>
      </c>
      <c r="B3413">
        <v>4751</v>
      </c>
      <c r="C3413">
        <v>33764</v>
      </c>
      <c r="D3413" s="1">
        <v>40584</v>
      </c>
      <c r="E3413" t="s">
        <v>41</v>
      </c>
      <c r="F3413">
        <v>6</v>
      </c>
      <c r="G3413">
        <v>1029.8855000000001</v>
      </c>
      <c r="H3413">
        <v>0.06</v>
      </c>
      <c r="I3413" t="s">
        <v>33</v>
      </c>
      <c r="J3413" s="8">
        <v>-620.82899999999995</v>
      </c>
      <c r="K3413" s="8">
        <f>IF(Table3[[#This Row],[Return Status]] = "Returned", 0, Table3[[#This Row],[Profit]])</f>
        <v>-620.82899999999995</v>
      </c>
      <c r="L3413" s="8" t="str">
        <f>IFERROR(VLOOKUP(Table3[[#This Row],[Order ID]],returns[[Order ID]:[Status]],2,FALSE), "")</f>
        <v/>
      </c>
      <c r="M3413">
        <v>205.99</v>
      </c>
      <c r="N3413">
        <v>8.99</v>
      </c>
      <c r="O3413" t="s">
        <v>188</v>
      </c>
      <c r="P3413" t="s">
        <v>189</v>
      </c>
      <c r="Q3413">
        <v>98502</v>
      </c>
      <c r="R3413" t="s">
        <v>190</v>
      </c>
      <c r="S3413" t="s">
        <v>1976</v>
      </c>
      <c r="T3413" t="e">
        <f>VLOOKUP(Table3[[#This Row],[Region]],managers5[],2,FALSE)</f>
        <v>#N/A</v>
      </c>
      <c r="U3413" t="s">
        <v>1955</v>
      </c>
      <c r="V3413" t="s">
        <v>1959</v>
      </c>
      <c r="W3413" t="s">
        <v>14</v>
      </c>
      <c r="X3413" t="s">
        <v>15</v>
      </c>
      <c r="Y3413" t="s">
        <v>46</v>
      </c>
      <c r="Z3413" t="s">
        <v>86</v>
      </c>
      <c r="AA3413" t="s">
        <v>334</v>
      </c>
      <c r="AB3413" t="s">
        <v>19</v>
      </c>
      <c r="AC3413">
        <v>0.56000000000000005</v>
      </c>
      <c r="AD3413" s="1">
        <v>40585</v>
      </c>
    </row>
    <row r="3414" spans="1:30" x14ac:dyDescent="0.35">
      <c r="A3414">
        <v>6118</v>
      </c>
      <c r="B3414">
        <v>3536</v>
      </c>
      <c r="C3414">
        <v>25155</v>
      </c>
      <c r="D3414" s="1">
        <v>40198</v>
      </c>
      <c r="E3414" t="s">
        <v>32</v>
      </c>
      <c r="F3414">
        <v>3</v>
      </c>
      <c r="G3414">
        <v>30.37</v>
      </c>
      <c r="H3414">
        <v>0.01</v>
      </c>
      <c r="I3414" t="s">
        <v>33</v>
      </c>
      <c r="J3414" s="8">
        <v>-1.74</v>
      </c>
      <c r="K3414" s="8">
        <f>IF(Table3[[#This Row],[Return Status]] = "Returned", 0, Table3[[#This Row],[Profit]])</f>
        <v>-1.74</v>
      </c>
      <c r="L3414" s="8" t="str">
        <f>IFERROR(VLOOKUP(Table3[[#This Row],[Order ID]],returns[[Order ID]:[Status]],2,FALSE), "")</f>
        <v/>
      </c>
      <c r="M3414">
        <v>4.9800000000000004</v>
      </c>
      <c r="N3414">
        <v>5.49</v>
      </c>
      <c r="O3414" t="s">
        <v>1879</v>
      </c>
      <c r="P3414" t="s">
        <v>64</v>
      </c>
      <c r="Q3414">
        <v>30907</v>
      </c>
      <c r="R3414" t="s">
        <v>65</v>
      </c>
      <c r="S3414" t="s">
        <v>1978</v>
      </c>
      <c r="T3414" t="e">
        <f>VLOOKUP(Table3[[#This Row],[Region]],managers5[],2,FALSE)</f>
        <v>#N/A</v>
      </c>
      <c r="U3414" t="s">
        <v>1957</v>
      </c>
      <c r="V3414" t="s">
        <v>1959</v>
      </c>
      <c r="W3414" t="s">
        <v>14</v>
      </c>
      <c r="X3414" t="s">
        <v>71</v>
      </c>
      <c r="Y3414" t="s">
        <v>16</v>
      </c>
      <c r="Z3414" t="s">
        <v>30</v>
      </c>
      <c r="AA3414" t="s">
        <v>696</v>
      </c>
      <c r="AB3414" t="s">
        <v>19</v>
      </c>
      <c r="AC3414">
        <v>0.38</v>
      </c>
      <c r="AD3414" s="2">
        <v>40203</v>
      </c>
    </row>
    <row r="3415" spans="1:30" x14ac:dyDescent="0.35">
      <c r="A3415">
        <v>2781</v>
      </c>
      <c r="B3415">
        <v>1174</v>
      </c>
      <c r="C3415">
        <v>8578</v>
      </c>
      <c r="D3415" s="1">
        <v>40788</v>
      </c>
      <c r="E3415" t="s">
        <v>77</v>
      </c>
      <c r="F3415">
        <v>40</v>
      </c>
      <c r="G3415">
        <v>366.87</v>
      </c>
      <c r="H3415">
        <v>0.1</v>
      </c>
      <c r="I3415" t="s">
        <v>9</v>
      </c>
      <c r="J3415" s="8">
        <v>-1.79</v>
      </c>
      <c r="K3415" s="8">
        <f>IF(Table3[[#This Row],[Return Status]] = "Returned", 0, Table3[[#This Row],[Profit]])</f>
        <v>-1.79</v>
      </c>
      <c r="L3415" s="8" t="str">
        <f>IFERROR(VLOOKUP(Table3[[#This Row],[Order ID]],returns[[Order ID]:[Status]],2,FALSE), "")</f>
        <v/>
      </c>
      <c r="M3415">
        <v>9.74</v>
      </c>
      <c r="N3415">
        <v>5.71</v>
      </c>
      <c r="O3415" t="s">
        <v>154</v>
      </c>
      <c r="P3415" t="s">
        <v>43</v>
      </c>
      <c r="Q3415">
        <v>22801</v>
      </c>
      <c r="R3415" t="s">
        <v>44</v>
      </c>
      <c r="S3415" t="s">
        <v>1978</v>
      </c>
      <c r="T3415" t="e">
        <f>VLOOKUP(Table3[[#This Row],[Region]],managers5[],2,FALSE)</f>
        <v>#N/A</v>
      </c>
      <c r="U3415" t="s">
        <v>1957</v>
      </c>
      <c r="V3415" t="s">
        <v>1959</v>
      </c>
      <c r="W3415" t="s">
        <v>14</v>
      </c>
      <c r="X3415" t="s">
        <v>71</v>
      </c>
      <c r="Y3415" t="s">
        <v>50</v>
      </c>
      <c r="Z3415" t="s">
        <v>61</v>
      </c>
      <c r="AA3415" t="s">
        <v>1610</v>
      </c>
      <c r="AB3415" t="s">
        <v>19</v>
      </c>
      <c r="AC3415">
        <v>0.41</v>
      </c>
      <c r="AD3415" s="1">
        <v>40789</v>
      </c>
    </row>
    <row r="3416" spans="1:30" x14ac:dyDescent="0.35">
      <c r="A3416">
        <v>8315</v>
      </c>
      <c r="B3416">
        <v>4757</v>
      </c>
      <c r="C3416">
        <v>33797</v>
      </c>
      <c r="D3416" s="1">
        <v>39824</v>
      </c>
      <c r="E3416" t="s">
        <v>8</v>
      </c>
      <c r="F3416">
        <v>29</v>
      </c>
      <c r="G3416">
        <v>138.16999999999999</v>
      </c>
      <c r="H3416">
        <v>0.05</v>
      </c>
      <c r="I3416" t="s">
        <v>33</v>
      </c>
      <c r="J3416" s="8">
        <v>-103.78</v>
      </c>
      <c r="K3416" s="8">
        <f>IF(Table3[[#This Row],[Return Status]] = "Returned", 0, Table3[[#This Row],[Profit]])</f>
        <v>-103.78</v>
      </c>
      <c r="L3416" s="8" t="str">
        <f>IFERROR(VLOOKUP(Table3[[#This Row],[Order ID]],returns[[Order ID]:[Status]],2,FALSE), "")</f>
        <v/>
      </c>
      <c r="M3416">
        <v>4.1399999999999997</v>
      </c>
      <c r="N3416">
        <v>6.6</v>
      </c>
      <c r="O3416" t="s">
        <v>10</v>
      </c>
      <c r="P3416" t="s">
        <v>37</v>
      </c>
      <c r="Q3416">
        <v>7506</v>
      </c>
      <c r="R3416" t="s">
        <v>37</v>
      </c>
      <c r="S3416" t="s">
        <v>1979</v>
      </c>
      <c r="T3416" t="e">
        <f>VLOOKUP(Table3[[#This Row],[Region]],managers5[],2,FALSE)</f>
        <v>#N/A</v>
      </c>
      <c r="U3416" t="s">
        <v>1956</v>
      </c>
      <c r="W3416" t="s">
        <v>14</v>
      </c>
      <c r="X3416" t="s">
        <v>15</v>
      </c>
      <c r="Y3416" t="s">
        <v>50</v>
      </c>
      <c r="Z3416" t="s">
        <v>61</v>
      </c>
      <c r="AA3416" t="s">
        <v>1827</v>
      </c>
      <c r="AB3416" t="s">
        <v>19</v>
      </c>
      <c r="AC3416">
        <v>0.49</v>
      </c>
      <c r="AD3416" s="2">
        <v>39826</v>
      </c>
    </row>
    <row r="3417" spans="1:30" x14ac:dyDescent="0.35">
      <c r="A3417">
        <v>8321</v>
      </c>
      <c r="B3417">
        <v>4755</v>
      </c>
      <c r="C3417">
        <v>33797</v>
      </c>
      <c r="D3417" s="1">
        <v>39824</v>
      </c>
      <c r="E3417" t="s">
        <v>8</v>
      </c>
      <c r="F3417">
        <v>44</v>
      </c>
      <c r="G3417">
        <v>574.5</v>
      </c>
      <c r="H3417">
        <v>0.02</v>
      </c>
      <c r="I3417" t="s">
        <v>9</v>
      </c>
      <c r="J3417" s="8">
        <v>-449.04</v>
      </c>
      <c r="K3417" s="8">
        <f>IF(Table3[[#This Row],[Return Status]] = "Returned", 0, Table3[[#This Row],[Profit]])</f>
        <v>-449.04</v>
      </c>
      <c r="L3417" s="8" t="str">
        <f>IFERROR(VLOOKUP(Table3[[#This Row],[Order ID]],returns[[Order ID]:[Status]],2,FALSE), "")</f>
        <v/>
      </c>
      <c r="M3417">
        <v>12.99</v>
      </c>
      <c r="N3417">
        <v>14.37</v>
      </c>
      <c r="O3417" t="s">
        <v>10</v>
      </c>
      <c r="P3417" t="s">
        <v>134</v>
      </c>
      <c r="Q3417">
        <v>1915</v>
      </c>
      <c r="R3417" t="s">
        <v>135</v>
      </c>
      <c r="S3417" t="s">
        <v>1979</v>
      </c>
      <c r="T3417" t="e">
        <f>VLOOKUP(Table3[[#This Row],[Region]],managers5[],2,FALSE)</f>
        <v>#N/A</v>
      </c>
      <c r="U3417" t="s">
        <v>1956</v>
      </c>
      <c r="W3417" t="s">
        <v>14</v>
      </c>
      <c r="X3417" t="s">
        <v>15</v>
      </c>
      <c r="Y3417" t="s">
        <v>50</v>
      </c>
      <c r="Z3417" t="s">
        <v>61</v>
      </c>
      <c r="AA3417" t="s">
        <v>249</v>
      </c>
      <c r="AB3417" t="s">
        <v>85</v>
      </c>
      <c r="AC3417">
        <v>0.73</v>
      </c>
      <c r="AD3417" s="2">
        <v>39825</v>
      </c>
    </row>
    <row r="3418" spans="1:30" x14ac:dyDescent="0.35">
      <c r="A3418">
        <v>8322</v>
      </c>
      <c r="B3418">
        <v>4756</v>
      </c>
      <c r="C3418">
        <v>33797</v>
      </c>
      <c r="D3418" s="1">
        <v>39824</v>
      </c>
      <c r="E3418" t="s">
        <v>8</v>
      </c>
      <c r="F3418">
        <v>18</v>
      </c>
      <c r="G3418">
        <v>262.94</v>
      </c>
      <c r="H3418">
        <v>0.06</v>
      </c>
      <c r="I3418" t="s">
        <v>9</v>
      </c>
      <c r="J3418" s="8">
        <v>-22.37</v>
      </c>
      <c r="K3418" s="8">
        <f>IF(Table3[[#This Row],[Return Status]] = "Returned", 0, Table3[[#This Row],[Profit]])</f>
        <v>-22.37</v>
      </c>
      <c r="L3418" s="8" t="str">
        <f>IFERROR(VLOOKUP(Table3[[#This Row],[Order ID]],returns[[Order ID]:[Status]],2,FALSE), "")</f>
        <v/>
      </c>
      <c r="M3418">
        <v>14.42</v>
      </c>
      <c r="N3418">
        <v>6.75</v>
      </c>
      <c r="O3418" t="s">
        <v>10</v>
      </c>
      <c r="P3418" t="s">
        <v>134</v>
      </c>
      <c r="Q3418">
        <v>2341</v>
      </c>
      <c r="R3418" t="s">
        <v>135</v>
      </c>
      <c r="S3418" t="s">
        <v>1979</v>
      </c>
      <c r="T3418" t="e">
        <f>VLOOKUP(Table3[[#This Row],[Region]],managers5[],2,FALSE)</f>
        <v>#N/A</v>
      </c>
      <c r="U3418" t="s">
        <v>1956</v>
      </c>
      <c r="W3418" t="s">
        <v>14</v>
      </c>
      <c r="X3418" t="s">
        <v>15</v>
      </c>
      <c r="Y3418" t="s">
        <v>16</v>
      </c>
      <c r="Z3418" t="s">
        <v>83</v>
      </c>
      <c r="AA3418" t="s">
        <v>1450</v>
      </c>
      <c r="AB3418" t="s">
        <v>69</v>
      </c>
      <c r="AC3418">
        <v>0.52</v>
      </c>
      <c r="AD3418" s="2">
        <v>39825</v>
      </c>
    </row>
    <row r="3419" spans="1:30" x14ac:dyDescent="0.35">
      <c r="A3419">
        <v>8329</v>
      </c>
      <c r="B3419">
        <v>4754</v>
      </c>
      <c r="C3419">
        <v>33797</v>
      </c>
      <c r="D3419" s="1">
        <v>39824</v>
      </c>
      <c r="E3419" t="s">
        <v>8</v>
      </c>
      <c r="F3419">
        <v>20</v>
      </c>
      <c r="G3419">
        <v>4531.34</v>
      </c>
      <c r="H3419">
        <v>0.08</v>
      </c>
      <c r="I3419" t="s">
        <v>49</v>
      </c>
      <c r="J3419" s="8">
        <v>653.67999999999995</v>
      </c>
      <c r="K3419" s="8">
        <f>IF(Table3[[#This Row],[Return Status]] = "Returned", 0, Table3[[#This Row],[Profit]])</f>
        <v>653.67999999999995</v>
      </c>
      <c r="L3419" s="8" t="str">
        <f>IFERROR(VLOOKUP(Table3[[#This Row],[Order ID]],returns[[Order ID]:[Status]],2,FALSE), "")</f>
        <v/>
      </c>
      <c r="M3419">
        <v>297.64</v>
      </c>
      <c r="N3419">
        <v>14.7</v>
      </c>
      <c r="O3419" t="s">
        <v>10</v>
      </c>
      <c r="P3419" t="s">
        <v>134</v>
      </c>
      <c r="Q3419">
        <v>2019</v>
      </c>
      <c r="R3419" t="s">
        <v>135</v>
      </c>
      <c r="S3419" t="s">
        <v>1979</v>
      </c>
      <c r="T3419" t="e">
        <f>VLOOKUP(Table3[[#This Row],[Region]],managers5[],2,FALSE)</f>
        <v>#N/A</v>
      </c>
      <c r="U3419" t="s">
        <v>1956</v>
      </c>
      <c r="W3419" t="s">
        <v>14</v>
      </c>
      <c r="X3419" t="s">
        <v>15</v>
      </c>
      <c r="Y3419" t="s">
        <v>46</v>
      </c>
      <c r="Z3419" t="s">
        <v>124</v>
      </c>
      <c r="AA3419" t="s">
        <v>1826</v>
      </c>
      <c r="AB3419" t="s">
        <v>74</v>
      </c>
      <c r="AC3419">
        <v>0.56999999999999995</v>
      </c>
      <c r="AD3419" s="2">
        <v>39824</v>
      </c>
    </row>
    <row r="3420" spans="1:30" x14ac:dyDescent="0.35">
      <c r="A3420">
        <v>8330</v>
      </c>
      <c r="B3420">
        <v>4758</v>
      </c>
      <c r="C3420">
        <v>33797</v>
      </c>
      <c r="D3420" s="1">
        <v>39824</v>
      </c>
      <c r="E3420" t="s">
        <v>8</v>
      </c>
      <c r="F3420">
        <v>18</v>
      </c>
      <c r="G3420">
        <v>216.87</v>
      </c>
      <c r="H3420">
        <v>0.03</v>
      </c>
      <c r="I3420" t="s">
        <v>9</v>
      </c>
      <c r="J3420" s="8">
        <v>30.53</v>
      </c>
      <c r="K3420" s="8">
        <f>IF(Table3[[#This Row],[Return Status]] = "Returned", 0, Table3[[#This Row],[Profit]])</f>
        <v>30.53</v>
      </c>
      <c r="L3420" s="8" t="str">
        <f>IFERROR(VLOOKUP(Table3[[#This Row],[Order ID]],returns[[Order ID]:[Status]],2,FALSE), "")</f>
        <v/>
      </c>
      <c r="M3420">
        <v>11.34</v>
      </c>
      <c r="N3420">
        <v>5.01</v>
      </c>
      <c r="O3420" t="s">
        <v>10</v>
      </c>
      <c r="P3420" t="s">
        <v>37</v>
      </c>
      <c r="Q3420">
        <v>8601</v>
      </c>
      <c r="R3420" t="s">
        <v>37</v>
      </c>
      <c r="S3420" t="s">
        <v>1979</v>
      </c>
      <c r="T3420" t="e">
        <f>VLOOKUP(Table3[[#This Row],[Region]],managers5[],2,FALSE)</f>
        <v>#N/A</v>
      </c>
      <c r="U3420" t="s">
        <v>1956</v>
      </c>
      <c r="W3420" t="s">
        <v>14</v>
      </c>
      <c r="X3420" t="s">
        <v>15</v>
      </c>
      <c r="Y3420" t="s">
        <v>16</v>
      </c>
      <c r="Z3420" t="s">
        <v>30</v>
      </c>
      <c r="AA3420" t="s">
        <v>1111</v>
      </c>
      <c r="AB3420" t="s">
        <v>19</v>
      </c>
      <c r="AC3420">
        <v>0.36</v>
      </c>
      <c r="AD3420" s="2">
        <v>39824</v>
      </c>
    </row>
    <row r="3421" spans="1:30" x14ac:dyDescent="0.35">
      <c r="A3421">
        <v>3780</v>
      </c>
      <c r="B3421">
        <v>4759</v>
      </c>
      <c r="C3421">
        <v>33824</v>
      </c>
      <c r="D3421" s="1">
        <v>40604</v>
      </c>
      <c r="E3421" t="s">
        <v>41</v>
      </c>
      <c r="F3421">
        <v>19</v>
      </c>
      <c r="G3421">
        <v>50.99</v>
      </c>
      <c r="H3421">
        <v>0.06</v>
      </c>
      <c r="I3421" t="s">
        <v>9</v>
      </c>
      <c r="J3421" s="8">
        <v>-3.8</v>
      </c>
      <c r="K3421" s="8">
        <f>IF(Table3[[#This Row],[Return Status]] = "Returned", 0, Table3[[#This Row],[Profit]])</f>
        <v>-3.8</v>
      </c>
      <c r="L3421" s="8" t="str">
        <f>IFERROR(VLOOKUP(Table3[[#This Row],[Order ID]],returns[[Order ID]:[Status]],2,FALSE), "")</f>
        <v/>
      </c>
      <c r="M3421">
        <v>2.78</v>
      </c>
      <c r="N3421">
        <v>1.34</v>
      </c>
      <c r="O3421" t="s">
        <v>1749</v>
      </c>
      <c r="P3421" t="s">
        <v>142</v>
      </c>
      <c r="Q3421">
        <v>84015</v>
      </c>
      <c r="R3421" t="s">
        <v>143</v>
      </c>
      <c r="S3421" t="s">
        <v>1976</v>
      </c>
      <c r="T3421" t="e">
        <f>VLOOKUP(Table3[[#This Row],[Region]],managers5[],2,FALSE)</f>
        <v>#N/A</v>
      </c>
      <c r="U3421" t="s">
        <v>1955</v>
      </c>
      <c r="V3421" t="s">
        <v>1959</v>
      </c>
      <c r="W3421" t="s">
        <v>14</v>
      </c>
      <c r="X3421" t="s">
        <v>71</v>
      </c>
      <c r="Y3421" t="s">
        <v>16</v>
      </c>
      <c r="Z3421" t="s">
        <v>106</v>
      </c>
      <c r="AA3421" t="s">
        <v>387</v>
      </c>
      <c r="AB3421" t="s">
        <v>35</v>
      </c>
      <c r="AC3421">
        <v>0.45</v>
      </c>
      <c r="AD3421" s="1">
        <v>40605</v>
      </c>
    </row>
    <row r="3422" spans="1:30" x14ac:dyDescent="0.35">
      <c r="A3422">
        <v>4170</v>
      </c>
      <c r="B3422">
        <v>4760</v>
      </c>
      <c r="C3422">
        <v>33826</v>
      </c>
      <c r="D3422" s="1">
        <v>40531</v>
      </c>
      <c r="E3422" t="s">
        <v>32</v>
      </c>
      <c r="F3422">
        <v>13</v>
      </c>
      <c r="G3422">
        <v>185.83</v>
      </c>
      <c r="H3422">
        <v>0.03</v>
      </c>
      <c r="I3422" t="s">
        <v>9</v>
      </c>
      <c r="J3422" s="8">
        <v>58.16</v>
      </c>
      <c r="K3422" s="8">
        <f>IF(Table3[[#This Row],[Return Status]] = "Returned", 0, Table3[[#This Row],[Profit]])</f>
        <v>58.16</v>
      </c>
      <c r="L3422" s="8" t="str">
        <f>IFERROR(VLOOKUP(Table3[[#This Row],[Order ID]],returns[[Order ID]:[Status]],2,FALSE), "")</f>
        <v/>
      </c>
      <c r="M3422">
        <v>14.34</v>
      </c>
      <c r="N3422">
        <v>5</v>
      </c>
      <c r="O3422" t="s">
        <v>938</v>
      </c>
      <c r="P3422" t="s">
        <v>114</v>
      </c>
      <c r="Q3422">
        <v>85234</v>
      </c>
      <c r="R3422" t="s">
        <v>115</v>
      </c>
      <c r="S3422" t="s">
        <v>1976</v>
      </c>
      <c r="T3422" t="e">
        <f>VLOOKUP(Table3[[#This Row],[Region]],managers5[],2,FALSE)</f>
        <v>#N/A</v>
      </c>
      <c r="U3422" t="s">
        <v>1955</v>
      </c>
      <c r="V3422" t="s">
        <v>1959</v>
      </c>
      <c r="W3422" t="s">
        <v>14</v>
      </c>
      <c r="X3422" t="s">
        <v>15</v>
      </c>
      <c r="Y3422" t="s">
        <v>50</v>
      </c>
      <c r="Z3422" t="s">
        <v>61</v>
      </c>
      <c r="AA3422" t="s">
        <v>302</v>
      </c>
      <c r="AB3422" t="s">
        <v>109</v>
      </c>
      <c r="AC3422">
        <v>0.49</v>
      </c>
      <c r="AD3422" s="2">
        <v>40535</v>
      </c>
    </row>
    <row r="3423" spans="1:30" x14ac:dyDescent="0.35">
      <c r="A3423">
        <v>8289</v>
      </c>
      <c r="B3423">
        <v>3103</v>
      </c>
      <c r="C3423">
        <v>22243</v>
      </c>
      <c r="D3423" s="1">
        <v>39828</v>
      </c>
      <c r="E3423" t="s">
        <v>41</v>
      </c>
      <c r="F3423">
        <v>9</v>
      </c>
      <c r="G3423">
        <v>24.76</v>
      </c>
      <c r="H3423">
        <v>0.09</v>
      </c>
      <c r="I3423" t="s">
        <v>9</v>
      </c>
      <c r="J3423" s="8">
        <v>-1.82</v>
      </c>
      <c r="K3423" s="8">
        <f>IF(Table3[[#This Row],[Return Status]] = "Returned", 0, Table3[[#This Row],[Profit]])</f>
        <v>-1.82</v>
      </c>
      <c r="L3423" s="8" t="str">
        <f>IFERROR(VLOOKUP(Table3[[#This Row],[Order ID]],returns[[Order ID]:[Status]],2,FALSE), "")</f>
        <v/>
      </c>
      <c r="M3423">
        <v>2.88</v>
      </c>
      <c r="N3423">
        <v>0.7</v>
      </c>
      <c r="O3423" t="s">
        <v>496</v>
      </c>
      <c r="P3423" t="s">
        <v>43</v>
      </c>
      <c r="Q3423">
        <v>37918</v>
      </c>
      <c r="R3423" t="s">
        <v>44</v>
      </c>
      <c r="S3423" t="s">
        <v>1978</v>
      </c>
      <c r="T3423" t="e">
        <f>VLOOKUP(Table3[[#This Row],[Region]],managers5[],2,FALSE)</f>
        <v>#N/A</v>
      </c>
      <c r="U3423" t="s">
        <v>1957</v>
      </c>
      <c r="V3423" t="s">
        <v>1959</v>
      </c>
      <c r="W3423" t="s">
        <v>14</v>
      </c>
      <c r="X3423" t="s">
        <v>39</v>
      </c>
      <c r="Y3423" t="s">
        <v>16</v>
      </c>
      <c r="Z3423" t="s">
        <v>106</v>
      </c>
      <c r="AA3423" t="s">
        <v>985</v>
      </c>
      <c r="AB3423" t="s">
        <v>35</v>
      </c>
      <c r="AC3423">
        <v>0.56000000000000005</v>
      </c>
      <c r="AD3423" s="2">
        <v>39829</v>
      </c>
    </row>
    <row r="3424" spans="1:30" x14ac:dyDescent="0.35">
      <c r="A3424">
        <v>5285</v>
      </c>
      <c r="B3424">
        <v>4762</v>
      </c>
      <c r="C3424">
        <v>33862</v>
      </c>
      <c r="D3424" s="1">
        <v>40351</v>
      </c>
      <c r="E3424" t="s">
        <v>8</v>
      </c>
      <c r="F3424">
        <v>22</v>
      </c>
      <c r="G3424">
        <v>125.57</v>
      </c>
      <c r="H3424">
        <v>0.03</v>
      </c>
      <c r="I3424" t="s">
        <v>9</v>
      </c>
      <c r="J3424" s="8">
        <v>-45.16</v>
      </c>
      <c r="K3424" s="8">
        <f>IF(Table3[[#This Row],[Return Status]] = "Returned", 0, Table3[[#This Row],[Profit]])</f>
        <v>-45.16</v>
      </c>
      <c r="L3424" s="8" t="str">
        <f>IFERROR(VLOOKUP(Table3[[#This Row],[Order ID]],returns[[Order ID]:[Status]],2,FALSE), "")</f>
        <v/>
      </c>
      <c r="M3424">
        <v>5.58</v>
      </c>
      <c r="N3424">
        <v>5.3</v>
      </c>
      <c r="O3424" t="s">
        <v>1587</v>
      </c>
      <c r="P3424" t="s">
        <v>131</v>
      </c>
      <c r="Q3424">
        <v>20906</v>
      </c>
      <c r="R3424" t="s">
        <v>132</v>
      </c>
      <c r="S3424" t="s">
        <v>1979</v>
      </c>
      <c r="T3424" t="e">
        <f>VLOOKUP(Table3[[#This Row],[Region]],managers5[],2,FALSE)</f>
        <v>#N/A</v>
      </c>
      <c r="U3424" t="s">
        <v>1956</v>
      </c>
      <c r="W3424" t="s">
        <v>14</v>
      </c>
      <c r="X3424" t="s">
        <v>39</v>
      </c>
      <c r="Y3424" t="s">
        <v>16</v>
      </c>
      <c r="Z3424" t="s">
        <v>168</v>
      </c>
      <c r="AA3424" t="s">
        <v>221</v>
      </c>
      <c r="AB3424" t="s">
        <v>19</v>
      </c>
      <c r="AC3424">
        <v>0.35</v>
      </c>
      <c r="AD3424" s="2">
        <v>40352</v>
      </c>
    </row>
    <row r="3425" spans="1:30" x14ac:dyDescent="0.35">
      <c r="A3425">
        <v>5725</v>
      </c>
      <c r="B3425">
        <v>4776</v>
      </c>
      <c r="C3425">
        <v>33921</v>
      </c>
      <c r="D3425" s="1">
        <v>40267</v>
      </c>
      <c r="E3425" t="s">
        <v>32</v>
      </c>
      <c r="F3425">
        <v>35</v>
      </c>
      <c r="G3425">
        <v>1794.03</v>
      </c>
      <c r="H3425">
        <v>0.05</v>
      </c>
      <c r="I3425" t="s">
        <v>49</v>
      </c>
      <c r="J3425" s="8">
        <v>196.21</v>
      </c>
      <c r="K3425" s="8">
        <f>IF(Table3[[#This Row],[Return Status]] = "Returned", 0, Table3[[#This Row],[Profit]])</f>
        <v>0</v>
      </c>
      <c r="L3425" s="8" t="str">
        <f>IFERROR(VLOOKUP(Table3[[#This Row],[Order ID]],returns[[Order ID]:[Status]],2,FALSE), "")</f>
        <v>Returned</v>
      </c>
      <c r="M3425">
        <v>50.98</v>
      </c>
      <c r="N3425">
        <v>14.19</v>
      </c>
      <c r="O3425" t="s">
        <v>1014</v>
      </c>
      <c r="P3425" t="s">
        <v>37</v>
      </c>
      <c r="Q3425">
        <v>11575</v>
      </c>
      <c r="R3425" t="s">
        <v>37</v>
      </c>
      <c r="S3425" t="s">
        <v>1979</v>
      </c>
      <c r="T3425" t="e">
        <f>VLOOKUP(Table3[[#This Row],[Region]],managers5[],2,FALSE)</f>
        <v>#N/A</v>
      </c>
      <c r="U3425" t="s">
        <v>1956</v>
      </c>
      <c r="W3425" t="s">
        <v>14</v>
      </c>
      <c r="X3425" t="s">
        <v>15</v>
      </c>
      <c r="Y3425" t="s">
        <v>50</v>
      </c>
      <c r="Z3425" t="s">
        <v>72</v>
      </c>
      <c r="AA3425" t="s">
        <v>1007</v>
      </c>
      <c r="AB3425" t="s">
        <v>74</v>
      </c>
      <c r="AC3425">
        <v>0.56000000000000005</v>
      </c>
      <c r="AD3425" s="2">
        <v>40276</v>
      </c>
    </row>
    <row r="3426" spans="1:30" x14ac:dyDescent="0.35">
      <c r="A3426">
        <v>8331</v>
      </c>
      <c r="B3426">
        <v>4778</v>
      </c>
      <c r="C3426">
        <v>33923</v>
      </c>
      <c r="D3426" s="1">
        <v>39820</v>
      </c>
      <c r="E3426" t="s">
        <v>32</v>
      </c>
      <c r="F3426">
        <v>34</v>
      </c>
      <c r="G3426">
        <v>1961.79149999999</v>
      </c>
      <c r="H3426">
        <v>0.05</v>
      </c>
      <c r="I3426" t="s">
        <v>9</v>
      </c>
      <c r="J3426" s="8">
        <v>425.75400000000002</v>
      </c>
      <c r="K3426" s="8">
        <f>IF(Table3[[#This Row],[Return Status]] = "Returned", 0, Table3[[#This Row],[Profit]])</f>
        <v>425.75400000000002</v>
      </c>
      <c r="L3426" s="8" t="str">
        <f>IFERROR(VLOOKUP(Table3[[#This Row],[Order ID]],returns[[Order ID]:[Status]],2,FALSE), "")</f>
        <v/>
      </c>
      <c r="M3426">
        <v>65.989999999999995</v>
      </c>
      <c r="N3426">
        <v>5.99</v>
      </c>
      <c r="O3426" t="s">
        <v>1248</v>
      </c>
      <c r="P3426" t="s">
        <v>11</v>
      </c>
      <c r="Q3426">
        <v>93727</v>
      </c>
      <c r="R3426" t="s">
        <v>12</v>
      </c>
      <c r="S3426" t="s">
        <v>1976</v>
      </c>
      <c r="T3426" t="e">
        <f>VLOOKUP(Table3[[#This Row],[Region]],managers5[],2,FALSE)</f>
        <v>#N/A</v>
      </c>
      <c r="U3426" t="s">
        <v>1955</v>
      </c>
      <c r="V3426" t="s">
        <v>1959</v>
      </c>
      <c r="W3426" t="s">
        <v>14</v>
      </c>
      <c r="X3426" t="s">
        <v>15</v>
      </c>
      <c r="Y3426" t="s">
        <v>46</v>
      </c>
      <c r="Z3426" t="s">
        <v>86</v>
      </c>
      <c r="AA3426" t="s">
        <v>929</v>
      </c>
      <c r="AB3426" t="s">
        <v>19</v>
      </c>
      <c r="AC3426">
        <v>0.57999999999999996</v>
      </c>
      <c r="AD3426" s="2">
        <v>39824</v>
      </c>
    </row>
    <row r="3427" spans="1:30" x14ac:dyDescent="0.35">
      <c r="A3427">
        <v>385</v>
      </c>
      <c r="B3427">
        <v>4779</v>
      </c>
      <c r="C3427">
        <v>33924</v>
      </c>
      <c r="D3427" s="1">
        <v>41200</v>
      </c>
      <c r="E3427" t="s">
        <v>8</v>
      </c>
      <c r="F3427">
        <v>12</v>
      </c>
      <c r="G3427">
        <v>6168.07</v>
      </c>
      <c r="H3427">
        <v>0.05</v>
      </c>
      <c r="I3427" t="s">
        <v>49</v>
      </c>
      <c r="J3427" s="8">
        <v>1542</v>
      </c>
      <c r="K3427" s="8">
        <f>IF(Table3[[#This Row],[Return Status]] = "Returned", 0, Table3[[#This Row],[Profit]])</f>
        <v>1542</v>
      </c>
      <c r="L3427" s="8" t="str">
        <f>IFERROR(VLOOKUP(Table3[[#This Row],[Order ID]],returns[[Order ID]:[Status]],2,FALSE), "")</f>
        <v/>
      </c>
      <c r="M3427">
        <v>500.98</v>
      </c>
      <c r="N3427">
        <v>28.14</v>
      </c>
      <c r="O3427" t="s">
        <v>488</v>
      </c>
      <c r="P3427" t="s">
        <v>11</v>
      </c>
      <c r="Q3427">
        <v>92253</v>
      </c>
      <c r="R3427" t="s">
        <v>12</v>
      </c>
      <c r="S3427" t="s">
        <v>1976</v>
      </c>
      <c r="T3427" t="e">
        <f>VLOOKUP(Table3[[#This Row],[Region]],managers5[],2,FALSE)</f>
        <v>#N/A</v>
      </c>
      <c r="U3427" t="s">
        <v>1955</v>
      </c>
      <c r="V3427" t="s">
        <v>1959</v>
      </c>
      <c r="W3427" t="s">
        <v>14</v>
      </c>
      <c r="X3427" t="s">
        <v>39</v>
      </c>
      <c r="Y3427" t="s">
        <v>46</v>
      </c>
      <c r="Z3427" t="s">
        <v>124</v>
      </c>
      <c r="AA3427" t="s">
        <v>374</v>
      </c>
      <c r="AB3427" t="s">
        <v>74</v>
      </c>
      <c r="AC3427">
        <v>0.38</v>
      </c>
      <c r="AD3427" s="1">
        <v>41202</v>
      </c>
    </row>
    <row r="3428" spans="1:30" x14ac:dyDescent="0.35">
      <c r="A3428">
        <v>3419</v>
      </c>
      <c r="B3428">
        <v>4780</v>
      </c>
      <c r="C3428">
        <v>33925</v>
      </c>
      <c r="D3428" s="1">
        <v>40666</v>
      </c>
      <c r="E3428" t="s">
        <v>32</v>
      </c>
      <c r="F3428">
        <v>47</v>
      </c>
      <c r="G3428">
        <v>1488.86</v>
      </c>
      <c r="H3428">
        <v>0.03</v>
      </c>
      <c r="I3428" t="s">
        <v>9</v>
      </c>
      <c r="J3428" s="8">
        <v>-95.05</v>
      </c>
      <c r="K3428" s="8">
        <f>IF(Table3[[#This Row],[Return Status]] = "Returned", 0, Table3[[#This Row],[Profit]])</f>
        <v>-95.05</v>
      </c>
      <c r="L3428" s="8" t="str">
        <f>IFERROR(VLOOKUP(Table3[[#This Row],[Order ID]],returns[[Order ID]:[Status]],2,FALSE), "")</f>
        <v/>
      </c>
      <c r="M3428">
        <v>30.98</v>
      </c>
      <c r="N3428">
        <v>19.989999999999998</v>
      </c>
      <c r="O3428" t="s">
        <v>489</v>
      </c>
      <c r="P3428" t="s">
        <v>97</v>
      </c>
      <c r="Q3428">
        <v>97477</v>
      </c>
      <c r="R3428" t="s">
        <v>98</v>
      </c>
      <c r="S3428" t="s">
        <v>1976</v>
      </c>
      <c r="T3428" t="e">
        <f>VLOOKUP(Table3[[#This Row],[Region]],managers5[],2,FALSE)</f>
        <v>#N/A</v>
      </c>
      <c r="U3428" t="s">
        <v>1955</v>
      </c>
      <c r="V3428" t="s">
        <v>1959</v>
      </c>
      <c r="W3428" t="s">
        <v>14</v>
      </c>
      <c r="X3428" t="s">
        <v>24</v>
      </c>
      <c r="Y3428" t="s">
        <v>16</v>
      </c>
      <c r="Z3428" t="s">
        <v>30</v>
      </c>
      <c r="AA3428" t="s">
        <v>1661</v>
      </c>
      <c r="AB3428" t="s">
        <v>19</v>
      </c>
      <c r="AC3428">
        <v>0.4</v>
      </c>
      <c r="AD3428" s="1">
        <v>40670</v>
      </c>
    </row>
    <row r="3429" spans="1:30" x14ac:dyDescent="0.35">
      <c r="A3429">
        <v>1991</v>
      </c>
      <c r="B3429">
        <v>4781</v>
      </c>
      <c r="C3429">
        <v>33956</v>
      </c>
      <c r="D3429" s="1">
        <v>40927</v>
      </c>
      <c r="E3429" t="s">
        <v>32</v>
      </c>
      <c r="F3429">
        <v>13</v>
      </c>
      <c r="G3429">
        <v>109.58</v>
      </c>
      <c r="H3429">
        <v>0</v>
      </c>
      <c r="I3429" t="s">
        <v>9</v>
      </c>
      <c r="J3429" s="8">
        <v>31.32</v>
      </c>
      <c r="K3429" s="8">
        <f>IF(Table3[[#This Row],[Return Status]] = "Returned", 0, Table3[[#This Row],[Profit]])</f>
        <v>31.32</v>
      </c>
      <c r="L3429" s="8" t="str">
        <f>IFERROR(VLOOKUP(Table3[[#This Row],[Order ID]],returns[[Order ID]:[Status]],2,FALSE), "")</f>
        <v/>
      </c>
      <c r="M3429">
        <v>7.59</v>
      </c>
      <c r="N3429">
        <v>4</v>
      </c>
      <c r="O3429" t="s">
        <v>1521</v>
      </c>
      <c r="P3429" t="s">
        <v>37</v>
      </c>
      <c r="Q3429">
        <v>11787</v>
      </c>
      <c r="R3429" t="s">
        <v>37</v>
      </c>
      <c r="S3429" t="s">
        <v>1979</v>
      </c>
      <c r="T3429" t="e">
        <f>VLOOKUP(Table3[[#This Row],[Region]],managers5[],2,FALSE)</f>
        <v>#N/A</v>
      </c>
      <c r="U3429" t="s">
        <v>1956</v>
      </c>
      <c r="W3429" t="s">
        <v>14</v>
      </c>
      <c r="X3429" t="s">
        <v>15</v>
      </c>
      <c r="Y3429" t="s">
        <v>50</v>
      </c>
      <c r="Z3429" t="s">
        <v>61</v>
      </c>
      <c r="AA3429" t="s">
        <v>823</v>
      </c>
      <c r="AB3429" t="s">
        <v>35</v>
      </c>
      <c r="AC3429">
        <v>0.42</v>
      </c>
      <c r="AD3429" s="1">
        <v>40929</v>
      </c>
    </row>
    <row r="3430" spans="1:30" x14ac:dyDescent="0.35">
      <c r="A3430">
        <v>3941</v>
      </c>
      <c r="B3430">
        <v>4782</v>
      </c>
      <c r="C3430">
        <v>33958</v>
      </c>
      <c r="D3430" s="1">
        <v>40576</v>
      </c>
      <c r="E3430" t="s">
        <v>41</v>
      </c>
      <c r="F3430">
        <v>27</v>
      </c>
      <c r="G3430">
        <v>462.36599999999999</v>
      </c>
      <c r="H3430">
        <v>0.1</v>
      </c>
      <c r="I3430" t="s">
        <v>9</v>
      </c>
      <c r="J3430" s="8">
        <v>-120.054</v>
      </c>
      <c r="K3430" s="8">
        <f>IF(Table3[[#This Row],[Return Status]] = "Returned", 0, Table3[[#This Row],[Profit]])</f>
        <v>-120.054</v>
      </c>
      <c r="L3430" s="8" t="str">
        <f>IFERROR(VLOOKUP(Table3[[#This Row],[Order ID]],returns[[Order ID]:[Status]],2,FALSE), "")</f>
        <v/>
      </c>
      <c r="M3430">
        <v>20.99</v>
      </c>
      <c r="N3430">
        <v>3.3</v>
      </c>
      <c r="O3430" t="s">
        <v>1108</v>
      </c>
      <c r="P3430" t="s">
        <v>134</v>
      </c>
      <c r="Q3430">
        <v>2532</v>
      </c>
      <c r="R3430" t="s">
        <v>135</v>
      </c>
      <c r="S3430" t="s">
        <v>1979</v>
      </c>
      <c r="T3430" t="e">
        <f>VLOOKUP(Table3[[#This Row],[Region]],managers5[],2,FALSE)</f>
        <v>#N/A</v>
      </c>
      <c r="U3430" t="s">
        <v>1956</v>
      </c>
      <c r="W3430" t="s">
        <v>14</v>
      </c>
      <c r="X3430" t="s">
        <v>15</v>
      </c>
      <c r="Y3430" t="s">
        <v>46</v>
      </c>
      <c r="Z3430" t="s">
        <v>86</v>
      </c>
      <c r="AA3430" t="s">
        <v>1179</v>
      </c>
      <c r="AB3430" t="s">
        <v>109</v>
      </c>
      <c r="AC3430">
        <v>0.81</v>
      </c>
      <c r="AD3430" s="1">
        <v>40578</v>
      </c>
    </row>
    <row r="3431" spans="1:30" x14ac:dyDescent="0.35">
      <c r="A3431">
        <v>3942</v>
      </c>
      <c r="B3431">
        <v>4783</v>
      </c>
      <c r="C3431">
        <v>33958</v>
      </c>
      <c r="D3431" s="1">
        <v>40576</v>
      </c>
      <c r="E3431" t="s">
        <v>41</v>
      </c>
      <c r="F3431">
        <v>14</v>
      </c>
      <c r="G3431">
        <v>336.48</v>
      </c>
      <c r="H3431">
        <v>0.09</v>
      </c>
      <c r="I3431" t="s">
        <v>9</v>
      </c>
      <c r="J3431" s="8">
        <v>5.56</v>
      </c>
      <c r="K3431" s="8">
        <f>IF(Table3[[#This Row],[Return Status]] = "Returned", 0, Table3[[#This Row],[Profit]])</f>
        <v>5.56</v>
      </c>
      <c r="L3431" s="8" t="str">
        <f>IFERROR(VLOOKUP(Table3[[#This Row],[Order ID]],returns[[Order ID]:[Status]],2,FALSE), "")</f>
        <v/>
      </c>
      <c r="M3431">
        <v>25.99</v>
      </c>
      <c r="N3431">
        <v>5.37</v>
      </c>
      <c r="O3431" t="s">
        <v>1108</v>
      </c>
      <c r="P3431" t="s">
        <v>134</v>
      </c>
      <c r="Q3431">
        <v>2026</v>
      </c>
      <c r="R3431" t="s">
        <v>135</v>
      </c>
      <c r="S3431" t="s">
        <v>1979</v>
      </c>
      <c r="T3431" t="e">
        <f>VLOOKUP(Table3[[#This Row],[Region]],managers5[],2,FALSE)</f>
        <v>#N/A</v>
      </c>
      <c r="U3431" t="s">
        <v>1956</v>
      </c>
      <c r="W3431" t="s">
        <v>14</v>
      </c>
      <c r="X3431" t="s">
        <v>15</v>
      </c>
      <c r="Y3431" t="s">
        <v>16</v>
      </c>
      <c r="Z3431" t="s">
        <v>106</v>
      </c>
      <c r="AA3431" t="s">
        <v>1825</v>
      </c>
      <c r="AB3431" t="s">
        <v>19</v>
      </c>
      <c r="AC3431">
        <v>0.56000000000000005</v>
      </c>
      <c r="AD3431" s="1">
        <v>40578</v>
      </c>
    </row>
    <row r="3432" spans="1:30" x14ac:dyDescent="0.35">
      <c r="A3432">
        <v>7142</v>
      </c>
      <c r="B3432">
        <v>4784</v>
      </c>
      <c r="C3432">
        <v>33959</v>
      </c>
      <c r="D3432" s="1">
        <v>40025</v>
      </c>
      <c r="E3432" t="s">
        <v>41</v>
      </c>
      <c r="F3432">
        <v>23</v>
      </c>
      <c r="G3432">
        <v>367.53</v>
      </c>
      <c r="H3432">
        <v>0.03</v>
      </c>
      <c r="I3432" t="s">
        <v>49</v>
      </c>
      <c r="J3432" s="8">
        <v>11.65095</v>
      </c>
      <c r="K3432" s="8">
        <f>IF(Table3[[#This Row],[Return Status]] = "Returned", 0, Table3[[#This Row],[Profit]])</f>
        <v>11.65095</v>
      </c>
      <c r="L3432" s="8" t="str">
        <f>IFERROR(VLOOKUP(Table3[[#This Row],[Order ID]],returns[[Order ID]:[Status]],2,FALSE), "")</f>
        <v/>
      </c>
      <c r="M3432">
        <v>15.23</v>
      </c>
      <c r="N3432">
        <v>27.75</v>
      </c>
      <c r="O3432" t="s">
        <v>474</v>
      </c>
      <c r="P3432" t="s">
        <v>131</v>
      </c>
      <c r="Q3432">
        <v>4401</v>
      </c>
      <c r="R3432" t="s">
        <v>132</v>
      </c>
      <c r="S3432" t="s">
        <v>1979</v>
      </c>
      <c r="T3432" t="e">
        <f>VLOOKUP(Table3[[#This Row],[Region]],managers5[],2,FALSE)</f>
        <v>#N/A</v>
      </c>
      <c r="U3432" t="s">
        <v>1956</v>
      </c>
      <c r="W3432" t="s">
        <v>14</v>
      </c>
      <c r="X3432" t="s">
        <v>71</v>
      </c>
      <c r="Y3432" t="s">
        <v>50</v>
      </c>
      <c r="Z3432" t="s">
        <v>51</v>
      </c>
      <c r="AA3432" t="s">
        <v>1475</v>
      </c>
      <c r="AB3432" t="s">
        <v>53</v>
      </c>
      <c r="AC3432">
        <v>0.76</v>
      </c>
      <c r="AD3432" s="2">
        <v>40026</v>
      </c>
    </row>
    <row r="3433" spans="1:30" x14ac:dyDescent="0.35">
      <c r="A3433">
        <v>2496</v>
      </c>
      <c r="B3433">
        <v>4785</v>
      </c>
      <c r="C3433">
        <v>33987</v>
      </c>
      <c r="D3433" s="1">
        <v>40841</v>
      </c>
      <c r="E3433" t="s">
        <v>77</v>
      </c>
      <c r="F3433">
        <v>19</v>
      </c>
      <c r="G3433">
        <v>1616.87</v>
      </c>
      <c r="H3433">
        <v>0.1</v>
      </c>
      <c r="I3433" t="s">
        <v>49</v>
      </c>
      <c r="J3433" s="8">
        <v>-189.55</v>
      </c>
      <c r="K3433" s="8">
        <f>IF(Table3[[#This Row],[Return Status]] = "Returned", 0, Table3[[#This Row],[Profit]])</f>
        <v>-189.55</v>
      </c>
      <c r="L3433" s="8" t="str">
        <f>IFERROR(VLOOKUP(Table3[[#This Row],[Order ID]],returns[[Order ID]:[Status]],2,FALSE), "")</f>
        <v/>
      </c>
      <c r="M3433">
        <v>90.98</v>
      </c>
      <c r="N3433">
        <v>30</v>
      </c>
      <c r="O3433" t="s">
        <v>1390</v>
      </c>
      <c r="P3433" t="s">
        <v>204</v>
      </c>
      <c r="Q3433">
        <v>5439</v>
      </c>
      <c r="R3433" t="s">
        <v>204</v>
      </c>
      <c r="S3433" t="s">
        <v>1979</v>
      </c>
      <c r="T3433" t="e">
        <f>VLOOKUP(Table3[[#This Row],[Region]],managers5[],2,FALSE)</f>
        <v>#N/A</v>
      </c>
      <c r="U3433" t="s">
        <v>1956</v>
      </c>
      <c r="W3433" t="s">
        <v>14</v>
      </c>
      <c r="X3433" t="s">
        <v>15</v>
      </c>
      <c r="Y3433" t="s">
        <v>50</v>
      </c>
      <c r="Z3433" t="s">
        <v>72</v>
      </c>
      <c r="AA3433" t="s">
        <v>157</v>
      </c>
      <c r="AB3433" t="s">
        <v>74</v>
      </c>
      <c r="AC3433">
        <v>0.61</v>
      </c>
      <c r="AD3433" s="1">
        <v>40842</v>
      </c>
    </row>
    <row r="3434" spans="1:30" x14ac:dyDescent="0.35">
      <c r="A3434">
        <v>2497</v>
      </c>
      <c r="B3434">
        <v>4786</v>
      </c>
      <c r="C3434">
        <v>33987</v>
      </c>
      <c r="D3434" s="1">
        <v>40841</v>
      </c>
      <c r="E3434" t="s">
        <v>77</v>
      </c>
      <c r="F3434">
        <v>27</v>
      </c>
      <c r="G3434">
        <v>1521.1344999999999</v>
      </c>
      <c r="H3434">
        <v>7.0000000000000007E-2</v>
      </c>
      <c r="I3434" t="s">
        <v>9</v>
      </c>
      <c r="J3434" s="8">
        <v>270.60300000000001</v>
      </c>
      <c r="K3434" s="8">
        <f>IF(Table3[[#This Row],[Return Status]] = "Returned", 0, Table3[[#This Row],[Profit]])</f>
        <v>270.60300000000001</v>
      </c>
      <c r="L3434" s="8" t="str">
        <f>IFERROR(VLOOKUP(Table3[[#This Row],[Order ID]],returns[[Order ID]:[Status]],2,FALSE), "")</f>
        <v/>
      </c>
      <c r="M3434">
        <v>65.989999999999995</v>
      </c>
      <c r="N3434">
        <v>3.99</v>
      </c>
      <c r="O3434" t="s">
        <v>1390</v>
      </c>
      <c r="P3434" t="s">
        <v>11</v>
      </c>
      <c r="Q3434">
        <v>95630</v>
      </c>
      <c r="R3434" t="s">
        <v>12</v>
      </c>
      <c r="S3434" t="s">
        <v>1976</v>
      </c>
      <c r="T3434" t="e">
        <f>VLOOKUP(Table3[[#This Row],[Region]],managers5[],2,FALSE)</f>
        <v>#N/A</v>
      </c>
      <c r="U3434" t="s">
        <v>1955</v>
      </c>
      <c r="V3434" t="s">
        <v>1959</v>
      </c>
      <c r="W3434" t="s">
        <v>14</v>
      </c>
      <c r="X3434" t="s">
        <v>15</v>
      </c>
      <c r="Y3434" t="s">
        <v>46</v>
      </c>
      <c r="Z3434" t="s">
        <v>86</v>
      </c>
      <c r="AA3434" t="s">
        <v>429</v>
      </c>
      <c r="AB3434" t="s">
        <v>19</v>
      </c>
      <c r="AC3434">
        <v>0.59</v>
      </c>
      <c r="AD3434" s="1">
        <v>40842</v>
      </c>
    </row>
    <row r="3435" spans="1:30" x14ac:dyDescent="0.35">
      <c r="A3435">
        <v>8332</v>
      </c>
      <c r="B3435">
        <v>4787</v>
      </c>
      <c r="C3435">
        <v>33988</v>
      </c>
      <c r="D3435" s="1">
        <v>39823</v>
      </c>
      <c r="E3435" t="s">
        <v>20</v>
      </c>
      <c r="F3435">
        <v>30</v>
      </c>
      <c r="G3435">
        <v>164.78</v>
      </c>
      <c r="H3435">
        <v>0</v>
      </c>
      <c r="I3435" t="s">
        <v>9</v>
      </c>
      <c r="J3435" s="8">
        <v>-128.47</v>
      </c>
      <c r="K3435" s="8">
        <f>IF(Table3[[#This Row],[Return Status]] = "Returned", 0, Table3[[#This Row],[Profit]])</f>
        <v>-128.47</v>
      </c>
      <c r="L3435" s="8" t="str">
        <f>IFERROR(VLOOKUP(Table3[[#This Row],[Order ID]],returns[[Order ID]:[Status]],2,FALSE), "")</f>
        <v/>
      </c>
      <c r="M3435">
        <v>5.0199999999999996</v>
      </c>
      <c r="N3435">
        <v>5.14</v>
      </c>
      <c r="O3435" t="s">
        <v>682</v>
      </c>
      <c r="P3435" t="s">
        <v>37</v>
      </c>
      <c r="Q3435">
        <v>15122</v>
      </c>
      <c r="R3435" t="s">
        <v>37</v>
      </c>
      <c r="S3435" t="s">
        <v>1979</v>
      </c>
      <c r="T3435" t="e">
        <f>VLOOKUP(Table3[[#This Row],[Region]],managers5[],2,FALSE)</f>
        <v>#N/A</v>
      </c>
      <c r="U3435" t="s">
        <v>1956</v>
      </c>
      <c r="W3435" t="s">
        <v>14</v>
      </c>
      <c r="X3435" t="s">
        <v>39</v>
      </c>
      <c r="Y3435" t="s">
        <v>46</v>
      </c>
      <c r="Z3435" t="s">
        <v>47</v>
      </c>
      <c r="AA3435" t="s">
        <v>1241</v>
      </c>
      <c r="AB3435" t="s">
        <v>109</v>
      </c>
      <c r="AC3435">
        <v>0.79</v>
      </c>
      <c r="AD3435" s="1">
        <v>39824</v>
      </c>
    </row>
    <row r="3436" spans="1:30" x14ac:dyDescent="0.35">
      <c r="A3436">
        <v>277</v>
      </c>
      <c r="B3436">
        <v>4790</v>
      </c>
      <c r="C3436">
        <v>34022</v>
      </c>
      <c r="D3436" s="1">
        <v>41216</v>
      </c>
      <c r="E3436" t="s">
        <v>8</v>
      </c>
      <c r="F3436">
        <v>6</v>
      </c>
      <c r="G3436">
        <v>43.9</v>
      </c>
      <c r="H3436">
        <v>0.06</v>
      </c>
      <c r="I3436" t="s">
        <v>9</v>
      </c>
      <c r="J3436" s="8">
        <v>12.74</v>
      </c>
      <c r="K3436" s="8">
        <f>IF(Table3[[#This Row],[Return Status]] = "Returned", 0, Table3[[#This Row],[Profit]])</f>
        <v>12.74</v>
      </c>
      <c r="L3436" s="8" t="str">
        <f>IFERROR(VLOOKUP(Table3[[#This Row],[Order ID]],returns[[Order ID]:[Status]],2,FALSE), "")</f>
        <v/>
      </c>
      <c r="M3436">
        <v>6.64</v>
      </c>
      <c r="N3436">
        <v>4.95</v>
      </c>
      <c r="O3436" t="s">
        <v>468</v>
      </c>
      <c r="P3436" t="s">
        <v>37</v>
      </c>
      <c r="Q3436">
        <v>11598</v>
      </c>
      <c r="R3436" t="s">
        <v>37</v>
      </c>
      <c r="S3436" t="s">
        <v>1979</v>
      </c>
      <c r="T3436" t="e">
        <f>VLOOKUP(Table3[[#This Row],[Region]],managers5[],2,FALSE)</f>
        <v>#N/A</v>
      </c>
      <c r="U3436" t="s">
        <v>1956</v>
      </c>
      <c r="W3436" t="s">
        <v>14</v>
      </c>
      <c r="X3436" t="s">
        <v>15</v>
      </c>
      <c r="Y3436" t="s">
        <v>50</v>
      </c>
      <c r="Z3436" t="s">
        <v>61</v>
      </c>
      <c r="AA3436" t="s">
        <v>469</v>
      </c>
      <c r="AB3436" t="s">
        <v>109</v>
      </c>
      <c r="AC3436">
        <v>0.37</v>
      </c>
      <c r="AD3436" s="1">
        <v>41218</v>
      </c>
    </row>
    <row r="3437" spans="1:30" x14ac:dyDescent="0.35">
      <c r="A3437">
        <v>288</v>
      </c>
      <c r="B3437">
        <v>4791</v>
      </c>
      <c r="C3437">
        <v>34022</v>
      </c>
      <c r="D3437" s="1">
        <v>41216</v>
      </c>
      <c r="E3437" t="s">
        <v>8</v>
      </c>
      <c r="F3437">
        <v>50</v>
      </c>
      <c r="G3437">
        <v>236.28</v>
      </c>
      <c r="H3437">
        <v>0.05</v>
      </c>
      <c r="I3437" t="s">
        <v>9</v>
      </c>
      <c r="J3437" s="8">
        <v>-34.06</v>
      </c>
      <c r="K3437" s="8">
        <f>IF(Table3[[#This Row],[Return Status]] = "Returned", 0, Table3[[#This Row],[Profit]])</f>
        <v>-34.06</v>
      </c>
      <c r="L3437" s="8" t="str">
        <f>IFERROR(VLOOKUP(Table3[[#This Row],[Order ID]],returns[[Order ID]:[Status]],2,FALSE), "")</f>
        <v/>
      </c>
      <c r="M3437">
        <v>4.91</v>
      </c>
      <c r="N3437">
        <v>3.05</v>
      </c>
      <c r="O3437" t="s">
        <v>468</v>
      </c>
      <c r="P3437" t="s">
        <v>37</v>
      </c>
      <c r="Q3437">
        <v>11598</v>
      </c>
      <c r="R3437" t="s">
        <v>37</v>
      </c>
      <c r="S3437" t="s">
        <v>1979</v>
      </c>
      <c r="T3437" t="e">
        <f>VLOOKUP(Table3[[#This Row],[Region]],managers5[],2,FALSE)</f>
        <v>#N/A</v>
      </c>
      <c r="U3437" t="s">
        <v>1956</v>
      </c>
      <c r="W3437" t="s">
        <v>14</v>
      </c>
      <c r="X3437" t="s">
        <v>15</v>
      </c>
      <c r="Y3437" t="s">
        <v>50</v>
      </c>
      <c r="Z3437" t="s">
        <v>61</v>
      </c>
      <c r="AA3437" t="s">
        <v>479</v>
      </c>
      <c r="AB3437" t="s">
        <v>109</v>
      </c>
      <c r="AC3437">
        <v>0.52</v>
      </c>
      <c r="AD3437" s="1">
        <v>41216</v>
      </c>
    </row>
    <row r="3438" spans="1:30" x14ac:dyDescent="0.35">
      <c r="A3438">
        <v>1919</v>
      </c>
      <c r="B3438">
        <v>4796</v>
      </c>
      <c r="C3438">
        <v>34083</v>
      </c>
      <c r="D3438" s="1">
        <v>40944</v>
      </c>
      <c r="E3438" t="s">
        <v>8</v>
      </c>
      <c r="F3438">
        <v>29</v>
      </c>
      <c r="G3438">
        <v>1415.1479999999999</v>
      </c>
      <c r="H3438">
        <v>0.02</v>
      </c>
      <c r="I3438" t="s">
        <v>33</v>
      </c>
      <c r="J3438" s="8">
        <v>-64.944000000000003</v>
      </c>
      <c r="K3438" s="8">
        <f>IF(Table3[[#This Row],[Return Status]] = "Returned", 0, Table3[[#This Row],[Profit]])</f>
        <v>-64.944000000000003</v>
      </c>
      <c r="L3438" s="8" t="str">
        <f>IFERROR(VLOOKUP(Table3[[#This Row],[Order ID]],returns[[Order ID]:[Status]],2,FALSE), "")</f>
        <v/>
      </c>
      <c r="M3438">
        <v>55.99</v>
      </c>
      <c r="N3438">
        <v>5</v>
      </c>
      <c r="O3438" t="s">
        <v>1504</v>
      </c>
      <c r="P3438" t="s">
        <v>22</v>
      </c>
      <c r="Q3438">
        <v>80538</v>
      </c>
      <c r="R3438" t="s">
        <v>23</v>
      </c>
      <c r="S3438" t="s">
        <v>1976</v>
      </c>
      <c r="T3438" t="e">
        <f>VLOOKUP(Table3[[#This Row],[Region]],managers5[],2,FALSE)</f>
        <v>#N/A</v>
      </c>
      <c r="U3438" t="s">
        <v>1955</v>
      </c>
      <c r="V3438" t="s">
        <v>1959</v>
      </c>
      <c r="W3438" t="s">
        <v>14</v>
      </c>
      <c r="X3438" t="s">
        <v>15</v>
      </c>
      <c r="Y3438" t="s">
        <v>46</v>
      </c>
      <c r="Z3438" t="s">
        <v>86</v>
      </c>
      <c r="AA3438" t="s">
        <v>883</v>
      </c>
      <c r="AB3438" t="s">
        <v>109</v>
      </c>
      <c r="AC3438">
        <v>0.8</v>
      </c>
      <c r="AD3438" s="1">
        <v>40944</v>
      </c>
    </row>
    <row r="3439" spans="1:30" x14ac:dyDescent="0.35">
      <c r="A3439">
        <v>7167</v>
      </c>
      <c r="B3439">
        <v>4798</v>
      </c>
      <c r="C3439">
        <v>34087</v>
      </c>
      <c r="D3439" s="1">
        <v>40018</v>
      </c>
      <c r="E3439" t="s">
        <v>32</v>
      </c>
      <c r="F3439">
        <v>31</v>
      </c>
      <c r="G3439">
        <v>3077.7310000000002</v>
      </c>
      <c r="H3439">
        <v>0.05</v>
      </c>
      <c r="I3439" t="s">
        <v>9</v>
      </c>
      <c r="J3439" s="8">
        <v>745.47899999999902</v>
      </c>
      <c r="K3439" s="8">
        <f>IF(Table3[[#This Row],[Return Status]] = "Returned", 0, Table3[[#This Row],[Profit]])</f>
        <v>745.47899999999902</v>
      </c>
      <c r="L3439" s="8" t="str">
        <f>IFERROR(VLOOKUP(Table3[[#This Row],[Order ID]],returns[[Order ID]:[Status]],2,FALSE), "")</f>
        <v/>
      </c>
      <c r="M3439">
        <v>115.99</v>
      </c>
      <c r="N3439">
        <v>5.26</v>
      </c>
      <c r="O3439" t="s">
        <v>1232</v>
      </c>
      <c r="P3439" t="s">
        <v>37</v>
      </c>
      <c r="Q3439">
        <v>17112</v>
      </c>
      <c r="R3439" t="s">
        <v>37</v>
      </c>
      <c r="S3439" t="s">
        <v>1979</v>
      </c>
      <c r="T3439" t="e">
        <f>VLOOKUP(Table3[[#This Row],[Region]],managers5[],2,FALSE)</f>
        <v>#N/A</v>
      </c>
      <c r="U3439" t="s">
        <v>1956</v>
      </c>
      <c r="W3439" t="s">
        <v>14</v>
      </c>
      <c r="X3439" t="s">
        <v>71</v>
      </c>
      <c r="Y3439" t="s">
        <v>46</v>
      </c>
      <c r="Z3439" t="s">
        <v>86</v>
      </c>
      <c r="AA3439">
        <v>636</v>
      </c>
      <c r="AB3439" t="s">
        <v>19</v>
      </c>
      <c r="AC3439">
        <v>0.56999999999999995</v>
      </c>
      <c r="AD3439" s="2">
        <v>40022</v>
      </c>
    </row>
    <row r="3440" spans="1:30" x14ac:dyDescent="0.35">
      <c r="A3440">
        <v>4148</v>
      </c>
      <c r="B3440">
        <v>1729</v>
      </c>
      <c r="C3440">
        <v>12420</v>
      </c>
      <c r="D3440" s="1">
        <v>40538</v>
      </c>
      <c r="E3440" t="s">
        <v>20</v>
      </c>
      <c r="F3440">
        <v>1</v>
      </c>
      <c r="G3440">
        <v>5.73</v>
      </c>
      <c r="H3440">
        <v>0.01</v>
      </c>
      <c r="I3440" t="s">
        <v>9</v>
      </c>
      <c r="J3440" s="8">
        <v>-1.84</v>
      </c>
      <c r="K3440" s="8">
        <f>IF(Table3[[#This Row],[Return Status]] = "Returned", 0, Table3[[#This Row],[Profit]])</f>
        <v>-1.84</v>
      </c>
      <c r="L3440" s="8" t="str">
        <f>IFERROR(VLOOKUP(Table3[[#This Row],[Order ID]],returns[[Order ID]:[Status]],2,FALSE), "")</f>
        <v/>
      </c>
      <c r="M3440">
        <v>4.9800000000000004</v>
      </c>
      <c r="N3440">
        <v>0.8</v>
      </c>
      <c r="O3440" t="s">
        <v>402</v>
      </c>
      <c r="P3440" t="s">
        <v>43</v>
      </c>
      <c r="Q3440">
        <v>39212</v>
      </c>
      <c r="R3440" t="s">
        <v>44</v>
      </c>
      <c r="S3440" t="s">
        <v>1978</v>
      </c>
      <c r="T3440" t="e">
        <f>VLOOKUP(Table3[[#This Row],[Region]],managers5[],2,FALSE)</f>
        <v>#N/A</v>
      </c>
      <c r="U3440" t="s">
        <v>1957</v>
      </c>
      <c r="V3440" t="s">
        <v>1959</v>
      </c>
      <c r="W3440" t="s">
        <v>14</v>
      </c>
      <c r="X3440" t="s">
        <v>24</v>
      </c>
      <c r="Y3440" t="s">
        <v>16</v>
      </c>
      <c r="Z3440" t="s">
        <v>30</v>
      </c>
      <c r="AA3440" t="s">
        <v>688</v>
      </c>
      <c r="AB3440" t="s">
        <v>35</v>
      </c>
      <c r="AC3440">
        <v>0.36</v>
      </c>
      <c r="AD3440" s="1">
        <v>40539</v>
      </c>
    </row>
    <row r="3441" spans="1:30" x14ac:dyDescent="0.35">
      <c r="A3441">
        <v>1897</v>
      </c>
      <c r="B3441">
        <v>4800</v>
      </c>
      <c r="C3441">
        <v>34117</v>
      </c>
      <c r="D3441" s="1">
        <v>40946</v>
      </c>
      <c r="E3441" t="s">
        <v>77</v>
      </c>
      <c r="F3441">
        <v>45</v>
      </c>
      <c r="G3441">
        <v>299.94</v>
      </c>
      <c r="H3441">
        <v>0.06</v>
      </c>
      <c r="I3441" t="s">
        <v>9</v>
      </c>
      <c r="J3441" s="8">
        <v>38.742999999999903</v>
      </c>
      <c r="K3441" s="8">
        <f>IF(Table3[[#This Row],[Return Status]] = "Returned", 0, Table3[[#This Row],[Profit]])</f>
        <v>0</v>
      </c>
      <c r="L3441" s="8" t="str">
        <f>IFERROR(VLOOKUP(Table3[[#This Row],[Order ID]],returns[[Order ID]:[Status]],2,FALSE), "")</f>
        <v>Returned</v>
      </c>
      <c r="M3441">
        <v>6.75</v>
      </c>
      <c r="N3441">
        <v>2.99</v>
      </c>
      <c r="O3441" t="s">
        <v>188</v>
      </c>
      <c r="P3441" t="s">
        <v>189</v>
      </c>
      <c r="Q3441">
        <v>98502</v>
      </c>
      <c r="R3441" t="s">
        <v>190</v>
      </c>
      <c r="S3441" t="s">
        <v>1976</v>
      </c>
      <c r="T3441" t="e">
        <f>VLOOKUP(Table3[[#This Row],[Region]],managers5[],2,FALSE)</f>
        <v>#N/A</v>
      </c>
      <c r="U3441" t="s">
        <v>1955</v>
      </c>
      <c r="V3441" t="s">
        <v>1959</v>
      </c>
      <c r="W3441" t="s">
        <v>14</v>
      </c>
      <c r="X3441" t="s">
        <v>15</v>
      </c>
      <c r="Y3441" t="s">
        <v>16</v>
      </c>
      <c r="Z3441" t="s">
        <v>17</v>
      </c>
      <c r="AA3441" t="s">
        <v>370</v>
      </c>
      <c r="AB3441" t="s">
        <v>19</v>
      </c>
      <c r="AC3441">
        <v>0.35</v>
      </c>
      <c r="AD3441" s="1">
        <v>40948</v>
      </c>
    </row>
    <row r="3442" spans="1:30" x14ac:dyDescent="0.35">
      <c r="A3442">
        <v>743</v>
      </c>
      <c r="B3442">
        <v>4801</v>
      </c>
      <c r="C3442">
        <v>34148</v>
      </c>
      <c r="D3442" s="1">
        <v>41142</v>
      </c>
      <c r="E3442" t="s">
        <v>41</v>
      </c>
      <c r="F3442">
        <v>33</v>
      </c>
      <c r="G3442">
        <v>136.79</v>
      </c>
      <c r="H3442">
        <v>0.06</v>
      </c>
      <c r="I3442" t="s">
        <v>9</v>
      </c>
      <c r="J3442" s="8">
        <v>42.71</v>
      </c>
      <c r="K3442" s="8">
        <f>IF(Table3[[#This Row],[Return Status]] = "Returned", 0, Table3[[#This Row],[Profit]])</f>
        <v>42.71</v>
      </c>
      <c r="L3442" s="8" t="str">
        <f>IFERROR(VLOOKUP(Table3[[#This Row],[Order ID]],returns[[Order ID]:[Status]],2,FALSE), "")</f>
        <v/>
      </c>
      <c r="M3442">
        <v>4.13</v>
      </c>
      <c r="N3442">
        <v>0.99</v>
      </c>
      <c r="O3442" t="s">
        <v>54</v>
      </c>
      <c r="P3442" t="s">
        <v>37</v>
      </c>
      <c r="Q3442">
        <v>10573</v>
      </c>
      <c r="R3442" t="s">
        <v>37</v>
      </c>
      <c r="S3442" t="s">
        <v>1979</v>
      </c>
      <c r="T3442" t="e">
        <f>VLOOKUP(Table3[[#This Row],[Region]],managers5[],2,FALSE)</f>
        <v>#N/A</v>
      </c>
      <c r="U3442" t="s">
        <v>1956</v>
      </c>
      <c r="W3442" t="s">
        <v>14</v>
      </c>
      <c r="X3442" t="s">
        <v>15</v>
      </c>
      <c r="Y3442" t="s">
        <v>16</v>
      </c>
      <c r="Z3442" t="s">
        <v>99</v>
      </c>
      <c r="AA3442" t="s">
        <v>909</v>
      </c>
      <c r="AB3442" t="s">
        <v>19</v>
      </c>
      <c r="AC3442">
        <v>0.39</v>
      </c>
      <c r="AD3442" s="1">
        <v>41143</v>
      </c>
    </row>
    <row r="3443" spans="1:30" x14ac:dyDescent="0.35">
      <c r="A3443">
        <v>2744</v>
      </c>
      <c r="B3443">
        <v>4802</v>
      </c>
      <c r="C3443">
        <v>34151</v>
      </c>
      <c r="D3443" s="1">
        <v>40795</v>
      </c>
      <c r="E3443" t="s">
        <v>8</v>
      </c>
      <c r="F3443">
        <v>26</v>
      </c>
      <c r="G3443">
        <v>4097.1445000000003</v>
      </c>
      <c r="H3443">
        <v>0.1</v>
      </c>
      <c r="I3443" t="s">
        <v>9</v>
      </c>
      <c r="J3443" s="8">
        <v>501.54300000000001</v>
      </c>
      <c r="K3443" s="8">
        <f>IF(Table3[[#This Row],[Return Status]] = "Returned", 0, Table3[[#This Row],[Profit]])</f>
        <v>501.54300000000001</v>
      </c>
      <c r="L3443" s="8" t="str">
        <f>IFERROR(VLOOKUP(Table3[[#This Row],[Order ID]],returns[[Order ID]:[Status]],2,FALSE), "")</f>
        <v/>
      </c>
      <c r="M3443">
        <v>205.99</v>
      </c>
      <c r="N3443">
        <v>8.99</v>
      </c>
      <c r="O3443" t="s">
        <v>1256</v>
      </c>
      <c r="P3443" t="s">
        <v>114</v>
      </c>
      <c r="Q3443">
        <v>85254</v>
      </c>
      <c r="R3443" t="s">
        <v>115</v>
      </c>
      <c r="S3443" t="s">
        <v>1976</v>
      </c>
      <c r="T3443" t="e">
        <f>VLOOKUP(Table3[[#This Row],[Region]],managers5[],2,FALSE)</f>
        <v>#N/A</v>
      </c>
      <c r="U3443" t="s">
        <v>1955</v>
      </c>
      <c r="V3443" t="s">
        <v>1959</v>
      </c>
      <c r="W3443" t="s">
        <v>14</v>
      </c>
      <c r="X3443" t="s">
        <v>71</v>
      </c>
      <c r="Y3443" t="s">
        <v>46</v>
      </c>
      <c r="Z3443" t="s">
        <v>86</v>
      </c>
      <c r="AA3443" t="s">
        <v>334</v>
      </c>
      <c r="AB3443" t="s">
        <v>19</v>
      </c>
      <c r="AC3443">
        <v>0.56000000000000005</v>
      </c>
      <c r="AD3443" s="1">
        <v>40796</v>
      </c>
    </row>
    <row r="3444" spans="1:30" x14ac:dyDescent="0.35">
      <c r="A3444">
        <v>2439</v>
      </c>
      <c r="B3444">
        <v>4806</v>
      </c>
      <c r="C3444">
        <v>34179</v>
      </c>
      <c r="D3444" s="1">
        <v>40849</v>
      </c>
      <c r="E3444" t="s">
        <v>8</v>
      </c>
      <c r="F3444">
        <v>21</v>
      </c>
      <c r="G3444">
        <v>293.27</v>
      </c>
      <c r="H3444">
        <v>7.0000000000000007E-2</v>
      </c>
      <c r="I3444" t="s">
        <v>9</v>
      </c>
      <c r="J3444" s="8">
        <v>44.56</v>
      </c>
      <c r="K3444" s="8">
        <f>IF(Table3[[#This Row],[Return Status]] = "Returned", 0, Table3[[#This Row],[Profit]])</f>
        <v>44.56</v>
      </c>
      <c r="L3444" s="8" t="str">
        <f>IFERROR(VLOOKUP(Table3[[#This Row],[Order ID]],returns[[Order ID]:[Status]],2,FALSE), "")</f>
        <v/>
      </c>
      <c r="M3444">
        <v>14.48</v>
      </c>
      <c r="N3444">
        <v>1.99</v>
      </c>
      <c r="O3444" t="s">
        <v>974</v>
      </c>
      <c r="P3444" t="s">
        <v>142</v>
      </c>
      <c r="Q3444">
        <v>84404</v>
      </c>
      <c r="R3444" t="s">
        <v>143</v>
      </c>
      <c r="S3444" t="s">
        <v>1976</v>
      </c>
      <c r="T3444" t="e">
        <f>VLOOKUP(Table3[[#This Row],[Region]],managers5[],2,FALSE)</f>
        <v>#N/A</v>
      </c>
      <c r="U3444" t="s">
        <v>1955</v>
      </c>
      <c r="V3444" t="s">
        <v>1959</v>
      </c>
      <c r="W3444" t="s">
        <v>14</v>
      </c>
      <c r="X3444" t="s">
        <v>71</v>
      </c>
      <c r="Y3444" t="s">
        <v>46</v>
      </c>
      <c r="Z3444" t="s">
        <v>47</v>
      </c>
      <c r="AA3444" t="s">
        <v>1623</v>
      </c>
      <c r="AB3444" t="s">
        <v>109</v>
      </c>
      <c r="AC3444">
        <v>0.49</v>
      </c>
      <c r="AD3444" s="1">
        <v>40851</v>
      </c>
    </row>
    <row r="3445" spans="1:30" x14ac:dyDescent="0.35">
      <c r="A3445">
        <v>4986</v>
      </c>
      <c r="B3445">
        <v>4706</v>
      </c>
      <c r="C3445">
        <v>33537</v>
      </c>
      <c r="D3445" s="1">
        <v>40403</v>
      </c>
      <c r="E3445" t="s">
        <v>20</v>
      </c>
      <c r="F3445">
        <v>26</v>
      </c>
      <c r="G3445">
        <v>45.38</v>
      </c>
      <c r="H3445">
        <v>7.0000000000000007E-2</v>
      </c>
      <c r="I3445" t="s">
        <v>9</v>
      </c>
      <c r="J3445" s="8">
        <v>-1.97</v>
      </c>
      <c r="K3445" s="8">
        <f>IF(Table3[[#This Row],[Return Status]] = "Returned", 0, Table3[[#This Row],[Profit]])</f>
        <v>-1.97</v>
      </c>
      <c r="L3445" s="8" t="str">
        <f>IFERROR(VLOOKUP(Table3[[#This Row],[Order ID]],returns[[Order ID]:[Status]],2,FALSE), "")</f>
        <v/>
      </c>
      <c r="M3445">
        <v>1.76</v>
      </c>
      <c r="N3445">
        <v>0.7</v>
      </c>
      <c r="O3445" t="s">
        <v>232</v>
      </c>
      <c r="P3445" t="s">
        <v>90</v>
      </c>
      <c r="Q3445">
        <v>33917</v>
      </c>
      <c r="R3445" t="s">
        <v>56</v>
      </c>
      <c r="S3445" t="s">
        <v>1978</v>
      </c>
      <c r="T3445" t="e">
        <f>VLOOKUP(Table3[[#This Row],[Region]],managers5[],2,FALSE)</f>
        <v>#N/A</v>
      </c>
      <c r="U3445" t="s">
        <v>1957</v>
      </c>
      <c r="V3445" t="s">
        <v>1959</v>
      </c>
      <c r="W3445" t="s">
        <v>14</v>
      </c>
      <c r="X3445" t="s">
        <v>71</v>
      </c>
      <c r="Y3445" t="s">
        <v>16</v>
      </c>
      <c r="Z3445" t="s">
        <v>106</v>
      </c>
      <c r="AA3445" t="s">
        <v>1118</v>
      </c>
      <c r="AB3445" t="s">
        <v>35</v>
      </c>
      <c r="AC3445">
        <v>0.56000000000000005</v>
      </c>
      <c r="AD3445" s="2">
        <v>40405</v>
      </c>
    </row>
    <row r="3446" spans="1:30" x14ac:dyDescent="0.35">
      <c r="A3446">
        <v>396</v>
      </c>
      <c r="B3446">
        <v>4808</v>
      </c>
      <c r="C3446">
        <v>34182</v>
      </c>
      <c r="D3446" s="1">
        <v>41199</v>
      </c>
      <c r="E3446" t="s">
        <v>41</v>
      </c>
      <c r="F3446">
        <v>31</v>
      </c>
      <c r="G3446">
        <v>336.34</v>
      </c>
      <c r="H3446">
        <v>0.05</v>
      </c>
      <c r="I3446" t="s">
        <v>9</v>
      </c>
      <c r="J3446" s="8">
        <v>-89.9</v>
      </c>
      <c r="K3446" s="8">
        <f>IF(Table3[[#This Row],[Return Status]] = "Returned", 0, Table3[[#This Row],[Profit]])</f>
        <v>-89.9</v>
      </c>
      <c r="L3446" s="8" t="str">
        <f>IFERROR(VLOOKUP(Table3[[#This Row],[Order ID]],returns[[Order ID]:[Status]],2,FALSE), "")</f>
        <v/>
      </c>
      <c r="M3446">
        <v>10.52</v>
      </c>
      <c r="N3446">
        <v>7.94</v>
      </c>
      <c r="O3446" t="s">
        <v>597</v>
      </c>
      <c r="P3446" t="s">
        <v>37</v>
      </c>
      <c r="Q3446">
        <v>11741</v>
      </c>
      <c r="R3446" t="s">
        <v>37</v>
      </c>
      <c r="S3446" t="s">
        <v>1979</v>
      </c>
      <c r="T3446" t="e">
        <f>VLOOKUP(Table3[[#This Row],[Region]],managers5[],2,FALSE)</f>
        <v>#N/A</v>
      </c>
      <c r="U3446" t="s">
        <v>1956</v>
      </c>
      <c r="W3446" t="s">
        <v>14</v>
      </c>
      <c r="X3446" t="s">
        <v>24</v>
      </c>
      <c r="Y3446" t="s">
        <v>50</v>
      </c>
      <c r="Z3446" t="s">
        <v>61</v>
      </c>
      <c r="AA3446" t="s">
        <v>598</v>
      </c>
      <c r="AB3446" t="s">
        <v>109</v>
      </c>
      <c r="AC3446">
        <v>0.52</v>
      </c>
      <c r="AD3446" s="1">
        <v>41201</v>
      </c>
    </row>
    <row r="3447" spans="1:30" x14ac:dyDescent="0.35">
      <c r="A3447">
        <v>3880</v>
      </c>
      <c r="B3447">
        <v>4814</v>
      </c>
      <c r="C3447">
        <v>34243</v>
      </c>
      <c r="D3447" s="1">
        <v>40585</v>
      </c>
      <c r="E3447" t="s">
        <v>77</v>
      </c>
      <c r="F3447">
        <v>10</v>
      </c>
      <c r="G3447">
        <v>89.04</v>
      </c>
      <c r="H3447">
        <v>0.08</v>
      </c>
      <c r="I3447" t="s">
        <v>9</v>
      </c>
      <c r="J3447" s="8">
        <v>-16.489999999999998</v>
      </c>
      <c r="K3447" s="8">
        <f>IF(Table3[[#This Row],[Return Status]] = "Returned", 0, Table3[[#This Row],[Profit]])</f>
        <v>-16.489999999999998</v>
      </c>
      <c r="L3447" s="8" t="str">
        <f>IFERROR(VLOOKUP(Table3[[#This Row],[Order ID]],returns[[Order ID]:[Status]],2,FALSE), "")</f>
        <v/>
      </c>
      <c r="M3447">
        <v>8.75</v>
      </c>
      <c r="N3447">
        <v>8.5399999999999991</v>
      </c>
      <c r="O3447" t="s">
        <v>1816</v>
      </c>
      <c r="P3447" t="s">
        <v>11</v>
      </c>
      <c r="Q3447">
        <v>94513</v>
      </c>
      <c r="R3447" t="s">
        <v>12</v>
      </c>
      <c r="S3447" t="s">
        <v>1976</v>
      </c>
      <c r="T3447" t="e">
        <f>VLOOKUP(Table3[[#This Row],[Region]],managers5[],2,FALSE)</f>
        <v>#N/A</v>
      </c>
      <c r="U3447" t="s">
        <v>1955</v>
      </c>
      <c r="V3447" t="s">
        <v>1959</v>
      </c>
      <c r="W3447" t="s">
        <v>14</v>
      </c>
      <c r="X3447" t="s">
        <v>24</v>
      </c>
      <c r="Y3447" t="s">
        <v>50</v>
      </c>
      <c r="Z3447" t="s">
        <v>61</v>
      </c>
      <c r="AA3447" t="s">
        <v>1098</v>
      </c>
      <c r="AB3447" t="s">
        <v>109</v>
      </c>
      <c r="AC3447">
        <v>0.43</v>
      </c>
      <c r="AD3447" s="1">
        <v>40587</v>
      </c>
    </row>
    <row r="3448" spans="1:30" x14ac:dyDescent="0.35">
      <c r="A3448">
        <v>3881</v>
      </c>
      <c r="B3448">
        <v>4816</v>
      </c>
      <c r="C3448">
        <v>34243</v>
      </c>
      <c r="D3448" s="1">
        <v>40585</v>
      </c>
      <c r="E3448" t="s">
        <v>77</v>
      </c>
      <c r="F3448">
        <v>35</v>
      </c>
      <c r="G3448">
        <v>1264.1300000000001</v>
      </c>
      <c r="H3448">
        <v>0.02</v>
      </c>
      <c r="I3448" t="s">
        <v>9</v>
      </c>
      <c r="J3448" s="8">
        <v>-1087.3599999999999</v>
      </c>
      <c r="K3448" s="8">
        <f>IF(Table3[[#This Row],[Return Status]] = "Returned", 0, Table3[[#This Row],[Profit]])</f>
        <v>-1087.3599999999999</v>
      </c>
      <c r="L3448" s="8" t="str">
        <f>IFERROR(VLOOKUP(Table3[[#This Row],[Order ID]],returns[[Order ID]:[Status]],2,FALSE), "")</f>
        <v/>
      </c>
      <c r="M3448">
        <v>35.479999999999997</v>
      </c>
      <c r="N3448">
        <v>35</v>
      </c>
      <c r="O3448" t="s">
        <v>1816</v>
      </c>
      <c r="P3448" t="s">
        <v>11</v>
      </c>
      <c r="Q3448">
        <v>94513</v>
      </c>
      <c r="R3448" t="s">
        <v>12</v>
      </c>
      <c r="S3448" t="s">
        <v>1976</v>
      </c>
      <c r="T3448" t="e">
        <f>VLOOKUP(Table3[[#This Row],[Region]],managers5[],2,FALSE)</f>
        <v>#N/A</v>
      </c>
      <c r="U3448" t="s">
        <v>1955</v>
      </c>
      <c r="V3448" t="s">
        <v>1959</v>
      </c>
      <c r="W3448" t="s">
        <v>14</v>
      </c>
      <c r="X3448" t="s">
        <v>24</v>
      </c>
      <c r="Y3448" t="s">
        <v>16</v>
      </c>
      <c r="Z3448" t="s">
        <v>75</v>
      </c>
      <c r="AA3448" t="s">
        <v>1817</v>
      </c>
      <c r="AB3448" t="s">
        <v>85</v>
      </c>
      <c r="AC3448">
        <v>0.85</v>
      </c>
      <c r="AD3448" s="1">
        <v>40587</v>
      </c>
    </row>
    <row r="3449" spans="1:30" x14ac:dyDescent="0.35">
      <c r="A3449">
        <v>3885</v>
      </c>
      <c r="B3449">
        <v>4815</v>
      </c>
      <c r="C3449">
        <v>34243</v>
      </c>
      <c r="D3449" s="1">
        <v>40585</v>
      </c>
      <c r="E3449" t="s">
        <v>77</v>
      </c>
      <c r="F3449">
        <v>40</v>
      </c>
      <c r="G3449">
        <v>297.33999999999997</v>
      </c>
      <c r="H3449">
        <v>0.04</v>
      </c>
      <c r="I3449" t="s">
        <v>33</v>
      </c>
      <c r="J3449" s="8">
        <v>-270.95999999999998</v>
      </c>
      <c r="K3449" s="8">
        <f>IF(Table3[[#This Row],[Return Status]] = "Returned", 0, Table3[[#This Row],[Profit]])</f>
        <v>-270.95999999999998</v>
      </c>
      <c r="L3449" s="8" t="str">
        <f>IFERROR(VLOOKUP(Table3[[#This Row],[Order ID]],returns[[Order ID]:[Status]],2,FALSE), "")</f>
        <v/>
      </c>
      <c r="M3449">
        <v>7.28</v>
      </c>
      <c r="N3449">
        <v>11.15</v>
      </c>
      <c r="O3449" t="s">
        <v>1816</v>
      </c>
      <c r="P3449" t="s">
        <v>11</v>
      </c>
      <c r="Q3449">
        <v>94513</v>
      </c>
      <c r="R3449" t="s">
        <v>12</v>
      </c>
      <c r="S3449" t="s">
        <v>1976</v>
      </c>
      <c r="T3449" t="e">
        <f>VLOOKUP(Table3[[#This Row],[Region]],managers5[],2,FALSE)</f>
        <v>#N/A</v>
      </c>
      <c r="U3449" t="s">
        <v>1955</v>
      </c>
      <c r="V3449" t="s">
        <v>1959</v>
      </c>
      <c r="W3449" t="s">
        <v>14</v>
      </c>
      <c r="X3449" t="s">
        <v>24</v>
      </c>
      <c r="Y3449" t="s">
        <v>16</v>
      </c>
      <c r="Z3449" t="s">
        <v>30</v>
      </c>
      <c r="AA3449" t="s">
        <v>222</v>
      </c>
      <c r="AB3449" t="s">
        <v>19</v>
      </c>
      <c r="AC3449">
        <v>0.37</v>
      </c>
      <c r="AD3449" s="1">
        <v>40586</v>
      </c>
    </row>
    <row r="3450" spans="1:30" x14ac:dyDescent="0.35">
      <c r="A3450">
        <v>6038</v>
      </c>
      <c r="B3450">
        <v>4819</v>
      </c>
      <c r="C3450">
        <v>34245</v>
      </c>
      <c r="D3450" s="1">
        <v>40216</v>
      </c>
      <c r="E3450" t="s">
        <v>20</v>
      </c>
      <c r="F3450">
        <v>42</v>
      </c>
      <c r="G3450">
        <v>189.22</v>
      </c>
      <c r="H3450">
        <v>0.05</v>
      </c>
      <c r="I3450" t="s">
        <v>9</v>
      </c>
      <c r="J3450" s="8">
        <v>-92.42</v>
      </c>
      <c r="K3450" s="8">
        <f>IF(Table3[[#This Row],[Return Status]] = "Returned", 0, Table3[[#This Row],[Profit]])</f>
        <v>-92.42</v>
      </c>
      <c r="L3450" s="8" t="str">
        <f>IFERROR(VLOOKUP(Table3[[#This Row],[Order ID]],returns[[Order ID]:[Status]],2,FALSE), "")</f>
        <v/>
      </c>
      <c r="M3450">
        <v>4.28</v>
      </c>
      <c r="N3450">
        <v>4.79</v>
      </c>
      <c r="O3450" t="s">
        <v>1574</v>
      </c>
      <c r="P3450" t="s">
        <v>142</v>
      </c>
      <c r="Q3450">
        <v>84003</v>
      </c>
      <c r="R3450" t="s">
        <v>143</v>
      </c>
      <c r="S3450" t="s">
        <v>1976</v>
      </c>
      <c r="T3450" t="e">
        <f>VLOOKUP(Table3[[#This Row],[Region]],managers5[],2,FALSE)</f>
        <v>#N/A</v>
      </c>
      <c r="U3450" t="s">
        <v>1955</v>
      </c>
      <c r="V3450" t="s">
        <v>1959</v>
      </c>
      <c r="W3450" t="s">
        <v>14</v>
      </c>
      <c r="X3450" t="s">
        <v>39</v>
      </c>
      <c r="Y3450" t="s">
        <v>16</v>
      </c>
      <c r="Z3450" t="s">
        <v>30</v>
      </c>
      <c r="AA3450" t="s">
        <v>1837</v>
      </c>
      <c r="AB3450" t="s">
        <v>19</v>
      </c>
      <c r="AC3450">
        <v>0.4</v>
      </c>
      <c r="AD3450" s="2">
        <v>40217</v>
      </c>
    </row>
    <row r="3451" spans="1:30" x14ac:dyDescent="0.35">
      <c r="A3451">
        <v>7293</v>
      </c>
      <c r="B3451">
        <v>4824</v>
      </c>
      <c r="C3451">
        <v>34275</v>
      </c>
      <c r="D3451" s="1">
        <v>39995</v>
      </c>
      <c r="E3451" t="s">
        <v>32</v>
      </c>
      <c r="F3451">
        <v>3</v>
      </c>
      <c r="G3451">
        <v>6041.01</v>
      </c>
      <c r="H3451">
        <v>0.04</v>
      </c>
      <c r="I3451" t="s">
        <v>49</v>
      </c>
      <c r="J3451" s="8">
        <v>-4793.0039999999999</v>
      </c>
      <c r="K3451" s="8">
        <f>IF(Table3[[#This Row],[Return Status]] = "Returned", 0, Table3[[#This Row],[Profit]])</f>
        <v>-4793.0039999999999</v>
      </c>
      <c r="L3451" s="8" t="str">
        <f>IFERROR(VLOOKUP(Table3[[#This Row],[Order ID]],returns[[Order ID]:[Status]],2,FALSE), "")</f>
        <v/>
      </c>
      <c r="M3451">
        <v>2036.48</v>
      </c>
      <c r="N3451">
        <v>14.7</v>
      </c>
      <c r="O3451" t="s">
        <v>1823</v>
      </c>
      <c r="P3451" t="s">
        <v>22</v>
      </c>
      <c r="Q3451">
        <v>80525</v>
      </c>
      <c r="R3451" t="s">
        <v>23</v>
      </c>
      <c r="S3451" t="s">
        <v>1976</v>
      </c>
      <c r="T3451" t="e">
        <f>VLOOKUP(Table3[[#This Row],[Region]],managers5[],2,FALSE)</f>
        <v>#N/A</v>
      </c>
      <c r="U3451" t="s">
        <v>1955</v>
      </c>
      <c r="V3451" t="s">
        <v>1959</v>
      </c>
      <c r="W3451" t="s">
        <v>14</v>
      </c>
      <c r="X3451" t="s">
        <v>15</v>
      </c>
      <c r="Y3451" t="s">
        <v>46</v>
      </c>
      <c r="Z3451" t="s">
        <v>124</v>
      </c>
      <c r="AA3451" t="s">
        <v>308</v>
      </c>
      <c r="AB3451" t="s">
        <v>74</v>
      </c>
      <c r="AC3451">
        <v>0.55000000000000004</v>
      </c>
      <c r="AD3451" s="2">
        <v>40000</v>
      </c>
    </row>
    <row r="3452" spans="1:30" x14ac:dyDescent="0.35">
      <c r="A3452">
        <v>1609</v>
      </c>
      <c r="B3452">
        <v>4825</v>
      </c>
      <c r="C3452">
        <v>34279</v>
      </c>
      <c r="D3452" s="1">
        <v>40996</v>
      </c>
      <c r="E3452" t="s">
        <v>8</v>
      </c>
      <c r="F3452">
        <v>3</v>
      </c>
      <c r="G3452">
        <v>840.55200000000002</v>
      </c>
      <c r="H3452">
        <v>0.1</v>
      </c>
      <c r="I3452" t="s">
        <v>49</v>
      </c>
      <c r="J3452" s="8">
        <v>7.5500000000000096</v>
      </c>
      <c r="K3452" s="8">
        <f>IF(Table3[[#This Row],[Return Status]] = "Returned", 0, Table3[[#This Row],[Profit]])</f>
        <v>7.5500000000000096</v>
      </c>
      <c r="L3452" s="8" t="str">
        <f>IFERROR(VLOOKUP(Table3[[#This Row],[Order ID]],returns[[Order ID]:[Status]],2,FALSE), "")</f>
        <v/>
      </c>
      <c r="M3452">
        <v>349.45</v>
      </c>
      <c r="N3452">
        <v>60</v>
      </c>
      <c r="O3452" t="s">
        <v>286</v>
      </c>
      <c r="P3452" t="s">
        <v>11</v>
      </c>
      <c r="Q3452">
        <v>95376</v>
      </c>
      <c r="R3452" t="s">
        <v>12</v>
      </c>
      <c r="S3452" t="s">
        <v>1976</v>
      </c>
      <c r="T3452" t="e">
        <f>VLOOKUP(Table3[[#This Row],[Region]],managers5[],2,FALSE)</f>
        <v>#N/A</v>
      </c>
      <c r="U3452" t="s">
        <v>1955</v>
      </c>
      <c r="V3452" t="s">
        <v>1959</v>
      </c>
      <c r="W3452" t="s">
        <v>14</v>
      </c>
      <c r="X3452" t="s">
        <v>39</v>
      </c>
      <c r="Y3452" t="s">
        <v>50</v>
      </c>
      <c r="Z3452" t="s">
        <v>51</v>
      </c>
      <c r="AA3452" t="s">
        <v>1391</v>
      </c>
      <c r="AB3452" t="s">
        <v>74</v>
      </c>
      <c r="AD3452" s="1">
        <v>40998</v>
      </c>
    </row>
    <row r="3453" spans="1:30" x14ac:dyDescent="0.35">
      <c r="A3453">
        <v>647</v>
      </c>
      <c r="B3453">
        <v>4826</v>
      </c>
      <c r="C3453">
        <v>34309</v>
      </c>
      <c r="D3453" s="1">
        <v>41158</v>
      </c>
      <c r="E3453" t="s">
        <v>77</v>
      </c>
      <c r="F3453">
        <v>16</v>
      </c>
      <c r="G3453">
        <v>75.77</v>
      </c>
      <c r="H3453">
        <v>0</v>
      </c>
      <c r="I3453" t="s">
        <v>9</v>
      </c>
      <c r="J3453" s="8">
        <v>-56.62</v>
      </c>
      <c r="K3453" s="8">
        <f>IF(Table3[[#This Row],[Return Status]] = "Returned", 0, Table3[[#This Row],[Profit]])</f>
        <v>-56.62</v>
      </c>
      <c r="L3453" s="8" t="str">
        <f>IFERROR(VLOOKUP(Table3[[#This Row],[Order ID]],returns[[Order ID]:[Status]],2,FALSE), "")</f>
        <v/>
      </c>
      <c r="M3453">
        <v>4.37</v>
      </c>
      <c r="N3453">
        <v>5.15</v>
      </c>
      <c r="O3453" t="s">
        <v>827</v>
      </c>
      <c r="P3453" t="s">
        <v>37</v>
      </c>
      <c r="Q3453">
        <v>7801</v>
      </c>
      <c r="R3453" t="s">
        <v>37</v>
      </c>
      <c r="S3453" t="s">
        <v>1979</v>
      </c>
      <c r="T3453" t="e">
        <f>VLOOKUP(Table3[[#This Row],[Region]],managers5[],2,FALSE)</f>
        <v>#N/A</v>
      </c>
      <c r="U3453" t="s">
        <v>1956</v>
      </c>
      <c r="W3453" t="s">
        <v>14</v>
      </c>
      <c r="X3453" t="s">
        <v>15</v>
      </c>
      <c r="Y3453" t="s">
        <v>16</v>
      </c>
      <c r="Z3453" t="s">
        <v>83</v>
      </c>
      <c r="AA3453" t="s">
        <v>112</v>
      </c>
      <c r="AB3453" t="s">
        <v>19</v>
      </c>
      <c r="AC3453">
        <v>0.59</v>
      </c>
      <c r="AD3453" s="1">
        <v>41160</v>
      </c>
    </row>
    <row r="3454" spans="1:30" x14ac:dyDescent="0.35">
      <c r="A3454">
        <v>6902</v>
      </c>
      <c r="B3454">
        <v>4828</v>
      </c>
      <c r="C3454">
        <v>34311</v>
      </c>
      <c r="D3454" s="1">
        <v>40061</v>
      </c>
      <c r="E3454" t="s">
        <v>77</v>
      </c>
      <c r="F3454">
        <v>32</v>
      </c>
      <c r="G3454">
        <v>232.85</v>
      </c>
      <c r="H3454">
        <v>0.03</v>
      </c>
      <c r="I3454" t="s">
        <v>9</v>
      </c>
      <c r="J3454" s="8">
        <v>-262.62</v>
      </c>
      <c r="K3454" s="8">
        <f>IF(Table3[[#This Row],[Return Status]] = "Returned", 0, Table3[[#This Row],[Profit]])</f>
        <v>-262.62</v>
      </c>
      <c r="L3454" s="8" t="str">
        <f>IFERROR(VLOOKUP(Table3[[#This Row],[Order ID]],returns[[Order ID]:[Status]],2,FALSE), "")</f>
        <v/>
      </c>
      <c r="M3454">
        <v>6.98</v>
      </c>
      <c r="N3454">
        <v>9.69</v>
      </c>
      <c r="O3454" t="s">
        <v>766</v>
      </c>
      <c r="P3454" t="s">
        <v>146</v>
      </c>
      <c r="Q3454">
        <v>83843</v>
      </c>
      <c r="R3454" t="s">
        <v>147</v>
      </c>
      <c r="S3454" t="s">
        <v>1976</v>
      </c>
      <c r="T3454" t="e">
        <f>VLOOKUP(Table3[[#This Row],[Region]],managers5[],2,FALSE)</f>
        <v>#N/A</v>
      </c>
      <c r="U3454" t="s">
        <v>1955</v>
      </c>
      <c r="V3454" t="s">
        <v>1959</v>
      </c>
      <c r="W3454" t="s">
        <v>14</v>
      </c>
      <c r="X3454" t="s">
        <v>71</v>
      </c>
      <c r="Y3454" t="s">
        <v>16</v>
      </c>
      <c r="Z3454" t="s">
        <v>75</v>
      </c>
      <c r="AA3454" t="s">
        <v>1424</v>
      </c>
      <c r="AB3454" t="s">
        <v>19</v>
      </c>
      <c r="AC3454">
        <v>0.83</v>
      </c>
      <c r="AD3454" s="2">
        <v>40063</v>
      </c>
    </row>
    <row r="3455" spans="1:30" x14ac:dyDescent="0.35">
      <c r="A3455">
        <v>6910</v>
      </c>
      <c r="B3455">
        <v>4827</v>
      </c>
      <c r="C3455">
        <v>34311</v>
      </c>
      <c r="D3455" s="1">
        <v>40061</v>
      </c>
      <c r="E3455" t="s">
        <v>77</v>
      </c>
      <c r="F3455">
        <v>39</v>
      </c>
      <c r="G3455">
        <v>132.79</v>
      </c>
      <c r="H3455">
        <v>0.05</v>
      </c>
      <c r="I3455" t="s">
        <v>9</v>
      </c>
      <c r="J3455" s="8">
        <v>-100.24</v>
      </c>
      <c r="K3455" s="8">
        <f>IF(Table3[[#This Row],[Return Status]] = "Returned", 0, Table3[[#This Row],[Profit]])</f>
        <v>-100.24</v>
      </c>
      <c r="L3455" s="8" t="str">
        <f>IFERROR(VLOOKUP(Table3[[#This Row],[Order ID]],returns[[Order ID]:[Status]],2,FALSE), "")</f>
        <v/>
      </c>
      <c r="M3455">
        <v>3.28</v>
      </c>
      <c r="N3455">
        <v>3.97</v>
      </c>
      <c r="O3455" t="s">
        <v>766</v>
      </c>
      <c r="P3455" t="s">
        <v>146</v>
      </c>
      <c r="Q3455">
        <v>83843</v>
      </c>
      <c r="R3455" t="s">
        <v>147</v>
      </c>
      <c r="S3455" t="s">
        <v>1976</v>
      </c>
      <c r="T3455" t="e">
        <f>VLOOKUP(Table3[[#This Row],[Region]],managers5[],2,FALSE)</f>
        <v>#N/A</v>
      </c>
      <c r="U3455" t="s">
        <v>1955</v>
      </c>
      <c r="V3455" t="s">
        <v>1959</v>
      </c>
      <c r="W3455" t="s">
        <v>14</v>
      </c>
      <c r="X3455" t="s">
        <v>71</v>
      </c>
      <c r="Y3455" t="s">
        <v>16</v>
      </c>
      <c r="Z3455" t="s">
        <v>106</v>
      </c>
      <c r="AA3455" t="s">
        <v>1653</v>
      </c>
      <c r="AB3455" t="s">
        <v>35</v>
      </c>
      <c r="AC3455">
        <v>0.56000000000000005</v>
      </c>
      <c r="AD3455" s="2">
        <v>40062</v>
      </c>
    </row>
    <row r="3456" spans="1:30" x14ac:dyDescent="0.35">
      <c r="A3456">
        <v>5515</v>
      </c>
      <c r="B3456">
        <v>4829</v>
      </c>
      <c r="C3456">
        <v>34337</v>
      </c>
      <c r="D3456" s="1">
        <v>40312</v>
      </c>
      <c r="E3456" t="s">
        <v>20</v>
      </c>
      <c r="F3456">
        <v>36</v>
      </c>
      <c r="G3456">
        <v>3610.85</v>
      </c>
      <c r="H3456">
        <v>0.04</v>
      </c>
      <c r="I3456" t="s">
        <v>33</v>
      </c>
      <c r="J3456" s="8">
        <v>2235.37</v>
      </c>
      <c r="K3456" s="8">
        <f>IF(Table3[[#This Row],[Return Status]] = "Returned", 0, Table3[[#This Row],[Profit]])</f>
        <v>2235.37</v>
      </c>
      <c r="L3456" s="8" t="str">
        <f>IFERROR(VLOOKUP(Table3[[#This Row],[Order ID]],returns[[Order ID]:[Status]],2,FALSE), "")</f>
        <v/>
      </c>
      <c r="M3456">
        <v>99.23</v>
      </c>
      <c r="N3456">
        <v>8.99</v>
      </c>
      <c r="O3456" t="s">
        <v>913</v>
      </c>
      <c r="P3456" t="s">
        <v>37</v>
      </c>
      <c r="Q3456">
        <v>13021</v>
      </c>
      <c r="R3456" t="s">
        <v>37</v>
      </c>
      <c r="S3456" t="s">
        <v>1979</v>
      </c>
      <c r="T3456" t="e">
        <f>VLOOKUP(Table3[[#This Row],[Region]],managers5[],2,FALSE)</f>
        <v>#N/A</v>
      </c>
      <c r="U3456" t="s">
        <v>1956</v>
      </c>
      <c r="W3456" t="s">
        <v>14</v>
      </c>
      <c r="X3456" t="s">
        <v>71</v>
      </c>
      <c r="Y3456" t="s">
        <v>50</v>
      </c>
      <c r="Z3456" t="s">
        <v>61</v>
      </c>
      <c r="AA3456" t="s">
        <v>209</v>
      </c>
      <c r="AB3456" t="s">
        <v>109</v>
      </c>
      <c r="AC3456">
        <v>0.35</v>
      </c>
      <c r="AD3456" s="2">
        <v>40313</v>
      </c>
    </row>
    <row r="3457" spans="1:30" x14ac:dyDescent="0.35">
      <c r="A3457">
        <v>5214</v>
      </c>
      <c r="B3457">
        <v>4830</v>
      </c>
      <c r="C3457">
        <v>34338</v>
      </c>
      <c r="D3457" s="1">
        <v>40359</v>
      </c>
      <c r="E3457" t="s">
        <v>32</v>
      </c>
      <c r="F3457">
        <v>26</v>
      </c>
      <c r="G3457">
        <v>1050.1600000000001</v>
      </c>
      <c r="H3457">
        <v>0.04</v>
      </c>
      <c r="I3457" t="s">
        <v>33</v>
      </c>
      <c r="J3457" s="8">
        <v>265.08999999999997</v>
      </c>
      <c r="K3457" s="8">
        <f>IF(Table3[[#This Row],[Return Status]] = "Returned", 0, Table3[[#This Row],[Profit]])</f>
        <v>0</v>
      </c>
      <c r="L3457" s="8" t="str">
        <f>IFERROR(VLOOKUP(Table3[[#This Row],[Order ID]],returns[[Order ID]:[Status]],2,FALSE), "")</f>
        <v>Returned</v>
      </c>
      <c r="M3457">
        <v>38.76</v>
      </c>
      <c r="N3457">
        <v>13.26</v>
      </c>
      <c r="O3457" t="s">
        <v>897</v>
      </c>
      <c r="P3457" t="s">
        <v>97</v>
      </c>
      <c r="Q3457">
        <v>97330</v>
      </c>
      <c r="R3457" t="s">
        <v>98</v>
      </c>
      <c r="S3457" t="s">
        <v>1976</v>
      </c>
      <c r="T3457" t="e">
        <f>VLOOKUP(Table3[[#This Row],[Region]],managers5[],2,FALSE)</f>
        <v>#N/A</v>
      </c>
      <c r="U3457" t="s">
        <v>1955</v>
      </c>
      <c r="V3457" t="s">
        <v>1959</v>
      </c>
      <c r="W3457" t="s">
        <v>14</v>
      </c>
      <c r="X3457" t="s">
        <v>71</v>
      </c>
      <c r="Y3457" t="s">
        <v>16</v>
      </c>
      <c r="Z3457" t="s">
        <v>30</v>
      </c>
      <c r="AA3457" t="s">
        <v>1447</v>
      </c>
      <c r="AB3457" t="s">
        <v>19</v>
      </c>
      <c r="AC3457">
        <v>0.36</v>
      </c>
      <c r="AD3457" s="2">
        <v>40364</v>
      </c>
    </row>
    <row r="3458" spans="1:30" x14ac:dyDescent="0.35">
      <c r="A3458">
        <v>5746</v>
      </c>
      <c r="B3458">
        <v>4831</v>
      </c>
      <c r="C3458">
        <v>34371</v>
      </c>
      <c r="D3458" s="1">
        <v>40269</v>
      </c>
      <c r="E3458" t="s">
        <v>20</v>
      </c>
      <c r="F3458">
        <v>18</v>
      </c>
      <c r="G3458">
        <v>8334.0300000000007</v>
      </c>
      <c r="H3458">
        <v>0.05</v>
      </c>
      <c r="I3458" t="s">
        <v>49</v>
      </c>
      <c r="J3458" s="8">
        <v>1886.66</v>
      </c>
      <c r="K3458" s="8">
        <f>IF(Table3[[#This Row],[Return Status]] = "Returned", 0, Table3[[#This Row],[Profit]])</f>
        <v>1886.66</v>
      </c>
      <c r="L3458" s="8" t="str">
        <f>IFERROR(VLOOKUP(Table3[[#This Row],[Order ID]],returns[[Order ID]:[Status]],2,FALSE), "")</f>
        <v/>
      </c>
      <c r="M3458">
        <v>510.14</v>
      </c>
      <c r="N3458">
        <v>14.7</v>
      </c>
      <c r="O3458" t="s">
        <v>845</v>
      </c>
      <c r="P3458" t="s">
        <v>37</v>
      </c>
      <c r="Q3458">
        <v>43050</v>
      </c>
      <c r="R3458" t="s">
        <v>37</v>
      </c>
      <c r="S3458" t="s">
        <v>1979</v>
      </c>
      <c r="T3458" t="e">
        <f>VLOOKUP(Table3[[#This Row],[Region]],managers5[],2,FALSE)</f>
        <v>#N/A</v>
      </c>
      <c r="U3458" t="s">
        <v>1956</v>
      </c>
      <c r="W3458" t="s">
        <v>14</v>
      </c>
      <c r="X3458" t="s">
        <v>39</v>
      </c>
      <c r="Y3458" t="s">
        <v>46</v>
      </c>
      <c r="Z3458" t="s">
        <v>124</v>
      </c>
      <c r="AA3458" t="s">
        <v>1912</v>
      </c>
      <c r="AB3458" t="s">
        <v>74</v>
      </c>
      <c r="AC3458">
        <v>0.56000000000000005</v>
      </c>
      <c r="AD3458" s="2">
        <v>40271</v>
      </c>
    </row>
    <row r="3459" spans="1:30" x14ac:dyDescent="0.35">
      <c r="A3459">
        <v>7284</v>
      </c>
      <c r="B3459">
        <v>4832</v>
      </c>
      <c r="C3459">
        <v>34374</v>
      </c>
      <c r="D3459" s="1">
        <v>39994</v>
      </c>
      <c r="E3459" t="s">
        <v>32</v>
      </c>
      <c r="F3459">
        <v>42</v>
      </c>
      <c r="G3459">
        <v>344.57</v>
      </c>
      <c r="H3459">
        <v>0.04</v>
      </c>
      <c r="I3459" t="s">
        <v>9</v>
      </c>
      <c r="J3459" s="8">
        <v>37.409999999999997</v>
      </c>
      <c r="K3459" s="8">
        <f>IF(Table3[[#This Row],[Return Status]] = "Returned", 0, Table3[[#This Row],[Profit]])</f>
        <v>37.409999999999997</v>
      </c>
      <c r="L3459" s="8" t="str">
        <f>IFERROR(VLOOKUP(Table3[[#This Row],[Order ID]],returns[[Order ID]:[Status]],2,FALSE), "")</f>
        <v/>
      </c>
      <c r="M3459">
        <v>8.33</v>
      </c>
      <c r="N3459">
        <v>1.99</v>
      </c>
      <c r="O3459" t="s">
        <v>1052</v>
      </c>
      <c r="P3459" t="s">
        <v>97</v>
      </c>
      <c r="Q3459">
        <v>97420</v>
      </c>
      <c r="R3459" t="s">
        <v>98</v>
      </c>
      <c r="S3459" t="s">
        <v>1976</v>
      </c>
      <c r="T3459" t="e">
        <f>VLOOKUP(Table3[[#This Row],[Region]],managers5[],2,FALSE)</f>
        <v>#N/A</v>
      </c>
      <c r="U3459" t="s">
        <v>1955</v>
      </c>
      <c r="V3459" t="s">
        <v>1959</v>
      </c>
      <c r="W3459" t="s">
        <v>14</v>
      </c>
      <c r="X3459" t="s">
        <v>15</v>
      </c>
      <c r="Y3459" t="s">
        <v>46</v>
      </c>
      <c r="Z3459" t="s">
        <v>47</v>
      </c>
      <c r="AA3459" t="s">
        <v>264</v>
      </c>
      <c r="AB3459" t="s">
        <v>109</v>
      </c>
      <c r="AC3459">
        <v>0.52</v>
      </c>
      <c r="AD3459" s="2">
        <v>40001</v>
      </c>
    </row>
    <row r="3460" spans="1:30" x14ac:dyDescent="0.35">
      <c r="A3460">
        <v>871</v>
      </c>
      <c r="B3460">
        <v>1956</v>
      </c>
      <c r="C3460">
        <v>13988</v>
      </c>
      <c r="D3460" s="1">
        <v>41122</v>
      </c>
      <c r="E3460" t="s">
        <v>8</v>
      </c>
      <c r="F3460">
        <v>18</v>
      </c>
      <c r="G3460">
        <v>236.31</v>
      </c>
      <c r="H3460">
        <v>0.04</v>
      </c>
      <c r="I3460" t="s">
        <v>33</v>
      </c>
      <c r="J3460" s="8">
        <v>-2.2400000000000002</v>
      </c>
      <c r="K3460" s="8">
        <f>IF(Table3[[#This Row],[Return Status]] = "Returned", 0, Table3[[#This Row],[Profit]])</f>
        <v>-2.2400000000000002</v>
      </c>
      <c r="L3460" s="8" t="str">
        <f>IFERROR(VLOOKUP(Table3[[#This Row],[Order ID]],returns[[Order ID]:[Status]],2,FALSE), "")</f>
        <v/>
      </c>
      <c r="M3460">
        <v>11.97</v>
      </c>
      <c r="N3460">
        <v>4.9800000000000004</v>
      </c>
      <c r="O3460" t="s">
        <v>1011</v>
      </c>
      <c r="P3460" t="s">
        <v>43</v>
      </c>
      <c r="Q3460">
        <v>28115</v>
      </c>
      <c r="R3460" t="s">
        <v>44</v>
      </c>
      <c r="S3460" t="s">
        <v>1978</v>
      </c>
      <c r="T3460" t="e">
        <f>VLOOKUP(Table3[[#This Row],[Region]],managers5[],2,FALSE)</f>
        <v>#N/A</v>
      </c>
      <c r="U3460" t="s">
        <v>1957</v>
      </c>
      <c r="V3460" t="s">
        <v>1959</v>
      </c>
      <c r="W3460" t="s">
        <v>14</v>
      </c>
      <c r="X3460" t="s">
        <v>24</v>
      </c>
      <c r="Y3460" t="s">
        <v>16</v>
      </c>
      <c r="Z3460" t="s">
        <v>83</v>
      </c>
      <c r="AA3460" t="s">
        <v>384</v>
      </c>
      <c r="AB3460" t="s">
        <v>19</v>
      </c>
      <c r="AC3460">
        <v>0.57999999999999996</v>
      </c>
      <c r="AD3460" s="1">
        <v>41123</v>
      </c>
    </row>
    <row r="3461" spans="1:30" x14ac:dyDescent="0.35">
      <c r="A3461">
        <v>3538</v>
      </c>
      <c r="B3461">
        <v>2966</v>
      </c>
      <c r="C3461">
        <v>21444</v>
      </c>
      <c r="D3461" s="1">
        <v>40648</v>
      </c>
      <c r="E3461" t="s">
        <v>20</v>
      </c>
      <c r="F3461">
        <v>17</v>
      </c>
      <c r="G3461">
        <v>34.159999999999997</v>
      </c>
      <c r="H3461">
        <v>0.09</v>
      </c>
      <c r="I3461" t="s">
        <v>9</v>
      </c>
      <c r="J3461" s="8">
        <v>-2.29</v>
      </c>
      <c r="K3461" s="8">
        <f>IF(Table3[[#This Row],[Return Status]] = "Returned", 0, Table3[[#This Row],[Profit]])</f>
        <v>-2.29</v>
      </c>
      <c r="L3461" s="8" t="str">
        <f>IFERROR(VLOOKUP(Table3[[#This Row],[Order ID]],returns[[Order ID]:[Status]],2,FALSE), "")</f>
        <v/>
      </c>
      <c r="M3461">
        <v>2.1</v>
      </c>
      <c r="N3461">
        <v>0.7</v>
      </c>
      <c r="O3461" t="s">
        <v>119</v>
      </c>
      <c r="P3461" t="s">
        <v>120</v>
      </c>
      <c r="Q3461">
        <v>34639</v>
      </c>
      <c r="R3461" t="s">
        <v>56</v>
      </c>
      <c r="S3461" t="s">
        <v>1978</v>
      </c>
      <c r="T3461" t="e">
        <f>VLOOKUP(Table3[[#This Row],[Region]],managers5[],2,FALSE)</f>
        <v>#N/A</v>
      </c>
      <c r="U3461" t="s">
        <v>1957</v>
      </c>
      <c r="V3461" t="s">
        <v>1959</v>
      </c>
      <c r="W3461" t="s">
        <v>14</v>
      </c>
      <c r="X3461" t="s">
        <v>71</v>
      </c>
      <c r="Y3461" t="s">
        <v>16</v>
      </c>
      <c r="Z3461" t="s">
        <v>106</v>
      </c>
      <c r="AA3461" t="s">
        <v>707</v>
      </c>
      <c r="AB3461" t="s">
        <v>35</v>
      </c>
      <c r="AC3461">
        <v>0.56999999999999995</v>
      </c>
      <c r="AD3461" s="1">
        <v>40649</v>
      </c>
    </row>
    <row r="3462" spans="1:30" x14ac:dyDescent="0.35">
      <c r="A3462">
        <v>5623</v>
      </c>
      <c r="B3462">
        <v>6636</v>
      </c>
      <c r="C3462">
        <v>47175</v>
      </c>
      <c r="D3462" s="1">
        <v>40293</v>
      </c>
      <c r="E3462" t="s">
        <v>8</v>
      </c>
      <c r="F3462">
        <v>40</v>
      </c>
      <c r="G3462">
        <v>70.45</v>
      </c>
      <c r="H3462">
        <v>0.1</v>
      </c>
      <c r="I3462" t="s">
        <v>9</v>
      </c>
      <c r="J3462" s="8">
        <v>-2.31</v>
      </c>
      <c r="K3462" s="8">
        <f>IF(Table3[[#This Row],[Return Status]] = "Returned", 0, Table3[[#This Row],[Profit]])</f>
        <v>-2.31</v>
      </c>
      <c r="L3462" s="8" t="str">
        <f>IFERROR(VLOOKUP(Table3[[#This Row],[Order ID]],returns[[Order ID]:[Status]],2,FALSE), "")</f>
        <v/>
      </c>
      <c r="M3462">
        <v>1.82</v>
      </c>
      <c r="N3462">
        <v>1</v>
      </c>
      <c r="O3462" t="s">
        <v>1710</v>
      </c>
      <c r="P3462" t="s">
        <v>60</v>
      </c>
      <c r="Q3462">
        <v>27203</v>
      </c>
      <c r="R3462" t="s">
        <v>44</v>
      </c>
      <c r="S3462" t="s">
        <v>1978</v>
      </c>
      <c r="T3462" t="e">
        <f>VLOOKUP(Table3[[#This Row],[Region]],managers5[],2,FALSE)</f>
        <v>#N/A</v>
      </c>
      <c r="U3462" t="s">
        <v>1957</v>
      </c>
      <c r="V3462" t="s">
        <v>1959</v>
      </c>
      <c r="W3462" t="s">
        <v>14</v>
      </c>
      <c r="X3462" t="s">
        <v>71</v>
      </c>
      <c r="Y3462" t="s">
        <v>16</v>
      </c>
      <c r="Z3462" t="s">
        <v>106</v>
      </c>
      <c r="AA3462" t="s">
        <v>699</v>
      </c>
      <c r="AB3462" t="s">
        <v>35</v>
      </c>
      <c r="AC3462">
        <v>0.4</v>
      </c>
      <c r="AD3462" s="2">
        <v>40294</v>
      </c>
    </row>
    <row r="3463" spans="1:30" x14ac:dyDescent="0.35">
      <c r="A3463">
        <v>8351</v>
      </c>
      <c r="B3463">
        <v>947</v>
      </c>
      <c r="C3463">
        <v>6854</v>
      </c>
      <c r="D3463" s="1">
        <v>39819</v>
      </c>
      <c r="E3463" t="s">
        <v>20</v>
      </c>
      <c r="F3463">
        <v>1</v>
      </c>
      <c r="G3463">
        <v>22.13</v>
      </c>
      <c r="H3463">
        <v>7.0000000000000007E-2</v>
      </c>
      <c r="I3463" t="s">
        <v>33</v>
      </c>
      <c r="J3463" s="8">
        <v>-2.3919999999999999</v>
      </c>
      <c r="K3463" s="8">
        <f>IF(Table3[[#This Row],[Return Status]] = "Returned", 0, Table3[[#This Row],[Profit]])</f>
        <v>-2.3919999999999999</v>
      </c>
      <c r="L3463" s="8" t="str">
        <f>IFERROR(VLOOKUP(Table3[[#This Row],[Order ID]],returns[[Order ID]:[Status]],2,FALSE), "")</f>
        <v/>
      </c>
      <c r="M3463">
        <v>7.68</v>
      </c>
      <c r="N3463">
        <v>6.16</v>
      </c>
      <c r="O3463" t="s">
        <v>1119</v>
      </c>
      <c r="P3463" t="s">
        <v>120</v>
      </c>
      <c r="Q3463">
        <v>33411</v>
      </c>
      <c r="R3463" t="s">
        <v>56</v>
      </c>
      <c r="S3463" t="s">
        <v>1978</v>
      </c>
      <c r="T3463" t="e">
        <f>VLOOKUP(Table3[[#This Row],[Region]],managers5[],2,FALSE)</f>
        <v>#N/A</v>
      </c>
      <c r="U3463" t="s">
        <v>1957</v>
      </c>
      <c r="V3463" t="s">
        <v>1959</v>
      </c>
      <c r="W3463" t="s">
        <v>14</v>
      </c>
      <c r="X3463" t="s">
        <v>39</v>
      </c>
      <c r="Y3463" t="s">
        <v>16</v>
      </c>
      <c r="Z3463" t="s">
        <v>17</v>
      </c>
      <c r="AA3463" t="s">
        <v>1000</v>
      </c>
      <c r="AB3463" t="s">
        <v>19</v>
      </c>
      <c r="AC3463">
        <v>0.35</v>
      </c>
      <c r="AD3463" s="1">
        <v>39821</v>
      </c>
    </row>
    <row r="3464" spans="1:30" x14ac:dyDescent="0.35">
      <c r="A3464">
        <v>507</v>
      </c>
      <c r="B3464">
        <v>4837</v>
      </c>
      <c r="C3464">
        <v>34406</v>
      </c>
      <c r="D3464" s="1">
        <v>41180</v>
      </c>
      <c r="E3464" t="s">
        <v>20</v>
      </c>
      <c r="F3464">
        <v>29</v>
      </c>
      <c r="G3464">
        <v>142.59</v>
      </c>
      <c r="H3464">
        <v>0.02</v>
      </c>
      <c r="I3464" t="s">
        <v>9</v>
      </c>
      <c r="J3464" s="8">
        <v>-3.23</v>
      </c>
      <c r="K3464" s="8">
        <f>IF(Table3[[#This Row],[Return Status]] = "Returned", 0, Table3[[#This Row],[Profit]])</f>
        <v>-3.23</v>
      </c>
      <c r="L3464" s="8" t="str">
        <f>IFERROR(VLOOKUP(Table3[[#This Row],[Order ID]],returns[[Order ID]:[Status]],2,FALSE), "")</f>
        <v/>
      </c>
      <c r="M3464">
        <v>4.71</v>
      </c>
      <c r="N3464">
        <v>0.7</v>
      </c>
      <c r="O3464" t="s">
        <v>711</v>
      </c>
      <c r="P3464" t="s">
        <v>11</v>
      </c>
      <c r="Q3464">
        <v>90301</v>
      </c>
      <c r="R3464" t="s">
        <v>12</v>
      </c>
      <c r="S3464" t="s">
        <v>1976</v>
      </c>
      <c r="T3464" t="e">
        <f>VLOOKUP(Table3[[#This Row],[Region]],managers5[],2,FALSE)</f>
        <v>#N/A</v>
      </c>
      <c r="U3464" t="s">
        <v>1955</v>
      </c>
      <c r="V3464" t="s">
        <v>1959</v>
      </c>
      <c r="W3464" t="s">
        <v>14</v>
      </c>
      <c r="X3464" t="s">
        <v>24</v>
      </c>
      <c r="Y3464" t="s">
        <v>16</v>
      </c>
      <c r="Z3464" t="s">
        <v>57</v>
      </c>
      <c r="AA3464" t="s">
        <v>712</v>
      </c>
      <c r="AB3464" t="s">
        <v>35</v>
      </c>
      <c r="AC3464">
        <v>0.85</v>
      </c>
      <c r="AD3464" s="1">
        <v>41181</v>
      </c>
    </row>
    <row r="3465" spans="1:30" x14ac:dyDescent="0.35">
      <c r="A3465">
        <v>6641</v>
      </c>
      <c r="B3465">
        <v>1569</v>
      </c>
      <c r="C3465">
        <v>11335</v>
      </c>
      <c r="D3465" s="1">
        <v>40107</v>
      </c>
      <c r="E3465" t="s">
        <v>77</v>
      </c>
      <c r="F3465">
        <v>3</v>
      </c>
      <c r="G3465">
        <v>14.84</v>
      </c>
      <c r="H3465">
        <v>0.08</v>
      </c>
      <c r="I3465" t="s">
        <v>9</v>
      </c>
      <c r="J3465" s="8">
        <v>-2.42</v>
      </c>
      <c r="K3465" s="8">
        <f>IF(Table3[[#This Row],[Return Status]] = "Returned", 0, Table3[[#This Row],[Profit]])</f>
        <v>-2.42</v>
      </c>
      <c r="L3465" s="8" t="str">
        <f>IFERROR(VLOOKUP(Table3[[#This Row],[Order ID]],returns[[Order ID]:[Status]],2,FALSE), "")</f>
        <v/>
      </c>
      <c r="M3465">
        <v>4.9800000000000004</v>
      </c>
      <c r="N3465">
        <v>0.49</v>
      </c>
      <c r="O3465" t="s">
        <v>810</v>
      </c>
      <c r="P3465" t="s">
        <v>64</v>
      </c>
      <c r="Q3465">
        <v>30161</v>
      </c>
      <c r="R3465" t="s">
        <v>65</v>
      </c>
      <c r="S3465" t="s">
        <v>1978</v>
      </c>
      <c r="T3465" t="e">
        <f>VLOOKUP(Table3[[#This Row],[Region]],managers5[],2,FALSE)</f>
        <v>#N/A</v>
      </c>
      <c r="U3465" t="s">
        <v>1957</v>
      </c>
      <c r="V3465" t="s">
        <v>1959</v>
      </c>
      <c r="W3465" t="s">
        <v>14</v>
      </c>
      <c r="X3465" t="s">
        <v>71</v>
      </c>
      <c r="Y3465" t="s">
        <v>16</v>
      </c>
      <c r="Z3465" t="s">
        <v>99</v>
      </c>
      <c r="AA3465" t="s">
        <v>1199</v>
      </c>
      <c r="AB3465" t="s">
        <v>19</v>
      </c>
      <c r="AC3465">
        <v>0.39</v>
      </c>
      <c r="AD3465" s="2">
        <v>40108</v>
      </c>
    </row>
    <row r="3466" spans="1:30" x14ac:dyDescent="0.35">
      <c r="A3466">
        <v>4678</v>
      </c>
      <c r="B3466">
        <v>8052</v>
      </c>
      <c r="C3466">
        <v>57478</v>
      </c>
      <c r="D3466" s="1">
        <v>40454</v>
      </c>
      <c r="E3466" t="s">
        <v>41</v>
      </c>
      <c r="F3466">
        <v>36</v>
      </c>
      <c r="G3466">
        <v>63.53</v>
      </c>
      <c r="H3466">
        <v>0.1</v>
      </c>
      <c r="I3466" t="s">
        <v>9</v>
      </c>
      <c r="J3466" s="8">
        <v>-2.5099999999999998</v>
      </c>
      <c r="K3466" s="8">
        <f>IF(Table3[[#This Row],[Return Status]] = "Returned", 0, Table3[[#This Row],[Profit]])</f>
        <v>-2.5099999999999998</v>
      </c>
      <c r="L3466" s="8" t="str">
        <f>IFERROR(VLOOKUP(Table3[[#This Row],[Order ID]],returns[[Order ID]:[Status]],2,FALSE), "")</f>
        <v/>
      </c>
      <c r="M3466">
        <v>1.88</v>
      </c>
      <c r="N3466">
        <v>0.79</v>
      </c>
      <c r="O3466" t="s">
        <v>1401</v>
      </c>
      <c r="P3466" t="s">
        <v>155</v>
      </c>
      <c r="Q3466">
        <v>28031</v>
      </c>
      <c r="R3466" t="s">
        <v>44</v>
      </c>
      <c r="S3466" t="s">
        <v>1978</v>
      </c>
      <c r="T3466" t="e">
        <f>VLOOKUP(Table3[[#This Row],[Region]],managers5[],2,FALSE)</f>
        <v>#N/A</v>
      </c>
      <c r="U3466" t="s">
        <v>1957</v>
      </c>
      <c r="V3466" t="s">
        <v>1959</v>
      </c>
      <c r="W3466" t="s">
        <v>14</v>
      </c>
      <c r="X3466" t="s">
        <v>24</v>
      </c>
      <c r="Y3466" t="s">
        <v>16</v>
      </c>
      <c r="Z3466" t="s">
        <v>57</v>
      </c>
      <c r="AA3466" t="s">
        <v>1508</v>
      </c>
      <c r="AB3466" t="s">
        <v>35</v>
      </c>
      <c r="AC3466">
        <v>0.5</v>
      </c>
      <c r="AD3466" s="2">
        <v>40455</v>
      </c>
    </row>
    <row r="3467" spans="1:30" x14ac:dyDescent="0.35">
      <c r="A3467">
        <v>2556</v>
      </c>
      <c r="B3467">
        <v>4716</v>
      </c>
      <c r="C3467">
        <v>33571</v>
      </c>
      <c r="D3467" s="1">
        <v>40827</v>
      </c>
      <c r="E3467" t="s">
        <v>20</v>
      </c>
      <c r="F3467">
        <v>1</v>
      </c>
      <c r="G3467">
        <v>7.15</v>
      </c>
      <c r="H3467">
        <v>0.03</v>
      </c>
      <c r="I3467" t="s">
        <v>9</v>
      </c>
      <c r="J3467" s="8">
        <v>-2.5499999999999998</v>
      </c>
      <c r="K3467" s="8">
        <f>IF(Table3[[#This Row],[Return Status]] = "Returned", 0, Table3[[#This Row],[Profit]])</f>
        <v>-2.5499999999999998</v>
      </c>
      <c r="L3467" s="8" t="str">
        <f>IFERROR(VLOOKUP(Table3[[#This Row],[Order ID]],returns[[Order ID]:[Status]],2,FALSE), "")</f>
        <v/>
      </c>
      <c r="M3467">
        <v>5.08</v>
      </c>
      <c r="N3467">
        <v>2.0299999999999998</v>
      </c>
      <c r="O3467" t="s">
        <v>1588</v>
      </c>
      <c r="P3467" t="s">
        <v>90</v>
      </c>
      <c r="Q3467">
        <v>33334</v>
      </c>
      <c r="R3467" t="s">
        <v>56</v>
      </c>
      <c r="S3467" t="s">
        <v>1978</v>
      </c>
      <c r="T3467" t="e">
        <f>VLOOKUP(Table3[[#This Row],[Region]],managers5[],2,FALSE)</f>
        <v>#N/A</v>
      </c>
      <c r="U3467" t="s">
        <v>1957</v>
      </c>
      <c r="V3467" t="s">
        <v>1959</v>
      </c>
      <c r="W3467" t="s">
        <v>14</v>
      </c>
      <c r="X3467" t="s">
        <v>39</v>
      </c>
      <c r="Y3467" t="s">
        <v>50</v>
      </c>
      <c r="Z3467" t="s">
        <v>61</v>
      </c>
      <c r="AA3467" t="s">
        <v>918</v>
      </c>
      <c r="AB3467" t="s">
        <v>35</v>
      </c>
      <c r="AC3467">
        <v>0.51</v>
      </c>
      <c r="AD3467" s="1">
        <v>40830</v>
      </c>
    </row>
    <row r="3468" spans="1:30" x14ac:dyDescent="0.35">
      <c r="A3468">
        <v>1934</v>
      </c>
      <c r="B3468">
        <v>4845</v>
      </c>
      <c r="C3468">
        <v>34470</v>
      </c>
      <c r="D3468" s="1">
        <v>40940</v>
      </c>
      <c r="E3468" t="s">
        <v>41</v>
      </c>
      <c r="F3468">
        <v>31</v>
      </c>
      <c r="G3468">
        <v>2966.13</v>
      </c>
      <c r="H3468">
        <v>0.08</v>
      </c>
      <c r="I3468" t="s">
        <v>49</v>
      </c>
      <c r="J3468" s="8">
        <v>-1456.31</v>
      </c>
      <c r="K3468" s="8">
        <f>IF(Table3[[#This Row],[Return Status]] = "Returned", 0, Table3[[#This Row],[Profit]])</f>
        <v>-1456.31</v>
      </c>
      <c r="L3468" s="8" t="str">
        <f>IFERROR(VLOOKUP(Table3[[#This Row],[Order ID]],returns[[Order ID]:[Status]],2,FALSE), "")</f>
        <v/>
      </c>
      <c r="M3468">
        <v>100.98</v>
      </c>
      <c r="N3468">
        <v>57.38</v>
      </c>
      <c r="O3468" t="s">
        <v>195</v>
      </c>
      <c r="P3468" t="s">
        <v>131</v>
      </c>
      <c r="Q3468">
        <v>21215</v>
      </c>
      <c r="R3468" t="s">
        <v>132</v>
      </c>
      <c r="S3468" t="s">
        <v>1979</v>
      </c>
      <c r="T3468" t="e">
        <f>VLOOKUP(Table3[[#This Row],[Region]],managers5[],2,FALSE)</f>
        <v>#N/A</v>
      </c>
      <c r="U3468" t="s">
        <v>1956</v>
      </c>
      <c r="W3468" t="s">
        <v>14</v>
      </c>
      <c r="X3468" t="s">
        <v>24</v>
      </c>
      <c r="Y3468" t="s">
        <v>50</v>
      </c>
      <c r="Z3468" t="s">
        <v>219</v>
      </c>
      <c r="AA3468" t="s">
        <v>1083</v>
      </c>
      <c r="AB3468" t="s">
        <v>53</v>
      </c>
      <c r="AC3468">
        <v>0.78</v>
      </c>
      <c r="AD3468" s="1">
        <v>40941</v>
      </c>
    </row>
    <row r="3469" spans="1:30" x14ac:dyDescent="0.35">
      <c r="A3469">
        <v>6889</v>
      </c>
      <c r="B3469">
        <v>7773</v>
      </c>
      <c r="C3469">
        <v>55648</v>
      </c>
      <c r="D3469" s="1">
        <v>40065</v>
      </c>
      <c r="E3469" t="s">
        <v>41</v>
      </c>
      <c r="F3469">
        <v>5</v>
      </c>
      <c r="G3469">
        <v>14.74</v>
      </c>
      <c r="H3469">
        <v>0.08</v>
      </c>
      <c r="I3469" t="s">
        <v>9</v>
      </c>
      <c r="J3469" s="8">
        <v>-2.58</v>
      </c>
      <c r="K3469" s="8">
        <f>IF(Table3[[#This Row],[Return Status]] = "Returned", 0, Table3[[#This Row],[Profit]])</f>
        <v>-2.58</v>
      </c>
      <c r="L3469" s="8" t="str">
        <f>IFERROR(VLOOKUP(Table3[[#This Row],[Order ID]],returns[[Order ID]:[Status]],2,FALSE), "")</f>
        <v/>
      </c>
      <c r="M3469">
        <v>2.88</v>
      </c>
      <c r="N3469">
        <v>0.7</v>
      </c>
      <c r="O3469" t="s">
        <v>1103</v>
      </c>
      <c r="P3469" t="s">
        <v>645</v>
      </c>
      <c r="Q3469">
        <v>70117</v>
      </c>
      <c r="R3469" t="s">
        <v>65</v>
      </c>
      <c r="S3469" t="s">
        <v>1978</v>
      </c>
      <c r="T3469" t="e">
        <f>VLOOKUP(Table3[[#This Row],[Region]],managers5[],2,FALSE)</f>
        <v>#N/A</v>
      </c>
      <c r="U3469" t="s">
        <v>1957</v>
      </c>
      <c r="V3469" t="s">
        <v>1959</v>
      </c>
      <c r="W3469" t="s">
        <v>14</v>
      </c>
      <c r="X3469" t="s">
        <v>71</v>
      </c>
      <c r="Y3469" t="s">
        <v>16</v>
      </c>
      <c r="Z3469" t="s">
        <v>106</v>
      </c>
      <c r="AA3469" t="s">
        <v>1889</v>
      </c>
      <c r="AB3469" t="s">
        <v>35</v>
      </c>
      <c r="AC3469">
        <v>0.56000000000000005</v>
      </c>
      <c r="AD3469" s="2">
        <v>40068</v>
      </c>
    </row>
    <row r="3470" spans="1:30" x14ac:dyDescent="0.35">
      <c r="A3470">
        <v>6390</v>
      </c>
      <c r="B3470">
        <v>6454</v>
      </c>
      <c r="C3470">
        <v>45959</v>
      </c>
      <c r="D3470" s="1">
        <v>40153</v>
      </c>
      <c r="E3470" t="s">
        <v>20</v>
      </c>
      <c r="F3470">
        <v>15</v>
      </c>
      <c r="G3470">
        <v>201.74</v>
      </c>
      <c r="H3470">
        <v>0.08</v>
      </c>
      <c r="I3470" t="s">
        <v>33</v>
      </c>
      <c r="J3470" s="8">
        <v>-2.6335000000000002</v>
      </c>
      <c r="K3470" s="8">
        <f>IF(Table3[[#This Row],[Return Status]] = "Returned", 0, Table3[[#This Row],[Profit]])</f>
        <v>-2.6335000000000002</v>
      </c>
      <c r="L3470" s="8" t="str">
        <f>IFERROR(VLOOKUP(Table3[[#This Row],[Order ID]],returns[[Order ID]:[Status]],2,FALSE), "")</f>
        <v/>
      </c>
      <c r="M3470">
        <v>12.53</v>
      </c>
      <c r="N3470">
        <v>7.17</v>
      </c>
      <c r="O3470" t="s">
        <v>1092</v>
      </c>
      <c r="P3470" t="s">
        <v>60</v>
      </c>
      <c r="Q3470">
        <v>38017</v>
      </c>
      <c r="R3470" t="s">
        <v>44</v>
      </c>
      <c r="S3470" t="s">
        <v>1978</v>
      </c>
      <c r="T3470" t="e">
        <f>VLOOKUP(Table3[[#This Row],[Region]],managers5[],2,FALSE)</f>
        <v>#N/A</v>
      </c>
      <c r="U3470" t="s">
        <v>1957</v>
      </c>
      <c r="V3470" t="s">
        <v>1959</v>
      </c>
      <c r="W3470" t="s">
        <v>14</v>
      </c>
      <c r="X3470" t="s">
        <v>71</v>
      </c>
      <c r="Y3470" t="s">
        <v>16</v>
      </c>
      <c r="Z3470" t="s">
        <v>17</v>
      </c>
      <c r="AA3470" t="s">
        <v>834</v>
      </c>
      <c r="AB3470" t="s">
        <v>19</v>
      </c>
      <c r="AC3470">
        <v>0.38</v>
      </c>
      <c r="AD3470" s="2">
        <v>40155</v>
      </c>
    </row>
    <row r="3471" spans="1:30" x14ac:dyDescent="0.35">
      <c r="A3471">
        <v>71</v>
      </c>
      <c r="B3471">
        <v>2348</v>
      </c>
      <c r="C3471">
        <v>16935</v>
      </c>
      <c r="D3471" s="1">
        <v>41258</v>
      </c>
      <c r="E3471" t="s">
        <v>8</v>
      </c>
      <c r="F3471">
        <v>3</v>
      </c>
      <c r="G3471">
        <v>14.74</v>
      </c>
      <c r="H3471">
        <v>0.06</v>
      </c>
      <c r="I3471" t="s">
        <v>9</v>
      </c>
      <c r="J3471" s="8">
        <v>-2.72</v>
      </c>
      <c r="K3471" s="8">
        <f>IF(Table3[[#This Row],[Return Status]] = "Returned", 0, Table3[[#This Row],[Profit]])</f>
        <v>-2.72</v>
      </c>
      <c r="L3471" s="8" t="str">
        <f>IFERROR(VLOOKUP(Table3[[#This Row],[Order ID]],returns[[Order ID]:[Status]],2,FALSE), "")</f>
        <v/>
      </c>
      <c r="M3471">
        <v>4.4800000000000004</v>
      </c>
      <c r="N3471">
        <v>1.22</v>
      </c>
      <c r="O3471" t="s">
        <v>180</v>
      </c>
      <c r="P3471" t="s">
        <v>43</v>
      </c>
      <c r="Q3471">
        <v>29301</v>
      </c>
      <c r="R3471" t="s">
        <v>44</v>
      </c>
      <c r="S3471" t="s">
        <v>1978</v>
      </c>
      <c r="T3471" t="e">
        <f>VLOOKUP(Table3[[#This Row],[Region]],managers5[],2,FALSE)</f>
        <v>#N/A</v>
      </c>
      <c r="U3471" t="s">
        <v>1957</v>
      </c>
      <c r="V3471" t="s">
        <v>1959</v>
      </c>
      <c r="W3471" t="s">
        <v>14</v>
      </c>
      <c r="X3471" t="s">
        <v>71</v>
      </c>
      <c r="Y3471" t="s">
        <v>16</v>
      </c>
      <c r="Z3471" t="s">
        <v>30</v>
      </c>
      <c r="AA3471" t="s">
        <v>193</v>
      </c>
      <c r="AB3471" t="s">
        <v>35</v>
      </c>
      <c r="AC3471">
        <v>0.36</v>
      </c>
      <c r="AD3471" s="1">
        <v>41259</v>
      </c>
    </row>
    <row r="3472" spans="1:30" x14ac:dyDescent="0.35">
      <c r="A3472">
        <v>1892</v>
      </c>
      <c r="B3472">
        <v>4690</v>
      </c>
      <c r="C3472">
        <v>33414</v>
      </c>
      <c r="D3472" s="1">
        <v>40949</v>
      </c>
      <c r="E3472" t="s">
        <v>8</v>
      </c>
      <c r="F3472">
        <v>9</v>
      </c>
      <c r="G3472">
        <v>37.22</v>
      </c>
      <c r="H3472">
        <v>0.03</v>
      </c>
      <c r="I3472" t="s">
        <v>9</v>
      </c>
      <c r="J3472" s="8">
        <v>-2.76</v>
      </c>
      <c r="K3472" s="8">
        <f>IF(Table3[[#This Row],[Return Status]] = "Returned", 0, Table3[[#This Row],[Profit]])</f>
        <v>-2.76</v>
      </c>
      <c r="L3472" s="8" t="str">
        <f>IFERROR(VLOOKUP(Table3[[#This Row],[Order ID]],returns[[Order ID]:[Status]],2,FALSE), "")</f>
        <v/>
      </c>
      <c r="M3472">
        <v>4.13</v>
      </c>
      <c r="N3472">
        <v>1.17</v>
      </c>
      <c r="O3472" t="s">
        <v>1457</v>
      </c>
      <c r="P3472" t="s">
        <v>43</v>
      </c>
      <c r="Q3472">
        <v>22601</v>
      </c>
      <c r="R3472" t="s">
        <v>44</v>
      </c>
      <c r="S3472" t="s">
        <v>1978</v>
      </c>
      <c r="T3472" t="e">
        <f>VLOOKUP(Table3[[#This Row],[Region]],managers5[],2,FALSE)</f>
        <v>#N/A</v>
      </c>
      <c r="U3472" t="s">
        <v>1957</v>
      </c>
      <c r="V3472" t="s">
        <v>1959</v>
      </c>
      <c r="W3472" t="s">
        <v>14</v>
      </c>
      <c r="X3472" t="s">
        <v>15</v>
      </c>
      <c r="Y3472" t="s">
        <v>16</v>
      </c>
      <c r="Z3472" t="s">
        <v>106</v>
      </c>
      <c r="AA3472" t="s">
        <v>861</v>
      </c>
      <c r="AB3472" t="s">
        <v>35</v>
      </c>
      <c r="AC3472">
        <v>0.56999999999999995</v>
      </c>
      <c r="AD3472" s="1">
        <v>40949</v>
      </c>
    </row>
    <row r="3473" spans="1:30" x14ac:dyDescent="0.35">
      <c r="A3473">
        <v>7710</v>
      </c>
      <c r="B3473">
        <v>562</v>
      </c>
      <c r="C3473">
        <v>3808</v>
      </c>
      <c r="D3473" s="1">
        <v>39926</v>
      </c>
      <c r="E3473" t="s">
        <v>41</v>
      </c>
      <c r="F3473">
        <v>2</v>
      </c>
      <c r="G3473">
        <v>6.13</v>
      </c>
      <c r="H3473">
        <v>0.08</v>
      </c>
      <c r="I3473" t="s">
        <v>9</v>
      </c>
      <c r="J3473" s="8">
        <v>-2.83</v>
      </c>
      <c r="K3473" s="8">
        <f>IF(Table3[[#This Row],[Return Status]] = "Returned", 0, Table3[[#This Row],[Profit]])</f>
        <v>-2.83</v>
      </c>
      <c r="L3473" s="8" t="str">
        <f>IFERROR(VLOOKUP(Table3[[#This Row],[Order ID]],returns[[Order ID]:[Status]],2,FALSE), "")</f>
        <v/>
      </c>
      <c r="M3473">
        <v>2.89</v>
      </c>
      <c r="N3473">
        <v>0.49</v>
      </c>
      <c r="O3473" t="s">
        <v>1773</v>
      </c>
      <c r="P3473" t="s">
        <v>43</v>
      </c>
      <c r="Q3473">
        <v>23518</v>
      </c>
      <c r="R3473" t="s">
        <v>44</v>
      </c>
      <c r="S3473" t="s">
        <v>1978</v>
      </c>
      <c r="T3473" t="e">
        <f>VLOOKUP(Table3[[#This Row],[Region]],managers5[],2,FALSE)</f>
        <v>#N/A</v>
      </c>
      <c r="U3473" t="s">
        <v>1957</v>
      </c>
      <c r="V3473" t="s">
        <v>1959</v>
      </c>
      <c r="W3473" t="s">
        <v>14</v>
      </c>
      <c r="X3473" t="s">
        <v>71</v>
      </c>
      <c r="Y3473" t="s">
        <v>16</v>
      </c>
      <c r="Z3473" t="s">
        <v>99</v>
      </c>
      <c r="AA3473" t="s">
        <v>1915</v>
      </c>
      <c r="AB3473" t="s">
        <v>19</v>
      </c>
      <c r="AC3473">
        <v>0.38</v>
      </c>
      <c r="AD3473" s="2">
        <v>39926</v>
      </c>
    </row>
    <row r="3474" spans="1:30" x14ac:dyDescent="0.35">
      <c r="A3474">
        <v>4871</v>
      </c>
      <c r="B3474">
        <v>4852</v>
      </c>
      <c r="C3474">
        <v>34530</v>
      </c>
      <c r="D3474" s="1">
        <v>40420</v>
      </c>
      <c r="E3474" t="s">
        <v>32</v>
      </c>
      <c r="F3474">
        <v>38</v>
      </c>
      <c r="G3474">
        <v>612.49</v>
      </c>
      <c r="H3474">
        <v>0.09</v>
      </c>
      <c r="I3474" t="s">
        <v>9</v>
      </c>
      <c r="J3474" s="8">
        <v>168.04</v>
      </c>
      <c r="K3474" s="8">
        <f>IF(Table3[[#This Row],[Return Status]] = "Returned", 0, Table3[[#This Row],[Profit]])</f>
        <v>168.04</v>
      </c>
      <c r="L3474" s="8" t="str">
        <f>IFERROR(VLOOKUP(Table3[[#This Row],[Order ID]],returns[[Order ID]:[Status]],2,FALSE), "")</f>
        <v/>
      </c>
      <c r="M3474">
        <v>17.48</v>
      </c>
      <c r="N3474">
        <v>1.99</v>
      </c>
      <c r="O3474" t="s">
        <v>1613</v>
      </c>
      <c r="P3474" t="s">
        <v>37</v>
      </c>
      <c r="Q3474">
        <v>45840</v>
      </c>
      <c r="R3474" t="s">
        <v>37</v>
      </c>
      <c r="S3474" t="s">
        <v>1979</v>
      </c>
      <c r="T3474" t="e">
        <f>VLOOKUP(Table3[[#This Row],[Region]],managers5[],2,FALSE)</f>
        <v>#N/A</v>
      </c>
      <c r="U3474" t="s">
        <v>1956</v>
      </c>
      <c r="W3474" t="s">
        <v>14</v>
      </c>
      <c r="X3474" t="s">
        <v>39</v>
      </c>
      <c r="Y3474" t="s">
        <v>46</v>
      </c>
      <c r="Z3474" t="s">
        <v>47</v>
      </c>
      <c r="AA3474" t="s">
        <v>456</v>
      </c>
      <c r="AB3474" t="s">
        <v>109</v>
      </c>
      <c r="AC3474">
        <v>0.45</v>
      </c>
      <c r="AD3474" s="2">
        <v>40425</v>
      </c>
    </row>
    <row r="3475" spans="1:30" x14ac:dyDescent="0.35">
      <c r="A3475">
        <v>4872</v>
      </c>
      <c r="B3475">
        <v>4853</v>
      </c>
      <c r="C3475">
        <v>34530</v>
      </c>
      <c r="D3475" s="1">
        <v>40420</v>
      </c>
      <c r="E3475" t="s">
        <v>32</v>
      </c>
      <c r="F3475">
        <v>7</v>
      </c>
      <c r="G3475">
        <v>1092.42</v>
      </c>
      <c r="H3475">
        <v>0.03</v>
      </c>
      <c r="I3475" t="s">
        <v>49</v>
      </c>
      <c r="J3475" s="8">
        <v>-364.87336599999998</v>
      </c>
      <c r="K3475" s="8">
        <f>IF(Table3[[#This Row],[Return Status]] = "Returned", 0, Table3[[#This Row],[Profit]])</f>
        <v>-364.87336599999998</v>
      </c>
      <c r="L3475" s="8" t="str">
        <f>IFERROR(VLOOKUP(Table3[[#This Row],[Order ID]],returns[[Order ID]:[Status]],2,FALSE), "")</f>
        <v/>
      </c>
      <c r="M3475">
        <v>150.97999999999999</v>
      </c>
      <c r="N3475">
        <v>16.010000000000002</v>
      </c>
      <c r="O3475" t="s">
        <v>1613</v>
      </c>
      <c r="P3475" t="s">
        <v>37</v>
      </c>
      <c r="Q3475">
        <v>45840</v>
      </c>
      <c r="R3475" t="s">
        <v>37</v>
      </c>
      <c r="S3475" t="s">
        <v>1979</v>
      </c>
      <c r="T3475" t="e">
        <f>VLOOKUP(Table3[[#This Row],[Region]],managers5[],2,FALSE)</f>
        <v>#N/A</v>
      </c>
      <c r="U3475" t="s">
        <v>1956</v>
      </c>
      <c r="W3475" t="s">
        <v>14</v>
      </c>
      <c r="X3475" t="s">
        <v>39</v>
      </c>
      <c r="Y3475" t="s">
        <v>50</v>
      </c>
      <c r="Z3475" t="s">
        <v>51</v>
      </c>
      <c r="AA3475" t="s">
        <v>1018</v>
      </c>
      <c r="AB3475" t="s">
        <v>53</v>
      </c>
      <c r="AC3475">
        <v>0.7</v>
      </c>
      <c r="AD3475" s="2">
        <v>40425</v>
      </c>
    </row>
    <row r="3476" spans="1:30" x14ac:dyDescent="0.35">
      <c r="A3476">
        <v>4884</v>
      </c>
      <c r="B3476">
        <v>4851</v>
      </c>
      <c r="C3476">
        <v>34530</v>
      </c>
      <c r="D3476" s="1">
        <v>40420</v>
      </c>
      <c r="E3476" t="s">
        <v>32</v>
      </c>
      <c r="F3476">
        <v>22</v>
      </c>
      <c r="G3476">
        <v>1516.13</v>
      </c>
      <c r="H3476">
        <v>0.06</v>
      </c>
      <c r="I3476" t="s">
        <v>33</v>
      </c>
      <c r="J3476" s="8">
        <v>493.03</v>
      </c>
      <c r="K3476" s="8">
        <f>IF(Table3[[#This Row],[Return Status]] = "Returned", 0, Table3[[#This Row],[Profit]])</f>
        <v>493.03</v>
      </c>
      <c r="L3476" s="8" t="str">
        <f>IFERROR(VLOOKUP(Table3[[#This Row],[Order ID]],returns[[Order ID]:[Status]],2,FALSE), "")</f>
        <v/>
      </c>
      <c r="M3476">
        <v>67.84</v>
      </c>
      <c r="N3476">
        <v>0.99</v>
      </c>
      <c r="O3476" t="s">
        <v>1613</v>
      </c>
      <c r="P3476" t="s">
        <v>37</v>
      </c>
      <c r="Q3476">
        <v>45840</v>
      </c>
      <c r="R3476" t="s">
        <v>37</v>
      </c>
      <c r="S3476" t="s">
        <v>1979</v>
      </c>
      <c r="T3476" t="e">
        <f>VLOOKUP(Table3[[#This Row],[Region]],managers5[],2,FALSE)</f>
        <v>#N/A</v>
      </c>
      <c r="U3476" t="s">
        <v>1956</v>
      </c>
      <c r="W3476" t="s">
        <v>14</v>
      </c>
      <c r="X3476" t="s">
        <v>39</v>
      </c>
      <c r="Y3476" t="s">
        <v>16</v>
      </c>
      <c r="Z3476" t="s">
        <v>83</v>
      </c>
      <c r="AA3476" t="s">
        <v>1654</v>
      </c>
      <c r="AB3476" t="s">
        <v>19</v>
      </c>
      <c r="AC3476">
        <v>0.57999999999999996</v>
      </c>
      <c r="AD3476" s="2">
        <v>40422</v>
      </c>
    </row>
    <row r="3477" spans="1:30" x14ac:dyDescent="0.35">
      <c r="A3477">
        <v>64</v>
      </c>
      <c r="B3477">
        <v>4854</v>
      </c>
      <c r="C3477">
        <v>34532</v>
      </c>
      <c r="D3477" s="1">
        <v>41254</v>
      </c>
      <c r="E3477" t="s">
        <v>32</v>
      </c>
      <c r="F3477">
        <v>41</v>
      </c>
      <c r="G3477">
        <v>1234.3599999999999</v>
      </c>
      <c r="H3477">
        <v>0.04</v>
      </c>
      <c r="I3477" t="s">
        <v>33</v>
      </c>
      <c r="J3477" s="8">
        <v>-84.77</v>
      </c>
      <c r="K3477" s="8">
        <f>IF(Table3[[#This Row],[Return Status]] = "Returned", 0, Table3[[#This Row],[Profit]])</f>
        <v>0</v>
      </c>
      <c r="L3477" s="8" t="str">
        <f>IFERROR(VLOOKUP(Table3[[#This Row],[Order ID]],returns[[Order ID]:[Status]],2,FALSE), "")</f>
        <v>Returned</v>
      </c>
      <c r="M3477">
        <v>30.98</v>
      </c>
      <c r="N3477">
        <v>19.510000000000002</v>
      </c>
      <c r="O3477" t="s">
        <v>178</v>
      </c>
      <c r="P3477" t="s">
        <v>22</v>
      </c>
      <c r="Q3477">
        <v>81001</v>
      </c>
      <c r="R3477" t="s">
        <v>23</v>
      </c>
      <c r="S3477" t="s">
        <v>1976</v>
      </c>
      <c r="T3477" t="e">
        <f>VLOOKUP(Table3[[#This Row],[Region]],managers5[],2,FALSE)</f>
        <v>#N/A</v>
      </c>
      <c r="U3477" t="s">
        <v>1955</v>
      </c>
      <c r="V3477" t="s">
        <v>1959</v>
      </c>
      <c r="W3477" t="s">
        <v>14</v>
      </c>
      <c r="X3477" t="s">
        <v>15</v>
      </c>
      <c r="Y3477" t="s">
        <v>16</v>
      </c>
      <c r="Z3477" t="s">
        <v>168</v>
      </c>
      <c r="AA3477" t="s">
        <v>179</v>
      </c>
      <c r="AB3477" t="s">
        <v>19</v>
      </c>
      <c r="AC3477">
        <v>0.36</v>
      </c>
      <c r="AD3477" s="1">
        <v>41261</v>
      </c>
    </row>
    <row r="3478" spans="1:30" x14ac:dyDescent="0.35">
      <c r="A3478">
        <v>4914</v>
      </c>
      <c r="B3478">
        <v>4856</v>
      </c>
      <c r="C3478">
        <v>34562</v>
      </c>
      <c r="D3478" s="1">
        <v>40414</v>
      </c>
      <c r="E3478" t="s">
        <v>32</v>
      </c>
      <c r="F3478">
        <v>19</v>
      </c>
      <c r="G3478">
        <v>365.64</v>
      </c>
      <c r="H3478">
        <v>0.03</v>
      </c>
      <c r="I3478" t="s">
        <v>9</v>
      </c>
      <c r="J3478" s="8">
        <v>22.77</v>
      </c>
      <c r="K3478" s="8">
        <f>IF(Table3[[#This Row],[Return Status]] = "Returned", 0, Table3[[#This Row],[Profit]])</f>
        <v>22.77</v>
      </c>
      <c r="L3478" s="8" t="str">
        <f>IFERROR(VLOOKUP(Table3[[#This Row],[Order ID]],returns[[Order ID]:[Status]],2,FALSE), "")</f>
        <v/>
      </c>
      <c r="M3478">
        <v>18.97</v>
      </c>
      <c r="N3478">
        <v>9.0299999999999994</v>
      </c>
      <c r="O3478" t="s">
        <v>288</v>
      </c>
      <c r="P3478" t="s">
        <v>37</v>
      </c>
      <c r="Q3478">
        <v>45424</v>
      </c>
      <c r="R3478" t="s">
        <v>37</v>
      </c>
      <c r="S3478" t="s">
        <v>1979</v>
      </c>
      <c r="T3478" t="e">
        <f>VLOOKUP(Table3[[#This Row],[Region]],managers5[],2,FALSE)</f>
        <v>#N/A</v>
      </c>
      <c r="U3478" t="s">
        <v>1956</v>
      </c>
      <c r="W3478" t="s">
        <v>14</v>
      </c>
      <c r="X3478" t="s">
        <v>15</v>
      </c>
      <c r="Y3478" t="s">
        <v>16</v>
      </c>
      <c r="Z3478" t="s">
        <v>30</v>
      </c>
      <c r="AA3478" t="s">
        <v>519</v>
      </c>
      <c r="AB3478" t="s">
        <v>19</v>
      </c>
      <c r="AC3478">
        <v>0.37</v>
      </c>
      <c r="AD3478" s="2">
        <v>40418</v>
      </c>
    </row>
    <row r="3479" spans="1:30" x14ac:dyDescent="0.35">
      <c r="A3479">
        <v>4929</v>
      </c>
      <c r="B3479">
        <v>4855</v>
      </c>
      <c r="C3479">
        <v>34562</v>
      </c>
      <c r="D3479" s="1">
        <v>40414</v>
      </c>
      <c r="E3479" t="s">
        <v>32</v>
      </c>
      <c r="F3479">
        <v>22</v>
      </c>
      <c r="G3479">
        <v>561.91999999999996</v>
      </c>
      <c r="H3479">
        <v>0.1</v>
      </c>
      <c r="I3479" t="s">
        <v>9</v>
      </c>
      <c r="J3479" s="8">
        <v>57.82</v>
      </c>
      <c r="K3479" s="8">
        <f>IF(Table3[[#This Row],[Return Status]] = "Returned", 0, Table3[[#This Row],[Profit]])</f>
        <v>57.82</v>
      </c>
      <c r="L3479" s="8" t="str">
        <f>IFERROR(VLOOKUP(Table3[[#This Row],[Order ID]],returns[[Order ID]:[Status]],2,FALSE), "")</f>
        <v/>
      </c>
      <c r="M3479">
        <v>28.38</v>
      </c>
      <c r="N3479">
        <v>1.99</v>
      </c>
      <c r="O3479" t="s">
        <v>288</v>
      </c>
      <c r="P3479" t="s">
        <v>37</v>
      </c>
      <c r="Q3479">
        <v>45424</v>
      </c>
      <c r="R3479" t="s">
        <v>37</v>
      </c>
      <c r="S3479" t="s">
        <v>1979</v>
      </c>
      <c r="T3479" t="e">
        <f>VLOOKUP(Table3[[#This Row],[Region]],managers5[],2,FALSE)</f>
        <v>#N/A</v>
      </c>
      <c r="U3479" t="s">
        <v>1956</v>
      </c>
      <c r="W3479" t="s">
        <v>14</v>
      </c>
      <c r="X3479" t="s">
        <v>15</v>
      </c>
      <c r="Y3479" t="s">
        <v>46</v>
      </c>
      <c r="Z3479" t="s">
        <v>47</v>
      </c>
      <c r="AA3479" t="s">
        <v>1392</v>
      </c>
      <c r="AB3479" t="s">
        <v>109</v>
      </c>
      <c r="AC3479">
        <v>0.51</v>
      </c>
      <c r="AD3479" s="2">
        <v>40416</v>
      </c>
    </row>
    <row r="3480" spans="1:30" x14ac:dyDescent="0.35">
      <c r="A3480">
        <v>7242</v>
      </c>
      <c r="B3480">
        <v>4857</v>
      </c>
      <c r="C3480">
        <v>34565</v>
      </c>
      <c r="D3480" s="1">
        <v>40007</v>
      </c>
      <c r="E3480" t="s">
        <v>20</v>
      </c>
      <c r="F3480">
        <v>47</v>
      </c>
      <c r="G3480">
        <v>4815.8620000000001</v>
      </c>
      <c r="H3480">
        <v>0.08</v>
      </c>
      <c r="I3480" t="s">
        <v>9</v>
      </c>
      <c r="J3480" s="8">
        <v>1316.79</v>
      </c>
      <c r="K3480" s="8">
        <f>IF(Table3[[#This Row],[Return Status]] = "Returned", 0, Table3[[#This Row],[Profit]])</f>
        <v>1316.79</v>
      </c>
      <c r="L3480" s="8" t="str">
        <f>IFERROR(VLOOKUP(Table3[[#This Row],[Order ID]],returns[[Order ID]:[Status]],2,FALSE), "")</f>
        <v/>
      </c>
      <c r="M3480">
        <v>125.99</v>
      </c>
      <c r="N3480">
        <v>4.2</v>
      </c>
      <c r="O3480" t="s">
        <v>693</v>
      </c>
      <c r="P3480" t="s">
        <v>97</v>
      </c>
      <c r="Q3480">
        <v>97060</v>
      </c>
      <c r="R3480" t="s">
        <v>98</v>
      </c>
      <c r="S3480" t="s">
        <v>1976</v>
      </c>
      <c r="T3480" t="e">
        <f>VLOOKUP(Table3[[#This Row],[Region]],managers5[],2,FALSE)</f>
        <v>#N/A</v>
      </c>
      <c r="U3480" t="s">
        <v>1955</v>
      </c>
      <c r="V3480" t="s">
        <v>1959</v>
      </c>
      <c r="W3480" t="s">
        <v>14</v>
      </c>
      <c r="X3480" t="s">
        <v>39</v>
      </c>
      <c r="Y3480" t="s">
        <v>46</v>
      </c>
      <c r="Z3480" t="s">
        <v>86</v>
      </c>
      <c r="AA3480" t="s">
        <v>740</v>
      </c>
      <c r="AB3480" t="s">
        <v>19</v>
      </c>
      <c r="AC3480">
        <v>0.56999999999999995</v>
      </c>
      <c r="AD3480" s="2">
        <v>40008</v>
      </c>
    </row>
    <row r="3481" spans="1:30" x14ac:dyDescent="0.35">
      <c r="A3481">
        <v>939</v>
      </c>
      <c r="B3481">
        <v>4859</v>
      </c>
      <c r="C3481">
        <v>34595</v>
      </c>
      <c r="D3481" s="1">
        <v>41109</v>
      </c>
      <c r="E3481" t="s">
        <v>20</v>
      </c>
      <c r="F3481">
        <v>12</v>
      </c>
      <c r="G3481">
        <v>488.65</v>
      </c>
      <c r="H3481">
        <v>7.0000000000000007E-2</v>
      </c>
      <c r="I3481" t="s">
        <v>9</v>
      </c>
      <c r="J3481" s="8">
        <v>19.829999999999998</v>
      </c>
      <c r="K3481" s="8">
        <f>IF(Table3[[#This Row],[Return Status]] = "Returned", 0, Table3[[#This Row],[Profit]])</f>
        <v>19.829999999999998</v>
      </c>
      <c r="L3481" s="8" t="str">
        <f>IFERROR(VLOOKUP(Table3[[#This Row],[Order ID]],returns[[Order ID]:[Status]],2,FALSE), "")</f>
        <v/>
      </c>
      <c r="M3481">
        <v>40.99</v>
      </c>
      <c r="N3481">
        <v>17.48</v>
      </c>
      <c r="O3481" t="s">
        <v>1055</v>
      </c>
      <c r="P3481" t="s">
        <v>37</v>
      </c>
      <c r="Q3481">
        <v>7501</v>
      </c>
      <c r="R3481" t="s">
        <v>37</v>
      </c>
      <c r="S3481" t="s">
        <v>1979</v>
      </c>
      <c r="T3481" t="e">
        <f>VLOOKUP(Table3[[#This Row],[Region]],managers5[],2,FALSE)</f>
        <v>#N/A</v>
      </c>
      <c r="U3481" t="s">
        <v>1956</v>
      </c>
      <c r="W3481" t="s">
        <v>14</v>
      </c>
      <c r="X3481" t="s">
        <v>15</v>
      </c>
      <c r="Y3481" t="s">
        <v>16</v>
      </c>
      <c r="Z3481" t="s">
        <v>30</v>
      </c>
      <c r="AA3481" t="s">
        <v>505</v>
      </c>
      <c r="AB3481" t="s">
        <v>19</v>
      </c>
      <c r="AC3481">
        <v>0.36</v>
      </c>
      <c r="AD3481" s="1">
        <v>41110</v>
      </c>
    </row>
    <row r="3482" spans="1:30" x14ac:dyDescent="0.35">
      <c r="A3482">
        <v>4606</v>
      </c>
      <c r="B3482">
        <v>4896</v>
      </c>
      <c r="C3482">
        <v>34849</v>
      </c>
      <c r="D3482" s="1">
        <v>40463</v>
      </c>
      <c r="E3482" t="s">
        <v>41</v>
      </c>
      <c r="F3482">
        <v>3</v>
      </c>
      <c r="G3482">
        <v>11.76</v>
      </c>
      <c r="H3482">
        <v>0.1</v>
      </c>
      <c r="I3482" t="s">
        <v>9</v>
      </c>
      <c r="J3482" s="8">
        <v>-2.83</v>
      </c>
      <c r="K3482" s="8">
        <f>IF(Table3[[#This Row],[Return Status]] = "Returned", 0, Table3[[#This Row],[Profit]])</f>
        <v>-2.83</v>
      </c>
      <c r="L3482" s="8" t="str">
        <f>IFERROR(VLOOKUP(Table3[[#This Row],[Order ID]],returns[[Order ID]:[Status]],2,FALSE), "")</f>
        <v/>
      </c>
      <c r="M3482">
        <v>4.13</v>
      </c>
      <c r="N3482">
        <v>0.5</v>
      </c>
      <c r="O3482" t="s">
        <v>103</v>
      </c>
      <c r="P3482" t="s">
        <v>43</v>
      </c>
      <c r="Q3482">
        <v>28081</v>
      </c>
      <c r="R3482" t="s">
        <v>44</v>
      </c>
      <c r="S3482" t="s">
        <v>1978</v>
      </c>
      <c r="T3482" t="e">
        <f>VLOOKUP(Table3[[#This Row],[Region]],managers5[],2,FALSE)</f>
        <v>#N/A</v>
      </c>
      <c r="U3482" t="s">
        <v>1957</v>
      </c>
      <c r="V3482" t="s">
        <v>1959</v>
      </c>
      <c r="W3482" t="s">
        <v>14</v>
      </c>
      <c r="X3482" t="s">
        <v>24</v>
      </c>
      <c r="Y3482" t="s">
        <v>16</v>
      </c>
      <c r="Z3482" t="s">
        <v>99</v>
      </c>
      <c r="AA3482" t="s">
        <v>270</v>
      </c>
      <c r="AB3482" t="s">
        <v>19</v>
      </c>
      <c r="AC3482">
        <v>0.39</v>
      </c>
      <c r="AD3482" s="2">
        <v>40465</v>
      </c>
    </row>
    <row r="3483" spans="1:30" x14ac:dyDescent="0.35">
      <c r="A3483">
        <v>4199</v>
      </c>
      <c r="B3483">
        <v>4861</v>
      </c>
      <c r="C3483">
        <v>34597</v>
      </c>
      <c r="D3483" s="1">
        <v>40528</v>
      </c>
      <c r="E3483" t="s">
        <v>20</v>
      </c>
      <c r="F3483">
        <v>8</v>
      </c>
      <c r="G3483">
        <v>849.33699999999999</v>
      </c>
      <c r="H3483">
        <v>7.0000000000000007E-2</v>
      </c>
      <c r="I3483" t="s">
        <v>33</v>
      </c>
      <c r="J3483" s="8">
        <v>-258.85199999999998</v>
      </c>
      <c r="K3483" s="8">
        <f>IF(Table3[[#This Row],[Return Status]] = "Returned", 0, Table3[[#This Row],[Profit]])</f>
        <v>-258.85199999999998</v>
      </c>
      <c r="L3483" s="8" t="str">
        <f>IFERROR(VLOOKUP(Table3[[#This Row],[Order ID]],returns[[Order ID]:[Status]],2,FALSE), "")</f>
        <v/>
      </c>
      <c r="M3483">
        <v>125.99</v>
      </c>
      <c r="N3483">
        <v>2.5</v>
      </c>
      <c r="O3483" t="s">
        <v>105</v>
      </c>
      <c r="P3483" t="s">
        <v>11</v>
      </c>
      <c r="Q3483">
        <v>95032</v>
      </c>
      <c r="R3483" t="s">
        <v>12</v>
      </c>
      <c r="S3483" t="s">
        <v>1976</v>
      </c>
      <c r="T3483" t="e">
        <f>VLOOKUP(Table3[[#This Row],[Region]],managers5[],2,FALSE)</f>
        <v>#N/A</v>
      </c>
      <c r="U3483" t="s">
        <v>1955</v>
      </c>
      <c r="V3483" t="s">
        <v>1959</v>
      </c>
      <c r="W3483" t="s">
        <v>14</v>
      </c>
      <c r="X3483" t="s">
        <v>24</v>
      </c>
      <c r="Y3483" t="s">
        <v>46</v>
      </c>
      <c r="Z3483" t="s">
        <v>86</v>
      </c>
      <c r="AA3483" t="s">
        <v>1849</v>
      </c>
      <c r="AB3483" t="s">
        <v>19</v>
      </c>
      <c r="AC3483">
        <v>0.57999999999999996</v>
      </c>
      <c r="AD3483" s="2">
        <v>40530</v>
      </c>
    </row>
    <row r="3484" spans="1:30" x14ac:dyDescent="0.35">
      <c r="A3484">
        <v>5522</v>
      </c>
      <c r="B3484">
        <v>4866</v>
      </c>
      <c r="C3484">
        <v>34657</v>
      </c>
      <c r="D3484" s="1">
        <v>40303</v>
      </c>
      <c r="E3484" t="s">
        <v>32</v>
      </c>
      <c r="F3484">
        <v>46</v>
      </c>
      <c r="G3484">
        <v>1396.75</v>
      </c>
      <c r="H3484">
        <v>0.04</v>
      </c>
      <c r="I3484" t="s">
        <v>33</v>
      </c>
      <c r="J3484" s="8">
        <v>-75.7</v>
      </c>
      <c r="K3484" s="8">
        <f>IF(Table3[[#This Row],[Return Status]] = "Returned", 0, Table3[[#This Row],[Profit]])</f>
        <v>-75.7</v>
      </c>
      <c r="L3484" s="8" t="str">
        <f>IFERROR(VLOOKUP(Table3[[#This Row],[Order ID]],returns[[Order ID]:[Status]],2,FALSE), "")</f>
        <v/>
      </c>
      <c r="M3484">
        <v>30.98</v>
      </c>
      <c r="N3484">
        <v>19.510000000000002</v>
      </c>
      <c r="O3484" t="s">
        <v>1127</v>
      </c>
      <c r="P3484" t="s">
        <v>37</v>
      </c>
      <c r="Q3484">
        <v>11554</v>
      </c>
      <c r="R3484" t="s">
        <v>37</v>
      </c>
      <c r="S3484" t="s">
        <v>1979</v>
      </c>
      <c r="T3484" t="e">
        <f>VLOOKUP(Table3[[#This Row],[Region]],managers5[],2,FALSE)</f>
        <v>#N/A</v>
      </c>
      <c r="U3484" t="s">
        <v>1956</v>
      </c>
      <c r="W3484" t="s">
        <v>14</v>
      </c>
      <c r="X3484" t="s">
        <v>71</v>
      </c>
      <c r="Y3484" t="s">
        <v>16</v>
      </c>
      <c r="Z3484" t="s">
        <v>168</v>
      </c>
      <c r="AA3484" t="s">
        <v>179</v>
      </c>
      <c r="AB3484" t="s">
        <v>19</v>
      </c>
      <c r="AC3484">
        <v>0.36</v>
      </c>
      <c r="AD3484" s="2">
        <v>40312</v>
      </c>
    </row>
    <row r="3485" spans="1:30" x14ac:dyDescent="0.35">
      <c r="A3485">
        <v>206</v>
      </c>
      <c r="B3485">
        <v>4868</v>
      </c>
      <c r="C3485">
        <v>34659</v>
      </c>
      <c r="D3485" s="1">
        <v>41232</v>
      </c>
      <c r="E3485" t="s">
        <v>77</v>
      </c>
      <c r="F3485">
        <v>42</v>
      </c>
      <c r="G3485">
        <v>259.43</v>
      </c>
      <c r="H3485">
        <v>0</v>
      </c>
      <c r="I3485" t="s">
        <v>9</v>
      </c>
      <c r="J3485" s="8">
        <v>-52.520499999999998</v>
      </c>
      <c r="K3485" s="8">
        <f>IF(Table3[[#This Row],[Return Status]] = "Returned", 0, Table3[[#This Row],[Profit]])</f>
        <v>-52.520499999999998</v>
      </c>
      <c r="L3485" s="8" t="str">
        <f>IFERROR(VLOOKUP(Table3[[#This Row],[Order ID]],returns[[Order ID]:[Status]],2,FALSE), "")</f>
        <v/>
      </c>
      <c r="M3485">
        <v>5.77</v>
      </c>
      <c r="N3485">
        <v>4.97</v>
      </c>
      <c r="O3485" t="s">
        <v>113</v>
      </c>
      <c r="P3485" t="s">
        <v>114</v>
      </c>
      <c r="Q3485">
        <v>85023</v>
      </c>
      <c r="R3485" t="s">
        <v>115</v>
      </c>
      <c r="S3485" t="s">
        <v>1976</v>
      </c>
      <c r="T3485" t="e">
        <f>VLOOKUP(Table3[[#This Row],[Region]],managers5[],2,FALSE)</f>
        <v>#N/A</v>
      </c>
      <c r="U3485" t="s">
        <v>1955</v>
      </c>
      <c r="V3485" t="s">
        <v>1959</v>
      </c>
      <c r="W3485" t="s">
        <v>14</v>
      </c>
      <c r="X3485" t="s">
        <v>39</v>
      </c>
      <c r="Y3485" t="s">
        <v>16</v>
      </c>
      <c r="Z3485" t="s">
        <v>17</v>
      </c>
      <c r="AA3485" t="s">
        <v>375</v>
      </c>
      <c r="AB3485" t="s">
        <v>19</v>
      </c>
      <c r="AC3485">
        <v>0.35</v>
      </c>
      <c r="AD3485" s="1">
        <v>41234</v>
      </c>
    </row>
    <row r="3486" spans="1:30" x14ac:dyDescent="0.35">
      <c r="A3486">
        <v>5324</v>
      </c>
      <c r="B3486">
        <v>6100</v>
      </c>
      <c r="C3486">
        <v>43207</v>
      </c>
      <c r="D3486" s="1">
        <v>40338</v>
      </c>
      <c r="E3486" t="s">
        <v>32</v>
      </c>
      <c r="F3486">
        <v>41</v>
      </c>
      <c r="G3486">
        <v>139.93</v>
      </c>
      <c r="H3486">
        <v>0.05</v>
      </c>
      <c r="I3486" t="s">
        <v>9</v>
      </c>
      <c r="J3486" s="8">
        <v>-3.06</v>
      </c>
      <c r="K3486" s="8">
        <f>IF(Table3[[#This Row],[Return Status]] = "Returned", 0, Table3[[#This Row],[Profit]])</f>
        <v>-3.06</v>
      </c>
      <c r="L3486" s="8" t="str">
        <f>IFERROR(VLOOKUP(Table3[[#This Row],[Order ID]],returns[[Order ID]:[Status]],2,FALSE), "")</f>
        <v/>
      </c>
      <c r="M3486">
        <v>3.28</v>
      </c>
      <c r="N3486">
        <v>1.95</v>
      </c>
      <c r="O3486" t="s">
        <v>1162</v>
      </c>
      <c r="P3486" t="s">
        <v>64</v>
      </c>
      <c r="Q3486">
        <v>30188</v>
      </c>
      <c r="R3486" t="s">
        <v>65</v>
      </c>
      <c r="S3486" t="s">
        <v>1978</v>
      </c>
      <c r="T3486" t="e">
        <f>VLOOKUP(Table3[[#This Row],[Region]],managers5[],2,FALSE)</f>
        <v>#N/A</v>
      </c>
      <c r="U3486" t="s">
        <v>1957</v>
      </c>
      <c r="V3486" t="s">
        <v>1959</v>
      </c>
      <c r="W3486" t="s">
        <v>14</v>
      </c>
      <c r="X3486" t="s">
        <v>39</v>
      </c>
      <c r="Y3486" t="s">
        <v>16</v>
      </c>
      <c r="Z3486" t="s">
        <v>106</v>
      </c>
      <c r="AA3486" t="s">
        <v>1899</v>
      </c>
      <c r="AB3486" t="s">
        <v>35</v>
      </c>
      <c r="AC3486">
        <v>0.42</v>
      </c>
      <c r="AD3486" s="2">
        <v>40345</v>
      </c>
    </row>
    <row r="3487" spans="1:30" x14ac:dyDescent="0.35">
      <c r="A3487">
        <v>7238</v>
      </c>
      <c r="B3487">
        <v>2662</v>
      </c>
      <c r="C3487">
        <v>19232</v>
      </c>
      <c r="D3487" s="1">
        <v>40006</v>
      </c>
      <c r="E3487" t="s">
        <v>32</v>
      </c>
      <c r="F3487">
        <v>5</v>
      </c>
      <c r="G3487">
        <v>33.409999999999997</v>
      </c>
      <c r="H3487">
        <v>0.09</v>
      </c>
      <c r="I3487" t="s">
        <v>9</v>
      </c>
      <c r="J3487" s="8">
        <v>-3.48</v>
      </c>
      <c r="K3487" s="8">
        <f>IF(Table3[[#This Row],[Return Status]] = "Returned", 0, Table3[[#This Row],[Profit]])</f>
        <v>-3.48</v>
      </c>
      <c r="L3487" s="8" t="str">
        <f>IFERROR(VLOOKUP(Table3[[#This Row],[Order ID]],returns[[Order ID]:[Status]],2,FALSE), "")</f>
        <v/>
      </c>
      <c r="M3487">
        <v>6.68</v>
      </c>
      <c r="N3487">
        <v>1.5</v>
      </c>
      <c r="O3487" t="s">
        <v>340</v>
      </c>
      <c r="P3487" t="s">
        <v>43</v>
      </c>
      <c r="Q3487">
        <v>37167</v>
      </c>
      <c r="R3487" t="s">
        <v>44</v>
      </c>
      <c r="S3487" t="s">
        <v>1978</v>
      </c>
      <c r="T3487" t="e">
        <f>VLOOKUP(Table3[[#This Row],[Region]],managers5[],2,FALSE)</f>
        <v>#N/A</v>
      </c>
      <c r="U3487" t="s">
        <v>1957</v>
      </c>
      <c r="V3487" t="s">
        <v>1959</v>
      </c>
      <c r="W3487" t="s">
        <v>14</v>
      </c>
      <c r="X3487" t="s">
        <v>15</v>
      </c>
      <c r="Y3487" t="s">
        <v>16</v>
      </c>
      <c r="Z3487" t="s">
        <v>106</v>
      </c>
      <c r="AA3487" t="s">
        <v>1586</v>
      </c>
      <c r="AB3487" t="s">
        <v>35</v>
      </c>
      <c r="AC3487">
        <v>0.48</v>
      </c>
      <c r="AD3487" s="2">
        <v>40008</v>
      </c>
    </row>
    <row r="3488" spans="1:30" x14ac:dyDescent="0.35">
      <c r="A3488">
        <v>245</v>
      </c>
      <c r="B3488">
        <v>3173</v>
      </c>
      <c r="C3488">
        <v>22819</v>
      </c>
      <c r="D3488" s="1">
        <v>41223</v>
      </c>
      <c r="E3488" t="s">
        <v>77</v>
      </c>
      <c r="F3488">
        <v>1</v>
      </c>
      <c r="G3488">
        <v>6.77</v>
      </c>
      <c r="H3488">
        <v>0.06</v>
      </c>
      <c r="I3488" t="s">
        <v>9</v>
      </c>
      <c r="J3488" s="8">
        <v>-3.66</v>
      </c>
      <c r="K3488" s="8">
        <f>IF(Table3[[#This Row],[Return Status]] = "Returned", 0, Table3[[#This Row],[Profit]])</f>
        <v>-3.66</v>
      </c>
      <c r="L3488" s="8" t="str">
        <f>IFERROR(VLOOKUP(Table3[[#This Row],[Order ID]],returns[[Order ID]:[Status]],2,FALSE), "")</f>
        <v/>
      </c>
      <c r="M3488">
        <v>2.52</v>
      </c>
      <c r="N3488">
        <v>4.28</v>
      </c>
      <c r="O3488" t="s">
        <v>427</v>
      </c>
      <c r="P3488" t="s">
        <v>120</v>
      </c>
      <c r="Q3488">
        <v>36869</v>
      </c>
      <c r="R3488" t="s">
        <v>56</v>
      </c>
      <c r="S3488" t="s">
        <v>1978</v>
      </c>
      <c r="T3488" t="e">
        <f>VLOOKUP(Table3[[#This Row],[Region]],managers5[],2,FALSE)</f>
        <v>#N/A</v>
      </c>
      <c r="U3488" t="s">
        <v>1957</v>
      </c>
      <c r="V3488" t="s">
        <v>1959</v>
      </c>
      <c r="W3488" t="s">
        <v>14</v>
      </c>
      <c r="X3488" t="s">
        <v>24</v>
      </c>
      <c r="Y3488" t="s">
        <v>16</v>
      </c>
      <c r="Z3488" t="s">
        <v>106</v>
      </c>
      <c r="AA3488" t="s">
        <v>428</v>
      </c>
      <c r="AB3488" t="s">
        <v>35</v>
      </c>
      <c r="AC3488">
        <v>0.44</v>
      </c>
      <c r="AD3488" s="1">
        <v>41225</v>
      </c>
    </row>
    <row r="3489" spans="1:30" x14ac:dyDescent="0.35">
      <c r="A3489">
        <v>2044</v>
      </c>
      <c r="B3489">
        <v>4872</v>
      </c>
      <c r="C3489">
        <v>34662</v>
      </c>
      <c r="D3489" s="1">
        <v>40918</v>
      </c>
      <c r="E3489" t="s">
        <v>41</v>
      </c>
      <c r="F3489">
        <v>35</v>
      </c>
      <c r="G3489">
        <v>12741.81</v>
      </c>
      <c r="H3489">
        <v>0.09</v>
      </c>
      <c r="I3489" t="s">
        <v>49</v>
      </c>
      <c r="J3489" s="8">
        <v>95.059999999999903</v>
      </c>
      <c r="K3489" s="8">
        <f>IF(Table3[[#This Row],[Return Status]] = "Returned", 0, Table3[[#This Row],[Profit]])</f>
        <v>95.059999999999903</v>
      </c>
      <c r="L3489" s="8" t="str">
        <f>IFERROR(VLOOKUP(Table3[[#This Row],[Order ID]],returns[[Order ID]:[Status]],2,FALSE), "")</f>
        <v/>
      </c>
      <c r="M3489">
        <v>370.98</v>
      </c>
      <c r="N3489">
        <v>99</v>
      </c>
      <c r="O3489" t="s">
        <v>1430</v>
      </c>
      <c r="P3489" t="s">
        <v>37</v>
      </c>
      <c r="Q3489">
        <v>7201</v>
      </c>
      <c r="R3489" t="s">
        <v>37</v>
      </c>
      <c r="S3489" t="s">
        <v>1979</v>
      </c>
      <c r="T3489" t="e">
        <f>VLOOKUP(Table3[[#This Row],[Region]],managers5[],2,FALSE)</f>
        <v>#N/A</v>
      </c>
      <c r="U3489" t="s">
        <v>1956</v>
      </c>
      <c r="W3489" t="s">
        <v>14</v>
      </c>
      <c r="X3489" t="s">
        <v>39</v>
      </c>
      <c r="Y3489" t="s">
        <v>16</v>
      </c>
      <c r="Z3489" t="s">
        <v>75</v>
      </c>
      <c r="AA3489" t="s">
        <v>1187</v>
      </c>
      <c r="AB3489" t="s">
        <v>74</v>
      </c>
      <c r="AC3489">
        <v>0.65</v>
      </c>
      <c r="AD3489" s="1">
        <v>40920</v>
      </c>
    </row>
    <row r="3490" spans="1:30" x14ac:dyDescent="0.35">
      <c r="A3490">
        <v>2303</v>
      </c>
      <c r="B3490">
        <v>3107</v>
      </c>
      <c r="C3490">
        <v>22304</v>
      </c>
      <c r="D3490" s="1">
        <v>40872</v>
      </c>
      <c r="E3490" t="s">
        <v>32</v>
      </c>
      <c r="F3490">
        <v>24</v>
      </c>
      <c r="G3490">
        <v>40.24</v>
      </c>
      <c r="H3490">
        <v>0.1</v>
      </c>
      <c r="I3490" t="s">
        <v>9</v>
      </c>
      <c r="J3490" s="8">
        <v>-3.73</v>
      </c>
      <c r="K3490" s="8">
        <f>IF(Table3[[#This Row],[Return Status]] = "Returned", 0, Table3[[#This Row],[Profit]])</f>
        <v>-3.73</v>
      </c>
      <c r="L3490" s="8" t="str">
        <f>IFERROR(VLOOKUP(Table3[[#This Row],[Order ID]],returns[[Order ID]:[Status]],2,FALSE), "")</f>
        <v/>
      </c>
      <c r="M3490">
        <v>1.76</v>
      </c>
      <c r="N3490">
        <v>0.7</v>
      </c>
      <c r="O3490" t="s">
        <v>1299</v>
      </c>
      <c r="P3490" t="s">
        <v>120</v>
      </c>
      <c r="Q3490">
        <v>32725</v>
      </c>
      <c r="R3490" t="s">
        <v>56</v>
      </c>
      <c r="S3490" t="s">
        <v>1978</v>
      </c>
      <c r="T3490" t="e">
        <f>VLOOKUP(Table3[[#This Row],[Region]],managers5[],2,FALSE)</f>
        <v>#N/A</v>
      </c>
      <c r="U3490" t="s">
        <v>1957</v>
      </c>
      <c r="V3490" t="s">
        <v>1959</v>
      </c>
      <c r="W3490" t="s">
        <v>14</v>
      </c>
      <c r="X3490" t="s">
        <v>39</v>
      </c>
      <c r="Y3490" t="s">
        <v>16</v>
      </c>
      <c r="Z3490" t="s">
        <v>106</v>
      </c>
      <c r="AA3490" t="s">
        <v>1118</v>
      </c>
      <c r="AB3490" t="s">
        <v>35</v>
      </c>
      <c r="AC3490">
        <v>0.56000000000000005</v>
      </c>
      <c r="AD3490" s="1">
        <v>40876</v>
      </c>
    </row>
    <row r="3491" spans="1:30" x14ac:dyDescent="0.35">
      <c r="A3491">
        <v>6431</v>
      </c>
      <c r="B3491">
        <v>4874</v>
      </c>
      <c r="C3491">
        <v>34689</v>
      </c>
      <c r="D3491" s="1">
        <v>40140</v>
      </c>
      <c r="E3491" t="s">
        <v>32</v>
      </c>
      <c r="F3491">
        <v>36</v>
      </c>
      <c r="G3491">
        <v>572.4</v>
      </c>
      <c r="H3491">
        <v>7.0000000000000007E-2</v>
      </c>
      <c r="I3491" t="s">
        <v>9</v>
      </c>
      <c r="J3491" s="8">
        <v>-39.5</v>
      </c>
      <c r="K3491" s="8">
        <f>IF(Table3[[#This Row],[Return Status]] = "Returned", 0, Table3[[#This Row],[Profit]])</f>
        <v>0</v>
      </c>
      <c r="L3491" s="8" t="str">
        <f>IFERROR(VLOOKUP(Table3[[#This Row],[Order ID]],returns[[Order ID]:[Status]],2,FALSE), "")</f>
        <v>Returned</v>
      </c>
      <c r="M3491">
        <v>16.91</v>
      </c>
      <c r="N3491">
        <v>6.25</v>
      </c>
      <c r="O3491" t="s">
        <v>105</v>
      </c>
      <c r="P3491" t="s">
        <v>37</v>
      </c>
      <c r="Q3491">
        <v>8332</v>
      </c>
      <c r="R3491" t="s">
        <v>37</v>
      </c>
      <c r="S3491" t="s">
        <v>1979</v>
      </c>
      <c r="T3491" t="e">
        <f>VLOOKUP(Table3[[#This Row],[Region]],managers5[],2,FALSE)</f>
        <v>#N/A</v>
      </c>
      <c r="U3491" t="s">
        <v>1956</v>
      </c>
      <c r="W3491" t="s">
        <v>14</v>
      </c>
      <c r="X3491" t="s">
        <v>24</v>
      </c>
      <c r="Y3491" t="s">
        <v>16</v>
      </c>
      <c r="Z3491" t="s">
        <v>75</v>
      </c>
      <c r="AA3491" t="s">
        <v>866</v>
      </c>
      <c r="AB3491" t="s">
        <v>19</v>
      </c>
      <c r="AC3491">
        <v>0.57999999999999996</v>
      </c>
      <c r="AD3491" s="2">
        <v>40147</v>
      </c>
    </row>
    <row r="3492" spans="1:30" x14ac:dyDescent="0.35">
      <c r="A3492">
        <v>8292</v>
      </c>
      <c r="B3492">
        <v>4875</v>
      </c>
      <c r="C3492">
        <v>34691</v>
      </c>
      <c r="D3492" s="1">
        <v>39827</v>
      </c>
      <c r="E3492" t="s">
        <v>41</v>
      </c>
      <c r="F3492">
        <v>27</v>
      </c>
      <c r="G3492">
        <v>217.68</v>
      </c>
      <c r="H3492">
        <v>0.08</v>
      </c>
      <c r="I3492" t="s">
        <v>9</v>
      </c>
      <c r="J3492" s="8">
        <v>-168.75</v>
      </c>
      <c r="K3492" s="8">
        <f>IF(Table3[[#This Row],[Return Status]] = "Returned", 0, Table3[[#This Row],[Profit]])</f>
        <v>-168.75</v>
      </c>
      <c r="L3492" s="8" t="str">
        <f>IFERROR(VLOOKUP(Table3[[#This Row],[Order ID]],returns[[Order ID]:[Status]],2,FALSE), "")</f>
        <v/>
      </c>
      <c r="M3492">
        <v>7.77</v>
      </c>
      <c r="N3492">
        <v>9.23</v>
      </c>
      <c r="O3492" t="s">
        <v>1297</v>
      </c>
      <c r="P3492" t="s">
        <v>37</v>
      </c>
      <c r="Q3492">
        <v>18103</v>
      </c>
      <c r="R3492" t="s">
        <v>37</v>
      </c>
      <c r="S3492" t="s">
        <v>1979</v>
      </c>
      <c r="T3492" t="e">
        <f>VLOOKUP(Table3[[#This Row],[Region]],managers5[],2,FALSE)</f>
        <v>#N/A</v>
      </c>
      <c r="U3492" t="s">
        <v>1956</v>
      </c>
      <c r="W3492" t="s">
        <v>14</v>
      </c>
      <c r="X3492" t="s">
        <v>15</v>
      </c>
      <c r="Y3492" t="s">
        <v>16</v>
      </c>
      <c r="Z3492" t="s">
        <v>83</v>
      </c>
      <c r="AA3492" t="s">
        <v>1344</v>
      </c>
      <c r="AB3492" t="s">
        <v>19</v>
      </c>
      <c r="AC3492">
        <v>0.57999999999999996</v>
      </c>
      <c r="AD3492" s="2">
        <v>39829</v>
      </c>
    </row>
    <row r="3493" spans="1:30" x14ac:dyDescent="0.35">
      <c r="A3493">
        <v>8293</v>
      </c>
      <c r="B3493">
        <v>4877</v>
      </c>
      <c r="C3493">
        <v>34691</v>
      </c>
      <c r="D3493" s="1">
        <v>39827</v>
      </c>
      <c r="E3493" t="s">
        <v>41</v>
      </c>
      <c r="F3493">
        <v>13</v>
      </c>
      <c r="G3493">
        <v>245.82</v>
      </c>
      <c r="H3493">
        <v>0.1</v>
      </c>
      <c r="I3493" t="s">
        <v>33</v>
      </c>
      <c r="J3493" s="8">
        <v>-7.39</v>
      </c>
      <c r="K3493" s="8">
        <f>IF(Table3[[#This Row],[Return Status]] = "Returned", 0, Table3[[#This Row],[Profit]])</f>
        <v>-7.39</v>
      </c>
      <c r="L3493" s="8" t="str">
        <f>IFERROR(VLOOKUP(Table3[[#This Row],[Order ID]],returns[[Order ID]:[Status]],2,FALSE), "")</f>
        <v/>
      </c>
      <c r="M3493">
        <v>18.97</v>
      </c>
      <c r="N3493">
        <v>9.5399999999999991</v>
      </c>
      <c r="O3493" t="s">
        <v>1297</v>
      </c>
      <c r="P3493" t="s">
        <v>37</v>
      </c>
      <c r="Q3493">
        <v>18103</v>
      </c>
      <c r="R3493" t="s">
        <v>37</v>
      </c>
      <c r="S3493" t="s">
        <v>1979</v>
      </c>
      <c r="T3493" t="e">
        <f>VLOOKUP(Table3[[#This Row],[Region]],managers5[],2,FALSE)</f>
        <v>#N/A</v>
      </c>
      <c r="U3493" t="s">
        <v>1956</v>
      </c>
      <c r="W3493" t="s">
        <v>14</v>
      </c>
      <c r="X3493" t="s">
        <v>15</v>
      </c>
      <c r="Y3493" t="s">
        <v>16</v>
      </c>
      <c r="Z3493" t="s">
        <v>30</v>
      </c>
      <c r="AA3493" t="s">
        <v>914</v>
      </c>
      <c r="AB3493" t="s">
        <v>19</v>
      </c>
      <c r="AC3493">
        <v>0.37</v>
      </c>
      <c r="AD3493" s="2">
        <v>39829</v>
      </c>
    </row>
    <row r="3494" spans="1:30" x14ac:dyDescent="0.35">
      <c r="A3494">
        <v>8309</v>
      </c>
      <c r="B3494">
        <v>4876</v>
      </c>
      <c r="C3494">
        <v>34691</v>
      </c>
      <c r="D3494" s="1">
        <v>39827</v>
      </c>
      <c r="E3494" t="s">
        <v>41</v>
      </c>
      <c r="F3494">
        <v>23</v>
      </c>
      <c r="G3494">
        <v>7202.94</v>
      </c>
      <c r="H3494">
        <v>0.02</v>
      </c>
      <c r="I3494" t="s">
        <v>49</v>
      </c>
      <c r="J3494" s="8">
        <v>1425.11</v>
      </c>
      <c r="K3494" s="8">
        <f>IF(Table3[[#This Row],[Return Status]] = "Returned", 0, Table3[[#This Row],[Profit]])</f>
        <v>1425.11</v>
      </c>
      <c r="L3494" s="8" t="str">
        <f>IFERROR(VLOOKUP(Table3[[#This Row],[Order ID]],returns[[Order ID]:[Status]],2,FALSE), "")</f>
        <v/>
      </c>
      <c r="M3494">
        <v>306.14</v>
      </c>
      <c r="N3494">
        <v>26.53</v>
      </c>
      <c r="O3494" t="s">
        <v>1297</v>
      </c>
      <c r="P3494" t="s">
        <v>37</v>
      </c>
      <c r="Q3494">
        <v>18103</v>
      </c>
      <c r="R3494" t="s">
        <v>37</v>
      </c>
      <c r="S3494" t="s">
        <v>1979</v>
      </c>
      <c r="T3494" t="e">
        <f>VLOOKUP(Table3[[#This Row],[Region]],managers5[],2,FALSE)</f>
        <v>#N/A</v>
      </c>
      <c r="U3494" t="s">
        <v>1956</v>
      </c>
      <c r="W3494" t="s">
        <v>14</v>
      </c>
      <c r="X3494" t="s">
        <v>15</v>
      </c>
      <c r="Y3494" t="s">
        <v>46</v>
      </c>
      <c r="Z3494" t="s">
        <v>124</v>
      </c>
      <c r="AA3494" t="s">
        <v>1063</v>
      </c>
      <c r="AB3494" t="s">
        <v>74</v>
      </c>
      <c r="AC3494">
        <v>0.56000000000000005</v>
      </c>
      <c r="AD3494" s="2">
        <v>39827</v>
      </c>
    </row>
    <row r="3495" spans="1:30" x14ac:dyDescent="0.35">
      <c r="A3495">
        <v>3475</v>
      </c>
      <c r="B3495">
        <v>4878</v>
      </c>
      <c r="C3495">
        <v>34694</v>
      </c>
      <c r="D3495" s="1">
        <v>40661</v>
      </c>
      <c r="E3495" t="s">
        <v>32</v>
      </c>
      <c r="F3495">
        <v>11</v>
      </c>
      <c r="G3495">
        <v>55.49</v>
      </c>
      <c r="H3495">
        <v>0.04</v>
      </c>
      <c r="I3495" t="s">
        <v>9</v>
      </c>
      <c r="J3495" s="8">
        <v>-37.32</v>
      </c>
      <c r="K3495" s="8">
        <f>IF(Table3[[#This Row],[Return Status]] = "Returned", 0, Table3[[#This Row],[Profit]])</f>
        <v>-37.32</v>
      </c>
      <c r="L3495" s="8" t="str">
        <f>IFERROR(VLOOKUP(Table3[[#This Row],[Order ID]],returns[[Order ID]:[Status]],2,FALSE), "")</f>
        <v/>
      </c>
      <c r="M3495">
        <v>4.4800000000000004</v>
      </c>
      <c r="N3495">
        <v>7.24</v>
      </c>
      <c r="O3495" t="s">
        <v>1771</v>
      </c>
      <c r="P3495" t="s">
        <v>37</v>
      </c>
      <c r="Q3495">
        <v>8109</v>
      </c>
      <c r="R3495" t="s">
        <v>37</v>
      </c>
      <c r="S3495" t="s">
        <v>1979</v>
      </c>
      <c r="T3495" t="e">
        <f>VLOOKUP(Table3[[#This Row],[Region]],managers5[],2,FALSE)</f>
        <v>#N/A</v>
      </c>
      <c r="U3495" t="s">
        <v>1956</v>
      </c>
      <c r="W3495" t="s">
        <v>14</v>
      </c>
      <c r="X3495" t="s">
        <v>39</v>
      </c>
      <c r="Y3495" t="s">
        <v>50</v>
      </c>
      <c r="Z3495" t="s">
        <v>61</v>
      </c>
      <c r="AA3495" t="s">
        <v>1385</v>
      </c>
      <c r="AB3495" t="s">
        <v>19</v>
      </c>
      <c r="AC3495">
        <v>0.54</v>
      </c>
      <c r="AD3495" s="1">
        <v>40661</v>
      </c>
    </row>
    <row r="3496" spans="1:30" x14ac:dyDescent="0.35">
      <c r="A3496">
        <v>6287</v>
      </c>
      <c r="B3496">
        <v>498</v>
      </c>
      <c r="C3496">
        <v>3458</v>
      </c>
      <c r="D3496" s="1">
        <v>40168</v>
      </c>
      <c r="E3496" t="s">
        <v>77</v>
      </c>
      <c r="F3496">
        <v>28</v>
      </c>
      <c r="G3496">
        <v>46.89</v>
      </c>
      <c r="H3496">
        <v>0.09</v>
      </c>
      <c r="I3496" t="s">
        <v>9</v>
      </c>
      <c r="J3496" s="8">
        <v>-3.83</v>
      </c>
      <c r="K3496" s="8">
        <f>IF(Table3[[#This Row],[Return Status]] = "Returned", 0, Table3[[#This Row],[Profit]])</f>
        <v>-3.83</v>
      </c>
      <c r="L3496" s="8" t="str">
        <f>IFERROR(VLOOKUP(Table3[[#This Row],[Order ID]],returns[[Order ID]:[Status]],2,FALSE), "")</f>
        <v/>
      </c>
      <c r="M3496">
        <v>1.76</v>
      </c>
      <c r="N3496">
        <v>0.7</v>
      </c>
      <c r="O3496" t="s">
        <v>154</v>
      </c>
      <c r="P3496" t="s">
        <v>43</v>
      </c>
      <c r="Q3496">
        <v>22801</v>
      </c>
      <c r="R3496" t="s">
        <v>44</v>
      </c>
      <c r="S3496" t="s">
        <v>1978</v>
      </c>
      <c r="T3496" t="e">
        <f>VLOOKUP(Table3[[#This Row],[Region]],managers5[],2,FALSE)</f>
        <v>#N/A</v>
      </c>
      <c r="U3496" t="s">
        <v>1957</v>
      </c>
      <c r="V3496" t="s">
        <v>1959</v>
      </c>
      <c r="W3496" t="s">
        <v>14</v>
      </c>
      <c r="X3496" t="s">
        <v>71</v>
      </c>
      <c r="Y3496" t="s">
        <v>16</v>
      </c>
      <c r="Z3496" t="s">
        <v>106</v>
      </c>
      <c r="AA3496" t="s">
        <v>107</v>
      </c>
      <c r="AB3496" t="s">
        <v>35</v>
      </c>
      <c r="AC3496">
        <v>0.56000000000000005</v>
      </c>
      <c r="AD3496" s="2">
        <v>40171</v>
      </c>
    </row>
    <row r="3497" spans="1:30" x14ac:dyDescent="0.35">
      <c r="A3497">
        <v>3668</v>
      </c>
      <c r="B3497">
        <v>1175</v>
      </c>
      <c r="C3497">
        <v>8580</v>
      </c>
      <c r="D3497" s="1">
        <v>40624</v>
      </c>
      <c r="E3497" t="s">
        <v>77</v>
      </c>
      <c r="F3497">
        <v>12</v>
      </c>
      <c r="G3497">
        <v>151.49</v>
      </c>
      <c r="H3497">
        <v>0</v>
      </c>
      <c r="I3497" t="s">
        <v>9</v>
      </c>
      <c r="J3497" s="8">
        <v>-3.95</v>
      </c>
      <c r="K3497" s="8">
        <f>IF(Table3[[#This Row],[Return Status]] = "Returned", 0, Table3[[#This Row],[Profit]])</f>
        <v>-3.95</v>
      </c>
      <c r="L3497" s="8" t="str">
        <f>IFERROR(VLOOKUP(Table3[[#This Row],[Order ID]],returns[[Order ID]:[Status]],2,FALSE), "")</f>
        <v/>
      </c>
      <c r="M3497">
        <v>11.58</v>
      </c>
      <c r="N3497">
        <v>6.97</v>
      </c>
      <c r="O3497" t="s">
        <v>1299</v>
      </c>
      <c r="P3497" t="s">
        <v>120</v>
      </c>
      <c r="Q3497">
        <v>33445</v>
      </c>
      <c r="R3497" t="s">
        <v>56</v>
      </c>
      <c r="S3497" t="s">
        <v>1978</v>
      </c>
      <c r="T3497" t="e">
        <f>VLOOKUP(Table3[[#This Row],[Region]],managers5[],2,FALSE)</f>
        <v>#N/A</v>
      </c>
      <c r="U3497" t="s">
        <v>1957</v>
      </c>
      <c r="V3497" t="s">
        <v>1959</v>
      </c>
      <c r="W3497" t="s">
        <v>14</v>
      </c>
      <c r="X3497" t="s">
        <v>39</v>
      </c>
      <c r="Y3497" t="s">
        <v>16</v>
      </c>
      <c r="Z3497" t="s">
        <v>168</v>
      </c>
      <c r="AA3497" t="s">
        <v>280</v>
      </c>
      <c r="AB3497" t="s">
        <v>19</v>
      </c>
      <c r="AC3497">
        <v>0.35</v>
      </c>
      <c r="AD3497" s="1">
        <v>40624</v>
      </c>
    </row>
    <row r="3498" spans="1:30" x14ac:dyDescent="0.35">
      <c r="A3498">
        <v>324</v>
      </c>
      <c r="B3498">
        <v>6162</v>
      </c>
      <c r="C3498">
        <v>43653</v>
      </c>
      <c r="D3498" s="1">
        <v>41212</v>
      </c>
      <c r="E3498" t="s">
        <v>77</v>
      </c>
      <c r="F3498">
        <v>3</v>
      </c>
      <c r="G3498">
        <v>10.62</v>
      </c>
      <c r="H3498">
        <v>7.0000000000000007E-2</v>
      </c>
      <c r="I3498" t="s">
        <v>9</v>
      </c>
      <c r="J3498" s="8">
        <v>-3.96</v>
      </c>
      <c r="K3498" s="8">
        <f>IF(Table3[[#This Row],[Return Status]] = "Returned", 0, Table3[[#This Row],[Profit]])</f>
        <v>-3.96</v>
      </c>
      <c r="L3498" s="8" t="str">
        <f>IFERROR(VLOOKUP(Table3[[#This Row],[Order ID]],returns[[Order ID]:[Status]],2,FALSE), "")</f>
        <v/>
      </c>
      <c r="M3498">
        <v>3.29</v>
      </c>
      <c r="N3498">
        <v>1.35</v>
      </c>
      <c r="O3498" t="s">
        <v>496</v>
      </c>
      <c r="P3498" t="s">
        <v>497</v>
      </c>
      <c r="Q3498">
        <v>37086</v>
      </c>
      <c r="R3498" t="s">
        <v>44</v>
      </c>
      <c r="S3498" t="s">
        <v>1978</v>
      </c>
      <c r="T3498" t="e">
        <f>VLOOKUP(Table3[[#This Row],[Region]],managers5[],2,FALSE)</f>
        <v>#N/A</v>
      </c>
      <c r="U3498" t="s">
        <v>1957</v>
      </c>
      <c r="V3498" t="s">
        <v>1959</v>
      </c>
      <c r="W3498" t="s">
        <v>14</v>
      </c>
      <c r="X3498" t="s">
        <v>15</v>
      </c>
      <c r="Y3498" t="s">
        <v>16</v>
      </c>
      <c r="Z3498" t="s">
        <v>57</v>
      </c>
      <c r="AA3498" t="s">
        <v>522</v>
      </c>
      <c r="AB3498" t="s">
        <v>35</v>
      </c>
      <c r="AC3498">
        <v>0.4</v>
      </c>
      <c r="AD3498" s="1">
        <v>41212</v>
      </c>
    </row>
    <row r="3499" spans="1:30" x14ac:dyDescent="0.35">
      <c r="A3499">
        <v>2957</v>
      </c>
      <c r="B3499">
        <v>4883</v>
      </c>
      <c r="C3499">
        <v>34725</v>
      </c>
      <c r="D3499" s="1">
        <v>40751</v>
      </c>
      <c r="E3499" t="s">
        <v>32</v>
      </c>
      <c r="F3499">
        <v>14</v>
      </c>
      <c r="G3499">
        <v>1885.41</v>
      </c>
      <c r="H3499">
        <v>0.08</v>
      </c>
      <c r="I3499" t="s">
        <v>9</v>
      </c>
      <c r="J3499" s="8">
        <v>-524.74</v>
      </c>
      <c r="K3499" s="8">
        <f>IF(Table3[[#This Row],[Return Status]] = "Returned", 0, Table3[[#This Row],[Profit]])</f>
        <v>-524.74</v>
      </c>
      <c r="L3499" s="8" t="str">
        <f>IFERROR(VLOOKUP(Table3[[#This Row],[Order ID]],returns[[Order ID]:[Status]],2,FALSE), "")</f>
        <v/>
      </c>
      <c r="M3499">
        <v>138.13999999999999</v>
      </c>
      <c r="N3499">
        <v>35</v>
      </c>
      <c r="O3499" t="s">
        <v>827</v>
      </c>
      <c r="P3499" t="s">
        <v>37</v>
      </c>
      <c r="Q3499">
        <v>7097</v>
      </c>
      <c r="R3499" t="s">
        <v>37</v>
      </c>
      <c r="S3499" t="s">
        <v>1979</v>
      </c>
      <c r="T3499" t="e">
        <f>VLOOKUP(Table3[[#This Row],[Region]],managers5[],2,FALSE)</f>
        <v>#N/A</v>
      </c>
      <c r="U3499" t="s">
        <v>1956</v>
      </c>
      <c r="W3499" t="s">
        <v>14</v>
      </c>
      <c r="X3499" t="s">
        <v>15</v>
      </c>
      <c r="Y3499" t="s">
        <v>16</v>
      </c>
      <c r="Z3499" t="s">
        <v>75</v>
      </c>
      <c r="AA3499" t="s">
        <v>1725</v>
      </c>
      <c r="AB3499" t="s">
        <v>85</v>
      </c>
      <c r="AD3499" s="1">
        <v>40753</v>
      </c>
    </row>
    <row r="3500" spans="1:30" x14ac:dyDescent="0.35">
      <c r="A3500">
        <v>3700</v>
      </c>
      <c r="B3500">
        <v>4884</v>
      </c>
      <c r="C3500">
        <v>34727</v>
      </c>
      <c r="D3500" s="1">
        <v>40615</v>
      </c>
      <c r="E3500" t="s">
        <v>32</v>
      </c>
      <c r="F3500">
        <v>20</v>
      </c>
      <c r="G3500">
        <v>159.71</v>
      </c>
      <c r="H3500">
        <v>0.1</v>
      </c>
      <c r="I3500" t="s">
        <v>33</v>
      </c>
      <c r="J3500" s="8">
        <v>-114.4135</v>
      </c>
      <c r="K3500" s="8">
        <f>IF(Table3[[#This Row],[Return Status]] = "Returned", 0, Table3[[#This Row],[Profit]])</f>
        <v>-114.4135</v>
      </c>
      <c r="L3500" s="8" t="str">
        <f>IFERROR(VLOOKUP(Table3[[#This Row],[Order ID]],returns[[Order ID]:[Status]],2,FALSE), "")</f>
        <v/>
      </c>
      <c r="M3500">
        <v>8.0399999999999991</v>
      </c>
      <c r="N3500">
        <v>8.94</v>
      </c>
      <c r="O3500" t="s">
        <v>463</v>
      </c>
      <c r="P3500" t="s">
        <v>37</v>
      </c>
      <c r="Q3500">
        <v>11729</v>
      </c>
      <c r="R3500" t="s">
        <v>37</v>
      </c>
      <c r="S3500" t="s">
        <v>1979</v>
      </c>
      <c r="T3500" t="e">
        <f>VLOOKUP(Table3[[#This Row],[Region]],managers5[],2,FALSE)</f>
        <v>#N/A</v>
      </c>
      <c r="U3500" t="s">
        <v>1956</v>
      </c>
      <c r="W3500" t="s">
        <v>14</v>
      </c>
      <c r="X3500" t="s">
        <v>71</v>
      </c>
      <c r="Y3500" t="s">
        <v>16</v>
      </c>
      <c r="Z3500" t="s">
        <v>17</v>
      </c>
      <c r="AA3500" t="s">
        <v>622</v>
      </c>
      <c r="AB3500" t="s">
        <v>19</v>
      </c>
      <c r="AC3500">
        <v>0.4</v>
      </c>
      <c r="AD3500" s="1">
        <v>40619</v>
      </c>
    </row>
    <row r="3501" spans="1:30" x14ac:dyDescent="0.35">
      <c r="A3501">
        <v>7567</v>
      </c>
      <c r="B3501">
        <v>516</v>
      </c>
      <c r="C3501">
        <v>3553</v>
      </c>
      <c r="D3501" s="1">
        <v>39950</v>
      </c>
      <c r="E3501" t="s">
        <v>20</v>
      </c>
      <c r="F3501">
        <v>7</v>
      </c>
      <c r="G3501">
        <v>20.5</v>
      </c>
      <c r="H3501">
        <v>0.06</v>
      </c>
      <c r="I3501" t="s">
        <v>9</v>
      </c>
      <c r="J3501" s="8">
        <v>-4.04</v>
      </c>
      <c r="K3501" s="8">
        <f>IF(Table3[[#This Row],[Return Status]] = "Returned", 0, Table3[[#This Row],[Profit]])</f>
        <v>-4.04</v>
      </c>
      <c r="L3501" s="8" t="str">
        <f>IFERROR(VLOOKUP(Table3[[#This Row],[Order ID]],returns[[Order ID]:[Status]],2,FALSE), "")</f>
        <v/>
      </c>
      <c r="M3501">
        <v>2.94</v>
      </c>
      <c r="N3501">
        <v>0.96</v>
      </c>
      <c r="O3501" t="s">
        <v>271</v>
      </c>
      <c r="P3501" t="s">
        <v>120</v>
      </c>
      <c r="Q3501">
        <v>32259</v>
      </c>
      <c r="R3501" t="s">
        <v>56</v>
      </c>
      <c r="S3501" t="s">
        <v>1978</v>
      </c>
      <c r="T3501" t="e">
        <f>VLOOKUP(Table3[[#This Row],[Region]],managers5[],2,FALSE)</f>
        <v>#N/A</v>
      </c>
      <c r="U3501" t="s">
        <v>1957</v>
      </c>
      <c r="V3501" t="s">
        <v>1959</v>
      </c>
      <c r="W3501" t="s">
        <v>14</v>
      </c>
      <c r="X3501" t="s">
        <v>71</v>
      </c>
      <c r="Y3501" t="s">
        <v>16</v>
      </c>
      <c r="Z3501" t="s">
        <v>106</v>
      </c>
      <c r="AA3501" t="s">
        <v>1513</v>
      </c>
      <c r="AB3501" t="s">
        <v>35</v>
      </c>
      <c r="AC3501">
        <v>0.57999999999999996</v>
      </c>
      <c r="AD3501" s="2">
        <v>39951</v>
      </c>
    </row>
    <row r="3502" spans="1:30" x14ac:dyDescent="0.35">
      <c r="A3502">
        <v>5763</v>
      </c>
      <c r="B3502">
        <v>4978</v>
      </c>
      <c r="C3502">
        <v>35425</v>
      </c>
      <c r="D3502" s="1">
        <v>40265</v>
      </c>
      <c r="E3502" t="s">
        <v>8</v>
      </c>
      <c r="F3502">
        <v>45</v>
      </c>
      <c r="G3502">
        <v>75.680000000000007</v>
      </c>
      <c r="H3502">
        <v>0.08</v>
      </c>
      <c r="I3502" t="s">
        <v>9</v>
      </c>
      <c r="J3502" s="8">
        <v>-4.04</v>
      </c>
      <c r="K3502" s="8">
        <f>IF(Table3[[#This Row],[Return Status]] = "Returned", 0, Table3[[#This Row],[Profit]])</f>
        <v>-4.04</v>
      </c>
      <c r="L3502" s="8" t="str">
        <f>IFERROR(VLOOKUP(Table3[[#This Row],[Order ID]],returns[[Order ID]:[Status]],2,FALSE), "")</f>
        <v/>
      </c>
      <c r="M3502">
        <v>1.81</v>
      </c>
      <c r="N3502">
        <v>0.75</v>
      </c>
      <c r="O3502" t="s">
        <v>1474</v>
      </c>
      <c r="P3502" t="s">
        <v>43</v>
      </c>
      <c r="Q3502">
        <v>29501</v>
      </c>
      <c r="R3502" t="s">
        <v>44</v>
      </c>
      <c r="S3502" t="s">
        <v>1978</v>
      </c>
      <c r="T3502" t="e">
        <f>VLOOKUP(Table3[[#This Row],[Region]],managers5[],2,FALSE)</f>
        <v>#N/A</v>
      </c>
      <c r="U3502" t="s">
        <v>1957</v>
      </c>
      <c r="V3502" t="s">
        <v>1959</v>
      </c>
      <c r="W3502" t="s">
        <v>14</v>
      </c>
      <c r="X3502" t="s">
        <v>24</v>
      </c>
      <c r="Y3502" t="s">
        <v>16</v>
      </c>
      <c r="Z3502" t="s">
        <v>57</v>
      </c>
      <c r="AA3502" t="s">
        <v>576</v>
      </c>
      <c r="AB3502" t="s">
        <v>35</v>
      </c>
      <c r="AC3502">
        <v>0.52</v>
      </c>
      <c r="AD3502" s="2">
        <v>40267</v>
      </c>
    </row>
    <row r="3503" spans="1:30" x14ac:dyDescent="0.35">
      <c r="A3503">
        <v>6105</v>
      </c>
      <c r="B3503">
        <v>4888</v>
      </c>
      <c r="C3503">
        <v>34785</v>
      </c>
      <c r="D3503" s="1">
        <v>40203</v>
      </c>
      <c r="E3503" t="s">
        <v>41</v>
      </c>
      <c r="F3503">
        <v>45</v>
      </c>
      <c r="G3503">
        <v>15468.216</v>
      </c>
      <c r="H3503">
        <v>0.01</v>
      </c>
      <c r="I3503" t="s">
        <v>49</v>
      </c>
      <c r="J3503" s="8">
        <v>-969.04836599999999</v>
      </c>
      <c r="K3503" s="8">
        <f>IF(Table3[[#This Row],[Return Status]] = "Returned", 0, Table3[[#This Row],[Profit]])</f>
        <v>-969.04836599999999</v>
      </c>
      <c r="L3503" s="8" t="str">
        <f>IFERROR(VLOOKUP(Table3[[#This Row],[Order ID]],returns[[Order ID]:[Status]],2,FALSE), "")</f>
        <v/>
      </c>
      <c r="M3503">
        <v>400.98</v>
      </c>
      <c r="N3503">
        <v>42.52</v>
      </c>
      <c r="O3503" t="s">
        <v>1232</v>
      </c>
      <c r="P3503" t="s">
        <v>37</v>
      </c>
      <c r="Q3503">
        <v>17112</v>
      </c>
      <c r="R3503" t="s">
        <v>37</v>
      </c>
      <c r="S3503" t="s">
        <v>1979</v>
      </c>
      <c r="T3503" t="e">
        <f>VLOOKUP(Table3[[#This Row],[Region]],managers5[],2,FALSE)</f>
        <v>#N/A</v>
      </c>
      <c r="U3503" t="s">
        <v>1956</v>
      </c>
      <c r="W3503" t="s">
        <v>14</v>
      </c>
      <c r="X3503" t="s">
        <v>71</v>
      </c>
      <c r="Y3503" t="s">
        <v>50</v>
      </c>
      <c r="Z3503" t="s">
        <v>51</v>
      </c>
      <c r="AA3503" t="s">
        <v>1291</v>
      </c>
      <c r="AB3503" t="s">
        <v>53</v>
      </c>
      <c r="AC3503">
        <v>0.71</v>
      </c>
      <c r="AD3503" s="2">
        <v>40206</v>
      </c>
    </row>
    <row r="3504" spans="1:30" x14ac:dyDescent="0.35">
      <c r="A3504">
        <v>7566</v>
      </c>
      <c r="B3504">
        <v>8289</v>
      </c>
      <c r="C3504">
        <v>59207</v>
      </c>
      <c r="D3504" s="1">
        <v>39951</v>
      </c>
      <c r="E3504" t="s">
        <v>41</v>
      </c>
      <c r="F3504">
        <v>3</v>
      </c>
      <c r="G3504">
        <v>10.119999999999999</v>
      </c>
      <c r="H3504">
        <v>0.09</v>
      </c>
      <c r="I3504" t="s">
        <v>9</v>
      </c>
      <c r="J3504" s="8">
        <v>-4.07</v>
      </c>
      <c r="K3504" s="8">
        <f>IF(Table3[[#This Row],[Return Status]] = "Returned", 0, Table3[[#This Row],[Profit]])</f>
        <v>-4.07</v>
      </c>
      <c r="L3504" s="8" t="str">
        <f>IFERROR(VLOOKUP(Table3[[#This Row],[Order ID]],returns[[Order ID]:[Status]],2,FALSE), "")</f>
        <v/>
      </c>
      <c r="M3504">
        <v>2.98</v>
      </c>
      <c r="N3504">
        <v>1.58</v>
      </c>
      <c r="O3504" t="s">
        <v>1092</v>
      </c>
      <c r="P3504" t="s">
        <v>1144</v>
      </c>
      <c r="Q3504">
        <v>38401</v>
      </c>
      <c r="R3504" t="s">
        <v>44</v>
      </c>
      <c r="S3504" t="s">
        <v>1978</v>
      </c>
      <c r="T3504" t="e">
        <f>VLOOKUP(Table3[[#This Row],[Region]],managers5[],2,FALSE)</f>
        <v>#N/A</v>
      </c>
      <c r="U3504" t="s">
        <v>1957</v>
      </c>
      <c r="V3504" t="s">
        <v>1959</v>
      </c>
      <c r="W3504" t="s">
        <v>14</v>
      </c>
      <c r="X3504" t="s">
        <v>71</v>
      </c>
      <c r="Y3504" t="s">
        <v>16</v>
      </c>
      <c r="Z3504" t="s">
        <v>57</v>
      </c>
      <c r="AA3504" t="s">
        <v>461</v>
      </c>
      <c r="AB3504" t="s">
        <v>35</v>
      </c>
      <c r="AC3504">
        <v>0.39</v>
      </c>
      <c r="AD3504" s="2">
        <v>39952</v>
      </c>
    </row>
    <row r="3505" spans="1:30" x14ac:dyDescent="0.35">
      <c r="A3505">
        <v>1228</v>
      </c>
      <c r="B3505">
        <v>1789</v>
      </c>
      <c r="C3505">
        <v>12804</v>
      </c>
      <c r="D3505" s="1">
        <v>41054</v>
      </c>
      <c r="E3505" t="s">
        <v>20</v>
      </c>
      <c r="F3505">
        <v>50</v>
      </c>
      <c r="G3505">
        <v>84.01</v>
      </c>
      <c r="H3505">
        <v>0.08</v>
      </c>
      <c r="I3505" t="s">
        <v>9</v>
      </c>
      <c r="J3505" s="8">
        <v>-4.17</v>
      </c>
      <c r="K3505" s="8">
        <f>IF(Table3[[#This Row],[Return Status]] = "Returned", 0, Table3[[#This Row],[Profit]])</f>
        <v>-4.17</v>
      </c>
      <c r="L3505" s="8" t="str">
        <f>IFERROR(VLOOKUP(Table3[[#This Row],[Order ID]],returns[[Order ID]:[Status]],2,FALSE), "")</f>
        <v/>
      </c>
      <c r="M3505">
        <v>1.81</v>
      </c>
      <c r="N3505">
        <v>0.75</v>
      </c>
      <c r="O3505" t="s">
        <v>203</v>
      </c>
      <c r="P3505" t="s">
        <v>43</v>
      </c>
      <c r="Q3505">
        <v>37027</v>
      </c>
      <c r="R3505" t="s">
        <v>44</v>
      </c>
      <c r="S3505" t="s">
        <v>1978</v>
      </c>
      <c r="T3505" t="e">
        <f>VLOOKUP(Table3[[#This Row],[Region]],managers5[],2,FALSE)</f>
        <v>#N/A</v>
      </c>
      <c r="U3505" t="s">
        <v>1957</v>
      </c>
      <c r="V3505" t="s">
        <v>1959</v>
      </c>
      <c r="W3505" t="s">
        <v>14</v>
      </c>
      <c r="X3505" t="s">
        <v>24</v>
      </c>
      <c r="Y3505" t="s">
        <v>16</v>
      </c>
      <c r="Z3505" t="s">
        <v>57</v>
      </c>
      <c r="AA3505" t="s">
        <v>576</v>
      </c>
      <c r="AB3505" t="s">
        <v>35</v>
      </c>
      <c r="AC3505">
        <v>0.52</v>
      </c>
      <c r="AD3505" s="1">
        <v>41056</v>
      </c>
    </row>
    <row r="3506" spans="1:30" x14ac:dyDescent="0.35">
      <c r="A3506">
        <v>2190</v>
      </c>
      <c r="B3506">
        <v>8388</v>
      </c>
      <c r="C3506">
        <v>59911</v>
      </c>
      <c r="D3506" s="1">
        <v>40895</v>
      </c>
      <c r="E3506" t="s">
        <v>8</v>
      </c>
      <c r="F3506">
        <v>1</v>
      </c>
      <c r="G3506">
        <v>10.59</v>
      </c>
      <c r="H3506">
        <v>0.1</v>
      </c>
      <c r="I3506" t="s">
        <v>9</v>
      </c>
      <c r="J3506" s="8">
        <v>-4.3099999999999996</v>
      </c>
      <c r="K3506" s="8">
        <f>IF(Table3[[#This Row],[Return Status]] = "Returned", 0, Table3[[#This Row],[Profit]])</f>
        <v>-4.3099999999999996</v>
      </c>
      <c r="L3506" s="8" t="str">
        <f>IFERROR(VLOOKUP(Table3[[#This Row],[Order ID]],returns[[Order ID]:[Status]],2,FALSE), "")</f>
        <v/>
      </c>
      <c r="M3506">
        <v>9.11</v>
      </c>
      <c r="N3506">
        <v>2.15</v>
      </c>
      <c r="O3506" t="s">
        <v>1530</v>
      </c>
      <c r="P3506" t="s">
        <v>1144</v>
      </c>
      <c r="Q3506">
        <v>38109</v>
      </c>
      <c r="R3506" t="s">
        <v>44</v>
      </c>
      <c r="S3506" t="s">
        <v>1978</v>
      </c>
      <c r="T3506" t="e">
        <f>VLOOKUP(Table3[[#This Row],[Region]],managers5[],2,FALSE)</f>
        <v>#N/A</v>
      </c>
      <c r="U3506" t="s">
        <v>1957</v>
      </c>
      <c r="V3506" t="s">
        <v>1959</v>
      </c>
      <c r="W3506" t="s">
        <v>14</v>
      </c>
      <c r="X3506" t="s">
        <v>71</v>
      </c>
      <c r="Y3506" t="s">
        <v>16</v>
      </c>
      <c r="Z3506" t="s">
        <v>30</v>
      </c>
      <c r="AA3506" t="s">
        <v>542</v>
      </c>
      <c r="AB3506" t="s">
        <v>35</v>
      </c>
      <c r="AC3506">
        <v>0.4</v>
      </c>
      <c r="AD3506" s="1">
        <v>40896</v>
      </c>
    </row>
    <row r="3507" spans="1:30" x14ac:dyDescent="0.35">
      <c r="A3507">
        <v>3901</v>
      </c>
      <c r="B3507">
        <v>4902</v>
      </c>
      <c r="C3507">
        <v>34881</v>
      </c>
      <c r="D3507" s="1">
        <v>40581</v>
      </c>
      <c r="E3507" t="s">
        <v>20</v>
      </c>
      <c r="F3507">
        <v>37</v>
      </c>
      <c r="G3507">
        <v>187.37</v>
      </c>
      <c r="H3507">
        <v>0.01</v>
      </c>
      <c r="I3507" t="s">
        <v>9</v>
      </c>
      <c r="J3507" s="8">
        <v>-85.007999999999996</v>
      </c>
      <c r="K3507" s="8">
        <f>IF(Table3[[#This Row],[Return Status]] = "Returned", 0, Table3[[#This Row],[Profit]])</f>
        <v>-85.007999999999996</v>
      </c>
      <c r="L3507" s="8" t="str">
        <f>IFERROR(VLOOKUP(Table3[[#This Row],[Order ID]],returns[[Order ID]:[Status]],2,FALSE), "")</f>
        <v/>
      </c>
      <c r="M3507">
        <v>4.9800000000000004</v>
      </c>
      <c r="N3507">
        <v>4.95</v>
      </c>
      <c r="O3507" t="s">
        <v>775</v>
      </c>
      <c r="P3507" t="s">
        <v>37</v>
      </c>
      <c r="Q3507">
        <v>10701</v>
      </c>
      <c r="R3507" t="s">
        <v>37</v>
      </c>
      <c r="S3507" t="s">
        <v>1979</v>
      </c>
      <c r="T3507" t="e">
        <f>VLOOKUP(Table3[[#This Row],[Region]],managers5[],2,FALSE)</f>
        <v>#N/A</v>
      </c>
      <c r="U3507" t="s">
        <v>1956</v>
      </c>
      <c r="W3507" t="s">
        <v>14</v>
      </c>
      <c r="X3507" t="s">
        <v>71</v>
      </c>
      <c r="Y3507" t="s">
        <v>16</v>
      </c>
      <c r="Z3507" t="s">
        <v>17</v>
      </c>
      <c r="AA3507" t="s">
        <v>1057</v>
      </c>
      <c r="AB3507" t="s">
        <v>19</v>
      </c>
      <c r="AC3507">
        <v>0.37</v>
      </c>
      <c r="AD3507" s="1">
        <v>40583</v>
      </c>
    </row>
    <row r="3508" spans="1:30" x14ac:dyDescent="0.35">
      <c r="A3508">
        <v>7179</v>
      </c>
      <c r="B3508">
        <v>4903</v>
      </c>
      <c r="C3508">
        <v>34882</v>
      </c>
      <c r="D3508" s="1">
        <v>40018</v>
      </c>
      <c r="E3508" t="s">
        <v>41</v>
      </c>
      <c r="F3508">
        <v>43</v>
      </c>
      <c r="G3508">
        <v>84.61</v>
      </c>
      <c r="H3508">
        <v>0.03</v>
      </c>
      <c r="I3508" t="s">
        <v>9</v>
      </c>
      <c r="J3508" s="8">
        <v>-15.099500000000001</v>
      </c>
      <c r="K3508" s="8">
        <f>IF(Table3[[#This Row],[Return Status]] = "Returned", 0, Table3[[#This Row],[Profit]])</f>
        <v>-15.099500000000001</v>
      </c>
      <c r="L3508" s="8" t="str">
        <f>IFERROR(VLOOKUP(Table3[[#This Row],[Order ID]],returns[[Order ID]:[Status]],2,FALSE), "")</f>
        <v/>
      </c>
      <c r="M3508">
        <v>1.88</v>
      </c>
      <c r="N3508">
        <v>1.49</v>
      </c>
      <c r="O3508" t="s">
        <v>698</v>
      </c>
      <c r="P3508" t="s">
        <v>37</v>
      </c>
      <c r="Q3508">
        <v>14224</v>
      </c>
      <c r="R3508" t="s">
        <v>37</v>
      </c>
      <c r="S3508" t="s">
        <v>1979</v>
      </c>
      <c r="T3508" t="e">
        <f>VLOOKUP(Table3[[#This Row],[Region]],managers5[],2,FALSE)</f>
        <v>#N/A</v>
      </c>
      <c r="U3508" t="s">
        <v>1956</v>
      </c>
      <c r="W3508" t="s">
        <v>14</v>
      </c>
      <c r="X3508" t="s">
        <v>24</v>
      </c>
      <c r="Y3508" t="s">
        <v>16</v>
      </c>
      <c r="Z3508" t="s">
        <v>17</v>
      </c>
      <c r="AA3508" t="s">
        <v>355</v>
      </c>
      <c r="AB3508" t="s">
        <v>19</v>
      </c>
      <c r="AC3508">
        <v>0.37</v>
      </c>
      <c r="AD3508" s="2">
        <v>40019</v>
      </c>
    </row>
    <row r="3509" spans="1:30" x14ac:dyDescent="0.35">
      <c r="A3509">
        <v>6568</v>
      </c>
      <c r="B3509">
        <v>4904</v>
      </c>
      <c r="C3509">
        <v>34883</v>
      </c>
      <c r="D3509" s="1">
        <v>40121</v>
      </c>
      <c r="E3509" t="s">
        <v>41</v>
      </c>
      <c r="F3509">
        <v>31</v>
      </c>
      <c r="G3509">
        <v>906.01499999999999</v>
      </c>
      <c r="H3509">
        <v>0.05</v>
      </c>
      <c r="I3509" t="s">
        <v>9</v>
      </c>
      <c r="J3509" s="8">
        <v>248.67</v>
      </c>
      <c r="K3509" s="8">
        <f>IF(Table3[[#This Row],[Return Status]] = "Returned", 0, Table3[[#This Row],[Profit]])</f>
        <v>248.67</v>
      </c>
      <c r="L3509" s="8" t="str">
        <f>IFERROR(VLOOKUP(Table3[[#This Row],[Order ID]],returns[[Order ID]:[Status]],2,FALSE), "")</f>
        <v/>
      </c>
      <c r="M3509">
        <v>35.99</v>
      </c>
      <c r="N3509">
        <v>5.99</v>
      </c>
      <c r="O3509" t="s">
        <v>411</v>
      </c>
      <c r="P3509" t="s">
        <v>37</v>
      </c>
      <c r="Q3509">
        <v>15234</v>
      </c>
      <c r="R3509" t="s">
        <v>37</v>
      </c>
      <c r="S3509" t="s">
        <v>1979</v>
      </c>
      <c r="T3509" t="e">
        <f>VLOOKUP(Table3[[#This Row],[Region]],managers5[],2,FALSE)</f>
        <v>#N/A</v>
      </c>
      <c r="U3509" t="s">
        <v>1956</v>
      </c>
      <c r="W3509" t="s">
        <v>14</v>
      </c>
      <c r="X3509" t="s">
        <v>71</v>
      </c>
      <c r="Y3509" t="s">
        <v>46</v>
      </c>
      <c r="Z3509" t="s">
        <v>86</v>
      </c>
      <c r="AA3509" t="s">
        <v>934</v>
      </c>
      <c r="AB3509" t="s">
        <v>35</v>
      </c>
      <c r="AC3509">
        <v>0.38</v>
      </c>
      <c r="AD3509" s="2">
        <v>40122</v>
      </c>
    </row>
    <row r="3510" spans="1:30" x14ac:dyDescent="0.35">
      <c r="A3510">
        <v>7965</v>
      </c>
      <c r="B3510">
        <v>1053</v>
      </c>
      <c r="C3510">
        <v>7776</v>
      </c>
      <c r="D3510" s="1">
        <v>39886</v>
      </c>
      <c r="E3510" t="s">
        <v>20</v>
      </c>
      <c r="F3510">
        <v>6</v>
      </c>
      <c r="G3510">
        <v>934.21600000000001</v>
      </c>
      <c r="H3510">
        <v>0.02</v>
      </c>
      <c r="I3510" t="s">
        <v>49</v>
      </c>
      <c r="J3510" s="8">
        <v>-4.34</v>
      </c>
      <c r="K3510" s="8">
        <f>IF(Table3[[#This Row],[Return Status]] = "Returned", 0, Table3[[#This Row],[Profit]])</f>
        <v>-4.34</v>
      </c>
      <c r="L3510" s="8" t="str">
        <f>IFERROR(VLOOKUP(Table3[[#This Row],[Order ID]],returns[[Order ID]:[Status]],2,FALSE), "")</f>
        <v/>
      </c>
      <c r="M3510">
        <v>179.29</v>
      </c>
      <c r="N3510">
        <v>29.21</v>
      </c>
      <c r="O3510" t="s">
        <v>1371</v>
      </c>
      <c r="P3510" t="s">
        <v>64</v>
      </c>
      <c r="Q3510">
        <v>42003</v>
      </c>
      <c r="R3510" t="s">
        <v>65</v>
      </c>
      <c r="S3510" t="s">
        <v>1978</v>
      </c>
      <c r="T3510" t="e">
        <f>VLOOKUP(Table3[[#This Row],[Region]],managers5[],2,FALSE)</f>
        <v>#N/A</v>
      </c>
      <c r="U3510" t="s">
        <v>1957</v>
      </c>
      <c r="V3510" t="s">
        <v>1959</v>
      </c>
      <c r="W3510" t="s">
        <v>14</v>
      </c>
      <c r="X3510" t="s">
        <v>71</v>
      </c>
      <c r="Y3510" t="s">
        <v>50</v>
      </c>
      <c r="Z3510" t="s">
        <v>51</v>
      </c>
      <c r="AA3510" t="s">
        <v>896</v>
      </c>
      <c r="AB3510" t="s">
        <v>53</v>
      </c>
      <c r="AC3510">
        <v>0.76</v>
      </c>
      <c r="AD3510" s="2">
        <v>39886</v>
      </c>
    </row>
    <row r="3511" spans="1:30" x14ac:dyDescent="0.35">
      <c r="A3511">
        <v>5002</v>
      </c>
      <c r="B3511">
        <v>4906</v>
      </c>
      <c r="C3511">
        <v>34916</v>
      </c>
      <c r="D3511" s="1">
        <v>40399</v>
      </c>
      <c r="E3511" t="s">
        <v>77</v>
      </c>
      <c r="F3511">
        <v>3</v>
      </c>
      <c r="G3511">
        <v>24.36</v>
      </c>
      <c r="H3511">
        <v>0.08</v>
      </c>
      <c r="I3511" t="s">
        <v>33</v>
      </c>
      <c r="J3511" s="8">
        <v>10.039999999999999</v>
      </c>
      <c r="K3511" s="8">
        <f>IF(Table3[[#This Row],[Return Status]] = "Returned", 0, Table3[[#This Row],[Profit]])</f>
        <v>0</v>
      </c>
      <c r="L3511" s="8" t="str">
        <f>IFERROR(VLOOKUP(Table3[[#This Row],[Order ID]],returns[[Order ID]:[Status]],2,FALSE), "")</f>
        <v>Returned</v>
      </c>
      <c r="M3511">
        <v>4.82</v>
      </c>
      <c r="N3511">
        <v>5.72</v>
      </c>
      <c r="O3511" t="s">
        <v>54</v>
      </c>
      <c r="P3511" t="s">
        <v>37</v>
      </c>
      <c r="Q3511">
        <v>10573</v>
      </c>
      <c r="R3511" t="s">
        <v>37</v>
      </c>
      <c r="S3511" t="s">
        <v>1979</v>
      </c>
      <c r="T3511" t="e">
        <f>VLOOKUP(Table3[[#This Row],[Region]],managers5[],2,FALSE)</f>
        <v>#N/A</v>
      </c>
      <c r="U3511" t="s">
        <v>1956</v>
      </c>
      <c r="W3511" t="s">
        <v>14</v>
      </c>
      <c r="X3511" t="s">
        <v>39</v>
      </c>
      <c r="Y3511" t="s">
        <v>50</v>
      </c>
      <c r="Z3511" t="s">
        <v>61</v>
      </c>
      <c r="AA3511" t="s">
        <v>564</v>
      </c>
      <c r="AB3511" t="s">
        <v>109</v>
      </c>
      <c r="AC3511">
        <v>0.47</v>
      </c>
      <c r="AD3511" s="2">
        <v>40401</v>
      </c>
    </row>
    <row r="3512" spans="1:30" x14ac:dyDescent="0.35">
      <c r="A3512">
        <v>6191</v>
      </c>
      <c r="B3512">
        <v>4909</v>
      </c>
      <c r="C3512">
        <v>34948</v>
      </c>
      <c r="D3512" s="1">
        <v>40190</v>
      </c>
      <c r="E3512" t="s">
        <v>41</v>
      </c>
      <c r="F3512">
        <v>15</v>
      </c>
      <c r="G3512">
        <v>1057.06</v>
      </c>
      <c r="H3512">
        <v>0.08</v>
      </c>
      <c r="I3512" t="s">
        <v>49</v>
      </c>
      <c r="J3512" s="8">
        <v>-403.74</v>
      </c>
      <c r="K3512" s="8">
        <f>IF(Table3[[#This Row],[Return Status]] = "Returned", 0, Table3[[#This Row],[Profit]])</f>
        <v>-403.74</v>
      </c>
      <c r="L3512" s="8" t="str">
        <f>IFERROR(VLOOKUP(Table3[[#This Row],[Order ID]],returns[[Order ID]:[Status]],2,FALSE), "")</f>
        <v/>
      </c>
      <c r="M3512">
        <v>68.81</v>
      </c>
      <c r="N3512">
        <v>60</v>
      </c>
      <c r="O3512" t="s">
        <v>489</v>
      </c>
      <c r="P3512" t="s">
        <v>97</v>
      </c>
      <c r="Q3512">
        <v>97477</v>
      </c>
      <c r="R3512" t="s">
        <v>98</v>
      </c>
      <c r="S3512" t="s">
        <v>1976</v>
      </c>
      <c r="T3512" t="e">
        <f>VLOOKUP(Table3[[#This Row],[Region]],managers5[],2,FALSE)</f>
        <v>#N/A</v>
      </c>
      <c r="U3512" t="s">
        <v>1955</v>
      </c>
      <c r="V3512" t="s">
        <v>1959</v>
      </c>
      <c r="W3512" t="s">
        <v>14</v>
      </c>
      <c r="X3512" t="s">
        <v>24</v>
      </c>
      <c r="Y3512" t="s">
        <v>16</v>
      </c>
      <c r="Z3512" t="s">
        <v>83</v>
      </c>
      <c r="AA3512" t="s">
        <v>285</v>
      </c>
      <c r="AB3512" t="s">
        <v>74</v>
      </c>
      <c r="AC3512">
        <v>0.41</v>
      </c>
      <c r="AD3512" s="2">
        <v>40190</v>
      </c>
    </row>
    <row r="3513" spans="1:30" x14ac:dyDescent="0.35">
      <c r="A3513">
        <v>194</v>
      </c>
      <c r="B3513">
        <v>4910</v>
      </c>
      <c r="C3513">
        <v>34976</v>
      </c>
      <c r="D3513" s="1">
        <v>41237</v>
      </c>
      <c r="E3513" t="s">
        <v>20</v>
      </c>
      <c r="F3513">
        <v>45</v>
      </c>
      <c r="G3513">
        <v>4475</v>
      </c>
      <c r="H3513">
        <v>0.02</v>
      </c>
      <c r="I3513" t="s">
        <v>49</v>
      </c>
      <c r="J3513" s="8">
        <v>-1523.77</v>
      </c>
      <c r="K3513" s="8">
        <f>IF(Table3[[#This Row],[Return Status]] = "Returned", 0, Table3[[#This Row],[Profit]])</f>
        <v>-1523.77</v>
      </c>
      <c r="L3513" s="8" t="str">
        <f>IFERROR(VLOOKUP(Table3[[#This Row],[Order ID]],returns[[Order ID]:[Status]],2,FALSE), "")</f>
        <v/>
      </c>
      <c r="M3513">
        <v>95.95</v>
      </c>
      <c r="N3513">
        <v>74.349999999999994</v>
      </c>
      <c r="O3513" t="s">
        <v>358</v>
      </c>
      <c r="P3513" t="s">
        <v>92</v>
      </c>
      <c r="Q3513">
        <v>87105</v>
      </c>
      <c r="R3513" t="s">
        <v>93</v>
      </c>
      <c r="S3513" t="s">
        <v>1976</v>
      </c>
      <c r="T3513" t="e">
        <f>VLOOKUP(Table3[[#This Row],[Region]],managers5[],2,FALSE)</f>
        <v>#N/A</v>
      </c>
      <c r="U3513" t="s">
        <v>1955</v>
      </c>
      <c r="V3513" t="s">
        <v>1959</v>
      </c>
      <c r="W3513" t="s">
        <v>14</v>
      </c>
      <c r="X3513" t="s">
        <v>24</v>
      </c>
      <c r="Y3513" t="s">
        <v>50</v>
      </c>
      <c r="Z3513" t="s">
        <v>72</v>
      </c>
      <c r="AA3513" t="s">
        <v>359</v>
      </c>
      <c r="AB3513" t="s">
        <v>74</v>
      </c>
      <c r="AC3513">
        <v>0.56999999999999995</v>
      </c>
      <c r="AD3513" s="1">
        <v>41239</v>
      </c>
    </row>
    <row r="3514" spans="1:30" x14ac:dyDescent="0.35">
      <c r="A3514">
        <v>198</v>
      </c>
      <c r="B3514">
        <v>4911</v>
      </c>
      <c r="C3514">
        <v>34976</v>
      </c>
      <c r="D3514" s="1">
        <v>41237</v>
      </c>
      <c r="E3514" t="s">
        <v>20</v>
      </c>
      <c r="F3514">
        <v>29</v>
      </c>
      <c r="G3514">
        <v>168.2</v>
      </c>
      <c r="H3514">
        <v>0.08</v>
      </c>
      <c r="I3514" t="s">
        <v>9</v>
      </c>
      <c r="J3514" s="8">
        <v>-64.53</v>
      </c>
      <c r="K3514" s="8">
        <f>IF(Table3[[#This Row],[Return Status]] = "Returned", 0, Table3[[#This Row],[Profit]])</f>
        <v>-64.53</v>
      </c>
      <c r="L3514" s="8" t="str">
        <f>IFERROR(VLOOKUP(Table3[[#This Row],[Order ID]],returns[[Order ID]:[Status]],2,FALSE), "")</f>
        <v/>
      </c>
      <c r="M3514">
        <v>5.98</v>
      </c>
      <c r="N3514">
        <v>5.46</v>
      </c>
      <c r="O3514" t="s">
        <v>358</v>
      </c>
      <c r="P3514" t="s">
        <v>92</v>
      </c>
      <c r="Q3514">
        <v>87105</v>
      </c>
      <c r="R3514" t="s">
        <v>93</v>
      </c>
      <c r="S3514" t="s">
        <v>1976</v>
      </c>
      <c r="T3514" t="e">
        <f>VLOOKUP(Table3[[#This Row],[Region]],managers5[],2,FALSE)</f>
        <v>#N/A</v>
      </c>
      <c r="U3514" t="s">
        <v>1955</v>
      </c>
      <c r="V3514" t="s">
        <v>1959</v>
      </c>
      <c r="W3514" t="s">
        <v>14</v>
      </c>
      <c r="X3514" t="s">
        <v>24</v>
      </c>
      <c r="Y3514" t="s">
        <v>16</v>
      </c>
      <c r="Z3514" t="s">
        <v>30</v>
      </c>
      <c r="AA3514" t="s">
        <v>364</v>
      </c>
      <c r="AB3514" t="s">
        <v>19</v>
      </c>
      <c r="AC3514">
        <v>0.36</v>
      </c>
      <c r="AD3514" s="1">
        <v>41238</v>
      </c>
    </row>
    <row r="3515" spans="1:30" x14ac:dyDescent="0.35">
      <c r="A3515">
        <v>4702</v>
      </c>
      <c r="B3515">
        <v>4913</v>
      </c>
      <c r="C3515">
        <v>34979</v>
      </c>
      <c r="D3515" s="1">
        <v>40449</v>
      </c>
      <c r="E3515" t="s">
        <v>41</v>
      </c>
      <c r="F3515">
        <v>15</v>
      </c>
      <c r="G3515">
        <v>609.97</v>
      </c>
      <c r="H3515">
        <v>0</v>
      </c>
      <c r="I3515" t="s">
        <v>9</v>
      </c>
      <c r="J3515" s="8">
        <v>62.93</v>
      </c>
      <c r="K3515" s="8">
        <f>IF(Table3[[#This Row],[Return Status]] = "Returned", 0, Table3[[#This Row],[Profit]])</f>
        <v>62.93</v>
      </c>
      <c r="L3515" s="8" t="str">
        <f>IFERROR(VLOOKUP(Table3[[#This Row],[Order ID]],returns[[Order ID]:[Status]],2,FALSE), "")</f>
        <v/>
      </c>
      <c r="M3515">
        <v>39.479999999999997</v>
      </c>
      <c r="N3515">
        <v>1.99</v>
      </c>
      <c r="O3515" t="s">
        <v>91</v>
      </c>
      <c r="P3515" t="s">
        <v>92</v>
      </c>
      <c r="Q3515">
        <v>88201</v>
      </c>
      <c r="R3515" t="s">
        <v>93</v>
      </c>
      <c r="S3515" t="s">
        <v>1976</v>
      </c>
      <c r="T3515" t="e">
        <f>VLOOKUP(Table3[[#This Row],[Region]],managers5[],2,FALSE)</f>
        <v>#N/A</v>
      </c>
      <c r="U3515" t="s">
        <v>1955</v>
      </c>
      <c r="V3515" t="s">
        <v>1959</v>
      </c>
      <c r="W3515" t="s">
        <v>14</v>
      </c>
      <c r="X3515" t="s">
        <v>15</v>
      </c>
      <c r="Y3515" t="s">
        <v>46</v>
      </c>
      <c r="Z3515" t="s">
        <v>47</v>
      </c>
      <c r="AA3515" t="s">
        <v>527</v>
      </c>
      <c r="AB3515" t="s">
        <v>109</v>
      </c>
      <c r="AC3515">
        <v>0.54</v>
      </c>
      <c r="AD3515" s="2">
        <v>40451</v>
      </c>
    </row>
    <row r="3516" spans="1:30" x14ac:dyDescent="0.35">
      <c r="A3516">
        <v>5050</v>
      </c>
      <c r="B3516">
        <v>4914</v>
      </c>
      <c r="C3516">
        <v>34980</v>
      </c>
      <c r="D3516" s="1">
        <v>40392</v>
      </c>
      <c r="E3516" t="s">
        <v>8</v>
      </c>
      <c r="F3516">
        <v>7</v>
      </c>
      <c r="G3516">
        <v>140.77000000000001</v>
      </c>
      <c r="H3516">
        <v>0.01</v>
      </c>
      <c r="I3516" t="s">
        <v>9</v>
      </c>
      <c r="J3516" s="8">
        <v>100.77</v>
      </c>
      <c r="K3516" s="8">
        <f>IF(Table3[[#This Row],[Return Status]] = "Returned", 0, Table3[[#This Row],[Profit]])</f>
        <v>100.77</v>
      </c>
      <c r="L3516" s="8" t="str">
        <f>IFERROR(VLOOKUP(Table3[[#This Row],[Order ID]],returns[[Order ID]:[Status]],2,FALSE), "")</f>
        <v/>
      </c>
      <c r="M3516">
        <v>18.649999999999999</v>
      </c>
      <c r="N3516">
        <v>3.77</v>
      </c>
      <c r="O3516" t="s">
        <v>1357</v>
      </c>
      <c r="P3516" t="s">
        <v>11</v>
      </c>
      <c r="Q3516">
        <v>92231</v>
      </c>
      <c r="R3516" t="s">
        <v>12</v>
      </c>
      <c r="S3516" t="s">
        <v>1976</v>
      </c>
      <c r="T3516" t="e">
        <f>VLOOKUP(Table3[[#This Row],[Region]],managers5[],2,FALSE)</f>
        <v>#N/A</v>
      </c>
      <c r="U3516" t="s">
        <v>1955</v>
      </c>
      <c r="V3516" t="s">
        <v>1959</v>
      </c>
      <c r="W3516" t="s">
        <v>14</v>
      </c>
      <c r="X3516" t="s">
        <v>71</v>
      </c>
      <c r="Y3516" t="s">
        <v>50</v>
      </c>
      <c r="Z3516" t="s">
        <v>61</v>
      </c>
      <c r="AA3516" t="s">
        <v>1756</v>
      </c>
      <c r="AB3516" t="s">
        <v>109</v>
      </c>
      <c r="AC3516">
        <v>0.39</v>
      </c>
      <c r="AD3516" s="2">
        <v>40394</v>
      </c>
    </row>
    <row r="3517" spans="1:30" x14ac:dyDescent="0.35">
      <c r="A3517">
        <v>5051</v>
      </c>
      <c r="B3517">
        <v>4915</v>
      </c>
      <c r="C3517">
        <v>34980</v>
      </c>
      <c r="D3517" s="1">
        <v>40392</v>
      </c>
      <c r="E3517" t="s">
        <v>8</v>
      </c>
      <c r="F3517">
        <v>25</v>
      </c>
      <c r="G3517">
        <v>848.19</v>
      </c>
      <c r="H3517">
        <v>0.06</v>
      </c>
      <c r="I3517" t="s">
        <v>33</v>
      </c>
      <c r="J3517" s="8">
        <v>120.02</v>
      </c>
      <c r="K3517" s="8">
        <f>IF(Table3[[#This Row],[Return Status]] = "Returned", 0, Table3[[#This Row],[Profit]])</f>
        <v>120.02</v>
      </c>
      <c r="L3517" s="8" t="str">
        <f>IFERROR(VLOOKUP(Table3[[#This Row],[Order ID]],returns[[Order ID]:[Status]],2,FALSE), "")</f>
        <v/>
      </c>
      <c r="M3517">
        <v>34.76</v>
      </c>
      <c r="N3517">
        <v>5.49</v>
      </c>
      <c r="O3517" t="s">
        <v>1357</v>
      </c>
      <c r="P3517" t="s">
        <v>11</v>
      </c>
      <c r="Q3517">
        <v>92231</v>
      </c>
      <c r="R3517" t="s">
        <v>12</v>
      </c>
      <c r="S3517" t="s">
        <v>1976</v>
      </c>
      <c r="T3517" t="e">
        <f>VLOOKUP(Table3[[#This Row],[Region]],managers5[],2,FALSE)</f>
        <v>#N/A</v>
      </c>
      <c r="U3517" t="s">
        <v>1955</v>
      </c>
      <c r="V3517" t="s">
        <v>1959</v>
      </c>
      <c r="W3517" t="s">
        <v>14</v>
      </c>
      <c r="X3517" t="s">
        <v>71</v>
      </c>
      <c r="Y3517" t="s">
        <v>16</v>
      </c>
      <c r="Z3517" t="s">
        <v>75</v>
      </c>
      <c r="AA3517" t="s">
        <v>1714</v>
      </c>
      <c r="AB3517" t="s">
        <v>19</v>
      </c>
      <c r="AC3517">
        <v>0.6</v>
      </c>
      <c r="AD3517" s="2">
        <v>40394</v>
      </c>
    </row>
    <row r="3518" spans="1:30" x14ac:dyDescent="0.35">
      <c r="A3518">
        <v>5052</v>
      </c>
      <c r="B3518">
        <v>4916</v>
      </c>
      <c r="C3518">
        <v>34980</v>
      </c>
      <c r="D3518" s="1">
        <v>40392</v>
      </c>
      <c r="E3518" t="s">
        <v>8</v>
      </c>
      <c r="F3518">
        <v>12</v>
      </c>
      <c r="G3518">
        <v>562.15</v>
      </c>
      <c r="H3518">
        <v>0.01</v>
      </c>
      <c r="I3518" t="s">
        <v>9</v>
      </c>
      <c r="J3518" s="8">
        <v>148.34</v>
      </c>
      <c r="K3518" s="8">
        <f>IF(Table3[[#This Row],[Return Status]] = "Returned", 0, Table3[[#This Row],[Profit]])</f>
        <v>148.34</v>
      </c>
      <c r="L3518" s="8" t="str">
        <f>IFERROR(VLOOKUP(Table3[[#This Row],[Order ID]],returns[[Order ID]:[Status]],2,FALSE), "")</f>
        <v/>
      </c>
      <c r="M3518">
        <v>46.89</v>
      </c>
      <c r="N3518">
        <v>5.0999999999999996</v>
      </c>
      <c r="O3518" t="s">
        <v>1357</v>
      </c>
      <c r="P3518" t="s">
        <v>11</v>
      </c>
      <c r="Q3518">
        <v>93010</v>
      </c>
      <c r="R3518" t="s">
        <v>12</v>
      </c>
      <c r="S3518" t="s">
        <v>1976</v>
      </c>
      <c r="T3518" t="e">
        <f>VLOOKUP(Table3[[#This Row],[Region]],managers5[],2,FALSE)</f>
        <v>#N/A</v>
      </c>
      <c r="U3518" t="s">
        <v>1955</v>
      </c>
      <c r="V3518" t="s">
        <v>1959</v>
      </c>
      <c r="W3518" t="s">
        <v>14</v>
      </c>
      <c r="X3518" t="s">
        <v>71</v>
      </c>
      <c r="Y3518" t="s">
        <v>16</v>
      </c>
      <c r="Z3518" t="s">
        <v>83</v>
      </c>
      <c r="AA3518" t="s">
        <v>1672</v>
      </c>
      <c r="AB3518" t="s">
        <v>69</v>
      </c>
      <c r="AC3518">
        <v>0.46</v>
      </c>
      <c r="AD3518" s="2">
        <v>40394</v>
      </c>
    </row>
    <row r="3519" spans="1:30" x14ac:dyDescent="0.35">
      <c r="A3519">
        <v>6986</v>
      </c>
      <c r="B3519">
        <v>3390</v>
      </c>
      <c r="C3519">
        <v>24162</v>
      </c>
      <c r="D3519" s="1">
        <v>40047</v>
      </c>
      <c r="E3519" t="s">
        <v>8</v>
      </c>
      <c r="F3519">
        <v>1</v>
      </c>
      <c r="G3519">
        <v>10.94</v>
      </c>
      <c r="H3519">
        <v>0.08</v>
      </c>
      <c r="I3519" t="s">
        <v>9</v>
      </c>
      <c r="J3519" s="8">
        <v>-4.3499999999999996</v>
      </c>
      <c r="K3519" s="8">
        <f>IF(Table3[[#This Row],[Return Status]] = "Returned", 0, Table3[[#This Row],[Profit]])</f>
        <v>-4.3499999999999996</v>
      </c>
      <c r="L3519" s="8" t="str">
        <f>IFERROR(VLOOKUP(Table3[[#This Row],[Order ID]],returns[[Order ID]:[Status]],2,FALSE), "")</f>
        <v/>
      </c>
      <c r="M3519">
        <v>9.68</v>
      </c>
      <c r="N3519">
        <v>2.0299999999999998</v>
      </c>
      <c r="O3519" t="s">
        <v>1382</v>
      </c>
      <c r="P3519" t="s">
        <v>331</v>
      </c>
      <c r="Q3519">
        <v>33021</v>
      </c>
      <c r="R3519" t="s">
        <v>56</v>
      </c>
      <c r="S3519" t="s">
        <v>1978</v>
      </c>
      <c r="T3519" t="e">
        <f>VLOOKUP(Table3[[#This Row],[Region]],managers5[],2,FALSE)</f>
        <v>#N/A</v>
      </c>
      <c r="U3519" t="s">
        <v>1957</v>
      </c>
      <c r="V3519" t="s">
        <v>1959</v>
      </c>
      <c r="W3519" t="s">
        <v>14</v>
      </c>
      <c r="X3519" t="s">
        <v>15</v>
      </c>
      <c r="Y3519" t="s">
        <v>16</v>
      </c>
      <c r="Z3519" t="s">
        <v>30</v>
      </c>
      <c r="AA3519" t="s">
        <v>1498</v>
      </c>
      <c r="AB3519" t="s">
        <v>35</v>
      </c>
      <c r="AC3519">
        <v>0.37</v>
      </c>
      <c r="AD3519" s="2">
        <v>40049</v>
      </c>
    </row>
    <row r="3520" spans="1:30" x14ac:dyDescent="0.35">
      <c r="A3520">
        <v>7756</v>
      </c>
      <c r="B3520">
        <v>4921</v>
      </c>
      <c r="C3520">
        <v>35041</v>
      </c>
      <c r="D3520" s="1">
        <v>39918</v>
      </c>
      <c r="E3520" t="s">
        <v>8</v>
      </c>
      <c r="F3520">
        <v>28</v>
      </c>
      <c r="G3520">
        <v>443.73</v>
      </c>
      <c r="H3520">
        <v>0.01</v>
      </c>
      <c r="I3520" t="s">
        <v>9</v>
      </c>
      <c r="J3520" s="8">
        <v>-200.85899999999901</v>
      </c>
      <c r="K3520" s="8">
        <f>IF(Table3[[#This Row],[Return Status]] = "Returned", 0, Table3[[#This Row],[Profit]])</f>
        <v>-200.85899999999901</v>
      </c>
      <c r="L3520" s="8" t="str">
        <f>IFERROR(VLOOKUP(Table3[[#This Row],[Order ID]],returns[[Order ID]:[Status]],2,FALSE), "")</f>
        <v/>
      </c>
      <c r="M3520">
        <v>15.16</v>
      </c>
      <c r="N3520">
        <v>15.09</v>
      </c>
      <c r="O3520" t="s">
        <v>1042</v>
      </c>
      <c r="P3520" t="s">
        <v>37</v>
      </c>
      <c r="Q3520">
        <v>11520</v>
      </c>
      <c r="R3520" t="s">
        <v>37</v>
      </c>
      <c r="S3520" t="s">
        <v>1979</v>
      </c>
      <c r="T3520" t="e">
        <f>VLOOKUP(Table3[[#This Row],[Region]],managers5[],2,FALSE)</f>
        <v>#N/A</v>
      </c>
      <c r="U3520" t="s">
        <v>1956</v>
      </c>
      <c r="W3520" t="s">
        <v>14</v>
      </c>
      <c r="X3520" t="s">
        <v>24</v>
      </c>
      <c r="Y3520" t="s">
        <v>16</v>
      </c>
      <c r="Z3520" t="s">
        <v>17</v>
      </c>
      <c r="AA3520" t="s">
        <v>1126</v>
      </c>
      <c r="AB3520" t="s">
        <v>19</v>
      </c>
      <c r="AC3520">
        <v>0.39</v>
      </c>
      <c r="AD3520" s="2">
        <v>39918</v>
      </c>
    </row>
    <row r="3521" spans="1:30" x14ac:dyDescent="0.35">
      <c r="A3521">
        <v>5923</v>
      </c>
      <c r="B3521">
        <v>6734</v>
      </c>
      <c r="C3521">
        <v>47942</v>
      </c>
      <c r="D3521" s="1">
        <v>40236</v>
      </c>
      <c r="E3521" t="s">
        <v>20</v>
      </c>
      <c r="F3521">
        <v>3</v>
      </c>
      <c r="G3521">
        <v>22.6</v>
      </c>
      <c r="H3521">
        <v>0.04</v>
      </c>
      <c r="I3521" t="s">
        <v>33</v>
      </c>
      <c r="J3521" s="8">
        <v>-4.63</v>
      </c>
      <c r="K3521" s="8">
        <f>IF(Table3[[#This Row],[Return Status]] = "Returned", 0, Table3[[#This Row],[Profit]])</f>
        <v>-4.63</v>
      </c>
      <c r="L3521" s="8" t="str">
        <f>IFERROR(VLOOKUP(Table3[[#This Row],[Order ID]],returns[[Order ID]:[Status]],2,FALSE), "")</f>
        <v/>
      </c>
      <c r="M3521">
        <v>5.88</v>
      </c>
      <c r="N3521">
        <v>3.04</v>
      </c>
      <c r="O3521" t="s">
        <v>1246</v>
      </c>
      <c r="P3521" t="s">
        <v>60</v>
      </c>
      <c r="Q3521">
        <v>29687</v>
      </c>
      <c r="R3521" t="s">
        <v>44</v>
      </c>
      <c r="S3521" t="s">
        <v>1978</v>
      </c>
      <c r="T3521" t="e">
        <f>VLOOKUP(Table3[[#This Row],[Region]],managers5[],2,FALSE)</f>
        <v>#N/A</v>
      </c>
      <c r="U3521" t="s">
        <v>1957</v>
      </c>
      <c r="V3521" t="s">
        <v>1959</v>
      </c>
      <c r="W3521" t="s">
        <v>14</v>
      </c>
      <c r="X3521" t="s">
        <v>71</v>
      </c>
      <c r="Y3521" t="s">
        <v>16</v>
      </c>
      <c r="Z3521" t="s">
        <v>30</v>
      </c>
      <c r="AA3521" t="s">
        <v>1866</v>
      </c>
      <c r="AB3521" t="s">
        <v>35</v>
      </c>
      <c r="AC3521">
        <v>0.36</v>
      </c>
      <c r="AD3521" s="2">
        <v>40238</v>
      </c>
    </row>
    <row r="3522" spans="1:30" x14ac:dyDescent="0.35">
      <c r="A3522">
        <v>2597</v>
      </c>
      <c r="B3522">
        <v>6345</v>
      </c>
      <c r="C3522">
        <v>44965</v>
      </c>
      <c r="D3522" s="1">
        <v>40818</v>
      </c>
      <c r="E3522" t="s">
        <v>32</v>
      </c>
      <c r="F3522">
        <v>45</v>
      </c>
      <c r="G3522">
        <v>75.39</v>
      </c>
      <c r="H3522">
        <v>0.05</v>
      </c>
      <c r="I3522" t="s">
        <v>9</v>
      </c>
      <c r="J3522" s="8">
        <v>-4.83</v>
      </c>
      <c r="K3522" s="8">
        <f>IF(Table3[[#This Row],[Return Status]] = "Returned", 0, Table3[[#This Row],[Profit]])</f>
        <v>-4.83</v>
      </c>
      <c r="L3522" s="8" t="str">
        <f>IFERROR(VLOOKUP(Table3[[#This Row],[Order ID]],returns[[Order ID]:[Status]],2,FALSE), "")</f>
        <v/>
      </c>
      <c r="M3522">
        <v>1.68</v>
      </c>
      <c r="N3522">
        <v>0.7</v>
      </c>
      <c r="O3522" t="s">
        <v>1531</v>
      </c>
      <c r="P3522" t="s">
        <v>64</v>
      </c>
      <c r="Q3522">
        <v>31907</v>
      </c>
      <c r="R3522" t="s">
        <v>65</v>
      </c>
      <c r="S3522" t="s">
        <v>1978</v>
      </c>
      <c r="T3522" t="e">
        <f>VLOOKUP(Table3[[#This Row],[Region]],managers5[],2,FALSE)</f>
        <v>#N/A</v>
      </c>
      <c r="U3522" t="s">
        <v>1957</v>
      </c>
      <c r="V3522" t="s">
        <v>1959</v>
      </c>
      <c r="W3522" t="s">
        <v>14</v>
      </c>
      <c r="X3522" t="s">
        <v>71</v>
      </c>
      <c r="Y3522" t="s">
        <v>16</v>
      </c>
      <c r="Z3522" t="s">
        <v>106</v>
      </c>
      <c r="AA3522" t="s">
        <v>1659</v>
      </c>
      <c r="AB3522" t="s">
        <v>35</v>
      </c>
      <c r="AC3522">
        <v>0.6</v>
      </c>
      <c r="AD3522" s="1">
        <v>40822</v>
      </c>
    </row>
    <row r="3523" spans="1:30" x14ac:dyDescent="0.35">
      <c r="A3523">
        <v>2718</v>
      </c>
      <c r="B3523">
        <v>1327</v>
      </c>
      <c r="C3523">
        <v>9671</v>
      </c>
      <c r="D3523" s="1">
        <v>40798</v>
      </c>
      <c r="E3523" t="s">
        <v>77</v>
      </c>
      <c r="F3523">
        <v>6</v>
      </c>
      <c r="G3523">
        <v>12.61</v>
      </c>
      <c r="H3523">
        <v>7.0000000000000007E-2</v>
      </c>
      <c r="I3523" t="s">
        <v>9</v>
      </c>
      <c r="J3523" s="8">
        <v>-4.899</v>
      </c>
      <c r="K3523" s="8">
        <f>IF(Table3[[#This Row],[Return Status]] = "Returned", 0, Table3[[#This Row],[Profit]])</f>
        <v>-4.899</v>
      </c>
      <c r="L3523" s="8" t="str">
        <f>IFERROR(VLOOKUP(Table3[[#This Row],[Order ID]],returns[[Order ID]:[Status]],2,FALSE), "")</f>
        <v/>
      </c>
      <c r="M3523">
        <v>1.88</v>
      </c>
      <c r="N3523">
        <v>1.49</v>
      </c>
      <c r="O3523" t="s">
        <v>1103</v>
      </c>
      <c r="P3523" t="s">
        <v>64</v>
      </c>
      <c r="Q3523">
        <v>71203</v>
      </c>
      <c r="R3523" t="s">
        <v>65</v>
      </c>
      <c r="S3523" t="s">
        <v>1978</v>
      </c>
      <c r="T3523" t="e">
        <f>VLOOKUP(Table3[[#This Row],[Region]],managers5[],2,FALSE)</f>
        <v>#N/A</v>
      </c>
      <c r="U3523" t="s">
        <v>1957</v>
      </c>
      <c r="V3523" t="s">
        <v>1959</v>
      </c>
      <c r="W3523" t="s">
        <v>14</v>
      </c>
      <c r="X3523" t="s">
        <v>71</v>
      </c>
      <c r="Y3523" t="s">
        <v>16</v>
      </c>
      <c r="Z3523" t="s">
        <v>17</v>
      </c>
      <c r="AA3523" t="s">
        <v>355</v>
      </c>
      <c r="AB3523" t="s">
        <v>19</v>
      </c>
      <c r="AC3523">
        <v>0.37</v>
      </c>
      <c r="AD3523" s="1">
        <v>40800</v>
      </c>
    </row>
    <row r="3524" spans="1:30" x14ac:dyDescent="0.35">
      <c r="A3524">
        <v>5125</v>
      </c>
      <c r="B3524">
        <v>4927</v>
      </c>
      <c r="C3524">
        <v>35046</v>
      </c>
      <c r="D3524" s="1">
        <v>40383</v>
      </c>
      <c r="E3524" t="s">
        <v>20</v>
      </c>
      <c r="F3524">
        <v>13</v>
      </c>
      <c r="G3524">
        <v>3583.87</v>
      </c>
      <c r="H3524">
        <v>7.0000000000000007E-2</v>
      </c>
      <c r="I3524" t="s">
        <v>49</v>
      </c>
      <c r="J3524" s="8">
        <v>-113.08</v>
      </c>
      <c r="K3524" s="8">
        <f>IF(Table3[[#This Row],[Return Status]] = "Returned", 0, Table3[[#This Row],[Profit]])</f>
        <v>-113.08</v>
      </c>
      <c r="L3524" s="8" t="str">
        <f>IFERROR(VLOOKUP(Table3[[#This Row],[Order ID]],returns[[Order ID]:[Status]],2,FALSE), "")</f>
        <v/>
      </c>
      <c r="M3524">
        <v>284.98</v>
      </c>
      <c r="N3524">
        <v>69.55</v>
      </c>
      <c r="O3524" t="s">
        <v>1200</v>
      </c>
      <c r="P3524" t="s">
        <v>142</v>
      </c>
      <c r="Q3524">
        <v>84604</v>
      </c>
      <c r="R3524" t="s">
        <v>143</v>
      </c>
      <c r="S3524" t="s">
        <v>1976</v>
      </c>
      <c r="T3524" t="e">
        <f>VLOOKUP(Table3[[#This Row],[Region]],managers5[],2,FALSE)</f>
        <v>#N/A</v>
      </c>
      <c r="U3524" t="s">
        <v>1955</v>
      </c>
      <c r="V3524" t="s">
        <v>1959</v>
      </c>
      <c r="W3524" t="s">
        <v>14</v>
      </c>
      <c r="X3524" t="s">
        <v>71</v>
      </c>
      <c r="Y3524" t="s">
        <v>50</v>
      </c>
      <c r="Z3524" t="s">
        <v>72</v>
      </c>
      <c r="AA3524" t="s">
        <v>295</v>
      </c>
      <c r="AB3524" t="s">
        <v>74</v>
      </c>
      <c r="AC3524">
        <v>0.6</v>
      </c>
      <c r="AD3524" s="2">
        <v>40384</v>
      </c>
    </row>
    <row r="3525" spans="1:30" x14ac:dyDescent="0.35">
      <c r="A3525">
        <v>5126</v>
      </c>
      <c r="B3525">
        <v>4928</v>
      </c>
      <c r="C3525">
        <v>35046</v>
      </c>
      <c r="D3525" s="1">
        <v>40383</v>
      </c>
      <c r="E3525" t="s">
        <v>20</v>
      </c>
      <c r="F3525">
        <v>45</v>
      </c>
      <c r="G3525">
        <v>4951.3599999999997</v>
      </c>
      <c r="H3525">
        <v>0.03</v>
      </c>
      <c r="I3525" t="s">
        <v>33</v>
      </c>
      <c r="J3525" s="8">
        <v>1759.72</v>
      </c>
      <c r="K3525" s="8">
        <f>IF(Table3[[#This Row],[Return Status]] = "Returned", 0, Table3[[#This Row],[Profit]])</f>
        <v>1759.72</v>
      </c>
      <c r="L3525" s="8" t="str">
        <f>IFERROR(VLOOKUP(Table3[[#This Row],[Order ID]],returns[[Order ID]:[Status]],2,FALSE), "")</f>
        <v/>
      </c>
      <c r="M3525">
        <v>107.53</v>
      </c>
      <c r="N3525">
        <v>5.81</v>
      </c>
      <c r="O3525" t="s">
        <v>1200</v>
      </c>
      <c r="P3525" t="s">
        <v>142</v>
      </c>
      <c r="Q3525">
        <v>84604</v>
      </c>
      <c r="R3525" t="s">
        <v>143</v>
      </c>
      <c r="S3525" t="s">
        <v>1976</v>
      </c>
      <c r="T3525" t="e">
        <f>VLOOKUP(Table3[[#This Row],[Region]],managers5[],2,FALSE)</f>
        <v>#N/A</v>
      </c>
      <c r="U3525" t="s">
        <v>1955</v>
      </c>
      <c r="V3525" t="s">
        <v>1959</v>
      </c>
      <c r="W3525" t="s">
        <v>14</v>
      </c>
      <c r="X3525" t="s">
        <v>71</v>
      </c>
      <c r="Y3525" t="s">
        <v>50</v>
      </c>
      <c r="Z3525" t="s">
        <v>61</v>
      </c>
      <c r="AA3525" t="s">
        <v>1608</v>
      </c>
      <c r="AB3525" t="s">
        <v>69</v>
      </c>
      <c r="AC3525">
        <v>0.65</v>
      </c>
      <c r="AD3525" s="2">
        <v>40384</v>
      </c>
    </row>
    <row r="3526" spans="1:30" x14ac:dyDescent="0.35">
      <c r="A3526">
        <v>5134</v>
      </c>
      <c r="B3526">
        <v>4926</v>
      </c>
      <c r="C3526">
        <v>35046</v>
      </c>
      <c r="D3526" s="1">
        <v>40383</v>
      </c>
      <c r="E3526" t="s">
        <v>20</v>
      </c>
      <c r="F3526">
        <v>21</v>
      </c>
      <c r="G3526">
        <v>151.86000000000001</v>
      </c>
      <c r="H3526">
        <v>0.1</v>
      </c>
      <c r="I3526" t="s">
        <v>33</v>
      </c>
      <c r="J3526" s="8">
        <v>-54.670999999999999</v>
      </c>
      <c r="K3526" s="8">
        <f>IF(Table3[[#This Row],[Return Status]] = "Returned", 0, Table3[[#This Row],[Profit]])</f>
        <v>-54.670999999999999</v>
      </c>
      <c r="L3526" s="8" t="str">
        <f>IFERROR(VLOOKUP(Table3[[#This Row],[Order ID]],returns[[Order ID]:[Status]],2,FALSE), "")</f>
        <v/>
      </c>
      <c r="M3526">
        <v>7.1</v>
      </c>
      <c r="N3526">
        <v>6.05</v>
      </c>
      <c r="O3526" t="s">
        <v>1200</v>
      </c>
      <c r="P3526" t="s">
        <v>142</v>
      </c>
      <c r="Q3526">
        <v>84604</v>
      </c>
      <c r="R3526" t="s">
        <v>143</v>
      </c>
      <c r="S3526" t="s">
        <v>1976</v>
      </c>
      <c r="T3526" t="e">
        <f>VLOOKUP(Table3[[#This Row],[Region]],managers5[],2,FALSE)</f>
        <v>#N/A</v>
      </c>
      <c r="U3526" t="s">
        <v>1955</v>
      </c>
      <c r="V3526" t="s">
        <v>1959</v>
      </c>
      <c r="W3526" t="s">
        <v>14</v>
      </c>
      <c r="X3526" t="s">
        <v>71</v>
      </c>
      <c r="Y3526" t="s">
        <v>16</v>
      </c>
      <c r="Z3526" t="s">
        <v>17</v>
      </c>
      <c r="AA3526" t="s">
        <v>647</v>
      </c>
      <c r="AB3526" t="s">
        <v>19</v>
      </c>
      <c r="AC3526">
        <v>0.39</v>
      </c>
      <c r="AD3526" s="2">
        <v>40383</v>
      </c>
    </row>
    <row r="3527" spans="1:30" x14ac:dyDescent="0.35">
      <c r="A3527">
        <v>2586</v>
      </c>
      <c r="B3527">
        <v>4930</v>
      </c>
      <c r="C3527">
        <v>35077</v>
      </c>
      <c r="D3527" s="1">
        <v>40823</v>
      </c>
      <c r="E3527" t="s">
        <v>77</v>
      </c>
      <c r="F3527">
        <v>29</v>
      </c>
      <c r="G3527">
        <v>81.099999999999994</v>
      </c>
      <c r="H3527">
        <v>0.06</v>
      </c>
      <c r="I3527" t="s">
        <v>9</v>
      </c>
      <c r="J3527" s="8">
        <v>-2.0699999999999998</v>
      </c>
      <c r="K3527" s="8">
        <f>IF(Table3[[#This Row],[Return Status]] = "Returned", 0, Table3[[#This Row],[Profit]])</f>
        <v>-2.0699999999999998</v>
      </c>
      <c r="L3527" s="8" t="str">
        <f>IFERROR(VLOOKUP(Table3[[#This Row],[Order ID]],returns[[Order ID]:[Status]],2,FALSE), "")</f>
        <v/>
      </c>
      <c r="M3527">
        <v>2.94</v>
      </c>
      <c r="N3527">
        <v>0.96</v>
      </c>
      <c r="O3527" t="s">
        <v>625</v>
      </c>
      <c r="P3527" t="s">
        <v>37</v>
      </c>
      <c r="Q3527">
        <v>15601</v>
      </c>
      <c r="R3527" t="s">
        <v>37</v>
      </c>
      <c r="S3527" t="s">
        <v>1979</v>
      </c>
      <c r="T3527" t="e">
        <f>VLOOKUP(Table3[[#This Row],[Region]],managers5[],2,FALSE)</f>
        <v>#N/A</v>
      </c>
      <c r="U3527" t="s">
        <v>1956</v>
      </c>
      <c r="W3527" t="s">
        <v>14</v>
      </c>
      <c r="X3527" t="s">
        <v>24</v>
      </c>
      <c r="Y3527" t="s">
        <v>16</v>
      </c>
      <c r="Z3527" t="s">
        <v>106</v>
      </c>
      <c r="AA3527" t="s">
        <v>1513</v>
      </c>
      <c r="AB3527" t="s">
        <v>35</v>
      </c>
      <c r="AC3527">
        <v>0.57999999999999996</v>
      </c>
      <c r="AD3527" s="1">
        <v>40824</v>
      </c>
    </row>
    <row r="3528" spans="1:30" x14ac:dyDescent="0.35">
      <c r="A3528">
        <v>5376</v>
      </c>
      <c r="B3528">
        <v>4937</v>
      </c>
      <c r="C3528">
        <v>35111</v>
      </c>
      <c r="D3528" s="1">
        <v>40334</v>
      </c>
      <c r="E3528" t="s">
        <v>41</v>
      </c>
      <c r="F3528">
        <v>39</v>
      </c>
      <c r="G3528">
        <v>893.29</v>
      </c>
      <c r="H3528">
        <v>0.08</v>
      </c>
      <c r="I3528" t="s">
        <v>9</v>
      </c>
      <c r="J3528" s="8">
        <v>256.16000000000003</v>
      </c>
      <c r="K3528" s="8">
        <f>IF(Table3[[#This Row],[Return Status]] = "Returned", 0, Table3[[#This Row],[Profit]])</f>
        <v>0</v>
      </c>
      <c r="L3528" s="8" t="str">
        <f>IFERROR(VLOOKUP(Table3[[#This Row],[Order ID]],returns[[Order ID]:[Status]],2,FALSE), "")</f>
        <v>Returned</v>
      </c>
      <c r="M3528">
        <v>23.99</v>
      </c>
      <c r="N3528">
        <v>6.71</v>
      </c>
      <c r="O3528" t="s">
        <v>145</v>
      </c>
      <c r="P3528" t="s">
        <v>146</v>
      </c>
      <c r="Q3528">
        <v>83854</v>
      </c>
      <c r="R3528" t="s">
        <v>147</v>
      </c>
      <c r="S3528" t="s">
        <v>1976</v>
      </c>
      <c r="T3528" t="e">
        <f>VLOOKUP(Table3[[#This Row],[Region]],managers5[],2,FALSE)</f>
        <v>#N/A</v>
      </c>
      <c r="U3528" t="s">
        <v>1955</v>
      </c>
      <c r="V3528" t="s">
        <v>1959</v>
      </c>
      <c r="W3528" t="s">
        <v>14</v>
      </c>
      <c r="X3528" t="s">
        <v>15</v>
      </c>
      <c r="Y3528" t="s">
        <v>16</v>
      </c>
      <c r="Z3528" t="s">
        <v>168</v>
      </c>
      <c r="AA3528" t="s">
        <v>1355</v>
      </c>
      <c r="AB3528" t="s">
        <v>19</v>
      </c>
      <c r="AC3528">
        <v>0.35</v>
      </c>
      <c r="AD3528" s="2">
        <v>40336</v>
      </c>
    </row>
    <row r="3529" spans="1:30" x14ac:dyDescent="0.35">
      <c r="A3529">
        <v>2783</v>
      </c>
      <c r="B3529">
        <v>4807</v>
      </c>
      <c r="C3529">
        <v>34180</v>
      </c>
      <c r="D3529" s="1">
        <v>40789</v>
      </c>
      <c r="E3529" t="s">
        <v>77</v>
      </c>
      <c r="F3529">
        <v>2</v>
      </c>
      <c r="G3529">
        <v>27</v>
      </c>
      <c r="H3529">
        <v>0.02</v>
      </c>
      <c r="I3529" t="s">
        <v>33</v>
      </c>
      <c r="J3529" s="8">
        <v>-4.9000000000000004</v>
      </c>
      <c r="K3529" s="8">
        <f>IF(Table3[[#This Row],[Return Status]] = "Returned", 0, Table3[[#This Row],[Profit]])</f>
        <v>-4.9000000000000004</v>
      </c>
      <c r="L3529" s="8" t="str">
        <f>IFERROR(VLOOKUP(Table3[[#This Row],[Order ID]],returns[[Order ID]:[Status]],2,FALSE), "")</f>
        <v/>
      </c>
      <c r="M3529">
        <v>5.78</v>
      </c>
      <c r="N3529">
        <v>8.09</v>
      </c>
      <c r="O3529" t="s">
        <v>457</v>
      </c>
      <c r="P3529" t="s">
        <v>90</v>
      </c>
      <c r="Q3529">
        <v>72762</v>
      </c>
      <c r="R3529" t="s">
        <v>56</v>
      </c>
      <c r="S3529" t="s">
        <v>1978</v>
      </c>
      <c r="T3529" t="e">
        <f>VLOOKUP(Table3[[#This Row],[Region]],managers5[],2,FALSE)</f>
        <v>#N/A</v>
      </c>
      <c r="U3529" t="s">
        <v>1957</v>
      </c>
      <c r="V3529" t="s">
        <v>1959</v>
      </c>
      <c r="W3529" t="s">
        <v>14</v>
      </c>
      <c r="X3529" t="s">
        <v>71</v>
      </c>
      <c r="Y3529" t="s">
        <v>16</v>
      </c>
      <c r="Z3529" t="s">
        <v>30</v>
      </c>
      <c r="AA3529" t="s">
        <v>1617</v>
      </c>
      <c r="AB3529" t="s">
        <v>19</v>
      </c>
      <c r="AC3529">
        <v>0.36</v>
      </c>
      <c r="AD3529" s="1">
        <v>40789</v>
      </c>
    </row>
    <row r="3530" spans="1:30" x14ac:dyDescent="0.35">
      <c r="A3530">
        <v>4477</v>
      </c>
      <c r="B3530">
        <v>6173</v>
      </c>
      <c r="C3530">
        <v>43745</v>
      </c>
      <c r="D3530" s="1">
        <v>40483</v>
      </c>
      <c r="E3530" t="s">
        <v>32</v>
      </c>
      <c r="F3530">
        <v>1</v>
      </c>
      <c r="G3530">
        <v>4.97</v>
      </c>
      <c r="H3530">
        <v>0.04</v>
      </c>
      <c r="I3530" t="s">
        <v>9</v>
      </c>
      <c r="J3530" s="8">
        <v>-4.91</v>
      </c>
      <c r="K3530" s="8">
        <f>IF(Table3[[#This Row],[Return Status]] = "Returned", 0, Table3[[#This Row],[Profit]])</f>
        <v>-4.91</v>
      </c>
      <c r="L3530" s="8" t="str">
        <f>IFERROR(VLOOKUP(Table3[[#This Row],[Order ID]],returns[[Order ID]:[Status]],2,FALSE), "")</f>
        <v/>
      </c>
      <c r="M3530">
        <v>3.55</v>
      </c>
      <c r="N3530">
        <v>1.43</v>
      </c>
      <c r="O3530" t="s">
        <v>586</v>
      </c>
      <c r="P3530" t="s">
        <v>497</v>
      </c>
      <c r="Q3530">
        <v>23666</v>
      </c>
      <c r="R3530" t="s">
        <v>44</v>
      </c>
      <c r="S3530" t="s">
        <v>1978</v>
      </c>
      <c r="T3530" t="e">
        <f>VLOOKUP(Table3[[#This Row],[Region]],managers5[],2,FALSE)</f>
        <v>#N/A</v>
      </c>
      <c r="U3530" t="s">
        <v>1957</v>
      </c>
      <c r="V3530" t="s">
        <v>1959</v>
      </c>
      <c r="W3530" t="s">
        <v>14</v>
      </c>
      <c r="X3530" t="s">
        <v>71</v>
      </c>
      <c r="Y3530" t="s">
        <v>16</v>
      </c>
      <c r="Z3530" t="s">
        <v>57</v>
      </c>
      <c r="AA3530" t="s">
        <v>1791</v>
      </c>
      <c r="AB3530" t="s">
        <v>35</v>
      </c>
      <c r="AC3530">
        <v>0.38</v>
      </c>
      <c r="AD3530" s="2">
        <v>40487</v>
      </c>
    </row>
    <row r="3531" spans="1:30" x14ac:dyDescent="0.35">
      <c r="A3531">
        <v>4846</v>
      </c>
      <c r="B3531">
        <v>2430</v>
      </c>
      <c r="C3531">
        <v>17666</v>
      </c>
      <c r="D3531" s="1">
        <v>40429</v>
      </c>
      <c r="E3531" t="s">
        <v>20</v>
      </c>
      <c r="F3531">
        <v>11</v>
      </c>
      <c r="G3531">
        <v>141.07</v>
      </c>
      <c r="H3531">
        <v>0.08</v>
      </c>
      <c r="I3531" t="s">
        <v>9</v>
      </c>
      <c r="J3531" s="8">
        <v>-5.0999999999999996</v>
      </c>
      <c r="K3531" s="8">
        <f>IF(Table3[[#This Row],[Return Status]] = "Returned", 0, Table3[[#This Row],[Profit]])</f>
        <v>-5.0999999999999996</v>
      </c>
      <c r="L3531" s="8" t="str">
        <f>IFERROR(VLOOKUP(Table3[[#This Row],[Order ID]],returns[[Order ID]:[Status]],2,FALSE), "")</f>
        <v/>
      </c>
      <c r="M3531">
        <v>12.98</v>
      </c>
      <c r="N3531">
        <v>3.14</v>
      </c>
      <c r="O3531" t="s">
        <v>1280</v>
      </c>
      <c r="P3531" t="s">
        <v>64</v>
      </c>
      <c r="Q3531">
        <v>30809</v>
      </c>
      <c r="R3531" t="s">
        <v>65</v>
      </c>
      <c r="S3531" t="s">
        <v>1978</v>
      </c>
      <c r="T3531" t="e">
        <f>VLOOKUP(Table3[[#This Row],[Region]],managers5[],2,FALSE)</f>
        <v>#N/A</v>
      </c>
      <c r="U3531" t="s">
        <v>1957</v>
      </c>
      <c r="V3531" t="s">
        <v>1959</v>
      </c>
      <c r="W3531" t="s">
        <v>14</v>
      </c>
      <c r="X3531" t="s">
        <v>24</v>
      </c>
      <c r="Y3531" t="s">
        <v>16</v>
      </c>
      <c r="Z3531" t="s">
        <v>67</v>
      </c>
      <c r="AA3531" t="s">
        <v>217</v>
      </c>
      <c r="AB3531" t="s">
        <v>109</v>
      </c>
      <c r="AC3531">
        <v>0.6</v>
      </c>
      <c r="AD3531" s="2">
        <v>40429</v>
      </c>
    </row>
    <row r="3532" spans="1:30" x14ac:dyDescent="0.35">
      <c r="A3532">
        <v>6142</v>
      </c>
      <c r="B3532">
        <v>4943</v>
      </c>
      <c r="C3532">
        <v>35139</v>
      </c>
      <c r="D3532" s="1">
        <v>40196</v>
      </c>
      <c r="E3532" t="s">
        <v>77</v>
      </c>
      <c r="F3532">
        <v>25</v>
      </c>
      <c r="G3532">
        <v>854.9</v>
      </c>
      <c r="H3532">
        <v>0.05</v>
      </c>
      <c r="I3532" t="s">
        <v>9</v>
      </c>
      <c r="J3532" s="8">
        <v>76.87</v>
      </c>
      <c r="K3532" s="8">
        <f>IF(Table3[[#This Row],[Return Status]] = "Returned", 0, Table3[[#This Row],[Profit]])</f>
        <v>76.87</v>
      </c>
      <c r="L3532" s="8" t="str">
        <f>IFERROR(VLOOKUP(Table3[[#This Row],[Order ID]],returns[[Order ID]:[Status]],2,FALSE), "")</f>
        <v/>
      </c>
      <c r="M3532">
        <v>34.58</v>
      </c>
      <c r="N3532">
        <v>8.99</v>
      </c>
      <c r="O3532" t="s">
        <v>358</v>
      </c>
      <c r="P3532" t="s">
        <v>22</v>
      </c>
      <c r="Q3532">
        <v>81301</v>
      </c>
      <c r="R3532" t="s">
        <v>23</v>
      </c>
      <c r="S3532" t="s">
        <v>1976</v>
      </c>
      <c r="T3532" t="e">
        <f>VLOOKUP(Table3[[#This Row],[Region]],managers5[],2,FALSE)</f>
        <v>#N/A</v>
      </c>
      <c r="U3532" t="s">
        <v>1955</v>
      </c>
      <c r="V3532" t="s">
        <v>1959</v>
      </c>
      <c r="W3532" t="s">
        <v>14</v>
      </c>
      <c r="X3532" t="s">
        <v>24</v>
      </c>
      <c r="Y3532" t="s">
        <v>16</v>
      </c>
      <c r="Z3532" t="s">
        <v>106</v>
      </c>
      <c r="AA3532" t="s">
        <v>372</v>
      </c>
      <c r="AB3532" t="s">
        <v>109</v>
      </c>
      <c r="AC3532">
        <v>0.56000000000000005</v>
      </c>
      <c r="AD3532" s="2">
        <v>40198</v>
      </c>
    </row>
    <row r="3533" spans="1:30" x14ac:dyDescent="0.35">
      <c r="A3533">
        <v>6143</v>
      </c>
      <c r="B3533">
        <v>4944</v>
      </c>
      <c r="C3533">
        <v>35139</v>
      </c>
      <c r="D3533" s="1">
        <v>40196</v>
      </c>
      <c r="E3533" t="s">
        <v>77</v>
      </c>
      <c r="F3533">
        <v>32</v>
      </c>
      <c r="G3533">
        <v>389.98</v>
      </c>
      <c r="H3533">
        <v>7.0000000000000007E-2</v>
      </c>
      <c r="I3533" t="s">
        <v>9</v>
      </c>
      <c r="J3533" s="8">
        <v>-14.98</v>
      </c>
      <c r="K3533" s="8">
        <f>IF(Table3[[#This Row],[Return Status]] = "Returned", 0, Table3[[#This Row],[Profit]])</f>
        <v>-14.98</v>
      </c>
      <c r="L3533" s="8" t="str">
        <f>IFERROR(VLOOKUP(Table3[[#This Row],[Order ID]],returns[[Order ID]:[Status]],2,FALSE), "")</f>
        <v/>
      </c>
      <c r="M3533">
        <v>12.21</v>
      </c>
      <c r="N3533">
        <v>4.8099999999999996</v>
      </c>
      <c r="O3533" t="s">
        <v>358</v>
      </c>
      <c r="P3533" t="s">
        <v>22</v>
      </c>
      <c r="Q3533">
        <v>81301</v>
      </c>
      <c r="R3533" t="s">
        <v>23</v>
      </c>
      <c r="S3533" t="s">
        <v>1976</v>
      </c>
      <c r="T3533" t="e">
        <f>VLOOKUP(Table3[[#This Row],[Region]],managers5[],2,FALSE)</f>
        <v>#N/A</v>
      </c>
      <c r="U3533" t="s">
        <v>1955</v>
      </c>
      <c r="V3533" t="s">
        <v>1959</v>
      </c>
      <c r="W3533" t="s">
        <v>14</v>
      </c>
      <c r="X3533" t="s">
        <v>24</v>
      </c>
      <c r="Y3533" t="s">
        <v>16</v>
      </c>
      <c r="Z3533" t="s">
        <v>75</v>
      </c>
      <c r="AA3533" t="s">
        <v>738</v>
      </c>
      <c r="AB3533" t="s">
        <v>19</v>
      </c>
      <c r="AC3533">
        <v>0.57999999999999996</v>
      </c>
      <c r="AD3533" s="2">
        <v>40198</v>
      </c>
    </row>
    <row r="3534" spans="1:30" x14ac:dyDescent="0.35">
      <c r="A3534">
        <v>6149</v>
      </c>
      <c r="B3534">
        <v>4941</v>
      </c>
      <c r="C3534">
        <v>35139</v>
      </c>
      <c r="D3534" s="1">
        <v>40196</v>
      </c>
      <c r="E3534" t="s">
        <v>77</v>
      </c>
      <c r="F3534">
        <v>29</v>
      </c>
      <c r="G3534">
        <v>264.77999999999997</v>
      </c>
      <c r="H3534">
        <v>0.02</v>
      </c>
      <c r="I3534" t="s">
        <v>9</v>
      </c>
      <c r="J3534" s="8">
        <v>53.048499999999997</v>
      </c>
      <c r="K3534" s="8">
        <f>IF(Table3[[#This Row],[Return Status]] = "Returned", 0, Table3[[#This Row],[Profit]])</f>
        <v>53.048499999999997</v>
      </c>
      <c r="L3534" s="8" t="str">
        <f>IFERROR(VLOOKUP(Table3[[#This Row],[Order ID]],returns[[Order ID]:[Status]],2,FALSE), "")</f>
        <v/>
      </c>
      <c r="M3534">
        <v>8.69</v>
      </c>
      <c r="N3534">
        <v>2.99</v>
      </c>
      <c r="O3534" t="s">
        <v>358</v>
      </c>
      <c r="P3534" t="s">
        <v>92</v>
      </c>
      <c r="Q3534">
        <v>87105</v>
      </c>
      <c r="R3534" t="s">
        <v>93</v>
      </c>
      <c r="S3534" t="s">
        <v>1976</v>
      </c>
      <c r="T3534" t="e">
        <f>VLOOKUP(Table3[[#This Row],[Region]],managers5[],2,FALSE)</f>
        <v>#N/A</v>
      </c>
      <c r="U3534" t="s">
        <v>1955</v>
      </c>
      <c r="V3534" t="s">
        <v>1959</v>
      </c>
      <c r="W3534" t="s">
        <v>14</v>
      </c>
      <c r="X3534" t="s">
        <v>24</v>
      </c>
      <c r="Y3534" t="s">
        <v>16</v>
      </c>
      <c r="Z3534" t="s">
        <v>17</v>
      </c>
      <c r="AA3534" t="s">
        <v>391</v>
      </c>
      <c r="AB3534" t="s">
        <v>19</v>
      </c>
      <c r="AC3534">
        <v>0.39</v>
      </c>
      <c r="AD3534" s="2">
        <v>40197</v>
      </c>
    </row>
    <row r="3535" spans="1:30" x14ac:dyDescent="0.35">
      <c r="A3535">
        <v>6150</v>
      </c>
      <c r="B3535">
        <v>4942</v>
      </c>
      <c r="C3535">
        <v>35139</v>
      </c>
      <c r="D3535" s="1">
        <v>40196</v>
      </c>
      <c r="E3535" t="s">
        <v>77</v>
      </c>
      <c r="F3535">
        <v>3</v>
      </c>
      <c r="G3535">
        <v>10380.34</v>
      </c>
      <c r="H3535">
        <v>0.05</v>
      </c>
      <c r="I3535" t="s">
        <v>49</v>
      </c>
      <c r="J3535" s="8">
        <v>-8389.4709000000003</v>
      </c>
      <c r="K3535" s="8">
        <f>IF(Table3[[#This Row],[Return Status]] = "Returned", 0, Table3[[#This Row],[Profit]])</f>
        <v>-8389.4709000000003</v>
      </c>
      <c r="L3535" s="8" t="str">
        <f>IFERROR(VLOOKUP(Table3[[#This Row],[Order ID]],returns[[Order ID]:[Status]],2,FALSE), "")</f>
        <v/>
      </c>
      <c r="M3535">
        <v>3502.14</v>
      </c>
      <c r="N3535">
        <v>8.73</v>
      </c>
      <c r="O3535" t="s">
        <v>358</v>
      </c>
      <c r="P3535" t="s">
        <v>22</v>
      </c>
      <c r="Q3535">
        <v>81301</v>
      </c>
      <c r="R3535" t="s">
        <v>23</v>
      </c>
      <c r="S3535" t="s">
        <v>1976</v>
      </c>
      <c r="T3535" t="e">
        <f>VLOOKUP(Table3[[#This Row],[Region]],managers5[],2,FALSE)</f>
        <v>#N/A</v>
      </c>
      <c r="U3535" t="s">
        <v>1955</v>
      </c>
      <c r="V3535" t="s">
        <v>1959</v>
      </c>
      <c r="W3535" t="s">
        <v>14</v>
      </c>
      <c r="X3535" t="s">
        <v>24</v>
      </c>
      <c r="Y3535" t="s">
        <v>46</v>
      </c>
      <c r="Z3535" t="s">
        <v>124</v>
      </c>
      <c r="AA3535" t="s">
        <v>1003</v>
      </c>
      <c r="AB3535" t="s">
        <v>53</v>
      </c>
      <c r="AC3535">
        <v>0.56999999999999995</v>
      </c>
      <c r="AD3535" s="2">
        <v>40197</v>
      </c>
    </row>
    <row r="3536" spans="1:30" x14ac:dyDescent="0.35">
      <c r="A3536">
        <v>1700</v>
      </c>
      <c r="B3536">
        <v>4947</v>
      </c>
      <c r="C3536">
        <v>35173</v>
      </c>
      <c r="D3536" s="1">
        <v>40981</v>
      </c>
      <c r="E3536" t="s">
        <v>8</v>
      </c>
      <c r="F3536">
        <v>29</v>
      </c>
      <c r="G3536">
        <v>6483.26</v>
      </c>
      <c r="H3536">
        <v>0.09</v>
      </c>
      <c r="I3536" t="s">
        <v>49</v>
      </c>
      <c r="J3536" s="8">
        <v>341.98</v>
      </c>
      <c r="K3536" s="8">
        <f>IF(Table3[[#This Row],[Return Status]] = "Returned", 0, Table3[[#This Row],[Profit]])</f>
        <v>341.98</v>
      </c>
      <c r="L3536" s="8" t="str">
        <f>IFERROR(VLOOKUP(Table3[[#This Row],[Order ID]],returns[[Order ID]:[Status]],2,FALSE), "")</f>
        <v/>
      </c>
      <c r="M3536">
        <v>240.98</v>
      </c>
      <c r="N3536">
        <v>60.2</v>
      </c>
      <c r="O3536" t="s">
        <v>766</v>
      </c>
      <c r="P3536" t="s">
        <v>146</v>
      </c>
      <c r="Q3536">
        <v>83843</v>
      </c>
      <c r="R3536" t="s">
        <v>147</v>
      </c>
      <c r="S3536" t="s">
        <v>1976</v>
      </c>
      <c r="T3536" t="e">
        <f>VLOOKUP(Table3[[#This Row],[Region]],managers5[],2,FALSE)</f>
        <v>#N/A</v>
      </c>
      <c r="U3536" t="s">
        <v>1955</v>
      </c>
      <c r="V3536" t="s">
        <v>1959</v>
      </c>
      <c r="W3536" t="s">
        <v>14</v>
      </c>
      <c r="X3536" t="s">
        <v>71</v>
      </c>
      <c r="Y3536" t="s">
        <v>50</v>
      </c>
      <c r="Z3536" t="s">
        <v>219</v>
      </c>
      <c r="AA3536" t="s">
        <v>1247</v>
      </c>
      <c r="AB3536" t="s">
        <v>53</v>
      </c>
      <c r="AC3536">
        <v>0.56000000000000005</v>
      </c>
      <c r="AD3536" s="1">
        <v>40983</v>
      </c>
    </row>
    <row r="3537" spans="1:30" x14ac:dyDescent="0.35">
      <c r="A3537">
        <v>1701</v>
      </c>
      <c r="B3537">
        <v>4948</v>
      </c>
      <c r="C3537">
        <v>35173</v>
      </c>
      <c r="D3537" s="1">
        <v>40981</v>
      </c>
      <c r="E3537" t="s">
        <v>8</v>
      </c>
      <c r="F3537">
        <v>13</v>
      </c>
      <c r="G3537">
        <v>1446.2070000000001</v>
      </c>
      <c r="H3537">
        <v>0.02</v>
      </c>
      <c r="I3537" t="s">
        <v>9</v>
      </c>
      <c r="J3537" s="8">
        <v>29.556000000000001</v>
      </c>
      <c r="K3537" s="8">
        <f>IF(Table3[[#This Row],[Return Status]] = "Returned", 0, Table3[[#This Row],[Profit]])</f>
        <v>29.556000000000001</v>
      </c>
      <c r="L3537" s="8" t="str">
        <f>IFERROR(VLOOKUP(Table3[[#This Row],[Order ID]],returns[[Order ID]:[Status]],2,FALSE), "")</f>
        <v/>
      </c>
      <c r="M3537">
        <v>125.99</v>
      </c>
      <c r="N3537">
        <v>8.08</v>
      </c>
      <c r="O3537" t="s">
        <v>766</v>
      </c>
      <c r="P3537" t="s">
        <v>146</v>
      </c>
      <c r="Q3537">
        <v>83843</v>
      </c>
      <c r="R3537" t="s">
        <v>147</v>
      </c>
      <c r="S3537" t="s">
        <v>1976</v>
      </c>
      <c r="T3537" t="e">
        <f>VLOOKUP(Table3[[#This Row],[Region]],managers5[],2,FALSE)</f>
        <v>#N/A</v>
      </c>
      <c r="U3537" t="s">
        <v>1955</v>
      </c>
      <c r="V3537" t="s">
        <v>1959</v>
      </c>
      <c r="W3537" t="s">
        <v>14</v>
      </c>
      <c r="X3537" t="s">
        <v>71</v>
      </c>
      <c r="Y3537" t="s">
        <v>46</v>
      </c>
      <c r="Z3537" t="s">
        <v>86</v>
      </c>
      <c r="AA3537" t="s">
        <v>1423</v>
      </c>
      <c r="AB3537" t="s">
        <v>19</v>
      </c>
      <c r="AC3537">
        <v>0.56999999999999995</v>
      </c>
      <c r="AD3537" s="1">
        <v>40983</v>
      </c>
    </row>
    <row r="3538" spans="1:30" x14ac:dyDescent="0.35">
      <c r="A3538">
        <v>8149</v>
      </c>
      <c r="B3538">
        <v>4949</v>
      </c>
      <c r="C3538">
        <v>35200</v>
      </c>
      <c r="D3538" s="1">
        <v>39849</v>
      </c>
      <c r="E3538" t="s">
        <v>20</v>
      </c>
      <c r="F3538">
        <v>15</v>
      </c>
      <c r="G3538">
        <v>150.24</v>
      </c>
      <c r="H3538">
        <v>0.08</v>
      </c>
      <c r="I3538" t="s">
        <v>9</v>
      </c>
      <c r="J3538" s="8">
        <v>-102.93</v>
      </c>
      <c r="K3538" s="8">
        <f>IF(Table3[[#This Row],[Return Status]] = "Returned", 0, Table3[[#This Row],[Profit]])</f>
        <v>-102.93</v>
      </c>
      <c r="L3538" s="8" t="str">
        <f>IFERROR(VLOOKUP(Table3[[#This Row],[Order ID]],returns[[Order ID]:[Status]],2,FALSE), "")</f>
        <v/>
      </c>
      <c r="M3538">
        <v>9.98</v>
      </c>
      <c r="N3538">
        <v>12.52</v>
      </c>
      <c r="O3538" t="s">
        <v>1788</v>
      </c>
      <c r="P3538" t="s">
        <v>114</v>
      </c>
      <c r="Q3538">
        <v>85224</v>
      </c>
      <c r="R3538" t="s">
        <v>115</v>
      </c>
      <c r="S3538" t="s">
        <v>1976</v>
      </c>
      <c r="T3538" t="e">
        <f>VLOOKUP(Table3[[#This Row],[Region]],managers5[],2,FALSE)</f>
        <v>#N/A</v>
      </c>
      <c r="U3538" t="s">
        <v>1955</v>
      </c>
      <c r="V3538" t="s">
        <v>1959</v>
      </c>
      <c r="W3538" t="s">
        <v>14</v>
      </c>
      <c r="X3538" t="s">
        <v>71</v>
      </c>
      <c r="Y3538" t="s">
        <v>50</v>
      </c>
      <c r="Z3538" t="s">
        <v>61</v>
      </c>
      <c r="AA3538" t="s">
        <v>684</v>
      </c>
      <c r="AB3538" t="s">
        <v>19</v>
      </c>
      <c r="AC3538">
        <v>0.56999999999999995</v>
      </c>
      <c r="AD3538" s="2">
        <v>39851</v>
      </c>
    </row>
    <row r="3539" spans="1:30" x14ac:dyDescent="0.35">
      <c r="A3539">
        <v>5349</v>
      </c>
      <c r="B3539">
        <v>4950</v>
      </c>
      <c r="C3539">
        <v>35201</v>
      </c>
      <c r="D3539" s="1">
        <v>40333</v>
      </c>
      <c r="E3539" t="s">
        <v>32</v>
      </c>
      <c r="F3539">
        <v>18</v>
      </c>
      <c r="G3539">
        <v>211.44</v>
      </c>
      <c r="H3539">
        <v>0.03</v>
      </c>
      <c r="I3539" t="s">
        <v>9</v>
      </c>
      <c r="J3539" s="8">
        <v>-75.81</v>
      </c>
      <c r="K3539" s="8">
        <f>IF(Table3[[#This Row],[Return Status]] = "Returned", 0, Table3[[#This Row],[Profit]])</f>
        <v>-75.81</v>
      </c>
      <c r="L3539" s="8" t="str">
        <f>IFERROR(VLOOKUP(Table3[[#This Row],[Order ID]],returns[[Order ID]:[Status]],2,FALSE), "")</f>
        <v/>
      </c>
      <c r="M3539">
        <v>10.97</v>
      </c>
      <c r="N3539">
        <v>6.5</v>
      </c>
      <c r="O3539" t="s">
        <v>105</v>
      </c>
      <c r="P3539" t="s">
        <v>131</v>
      </c>
      <c r="Q3539">
        <v>3054</v>
      </c>
      <c r="R3539" t="s">
        <v>132</v>
      </c>
      <c r="S3539" t="s">
        <v>1979</v>
      </c>
      <c r="T3539" t="e">
        <f>VLOOKUP(Table3[[#This Row],[Region]],managers5[],2,FALSE)</f>
        <v>#N/A</v>
      </c>
      <c r="U3539" t="s">
        <v>1956</v>
      </c>
      <c r="W3539" t="s">
        <v>14</v>
      </c>
      <c r="X3539" t="s">
        <v>24</v>
      </c>
      <c r="Y3539" t="s">
        <v>46</v>
      </c>
      <c r="Z3539" t="s">
        <v>47</v>
      </c>
      <c r="AA3539" t="s">
        <v>536</v>
      </c>
      <c r="AB3539" t="s">
        <v>19</v>
      </c>
      <c r="AC3539">
        <v>0.64</v>
      </c>
      <c r="AD3539" s="2">
        <v>40340</v>
      </c>
    </row>
    <row r="3540" spans="1:30" x14ac:dyDescent="0.35">
      <c r="A3540">
        <v>5983</v>
      </c>
      <c r="B3540">
        <v>7956</v>
      </c>
      <c r="C3540">
        <v>56835</v>
      </c>
      <c r="D3540" s="1">
        <v>40229</v>
      </c>
      <c r="E3540" t="s">
        <v>8</v>
      </c>
      <c r="F3540">
        <v>1</v>
      </c>
      <c r="G3540">
        <v>10.94</v>
      </c>
      <c r="H3540">
        <v>0.1</v>
      </c>
      <c r="I3540" t="s">
        <v>9</v>
      </c>
      <c r="J3540" s="8">
        <v>-5.16</v>
      </c>
      <c r="K3540" s="8">
        <f>IF(Table3[[#This Row],[Return Status]] = "Returned", 0, Table3[[#This Row],[Profit]])</f>
        <v>-5.16</v>
      </c>
      <c r="L3540" s="8" t="str">
        <f>IFERROR(VLOOKUP(Table3[[#This Row],[Order ID]],returns[[Order ID]:[Status]],2,FALSE), "")</f>
        <v/>
      </c>
      <c r="M3540">
        <v>9.11</v>
      </c>
      <c r="N3540">
        <v>2.25</v>
      </c>
      <c r="O3540" t="s">
        <v>715</v>
      </c>
      <c r="P3540" t="s">
        <v>55</v>
      </c>
      <c r="Q3540">
        <v>33161</v>
      </c>
      <c r="R3540" t="s">
        <v>56</v>
      </c>
      <c r="S3540" t="s">
        <v>1978</v>
      </c>
      <c r="T3540" t="e">
        <f>VLOOKUP(Table3[[#This Row],[Region]],managers5[],2,FALSE)</f>
        <v>#N/A</v>
      </c>
      <c r="U3540" t="s">
        <v>1957</v>
      </c>
      <c r="V3540" t="s">
        <v>1959</v>
      </c>
      <c r="W3540" t="s">
        <v>14</v>
      </c>
      <c r="X3540" t="s">
        <v>24</v>
      </c>
      <c r="Y3540" t="s">
        <v>16</v>
      </c>
      <c r="Z3540" t="s">
        <v>106</v>
      </c>
      <c r="AA3540" t="s">
        <v>1599</v>
      </c>
      <c r="AB3540" t="s">
        <v>35</v>
      </c>
      <c r="AC3540">
        <v>0.52</v>
      </c>
      <c r="AD3540" s="2">
        <v>40229</v>
      </c>
    </row>
    <row r="3541" spans="1:30" x14ac:dyDescent="0.35">
      <c r="A3541">
        <v>2397</v>
      </c>
      <c r="B3541">
        <v>4953</v>
      </c>
      <c r="C3541">
        <v>35239</v>
      </c>
      <c r="D3541" s="1">
        <v>40859</v>
      </c>
      <c r="E3541" t="s">
        <v>41</v>
      </c>
      <c r="F3541">
        <v>38</v>
      </c>
      <c r="G3541">
        <v>2257.88</v>
      </c>
      <c r="H3541">
        <v>0.01</v>
      </c>
      <c r="I3541" t="s">
        <v>9</v>
      </c>
      <c r="J3541" s="8">
        <v>474.98</v>
      </c>
      <c r="K3541" s="8">
        <f>IF(Table3[[#This Row],[Return Status]] = "Returned", 0, Table3[[#This Row],[Profit]])</f>
        <v>474.98</v>
      </c>
      <c r="L3541" s="8" t="str">
        <f>IFERROR(VLOOKUP(Table3[[#This Row],[Order ID]],returns[[Order ID]:[Status]],2,FALSE), "")</f>
        <v/>
      </c>
      <c r="M3541">
        <v>59.76</v>
      </c>
      <c r="N3541">
        <v>9.7100000000000009</v>
      </c>
      <c r="O3541" t="s">
        <v>1504</v>
      </c>
      <c r="P3541" t="s">
        <v>22</v>
      </c>
      <c r="Q3541">
        <v>80233</v>
      </c>
      <c r="R3541" t="s">
        <v>23</v>
      </c>
      <c r="S3541" t="s">
        <v>1976</v>
      </c>
      <c r="T3541" t="e">
        <f>VLOOKUP(Table3[[#This Row],[Region]],managers5[],2,FALSE)</f>
        <v>#N/A</v>
      </c>
      <c r="U3541" t="s">
        <v>1955</v>
      </c>
      <c r="V3541" t="s">
        <v>1959</v>
      </c>
      <c r="W3541" t="s">
        <v>14</v>
      </c>
      <c r="X3541" t="s">
        <v>15</v>
      </c>
      <c r="Y3541" t="s">
        <v>16</v>
      </c>
      <c r="Z3541" t="s">
        <v>75</v>
      </c>
      <c r="AA3541" t="s">
        <v>1309</v>
      </c>
      <c r="AB3541" t="s">
        <v>19</v>
      </c>
      <c r="AC3541">
        <v>0.56999999999999995</v>
      </c>
      <c r="AD3541" s="1">
        <v>40861</v>
      </c>
    </row>
    <row r="3542" spans="1:30" x14ac:dyDescent="0.35">
      <c r="A3542">
        <v>2402</v>
      </c>
      <c r="B3542">
        <v>4952</v>
      </c>
      <c r="C3542">
        <v>35239</v>
      </c>
      <c r="D3542" s="1">
        <v>40859</v>
      </c>
      <c r="E3542" t="s">
        <v>41</v>
      </c>
      <c r="F3542">
        <v>21</v>
      </c>
      <c r="G3542">
        <v>109.29</v>
      </c>
      <c r="H3542">
        <v>0.08</v>
      </c>
      <c r="I3542" t="s">
        <v>9</v>
      </c>
      <c r="J3542" s="8">
        <v>-77.08</v>
      </c>
      <c r="K3542" s="8">
        <f>IF(Table3[[#This Row],[Return Status]] = "Returned", 0, Table3[[#This Row],[Profit]])</f>
        <v>-77.08</v>
      </c>
      <c r="L3542" s="8" t="str">
        <f>IFERROR(VLOOKUP(Table3[[#This Row],[Order ID]],returns[[Order ID]:[Status]],2,FALSE), "")</f>
        <v/>
      </c>
      <c r="M3542">
        <v>5.28</v>
      </c>
      <c r="N3542">
        <v>6.26</v>
      </c>
      <c r="O3542" t="s">
        <v>1504</v>
      </c>
      <c r="P3542" t="s">
        <v>22</v>
      </c>
      <c r="Q3542">
        <v>80233</v>
      </c>
      <c r="R3542" t="s">
        <v>23</v>
      </c>
      <c r="S3542" t="s">
        <v>1976</v>
      </c>
      <c r="T3542" t="e">
        <f>VLOOKUP(Table3[[#This Row],[Region]],managers5[],2,FALSE)</f>
        <v>#N/A</v>
      </c>
      <c r="U3542" t="s">
        <v>1955</v>
      </c>
      <c r="V3542" t="s">
        <v>1959</v>
      </c>
      <c r="W3542" t="s">
        <v>14</v>
      </c>
      <c r="X3542" t="s">
        <v>15</v>
      </c>
      <c r="Y3542" t="s">
        <v>16</v>
      </c>
      <c r="Z3542" t="s">
        <v>30</v>
      </c>
      <c r="AA3542" t="s">
        <v>572</v>
      </c>
      <c r="AB3542" t="s">
        <v>19</v>
      </c>
      <c r="AC3542">
        <v>0.4</v>
      </c>
      <c r="AD3542" s="1">
        <v>40860</v>
      </c>
    </row>
    <row r="3543" spans="1:30" x14ac:dyDescent="0.35">
      <c r="A3543">
        <v>2273</v>
      </c>
      <c r="B3543">
        <v>8217</v>
      </c>
      <c r="C3543">
        <v>58755</v>
      </c>
      <c r="D3543" s="1">
        <v>40880</v>
      </c>
      <c r="E3543" t="s">
        <v>32</v>
      </c>
      <c r="F3543">
        <v>7</v>
      </c>
      <c r="G3543">
        <v>15.61</v>
      </c>
      <c r="H3543">
        <v>0.03</v>
      </c>
      <c r="I3543" t="s">
        <v>9</v>
      </c>
      <c r="J3543" s="8">
        <v>-5.1864999999999997</v>
      </c>
      <c r="K3543" s="8">
        <f>IF(Table3[[#This Row],[Return Status]] = "Returned", 0, Table3[[#This Row],[Profit]])</f>
        <v>-5.1864999999999997</v>
      </c>
      <c r="L3543" s="8" t="str">
        <f>IFERROR(VLOOKUP(Table3[[#This Row],[Order ID]],returns[[Order ID]:[Status]],2,FALSE), "")</f>
        <v/>
      </c>
      <c r="M3543">
        <v>2.08</v>
      </c>
      <c r="N3543">
        <v>1.49</v>
      </c>
      <c r="O3543" t="s">
        <v>1205</v>
      </c>
      <c r="P3543" t="s">
        <v>155</v>
      </c>
      <c r="Q3543">
        <v>27511</v>
      </c>
      <c r="R3543" t="s">
        <v>44</v>
      </c>
      <c r="S3543" t="s">
        <v>1978</v>
      </c>
      <c r="T3543" t="e">
        <f>VLOOKUP(Table3[[#This Row],[Region]],managers5[],2,FALSE)</f>
        <v>#N/A</v>
      </c>
      <c r="U3543" t="s">
        <v>1957</v>
      </c>
      <c r="V3543" t="s">
        <v>1959</v>
      </c>
      <c r="W3543" t="s">
        <v>14</v>
      </c>
      <c r="X3543" t="s">
        <v>24</v>
      </c>
      <c r="Y3543" t="s">
        <v>16</v>
      </c>
      <c r="Z3543" t="s">
        <v>17</v>
      </c>
      <c r="AA3543" t="s">
        <v>822</v>
      </c>
      <c r="AB3543" t="s">
        <v>19</v>
      </c>
      <c r="AC3543">
        <v>0.38</v>
      </c>
      <c r="AD3543" s="1">
        <v>40882</v>
      </c>
    </row>
    <row r="3544" spans="1:30" x14ac:dyDescent="0.35">
      <c r="A3544">
        <v>4031</v>
      </c>
      <c r="B3544">
        <v>8352</v>
      </c>
      <c r="C3544">
        <v>59684</v>
      </c>
      <c r="D3544" s="1">
        <v>40541</v>
      </c>
      <c r="E3544" t="s">
        <v>20</v>
      </c>
      <c r="F3544">
        <v>3</v>
      </c>
      <c r="G3544">
        <v>14.46</v>
      </c>
      <c r="H3544">
        <v>0.06</v>
      </c>
      <c r="I3544" t="s">
        <v>9</v>
      </c>
      <c r="J3544" s="8">
        <v>-5.26</v>
      </c>
      <c r="K3544" s="8">
        <f>IF(Table3[[#This Row],[Return Status]] = "Returned", 0, Table3[[#This Row],[Profit]])</f>
        <v>-5.26</v>
      </c>
      <c r="L3544" s="8" t="str">
        <f>IFERROR(VLOOKUP(Table3[[#This Row],[Order ID]],returns[[Order ID]:[Status]],2,FALSE), "")</f>
        <v/>
      </c>
      <c r="M3544">
        <v>4.2</v>
      </c>
      <c r="N3544">
        <v>2.2599999999999998</v>
      </c>
      <c r="O3544" t="s">
        <v>1835</v>
      </c>
      <c r="P3544" t="s">
        <v>55</v>
      </c>
      <c r="Q3544">
        <v>32839</v>
      </c>
      <c r="R3544" t="s">
        <v>56</v>
      </c>
      <c r="S3544" t="s">
        <v>1978</v>
      </c>
      <c r="T3544" t="e">
        <f>VLOOKUP(Table3[[#This Row],[Region]],managers5[],2,FALSE)</f>
        <v>#N/A</v>
      </c>
      <c r="U3544" t="s">
        <v>1957</v>
      </c>
      <c r="V3544" t="s">
        <v>1959</v>
      </c>
      <c r="W3544" t="s">
        <v>14</v>
      </c>
      <c r="X3544" t="s">
        <v>71</v>
      </c>
      <c r="Y3544" t="s">
        <v>16</v>
      </c>
      <c r="Z3544" t="s">
        <v>30</v>
      </c>
      <c r="AA3544" t="s">
        <v>1575</v>
      </c>
      <c r="AB3544" t="s">
        <v>35</v>
      </c>
      <c r="AC3544">
        <v>0.36</v>
      </c>
      <c r="AD3544" s="1">
        <v>40560</v>
      </c>
    </row>
    <row r="3545" spans="1:30" x14ac:dyDescent="0.35">
      <c r="A3545">
        <v>3266</v>
      </c>
      <c r="B3545">
        <v>7246</v>
      </c>
      <c r="C3545">
        <v>51650</v>
      </c>
      <c r="D3545" s="1">
        <v>40695</v>
      </c>
      <c r="E3545" t="s">
        <v>77</v>
      </c>
      <c r="F3545">
        <v>19</v>
      </c>
      <c r="G3545">
        <v>51.23</v>
      </c>
      <c r="H3545">
        <v>0.1</v>
      </c>
      <c r="I3545" t="s">
        <v>9</v>
      </c>
      <c r="J3545" s="8">
        <v>-5.29</v>
      </c>
      <c r="K3545" s="8">
        <f>IF(Table3[[#This Row],[Return Status]] = "Returned", 0, Table3[[#This Row],[Profit]])</f>
        <v>-5.29</v>
      </c>
      <c r="L3545" s="8" t="str">
        <f>IFERROR(VLOOKUP(Table3[[#This Row],[Order ID]],returns[[Order ID]:[Status]],2,FALSE), "")</f>
        <v/>
      </c>
      <c r="M3545">
        <v>2.94</v>
      </c>
      <c r="N3545">
        <v>0.96</v>
      </c>
      <c r="O3545" t="s">
        <v>816</v>
      </c>
      <c r="P3545" t="s">
        <v>55</v>
      </c>
      <c r="Q3545">
        <v>32808</v>
      </c>
      <c r="R3545" t="s">
        <v>56</v>
      </c>
      <c r="S3545" t="s">
        <v>1978</v>
      </c>
      <c r="T3545" t="e">
        <f>VLOOKUP(Table3[[#This Row],[Region]],managers5[],2,FALSE)</f>
        <v>#N/A</v>
      </c>
      <c r="U3545" t="s">
        <v>1957</v>
      </c>
      <c r="V3545" t="s">
        <v>1959</v>
      </c>
      <c r="W3545" t="s">
        <v>14</v>
      </c>
      <c r="X3545" t="s">
        <v>39</v>
      </c>
      <c r="Y3545" t="s">
        <v>16</v>
      </c>
      <c r="Z3545" t="s">
        <v>106</v>
      </c>
      <c r="AA3545" t="s">
        <v>1513</v>
      </c>
      <c r="AB3545" t="s">
        <v>35</v>
      </c>
      <c r="AC3545">
        <v>0.57999999999999996</v>
      </c>
      <c r="AD3545" s="1">
        <v>40697</v>
      </c>
    </row>
    <row r="3546" spans="1:30" x14ac:dyDescent="0.35">
      <c r="A3546">
        <v>5110</v>
      </c>
      <c r="B3546">
        <v>4959</v>
      </c>
      <c r="C3546">
        <v>35271</v>
      </c>
      <c r="D3546" s="1">
        <v>40385</v>
      </c>
      <c r="E3546" t="s">
        <v>77</v>
      </c>
      <c r="F3546">
        <v>19</v>
      </c>
      <c r="G3546">
        <v>1083.4014999999999</v>
      </c>
      <c r="H3546">
        <v>0.02</v>
      </c>
      <c r="I3546" t="s">
        <v>9</v>
      </c>
      <c r="J3546" s="8">
        <v>64.53</v>
      </c>
      <c r="K3546" s="8">
        <f>IF(Table3[[#This Row],[Return Status]] = "Returned", 0, Table3[[#This Row],[Profit]])</f>
        <v>64.53</v>
      </c>
      <c r="L3546" s="8" t="str">
        <f>IFERROR(VLOOKUP(Table3[[#This Row],[Order ID]],returns[[Order ID]:[Status]],2,FALSE), "")</f>
        <v/>
      </c>
      <c r="M3546">
        <v>65.989999999999995</v>
      </c>
      <c r="N3546">
        <v>8.99</v>
      </c>
      <c r="O3546" t="s">
        <v>1131</v>
      </c>
      <c r="P3546" t="s">
        <v>131</v>
      </c>
      <c r="Q3546">
        <v>4101</v>
      </c>
      <c r="R3546" t="s">
        <v>132</v>
      </c>
      <c r="S3546" t="s">
        <v>1979</v>
      </c>
      <c r="T3546" t="e">
        <f>VLOOKUP(Table3[[#This Row],[Region]],managers5[],2,FALSE)</f>
        <v>#N/A</v>
      </c>
      <c r="U3546" t="s">
        <v>1956</v>
      </c>
      <c r="W3546" t="s">
        <v>14</v>
      </c>
      <c r="X3546" t="s">
        <v>24</v>
      </c>
      <c r="Y3546" t="s">
        <v>46</v>
      </c>
      <c r="Z3546" t="s">
        <v>86</v>
      </c>
      <c r="AA3546">
        <v>5180</v>
      </c>
      <c r="AB3546" t="s">
        <v>19</v>
      </c>
      <c r="AC3546">
        <v>0.56000000000000005</v>
      </c>
      <c r="AD3546" s="2">
        <v>40386</v>
      </c>
    </row>
    <row r="3547" spans="1:30" x14ac:dyDescent="0.35">
      <c r="A3547">
        <v>3665</v>
      </c>
      <c r="B3547">
        <v>4960</v>
      </c>
      <c r="C3547">
        <v>35296</v>
      </c>
      <c r="D3547" s="1">
        <v>40623</v>
      </c>
      <c r="E3547" t="s">
        <v>32</v>
      </c>
      <c r="F3547">
        <v>7</v>
      </c>
      <c r="G3547">
        <v>407.8725</v>
      </c>
      <c r="H3547">
        <v>0.02</v>
      </c>
      <c r="I3547" t="s">
        <v>9</v>
      </c>
      <c r="J3547" s="8">
        <v>-165.62699999999899</v>
      </c>
      <c r="K3547" s="8">
        <f>IF(Table3[[#This Row],[Return Status]] = "Returned", 0, Table3[[#This Row],[Profit]])</f>
        <v>-165.62699999999899</v>
      </c>
      <c r="L3547" s="8" t="str">
        <f>IFERROR(VLOOKUP(Table3[[#This Row],[Order ID]],returns[[Order ID]:[Status]],2,FALSE), "")</f>
        <v/>
      </c>
      <c r="M3547">
        <v>65.989999999999995</v>
      </c>
      <c r="N3547">
        <v>3.99</v>
      </c>
      <c r="O3547" t="s">
        <v>117</v>
      </c>
      <c r="P3547" t="s">
        <v>37</v>
      </c>
      <c r="Q3547">
        <v>8401</v>
      </c>
      <c r="R3547" t="s">
        <v>37</v>
      </c>
      <c r="S3547" t="s">
        <v>1979</v>
      </c>
      <c r="T3547" t="e">
        <f>VLOOKUP(Table3[[#This Row],[Region]],managers5[],2,FALSE)</f>
        <v>#N/A</v>
      </c>
      <c r="U3547" t="s">
        <v>1956</v>
      </c>
      <c r="W3547" t="s">
        <v>14</v>
      </c>
      <c r="X3547" t="s">
        <v>71</v>
      </c>
      <c r="Y3547" t="s">
        <v>46</v>
      </c>
      <c r="Z3547" t="s">
        <v>86</v>
      </c>
      <c r="AA3547" t="s">
        <v>429</v>
      </c>
      <c r="AB3547" t="s">
        <v>19</v>
      </c>
      <c r="AC3547">
        <v>0.59</v>
      </c>
      <c r="AD3547" s="1">
        <v>40625</v>
      </c>
    </row>
    <row r="3548" spans="1:30" x14ac:dyDescent="0.35">
      <c r="A3548">
        <v>2880</v>
      </c>
      <c r="B3548">
        <v>6710</v>
      </c>
      <c r="C3548">
        <v>47810</v>
      </c>
      <c r="D3548" s="1">
        <v>40769</v>
      </c>
      <c r="E3548" t="s">
        <v>41</v>
      </c>
      <c r="F3548">
        <v>3</v>
      </c>
      <c r="G3548">
        <v>19.57</v>
      </c>
      <c r="H3548">
        <v>0.02</v>
      </c>
      <c r="I3548" t="s">
        <v>9</v>
      </c>
      <c r="J3548" s="8">
        <v>-5.35</v>
      </c>
      <c r="K3548" s="8">
        <f>IF(Table3[[#This Row],[Return Status]] = "Returned", 0, Table3[[#This Row],[Profit]])</f>
        <v>-5.35</v>
      </c>
      <c r="L3548" s="8" t="str">
        <f>IFERROR(VLOOKUP(Table3[[#This Row],[Order ID]],returns[[Order ID]:[Status]],2,FALSE), "")</f>
        <v/>
      </c>
      <c r="M3548">
        <v>5.84</v>
      </c>
      <c r="N3548">
        <v>1.2</v>
      </c>
      <c r="O3548" t="s">
        <v>328</v>
      </c>
      <c r="P3548" t="s">
        <v>55</v>
      </c>
      <c r="Q3548">
        <v>35601</v>
      </c>
      <c r="R3548" t="s">
        <v>56</v>
      </c>
      <c r="S3548" t="s">
        <v>1978</v>
      </c>
      <c r="T3548" t="e">
        <f>VLOOKUP(Table3[[#This Row],[Region]],managers5[],2,FALSE)</f>
        <v>#N/A</v>
      </c>
      <c r="U3548" t="s">
        <v>1957</v>
      </c>
      <c r="V3548" t="s">
        <v>1959</v>
      </c>
      <c r="W3548" t="s">
        <v>14</v>
      </c>
      <c r="X3548" t="s">
        <v>24</v>
      </c>
      <c r="Y3548" t="s">
        <v>16</v>
      </c>
      <c r="Z3548" t="s">
        <v>106</v>
      </c>
      <c r="AA3548" t="s">
        <v>493</v>
      </c>
      <c r="AB3548" t="s">
        <v>35</v>
      </c>
      <c r="AC3548">
        <v>0.55000000000000004</v>
      </c>
      <c r="AD3548" s="1">
        <v>40770</v>
      </c>
    </row>
    <row r="3549" spans="1:30" x14ac:dyDescent="0.35">
      <c r="A3549">
        <v>5367</v>
      </c>
      <c r="B3549">
        <v>4966</v>
      </c>
      <c r="C3549">
        <v>35302</v>
      </c>
      <c r="D3549" s="1">
        <v>40336</v>
      </c>
      <c r="E3549" t="s">
        <v>20</v>
      </c>
      <c r="F3549">
        <v>13</v>
      </c>
      <c r="G3549">
        <v>1265.4969999999901</v>
      </c>
      <c r="H3549">
        <v>0.1</v>
      </c>
      <c r="I3549" t="s">
        <v>9</v>
      </c>
      <c r="J3549" s="8">
        <v>-228.184</v>
      </c>
      <c r="K3549" s="8">
        <f>IF(Table3[[#This Row],[Return Status]] = "Returned", 0, Table3[[#This Row],[Profit]])</f>
        <v>-228.184</v>
      </c>
      <c r="L3549" s="8" t="str">
        <f>IFERROR(VLOOKUP(Table3[[#This Row],[Order ID]],returns[[Order ID]:[Status]],2,FALSE), "")</f>
        <v/>
      </c>
      <c r="M3549">
        <v>125.99</v>
      </c>
      <c r="N3549">
        <v>7.69</v>
      </c>
      <c r="O3549" t="s">
        <v>283</v>
      </c>
      <c r="P3549" t="s">
        <v>37</v>
      </c>
      <c r="Q3549">
        <v>11725</v>
      </c>
      <c r="R3549" t="s">
        <v>37</v>
      </c>
      <c r="S3549" t="s">
        <v>1979</v>
      </c>
      <c r="T3549" t="e">
        <f>VLOOKUP(Table3[[#This Row],[Region]],managers5[],2,FALSE)</f>
        <v>#N/A</v>
      </c>
      <c r="U3549" t="s">
        <v>1956</v>
      </c>
      <c r="W3549" t="s">
        <v>14</v>
      </c>
      <c r="X3549" t="s">
        <v>15</v>
      </c>
      <c r="Y3549" t="s">
        <v>46</v>
      </c>
      <c r="Z3549" t="s">
        <v>86</v>
      </c>
      <c r="AA3549" t="s">
        <v>1628</v>
      </c>
      <c r="AB3549" t="s">
        <v>19</v>
      </c>
      <c r="AC3549">
        <v>0.59</v>
      </c>
      <c r="AD3549" s="2">
        <v>40337</v>
      </c>
    </row>
    <row r="3550" spans="1:30" x14ac:dyDescent="0.35">
      <c r="A3550">
        <v>5377</v>
      </c>
      <c r="B3550">
        <v>4965</v>
      </c>
      <c r="C3550">
        <v>35302</v>
      </c>
      <c r="D3550" s="1">
        <v>40336</v>
      </c>
      <c r="E3550" t="s">
        <v>20</v>
      </c>
      <c r="F3550">
        <v>6</v>
      </c>
      <c r="G3550">
        <v>188.44</v>
      </c>
      <c r="H3550">
        <v>0.09</v>
      </c>
      <c r="I3550" t="s">
        <v>9</v>
      </c>
      <c r="J3550" s="8">
        <v>17.57</v>
      </c>
      <c r="K3550" s="8">
        <f>IF(Table3[[#This Row],[Return Status]] = "Returned", 0, Table3[[#This Row],[Profit]])</f>
        <v>17.57</v>
      </c>
      <c r="L3550" s="8" t="str">
        <f>IFERROR(VLOOKUP(Table3[[#This Row],[Order ID]],returns[[Order ID]:[Status]],2,FALSE), "")</f>
        <v/>
      </c>
      <c r="M3550">
        <v>30.98</v>
      </c>
      <c r="N3550">
        <v>5.76</v>
      </c>
      <c r="O3550" t="s">
        <v>283</v>
      </c>
      <c r="P3550" t="s">
        <v>37</v>
      </c>
      <c r="Q3550">
        <v>11725</v>
      </c>
      <c r="R3550" t="s">
        <v>37</v>
      </c>
      <c r="S3550" t="s">
        <v>1979</v>
      </c>
      <c r="T3550" t="e">
        <f>VLOOKUP(Table3[[#This Row],[Region]],managers5[],2,FALSE)</f>
        <v>#N/A</v>
      </c>
      <c r="U3550" t="s">
        <v>1956</v>
      </c>
      <c r="W3550" t="s">
        <v>14</v>
      </c>
      <c r="X3550" t="s">
        <v>15</v>
      </c>
      <c r="Y3550" t="s">
        <v>16</v>
      </c>
      <c r="Z3550" t="s">
        <v>30</v>
      </c>
      <c r="AA3550" t="s">
        <v>312</v>
      </c>
      <c r="AB3550" t="s">
        <v>19</v>
      </c>
      <c r="AC3550">
        <v>0.4</v>
      </c>
      <c r="AD3550" s="2">
        <v>40336</v>
      </c>
    </row>
    <row r="3551" spans="1:30" x14ac:dyDescent="0.35">
      <c r="A3551">
        <v>3516</v>
      </c>
      <c r="B3551">
        <v>4967</v>
      </c>
      <c r="C3551">
        <v>35360</v>
      </c>
      <c r="D3551" s="1">
        <v>40651</v>
      </c>
      <c r="E3551" t="s">
        <v>41</v>
      </c>
      <c r="F3551">
        <v>4</v>
      </c>
      <c r="G3551">
        <v>41.06</v>
      </c>
      <c r="H3551">
        <v>0.04</v>
      </c>
      <c r="I3551" t="s">
        <v>9</v>
      </c>
      <c r="J3551" s="8">
        <v>-16.387499999999999</v>
      </c>
      <c r="K3551" s="8">
        <f>IF(Table3[[#This Row],[Return Status]] = "Returned", 0, Table3[[#This Row],[Profit]])</f>
        <v>-16.387499999999999</v>
      </c>
      <c r="L3551" s="8" t="str">
        <f>IFERROR(VLOOKUP(Table3[[#This Row],[Order ID]],returns[[Order ID]:[Status]],2,FALSE), "")</f>
        <v/>
      </c>
      <c r="M3551">
        <v>8.8800000000000008</v>
      </c>
      <c r="N3551">
        <v>6.28</v>
      </c>
      <c r="O3551" t="s">
        <v>910</v>
      </c>
      <c r="P3551" t="s">
        <v>131</v>
      </c>
      <c r="Q3551">
        <v>3820</v>
      </c>
      <c r="R3551" t="s">
        <v>132</v>
      </c>
      <c r="S3551" t="s">
        <v>1979</v>
      </c>
      <c r="T3551" t="e">
        <f>VLOOKUP(Table3[[#This Row],[Region]],managers5[],2,FALSE)</f>
        <v>#N/A</v>
      </c>
      <c r="U3551" t="s">
        <v>1956</v>
      </c>
      <c r="W3551" t="s">
        <v>14</v>
      </c>
      <c r="X3551" t="s">
        <v>71</v>
      </c>
      <c r="Y3551" t="s">
        <v>16</v>
      </c>
      <c r="Z3551" t="s">
        <v>17</v>
      </c>
      <c r="AA3551" t="s">
        <v>1779</v>
      </c>
      <c r="AB3551" t="s">
        <v>19</v>
      </c>
      <c r="AC3551">
        <v>0.35</v>
      </c>
      <c r="AD3551" s="1">
        <v>40653</v>
      </c>
    </row>
    <row r="3552" spans="1:30" x14ac:dyDescent="0.35">
      <c r="A3552">
        <v>7811</v>
      </c>
      <c r="B3552">
        <v>4968</v>
      </c>
      <c r="C3552">
        <v>35361</v>
      </c>
      <c r="D3552" s="1">
        <v>39909</v>
      </c>
      <c r="E3552" t="s">
        <v>20</v>
      </c>
      <c r="F3552">
        <v>40</v>
      </c>
      <c r="G3552">
        <v>746.93</v>
      </c>
      <c r="H3552">
        <v>0.09</v>
      </c>
      <c r="I3552" t="s">
        <v>33</v>
      </c>
      <c r="J3552" s="8">
        <v>67.03</v>
      </c>
      <c r="K3552" s="8">
        <f>IF(Table3[[#This Row],[Return Status]] = "Returned", 0, Table3[[#This Row],[Profit]])</f>
        <v>67.03</v>
      </c>
      <c r="L3552" s="8" t="str">
        <f>IFERROR(VLOOKUP(Table3[[#This Row],[Order ID]],returns[[Order ID]:[Status]],2,FALSE), "")</f>
        <v/>
      </c>
      <c r="M3552">
        <v>18.97</v>
      </c>
      <c r="N3552">
        <v>9.0299999999999994</v>
      </c>
      <c r="O3552" t="s">
        <v>1279</v>
      </c>
      <c r="P3552" t="s">
        <v>11</v>
      </c>
      <c r="Q3552">
        <v>92691</v>
      </c>
      <c r="R3552" t="s">
        <v>12</v>
      </c>
      <c r="S3552" t="s">
        <v>1976</v>
      </c>
      <c r="T3552" t="e">
        <f>VLOOKUP(Table3[[#This Row],[Region]],managers5[],2,FALSE)</f>
        <v>#N/A</v>
      </c>
      <c r="U3552" t="s">
        <v>1955</v>
      </c>
      <c r="V3552" t="s">
        <v>1959</v>
      </c>
      <c r="W3552" t="s">
        <v>14</v>
      </c>
      <c r="X3552" t="s">
        <v>24</v>
      </c>
      <c r="Y3552" t="s">
        <v>16</v>
      </c>
      <c r="Z3552" t="s">
        <v>30</v>
      </c>
      <c r="AA3552" t="s">
        <v>519</v>
      </c>
      <c r="AB3552" t="s">
        <v>19</v>
      </c>
      <c r="AC3552">
        <v>0.37</v>
      </c>
      <c r="AD3552" s="2">
        <v>39910</v>
      </c>
    </row>
    <row r="3553" spans="1:30" x14ac:dyDescent="0.35">
      <c r="A3553">
        <v>7812</v>
      </c>
      <c r="B3553">
        <v>4969</v>
      </c>
      <c r="C3553">
        <v>35361</v>
      </c>
      <c r="D3553" s="1">
        <v>39909</v>
      </c>
      <c r="E3553" t="s">
        <v>20</v>
      </c>
      <c r="F3553">
        <v>37</v>
      </c>
      <c r="G3553">
        <v>313.39999999999998</v>
      </c>
      <c r="H3553">
        <v>0</v>
      </c>
      <c r="I3553" t="s">
        <v>9</v>
      </c>
      <c r="J3553" s="8">
        <v>-5.05</v>
      </c>
      <c r="K3553" s="8">
        <f>IF(Table3[[#This Row],[Return Status]] = "Returned", 0, Table3[[#This Row],[Profit]])</f>
        <v>-5.05</v>
      </c>
      <c r="L3553" s="8" t="str">
        <f>IFERROR(VLOOKUP(Table3[[#This Row],[Order ID]],returns[[Order ID]:[Status]],2,FALSE), "")</f>
        <v/>
      </c>
      <c r="M3553">
        <v>8.34</v>
      </c>
      <c r="N3553">
        <v>4.82</v>
      </c>
      <c r="O3553" t="s">
        <v>1279</v>
      </c>
      <c r="P3553" t="s">
        <v>11</v>
      </c>
      <c r="Q3553">
        <v>92691</v>
      </c>
      <c r="R3553" t="s">
        <v>12</v>
      </c>
      <c r="S3553" t="s">
        <v>1976</v>
      </c>
      <c r="T3553" t="e">
        <f>VLOOKUP(Table3[[#This Row],[Region]],managers5[],2,FALSE)</f>
        <v>#N/A</v>
      </c>
      <c r="U3553" t="s">
        <v>1955</v>
      </c>
      <c r="V3553" t="s">
        <v>1959</v>
      </c>
      <c r="W3553" t="s">
        <v>14</v>
      </c>
      <c r="X3553" t="s">
        <v>24</v>
      </c>
      <c r="Y3553" t="s">
        <v>16</v>
      </c>
      <c r="Z3553" t="s">
        <v>30</v>
      </c>
      <c r="AA3553" t="s">
        <v>1400</v>
      </c>
      <c r="AB3553" t="s">
        <v>19</v>
      </c>
      <c r="AC3553">
        <v>0.4</v>
      </c>
      <c r="AD3553" s="2">
        <v>39910</v>
      </c>
    </row>
    <row r="3554" spans="1:30" x14ac:dyDescent="0.35">
      <c r="A3554">
        <v>3016</v>
      </c>
      <c r="B3554">
        <v>4974</v>
      </c>
      <c r="C3554">
        <v>35366</v>
      </c>
      <c r="D3554" s="1">
        <v>40736</v>
      </c>
      <c r="E3554" t="s">
        <v>32</v>
      </c>
      <c r="F3554">
        <v>23</v>
      </c>
      <c r="G3554">
        <v>149.31</v>
      </c>
      <c r="H3554">
        <v>0.06</v>
      </c>
      <c r="I3554" t="s">
        <v>9</v>
      </c>
      <c r="J3554" s="8">
        <v>-98.42</v>
      </c>
      <c r="K3554" s="8">
        <f>IF(Table3[[#This Row],[Return Status]] = "Returned", 0, Table3[[#This Row],[Profit]])</f>
        <v>0</v>
      </c>
      <c r="L3554" s="8" t="str">
        <f>IFERROR(VLOOKUP(Table3[[#This Row],[Order ID]],returns[[Order ID]:[Status]],2,FALSE), "")</f>
        <v>Returned</v>
      </c>
      <c r="M3554">
        <v>6.48</v>
      </c>
      <c r="N3554">
        <v>7.81</v>
      </c>
      <c r="O3554" t="s">
        <v>475</v>
      </c>
      <c r="P3554" t="s">
        <v>189</v>
      </c>
      <c r="Q3554">
        <v>98310</v>
      </c>
      <c r="R3554" t="s">
        <v>190</v>
      </c>
      <c r="S3554" t="s">
        <v>1976</v>
      </c>
      <c r="T3554" t="e">
        <f>VLOOKUP(Table3[[#This Row],[Region]],managers5[],2,FALSE)</f>
        <v>#N/A</v>
      </c>
      <c r="U3554" t="s">
        <v>1955</v>
      </c>
      <c r="V3554" t="s">
        <v>1959</v>
      </c>
      <c r="W3554" t="s">
        <v>14</v>
      </c>
      <c r="X3554" t="s">
        <v>39</v>
      </c>
      <c r="Y3554" t="s">
        <v>16</v>
      </c>
      <c r="Z3554" t="s">
        <v>30</v>
      </c>
      <c r="AA3554" t="s">
        <v>1730</v>
      </c>
      <c r="AB3554" t="s">
        <v>19</v>
      </c>
      <c r="AC3554">
        <v>0.37</v>
      </c>
      <c r="AD3554" s="1">
        <v>40743</v>
      </c>
    </row>
    <row r="3555" spans="1:30" x14ac:dyDescent="0.35">
      <c r="A3555">
        <v>6592</v>
      </c>
      <c r="B3555">
        <v>6151</v>
      </c>
      <c r="C3555">
        <v>43554</v>
      </c>
      <c r="D3555" s="1">
        <v>40116</v>
      </c>
      <c r="E3555" t="s">
        <v>41</v>
      </c>
      <c r="F3555">
        <v>9</v>
      </c>
      <c r="G3555">
        <v>34.18</v>
      </c>
      <c r="H3555">
        <v>0.06</v>
      </c>
      <c r="I3555" t="s">
        <v>9</v>
      </c>
      <c r="J3555" s="8">
        <v>-5.46</v>
      </c>
      <c r="K3555" s="8">
        <f>IF(Table3[[#This Row],[Return Status]] = "Returned", 0, Table3[[#This Row],[Profit]])</f>
        <v>-5.46</v>
      </c>
      <c r="L3555" s="8" t="str">
        <f>IFERROR(VLOOKUP(Table3[[#This Row],[Order ID]],returns[[Order ID]:[Status]],2,FALSE), "")</f>
        <v/>
      </c>
      <c r="M3555">
        <v>3.6</v>
      </c>
      <c r="N3555">
        <v>2.2000000000000002</v>
      </c>
      <c r="O3555" t="s">
        <v>816</v>
      </c>
      <c r="P3555" t="s">
        <v>55</v>
      </c>
      <c r="Q3555">
        <v>32503</v>
      </c>
      <c r="R3555" t="s">
        <v>56</v>
      </c>
      <c r="S3555" t="s">
        <v>1978</v>
      </c>
      <c r="T3555" t="e">
        <f>VLOOKUP(Table3[[#This Row],[Region]],managers5[],2,FALSE)</f>
        <v>#N/A</v>
      </c>
      <c r="U3555" t="s">
        <v>1957</v>
      </c>
      <c r="V3555" t="s">
        <v>1959</v>
      </c>
      <c r="W3555" t="s">
        <v>14</v>
      </c>
      <c r="X3555" t="s">
        <v>39</v>
      </c>
      <c r="Y3555" t="s">
        <v>16</v>
      </c>
      <c r="Z3555" t="s">
        <v>30</v>
      </c>
      <c r="AA3555" t="s">
        <v>1527</v>
      </c>
      <c r="AB3555" t="s">
        <v>35</v>
      </c>
      <c r="AC3555">
        <v>0.39</v>
      </c>
      <c r="AD3555" s="2">
        <v>40119</v>
      </c>
    </row>
    <row r="3556" spans="1:30" x14ac:dyDescent="0.35">
      <c r="A3556">
        <v>412</v>
      </c>
      <c r="B3556">
        <v>6314</v>
      </c>
      <c r="C3556">
        <v>44678</v>
      </c>
      <c r="D3556" s="1">
        <v>41195</v>
      </c>
      <c r="E3556" t="s">
        <v>32</v>
      </c>
      <c r="F3556">
        <v>4</v>
      </c>
      <c r="G3556">
        <v>7.56</v>
      </c>
      <c r="H3556">
        <v>0.1</v>
      </c>
      <c r="I3556" t="s">
        <v>9</v>
      </c>
      <c r="J3556" s="8">
        <v>-5.53</v>
      </c>
      <c r="K3556" s="8">
        <f>IF(Table3[[#This Row],[Return Status]] = "Returned", 0, Table3[[#This Row],[Profit]])</f>
        <v>-5.53</v>
      </c>
      <c r="L3556" s="8" t="str">
        <f>IFERROR(VLOOKUP(Table3[[#This Row],[Order ID]],returns[[Order ID]:[Status]],2,FALSE), "")</f>
        <v/>
      </c>
      <c r="M3556">
        <v>1.89</v>
      </c>
      <c r="N3556">
        <v>0.76</v>
      </c>
      <c r="O3556" t="s">
        <v>615</v>
      </c>
      <c r="P3556" t="s">
        <v>616</v>
      </c>
      <c r="Q3556">
        <v>27707</v>
      </c>
      <c r="R3556" t="s">
        <v>44</v>
      </c>
      <c r="S3556" t="s">
        <v>1978</v>
      </c>
      <c r="T3556" t="e">
        <f>VLOOKUP(Table3[[#This Row],[Region]],managers5[],2,FALSE)</f>
        <v>#N/A</v>
      </c>
      <c r="U3556" t="s">
        <v>1957</v>
      </c>
      <c r="V3556" t="s">
        <v>1959</v>
      </c>
      <c r="W3556" t="s">
        <v>14</v>
      </c>
      <c r="X3556" t="s">
        <v>15</v>
      </c>
      <c r="Y3556" t="s">
        <v>16</v>
      </c>
      <c r="Z3556" t="s">
        <v>57</v>
      </c>
      <c r="AA3556" t="s">
        <v>617</v>
      </c>
      <c r="AB3556" t="s">
        <v>35</v>
      </c>
      <c r="AC3556">
        <v>0.83</v>
      </c>
      <c r="AD3556" s="1">
        <v>41197</v>
      </c>
    </row>
    <row r="3557" spans="1:30" x14ac:dyDescent="0.35">
      <c r="A3557">
        <v>1176</v>
      </c>
      <c r="B3557">
        <v>6475</v>
      </c>
      <c r="C3557">
        <v>46055</v>
      </c>
      <c r="D3557" s="1">
        <v>41062</v>
      </c>
      <c r="E3557" t="s">
        <v>20</v>
      </c>
      <c r="F3557">
        <v>25</v>
      </c>
      <c r="G3557">
        <v>1291.2</v>
      </c>
      <c r="H3557">
        <v>0.04</v>
      </c>
      <c r="I3557" t="s">
        <v>9</v>
      </c>
      <c r="J3557" s="8">
        <v>-5.5999999999999801</v>
      </c>
      <c r="K3557" s="8">
        <f>IF(Table3[[#This Row],[Return Status]] = "Returned", 0, Table3[[#This Row],[Profit]])</f>
        <v>-5.5999999999999801</v>
      </c>
      <c r="L3557" s="8" t="str">
        <f>IFERROR(VLOOKUP(Table3[[#This Row],[Order ID]],returns[[Order ID]:[Status]],2,FALSE), "")</f>
        <v/>
      </c>
      <c r="M3557">
        <v>50.98</v>
      </c>
      <c r="N3557">
        <v>6.5</v>
      </c>
      <c r="O3557" t="s">
        <v>457</v>
      </c>
      <c r="P3557" t="s">
        <v>55</v>
      </c>
      <c r="Q3557">
        <v>72301</v>
      </c>
      <c r="R3557" t="s">
        <v>56</v>
      </c>
      <c r="S3557" t="s">
        <v>1978</v>
      </c>
      <c r="T3557" t="e">
        <f>VLOOKUP(Table3[[#This Row],[Region]],managers5[],2,FALSE)</f>
        <v>#N/A</v>
      </c>
      <c r="U3557" t="s">
        <v>1957</v>
      </c>
      <c r="V3557" t="s">
        <v>1959</v>
      </c>
      <c r="W3557" t="s">
        <v>14</v>
      </c>
      <c r="X3557" t="s">
        <v>39</v>
      </c>
      <c r="Y3557" t="s">
        <v>46</v>
      </c>
      <c r="Z3557" t="s">
        <v>47</v>
      </c>
      <c r="AA3557" t="s">
        <v>1183</v>
      </c>
      <c r="AB3557" t="s">
        <v>19</v>
      </c>
      <c r="AC3557">
        <v>0.73</v>
      </c>
      <c r="AD3557" s="1">
        <v>41064</v>
      </c>
    </row>
    <row r="3558" spans="1:30" x14ac:dyDescent="0.35">
      <c r="A3558">
        <v>976</v>
      </c>
      <c r="B3558">
        <v>7476</v>
      </c>
      <c r="C3558">
        <v>53378</v>
      </c>
      <c r="D3558" s="1">
        <v>41103</v>
      </c>
      <c r="E3558" t="s">
        <v>20</v>
      </c>
      <c r="F3558">
        <v>49</v>
      </c>
      <c r="G3558">
        <v>2377.2800000000002</v>
      </c>
      <c r="H3558">
        <v>0.04</v>
      </c>
      <c r="I3558" t="s">
        <v>9</v>
      </c>
      <c r="J3558" s="8">
        <v>-5.7859999999999996</v>
      </c>
      <c r="K3558" s="8">
        <f>IF(Table3[[#This Row],[Return Status]] = "Returned", 0, Table3[[#This Row],[Profit]])</f>
        <v>-5.7859999999999996</v>
      </c>
      <c r="L3558" s="8" t="str">
        <f>IFERROR(VLOOKUP(Table3[[#This Row],[Order ID]],returns[[Order ID]:[Status]],2,FALSE), "")</f>
        <v/>
      </c>
      <c r="M3558">
        <v>55.99</v>
      </c>
      <c r="N3558">
        <v>5</v>
      </c>
      <c r="O3558" t="s">
        <v>1074</v>
      </c>
      <c r="P3558" t="s">
        <v>645</v>
      </c>
      <c r="Q3558">
        <v>31401</v>
      </c>
      <c r="R3558" t="s">
        <v>65</v>
      </c>
      <c r="S3558" t="s">
        <v>1978</v>
      </c>
      <c r="T3558" t="e">
        <f>VLOOKUP(Table3[[#This Row],[Region]],managers5[],2,FALSE)</f>
        <v>#N/A</v>
      </c>
      <c r="U3558" t="s">
        <v>1957</v>
      </c>
      <c r="V3558" t="s">
        <v>1959</v>
      </c>
      <c r="W3558" t="s">
        <v>14</v>
      </c>
      <c r="X3558" t="s">
        <v>71</v>
      </c>
      <c r="Y3558" t="s">
        <v>46</v>
      </c>
      <c r="Z3558" t="s">
        <v>86</v>
      </c>
      <c r="AA3558" t="s">
        <v>1077</v>
      </c>
      <c r="AB3558" t="s">
        <v>109</v>
      </c>
      <c r="AC3558">
        <v>0.83</v>
      </c>
      <c r="AD3558" s="1">
        <v>41104</v>
      </c>
    </row>
    <row r="3559" spans="1:30" x14ac:dyDescent="0.35">
      <c r="A3559">
        <v>4672</v>
      </c>
      <c r="B3559">
        <v>4979</v>
      </c>
      <c r="C3559">
        <v>35426</v>
      </c>
      <c r="D3559" s="1">
        <v>40454</v>
      </c>
      <c r="E3559" t="s">
        <v>77</v>
      </c>
      <c r="F3559">
        <v>5</v>
      </c>
      <c r="G3559">
        <v>53.01</v>
      </c>
      <c r="H3559">
        <v>0.08</v>
      </c>
      <c r="I3559" t="s">
        <v>9</v>
      </c>
      <c r="J3559" s="8">
        <v>3.85</v>
      </c>
      <c r="K3559" s="8">
        <f>IF(Table3[[#This Row],[Return Status]] = "Returned", 0, Table3[[#This Row],[Profit]])</f>
        <v>3.85</v>
      </c>
      <c r="L3559" s="8" t="str">
        <f>IFERROR(VLOOKUP(Table3[[#This Row],[Order ID]],returns[[Order ID]:[Status]],2,FALSE), "")</f>
        <v/>
      </c>
      <c r="M3559">
        <v>10.31</v>
      </c>
      <c r="N3559">
        <v>1.79</v>
      </c>
      <c r="O3559" t="s">
        <v>1457</v>
      </c>
      <c r="P3559" t="s">
        <v>189</v>
      </c>
      <c r="Q3559">
        <v>98002</v>
      </c>
      <c r="R3559" t="s">
        <v>190</v>
      </c>
      <c r="S3559" t="s">
        <v>1976</v>
      </c>
      <c r="T3559" t="e">
        <f>VLOOKUP(Table3[[#This Row],[Region]],managers5[],2,FALSE)</f>
        <v>#N/A</v>
      </c>
      <c r="U3559" t="s">
        <v>1955</v>
      </c>
      <c r="V3559" t="s">
        <v>1959</v>
      </c>
      <c r="W3559" t="s">
        <v>14</v>
      </c>
      <c r="X3559" t="s">
        <v>15</v>
      </c>
      <c r="Y3559" t="s">
        <v>16</v>
      </c>
      <c r="Z3559" t="s">
        <v>30</v>
      </c>
      <c r="AA3559" t="s">
        <v>1051</v>
      </c>
      <c r="AB3559" t="s">
        <v>35</v>
      </c>
      <c r="AC3559">
        <v>0.38</v>
      </c>
      <c r="AD3559" s="2">
        <v>40455</v>
      </c>
    </row>
    <row r="3560" spans="1:30" x14ac:dyDescent="0.35">
      <c r="A3560">
        <v>5754</v>
      </c>
      <c r="B3560">
        <v>4980</v>
      </c>
      <c r="C3560">
        <v>35430</v>
      </c>
      <c r="D3560" s="1">
        <v>40262</v>
      </c>
      <c r="E3560" t="s">
        <v>32</v>
      </c>
      <c r="F3560">
        <v>16</v>
      </c>
      <c r="G3560">
        <v>1835.84</v>
      </c>
      <c r="H3560">
        <v>0.05</v>
      </c>
      <c r="I3560" t="s">
        <v>9</v>
      </c>
      <c r="J3560" s="8">
        <v>608.74</v>
      </c>
      <c r="K3560" s="8">
        <f>IF(Table3[[#This Row],[Return Status]] = "Returned", 0, Table3[[#This Row],[Profit]])</f>
        <v>608.74</v>
      </c>
      <c r="L3560" s="8" t="str">
        <f>IFERROR(VLOOKUP(Table3[[#This Row],[Order ID]],returns[[Order ID]:[Status]],2,FALSE), "")</f>
        <v/>
      </c>
      <c r="M3560">
        <v>110.98</v>
      </c>
      <c r="N3560">
        <v>13.99</v>
      </c>
      <c r="O3560" t="s">
        <v>552</v>
      </c>
      <c r="P3560" t="s">
        <v>37</v>
      </c>
      <c r="Q3560">
        <v>44236</v>
      </c>
      <c r="R3560" t="s">
        <v>37</v>
      </c>
      <c r="S3560" t="s">
        <v>1979</v>
      </c>
      <c r="T3560" t="e">
        <f>VLOOKUP(Table3[[#This Row],[Region]],managers5[],2,FALSE)</f>
        <v>#N/A</v>
      </c>
      <c r="U3560" t="s">
        <v>1956</v>
      </c>
      <c r="W3560" t="s">
        <v>14</v>
      </c>
      <c r="X3560" t="s">
        <v>24</v>
      </c>
      <c r="Y3560" t="s">
        <v>50</v>
      </c>
      <c r="Z3560" t="s">
        <v>61</v>
      </c>
      <c r="AA3560" t="s">
        <v>806</v>
      </c>
      <c r="AB3560" t="s">
        <v>69</v>
      </c>
      <c r="AC3560">
        <v>0.69</v>
      </c>
      <c r="AD3560" s="2">
        <v>40269</v>
      </c>
    </row>
    <row r="3561" spans="1:30" x14ac:dyDescent="0.35">
      <c r="A3561">
        <v>5765</v>
      </c>
      <c r="B3561">
        <v>4981</v>
      </c>
      <c r="C3561">
        <v>35430</v>
      </c>
      <c r="D3561" s="1">
        <v>40262</v>
      </c>
      <c r="E3561" t="s">
        <v>32</v>
      </c>
      <c r="F3561">
        <v>48</v>
      </c>
      <c r="G3561">
        <v>133.43</v>
      </c>
      <c r="H3561">
        <v>0.1</v>
      </c>
      <c r="I3561" t="s">
        <v>9</v>
      </c>
      <c r="J3561" s="8">
        <v>9.5</v>
      </c>
      <c r="K3561" s="8">
        <f>IF(Table3[[#This Row],[Return Status]] = "Returned", 0, Table3[[#This Row],[Profit]])</f>
        <v>9.5</v>
      </c>
      <c r="L3561" s="8" t="str">
        <f>IFERROR(VLOOKUP(Table3[[#This Row],[Order ID]],returns[[Order ID]:[Status]],2,FALSE), "")</f>
        <v/>
      </c>
      <c r="M3561">
        <v>2.84</v>
      </c>
      <c r="N3561">
        <v>0.93</v>
      </c>
      <c r="O3561" t="s">
        <v>552</v>
      </c>
      <c r="P3561" t="s">
        <v>37</v>
      </c>
      <c r="Q3561">
        <v>44236</v>
      </c>
      <c r="R3561" t="s">
        <v>37</v>
      </c>
      <c r="S3561" t="s">
        <v>1979</v>
      </c>
      <c r="T3561" t="e">
        <f>VLOOKUP(Table3[[#This Row],[Region]],managers5[],2,FALSE)</f>
        <v>#N/A</v>
      </c>
      <c r="U3561" t="s">
        <v>1956</v>
      </c>
      <c r="W3561" t="s">
        <v>14</v>
      </c>
      <c r="X3561" t="s">
        <v>24</v>
      </c>
      <c r="Y3561" t="s">
        <v>16</v>
      </c>
      <c r="Z3561" t="s">
        <v>106</v>
      </c>
      <c r="AA3561" t="s">
        <v>1288</v>
      </c>
      <c r="AB3561" t="s">
        <v>35</v>
      </c>
      <c r="AC3561">
        <v>0.54</v>
      </c>
      <c r="AD3561" s="2">
        <v>40266</v>
      </c>
    </row>
    <row r="3562" spans="1:30" x14ac:dyDescent="0.35">
      <c r="A3562">
        <v>5776</v>
      </c>
      <c r="B3562">
        <v>4982</v>
      </c>
      <c r="C3562">
        <v>35430</v>
      </c>
      <c r="D3562" s="1">
        <v>40262</v>
      </c>
      <c r="E3562" t="s">
        <v>32</v>
      </c>
      <c r="F3562">
        <v>31</v>
      </c>
      <c r="G3562">
        <v>1655.3664999999901</v>
      </c>
      <c r="H3562">
        <v>0.08</v>
      </c>
      <c r="I3562" t="s">
        <v>9</v>
      </c>
      <c r="J3562" s="8">
        <v>173.934</v>
      </c>
      <c r="K3562" s="8">
        <f>IF(Table3[[#This Row],[Return Status]] = "Returned", 0, Table3[[#This Row],[Profit]])</f>
        <v>173.934</v>
      </c>
      <c r="L3562" s="8" t="str">
        <f>IFERROR(VLOOKUP(Table3[[#This Row],[Order ID]],returns[[Order ID]:[Status]],2,FALSE), "")</f>
        <v/>
      </c>
      <c r="M3562">
        <v>65.989999999999995</v>
      </c>
      <c r="N3562">
        <v>8.99</v>
      </c>
      <c r="O3562" t="s">
        <v>552</v>
      </c>
      <c r="P3562" t="s">
        <v>37</v>
      </c>
      <c r="Q3562">
        <v>44236</v>
      </c>
      <c r="R3562" t="s">
        <v>37</v>
      </c>
      <c r="S3562" t="s">
        <v>1979</v>
      </c>
      <c r="T3562" t="e">
        <f>VLOOKUP(Table3[[#This Row],[Region]],managers5[],2,FALSE)</f>
        <v>#N/A</v>
      </c>
      <c r="U3562" t="s">
        <v>1956</v>
      </c>
      <c r="W3562" t="s">
        <v>14</v>
      </c>
      <c r="X3562" t="s">
        <v>24</v>
      </c>
      <c r="Y3562" t="s">
        <v>46</v>
      </c>
      <c r="Z3562" t="s">
        <v>86</v>
      </c>
      <c r="AA3562">
        <v>5180</v>
      </c>
      <c r="AB3562" t="s">
        <v>19</v>
      </c>
      <c r="AC3562">
        <v>0.56000000000000005</v>
      </c>
      <c r="AD3562" s="2">
        <v>40264</v>
      </c>
    </row>
    <row r="3563" spans="1:30" x14ac:dyDescent="0.35">
      <c r="A3563">
        <v>289</v>
      </c>
      <c r="B3563">
        <v>4983</v>
      </c>
      <c r="C3563">
        <v>35456</v>
      </c>
      <c r="D3563" s="1">
        <v>41214</v>
      </c>
      <c r="E3563" t="s">
        <v>41</v>
      </c>
      <c r="F3563">
        <v>37</v>
      </c>
      <c r="G3563">
        <v>46.37</v>
      </c>
      <c r="H3563">
        <v>0.03</v>
      </c>
      <c r="I3563" t="s">
        <v>9</v>
      </c>
      <c r="J3563" s="8">
        <v>-19.809999999999999</v>
      </c>
      <c r="K3563" s="8">
        <f>IF(Table3[[#This Row],[Return Status]] = "Returned", 0, Table3[[#This Row],[Profit]])</f>
        <v>-19.809999999999999</v>
      </c>
      <c r="L3563" s="8" t="str">
        <f>IFERROR(VLOOKUP(Table3[[#This Row],[Order ID]],returns[[Order ID]:[Status]],2,FALSE), "")</f>
        <v/>
      </c>
      <c r="M3563">
        <v>1.26</v>
      </c>
      <c r="N3563">
        <v>0.7</v>
      </c>
      <c r="O3563" t="s">
        <v>113</v>
      </c>
      <c r="P3563" t="s">
        <v>114</v>
      </c>
      <c r="Q3563">
        <v>85023</v>
      </c>
      <c r="R3563" t="s">
        <v>115</v>
      </c>
      <c r="S3563" t="s">
        <v>1976</v>
      </c>
      <c r="T3563" t="e">
        <f>VLOOKUP(Table3[[#This Row],[Region]],managers5[],2,FALSE)</f>
        <v>#N/A</v>
      </c>
      <c r="U3563" t="s">
        <v>1955</v>
      </c>
      <c r="V3563" t="s">
        <v>1959</v>
      </c>
      <c r="W3563" t="s">
        <v>14</v>
      </c>
      <c r="X3563" t="s">
        <v>71</v>
      </c>
      <c r="Y3563" t="s">
        <v>16</v>
      </c>
      <c r="Z3563" t="s">
        <v>57</v>
      </c>
      <c r="AA3563" t="s">
        <v>480</v>
      </c>
      <c r="AB3563" t="s">
        <v>35</v>
      </c>
      <c r="AC3563">
        <v>0.81</v>
      </c>
      <c r="AD3563" s="1">
        <v>41216</v>
      </c>
    </row>
    <row r="3564" spans="1:30" x14ac:dyDescent="0.35">
      <c r="A3564">
        <v>3090</v>
      </c>
      <c r="B3564">
        <v>5492</v>
      </c>
      <c r="C3564">
        <v>38950</v>
      </c>
      <c r="D3564" s="1">
        <v>40726</v>
      </c>
      <c r="E3564" t="s">
        <v>8</v>
      </c>
      <c r="F3564">
        <v>30</v>
      </c>
      <c r="G3564">
        <v>288.45</v>
      </c>
      <c r="H3564">
        <v>0.03</v>
      </c>
      <c r="I3564" t="s">
        <v>9</v>
      </c>
      <c r="J3564" s="8">
        <v>-5.98</v>
      </c>
      <c r="K3564" s="8">
        <f>IF(Table3[[#This Row],[Return Status]] = "Returned", 0, Table3[[#This Row],[Profit]])</f>
        <v>-5.98</v>
      </c>
      <c r="L3564" s="8" t="str">
        <f>IFERROR(VLOOKUP(Table3[[#This Row],[Order ID]],returns[[Order ID]:[Status]],2,FALSE), "")</f>
        <v/>
      </c>
      <c r="M3564">
        <v>9.31</v>
      </c>
      <c r="N3564">
        <v>3.98</v>
      </c>
      <c r="O3564" t="s">
        <v>184</v>
      </c>
      <c r="P3564" t="s">
        <v>43</v>
      </c>
      <c r="Q3564">
        <v>23434</v>
      </c>
      <c r="R3564" t="s">
        <v>44</v>
      </c>
      <c r="S3564" t="s">
        <v>1978</v>
      </c>
      <c r="T3564" t="e">
        <f>VLOOKUP(Table3[[#This Row],[Region]],managers5[],2,FALSE)</f>
        <v>#N/A</v>
      </c>
      <c r="U3564" t="s">
        <v>1957</v>
      </c>
      <c r="V3564" t="s">
        <v>1959</v>
      </c>
      <c r="W3564" t="s">
        <v>14</v>
      </c>
      <c r="X3564" t="s">
        <v>15</v>
      </c>
      <c r="Y3564" t="s">
        <v>16</v>
      </c>
      <c r="Z3564" t="s">
        <v>67</v>
      </c>
      <c r="AA3564" t="s">
        <v>1452</v>
      </c>
      <c r="AB3564" t="s">
        <v>109</v>
      </c>
      <c r="AC3564">
        <v>0.56000000000000005</v>
      </c>
      <c r="AD3564" s="1">
        <v>40729</v>
      </c>
    </row>
    <row r="3565" spans="1:30" x14ac:dyDescent="0.35">
      <c r="A3565">
        <v>214</v>
      </c>
      <c r="B3565">
        <v>4354</v>
      </c>
      <c r="C3565">
        <v>31042</v>
      </c>
      <c r="D3565" s="1">
        <v>41232</v>
      </c>
      <c r="E3565" t="s">
        <v>20</v>
      </c>
      <c r="F3565">
        <v>48</v>
      </c>
      <c r="G3565">
        <v>134.52000000000001</v>
      </c>
      <c r="H3565">
        <v>0.03</v>
      </c>
      <c r="I3565" t="s">
        <v>9</v>
      </c>
      <c r="J3565" s="8">
        <v>-6.04</v>
      </c>
      <c r="K3565" s="8">
        <f>IF(Table3[[#This Row],[Return Status]] = "Returned", 0, Table3[[#This Row],[Profit]])</f>
        <v>-6.04</v>
      </c>
      <c r="L3565" s="8" t="str">
        <f>IFERROR(VLOOKUP(Table3[[#This Row],[Order ID]],returns[[Order ID]:[Status]],2,FALSE), "")</f>
        <v/>
      </c>
      <c r="M3565">
        <v>2.78</v>
      </c>
      <c r="N3565">
        <v>1.2</v>
      </c>
      <c r="O3565" t="s">
        <v>385</v>
      </c>
      <c r="P3565" t="s">
        <v>90</v>
      </c>
      <c r="Q3565">
        <v>33411</v>
      </c>
      <c r="R3565" t="s">
        <v>56</v>
      </c>
      <c r="S3565" t="s">
        <v>1978</v>
      </c>
      <c r="T3565" t="e">
        <f>VLOOKUP(Table3[[#This Row],[Region]],managers5[],2,FALSE)</f>
        <v>#N/A</v>
      </c>
      <c r="U3565" t="s">
        <v>1957</v>
      </c>
      <c r="V3565" t="s">
        <v>1959</v>
      </c>
      <c r="W3565" t="s">
        <v>14</v>
      </c>
      <c r="X3565" t="s">
        <v>39</v>
      </c>
      <c r="Y3565" t="s">
        <v>16</v>
      </c>
      <c r="Z3565" t="s">
        <v>106</v>
      </c>
      <c r="AA3565" t="s">
        <v>387</v>
      </c>
      <c r="AB3565" t="s">
        <v>35</v>
      </c>
      <c r="AC3565">
        <v>0.57999999999999996</v>
      </c>
      <c r="AD3565" s="1">
        <v>41233</v>
      </c>
    </row>
    <row r="3566" spans="1:30" x14ac:dyDescent="0.35">
      <c r="A3566">
        <v>1508</v>
      </c>
      <c r="B3566">
        <v>6274</v>
      </c>
      <c r="C3566">
        <v>44422</v>
      </c>
      <c r="D3566" s="1">
        <v>41012</v>
      </c>
      <c r="E3566" t="s">
        <v>20</v>
      </c>
      <c r="F3566">
        <v>1</v>
      </c>
      <c r="G3566">
        <v>15.72</v>
      </c>
      <c r="H3566">
        <v>0</v>
      </c>
      <c r="I3566" t="s">
        <v>9</v>
      </c>
      <c r="J3566" s="8">
        <v>-6.1</v>
      </c>
      <c r="K3566" s="8">
        <f>IF(Table3[[#This Row],[Return Status]] = "Returned", 0, Table3[[#This Row],[Profit]])</f>
        <v>-6.1</v>
      </c>
      <c r="L3566" s="8" t="str">
        <f>IFERROR(VLOOKUP(Table3[[#This Row],[Order ID]],returns[[Order ID]:[Status]],2,FALSE), "")</f>
        <v/>
      </c>
      <c r="M3566">
        <v>10.89</v>
      </c>
      <c r="N3566">
        <v>4.5</v>
      </c>
      <c r="O3566" t="s">
        <v>1341</v>
      </c>
      <c r="P3566" t="s">
        <v>55</v>
      </c>
      <c r="Q3566">
        <v>33952</v>
      </c>
      <c r="R3566" t="s">
        <v>56</v>
      </c>
      <c r="S3566" t="s">
        <v>1978</v>
      </c>
      <c r="T3566" t="e">
        <f>VLOOKUP(Table3[[#This Row],[Region]],managers5[],2,FALSE)</f>
        <v>#N/A</v>
      </c>
      <c r="U3566" t="s">
        <v>1957</v>
      </c>
      <c r="V3566" t="s">
        <v>1959</v>
      </c>
      <c r="W3566" t="s">
        <v>14</v>
      </c>
      <c r="X3566" t="s">
        <v>71</v>
      </c>
      <c r="Y3566" t="s">
        <v>16</v>
      </c>
      <c r="Z3566" t="s">
        <v>83</v>
      </c>
      <c r="AA3566" t="s">
        <v>713</v>
      </c>
      <c r="AB3566" t="s">
        <v>19</v>
      </c>
      <c r="AC3566">
        <v>0.59</v>
      </c>
      <c r="AD3566" s="1">
        <v>41014</v>
      </c>
    </row>
    <row r="3567" spans="1:30" x14ac:dyDescent="0.35">
      <c r="A3567">
        <v>4259</v>
      </c>
      <c r="B3567">
        <v>4987</v>
      </c>
      <c r="C3567">
        <v>35490</v>
      </c>
      <c r="D3567" s="1">
        <v>40519</v>
      </c>
      <c r="E3567" t="s">
        <v>77</v>
      </c>
      <c r="F3567">
        <v>7</v>
      </c>
      <c r="G3567">
        <v>44.64</v>
      </c>
      <c r="H3567">
        <v>0.03</v>
      </c>
      <c r="I3567" t="s">
        <v>33</v>
      </c>
      <c r="J3567" s="8">
        <v>2.08</v>
      </c>
      <c r="K3567" s="8">
        <f>IF(Table3[[#This Row],[Return Status]] = "Returned", 0, Table3[[#This Row],[Profit]])</f>
        <v>2.08</v>
      </c>
      <c r="L3567" s="8" t="str">
        <f>IFERROR(VLOOKUP(Table3[[#This Row],[Order ID]],returns[[Order ID]:[Status]],2,FALSE), "")</f>
        <v/>
      </c>
      <c r="M3567">
        <v>5.84</v>
      </c>
      <c r="N3567">
        <v>1.2</v>
      </c>
      <c r="O3567" t="s">
        <v>947</v>
      </c>
      <c r="P3567" t="s">
        <v>189</v>
      </c>
      <c r="Q3567">
        <v>98444</v>
      </c>
      <c r="R3567" t="s">
        <v>190</v>
      </c>
      <c r="S3567" t="s">
        <v>1976</v>
      </c>
      <c r="T3567" t="e">
        <f>VLOOKUP(Table3[[#This Row],[Region]],managers5[],2,FALSE)</f>
        <v>#N/A</v>
      </c>
      <c r="U3567" t="s">
        <v>1955</v>
      </c>
      <c r="V3567" t="s">
        <v>1959</v>
      </c>
      <c r="W3567" t="s">
        <v>14</v>
      </c>
      <c r="X3567" t="s">
        <v>15</v>
      </c>
      <c r="Y3567" t="s">
        <v>16</v>
      </c>
      <c r="Z3567" t="s">
        <v>106</v>
      </c>
      <c r="AA3567" t="s">
        <v>493</v>
      </c>
      <c r="AB3567" t="s">
        <v>35</v>
      </c>
      <c r="AC3567">
        <v>0.55000000000000004</v>
      </c>
      <c r="AD3567" s="2">
        <v>40521</v>
      </c>
    </row>
    <row r="3568" spans="1:30" x14ac:dyDescent="0.35">
      <c r="A3568">
        <v>4260</v>
      </c>
      <c r="B3568">
        <v>4988</v>
      </c>
      <c r="C3568">
        <v>35490</v>
      </c>
      <c r="D3568" s="1">
        <v>40519</v>
      </c>
      <c r="E3568" t="s">
        <v>77</v>
      </c>
      <c r="F3568">
        <v>41</v>
      </c>
      <c r="G3568">
        <v>1289.6199999999999</v>
      </c>
      <c r="H3568">
        <v>0.03</v>
      </c>
      <c r="I3568" t="s">
        <v>9</v>
      </c>
      <c r="J3568" s="8">
        <v>432.52199999999999</v>
      </c>
      <c r="K3568" s="8">
        <f>IF(Table3[[#This Row],[Return Status]] = "Returned", 0, Table3[[#This Row],[Profit]])</f>
        <v>432.52199999999999</v>
      </c>
      <c r="L3568" s="8" t="str">
        <f>IFERROR(VLOOKUP(Table3[[#This Row],[Order ID]],returns[[Order ID]:[Status]],2,FALSE), "")</f>
        <v/>
      </c>
      <c r="M3568">
        <v>35.99</v>
      </c>
      <c r="N3568">
        <v>1.1000000000000001</v>
      </c>
      <c r="O3568" t="s">
        <v>947</v>
      </c>
      <c r="P3568" t="s">
        <v>189</v>
      </c>
      <c r="Q3568">
        <v>98444</v>
      </c>
      <c r="R3568" t="s">
        <v>190</v>
      </c>
      <c r="S3568" t="s">
        <v>1976</v>
      </c>
      <c r="T3568" t="e">
        <f>VLOOKUP(Table3[[#This Row],[Region]],managers5[],2,FALSE)</f>
        <v>#N/A</v>
      </c>
      <c r="U3568" t="s">
        <v>1955</v>
      </c>
      <c r="V3568" t="s">
        <v>1959</v>
      </c>
      <c r="W3568" t="s">
        <v>14</v>
      </c>
      <c r="X3568" t="s">
        <v>15</v>
      </c>
      <c r="Y3568" t="s">
        <v>46</v>
      </c>
      <c r="Z3568" t="s">
        <v>86</v>
      </c>
      <c r="AA3568" t="s">
        <v>191</v>
      </c>
      <c r="AB3568" t="s">
        <v>19</v>
      </c>
      <c r="AC3568">
        <v>0.55000000000000004</v>
      </c>
      <c r="AD3568" s="2">
        <v>40521</v>
      </c>
    </row>
    <row r="3569" spans="1:30" x14ac:dyDescent="0.35">
      <c r="A3569">
        <v>1881</v>
      </c>
      <c r="B3569">
        <v>4989</v>
      </c>
      <c r="C3569">
        <v>35492</v>
      </c>
      <c r="D3569" s="1">
        <v>40949</v>
      </c>
      <c r="E3569" t="s">
        <v>20</v>
      </c>
      <c r="F3569">
        <v>36</v>
      </c>
      <c r="G3569">
        <v>455.93</v>
      </c>
      <c r="H3569">
        <v>0.02</v>
      </c>
      <c r="I3569" t="s">
        <v>33</v>
      </c>
      <c r="J3569" s="8">
        <v>83.51</v>
      </c>
      <c r="K3569" s="8">
        <f>IF(Table3[[#This Row],[Return Status]] = "Returned", 0, Table3[[#This Row],[Profit]])</f>
        <v>0</v>
      </c>
      <c r="L3569" s="8" t="str">
        <f>IFERROR(VLOOKUP(Table3[[#This Row],[Order ID]],returns[[Order ID]:[Status]],2,FALSE), "")</f>
        <v>Returned</v>
      </c>
      <c r="M3569">
        <v>12.64</v>
      </c>
      <c r="N3569">
        <v>4.9800000000000004</v>
      </c>
      <c r="O3569" t="s">
        <v>526</v>
      </c>
      <c r="P3569" t="s">
        <v>131</v>
      </c>
      <c r="Q3569">
        <v>3060</v>
      </c>
      <c r="R3569" t="s">
        <v>132</v>
      </c>
      <c r="S3569" t="s">
        <v>1979</v>
      </c>
      <c r="T3569" t="e">
        <f>VLOOKUP(Table3[[#This Row],[Region]],managers5[],2,FALSE)</f>
        <v>#N/A</v>
      </c>
      <c r="U3569" t="s">
        <v>1956</v>
      </c>
      <c r="W3569" t="s">
        <v>14</v>
      </c>
      <c r="X3569" t="s">
        <v>71</v>
      </c>
      <c r="Y3569" t="s">
        <v>50</v>
      </c>
      <c r="Z3569" t="s">
        <v>61</v>
      </c>
      <c r="AA3569" t="s">
        <v>1491</v>
      </c>
      <c r="AB3569" t="s">
        <v>109</v>
      </c>
      <c r="AC3569">
        <v>0.48</v>
      </c>
      <c r="AD3569" s="1">
        <v>40951</v>
      </c>
    </row>
    <row r="3570" spans="1:30" x14ac:dyDescent="0.35">
      <c r="A3570">
        <v>3867</v>
      </c>
      <c r="B3570">
        <v>4990</v>
      </c>
      <c r="C3570">
        <v>35494</v>
      </c>
      <c r="D3570" s="1">
        <v>40588</v>
      </c>
      <c r="E3570" t="s">
        <v>20</v>
      </c>
      <c r="F3570">
        <v>18</v>
      </c>
      <c r="G3570">
        <v>1731.104</v>
      </c>
      <c r="H3570">
        <v>0.01</v>
      </c>
      <c r="I3570" t="s">
        <v>9</v>
      </c>
      <c r="J3570" s="8">
        <v>-270.57373200000001</v>
      </c>
      <c r="K3570" s="8">
        <f>IF(Table3[[#This Row],[Return Status]] = "Returned", 0, Table3[[#This Row],[Profit]])</f>
        <v>-270.57373200000001</v>
      </c>
      <c r="L3570" s="8" t="str">
        <f>IFERROR(VLOOKUP(Table3[[#This Row],[Order ID]],returns[[Order ID]:[Status]],2,FALSE), "")</f>
        <v/>
      </c>
      <c r="M3570">
        <v>111.96</v>
      </c>
      <c r="N3570">
        <v>69</v>
      </c>
      <c r="O3570" t="s">
        <v>286</v>
      </c>
      <c r="P3570" t="s">
        <v>37</v>
      </c>
      <c r="Q3570">
        <v>7601</v>
      </c>
      <c r="R3570" t="s">
        <v>37</v>
      </c>
      <c r="S3570" t="s">
        <v>1979</v>
      </c>
      <c r="T3570" t="e">
        <f>VLOOKUP(Table3[[#This Row],[Region]],managers5[],2,FALSE)</f>
        <v>#N/A</v>
      </c>
      <c r="U3570" t="s">
        <v>1956</v>
      </c>
      <c r="W3570" t="s">
        <v>14</v>
      </c>
      <c r="X3570" t="s">
        <v>39</v>
      </c>
      <c r="Y3570" t="s">
        <v>50</v>
      </c>
      <c r="Z3570" t="s">
        <v>51</v>
      </c>
      <c r="AA3570" t="s">
        <v>1435</v>
      </c>
      <c r="AB3570" t="s">
        <v>85</v>
      </c>
      <c r="AC3570">
        <v>0.63</v>
      </c>
      <c r="AD3570" s="1">
        <v>40589</v>
      </c>
    </row>
    <row r="3571" spans="1:30" x14ac:dyDescent="0.35">
      <c r="A3571">
        <v>2420</v>
      </c>
      <c r="B3571">
        <v>4998</v>
      </c>
      <c r="C3571">
        <v>35587</v>
      </c>
      <c r="D3571" s="1">
        <v>40857</v>
      </c>
      <c r="E3571" t="s">
        <v>41</v>
      </c>
      <c r="F3571">
        <v>43</v>
      </c>
      <c r="G3571">
        <v>208.77</v>
      </c>
      <c r="H3571">
        <v>0.03</v>
      </c>
      <c r="I3571" t="s">
        <v>9</v>
      </c>
      <c r="J3571" s="8">
        <v>-144.24</v>
      </c>
      <c r="K3571" s="8">
        <f>IF(Table3[[#This Row],[Return Status]] = "Returned", 0, Table3[[#This Row],[Profit]])</f>
        <v>-144.24</v>
      </c>
      <c r="L3571" s="8" t="str">
        <f>IFERROR(VLOOKUP(Table3[[#This Row],[Order ID]],returns[[Order ID]:[Status]],2,FALSE), "")</f>
        <v/>
      </c>
      <c r="M3571">
        <v>4.82</v>
      </c>
      <c r="N3571">
        <v>5.72</v>
      </c>
      <c r="O3571" t="s">
        <v>1135</v>
      </c>
      <c r="P3571" t="s">
        <v>11</v>
      </c>
      <c r="Q3571">
        <v>90260</v>
      </c>
      <c r="R3571" t="s">
        <v>12</v>
      </c>
      <c r="S3571" t="s">
        <v>1976</v>
      </c>
      <c r="T3571" t="e">
        <f>VLOOKUP(Table3[[#This Row],[Region]],managers5[],2,FALSE)</f>
        <v>#N/A</v>
      </c>
      <c r="U3571" t="s">
        <v>1955</v>
      </c>
      <c r="V3571" t="s">
        <v>1959</v>
      </c>
      <c r="W3571" t="s">
        <v>14</v>
      </c>
      <c r="X3571" t="s">
        <v>39</v>
      </c>
      <c r="Y3571" t="s">
        <v>50</v>
      </c>
      <c r="Z3571" t="s">
        <v>61</v>
      </c>
      <c r="AA3571" t="s">
        <v>564</v>
      </c>
      <c r="AB3571" t="s">
        <v>109</v>
      </c>
      <c r="AC3571">
        <v>0.47</v>
      </c>
      <c r="AD3571" s="1">
        <v>40858</v>
      </c>
    </row>
    <row r="3572" spans="1:30" x14ac:dyDescent="0.35">
      <c r="A3572">
        <v>5331</v>
      </c>
      <c r="B3572">
        <v>4999</v>
      </c>
      <c r="C3572">
        <v>35588</v>
      </c>
      <c r="D3572" s="1">
        <v>40342</v>
      </c>
      <c r="E3572" t="s">
        <v>32</v>
      </c>
      <c r="F3572">
        <v>32</v>
      </c>
      <c r="G3572">
        <v>1727.79</v>
      </c>
      <c r="H3572">
        <v>0.1</v>
      </c>
      <c r="I3572" t="s">
        <v>49</v>
      </c>
      <c r="J3572" s="8">
        <v>-694.9</v>
      </c>
      <c r="K3572" s="8">
        <f>IF(Table3[[#This Row],[Return Status]] = "Returned", 0, Table3[[#This Row],[Profit]])</f>
        <v>0</v>
      </c>
      <c r="L3572" s="8" t="str">
        <f>IFERROR(VLOOKUP(Table3[[#This Row],[Order ID]],returns[[Order ID]:[Status]],2,FALSE), "")</f>
        <v>Returned</v>
      </c>
      <c r="M3572">
        <v>58.14</v>
      </c>
      <c r="N3572">
        <v>36.61</v>
      </c>
      <c r="O3572" t="s">
        <v>1775</v>
      </c>
      <c r="P3572" t="s">
        <v>37</v>
      </c>
      <c r="Q3572">
        <v>43952</v>
      </c>
      <c r="R3572" t="s">
        <v>37</v>
      </c>
      <c r="S3572" t="s">
        <v>1979</v>
      </c>
      <c r="T3572" t="e">
        <f>VLOOKUP(Table3[[#This Row],[Region]],managers5[],2,FALSE)</f>
        <v>#N/A</v>
      </c>
      <c r="U3572" t="s">
        <v>1956</v>
      </c>
      <c r="W3572" t="s">
        <v>14</v>
      </c>
      <c r="X3572" t="s">
        <v>71</v>
      </c>
      <c r="Y3572" t="s">
        <v>50</v>
      </c>
      <c r="Z3572" t="s">
        <v>219</v>
      </c>
      <c r="AA3572" t="s">
        <v>566</v>
      </c>
      <c r="AB3572" t="s">
        <v>53</v>
      </c>
      <c r="AC3572">
        <v>0.61</v>
      </c>
      <c r="AD3572" s="2">
        <v>40344</v>
      </c>
    </row>
    <row r="3573" spans="1:30" x14ac:dyDescent="0.35">
      <c r="A3573">
        <v>4842</v>
      </c>
      <c r="B3573">
        <v>7113</v>
      </c>
      <c r="C3573">
        <v>50756</v>
      </c>
      <c r="D3573" s="1">
        <v>40430</v>
      </c>
      <c r="E3573" t="s">
        <v>8</v>
      </c>
      <c r="F3573">
        <v>2</v>
      </c>
      <c r="G3573">
        <v>15.04</v>
      </c>
      <c r="H3573">
        <v>0.02</v>
      </c>
      <c r="I3573" t="s">
        <v>9</v>
      </c>
      <c r="J3573" s="8">
        <v>-6.12</v>
      </c>
      <c r="K3573" s="8">
        <f>IF(Table3[[#This Row],[Return Status]] = "Returned", 0, Table3[[#This Row],[Profit]])</f>
        <v>-6.12</v>
      </c>
      <c r="L3573" s="8" t="str">
        <f>IFERROR(VLOOKUP(Table3[[#This Row],[Order ID]],returns[[Order ID]:[Status]],2,FALSE), "")</f>
        <v/>
      </c>
      <c r="M3573">
        <v>7.31</v>
      </c>
      <c r="N3573">
        <v>0.49</v>
      </c>
      <c r="O3573" t="s">
        <v>328</v>
      </c>
      <c r="P3573" t="s">
        <v>589</v>
      </c>
      <c r="Q3573">
        <v>27288</v>
      </c>
      <c r="R3573" t="s">
        <v>44</v>
      </c>
      <c r="S3573" t="s">
        <v>1978</v>
      </c>
      <c r="T3573" t="e">
        <f>VLOOKUP(Table3[[#This Row],[Region]],managers5[],2,FALSE)</f>
        <v>#N/A</v>
      </c>
      <c r="U3573" t="s">
        <v>1957</v>
      </c>
      <c r="V3573" t="s">
        <v>1959</v>
      </c>
      <c r="W3573" t="s">
        <v>14</v>
      </c>
      <c r="X3573" t="s">
        <v>24</v>
      </c>
      <c r="Y3573" t="s">
        <v>16</v>
      </c>
      <c r="Z3573" t="s">
        <v>99</v>
      </c>
      <c r="AA3573" t="s">
        <v>924</v>
      </c>
      <c r="AB3573" t="s">
        <v>19</v>
      </c>
      <c r="AC3573">
        <v>0.38</v>
      </c>
      <c r="AD3573" s="2">
        <v>40430</v>
      </c>
    </row>
    <row r="3574" spans="1:30" x14ac:dyDescent="0.35">
      <c r="A3574">
        <v>4752</v>
      </c>
      <c r="B3574">
        <v>5003</v>
      </c>
      <c r="C3574">
        <v>35652</v>
      </c>
      <c r="D3574" s="1">
        <v>40442</v>
      </c>
      <c r="E3574" t="s">
        <v>32</v>
      </c>
      <c r="F3574">
        <v>21</v>
      </c>
      <c r="G3574">
        <v>2251.56</v>
      </c>
      <c r="H3574">
        <v>0.01</v>
      </c>
      <c r="I3574" t="s">
        <v>49</v>
      </c>
      <c r="J3574" s="8">
        <v>226.63</v>
      </c>
      <c r="K3574" s="8">
        <f>IF(Table3[[#This Row],[Return Status]] = "Returned", 0, Table3[[#This Row],[Profit]])</f>
        <v>226.63</v>
      </c>
      <c r="L3574" s="8" t="str">
        <f>IFERROR(VLOOKUP(Table3[[#This Row],[Order ID]],returns[[Order ID]:[Status]],2,FALSE), "")</f>
        <v/>
      </c>
      <c r="M3574">
        <v>100.98</v>
      </c>
      <c r="N3574">
        <v>26.22</v>
      </c>
      <c r="O3574" t="s">
        <v>248</v>
      </c>
      <c r="P3574" t="s">
        <v>97</v>
      </c>
      <c r="Q3574">
        <v>97071</v>
      </c>
      <c r="R3574" t="s">
        <v>98</v>
      </c>
      <c r="S3574" t="s">
        <v>1976</v>
      </c>
      <c r="T3574" t="e">
        <f>VLOOKUP(Table3[[#This Row],[Region]],managers5[],2,FALSE)</f>
        <v>#N/A</v>
      </c>
      <c r="U3574" t="s">
        <v>1955</v>
      </c>
      <c r="V3574" t="s">
        <v>1959</v>
      </c>
      <c r="W3574" t="s">
        <v>14</v>
      </c>
      <c r="X3574" t="s">
        <v>71</v>
      </c>
      <c r="Y3574" t="s">
        <v>50</v>
      </c>
      <c r="Z3574" t="s">
        <v>219</v>
      </c>
      <c r="AA3574" t="s">
        <v>599</v>
      </c>
      <c r="AB3574" t="s">
        <v>53</v>
      </c>
      <c r="AC3574">
        <v>0.6</v>
      </c>
      <c r="AD3574" s="2">
        <v>40444</v>
      </c>
    </row>
    <row r="3575" spans="1:30" x14ac:dyDescent="0.35">
      <c r="A3575">
        <v>2918</v>
      </c>
      <c r="B3575">
        <v>5004</v>
      </c>
      <c r="C3575">
        <v>35684</v>
      </c>
      <c r="D3575" s="1">
        <v>40758</v>
      </c>
      <c r="E3575" t="s">
        <v>32</v>
      </c>
      <c r="F3575">
        <v>10</v>
      </c>
      <c r="G3575">
        <v>910.98</v>
      </c>
      <c r="H3575">
        <v>7.0000000000000007E-2</v>
      </c>
      <c r="I3575" t="s">
        <v>9</v>
      </c>
      <c r="J3575" s="8">
        <v>18.77</v>
      </c>
      <c r="K3575" s="8">
        <f>IF(Table3[[#This Row],[Return Status]] = "Returned", 0, Table3[[#This Row],[Profit]])</f>
        <v>18.77</v>
      </c>
      <c r="L3575" s="8" t="str">
        <f>IFERROR(VLOOKUP(Table3[[#This Row],[Order ID]],returns[[Order ID]:[Status]],2,FALSE), "")</f>
        <v/>
      </c>
      <c r="M3575">
        <v>96.45</v>
      </c>
      <c r="N3575">
        <v>13.99</v>
      </c>
      <c r="O3575" t="s">
        <v>1200</v>
      </c>
      <c r="P3575" t="s">
        <v>142</v>
      </c>
      <c r="Q3575">
        <v>84604</v>
      </c>
      <c r="R3575" t="s">
        <v>143</v>
      </c>
      <c r="S3575" t="s">
        <v>1976</v>
      </c>
      <c r="T3575" t="e">
        <f>VLOOKUP(Table3[[#This Row],[Region]],managers5[],2,FALSE)</f>
        <v>#N/A</v>
      </c>
      <c r="U3575" t="s">
        <v>1955</v>
      </c>
      <c r="V3575" t="s">
        <v>1959</v>
      </c>
      <c r="W3575" t="s">
        <v>14</v>
      </c>
      <c r="X3575" t="s">
        <v>71</v>
      </c>
      <c r="Y3575" t="s">
        <v>46</v>
      </c>
      <c r="Z3575" t="s">
        <v>124</v>
      </c>
      <c r="AA3575" t="s">
        <v>1296</v>
      </c>
      <c r="AB3575" t="s">
        <v>69</v>
      </c>
      <c r="AC3575">
        <v>0.38</v>
      </c>
      <c r="AD3575" s="1">
        <v>40763</v>
      </c>
    </row>
    <row r="3576" spans="1:30" x14ac:dyDescent="0.35">
      <c r="A3576">
        <v>4673</v>
      </c>
      <c r="B3576">
        <v>5005</v>
      </c>
      <c r="C3576">
        <v>35686</v>
      </c>
      <c r="D3576" s="1">
        <v>40453</v>
      </c>
      <c r="E3576" t="s">
        <v>77</v>
      </c>
      <c r="F3576">
        <v>48</v>
      </c>
      <c r="G3576">
        <v>313.52</v>
      </c>
      <c r="H3576">
        <v>0.05</v>
      </c>
      <c r="I3576" t="s">
        <v>9</v>
      </c>
      <c r="J3576" s="8">
        <v>-254.68</v>
      </c>
      <c r="K3576" s="8">
        <f>IF(Table3[[#This Row],[Return Status]] = "Returned", 0, Table3[[#This Row],[Profit]])</f>
        <v>-254.68</v>
      </c>
      <c r="L3576" s="8" t="str">
        <f>IFERROR(VLOOKUP(Table3[[#This Row],[Order ID]],returns[[Order ID]:[Status]],2,FALSE), "")</f>
        <v/>
      </c>
      <c r="M3576">
        <v>6.48</v>
      </c>
      <c r="N3576">
        <v>9.17</v>
      </c>
      <c r="O3576" t="s">
        <v>365</v>
      </c>
      <c r="P3576" t="s">
        <v>189</v>
      </c>
      <c r="Q3576">
        <v>99352</v>
      </c>
      <c r="R3576" t="s">
        <v>190</v>
      </c>
      <c r="S3576" t="s">
        <v>1976</v>
      </c>
      <c r="T3576" t="e">
        <f>VLOOKUP(Table3[[#This Row],[Region]],managers5[],2,FALSE)</f>
        <v>#N/A</v>
      </c>
      <c r="U3576" t="s">
        <v>1955</v>
      </c>
      <c r="V3576" t="s">
        <v>1959</v>
      </c>
      <c r="W3576" t="s">
        <v>14</v>
      </c>
      <c r="X3576" t="s">
        <v>24</v>
      </c>
      <c r="Y3576" t="s">
        <v>16</v>
      </c>
      <c r="Z3576" t="s">
        <v>30</v>
      </c>
      <c r="AA3576" t="s">
        <v>644</v>
      </c>
      <c r="AB3576" t="s">
        <v>19</v>
      </c>
      <c r="AC3576">
        <v>0.37</v>
      </c>
      <c r="AD3576" s="2">
        <v>40455</v>
      </c>
    </row>
    <row r="3577" spans="1:30" x14ac:dyDescent="0.35">
      <c r="A3577">
        <v>5418</v>
      </c>
      <c r="B3577">
        <v>2093</v>
      </c>
      <c r="C3577">
        <v>14978</v>
      </c>
      <c r="D3577" s="1">
        <v>40325</v>
      </c>
      <c r="E3577" t="s">
        <v>41</v>
      </c>
      <c r="F3577">
        <v>14</v>
      </c>
      <c r="G3577">
        <v>195.12</v>
      </c>
      <c r="H3577">
        <v>0</v>
      </c>
      <c r="I3577" t="s">
        <v>9</v>
      </c>
      <c r="J3577" s="8">
        <v>-6.32</v>
      </c>
      <c r="K3577" s="8">
        <f>IF(Table3[[#This Row],[Return Status]] = "Returned", 0, Table3[[#This Row],[Profit]])</f>
        <v>-6.32</v>
      </c>
      <c r="L3577" s="8" t="str">
        <f>IFERROR(VLOOKUP(Table3[[#This Row],[Order ID]],returns[[Order ID]:[Status]],2,FALSE), "")</f>
        <v/>
      </c>
      <c r="M3577">
        <v>13.48</v>
      </c>
      <c r="N3577">
        <v>4.51</v>
      </c>
      <c r="O3577" t="s">
        <v>959</v>
      </c>
      <c r="P3577" t="s">
        <v>64</v>
      </c>
      <c r="Q3577">
        <v>30721</v>
      </c>
      <c r="R3577" t="s">
        <v>65</v>
      </c>
      <c r="S3577" t="s">
        <v>1978</v>
      </c>
      <c r="T3577" t="e">
        <f>VLOOKUP(Table3[[#This Row],[Region]],managers5[],2,FALSE)</f>
        <v>#N/A</v>
      </c>
      <c r="U3577" t="s">
        <v>1957</v>
      </c>
      <c r="V3577" t="s">
        <v>1959</v>
      </c>
      <c r="W3577" t="s">
        <v>14</v>
      </c>
      <c r="X3577" t="s">
        <v>71</v>
      </c>
      <c r="Y3577" t="s">
        <v>16</v>
      </c>
      <c r="Z3577" t="s">
        <v>75</v>
      </c>
      <c r="AA3577" t="s">
        <v>76</v>
      </c>
      <c r="AB3577" t="s">
        <v>19</v>
      </c>
      <c r="AC3577">
        <v>0.59</v>
      </c>
      <c r="AD3577" s="2">
        <v>40326</v>
      </c>
    </row>
    <row r="3578" spans="1:30" x14ac:dyDescent="0.35">
      <c r="A3578">
        <v>359</v>
      </c>
      <c r="B3578">
        <v>5007</v>
      </c>
      <c r="C3578">
        <v>35712</v>
      </c>
      <c r="D3578" s="1">
        <v>41205</v>
      </c>
      <c r="E3578" t="s">
        <v>77</v>
      </c>
      <c r="F3578">
        <v>42</v>
      </c>
      <c r="G3578">
        <v>3931.17</v>
      </c>
      <c r="H3578">
        <v>0.1</v>
      </c>
      <c r="I3578" t="s">
        <v>9</v>
      </c>
      <c r="J3578" s="8">
        <v>1174.02</v>
      </c>
      <c r="K3578" s="8">
        <f>IF(Table3[[#This Row],[Return Status]] = "Returned", 0, Table3[[#This Row],[Profit]])</f>
        <v>1174.02</v>
      </c>
      <c r="L3578" s="8" t="str">
        <f>IFERROR(VLOOKUP(Table3[[#This Row],[Order ID]],returns[[Order ID]:[Status]],2,FALSE), "")</f>
        <v/>
      </c>
      <c r="M3578">
        <v>100.97</v>
      </c>
      <c r="N3578">
        <v>7.18</v>
      </c>
      <c r="O3578" t="s">
        <v>397</v>
      </c>
      <c r="P3578" t="s">
        <v>37</v>
      </c>
      <c r="Q3578">
        <v>44136</v>
      </c>
      <c r="R3578" t="s">
        <v>37</v>
      </c>
      <c r="S3578" t="s">
        <v>1979</v>
      </c>
      <c r="T3578" t="e">
        <f>VLOOKUP(Table3[[#This Row],[Region]],managers5[],2,FALSE)</f>
        <v>#N/A</v>
      </c>
      <c r="U3578" t="s">
        <v>1956</v>
      </c>
      <c r="W3578" t="s">
        <v>14</v>
      </c>
      <c r="X3578" t="s">
        <v>39</v>
      </c>
      <c r="Y3578" t="s">
        <v>46</v>
      </c>
      <c r="Z3578" t="s">
        <v>47</v>
      </c>
      <c r="AA3578" t="s">
        <v>557</v>
      </c>
      <c r="AB3578" t="s">
        <v>19</v>
      </c>
      <c r="AC3578">
        <v>0.46</v>
      </c>
      <c r="AD3578" s="1">
        <v>41206</v>
      </c>
    </row>
    <row r="3579" spans="1:30" x14ac:dyDescent="0.35">
      <c r="A3579">
        <v>366</v>
      </c>
      <c r="B3579">
        <v>5008</v>
      </c>
      <c r="C3579">
        <v>35712</v>
      </c>
      <c r="D3579" s="1">
        <v>41205</v>
      </c>
      <c r="E3579" t="s">
        <v>77</v>
      </c>
      <c r="F3579">
        <v>24</v>
      </c>
      <c r="G3579">
        <v>134.88</v>
      </c>
      <c r="H3579">
        <v>0</v>
      </c>
      <c r="I3579" t="s">
        <v>9</v>
      </c>
      <c r="J3579" s="8">
        <v>-122.21</v>
      </c>
      <c r="K3579" s="8">
        <f>IF(Table3[[#This Row],[Return Status]] = "Returned", 0, Table3[[#This Row],[Profit]])</f>
        <v>-122.21</v>
      </c>
      <c r="L3579" s="8" t="str">
        <f>IFERROR(VLOOKUP(Table3[[#This Row],[Order ID]],returns[[Order ID]:[Status]],2,FALSE), "")</f>
        <v/>
      </c>
      <c r="M3579">
        <v>5.28</v>
      </c>
      <c r="N3579">
        <v>8.16</v>
      </c>
      <c r="O3579" t="s">
        <v>397</v>
      </c>
      <c r="P3579" t="s">
        <v>37</v>
      </c>
      <c r="Q3579">
        <v>44136</v>
      </c>
      <c r="R3579" t="s">
        <v>37</v>
      </c>
      <c r="S3579" t="s">
        <v>1979</v>
      </c>
      <c r="T3579" t="e">
        <f>VLOOKUP(Table3[[#This Row],[Region]],managers5[],2,FALSE)</f>
        <v>#N/A</v>
      </c>
      <c r="U3579" t="s">
        <v>1956</v>
      </c>
      <c r="W3579" t="s">
        <v>14</v>
      </c>
      <c r="X3579" t="s">
        <v>39</v>
      </c>
      <c r="Y3579" t="s">
        <v>16</v>
      </c>
      <c r="Z3579" t="s">
        <v>30</v>
      </c>
      <c r="AA3579" t="s">
        <v>567</v>
      </c>
      <c r="AB3579" t="s">
        <v>19</v>
      </c>
      <c r="AC3579">
        <v>0.4</v>
      </c>
      <c r="AD3579" s="1">
        <v>41205</v>
      </c>
    </row>
    <row r="3580" spans="1:30" x14ac:dyDescent="0.35">
      <c r="A3580">
        <v>7915</v>
      </c>
      <c r="B3580">
        <v>5010</v>
      </c>
      <c r="C3580">
        <v>35744</v>
      </c>
      <c r="D3580" s="1">
        <v>39893</v>
      </c>
      <c r="E3580" t="s">
        <v>8</v>
      </c>
      <c r="F3580">
        <v>44</v>
      </c>
      <c r="G3580">
        <v>2587.5300000000002</v>
      </c>
      <c r="H3580">
        <v>0.02</v>
      </c>
      <c r="I3580" t="s">
        <v>9</v>
      </c>
      <c r="J3580" s="8">
        <v>401.85</v>
      </c>
      <c r="K3580" s="8">
        <f>IF(Table3[[#This Row],[Return Status]] = "Returned", 0, Table3[[#This Row],[Profit]])</f>
        <v>0</v>
      </c>
      <c r="L3580" s="8" t="str">
        <f>IFERROR(VLOOKUP(Table3[[#This Row],[Order ID]],returns[[Order ID]:[Status]],2,FALSE), "")</f>
        <v>Returned</v>
      </c>
      <c r="M3580">
        <v>55.94</v>
      </c>
      <c r="N3580">
        <v>6.55</v>
      </c>
      <c r="O3580" t="s">
        <v>787</v>
      </c>
      <c r="P3580" t="s">
        <v>189</v>
      </c>
      <c r="Q3580">
        <v>98037</v>
      </c>
      <c r="R3580" t="s">
        <v>190</v>
      </c>
      <c r="S3580" t="s">
        <v>1976</v>
      </c>
      <c r="T3580" t="e">
        <f>VLOOKUP(Table3[[#This Row],[Region]],managers5[],2,FALSE)</f>
        <v>#N/A</v>
      </c>
      <c r="U3580" t="s">
        <v>1955</v>
      </c>
      <c r="V3580" t="s">
        <v>1959</v>
      </c>
      <c r="W3580" t="s">
        <v>14</v>
      </c>
      <c r="X3580" t="s">
        <v>39</v>
      </c>
      <c r="Y3580" t="s">
        <v>46</v>
      </c>
      <c r="Z3580" t="s">
        <v>47</v>
      </c>
      <c r="AA3580" t="s">
        <v>634</v>
      </c>
      <c r="AB3580" t="s">
        <v>19</v>
      </c>
      <c r="AC3580">
        <v>0.68</v>
      </c>
      <c r="AD3580" s="2">
        <v>39895</v>
      </c>
    </row>
    <row r="3581" spans="1:30" x14ac:dyDescent="0.35">
      <c r="A3581">
        <v>6473</v>
      </c>
      <c r="B3581">
        <v>508</v>
      </c>
      <c r="C3581">
        <v>3492</v>
      </c>
      <c r="D3581" s="1">
        <v>40140</v>
      </c>
      <c r="E3581" t="s">
        <v>32</v>
      </c>
      <c r="F3581">
        <v>33</v>
      </c>
      <c r="G3581">
        <v>94.6</v>
      </c>
      <c r="H3581">
        <v>0.04</v>
      </c>
      <c r="I3581" t="s">
        <v>9</v>
      </c>
      <c r="J3581" s="8">
        <v>-6.34</v>
      </c>
      <c r="K3581" s="8">
        <f>IF(Table3[[#This Row],[Return Status]] = "Returned", 0, Table3[[#This Row],[Profit]])</f>
        <v>-6.34</v>
      </c>
      <c r="L3581" s="8" t="str">
        <f>IFERROR(VLOOKUP(Table3[[#This Row],[Order ID]],returns[[Order ID]:[Status]],2,FALSE), "")</f>
        <v/>
      </c>
      <c r="M3581">
        <v>2.78</v>
      </c>
      <c r="N3581">
        <v>1.25</v>
      </c>
      <c r="O3581" t="s">
        <v>271</v>
      </c>
      <c r="P3581" t="s">
        <v>120</v>
      </c>
      <c r="Q3581">
        <v>32259</v>
      </c>
      <c r="R3581" t="s">
        <v>56</v>
      </c>
      <c r="S3581" t="s">
        <v>1978</v>
      </c>
      <c r="T3581" t="e">
        <f>VLOOKUP(Table3[[#This Row],[Region]],managers5[],2,FALSE)</f>
        <v>#N/A</v>
      </c>
      <c r="U3581" t="s">
        <v>1957</v>
      </c>
      <c r="V3581" t="s">
        <v>1959</v>
      </c>
      <c r="W3581" t="s">
        <v>14</v>
      </c>
      <c r="X3581" t="s">
        <v>71</v>
      </c>
      <c r="Y3581" t="s">
        <v>16</v>
      </c>
      <c r="Z3581" t="s">
        <v>106</v>
      </c>
      <c r="AA3581" t="s">
        <v>1558</v>
      </c>
      <c r="AB3581" t="s">
        <v>35</v>
      </c>
      <c r="AC3581">
        <v>0.59</v>
      </c>
      <c r="AD3581" s="2">
        <v>40140</v>
      </c>
    </row>
    <row r="3582" spans="1:30" x14ac:dyDescent="0.35">
      <c r="A3582">
        <v>5743</v>
      </c>
      <c r="B3582">
        <v>2657</v>
      </c>
      <c r="C3582">
        <v>19206</v>
      </c>
      <c r="D3582" s="1">
        <v>40267</v>
      </c>
      <c r="E3582" t="s">
        <v>32</v>
      </c>
      <c r="F3582">
        <v>40</v>
      </c>
      <c r="G3582">
        <v>88.02</v>
      </c>
      <c r="H3582">
        <v>0</v>
      </c>
      <c r="I3582" t="s">
        <v>9</v>
      </c>
      <c r="J3582" s="8">
        <v>-6.5434999999999999</v>
      </c>
      <c r="K3582" s="8">
        <f>IF(Table3[[#This Row],[Return Status]] = "Returned", 0, Table3[[#This Row],[Profit]])</f>
        <v>-6.5434999999999999</v>
      </c>
      <c r="L3582" s="8" t="str">
        <f>IFERROR(VLOOKUP(Table3[[#This Row],[Order ID]],returns[[Order ID]:[Status]],2,FALSE), "")</f>
        <v/>
      </c>
      <c r="M3582">
        <v>2.08</v>
      </c>
      <c r="N3582">
        <v>1.49</v>
      </c>
      <c r="O3582" t="s">
        <v>1371</v>
      </c>
      <c r="P3582" t="s">
        <v>64</v>
      </c>
      <c r="Q3582">
        <v>40258</v>
      </c>
      <c r="R3582" t="s">
        <v>65</v>
      </c>
      <c r="S3582" t="s">
        <v>1978</v>
      </c>
      <c r="T3582" t="e">
        <f>VLOOKUP(Table3[[#This Row],[Region]],managers5[],2,FALSE)</f>
        <v>#N/A</v>
      </c>
      <c r="U3582" t="s">
        <v>1957</v>
      </c>
      <c r="V3582" t="s">
        <v>1959</v>
      </c>
      <c r="W3582" t="s">
        <v>14</v>
      </c>
      <c r="X3582" t="s">
        <v>71</v>
      </c>
      <c r="Y3582" t="s">
        <v>16</v>
      </c>
      <c r="Z3582" t="s">
        <v>17</v>
      </c>
      <c r="AA3582" t="s">
        <v>1363</v>
      </c>
      <c r="AB3582" t="s">
        <v>19</v>
      </c>
      <c r="AC3582">
        <v>0.36</v>
      </c>
      <c r="AD3582" s="2">
        <v>40271</v>
      </c>
    </row>
    <row r="3583" spans="1:30" x14ac:dyDescent="0.35">
      <c r="A3583">
        <v>4837</v>
      </c>
      <c r="B3583">
        <v>5013</v>
      </c>
      <c r="C3583">
        <v>35777</v>
      </c>
      <c r="D3583" s="1">
        <v>40429</v>
      </c>
      <c r="E3583" t="s">
        <v>41</v>
      </c>
      <c r="F3583">
        <v>35</v>
      </c>
      <c r="G3583">
        <v>136.72</v>
      </c>
      <c r="H3583">
        <v>0.09</v>
      </c>
      <c r="I3583" t="s">
        <v>9</v>
      </c>
      <c r="J3583" s="8">
        <v>5.91</v>
      </c>
      <c r="K3583" s="8">
        <f>IF(Table3[[#This Row],[Return Status]] = "Returned", 0, Table3[[#This Row],[Profit]])</f>
        <v>5.91</v>
      </c>
      <c r="L3583" s="8" t="str">
        <f>IFERROR(VLOOKUP(Table3[[#This Row],[Order ID]],returns[[Order ID]:[Status]],2,FALSE), "")</f>
        <v/>
      </c>
      <c r="M3583">
        <v>4.13</v>
      </c>
      <c r="N3583">
        <v>1.23</v>
      </c>
      <c r="O3583" t="s">
        <v>1396</v>
      </c>
      <c r="P3583" t="s">
        <v>134</v>
      </c>
      <c r="Q3583">
        <v>6473</v>
      </c>
      <c r="R3583" t="s">
        <v>135</v>
      </c>
      <c r="S3583" t="s">
        <v>1979</v>
      </c>
      <c r="T3583" t="e">
        <f>VLOOKUP(Table3[[#This Row],[Region]],managers5[],2,FALSE)</f>
        <v>#N/A</v>
      </c>
      <c r="U3583" t="s">
        <v>1956</v>
      </c>
      <c r="W3583" t="s">
        <v>14</v>
      </c>
      <c r="X3583" t="s">
        <v>24</v>
      </c>
      <c r="Y3583" t="s">
        <v>16</v>
      </c>
      <c r="Z3583" t="s">
        <v>106</v>
      </c>
      <c r="AA3583" t="s">
        <v>626</v>
      </c>
      <c r="AB3583" t="s">
        <v>35</v>
      </c>
      <c r="AC3583">
        <v>0.55000000000000004</v>
      </c>
      <c r="AD3583" s="2">
        <v>40431</v>
      </c>
    </row>
    <row r="3584" spans="1:30" x14ac:dyDescent="0.35">
      <c r="A3584">
        <v>4021</v>
      </c>
      <c r="B3584">
        <v>5014</v>
      </c>
      <c r="C3584">
        <v>35780</v>
      </c>
      <c r="D3584" s="1">
        <v>40560</v>
      </c>
      <c r="E3584" t="s">
        <v>20</v>
      </c>
      <c r="F3584">
        <v>6</v>
      </c>
      <c r="G3584">
        <v>28.55</v>
      </c>
      <c r="H3584">
        <v>0.01</v>
      </c>
      <c r="I3584" t="s">
        <v>9</v>
      </c>
      <c r="J3584" s="8">
        <v>-4.5</v>
      </c>
      <c r="K3584" s="8">
        <f>IF(Table3[[#This Row],[Return Status]] = "Returned", 0, Table3[[#This Row],[Profit]])</f>
        <v>-4.5</v>
      </c>
      <c r="L3584" s="8" t="str">
        <f>IFERROR(VLOOKUP(Table3[[#This Row],[Order ID]],returns[[Order ID]:[Status]],2,FALSE), "")</f>
        <v/>
      </c>
      <c r="M3584">
        <v>4.28</v>
      </c>
      <c r="N3584">
        <v>1.6</v>
      </c>
      <c r="O3584" t="s">
        <v>1833</v>
      </c>
      <c r="P3584" t="s">
        <v>11</v>
      </c>
      <c r="Q3584">
        <v>90604</v>
      </c>
      <c r="R3584" t="s">
        <v>12</v>
      </c>
      <c r="S3584" t="s">
        <v>1976</v>
      </c>
      <c r="T3584" t="e">
        <f>VLOOKUP(Table3[[#This Row],[Region]],managers5[],2,FALSE)</f>
        <v>#N/A</v>
      </c>
      <c r="U3584" t="s">
        <v>1955</v>
      </c>
      <c r="V3584" t="s">
        <v>1959</v>
      </c>
      <c r="W3584" t="s">
        <v>14</v>
      </c>
      <c r="X3584" t="s">
        <v>39</v>
      </c>
      <c r="Y3584" t="s">
        <v>16</v>
      </c>
      <c r="Z3584" t="s">
        <v>106</v>
      </c>
      <c r="AA3584" t="s">
        <v>490</v>
      </c>
      <c r="AB3584" t="s">
        <v>35</v>
      </c>
      <c r="AC3584">
        <v>0.57999999999999996</v>
      </c>
      <c r="AD3584" s="1">
        <v>40562</v>
      </c>
    </row>
    <row r="3585" spans="1:30" x14ac:dyDescent="0.35">
      <c r="A3585">
        <v>6981</v>
      </c>
      <c r="B3585">
        <v>6971</v>
      </c>
      <c r="C3585">
        <v>49799</v>
      </c>
      <c r="D3585" s="1">
        <v>40049</v>
      </c>
      <c r="E3585" t="s">
        <v>77</v>
      </c>
      <c r="F3585">
        <v>12</v>
      </c>
      <c r="G3585">
        <v>2119.0414999999998</v>
      </c>
      <c r="H3585">
        <v>0</v>
      </c>
      <c r="I3585" t="s">
        <v>9</v>
      </c>
      <c r="J3585" s="8">
        <v>-6.5670000000000002</v>
      </c>
      <c r="K3585" s="8">
        <f>IF(Table3[[#This Row],[Return Status]] = "Returned", 0, Table3[[#This Row],[Profit]])</f>
        <v>-6.5670000000000002</v>
      </c>
      <c r="L3585" s="8" t="str">
        <f>IFERROR(VLOOKUP(Table3[[#This Row],[Order ID]],returns[[Order ID]:[Status]],2,FALSE), "")</f>
        <v/>
      </c>
      <c r="M3585">
        <v>195.99</v>
      </c>
      <c r="N3585">
        <v>8.99</v>
      </c>
      <c r="O3585" t="s">
        <v>1437</v>
      </c>
      <c r="P3585" t="s">
        <v>55</v>
      </c>
      <c r="Q3585">
        <v>71603</v>
      </c>
      <c r="R3585" t="s">
        <v>56</v>
      </c>
      <c r="S3585" t="s">
        <v>1978</v>
      </c>
      <c r="T3585" t="e">
        <f>VLOOKUP(Table3[[#This Row],[Region]],managers5[],2,FALSE)</f>
        <v>#N/A</v>
      </c>
      <c r="U3585" t="s">
        <v>1957</v>
      </c>
      <c r="V3585" t="s">
        <v>1959</v>
      </c>
      <c r="W3585" t="s">
        <v>14</v>
      </c>
      <c r="X3585" t="s">
        <v>24</v>
      </c>
      <c r="Y3585" t="s">
        <v>46</v>
      </c>
      <c r="Z3585" t="s">
        <v>86</v>
      </c>
      <c r="AA3585" t="s">
        <v>1121</v>
      </c>
      <c r="AB3585" t="s">
        <v>19</v>
      </c>
      <c r="AC3585">
        <v>0.6</v>
      </c>
      <c r="AD3585" s="2">
        <v>40050</v>
      </c>
    </row>
    <row r="3586" spans="1:30" x14ac:dyDescent="0.35">
      <c r="A3586">
        <v>3675</v>
      </c>
      <c r="B3586">
        <v>4002</v>
      </c>
      <c r="C3586">
        <v>28550</v>
      </c>
      <c r="D3586" s="1">
        <v>40622</v>
      </c>
      <c r="E3586" t="s">
        <v>8</v>
      </c>
      <c r="F3586">
        <v>1</v>
      </c>
      <c r="G3586">
        <v>7.64</v>
      </c>
      <c r="H3586">
        <v>0.1</v>
      </c>
      <c r="I3586" t="s">
        <v>9</v>
      </c>
      <c r="J3586" s="8">
        <v>-6.6</v>
      </c>
      <c r="K3586" s="8">
        <f>IF(Table3[[#This Row],[Return Status]] = "Returned", 0, Table3[[#This Row],[Profit]])</f>
        <v>-6.6</v>
      </c>
      <c r="L3586" s="8" t="str">
        <f>IFERROR(VLOOKUP(Table3[[#This Row],[Order ID]],returns[[Order ID]:[Status]],2,FALSE), "")</f>
        <v/>
      </c>
      <c r="M3586">
        <v>4.76</v>
      </c>
      <c r="N3586">
        <v>3.01</v>
      </c>
      <c r="O3586" t="s">
        <v>1258</v>
      </c>
      <c r="P3586" t="s">
        <v>64</v>
      </c>
      <c r="Q3586">
        <v>41042</v>
      </c>
      <c r="R3586" t="s">
        <v>65</v>
      </c>
      <c r="S3586" t="s">
        <v>1978</v>
      </c>
      <c r="T3586" t="e">
        <f>VLOOKUP(Table3[[#This Row],[Region]],managers5[],2,FALSE)</f>
        <v>#N/A</v>
      </c>
      <c r="U3586" t="s">
        <v>1957</v>
      </c>
      <c r="V3586" t="s">
        <v>1959</v>
      </c>
      <c r="W3586" t="s">
        <v>14</v>
      </c>
      <c r="X3586" t="s">
        <v>71</v>
      </c>
      <c r="Y3586" t="s">
        <v>16</v>
      </c>
      <c r="Z3586" t="s">
        <v>30</v>
      </c>
      <c r="AA3586" t="s">
        <v>1329</v>
      </c>
      <c r="AB3586" t="s">
        <v>35</v>
      </c>
      <c r="AC3586">
        <v>0.36</v>
      </c>
      <c r="AD3586" s="1">
        <v>40623</v>
      </c>
    </row>
    <row r="3587" spans="1:30" x14ac:dyDescent="0.35">
      <c r="A3587">
        <v>2090</v>
      </c>
      <c r="B3587">
        <v>5018</v>
      </c>
      <c r="C3587">
        <v>35811</v>
      </c>
      <c r="D3587" s="1">
        <v>40911</v>
      </c>
      <c r="E3587" t="s">
        <v>41</v>
      </c>
      <c r="F3587">
        <v>6</v>
      </c>
      <c r="G3587">
        <v>10.39</v>
      </c>
      <c r="H3587">
        <v>0.1</v>
      </c>
      <c r="I3587" t="s">
        <v>9</v>
      </c>
      <c r="J3587" s="8">
        <v>-3.24</v>
      </c>
      <c r="K3587" s="8">
        <f>IF(Table3[[#This Row],[Return Status]] = "Returned", 0, Table3[[#This Row],[Profit]])</f>
        <v>-3.24</v>
      </c>
      <c r="L3587" s="8" t="str">
        <f>IFERROR(VLOOKUP(Table3[[#This Row],[Order ID]],returns[[Order ID]:[Status]],2,FALSE), "")</f>
        <v/>
      </c>
      <c r="M3587">
        <v>1.76</v>
      </c>
      <c r="N3587">
        <v>0.7</v>
      </c>
      <c r="O3587" t="s">
        <v>804</v>
      </c>
      <c r="P3587" t="s">
        <v>406</v>
      </c>
      <c r="Q3587">
        <v>89041</v>
      </c>
      <c r="R3587" t="s">
        <v>407</v>
      </c>
      <c r="S3587" t="s">
        <v>1976</v>
      </c>
      <c r="T3587" t="e">
        <f>VLOOKUP(Table3[[#This Row],[Region]],managers5[],2,FALSE)</f>
        <v>#N/A</v>
      </c>
      <c r="U3587" t="s">
        <v>1955</v>
      </c>
      <c r="V3587" t="s">
        <v>1959</v>
      </c>
      <c r="W3587" t="s">
        <v>14</v>
      </c>
      <c r="X3587" t="s">
        <v>71</v>
      </c>
      <c r="Y3587" t="s">
        <v>16</v>
      </c>
      <c r="Z3587" t="s">
        <v>106</v>
      </c>
      <c r="AA3587" t="s">
        <v>1118</v>
      </c>
      <c r="AB3587" t="s">
        <v>35</v>
      </c>
      <c r="AC3587">
        <v>0.56000000000000005</v>
      </c>
      <c r="AD3587" s="1">
        <v>40913</v>
      </c>
    </row>
    <row r="3588" spans="1:30" x14ac:dyDescent="0.35">
      <c r="A3588">
        <v>2098</v>
      </c>
      <c r="B3588">
        <v>5017</v>
      </c>
      <c r="C3588">
        <v>35811</v>
      </c>
      <c r="D3588" s="1">
        <v>40911</v>
      </c>
      <c r="E3588" t="s">
        <v>41</v>
      </c>
      <c r="F3588">
        <v>49</v>
      </c>
      <c r="G3588">
        <v>741.57</v>
      </c>
      <c r="H3588">
        <v>0.1</v>
      </c>
      <c r="I3588" t="s">
        <v>9</v>
      </c>
      <c r="J3588" s="8">
        <v>352.41</v>
      </c>
      <c r="K3588" s="8">
        <f>IF(Table3[[#This Row],[Return Status]] = "Returned", 0, Table3[[#This Row],[Profit]])</f>
        <v>352.41</v>
      </c>
      <c r="L3588" s="8" t="str">
        <f>IFERROR(VLOOKUP(Table3[[#This Row],[Order ID]],returns[[Order ID]:[Status]],2,FALSE), "")</f>
        <v/>
      </c>
      <c r="M3588">
        <v>15.57</v>
      </c>
      <c r="N3588">
        <v>1.39</v>
      </c>
      <c r="O3588" t="s">
        <v>804</v>
      </c>
      <c r="P3588" t="s">
        <v>406</v>
      </c>
      <c r="Q3588">
        <v>89041</v>
      </c>
      <c r="R3588" t="s">
        <v>407</v>
      </c>
      <c r="S3588" t="s">
        <v>1976</v>
      </c>
      <c r="T3588" t="e">
        <f>VLOOKUP(Table3[[#This Row],[Region]],managers5[],2,FALSE)</f>
        <v>#N/A</v>
      </c>
      <c r="U3588" t="s">
        <v>1955</v>
      </c>
      <c r="V3588" t="s">
        <v>1959</v>
      </c>
      <c r="W3588" t="s">
        <v>14</v>
      </c>
      <c r="X3588" t="s">
        <v>71</v>
      </c>
      <c r="Y3588" t="s">
        <v>16</v>
      </c>
      <c r="Z3588" t="s">
        <v>168</v>
      </c>
      <c r="AA3588" t="s">
        <v>169</v>
      </c>
      <c r="AB3588" t="s">
        <v>19</v>
      </c>
      <c r="AC3588">
        <v>0.38</v>
      </c>
      <c r="AD3588" s="1">
        <v>40912</v>
      </c>
    </row>
    <row r="3589" spans="1:30" x14ac:dyDescent="0.35">
      <c r="A3589">
        <v>863</v>
      </c>
      <c r="B3589">
        <v>1587</v>
      </c>
      <c r="C3589">
        <v>11431</v>
      </c>
      <c r="D3589" s="1">
        <v>41122</v>
      </c>
      <c r="E3589" t="s">
        <v>77</v>
      </c>
      <c r="F3589">
        <v>5</v>
      </c>
      <c r="G3589">
        <v>39.68</v>
      </c>
      <c r="H3589">
        <v>0.09</v>
      </c>
      <c r="I3589" t="s">
        <v>9</v>
      </c>
      <c r="J3589" s="8">
        <v>-6.71</v>
      </c>
      <c r="K3589" s="8">
        <f>IF(Table3[[#This Row],[Return Status]] = "Returned", 0, Table3[[#This Row],[Profit]])</f>
        <v>-6.71</v>
      </c>
      <c r="L3589" s="8" t="str">
        <f>IFERROR(VLOOKUP(Table3[[#This Row],[Order ID]],returns[[Order ID]:[Status]],2,FALSE), "")</f>
        <v/>
      </c>
      <c r="M3589">
        <v>8.01</v>
      </c>
      <c r="N3589">
        <v>2.87</v>
      </c>
      <c r="O3589" t="s">
        <v>1004</v>
      </c>
      <c r="P3589" t="s">
        <v>120</v>
      </c>
      <c r="Q3589">
        <v>32712</v>
      </c>
      <c r="R3589" t="s">
        <v>56</v>
      </c>
      <c r="S3589" t="s">
        <v>1978</v>
      </c>
      <c r="T3589" t="e">
        <f>VLOOKUP(Table3[[#This Row],[Region]],managers5[],2,FALSE)</f>
        <v>#N/A</v>
      </c>
      <c r="U3589" t="s">
        <v>1957</v>
      </c>
      <c r="V3589" t="s">
        <v>1959</v>
      </c>
      <c r="W3589" t="s">
        <v>14</v>
      </c>
      <c r="X3589" t="s">
        <v>15</v>
      </c>
      <c r="Y3589" t="s">
        <v>16</v>
      </c>
      <c r="Z3589" t="s">
        <v>30</v>
      </c>
      <c r="AA3589" t="s">
        <v>1005</v>
      </c>
      <c r="AB3589" t="s">
        <v>35</v>
      </c>
      <c r="AC3589">
        <v>0.4</v>
      </c>
      <c r="AD3589" s="1">
        <v>41124</v>
      </c>
    </row>
    <row r="3590" spans="1:30" x14ac:dyDescent="0.35">
      <c r="A3590">
        <v>3070</v>
      </c>
      <c r="B3590">
        <v>2262</v>
      </c>
      <c r="C3590">
        <v>16258</v>
      </c>
      <c r="D3590" s="1">
        <v>40730</v>
      </c>
      <c r="E3590" t="s">
        <v>20</v>
      </c>
      <c r="F3590">
        <v>1</v>
      </c>
      <c r="G3590">
        <v>9.69</v>
      </c>
      <c r="H3590">
        <v>0.05</v>
      </c>
      <c r="I3590" t="s">
        <v>9</v>
      </c>
      <c r="J3590" s="8">
        <v>-6.78</v>
      </c>
      <c r="K3590" s="8">
        <f>IF(Table3[[#This Row],[Return Status]] = "Returned", 0, Table3[[#This Row],[Profit]])</f>
        <v>-6.78</v>
      </c>
      <c r="L3590" s="8" t="str">
        <f>IFERROR(VLOOKUP(Table3[[#This Row],[Order ID]],returns[[Order ID]:[Status]],2,FALSE), "")</f>
        <v/>
      </c>
      <c r="M3590">
        <v>4.9800000000000004</v>
      </c>
      <c r="N3590">
        <v>4.72</v>
      </c>
      <c r="O3590" t="s">
        <v>1027</v>
      </c>
      <c r="P3590" t="s">
        <v>120</v>
      </c>
      <c r="Q3590">
        <v>36203</v>
      </c>
      <c r="R3590" t="s">
        <v>56</v>
      </c>
      <c r="S3590" t="s">
        <v>1978</v>
      </c>
      <c r="T3590" t="e">
        <f>VLOOKUP(Table3[[#This Row],[Region]],managers5[],2,FALSE)</f>
        <v>#N/A</v>
      </c>
      <c r="U3590" t="s">
        <v>1957</v>
      </c>
      <c r="V3590" t="s">
        <v>1959</v>
      </c>
      <c r="W3590" t="s">
        <v>14</v>
      </c>
      <c r="X3590" t="s">
        <v>71</v>
      </c>
      <c r="Y3590" t="s">
        <v>16</v>
      </c>
      <c r="Z3590" t="s">
        <v>30</v>
      </c>
      <c r="AA3590" t="s">
        <v>1611</v>
      </c>
      <c r="AB3590" t="s">
        <v>19</v>
      </c>
      <c r="AC3590">
        <v>0.36</v>
      </c>
      <c r="AD3590" s="1">
        <v>40731</v>
      </c>
    </row>
    <row r="3591" spans="1:30" x14ac:dyDescent="0.35">
      <c r="A3591">
        <v>1624</v>
      </c>
      <c r="B3591">
        <v>5024</v>
      </c>
      <c r="C3591">
        <v>35814</v>
      </c>
      <c r="D3591" s="1">
        <v>40995</v>
      </c>
      <c r="E3591" t="s">
        <v>77</v>
      </c>
      <c r="F3591">
        <v>11</v>
      </c>
      <c r="G3591">
        <v>324.52</v>
      </c>
      <c r="H3591">
        <v>0.08</v>
      </c>
      <c r="I3591" t="s">
        <v>9</v>
      </c>
      <c r="J3591" s="8">
        <v>154.02000000000001</v>
      </c>
      <c r="K3591" s="8">
        <f>IF(Table3[[#This Row],[Return Status]] = "Returned", 0, Table3[[#This Row],[Profit]])</f>
        <v>154.02000000000001</v>
      </c>
      <c r="L3591" s="8" t="str">
        <f>IFERROR(VLOOKUP(Table3[[#This Row],[Order ID]],returns[[Order ID]:[Status]],2,FALSE), "")</f>
        <v/>
      </c>
      <c r="M3591">
        <v>29.18</v>
      </c>
      <c r="N3591">
        <v>8.5500000000000007</v>
      </c>
      <c r="O3591" t="s">
        <v>1174</v>
      </c>
      <c r="P3591" t="s">
        <v>11</v>
      </c>
      <c r="Q3591">
        <v>94110</v>
      </c>
      <c r="R3591" t="s">
        <v>12</v>
      </c>
      <c r="S3591" t="s">
        <v>1976</v>
      </c>
      <c r="T3591" t="e">
        <f>VLOOKUP(Table3[[#This Row],[Region]],managers5[],2,FALSE)</f>
        <v>#N/A</v>
      </c>
      <c r="U3591" t="s">
        <v>1955</v>
      </c>
      <c r="V3591" t="s">
        <v>1959</v>
      </c>
      <c r="W3591" t="s">
        <v>14</v>
      </c>
      <c r="X3591" t="s">
        <v>24</v>
      </c>
      <c r="Y3591" t="s">
        <v>50</v>
      </c>
      <c r="Z3591" t="s">
        <v>61</v>
      </c>
      <c r="AA3591" t="s">
        <v>1398</v>
      </c>
      <c r="AB3591" t="s">
        <v>19</v>
      </c>
      <c r="AC3591">
        <v>0.42</v>
      </c>
      <c r="AD3591" s="1">
        <v>40996</v>
      </c>
    </row>
    <row r="3592" spans="1:30" x14ac:dyDescent="0.35">
      <c r="A3592">
        <v>5410</v>
      </c>
      <c r="B3592">
        <v>5026</v>
      </c>
      <c r="C3592">
        <v>35840</v>
      </c>
      <c r="D3592" s="1">
        <v>40327</v>
      </c>
      <c r="E3592" t="s">
        <v>77</v>
      </c>
      <c r="F3592">
        <v>49</v>
      </c>
      <c r="G3592">
        <v>3492.6585</v>
      </c>
      <c r="H3592">
        <v>0.08</v>
      </c>
      <c r="I3592" t="s">
        <v>9</v>
      </c>
      <c r="J3592" s="8">
        <v>1181.808</v>
      </c>
      <c r="K3592" s="8">
        <f>IF(Table3[[#This Row],[Return Status]] = "Returned", 0, Table3[[#This Row],[Profit]])</f>
        <v>1181.808</v>
      </c>
      <c r="L3592" s="8" t="str">
        <f>IFERROR(VLOOKUP(Table3[[#This Row],[Order ID]],returns[[Order ID]:[Status]],2,FALSE), "")</f>
        <v/>
      </c>
      <c r="M3592">
        <v>85.99</v>
      </c>
      <c r="N3592">
        <v>0.99</v>
      </c>
      <c r="O3592" t="s">
        <v>938</v>
      </c>
      <c r="P3592" t="s">
        <v>114</v>
      </c>
      <c r="Q3592">
        <v>85234</v>
      </c>
      <c r="R3592" t="s">
        <v>115</v>
      </c>
      <c r="S3592" t="s">
        <v>1976</v>
      </c>
      <c r="T3592" t="e">
        <f>VLOOKUP(Table3[[#This Row],[Region]],managers5[],2,FALSE)</f>
        <v>#N/A</v>
      </c>
      <c r="U3592" t="s">
        <v>1955</v>
      </c>
      <c r="V3592" t="s">
        <v>1959</v>
      </c>
      <c r="W3592" t="s">
        <v>14</v>
      </c>
      <c r="X3592" t="s">
        <v>24</v>
      </c>
      <c r="Y3592" t="s">
        <v>46</v>
      </c>
      <c r="Z3592" t="s">
        <v>86</v>
      </c>
      <c r="AA3592" t="s">
        <v>690</v>
      </c>
      <c r="AB3592" t="s">
        <v>35</v>
      </c>
      <c r="AC3592">
        <v>0.55000000000000004</v>
      </c>
      <c r="AD3592" s="2">
        <v>40329</v>
      </c>
    </row>
    <row r="3593" spans="1:30" x14ac:dyDescent="0.35">
      <c r="A3593">
        <v>5412</v>
      </c>
      <c r="B3593">
        <v>5025</v>
      </c>
      <c r="C3593">
        <v>35840</v>
      </c>
      <c r="D3593" s="1">
        <v>40327</v>
      </c>
      <c r="E3593" t="s">
        <v>77</v>
      </c>
      <c r="F3593">
        <v>36</v>
      </c>
      <c r="G3593">
        <v>173.08</v>
      </c>
      <c r="H3593">
        <v>0.04</v>
      </c>
      <c r="I3593" t="s">
        <v>9</v>
      </c>
      <c r="J3593" s="8">
        <v>81.63</v>
      </c>
      <c r="K3593" s="8">
        <f>IF(Table3[[#This Row],[Return Status]] = "Returned", 0, Table3[[#This Row],[Profit]])</f>
        <v>81.63</v>
      </c>
      <c r="L3593" s="8" t="str">
        <f>IFERROR(VLOOKUP(Table3[[#This Row],[Order ID]],returns[[Order ID]:[Status]],2,FALSE), "")</f>
        <v/>
      </c>
      <c r="M3593">
        <v>4.91</v>
      </c>
      <c r="N3593">
        <v>0.5</v>
      </c>
      <c r="O3593" t="s">
        <v>938</v>
      </c>
      <c r="P3593" t="s">
        <v>114</v>
      </c>
      <c r="Q3593">
        <v>85234</v>
      </c>
      <c r="R3593" t="s">
        <v>115</v>
      </c>
      <c r="S3593" t="s">
        <v>1976</v>
      </c>
      <c r="T3593" t="e">
        <f>VLOOKUP(Table3[[#This Row],[Region]],managers5[],2,FALSE)</f>
        <v>#N/A</v>
      </c>
      <c r="U3593" t="s">
        <v>1955</v>
      </c>
      <c r="V3593" t="s">
        <v>1959</v>
      </c>
      <c r="W3593" t="s">
        <v>14</v>
      </c>
      <c r="X3593" t="s">
        <v>24</v>
      </c>
      <c r="Y3593" t="s">
        <v>16</v>
      </c>
      <c r="Z3593" t="s">
        <v>99</v>
      </c>
      <c r="AA3593" t="s">
        <v>553</v>
      </c>
      <c r="AB3593" t="s">
        <v>19</v>
      </c>
      <c r="AC3593">
        <v>0.36</v>
      </c>
      <c r="AD3593" s="2">
        <v>40328</v>
      </c>
    </row>
    <row r="3594" spans="1:30" x14ac:dyDescent="0.35">
      <c r="A3594">
        <v>3401</v>
      </c>
      <c r="B3594">
        <v>5027</v>
      </c>
      <c r="C3594">
        <v>35841</v>
      </c>
      <c r="D3594" s="1">
        <v>40671</v>
      </c>
      <c r="E3594" t="s">
        <v>20</v>
      </c>
      <c r="F3594">
        <v>23</v>
      </c>
      <c r="G3594">
        <v>230.41</v>
      </c>
      <c r="H3594">
        <v>0.06</v>
      </c>
      <c r="I3594" t="s">
        <v>9</v>
      </c>
      <c r="J3594" s="8">
        <v>94.39</v>
      </c>
      <c r="K3594" s="8">
        <f>IF(Table3[[#This Row],[Return Status]] = "Returned", 0, Table3[[#This Row],[Profit]])</f>
        <v>94.39</v>
      </c>
      <c r="L3594" s="8" t="str">
        <f>IFERROR(VLOOKUP(Table3[[#This Row],[Order ID]],returns[[Order ID]:[Status]],2,FALSE), "")</f>
        <v/>
      </c>
      <c r="M3594">
        <v>9.9</v>
      </c>
      <c r="N3594">
        <v>1.39</v>
      </c>
      <c r="O3594" t="s">
        <v>1176</v>
      </c>
      <c r="P3594" t="s">
        <v>37</v>
      </c>
      <c r="Q3594">
        <v>14701</v>
      </c>
      <c r="R3594" t="s">
        <v>37</v>
      </c>
      <c r="S3594" t="s">
        <v>1979</v>
      </c>
      <c r="T3594" t="e">
        <f>VLOOKUP(Table3[[#This Row],[Region]],managers5[],2,FALSE)</f>
        <v>#N/A</v>
      </c>
      <c r="U3594" t="s">
        <v>1956</v>
      </c>
      <c r="W3594" t="s">
        <v>14</v>
      </c>
      <c r="X3594" t="s">
        <v>15</v>
      </c>
      <c r="Y3594" t="s">
        <v>16</v>
      </c>
      <c r="Z3594" t="s">
        <v>168</v>
      </c>
      <c r="AA3594" t="s">
        <v>1528</v>
      </c>
      <c r="AB3594" t="s">
        <v>19</v>
      </c>
      <c r="AC3594">
        <v>0.37</v>
      </c>
      <c r="AD3594" s="1">
        <v>40672</v>
      </c>
    </row>
    <row r="3595" spans="1:30" x14ac:dyDescent="0.35">
      <c r="A3595">
        <v>3402</v>
      </c>
      <c r="B3595">
        <v>5028</v>
      </c>
      <c r="C3595">
        <v>35841</v>
      </c>
      <c r="D3595" s="1">
        <v>40671</v>
      </c>
      <c r="E3595" t="s">
        <v>20</v>
      </c>
      <c r="F3595">
        <v>48</v>
      </c>
      <c r="G3595">
        <v>5163.0105000000003</v>
      </c>
      <c r="H3595">
        <v>7.0000000000000007E-2</v>
      </c>
      <c r="I3595" t="s">
        <v>9</v>
      </c>
      <c r="J3595" s="8">
        <v>1448.325</v>
      </c>
      <c r="K3595" s="8">
        <f>IF(Table3[[#This Row],[Return Status]] = "Returned", 0, Table3[[#This Row],[Profit]])</f>
        <v>1448.325</v>
      </c>
      <c r="L3595" s="8" t="str">
        <f>IFERROR(VLOOKUP(Table3[[#This Row],[Order ID]],returns[[Order ID]:[Status]],2,FALSE), "")</f>
        <v/>
      </c>
      <c r="M3595">
        <v>125.99</v>
      </c>
      <c r="N3595">
        <v>8.08</v>
      </c>
      <c r="O3595" t="s">
        <v>1176</v>
      </c>
      <c r="P3595" t="s">
        <v>37</v>
      </c>
      <c r="Q3595">
        <v>11756</v>
      </c>
      <c r="R3595" t="s">
        <v>37</v>
      </c>
      <c r="S3595" t="s">
        <v>1979</v>
      </c>
      <c r="T3595" t="e">
        <f>VLOOKUP(Table3[[#This Row],[Region]],managers5[],2,FALSE)</f>
        <v>#N/A</v>
      </c>
      <c r="U3595" t="s">
        <v>1956</v>
      </c>
      <c r="W3595" t="s">
        <v>14</v>
      </c>
      <c r="X3595" t="s">
        <v>15</v>
      </c>
      <c r="Y3595" t="s">
        <v>46</v>
      </c>
      <c r="Z3595" t="s">
        <v>86</v>
      </c>
      <c r="AA3595" t="s">
        <v>835</v>
      </c>
      <c r="AB3595" t="s">
        <v>19</v>
      </c>
      <c r="AC3595">
        <v>0.56999999999999995</v>
      </c>
      <c r="AD3595" s="1">
        <v>40672</v>
      </c>
    </row>
    <row r="3596" spans="1:30" x14ac:dyDescent="0.35">
      <c r="A3596">
        <v>6996</v>
      </c>
      <c r="B3596">
        <v>3391</v>
      </c>
      <c r="C3596">
        <v>24162</v>
      </c>
      <c r="D3596" s="1">
        <v>40047</v>
      </c>
      <c r="E3596" t="s">
        <v>8</v>
      </c>
      <c r="F3596">
        <v>12</v>
      </c>
      <c r="G3596">
        <v>1755.3</v>
      </c>
      <c r="H3596">
        <v>0.04</v>
      </c>
      <c r="I3596" t="s">
        <v>49</v>
      </c>
      <c r="J3596" s="8">
        <v>-7.00999999999999</v>
      </c>
      <c r="K3596" s="8">
        <f>IF(Table3[[#This Row],[Return Status]] = "Returned", 0, Table3[[#This Row],[Profit]])</f>
        <v>-7.00999999999999</v>
      </c>
      <c r="L3596" s="8" t="str">
        <f>IFERROR(VLOOKUP(Table3[[#This Row],[Order ID]],returns[[Order ID]:[Status]],2,FALSE), "")</f>
        <v/>
      </c>
      <c r="M3596">
        <v>150.97999999999999</v>
      </c>
      <c r="N3596">
        <v>16.010000000000002</v>
      </c>
      <c r="O3596" t="s">
        <v>1382</v>
      </c>
      <c r="P3596" t="s">
        <v>331</v>
      </c>
      <c r="Q3596">
        <v>33021</v>
      </c>
      <c r="R3596" t="s">
        <v>56</v>
      </c>
      <c r="S3596" t="s">
        <v>1978</v>
      </c>
      <c r="T3596" t="e">
        <f>VLOOKUP(Table3[[#This Row],[Region]],managers5[],2,FALSE)</f>
        <v>#N/A</v>
      </c>
      <c r="U3596" t="s">
        <v>1957</v>
      </c>
      <c r="V3596" t="s">
        <v>1959</v>
      </c>
      <c r="W3596" t="s">
        <v>14</v>
      </c>
      <c r="X3596" t="s">
        <v>15</v>
      </c>
      <c r="Y3596" t="s">
        <v>50</v>
      </c>
      <c r="Z3596" t="s">
        <v>51</v>
      </c>
      <c r="AA3596" t="s">
        <v>1018</v>
      </c>
      <c r="AB3596" t="s">
        <v>53</v>
      </c>
      <c r="AC3596">
        <v>0.7</v>
      </c>
      <c r="AD3596" s="2">
        <v>40048</v>
      </c>
    </row>
    <row r="3597" spans="1:30" x14ac:dyDescent="0.35">
      <c r="A3597">
        <v>4094</v>
      </c>
      <c r="B3597">
        <v>5030</v>
      </c>
      <c r="C3597">
        <v>35845</v>
      </c>
      <c r="D3597" s="1">
        <v>40549</v>
      </c>
      <c r="E3597" t="s">
        <v>77</v>
      </c>
      <c r="F3597">
        <v>15</v>
      </c>
      <c r="G3597">
        <v>5713.48</v>
      </c>
      <c r="H3597">
        <v>0.05</v>
      </c>
      <c r="I3597" t="s">
        <v>49</v>
      </c>
      <c r="J3597" s="8">
        <v>-712.52610000000004</v>
      </c>
      <c r="K3597" s="8">
        <f>IF(Table3[[#This Row],[Return Status]] = "Returned", 0, Table3[[#This Row],[Profit]])</f>
        <v>-712.52610000000004</v>
      </c>
      <c r="L3597" s="8" t="str">
        <f>IFERROR(VLOOKUP(Table3[[#This Row],[Order ID]],returns[[Order ID]:[Status]],2,FALSE), "")</f>
        <v/>
      </c>
      <c r="M3597">
        <v>376.13</v>
      </c>
      <c r="N3597">
        <v>85.63</v>
      </c>
      <c r="O3597" t="s">
        <v>380</v>
      </c>
      <c r="P3597" t="s">
        <v>37</v>
      </c>
      <c r="Q3597">
        <v>7079</v>
      </c>
      <c r="R3597" t="s">
        <v>37</v>
      </c>
      <c r="S3597" t="s">
        <v>1979</v>
      </c>
      <c r="T3597" t="e">
        <f>VLOOKUP(Table3[[#This Row],[Region]],managers5[],2,FALSE)</f>
        <v>#N/A</v>
      </c>
      <c r="U3597" t="s">
        <v>1956</v>
      </c>
      <c r="W3597" t="s">
        <v>14</v>
      </c>
      <c r="X3597" t="s">
        <v>71</v>
      </c>
      <c r="Y3597" t="s">
        <v>50</v>
      </c>
      <c r="Z3597" t="s">
        <v>51</v>
      </c>
      <c r="AA3597" t="s">
        <v>1283</v>
      </c>
      <c r="AB3597" t="s">
        <v>53</v>
      </c>
      <c r="AC3597">
        <v>0.74</v>
      </c>
      <c r="AD3597" s="1">
        <v>40551</v>
      </c>
    </row>
    <row r="3598" spans="1:30" x14ac:dyDescent="0.35">
      <c r="A3598">
        <v>3206</v>
      </c>
      <c r="B3598">
        <v>5032</v>
      </c>
      <c r="C3598">
        <v>35875</v>
      </c>
      <c r="D3598" s="1">
        <v>40708</v>
      </c>
      <c r="E3598" t="s">
        <v>77</v>
      </c>
      <c r="F3598">
        <v>31</v>
      </c>
      <c r="G3598">
        <v>348.92</v>
      </c>
      <c r="H3598">
        <v>0.06</v>
      </c>
      <c r="I3598" t="s">
        <v>9</v>
      </c>
      <c r="J3598" s="8">
        <v>28.47</v>
      </c>
      <c r="K3598" s="8">
        <f>IF(Table3[[#This Row],[Return Status]] = "Returned", 0, Table3[[#This Row],[Profit]])</f>
        <v>28.47</v>
      </c>
      <c r="L3598" s="8" t="str">
        <f>IFERROR(VLOOKUP(Table3[[#This Row],[Order ID]],returns[[Order ID]:[Status]],2,FALSE), "")</f>
        <v/>
      </c>
      <c r="M3598">
        <v>10.98</v>
      </c>
      <c r="N3598">
        <v>3.37</v>
      </c>
      <c r="O3598" t="s">
        <v>1112</v>
      </c>
      <c r="P3598" t="s">
        <v>22</v>
      </c>
      <c r="Q3598">
        <v>80033</v>
      </c>
      <c r="R3598" t="s">
        <v>23</v>
      </c>
      <c r="S3598" t="s">
        <v>1976</v>
      </c>
      <c r="T3598" t="e">
        <f>VLOOKUP(Table3[[#This Row],[Region]],managers5[],2,FALSE)</f>
        <v>#N/A</v>
      </c>
      <c r="U3598" t="s">
        <v>1955</v>
      </c>
      <c r="V3598" t="s">
        <v>1959</v>
      </c>
      <c r="W3598" t="s">
        <v>14</v>
      </c>
      <c r="X3598" t="s">
        <v>71</v>
      </c>
      <c r="Y3598" t="s">
        <v>16</v>
      </c>
      <c r="Z3598" t="s">
        <v>67</v>
      </c>
      <c r="AA3598" t="s">
        <v>238</v>
      </c>
      <c r="AB3598" t="s">
        <v>109</v>
      </c>
      <c r="AC3598">
        <v>0.56999999999999995</v>
      </c>
      <c r="AD3598" s="1">
        <v>40708</v>
      </c>
    </row>
    <row r="3599" spans="1:30" x14ac:dyDescent="0.35">
      <c r="A3599">
        <v>4991</v>
      </c>
      <c r="B3599">
        <v>5034</v>
      </c>
      <c r="C3599">
        <v>35878</v>
      </c>
      <c r="D3599" s="1">
        <v>40403</v>
      </c>
      <c r="E3599" t="s">
        <v>20</v>
      </c>
      <c r="F3599">
        <v>11</v>
      </c>
      <c r="G3599">
        <v>485.46</v>
      </c>
      <c r="H3599">
        <v>0.03</v>
      </c>
      <c r="I3599" t="s">
        <v>9</v>
      </c>
      <c r="J3599" s="8">
        <v>48.88</v>
      </c>
      <c r="K3599" s="8">
        <f>IF(Table3[[#This Row],[Return Status]] = "Returned", 0, Table3[[#This Row],[Profit]])</f>
        <v>48.88</v>
      </c>
      <c r="L3599" s="8" t="str">
        <f>IFERROR(VLOOKUP(Table3[[#This Row],[Order ID]],returns[[Order ID]:[Status]],2,FALSE), "")</f>
        <v/>
      </c>
      <c r="M3599">
        <v>40.99</v>
      </c>
      <c r="N3599">
        <v>17.48</v>
      </c>
      <c r="O3599" t="s">
        <v>276</v>
      </c>
      <c r="P3599" t="s">
        <v>204</v>
      </c>
      <c r="Q3599">
        <v>26501</v>
      </c>
      <c r="R3599" t="s">
        <v>204</v>
      </c>
      <c r="S3599" t="s">
        <v>1979</v>
      </c>
      <c r="T3599" t="e">
        <f>VLOOKUP(Table3[[#This Row],[Region]],managers5[],2,FALSE)</f>
        <v>#N/A</v>
      </c>
      <c r="U3599" t="s">
        <v>1956</v>
      </c>
      <c r="W3599" t="s">
        <v>14</v>
      </c>
      <c r="X3599" t="s">
        <v>71</v>
      </c>
      <c r="Y3599" t="s">
        <v>16</v>
      </c>
      <c r="Z3599" t="s">
        <v>30</v>
      </c>
      <c r="AA3599" t="s">
        <v>505</v>
      </c>
      <c r="AB3599" t="s">
        <v>19</v>
      </c>
      <c r="AC3599">
        <v>0.36</v>
      </c>
      <c r="AD3599" s="2">
        <v>40404</v>
      </c>
    </row>
    <row r="3600" spans="1:30" x14ac:dyDescent="0.35">
      <c r="A3600">
        <v>1809</v>
      </c>
      <c r="B3600">
        <v>5036</v>
      </c>
      <c r="C3600">
        <v>35905</v>
      </c>
      <c r="D3600" s="1">
        <v>40958</v>
      </c>
      <c r="E3600" t="s">
        <v>32</v>
      </c>
      <c r="F3600">
        <v>20</v>
      </c>
      <c r="G3600">
        <v>37.4</v>
      </c>
      <c r="H3600">
        <v>0.09</v>
      </c>
      <c r="I3600" t="s">
        <v>33</v>
      </c>
      <c r="J3600" s="8">
        <v>-17.18</v>
      </c>
      <c r="K3600" s="8">
        <f>IF(Table3[[#This Row],[Return Status]] = "Returned", 0, Table3[[#This Row],[Profit]])</f>
        <v>-17.18</v>
      </c>
      <c r="L3600" s="8" t="str">
        <f>IFERROR(VLOOKUP(Table3[[#This Row],[Order ID]],returns[[Order ID]:[Status]],2,FALSE), "")</f>
        <v/>
      </c>
      <c r="M3600">
        <v>1.68</v>
      </c>
      <c r="N3600">
        <v>1.57</v>
      </c>
      <c r="O3600" t="s">
        <v>380</v>
      </c>
      <c r="P3600" t="s">
        <v>37</v>
      </c>
      <c r="Q3600">
        <v>7079</v>
      </c>
      <c r="R3600" t="s">
        <v>37</v>
      </c>
      <c r="S3600" t="s">
        <v>1979</v>
      </c>
      <c r="T3600" t="e">
        <f>VLOOKUP(Table3[[#This Row],[Region]],managers5[],2,FALSE)</f>
        <v>#N/A</v>
      </c>
      <c r="U3600" t="s">
        <v>1956</v>
      </c>
      <c r="W3600" t="s">
        <v>14</v>
      </c>
      <c r="X3600" t="s">
        <v>71</v>
      </c>
      <c r="Y3600" t="s">
        <v>16</v>
      </c>
      <c r="Z3600" t="s">
        <v>106</v>
      </c>
      <c r="AA3600" t="s">
        <v>1465</v>
      </c>
      <c r="AB3600" t="s">
        <v>35</v>
      </c>
      <c r="AC3600">
        <v>0.59</v>
      </c>
      <c r="AD3600" s="1">
        <v>40963</v>
      </c>
    </row>
    <row r="3601" spans="1:30" x14ac:dyDescent="0.35">
      <c r="A3601">
        <v>578</v>
      </c>
      <c r="B3601">
        <v>8064</v>
      </c>
      <c r="C3601">
        <v>57537</v>
      </c>
      <c r="D3601" s="1">
        <v>41170</v>
      </c>
      <c r="E3601" t="s">
        <v>20</v>
      </c>
      <c r="F3601">
        <v>4</v>
      </c>
      <c r="G3601">
        <v>18.329999999999998</v>
      </c>
      <c r="H3601">
        <v>0.09</v>
      </c>
      <c r="I3601" t="s">
        <v>9</v>
      </c>
      <c r="J3601" s="8">
        <v>-7.08</v>
      </c>
      <c r="K3601" s="8">
        <f>IF(Table3[[#This Row],[Return Status]] = "Returned", 0, Table3[[#This Row],[Profit]])</f>
        <v>-7.08</v>
      </c>
      <c r="L3601" s="8" t="str">
        <f>IFERROR(VLOOKUP(Table3[[#This Row],[Order ID]],returns[[Order ID]:[Status]],2,FALSE), "")</f>
        <v/>
      </c>
      <c r="M3601">
        <v>3.98</v>
      </c>
      <c r="N3601">
        <v>2.97</v>
      </c>
      <c r="O3601" t="s">
        <v>427</v>
      </c>
      <c r="P3601" t="s">
        <v>55</v>
      </c>
      <c r="Q3601">
        <v>36067</v>
      </c>
      <c r="R3601" t="s">
        <v>56</v>
      </c>
      <c r="S3601" t="s">
        <v>1978</v>
      </c>
      <c r="T3601" t="e">
        <f>VLOOKUP(Table3[[#This Row],[Region]],managers5[],2,FALSE)</f>
        <v>#N/A</v>
      </c>
      <c r="U3601" t="s">
        <v>1957</v>
      </c>
      <c r="V3601" t="s">
        <v>1959</v>
      </c>
      <c r="W3601" t="s">
        <v>14</v>
      </c>
      <c r="X3601" t="s">
        <v>24</v>
      </c>
      <c r="Y3601" t="s">
        <v>16</v>
      </c>
      <c r="Z3601" t="s">
        <v>30</v>
      </c>
      <c r="AA3601" t="s">
        <v>779</v>
      </c>
      <c r="AB3601" t="s">
        <v>35</v>
      </c>
      <c r="AC3601">
        <v>0.35</v>
      </c>
      <c r="AD3601" s="1">
        <v>41170</v>
      </c>
    </row>
    <row r="3602" spans="1:30" x14ac:dyDescent="0.35">
      <c r="A3602">
        <v>534</v>
      </c>
      <c r="B3602">
        <v>6412</v>
      </c>
      <c r="C3602">
        <v>45571</v>
      </c>
      <c r="D3602" s="1">
        <v>41175</v>
      </c>
      <c r="E3602" t="s">
        <v>20</v>
      </c>
      <c r="F3602">
        <v>43</v>
      </c>
      <c r="G3602">
        <v>528.53</v>
      </c>
      <c r="H3602">
        <v>0.05</v>
      </c>
      <c r="I3602" t="s">
        <v>9</v>
      </c>
      <c r="J3602" s="8">
        <v>-7.24</v>
      </c>
      <c r="K3602" s="8">
        <f>IF(Table3[[#This Row],[Return Status]] = "Returned", 0, Table3[[#This Row],[Profit]])</f>
        <v>-7.24</v>
      </c>
      <c r="L3602" s="8" t="str">
        <f>IFERROR(VLOOKUP(Table3[[#This Row],[Order ID]],returns[[Order ID]:[Status]],2,FALSE), "")</f>
        <v/>
      </c>
      <c r="M3602">
        <v>12.21</v>
      </c>
      <c r="N3602">
        <v>4.8099999999999996</v>
      </c>
      <c r="O3602" t="s">
        <v>733</v>
      </c>
      <c r="P3602" t="s">
        <v>55</v>
      </c>
      <c r="Q3602">
        <v>33566</v>
      </c>
      <c r="R3602" t="s">
        <v>56</v>
      </c>
      <c r="S3602" t="s">
        <v>1978</v>
      </c>
      <c r="T3602" t="e">
        <f>VLOOKUP(Table3[[#This Row],[Region]],managers5[],2,FALSE)</f>
        <v>#N/A</v>
      </c>
      <c r="U3602" t="s">
        <v>1957</v>
      </c>
      <c r="V3602" t="s">
        <v>1959</v>
      </c>
      <c r="W3602" t="s">
        <v>14</v>
      </c>
      <c r="X3602" t="s">
        <v>39</v>
      </c>
      <c r="Y3602" t="s">
        <v>16</v>
      </c>
      <c r="Z3602" t="s">
        <v>75</v>
      </c>
      <c r="AA3602" t="s">
        <v>738</v>
      </c>
      <c r="AB3602" t="s">
        <v>19</v>
      </c>
      <c r="AC3602">
        <v>0.57999999999999996</v>
      </c>
      <c r="AD3602" s="1">
        <v>41176</v>
      </c>
    </row>
    <row r="3603" spans="1:30" x14ac:dyDescent="0.35">
      <c r="A3603">
        <v>1648</v>
      </c>
      <c r="B3603">
        <v>1345</v>
      </c>
      <c r="C3603">
        <v>9826</v>
      </c>
      <c r="D3603" s="1">
        <v>40990</v>
      </c>
      <c r="E3603" t="s">
        <v>20</v>
      </c>
      <c r="F3603">
        <v>7</v>
      </c>
      <c r="G3603">
        <v>131.61000000000001</v>
      </c>
      <c r="H3603">
        <v>0.01</v>
      </c>
      <c r="I3603" t="s">
        <v>9</v>
      </c>
      <c r="J3603" s="8">
        <v>-7.3</v>
      </c>
      <c r="K3603" s="8">
        <f>IF(Table3[[#This Row],[Return Status]] = "Returned", 0, Table3[[#This Row],[Profit]])</f>
        <v>-7.3</v>
      </c>
      <c r="L3603" s="8" t="str">
        <f>IFERROR(VLOOKUP(Table3[[#This Row],[Order ID]],returns[[Order ID]:[Status]],2,FALSE), "")</f>
        <v/>
      </c>
      <c r="M3603">
        <v>17.48</v>
      </c>
      <c r="N3603">
        <v>1.99</v>
      </c>
      <c r="O3603" t="s">
        <v>1405</v>
      </c>
      <c r="P3603" t="s">
        <v>120</v>
      </c>
      <c r="Q3603">
        <v>32137</v>
      </c>
      <c r="R3603" t="s">
        <v>56</v>
      </c>
      <c r="S3603" t="s">
        <v>1978</v>
      </c>
      <c r="T3603" t="e">
        <f>VLOOKUP(Table3[[#This Row],[Region]],managers5[],2,FALSE)</f>
        <v>#N/A</v>
      </c>
      <c r="U3603" t="s">
        <v>1957</v>
      </c>
      <c r="V3603" t="s">
        <v>1959</v>
      </c>
      <c r="W3603" t="s">
        <v>14</v>
      </c>
      <c r="X3603" t="s">
        <v>39</v>
      </c>
      <c r="Y3603" t="s">
        <v>46</v>
      </c>
      <c r="Z3603" t="s">
        <v>47</v>
      </c>
      <c r="AA3603" t="s">
        <v>456</v>
      </c>
      <c r="AB3603" t="s">
        <v>109</v>
      </c>
      <c r="AC3603">
        <v>0.45</v>
      </c>
      <c r="AD3603" s="1">
        <v>40992</v>
      </c>
    </row>
    <row r="3604" spans="1:30" x14ac:dyDescent="0.35">
      <c r="A3604">
        <v>8240</v>
      </c>
      <c r="B3604">
        <v>5042</v>
      </c>
      <c r="C3604">
        <v>35936</v>
      </c>
      <c r="D3604" s="1">
        <v>39834</v>
      </c>
      <c r="E3604" t="s">
        <v>20</v>
      </c>
      <c r="F3604">
        <v>41</v>
      </c>
      <c r="G3604">
        <v>312.26</v>
      </c>
      <c r="H3604">
        <v>0.08</v>
      </c>
      <c r="I3604" t="s">
        <v>9</v>
      </c>
      <c r="J3604" s="8">
        <v>-10.384499999999999</v>
      </c>
      <c r="K3604" s="8">
        <f>IF(Table3[[#This Row],[Return Status]] = "Returned", 0, Table3[[#This Row],[Profit]])</f>
        <v>0</v>
      </c>
      <c r="L3604" s="8" t="str">
        <f>IFERROR(VLOOKUP(Table3[[#This Row],[Order ID]],returns[[Order ID]:[Status]],2,FALSE), "")</f>
        <v>Returned</v>
      </c>
      <c r="M3604">
        <v>7.84</v>
      </c>
      <c r="N3604">
        <v>4.71</v>
      </c>
      <c r="O3604" t="s">
        <v>737</v>
      </c>
      <c r="P3604" t="s">
        <v>189</v>
      </c>
      <c r="Q3604">
        <v>98198</v>
      </c>
      <c r="R3604" t="s">
        <v>190</v>
      </c>
      <c r="S3604" t="s">
        <v>1976</v>
      </c>
      <c r="T3604" t="e">
        <f>VLOOKUP(Table3[[#This Row],[Region]],managers5[],2,FALSE)</f>
        <v>#N/A</v>
      </c>
      <c r="U3604" t="s">
        <v>1955</v>
      </c>
      <c r="V3604" t="s">
        <v>1959</v>
      </c>
      <c r="W3604" t="s">
        <v>14</v>
      </c>
      <c r="X3604" t="s">
        <v>71</v>
      </c>
      <c r="Y3604" t="s">
        <v>16</v>
      </c>
      <c r="Z3604" t="s">
        <v>17</v>
      </c>
      <c r="AA3604" t="s">
        <v>636</v>
      </c>
      <c r="AB3604" t="s">
        <v>19</v>
      </c>
      <c r="AC3604">
        <v>0.35</v>
      </c>
      <c r="AD3604" s="2">
        <v>39835</v>
      </c>
    </row>
    <row r="3605" spans="1:30" x14ac:dyDescent="0.35">
      <c r="A3605">
        <v>8241</v>
      </c>
      <c r="B3605">
        <v>5043</v>
      </c>
      <c r="C3605">
        <v>35936</v>
      </c>
      <c r="D3605" s="1">
        <v>39834</v>
      </c>
      <c r="E3605" t="s">
        <v>20</v>
      </c>
      <c r="F3605">
        <v>40</v>
      </c>
      <c r="G3605">
        <v>4152.55</v>
      </c>
      <c r="H3605">
        <v>0.03</v>
      </c>
      <c r="I3605" t="s">
        <v>9</v>
      </c>
      <c r="J3605" s="8">
        <v>813.33</v>
      </c>
      <c r="K3605" s="8">
        <f>IF(Table3[[#This Row],[Return Status]] = "Returned", 0, Table3[[#This Row],[Profit]])</f>
        <v>0</v>
      </c>
      <c r="L3605" s="8" t="str">
        <f>IFERROR(VLOOKUP(Table3[[#This Row],[Order ID]],returns[[Order ID]:[Status]],2,FALSE), "")</f>
        <v>Returned</v>
      </c>
      <c r="M3605">
        <v>105.34</v>
      </c>
      <c r="N3605">
        <v>24.49</v>
      </c>
      <c r="O3605" t="s">
        <v>737</v>
      </c>
      <c r="P3605" t="s">
        <v>189</v>
      </c>
      <c r="Q3605">
        <v>98198</v>
      </c>
      <c r="R3605" t="s">
        <v>190</v>
      </c>
      <c r="S3605" t="s">
        <v>1976</v>
      </c>
      <c r="T3605" t="e">
        <f>VLOOKUP(Table3[[#This Row],[Region]],managers5[],2,FALSE)</f>
        <v>#N/A</v>
      </c>
      <c r="U3605" t="s">
        <v>1955</v>
      </c>
      <c r="V3605" t="s">
        <v>1959</v>
      </c>
      <c r="W3605" t="s">
        <v>14</v>
      </c>
      <c r="X3605" t="s">
        <v>71</v>
      </c>
      <c r="Y3605" t="s">
        <v>50</v>
      </c>
      <c r="Z3605" t="s">
        <v>61</v>
      </c>
      <c r="AA3605" t="s">
        <v>747</v>
      </c>
      <c r="AB3605" t="s">
        <v>85</v>
      </c>
      <c r="AC3605">
        <v>0.61</v>
      </c>
      <c r="AD3605" s="2">
        <v>39835</v>
      </c>
    </row>
    <row r="3606" spans="1:30" x14ac:dyDescent="0.35">
      <c r="A3606">
        <v>219</v>
      </c>
      <c r="B3606">
        <v>5044</v>
      </c>
      <c r="C3606">
        <v>35938</v>
      </c>
      <c r="D3606" s="1">
        <v>41230</v>
      </c>
      <c r="E3606" t="s">
        <v>8</v>
      </c>
      <c r="F3606">
        <v>6</v>
      </c>
      <c r="G3606">
        <v>1770.7</v>
      </c>
      <c r="H3606">
        <v>0.05</v>
      </c>
      <c r="I3606" t="s">
        <v>49</v>
      </c>
      <c r="J3606" s="8">
        <v>-448.25</v>
      </c>
      <c r="K3606" s="8">
        <f>IF(Table3[[#This Row],[Return Status]] = "Returned", 0, Table3[[#This Row],[Profit]])</f>
        <v>-448.25</v>
      </c>
      <c r="L3606" s="8" t="str">
        <f>IFERROR(VLOOKUP(Table3[[#This Row],[Order ID]],returns[[Order ID]:[Status]],2,FALSE), "")</f>
        <v/>
      </c>
      <c r="M3606">
        <v>280.98</v>
      </c>
      <c r="N3606">
        <v>57</v>
      </c>
      <c r="O3606" t="s">
        <v>392</v>
      </c>
      <c r="P3606" t="s">
        <v>11</v>
      </c>
      <c r="Q3606">
        <v>91945</v>
      </c>
      <c r="R3606" t="s">
        <v>12</v>
      </c>
      <c r="S3606" t="s">
        <v>1976</v>
      </c>
      <c r="T3606" t="e">
        <f>VLOOKUP(Table3[[#This Row],[Region]],managers5[],2,FALSE)</f>
        <v>#N/A</v>
      </c>
      <c r="U3606" t="s">
        <v>1955</v>
      </c>
      <c r="V3606" t="s">
        <v>1959</v>
      </c>
      <c r="W3606" t="s">
        <v>14</v>
      </c>
      <c r="X3606" t="s">
        <v>71</v>
      </c>
      <c r="Y3606" t="s">
        <v>50</v>
      </c>
      <c r="Z3606" t="s">
        <v>72</v>
      </c>
      <c r="AA3606" t="s">
        <v>266</v>
      </c>
      <c r="AB3606" t="s">
        <v>74</v>
      </c>
      <c r="AC3606">
        <v>0.78</v>
      </c>
      <c r="AD3606" s="1">
        <v>41232</v>
      </c>
    </row>
    <row r="3607" spans="1:30" x14ac:dyDescent="0.35">
      <c r="A3607">
        <v>221</v>
      </c>
      <c r="B3607">
        <v>5045</v>
      </c>
      <c r="C3607">
        <v>35938</v>
      </c>
      <c r="D3607" s="1">
        <v>41230</v>
      </c>
      <c r="E3607" t="s">
        <v>8</v>
      </c>
      <c r="F3607">
        <v>48</v>
      </c>
      <c r="G3607">
        <v>628.33000000000004</v>
      </c>
      <c r="H3607">
        <v>0.09</v>
      </c>
      <c r="I3607" t="s">
        <v>9</v>
      </c>
      <c r="J3607" s="8">
        <v>-226.62</v>
      </c>
      <c r="K3607" s="8">
        <f>IF(Table3[[#This Row],[Return Status]] = "Returned", 0, Table3[[#This Row],[Profit]])</f>
        <v>-226.62</v>
      </c>
      <c r="L3607" s="8" t="str">
        <f>IFERROR(VLOOKUP(Table3[[#This Row],[Order ID]],returns[[Order ID]:[Status]],2,FALSE), "")</f>
        <v/>
      </c>
      <c r="M3607">
        <v>14.03</v>
      </c>
      <c r="N3607">
        <v>9.3699999999999992</v>
      </c>
      <c r="O3607" t="s">
        <v>392</v>
      </c>
      <c r="P3607" t="s">
        <v>11</v>
      </c>
      <c r="Q3607">
        <v>91945</v>
      </c>
      <c r="R3607" t="s">
        <v>12</v>
      </c>
      <c r="S3607" t="s">
        <v>1976</v>
      </c>
      <c r="T3607" t="e">
        <f>VLOOKUP(Table3[[#This Row],[Region]],managers5[],2,FALSE)</f>
        <v>#N/A</v>
      </c>
      <c r="U3607" t="s">
        <v>1955</v>
      </c>
      <c r="V3607" t="s">
        <v>1959</v>
      </c>
      <c r="W3607" t="s">
        <v>14</v>
      </c>
      <c r="X3607" t="s">
        <v>71</v>
      </c>
      <c r="Y3607" t="s">
        <v>16</v>
      </c>
      <c r="Z3607" t="s">
        <v>75</v>
      </c>
      <c r="AA3607" t="s">
        <v>395</v>
      </c>
      <c r="AB3607" t="s">
        <v>19</v>
      </c>
      <c r="AC3607">
        <v>0.56000000000000005</v>
      </c>
      <c r="AD3607" s="1">
        <v>41231</v>
      </c>
    </row>
    <row r="3608" spans="1:30" x14ac:dyDescent="0.35">
      <c r="A3608">
        <v>4777</v>
      </c>
      <c r="B3608">
        <v>7779</v>
      </c>
      <c r="C3608">
        <v>55654</v>
      </c>
      <c r="D3608" s="1">
        <v>40440</v>
      </c>
      <c r="E3608" t="s">
        <v>77</v>
      </c>
      <c r="F3608">
        <v>2</v>
      </c>
      <c r="G3608">
        <v>17.3</v>
      </c>
      <c r="H3608">
        <v>0.04</v>
      </c>
      <c r="I3608" t="s">
        <v>9</v>
      </c>
      <c r="J3608" s="8">
        <v>-7.49</v>
      </c>
      <c r="K3608" s="8">
        <f>IF(Table3[[#This Row],[Return Status]] = "Returned", 0, Table3[[#This Row],[Profit]])</f>
        <v>-7.49</v>
      </c>
      <c r="L3608" s="8" t="str">
        <f>IFERROR(VLOOKUP(Table3[[#This Row],[Order ID]],returns[[Order ID]:[Status]],2,FALSE), "")</f>
        <v/>
      </c>
      <c r="M3608">
        <v>6.98</v>
      </c>
      <c r="N3608">
        <v>2.83</v>
      </c>
      <c r="O3608" t="s">
        <v>776</v>
      </c>
      <c r="P3608" t="s">
        <v>155</v>
      </c>
      <c r="Q3608">
        <v>37064</v>
      </c>
      <c r="R3608" t="s">
        <v>44</v>
      </c>
      <c r="S3608" t="s">
        <v>1978</v>
      </c>
      <c r="T3608" t="e">
        <f>VLOOKUP(Table3[[#This Row],[Region]],managers5[],2,FALSE)</f>
        <v>#N/A</v>
      </c>
      <c r="U3608" t="s">
        <v>1957</v>
      </c>
      <c r="V3608" t="s">
        <v>1959</v>
      </c>
      <c r="W3608" t="s">
        <v>14</v>
      </c>
      <c r="X3608" t="s">
        <v>24</v>
      </c>
      <c r="Y3608" t="s">
        <v>50</v>
      </c>
      <c r="Z3608" t="s">
        <v>61</v>
      </c>
      <c r="AA3608" t="s">
        <v>543</v>
      </c>
      <c r="AB3608" t="s">
        <v>109</v>
      </c>
      <c r="AC3608">
        <v>0.37</v>
      </c>
      <c r="AD3608" s="2">
        <v>40442</v>
      </c>
    </row>
    <row r="3609" spans="1:30" x14ac:dyDescent="0.35">
      <c r="A3609">
        <v>1756</v>
      </c>
      <c r="B3609">
        <v>5047</v>
      </c>
      <c r="C3609">
        <v>35968</v>
      </c>
      <c r="D3609" s="1">
        <v>40971</v>
      </c>
      <c r="E3609" t="s">
        <v>8</v>
      </c>
      <c r="F3609">
        <v>21</v>
      </c>
      <c r="G3609">
        <v>141.19999999999999</v>
      </c>
      <c r="H3609">
        <v>0.05</v>
      </c>
      <c r="I3609" t="s">
        <v>9</v>
      </c>
      <c r="J3609" s="8">
        <v>-74.439499999999995</v>
      </c>
      <c r="K3609" s="8">
        <f>IF(Table3[[#This Row],[Return Status]] = "Returned", 0, Table3[[#This Row],[Profit]])</f>
        <v>-74.439499999999995</v>
      </c>
      <c r="L3609" s="8" t="str">
        <f>IFERROR(VLOOKUP(Table3[[#This Row],[Order ID]],returns[[Order ID]:[Status]],2,FALSE), "")</f>
        <v/>
      </c>
      <c r="M3609">
        <v>6.23</v>
      </c>
      <c r="N3609">
        <v>6.97</v>
      </c>
      <c r="O3609" t="s">
        <v>228</v>
      </c>
      <c r="P3609" t="s">
        <v>11</v>
      </c>
      <c r="Q3609">
        <v>94404</v>
      </c>
      <c r="R3609" t="s">
        <v>12</v>
      </c>
      <c r="S3609" t="s">
        <v>1976</v>
      </c>
      <c r="T3609" t="e">
        <f>VLOOKUP(Table3[[#This Row],[Region]],managers5[],2,FALSE)</f>
        <v>#N/A</v>
      </c>
      <c r="U3609" t="s">
        <v>1955</v>
      </c>
      <c r="V3609" t="s">
        <v>1959</v>
      </c>
      <c r="W3609" t="s">
        <v>14</v>
      </c>
      <c r="X3609" t="s">
        <v>71</v>
      </c>
      <c r="Y3609" t="s">
        <v>16</v>
      </c>
      <c r="Z3609" t="s">
        <v>17</v>
      </c>
      <c r="AA3609" t="s">
        <v>165</v>
      </c>
      <c r="AB3609" t="s">
        <v>19</v>
      </c>
      <c r="AC3609">
        <v>0.36</v>
      </c>
      <c r="AD3609" s="1">
        <v>40973</v>
      </c>
    </row>
    <row r="3610" spans="1:30" x14ac:dyDescent="0.35">
      <c r="A3610">
        <v>5086</v>
      </c>
      <c r="B3610">
        <v>7705</v>
      </c>
      <c r="C3610">
        <v>55234</v>
      </c>
      <c r="D3610" s="1">
        <v>40387</v>
      </c>
      <c r="E3610" t="s">
        <v>32</v>
      </c>
      <c r="F3610">
        <v>5</v>
      </c>
      <c r="G3610">
        <v>17.059999999999999</v>
      </c>
      <c r="H3610">
        <v>0.03</v>
      </c>
      <c r="I3610" t="s">
        <v>9</v>
      </c>
      <c r="J3610" s="8">
        <v>-7.54</v>
      </c>
      <c r="K3610" s="8">
        <f>IF(Table3[[#This Row],[Return Status]] = "Returned", 0, Table3[[#This Row],[Profit]])</f>
        <v>-7.54</v>
      </c>
      <c r="L3610" s="8" t="str">
        <f>IFERROR(VLOOKUP(Table3[[#This Row],[Order ID]],returns[[Order ID]:[Status]],2,FALSE), "")</f>
        <v/>
      </c>
      <c r="M3610">
        <v>2.98</v>
      </c>
      <c r="N3610">
        <v>2.0299999999999998</v>
      </c>
      <c r="O3610" t="s">
        <v>1894</v>
      </c>
      <c r="P3610" t="s">
        <v>155</v>
      </c>
      <c r="Q3610">
        <v>29418</v>
      </c>
      <c r="R3610" t="s">
        <v>44</v>
      </c>
      <c r="S3610" t="s">
        <v>1978</v>
      </c>
      <c r="T3610" t="e">
        <f>VLOOKUP(Table3[[#This Row],[Region]],managers5[],2,FALSE)</f>
        <v>#N/A</v>
      </c>
      <c r="U3610" t="s">
        <v>1957</v>
      </c>
      <c r="V3610" t="s">
        <v>1959</v>
      </c>
      <c r="W3610" t="s">
        <v>14</v>
      </c>
      <c r="X3610" t="s">
        <v>71</v>
      </c>
      <c r="Y3610" t="s">
        <v>16</v>
      </c>
      <c r="Z3610" t="s">
        <v>106</v>
      </c>
      <c r="AA3610" t="s">
        <v>206</v>
      </c>
      <c r="AB3610" t="s">
        <v>35</v>
      </c>
      <c r="AC3610">
        <v>0.56999999999999995</v>
      </c>
      <c r="AD3610" s="2">
        <v>40389</v>
      </c>
    </row>
    <row r="3611" spans="1:30" x14ac:dyDescent="0.35">
      <c r="A3611">
        <v>7862</v>
      </c>
      <c r="B3611">
        <v>4377</v>
      </c>
      <c r="C3611">
        <v>31174</v>
      </c>
      <c r="D3611" s="1">
        <v>39898</v>
      </c>
      <c r="E3611" t="s">
        <v>8</v>
      </c>
      <c r="F3611">
        <v>29</v>
      </c>
      <c r="G3611">
        <v>225.25</v>
      </c>
      <c r="H3611">
        <v>0.03</v>
      </c>
      <c r="I3611" t="s">
        <v>9</v>
      </c>
      <c r="J3611" s="8">
        <v>-7.59</v>
      </c>
      <c r="K3611" s="8">
        <f>IF(Table3[[#This Row],[Return Status]] = "Returned", 0, Table3[[#This Row],[Profit]])</f>
        <v>-7.59</v>
      </c>
      <c r="L3611" s="8" t="str">
        <f>IFERROR(VLOOKUP(Table3[[#This Row],[Order ID]],returns[[Order ID]:[Status]],2,FALSE), "")</f>
        <v/>
      </c>
      <c r="M3611">
        <v>7.84</v>
      </c>
      <c r="N3611">
        <v>4.71</v>
      </c>
      <c r="O3611" t="s">
        <v>349</v>
      </c>
      <c r="P3611" t="s">
        <v>43</v>
      </c>
      <c r="Q3611">
        <v>23701</v>
      </c>
      <c r="R3611" t="s">
        <v>44</v>
      </c>
      <c r="S3611" t="s">
        <v>1978</v>
      </c>
      <c r="T3611" t="e">
        <f>VLOOKUP(Table3[[#This Row],[Region]],managers5[],2,FALSE)</f>
        <v>#N/A</v>
      </c>
      <c r="U3611" t="s">
        <v>1957</v>
      </c>
      <c r="V3611" t="s">
        <v>1959</v>
      </c>
      <c r="W3611" t="s">
        <v>14</v>
      </c>
      <c r="X3611" t="s">
        <v>39</v>
      </c>
      <c r="Y3611" t="s">
        <v>16</v>
      </c>
      <c r="Z3611" t="s">
        <v>17</v>
      </c>
      <c r="AA3611" t="s">
        <v>636</v>
      </c>
      <c r="AB3611" t="s">
        <v>19</v>
      </c>
      <c r="AC3611">
        <v>0.35</v>
      </c>
      <c r="AD3611" s="2">
        <v>39901</v>
      </c>
    </row>
    <row r="3612" spans="1:30" x14ac:dyDescent="0.35">
      <c r="A3612">
        <v>4774</v>
      </c>
      <c r="B3612">
        <v>5052</v>
      </c>
      <c r="C3612">
        <v>36005</v>
      </c>
      <c r="D3612" s="1">
        <v>40438</v>
      </c>
      <c r="E3612" t="s">
        <v>32</v>
      </c>
      <c r="F3612">
        <v>1</v>
      </c>
      <c r="G3612">
        <v>29.65</v>
      </c>
      <c r="H3612">
        <v>0.05</v>
      </c>
      <c r="I3612" t="s">
        <v>33</v>
      </c>
      <c r="J3612" s="8">
        <v>-16.54</v>
      </c>
      <c r="K3612" s="8">
        <f>IF(Table3[[#This Row],[Return Status]] = "Returned", 0, Table3[[#This Row],[Profit]])</f>
        <v>-16.54</v>
      </c>
      <c r="L3612" s="8" t="str">
        <f>IFERROR(VLOOKUP(Table3[[#This Row],[Order ID]],returns[[Order ID]:[Status]],2,FALSE), "")</f>
        <v/>
      </c>
      <c r="M3612">
        <v>14.98</v>
      </c>
      <c r="N3612">
        <v>7.69</v>
      </c>
      <c r="O3612" t="s">
        <v>827</v>
      </c>
      <c r="P3612" t="s">
        <v>134</v>
      </c>
      <c r="Q3612">
        <v>6478</v>
      </c>
      <c r="R3612" t="s">
        <v>135</v>
      </c>
      <c r="S3612" t="s">
        <v>1979</v>
      </c>
      <c r="T3612" t="e">
        <f>VLOOKUP(Table3[[#This Row],[Region]],managers5[],2,FALSE)</f>
        <v>#N/A</v>
      </c>
      <c r="U3612" t="s">
        <v>1956</v>
      </c>
      <c r="W3612" t="s">
        <v>14</v>
      </c>
      <c r="X3612" t="s">
        <v>15</v>
      </c>
      <c r="Y3612" t="s">
        <v>16</v>
      </c>
      <c r="Z3612" t="s">
        <v>75</v>
      </c>
      <c r="AA3612" t="s">
        <v>224</v>
      </c>
      <c r="AB3612" t="s">
        <v>19</v>
      </c>
      <c r="AC3612">
        <v>0.56999999999999995</v>
      </c>
      <c r="AD3612" s="2">
        <v>40442</v>
      </c>
    </row>
    <row r="3613" spans="1:30" x14ac:dyDescent="0.35">
      <c r="A3613">
        <v>6319</v>
      </c>
      <c r="B3613">
        <v>5053</v>
      </c>
      <c r="C3613">
        <v>36033</v>
      </c>
      <c r="D3613" s="1">
        <v>40166</v>
      </c>
      <c r="E3613" t="s">
        <v>8</v>
      </c>
      <c r="F3613">
        <v>15</v>
      </c>
      <c r="G3613">
        <v>83.02</v>
      </c>
      <c r="H3613">
        <v>0.06</v>
      </c>
      <c r="I3613" t="s">
        <v>33</v>
      </c>
      <c r="J3613" s="8">
        <v>-54.01</v>
      </c>
      <c r="K3613" s="8">
        <f>IF(Table3[[#This Row],[Return Status]] = "Returned", 0, Table3[[#This Row],[Profit]])</f>
        <v>-54.01</v>
      </c>
      <c r="L3613" s="8" t="str">
        <f>IFERROR(VLOOKUP(Table3[[#This Row],[Order ID]],returns[[Order ID]:[Status]],2,FALSE), "")</f>
        <v/>
      </c>
      <c r="M3613">
        <v>4.9800000000000004</v>
      </c>
      <c r="N3613">
        <v>4.62</v>
      </c>
      <c r="O3613" t="s">
        <v>902</v>
      </c>
      <c r="P3613" t="s">
        <v>11</v>
      </c>
      <c r="Q3613">
        <v>92236</v>
      </c>
      <c r="R3613" t="s">
        <v>12</v>
      </c>
      <c r="S3613" t="s">
        <v>1976</v>
      </c>
      <c r="T3613" t="e">
        <f>VLOOKUP(Table3[[#This Row],[Region]],managers5[],2,FALSE)</f>
        <v>#N/A</v>
      </c>
      <c r="U3613" t="s">
        <v>1955</v>
      </c>
      <c r="V3613" t="s">
        <v>1959</v>
      </c>
      <c r="W3613" t="s">
        <v>14</v>
      </c>
      <c r="X3613" t="s">
        <v>15</v>
      </c>
      <c r="Y3613" t="s">
        <v>46</v>
      </c>
      <c r="Z3613" t="s">
        <v>47</v>
      </c>
      <c r="AA3613" t="s">
        <v>1234</v>
      </c>
      <c r="AB3613" t="s">
        <v>109</v>
      </c>
      <c r="AC3613">
        <v>0.64</v>
      </c>
      <c r="AD3613" s="2">
        <v>40166</v>
      </c>
    </row>
    <row r="3614" spans="1:30" x14ac:dyDescent="0.35">
      <c r="A3614">
        <v>400</v>
      </c>
      <c r="B3614">
        <v>5054</v>
      </c>
      <c r="C3614">
        <v>36034</v>
      </c>
      <c r="D3614" s="1">
        <v>41198</v>
      </c>
      <c r="E3614" t="s">
        <v>77</v>
      </c>
      <c r="F3614">
        <v>10</v>
      </c>
      <c r="G3614">
        <v>19.36</v>
      </c>
      <c r="H3614">
        <v>0</v>
      </c>
      <c r="I3614" t="s">
        <v>9</v>
      </c>
      <c r="J3614" s="8">
        <v>-1.02</v>
      </c>
      <c r="K3614" s="8">
        <f>IF(Table3[[#This Row],[Return Status]] = "Returned", 0, Table3[[#This Row],[Profit]])</f>
        <v>-1.02</v>
      </c>
      <c r="L3614" s="8" t="str">
        <f>IFERROR(VLOOKUP(Table3[[#This Row],[Order ID]],returns[[Order ID]:[Status]],2,FALSE), "")</f>
        <v/>
      </c>
      <c r="M3614">
        <v>1.76</v>
      </c>
      <c r="N3614">
        <v>0.7</v>
      </c>
      <c r="O3614" t="s">
        <v>604</v>
      </c>
      <c r="P3614" t="s">
        <v>37</v>
      </c>
      <c r="Q3614">
        <v>11226</v>
      </c>
      <c r="R3614" t="s">
        <v>37</v>
      </c>
      <c r="S3614" t="s">
        <v>1979</v>
      </c>
      <c r="T3614" t="e">
        <f>VLOOKUP(Table3[[#This Row],[Region]],managers5[],2,FALSE)</f>
        <v>#N/A</v>
      </c>
      <c r="U3614" t="s">
        <v>1956</v>
      </c>
      <c r="W3614" t="s">
        <v>14</v>
      </c>
      <c r="X3614" t="s">
        <v>39</v>
      </c>
      <c r="Y3614" t="s">
        <v>16</v>
      </c>
      <c r="Z3614" t="s">
        <v>106</v>
      </c>
      <c r="AA3614" t="s">
        <v>107</v>
      </c>
      <c r="AB3614" t="s">
        <v>35</v>
      </c>
      <c r="AC3614">
        <v>0.56000000000000005</v>
      </c>
      <c r="AD3614" s="1">
        <v>41200</v>
      </c>
    </row>
    <row r="3615" spans="1:30" x14ac:dyDescent="0.35">
      <c r="A3615">
        <v>767</v>
      </c>
      <c r="B3615">
        <v>5055</v>
      </c>
      <c r="C3615">
        <v>36038</v>
      </c>
      <c r="D3615" s="1">
        <v>41137</v>
      </c>
      <c r="E3615" t="s">
        <v>77</v>
      </c>
      <c r="F3615">
        <v>26</v>
      </c>
      <c r="G3615">
        <v>95.26</v>
      </c>
      <c r="H3615">
        <v>0.02</v>
      </c>
      <c r="I3615" t="s">
        <v>9</v>
      </c>
      <c r="J3615" s="8">
        <v>-89.06</v>
      </c>
      <c r="K3615" s="8">
        <f>IF(Table3[[#This Row],[Return Status]] = "Returned", 0, Table3[[#This Row],[Profit]])</f>
        <v>0</v>
      </c>
      <c r="L3615" s="8" t="str">
        <f>IFERROR(VLOOKUP(Table3[[#This Row],[Order ID]],returns[[Order ID]:[Status]],2,FALSE), "")</f>
        <v>Returned</v>
      </c>
      <c r="M3615">
        <v>3.28</v>
      </c>
      <c r="N3615">
        <v>5</v>
      </c>
      <c r="O3615" t="s">
        <v>96</v>
      </c>
      <c r="P3615" t="s">
        <v>97</v>
      </c>
      <c r="Q3615">
        <v>97128</v>
      </c>
      <c r="R3615" t="s">
        <v>98</v>
      </c>
      <c r="S3615" t="s">
        <v>1976</v>
      </c>
      <c r="T3615" t="e">
        <f>VLOOKUP(Table3[[#This Row],[Region]],managers5[],2,FALSE)</f>
        <v>#N/A</v>
      </c>
      <c r="U3615" t="s">
        <v>1955</v>
      </c>
      <c r="V3615" t="s">
        <v>1959</v>
      </c>
      <c r="W3615" t="s">
        <v>14</v>
      </c>
      <c r="X3615" t="s">
        <v>24</v>
      </c>
      <c r="Y3615" t="s">
        <v>16</v>
      </c>
      <c r="Z3615" t="s">
        <v>106</v>
      </c>
      <c r="AA3615" t="s">
        <v>927</v>
      </c>
      <c r="AB3615" t="s">
        <v>35</v>
      </c>
      <c r="AC3615">
        <v>0.56000000000000005</v>
      </c>
      <c r="AD3615" s="1">
        <v>41139</v>
      </c>
    </row>
    <row r="3616" spans="1:30" x14ac:dyDescent="0.35">
      <c r="A3616">
        <v>5992</v>
      </c>
      <c r="B3616">
        <v>5056</v>
      </c>
      <c r="C3616">
        <v>36065</v>
      </c>
      <c r="D3616" s="1">
        <v>40226</v>
      </c>
      <c r="E3616" t="s">
        <v>77</v>
      </c>
      <c r="F3616">
        <v>31</v>
      </c>
      <c r="G3616">
        <v>538.29999999999995</v>
      </c>
      <c r="H3616">
        <v>0.03</v>
      </c>
      <c r="I3616" t="s">
        <v>9</v>
      </c>
      <c r="J3616" s="8">
        <v>-63.98</v>
      </c>
      <c r="K3616" s="8">
        <f>IF(Table3[[#This Row],[Return Status]] = "Returned", 0, Table3[[#This Row],[Profit]])</f>
        <v>-63.98</v>
      </c>
      <c r="L3616" s="8" t="str">
        <f>IFERROR(VLOOKUP(Table3[[#This Row],[Order ID]],returns[[Order ID]:[Status]],2,FALSE), "")</f>
        <v/>
      </c>
      <c r="M3616">
        <v>16.98</v>
      </c>
      <c r="N3616">
        <v>12.39</v>
      </c>
      <c r="O3616" t="s">
        <v>969</v>
      </c>
      <c r="P3616" t="s">
        <v>37</v>
      </c>
      <c r="Q3616">
        <v>10573</v>
      </c>
      <c r="R3616" t="s">
        <v>37</v>
      </c>
      <c r="S3616" t="s">
        <v>1979</v>
      </c>
      <c r="T3616" t="e">
        <f>VLOOKUP(Table3[[#This Row],[Region]],managers5[],2,FALSE)</f>
        <v>#N/A</v>
      </c>
      <c r="U3616" t="s">
        <v>1956</v>
      </c>
      <c r="W3616" t="s">
        <v>14</v>
      </c>
      <c r="X3616" t="s">
        <v>15</v>
      </c>
      <c r="Y3616" t="s">
        <v>16</v>
      </c>
      <c r="Z3616" t="s">
        <v>168</v>
      </c>
      <c r="AA3616" t="s">
        <v>632</v>
      </c>
      <c r="AB3616" t="s">
        <v>19</v>
      </c>
      <c r="AC3616">
        <v>0.35</v>
      </c>
      <c r="AD3616" s="2">
        <v>40226</v>
      </c>
    </row>
    <row r="3617" spans="1:30" x14ac:dyDescent="0.35">
      <c r="A3617">
        <v>7294</v>
      </c>
      <c r="B3617">
        <v>5057</v>
      </c>
      <c r="C3617">
        <v>36067</v>
      </c>
      <c r="D3617" s="1">
        <v>39998</v>
      </c>
      <c r="E3617" t="s">
        <v>77</v>
      </c>
      <c r="F3617">
        <v>37</v>
      </c>
      <c r="G3617">
        <v>6176.29</v>
      </c>
      <c r="H3617">
        <v>0.04</v>
      </c>
      <c r="I3617" t="s">
        <v>33</v>
      </c>
      <c r="J3617" s="8">
        <v>1499.94</v>
      </c>
      <c r="K3617" s="8">
        <f>IF(Table3[[#This Row],[Return Status]] = "Returned", 0, Table3[[#This Row],[Profit]])</f>
        <v>0</v>
      </c>
      <c r="L3617" s="8" t="str">
        <f>IFERROR(VLOOKUP(Table3[[#This Row],[Order ID]],returns[[Order ID]:[Status]],2,FALSE), "")</f>
        <v>Returned</v>
      </c>
      <c r="M3617">
        <v>165.2</v>
      </c>
      <c r="N3617">
        <v>19.989999999999998</v>
      </c>
      <c r="O3617" t="s">
        <v>1055</v>
      </c>
      <c r="P3617" t="s">
        <v>11</v>
      </c>
      <c r="Q3617">
        <v>96003</v>
      </c>
      <c r="R3617" t="s">
        <v>12</v>
      </c>
      <c r="S3617" t="s">
        <v>1976</v>
      </c>
      <c r="T3617" t="e">
        <f>VLOOKUP(Table3[[#This Row],[Region]],managers5[],2,FALSE)</f>
        <v>#N/A</v>
      </c>
      <c r="U3617" t="s">
        <v>1955</v>
      </c>
      <c r="V3617" t="s">
        <v>1959</v>
      </c>
      <c r="W3617" t="s">
        <v>14</v>
      </c>
      <c r="X3617" t="s">
        <v>15</v>
      </c>
      <c r="Y3617" t="s">
        <v>16</v>
      </c>
      <c r="Z3617" t="s">
        <v>75</v>
      </c>
      <c r="AA3617" t="s">
        <v>966</v>
      </c>
      <c r="AB3617" t="s">
        <v>19</v>
      </c>
      <c r="AC3617">
        <v>0.59</v>
      </c>
      <c r="AD3617" s="2">
        <v>40000</v>
      </c>
    </row>
    <row r="3618" spans="1:30" x14ac:dyDescent="0.35">
      <c r="A3618">
        <v>6361</v>
      </c>
      <c r="B3618">
        <v>5060</v>
      </c>
      <c r="C3618">
        <v>36069</v>
      </c>
      <c r="D3618" s="1">
        <v>40152</v>
      </c>
      <c r="E3618" t="s">
        <v>32</v>
      </c>
      <c r="F3618">
        <v>15</v>
      </c>
      <c r="G3618">
        <v>2758.22</v>
      </c>
      <c r="H3618">
        <v>0</v>
      </c>
      <c r="I3618" t="s">
        <v>9</v>
      </c>
      <c r="J3618" s="8">
        <v>966.81</v>
      </c>
      <c r="K3618" s="8">
        <f>IF(Table3[[#This Row],[Return Status]] = "Returned", 0, Table3[[#This Row],[Profit]])</f>
        <v>966.81</v>
      </c>
      <c r="L3618" s="8" t="str">
        <f>IFERROR(VLOOKUP(Table3[[#This Row],[Order ID]],returns[[Order ID]:[Status]],2,FALSE), "")</f>
        <v/>
      </c>
      <c r="M3618">
        <v>170.98</v>
      </c>
      <c r="N3618">
        <v>13.99</v>
      </c>
      <c r="O3618" t="s">
        <v>938</v>
      </c>
      <c r="P3618" t="s">
        <v>114</v>
      </c>
      <c r="Q3618">
        <v>85234</v>
      </c>
      <c r="R3618" t="s">
        <v>115</v>
      </c>
      <c r="S3618" t="s">
        <v>1976</v>
      </c>
      <c r="T3618" t="e">
        <f>VLOOKUP(Table3[[#This Row],[Region]],managers5[],2,FALSE)</f>
        <v>#N/A</v>
      </c>
      <c r="U3618" t="s">
        <v>1955</v>
      </c>
      <c r="V3618" t="s">
        <v>1959</v>
      </c>
      <c r="W3618" t="s">
        <v>14</v>
      </c>
      <c r="X3618" t="s">
        <v>24</v>
      </c>
      <c r="Y3618" t="s">
        <v>50</v>
      </c>
      <c r="Z3618" t="s">
        <v>61</v>
      </c>
      <c r="AA3618" t="s">
        <v>1884</v>
      </c>
      <c r="AB3618" t="s">
        <v>69</v>
      </c>
      <c r="AC3618">
        <v>0.75</v>
      </c>
      <c r="AD3618" s="2">
        <v>40159</v>
      </c>
    </row>
    <row r="3619" spans="1:30" x14ac:dyDescent="0.35">
      <c r="A3619">
        <v>6370</v>
      </c>
      <c r="B3619">
        <v>5059</v>
      </c>
      <c r="C3619">
        <v>36069</v>
      </c>
      <c r="D3619" s="1">
        <v>40152</v>
      </c>
      <c r="E3619" t="s">
        <v>32</v>
      </c>
      <c r="F3619">
        <v>13</v>
      </c>
      <c r="G3619">
        <v>453.09</v>
      </c>
      <c r="H3619">
        <v>0.09</v>
      </c>
      <c r="I3619" t="s">
        <v>9</v>
      </c>
      <c r="J3619" s="8">
        <v>107.74</v>
      </c>
      <c r="K3619" s="8">
        <f>IF(Table3[[#This Row],[Return Status]] = "Returned", 0, Table3[[#This Row],[Profit]])</f>
        <v>107.74</v>
      </c>
      <c r="L3619" s="8" t="str">
        <f>IFERROR(VLOOKUP(Table3[[#This Row],[Order ID]],returns[[Order ID]:[Status]],2,FALSE), "")</f>
        <v/>
      </c>
      <c r="M3619">
        <v>35.94</v>
      </c>
      <c r="N3619">
        <v>6.66</v>
      </c>
      <c r="O3619" t="s">
        <v>938</v>
      </c>
      <c r="P3619" t="s">
        <v>114</v>
      </c>
      <c r="Q3619">
        <v>85234</v>
      </c>
      <c r="R3619" t="s">
        <v>115</v>
      </c>
      <c r="S3619" t="s">
        <v>1976</v>
      </c>
      <c r="T3619" t="e">
        <f>VLOOKUP(Table3[[#This Row],[Region]],managers5[],2,FALSE)</f>
        <v>#N/A</v>
      </c>
      <c r="U3619" t="s">
        <v>1955</v>
      </c>
      <c r="V3619" t="s">
        <v>1959</v>
      </c>
      <c r="W3619" t="s">
        <v>14</v>
      </c>
      <c r="X3619" t="s">
        <v>24</v>
      </c>
      <c r="Y3619" t="s">
        <v>16</v>
      </c>
      <c r="Z3619" t="s">
        <v>168</v>
      </c>
      <c r="AA3619" t="s">
        <v>1922</v>
      </c>
      <c r="AB3619" t="s">
        <v>19</v>
      </c>
      <c r="AC3619">
        <v>0.4</v>
      </c>
      <c r="AD3619" s="2">
        <v>40157</v>
      </c>
    </row>
    <row r="3620" spans="1:30" x14ac:dyDescent="0.35">
      <c r="A3620">
        <v>6399</v>
      </c>
      <c r="B3620">
        <v>5061</v>
      </c>
      <c r="C3620">
        <v>36069</v>
      </c>
      <c r="D3620" s="1">
        <v>40152</v>
      </c>
      <c r="E3620" t="s">
        <v>32</v>
      </c>
      <c r="F3620">
        <v>20</v>
      </c>
      <c r="G3620">
        <v>102.61</v>
      </c>
      <c r="H3620">
        <v>0.09</v>
      </c>
      <c r="I3620" t="s">
        <v>9</v>
      </c>
      <c r="J3620" s="8">
        <v>-92.01</v>
      </c>
      <c r="K3620" s="8">
        <f>IF(Table3[[#This Row],[Return Status]] = "Returned", 0, Table3[[#This Row],[Profit]])</f>
        <v>-92.01</v>
      </c>
      <c r="L3620" s="8" t="str">
        <f>IFERROR(VLOOKUP(Table3[[#This Row],[Order ID]],returns[[Order ID]:[Status]],2,FALSE), "")</f>
        <v/>
      </c>
      <c r="M3620">
        <v>4.9800000000000004</v>
      </c>
      <c r="N3620">
        <v>7.44</v>
      </c>
      <c r="O3620" t="s">
        <v>938</v>
      </c>
      <c r="P3620" t="s">
        <v>114</v>
      </c>
      <c r="Q3620">
        <v>85234</v>
      </c>
      <c r="R3620" t="s">
        <v>115</v>
      </c>
      <c r="S3620" t="s">
        <v>1976</v>
      </c>
      <c r="T3620" t="e">
        <f>VLOOKUP(Table3[[#This Row],[Region]],managers5[],2,FALSE)</f>
        <v>#N/A</v>
      </c>
      <c r="U3620" t="s">
        <v>1955</v>
      </c>
      <c r="V3620" t="s">
        <v>1959</v>
      </c>
      <c r="W3620" t="s">
        <v>14</v>
      </c>
      <c r="X3620" t="s">
        <v>24</v>
      </c>
      <c r="Y3620" t="s">
        <v>16</v>
      </c>
      <c r="Z3620" t="s">
        <v>30</v>
      </c>
      <c r="AA3620" t="s">
        <v>1079</v>
      </c>
      <c r="AB3620" t="s">
        <v>19</v>
      </c>
      <c r="AC3620">
        <v>0.36</v>
      </c>
      <c r="AD3620" s="2">
        <v>40154</v>
      </c>
    </row>
    <row r="3621" spans="1:30" x14ac:dyDescent="0.35">
      <c r="A3621">
        <v>749</v>
      </c>
      <c r="B3621">
        <v>5064</v>
      </c>
      <c r="C3621">
        <v>36101</v>
      </c>
      <c r="D3621" s="1">
        <v>41141</v>
      </c>
      <c r="E3621" t="s">
        <v>77</v>
      </c>
      <c r="F3621">
        <v>3</v>
      </c>
      <c r="G3621">
        <v>446.05</v>
      </c>
      <c r="H3621">
        <v>0.09</v>
      </c>
      <c r="I3621" t="s">
        <v>49</v>
      </c>
      <c r="J3621" s="8">
        <v>-271.26</v>
      </c>
      <c r="K3621" s="8">
        <f>IF(Table3[[#This Row],[Return Status]] = "Returned", 0, Table3[[#This Row],[Profit]])</f>
        <v>-271.26</v>
      </c>
      <c r="L3621" s="8" t="str">
        <f>IFERROR(VLOOKUP(Table3[[#This Row],[Order ID]],returns[[Order ID]:[Status]],2,FALSE), "")</f>
        <v/>
      </c>
      <c r="M3621">
        <v>140.97999999999999</v>
      </c>
      <c r="N3621">
        <v>53.48</v>
      </c>
      <c r="O3621" t="s">
        <v>253</v>
      </c>
      <c r="P3621" t="s">
        <v>142</v>
      </c>
      <c r="Q3621">
        <v>84043</v>
      </c>
      <c r="R3621" t="s">
        <v>143</v>
      </c>
      <c r="S3621" t="s">
        <v>1976</v>
      </c>
      <c r="T3621" t="e">
        <f>VLOOKUP(Table3[[#This Row],[Region]],managers5[],2,FALSE)</f>
        <v>#N/A</v>
      </c>
      <c r="U3621" t="s">
        <v>1955</v>
      </c>
      <c r="V3621" t="s">
        <v>1959</v>
      </c>
      <c r="W3621" t="s">
        <v>14</v>
      </c>
      <c r="X3621" t="s">
        <v>71</v>
      </c>
      <c r="Y3621" t="s">
        <v>50</v>
      </c>
      <c r="Z3621" t="s">
        <v>219</v>
      </c>
      <c r="AA3621" t="s">
        <v>484</v>
      </c>
      <c r="AB3621" t="s">
        <v>53</v>
      </c>
      <c r="AC3621">
        <v>0.65</v>
      </c>
      <c r="AD3621" s="1">
        <v>41142</v>
      </c>
    </row>
    <row r="3622" spans="1:30" x14ac:dyDescent="0.35">
      <c r="A3622">
        <v>5350</v>
      </c>
      <c r="B3622">
        <v>6101</v>
      </c>
      <c r="C3622">
        <v>43207</v>
      </c>
      <c r="D3622" s="1">
        <v>40338</v>
      </c>
      <c r="E3622" t="s">
        <v>32</v>
      </c>
      <c r="F3622">
        <v>8</v>
      </c>
      <c r="G3622">
        <v>15.45</v>
      </c>
      <c r="H3622">
        <v>0.05</v>
      </c>
      <c r="I3622" t="s">
        <v>9</v>
      </c>
      <c r="J3622" s="8">
        <v>-7.75</v>
      </c>
      <c r="K3622" s="8">
        <f>IF(Table3[[#This Row],[Return Status]] = "Returned", 0, Table3[[#This Row],[Profit]])</f>
        <v>-7.75</v>
      </c>
      <c r="L3622" s="8" t="str">
        <f>IFERROR(VLOOKUP(Table3[[#This Row],[Order ID]],returns[[Order ID]:[Status]],2,FALSE), "")</f>
        <v/>
      </c>
      <c r="M3622">
        <v>1.81</v>
      </c>
      <c r="N3622">
        <v>1.56</v>
      </c>
      <c r="O3622" t="s">
        <v>1162</v>
      </c>
      <c r="P3622" t="s">
        <v>64</v>
      </c>
      <c r="Q3622">
        <v>30188</v>
      </c>
      <c r="R3622" t="s">
        <v>65</v>
      </c>
      <c r="S3622" t="s">
        <v>1978</v>
      </c>
      <c r="T3622" t="e">
        <f>VLOOKUP(Table3[[#This Row],[Region]],managers5[],2,FALSE)</f>
        <v>#N/A</v>
      </c>
      <c r="U3622" t="s">
        <v>1957</v>
      </c>
      <c r="V3622" t="s">
        <v>1959</v>
      </c>
      <c r="W3622" t="s">
        <v>14</v>
      </c>
      <c r="X3622" t="s">
        <v>39</v>
      </c>
      <c r="Y3622" t="s">
        <v>16</v>
      </c>
      <c r="Z3622" t="s">
        <v>57</v>
      </c>
      <c r="AA3622" t="s">
        <v>1451</v>
      </c>
      <c r="AB3622" t="s">
        <v>35</v>
      </c>
      <c r="AC3622">
        <v>0.49</v>
      </c>
      <c r="AD3622" s="2">
        <v>40340</v>
      </c>
    </row>
    <row r="3623" spans="1:30" x14ac:dyDescent="0.35">
      <c r="A3623">
        <v>6507</v>
      </c>
      <c r="B3623">
        <v>3121</v>
      </c>
      <c r="C3623">
        <v>22407</v>
      </c>
      <c r="D3623" s="1">
        <v>40134</v>
      </c>
      <c r="E3623" t="s">
        <v>8</v>
      </c>
      <c r="F3623">
        <v>10</v>
      </c>
      <c r="G3623">
        <v>128.02000000000001</v>
      </c>
      <c r="H3623">
        <v>0.02</v>
      </c>
      <c r="I3623" t="s">
        <v>9</v>
      </c>
      <c r="J3623" s="8">
        <v>-7.9</v>
      </c>
      <c r="K3623" s="8">
        <f>IF(Table3[[#This Row],[Return Status]] = "Returned", 0, Table3[[#This Row],[Profit]])</f>
        <v>-7.9</v>
      </c>
      <c r="L3623" s="8" t="str">
        <f>IFERROR(VLOOKUP(Table3[[#This Row],[Order ID]],returns[[Order ID]:[Status]],2,FALSE), "")</f>
        <v/>
      </c>
      <c r="M3623">
        <v>12.28</v>
      </c>
      <c r="N3623">
        <v>6.47</v>
      </c>
      <c r="O3623" t="s">
        <v>1103</v>
      </c>
      <c r="P3623" t="s">
        <v>64</v>
      </c>
      <c r="Q3623">
        <v>70560</v>
      </c>
      <c r="R3623" t="s">
        <v>65</v>
      </c>
      <c r="S3623" t="s">
        <v>1978</v>
      </c>
      <c r="T3623" t="e">
        <f>VLOOKUP(Table3[[#This Row],[Region]],managers5[],2,FALSE)</f>
        <v>#N/A</v>
      </c>
      <c r="U3623" t="s">
        <v>1957</v>
      </c>
      <c r="V3623" t="s">
        <v>1959</v>
      </c>
      <c r="W3623" t="s">
        <v>14</v>
      </c>
      <c r="X3623" t="s">
        <v>71</v>
      </c>
      <c r="Y3623" t="s">
        <v>16</v>
      </c>
      <c r="Z3623" t="s">
        <v>30</v>
      </c>
      <c r="AA3623" t="s">
        <v>784</v>
      </c>
      <c r="AB3623" t="s">
        <v>19</v>
      </c>
      <c r="AC3623">
        <v>0.38</v>
      </c>
      <c r="AD3623" s="2">
        <v>40134</v>
      </c>
    </row>
    <row r="3624" spans="1:30" x14ac:dyDescent="0.35">
      <c r="A3624">
        <v>5401</v>
      </c>
      <c r="B3624">
        <v>4399</v>
      </c>
      <c r="C3624">
        <v>31330</v>
      </c>
      <c r="D3624" s="1">
        <v>40330</v>
      </c>
      <c r="E3624" t="s">
        <v>77</v>
      </c>
      <c r="F3624">
        <v>2</v>
      </c>
      <c r="G3624">
        <v>13.5</v>
      </c>
      <c r="H3624">
        <v>0.04</v>
      </c>
      <c r="I3624" t="s">
        <v>9</v>
      </c>
      <c r="J3624" s="8">
        <v>-7.9</v>
      </c>
      <c r="K3624" s="8">
        <f>IF(Table3[[#This Row],[Return Status]] = "Returned", 0, Table3[[#This Row],[Profit]])</f>
        <v>-7.9</v>
      </c>
      <c r="L3624" s="8" t="str">
        <f>IFERROR(VLOOKUP(Table3[[#This Row],[Order ID]],returns[[Order ID]:[Status]],2,FALSE), "")</f>
        <v/>
      </c>
      <c r="M3624">
        <v>5.98</v>
      </c>
      <c r="N3624">
        <v>1.67</v>
      </c>
      <c r="O3624" t="s">
        <v>1154</v>
      </c>
      <c r="P3624" t="s">
        <v>43</v>
      </c>
      <c r="Q3624">
        <v>27587</v>
      </c>
      <c r="R3624" t="s">
        <v>44</v>
      </c>
      <c r="S3624" t="s">
        <v>1978</v>
      </c>
      <c r="T3624" t="e">
        <f>VLOOKUP(Table3[[#This Row],[Region]],managers5[],2,FALSE)</f>
        <v>#N/A</v>
      </c>
      <c r="U3624" t="s">
        <v>1957</v>
      </c>
      <c r="V3624" t="s">
        <v>1959</v>
      </c>
      <c r="W3624" t="s">
        <v>14</v>
      </c>
      <c r="X3624" t="s">
        <v>71</v>
      </c>
      <c r="Y3624" t="s">
        <v>16</v>
      </c>
      <c r="Z3624" t="s">
        <v>106</v>
      </c>
      <c r="AA3624" t="s">
        <v>1872</v>
      </c>
      <c r="AB3624" t="s">
        <v>35</v>
      </c>
      <c r="AC3624">
        <v>0.51</v>
      </c>
      <c r="AD3624" s="2">
        <v>40331</v>
      </c>
    </row>
    <row r="3625" spans="1:30" x14ac:dyDescent="0.35">
      <c r="A3625">
        <v>603</v>
      </c>
      <c r="B3625">
        <v>5068</v>
      </c>
      <c r="C3625">
        <v>36130</v>
      </c>
      <c r="D3625" s="1">
        <v>41165</v>
      </c>
      <c r="E3625" t="s">
        <v>41</v>
      </c>
      <c r="F3625">
        <v>23</v>
      </c>
      <c r="G3625">
        <v>394.8</v>
      </c>
      <c r="H3625">
        <v>0.1</v>
      </c>
      <c r="I3625" t="s">
        <v>9</v>
      </c>
      <c r="J3625" s="8">
        <v>-113.8</v>
      </c>
      <c r="K3625" s="8">
        <f>IF(Table3[[#This Row],[Return Status]] = "Returned", 0, Table3[[#This Row],[Profit]])</f>
        <v>-113.8</v>
      </c>
      <c r="L3625" s="8" t="str">
        <f>IFERROR(VLOOKUP(Table3[[#This Row],[Order ID]],returns[[Order ID]:[Status]],2,FALSE), "")</f>
        <v/>
      </c>
      <c r="M3625">
        <v>17.98</v>
      </c>
      <c r="N3625">
        <v>4</v>
      </c>
      <c r="O3625" t="s">
        <v>508</v>
      </c>
      <c r="P3625" t="s">
        <v>37</v>
      </c>
      <c r="Q3625">
        <v>44646</v>
      </c>
      <c r="R3625" t="s">
        <v>37</v>
      </c>
      <c r="S3625" t="s">
        <v>1979</v>
      </c>
      <c r="T3625" t="e">
        <f>VLOOKUP(Table3[[#This Row],[Region]],managers5[],2,FALSE)</f>
        <v>#N/A</v>
      </c>
      <c r="U3625" t="s">
        <v>1956</v>
      </c>
      <c r="W3625" t="s">
        <v>14</v>
      </c>
      <c r="X3625" t="s">
        <v>24</v>
      </c>
      <c r="Y3625" t="s">
        <v>46</v>
      </c>
      <c r="Z3625" t="s">
        <v>47</v>
      </c>
      <c r="AA3625" t="s">
        <v>796</v>
      </c>
      <c r="AB3625" t="s">
        <v>19</v>
      </c>
      <c r="AC3625">
        <v>0.79</v>
      </c>
      <c r="AD3625" s="1">
        <v>41166</v>
      </c>
    </row>
    <row r="3626" spans="1:30" x14ac:dyDescent="0.35">
      <c r="A3626">
        <v>1419</v>
      </c>
      <c r="B3626">
        <v>4025</v>
      </c>
      <c r="C3626">
        <v>28742</v>
      </c>
      <c r="D3626" s="1">
        <v>41028</v>
      </c>
      <c r="E3626" t="s">
        <v>32</v>
      </c>
      <c r="F3626">
        <v>35</v>
      </c>
      <c r="G3626">
        <v>587.91999999999996</v>
      </c>
      <c r="H3626">
        <v>0.09</v>
      </c>
      <c r="I3626" t="s">
        <v>9</v>
      </c>
      <c r="J3626" s="8">
        <v>-7.92</v>
      </c>
      <c r="K3626" s="8">
        <f>IF(Table3[[#This Row],[Return Status]] = "Returned", 0, Table3[[#This Row],[Profit]])</f>
        <v>-7.92</v>
      </c>
      <c r="L3626" s="8" t="str">
        <f>IFERROR(VLOOKUP(Table3[[#This Row],[Order ID]],returns[[Order ID]:[Status]],2,FALSE), "")</f>
        <v/>
      </c>
      <c r="M3626">
        <v>16.91</v>
      </c>
      <c r="N3626">
        <v>6.25</v>
      </c>
      <c r="O3626" t="s">
        <v>128</v>
      </c>
      <c r="P3626" t="s">
        <v>64</v>
      </c>
      <c r="Q3626">
        <v>30338</v>
      </c>
      <c r="R3626" t="s">
        <v>65</v>
      </c>
      <c r="S3626" t="s">
        <v>1978</v>
      </c>
      <c r="T3626" t="e">
        <f>VLOOKUP(Table3[[#This Row],[Region]],managers5[],2,FALSE)</f>
        <v>#N/A</v>
      </c>
      <c r="U3626" t="s">
        <v>1957</v>
      </c>
      <c r="V3626" t="s">
        <v>1959</v>
      </c>
      <c r="W3626" t="s">
        <v>14</v>
      </c>
      <c r="X3626" t="s">
        <v>71</v>
      </c>
      <c r="Y3626" t="s">
        <v>16</v>
      </c>
      <c r="Z3626" t="s">
        <v>75</v>
      </c>
      <c r="AA3626" t="s">
        <v>866</v>
      </c>
      <c r="AB3626" t="s">
        <v>19</v>
      </c>
      <c r="AC3626">
        <v>0.57999999999999996</v>
      </c>
      <c r="AD3626" s="1">
        <v>41028</v>
      </c>
    </row>
    <row r="3627" spans="1:30" x14ac:dyDescent="0.35">
      <c r="A3627">
        <v>7253</v>
      </c>
      <c r="B3627">
        <v>3725</v>
      </c>
      <c r="C3627">
        <v>26629</v>
      </c>
      <c r="D3627" s="1">
        <v>40004</v>
      </c>
      <c r="E3627" t="s">
        <v>77</v>
      </c>
      <c r="F3627">
        <v>32</v>
      </c>
      <c r="G3627">
        <v>89.89</v>
      </c>
      <c r="H3627">
        <v>0.06</v>
      </c>
      <c r="I3627" t="s">
        <v>9</v>
      </c>
      <c r="J3627" s="8">
        <v>-8.16</v>
      </c>
      <c r="K3627" s="8">
        <f>IF(Table3[[#This Row],[Return Status]] = "Returned", 0, Table3[[#This Row],[Profit]])</f>
        <v>-8.16</v>
      </c>
      <c r="L3627" s="8" t="str">
        <f>IFERROR(VLOOKUP(Table3[[#This Row],[Order ID]],returns[[Order ID]:[Status]],2,FALSE), "")</f>
        <v/>
      </c>
      <c r="M3627">
        <v>2.78</v>
      </c>
      <c r="N3627">
        <v>1.25</v>
      </c>
      <c r="O3627" t="s">
        <v>349</v>
      </c>
      <c r="P3627" t="s">
        <v>43</v>
      </c>
      <c r="Q3627">
        <v>23805</v>
      </c>
      <c r="R3627" t="s">
        <v>44</v>
      </c>
      <c r="S3627" t="s">
        <v>1978</v>
      </c>
      <c r="T3627" t="e">
        <f>VLOOKUP(Table3[[#This Row],[Region]],managers5[],2,FALSE)</f>
        <v>#N/A</v>
      </c>
      <c r="U3627" t="s">
        <v>1957</v>
      </c>
      <c r="V3627" t="s">
        <v>1959</v>
      </c>
      <c r="W3627" t="s">
        <v>14</v>
      </c>
      <c r="X3627" t="s">
        <v>39</v>
      </c>
      <c r="Y3627" t="s">
        <v>16</v>
      </c>
      <c r="Z3627" t="s">
        <v>106</v>
      </c>
      <c r="AA3627" t="s">
        <v>1558</v>
      </c>
      <c r="AB3627" t="s">
        <v>35</v>
      </c>
      <c r="AC3627">
        <v>0.59</v>
      </c>
      <c r="AD3627" s="2">
        <v>40006</v>
      </c>
    </row>
    <row r="3628" spans="1:30" x14ac:dyDescent="0.35">
      <c r="A3628">
        <v>7572</v>
      </c>
      <c r="B3628">
        <v>5071</v>
      </c>
      <c r="C3628">
        <v>36131</v>
      </c>
      <c r="D3628" s="1">
        <v>39950</v>
      </c>
      <c r="E3628" t="s">
        <v>77</v>
      </c>
      <c r="F3628">
        <v>26</v>
      </c>
      <c r="G3628">
        <v>493.43</v>
      </c>
      <c r="H3628">
        <v>7.0000000000000007E-2</v>
      </c>
      <c r="I3628" t="s">
        <v>9</v>
      </c>
      <c r="J3628" s="8">
        <v>120.18</v>
      </c>
      <c r="K3628" s="8">
        <f>IF(Table3[[#This Row],[Return Status]] = "Returned", 0, Table3[[#This Row],[Profit]])</f>
        <v>120.18</v>
      </c>
      <c r="L3628" s="8" t="str">
        <f>IFERROR(VLOOKUP(Table3[[#This Row],[Order ID]],returns[[Order ID]:[Status]],2,FALSE), "")</f>
        <v/>
      </c>
      <c r="M3628">
        <v>19.84</v>
      </c>
      <c r="N3628">
        <v>4.0999999999999996</v>
      </c>
      <c r="O3628" t="s">
        <v>1562</v>
      </c>
      <c r="P3628" t="s">
        <v>11</v>
      </c>
      <c r="Q3628">
        <v>94591</v>
      </c>
      <c r="R3628" t="s">
        <v>12</v>
      </c>
      <c r="S3628" t="s">
        <v>1976</v>
      </c>
      <c r="T3628" t="e">
        <f>VLOOKUP(Table3[[#This Row],[Region]],managers5[],2,FALSE)</f>
        <v>#N/A</v>
      </c>
      <c r="U3628" t="s">
        <v>1955</v>
      </c>
      <c r="V3628" t="s">
        <v>1959</v>
      </c>
      <c r="W3628" t="s">
        <v>14</v>
      </c>
      <c r="X3628" t="s">
        <v>24</v>
      </c>
      <c r="Y3628" t="s">
        <v>16</v>
      </c>
      <c r="Z3628" t="s">
        <v>106</v>
      </c>
      <c r="AA3628" t="s">
        <v>1045</v>
      </c>
      <c r="AB3628" t="s">
        <v>35</v>
      </c>
      <c r="AC3628">
        <v>0.44</v>
      </c>
      <c r="AD3628" s="2">
        <v>39951</v>
      </c>
    </row>
    <row r="3629" spans="1:30" x14ac:dyDescent="0.35">
      <c r="A3629">
        <v>1519</v>
      </c>
      <c r="B3629">
        <v>5072</v>
      </c>
      <c r="C3629">
        <v>36132</v>
      </c>
      <c r="D3629" s="1">
        <v>41008</v>
      </c>
      <c r="E3629" t="s">
        <v>32</v>
      </c>
      <c r="F3629">
        <v>3</v>
      </c>
      <c r="G3629">
        <v>604.57600000000002</v>
      </c>
      <c r="H3629">
        <v>0.03</v>
      </c>
      <c r="I3629" t="s">
        <v>49</v>
      </c>
      <c r="J3629" s="8">
        <v>-572.68539899999996</v>
      </c>
      <c r="K3629" s="8">
        <f>IF(Table3[[#This Row],[Return Status]] = "Returned", 0, Table3[[#This Row],[Profit]])</f>
        <v>-572.68539899999996</v>
      </c>
      <c r="L3629" s="8" t="str">
        <f>IFERROR(VLOOKUP(Table3[[#This Row],[Order ID]],returns[[Order ID]:[Status]],2,FALSE), "")</f>
        <v/>
      </c>
      <c r="M3629">
        <v>236.97</v>
      </c>
      <c r="N3629">
        <v>59.24</v>
      </c>
      <c r="O3629" t="s">
        <v>830</v>
      </c>
      <c r="P3629" t="s">
        <v>37</v>
      </c>
      <c r="Q3629">
        <v>16509</v>
      </c>
      <c r="R3629" t="s">
        <v>37</v>
      </c>
      <c r="S3629" t="s">
        <v>1979</v>
      </c>
      <c r="T3629" t="e">
        <f>VLOOKUP(Table3[[#This Row],[Region]],managers5[],2,FALSE)</f>
        <v>#N/A</v>
      </c>
      <c r="U3629" t="s">
        <v>1956</v>
      </c>
      <c r="W3629" t="s">
        <v>14</v>
      </c>
      <c r="X3629" t="s">
        <v>24</v>
      </c>
      <c r="Y3629" t="s">
        <v>50</v>
      </c>
      <c r="Z3629" t="s">
        <v>51</v>
      </c>
      <c r="AA3629" t="s">
        <v>848</v>
      </c>
      <c r="AB3629" t="s">
        <v>53</v>
      </c>
      <c r="AC3629">
        <v>0.61</v>
      </c>
      <c r="AD3629" s="1">
        <v>41013</v>
      </c>
    </row>
    <row r="3630" spans="1:30" x14ac:dyDescent="0.35">
      <c r="A3630">
        <v>2848</v>
      </c>
      <c r="B3630">
        <v>5073</v>
      </c>
      <c r="C3630">
        <v>36133</v>
      </c>
      <c r="D3630" s="1">
        <v>40775</v>
      </c>
      <c r="E3630" t="s">
        <v>20</v>
      </c>
      <c r="F3630">
        <v>6</v>
      </c>
      <c r="G3630">
        <v>128.56</v>
      </c>
      <c r="H3630">
        <v>0</v>
      </c>
      <c r="I3630" t="s">
        <v>9</v>
      </c>
      <c r="J3630" s="8">
        <v>-7.84</v>
      </c>
      <c r="K3630" s="8">
        <f>IF(Table3[[#This Row],[Return Status]] = "Returned", 0, Table3[[#This Row],[Profit]])</f>
        <v>-7.84</v>
      </c>
      <c r="L3630" s="8" t="str">
        <f>IFERROR(VLOOKUP(Table3[[#This Row],[Order ID]],returns[[Order ID]:[Status]],2,FALSE), "")</f>
        <v/>
      </c>
      <c r="M3630">
        <v>19.98</v>
      </c>
      <c r="N3630">
        <v>8.68</v>
      </c>
      <c r="O3630" t="s">
        <v>1171</v>
      </c>
      <c r="P3630" t="s">
        <v>37</v>
      </c>
      <c r="Q3630">
        <v>15241</v>
      </c>
      <c r="R3630" t="s">
        <v>37</v>
      </c>
      <c r="S3630" t="s">
        <v>1979</v>
      </c>
      <c r="T3630" t="e">
        <f>VLOOKUP(Table3[[#This Row],[Region]],managers5[],2,FALSE)</f>
        <v>#N/A</v>
      </c>
      <c r="U3630" t="s">
        <v>1956</v>
      </c>
      <c r="W3630" t="s">
        <v>14</v>
      </c>
      <c r="X3630" t="s">
        <v>39</v>
      </c>
      <c r="Y3630" t="s">
        <v>16</v>
      </c>
      <c r="Z3630" t="s">
        <v>30</v>
      </c>
      <c r="AA3630" t="s">
        <v>1239</v>
      </c>
      <c r="AB3630" t="s">
        <v>19</v>
      </c>
      <c r="AC3630">
        <v>0.37</v>
      </c>
      <c r="AD3630" s="1">
        <v>40776</v>
      </c>
    </row>
    <row r="3631" spans="1:30" x14ac:dyDescent="0.35">
      <c r="A3631">
        <v>175</v>
      </c>
      <c r="B3631">
        <v>5076</v>
      </c>
      <c r="C3631">
        <v>36160</v>
      </c>
      <c r="D3631" s="1">
        <v>41235</v>
      </c>
      <c r="E3631" t="s">
        <v>32</v>
      </c>
      <c r="F3631">
        <v>12</v>
      </c>
      <c r="G3631">
        <v>2218.8910000000001</v>
      </c>
      <c r="H3631">
        <v>0</v>
      </c>
      <c r="I3631" t="s">
        <v>33</v>
      </c>
      <c r="J3631" s="8">
        <v>79.542000000000002</v>
      </c>
      <c r="K3631" s="8">
        <f>IF(Table3[[#This Row],[Return Status]] = "Returned", 0, Table3[[#This Row],[Profit]])</f>
        <v>0</v>
      </c>
      <c r="L3631" s="8" t="str">
        <f>IFERROR(VLOOKUP(Table3[[#This Row],[Order ID]],returns[[Order ID]:[Status]],2,FALSE), "")</f>
        <v>Returned</v>
      </c>
      <c r="M3631">
        <v>205.99</v>
      </c>
      <c r="N3631">
        <v>8.99</v>
      </c>
      <c r="O3631" t="s">
        <v>333</v>
      </c>
      <c r="P3631" t="s">
        <v>11</v>
      </c>
      <c r="Q3631">
        <v>93101</v>
      </c>
      <c r="R3631" t="s">
        <v>12</v>
      </c>
      <c r="S3631" t="s">
        <v>1976</v>
      </c>
      <c r="T3631" t="e">
        <f>VLOOKUP(Table3[[#This Row],[Region]],managers5[],2,FALSE)</f>
        <v>#N/A</v>
      </c>
      <c r="U3631" t="s">
        <v>1955</v>
      </c>
      <c r="V3631" t="s">
        <v>1959</v>
      </c>
      <c r="W3631" t="s">
        <v>14</v>
      </c>
      <c r="X3631" t="s">
        <v>24</v>
      </c>
      <c r="Y3631" t="s">
        <v>46</v>
      </c>
      <c r="Z3631" t="s">
        <v>86</v>
      </c>
      <c r="AA3631" t="s">
        <v>334</v>
      </c>
      <c r="AB3631" t="s">
        <v>19</v>
      </c>
      <c r="AC3631">
        <v>0.56000000000000005</v>
      </c>
      <c r="AD3631" s="1">
        <v>41242</v>
      </c>
    </row>
    <row r="3632" spans="1:30" x14ac:dyDescent="0.35">
      <c r="A3632">
        <v>6160</v>
      </c>
      <c r="B3632">
        <v>5077</v>
      </c>
      <c r="C3632">
        <v>36161</v>
      </c>
      <c r="D3632" s="1">
        <v>40194</v>
      </c>
      <c r="E3632" t="s">
        <v>41</v>
      </c>
      <c r="F3632">
        <v>6</v>
      </c>
      <c r="G3632">
        <v>29.19</v>
      </c>
      <c r="H3632">
        <v>0.03</v>
      </c>
      <c r="I3632" t="s">
        <v>9</v>
      </c>
      <c r="J3632" s="8">
        <v>0.64600000000000002</v>
      </c>
      <c r="K3632" s="8">
        <f>IF(Table3[[#This Row],[Return Status]] = "Returned", 0, Table3[[#This Row],[Profit]])</f>
        <v>0.64600000000000002</v>
      </c>
      <c r="L3632" s="8" t="str">
        <f>IFERROR(VLOOKUP(Table3[[#This Row],[Order ID]],returns[[Order ID]:[Status]],2,FALSE), "")</f>
        <v/>
      </c>
      <c r="M3632">
        <v>4.49</v>
      </c>
      <c r="N3632">
        <v>1.49</v>
      </c>
      <c r="O3632" t="s">
        <v>1496</v>
      </c>
      <c r="P3632" t="s">
        <v>131</v>
      </c>
      <c r="Q3632">
        <v>20852</v>
      </c>
      <c r="R3632" t="s">
        <v>132</v>
      </c>
      <c r="S3632" t="s">
        <v>1979</v>
      </c>
      <c r="T3632" t="e">
        <f>VLOOKUP(Table3[[#This Row],[Region]],managers5[],2,FALSE)</f>
        <v>#N/A</v>
      </c>
      <c r="U3632" t="s">
        <v>1956</v>
      </c>
      <c r="W3632" t="s">
        <v>14</v>
      </c>
      <c r="X3632" t="s">
        <v>15</v>
      </c>
      <c r="Y3632" t="s">
        <v>16</v>
      </c>
      <c r="Z3632" t="s">
        <v>17</v>
      </c>
      <c r="AA3632" t="s">
        <v>1755</v>
      </c>
      <c r="AB3632" t="s">
        <v>19</v>
      </c>
      <c r="AC3632">
        <v>0.39</v>
      </c>
      <c r="AD3632" s="2">
        <v>40195</v>
      </c>
    </row>
    <row r="3633" spans="1:30" x14ac:dyDescent="0.35">
      <c r="A3633">
        <v>2919</v>
      </c>
      <c r="B3633">
        <v>5079</v>
      </c>
      <c r="C3633">
        <v>36196</v>
      </c>
      <c r="D3633" s="1">
        <v>40761</v>
      </c>
      <c r="E3633" t="s">
        <v>8</v>
      </c>
      <c r="F3633">
        <v>7</v>
      </c>
      <c r="G3633">
        <v>39.01</v>
      </c>
      <c r="H3633">
        <v>7.0000000000000007E-2</v>
      </c>
      <c r="I3633" t="s">
        <v>9</v>
      </c>
      <c r="J3633" s="8">
        <v>-38.44</v>
      </c>
      <c r="K3633" s="8">
        <f>IF(Table3[[#This Row],[Return Status]] = "Returned", 0, Table3[[#This Row],[Profit]])</f>
        <v>-38.44</v>
      </c>
      <c r="L3633" s="8" t="str">
        <f>IFERROR(VLOOKUP(Table3[[#This Row],[Order ID]],returns[[Order ID]:[Status]],2,FALSE), "")</f>
        <v/>
      </c>
      <c r="M3633">
        <v>4.9800000000000004</v>
      </c>
      <c r="N3633">
        <v>4.32</v>
      </c>
      <c r="O3633" t="s">
        <v>198</v>
      </c>
      <c r="P3633" t="s">
        <v>11</v>
      </c>
      <c r="Q3633">
        <v>95404</v>
      </c>
      <c r="R3633" t="s">
        <v>12</v>
      </c>
      <c r="S3633" t="s">
        <v>1976</v>
      </c>
      <c r="T3633" t="e">
        <f>VLOOKUP(Table3[[#This Row],[Region]],managers5[],2,FALSE)</f>
        <v>#N/A</v>
      </c>
      <c r="U3633" t="s">
        <v>1955</v>
      </c>
      <c r="V3633" t="s">
        <v>1959</v>
      </c>
      <c r="W3633" t="s">
        <v>14</v>
      </c>
      <c r="X3633" t="s">
        <v>39</v>
      </c>
      <c r="Y3633" t="s">
        <v>46</v>
      </c>
      <c r="Z3633" t="s">
        <v>47</v>
      </c>
      <c r="AA3633" t="s">
        <v>1716</v>
      </c>
      <c r="AB3633" t="s">
        <v>109</v>
      </c>
      <c r="AC3633">
        <v>0.64</v>
      </c>
      <c r="AD3633" s="1">
        <v>40763</v>
      </c>
    </row>
    <row r="3634" spans="1:30" x14ac:dyDescent="0.35">
      <c r="A3634">
        <v>2920</v>
      </c>
      <c r="B3634">
        <v>5080</v>
      </c>
      <c r="C3634">
        <v>36196</v>
      </c>
      <c r="D3634" s="1">
        <v>40761</v>
      </c>
      <c r="E3634" t="s">
        <v>8</v>
      </c>
      <c r="F3634">
        <v>6</v>
      </c>
      <c r="G3634">
        <v>62.03</v>
      </c>
      <c r="H3634">
        <v>0.09</v>
      </c>
      <c r="I3634" t="s">
        <v>9</v>
      </c>
      <c r="J3634" s="8">
        <v>17.309999999999999</v>
      </c>
      <c r="K3634" s="8">
        <f>IF(Table3[[#This Row],[Return Status]] = "Returned", 0, Table3[[#This Row],[Profit]])</f>
        <v>17.309999999999999</v>
      </c>
      <c r="L3634" s="8" t="str">
        <f>IFERROR(VLOOKUP(Table3[[#This Row],[Order ID]],returns[[Order ID]:[Status]],2,FALSE), "")</f>
        <v/>
      </c>
      <c r="M3634">
        <v>9.77</v>
      </c>
      <c r="N3634">
        <v>6.02</v>
      </c>
      <c r="O3634" t="s">
        <v>198</v>
      </c>
      <c r="P3634" t="s">
        <v>134</v>
      </c>
      <c r="Q3634">
        <v>6702</v>
      </c>
      <c r="R3634" t="s">
        <v>135</v>
      </c>
      <c r="S3634" t="s">
        <v>1979</v>
      </c>
      <c r="T3634" t="e">
        <f>VLOOKUP(Table3[[#This Row],[Region]],managers5[],2,FALSE)</f>
        <v>#N/A</v>
      </c>
      <c r="U3634" t="s">
        <v>1956</v>
      </c>
      <c r="W3634" t="s">
        <v>14</v>
      </c>
      <c r="X3634" t="s">
        <v>39</v>
      </c>
      <c r="Y3634" t="s">
        <v>50</v>
      </c>
      <c r="Z3634" t="s">
        <v>61</v>
      </c>
      <c r="AA3634" t="s">
        <v>1097</v>
      </c>
      <c r="AB3634" t="s">
        <v>69</v>
      </c>
      <c r="AC3634">
        <v>0.48</v>
      </c>
      <c r="AD3634" s="1">
        <v>40762</v>
      </c>
    </row>
    <row r="3635" spans="1:30" x14ac:dyDescent="0.35">
      <c r="A3635">
        <v>389</v>
      </c>
      <c r="B3635">
        <v>7016</v>
      </c>
      <c r="C3635">
        <v>50055</v>
      </c>
      <c r="D3635" s="1">
        <v>41200</v>
      </c>
      <c r="E3635" t="s">
        <v>20</v>
      </c>
      <c r="F3635">
        <v>1</v>
      </c>
      <c r="G3635">
        <v>13.45</v>
      </c>
      <c r="H3635">
        <v>0</v>
      </c>
      <c r="I3635" t="s">
        <v>9</v>
      </c>
      <c r="J3635" s="8">
        <v>-8.1995000000000005</v>
      </c>
      <c r="K3635" s="8">
        <f>IF(Table3[[#This Row],[Return Status]] = "Returned", 0, Table3[[#This Row],[Profit]])</f>
        <v>-8.1995000000000005</v>
      </c>
      <c r="L3635" s="8" t="str">
        <f>IFERROR(VLOOKUP(Table3[[#This Row],[Order ID]],returns[[Order ID]:[Status]],2,FALSE), "")</f>
        <v/>
      </c>
      <c r="M3635">
        <v>5.4</v>
      </c>
      <c r="N3635">
        <v>7.78</v>
      </c>
      <c r="O3635" t="s">
        <v>555</v>
      </c>
      <c r="P3635" t="s">
        <v>589</v>
      </c>
      <c r="Q3635">
        <v>38701</v>
      </c>
      <c r="R3635" t="s">
        <v>44</v>
      </c>
      <c r="S3635" t="s">
        <v>1978</v>
      </c>
      <c r="T3635" t="e">
        <f>VLOOKUP(Table3[[#This Row],[Region]],managers5[],2,FALSE)</f>
        <v>#N/A</v>
      </c>
      <c r="U3635" t="s">
        <v>1957</v>
      </c>
      <c r="V3635" t="s">
        <v>1959</v>
      </c>
      <c r="W3635" t="s">
        <v>14</v>
      </c>
      <c r="X3635" t="s">
        <v>15</v>
      </c>
      <c r="Y3635" t="s">
        <v>16</v>
      </c>
      <c r="Z3635" t="s">
        <v>17</v>
      </c>
      <c r="AA3635" t="s">
        <v>590</v>
      </c>
      <c r="AB3635" t="s">
        <v>19</v>
      </c>
      <c r="AC3635">
        <v>0.37</v>
      </c>
      <c r="AD3635" s="1">
        <v>41202</v>
      </c>
    </row>
    <row r="3636" spans="1:30" x14ac:dyDescent="0.35">
      <c r="A3636">
        <v>7439</v>
      </c>
      <c r="B3636">
        <v>5084</v>
      </c>
      <c r="C3636">
        <v>36230</v>
      </c>
      <c r="D3636" s="1">
        <v>39974</v>
      </c>
      <c r="E3636" t="s">
        <v>77</v>
      </c>
      <c r="F3636">
        <v>7</v>
      </c>
      <c r="G3636">
        <v>57.03</v>
      </c>
      <c r="H3636">
        <v>0</v>
      </c>
      <c r="I3636" t="s">
        <v>9</v>
      </c>
      <c r="J3636" s="8">
        <v>-31.38</v>
      </c>
      <c r="K3636" s="8">
        <f>IF(Table3[[#This Row],[Return Status]] = "Returned", 0, Table3[[#This Row],[Profit]])</f>
        <v>-31.38</v>
      </c>
      <c r="L3636" s="8" t="str">
        <f>IFERROR(VLOOKUP(Table3[[#This Row],[Order ID]],returns[[Order ID]:[Status]],2,FALSE), "")</f>
        <v/>
      </c>
      <c r="M3636">
        <v>7.28</v>
      </c>
      <c r="N3636">
        <v>3.52</v>
      </c>
      <c r="O3636" t="s">
        <v>390</v>
      </c>
      <c r="P3636" t="s">
        <v>134</v>
      </c>
      <c r="Q3636">
        <v>6010</v>
      </c>
      <c r="R3636" t="s">
        <v>135</v>
      </c>
      <c r="S3636" t="s">
        <v>1979</v>
      </c>
      <c r="T3636" t="e">
        <f>VLOOKUP(Table3[[#This Row],[Region]],managers5[],2,FALSE)</f>
        <v>#N/A</v>
      </c>
      <c r="U3636" t="s">
        <v>1956</v>
      </c>
      <c r="W3636" t="s">
        <v>14</v>
      </c>
      <c r="X3636" t="s">
        <v>15</v>
      </c>
      <c r="Y3636" t="s">
        <v>46</v>
      </c>
      <c r="Z3636" t="s">
        <v>47</v>
      </c>
      <c r="AA3636" t="s">
        <v>1410</v>
      </c>
      <c r="AB3636" t="s">
        <v>109</v>
      </c>
      <c r="AC3636">
        <v>0.68</v>
      </c>
      <c r="AD3636" s="2">
        <v>39974</v>
      </c>
    </row>
    <row r="3637" spans="1:30" x14ac:dyDescent="0.35">
      <c r="A3637">
        <v>1788</v>
      </c>
      <c r="B3637">
        <v>5085</v>
      </c>
      <c r="C3637">
        <v>36257</v>
      </c>
      <c r="D3637" s="1">
        <v>40966</v>
      </c>
      <c r="E3637" t="s">
        <v>77</v>
      </c>
      <c r="F3637">
        <v>43</v>
      </c>
      <c r="G3637">
        <v>894.51</v>
      </c>
      <c r="H3637">
        <v>0.08</v>
      </c>
      <c r="I3637" t="s">
        <v>9</v>
      </c>
      <c r="J3637" s="8">
        <v>294.20999999999998</v>
      </c>
      <c r="K3637" s="8">
        <f>IF(Table3[[#This Row],[Return Status]] = "Returned", 0, Table3[[#This Row],[Profit]])</f>
        <v>294.20999999999998</v>
      </c>
      <c r="L3637" s="8" t="str">
        <f>IFERROR(VLOOKUP(Table3[[#This Row],[Order ID]],returns[[Order ID]:[Status]],2,FALSE), "")</f>
        <v/>
      </c>
      <c r="M3637">
        <v>20.89</v>
      </c>
      <c r="N3637">
        <v>1.99</v>
      </c>
      <c r="O3637" t="s">
        <v>1457</v>
      </c>
      <c r="P3637" t="s">
        <v>189</v>
      </c>
      <c r="Q3637">
        <v>98002</v>
      </c>
      <c r="R3637" t="s">
        <v>190</v>
      </c>
      <c r="S3637" t="s">
        <v>1976</v>
      </c>
      <c r="T3637" t="e">
        <f>VLOOKUP(Table3[[#This Row],[Region]],managers5[],2,FALSE)</f>
        <v>#N/A</v>
      </c>
      <c r="U3637" t="s">
        <v>1955</v>
      </c>
      <c r="V3637" t="s">
        <v>1959</v>
      </c>
      <c r="W3637" t="s">
        <v>14</v>
      </c>
      <c r="X3637" t="s">
        <v>15</v>
      </c>
      <c r="Y3637" t="s">
        <v>46</v>
      </c>
      <c r="Z3637" t="s">
        <v>47</v>
      </c>
      <c r="AA3637" t="s">
        <v>210</v>
      </c>
      <c r="AB3637" t="s">
        <v>109</v>
      </c>
      <c r="AC3637">
        <v>0.48</v>
      </c>
      <c r="AD3637" s="1">
        <v>40968</v>
      </c>
    </row>
    <row r="3638" spans="1:30" x14ac:dyDescent="0.35">
      <c r="A3638">
        <v>5100</v>
      </c>
      <c r="B3638">
        <v>5086</v>
      </c>
      <c r="C3638">
        <v>36262</v>
      </c>
      <c r="D3638" s="1">
        <v>40386</v>
      </c>
      <c r="E3638" t="s">
        <v>8</v>
      </c>
      <c r="F3638">
        <v>23</v>
      </c>
      <c r="G3638">
        <v>164.02</v>
      </c>
      <c r="H3638">
        <v>0.03</v>
      </c>
      <c r="I3638" t="s">
        <v>33</v>
      </c>
      <c r="J3638" s="8">
        <v>-47.64</v>
      </c>
      <c r="K3638" s="8">
        <f>IF(Table3[[#This Row],[Return Status]] = "Returned", 0, Table3[[#This Row],[Profit]])</f>
        <v>0</v>
      </c>
      <c r="L3638" s="8" t="str">
        <f>IFERROR(VLOOKUP(Table3[[#This Row],[Order ID]],returns[[Order ID]:[Status]],2,FALSE), "")</f>
        <v>Returned</v>
      </c>
      <c r="M3638">
        <v>6.68</v>
      </c>
      <c r="N3638">
        <v>6.15</v>
      </c>
      <c r="O3638" t="s">
        <v>1753</v>
      </c>
      <c r="P3638" t="s">
        <v>189</v>
      </c>
      <c r="Q3638">
        <v>98221</v>
      </c>
      <c r="R3638" t="s">
        <v>190</v>
      </c>
      <c r="S3638" t="s">
        <v>1976</v>
      </c>
      <c r="T3638" t="e">
        <f>VLOOKUP(Table3[[#This Row],[Region]],managers5[],2,FALSE)</f>
        <v>#N/A</v>
      </c>
      <c r="U3638" t="s">
        <v>1955</v>
      </c>
      <c r="V3638" t="s">
        <v>1959</v>
      </c>
      <c r="W3638" t="s">
        <v>14</v>
      </c>
      <c r="X3638" t="s">
        <v>71</v>
      </c>
      <c r="Y3638" t="s">
        <v>16</v>
      </c>
      <c r="Z3638" t="s">
        <v>30</v>
      </c>
      <c r="AA3638" t="s">
        <v>1594</v>
      </c>
      <c r="AB3638" t="s">
        <v>19</v>
      </c>
      <c r="AC3638">
        <v>0.37</v>
      </c>
      <c r="AD3638" s="2">
        <v>40387</v>
      </c>
    </row>
    <row r="3639" spans="1:30" x14ac:dyDescent="0.35">
      <c r="A3639">
        <v>5101</v>
      </c>
      <c r="B3639">
        <v>5087</v>
      </c>
      <c r="C3639">
        <v>36262</v>
      </c>
      <c r="D3639" s="1">
        <v>40386</v>
      </c>
      <c r="E3639" t="s">
        <v>8</v>
      </c>
      <c r="F3639">
        <v>23</v>
      </c>
      <c r="G3639">
        <v>136.81</v>
      </c>
      <c r="H3639">
        <v>0.01</v>
      </c>
      <c r="I3639" t="s">
        <v>9</v>
      </c>
      <c r="J3639" s="8">
        <v>-30.51</v>
      </c>
      <c r="K3639" s="8">
        <f>IF(Table3[[#This Row],[Return Status]] = "Returned", 0, Table3[[#This Row],[Profit]])</f>
        <v>0</v>
      </c>
      <c r="L3639" s="8" t="str">
        <f>IFERROR(VLOOKUP(Table3[[#This Row],[Order ID]],returns[[Order ID]:[Status]],2,FALSE), "")</f>
        <v>Returned</v>
      </c>
      <c r="M3639">
        <v>5.68</v>
      </c>
      <c r="N3639">
        <v>3.6</v>
      </c>
      <c r="O3639" t="s">
        <v>1753</v>
      </c>
      <c r="P3639" t="s">
        <v>189</v>
      </c>
      <c r="Q3639">
        <v>98221</v>
      </c>
      <c r="R3639" t="s">
        <v>190</v>
      </c>
      <c r="S3639" t="s">
        <v>1976</v>
      </c>
      <c r="T3639" t="e">
        <f>VLOOKUP(Table3[[#This Row],[Region]],managers5[],2,FALSE)</f>
        <v>#N/A</v>
      </c>
      <c r="U3639" t="s">
        <v>1955</v>
      </c>
      <c r="V3639" t="s">
        <v>1959</v>
      </c>
      <c r="W3639" t="s">
        <v>14</v>
      </c>
      <c r="X3639" t="s">
        <v>71</v>
      </c>
      <c r="Y3639" t="s">
        <v>16</v>
      </c>
      <c r="Z3639" t="s">
        <v>67</v>
      </c>
      <c r="AA3639" t="s">
        <v>730</v>
      </c>
      <c r="AB3639" t="s">
        <v>109</v>
      </c>
      <c r="AC3639">
        <v>0.56000000000000005</v>
      </c>
      <c r="AD3639" s="2">
        <v>40387</v>
      </c>
    </row>
    <row r="3640" spans="1:30" x14ac:dyDescent="0.35">
      <c r="A3640">
        <v>5111</v>
      </c>
      <c r="B3640">
        <v>5088</v>
      </c>
      <c r="C3640">
        <v>36262</v>
      </c>
      <c r="D3640" s="1">
        <v>40386</v>
      </c>
      <c r="E3640" t="s">
        <v>8</v>
      </c>
      <c r="F3640">
        <v>26</v>
      </c>
      <c r="G3640">
        <v>4701.6899999999996</v>
      </c>
      <c r="H3640">
        <v>0</v>
      </c>
      <c r="I3640" t="s">
        <v>33</v>
      </c>
      <c r="J3640" s="8">
        <v>1148.904</v>
      </c>
      <c r="K3640" s="8">
        <f>IF(Table3[[#This Row],[Return Status]] = "Returned", 0, Table3[[#This Row],[Profit]])</f>
        <v>0</v>
      </c>
      <c r="L3640" s="8" t="str">
        <f>IFERROR(VLOOKUP(Table3[[#This Row],[Order ID]],returns[[Order ID]:[Status]],2,FALSE), "")</f>
        <v>Returned</v>
      </c>
      <c r="M3640">
        <v>205.99</v>
      </c>
      <c r="N3640">
        <v>2.5</v>
      </c>
      <c r="O3640" t="s">
        <v>1753</v>
      </c>
      <c r="P3640" t="s">
        <v>189</v>
      </c>
      <c r="Q3640">
        <v>98221</v>
      </c>
      <c r="R3640" t="s">
        <v>190</v>
      </c>
      <c r="S3640" t="s">
        <v>1976</v>
      </c>
      <c r="T3640" t="e">
        <f>VLOOKUP(Table3[[#This Row],[Region]],managers5[],2,FALSE)</f>
        <v>#N/A</v>
      </c>
      <c r="U3640" t="s">
        <v>1955</v>
      </c>
      <c r="V3640" t="s">
        <v>1959</v>
      </c>
      <c r="W3640" t="s">
        <v>14</v>
      </c>
      <c r="X3640" t="s">
        <v>71</v>
      </c>
      <c r="Y3640" t="s">
        <v>46</v>
      </c>
      <c r="Z3640" t="s">
        <v>86</v>
      </c>
      <c r="AA3640" t="s">
        <v>1526</v>
      </c>
      <c r="AB3640" t="s">
        <v>19</v>
      </c>
      <c r="AC3640">
        <v>0.59</v>
      </c>
      <c r="AD3640" s="2">
        <v>40386</v>
      </c>
    </row>
    <row r="3641" spans="1:30" x14ac:dyDescent="0.35">
      <c r="A3641">
        <v>6039</v>
      </c>
      <c r="B3641">
        <v>5089</v>
      </c>
      <c r="C3641">
        <v>36292</v>
      </c>
      <c r="D3641" s="1">
        <v>40216</v>
      </c>
      <c r="E3641" t="s">
        <v>41</v>
      </c>
      <c r="F3641">
        <v>21</v>
      </c>
      <c r="G3641">
        <v>109.87</v>
      </c>
      <c r="H3641">
        <v>0.05</v>
      </c>
      <c r="I3641" t="s">
        <v>9</v>
      </c>
      <c r="J3641" s="8">
        <v>-98.17</v>
      </c>
      <c r="K3641" s="8">
        <f>IF(Table3[[#This Row],[Return Status]] = "Returned", 0, Table3[[#This Row],[Profit]])</f>
        <v>-98.17</v>
      </c>
      <c r="L3641" s="8" t="str">
        <f>IFERROR(VLOOKUP(Table3[[#This Row],[Order ID]],returns[[Order ID]:[Status]],2,FALSE), "")</f>
        <v/>
      </c>
      <c r="M3641">
        <v>4.9800000000000004</v>
      </c>
      <c r="N3641">
        <v>7.54</v>
      </c>
      <c r="O3641" t="s">
        <v>541</v>
      </c>
      <c r="P3641" t="s">
        <v>189</v>
      </c>
      <c r="Q3641">
        <v>99207</v>
      </c>
      <c r="R3641" t="s">
        <v>190</v>
      </c>
      <c r="S3641" t="s">
        <v>1976</v>
      </c>
      <c r="T3641" t="e">
        <f>VLOOKUP(Table3[[#This Row],[Region]],managers5[],2,FALSE)</f>
        <v>#N/A</v>
      </c>
      <c r="U3641" t="s">
        <v>1955</v>
      </c>
      <c r="V3641" t="s">
        <v>1959</v>
      </c>
      <c r="W3641" t="s">
        <v>14</v>
      </c>
      <c r="X3641" t="s">
        <v>71</v>
      </c>
      <c r="Y3641" t="s">
        <v>16</v>
      </c>
      <c r="Z3641" t="s">
        <v>30</v>
      </c>
      <c r="AA3641" t="s">
        <v>235</v>
      </c>
      <c r="AB3641" t="s">
        <v>19</v>
      </c>
      <c r="AC3641">
        <v>0.38</v>
      </c>
      <c r="AD3641" s="2">
        <v>40217</v>
      </c>
    </row>
    <row r="3642" spans="1:30" x14ac:dyDescent="0.35">
      <c r="A3642">
        <v>6046</v>
      </c>
      <c r="B3642">
        <v>5090</v>
      </c>
      <c r="C3642">
        <v>36292</v>
      </c>
      <c r="D3642" s="1">
        <v>40216</v>
      </c>
      <c r="E3642" t="s">
        <v>41</v>
      </c>
      <c r="F3642">
        <v>37</v>
      </c>
      <c r="G3642">
        <v>816.65</v>
      </c>
      <c r="H3642">
        <v>0.09</v>
      </c>
      <c r="I3642" t="s">
        <v>9</v>
      </c>
      <c r="J3642" s="8">
        <v>-182.8</v>
      </c>
      <c r="K3642" s="8">
        <f>IF(Table3[[#This Row],[Return Status]] = "Returned", 0, Table3[[#This Row],[Profit]])</f>
        <v>-182.8</v>
      </c>
      <c r="L3642" s="8" t="str">
        <f>IFERROR(VLOOKUP(Table3[[#This Row],[Order ID]],returns[[Order ID]:[Status]],2,FALSE), "")</f>
        <v/>
      </c>
      <c r="M3642">
        <v>22.84</v>
      </c>
      <c r="N3642">
        <v>16.87</v>
      </c>
      <c r="O3642" t="s">
        <v>541</v>
      </c>
      <c r="P3642" t="s">
        <v>189</v>
      </c>
      <c r="Q3642">
        <v>99207</v>
      </c>
      <c r="R3642" t="s">
        <v>190</v>
      </c>
      <c r="S3642" t="s">
        <v>1976</v>
      </c>
      <c r="T3642" t="e">
        <f>VLOOKUP(Table3[[#This Row],[Region]],managers5[],2,FALSE)</f>
        <v>#N/A</v>
      </c>
      <c r="U3642" t="s">
        <v>1955</v>
      </c>
      <c r="V3642" t="s">
        <v>1959</v>
      </c>
      <c r="W3642" t="s">
        <v>14</v>
      </c>
      <c r="X3642" t="s">
        <v>71</v>
      </c>
      <c r="Y3642" t="s">
        <v>16</v>
      </c>
      <c r="Z3642" t="s">
        <v>30</v>
      </c>
      <c r="AA3642" t="s">
        <v>1684</v>
      </c>
      <c r="AB3642" t="s">
        <v>19</v>
      </c>
      <c r="AC3642">
        <v>0.39</v>
      </c>
      <c r="AD3642" s="2">
        <v>40216</v>
      </c>
    </row>
    <row r="3643" spans="1:30" x14ac:dyDescent="0.35">
      <c r="A3643">
        <v>744</v>
      </c>
      <c r="B3643">
        <v>5093</v>
      </c>
      <c r="C3643">
        <v>36294</v>
      </c>
      <c r="D3643" s="1">
        <v>41141</v>
      </c>
      <c r="E3643" t="s">
        <v>20</v>
      </c>
      <c r="F3643">
        <v>46</v>
      </c>
      <c r="G3643">
        <v>611.16</v>
      </c>
      <c r="H3643">
        <v>0.04</v>
      </c>
      <c r="I3643" t="s">
        <v>9</v>
      </c>
      <c r="J3643" s="8">
        <v>100.215</v>
      </c>
      <c r="K3643" s="8">
        <f>IF(Table3[[#This Row],[Return Status]] = "Returned", 0, Table3[[#This Row],[Profit]])</f>
        <v>100.215</v>
      </c>
      <c r="L3643" s="8" t="str">
        <f>IFERROR(VLOOKUP(Table3[[#This Row],[Order ID]],returns[[Order ID]:[Status]],2,FALSE), "")</f>
        <v/>
      </c>
      <c r="M3643">
        <v>12.95</v>
      </c>
      <c r="N3643">
        <v>4.9800000000000004</v>
      </c>
      <c r="O3643" t="s">
        <v>910</v>
      </c>
      <c r="P3643" t="s">
        <v>134</v>
      </c>
      <c r="Q3643">
        <v>6820</v>
      </c>
      <c r="R3643" t="s">
        <v>135</v>
      </c>
      <c r="S3643" t="s">
        <v>1979</v>
      </c>
      <c r="T3643" t="e">
        <f>VLOOKUP(Table3[[#This Row],[Region]],managers5[],2,FALSE)</f>
        <v>#N/A</v>
      </c>
      <c r="U3643" t="s">
        <v>1956</v>
      </c>
      <c r="W3643" t="s">
        <v>14</v>
      </c>
      <c r="X3643" t="s">
        <v>71</v>
      </c>
      <c r="Y3643" t="s">
        <v>16</v>
      </c>
      <c r="Z3643" t="s">
        <v>17</v>
      </c>
      <c r="AA3643" t="s">
        <v>450</v>
      </c>
      <c r="AB3643" t="s">
        <v>19</v>
      </c>
      <c r="AC3643">
        <v>0.4</v>
      </c>
      <c r="AD3643" s="1">
        <v>41143</v>
      </c>
    </row>
    <row r="3644" spans="1:30" x14ac:dyDescent="0.35">
      <c r="A3644">
        <v>3042</v>
      </c>
      <c r="B3644">
        <v>2959</v>
      </c>
      <c r="C3644">
        <v>21412</v>
      </c>
      <c r="D3644" s="1">
        <v>40737</v>
      </c>
      <c r="E3644" t="s">
        <v>8</v>
      </c>
      <c r="F3644">
        <v>28</v>
      </c>
      <c r="G3644">
        <v>203.99</v>
      </c>
      <c r="H3644">
        <v>0.02</v>
      </c>
      <c r="I3644" t="s">
        <v>9</v>
      </c>
      <c r="J3644" s="8">
        <v>-8.51</v>
      </c>
      <c r="K3644" s="8">
        <f>IF(Table3[[#This Row],[Return Status]] = "Returned", 0, Table3[[#This Row],[Profit]])</f>
        <v>-8.51</v>
      </c>
      <c r="L3644" s="8" t="str">
        <f>IFERROR(VLOOKUP(Table3[[#This Row],[Order ID]],returns[[Order ID]:[Status]],2,FALSE), "")</f>
        <v/>
      </c>
      <c r="M3644">
        <v>7.28</v>
      </c>
      <c r="N3644">
        <v>4.2300000000000004</v>
      </c>
      <c r="O3644" t="s">
        <v>700</v>
      </c>
      <c r="P3644" t="s">
        <v>120</v>
      </c>
      <c r="Q3644">
        <v>32789</v>
      </c>
      <c r="R3644" t="s">
        <v>56</v>
      </c>
      <c r="S3644" t="s">
        <v>1978</v>
      </c>
      <c r="T3644" t="e">
        <f>VLOOKUP(Table3[[#This Row],[Region]],managers5[],2,FALSE)</f>
        <v>#N/A</v>
      </c>
      <c r="U3644" t="s">
        <v>1957</v>
      </c>
      <c r="V3644" t="s">
        <v>1959</v>
      </c>
      <c r="W3644" t="s">
        <v>14</v>
      </c>
      <c r="X3644" t="s">
        <v>24</v>
      </c>
      <c r="Y3644" t="s">
        <v>16</v>
      </c>
      <c r="Z3644" t="s">
        <v>30</v>
      </c>
      <c r="AA3644" t="s">
        <v>34</v>
      </c>
      <c r="AB3644" t="s">
        <v>35</v>
      </c>
      <c r="AC3644">
        <v>0.39</v>
      </c>
      <c r="AD3644" s="1">
        <v>40738</v>
      </c>
    </row>
    <row r="3645" spans="1:30" x14ac:dyDescent="0.35">
      <c r="A3645">
        <v>1247</v>
      </c>
      <c r="B3645">
        <v>2418</v>
      </c>
      <c r="C3645">
        <v>17543</v>
      </c>
      <c r="D3645" s="1">
        <v>41054</v>
      </c>
      <c r="E3645" t="s">
        <v>41</v>
      </c>
      <c r="F3645">
        <v>1</v>
      </c>
      <c r="G3645">
        <v>15.73</v>
      </c>
      <c r="H3645">
        <v>0.09</v>
      </c>
      <c r="I3645" t="s">
        <v>9</v>
      </c>
      <c r="J3645" s="8">
        <v>-9.17</v>
      </c>
      <c r="K3645" s="8">
        <f>IF(Table3[[#This Row],[Return Status]] = "Returned", 0, Table3[[#This Row],[Profit]])</f>
        <v>-9.17</v>
      </c>
      <c r="L3645" s="8" t="str">
        <f>IFERROR(VLOOKUP(Table3[[#This Row],[Order ID]],returns[[Order ID]:[Status]],2,FALSE), "")</f>
        <v/>
      </c>
      <c r="M3645">
        <v>6.48</v>
      </c>
      <c r="N3645">
        <v>9.5399999999999991</v>
      </c>
      <c r="O3645" t="s">
        <v>1165</v>
      </c>
      <c r="P3645" t="s">
        <v>43</v>
      </c>
      <c r="Q3645">
        <v>20170</v>
      </c>
      <c r="R3645" t="s">
        <v>44</v>
      </c>
      <c r="S3645" t="s">
        <v>1978</v>
      </c>
      <c r="T3645" t="e">
        <f>VLOOKUP(Table3[[#This Row],[Region]],managers5[],2,FALSE)</f>
        <v>#N/A</v>
      </c>
      <c r="U3645" t="s">
        <v>1957</v>
      </c>
      <c r="V3645" t="s">
        <v>1959</v>
      </c>
      <c r="W3645" t="s">
        <v>14</v>
      </c>
      <c r="X3645" t="s">
        <v>39</v>
      </c>
      <c r="Y3645" t="s">
        <v>16</v>
      </c>
      <c r="Z3645" t="s">
        <v>30</v>
      </c>
      <c r="AA3645" t="s">
        <v>325</v>
      </c>
      <c r="AB3645" t="s">
        <v>19</v>
      </c>
      <c r="AC3645">
        <v>0.37</v>
      </c>
      <c r="AD3645" s="1">
        <v>41054</v>
      </c>
    </row>
    <row r="3646" spans="1:30" x14ac:dyDescent="0.35">
      <c r="A3646">
        <v>3425</v>
      </c>
      <c r="B3646">
        <v>2720</v>
      </c>
      <c r="C3646">
        <v>19649</v>
      </c>
      <c r="D3646" s="1">
        <v>40667</v>
      </c>
      <c r="E3646" t="s">
        <v>77</v>
      </c>
      <c r="F3646">
        <v>25</v>
      </c>
      <c r="G3646">
        <v>375.74</v>
      </c>
      <c r="H3646">
        <v>0.05</v>
      </c>
      <c r="I3646" t="s">
        <v>33</v>
      </c>
      <c r="J3646" s="8">
        <v>-9.31</v>
      </c>
      <c r="K3646" s="8">
        <f>IF(Table3[[#This Row],[Return Status]] = "Returned", 0, Table3[[#This Row],[Profit]])</f>
        <v>-9.31</v>
      </c>
      <c r="L3646" s="8" t="str">
        <f>IFERROR(VLOOKUP(Table3[[#This Row],[Order ID]],returns[[Order ID]:[Status]],2,FALSE), "")</f>
        <v/>
      </c>
      <c r="M3646">
        <v>14.42</v>
      </c>
      <c r="N3646">
        <v>6.75</v>
      </c>
      <c r="O3646" t="s">
        <v>1149</v>
      </c>
      <c r="P3646" t="s">
        <v>43</v>
      </c>
      <c r="Q3646">
        <v>28314</v>
      </c>
      <c r="R3646" t="s">
        <v>44</v>
      </c>
      <c r="S3646" t="s">
        <v>1978</v>
      </c>
      <c r="T3646" t="e">
        <f>VLOOKUP(Table3[[#This Row],[Region]],managers5[],2,FALSE)</f>
        <v>#N/A</v>
      </c>
      <c r="U3646" t="s">
        <v>1957</v>
      </c>
      <c r="V3646" t="s">
        <v>1959</v>
      </c>
      <c r="W3646" t="s">
        <v>14</v>
      </c>
      <c r="X3646" t="s">
        <v>39</v>
      </c>
      <c r="Y3646" t="s">
        <v>16</v>
      </c>
      <c r="Z3646" t="s">
        <v>83</v>
      </c>
      <c r="AA3646" t="s">
        <v>1450</v>
      </c>
      <c r="AB3646" t="s">
        <v>69</v>
      </c>
      <c r="AC3646">
        <v>0.52</v>
      </c>
      <c r="AD3646" s="1">
        <v>40669</v>
      </c>
    </row>
    <row r="3647" spans="1:30" x14ac:dyDescent="0.35">
      <c r="A3647">
        <v>6416</v>
      </c>
      <c r="B3647">
        <v>5099</v>
      </c>
      <c r="C3647">
        <v>36355</v>
      </c>
      <c r="D3647" s="1">
        <v>40149</v>
      </c>
      <c r="E3647" t="s">
        <v>20</v>
      </c>
      <c r="F3647">
        <v>10</v>
      </c>
      <c r="G3647">
        <v>125.95</v>
      </c>
      <c r="H3647">
        <v>0</v>
      </c>
      <c r="I3647" t="s">
        <v>9</v>
      </c>
      <c r="J3647" s="8">
        <v>15.73</v>
      </c>
      <c r="K3647" s="8">
        <f>IF(Table3[[#This Row],[Return Status]] = "Returned", 0, Table3[[#This Row],[Profit]])</f>
        <v>15.73</v>
      </c>
      <c r="L3647" s="8" t="str">
        <f>IFERROR(VLOOKUP(Table3[[#This Row],[Order ID]],returns[[Order ID]:[Status]],2,FALSE), "")</f>
        <v/>
      </c>
      <c r="M3647">
        <v>11.55</v>
      </c>
      <c r="N3647">
        <v>2.36</v>
      </c>
      <c r="O3647" t="s">
        <v>1056</v>
      </c>
      <c r="P3647" t="s">
        <v>37</v>
      </c>
      <c r="Q3647">
        <v>12180</v>
      </c>
      <c r="R3647" t="s">
        <v>37</v>
      </c>
      <c r="S3647" t="s">
        <v>1979</v>
      </c>
      <c r="T3647" t="e">
        <f>VLOOKUP(Table3[[#This Row],[Region]],managers5[],2,FALSE)</f>
        <v>#N/A</v>
      </c>
      <c r="U3647" t="s">
        <v>1956</v>
      </c>
      <c r="W3647" t="s">
        <v>14</v>
      </c>
      <c r="X3647" t="s">
        <v>24</v>
      </c>
      <c r="Y3647" t="s">
        <v>16</v>
      </c>
      <c r="Z3647" t="s">
        <v>106</v>
      </c>
      <c r="AA3647" t="s">
        <v>1153</v>
      </c>
      <c r="AB3647" t="s">
        <v>35</v>
      </c>
      <c r="AC3647">
        <v>0.55000000000000004</v>
      </c>
      <c r="AD3647" s="2">
        <v>40150</v>
      </c>
    </row>
    <row r="3648" spans="1:30" x14ac:dyDescent="0.35">
      <c r="A3648">
        <v>6417</v>
      </c>
      <c r="B3648">
        <v>5100</v>
      </c>
      <c r="C3648">
        <v>36355</v>
      </c>
      <c r="D3648" s="1">
        <v>40149</v>
      </c>
      <c r="E3648" t="s">
        <v>20</v>
      </c>
      <c r="F3648">
        <v>43</v>
      </c>
      <c r="G3648">
        <v>90.93</v>
      </c>
      <c r="H3648">
        <v>0.05</v>
      </c>
      <c r="I3648" t="s">
        <v>9</v>
      </c>
      <c r="J3648" s="8">
        <v>-72.5</v>
      </c>
      <c r="K3648" s="8">
        <f>IF(Table3[[#This Row],[Return Status]] = "Returned", 0, Table3[[#This Row],[Profit]])</f>
        <v>-72.5</v>
      </c>
      <c r="L3648" s="8" t="str">
        <f>IFERROR(VLOOKUP(Table3[[#This Row],[Order ID]],returns[[Order ID]:[Status]],2,FALSE), "")</f>
        <v/>
      </c>
      <c r="M3648">
        <v>2.08</v>
      </c>
      <c r="N3648">
        <v>2.56</v>
      </c>
      <c r="O3648" t="s">
        <v>1056</v>
      </c>
      <c r="P3648" t="s">
        <v>37</v>
      </c>
      <c r="Q3648">
        <v>13501</v>
      </c>
      <c r="R3648" t="s">
        <v>37</v>
      </c>
      <c r="S3648" t="s">
        <v>1979</v>
      </c>
      <c r="T3648" t="e">
        <f>VLOOKUP(Table3[[#This Row],[Region]],managers5[],2,FALSE)</f>
        <v>#N/A</v>
      </c>
      <c r="U3648" t="s">
        <v>1956</v>
      </c>
      <c r="W3648" t="s">
        <v>14</v>
      </c>
      <c r="X3648" t="s">
        <v>24</v>
      </c>
      <c r="Y3648" t="s">
        <v>16</v>
      </c>
      <c r="Z3648" t="s">
        <v>67</v>
      </c>
      <c r="AA3648" t="s">
        <v>423</v>
      </c>
      <c r="AB3648" t="s">
        <v>109</v>
      </c>
      <c r="AC3648">
        <v>0.55000000000000004</v>
      </c>
      <c r="AD3648" s="2">
        <v>40150</v>
      </c>
    </row>
    <row r="3649" spans="1:30" x14ac:dyDescent="0.35">
      <c r="A3649">
        <v>6422</v>
      </c>
      <c r="B3649">
        <v>5097</v>
      </c>
      <c r="C3649">
        <v>36355</v>
      </c>
      <c r="D3649" s="1">
        <v>40149</v>
      </c>
      <c r="E3649" t="s">
        <v>20</v>
      </c>
      <c r="F3649">
        <v>9</v>
      </c>
      <c r="G3649">
        <v>61.43</v>
      </c>
      <c r="H3649">
        <v>0.09</v>
      </c>
      <c r="I3649" t="s">
        <v>33</v>
      </c>
      <c r="J3649" s="8">
        <v>-42.975499999999997</v>
      </c>
      <c r="K3649" s="8">
        <f>IF(Table3[[#This Row],[Return Status]] = "Returned", 0, Table3[[#This Row],[Profit]])</f>
        <v>-42.975499999999997</v>
      </c>
      <c r="L3649" s="8" t="str">
        <f>IFERROR(VLOOKUP(Table3[[#This Row],[Order ID]],returns[[Order ID]:[Status]],2,FALSE), "")</f>
        <v/>
      </c>
      <c r="M3649">
        <v>5.4</v>
      </c>
      <c r="N3649">
        <v>7.78</v>
      </c>
      <c r="O3649" t="s">
        <v>1056</v>
      </c>
      <c r="P3649" t="s">
        <v>37</v>
      </c>
      <c r="Q3649">
        <v>12180</v>
      </c>
      <c r="R3649" t="s">
        <v>37</v>
      </c>
      <c r="S3649" t="s">
        <v>1979</v>
      </c>
      <c r="T3649" t="e">
        <f>VLOOKUP(Table3[[#This Row],[Region]],managers5[],2,FALSE)</f>
        <v>#N/A</v>
      </c>
      <c r="U3649" t="s">
        <v>1956</v>
      </c>
      <c r="W3649" t="s">
        <v>14</v>
      </c>
      <c r="X3649" t="s">
        <v>24</v>
      </c>
      <c r="Y3649" t="s">
        <v>16</v>
      </c>
      <c r="Z3649" t="s">
        <v>17</v>
      </c>
      <c r="AA3649" t="s">
        <v>590</v>
      </c>
      <c r="AB3649" t="s">
        <v>19</v>
      </c>
      <c r="AC3649">
        <v>0.37</v>
      </c>
      <c r="AD3649" s="2">
        <v>40149</v>
      </c>
    </row>
    <row r="3650" spans="1:30" x14ac:dyDescent="0.35">
      <c r="A3650">
        <v>6423</v>
      </c>
      <c r="B3650">
        <v>5098</v>
      </c>
      <c r="C3650">
        <v>36355</v>
      </c>
      <c r="D3650" s="1">
        <v>40149</v>
      </c>
      <c r="E3650" t="s">
        <v>20</v>
      </c>
      <c r="F3650">
        <v>6</v>
      </c>
      <c r="G3650">
        <v>129.5</v>
      </c>
      <c r="H3650">
        <v>0.02</v>
      </c>
      <c r="I3650" t="s">
        <v>9</v>
      </c>
      <c r="J3650" s="8">
        <v>65.489999999999995</v>
      </c>
      <c r="K3650" s="8">
        <f>IF(Table3[[#This Row],[Return Status]] = "Returned", 0, Table3[[#This Row],[Profit]])</f>
        <v>65.489999999999995</v>
      </c>
      <c r="L3650" s="8" t="str">
        <f>IFERROR(VLOOKUP(Table3[[#This Row],[Order ID]],returns[[Order ID]:[Status]],2,FALSE), "")</f>
        <v/>
      </c>
      <c r="M3650">
        <v>20.28</v>
      </c>
      <c r="N3650">
        <v>6.68</v>
      </c>
      <c r="O3650" t="s">
        <v>1056</v>
      </c>
      <c r="P3650" t="s">
        <v>37</v>
      </c>
      <c r="Q3650">
        <v>12180</v>
      </c>
      <c r="R3650" t="s">
        <v>37</v>
      </c>
      <c r="S3650" t="s">
        <v>1979</v>
      </c>
      <c r="T3650" t="e">
        <f>VLOOKUP(Table3[[#This Row],[Region]],managers5[],2,FALSE)</f>
        <v>#N/A</v>
      </c>
      <c r="U3650" t="s">
        <v>1956</v>
      </c>
      <c r="W3650" t="s">
        <v>14</v>
      </c>
      <c r="X3650" t="s">
        <v>24</v>
      </c>
      <c r="Y3650" t="s">
        <v>50</v>
      </c>
      <c r="Z3650" t="s">
        <v>61</v>
      </c>
      <c r="AA3650" t="s">
        <v>1497</v>
      </c>
      <c r="AB3650" t="s">
        <v>19</v>
      </c>
      <c r="AC3650">
        <v>0.53</v>
      </c>
      <c r="AD3650" s="2">
        <v>40149</v>
      </c>
    </row>
    <row r="3651" spans="1:30" x14ac:dyDescent="0.35">
      <c r="A3651">
        <v>2134</v>
      </c>
      <c r="B3651">
        <v>5101</v>
      </c>
      <c r="C3651">
        <v>36356</v>
      </c>
      <c r="D3651" s="1">
        <v>40902</v>
      </c>
      <c r="E3651" t="s">
        <v>20</v>
      </c>
      <c r="F3651">
        <v>45</v>
      </c>
      <c r="G3651">
        <v>4768.59</v>
      </c>
      <c r="H3651">
        <v>0.01</v>
      </c>
      <c r="I3651" t="s">
        <v>49</v>
      </c>
      <c r="J3651" s="8">
        <v>-593.79999999999995</v>
      </c>
      <c r="K3651" s="8">
        <f>IF(Table3[[#This Row],[Return Status]] = "Returned", 0, Table3[[#This Row],[Profit]])</f>
        <v>-593.79999999999995</v>
      </c>
      <c r="L3651" s="8" t="str">
        <f>IFERROR(VLOOKUP(Table3[[#This Row],[Order ID]],returns[[Order ID]:[Status]],2,FALSE), "")</f>
        <v/>
      </c>
      <c r="M3651">
        <v>100.98</v>
      </c>
      <c r="N3651">
        <v>45</v>
      </c>
      <c r="O3651" t="s">
        <v>198</v>
      </c>
      <c r="P3651" t="s">
        <v>11</v>
      </c>
      <c r="Q3651">
        <v>95404</v>
      </c>
      <c r="R3651" t="s">
        <v>12</v>
      </c>
      <c r="S3651" t="s">
        <v>1976</v>
      </c>
      <c r="T3651" t="e">
        <f>VLOOKUP(Table3[[#This Row],[Region]],managers5[],2,FALSE)</f>
        <v>#N/A</v>
      </c>
      <c r="U3651" t="s">
        <v>1955</v>
      </c>
      <c r="V3651" t="s">
        <v>1959</v>
      </c>
      <c r="W3651" t="s">
        <v>14</v>
      </c>
      <c r="X3651" t="s">
        <v>39</v>
      </c>
      <c r="Y3651" t="s">
        <v>50</v>
      </c>
      <c r="Z3651" t="s">
        <v>72</v>
      </c>
      <c r="AA3651" t="s">
        <v>1553</v>
      </c>
      <c r="AB3651" t="s">
        <v>74</v>
      </c>
      <c r="AC3651">
        <v>0.69</v>
      </c>
      <c r="AD3651" s="1">
        <v>40904</v>
      </c>
    </row>
    <row r="3652" spans="1:30" x14ac:dyDescent="0.35">
      <c r="A3652">
        <v>2135</v>
      </c>
      <c r="B3652">
        <v>5102</v>
      </c>
      <c r="C3652">
        <v>36356</v>
      </c>
      <c r="D3652" s="1">
        <v>40902</v>
      </c>
      <c r="E3652" t="s">
        <v>20</v>
      </c>
      <c r="F3652">
        <v>33</v>
      </c>
      <c r="G3652">
        <v>117.77</v>
      </c>
      <c r="H3652">
        <v>0.08</v>
      </c>
      <c r="I3652" t="s">
        <v>9</v>
      </c>
      <c r="J3652" s="8">
        <v>47.98</v>
      </c>
      <c r="K3652" s="8">
        <f>IF(Table3[[#This Row],[Return Status]] = "Returned", 0, Table3[[#This Row],[Profit]])</f>
        <v>47.98</v>
      </c>
      <c r="L3652" s="8" t="str">
        <f>IFERROR(VLOOKUP(Table3[[#This Row],[Order ID]],returns[[Order ID]:[Status]],2,FALSE), "")</f>
        <v/>
      </c>
      <c r="M3652">
        <v>3.75</v>
      </c>
      <c r="N3652">
        <v>0.5</v>
      </c>
      <c r="O3652" t="s">
        <v>198</v>
      </c>
      <c r="P3652" t="s">
        <v>11</v>
      </c>
      <c r="Q3652">
        <v>95404</v>
      </c>
      <c r="R3652" t="s">
        <v>12</v>
      </c>
      <c r="S3652" t="s">
        <v>1976</v>
      </c>
      <c r="T3652" t="e">
        <f>VLOOKUP(Table3[[#This Row],[Region]],managers5[],2,FALSE)</f>
        <v>#N/A</v>
      </c>
      <c r="U3652" t="s">
        <v>1955</v>
      </c>
      <c r="V3652" t="s">
        <v>1959</v>
      </c>
      <c r="W3652" t="s">
        <v>14</v>
      </c>
      <c r="X3652" t="s">
        <v>39</v>
      </c>
      <c r="Y3652" t="s">
        <v>16</v>
      </c>
      <c r="Z3652" t="s">
        <v>99</v>
      </c>
      <c r="AA3652" t="s">
        <v>454</v>
      </c>
      <c r="AB3652" t="s">
        <v>19</v>
      </c>
      <c r="AC3652">
        <v>0.37</v>
      </c>
      <c r="AD3652" s="1">
        <v>40904</v>
      </c>
    </row>
    <row r="3653" spans="1:30" x14ac:dyDescent="0.35">
      <c r="A3653">
        <v>2019</v>
      </c>
      <c r="B3653">
        <v>5103</v>
      </c>
      <c r="C3653">
        <v>36357</v>
      </c>
      <c r="D3653" s="1">
        <v>40922</v>
      </c>
      <c r="E3653" t="s">
        <v>8</v>
      </c>
      <c r="F3653">
        <v>38</v>
      </c>
      <c r="G3653">
        <v>17605.77</v>
      </c>
      <c r="H3653">
        <v>0.01</v>
      </c>
      <c r="I3653" t="s">
        <v>49</v>
      </c>
      <c r="J3653" s="8">
        <v>-370.04</v>
      </c>
      <c r="K3653" s="8">
        <f>IF(Table3[[#This Row],[Return Status]] = "Returned", 0, Table3[[#This Row],[Profit]])</f>
        <v>-370.04</v>
      </c>
      <c r="L3653" s="8" t="str">
        <f>IFERROR(VLOOKUP(Table3[[#This Row],[Order ID]],returns[[Order ID]:[Status]],2,FALSE), "")</f>
        <v/>
      </c>
      <c r="M3653">
        <v>449.99</v>
      </c>
      <c r="N3653">
        <v>49</v>
      </c>
      <c r="O3653" t="s">
        <v>533</v>
      </c>
      <c r="P3653" t="s">
        <v>189</v>
      </c>
      <c r="Q3653">
        <v>98661</v>
      </c>
      <c r="R3653" t="s">
        <v>190</v>
      </c>
      <c r="S3653" t="s">
        <v>1976</v>
      </c>
      <c r="T3653" t="e">
        <f>VLOOKUP(Table3[[#This Row],[Region]],managers5[],2,FALSE)</f>
        <v>#N/A</v>
      </c>
      <c r="U3653" t="s">
        <v>1955</v>
      </c>
      <c r="V3653" t="s">
        <v>1959</v>
      </c>
      <c r="W3653" t="s">
        <v>14</v>
      </c>
      <c r="X3653" t="s">
        <v>15</v>
      </c>
      <c r="Y3653" t="s">
        <v>46</v>
      </c>
      <c r="Z3653" t="s">
        <v>243</v>
      </c>
      <c r="AA3653" t="s">
        <v>596</v>
      </c>
      <c r="AB3653" t="s">
        <v>74</v>
      </c>
      <c r="AC3653">
        <v>0.38</v>
      </c>
      <c r="AD3653" s="1">
        <v>40923</v>
      </c>
    </row>
    <row r="3654" spans="1:30" x14ac:dyDescent="0.35">
      <c r="A3654">
        <v>7592</v>
      </c>
      <c r="B3654">
        <v>5104</v>
      </c>
      <c r="C3654">
        <v>36358</v>
      </c>
      <c r="D3654" s="1">
        <v>39946</v>
      </c>
      <c r="E3654" t="s">
        <v>8</v>
      </c>
      <c r="F3654">
        <v>28</v>
      </c>
      <c r="G3654">
        <v>865.35</v>
      </c>
      <c r="H3654">
        <v>0.06</v>
      </c>
      <c r="I3654" t="s">
        <v>9</v>
      </c>
      <c r="J3654" s="8">
        <v>-159.25</v>
      </c>
      <c r="K3654" s="8">
        <f>IF(Table3[[#This Row],[Return Status]] = "Returned", 0, Table3[[#This Row],[Profit]])</f>
        <v>-159.25</v>
      </c>
      <c r="L3654" s="8" t="str">
        <f>IFERROR(VLOOKUP(Table3[[#This Row],[Order ID]],returns[[Order ID]:[Status]],2,FALSE), "")</f>
        <v/>
      </c>
      <c r="M3654">
        <v>30.42</v>
      </c>
      <c r="N3654">
        <v>8.65</v>
      </c>
      <c r="O3654" t="s">
        <v>463</v>
      </c>
      <c r="P3654" t="s">
        <v>37</v>
      </c>
      <c r="Q3654">
        <v>11729</v>
      </c>
      <c r="R3654" t="s">
        <v>37</v>
      </c>
      <c r="S3654" t="s">
        <v>1979</v>
      </c>
      <c r="T3654" t="e">
        <f>VLOOKUP(Table3[[#This Row],[Region]],managers5[],2,FALSE)</f>
        <v>#N/A</v>
      </c>
      <c r="U3654" t="s">
        <v>1956</v>
      </c>
      <c r="W3654" t="s">
        <v>14</v>
      </c>
      <c r="X3654" t="s">
        <v>71</v>
      </c>
      <c r="Y3654" t="s">
        <v>46</v>
      </c>
      <c r="Z3654" t="s">
        <v>47</v>
      </c>
      <c r="AA3654" t="s">
        <v>363</v>
      </c>
      <c r="AB3654" t="s">
        <v>19</v>
      </c>
      <c r="AC3654">
        <v>0.74</v>
      </c>
      <c r="AD3654" s="2">
        <v>39948</v>
      </c>
    </row>
    <row r="3655" spans="1:30" x14ac:dyDescent="0.35">
      <c r="A3655">
        <v>7602</v>
      </c>
      <c r="B3655">
        <v>5105</v>
      </c>
      <c r="C3655">
        <v>36358</v>
      </c>
      <c r="D3655" s="1">
        <v>39946</v>
      </c>
      <c r="E3655" t="s">
        <v>8</v>
      </c>
      <c r="F3655">
        <v>22</v>
      </c>
      <c r="G3655">
        <v>823.07</v>
      </c>
      <c r="H3655">
        <v>0.02</v>
      </c>
      <c r="I3655" t="s">
        <v>9</v>
      </c>
      <c r="J3655" s="8">
        <v>318.25</v>
      </c>
      <c r="K3655" s="8">
        <f>IF(Table3[[#This Row],[Return Status]] = "Returned", 0, Table3[[#This Row],[Profit]])</f>
        <v>318.25</v>
      </c>
      <c r="L3655" s="8" t="str">
        <f>IFERROR(VLOOKUP(Table3[[#This Row],[Order ID]],returns[[Order ID]:[Status]],2,FALSE), "")</f>
        <v/>
      </c>
      <c r="M3655">
        <v>37.94</v>
      </c>
      <c r="N3655">
        <v>5.08</v>
      </c>
      <c r="O3655" t="s">
        <v>463</v>
      </c>
      <c r="P3655" t="s">
        <v>37</v>
      </c>
      <c r="Q3655">
        <v>11729</v>
      </c>
      <c r="R3655" t="s">
        <v>37</v>
      </c>
      <c r="S3655" t="s">
        <v>1979</v>
      </c>
      <c r="T3655" t="e">
        <f>VLOOKUP(Table3[[#This Row],[Region]],managers5[],2,FALSE)</f>
        <v>#N/A</v>
      </c>
      <c r="U3655" t="s">
        <v>1956</v>
      </c>
      <c r="W3655" t="s">
        <v>14</v>
      </c>
      <c r="X3655" t="s">
        <v>71</v>
      </c>
      <c r="Y3655" t="s">
        <v>16</v>
      </c>
      <c r="Z3655" t="s">
        <v>30</v>
      </c>
      <c r="AA3655" t="s">
        <v>313</v>
      </c>
      <c r="AB3655" t="s">
        <v>35</v>
      </c>
      <c r="AC3655">
        <v>0.38</v>
      </c>
      <c r="AD3655" s="2">
        <v>39947</v>
      </c>
    </row>
    <row r="3656" spans="1:30" x14ac:dyDescent="0.35">
      <c r="A3656">
        <v>2421</v>
      </c>
      <c r="B3656">
        <v>5107</v>
      </c>
      <c r="C3656">
        <v>36387</v>
      </c>
      <c r="D3656" s="1">
        <v>40854</v>
      </c>
      <c r="E3656" t="s">
        <v>77</v>
      </c>
      <c r="F3656">
        <v>32</v>
      </c>
      <c r="G3656">
        <v>616.39</v>
      </c>
      <c r="H3656">
        <v>0.09</v>
      </c>
      <c r="I3656" t="s">
        <v>9</v>
      </c>
      <c r="J3656" s="8">
        <v>148.28</v>
      </c>
      <c r="K3656" s="8">
        <f>IF(Table3[[#This Row],[Return Status]] = "Returned", 0, Table3[[#This Row],[Profit]])</f>
        <v>148.28</v>
      </c>
      <c r="L3656" s="8" t="str">
        <f>IFERROR(VLOOKUP(Table3[[#This Row],[Order ID]],returns[[Order ID]:[Status]],2,FALSE), "")</f>
        <v/>
      </c>
      <c r="M3656">
        <v>20.89</v>
      </c>
      <c r="N3656">
        <v>1.99</v>
      </c>
      <c r="O3656" t="s">
        <v>974</v>
      </c>
      <c r="P3656" t="s">
        <v>142</v>
      </c>
      <c r="Q3656">
        <v>84404</v>
      </c>
      <c r="R3656" t="s">
        <v>143</v>
      </c>
      <c r="S3656" t="s">
        <v>1976</v>
      </c>
      <c r="T3656" t="e">
        <f>VLOOKUP(Table3[[#This Row],[Region]],managers5[],2,FALSE)</f>
        <v>#N/A</v>
      </c>
      <c r="U3656" t="s">
        <v>1955</v>
      </c>
      <c r="V3656" t="s">
        <v>1959</v>
      </c>
      <c r="W3656" t="s">
        <v>14</v>
      </c>
      <c r="X3656" t="s">
        <v>71</v>
      </c>
      <c r="Y3656" t="s">
        <v>46</v>
      </c>
      <c r="Z3656" t="s">
        <v>47</v>
      </c>
      <c r="AA3656" t="s">
        <v>210</v>
      </c>
      <c r="AB3656" t="s">
        <v>109</v>
      </c>
      <c r="AC3656">
        <v>0.48</v>
      </c>
      <c r="AD3656" s="1">
        <v>40857</v>
      </c>
    </row>
    <row r="3657" spans="1:30" x14ac:dyDescent="0.35">
      <c r="A3657">
        <v>414</v>
      </c>
      <c r="B3657">
        <v>5108</v>
      </c>
      <c r="C3657">
        <v>36390</v>
      </c>
      <c r="D3657" s="1">
        <v>41194</v>
      </c>
      <c r="E3657" t="s">
        <v>77</v>
      </c>
      <c r="F3657">
        <v>3</v>
      </c>
      <c r="G3657">
        <v>329.63</v>
      </c>
      <c r="H3657">
        <v>0.05</v>
      </c>
      <c r="I3657" t="s">
        <v>9</v>
      </c>
      <c r="J3657" s="8">
        <v>-541.33199999999999</v>
      </c>
      <c r="K3657" s="8">
        <f>IF(Table3[[#This Row],[Return Status]] = "Returned", 0, Table3[[#This Row],[Profit]])</f>
        <v>-541.33199999999999</v>
      </c>
      <c r="L3657" s="8" t="str">
        <f>IFERROR(VLOOKUP(Table3[[#This Row],[Order ID]],returns[[Order ID]:[Status]],2,FALSE), "")</f>
        <v/>
      </c>
      <c r="M3657">
        <v>125.99</v>
      </c>
      <c r="N3657">
        <v>8.99</v>
      </c>
      <c r="O3657" t="s">
        <v>618</v>
      </c>
      <c r="P3657" t="s">
        <v>131</v>
      </c>
      <c r="Q3657">
        <v>4038</v>
      </c>
      <c r="R3657" t="s">
        <v>132</v>
      </c>
      <c r="S3657" t="s">
        <v>1979</v>
      </c>
      <c r="T3657" t="e">
        <f>VLOOKUP(Table3[[#This Row],[Region]],managers5[],2,FALSE)</f>
        <v>#N/A</v>
      </c>
      <c r="U3657" t="s">
        <v>1956</v>
      </c>
      <c r="W3657" t="s">
        <v>14</v>
      </c>
      <c r="X3657" t="s">
        <v>71</v>
      </c>
      <c r="Y3657" t="s">
        <v>46</v>
      </c>
      <c r="Z3657" t="s">
        <v>86</v>
      </c>
      <c r="AA3657" t="s">
        <v>619</v>
      </c>
      <c r="AB3657" t="s">
        <v>19</v>
      </c>
      <c r="AC3657">
        <v>0.59</v>
      </c>
      <c r="AD3657" s="1">
        <v>41196</v>
      </c>
    </row>
    <row r="3658" spans="1:30" x14ac:dyDescent="0.35">
      <c r="A3658">
        <v>6413</v>
      </c>
      <c r="B3658">
        <v>5109</v>
      </c>
      <c r="C3658">
        <v>36416</v>
      </c>
      <c r="D3658" s="1">
        <v>40147</v>
      </c>
      <c r="E3658" t="s">
        <v>32</v>
      </c>
      <c r="F3658">
        <v>44</v>
      </c>
      <c r="G3658">
        <v>276</v>
      </c>
      <c r="H3658">
        <v>0.08</v>
      </c>
      <c r="I3658" t="s">
        <v>9</v>
      </c>
      <c r="J3658" s="8">
        <v>-98.53</v>
      </c>
      <c r="K3658" s="8">
        <f>IF(Table3[[#This Row],[Return Status]] = "Returned", 0, Table3[[#This Row],[Profit]])</f>
        <v>-98.53</v>
      </c>
      <c r="L3658" s="8" t="str">
        <f>IFERROR(VLOOKUP(Table3[[#This Row],[Order ID]],returns[[Order ID]:[Status]],2,FALSE), "")</f>
        <v/>
      </c>
      <c r="M3658">
        <v>6.48</v>
      </c>
      <c r="N3658">
        <v>5.82</v>
      </c>
      <c r="O3658" t="s">
        <v>757</v>
      </c>
      <c r="P3658" t="s">
        <v>37</v>
      </c>
      <c r="Q3658">
        <v>44870</v>
      </c>
      <c r="R3658" t="s">
        <v>37</v>
      </c>
      <c r="S3658" t="s">
        <v>1979</v>
      </c>
      <c r="T3658" t="e">
        <f>VLOOKUP(Table3[[#This Row],[Region]],managers5[],2,FALSE)</f>
        <v>#N/A</v>
      </c>
      <c r="U3658" t="s">
        <v>1956</v>
      </c>
      <c r="W3658" t="s">
        <v>14</v>
      </c>
      <c r="X3658" t="s">
        <v>71</v>
      </c>
      <c r="Y3658" t="s">
        <v>16</v>
      </c>
      <c r="Z3658" t="s">
        <v>30</v>
      </c>
      <c r="AA3658" t="s">
        <v>1848</v>
      </c>
      <c r="AB3658" t="s">
        <v>19</v>
      </c>
      <c r="AC3658">
        <v>0.37</v>
      </c>
      <c r="AD3658" s="2">
        <v>40151</v>
      </c>
    </row>
    <row r="3659" spans="1:30" x14ac:dyDescent="0.35">
      <c r="A3659">
        <v>6414</v>
      </c>
      <c r="B3659">
        <v>5110</v>
      </c>
      <c r="C3659">
        <v>36416</v>
      </c>
      <c r="D3659" s="1">
        <v>40147</v>
      </c>
      <c r="E3659" t="s">
        <v>32</v>
      </c>
      <c r="F3659">
        <v>46</v>
      </c>
      <c r="G3659">
        <v>132.01</v>
      </c>
      <c r="H3659">
        <v>0.04</v>
      </c>
      <c r="I3659" t="s">
        <v>9</v>
      </c>
      <c r="J3659" s="8">
        <v>6.93</v>
      </c>
      <c r="K3659" s="8">
        <f>IF(Table3[[#This Row],[Return Status]] = "Returned", 0, Table3[[#This Row],[Profit]])</f>
        <v>6.93</v>
      </c>
      <c r="L3659" s="8" t="str">
        <f>IFERROR(VLOOKUP(Table3[[#This Row],[Order ID]],returns[[Order ID]:[Status]],2,FALSE), "")</f>
        <v/>
      </c>
      <c r="M3659">
        <v>2.88</v>
      </c>
      <c r="N3659">
        <v>1.01</v>
      </c>
      <c r="O3659" t="s">
        <v>757</v>
      </c>
      <c r="P3659" t="s">
        <v>37</v>
      </c>
      <c r="Q3659">
        <v>44870</v>
      </c>
      <c r="R3659" t="s">
        <v>37</v>
      </c>
      <c r="S3659" t="s">
        <v>1979</v>
      </c>
      <c r="T3659" t="e">
        <f>VLOOKUP(Table3[[#This Row],[Region]],managers5[],2,FALSE)</f>
        <v>#N/A</v>
      </c>
      <c r="U3659" t="s">
        <v>1956</v>
      </c>
      <c r="W3659" t="s">
        <v>14</v>
      </c>
      <c r="X3659" t="s">
        <v>71</v>
      </c>
      <c r="Y3659" t="s">
        <v>16</v>
      </c>
      <c r="Z3659" t="s">
        <v>106</v>
      </c>
      <c r="AA3659" t="s">
        <v>716</v>
      </c>
      <c r="AB3659" t="s">
        <v>35</v>
      </c>
      <c r="AC3659">
        <v>0.55000000000000004</v>
      </c>
      <c r="AD3659" s="2">
        <v>40151</v>
      </c>
    </row>
    <row r="3660" spans="1:30" x14ac:dyDescent="0.35">
      <c r="A3660">
        <v>1959</v>
      </c>
      <c r="B3660">
        <v>5111</v>
      </c>
      <c r="C3660">
        <v>36418</v>
      </c>
      <c r="D3660" s="1">
        <v>40935</v>
      </c>
      <c r="E3660" t="s">
        <v>8</v>
      </c>
      <c r="F3660">
        <v>33</v>
      </c>
      <c r="G3660">
        <v>207.92</v>
      </c>
      <c r="H3660">
        <v>0.08</v>
      </c>
      <c r="I3660" t="s">
        <v>33</v>
      </c>
      <c r="J3660" s="8">
        <v>-124.84399999999999</v>
      </c>
      <c r="K3660" s="8">
        <f>IF(Table3[[#This Row],[Return Status]] = "Returned", 0, Table3[[#This Row],[Profit]])</f>
        <v>-124.84399999999999</v>
      </c>
      <c r="L3660" s="8" t="str">
        <f>IFERROR(VLOOKUP(Table3[[#This Row],[Order ID]],returns[[Order ID]:[Status]],2,FALSE), "")</f>
        <v/>
      </c>
      <c r="M3660">
        <v>6.23</v>
      </c>
      <c r="N3660">
        <v>6.97</v>
      </c>
      <c r="O3660" t="s">
        <v>1489</v>
      </c>
      <c r="P3660" t="s">
        <v>37</v>
      </c>
      <c r="Q3660">
        <v>43055</v>
      </c>
      <c r="R3660" t="s">
        <v>37</v>
      </c>
      <c r="S3660" t="s">
        <v>1979</v>
      </c>
      <c r="T3660" t="e">
        <f>VLOOKUP(Table3[[#This Row],[Region]],managers5[],2,FALSE)</f>
        <v>#N/A</v>
      </c>
      <c r="U3660" t="s">
        <v>1956</v>
      </c>
      <c r="W3660" t="s">
        <v>14</v>
      </c>
      <c r="X3660" t="s">
        <v>71</v>
      </c>
      <c r="Y3660" t="s">
        <v>16</v>
      </c>
      <c r="Z3660" t="s">
        <v>17</v>
      </c>
      <c r="AA3660" t="s">
        <v>165</v>
      </c>
      <c r="AB3660" t="s">
        <v>19</v>
      </c>
      <c r="AC3660">
        <v>0.36</v>
      </c>
      <c r="AD3660" s="1">
        <v>40936</v>
      </c>
    </row>
    <row r="3661" spans="1:30" x14ac:dyDescent="0.35">
      <c r="A3661">
        <v>7425</v>
      </c>
      <c r="B3661">
        <v>6752</v>
      </c>
      <c r="C3661">
        <v>48096</v>
      </c>
      <c r="D3661" s="1">
        <v>39976</v>
      </c>
      <c r="E3661" t="s">
        <v>77</v>
      </c>
      <c r="F3661">
        <v>3</v>
      </c>
      <c r="G3661">
        <v>34.229999999999997</v>
      </c>
      <c r="H3661">
        <v>0.02</v>
      </c>
      <c r="I3661" t="s">
        <v>33</v>
      </c>
      <c r="J3661" s="8">
        <v>-9.5</v>
      </c>
      <c r="K3661" s="8">
        <f>IF(Table3[[#This Row],[Return Status]] = "Returned", 0, Table3[[#This Row],[Profit]])</f>
        <v>-9.5</v>
      </c>
      <c r="L3661" s="8" t="str">
        <f>IFERROR(VLOOKUP(Table3[[#This Row],[Order ID]],returns[[Order ID]:[Status]],2,FALSE), "")</f>
        <v/>
      </c>
      <c r="M3661">
        <v>6.48</v>
      </c>
      <c r="N3661">
        <v>7.86</v>
      </c>
      <c r="O3661" t="s">
        <v>1205</v>
      </c>
      <c r="P3661" t="s">
        <v>60</v>
      </c>
      <c r="Q3661">
        <v>28806</v>
      </c>
      <c r="R3661" t="s">
        <v>44</v>
      </c>
      <c r="S3661" t="s">
        <v>1978</v>
      </c>
      <c r="T3661" t="e">
        <f>VLOOKUP(Table3[[#This Row],[Region]],managers5[],2,FALSE)</f>
        <v>#N/A</v>
      </c>
      <c r="U3661" t="s">
        <v>1957</v>
      </c>
      <c r="V3661" t="s">
        <v>1959</v>
      </c>
      <c r="W3661" t="s">
        <v>14</v>
      </c>
      <c r="X3661" t="s">
        <v>24</v>
      </c>
      <c r="Y3661" t="s">
        <v>16</v>
      </c>
      <c r="Z3661" t="s">
        <v>30</v>
      </c>
      <c r="AA3661" t="s">
        <v>968</v>
      </c>
      <c r="AB3661" t="s">
        <v>19</v>
      </c>
      <c r="AC3661">
        <v>0.37</v>
      </c>
      <c r="AD3661" s="2">
        <v>39977</v>
      </c>
    </row>
    <row r="3662" spans="1:30" x14ac:dyDescent="0.35">
      <c r="A3662">
        <v>6053</v>
      </c>
      <c r="B3662">
        <v>2482</v>
      </c>
      <c r="C3662">
        <v>18055</v>
      </c>
      <c r="D3662" s="1">
        <v>40213</v>
      </c>
      <c r="E3662" t="s">
        <v>41</v>
      </c>
      <c r="F3662">
        <v>3</v>
      </c>
      <c r="G3662">
        <v>19.98</v>
      </c>
      <c r="H3662">
        <v>0.02</v>
      </c>
      <c r="I3662" t="s">
        <v>9</v>
      </c>
      <c r="J3662" s="8">
        <v>-9.61</v>
      </c>
      <c r="K3662" s="8">
        <f>IF(Table3[[#This Row],[Return Status]] = "Returned", 0, Table3[[#This Row],[Profit]])</f>
        <v>-9.61</v>
      </c>
      <c r="L3662" s="8" t="str">
        <f>IFERROR(VLOOKUP(Table3[[#This Row],[Order ID]],returns[[Order ID]:[Status]],2,FALSE), "")</f>
        <v/>
      </c>
      <c r="M3662">
        <v>4.9800000000000004</v>
      </c>
      <c r="N3662">
        <v>4.75</v>
      </c>
      <c r="O3662" t="s">
        <v>881</v>
      </c>
      <c r="P3662" t="s">
        <v>43</v>
      </c>
      <c r="Q3662">
        <v>20151</v>
      </c>
      <c r="R3662" t="s">
        <v>44</v>
      </c>
      <c r="S3662" t="s">
        <v>1978</v>
      </c>
      <c r="T3662" t="e">
        <f>VLOOKUP(Table3[[#This Row],[Region]],managers5[],2,FALSE)</f>
        <v>#N/A</v>
      </c>
      <c r="U3662" t="s">
        <v>1957</v>
      </c>
      <c r="V3662" t="s">
        <v>1959</v>
      </c>
      <c r="W3662" t="s">
        <v>14</v>
      </c>
      <c r="X3662" t="s">
        <v>71</v>
      </c>
      <c r="Y3662" t="s">
        <v>16</v>
      </c>
      <c r="Z3662" t="s">
        <v>30</v>
      </c>
      <c r="AA3662" t="s">
        <v>1010</v>
      </c>
      <c r="AB3662" t="s">
        <v>19</v>
      </c>
      <c r="AC3662">
        <v>0.36</v>
      </c>
      <c r="AD3662" s="2">
        <v>40215</v>
      </c>
    </row>
    <row r="3663" spans="1:30" x14ac:dyDescent="0.35">
      <c r="A3663">
        <v>3832</v>
      </c>
      <c r="B3663">
        <v>5119</v>
      </c>
      <c r="C3663">
        <v>36454</v>
      </c>
      <c r="D3663" s="1">
        <v>40592</v>
      </c>
      <c r="E3663" t="s">
        <v>41</v>
      </c>
      <c r="F3663">
        <v>8</v>
      </c>
      <c r="G3663">
        <v>69.569999999999993</v>
      </c>
      <c r="H3663">
        <v>0.05</v>
      </c>
      <c r="I3663" t="s">
        <v>9</v>
      </c>
      <c r="J3663" s="8">
        <v>-36.06</v>
      </c>
      <c r="K3663" s="8">
        <f>IF(Table3[[#This Row],[Return Status]] = "Returned", 0, Table3[[#This Row],[Profit]])</f>
        <v>-36.06</v>
      </c>
      <c r="L3663" s="8" t="str">
        <f>IFERROR(VLOOKUP(Table3[[#This Row],[Order ID]],returns[[Order ID]:[Status]],2,FALSE), "")</f>
        <v/>
      </c>
      <c r="M3663">
        <v>7.98</v>
      </c>
      <c r="N3663">
        <v>6.5</v>
      </c>
      <c r="O3663" t="s">
        <v>1814</v>
      </c>
      <c r="P3663" t="s">
        <v>134</v>
      </c>
      <c r="Q3663">
        <v>2021</v>
      </c>
      <c r="R3663" t="s">
        <v>135</v>
      </c>
      <c r="S3663" t="s">
        <v>1979</v>
      </c>
      <c r="T3663" t="e">
        <f>VLOOKUP(Table3[[#This Row],[Region]],managers5[],2,FALSE)</f>
        <v>#N/A</v>
      </c>
      <c r="U3663" t="s">
        <v>1956</v>
      </c>
      <c r="W3663" t="s">
        <v>14</v>
      </c>
      <c r="X3663" t="s">
        <v>15</v>
      </c>
      <c r="Y3663" t="s">
        <v>16</v>
      </c>
      <c r="Z3663" t="s">
        <v>75</v>
      </c>
      <c r="AA3663" t="s">
        <v>1409</v>
      </c>
      <c r="AB3663" t="s">
        <v>69</v>
      </c>
      <c r="AC3663">
        <v>0.59</v>
      </c>
      <c r="AD3663" s="1">
        <v>40595</v>
      </c>
    </row>
    <row r="3664" spans="1:30" x14ac:dyDescent="0.35">
      <c r="A3664">
        <v>8067</v>
      </c>
      <c r="B3664">
        <v>5120</v>
      </c>
      <c r="C3664">
        <v>36455</v>
      </c>
      <c r="D3664" s="1">
        <v>39863</v>
      </c>
      <c r="E3664" t="s">
        <v>77</v>
      </c>
      <c r="F3664">
        <v>48</v>
      </c>
      <c r="G3664">
        <v>1838.19</v>
      </c>
      <c r="H3664">
        <v>0.03</v>
      </c>
      <c r="I3664" t="s">
        <v>9</v>
      </c>
      <c r="J3664" s="8">
        <v>561.42999999999995</v>
      </c>
      <c r="K3664" s="8">
        <f>IF(Table3[[#This Row],[Return Status]] = "Returned", 0, Table3[[#This Row],[Profit]])</f>
        <v>561.42999999999995</v>
      </c>
      <c r="L3664" s="8" t="str">
        <f>IFERROR(VLOOKUP(Table3[[#This Row],[Order ID]],returns[[Order ID]:[Status]],2,FALSE), "")</f>
        <v/>
      </c>
      <c r="M3664">
        <v>39.479999999999997</v>
      </c>
      <c r="N3664">
        <v>1.99</v>
      </c>
      <c r="O3664" t="s">
        <v>1403</v>
      </c>
      <c r="P3664" t="s">
        <v>142</v>
      </c>
      <c r="Q3664">
        <v>84074</v>
      </c>
      <c r="R3664" t="s">
        <v>143</v>
      </c>
      <c r="S3664" t="s">
        <v>1976</v>
      </c>
      <c r="T3664" t="e">
        <f>VLOOKUP(Table3[[#This Row],[Region]],managers5[],2,FALSE)</f>
        <v>#N/A</v>
      </c>
      <c r="U3664" t="s">
        <v>1955</v>
      </c>
      <c r="V3664" t="s">
        <v>1959</v>
      </c>
      <c r="W3664" t="s">
        <v>14</v>
      </c>
      <c r="X3664" t="s">
        <v>39</v>
      </c>
      <c r="Y3664" t="s">
        <v>46</v>
      </c>
      <c r="Z3664" t="s">
        <v>47</v>
      </c>
      <c r="AA3664" t="s">
        <v>527</v>
      </c>
      <c r="AB3664" t="s">
        <v>109</v>
      </c>
      <c r="AC3664">
        <v>0.54</v>
      </c>
      <c r="AD3664" s="2">
        <v>39865</v>
      </c>
    </row>
    <row r="3665" spans="1:30" x14ac:dyDescent="0.35">
      <c r="A3665">
        <v>3073</v>
      </c>
      <c r="B3665">
        <v>5124</v>
      </c>
      <c r="C3665">
        <v>36482</v>
      </c>
      <c r="D3665" s="1">
        <v>40729</v>
      </c>
      <c r="E3665" t="s">
        <v>20</v>
      </c>
      <c r="F3665">
        <v>27</v>
      </c>
      <c r="G3665">
        <v>2675.08</v>
      </c>
      <c r="H3665">
        <v>7.0000000000000007E-2</v>
      </c>
      <c r="I3665" t="s">
        <v>33</v>
      </c>
      <c r="J3665" s="8">
        <v>489.58</v>
      </c>
      <c r="K3665" s="8">
        <f>IF(Table3[[#This Row],[Return Status]] = "Returned", 0, Table3[[#This Row],[Profit]])</f>
        <v>489.58</v>
      </c>
      <c r="L3665" s="8" t="str">
        <f>IFERROR(VLOOKUP(Table3[[#This Row],[Order ID]],returns[[Order ID]:[Status]],2,FALSE), "")</f>
        <v/>
      </c>
      <c r="M3665">
        <v>105.34</v>
      </c>
      <c r="N3665">
        <v>24.49</v>
      </c>
      <c r="O3665" t="s">
        <v>1507</v>
      </c>
      <c r="P3665" t="s">
        <v>189</v>
      </c>
      <c r="Q3665">
        <v>98801</v>
      </c>
      <c r="R3665" t="s">
        <v>190</v>
      </c>
      <c r="S3665" t="s">
        <v>1976</v>
      </c>
      <c r="T3665" t="e">
        <f>VLOOKUP(Table3[[#This Row],[Region]],managers5[],2,FALSE)</f>
        <v>#N/A</v>
      </c>
      <c r="U3665" t="s">
        <v>1955</v>
      </c>
      <c r="V3665" t="s">
        <v>1959</v>
      </c>
      <c r="W3665" t="s">
        <v>14</v>
      </c>
      <c r="X3665" t="s">
        <v>15</v>
      </c>
      <c r="Y3665" t="s">
        <v>50</v>
      </c>
      <c r="Z3665" t="s">
        <v>61</v>
      </c>
      <c r="AA3665" t="s">
        <v>747</v>
      </c>
      <c r="AB3665" t="s">
        <v>85</v>
      </c>
      <c r="AC3665">
        <v>0.61</v>
      </c>
      <c r="AD3665" s="1">
        <v>40731</v>
      </c>
    </row>
    <row r="3666" spans="1:30" x14ac:dyDescent="0.35">
      <c r="A3666">
        <v>3081</v>
      </c>
      <c r="B3666">
        <v>5122</v>
      </c>
      <c r="C3666">
        <v>36482</v>
      </c>
      <c r="D3666" s="1">
        <v>40729</v>
      </c>
      <c r="E3666" t="s">
        <v>20</v>
      </c>
      <c r="F3666">
        <v>7</v>
      </c>
      <c r="G3666">
        <v>55.68</v>
      </c>
      <c r="H3666">
        <v>0.1</v>
      </c>
      <c r="I3666" t="s">
        <v>33</v>
      </c>
      <c r="J3666" s="8">
        <v>-7.4</v>
      </c>
      <c r="K3666" s="8">
        <f>IF(Table3[[#This Row],[Return Status]] = "Returned", 0, Table3[[#This Row],[Profit]])</f>
        <v>-7.4</v>
      </c>
      <c r="L3666" s="8" t="str">
        <f>IFERROR(VLOOKUP(Table3[[#This Row],[Order ID]],returns[[Order ID]:[Status]],2,FALSE), "")</f>
        <v/>
      </c>
      <c r="M3666">
        <v>5.98</v>
      </c>
      <c r="N3666">
        <v>5.15</v>
      </c>
      <c r="O3666" t="s">
        <v>1507</v>
      </c>
      <c r="P3666" t="s">
        <v>189</v>
      </c>
      <c r="Q3666">
        <v>99362</v>
      </c>
      <c r="R3666" t="s">
        <v>190</v>
      </c>
      <c r="S3666" t="s">
        <v>1976</v>
      </c>
      <c r="T3666" t="e">
        <f>VLOOKUP(Table3[[#This Row],[Region]],managers5[],2,FALSE)</f>
        <v>#N/A</v>
      </c>
      <c r="U3666" t="s">
        <v>1955</v>
      </c>
      <c r="V3666" t="s">
        <v>1959</v>
      </c>
      <c r="W3666" t="s">
        <v>14</v>
      </c>
      <c r="X3666" t="s">
        <v>15</v>
      </c>
      <c r="Y3666" t="s">
        <v>16</v>
      </c>
      <c r="Z3666" t="s">
        <v>30</v>
      </c>
      <c r="AA3666" t="s">
        <v>585</v>
      </c>
      <c r="AB3666" t="s">
        <v>19</v>
      </c>
      <c r="AC3666">
        <v>0.36</v>
      </c>
      <c r="AD3666" s="1">
        <v>40730</v>
      </c>
    </row>
    <row r="3667" spans="1:30" x14ac:dyDescent="0.35">
      <c r="A3667">
        <v>3082</v>
      </c>
      <c r="B3667">
        <v>5123</v>
      </c>
      <c r="C3667">
        <v>36482</v>
      </c>
      <c r="D3667" s="1">
        <v>40729</v>
      </c>
      <c r="E3667" t="s">
        <v>20</v>
      </c>
      <c r="F3667">
        <v>47</v>
      </c>
      <c r="G3667">
        <v>14588.28</v>
      </c>
      <c r="H3667">
        <v>0.06</v>
      </c>
      <c r="I3667" t="s">
        <v>49</v>
      </c>
      <c r="J3667" s="8">
        <v>861.78</v>
      </c>
      <c r="K3667" s="8">
        <f>IF(Table3[[#This Row],[Return Status]] = "Returned", 0, Table3[[#This Row],[Profit]])</f>
        <v>861.78</v>
      </c>
      <c r="L3667" s="8" t="str">
        <f>IFERROR(VLOOKUP(Table3[[#This Row],[Order ID]],returns[[Order ID]:[Status]],2,FALSE), "")</f>
        <v/>
      </c>
      <c r="M3667">
        <v>328.14</v>
      </c>
      <c r="N3667">
        <v>91.05</v>
      </c>
      <c r="O3667" t="s">
        <v>1507</v>
      </c>
      <c r="P3667" t="s">
        <v>189</v>
      </c>
      <c r="Q3667">
        <v>98801</v>
      </c>
      <c r="R3667" t="s">
        <v>190</v>
      </c>
      <c r="S3667" t="s">
        <v>1976</v>
      </c>
      <c r="T3667" t="e">
        <f>VLOOKUP(Table3[[#This Row],[Region]],managers5[],2,FALSE)</f>
        <v>#N/A</v>
      </c>
      <c r="U3667" t="s">
        <v>1955</v>
      </c>
      <c r="V3667" t="s">
        <v>1959</v>
      </c>
      <c r="W3667" t="s">
        <v>14</v>
      </c>
      <c r="X3667" t="s">
        <v>15</v>
      </c>
      <c r="Y3667" t="s">
        <v>16</v>
      </c>
      <c r="Z3667" t="s">
        <v>83</v>
      </c>
      <c r="AA3667" t="s">
        <v>1178</v>
      </c>
      <c r="AB3667" t="s">
        <v>74</v>
      </c>
      <c r="AC3667">
        <v>0.56999999999999995</v>
      </c>
      <c r="AD3667" s="1">
        <v>40730</v>
      </c>
    </row>
    <row r="3668" spans="1:30" x14ac:dyDescent="0.35">
      <c r="A3668">
        <v>3926</v>
      </c>
      <c r="B3668">
        <v>6085</v>
      </c>
      <c r="C3668">
        <v>43110</v>
      </c>
      <c r="D3668" s="1">
        <v>40580</v>
      </c>
      <c r="E3668" t="s">
        <v>77</v>
      </c>
      <c r="F3668">
        <v>3</v>
      </c>
      <c r="G3668">
        <v>21.01</v>
      </c>
      <c r="H3668">
        <v>0</v>
      </c>
      <c r="I3668" t="s">
        <v>9</v>
      </c>
      <c r="J3668" s="8">
        <v>-9.69</v>
      </c>
      <c r="K3668" s="8">
        <f>IF(Table3[[#This Row],[Return Status]] = "Returned", 0, Table3[[#This Row],[Profit]])</f>
        <v>-9.69</v>
      </c>
      <c r="L3668" s="8" t="str">
        <f>IFERROR(VLOOKUP(Table3[[#This Row],[Order ID]],returns[[Order ID]:[Status]],2,FALSE), "")</f>
        <v/>
      </c>
      <c r="M3668">
        <v>4.9800000000000004</v>
      </c>
      <c r="N3668">
        <v>5.0199999999999996</v>
      </c>
      <c r="O3668" t="s">
        <v>990</v>
      </c>
      <c r="P3668" t="s">
        <v>43</v>
      </c>
      <c r="Q3668">
        <v>27604</v>
      </c>
      <c r="R3668" t="s">
        <v>44</v>
      </c>
      <c r="S3668" t="s">
        <v>1978</v>
      </c>
      <c r="T3668" t="e">
        <f>VLOOKUP(Table3[[#This Row],[Region]],managers5[],2,FALSE)</f>
        <v>#N/A</v>
      </c>
      <c r="U3668" t="s">
        <v>1957</v>
      </c>
      <c r="V3668" t="s">
        <v>1959</v>
      </c>
      <c r="W3668" t="s">
        <v>14</v>
      </c>
      <c r="X3668" t="s">
        <v>71</v>
      </c>
      <c r="Y3668" t="s">
        <v>16</v>
      </c>
      <c r="Z3668" t="s">
        <v>30</v>
      </c>
      <c r="AA3668" t="s">
        <v>1670</v>
      </c>
      <c r="AB3668" t="s">
        <v>19</v>
      </c>
      <c r="AC3668">
        <v>0.38</v>
      </c>
      <c r="AD3668" s="1">
        <v>40580</v>
      </c>
    </row>
    <row r="3669" spans="1:30" x14ac:dyDescent="0.35">
      <c r="A3669">
        <v>3742</v>
      </c>
      <c r="B3669">
        <v>8372</v>
      </c>
      <c r="C3669">
        <v>59809</v>
      </c>
      <c r="D3669" s="1">
        <v>40610</v>
      </c>
      <c r="E3669" t="s">
        <v>8</v>
      </c>
      <c r="F3669">
        <v>12</v>
      </c>
      <c r="G3669">
        <v>138.66999999999999</v>
      </c>
      <c r="H3669">
        <v>0.08</v>
      </c>
      <c r="I3669" t="s">
        <v>9</v>
      </c>
      <c r="J3669" s="8">
        <v>-9.7174999999999994</v>
      </c>
      <c r="K3669" s="8">
        <f>IF(Table3[[#This Row],[Return Status]] = "Returned", 0, Table3[[#This Row],[Profit]])</f>
        <v>-9.7174999999999994</v>
      </c>
      <c r="L3669" s="8" t="str">
        <f>IFERROR(VLOOKUP(Table3[[#This Row],[Order ID]],returns[[Order ID]:[Status]],2,FALSE), "")</f>
        <v/>
      </c>
      <c r="M3669">
        <v>11.7</v>
      </c>
      <c r="N3669">
        <v>5.63</v>
      </c>
      <c r="O3669" t="s">
        <v>1205</v>
      </c>
      <c r="P3669" t="s">
        <v>1144</v>
      </c>
      <c r="Q3669">
        <v>27511</v>
      </c>
      <c r="R3669" t="s">
        <v>44</v>
      </c>
      <c r="S3669" t="s">
        <v>1978</v>
      </c>
      <c r="T3669" t="e">
        <f>VLOOKUP(Table3[[#This Row],[Region]],managers5[],2,FALSE)</f>
        <v>#N/A</v>
      </c>
      <c r="U3669" t="s">
        <v>1957</v>
      </c>
      <c r="V3669" t="s">
        <v>1959</v>
      </c>
      <c r="W3669" t="s">
        <v>14</v>
      </c>
      <c r="X3669" t="s">
        <v>24</v>
      </c>
      <c r="Y3669" t="s">
        <v>16</v>
      </c>
      <c r="Z3669" t="s">
        <v>17</v>
      </c>
      <c r="AA3669" t="s">
        <v>1461</v>
      </c>
      <c r="AB3669" t="s">
        <v>19</v>
      </c>
      <c r="AC3669">
        <v>0.4</v>
      </c>
      <c r="AD3669" s="1">
        <v>40612</v>
      </c>
    </row>
    <row r="3670" spans="1:30" x14ac:dyDescent="0.35">
      <c r="A3670">
        <v>5905</v>
      </c>
      <c r="B3670">
        <v>5130</v>
      </c>
      <c r="C3670">
        <v>36517</v>
      </c>
      <c r="D3670" s="1">
        <v>40238</v>
      </c>
      <c r="E3670" t="s">
        <v>8</v>
      </c>
      <c r="F3670">
        <v>9</v>
      </c>
      <c r="G3670">
        <v>190.1</v>
      </c>
      <c r="H3670">
        <v>0.06</v>
      </c>
      <c r="I3670" t="s">
        <v>9</v>
      </c>
      <c r="J3670" s="8">
        <v>-63.78</v>
      </c>
      <c r="K3670" s="8">
        <f>IF(Table3[[#This Row],[Return Status]] = "Returned", 0, Table3[[#This Row],[Profit]])</f>
        <v>-63.78</v>
      </c>
      <c r="L3670" s="8" t="str">
        <f>IFERROR(VLOOKUP(Table3[[#This Row],[Order ID]],returns[[Order ID]:[Status]],2,FALSE), "")</f>
        <v/>
      </c>
      <c r="M3670">
        <v>20.95</v>
      </c>
      <c r="N3670">
        <v>4</v>
      </c>
      <c r="O3670" t="s">
        <v>1110</v>
      </c>
      <c r="P3670" t="s">
        <v>37</v>
      </c>
      <c r="Q3670">
        <v>43130</v>
      </c>
      <c r="R3670" t="s">
        <v>37</v>
      </c>
      <c r="S3670" t="s">
        <v>1979</v>
      </c>
      <c r="T3670" t="e">
        <f>VLOOKUP(Table3[[#This Row],[Region]],managers5[],2,FALSE)</f>
        <v>#N/A</v>
      </c>
      <c r="U3670" t="s">
        <v>1956</v>
      </c>
      <c r="W3670" t="s">
        <v>14</v>
      </c>
      <c r="X3670" t="s">
        <v>71</v>
      </c>
      <c r="Y3670" t="s">
        <v>46</v>
      </c>
      <c r="Z3670" t="s">
        <v>47</v>
      </c>
      <c r="AA3670" t="s">
        <v>444</v>
      </c>
      <c r="AB3670" t="s">
        <v>19</v>
      </c>
      <c r="AC3670">
        <v>0.6</v>
      </c>
      <c r="AD3670" s="2">
        <v>40240</v>
      </c>
    </row>
    <row r="3671" spans="1:30" x14ac:dyDescent="0.35">
      <c r="A3671">
        <v>5912</v>
      </c>
      <c r="B3671">
        <v>5129</v>
      </c>
      <c r="C3671">
        <v>36517</v>
      </c>
      <c r="D3671" s="1">
        <v>40238</v>
      </c>
      <c r="E3671" t="s">
        <v>8</v>
      </c>
      <c r="F3671">
        <v>18</v>
      </c>
      <c r="G3671">
        <v>877.64</v>
      </c>
      <c r="H3671">
        <v>0.03</v>
      </c>
      <c r="I3671" t="s">
        <v>9</v>
      </c>
      <c r="J3671" s="8">
        <v>218.97</v>
      </c>
      <c r="K3671" s="8">
        <f>IF(Table3[[#This Row],[Return Status]] = "Returned", 0, Table3[[#This Row],[Profit]])</f>
        <v>218.97</v>
      </c>
      <c r="L3671" s="8" t="str">
        <f>IFERROR(VLOOKUP(Table3[[#This Row],[Order ID]],returns[[Order ID]:[Status]],2,FALSE), "")</f>
        <v/>
      </c>
      <c r="M3671">
        <v>48.58</v>
      </c>
      <c r="N3671">
        <v>3.99</v>
      </c>
      <c r="O3671" t="s">
        <v>1110</v>
      </c>
      <c r="P3671" t="s">
        <v>37</v>
      </c>
      <c r="Q3671">
        <v>43130</v>
      </c>
      <c r="R3671" t="s">
        <v>37</v>
      </c>
      <c r="S3671" t="s">
        <v>1979</v>
      </c>
      <c r="T3671" t="e">
        <f>VLOOKUP(Table3[[#This Row],[Region]],managers5[],2,FALSE)</f>
        <v>#N/A</v>
      </c>
      <c r="U3671" t="s">
        <v>1956</v>
      </c>
      <c r="W3671" t="s">
        <v>14</v>
      </c>
      <c r="X3671" t="s">
        <v>71</v>
      </c>
      <c r="Y3671" t="s">
        <v>16</v>
      </c>
      <c r="Z3671" t="s">
        <v>83</v>
      </c>
      <c r="AA3671" t="s">
        <v>1881</v>
      </c>
      <c r="AB3671" t="s">
        <v>19</v>
      </c>
      <c r="AC3671">
        <v>0.56000000000000005</v>
      </c>
      <c r="AD3671" s="2">
        <v>40239</v>
      </c>
    </row>
    <row r="3672" spans="1:30" x14ac:dyDescent="0.35">
      <c r="A3672">
        <v>4496</v>
      </c>
      <c r="B3672">
        <v>5131</v>
      </c>
      <c r="C3672">
        <v>36548</v>
      </c>
      <c r="D3672" s="1">
        <v>40481</v>
      </c>
      <c r="E3672" t="s">
        <v>32</v>
      </c>
      <c r="F3672">
        <v>8</v>
      </c>
      <c r="G3672">
        <v>44.99</v>
      </c>
      <c r="H3672">
        <v>0.06</v>
      </c>
      <c r="I3672" t="s">
        <v>9</v>
      </c>
      <c r="J3672" s="8">
        <v>-40.43</v>
      </c>
      <c r="K3672" s="8">
        <f>IF(Table3[[#This Row],[Return Status]] = "Returned", 0, Table3[[#This Row],[Profit]])</f>
        <v>-40.43</v>
      </c>
      <c r="L3672" s="8" t="str">
        <f>IFERROR(VLOOKUP(Table3[[#This Row],[Order ID]],returns[[Order ID]:[Status]],2,FALSE), "")</f>
        <v/>
      </c>
      <c r="M3672">
        <v>4.9800000000000004</v>
      </c>
      <c r="N3672">
        <v>7.54</v>
      </c>
      <c r="O3672" t="s">
        <v>1534</v>
      </c>
      <c r="P3672" t="s">
        <v>216</v>
      </c>
      <c r="Q3672">
        <v>59715</v>
      </c>
      <c r="R3672" t="s">
        <v>190</v>
      </c>
      <c r="S3672" t="s">
        <v>1976</v>
      </c>
      <c r="T3672" t="e">
        <f>VLOOKUP(Table3[[#This Row],[Region]],managers5[],2,FALSE)</f>
        <v>#N/A</v>
      </c>
      <c r="U3672" t="s">
        <v>1955</v>
      </c>
      <c r="V3672" t="s">
        <v>1959</v>
      </c>
      <c r="W3672" t="s">
        <v>14</v>
      </c>
      <c r="X3672" t="s">
        <v>71</v>
      </c>
      <c r="Y3672" t="s">
        <v>16</v>
      </c>
      <c r="Z3672" t="s">
        <v>30</v>
      </c>
      <c r="AA3672" t="s">
        <v>235</v>
      </c>
      <c r="AB3672" t="s">
        <v>19</v>
      </c>
      <c r="AC3672">
        <v>0.38</v>
      </c>
      <c r="AD3672" s="2">
        <v>40483</v>
      </c>
    </row>
    <row r="3673" spans="1:30" x14ac:dyDescent="0.35">
      <c r="A3673">
        <v>2604</v>
      </c>
      <c r="B3673">
        <v>5133</v>
      </c>
      <c r="C3673">
        <v>36608</v>
      </c>
      <c r="D3673" s="1">
        <v>40814</v>
      </c>
      <c r="E3673" t="s">
        <v>32</v>
      </c>
      <c r="F3673">
        <v>49</v>
      </c>
      <c r="G3673">
        <v>4273.95</v>
      </c>
      <c r="H3673">
        <v>0.05</v>
      </c>
      <c r="I3673" t="s">
        <v>9</v>
      </c>
      <c r="J3673" s="8">
        <v>1340.07</v>
      </c>
      <c r="K3673" s="8">
        <f>IF(Table3[[#This Row],[Return Status]] = "Returned", 0, Table3[[#This Row],[Profit]])</f>
        <v>1340.07</v>
      </c>
      <c r="L3673" s="8" t="str">
        <f>IFERROR(VLOOKUP(Table3[[#This Row],[Order ID]],returns[[Order ID]:[Status]],2,FALSE), "")</f>
        <v/>
      </c>
      <c r="M3673">
        <v>90.48</v>
      </c>
      <c r="N3673">
        <v>19.989999999999998</v>
      </c>
      <c r="O3673" t="s">
        <v>687</v>
      </c>
      <c r="P3673" t="s">
        <v>92</v>
      </c>
      <c r="Q3673">
        <v>87124</v>
      </c>
      <c r="R3673" t="s">
        <v>93</v>
      </c>
      <c r="S3673" t="s">
        <v>1976</v>
      </c>
      <c r="T3673" t="e">
        <f>VLOOKUP(Table3[[#This Row],[Region]],managers5[],2,FALSE)</f>
        <v>#N/A</v>
      </c>
      <c r="U3673" t="s">
        <v>1955</v>
      </c>
      <c r="V3673" t="s">
        <v>1959</v>
      </c>
      <c r="W3673" t="s">
        <v>14</v>
      </c>
      <c r="X3673" t="s">
        <v>15</v>
      </c>
      <c r="Y3673" t="s">
        <v>16</v>
      </c>
      <c r="Z3673" t="s">
        <v>168</v>
      </c>
      <c r="AA3673" t="s">
        <v>839</v>
      </c>
      <c r="AB3673" t="s">
        <v>19</v>
      </c>
      <c r="AC3673">
        <v>0.4</v>
      </c>
      <c r="AD3673" s="1">
        <v>40821</v>
      </c>
    </row>
    <row r="3674" spans="1:30" x14ac:dyDescent="0.35">
      <c r="A3674">
        <v>2625</v>
      </c>
      <c r="B3674">
        <v>5132</v>
      </c>
      <c r="C3674">
        <v>36608</v>
      </c>
      <c r="D3674" s="1">
        <v>40814</v>
      </c>
      <c r="E3674" t="s">
        <v>32</v>
      </c>
      <c r="F3674">
        <v>40</v>
      </c>
      <c r="G3674">
        <v>825.8</v>
      </c>
      <c r="H3674">
        <v>0.1</v>
      </c>
      <c r="I3674" t="s">
        <v>9</v>
      </c>
      <c r="J3674" s="8">
        <v>183.48</v>
      </c>
      <c r="K3674" s="8">
        <f>IF(Table3[[#This Row],[Return Status]] = "Returned", 0, Table3[[#This Row],[Profit]])</f>
        <v>183.48</v>
      </c>
      <c r="L3674" s="8" t="str">
        <f>IFERROR(VLOOKUP(Table3[[#This Row],[Order ID]],returns[[Order ID]:[Status]],2,FALSE), "")</f>
        <v/>
      </c>
      <c r="M3674">
        <v>21.98</v>
      </c>
      <c r="N3674">
        <v>2.87</v>
      </c>
      <c r="O3674" t="s">
        <v>687</v>
      </c>
      <c r="P3674" t="s">
        <v>92</v>
      </c>
      <c r="Q3674">
        <v>88001</v>
      </c>
      <c r="R3674" t="s">
        <v>93</v>
      </c>
      <c r="S3674" t="s">
        <v>1976</v>
      </c>
      <c r="T3674" t="e">
        <f>VLOOKUP(Table3[[#This Row],[Region]],managers5[],2,FALSE)</f>
        <v>#N/A</v>
      </c>
      <c r="U3674" t="s">
        <v>1955</v>
      </c>
      <c r="V3674" t="s">
        <v>1959</v>
      </c>
      <c r="W3674" t="s">
        <v>14</v>
      </c>
      <c r="X3674" t="s">
        <v>15</v>
      </c>
      <c r="Y3674" t="s">
        <v>16</v>
      </c>
      <c r="Z3674" t="s">
        <v>106</v>
      </c>
      <c r="AA3674" t="s">
        <v>1455</v>
      </c>
      <c r="AB3674" t="s">
        <v>109</v>
      </c>
      <c r="AC3674">
        <v>0.55000000000000004</v>
      </c>
      <c r="AD3674" s="1">
        <v>40818</v>
      </c>
    </row>
    <row r="3675" spans="1:30" x14ac:dyDescent="0.35">
      <c r="A3675">
        <v>7586</v>
      </c>
      <c r="B3675">
        <v>5134</v>
      </c>
      <c r="C3675">
        <v>36609</v>
      </c>
      <c r="D3675" s="1">
        <v>39947</v>
      </c>
      <c r="E3675" t="s">
        <v>8</v>
      </c>
      <c r="F3675">
        <v>8</v>
      </c>
      <c r="G3675">
        <v>45.73</v>
      </c>
      <c r="H3675">
        <v>0</v>
      </c>
      <c r="I3675" t="s">
        <v>9</v>
      </c>
      <c r="J3675" s="8">
        <v>-23.29</v>
      </c>
      <c r="K3675" s="8">
        <f>IF(Table3[[#This Row],[Return Status]] = "Returned", 0, Table3[[#This Row],[Profit]])</f>
        <v>0</v>
      </c>
      <c r="L3675" s="8" t="str">
        <f>IFERROR(VLOOKUP(Table3[[#This Row],[Order ID]],returns[[Order ID]:[Status]],2,FALSE), "")</f>
        <v>Returned</v>
      </c>
      <c r="M3675">
        <v>4.9800000000000004</v>
      </c>
      <c r="N3675">
        <v>5.49</v>
      </c>
      <c r="O3675" t="s">
        <v>105</v>
      </c>
      <c r="P3675" t="s">
        <v>134</v>
      </c>
      <c r="Q3675">
        <v>2457</v>
      </c>
      <c r="R3675" t="s">
        <v>135</v>
      </c>
      <c r="S3675" t="s">
        <v>1979</v>
      </c>
      <c r="T3675" t="e">
        <f>VLOOKUP(Table3[[#This Row],[Region]],managers5[],2,FALSE)</f>
        <v>#N/A</v>
      </c>
      <c r="U3675" t="s">
        <v>1956</v>
      </c>
      <c r="W3675" t="s">
        <v>14</v>
      </c>
      <c r="X3675" t="s">
        <v>24</v>
      </c>
      <c r="Y3675" t="s">
        <v>16</v>
      </c>
      <c r="Z3675" t="s">
        <v>30</v>
      </c>
      <c r="AA3675" t="s">
        <v>696</v>
      </c>
      <c r="AB3675" t="s">
        <v>19</v>
      </c>
      <c r="AC3675">
        <v>0.38</v>
      </c>
      <c r="AD3675" s="2">
        <v>39949</v>
      </c>
    </row>
    <row r="3676" spans="1:30" x14ac:dyDescent="0.35">
      <c r="A3676">
        <v>2360</v>
      </c>
      <c r="B3676">
        <v>5135</v>
      </c>
      <c r="C3676">
        <v>36640</v>
      </c>
      <c r="D3676" s="1">
        <v>40865</v>
      </c>
      <c r="E3676" t="s">
        <v>8</v>
      </c>
      <c r="F3676">
        <v>18</v>
      </c>
      <c r="G3676">
        <v>416.39</v>
      </c>
      <c r="H3676">
        <v>0.06</v>
      </c>
      <c r="I3676" t="s">
        <v>33</v>
      </c>
      <c r="J3676" s="8">
        <v>119.47</v>
      </c>
      <c r="K3676" s="8">
        <f>IF(Table3[[#This Row],[Return Status]] = "Returned", 0, Table3[[#This Row],[Profit]])</f>
        <v>119.47</v>
      </c>
      <c r="L3676" s="8" t="str">
        <f>IFERROR(VLOOKUP(Table3[[#This Row],[Order ID]],returns[[Order ID]:[Status]],2,FALSE), "")</f>
        <v/>
      </c>
      <c r="M3676">
        <v>22.24</v>
      </c>
      <c r="N3676">
        <v>1.99</v>
      </c>
      <c r="O3676" t="s">
        <v>551</v>
      </c>
      <c r="P3676" t="s">
        <v>114</v>
      </c>
      <c r="Q3676">
        <v>86401</v>
      </c>
      <c r="R3676" t="s">
        <v>115</v>
      </c>
      <c r="S3676" t="s">
        <v>1976</v>
      </c>
      <c r="T3676" t="e">
        <f>VLOOKUP(Table3[[#This Row],[Region]],managers5[],2,FALSE)</f>
        <v>#N/A</v>
      </c>
      <c r="U3676" t="s">
        <v>1955</v>
      </c>
      <c r="V3676" t="s">
        <v>1959</v>
      </c>
      <c r="W3676" t="s">
        <v>14</v>
      </c>
      <c r="X3676" t="s">
        <v>71</v>
      </c>
      <c r="Y3676" t="s">
        <v>46</v>
      </c>
      <c r="Z3676" t="s">
        <v>47</v>
      </c>
      <c r="AA3676" t="s">
        <v>303</v>
      </c>
      <c r="AB3676" t="s">
        <v>109</v>
      </c>
      <c r="AC3676">
        <v>0.43</v>
      </c>
      <c r="AD3676" s="1">
        <v>40867</v>
      </c>
    </row>
    <row r="3677" spans="1:30" x14ac:dyDescent="0.35">
      <c r="A3677">
        <v>7316</v>
      </c>
      <c r="B3677">
        <v>5142</v>
      </c>
      <c r="C3677">
        <v>36647</v>
      </c>
      <c r="D3677" s="1">
        <v>39994</v>
      </c>
      <c r="E3677" t="s">
        <v>77</v>
      </c>
      <c r="F3677">
        <v>18</v>
      </c>
      <c r="G3677">
        <v>174.62</v>
      </c>
      <c r="H3677">
        <v>0.1</v>
      </c>
      <c r="I3677" t="s">
        <v>9</v>
      </c>
      <c r="J3677" s="8">
        <v>-119.77</v>
      </c>
      <c r="K3677" s="8">
        <f>IF(Table3[[#This Row],[Return Status]] = "Returned", 0, Table3[[#This Row],[Profit]])</f>
        <v>-119.77</v>
      </c>
      <c r="L3677" s="8" t="str">
        <f>IFERROR(VLOOKUP(Table3[[#This Row],[Order ID]],returns[[Order ID]:[Status]],2,FALSE), "")</f>
        <v/>
      </c>
      <c r="M3677">
        <v>9.7100000000000009</v>
      </c>
      <c r="N3677">
        <v>9.4499999999999993</v>
      </c>
      <c r="O3677" t="s">
        <v>198</v>
      </c>
      <c r="P3677" t="s">
        <v>11</v>
      </c>
      <c r="Q3677">
        <v>95404</v>
      </c>
      <c r="R3677" t="s">
        <v>12</v>
      </c>
      <c r="S3677" t="s">
        <v>1976</v>
      </c>
      <c r="T3677" t="e">
        <f>VLOOKUP(Table3[[#This Row],[Region]],managers5[],2,FALSE)</f>
        <v>#N/A</v>
      </c>
      <c r="U3677" t="s">
        <v>1955</v>
      </c>
      <c r="V3677" t="s">
        <v>1959</v>
      </c>
      <c r="W3677" t="s">
        <v>14</v>
      </c>
      <c r="X3677" t="s">
        <v>39</v>
      </c>
      <c r="Y3677" t="s">
        <v>16</v>
      </c>
      <c r="Z3677" t="s">
        <v>75</v>
      </c>
      <c r="AA3677" t="s">
        <v>978</v>
      </c>
      <c r="AB3677" t="s">
        <v>19</v>
      </c>
      <c r="AC3677">
        <v>0.6</v>
      </c>
      <c r="AD3677" s="2">
        <v>39997</v>
      </c>
    </row>
    <row r="3678" spans="1:30" x14ac:dyDescent="0.35">
      <c r="A3678">
        <v>7328</v>
      </c>
      <c r="B3678">
        <v>5140</v>
      </c>
      <c r="C3678">
        <v>36647</v>
      </c>
      <c r="D3678" s="1">
        <v>39994</v>
      </c>
      <c r="E3678" t="s">
        <v>77</v>
      </c>
      <c r="F3678">
        <v>21</v>
      </c>
      <c r="G3678">
        <v>179.98</v>
      </c>
      <c r="H3678">
        <v>0.01</v>
      </c>
      <c r="I3678" t="s">
        <v>9</v>
      </c>
      <c r="J3678" s="8">
        <v>38.700000000000003</v>
      </c>
      <c r="K3678" s="8">
        <f>IF(Table3[[#This Row],[Return Status]] = "Returned", 0, Table3[[#This Row],[Profit]])</f>
        <v>38.700000000000003</v>
      </c>
      <c r="L3678" s="8" t="str">
        <f>IFERROR(VLOOKUP(Table3[[#This Row],[Order ID]],returns[[Order ID]:[Status]],2,FALSE), "")</f>
        <v/>
      </c>
      <c r="M3678">
        <v>7.89</v>
      </c>
      <c r="N3678">
        <v>2.82</v>
      </c>
      <c r="O3678" t="s">
        <v>198</v>
      </c>
      <c r="P3678" t="s">
        <v>11</v>
      </c>
      <c r="Q3678">
        <v>95404</v>
      </c>
      <c r="R3678" t="s">
        <v>12</v>
      </c>
      <c r="S3678" t="s">
        <v>1976</v>
      </c>
      <c r="T3678" t="e">
        <f>VLOOKUP(Table3[[#This Row],[Region]],managers5[],2,FALSE)</f>
        <v>#N/A</v>
      </c>
      <c r="U3678" t="s">
        <v>1955</v>
      </c>
      <c r="V3678" t="s">
        <v>1959</v>
      </c>
      <c r="W3678" t="s">
        <v>14</v>
      </c>
      <c r="X3678" t="s">
        <v>39</v>
      </c>
      <c r="Y3678" t="s">
        <v>16</v>
      </c>
      <c r="Z3678" t="s">
        <v>57</v>
      </c>
      <c r="AA3678" t="s">
        <v>554</v>
      </c>
      <c r="AB3678" t="s">
        <v>35</v>
      </c>
      <c r="AC3678">
        <v>0.4</v>
      </c>
      <c r="AD3678" s="2">
        <v>39995</v>
      </c>
    </row>
    <row r="3679" spans="1:30" x14ac:dyDescent="0.35">
      <c r="A3679">
        <v>7329</v>
      </c>
      <c r="B3679">
        <v>5141</v>
      </c>
      <c r="C3679">
        <v>36647</v>
      </c>
      <c r="D3679" s="1">
        <v>39994</v>
      </c>
      <c r="E3679" t="s">
        <v>77</v>
      </c>
      <c r="F3679">
        <v>16</v>
      </c>
      <c r="G3679">
        <v>55.44</v>
      </c>
      <c r="H3679">
        <v>0.09</v>
      </c>
      <c r="I3679" t="s">
        <v>9</v>
      </c>
      <c r="J3679" s="8">
        <v>-21.91</v>
      </c>
      <c r="K3679" s="8">
        <f>IF(Table3[[#This Row],[Return Status]] = "Returned", 0, Table3[[#This Row],[Profit]])</f>
        <v>-21.91</v>
      </c>
      <c r="L3679" s="8" t="str">
        <f>IFERROR(VLOOKUP(Table3[[#This Row],[Order ID]],returns[[Order ID]:[Status]],2,FALSE), "")</f>
        <v/>
      </c>
      <c r="M3679">
        <v>3.68</v>
      </c>
      <c r="N3679">
        <v>1.32</v>
      </c>
      <c r="O3679" t="s">
        <v>198</v>
      </c>
      <c r="P3679" t="s">
        <v>11</v>
      </c>
      <c r="Q3679">
        <v>95404</v>
      </c>
      <c r="R3679" t="s">
        <v>12</v>
      </c>
      <c r="S3679" t="s">
        <v>1976</v>
      </c>
      <c r="T3679" t="e">
        <f>VLOOKUP(Table3[[#This Row],[Region]],managers5[],2,FALSE)</f>
        <v>#N/A</v>
      </c>
      <c r="U3679" t="s">
        <v>1955</v>
      </c>
      <c r="V3679" t="s">
        <v>1959</v>
      </c>
      <c r="W3679" t="s">
        <v>14</v>
      </c>
      <c r="X3679" t="s">
        <v>39</v>
      </c>
      <c r="Y3679" t="s">
        <v>16</v>
      </c>
      <c r="Z3679" t="s">
        <v>67</v>
      </c>
      <c r="AA3679" t="s">
        <v>583</v>
      </c>
      <c r="AB3679" t="s">
        <v>35</v>
      </c>
      <c r="AC3679">
        <v>0.83</v>
      </c>
      <c r="AD3679" s="2">
        <v>39995</v>
      </c>
    </row>
    <row r="3680" spans="1:30" x14ac:dyDescent="0.35">
      <c r="A3680">
        <v>4779</v>
      </c>
      <c r="B3680">
        <v>5143</v>
      </c>
      <c r="C3680">
        <v>36673</v>
      </c>
      <c r="D3680" s="1">
        <v>40434</v>
      </c>
      <c r="E3680" t="s">
        <v>32</v>
      </c>
      <c r="F3680">
        <v>20</v>
      </c>
      <c r="G3680">
        <v>984.63149999999996</v>
      </c>
      <c r="H3680">
        <v>0</v>
      </c>
      <c r="I3680" t="s">
        <v>9</v>
      </c>
      <c r="J3680" s="8">
        <v>-129.13999999999999</v>
      </c>
      <c r="K3680" s="8">
        <f>IF(Table3[[#This Row],[Return Status]] = "Returned", 0, Table3[[#This Row],[Profit]])</f>
        <v>-129.13999999999999</v>
      </c>
      <c r="L3680" s="8" t="str">
        <f>IFERROR(VLOOKUP(Table3[[#This Row],[Order ID]],returns[[Order ID]:[Status]],2,FALSE), "")</f>
        <v/>
      </c>
      <c r="M3680">
        <v>55.99</v>
      </c>
      <c r="N3680">
        <v>5</v>
      </c>
      <c r="O3680" t="s">
        <v>141</v>
      </c>
      <c r="P3680" t="s">
        <v>142</v>
      </c>
      <c r="Q3680">
        <v>84047</v>
      </c>
      <c r="R3680" t="s">
        <v>143</v>
      </c>
      <c r="S3680" t="s">
        <v>1976</v>
      </c>
      <c r="T3680" t="e">
        <f>VLOOKUP(Table3[[#This Row],[Region]],managers5[],2,FALSE)</f>
        <v>#N/A</v>
      </c>
      <c r="U3680" t="s">
        <v>1955</v>
      </c>
      <c r="V3680" t="s">
        <v>1959</v>
      </c>
      <c r="W3680" t="s">
        <v>14</v>
      </c>
      <c r="X3680" t="s">
        <v>24</v>
      </c>
      <c r="Y3680" t="s">
        <v>46</v>
      </c>
      <c r="Z3680" t="s">
        <v>86</v>
      </c>
      <c r="AA3680" t="s">
        <v>883</v>
      </c>
      <c r="AB3680" t="s">
        <v>109</v>
      </c>
      <c r="AC3680">
        <v>0.8</v>
      </c>
      <c r="AD3680" s="2">
        <v>40441</v>
      </c>
    </row>
    <row r="3681" spans="1:30" x14ac:dyDescent="0.35">
      <c r="A3681">
        <v>7722</v>
      </c>
      <c r="B3681">
        <v>5023</v>
      </c>
      <c r="C3681">
        <v>35813</v>
      </c>
      <c r="D3681" s="1">
        <v>39924</v>
      </c>
      <c r="E3681" t="s">
        <v>41</v>
      </c>
      <c r="F3681">
        <v>21</v>
      </c>
      <c r="G3681">
        <v>156.31</v>
      </c>
      <c r="H3681">
        <v>0.06</v>
      </c>
      <c r="I3681" t="s">
        <v>33</v>
      </c>
      <c r="J3681" s="8">
        <v>-9.81</v>
      </c>
      <c r="K3681" s="8">
        <f>IF(Table3[[#This Row],[Return Status]] = "Returned", 0, Table3[[#This Row],[Profit]])</f>
        <v>-9.81</v>
      </c>
      <c r="L3681" s="8" t="str">
        <f>IFERROR(VLOOKUP(Table3[[#This Row],[Order ID]],returns[[Order ID]:[Status]],2,FALSE), "")</f>
        <v/>
      </c>
      <c r="M3681">
        <v>7.59</v>
      </c>
      <c r="N3681">
        <v>4</v>
      </c>
      <c r="O3681" t="s">
        <v>1165</v>
      </c>
      <c r="P3681" t="s">
        <v>55</v>
      </c>
      <c r="Q3681">
        <v>33156</v>
      </c>
      <c r="R3681" t="s">
        <v>56</v>
      </c>
      <c r="S3681" t="s">
        <v>1978</v>
      </c>
      <c r="T3681" t="e">
        <f>VLOOKUP(Table3[[#This Row],[Region]],managers5[],2,FALSE)</f>
        <v>#N/A</v>
      </c>
      <c r="U3681" t="s">
        <v>1957</v>
      </c>
      <c r="V3681" t="s">
        <v>1959</v>
      </c>
      <c r="W3681" t="s">
        <v>14</v>
      </c>
      <c r="X3681" t="s">
        <v>71</v>
      </c>
      <c r="Y3681" t="s">
        <v>50</v>
      </c>
      <c r="Z3681" t="s">
        <v>61</v>
      </c>
      <c r="AA3681" t="s">
        <v>823</v>
      </c>
      <c r="AB3681" t="s">
        <v>35</v>
      </c>
      <c r="AC3681">
        <v>0.42</v>
      </c>
      <c r="AD3681" s="2">
        <v>39924</v>
      </c>
    </row>
    <row r="3682" spans="1:30" x14ac:dyDescent="0.35">
      <c r="A3682">
        <v>852</v>
      </c>
      <c r="B3682">
        <v>7325</v>
      </c>
      <c r="C3682">
        <v>52197</v>
      </c>
      <c r="D3682" s="1">
        <v>41125</v>
      </c>
      <c r="E3682" t="s">
        <v>41</v>
      </c>
      <c r="F3682">
        <v>23</v>
      </c>
      <c r="G3682">
        <v>91.94</v>
      </c>
      <c r="H3682">
        <v>0.01</v>
      </c>
      <c r="I3682" t="s">
        <v>9</v>
      </c>
      <c r="J3682" s="8">
        <v>-10.11</v>
      </c>
      <c r="K3682" s="8">
        <f>IF(Table3[[#This Row],[Return Status]] = "Returned", 0, Table3[[#This Row],[Profit]])</f>
        <v>-10.11</v>
      </c>
      <c r="L3682" s="8" t="str">
        <f>IFERROR(VLOOKUP(Table3[[#This Row],[Order ID]],returns[[Order ID]:[Status]],2,FALSE), "")</f>
        <v/>
      </c>
      <c r="M3682">
        <v>3.95</v>
      </c>
      <c r="N3682">
        <v>2</v>
      </c>
      <c r="O3682" t="s">
        <v>990</v>
      </c>
      <c r="P3682" t="s">
        <v>589</v>
      </c>
      <c r="Q3682">
        <v>27801</v>
      </c>
      <c r="R3682" t="s">
        <v>44</v>
      </c>
      <c r="S3682" t="s">
        <v>1978</v>
      </c>
      <c r="T3682" t="e">
        <f>VLOOKUP(Table3[[#This Row],[Region]],managers5[],2,FALSE)</f>
        <v>#N/A</v>
      </c>
      <c r="U3682" t="s">
        <v>1957</v>
      </c>
      <c r="V3682" t="s">
        <v>1959</v>
      </c>
      <c r="W3682" t="s">
        <v>14</v>
      </c>
      <c r="X3682" t="s">
        <v>71</v>
      </c>
      <c r="Y3682" t="s">
        <v>16</v>
      </c>
      <c r="Z3682" t="s">
        <v>57</v>
      </c>
      <c r="AA3682" t="s">
        <v>995</v>
      </c>
      <c r="AB3682" t="s">
        <v>35</v>
      </c>
      <c r="AC3682">
        <v>0.53</v>
      </c>
      <c r="AD3682" s="1">
        <v>41126</v>
      </c>
    </row>
    <row r="3683" spans="1:30" x14ac:dyDescent="0.35">
      <c r="A3683">
        <v>3187</v>
      </c>
      <c r="B3683">
        <v>5150</v>
      </c>
      <c r="C3683">
        <v>36704</v>
      </c>
      <c r="D3683" s="1">
        <v>40710</v>
      </c>
      <c r="E3683" t="s">
        <v>77</v>
      </c>
      <c r="F3683">
        <v>19</v>
      </c>
      <c r="G3683">
        <v>70.319999999999993</v>
      </c>
      <c r="H3683">
        <v>0.08</v>
      </c>
      <c r="I3683" t="s">
        <v>9</v>
      </c>
      <c r="J3683" s="8">
        <v>-56.07</v>
      </c>
      <c r="K3683" s="8">
        <f>IF(Table3[[#This Row],[Return Status]] = "Returned", 0, Table3[[#This Row],[Profit]])</f>
        <v>-56.07</v>
      </c>
      <c r="L3683" s="8" t="str">
        <f>IFERROR(VLOOKUP(Table3[[#This Row],[Order ID]],returns[[Order ID]:[Status]],2,FALSE), "")</f>
        <v/>
      </c>
      <c r="M3683">
        <v>3.57</v>
      </c>
      <c r="N3683">
        <v>4.17</v>
      </c>
      <c r="O3683" t="s">
        <v>141</v>
      </c>
      <c r="P3683" t="s">
        <v>142</v>
      </c>
      <c r="Q3683">
        <v>84047</v>
      </c>
      <c r="R3683" t="s">
        <v>143</v>
      </c>
      <c r="S3683" t="s">
        <v>1976</v>
      </c>
      <c r="T3683" t="e">
        <f>VLOOKUP(Table3[[#This Row],[Region]],managers5[],2,FALSE)</f>
        <v>#N/A</v>
      </c>
      <c r="U3683" t="s">
        <v>1955</v>
      </c>
      <c r="V3683" t="s">
        <v>1959</v>
      </c>
      <c r="W3683" t="s">
        <v>14</v>
      </c>
      <c r="X3683" t="s">
        <v>24</v>
      </c>
      <c r="Y3683" t="s">
        <v>16</v>
      </c>
      <c r="Z3683" t="s">
        <v>106</v>
      </c>
      <c r="AA3683" t="s">
        <v>108</v>
      </c>
      <c r="AB3683" t="s">
        <v>109</v>
      </c>
      <c r="AC3683">
        <v>0.59</v>
      </c>
      <c r="AD3683" s="1">
        <v>40712</v>
      </c>
    </row>
    <row r="3684" spans="1:30" x14ac:dyDescent="0.35">
      <c r="A3684">
        <v>3194</v>
      </c>
      <c r="B3684">
        <v>5149</v>
      </c>
      <c r="C3684">
        <v>36704</v>
      </c>
      <c r="D3684" s="1">
        <v>40710</v>
      </c>
      <c r="E3684" t="s">
        <v>77</v>
      </c>
      <c r="F3684">
        <v>43</v>
      </c>
      <c r="G3684">
        <v>134.33000000000001</v>
      </c>
      <c r="H3684">
        <v>7.0000000000000007E-2</v>
      </c>
      <c r="I3684" t="s">
        <v>33</v>
      </c>
      <c r="J3684" s="8">
        <v>25.02</v>
      </c>
      <c r="K3684" s="8">
        <f>IF(Table3[[#This Row],[Return Status]] = "Returned", 0, Table3[[#This Row],[Profit]])</f>
        <v>25.02</v>
      </c>
      <c r="L3684" s="8" t="str">
        <f>IFERROR(VLOOKUP(Table3[[#This Row],[Order ID]],returns[[Order ID]:[Status]],2,FALSE), "")</f>
        <v/>
      </c>
      <c r="M3684">
        <v>3.14</v>
      </c>
      <c r="N3684">
        <v>1.1399999999999999</v>
      </c>
      <c r="O3684" t="s">
        <v>141</v>
      </c>
      <c r="P3684" t="s">
        <v>142</v>
      </c>
      <c r="Q3684">
        <v>84047</v>
      </c>
      <c r="R3684" t="s">
        <v>143</v>
      </c>
      <c r="S3684" t="s">
        <v>1976</v>
      </c>
      <c r="T3684" t="e">
        <f>VLOOKUP(Table3[[#This Row],[Region]],managers5[],2,FALSE)</f>
        <v>#N/A</v>
      </c>
      <c r="U3684" t="s">
        <v>1955</v>
      </c>
      <c r="V3684" t="s">
        <v>1959</v>
      </c>
      <c r="W3684" t="s">
        <v>14</v>
      </c>
      <c r="X3684" t="s">
        <v>24</v>
      </c>
      <c r="Y3684" t="s">
        <v>16</v>
      </c>
      <c r="Z3684" t="s">
        <v>30</v>
      </c>
      <c r="AA3684" t="s">
        <v>1743</v>
      </c>
      <c r="AB3684" t="s">
        <v>35</v>
      </c>
      <c r="AC3684">
        <v>0.4</v>
      </c>
      <c r="AD3684" s="1">
        <v>40711</v>
      </c>
    </row>
    <row r="3685" spans="1:30" x14ac:dyDescent="0.35">
      <c r="A3685">
        <v>7355</v>
      </c>
      <c r="B3685">
        <v>5151</v>
      </c>
      <c r="C3685">
        <v>36705</v>
      </c>
      <c r="D3685" s="1">
        <v>39989</v>
      </c>
      <c r="E3685" t="s">
        <v>8</v>
      </c>
      <c r="F3685">
        <v>17</v>
      </c>
      <c r="G3685">
        <v>1032.0719999999999</v>
      </c>
      <c r="H3685">
        <v>0.06</v>
      </c>
      <c r="I3685" t="s">
        <v>49</v>
      </c>
      <c r="J3685" s="8">
        <v>54.230849999999997</v>
      </c>
      <c r="K3685" s="8">
        <f>IF(Table3[[#This Row],[Return Status]] = "Returned", 0, Table3[[#This Row],[Profit]])</f>
        <v>0</v>
      </c>
      <c r="L3685" s="8" t="str">
        <f>IFERROR(VLOOKUP(Table3[[#This Row],[Order ID]],returns[[Order ID]:[Status]],2,FALSE), "")</f>
        <v>Returned</v>
      </c>
      <c r="M3685">
        <v>70.89</v>
      </c>
      <c r="N3685">
        <v>89.3</v>
      </c>
      <c r="O3685" t="s">
        <v>1858</v>
      </c>
      <c r="P3685" t="s">
        <v>37</v>
      </c>
      <c r="Q3685">
        <v>43068</v>
      </c>
      <c r="R3685" t="s">
        <v>37</v>
      </c>
      <c r="S3685" t="s">
        <v>1979</v>
      </c>
      <c r="T3685" t="e">
        <f>VLOOKUP(Table3[[#This Row],[Region]],managers5[],2,FALSE)</f>
        <v>#N/A</v>
      </c>
      <c r="U3685" t="s">
        <v>1956</v>
      </c>
      <c r="W3685" t="s">
        <v>14</v>
      </c>
      <c r="X3685" t="s">
        <v>15</v>
      </c>
      <c r="Y3685" t="s">
        <v>50</v>
      </c>
      <c r="Z3685" t="s">
        <v>51</v>
      </c>
      <c r="AA3685" t="s">
        <v>410</v>
      </c>
      <c r="AB3685" t="s">
        <v>53</v>
      </c>
      <c r="AC3685">
        <v>0.72</v>
      </c>
      <c r="AD3685" s="2">
        <v>39989</v>
      </c>
    </row>
    <row r="3686" spans="1:30" x14ac:dyDescent="0.35">
      <c r="A3686">
        <v>1575</v>
      </c>
      <c r="B3686">
        <v>4925</v>
      </c>
      <c r="C3686">
        <v>35045</v>
      </c>
      <c r="D3686" s="1">
        <v>41001</v>
      </c>
      <c r="E3686" t="s">
        <v>20</v>
      </c>
      <c r="F3686">
        <v>44</v>
      </c>
      <c r="G3686">
        <v>565.01</v>
      </c>
      <c r="H3686">
        <v>0.1</v>
      </c>
      <c r="I3686" t="s">
        <v>9</v>
      </c>
      <c r="J3686" s="8">
        <v>-10.33</v>
      </c>
      <c r="K3686" s="8">
        <f>IF(Table3[[#This Row],[Return Status]] = "Returned", 0, Table3[[#This Row],[Profit]])</f>
        <v>-10.33</v>
      </c>
      <c r="L3686" s="8" t="str">
        <f>IFERROR(VLOOKUP(Table3[[#This Row],[Order ID]],returns[[Order ID]:[Status]],2,FALSE), "")</f>
        <v/>
      </c>
      <c r="M3686">
        <v>13.48</v>
      </c>
      <c r="N3686">
        <v>4.51</v>
      </c>
      <c r="O3686" t="s">
        <v>1369</v>
      </c>
      <c r="P3686" t="s">
        <v>90</v>
      </c>
      <c r="Q3686">
        <v>33430</v>
      </c>
      <c r="R3686" t="s">
        <v>56</v>
      </c>
      <c r="S3686" t="s">
        <v>1978</v>
      </c>
      <c r="T3686" t="e">
        <f>VLOOKUP(Table3[[#This Row],[Region]],managers5[],2,FALSE)</f>
        <v>#N/A</v>
      </c>
      <c r="U3686" t="s">
        <v>1957</v>
      </c>
      <c r="V3686" t="s">
        <v>1959</v>
      </c>
      <c r="W3686" t="s">
        <v>14</v>
      </c>
      <c r="X3686" t="s">
        <v>15</v>
      </c>
      <c r="Y3686" t="s">
        <v>16</v>
      </c>
      <c r="Z3686" t="s">
        <v>75</v>
      </c>
      <c r="AA3686" t="s">
        <v>76</v>
      </c>
      <c r="AB3686" t="s">
        <v>19</v>
      </c>
      <c r="AC3686">
        <v>0.59</v>
      </c>
      <c r="AD3686" s="1">
        <v>41003</v>
      </c>
    </row>
    <row r="3687" spans="1:30" x14ac:dyDescent="0.35">
      <c r="A3687">
        <v>3787</v>
      </c>
      <c r="B3687">
        <v>4024</v>
      </c>
      <c r="C3687">
        <v>28741</v>
      </c>
      <c r="D3687" s="1">
        <v>40602</v>
      </c>
      <c r="E3687" t="s">
        <v>8</v>
      </c>
      <c r="F3687">
        <v>5</v>
      </c>
      <c r="G3687">
        <v>59.76</v>
      </c>
      <c r="H3687">
        <v>0.04</v>
      </c>
      <c r="I3687" t="s">
        <v>9</v>
      </c>
      <c r="J3687" s="8">
        <v>-10.34</v>
      </c>
      <c r="K3687" s="8">
        <f>IF(Table3[[#This Row],[Return Status]] = "Returned", 0, Table3[[#This Row],[Profit]])</f>
        <v>-10.34</v>
      </c>
      <c r="L3687" s="8" t="str">
        <f>IFERROR(VLOOKUP(Table3[[#This Row],[Order ID]],returns[[Order ID]:[Status]],2,FALSE), "")</f>
        <v/>
      </c>
      <c r="M3687">
        <v>10.98</v>
      </c>
      <c r="N3687">
        <v>3.37</v>
      </c>
      <c r="O3687" t="s">
        <v>1186</v>
      </c>
      <c r="P3687" t="s">
        <v>324</v>
      </c>
      <c r="Q3687">
        <v>32168</v>
      </c>
      <c r="R3687" t="s">
        <v>56</v>
      </c>
      <c r="S3687" t="s">
        <v>1978</v>
      </c>
      <c r="T3687" t="e">
        <f>VLOOKUP(Table3[[#This Row],[Region]],managers5[],2,FALSE)</f>
        <v>#N/A</v>
      </c>
      <c r="U3687" t="s">
        <v>1957</v>
      </c>
      <c r="V3687" t="s">
        <v>1959</v>
      </c>
      <c r="W3687" t="s">
        <v>14</v>
      </c>
      <c r="X3687" t="s">
        <v>15</v>
      </c>
      <c r="Y3687" t="s">
        <v>16</v>
      </c>
      <c r="Z3687" t="s">
        <v>67</v>
      </c>
      <c r="AA3687" t="s">
        <v>238</v>
      </c>
      <c r="AB3687" t="s">
        <v>109</v>
      </c>
      <c r="AC3687">
        <v>0.56999999999999995</v>
      </c>
      <c r="AD3687" s="1">
        <v>40603</v>
      </c>
    </row>
    <row r="3688" spans="1:30" x14ac:dyDescent="0.35">
      <c r="A3688">
        <v>1238</v>
      </c>
      <c r="B3688">
        <v>7749</v>
      </c>
      <c r="C3688">
        <v>55460</v>
      </c>
      <c r="D3688" s="1">
        <v>41055</v>
      </c>
      <c r="E3688" t="s">
        <v>77</v>
      </c>
      <c r="F3688">
        <v>12</v>
      </c>
      <c r="G3688">
        <v>61.82</v>
      </c>
      <c r="H3688">
        <v>0.1</v>
      </c>
      <c r="I3688" t="s">
        <v>9</v>
      </c>
      <c r="J3688" s="8">
        <v>-10.4535</v>
      </c>
      <c r="K3688" s="8">
        <f>IF(Table3[[#This Row],[Return Status]] = "Returned", 0, Table3[[#This Row],[Profit]])</f>
        <v>-10.4535</v>
      </c>
      <c r="L3688" s="8" t="str">
        <f>IFERROR(VLOOKUP(Table3[[#This Row],[Order ID]],returns[[Order ID]:[Status]],2,FALSE), "")</f>
        <v/>
      </c>
      <c r="M3688">
        <v>5.34</v>
      </c>
      <c r="N3688">
        <v>2.99</v>
      </c>
      <c r="O3688" t="s">
        <v>427</v>
      </c>
      <c r="P3688" t="s">
        <v>55</v>
      </c>
      <c r="Q3688">
        <v>36067</v>
      </c>
      <c r="R3688" t="s">
        <v>56</v>
      </c>
      <c r="S3688" t="s">
        <v>1978</v>
      </c>
      <c r="T3688" t="e">
        <f>VLOOKUP(Table3[[#This Row],[Region]],managers5[],2,FALSE)</f>
        <v>#N/A</v>
      </c>
      <c r="U3688" t="s">
        <v>1957</v>
      </c>
      <c r="V3688" t="s">
        <v>1959</v>
      </c>
      <c r="W3688" t="s">
        <v>14</v>
      </c>
      <c r="X3688" t="s">
        <v>24</v>
      </c>
      <c r="Y3688" t="s">
        <v>16</v>
      </c>
      <c r="Z3688" t="s">
        <v>17</v>
      </c>
      <c r="AA3688" t="s">
        <v>1219</v>
      </c>
      <c r="AB3688" t="s">
        <v>19</v>
      </c>
      <c r="AC3688">
        <v>0.38</v>
      </c>
      <c r="AD3688" s="1">
        <v>41056</v>
      </c>
    </row>
    <row r="3689" spans="1:30" x14ac:dyDescent="0.35">
      <c r="A3689">
        <v>5812</v>
      </c>
      <c r="B3689">
        <v>5158</v>
      </c>
      <c r="C3689">
        <v>36737</v>
      </c>
      <c r="D3689" s="1">
        <v>40252</v>
      </c>
      <c r="E3689" t="s">
        <v>8</v>
      </c>
      <c r="F3689">
        <v>26</v>
      </c>
      <c r="G3689">
        <v>1462.1614999999999</v>
      </c>
      <c r="H3689">
        <v>0.03</v>
      </c>
      <c r="I3689" t="s">
        <v>9</v>
      </c>
      <c r="J3689" s="8">
        <v>215.43299999999999</v>
      </c>
      <c r="K3689" s="8">
        <f>IF(Table3[[#This Row],[Return Status]] = "Returned", 0, Table3[[#This Row],[Profit]])</f>
        <v>215.43299999999999</v>
      </c>
      <c r="L3689" s="8" t="str">
        <f>IFERROR(VLOOKUP(Table3[[#This Row],[Order ID]],returns[[Order ID]:[Status]],2,FALSE), "")</f>
        <v/>
      </c>
      <c r="M3689">
        <v>65.989999999999995</v>
      </c>
      <c r="N3689">
        <v>5.99</v>
      </c>
      <c r="O3689" t="s">
        <v>1246</v>
      </c>
      <c r="P3689" t="s">
        <v>134</v>
      </c>
      <c r="Q3689">
        <v>6478</v>
      </c>
      <c r="R3689" t="s">
        <v>135</v>
      </c>
      <c r="S3689" t="s">
        <v>1979</v>
      </c>
      <c r="T3689" t="e">
        <f>VLOOKUP(Table3[[#This Row],[Region]],managers5[],2,FALSE)</f>
        <v>#N/A</v>
      </c>
      <c r="U3689" t="s">
        <v>1956</v>
      </c>
      <c r="W3689" t="s">
        <v>14</v>
      </c>
      <c r="X3689" t="s">
        <v>39</v>
      </c>
      <c r="Y3689" t="s">
        <v>46</v>
      </c>
      <c r="Z3689" t="s">
        <v>86</v>
      </c>
      <c r="AA3689" t="s">
        <v>929</v>
      </c>
      <c r="AB3689" t="s">
        <v>19</v>
      </c>
      <c r="AC3689">
        <v>0.57999999999999996</v>
      </c>
      <c r="AD3689" s="2">
        <v>40253</v>
      </c>
    </row>
    <row r="3690" spans="1:30" x14ac:dyDescent="0.35">
      <c r="A3690">
        <v>5813</v>
      </c>
      <c r="B3690">
        <v>5159</v>
      </c>
      <c r="C3690">
        <v>36737</v>
      </c>
      <c r="D3690" s="1">
        <v>40252</v>
      </c>
      <c r="E3690" t="s">
        <v>8</v>
      </c>
      <c r="F3690">
        <v>10</v>
      </c>
      <c r="G3690">
        <v>999.89</v>
      </c>
      <c r="H3690">
        <v>0.02</v>
      </c>
      <c r="I3690" t="s">
        <v>9</v>
      </c>
      <c r="J3690" s="8">
        <v>-119.92</v>
      </c>
      <c r="K3690" s="8">
        <f>IF(Table3[[#This Row],[Return Status]] = "Returned", 0, Table3[[#This Row],[Profit]])</f>
        <v>-119.92</v>
      </c>
      <c r="L3690" s="8" t="str">
        <f>IFERROR(VLOOKUP(Table3[[#This Row],[Order ID]],returns[[Order ID]:[Status]],2,FALSE), "")</f>
        <v/>
      </c>
      <c r="M3690">
        <v>99.99</v>
      </c>
      <c r="N3690">
        <v>19.989999999999998</v>
      </c>
      <c r="O3690" t="s">
        <v>1246</v>
      </c>
      <c r="P3690" t="s">
        <v>11</v>
      </c>
      <c r="Q3690">
        <v>96150</v>
      </c>
      <c r="R3690" t="s">
        <v>12</v>
      </c>
      <c r="S3690" t="s">
        <v>1976</v>
      </c>
      <c r="T3690" t="e">
        <f>VLOOKUP(Table3[[#This Row],[Region]],managers5[],2,FALSE)</f>
        <v>#N/A</v>
      </c>
      <c r="U3690" t="s">
        <v>1955</v>
      </c>
      <c r="V3690" t="s">
        <v>1959</v>
      </c>
      <c r="W3690" t="s">
        <v>14</v>
      </c>
      <c r="X3690" t="s">
        <v>39</v>
      </c>
      <c r="Y3690" t="s">
        <v>46</v>
      </c>
      <c r="Z3690" t="s">
        <v>47</v>
      </c>
      <c r="AA3690" t="s">
        <v>298</v>
      </c>
      <c r="AB3690" t="s">
        <v>19</v>
      </c>
      <c r="AC3690">
        <v>0.52</v>
      </c>
      <c r="AD3690" s="2">
        <v>40253</v>
      </c>
    </row>
    <row r="3691" spans="1:30" x14ac:dyDescent="0.35">
      <c r="A3691">
        <v>5814</v>
      </c>
      <c r="B3691">
        <v>5160</v>
      </c>
      <c r="C3691">
        <v>36737</v>
      </c>
      <c r="D3691" s="1">
        <v>40252</v>
      </c>
      <c r="E3691" t="s">
        <v>8</v>
      </c>
      <c r="F3691">
        <v>10</v>
      </c>
      <c r="G3691">
        <v>35.69</v>
      </c>
      <c r="H3691">
        <v>0.04</v>
      </c>
      <c r="I3691" t="s">
        <v>9</v>
      </c>
      <c r="J3691" s="8">
        <v>-31.24</v>
      </c>
      <c r="K3691" s="8">
        <f>IF(Table3[[#This Row],[Return Status]] = "Returned", 0, Table3[[#This Row],[Profit]])</f>
        <v>-31.24</v>
      </c>
      <c r="L3691" s="8" t="str">
        <f>IFERROR(VLOOKUP(Table3[[#This Row],[Order ID]],returns[[Order ID]:[Status]],2,FALSE), "")</f>
        <v/>
      </c>
      <c r="M3691">
        <v>3.28</v>
      </c>
      <c r="N3691">
        <v>4.2</v>
      </c>
      <c r="O3691" t="s">
        <v>1246</v>
      </c>
      <c r="P3691" t="s">
        <v>11</v>
      </c>
      <c r="Q3691">
        <v>96150</v>
      </c>
      <c r="R3691" t="s">
        <v>12</v>
      </c>
      <c r="S3691" t="s">
        <v>1976</v>
      </c>
      <c r="T3691" t="e">
        <f>VLOOKUP(Table3[[#This Row],[Region]],managers5[],2,FALSE)</f>
        <v>#N/A</v>
      </c>
      <c r="U3691" t="s">
        <v>1955</v>
      </c>
      <c r="V3691" t="s">
        <v>1959</v>
      </c>
      <c r="W3691" t="s">
        <v>14</v>
      </c>
      <c r="X3691" t="s">
        <v>39</v>
      </c>
      <c r="Y3691" t="s">
        <v>16</v>
      </c>
      <c r="Z3691" t="s">
        <v>106</v>
      </c>
      <c r="AA3691" t="s">
        <v>1765</v>
      </c>
      <c r="AB3691" t="s">
        <v>35</v>
      </c>
      <c r="AC3691">
        <v>0.56000000000000005</v>
      </c>
      <c r="AD3691" s="2">
        <v>40253</v>
      </c>
    </row>
    <row r="3692" spans="1:30" x14ac:dyDescent="0.35">
      <c r="A3692">
        <v>6702</v>
      </c>
      <c r="B3692">
        <v>5161</v>
      </c>
      <c r="C3692">
        <v>36739</v>
      </c>
      <c r="D3692" s="1">
        <v>40094</v>
      </c>
      <c r="E3692" t="s">
        <v>8</v>
      </c>
      <c r="F3692">
        <v>16</v>
      </c>
      <c r="G3692">
        <v>68.040000000000006</v>
      </c>
      <c r="H3692">
        <v>7.0000000000000007E-2</v>
      </c>
      <c r="I3692" t="s">
        <v>9</v>
      </c>
      <c r="J3692" s="8">
        <v>-55.521999999999998</v>
      </c>
      <c r="K3692" s="8">
        <f>IF(Table3[[#This Row],[Return Status]] = "Returned", 0, Table3[[#This Row],[Profit]])</f>
        <v>-55.521999999999998</v>
      </c>
      <c r="L3692" s="8" t="str">
        <f>IFERROR(VLOOKUP(Table3[[#This Row],[Order ID]],returns[[Order ID]:[Status]],2,FALSE), "")</f>
        <v/>
      </c>
      <c r="M3692">
        <v>3.98</v>
      </c>
      <c r="N3692">
        <v>5.26</v>
      </c>
      <c r="O3692" t="s">
        <v>503</v>
      </c>
      <c r="P3692" t="s">
        <v>37</v>
      </c>
      <c r="Q3692">
        <v>10562</v>
      </c>
      <c r="R3692" t="s">
        <v>37</v>
      </c>
      <c r="S3692" t="s">
        <v>1979</v>
      </c>
      <c r="T3692" t="e">
        <f>VLOOKUP(Table3[[#This Row],[Region]],managers5[],2,FALSE)</f>
        <v>#N/A</v>
      </c>
      <c r="U3692" t="s">
        <v>1956</v>
      </c>
      <c r="W3692" t="s">
        <v>14</v>
      </c>
      <c r="X3692" t="s">
        <v>39</v>
      </c>
      <c r="Y3692" t="s">
        <v>16</v>
      </c>
      <c r="Z3692" t="s">
        <v>17</v>
      </c>
      <c r="AA3692" t="s">
        <v>815</v>
      </c>
      <c r="AB3692" t="s">
        <v>19</v>
      </c>
      <c r="AC3692">
        <v>0.38</v>
      </c>
      <c r="AD3692" s="2">
        <v>40096</v>
      </c>
    </row>
    <row r="3693" spans="1:30" x14ac:dyDescent="0.35">
      <c r="A3693">
        <v>6723</v>
      </c>
      <c r="B3693">
        <v>5162</v>
      </c>
      <c r="C3693">
        <v>36739</v>
      </c>
      <c r="D3693" s="1">
        <v>40094</v>
      </c>
      <c r="E3693" t="s">
        <v>8</v>
      </c>
      <c r="F3693">
        <v>27</v>
      </c>
      <c r="G3693">
        <v>331.17</v>
      </c>
      <c r="H3693">
        <v>7.0000000000000007E-2</v>
      </c>
      <c r="I3693" t="s">
        <v>9</v>
      </c>
      <c r="J3693" s="8">
        <v>97.19</v>
      </c>
      <c r="K3693" s="8">
        <f>IF(Table3[[#This Row],[Return Status]] = "Returned", 0, Table3[[#This Row],[Profit]])</f>
        <v>97.19</v>
      </c>
      <c r="L3693" s="8" t="str">
        <f>IFERROR(VLOOKUP(Table3[[#This Row],[Order ID]],returns[[Order ID]:[Status]],2,FALSE), "")</f>
        <v/>
      </c>
      <c r="M3693">
        <v>12.22</v>
      </c>
      <c r="N3693">
        <v>2.85</v>
      </c>
      <c r="O3693" t="s">
        <v>503</v>
      </c>
      <c r="P3693" t="s">
        <v>37</v>
      </c>
      <c r="Q3693">
        <v>10562</v>
      </c>
      <c r="R3693" t="s">
        <v>37</v>
      </c>
      <c r="S3693" t="s">
        <v>1979</v>
      </c>
      <c r="T3693" t="e">
        <f>VLOOKUP(Table3[[#This Row],[Region]],managers5[],2,FALSE)</f>
        <v>#N/A</v>
      </c>
      <c r="U3693" t="s">
        <v>1956</v>
      </c>
      <c r="W3693" t="s">
        <v>14</v>
      </c>
      <c r="X3693" t="s">
        <v>39</v>
      </c>
      <c r="Y3693" t="s">
        <v>50</v>
      </c>
      <c r="Z3693" t="s">
        <v>61</v>
      </c>
      <c r="AA3693" t="s">
        <v>404</v>
      </c>
      <c r="AB3693" t="s">
        <v>109</v>
      </c>
      <c r="AC3693">
        <v>0.55000000000000004</v>
      </c>
      <c r="AD3693" s="2">
        <v>40094</v>
      </c>
    </row>
    <row r="3694" spans="1:30" x14ac:dyDescent="0.35">
      <c r="A3694">
        <v>639</v>
      </c>
      <c r="B3694">
        <v>5165</v>
      </c>
      <c r="C3694">
        <v>36743</v>
      </c>
      <c r="D3694" s="1">
        <v>41160</v>
      </c>
      <c r="E3694" t="s">
        <v>41</v>
      </c>
      <c r="F3694">
        <v>3</v>
      </c>
      <c r="G3694">
        <v>26.13</v>
      </c>
      <c r="H3694">
        <v>0.1</v>
      </c>
      <c r="I3694" t="s">
        <v>9</v>
      </c>
      <c r="J3694" s="8">
        <v>-10.61</v>
      </c>
      <c r="K3694" s="8">
        <f>IF(Table3[[#This Row],[Return Status]] = "Returned", 0, Table3[[#This Row],[Profit]])</f>
        <v>0</v>
      </c>
      <c r="L3694" s="8" t="str">
        <f>IFERROR(VLOOKUP(Table3[[#This Row],[Order ID]],returns[[Order ID]:[Status]],2,FALSE), "")</f>
        <v>Returned</v>
      </c>
      <c r="M3694">
        <v>7.59</v>
      </c>
      <c r="N3694">
        <v>4</v>
      </c>
      <c r="O3694" t="s">
        <v>586</v>
      </c>
      <c r="P3694" t="s">
        <v>37</v>
      </c>
      <c r="Q3694">
        <v>11758</v>
      </c>
      <c r="R3694" t="s">
        <v>37</v>
      </c>
      <c r="S3694" t="s">
        <v>1979</v>
      </c>
      <c r="T3694" t="e">
        <f>VLOOKUP(Table3[[#This Row],[Region]],managers5[],2,FALSE)</f>
        <v>#N/A</v>
      </c>
      <c r="U3694" t="s">
        <v>1956</v>
      </c>
      <c r="W3694" t="s">
        <v>14</v>
      </c>
      <c r="X3694" t="s">
        <v>24</v>
      </c>
      <c r="Y3694" t="s">
        <v>50</v>
      </c>
      <c r="Z3694" t="s">
        <v>61</v>
      </c>
      <c r="AA3694" t="s">
        <v>823</v>
      </c>
      <c r="AB3694" t="s">
        <v>35</v>
      </c>
      <c r="AC3694">
        <v>0.42</v>
      </c>
      <c r="AD3694" s="1">
        <v>41161</v>
      </c>
    </row>
    <row r="3695" spans="1:30" x14ac:dyDescent="0.35">
      <c r="A3695">
        <v>5497</v>
      </c>
      <c r="B3695">
        <v>5167</v>
      </c>
      <c r="C3695">
        <v>36772</v>
      </c>
      <c r="D3695" s="1">
        <v>40313</v>
      </c>
      <c r="E3695" t="s">
        <v>20</v>
      </c>
      <c r="F3695">
        <v>16</v>
      </c>
      <c r="G3695">
        <v>12007.05</v>
      </c>
      <c r="H3695">
        <v>0.09</v>
      </c>
      <c r="I3695" t="s">
        <v>49</v>
      </c>
      <c r="J3695" s="8">
        <v>2713.95</v>
      </c>
      <c r="K3695" s="8">
        <f>IF(Table3[[#This Row],[Return Status]] = "Returned", 0, Table3[[#This Row],[Profit]])</f>
        <v>0</v>
      </c>
      <c r="L3695" s="8" t="str">
        <f>IFERROR(VLOOKUP(Table3[[#This Row],[Order ID]],returns[[Order ID]:[Status]],2,FALSE), "")</f>
        <v>Returned</v>
      </c>
      <c r="M3695">
        <v>808.49</v>
      </c>
      <c r="N3695">
        <v>55.3</v>
      </c>
      <c r="O3695" t="s">
        <v>1298</v>
      </c>
      <c r="P3695" t="s">
        <v>800</v>
      </c>
      <c r="Q3695">
        <v>82604</v>
      </c>
      <c r="R3695" t="s">
        <v>12</v>
      </c>
      <c r="S3695" t="s">
        <v>1976</v>
      </c>
      <c r="T3695" t="e">
        <f>VLOOKUP(Table3[[#This Row],[Region]],managers5[],2,FALSE)</f>
        <v>#N/A</v>
      </c>
      <c r="U3695" t="s">
        <v>1955</v>
      </c>
      <c r="V3695" t="s">
        <v>1959</v>
      </c>
      <c r="W3695" t="s">
        <v>14</v>
      </c>
      <c r="X3695" t="s">
        <v>24</v>
      </c>
      <c r="Y3695" t="s">
        <v>46</v>
      </c>
      <c r="Z3695" t="s">
        <v>124</v>
      </c>
      <c r="AA3695" t="s">
        <v>587</v>
      </c>
      <c r="AB3695" t="s">
        <v>74</v>
      </c>
      <c r="AC3695">
        <v>0.4</v>
      </c>
      <c r="AD3695" s="2">
        <v>40315</v>
      </c>
    </row>
    <row r="3696" spans="1:30" x14ac:dyDescent="0.35">
      <c r="A3696">
        <v>5516</v>
      </c>
      <c r="B3696">
        <v>5166</v>
      </c>
      <c r="C3696">
        <v>36772</v>
      </c>
      <c r="D3696" s="1">
        <v>40313</v>
      </c>
      <c r="E3696" t="s">
        <v>20</v>
      </c>
      <c r="F3696">
        <v>8</v>
      </c>
      <c r="G3696">
        <v>22.85</v>
      </c>
      <c r="H3696">
        <v>7.0000000000000007E-2</v>
      </c>
      <c r="I3696" t="s">
        <v>9</v>
      </c>
      <c r="J3696" s="8">
        <v>0.88</v>
      </c>
      <c r="K3696" s="8">
        <f>IF(Table3[[#This Row],[Return Status]] = "Returned", 0, Table3[[#This Row],[Profit]])</f>
        <v>0</v>
      </c>
      <c r="L3696" s="8" t="str">
        <f>IFERROR(VLOOKUP(Table3[[#This Row],[Order ID]],returns[[Order ID]:[Status]],2,FALSE), "")</f>
        <v>Returned</v>
      </c>
      <c r="M3696">
        <v>2.88</v>
      </c>
      <c r="N3696">
        <v>0.99</v>
      </c>
      <c r="O3696" t="s">
        <v>1298</v>
      </c>
      <c r="P3696" t="s">
        <v>800</v>
      </c>
      <c r="Q3696">
        <v>82604</v>
      </c>
      <c r="R3696" t="s">
        <v>12</v>
      </c>
      <c r="S3696" t="s">
        <v>1976</v>
      </c>
      <c r="T3696" t="e">
        <f>VLOOKUP(Table3[[#This Row],[Region]],managers5[],2,FALSE)</f>
        <v>#N/A</v>
      </c>
      <c r="U3696" t="s">
        <v>1955</v>
      </c>
      <c r="V3696" t="s">
        <v>1959</v>
      </c>
      <c r="W3696" t="s">
        <v>14</v>
      </c>
      <c r="X3696" t="s">
        <v>24</v>
      </c>
      <c r="Y3696" t="s">
        <v>16</v>
      </c>
      <c r="Z3696" t="s">
        <v>99</v>
      </c>
      <c r="AA3696" t="s">
        <v>291</v>
      </c>
      <c r="AB3696" t="s">
        <v>19</v>
      </c>
      <c r="AC3696">
        <v>0.36</v>
      </c>
      <c r="AD3696" s="2">
        <v>40313</v>
      </c>
    </row>
    <row r="3697" spans="1:30" x14ac:dyDescent="0.35">
      <c r="A3697">
        <v>5517</v>
      </c>
      <c r="B3697">
        <v>5168</v>
      </c>
      <c r="C3697">
        <v>36772</v>
      </c>
      <c r="D3697" s="1">
        <v>40313</v>
      </c>
      <c r="E3697" t="s">
        <v>20</v>
      </c>
      <c r="F3697">
        <v>47</v>
      </c>
      <c r="G3697">
        <v>280.45</v>
      </c>
      <c r="H3697">
        <v>0.1</v>
      </c>
      <c r="I3697" t="s">
        <v>9</v>
      </c>
      <c r="J3697" s="8">
        <v>-143.65</v>
      </c>
      <c r="K3697" s="8">
        <f>IF(Table3[[#This Row],[Return Status]] = "Returned", 0, Table3[[#This Row],[Profit]])</f>
        <v>0</v>
      </c>
      <c r="L3697" s="8" t="str">
        <f>IFERROR(VLOOKUP(Table3[[#This Row],[Order ID]],returns[[Order ID]:[Status]],2,FALSE), "")</f>
        <v>Returned</v>
      </c>
      <c r="M3697">
        <v>6.48</v>
      </c>
      <c r="N3697">
        <v>6.35</v>
      </c>
      <c r="O3697" t="s">
        <v>1298</v>
      </c>
      <c r="P3697" t="s">
        <v>189</v>
      </c>
      <c r="Q3697">
        <v>98902</v>
      </c>
      <c r="R3697" t="s">
        <v>190</v>
      </c>
      <c r="S3697" t="s">
        <v>1976</v>
      </c>
      <c r="T3697" t="e">
        <f>VLOOKUP(Table3[[#This Row],[Region]],managers5[],2,FALSE)</f>
        <v>#N/A</v>
      </c>
      <c r="U3697" t="s">
        <v>1955</v>
      </c>
      <c r="V3697" t="s">
        <v>1959</v>
      </c>
      <c r="W3697" t="s">
        <v>14</v>
      </c>
      <c r="X3697" t="s">
        <v>24</v>
      </c>
      <c r="Y3697" t="s">
        <v>16</v>
      </c>
      <c r="Z3697" t="s">
        <v>30</v>
      </c>
      <c r="AA3697" t="s">
        <v>1897</v>
      </c>
      <c r="AB3697" t="s">
        <v>19</v>
      </c>
      <c r="AC3697">
        <v>0.37</v>
      </c>
      <c r="AD3697" s="2">
        <v>40313</v>
      </c>
    </row>
    <row r="3698" spans="1:30" x14ac:dyDescent="0.35">
      <c r="A3698">
        <v>4742</v>
      </c>
      <c r="B3698">
        <v>5169</v>
      </c>
      <c r="C3698">
        <v>36773</v>
      </c>
      <c r="D3698" s="1">
        <v>40444</v>
      </c>
      <c r="E3698" t="s">
        <v>8</v>
      </c>
      <c r="F3698">
        <v>24</v>
      </c>
      <c r="G3698">
        <v>2048.7800000000002</v>
      </c>
      <c r="H3698">
        <v>0.05</v>
      </c>
      <c r="I3698" t="s">
        <v>9</v>
      </c>
      <c r="J3698" s="8">
        <v>994.68</v>
      </c>
      <c r="K3698" s="8">
        <f>IF(Table3[[#This Row],[Return Status]] = "Returned", 0, Table3[[#This Row],[Profit]])</f>
        <v>0</v>
      </c>
      <c r="L3698" s="8" t="str">
        <f>IFERROR(VLOOKUP(Table3[[#This Row],[Order ID]],returns[[Order ID]:[Status]],2,FALSE), "")</f>
        <v>Returned</v>
      </c>
      <c r="M3698">
        <v>83.98</v>
      </c>
      <c r="N3698">
        <v>5.01</v>
      </c>
      <c r="O3698" t="s">
        <v>565</v>
      </c>
      <c r="P3698" t="s">
        <v>146</v>
      </c>
      <c r="Q3698">
        <v>83843</v>
      </c>
      <c r="R3698" t="s">
        <v>147</v>
      </c>
      <c r="S3698" t="s">
        <v>1976</v>
      </c>
      <c r="T3698" t="e">
        <f>VLOOKUP(Table3[[#This Row],[Region]],managers5[],2,FALSE)</f>
        <v>#N/A</v>
      </c>
      <c r="U3698" t="s">
        <v>1955</v>
      </c>
      <c r="V3698" t="s">
        <v>1959</v>
      </c>
      <c r="W3698" t="s">
        <v>14</v>
      </c>
      <c r="X3698" t="s">
        <v>15</v>
      </c>
      <c r="Y3698" t="s">
        <v>16</v>
      </c>
      <c r="Z3698" t="s">
        <v>168</v>
      </c>
      <c r="AA3698" t="s">
        <v>398</v>
      </c>
      <c r="AB3698" t="s">
        <v>19</v>
      </c>
      <c r="AC3698">
        <v>0.38</v>
      </c>
      <c r="AD3698" s="2">
        <v>40446</v>
      </c>
    </row>
    <row r="3699" spans="1:30" x14ac:dyDescent="0.35">
      <c r="A3699">
        <v>4830</v>
      </c>
      <c r="B3699">
        <v>5170</v>
      </c>
      <c r="C3699">
        <v>36800</v>
      </c>
      <c r="D3699" s="1">
        <v>40431</v>
      </c>
      <c r="E3699" t="s">
        <v>77</v>
      </c>
      <c r="F3699">
        <v>4</v>
      </c>
      <c r="G3699">
        <v>58.44</v>
      </c>
      <c r="H3699">
        <v>0.05</v>
      </c>
      <c r="I3699" t="s">
        <v>33</v>
      </c>
      <c r="J3699" s="8">
        <v>-7.04</v>
      </c>
      <c r="K3699" s="8">
        <f>IF(Table3[[#This Row],[Return Status]] = "Returned", 0, Table3[[#This Row],[Profit]])</f>
        <v>-7.04</v>
      </c>
      <c r="L3699" s="8" t="str">
        <f>IFERROR(VLOOKUP(Table3[[#This Row],[Order ID]],returns[[Order ID]:[Status]],2,FALSE), "")</f>
        <v/>
      </c>
      <c r="M3699">
        <v>10.89</v>
      </c>
      <c r="N3699">
        <v>4.5</v>
      </c>
      <c r="O3699" t="s">
        <v>829</v>
      </c>
      <c r="P3699" t="s">
        <v>134</v>
      </c>
      <c r="Q3699">
        <v>2725</v>
      </c>
      <c r="R3699" t="s">
        <v>135</v>
      </c>
      <c r="S3699" t="s">
        <v>1979</v>
      </c>
      <c r="T3699" t="e">
        <f>VLOOKUP(Table3[[#This Row],[Region]],managers5[],2,FALSE)</f>
        <v>#N/A</v>
      </c>
      <c r="U3699" t="s">
        <v>1956</v>
      </c>
      <c r="W3699" t="s">
        <v>14</v>
      </c>
      <c r="X3699" t="s">
        <v>71</v>
      </c>
      <c r="Y3699" t="s">
        <v>16</v>
      </c>
      <c r="Z3699" t="s">
        <v>83</v>
      </c>
      <c r="AA3699" t="s">
        <v>713</v>
      </c>
      <c r="AB3699" t="s">
        <v>19</v>
      </c>
      <c r="AC3699">
        <v>0.59</v>
      </c>
      <c r="AD3699" s="2">
        <v>40432</v>
      </c>
    </row>
    <row r="3700" spans="1:30" x14ac:dyDescent="0.35">
      <c r="A3700">
        <v>1157</v>
      </c>
      <c r="B3700">
        <v>5177</v>
      </c>
      <c r="C3700">
        <v>36832</v>
      </c>
      <c r="D3700" s="1">
        <v>41061</v>
      </c>
      <c r="E3700" t="s">
        <v>32</v>
      </c>
      <c r="F3700">
        <v>43</v>
      </c>
      <c r="G3700">
        <v>532.89</v>
      </c>
      <c r="H3700">
        <v>0.09</v>
      </c>
      <c r="I3700" t="s">
        <v>9</v>
      </c>
      <c r="J3700" s="8">
        <v>210.52799999999999</v>
      </c>
      <c r="K3700" s="8">
        <f>IF(Table3[[#This Row],[Return Status]] = "Returned", 0, Table3[[#This Row],[Profit]])</f>
        <v>210.52799999999999</v>
      </c>
      <c r="L3700" s="8" t="str">
        <f>IFERROR(VLOOKUP(Table3[[#This Row],[Order ID]],returns[[Order ID]:[Status]],2,FALSE), "")</f>
        <v/>
      </c>
      <c r="M3700">
        <v>12.97</v>
      </c>
      <c r="N3700">
        <v>1.49</v>
      </c>
      <c r="O3700" t="s">
        <v>173</v>
      </c>
      <c r="P3700" t="s">
        <v>11</v>
      </c>
      <c r="Q3700">
        <v>94583</v>
      </c>
      <c r="R3700" t="s">
        <v>12</v>
      </c>
      <c r="S3700" t="s">
        <v>1976</v>
      </c>
      <c r="T3700" t="e">
        <f>VLOOKUP(Table3[[#This Row],[Region]],managers5[],2,FALSE)</f>
        <v>#N/A</v>
      </c>
      <c r="U3700" t="s">
        <v>1955</v>
      </c>
      <c r="V3700" t="s">
        <v>1959</v>
      </c>
      <c r="W3700" t="s">
        <v>14</v>
      </c>
      <c r="X3700" t="s">
        <v>15</v>
      </c>
      <c r="Y3700" t="s">
        <v>16</v>
      </c>
      <c r="Z3700" t="s">
        <v>17</v>
      </c>
      <c r="AA3700" t="s">
        <v>246</v>
      </c>
      <c r="AB3700" t="s">
        <v>19</v>
      </c>
      <c r="AC3700">
        <v>0.35</v>
      </c>
      <c r="AD3700" s="1">
        <v>41068</v>
      </c>
    </row>
    <row r="3701" spans="1:30" x14ac:dyDescent="0.35">
      <c r="A3701">
        <v>1167</v>
      </c>
      <c r="B3701">
        <v>5178</v>
      </c>
      <c r="C3701">
        <v>36832</v>
      </c>
      <c r="D3701" s="1">
        <v>41061</v>
      </c>
      <c r="E3701" t="s">
        <v>32</v>
      </c>
      <c r="F3701">
        <v>24</v>
      </c>
      <c r="G3701">
        <v>60.69</v>
      </c>
      <c r="H3701">
        <v>0.06</v>
      </c>
      <c r="I3701" t="s">
        <v>33</v>
      </c>
      <c r="J3701" s="8">
        <v>-25.65</v>
      </c>
      <c r="K3701" s="8">
        <f>IF(Table3[[#This Row],[Return Status]] = "Returned", 0, Table3[[#This Row],[Profit]])</f>
        <v>-25.65</v>
      </c>
      <c r="L3701" s="8" t="str">
        <f>IFERROR(VLOOKUP(Table3[[#This Row],[Order ID]],returns[[Order ID]:[Status]],2,FALSE), "")</f>
        <v/>
      </c>
      <c r="M3701">
        <v>2.12</v>
      </c>
      <c r="N3701">
        <v>1.99</v>
      </c>
      <c r="O3701" t="s">
        <v>173</v>
      </c>
      <c r="P3701" t="s">
        <v>11</v>
      </c>
      <c r="Q3701">
        <v>94583</v>
      </c>
      <c r="R3701" t="s">
        <v>12</v>
      </c>
      <c r="S3701" t="s">
        <v>1976</v>
      </c>
      <c r="T3701" t="e">
        <f>VLOOKUP(Table3[[#This Row],[Region]],managers5[],2,FALSE)</f>
        <v>#N/A</v>
      </c>
      <c r="U3701" t="s">
        <v>1955</v>
      </c>
      <c r="V3701" t="s">
        <v>1959</v>
      </c>
      <c r="W3701" t="s">
        <v>14</v>
      </c>
      <c r="X3701" t="s">
        <v>15</v>
      </c>
      <c r="Y3701" t="s">
        <v>46</v>
      </c>
      <c r="Z3701" t="s">
        <v>47</v>
      </c>
      <c r="AA3701" t="s">
        <v>426</v>
      </c>
      <c r="AB3701" t="s">
        <v>109</v>
      </c>
      <c r="AC3701">
        <v>0.55000000000000004</v>
      </c>
      <c r="AD3701" s="1">
        <v>41066</v>
      </c>
    </row>
    <row r="3702" spans="1:30" x14ac:dyDescent="0.35">
      <c r="A3702">
        <v>950</v>
      </c>
      <c r="B3702">
        <v>5179</v>
      </c>
      <c r="C3702">
        <v>36833</v>
      </c>
      <c r="D3702" s="1">
        <v>41101</v>
      </c>
      <c r="E3702" t="s">
        <v>32</v>
      </c>
      <c r="F3702">
        <v>25</v>
      </c>
      <c r="G3702">
        <v>184.32</v>
      </c>
      <c r="H3702">
        <v>0</v>
      </c>
      <c r="I3702" t="s">
        <v>9</v>
      </c>
      <c r="J3702" s="8">
        <v>-73.33</v>
      </c>
      <c r="K3702" s="8">
        <f>IF(Table3[[#This Row],[Return Status]] = "Returned", 0, Table3[[#This Row],[Profit]])</f>
        <v>-73.33</v>
      </c>
      <c r="L3702" s="8" t="str">
        <f>IFERROR(VLOOKUP(Table3[[#This Row],[Order ID]],returns[[Order ID]:[Status]],2,FALSE), "")</f>
        <v/>
      </c>
      <c r="M3702">
        <v>6.68</v>
      </c>
      <c r="N3702">
        <v>7.3</v>
      </c>
      <c r="O3702" t="s">
        <v>495</v>
      </c>
      <c r="P3702" t="s">
        <v>37</v>
      </c>
      <c r="Q3702">
        <v>44145</v>
      </c>
      <c r="R3702" t="s">
        <v>37</v>
      </c>
      <c r="S3702" t="s">
        <v>1979</v>
      </c>
      <c r="T3702" t="e">
        <f>VLOOKUP(Table3[[#This Row],[Region]],managers5[],2,FALSE)</f>
        <v>#N/A</v>
      </c>
      <c r="U3702" t="s">
        <v>1956</v>
      </c>
      <c r="W3702" t="s">
        <v>14</v>
      </c>
      <c r="X3702" t="s">
        <v>24</v>
      </c>
      <c r="Y3702" t="s">
        <v>16</v>
      </c>
      <c r="Z3702" t="s">
        <v>30</v>
      </c>
      <c r="AA3702" t="s">
        <v>579</v>
      </c>
      <c r="AB3702" t="s">
        <v>19</v>
      </c>
      <c r="AC3702">
        <v>0.37</v>
      </c>
      <c r="AD3702" s="1">
        <v>41108</v>
      </c>
    </row>
    <row r="3703" spans="1:30" x14ac:dyDescent="0.35">
      <c r="A3703">
        <v>5982</v>
      </c>
      <c r="B3703">
        <v>4644</v>
      </c>
      <c r="C3703">
        <v>33060</v>
      </c>
      <c r="D3703" s="1">
        <v>40228</v>
      </c>
      <c r="E3703" t="s">
        <v>77</v>
      </c>
      <c r="F3703">
        <v>3</v>
      </c>
      <c r="G3703">
        <v>15.88</v>
      </c>
      <c r="H3703">
        <v>0.05</v>
      </c>
      <c r="I3703" t="s">
        <v>9</v>
      </c>
      <c r="J3703" s="8">
        <v>-11.04</v>
      </c>
      <c r="K3703" s="8">
        <f>IF(Table3[[#This Row],[Return Status]] = "Returned", 0, Table3[[#This Row],[Profit]])</f>
        <v>-11.04</v>
      </c>
      <c r="L3703" s="8" t="str">
        <f>IFERROR(VLOOKUP(Table3[[#This Row],[Order ID]],returns[[Order ID]:[Status]],2,FALSE), "")</f>
        <v/>
      </c>
      <c r="M3703">
        <v>3.74</v>
      </c>
      <c r="N3703">
        <v>4.6900000000000004</v>
      </c>
      <c r="O3703" t="s">
        <v>1437</v>
      </c>
      <c r="P3703" t="s">
        <v>90</v>
      </c>
      <c r="Q3703">
        <v>72450</v>
      </c>
      <c r="R3703" t="s">
        <v>56</v>
      </c>
      <c r="S3703" t="s">
        <v>1978</v>
      </c>
      <c r="T3703" t="e">
        <f>VLOOKUP(Table3[[#This Row],[Region]],managers5[],2,FALSE)</f>
        <v>#N/A</v>
      </c>
      <c r="U3703" t="s">
        <v>1957</v>
      </c>
      <c r="V3703" t="s">
        <v>1959</v>
      </c>
      <c r="W3703" t="s">
        <v>14</v>
      </c>
      <c r="X3703" t="s">
        <v>24</v>
      </c>
      <c r="Y3703" t="s">
        <v>16</v>
      </c>
      <c r="Z3703" t="s">
        <v>17</v>
      </c>
      <c r="AA3703" t="s">
        <v>1168</v>
      </c>
      <c r="AB3703" t="s">
        <v>19</v>
      </c>
      <c r="AC3703">
        <v>0.35</v>
      </c>
      <c r="AD3703" s="2">
        <v>40229</v>
      </c>
    </row>
    <row r="3704" spans="1:30" x14ac:dyDescent="0.35">
      <c r="A3704">
        <v>269</v>
      </c>
      <c r="B3704">
        <v>2769</v>
      </c>
      <c r="C3704">
        <v>20032</v>
      </c>
      <c r="D3704" s="1">
        <v>41218</v>
      </c>
      <c r="E3704" t="s">
        <v>20</v>
      </c>
      <c r="F3704">
        <v>8</v>
      </c>
      <c r="G3704">
        <v>137.38</v>
      </c>
      <c r="H3704">
        <v>0.06</v>
      </c>
      <c r="I3704" t="s">
        <v>9</v>
      </c>
      <c r="J3704" s="8">
        <v>-11.39</v>
      </c>
      <c r="K3704" s="8">
        <f>IF(Table3[[#This Row],[Return Status]] = "Returned", 0, Table3[[#This Row],[Profit]])</f>
        <v>-11.39</v>
      </c>
      <c r="L3704" s="8" t="str">
        <f>IFERROR(VLOOKUP(Table3[[#This Row],[Order ID]],returns[[Order ID]:[Status]],2,FALSE), "")</f>
        <v/>
      </c>
      <c r="M3704">
        <v>17.48</v>
      </c>
      <c r="N3704">
        <v>1.99</v>
      </c>
      <c r="O3704" t="s">
        <v>455</v>
      </c>
      <c r="P3704" t="s">
        <v>43</v>
      </c>
      <c r="Q3704">
        <v>28601</v>
      </c>
      <c r="R3704" t="s">
        <v>44</v>
      </c>
      <c r="S3704" t="s">
        <v>1978</v>
      </c>
      <c r="T3704" t="e">
        <f>VLOOKUP(Table3[[#This Row],[Region]],managers5[],2,FALSE)</f>
        <v>#N/A</v>
      </c>
      <c r="U3704" t="s">
        <v>1957</v>
      </c>
      <c r="V3704" t="s">
        <v>1959</v>
      </c>
      <c r="W3704" t="s">
        <v>14</v>
      </c>
      <c r="X3704" t="s">
        <v>71</v>
      </c>
      <c r="Y3704" t="s">
        <v>46</v>
      </c>
      <c r="Z3704" t="s">
        <v>47</v>
      </c>
      <c r="AA3704" t="s">
        <v>456</v>
      </c>
      <c r="AB3704" t="s">
        <v>109</v>
      </c>
      <c r="AC3704">
        <v>0.45</v>
      </c>
      <c r="AD3704" s="1">
        <v>41220</v>
      </c>
    </row>
    <row r="3705" spans="1:30" x14ac:dyDescent="0.35">
      <c r="A3705">
        <v>1136</v>
      </c>
      <c r="B3705">
        <v>6051</v>
      </c>
      <c r="C3705">
        <v>42887</v>
      </c>
      <c r="D3705" s="1">
        <v>41070</v>
      </c>
      <c r="E3705" t="s">
        <v>20</v>
      </c>
      <c r="F3705">
        <v>3</v>
      </c>
      <c r="G3705">
        <v>35.68</v>
      </c>
      <c r="H3705">
        <v>0.01</v>
      </c>
      <c r="I3705" t="s">
        <v>9</v>
      </c>
      <c r="J3705" s="8">
        <v>-11.43</v>
      </c>
      <c r="K3705" s="8">
        <f>IF(Table3[[#This Row],[Return Status]] = "Returned", 0, Table3[[#This Row],[Profit]])</f>
        <v>-11.43</v>
      </c>
      <c r="L3705" s="8" t="str">
        <f>IFERROR(VLOOKUP(Table3[[#This Row],[Order ID]],returns[[Order ID]:[Status]],2,FALSE), "")</f>
        <v/>
      </c>
      <c r="M3705">
        <v>9.7799999999999994</v>
      </c>
      <c r="N3705">
        <v>5.76</v>
      </c>
      <c r="O3705" t="s">
        <v>1165</v>
      </c>
      <c r="P3705" t="s">
        <v>55</v>
      </c>
      <c r="Q3705">
        <v>34741</v>
      </c>
      <c r="R3705" t="s">
        <v>56</v>
      </c>
      <c r="S3705" t="s">
        <v>1978</v>
      </c>
      <c r="T3705" t="e">
        <f>VLOOKUP(Table3[[#This Row],[Region]],managers5[],2,FALSE)</f>
        <v>#N/A</v>
      </c>
      <c r="U3705" t="s">
        <v>1957</v>
      </c>
      <c r="V3705" t="s">
        <v>1959</v>
      </c>
      <c r="W3705" t="s">
        <v>14</v>
      </c>
      <c r="X3705" t="s">
        <v>39</v>
      </c>
      <c r="Y3705" t="s">
        <v>16</v>
      </c>
      <c r="Z3705" t="s">
        <v>168</v>
      </c>
      <c r="AA3705" t="s">
        <v>901</v>
      </c>
      <c r="AB3705" t="s">
        <v>19</v>
      </c>
      <c r="AC3705">
        <v>0.35</v>
      </c>
      <c r="AD3705" s="1">
        <v>41071</v>
      </c>
    </row>
    <row r="3706" spans="1:30" x14ac:dyDescent="0.35">
      <c r="A3706">
        <v>5921</v>
      </c>
      <c r="B3706">
        <v>5184</v>
      </c>
      <c r="C3706">
        <v>36836</v>
      </c>
      <c r="D3706" s="1">
        <v>40235</v>
      </c>
      <c r="E3706" t="s">
        <v>20</v>
      </c>
      <c r="F3706">
        <v>43</v>
      </c>
      <c r="G3706">
        <v>16116.33</v>
      </c>
      <c r="H3706">
        <v>0.08</v>
      </c>
      <c r="I3706" t="s">
        <v>9</v>
      </c>
      <c r="J3706" s="8">
        <v>6919.8670000000002</v>
      </c>
      <c r="K3706" s="8">
        <f>IF(Table3[[#This Row],[Return Status]] = "Returned", 0, Table3[[#This Row],[Profit]])</f>
        <v>6919.8670000000002</v>
      </c>
      <c r="L3706" s="8" t="str">
        <f>IFERROR(VLOOKUP(Table3[[#This Row],[Order ID]],returns[[Order ID]:[Status]],2,FALSE), "")</f>
        <v/>
      </c>
      <c r="M3706">
        <v>387.99</v>
      </c>
      <c r="N3706">
        <v>19.989999999999998</v>
      </c>
      <c r="O3706" t="s">
        <v>1174</v>
      </c>
      <c r="P3706" t="s">
        <v>11</v>
      </c>
      <c r="Q3706">
        <v>94110</v>
      </c>
      <c r="R3706" t="s">
        <v>12</v>
      </c>
      <c r="S3706" t="s">
        <v>1976</v>
      </c>
      <c r="T3706" t="e">
        <f>VLOOKUP(Table3[[#This Row],[Region]],managers5[],2,FALSE)</f>
        <v>#N/A</v>
      </c>
      <c r="U3706" t="s">
        <v>1955</v>
      </c>
      <c r="V3706" t="s">
        <v>1959</v>
      </c>
      <c r="W3706" t="s">
        <v>14</v>
      </c>
      <c r="X3706" t="s">
        <v>71</v>
      </c>
      <c r="Y3706" t="s">
        <v>16</v>
      </c>
      <c r="Z3706" t="s">
        <v>17</v>
      </c>
      <c r="AA3706" t="s">
        <v>1339</v>
      </c>
      <c r="AB3706" t="s">
        <v>19</v>
      </c>
      <c r="AC3706">
        <v>0.38</v>
      </c>
      <c r="AD3706" s="2">
        <v>40238</v>
      </c>
    </row>
    <row r="3707" spans="1:30" x14ac:dyDescent="0.35">
      <c r="A3707">
        <v>4160</v>
      </c>
      <c r="B3707">
        <v>6449</v>
      </c>
      <c r="C3707">
        <v>45924</v>
      </c>
      <c r="D3707" s="1">
        <v>40533</v>
      </c>
      <c r="E3707" t="s">
        <v>32</v>
      </c>
      <c r="F3707">
        <v>1</v>
      </c>
      <c r="G3707">
        <v>27.44</v>
      </c>
      <c r="H3707">
        <v>0.02</v>
      </c>
      <c r="I3707" t="s">
        <v>9</v>
      </c>
      <c r="J3707" s="8">
        <v>-11.7645</v>
      </c>
      <c r="K3707" s="8">
        <f>IF(Table3[[#This Row],[Return Status]] = "Returned", 0, Table3[[#This Row],[Profit]])</f>
        <v>-11.7645</v>
      </c>
      <c r="L3707" s="8" t="str">
        <f>IFERROR(VLOOKUP(Table3[[#This Row],[Order ID]],returns[[Order ID]:[Status]],2,FALSE), "")</f>
        <v/>
      </c>
      <c r="M3707">
        <v>24.95</v>
      </c>
      <c r="N3707">
        <v>2.99</v>
      </c>
      <c r="O3707" t="s">
        <v>586</v>
      </c>
      <c r="P3707" t="s">
        <v>60</v>
      </c>
      <c r="Q3707">
        <v>23666</v>
      </c>
      <c r="R3707" t="s">
        <v>44</v>
      </c>
      <c r="S3707" t="s">
        <v>1978</v>
      </c>
      <c r="T3707" t="e">
        <f>VLOOKUP(Table3[[#This Row],[Region]],managers5[],2,FALSE)</f>
        <v>#N/A</v>
      </c>
      <c r="U3707" t="s">
        <v>1957</v>
      </c>
      <c r="V3707" t="s">
        <v>1959</v>
      </c>
      <c r="W3707" t="s">
        <v>14</v>
      </c>
      <c r="X3707" t="s">
        <v>71</v>
      </c>
      <c r="Y3707" t="s">
        <v>16</v>
      </c>
      <c r="Z3707" t="s">
        <v>17</v>
      </c>
      <c r="AA3707" t="s">
        <v>942</v>
      </c>
      <c r="AB3707" t="s">
        <v>19</v>
      </c>
      <c r="AC3707">
        <v>0.39</v>
      </c>
      <c r="AD3707" s="1">
        <v>40538</v>
      </c>
    </row>
    <row r="3708" spans="1:30" x14ac:dyDescent="0.35">
      <c r="A3708">
        <v>887</v>
      </c>
      <c r="B3708">
        <v>5186</v>
      </c>
      <c r="C3708">
        <v>36864</v>
      </c>
      <c r="D3708" s="1">
        <v>41119</v>
      </c>
      <c r="E3708" t="s">
        <v>32</v>
      </c>
      <c r="F3708">
        <v>9</v>
      </c>
      <c r="G3708">
        <v>55.49</v>
      </c>
      <c r="H3708">
        <v>0.05</v>
      </c>
      <c r="I3708" t="s">
        <v>9</v>
      </c>
      <c r="J3708" s="8">
        <v>7.23</v>
      </c>
      <c r="K3708" s="8">
        <f>IF(Table3[[#This Row],[Return Status]] = "Returned", 0, Table3[[#This Row],[Profit]])</f>
        <v>7.23</v>
      </c>
      <c r="L3708" s="8" t="str">
        <f>IFERROR(VLOOKUP(Table3[[#This Row],[Order ID]],returns[[Order ID]:[Status]],2,FALSE), "")</f>
        <v/>
      </c>
      <c r="M3708">
        <v>6.08</v>
      </c>
      <c r="N3708">
        <v>0.91</v>
      </c>
      <c r="O3708" t="s">
        <v>776</v>
      </c>
      <c r="P3708" t="s">
        <v>37</v>
      </c>
      <c r="Q3708">
        <v>14043</v>
      </c>
      <c r="R3708" t="s">
        <v>37</v>
      </c>
      <c r="S3708" t="s">
        <v>1979</v>
      </c>
      <c r="T3708" t="e">
        <f>VLOOKUP(Table3[[#This Row],[Region]],managers5[],2,FALSE)</f>
        <v>#N/A</v>
      </c>
      <c r="U3708" t="s">
        <v>1956</v>
      </c>
      <c r="W3708" t="s">
        <v>14</v>
      </c>
      <c r="X3708" t="s">
        <v>24</v>
      </c>
      <c r="Y3708" t="s">
        <v>16</v>
      </c>
      <c r="Z3708" t="s">
        <v>106</v>
      </c>
      <c r="AA3708" t="s">
        <v>1023</v>
      </c>
      <c r="AB3708" t="s">
        <v>35</v>
      </c>
      <c r="AC3708">
        <v>0.51</v>
      </c>
      <c r="AD3708" s="1">
        <v>41121</v>
      </c>
    </row>
    <row r="3709" spans="1:30" x14ac:dyDescent="0.35">
      <c r="A3709">
        <v>6903</v>
      </c>
      <c r="B3709">
        <v>5188</v>
      </c>
      <c r="C3709">
        <v>36867</v>
      </c>
      <c r="D3709" s="1">
        <v>40061</v>
      </c>
      <c r="E3709" t="s">
        <v>77</v>
      </c>
      <c r="F3709">
        <v>21</v>
      </c>
      <c r="G3709">
        <v>5482.18</v>
      </c>
      <c r="H3709">
        <v>0.06</v>
      </c>
      <c r="I3709" t="s">
        <v>33</v>
      </c>
      <c r="J3709" s="8">
        <v>1167.3800000000001</v>
      </c>
      <c r="K3709" s="8">
        <f>IF(Table3[[#This Row],[Return Status]] = "Returned", 0, Table3[[#This Row],[Profit]])</f>
        <v>1167.3800000000001</v>
      </c>
      <c r="L3709" s="8" t="str">
        <f>IFERROR(VLOOKUP(Table3[[#This Row],[Order ID]],returns[[Order ID]:[Status]],2,FALSE), "")</f>
        <v/>
      </c>
      <c r="M3709">
        <v>276.2</v>
      </c>
      <c r="N3709">
        <v>24.49</v>
      </c>
      <c r="O3709" t="s">
        <v>638</v>
      </c>
      <c r="P3709" t="s">
        <v>11</v>
      </c>
      <c r="Q3709">
        <v>94704</v>
      </c>
      <c r="R3709" t="s">
        <v>12</v>
      </c>
      <c r="S3709" t="s">
        <v>1976</v>
      </c>
      <c r="T3709" t="e">
        <f>VLOOKUP(Table3[[#This Row],[Region]],managers5[],2,FALSE)</f>
        <v>#N/A</v>
      </c>
      <c r="U3709" t="s">
        <v>1955</v>
      </c>
      <c r="V3709" t="s">
        <v>1959</v>
      </c>
      <c r="W3709" t="s">
        <v>14</v>
      </c>
      <c r="X3709" t="s">
        <v>71</v>
      </c>
      <c r="Y3709" t="s">
        <v>50</v>
      </c>
      <c r="Z3709" t="s">
        <v>72</v>
      </c>
      <c r="AA3709" t="s">
        <v>1439</v>
      </c>
      <c r="AB3709" t="s">
        <v>85</v>
      </c>
      <c r="AD3709" s="2">
        <v>40063</v>
      </c>
    </row>
    <row r="3710" spans="1:30" x14ac:dyDescent="0.35">
      <c r="A3710">
        <v>6904</v>
      </c>
      <c r="B3710">
        <v>5189</v>
      </c>
      <c r="C3710">
        <v>36867</v>
      </c>
      <c r="D3710" s="1">
        <v>40061</v>
      </c>
      <c r="E3710" t="s">
        <v>77</v>
      </c>
      <c r="F3710">
        <v>16</v>
      </c>
      <c r="G3710">
        <v>45.57</v>
      </c>
      <c r="H3710">
        <v>0.09</v>
      </c>
      <c r="I3710" t="s">
        <v>9</v>
      </c>
      <c r="J3710" s="8">
        <v>2.81</v>
      </c>
      <c r="K3710" s="8">
        <f>IF(Table3[[#This Row],[Return Status]] = "Returned", 0, Table3[[#This Row],[Profit]])</f>
        <v>2.81</v>
      </c>
      <c r="L3710" s="8" t="str">
        <f>IFERROR(VLOOKUP(Table3[[#This Row],[Order ID]],returns[[Order ID]:[Status]],2,FALSE), "")</f>
        <v/>
      </c>
      <c r="M3710">
        <v>2.88</v>
      </c>
      <c r="N3710">
        <v>0.7</v>
      </c>
      <c r="O3710" t="s">
        <v>638</v>
      </c>
      <c r="P3710" t="s">
        <v>11</v>
      </c>
      <c r="Q3710">
        <v>94704</v>
      </c>
      <c r="R3710" t="s">
        <v>12</v>
      </c>
      <c r="S3710" t="s">
        <v>1976</v>
      </c>
      <c r="T3710" t="e">
        <f>VLOOKUP(Table3[[#This Row],[Region]],managers5[],2,FALSE)</f>
        <v>#N/A</v>
      </c>
      <c r="U3710" t="s">
        <v>1955</v>
      </c>
      <c r="V3710" t="s">
        <v>1959</v>
      </c>
      <c r="W3710" t="s">
        <v>14</v>
      </c>
      <c r="X3710" t="s">
        <v>71</v>
      </c>
      <c r="Y3710" t="s">
        <v>16</v>
      </c>
      <c r="Z3710" t="s">
        <v>106</v>
      </c>
      <c r="AA3710" t="s">
        <v>1889</v>
      </c>
      <c r="AB3710" t="s">
        <v>35</v>
      </c>
      <c r="AC3710">
        <v>0.56000000000000005</v>
      </c>
      <c r="AD3710" s="2">
        <v>40063</v>
      </c>
    </row>
    <row r="3711" spans="1:30" x14ac:dyDescent="0.35">
      <c r="A3711">
        <v>6562</v>
      </c>
      <c r="B3711">
        <v>5191</v>
      </c>
      <c r="C3711">
        <v>36896</v>
      </c>
      <c r="D3711" s="1">
        <v>40120</v>
      </c>
      <c r="E3711" t="s">
        <v>41</v>
      </c>
      <c r="F3711">
        <v>41</v>
      </c>
      <c r="G3711">
        <v>1008.95</v>
      </c>
      <c r="H3711">
        <v>0.04</v>
      </c>
      <c r="I3711" t="s">
        <v>33</v>
      </c>
      <c r="J3711" s="8">
        <v>69.31</v>
      </c>
      <c r="K3711" s="8">
        <f>IF(Table3[[#This Row],[Return Status]] = "Returned", 0, Table3[[#This Row],[Profit]])</f>
        <v>69.31</v>
      </c>
      <c r="L3711" s="8" t="str">
        <f>IFERROR(VLOOKUP(Table3[[#This Row],[Order ID]],returns[[Order ID]:[Status]],2,FALSE), "")</f>
        <v/>
      </c>
      <c r="M3711">
        <v>25.38</v>
      </c>
      <c r="N3711">
        <v>8.99</v>
      </c>
      <c r="O3711" t="s">
        <v>211</v>
      </c>
      <c r="P3711" t="s">
        <v>37</v>
      </c>
      <c r="Q3711">
        <v>43402</v>
      </c>
      <c r="R3711" t="s">
        <v>37</v>
      </c>
      <c r="S3711" t="s">
        <v>1979</v>
      </c>
      <c r="T3711" t="e">
        <f>VLOOKUP(Table3[[#This Row],[Region]],managers5[],2,FALSE)</f>
        <v>#N/A</v>
      </c>
      <c r="U3711" t="s">
        <v>1956</v>
      </c>
      <c r="W3711" t="s">
        <v>14</v>
      </c>
      <c r="X3711" t="s">
        <v>71</v>
      </c>
      <c r="Y3711" t="s">
        <v>50</v>
      </c>
      <c r="Z3711" t="s">
        <v>61</v>
      </c>
      <c r="AA3711" t="s">
        <v>729</v>
      </c>
      <c r="AB3711" t="s">
        <v>109</v>
      </c>
      <c r="AC3711">
        <v>0.5</v>
      </c>
      <c r="AD3711" s="2">
        <v>40123</v>
      </c>
    </row>
    <row r="3712" spans="1:30" x14ac:dyDescent="0.35">
      <c r="A3712">
        <v>6569</v>
      </c>
      <c r="B3712">
        <v>5190</v>
      </c>
      <c r="C3712">
        <v>36896</v>
      </c>
      <c r="D3712" s="1">
        <v>40120</v>
      </c>
      <c r="E3712" t="s">
        <v>41</v>
      </c>
      <c r="F3712">
        <v>12</v>
      </c>
      <c r="G3712">
        <v>34.01</v>
      </c>
      <c r="H3712">
        <v>0</v>
      </c>
      <c r="I3712" t="s">
        <v>9</v>
      </c>
      <c r="J3712" s="8">
        <v>10.58</v>
      </c>
      <c r="K3712" s="8">
        <f>IF(Table3[[#This Row],[Return Status]] = "Returned", 0, Table3[[#This Row],[Profit]])</f>
        <v>10.58</v>
      </c>
      <c r="L3712" s="8" t="str">
        <f>IFERROR(VLOOKUP(Table3[[#This Row],[Order ID]],returns[[Order ID]:[Status]],2,FALSE), "")</f>
        <v/>
      </c>
      <c r="M3712">
        <v>2.61</v>
      </c>
      <c r="N3712">
        <v>0.5</v>
      </c>
      <c r="O3712" t="s">
        <v>211</v>
      </c>
      <c r="P3712" t="s">
        <v>37</v>
      </c>
      <c r="Q3712">
        <v>43402</v>
      </c>
      <c r="R3712" t="s">
        <v>37</v>
      </c>
      <c r="S3712" t="s">
        <v>1979</v>
      </c>
      <c r="T3712" t="e">
        <f>VLOOKUP(Table3[[#This Row],[Region]],managers5[],2,FALSE)</f>
        <v>#N/A</v>
      </c>
      <c r="U3712" t="s">
        <v>1956</v>
      </c>
      <c r="W3712" t="s">
        <v>14</v>
      </c>
      <c r="X3712" t="s">
        <v>71</v>
      </c>
      <c r="Y3712" t="s">
        <v>16</v>
      </c>
      <c r="Z3712" t="s">
        <v>99</v>
      </c>
      <c r="AA3712" t="s">
        <v>732</v>
      </c>
      <c r="AB3712" t="s">
        <v>19</v>
      </c>
      <c r="AC3712">
        <v>0.39</v>
      </c>
      <c r="AD3712" s="2">
        <v>40122</v>
      </c>
    </row>
    <row r="3713" spans="1:30" x14ac:dyDescent="0.35">
      <c r="A3713">
        <v>6586</v>
      </c>
      <c r="B3713">
        <v>5192</v>
      </c>
      <c r="C3713">
        <v>36896</v>
      </c>
      <c r="D3713" s="1">
        <v>40120</v>
      </c>
      <c r="E3713" t="s">
        <v>41</v>
      </c>
      <c r="F3713">
        <v>21</v>
      </c>
      <c r="G3713">
        <v>3508.33</v>
      </c>
      <c r="H3713">
        <v>0.04</v>
      </c>
      <c r="I3713" t="s">
        <v>9</v>
      </c>
      <c r="J3713" s="8">
        <v>-546.98</v>
      </c>
      <c r="K3713" s="8">
        <f>IF(Table3[[#This Row],[Return Status]] = "Returned", 0, Table3[[#This Row],[Profit]])</f>
        <v>-546.98</v>
      </c>
      <c r="L3713" s="8" t="str">
        <f>IFERROR(VLOOKUP(Table3[[#This Row],[Order ID]],returns[[Order ID]:[Status]],2,FALSE), "")</f>
        <v/>
      </c>
      <c r="M3713">
        <v>167.27</v>
      </c>
      <c r="N3713">
        <v>35</v>
      </c>
      <c r="O3713" t="s">
        <v>211</v>
      </c>
      <c r="P3713" t="s">
        <v>37</v>
      </c>
      <c r="Q3713">
        <v>43402</v>
      </c>
      <c r="R3713" t="s">
        <v>37</v>
      </c>
      <c r="S3713" t="s">
        <v>1979</v>
      </c>
      <c r="T3713" t="e">
        <f>VLOOKUP(Table3[[#This Row],[Region]],managers5[],2,FALSE)</f>
        <v>#N/A</v>
      </c>
      <c r="U3713" t="s">
        <v>1956</v>
      </c>
      <c r="W3713" t="s">
        <v>14</v>
      </c>
      <c r="X3713" t="s">
        <v>71</v>
      </c>
      <c r="Y3713" t="s">
        <v>16</v>
      </c>
      <c r="Z3713" t="s">
        <v>75</v>
      </c>
      <c r="AA3713" t="s">
        <v>1155</v>
      </c>
      <c r="AB3713" t="s">
        <v>85</v>
      </c>
      <c r="AC3713">
        <v>0.85</v>
      </c>
      <c r="AD3713" s="2">
        <v>40120</v>
      </c>
    </row>
    <row r="3714" spans="1:30" x14ac:dyDescent="0.35">
      <c r="A3714">
        <v>4022</v>
      </c>
      <c r="B3714">
        <v>5197</v>
      </c>
      <c r="C3714">
        <v>36931</v>
      </c>
      <c r="D3714" s="1">
        <v>40562</v>
      </c>
      <c r="E3714" t="s">
        <v>8</v>
      </c>
      <c r="F3714">
        <v>46</v>
      </c>
      <c r="G3714">
        <v>180.56</v>
      </c>
      <c r="H3714">
        <v>0.1</v>
      </c>
      <c r="I3714" t="s">
        <v>9</v>
      </c>
      <c r="J3714" s="8">
        <v>-15.79</v>
      </c>
      <c r="K3714" s="8">
        <f>IF(Table3[[#This Row],[Return Status]] = "Returned", 0, Table3[[#This Row],[Profit]])</f>
        <v>-15.79</v>
      </c>
      <c r="L3714" s="8" t="str">
        <f>IFERROR(VLOOKUP(Table3[[#This Row],[Order ID]],returns[[Order ID]:[Status]],2,FALSE), "")</f>
        <v/>
      </c>
      <c r="M3714">
        <v>4.28</v>
      </c>
      <c r="N3714">
        <v>1.6</v>
      </c>
      <c r="O3714" t="s">
        <v>938</v>
      </c>
      <c r="P3714" t="s">
        <v>114</v>
      </c>
      <c r="Q3714">
        <v>85301</v>
      </c>
      <c r="R3714" t="s">
        <v>115</v>
      </c>
      <c r="S3714" t="s">
        <v>1976</v>
      </c>
      <c r="T3714" t="e">
        <f>VLOOKUP(Table3[[#This Row],[Region]],managers5[],2,FALSE)</f>
        <v>#N/A</v>
      </c>
      <c r="U3714" t="s">
        <v>1955</v>
      </c>
      <c r="V3714" t="s">
        <v>1959</v>
      </c>
      <c r="W3714" t="s">
        <v>14</v>
      </c>
      <c r="X3714" t="s">
        <v>24</v>
      </c>
      <c r="Y3714" t="s">
        <v>16</v>
      </c>
      <c r="Z3714" t="s">
        <v>106</v>
      </c>
      <c r="AA3714" t="s">
        <v>490</v>
      </c>
      <c r="AB3714" t="s">
        <v>35</v>
      </c>
      <c r="AC3714">
        <v>0.57999999999999996</v>
      </c>
      <c r="AD3714" s="1">
        <v>40562</v>
      </c>
    </row>
    <row r="3715" spans="1:30" x14ac:dyDescent="0.35">
      <c r="A3715">
        <v>344</v>
      </c>
      <c r="B3715">
        <v>749</v>
      </c>
      <c r="C3715">
        <v>5378</v>
      </c>
      <c r="D3715" s="1">
        <v>41206</v>
      </c>
      <c r="E3715" t="s">
        <v>41</v>
      </c>
      <c r="F3715">
        <v>6</v>
      </c>
      <c r="G3715">
        <v>54.28</v>
      </c>
      <c r="H3715">
        <v>0.01</v>
      </c>
      <c r="I3715" t="s">
        <v>33</v>
      </c>
      <c r="J3715" s="8">
        <v>-11.98</v>
      </c>
      <c r="K3715" s="8">
        <f>IF(Table3[[#This Row],[Return Status]] = "Returned", 0, Table3[[#This Row],[Profit]])</f>
        <v>-11.98</v>
      </c>
      <c r="L3715" s="8" t="str">
        <f>IFERROR(VLOOKUP(Table3[[#This Row],[Order ID]],returns[[Order ID]:[Status]],2,FALSE), "")</f>
        <v/>
      </c>
      <c r="M3715">
        <v>6.24</v>
      </c>
      <c r="N3715">
        <v>5.22</v>
      </c>
      <c r="O3715" t="s">
        <v>541</v>
      </c>
      <c r="P3715" t="s">
        <v>43</v>
      </c>
      <c r="Q3715">
        <v>24281</v>
      </c>
      <c r="R3715" t="s">
        <v>44</v>
      </c>
      <c r="S3715" t="s">
        <v>1978</v>
      </c>
      <c r="T3715" t="e">
        <f>VLOOKUP(Table3[[#This Row],[Region]],managers5[],2,FALSE)</f>
        <v>#N/A</v>
      </c>
      <c r="U3715" t="s">
        <v>1957</v>
      </c>
      <c r="V3715" t="s">
        <v>1959</v>
      </c>
      <c r="W3715" t="s">
        <v>14</v>
      </c>
      <c r="X3715" t="s">
        <v>71</v>
      </c>
      <c r="Y3715" t="s">
        <v>50</v>
      </c>
      <c r="Z3715" t="s">
        <v>61</v>
      </c>
      <c r="AA3715" t="s">
        <v>138</v>
      </c>
      <c r="AB3715" t="s">
        <v>19</v>
      </c>
      <c r="AC3715">
        <v>0.6</v>
      </c>
      <c r="AD3715" s="1">
        <v>41208</v>
      </c>
    </row>
    <row r="3716" spans="1:30" x14ac:dyDescent="0.35">
      <c r="A3716">
        <v>6291</v>
      </c>
      <c r="B3716">
        <v>5200</v>
      </c>
      <c r="C3716">
        <v>36934</v>
      </c>
      <c r="D3716" s="1">
        <v>40169</v>
      </c>
      <c r="E3716" t="s">
        <v>20</v>
      </c>
      <c r="F3716">
        <v>7</v>
      </c>
      <c r="G3716">
        <v>1120.8599999999999</v>
      </c>
      <c r="H3716">
        <v>0.02</v>
      </c>
      <c r="I3716" t="s">
        <v>33</v>
      </c>
      <c r="J3716" s="8">
        <v>17.399999999999999</v>
      </c>
      <c r="K3716" s="8">
        <f>IF(Table3[[#This Row],[Return Status]] = "Returned", 0, Table3[[#This Row],[Profit]])</f>
        <v>0</v>
      </c>
      <c r="L3716" s="8" t="str">
        <f>IFERROR(VLOOKUP(Table3[[#This Row],[Order ID]],returns[[Order ID]:[Status]],2,FALSE), "")</f>
        <v>Returned</v>
      </c>
      <c r="M3716">
        <v>150.97999999999999</v>
      </c>
      <c r="N3716">
        <v>13.99</v>
      </c>
      <c r="O3716" t="s">
        <v>979</v>
      </c>
      <c r="P3716" t="s">
        <v>97</v>
      </c>
      <c r="Q3716">
        <v>97756</v>
      </c>
      <c r="R3716" t="s">
        <v>98</v>
      </c>
      <c r="S3716" t="s">
        <v>1976</v>
      </c>
      <c r="T3716" t="e">
        <f>VLOOKUP(Table3[[#This Row],[Region]],managers5[],2,FALSE)</f>
        <v>#N/A</v>
      </c>
      <c r="U3716" t="s">
        <v>1955</v>
      </c>
      <c r="V3716" t="s">
        <v>1959</v>
      </c>
      <c r="W3716" t="s">
        <v>14</v>
      </c>
      <c r="X3716" t="s">
        <v>15</v>
      </c>
      <c r="Y3716" t="s">
        <v>46</v>
      </c>
      <c r="Z3716" t="s">
        <v>124</v>
      </c>
      <c r="AA3716" t="s">
        <v>149</v>
      </c>
      <c r="AB3716" t="s">
        <v>69</v>
      </c>
      <c r="AC3716">
        <v>0.38</v>
      </c>
      <c r="AD3716" s="2">
        <v>40171</v>
      </c>
    </row>
    <row r="3717" spans="1:30" x14ac:dyDescent="0.35">
      <c r="A3717">
        <v>6292</v>
      </c>
      <c r="B3717">
        <v>5201</v>
      </c>
      <c r="C3717">
        <v>36934</v>
      </c>
      <c r="D3717" s="1">
        <v>40169</v>
      </c>
      <c r="E3717" t="s">
        <v>20</v>
      </c>
      <c r="F3717">
        <v>2</v>
      </c>
      <c r="G3717">
        <v>11.51</v>
      </c>
      <c r="H3717">
        <v>0.1</v>
      </c>
      <c r="I3717" t="s">
        <v>9</v>
      </c>
      <c r="J3717" s="8">
        <v>-5.16</v>
      </c>
      <c r="K3717" s="8">
        <f>IF(Table3[[#This Row],[Return Status]] = "Returned", 0, Table3[[#This Row],[Profit]])</f>
        <v>0</v>
      </c>
      <c r="L3717" s="8" t="str">
        <f>IFERROR(VLOOKUP(Table3[[#This Row],[Order ID]],returns[[Order ID]:[Status]],2,FALSE), "")</f>
        <v>Returned</v>
      </c>
      <c r="M3717">
        <v>5.43</v>
      </c>
      <c r="N3717">
        <v>0.95</v>
      </c>
      <c r="O3717" t="s">
        <v>979</v>
      </c>
      <c r="P3717" t="s">
        <v>97</v>
      </c>
      <c r="Q3717">
        <v>97756</v>
      </c>
      <c r="R3717" t="s">
        <v>98</v>
      </c>
      <c r="S3717" t="s">
        <v>1976</v>
      </c>
      <c r="T3717" t="e">
        <f>VLOOKUP(Table3[[#This Row],[Region]],managers5[],2,FALSE)</f>
        <v>#N/A</v>
      </c>
      <c r="U3717" t="s">
        <v>1955</v>
      </c>
      <c r="V3717" t="s">
        <v>1959</v>
      </c>
      <c r="W3717" t="s">
        <v>14</v>
      </c>
      <c r="X3717" t="s">
        <v>15</v>
      </c>
      <c r="Y3717" t="s">
        <v>16</v>
      </c>
      <c r="Z3717" t="s">
        <v>30</v>
      </c>
      <c r="AA3717" t="s">
        <v>962</v>
      </c>
      <c r="AB3717" t="s">
        <v>35</v>
      </c>
      <c r="AC3717">
        <v>0.36</v>
      </c>
      <c r="AD3717" s="2">
        <v>40171</v>
      </c>
    </row>
    <row r="3718" spans="1:30" x14ac:dyDescent="0.35">
      <c r="A3718">
        <v>6297</v>
      </c>
      <c r="B3718">
        <v>5202</v>
      </c>
      <c r="C3718">
        <v>36934</v>
      </c>
      <c r="D3718" s="1">
        <v>40169</v>
      </c>
      <c r="E3718" t="s">
        <v>20</v>
      </c>
      <c r="F3718">
        <v>45</v>
      </c>
      <c r="G3718">
        <v>6668.8559999999998</v>
      </c>
      <c r="H3718">
        <v>0.01</v>
      </c>
      <c r="I3718" t="s">
        <v>49</v>
      </c>
      <c r="J3718" s="8">
        <v>871.97</v>
      </c>
      <c r="K3718" s="8">
        <f>IF(Table3[[#This Row],[Return Status]] = "Returned", 0, Table3[[#This Row],[Profit]])</f>
        <v>0</v>
      </c>
      <c r="L3718" s="8" t="str">
        <f>IFERROR(VLOOKUP(Table3[[#This Row],[Order ID]],returns[[Order ID]:[Status]],2,FALSE), "")</f>
        <v>Returned</v>
      </c>
      <c r="M3718">
        <v>179.29</v>
      </c>
      <c r="N3718">
        <v>29.21</v>
      </c>
      <c r="O3718" t="s">
        <v>979</v>
      </c>
      <c r="P3718" t="s">
        <v>97</v>
      </c>
      <c r="Q3718">
        <v>97756</v>
      </c>
      <c r="R3718" t="s">
        <v>98</v>
      </c>
      <c r="S3718" t="s">
        <v>1976</v>
      </c>
      <c r="T3718" t="e">
        <f>VLOOKUP(Table3[[#This Row],[Region]],managers5[],2,FALSE)</f>
        <v>#N/A</v>
      </c>
      <c r="U3718" t="s">
        <v>1955</v>
      </c>
      <c r="V3718" t="s">
        <v>1959</v>
      </c>
      <c r="W3718" t="s">
        <v>14</v>
      </c>
      <c r="X3718" t="s">
        <v>15</v>
      </c>
      <c r="Y3718" t="s">
        <v>50</v>
      </c>
      <c r="Z3718" t="s">
        <v>51</v>
      </c>
      <c r="AA3718" t="s">
        <v>896</v>
      </c>
      <c r="AB3718" t="s">
        <v>53</v>
      </c>
      <c r="AC3718">
        <v>0.74</v>
      </c>
      <c r="AD3718" s="2">
        <v>40170</v>
      </c>
    </row>
    <row r="3719" spans="1:30" x14ac:dyDescent="0.35">
      <c r="A3719">
        <v>1517</v>
      </c>
      <c r="B3719">
        <v>1161</v>
      </c>
      <c r="C3719">
        <v>8450</v>
      </c>
      <c r="D3719" s="1">
        <v>41012</v>
      </c>
      <c r="E3719" t="s">
        <v>8</v>
      </c>
      <c r="F3719">
        <v>22</v>
      </c>
      <c r="G3719">
        <v>41.39</v>
      </c>
      <c r="H3719">
        <v>0.09</v>
      </c>
      <c r="I3719" t="s">
        <v>9</v>
      </c>
      <c r="J3719" s="8">
        <v>-12.0175</v>
      </c>
      <c r="K3719" s="8">
        <f>IF(Table3[[#This Row],[Return Status]] = "Returned", 0, Table3[[#This Row],[Profit]])</f>
        <v>-12.0175</v>
      </c>
      <c r="L3719" s="8" t="str">
        <f>IFERROR(VLOOKUP(Table3[[#This Row],[Order ID]],returns[[Order ID]:[Status]],2,FALSE), "")</f>
        <v/>
      </c>
      <c r="M3719">
        <v>1.88</v>
      </c>
      <c r="N3719">
        <v>1.49</v>
      </c>
      <c r="O3719" t="s">
        <v>899</v>
      </c>
      <c r="P3719" t="s">
        <v>64</v>
      </c>
      <c r="Q3719">
        <v>40422</v>
      </c>
      <c r="R3719" t="s">
        <v>65</v>
      </c>
      <c r="S3719" t="s">
        <v>1978</v>
      </c>
      <c r="T3719" t="e">
        <f>VLOOKUP(Table3[[#This Row],[Region]],managers5[],2,FALSE)</f>
        <v>#N/A</v>
      </c>
      <c r="U3719" t="s">
        <v>1957</v>
      </c>
      <c r="V3719" t="s">
        <v>1959</v>
      </c>
      <c r="W3719" t="s">
        <v>14</v>
      </c>
      <c r="X3719" t="s">
        <v>24</v>
      </c>
      <c r="Y3719" t="s">
        <v>16</v>
      </c>
      <c r="Z3719" t="s">
        <v>17</v>
      </c>
      <c r="AA3719" t="s">
        <v>355</v>
      </c>
      <c r="AB3719" t="s">
        <v>19</v>
      </c>
      <c r="AC3719">
        <v>0.37</v>
      </c>
      <c r="AD3719" s="1">
        <v>41013</v>
      </c>
    </row>
    <row r="3720" spans="1:30" x14ac:dyDescent="0.35">
      <c r="A3720">
        <v>3195</v>
      </c>
      <c r="B3720">
        <v>5204</v>
      </c>
      <c r="C3720">
        <v>36994</v>
      </c>
      <c r="D3720" s="1">
        <v>40711</v>
      </c>
      <c r="E3720" t="s">
        <v>41</v>
      </c>
      <c r="F3720">
        <v>40</v>
      </c>
      <c r="G3720">
        <v>5264.48</v>
      </c>
      <c r="H3720">
        <v>0.03</v>
      </c>
      <c r="I3720" t="s">
        <v>49</v>
      </c>
      <c r="J3720" s="8">
        <v>-284.06</v>
      </c>
      <c r="K3720" s="8">
        <f>IF(Table3[[#This Row],[Return Status]] = "Returned", 0, Table3[[#This Row],[Profit]])</f>
        <v>0</v>
      </c>
      <c r="L3720" s="8" t="str">
        <f>IFERROR(VLOOKUP(Table3[[#This Row],[Order ID]],returns[[Order ID]:[Status]],2,FALSE), "")</f>
        <v>Returned</v>
      </c>
      <c r="M3720">
        <v>130.97999999999999</v>
      </c>
      <c r="N3720">
        <v>30</v>
      </c>
      <c r="O3720" t="s">
        <v>687</v>
      </c>
      <c r="P3720" t="s">
        <v>92</v>
      </c>
      <c r="Q3720">
        <v>87124</v>
      </c>
      <c r="R3720" t="s">
        <v>93</v>
      </c>
      <c r="S3720" t="s">
        <v>1976</v>
      </c>
      <c r="T3720" t="e">
        <f>VLOOKUP(Table3[[#This Row],[Region]],managers5[],2,FALSE)</f>
        <v>#N/A</v>
      </c>
      <c r="U3720" t="s">
        <v>1955</v>
      </c>
      <c r="V3720" t="s">
        <v>1959</v>
      </c>
      <c r="W3720" t="s">
        <v>14</v>
      </c>
      <c r="X3720" t="s">
        <v>71</v>
      </c>
      <c r="Y3720" t="s">
        <v>50</v>
      </c>
      <c r="Z3720" t="s">
        <v>72</v>
      </c>
      <c r="AA3720" t="s">
        <v>869</v>
      </c>
      <c r="AB3720" t="s">
        <v>74</v>
      </c>
      <c r="AC3720">
        <v>0.78</v>
      </c>
      <c r="AD3720" s="1">
        <v>40711</v>
      </c>
    </row>
    <row r="3721" spans="1:30" x14ac:dyDescent="0.35">
      <c r="A3721">
        <v>4276</v>
      </c>
      <c r="B3721">
        <v>5205</v>
      </c>
      <c r="C3721">
        <v>36997</v>
      </c>
      <c r="D3721" s="1">
        <v>40517</v>
      </c>
      <c r="E3721" t="s">
        <v>8</v>
      </c>
      <c r="F3721">
        <v>39</v>
      </c>
      <c r="G3721">
        <v>104.33</v>
      </c>
      <c r="H3721">
        <v>0</v>
      </c>
      <c r="I3721" t="s">
        <v>9</v>
      </c>
      <c r="J3721" s="8">
        <v>39.909999999999997</v>
      </c>
      <c r="K3721" s="8">
        <f>IF(Table3[[#This Row],[Return Status]] = "Returned", 0, Table3[[#This Row],[Profit]])</f>
        <v>39.909999999999997</v>
      </c>
      <c r="L3721" s="8" t="str">
        <f>IFERROR(VLOOKUP(Table3[[#This Row],[Order ID]],returns[[Order ID]:[Status]],2,FALSE), "")</f>
        <v/>
      </c>
      <c r="M3721">
        <v>2.61</v>
      </c>
      <c r="N3721">
        <v>0.5</v>
      </c>
      <c r="O3721" t="s">
        <v>1850</v>
      </c>
      <c r="P3721" t="s">
        <v>146</v>
      </c>
      <c r="Q3721">
        <v>83301</v>
      </c>
      <c r="R3721" t="s">
        <v>147</v>
      </c>
      <c r="S3721" t="s">
        <v>1976</v>
      </c>
      <c r="T3721" t="e">
        <f>VLOOKUP(Table3[[#This Row],[Region]],managers5[],2,FALSE)</f>
        <v>#N/A</v>
      </c>
      <c r="U3721" t="s">
        <v>1955</v>
      </c>
      <c r="V3721" t="s">
        <v>1959</v>
      </c>
      <c r="W3721" t="s">
        <v>14</v>
      </c>
      <c r="X3721" t="s">
        <v>39</v>
      </c>
      <c r="Y3721" t="s">
        <v>16</v>
      </c>
      <c r="Z3721" t="s">
        <v>99</v>
      </c>
      <c r="AA3721" t="s">
        <v>732</v>
      </c>
      <c r="AB3721" t="s">
        <v>19</v>
      </c>
      <c r="AC3721">
        <v>0.39</v>
      </c>
      <c r="AD3721" s="2">
        <v>40518</v>
      </c>
    </row>
    <row r="3722" spans="1:30" x14ac:dyDescent="0.35">
      <c r="A3722">
        <v>459</v>
      </c>
      <c r="B3722">
        <v>5207</v>
      </c>
      <c r="C3722">
        <v>36998</v>
      </c>
      <c r="D3722" s="1">
        <v>41181</v>
      </c>
      <c r="E3722" t="s">
        <v>32</v>
      </c>
      <c r="F3722">
        <v>41</v>
      </c>
      <c r="G3722">
        <v>265.39</v>
      </c>
      <c r="H3722">
        <v>0.1</v>
      </c>
      <c r="I3722" t="s">
        <v>9</v>
      </c>
      <c r="J3722" s="8">
        <v>-237.01</v>
      </c>
      <c r="K3722" s="8">
        <f>IF(Table3[[#This Row],[Return Status]] = "Returned", 0, Table3[[#This Row],[Profit]])</f>
        <v>0</v>
      </c>
      <c r="L3722" s="8" t="str">
        <f>IFERROR(VLOOKUP(Table3[[#This Row],[Order ID]],returns[[Order ID]:[Status]],2,FALSE), "")</f>
        <v>Returned</v>
      </c>
      <c r="M3722">
        <v>6.48</v>
      </c>
      <c r="N3722">
        <v>9.5399999999999991</v>
      </c>
      <c r="O3722" t="s">
        <v>541</v>
      </c>
      <c r="P3722" t="s">
        <v>189</v>
      </c>
      <c r="Q3722">
        <v>99207</v>
      </c>
      <c r="R3722" t="s">
        <v>190</v>
      </c>
      <c r="S3722" t="s">
        <v>1976</v>
      </c>
      <c r="T3722" t="e">
        <f>VLOOKUP(Table3[[#This Row],[Region]],managers5[],2,FALSE)</f>
        <v>#N/A</v>
      </c>
      <c r="U3722" t="s">
        <v>1955</v>
      </c>
      <c r="V3722" t="s">
        <v>1959</v>
      </c>
      <c r="W3722" t="s">
        <v>14</v>
      </c>
      <c r="X3722" t="s">
        <v>71</v>
      </c>
      <c r="Y3722" t="s">
        <v>16</v>
      </c>
      <c r="Z3722" t="s">
        <v>30</v>
      </c>
      <c r="AA3722" t="s">
        <v>325</v>
      </c>
      <c r="AB3722" t="s">
        <v>19</v>
      </c>
      <c r="AC3722">
        <v>0.37</v>
      </c>
      <c r="AD3722" s="1">
        <v>41188</v>
      </c>
    </row>
    <row r="3723" spans="1:30" x14ac:dyDescent="0.35">
      <c r="A3723">
        <v>480</v>
      </c>
      <c r="B3723">
        <v>5206</v>
      </c>
      <c r="C3723">
        <v>36998</v>
      </c>
      <c r="D3723" s="1">
        <v>41181</v>
      </c>
      <c r="E3723" t="s">
        <v>32</v>
      </c>
      <c r="F3723">
        <v>50</v>
      </c>
      <c r="G3723">
        <v>481.23</v>
      </c>
      <c r="H3723">
        <v>7.0000000000000007E-2</v>
      </c>
      <c r="I3723" t="s">
        <v>9</v>
      </c>
      <c r="J3723" s="8">
        <v>-409.24</v>
      </c>
      <c r="K3723" s="8">
        <f>IF(Table3[[#This Row],[Return Status]] = "Returned", 0, Table3[[#This Row],[Profit]])</f>
        <v>0</v>
      </c>
      <c r="L3723" s="8" t="str">
        <f>IFERROR(VLOOKUP(Table3[[#This Row],[Order ID]],returns[[Order ID]:[Status]],2,FALSE), "")</f>
        <v>Returned</v>
      </c>
      <c r="M3723">
        <v>9.98</v>
      </c>
      <c r="N3723">
        <v>12.52</v>
      </c>
      <c r="O3723" t="s">
        <v>541</v>
      </c>
      <c r="P3723" t="s">
        <v>189</v>
      </c>
      <c r="Q3723">
        <v>99207</v>
      </c>
      <c r="R3723" t="s">
        <v>190</v>
      </c>
      <c r="S3723" t="s">
        <v>1976</v>
      </c>
      <c r="T3723" t="e">
        <f>VLOOKUP(Table3[[#This Row],[Region]],managers5[],2,FALSE)</f>
        <v>#N/A</v>
      </c>
      <c r="U3723" t="s">
        <v>1955</v>
      </c>
      <c r="V3723" t="s">
        <v>1959</v>
      </c>
      <c r="W3723" t="s">
        <v>14</v>
      </c>
      <c r="X3723" t="s">
        <v>71</v>
      </c>
      <c r="Y3723" t="s">
        <v>50</v>
      </c>
      <c r="Z3723" t="s">
        <v>61</v>
      </c>
      <c r="AA3723" t="s">
        <v>684</v>
      </c>
      <c r="AB3723" t="s">
        <v>19</v>
      </c>
      <c r="AC3723">
        <v>0.56999999999999995</v>
      </c>
      <c r="AD3723" s="1">
        <v>41186</v>
      </c>
    </row>
    <row r="3724" spans="1:30" x14ac:dyDescent="0.35">
      <c r="A3724">
        <v>500</v>
      </c>
      <c r="B3724">
        <v>5208</v>
      </c>
      <c r="C3724">
        <v>36998</v>
      </c>
      <c r="D3724" s="1">
        <v>41181</v>
      </c>
      <c r="E3724" t="s">
        <v>32</v>
      </c>
      <c r="F3724">
        <v>8</v>
      </c>
      <c r="G3724">
        <v>56.5</v>
      </c>
      <c r="H3724">
        <v>0.02</v>
      </c>
      <c r="I3724" t="s">
        <v>9</v>
      </c>
      <c r="J3724" s="8">
        <v>-17.16</v>
      </c>
      <c r="K3724" s="8">
        <f>IF(Table3[[#This Row],[Return Status]] = "Returned", 0, Table3[[#This Row],[Profit]])</f>
        <v>0</v>
      </c>
      <c r="L3724" s="8" t="str">
        <f>IFERROR(VLOOKUP(Table3[[#This Row],[Order ID]],returns[[Order ID]:[Status]],2,FALSE), "")</f>
        <v>Returned</v>
      </c>
      <c r="M3724">
        <v>6.48</v>
      </c>
      <c r="N3724">
        <v>5.19</v>
      </c>
      <c r="O3724" t="s">
        <v>541</v>
      </c>
      <c r="P3724" t="s">
        <v>189</v>
      </c>
      <c r="Q3724">
        <v>99207</v>
      </c>
      <c r="R3724" t="s">
        <v>190</v>
      </c>
      <c r="S3724" t="s">
        <v>1976</v>
      </c>
      <c r="T3724" t="e">
        <f>VLOOKUP(Table3[[#This Row],[Region]],managers5[],2,FALSE)</f>
        <v>#N/A</v>
      </c>
      <c r="U3724" t="s">
        <v>1955</v>
      </c>
      <c r="V3724" t="s">
        <v>1959</v>
      </c>
      <c r="W3724" t="s">
        <v>14</v>
      </c>
      <c r="X3724" t="s">
        <v>71</v>
      </c>
      <c r="Y3724" t="s">
        <v>16</v>
      </c>
      <c r="Z3724" t="s">
        <v>30</v>
      </c>
      <c r="AA3724" t="s">
        <v>704</v>
      </c>
      <c r="AB3724" t="s">
        <v>19</v>
      </c>
      <c r="AC3724">
        <v>0.37</v>
      </c>
      <c r="AD3724" s="1">
        <v>41183</v>
      </c>
    </row>
    <row r="3725" spans="1:30" x14ac:dyDescent="0.35">
      <c r="A3725">
        <v>3921</v>
      </c>
      <c r="B3725">
        <v>2922</v>
      </c>
      <c r="C3725">
        <v>21155</v>
      </c>
      <c r="D3725" s="1">
        <v>40579</v>
      </c>
      <c r="E3725" t="s">
        <v>77</v>
      </c>
      <c r="F3725">
        <v>4</v>
      </c>
      <c r="G3725">
        <v>81.78</v>
      </c>
      <c r="H3725">
        <v>7.0000000000000007E-2</v>
      </c>
      <c r="I3725" t="s">
        <v>9</v>
      </c>
      <c r="J3725" s="8">
        <v>-12.43</v>
      </c>
      <c r="K3725" s="8">
        <f>IF(Table3[[#This Row],[Return Status]] = "Returned", 0, Table3[[#This Row],[Profit]])</f>
        <v>-12.43</v>
      </c>
      <c r="L3725" s="8" t="str">
        <f>IFERROR(VLOOKUP(Table3[[#This Row],[Order ID]],returns[[Order ID]:[Status]],2,FALSE), "")</f>
        <v/>
      </c>
      <c r="M3725">
        <v>19.98</v>
      </c>
      <c r="N3725">
        <v>5.97</v>
      </c>
      <c r="O3725" t="s">
        <v>349</v>
      </c>
      <c r="P3725" t="s">
        <v>43</v>
      </c>
      <c r="Q3725">
        <v>23805</v>
      </c>
      <c r="R3725" t="s">
        <v>44</v>
      </c>
      <c r="S3725" t="s">
        <v>1978</v>
      </c>
      <c r="T3725" t="e">
        <f>VLOOKUP(Table3[[#This Row],[Region]],managers5[],2,FALSE)</f>
        <v>#N/A</v>
      </c>
      <c r="U3725" t="s">
        <v>1957</v>
      </c>
      <c r="V3725" t="s">
        <v>1959</v>
      </c>
      <c r="W3725" t="s">
        <v>14</v>
      </c>
      <c r="X3725" t="s">
        <v>39</v>
      </c>
      <c r="Y3725" t="s">
        <v>16</v>
      </c>
      <c r="Z3725" t="s">
        <v>30</v>
      </c>
      <c r="AA3725" t="s">
        <v>408</v>
      </c>
      <c r="AB3725" t="s">
        <v>19</v>
      </c>
      <c r="AC3725">
        <v>0.38</v>
      </c>
      <c r="AD3725" s="1">
        <v>40580</v>
      </c>
    </row>
    <row r="3726" spans="1:30" x14ac:dyDescent="0.35">
      <c r="A3726">
        <v>7970</v>
      </c>
      <c r="B3726">
        <v>5213</v>
      </c>
      <c r="C3726">
        <v>37095</v>
      </c>
      <c r="D3726" s="1">
        <v>39882</v>
      </c>
      <c r="E3726" t="s">
        <v>32</v>
      </c>
      <c r="F3726">
        <v>3</v>
      </c>
      <c r="G3726">
        <v>18888</v>
      </c>
      <c r="H3726">
        <v>0.09</v>
      </c>
      <c r="I3726" t="s">
        <v>9</v>
      </c>
      <c r="J3726" s="8">
        <v>-14140.7016</v>
      </c>
      <c r="K3726" s="8">
        <f>IF(Table3[[#This Row],[Return Status]] = "Returned", 0, Table3[[#This Row],[Profit]])</f>
        <v>-14140.7016</v>
      </c>
      <c r="L3726" s="8" t="str">
        <f>IFERROR(VLOOKUP(Table3[[#This Row],[Order ID]],returns[[Order ID]:[Status]],2,FALSE), "")</f>
        <v/>
      </c>
      <c r="M3726">
        <v>6783.02</v>
      </c>
      <c r="N3726">
        <v>24.49</v>
      </c>
      <c r="O3726" t="s">
        <v>737</v>
      </c>
      <c r="P3726" t="s">
        <v>189</v>
      </c>
      <c r="Q3726">
        <v>98198</v>
      </c>
      <c r="R3726" t="s">
        <v>190</v>
      </c>
      <c r="S3726" t="s">
        <v>1976</v>
      </c>
      <c r="T3726" t="e">
        <f>VLOOKUP(Table3[[#This Row],[Region]],managers5[],2,FALSE)</f>
        <v>#N/A</v>
      </c>
      <c r="U3726" t="s">
        <v>1955</v>
      </c>
      <c r="V3726" t="s">
        <v>1959</v>
      </c>
      <c r="W3726" t="s">
        <v>14</v>
      </c>
      <c r="X3726" t="s">
        <v>39</v>
      </c>
      <c r="Y3726" t="s">
        <v>46</v>
      </c>
      <c r="Z3726" t="s">
        <v>124</v>
      </c>
      <c r="AA3726" t="s">
        <v>1229</v>
      </c>
      <c r="AB3726" t="s">
        <v>85</v>
      </c>
      <c r="AC3726">
        <v>0.39</v>
      </c>
      <c r="AD3726" s="2">
        <v>39886</v>
      </c>
    </row>
    <row r="3727" spans="1:30" x14ac:dyDescent="0.35">
      <c r="A3727">
        <v>1829</v>
      </c>
      <c r="B3727">
        <v>5215</v>
      </c>
      <c r="C3727">
        <v>37123</v>
      </c>
      <c r="D3727" s="1">
        <v>40957</v>
      </c>
      <c r="E3727" t="s">
        <v>77</v>
      </c>
      <c r="F3727">
        <v>50</v>
      </c>
      <c r="G3727">
        <v>794.58</v>
      </c>
      <c r="H3727">
        <v>0.05</v>
      </c>
      <c r="I3727" t="s">
        <v>49</v>
      </c>
      <c r="J3727" s="8">
        <v>11.65095</v>
      </c>
      <c r="K3727" s="8">
        <f>IF(Table3[[#This Row],[Return Status]] = "Returned", 0, Table3[[#This Row],[Profit]])</f>
        <v>11.65095</v>
      </c>
      <c r="L3727" s="8" t="str">
        <f>IFERROR(VLOOKUP(Table3[[#This Row],[Order ID]],returns[[Order ID]:[Status]],2,FALSE), "")</f>
        <v/>
      </c>
      <c r="M3727">
        <v>15.23</v>
      </c>
      <c r="N3727">
        <v>27.75</v>
      </c>
      <c r="O3727" t="s">
        <v>81</v>
      </c>
      <c r="P3727" t="s">
        <v>37</v>
      </c>
      <c r="Q3727">
        <v>44017</v>
      </c>
      <c r="R3727" t="s">
        <v>37</v>
      </c>
      <c r="S3727" t="s">
        <v>1979</v>
      </c>
      <c r="T3727" t="e">
        <f>VLOOKUP(Table3[[#This Row],[Region]],managers5[],2,FALSE)</f>
        <v>#N/A</v>
      </c>
      <c r="U3727" t="s">
        <v>1956</v>
      </c>
      <c r="W3727" t="s">
        <v>14</v>
      </c>
      <c r="X3727" t="s">
        <v>15</v>
      </c>
      <c r="Y3727" t="s">
        <v>50</v>
      </c>
      <c r="Z3727" t="s">
        <v>51</v>
      </c>
      <c r="AA3727" t="s">
        <v>1475</v>
      </c>
      <c r="AB3727" t="s">
        <v>53</v>
      </c>
      <c r="AC3727">
        <v>0.76</v>
      </c>
      <c r="AD3727" s="1">
        <v>40958</v>
      </c>
    </row>
    <row r="3728" spans="1:30" x14ac:dyDescent="0.35">
      <c r="A3728">
        <v>1577</v>
      </c>
      <c r="B3728">
        <v>1170</v>
      </c>
      <c r="C3728">
        <v>8546</v>
      </c>
      <c r="D3728" s="1">
        <v>41000</v>
      </c>
      <c r="E3728" t="s">
        <v>77</v>
      </c>
      <c r="F3728">
        <v>4</v>
      </c>
      <c r="G3728">
        <v>51.94</v>
      </c>
      <c r="H3728">
        <v>0.03</v>
      </c>
      <c r="I3728" t="s">
        <v>33</v>
      </c>
      <c r="J3728" s="8">
        <v>-12.48</v>
      </c>
      <c r="K3728" s="8">
        <f>IF(Table3[[#This Row],[Return Status]] = "Returned", 0, Table3[[#This Row],[Profit]])</f>
        <v>-12.48</v>
      </c>
      <c r="L3728" s="8" t="str">
        <f>IFERROR(VLOOKUP(Table3[[#This Row],[Order ID]],returns[[Order ID]:[Status]],2,FALSE), "")</f>
        <v/>
      </c>
      <c r="M3728">
        <v>10.01</v>
      </c>
      <c r="N3728">
        <v>1.99</v>
      </c>
      <c r="O3728" t="s">
        <v>184</v>
      </c>
      <c r="P3728" t="s">
        <v>43</v>
      </c>
      <c r="Q3728">
        <v>24017</v>
      </c>
      <c r="R3728" t="s">
        <v>44</v>
      </c>
      <c r="S3728" t="s">
        <v>1978</v>
      </c>
      <c r="T3728" t="e">
        <f>VLOOKUP(Table3[[#This Row],[Region]],managers5[],2,FALSE)</f>
        <v>#N/A</v>
      </c>
      <c r="U3728" t="s">
        <v>1957</v>
      </c>
      <c r="V3728" t="s">
        <v>1959</v>
      </c>
      <c r="W3728" t="s">
        <v>14</v>
      </c>
      <c r="X3728" t="s">
        <v>15</v>
      </c>
      <c r="Y3728" t="s">
        <v>46</v>
      </c>
      <c r="Z3728" t="s">
        <v>47</v>
      </c>
      <c r="AA3728" t="s">
        <v>153</v>
      </c>
      <c r="AB3728" t="s">
        <v>109</v>
      </c>
      <c r="AC3728">
        <v>0.41</v>
      </c>
      <c r="AD3728" s="1">
        <v>41002</v>
      </c>
    </row>
    <row r="3729" spans="1:30" x14ac:dyDescent="0.35">
      <c r="A3729">
        <v>6175</v>
      </c>
      <c r="B3729">
        <v>5217</v>
      </c>
      <c r="C3729">
        <v>37125</v>
      </c>
      <c r="D3729" s="1">
        <v>40192</v>
      </c>
      <c r="E3729" t="s">
        <v>77</v>
      </c>
      <c r="F3729">
        <v>46</v>
      </c>
      <c r="G3729">
        <v>72.180000000000007</v>
      </c>
      <c r="H3729">
        <v>0</v>
      </c>
      <c r="I3729" t="s">
        <v>9</v>
      </c>
      <c r="J3729" s="8">
        <v>11.83</v>
      </c>
      <c r="K3729" s="8">
        <f>IF(Table3[[#This Row],[Return Status]] = "Returned", 0, Table3[[#This Row],[Profit]])</f>
        <v>11.83</v>
      </c>
      <c r="L3729" s="8" t="str">
        <f>IFERROR(VLOOKUP(Table3[[#This Row],[Order ID]],returns[[Order ID]:[Status]],2,FALSE), "")</f>
        <v/>
      </c>
      <c r="M3729">
        <v>1.48</v>
      </c>
      <c r="N3729">
        <v>0.7</v>
      </c>
      <c r="O3729" t="s">
        <v>1662</v>
      </c>
      <c r="P3729" t="s">
        <v>22</v>
      </c>
      <c r="Q3729">
        <v>80027</v>
      </c>
      <c r="R3729" t="s">
        <v>23</v>
      </c>
      <c r="S3729" t="s">
        <v>1976</v>
      </c>
      <c r="T3729" t="e">
        <f>VLOOKUP(Table3[[#This Row],[Region]],managers5[],2,FALSE)</f>
        <v>#N/A</v>
      </c>
      <c r="U3729" t="s">
        <v>1955</v>
      </c>
      <c r="V3729" t="s">
        <v>1959</v>
      </c>
      <c r="W3729" t="s">
        <v>14</v>
      </c>
      <c r="X3729" t="s">
        <v>39</v>
      </c>
      <c r="Y3729" t="s">
        <v>16</v>
      </c>
      <c r="Z3729" t="s">
        <v>57</v>
      </c>
      <c r="AA3729" t="s">
        <v>58</v>
      </c>
      <c r="AB3729" t="s">
        <v>35</v>
      </c>
      <c r="AC3729">
        <v>0.37</v>
      </c>
      <c r="AD3729" s="2">
        <v>40193</v>
      </c>
    </row>
    <row r="3730" spans="1:30" x14ac:dyDescent="0.35">
      <c r="A3730">
        <v>7762</v>
      </c>
      <c r="B3730">
        <v>7683</v>
      </c>
      <c r="C3730">
        <v>55046</v>
      </c>
      <c r="D3730" s="1">
        <v>39916</v>
      </c>
      <c r="E3730" t="s">
        <v>41</v>
      </c>
      <c r="F3730">
        <v>2</v>
      </c>
      <c r="G3730">
        <v>29.32</v>
      </c>
      <c r="H3730">
        <v>0.08</v>
      </c>
      <c r="I3730" t="s">
        <v>33</v>
      </c>
      <c r="J3730" s="8">
        <v>-12.93</v>
      </c>
      <c r="K3730" s="8">
        <f>IF(Table3[[#This Row],[Return Status]] = "Returned", 0, Table3[[#This Row],[Profit]])</f>
        <v>-12.93</v>
      </c>
      <c r="L3730" s="8" t="str">
        <f>IFERROR(VLOOKUP(Table3[[#This Row],[Order ID]],returns[[Order ID]:[Status]],2,FALSE), "")</f>
        <v/>
      </c>
      <c r="M3730">
        <v>7.28</v>
      </c>
      <c r="N3730">
        <v>11.15</v>
      </c>
      <c r="O3730" t="s">
        <v>1341</v>
      </c>
      <c r="P3730" t="s">
        <v>55</v>
      </c>
      <c r="Q3730">
        <v>32127</v>
      </c>
      <c r="R3730" t="s">
        <v>56</v>
      </c>
      <c r="S3730" t="s">
        <v>1978</v>
      </c>
      <c r="T3730" t="e">
        <f>VLOOKUP(Table3[[#This Row],[Region]],managers5[],2,FALSE)</f>
        <v>#N/A</v>
      </c>
      <c r="U3730" t="s">
        <v>1957</v>
      </c>
      <c r="V3730" t="s">
        <v>1959</v>
      </c>
      <c r="W3730" t="s">
        <v>14</v>
      </c>
      <c r="X3730" t="s">
        <v>15</v>
      </c>
      <c r="Y3730" t="s">
        <v>16</v>
      </c>
      <c r="Z3730" t="s">
        <v>30</v>
      </c>
      <c r="AA3730" t="s">
        <v>222</v>
      </c>
      <c r="AB3730" t="s">
        <v>19</v>
      </c>
      <c r="AC3730">
        <v>0.37</v>
      </c>
      <c r="AD3730" s="2">
        <v>39917</v>
      </c>
    </row>
    <row r="3731" spans="1:30" x14ac:dyDescent="0.35">
      <c r="A3731">
        <v>6636</v>
      </c>
      <c r="B3731">
        <v>1570</v>
      </c>
      <c r="C3731">
        <v>11335</v>
      </c>
      <c r="D3731" s="1">
        <v>40107</v>
      </c>
      <c r="E3731" t="s">
        <v>77</v>
      </c>
      <c r="F3731">
        <v>8</v>
      </c>
      <c r="G3731">
        <v>922.47</v>
      </c>
      <c r="H3731">
        <v>0.09</v>
      </c>
      <c r="I3731" t="s">
        <v>49</v>
      </c>
      <c r="J3731" s="8">
        <v>-13.1022</v>
      </c>
      <c r="K3731" s="8">
        <f>IF(Table3[[#This Row],[Return Status]] = "Returned", 0, Table3[[#This Row],[Profit]])</f>
        <v>-13.1022</v>
      </c>
      <c r="L3731" s="8" t="str">
        <f>IFERROR(VLOOKUP(Table3[[#This Row],[Order ID]],returns[[Order ID]:[Status]],2,FALSE), "")</f>
        <v/>
      </c>
      <c r="M3731">
        <v>119.99</v>
      </c>
      <c r="N3731">
        <v>14</v>
      </c>
      <c r="O3731" t="s">
        <v>810</v>
      </c>
      <c r="P3731" t="s">
        <v>64</v>
      </c>
      <c r="Q3731">
        <v>30161</v>
      </c>
      <c r="R3731" t="s">
        <v>65</v>
      </c>
      <c r="S3731" t="s">
        <v>1978</v>
      </c>
      <c r="T3731" t="e">
        <f>VLOOKUP(Table3[[#This Row],[Region]],managers5[],2,FALSE)</f>
        <v>#N/A</v>
      </c>
      <c r="U3731" t="s">
        <v>1957</v>
      </c>
      <c r="V3731" t="s">
        <v>1959</v>
      </c>
      <c r="W3731" t="s">
        <v>14</v>
      </c>
      <c r="X3731" t="s">
        <v>71</v>
      </c>
      <c r="Y3731" t="s">
        <v>46</v>
      </c>
      <c r="Z3731" t="s">
        <v>124</v>
      </c>
      <c r="AA3731" t="s">
        <v>1925</v>
      </c>
      <c r="AB3731" t="s">
        <v>74</v>
      </c>
      <c r="AC3731">
        <v>0.36</v>
      </c>
      <c r="AD3731" s="2">
        <v>40109</v>
      </c>
    </row>
    <row r="3732" spans="1:30" x14ac:dyDescent="0.35">
      <c r="A3732">
        <v>512</v>
      </c>
      <c r="B3732">
        <v>5222</v>
      </c>
      <c r="C3732">
        <v>37158</v>
      </c>
      <c r="D3732" s="1">
        <v>41174</v>
      </c>
      <c r="E3732" t="s">
        <v>32</v>
      </c>
      <c r="F3732">
        <v>25</v>
      </c>
      <c r="G3732">
        <v>172.04</v>
      </c>
      <c r="H3732">
        <v>0.05</v>
      </c>
      <c r="I3732" t="s">
        <v>9</v>
      </c>
      <c r="J3732" s="8">
        <v>-85.11</v>
      </c>
      <c r="K3732" s="8">
        <f>IF(Table3[[#This Row],[Return Status]] = "Returned", 0, Table3[[#This Row],[Profit]])</f>
        <v>-85.11</v>
      </c>
      <c r="L3732" s="8" t="str">
        <f>IFERROR(VLOOKUP(Table3[[#This Row],[Order ID]],returns[[Order ID]:[Status]],2,FALSE), "")</f>
        <v/>
      </c>
      <c r="M3732">
        <v>6.48</v>
      </c>
      <c r="N3732">
        <v>7.37</v>
      </c>
      <c r="O3732" t="s">
        <v>719</v>
      </c>
      <c r="P3732" t="s">
        <v>22</v>
      </c>
      <c r="Q3732">
        <v>80027</v>
      </c>
      <c r="R3732" t="s">
        <v>23</v>
      </c>
      <c r="S3732" t="s">
        <v>1976</v>
      </c>
      <c r="T3732" t="e">
        <f>VLOOKUP(Table3[[#This Row],[Region]],managers5[],2,FALSE)</f>
        <v>#N/A</v>
      </c>
      <c r="U3732" t="s">
        <v>1955</v>
      </c>
      <c r="V3732" t="s">
        <v>1959</v>
      </c>
      <c r="W3732" t="s">
        <v>14</v>
      </c>
      <c r="X3732" t="s">
        <v>39</v>
      </c>
      <c r="Y3732" t="s">
        <v>16</v>
      </c>
      <c r="Z3732" t="s">
        <v>30</v>
      </c>
      <c r="AA3732" t="s">
        <v>261</v>
      </c>
      <c r="AB3732" t="s">
        <v>19</v>
      </c>
      <c r="AC3732">
        <v>0.37</v>
      </c>
      <c r="AD3732" s="1">
        <v>41179</v>
      </c>
    </row>
    <row r="3733" spans="1:30" x14ac:dyDescent="0.35">
      <c r="A3733">
        <v>1757</v>
      </c>
      <c r="B3733">
        <v>5224</v>
      </c>
      <c r="C3733">
        <v>37188</v>
      </c>
      <c r="D3733" s="1">
        <v>40972</v>
      </c>
      <c r="E3733" t="s">
        <v>41</v>
      </c>
      <c r="F3733">
        <v>24</v>
      </c>
      <c r="G3733">
        <v>132.02000000000001</v>
      </c>
      <c r="H3733">
        <v>0.04</v>
      </c>
      <c r="I3733" t="s">
        <v>33</v>
      </c>
      <c r="J3733" s="8">
        <v>-123.28</v>
      </c>
      <c r="K3733" s="8">
        <f>IF(Table3[[#This Row],[Return Status]] = "Returned", 0, Table3[[#This Row],[Profit]])</f>
        <v>-123.28</v>
      </c>
      <c r="L3733" s="8" t="str">
        <f>IFERROR(VLOOKUP(Table3[[#This Row],[Order ID]],returns[[Order ID]:[Status]],2,FALSE), "")</f>
        <v/>
      </c>
      <c r="M3733">
        <v>4.9800000000000004</v>
      </c>
      <c r="N3733">
        <v>8.33</v>
      </c>
      <c r="O3733" t="s">
        <v>698</v>
      </c>
      <c r="P3733" t="s">
        <v>37</v>
      </c>
      <c r="Q3733">
        <v>14224</v>
      </c>
      <c r="R3733" t="s">
        <v>37</v>
      </c>
      <c r="S3733" t="s">
        <v>1979</v>
      </c>
      <c r="T3733" t="e">
        <f>VLOOKUP(Table3[[#This Row],[Region]],managers5[],2,FALSE)</f>
        <v>#N/A</v>
      </c>
      <c r="U3733" t="s">
        <v>1956</v>
      </c>
      <c r="W3733" t="s">
        <v>14</v>
      </c>
      <c r="X3733" t="s">
        <v>24</v>
      </c>
      <c r="Y3733" t="s">
        <v>16</v>
      </c>
      <c r="Z3733" t="s">
        <v>30</v>
      </c>
      <c r="AA3733" t="s">
        <v>1440</v>
      </c>
      <c r="AB3733" t="s">
        <v>19</v>
      </c>
      <c r="AC3733">
        <v>0.38</v>
      </c>
      <c r="AD3733" s="1">
        <v>40973</v>
      </c>
    </row>
    <row r="3734" spans="1:30" x14ac:dyDescent="0.35">
      <c r="A3734">
        <v>4188</v>
      </c>
      <c r="B3734">
        <v>5226</v>
      </c>
      <c r="C3734">
        <v>37218</v>
      </c>
      <c r="D3734" s="1">
        <v>40531</v>
      </c>
      <c r="E3734" t="s">
        <v>77</v>
      </c>
      <c r="F3734">
        <v>29</v>
      </c>
      <c r="G3734">
        <v>1768.13</v>
      </c>
      <c r="H3734">
        <v>0</v>
      </c>
      <c r="I3734" t="s">
        <v>9</v>
      </c>
      <c r="J3734" s="8">
        <v>525.54</v>
      </c>
      <c r="K3734" s="8">
        <f>IF(Table3[[#This Row],[Return Status]] = "Returned", 0, Table3[[#This Row],[Profit]])</f>
        <v>525.54</v>
      </c>
      <c r="L3734" s="8" t="str">
        <f>IFERROR(VLOOKUP(Table3[[#This Row],[Order ID]],returns[[Order ID]:[Status]],2,FALSE), "")</f>
        <v/>
      </c>
      <c r="M3734">
        <v>60.97</v>
      </c>
      <c r="N3734">
        <v>4.5</v>
      </c>
      <c r="O3734" t="s">
        <v>1403</v>
      </c>
      <c r="P3734" t="s">
        <v>142</v>
      </c>
      <c r="Q3734">
        <v>84084</v>
      </c>
      <c r="R3734" t="s">
        <v>143</v>
      </c>
      <c r="S3734" t="s">
        <v>1976</v>
      </c>
      <c r="T3734" t="e">
        <f>VLOOKUP(Table3[[#This Row],[Region]],managers5[],2,FALSE)</f>
        <v>#N/A</v>
      </c>
      <c r="U3734" t="s">
        <v>1955</v>
      </c>
      <c r="V3734" t="s">
        <v>1959</v>
      </c>
      <c r="W3734" t="s">
        <v>14</v>
      </c>
      <c r="X3734" t="s">
        <v>71</v>
      </c>
      <c r="Y3734" t="s">
        <v>16</v>
      </c>
      <c r="Z3734" t="s">
        <v>83</v>
      </c>
      <c r="AA3734" t="s">
        <v>1519</v>
      </c>
      <c r="AB3734" t="s">
        <v>19</v>
      </c>
      <c r="AC3734">
        <v>0.56000000000000005</v>
      </c>
      <c r="AD3734" s="2">
        <v>40533</v>
      </c>
    </row>
    <row r="3735" spans="1:30" x14ac:dyDescent="0.35">
      <c r="A3735">
        <v>4192</v>
      </c>
      <c r="B3735">
        <v>5227</v>
      </c>
      <c r="C3735">
        <v>37218</v>
      </c>
      <c r="D3735" s="1">
        <v>40531</v>
      </c>
      <c r="E3735" t="s">
        <v>77</v>
      </c>
      <c r="F3735">
        <v>23</v>
      </c>
      <c r="G3735">
        <v>147.05000000000001</v>
      </c>
      <c r="H3735">
        <v>0.08</v>
      </c>
      <c r="I3735" t="s">
        <v>9</v>
      </c>
      <c r="J3735" s="8">
        <v>-54.91</v>
      </c>
      <c r="K3735" s="8">
        <f>IF(Table3[[#This Row],[Return Status]] = "Returned", 0, Table3[[#This Row],[Profit]])</f>
        <v>-54.91</v>
      </c>
      <c r="L3735" s="8" t="str">
        <f>IFERROR(VLOOKUP(Table3[[#This Row],[Order ID]],returns[[Order ID]:[Status]],2,FALSE), "")</f>
        <v/>
      </c>
      <c r="M3735">
        <v>6.48</v>
      </c>
      <c r="N3735">
        <v>5.82</v>
      </c>
      <c r="O3735" t="s">
        <v>1403</v>
      </c>
      <c r="P3735" t="s">
        <v>142</v>
      </c>
      <c r="Q3735">
        <v>84084</v>
      </c>
      <c r="R3735" t="s">
        <v>143</v>
      </c>
      <c r="S3735" t="s">
        <v>1976</v>
      </c>
      <c r="T3735" t="e">
        <f>VLOOKUP(Table3[[#This Row],[Region]],managers5[],2,FALSE)</f>
        <v>#N/A</v>
      </c>
      <c r="U3735" t="s">
        <v>1955</v>
      </c>
      <c r="V3735" t="s">
        <v>1959</v>
      </c>
      <c r="W3735" t="s">
        <v>14</v>
      </c>
      <c r="X3735" t="s">
        <v>71</v>
      </c>
      <c r="Y3735" t="s">
        <v>16</v>
      </c>
      <c r="Z3735" t="s">
        <v>30</v>
      </c>
      <c r="AA3735" t="s">
        <v>1848</v>
      </c>
      <c r="AB3735" t="s">
        <v>19</v>
      </c>
      <c r="AC3735">
        <v>0.37</v>
      </c>
      <c r="AD3735" s="2">
        <v>40532</v>
      </c>
    </row>
    <row r="3736" spans="1:30" x14ac:dyDescent="0.35">
      <c r="A3736">
        <v>6176</v>
      </c>
      <c r="B3736">
        <v>5231</v>
      </c>
      <c r="C3736">
        <v>37250</v>
      </c>
      <c r="D3736" s="1">
        <v>40192</v>
      </c>
      <c r="E3736" t="s">
        <v>77</v>
      </c>
      <c r="F3736">
        <v>13</v>
      </c>
      <c r="G3736">
        <v>473.46</v>
      </c>
      <c r="H3736">
        <v>0.03</v>
      </c>
      <c r="I3736" t="s">
        <v>9</v>
      </c>
      <c r="J3736" s="8">
        <v>128.11000000000001</v>
      </c>
      <c r="K3736" s="8">
        <f>IF(Table3[[#This Row],[Return Status]] = "Returned", 0, Table3[[#This Row],[Profit]])</f>
        <v>0</v>
      </c>
      <c r="L3736" s="8" t="str">
        <f>IFERROR(VLOOKUP(Table3[[#This Row],[Order ID]],returns[[Order ID]:[Status]],2,FALSE), "")</f>
        <v>Returned</v>
      </c>
      <c r="M3736">
        <v>35.94</v>
      </c>
      <c r="N3736">
        <v>6.66</v>
      </c>
      <c r="O3736" t="s">
        <v>292</v>
      </c>
      <c r="P3736" t="s">
        <v>11</v>
      </c>
      <c r="Q3736">
        <v>95037</v>
      </c>
      <c r="R3736" t="s">
        <v>12</v>
      </c>
      <c r="S3736" t="s">
        <v>1976</v>
      </c>
      <c r="T3736" t="e">
        <f>VLOOKUP(Table3[[#This Row],[Region]],managers5[],2,FALSE)</f>
        <v>#N/A</v>
      </c>
      <c r="U3736" t="s">
        <v>1955</v>
      </c>
      <c r="V3736" t="s">
        <v>1959</v>
      </c>
      <c r="W3736" t="s">
        <v>14</v>
      </c>
      <c r="X3736" t="s">
        <v>71</v>
      </c>
      <c r="Y3736" t="s">
        <v>16</v>
      </c>
      <c r="Z3736" t="s">
        <v>168</v>
      </c>
      <c r="AA3736" t="s">
        <v>1922</v>
      </c>
      <c r="AB3736" t="s">
        <v>19</v>
      </c>
      <c r="AC3736">
        <v>0.4</v>
      </c>
      <c r="AD3736" s="2">
        <v>40193</v>
      </c>
    </row>
    <row r="3737" spans="1:30" x14ac:dyDescent="0.35">
      <c r="A3737">
        <v>2639</v>
      </c>
      <c r="B3737">
        <v>7069</v>
      </c>
      <c r="C3737">
        <v>50464</v>
      </c>
      <c r="D3737" s="1">
        <v>40813</v>
      </c>
      <c r="E3737" t="s">
        <v>41</v>
      </c>
      <c r="F3737">
        <v>7</v>
      </c>
      <c r="G3737">
        <v>105.94</v>
      </c>
      <c r="H3737">
        <v>7.0000000000000007E-2</v>
      </c>
      <c r="I3737" t="s">
        <v>9</v>
      </c>
      <c r="J3737" s="8">
        <v>-13.3285</v>
      </c>
      <c r="K3737" s="8">
        <f>IF(Table3[[#This Row],[Return Status]] = "Returned", 0, Table3[[#This Row],[Profit]])</f>
        <v>-13.3285</v>
      </c>
      <c r="L3737" s="8" t="str">
        <f>IFERROR(VLOOKUP(Table3[[#This Row],[Order ID]],returns[[Order ID]:[Status]],2,FALSE), "")</f>
        <v/>
      </c>
      <c r="M3737">
        <v>14.45</v>
      </c>
      <c r="N3737">
        <v>7.17</v>
      </c>
      <c r="O3737" t="s">
        <v>274</v>
      </c>
      <c r="P3737" t="s">
        <v>55</v>
      </c>
      <c r="Q3737">
        <v>33142</v>
      </c>
      <c r="R3737" t="s">
        <v>56</v>
      </c>
      <c r="S3737" t="s">
        <v>1978</v>
      </c>
      <c r="T3737" t="e">
        <f>VLOOKUP(Table3[[#This Row],[Region]],managers5[],2,FALSE)</f>
        <v>#N/A</v>
      </c>
      <c r="U3737" t="s">
        <v>1957</v>
      </c>
      <c r="V3737" t="s">
        <v>1959</v>
      </c>
      <c r="W3737" t="s">
        <v>14</v>
      </c>
      <c r="X3737" t="s">
        <v>71</v>
      </c>
      <c r="Y3737" t="s">
        <v>16</v>
      </c>
      <c r="Z3737" t="s">
        <v>17</v>
      </c>
      <c r="AA3737" t="s">
        <v>470</v>
      </c>
      <c r="AB3737" t="s">
        <v>19</v>
      </c>
      <c r="AC3737">
        <v>0.38</v>
      </c>
      <c r="AD3737" s="1">
        <v>40816</v>
      </c>
    </row>
    <row r="3738" spans="1:30" x14ac:dyDescent="0.35">
      <c r="A3738">
        <v>1670</v>
      </c>
      <c r="B3738">
        <v>3489</v>
      </c>
      <c r="C3738">
        <v>24865</v>
      </c>
      <c r="D3738" s="1">
        <v>40987</v>
      </c>
      <c r="E3738" t="s">
        <v>77</v>
      </c>
      <c r="F3738">
        <v>46</v>
      </c>
      <c r="G3738">
        <v>175.23</v>
      </c>
      <c r="H3738">
        <v>0.04</v>
      </c>
      <c r="I3738" t="s">
        <v>9</v>
      </c>
      <c r="J3738" s="8">
        <v>-13.35</v>
      </c>
      <c r="K3738" s="8">
        <f>IF(Table3[[#This Row],[Return Status]] = "Returned", 0, Table3[[#This Row],[Profit]])</f>
        <v>-13.35</v>
      </c>
      <c r="L3738" s="8" t="str">
        <f>IFERROR(VLOOKUP(Table3[[#This Row],[Order ID]],returns[[Order ID]:[Status]],2,FALSE), "")</f>
        <v/>
      </c>
      <c r="M3738">
        <v>3.69</v>
      </c>
      <c r="N3738">
        <v>2.5</v>
      </c>
      <c r="O3738" t="s">
        <v>693</v>
      </c>
      <c r="P3738" t="s">
        <v>331</v>
      </c>
      <c r="Q3738">
        <v>33614</v>
      </c>
      <c r="R3738" t="s">
        <v>56</v>
      </c>
      <c r="S3738" t="s">
        <v>1978</v>
      </c>
      <c r="T3738" t="e">
        <f>VLOOKUP(Table3[[#This Row],[Region]],managers5[],2,FALSE)</f>
        <v>#N/A</v>
      </c>
      <c r="U3738" t="s">
        <v>1957</v>
      </c>
      <c r="V3738" t="s">
        <v>1959</v>
      </c>
      <c r="W3738" t="s">
        <v>14</v>
      </c>
      <c r="X3738" t="s">
        <v>39</v>
      </c>
      <c r="Y3738" t="s">
        <v>16</v>
      </c>
      <c r="Z3738" t="s">
        <v>168</v>
      </c>
      <c r="AA3738" t="s">
        <v>1071</v>
      </c>
      <c r="AB3738" t="s">
        <v>19</v>
      </c>
      <c r="AC3738">
        <v>0.39</v>
      </c>
      <c r="AD3738" s="1">
        <v>40988</v>
      </c>
    </row>
    <row r="3739" spans="1:30" x14ac:dyDescent="0.35">
      <c r="A3739">
        <v>4626</v>
      </c>
      <c r="B3739">
        <v>7844</v>
      </c>
      <c r="C3739">
        <v>56099</v>
      </c>
      <c r="D3739" s="1">
        <v>40456</v>
      </c>
      <c r="E3739" t="s">
        <v>32</v>
      </c>
      <c r="F3739">
        <v>11</v>
      </c>
      <c r="G3739">
        <v>122.35</v>
      </c>
      <c r="H3739">
        <v>0.02</v>
      </c>
      <c r="I3739" t="s">
        <v>9</v>
      </c>
      <c r="J3739" s="8">
        <v>-13.55</v>
      </c>
      <c r="K3739" s="8">
        <f>IF(Table3[[#This Row],[Return Status]] = "Returned", 0, Table3[[#This Row],[Profit]])</f>
        <v>-13.55</v>
      </c>
      <c r="L3739" s="8" t="str">
        <f>IFERROR(VLOOKUP(Table3[[#This Row],[Order ID]],returns[[Order ID]:[Status]],2,FALSE), "")</f>
        <v/>
      </c>
      <c r="M3739">
        <v>10.98</v>
      </c>
      <c r="N3739">
        <v>3.99</v>
      </c>
      <c r="O3739" t="s">
        <v>1371</v>
      </c>
      <c r="P3739" t="s">
        <v>645</v>
      </c>
      <c r="Q3739">
        <v>40475</v>
      </c>
      <c r="R3739" t="s">
        <v>65</v>
      </c>
      <c r="S3739" t="s">
        <v>1978</v>
      </c>
      <c r="T3739" t="e">
        <f>VLOOKUP(Table3[[#This Row],[Region]],managers5[],2,FALSE)</f>
        <v>#N/A</v>
      </c>
      <c r="U3739" t="s">
        <v>1957</v>
      </c>
      <c r="V3739" t="s">
        <v>1959</v>
      </c>
      <c r="W3739" t="s">
        <v>14</v>
      </c>
      <c r="X3739" t="s">
        <v>71</v>
      </c>
      <c r="Y3739" t="s">
        <v>16</v>
      </c>
      <c r="Z3739" t="s">
        <v>83</v>
      </c>
      <c r="AA3739" t="s">
        <v>1459</v>
      </c>
      <c r="AB3739" t="s">
        <v>19</v>
      </c>
      <c r="AC3739">
        <v>0.57999999999999996</v>
      </c>
      <c r="AD3739" s="2">
        <v>40463</v>
      </c>
    </row>
    <row r="3740" spans="1:30" x14ac:dyDescent="0.35">
      <c r="A3740">
        <v>4234</v>
      </c>
      <c r="B3740">
        <v>2300</v>
      </c>
      <c r="C3740">
        <v>16579</v>
      </c>
      <c r="D3740" s="1">
        <v>40524</v>
      </c>
      <c r="E3740" t="s">
        <v>8</v>
      </c>
      <c r="F3740">
        <v>33</v>
      </c>
      <c r="G3740">
        <v>63.96</v>
      </c>
      <c r="H3740">
        <v>0.05</v>
      </c>
      <c r="I3740" t="s">
        <v>9</v>
      </c>
      <c r="J3740" s="8">
        <v>-13.708</v>
      </c>
      <c r="K3740" s="8">
        <f>IF(Table3[[#This Row],[Return Status]] = "Returned", 0, Table3[[#This Row],[Profit]])</f>
        <v>-13.708</v>
      </c>
      <c r="L3740" s="8" t="str">
        <f>IFERROR(VLOOKUP(Table3[[#This Row],[Order ID]],returns[[Order ID]:[Status]],2,FALSE), "")</f>
        <v/>
      </c>
      <c r="M3740">
        <v>1.88</v>
      </c>
      <c r="N3740">
        <v>1.49</v>
      </c>
      <c r="O3740" t="s">
        <v>631</v>
      </c>
      <c r="P3740" t="s">
        <v>43</v>
      </c>
      <c r="Q3740">
        <v>29801</v>
      </c>
      <c r="R3740" t="s">
        <v>44</v>
      </c>
      <c r="S3740" t="s">
        <v>1978</v>
      </c>
      <c r="T3740" t="e">
        <f>VLOOKUP(Table3[[#This Row],[Region]],managers5[],2,FALSE)</f>
        <v>#N/A</v>
      </c>
      <c r="U3740" t="s">
        <v>1957</v>
      </c>
      <c r="V3740" t="s">
        <v>1959</v>
      </c>
      <c r="W3740" t="s">
        <v>14</v>
      </c>
      <c r="X3740" t="s">
        <v>39</v>
      </c>
      <c r="Y3740" t="s">
        <v>16</v>
      </c>
      <c r="Z3740" t="s">
        <v>17</v>
      </c>
      <c r="AA3740" t="s">
        <v>355</v>
      </c>
      <c r="AB3740" t="s">
        <v>19</v>
      </c>
      <c r="AC3740">
        <v>0.37</v>
      </c>
      <c r="AD3740" s="2">
        <v>40525</v>
      </c>
    </row>
    <row r="3741" spans="1:30" x14ac:dyDescent="0.35">
      <c r="A3741">
        <v>272</v>
      </c>
      <c r="B3741">
        <v>5241</v>
      </c>
      <c r="C3741">
        <v>37287</v>
      </c>
      <c r="D3741" s="1">
        <v>41214</v>
      </c>
      <c r="E3741" t="s">
        <v>32</v>
      </c>
      <c r="F3741">
        <v>45</v>
      </c>
      <c r="G3741">
        <v>130.25</v>
      </c>
      <c r="H3741">
        <v>0.05</v>
      </c>
      <c r="I3741" t="s">
        <v>9</v>
      </c>
      <c r="J3741" s="8">
        <v>0.89</v>
      </c>
      <c r="K3741" s="8">
        <f>IF(Table3[[#This Row],[Return Status]] = "Returned", 0, Table3[[#This Row],[Profit]])</f>
        <v>0.89</v>
      </c>
      <c r="L3741" s="8" t="str">
        <f>IFERROR(VLOOKUP(Table3[[#This Row],[Order ID]],returns[[Order ID]:[Status]],2,FALSE), "")</f>
        <v/>
      </c>
      <c r="M3741">
        <v>2.98</v>
      </c>
      <c r="N3741">
        <v>1.58</v>
      </c>
      <c r="O3741" t="s">
        <v>105</v>
      </c>
      <c r="P3741" t="s">
        <v>134</v>
      </c>
      <c r="Q3741">
        <v>6360</v>
      </c>
      <c r="R3741" t="s">
        <v>135</v>
      </c>
      <c r="S3741" t="s">
        <v>1979</v>
      </c>
      <c r="T3741" t="e">
        <f>VLOOKUP(Table3[[#This Row],[Region]],managers5[],2,FALSE)</f>
        <v>#N/A</v>
      </c>
      <c r="U3741" t="s">
        <v>1956</v>
      </c>
      <c r="W3741" t="s">
        <v>14</v>
      </c>
      <c r="X3741" t="s">
        <v>71</v>
      </c>
      <c r="Y3741" t="s">
        <v>16</v>
      </c>
      <c r="Z3741" t="s">
        <v>57</v>
      </c>
      <c r="AA3741" t="s">
        <v>461</v>
      </c>
      <c r="AB3741" t="s">
        <v>35</v>
      </c>
      <c r="AC3741">
        <v>0.39</v>
      </c>
      <c r="AD3741" s="1">
        <v>41219</v>
      </c>
    </row>
    <row r="3742" spans="1:30" x14ac:dyDescent="0.35">
      <c r="A3742">
        <v>279</v>
      </c>
      <c r="B3742">
        <v>5239</v>
      </c>
      <c r="C3742">
        <v>37287</v>
      </c>
      <c r="D3742" s="1">
        <v>41214</v>
      </c>
      <c r="E3742" t="s">
        <v>32</v>
      </c>
      <c r="F3742">
        <v>18</v>
      </c>
      <c r="G3742">
        <v>122.41</v>
      </c>
      <c r="H3742">
        <v>0.09</v>
      </c>
      <c r="I3742" t="s">
        <v>9</v>
      </c>
      <c r="J3742" s="8">
        <v>2.37</v>
      </c>
      <c r="K3742" s="8">
        <f>IF(Table3[[#This Row],[Return Status]] = "Returned", 0, Table3[[#This Row],[Profit]])</f>
        <v>2.37</v>
      </c>
      <c r="L3742" s="8" t="str">
        <f>IFERROR(VLOOKUP(Table3[[#This Row],[Order ID]],returns[[Order ID]:[Status]],2,FALSE), "")</f>
        <v/>
      </c>
      <c r="M3742">
        <v>6.64</v>
      </c>
      <c r="N3742">
        <v>4.95</v>
      </c>
      <c r="O3742" t="s">
        <v>105</v>
      </c>
      <c r="P3742" t="s">
        <v>134</v>
      </c>
      <c r="Q3742">
        <v>1923</v>
      </c>
      <c r="R3742" t="s">
        <v>135</v>
      </c>
      <c r="S3742" t="s">
        <v>1979</v>
      </c>
      <c r="T3742" t="e">
        <f>VLOOKUP(Table3[[#This Row],[Region]],managers5[],2,FALSE)</f>
        <v>#N/A</v>
      </c>
      <c r="U3742" t="s">
        <v>1956</v>
      </c>
      <c r="W3742" t="s">
        <v>14</v>
      </c>
      <c r="X3742" t="s">
        <v>71</v>
      </c>
      <c r="Y3742" t="s">
        <v>50</v>
      </c>
      <c r="Z3742" t="s">
        <v>61</v>
      </c>
      <c r="AA3742" t="s">
        <v>469</v>
      </c>
      <c r="AB3742" t="s">
        <v>109</v>
      </c>
      <c r="AC3742">
        <v>0.37</v>
      </c>
      <c r="AD3742" s="1">
        <v>41218</v>
      </c>
    </row>
    <row r="3743" spans="1:30" x14ac:dyDescent="0.35">
      <c r="A3743">
        <v>280</v>
      </c>
      <c r="B3743">
        <v>5240</v>
      </c>
      <c r="C3743">
        <v>37287</v>
      </c>
      <c r="D3743" s="1">
        <v>41214</v>
      </c>
      <c r="E3743" t="s">
        <v>32</v>
      </c>
      <c r="F3743">
        <v>22</v>
      </c>
      <c r="G3743">
        <v>2052.2655</v>
      </c>
      <c r="H3743">
        <v>0.04</v>
      </c>
      <c r="I3743" t="s">
        <v>9</v>
      </c>
      <c r="J3743" s="8">
        <v>371.40300000000002</v>
      </c>
      <c r="K3743" s="8">
        <f>IF(Table3[[#This Row],[Return Status]] = "Returned", 0, Table3[[#This Row],[Profit]])</f>
        <v>371.40300000000002</v>
      </c>
      <c r="L3743" s="8" t="str">
        <f>IFERROR(VLOOKUP(Table3[[#This Row],[Order ID]],returns[[Order ID]:[Status]],2,FALSE), "")</f>
        <v/>
      </c>
      <c r="M3743">
        <v>110.99</v>
      </c>
      <c r="N3743">
        <v>2.5</v>
      </c>
      <c r="O3743" t="s">
        <v>105</v>
      </c>
      <c r="P3743" t="s">
        <v>37</v>
      </c>
      <c r="Q3743">
        <v>7101</v>
      </c>
      <c r="R3743" t="s">
        <v>37</v>
      </c>
      <c r="S3743" t="s">
        <v>1979</v>
      </c>
      <c r="T3743" t="e">
        <f>VLOOKUP(Table3[[#This Row],[Region]],managers5[],2,FALSE)</f>
        <v>#N/A</v>
      </c>
      <c r="U3743" t="s">
        <v>1956</v>
      </c>
      <c r="W3743" t="s">
        <v>14</v>
      </c>
      <c r="X3743" t="s">
        <v>71</v>
      </c>
      <c r="Y3743" t="s">
        <v>46</v>
      </c>
      <c r="Z3743" t="s">
        <v>86</v>
      </c>
      <c r="AA3743" t="s">
        <v>471</v>
      </c>
      <c r="AB3743" t="s">
        <v>19</v>
      </c>
      <c r="AC3743">
        <v>0.56999999999999995</v>
      </c>
      <c r="AD3743" s="1">
        <v>41218</v>
      </c>
    </row>
    <row r="3744" spans="1:30" x14ac:dyDescent="0.35">
      <c r="A3744">
        <v>341</v>
      </c>
      <c r="B3744">
        <v>7695</v>
      </c>
      <c r="C3744">
        <v>55171</v>
      </c>
      <c r="D3744" s="1">
        <v>41208</v>
      </c>
      <c r="E3744" t="s">
        <v>77</v>
      </c>
      <c r="F3744">
        <v>29</v>
      </c>
      <c r="G3744">
        <v>575.89</v>
      </c>
      <c r="H3744">
        <v>0.06</v>
      </c>
      <c r="I3744" t="s">
        <v>9</v>
      </c>
      <c r="J3744" s="8">
        <v>-14.04</v>
      </c>
      <c r="K3744" s="8">
        <f>IF(Table3[[#This Row],[Return Status]] = "Returned", 0, Table3[[#This Row],[Profit]])</f>
        <v>-14.04</v>
      </c>
      <c r="L3744" s="8" t="str">
        <f>IFERROR(VLOOKUP(Table3[[#This Row],[Order ID]],returns[[Order ID]:[Status]],2,FALSE), "")</f>
        <v/>
      </c>
      <c r="M3744">
        <v>19.98</v>
      </c>
      <c r="N3744">
        <v>4</v>
      </c>
      <c r="O3744" t="s">
        <v>42</v>
      </c>
      <c r="P3744" t="s">
        <v>155</v>
      </c>
      <c r="Q3744">
        <v>39212</v>
      </c>
      <c r="R3744" t="s">
        <v>44</v>
      </c>
      <c r="S3744" t="s">
        <v>1978</v>
      </c>
      <c r="T3744" t="e">
        <f>VLOOKUP(Table3[[#This Row],[Region]],managers5[],2,FALSE)</f>
        <v>#N/A</v>
      </c>
      <c r="U3744" t="s">
        <v>1957</v>
      </c>
      <c r="V3744" t="s">
        <v>1959</v>
      </c>
      <c r="W3744" t="s">
        <v>14</v>
      </c>
      <c r="X3744" t="s">
        <v>24</v>
      </c>
      <c r="Y3744" t="s">
        <v>46</v>
      </c>
      <c r="Z3744" t="s">
        <v>47</v>
      </c>
      <c r="AA3744" t="s">
        <v>66</v>
      </c>
      <c r="AB3744" t="s">
        <v>19</v>
      </c>
      <c r="AC3744">
        <v>0.68</v>
      </c>
      <c r="AD3744" s="1">
        <v>41209</v>
      </c>
    </row>
    <row r="3745" spans="1:30" x14ac:dyDescent="0.35">
      <c r="A3745">
        <v>3137</v>
      </c>
      <c r="B3745">
        <v>517</v>
      </c>
      <c r="C3745">
        <v>3554</v>
      </c>
      <c r="D3745" s="1">
        <v>40710</v>
      </c>
      <c r="E3745" t="s">
        <v>32</v>
      </c>
      <c r="F3745">
        <v>25</v>
      </c>
      <c r="G3745">
        <v>288.91000000000003</v>
      </c>
      <c r="H3745">
        <v>0.08</v>
      </c>
      <c r="I3745" t="s">
        <v>9</v>
      </c>
      <c r="J3745" s="8">
        <v>-14.06</v>
      </c>
      <c r="K3745" s="8">
        <f>IF(Table3[[#This Row],[Return Status]] = "Returned", 0, Table3[[#This Row],[Profit]])</f>
        <v>-14.06</v>
      </c>
      <c r="L3745" s="8" t="str">
        <f>IFERROR(VLOOKUP(Table3[[#This Row],[Order ID]],returns[[Order ID]:[Status]],2,FALSE), "")</f>
        <v/>
      </c>
      <c r="M3745">
        <v>12.28</v>
      </c>
      <c r="N3745">
        <v>6.47</v>
      </c>
      <c r="O3745" t="s">
        <v>175</v>
      </c>
      <c r="P3745" t="s">
        <v>64</v>
      </c>
      <c r="Q3745">
        <v>30269</v>
      </c>
      <c r="R3745" t="s">
        <v>65</v>
      </c>
      <c r="S3745" t="s">
        <v>1978</v>
      </c>
      <c r="T3745" t="e">
        <f>VLOOKUP(Table3[[#This Row],[Region]],managers5[],2,FALSE)</f>
        <v>#N/A</v>
      </c>
      <c r="U3745" t="s">
        <v>1957</v>
      </c>
      <c r="V3745" t="s">
        <v>1959</v>
      </c>
      <c r="W3745" t="s">
        <v>14</v>
      </c>
      <c r="X3745" t="s">
        <v>71</v>
      </c>
      <c r="Y3745" t="s">
        <v>16</v>
      </c>
      <c r="Z3745" t="s">
        <v>30</v>
      </c>
      <c r="AA3745" t="s">
        <v>784</v>
      </c>
      <c r="AB3745" t="s">
        <v>19</v>
      </c>
      <c r="AC3745">
        <v>0.38</v>
      </c>
      <c r="AD3745" s="1">
        <v>40719</v>
      </c>
    </row>
    <row r="3746" spans="1:30" x14ac:dyDescent="0.35">
      <c r="A3746">
        <v>7112</v>
      </c>
      <c r="B3746">
        <v>5248</v>
      </c>
      <c r="C3746">
        <v>37319</v>
      </c>
      <c r="D3746" s="1">
        <v>40029</v>
      </c>
      <c r="E3746" t="s">
        <v>41</v>
      </c>
      <c r="F3746">
        <v>37</v>
      </c>
      <c r="G3746">
        <v>388.9</v>
      </c>
      <c r="H3746">
        <v>0.1</v>
      </c>
      <c r="I3746" t="s">
        <v>9</v>
      </c>
      <c r="J3746" s="8">
        <v>-37.11</v>
      </c>
      <c r="K3746" s="8">
        <f>IF(Table3[[#This Row],[Return Status]] = "Returned", 0, Table3[[#This Row],[Profit]])</f>
        <v>-37.11</v>
      </c>
      <c r="L3746" s="8" t="str">
        <f>IFERROR(VLOOKUP(Table3[[#This Row],[Order ID]],returns[[Order ID]:[Status]],2,FALSE), "")</f>
        <v/>
      </c>
      <c r="M3746">
        <v>10.89</v>
      </c>
      <c r="N3746">
        <v>4.5</v>
      </c>
      <c r="O3746" t="s">
        <v>947</v>
      </c>
      <c r="P3746" t="s">
        <v>189</v>
      </c>
      <c r="Q3746">
        <v>99301</v>
      </c>
      <c r="R3746" t="s">
        <v>190</v>
      </c>
      <c r="S3746" t="s">
        <v>1976</v>
      </c>
      <c r="T3746" t="e">
        <f>VLOOKUP(Table3[[#This Row],[Region]],managers5[],2,FALSE)</f>
        <v>#N/A</v>
      </c>
      <c r="U3746" t="s">
        <v>1955</v>
      </c>
      <c r="V3746" t="s">
        <v>1959</v>
      </c>
      <c r="W3746" t="s">
        <v>14</v>
      </c>
      <c r="X3746" t="s">
        <v>15</v>
      </c>
      <c r="Y3746" t="s">
        <v>16</v>
      </c>
      <c r="Z3746" t="s">
        <v>83</v>
      </c>
      <c r="AA3746" t="s">
        <v>713</v>
      </c>
      <c r="AB3746" t="s">
        <v>19</v>
      </c>
      <c r="AC3746">
        <v>0.59</v>
      </c>
      <c r="AD3746" s="2">
        <v>40031</v>
      </c>
    </row>
    <row r="3747" spans="1:30" x14ac:dyDescent="0.35">
      <c r="A3747">
        <v>3522</v>
      </c>
      <c r="B3747">
        <v>4177</v>
      </c>
      <c r="C3747">
        <v>29639</v>
      </c>
      <c r="D3747" s="1">
        <v>40650</v>
      </c>
      <c r="E3747" t="s">
        <v>41</v>
      </c>
      <c r="F3747">
        <v>8</v>
      </c>
      <c r="G3747">
        <v>22.37</v>
      </c>
      <c r="H3747">
        <v>0.04</v>
      </c>
      <c r="I3747" t="s">
        <v>9</v>
      </c>
      <c r="J3747" s="8">
        <v>-14.09</v>
      </c>
      <c r="K3747" s="8">
        <f>IF(Table3[[#This Row],[Return Status]] = "Returned", 0, Table3[[#This Row],[Profit]])</f>
        <v>-14.09</v>
      </c>
      <c r="L3747" s="8" t="str">
        <f>IFERROR(VLOOKUP(Table3[[#This Row],[Order ID]],returns[[Order ID]:[Status]],2,FALSE), "")</f>
        <v/>
      </c>
      <c r="M3747">
        <v>2.6</v>
      </c>
      <c r="N3747">
        <v>2.4</v>
      </c>
      <c r="O3747" t="s">
        <v>561</v>
      </c>
      <c r="P3747" t="s">
        <v>64</v>
      </c>
      <c r="Q3747">
        <v>30605</v>
      </c>
      <c r="R3747" t="s">
        <v>65</v>
      </c>
      <c r="S3747" t="s">
        <v>1978</v>
      </c>
      <c r="T3747" t="e">
        <f>VLOOKUP(Table3[[#This Row],[Region]],managers5[],2,FALSE)</f>
        <v>#N/A</v>
      </c>
      <c r="U3747" t="s">
        <v>1957</v>
      </c>
      <c r="V3747" t="s">
        <v>1959</v>
      </c>
      <c r="W3747" t="s">
        <v>14</v>
      </c>
      <c r="X3747" t="s">
        <v>71</v>
      </c>
      <c r="Y3747" t="s">
        <v>16</v>
      </c>
      <c r="Z3747" t="s">
        <v>106</v>
      </c>
      <c r="AA3747" t="s">
        <v>494</v>
      </c>
      <c r="AB3747" t="s">
        <v>35</v>
      </c>
      <c r="AC3747">
        <v>0.57999999999999996</v>
      </c>
      <c r="AD3747" s="1">
        <v>40652</v>
      </c>
    </row>
    <row r="3748" spans="1:30" x14ac:dyDescent="0.35">
      <c r="A3748">
        <v>503</v>
      </c>
      <c r="B3748">
        <v>2674</v>
      </c>
      <c r="C3748">
        <v>19361</v>
      </c>
      <c r="D3748" s="1">
        <v>41175</v>
      </c>
      <c r="E3748" t="s">
        <v>32</v>
      </c>
      <c r="F3748">
        <v>43</v>
      </c>
      <c r="G3748">
        <v>364.59</v>
      </c>
      <c r="H3748">
        <v>7.0000000000000007E-2</v>
      </c>
      <c r="I3748" t="s">
        <v>9</v>
      </c>
      <c r="J3748" s="8">
        <v>-14.28</v>
      </c>
      <c r="K3748" s="8">
        <f>IF(Table3[[#This Row],[Return Status]] = "Returned", 0, Table3[[#This Row],[Profit]])</f>
        <v>-14.28</v>
      </c>
      <c r="L3748" s="8" t="str">
        <f>IFERROR(VLOOKUP(Table3[[#This Row],[Order ID]],returns[[Order ID]:[Status]],2,FALSE), "")</f>
        <v/>
      </c>
      <c r="M3748">
        <v>8.56</v>
      </c>
      <c r="N3748">
        <v>5.16</v>
      </c>
      <c r="O3748" t="s">
        <v>693</v>
      </c>
      <c r="P3748" t="s">
        <v>120</v>
      </c>
      <c r="Q3748">
        <v>33614</v>
      </c>
      <c r="R3748" t="s">
        <v>56</v>
      </c>
      <c r="S3748" t="s">
        <v>1978</v>
      </c>
      <c r="T3748" t="e">
        <f>VLOOKUP(Table3[[#This Row],[Region]],managers5[],2,FALSE)</f>
        <v>#N/A</v>
      </c>
      <c r="U3748" t="s">
        <v>1957</v>
      </c>
      <c r="V3748" t="s">
        <v>1959</v>
      </c>
      <c r="W3748" t="s">
        <v>14</v>
      </c>
      <c r="X3748" t="s">
        <v>39</v>
      </c>
      <c r="Y3748" t="s">
        <v>16</v>
      </c>
      <c r="Z3748" t="s">
        <v>30</v>
      </c>
      <c r="AA3748" t="s">
        <v>706</v>
      </c>
      <c r="AB3748" t="s">
        <v>35</v>
      </c>
      <c r="AC3748">
        <v>0.38</v>
      </c>
      <c r="AD3748" s="1">
        <v>41182</v>
      </c>
    </row>
    <row r="3749" spans="1:30" x14ac:dyDescent="0.35">
      <c r="A3749">
        <v>3621</v>
      </c>
      <c r="B3749">
        <v>5252</v>
      </c>
      <c r="C3749">
        <v>37380</v>
      </c>
      <c r="D3749" s="1">
        <v>40634</v>
      </c>
      <c r="E3749" t="s">
        <v>41</v>
      </c>
      <c r="F3749">
        <v>29</v>
      </c>
      <c r="G3749">
        <v>737.38</v>
      </c>
      <c r="H3749">
        <v>0.08</v>
      </c>
      <c r="I3749" t="s">
        <v>9</v>
      </c>
      <c r="J3749" s="8">
        <v>90.04</v>
      </c>
      <c r="K3749" s="8">
        <f>IF(Table3[[#This Row],[Return Status]] = "Returned", 0, Table3[[#This Row],[Profit]])</f>
        <v>0</v>
      </c>
      <c r="L3749" s="8" t="str">
        <f>IFERROR(VLOOKUP(Table3[[#This Row],[Order ID]],returns[[Order ID]:[Status]],2,FALSE), "")</f>
        <v>Returned</v>
      </c>
      <c r="M3749">
        <v>26.64</v>
      </c>
      <c r="N3749">
        <v>5.3</v>
      </c>
      <c r="O3749" t="s">
        <v>640</v>
      </c>
      <c r="P3749" t="s">
        <v>22</v>
      </c>
      <c r="Q3749">
        <v>80219</v>
      </c>
      <c r="R3749" t="s">
        <v>23</v>
      </c>
      <c r="S3749" t="s">
        <v>1976</v>
      </c>
      <c r="T3749" t="e">
        <f>VLOOKUP(Table3[[#This Row],[Region]],managers5[],2,FALSE)</f>
        <v>#N/A</v>
      </c>
      <c r="U3749" t="s">
        <v>1955</v>
      </c>
      <c r="V3749" t="s">
        <v>1959</v>
      </c>
      <c r="W3749" t="s">
        <v>14</v>
      </c>
      <c r="X3749" t="s">
        <v>24</v>
      </c>
      <c r="Y3749" t="s">
        <v>50</v>
      </c>
      <c r="Z3749" t="s">
        <v>72</v>
      </c>
      <c r="AA3749" t="s">
        <v>1096</v>
      </c>
      <c r="AB3749" t="s">
        <v>69</v>
      </c>
      <c r="AD3749" s="1">
        <v>40635</v>
      </c>
    </row>
    <row r="3750" spans="1:30" x14ac:dyDescent="0.35">
      <c r="A3750">
        <v>3622</v>
      </c>
      <c r="B3750">
        <v>5253</v>
      </c>
      <c r="C3750">
        <v>37380</v>
      </c>
      <c r="D3750" s="1">
        <v>40634</v>
      </c>
      <c r="E3750" t="s">
        <v>41</v>
      </c>
      <c r="F3750">
        <v>47</v>
      </c>
      <c r="G3750">
        <v>507.18</v>
      </c>
      <c r="H3750">
        <v>0</v>
      </c>
      <c r="I3750" t="s">
        <v>9</v>
      </c>
      <c r="J3750" s="8">
        <v>74.73</v>
      </c>
      <c r="K3750" s="8">
        <f>IF(Table3[[#This Row],[Return Status]] = "Returned", 0, Table3[[#This Row],[Profit]])</f>
        <v>0</v>
      </c>
      <c r="L3750" s="8" t="str">
        <f>IFERROR(VLOOKUP(Table3[[#This Row],[Order ID]],returns[[Order ID]:[Status]],2,FALSE), "")</f>
        <v>Returned</v>
      </c>
      <c r="M3750">
        <v>9.99</v>
      </c>
      <c r="N3750">
        <v>4.78</v>
      </c>
      <c r="O3750" t="s">
        <v>640</v>
      </c>
      <c r="P3750" t="s">
        <v>22</v>
      </c>
      <c r="Q3750">
        <v>80219</v>
      </c>
      <c r="R3750" t="s">
        <v>23</v>
      </c>
      <c r="S3750" t="s">
        <v>1976</v>
      </c>
      <c r="T3750" t="e">
        <f>VLOOKUP(Table3[[#This Row],[Region]],managers5[],2,FALSE)</f>
        <v>#N/A</v>
      </c>
      <c r="U3750" t="s">
        <v>1955</v>
      </c>
      <c r="V3750" t="s">
        <v>1959</v>
      </c>
      <c r="W3750" t="s">
        <v>14</v>
      </c>
      <c r="X3750" t="s">
        <v>24</v>
      </c>
      <c r="Y3750" t="s">
        <v>16</v>
      </c>
      <c r="Z3750" t="s">
        <v>30</v>
      </c>
      <c r="AA3750" t="s">
        <v>1790</v>
      </c>
      <c r="AB3750" t="s">
        <v>19</v>
      </c>
      <c r="AC3750">
        <v>0.4</v>
      </c>
      <c r="AD3750" s="1">
        <v>40635</v>
      </c>
    </row>
    <row r="3751" spans="1:30" x14ac:dyDescent="0.35">
      <c r="A3751">
        <v>3623</v>
      </c>
      <c r="B3751">
        <v>5254</v>
      </c>
      <c r="C3751">
        <v>37380</v>
      </c>
      <c r="D3751" s="1">
        <v>40634</v>
      </c>
      <c r="E3751" t="s">
        <v>41</v>
      </c>
      <c r="F3751">
        <v>42</v>
      </c>
      <c r="G3751">
        <v>151.19</v>
      </c>
      <c r="H3751">
        <v>7.0000000000000007E-2</v>
      </c>
      <c r="I3751" t="s">
        <v>9</v>
      </c>
      <c r="J3751" s="8">
        <v>27.37</v>
      </c>
      <c r="K3751" s="8">
        <f>IF(Table3[[#This Row],[Return Status]] = "Returned", 0, Table3[[#This Row],[Profit]])</f>
        <v>0</v>
      </c>
      <c r="L3751" s="8" t="str">
        <f>IFERROR(VLOOKUP(Table3[[#This Row],[Order ID]],returns[[Order ID]:[Status]],2,FALSE), "")</f>
        <v>Returned</v>
      </c>
      <c r="M3751">
        <v>3.55</v>
      </c>
      <c r="N3751">
        <v>1.43</v>
      </c>
      <c r="O3751" t="s">
        <v>640</v>
      </c>
      <c r="P3751" t="s">
        <v>22</v>
      </c>
      <c r="Q3751">
        <v>80219</v>
      </c>
      <c r="R3751" t="s">
        <v>23</v>
      </c>
      <c r="S3751" t="s">
        <v>1976</v>
      </c>
      <c r="T3751" t="e">
        <f>VLOOKUP(Table3[[#This Row],[Region]],managers5[],2,FALSE)</f>
        <v>#N/A</v>
      </c>
      <c r="U3751" t="s">
        <v>1955</v>
      </c>
      <c r="V3751" t="s">
        <v>1959</v>
      </c>
      <c r="W3751" t="s">
        <v>14</v>
      </c>
      <c r="X3751" t="s">
        <v>24</v>
      </c>
      <c r="Y3751" t="s">
        <v>16</v>
      </c>
      <c r="Z3751" t="s">
        <v>57</v>
      </c>
      <c r="AA3751" t="s">
        <v>1791</v>
      </c>
      <c r="AB3751" t="s">
        <v>35</v>
      </c>
      <c r="AC3751">
        <v>0.38</v>
      </c>
      <c r="AD3751" s="1">
        <v>40635</v>
      </c>
    </row>
    <row r="3752" spans="1:30" x14ac:dyDescent="0.35">
      <c r="A3752">
        <v>2740</v>
      </c>
      <c r="B3752">
        <v>5257</v>
      </c>
      <c r="C3752">
        <v>37414</v>
      </c>
      <c r="D3752" s="1">
        <v>40795</v>
      </c>
      <c r="E3752" t="s">
        <v>32</v>
      </c>
      <c r="F3752">
        <v>39</v>
      </c>
      <c r="G3752">
        <v>20596.580000000002</v>
      </c>
      <c r="H3752">
        <v>0.09</v>
      </c>
      <c r="I3752" t="s">
        <v>49</v>
      </c>
      <c r="J3752" s="8">
        <v>-1331.5533660000001</v>
      </c>
      <c r="K3752" s="8">
        <f>IF(Table3[[#This Row],[Return Status]] = "Returned", 0, Table3[[#This Row],[Profit]])</f>
        <v>0</v>
      </c>
      <c r="L3752" s="8" t="str">
        <f>IFERROR(VLOOKUP(Table3[[#This Row],[Order ID]],returns[[Order ID]:[Status]],2,FALSE), "")</f>
        <v>Returned</v>
      </c>
      <c r="M3752">
        <v>550.98</v>
      </c>
      <c r="N3752">
        <v>64.59</v>
      </c>
      <c r="O3752" t="s">
        <v>1579</v>
      </c>
      <c r="P3752" t="s">
        <v>37</v>
      </c>
      <c r="Q3752">
        <v>13601</v>
      </c>
      <c r="R3752" t="s">
        <v>37</v>
      </c>
      <c r="S3752" t="s">
        <v>1979</v>
      </c>
      <c r="T3752" t="e">
        <f>VLOOKUP(Table3[[#This Row],[Region]],managers5[],2,FALSE)</f>
        <v>#N/A</v>
      </c>
      <c r="U3752" t="s">
        <v>1956</v>
      </c>
      <c r="W3752" t="s">
        <v>14</v>
      </c>
      <c r="X3752" t="s">
        <v>24</v>
      </c>
      <c r="Y3752" t="s">
        <v>50</v>
      </c>
      <c r="Z3752" t="s">
        <v>51</v>
      </c>
      <c r="AA3752" t="s">
        <v>289</v>
      </c>
      <c r="AB3752" t="s">
        <v>53</v>
      </c>
      <c r="AC3752">
        <v>0.66</v>
      </c>
      <c r="AD3752" s="1">
        <v>40797</v>
      </c>
    </row>
    <row r="3753" spans="1:30" x14ac:dyDescent="0.35">
      <c r="A3753">
        <v>5276</v>
      </c>
      <c r="B3753">
        <v>5259</v>
      </c>
      <c r="C3753">
        <v>37440</v>
      </c>
      <c r="D3753" s="1">
        <v>40352</v>
      </c>
      <c r="E3753" t="s">
        <v>8</v>
      </c>
      <c r="F3753">
        <v>39</v>
      </c>
      <c r="G3753">
        <v>8407.08</v>
      </c>
      <c r="H3753">
        <v>0.04</v>
      </c>
      <c r="I3753" t="s">
        <v>49</v>
      </c>
      <c r="J3753" s="8">
        <v>629.4</v>
      </c>
      <c r="K3753" s="8">
        <f>IF(Table3[[#This Row],[Return Status]] = "Returned", 0, Table3[[#This Row],[Profit]])</f>
        <v>629.4</v>
      </c>
      <c r="L3753" s="8" t="str">
        <f>IFERROR(VLOOKUP(Table3[[#This Row],[Order ID]],returns[[Order ID]:[Status]],2,FALSE), "")</f>
        <v/>
      </c>
      <c r="M3753">
        <v>208.16</v>
      </c>
      <c r="N3753">
        <v>68.02</v>
      </c>
      <c r="O3753" t="s">
        <v>248</v>
      </c>
      <c r="P3753" t="s">
        <v>97</v>
      </c>
      <c r="Q3753">
        <v>97071</v>
      </c>
      <c r="R3753" t="s">
        <v>98</v>
      </c>
      <c r="S3753" t="s">
        <v>1976</v>
      </c>
      <c r="T3753" t="e">
        <f>VLOOKUP(Table3[[#This Row],[Region]],managers5[],2,FALSE)</f>
        <v>#N/A</v>
      </c>
      <c r="U3753" t="s">
        <v>1955</v>
      </c>
      <c r="V3753" t="s">
        <v>1959</v>
      </c>
      <c r="W3753" t="s">
        <v>14</v>
      </c>
      <c r="X3753" t="s">
        <v>71</v>
      </c>
      <c r="Y3753" t="s">
        <v>16</v>
      </c>
      <c r="Z3753" t="s">
        <v>83</v>
      </c>
      <c r="AA3753" t="s">
        <v>525</v>
      </c>
      <c r="AB3753" t="s">
        <v>74</v>
      </c>
      <c r="AC3753">
        <v>0.57999999999999996</v>
      </c>
      <c r="AD3753" s="2">
        <v>40353</v>
      </c>
    </row>
    <row r="3754" spans="1:30" x14ac:dyDescent="0.35">
      <c r="A3754">
        <v>5672</v>
      </c>
      <c r="B3754">
        <v>5263</v>
      </c>
      <c r="C3754">
        <v>37443</v>
      </c>
      <c r="D3754" s="1">
        <v>40283</v>
      </c>
      <c r="E3754" t="s">
        <v>8</v>
      </c>
      <c r="F3754">
        <v>21</v>
      </c>
      <c r="G3754">
        <v>2172.7019999999902</v>
      </c>
      <c r="H3754">
        <v>0.01</v>
      </c>
      <c r="I3754" t="s">
        <v>9</v>
      </c>
      <c r="J3754" s="8">
        <v>481.74299999999999</v>
      </c>
      <c r="K3754" s="8">
        <f>IF(Table3[[#This Row],[Return Status]] = "Returned", 0, Table3[[#This Row],[Profit]])</f>
        <v>481.74299999999999</v>
      </c>
      <c r="L3754" s="8" t="str">
        <f>IFERROR(VLOOKUP(Table3[[#This Row],[Order ID]],returns[[Order ID]:[Status]],2,FALSE), "")</f>
        <v/>
      </c>
      <c r="M3754">
        <v>115.99</v>
      </c>
      <c r="N3754">
        <v>2.5</v>
      </c>
      <c r="O3754" t="s">
        <v>1809</v>
      </c>
      <c r="P3754" t="s">
        <v>37</v>
      </c>
      <c r="Q3754">
        <v>7652</v>
      </c>
      <c r="R3754" t="s">
        <v>37</v>
      </c>
      <c r="S3754" t="s">
        <v>1979</v>
      </c>
      <c r="T3754" t="e">
        <f>VLOOKUP(Table3[[#This Row],[Region]],managers5[],2,FALSE)</f>
        <v>#N/A</v>
      </c>
      <c r="U3754" t="s">
        <v>1956</v>
      </c>
      <c r="W3754" t="s">
        <v>14</v>
      </c>
      <c r="X3754" t="s">
        <v>15</v>
      </c>
      <c r="Y3754" t="s">
        <v>46</v>
      </c>
      <c r="Z3754" t="s">
        <v>86</v>
      </c>
      <c r="AA3754">
        <v>6160</v>
      </c>
      <c r="AB3754" t="s">
        <v>19</v>
      </c>
      <c r="AC3754">
        <v>0.56999999999999995</v>
      </c>
      <c r="AD3754" s="2">
        <v>40285</v>
      </c>
    </row>
    <row r="3755" spans="1:30" x14ac:dyDescent="0.35">
      <c r="A3755">
        <v>5682</v>
      </c>
      <c r="B3755">
        <v>5262</v>
      </c>
      <c r="C3755">
        <v>37443</v>
      </c>
      <c r="D3755" s="1">
        <v>40283</v>
      </c>
      <c r="E3755" t="s">
        <v>8</v>
      </c>
      <c r="F3755">
        <v>50</v>
      </c>
      <c r="G3755">
        <v>2869.44</v>
      </c>
      <c r="H3755">
        <v>0.08</v>
      </c>
      <c r="I3755" t="s">
        <v>9</v>
      </c>
      <c r="J3755" s="8">
        <v>840.55</v>
      </c>
      <c r="K3755" s="8">
        <f>IF(Table3[[#This Row],[Return Status]] = "Returned", 0, Table3[[#This Row],[Profit]])</f>
        <v>840.55</v>
      </c>
      <c r="L3755" s="8" t="str">
        <f>IFERROR(VLOOKUP(Table3[[#This Row],[Order ID]],returns[[Order ID]:[Status]],2,FALSE), "")</f>
        <v/>
      </c>
      <c r="M3755">
        <v>59.98</v>
      </c>
      <c r="N3755">
        <v>3.99</v>
      </c>
      <c r="O3755" t="s">
        <v>1809</v>
      </c>
      <c r="P3755" t="s">
        <v>134</v>
      </c>
      <c r="Q3755">
        <v>1013</v>
      </c>
      <c r="R3755" t="s">
        <v>135</v>
      </c>
      <c r="S3755" t="s">
        <v>1979</v>
      </c>
      <c r="T3755" t="e">
        <f>VLOOKUP(Table3[[#This Row],[Region]],managers5[],2,FALSE)</f>
        <v>#N/A</v>
      </c>
      <c r="U3755" t="s">
        <v>1956</v>
      </c>
      <c r="W3755" t="s">
        <v>14</v>
      </c>
      <c r="X3755" t="s">
        <v>15</v>
      </c>
      <c r="Y3755" t="s">
        <v>16</v>
      </c>
      <c r="Z3755" t="s">
        <v>83</v>
      </c>
      <c r="AA3755" t="s">
        <v>1272</v>
      </c>
      <c r="AB3755" t="s">
        <v>19</v>
      </c>
      <c r="AC3755">
        <v>0.56999999999999995</v>
      </c>
      <c r="AD3755" s="2">
        <v>40283</v>
      </c>
    </row>
    <row r="3756" spans="1:30" x14ac:dyDescent="0.35">
      <c r="A3756">
        <v>1830</v>
      </c>
      <c r="B3756">
        <v>5264</v>
      </c>
      <c r="C3756">
        <v>37445</v>
      </c>
      <c r="D3756" s="1">
        <v>40957</v>
      </c>
      <c r="E3756" t="s">
        <v>77</v>
      </c>
      <c r="F3756">
        <v>37</v>
      </c>
      <c r="G3756">
        <v>2180.23</v>
      </c>
      <c r="H3756">
        <v>0.05</v>
      </c>
      <c r="I3756" t="s">
        <v>9</v>
      </c>
      <c r="J3756" s="8">
        <v>660.25</v>
      </c>
      <c r="K3756" s="8">
        <f>IF(Table3[[#This Row],[Return Status]] = "Returned", 0, Table3[[#This Row],[Profit]])</f>
        <v>660.25</v>
      </c>
      <c r="L3756" s="8" t="str">
        <f>IFERROR(VLOOKUP(Table3[[#This Row],[Order ID]],returns[[Order ID]:[Status]],2,FALSE), "")</f>
        <v/>
      </c>
      <c r="M3756">
        <v>60.22</v>
      </c>
      <c r="N3756">
        <v>3.5</v>
      </c>
      <c r="O3756" t="s">
        <v>719</v>
      </c>
      <c r="P3756" t="s">
        <v>22</v>
      </c>
      <c r="Q3756">
        <v>80027</v>
      </c>
      <c r="R3756" t="s">
        <v>23</v>
      </c>
      <c r="S3756" t="s">
        <v>1976</v>
      </c>
      <c r="T3756" t="e">
        <f>VLOOKUP(Table3[[#This Row],[Region]],managers5[],2,FALSE)</f>
        <v>#N/A</v>
      </c>
      <c r="U3756" t="s">
        <v>1955</v>
      </c>
      <c r="V3756" t="s">
        <v>1959</v>
      </c>
      <c r="W3756" t="s">
        <v>14</v>
      </c>
      <c r="X3756" t="s">
        <v>71</v>
      </c>
      <c r="Y3756" t="s">
        <v>16</v>
      </c>
      <c r="Z3756" t="s">
        <v>83</v>
      </c>
      <c r="AA3756" t="s">
        <v>660</v>
      </c>
      <c r="AB3756" t="s">
        <v>19</v>
      </c>
      <c r="AC3756">
        <v>0.56999999999999995</v>
      </c>
      <c r="AD3756" s="1">
        <v>40958</v>
      </c>
    </row>
    <row r="3757" spans="1:30" x14ac:dyDescent="0.35">
      <c r="A3757">
        <v>7255</v>
      </c>
      <c r="B3757">
        <v>5265</v>
      </c>
      <c r="C3757">
        <v>37447</v>
      </c>
      <c r="D3757" s="1">
        <v>40002</v>
      </c>
      <c r="E3757" t="s">
        <v>32</v>
      </c>
      <c r="F3757">
        <v>23</v>
      </c>
      <c r="G3757">
        <v>139.44999999999999</v>
      </c>
      <c r="H3757">
        <v>0.02</v>
      </c>
      <c r="I3757" t="s">
        <v>9</v>
      </c>
      <c r="J3757" s="8">
        <v>-137.494</v>
      </c>
      <c r="K3757" s="8">
        <f>IF(Table3[[#This Row],[Return Status]] = "Returned", 0, Table3[[#This Row],[Profit]])</f>
        <v>-137.494</v>
      </c>
      <c r="L3757" s="8" t="str">
        <f>IFERROR(VLOOKUP(Table3[[#This Row],[Order ID]],returns[[Order ID]:[Status]],2,FALSE), "")</f>
        <v/>
      </c>
      <c r="M3757">
        <v>5.81</v>
      </c>
      <c r="N3757">
        <v>8.49</v>
      </c>
      <c r="O3757" t="s">
        <v>1282</v>
      </c>
      <c r="P3757" t="s">
        <v>131</v>
      </c>
      <c r="Q3757">
        <v>4073</v>
      </c>
      <c r="R3757" t="s">
        <v>132</v>
      </c>
      <c r="S3757" t="s">
        <v>1979</v>
      </c>
      <c r="T3757" t="e">
        <f>VLOOKUP(Table3[[#This Row],[Region]],managers5[],2,FALSE)</f>
        <v>#N/A</v>
      </c>
      <c r="U3757" t="s">
        <v>1956</v>
      </c>
      <c r="W3757" t="s">
        <v>14</v>
      </c>
      <c r="X3757" t="s">
        <v>24</v>
      </c>
      <c r="Y3757" t="s">
        <v>16</v>
      </c>
      <c r="Z3757" t="s">
        <v>17</v>
      </c>
      <c r="AA3757" t="s">
        <v>1128</v>
      </c>
      <c r="AB3757" t="s">
        <v>19</v>
      </c>
      <c r="AC3757">
        <v>0.39</v>
      </c>
      <c r="AD3757" s="2">
        <v>40006</v>
      </c>
    </row>
    <row r="3758" spans="1:30" x14ac:dyDescent="0.35">
      <c r="A3758">
        <v>6742</v>
      </c>
      <c r="B3758">
        <v>5266</v>
      </c>
      <c r="C3758">
        <v>37473</v>
      </c>
      <c r="D3758" s="1">
        <v>40087</v>
      </c>
      <c r="E3758" t="s">
        <v>32</v>
      </c>
      <c r="F3758">
        <v>42</v>
      </c>
      <c r="G3758">
        <v>88.23</v>
      </c>
      <c r="H3758">
        <v>0.1</v>
      </c>
      <c r="I3758" t="s">
        <v>9</v>
      </c>
      <c r="J3758" s="8">
        <v>-195.93</v>
      </c>
      <c r="K3758" s="8">
        <f>IF(Table3[[#This Row],[Return Status]] = "Returned", 0, Table3[[#This Row],[Profit]])</f>
        <v>-195.93</v>
      </c>
      <c r="L3758" s="8" t="str">
        <f>IFERROR(VLOOKUP(Table3[[#This Row],[Order ID]],returns[[Order ID]:[Status]],2,FALSE), "")</f>
        <v/>
      </c>
      <c r="M3758">
        <v>2.1800000000000002</v>
      </c>
      <c r="N3758">
        <v>5</v>
      </c>
      <c r="O3758" t="s">
        <v>390</v>
      </c>
      <c r="P3758" t="s">
        <v>11</v>
      </c>
      <c r="Q3758">
        <v>91505</v>
      </c>
      <c r="R3758" t="s">
        <v>12</v>
      </c>
      <c r="S3758" t="s">
        <v>1976</v>
      </c>
      <c r="T3758" t="e">
        <f>VLOOKUP(Table3[[#This Row],[Region]],managers5[],2,FALSE)</f>
        <v>#N/A</v>
      </c>
      <c r="U3758" t="s">
        <v>1955</v>
      </c>
      <c r="V3758" t="s">
        <v>1959</v>
      </c>
      <c r="W3758" t="s">
        <v>14</v>
      </c>
      <c r="X3758" t="s">
        <v>15</v>
      </c>
      <c r="Y3758" t="s">
        <v>16</v>
      </c>
      <c r="Z3758" t="s">
        <v>67</v>
      </c>
      <c r="AA3758" t="s">
        <v>807</v>
      </c>
      <c r="AB3758" t="s">
        <v>35</v>
      </c>
      <c r="AC3758">
        <v>0.81</v>
      </c>
      <c r="AD3758" s="2">
        <v>40091</v>
      </c>
    </row>
    <row r="3759" spans="1:30" x14ac:dyDescent="0.35">
      <c r="A3759">
        <v>6763</v>
      </c>
      <c r="B3759">
        <v>5267</v>
      </c>
      <c r="C3759">
        <v>37473</v>
      </c>
      <c r="D3759" s="1">
        <v>40087</v>
      </c>
      <c r="E3759" t="s">
        <v>32</v>
      </c>
      <c r="F3759">
        <v>8</v>
      </c>
      <c r="G3759">
        <v>43.72</v>
      </c>
      <c r="H3759">
        <v>0.06</v>
      </c>
      <c r="I3759" t="s">
        <v>9</v>
      </c>
      <c r="J3759" s="8">
        <v>2.12</v>
      </c>
      <c r="K3759" s="8">
        <f>IF(Table3[[#This Row],[Return Status]] = "Returned", 0, Table3[[#This Row],[Profit]])</f>
        <v>2.12</v>
      </c>
      <c r="L3759" s="8" t="str">
        <f>IFERROR(VLOOKUP(Table3[[#This Row],[Order ID]],returns[[Order ID]:[Status]],2,FALSE), "")</f>
        <v/>
      </c>
      <c r="M3759">
        <v>5.18</v>
      </c>
      <c r="N3759">
        <v>2.04</v>
      </c>
      <c r="O3759" t="s">
        <v>390</v>
      </c>
      <c r="P3759" t="s">
        <v>131</v>
      </c>
      <c r="Q3759">
        <v>3051</v>
      </c>
      <c r="R3759" t="s">
        <v>132</v>
      </c>
      <c r="S3759" t="s">
        <v>1979</v>
      </c>
      <c r="T3759" t="e">
        <f>VLOOKUP(Table3[[#This Row],[Region]],managers5[],2,FALSE)</f>
        <v>#N/A</v>
      </c>
      <c r="U3759" t="s">
        <v>1956</v>
      </c>
      <c r="W3759" t="s">
        <v>14</v>
      </c>
      <c r="X3759" t="s">
        <v>15</v>
      </c>
      <c r="Y3759" t="s">
        <v>16</v>
      </c>
      <c r="Z3759" t="s">
        <v>30</v>
      </c>
      <c r="AA3759" t="s">
        <v>1041</v>
      </c>
      <c r="AB3759" t="s">
        <v>35</v>
      </c>
      <c r="AC3759">
        <v>0.36</v>
      </c>
      <c r="AD3759" s="2">
        <v>40087</v>
      </c>
    </row>
    <row r="3760" spans="1:30" x14ac:dyDescent="0.35">
      <c r="A3760">
        <v>3245</v>
      </c>
      <c r="B3760">
        <v>5270</v>
      </c>
      <c r="C3760">
        <v>37505</v>
      </c>
      <c r="D3760" s="1">
        <v>40697</v>
      </c>
      <c r="E3760" t="s">
        <v>32</v>
      </c>
      <c r="F3760">
        <v>42</v>
      </c>
      <c r="G3760">
        <v>384.41</v>
      </c>
      <c r="H3760">
        <v>0.05</v>
      </c>
      <c r="I3760" t="s">
        <v>9</v>
      </c>
      <c r="J3760" s="8">
        <v>-44.300400000000003</v>
      </c>
      <c r="K3760" s="8">
        <f>IF(Table3[[#This Row],[Return Status]] = "Returned", 0, Table3[[#This Row],[Profit]])</f>
        <v>-44.300400000000003</v>
      </c>
      <c r="L3760" s="8" t="str">
        <f>IFERROR(VLOOKUP(Table3[[#This Row],[Order ID]],returns[[Order ID]:[Status]],2,FALSE), "")</f>
        <v/>
      </c>
      <c r="M3760">
        <v>9.49</v>
      </c>
      <c r="N3760">
        <v>5.76</v>
      </c>
      <c r="O3760" t="s">
        <v>333</v>
      </c>
      <c r="P3760" t="s">
        <v>11</v>
      </c>
      <c r="Q3760">
        <v>95051</v>
      </c>
      <c r="R3760" t="s">
        <v>12</v>
      </c>
      <c r="S3760" t="s">
        <v>1976</v>
      </c>
      <c r="T3760" t="e">
        <f>VLOOKUP(Table3[[#This Row],[Region]],managers5[],2,FALSE)</f>
        <v>#N/A</v>
      </c>
      <c r="U3760" t="s">
        <v>1955</v>
      </c>
      <c r="V3760" t="s">
        <v>1959</v>
      </c>
      <c r="W3760" t="s">
        <v>14</v>
      </c>
      <c r="X3760" t="s">
        <v>24</v>
      </c>
      <c r="Y3760" t="s">
        <v>46</v>
      </c>
      <c r="Z3760" t="s">
        <v>124</v>
      </c>
      <c r="AA3760" t="s">
        <v>1636</v>
      </c>
      <c r="AB3760" t="s">
        <v>69</v>
      </c>
      <c r="AC3760">
        <v>0.39</v>
      </c>
      <c r="AD3760" s="1">
        <v>40702</v>
      </c>
    </row>
    <row r="3761" spans="1:30" x14ac:dyDescent="0.35">
      <c r="A3761">
        <v>3255</v>
      </c>
      <c r="B3761">
        <v>5268</v>
      </c>
      <c r="C3761">
        <v>37505</v>
      </c>
      <c r="D3761" s="1">
        <v>40697</v>
      </c>
      <c r="E3761" t="s">
        <v>32</v>
      </c>
      <c r="F3761">
        <v>1</v>
      </c>
      <c r="G3761">
        <v>29.19</v>
      </c>
      <c r="H3761">
        <v>0.03</v>
      </c>
      <c r="I3761" t="s">
        <v>9</v>
      </c>
      <c r="J3761" s="8">
        <v>-23.1</v>
      </c>
      <c r="K3761" s="8">
        <f>IF(Table3[[#This Row],[Return Status]] = "Returned", 0, Table3[[#This Row],[Profit]])</f>
        <v>-23.1</v>
      </c>
      <c r="L3761" s="8" t="str">
        <f>IFERROR(VLOOKUP(Table3[[#This Row],[Order ID]],returns[[Order ID]:[Status]],2,FALSE), "")</f>
        <v/>
      </c>
      <c r="M3761">
        <v>16.98</v>
      </c>
      <c r="N3761">
        <v>12.39</v>
      </c>
      <c r="O3761" t="s">
        <v>333</v>
      </c>
      <c r="P3761" t="s">
        <v>11</v>
      </c>
      <c r="Q3761">
        <v>93101</v>
      </c>
      <c r="R3761" t="s">
        <v>12</v>
      </c>
      <c r="S3761" t="s">
        <v>1976</v>
      </c>
      <c r="T3761" t="e">
        <f>VLOOKUP(Table3[[#This Row],[Region]],managers5[],2,FALSE)</f>
        <v>#N/A</v>
      </c>
      <c r="U3761" t="s">
        <v>1955</v>
      </c>
      <c r="V3761" t="s">
        <v>1959</v>
      </c>
      <c r="W3761" t="s">
        <v>14</v>
      </c>
      <c r="X3761" t="s">
        <v>24</v>
      </c>
      <c r="Y3761" t="s">
        <v>16</v>
      </c>
      <c r="Z3761" t="s">
        <v>168</v>
      </c>
      <c r="AA3761" t="s">
        <v>632</v>
      </c>
      <c r="AB3761" t="s">
        <v>19</v>
      </c>
      <c r="AC3761">
        <v>0.35</v>
      </c>
      <c r="AD3761" s="1">
        <v>40699</v>
      </c>
    </row>
    <row r="3762" spans="1:30" x14ac:dyDescent="0.35">
      <c r="A3762">
        <v>3256</v>
      </c>
      <c r="B3762">
        <v>5269</v>
      </c>
      <c r="C3762">
        <v>37505</v>
      </c>
      <c r="D3762" s="1">
        <v>40697</v>
      </c>
      <c r="E3762" t="s">
        <v>32</v>
      </c>
      <c r="F3762">
        <v>9</v>
      </c>
      <c r="G3762">
        <v>2007.24</v>
      </c>
      <c r="H3762">
        <v>0.03</v>
      </c>
      <c r="I3762" t="s">
        <v>33</v>
      </c>
      <c r="J3762" s="8">
        <v>600.4</v>
      </c>
      <c r="K3762" s="8">
        <f>IF(Table3[[#This Row],[Return Status]] = "Returned", 0, Table3[[#This Row],[Profit]])</f>
        <v>600.4</v>
      </c>
      <c r="L3762" s="8" t="str">
        <f>IFERROR(VLOOKUP(Table3[[#This Row],[Order ID]],returns[[Order ID]:[Status]],2,FALSE), "")</f>
        <v/>
      </c>
      <c r="M3762">
        <v>225.04</v>
      </c>
      <c r="N3762">
        <v>11.79</v>
      </c>
      <c r="O3762" t="s">
        <v>333</v>
      </c>
      <c r="P3762" t="s">
        <v>11</v>
      </c>
      <c r="Q3762">
        <v>95051</v>
      </c>
      <c r="R3762" t="s">
        <v>12</v>
      </c>
      <c r="S3762" t="s">
        <v>1976</v>
      </c>
      <c r="T3762" t="e">
        <f>VLOOKUP(Table3[[#This Row],[Region]],managers5[],2,FALSE)</f>
        <v>#N/A</v>
      </c>
      <c r="U3762" t="s">
        <v>1955</v>
      </c>
      <c r="V3762" t="s">
        <v>1959</v>
      </c>
      <c r="W3762" t="s">
        <v>14</v>
      </c>
      <c r="X3762" t="s">
        <v>24</v>
      </c>
      <c r="Y3762" t="s">
        <v>16</v>
      </c>
      <c r="Z3762" t="s">
        <v>83</v>
      </c>
      <c r="AA3762" t="s">
        <v>1330</v>
      </c>
      <c r="AB3762" t="s">
        <v>69</v>
      </c>
      <c r="AC3762">
        <v>0.42</v>
      </c>
      <c r="AD3762" s="1">
        <v>40699</v>
      </c>
    </row>
    <row r="3763" spans="1:30" x14ac:dyDescent="0.35">
      <c r="A3763">
        <v>808</v>
      </c>
      <c r="B3763">
        <v>4021</v>
      </c>
      <c r="C3763">
        <v>28738</v>
      </c>
      <c r="D3763" s="1">
        <v>41131</v>
      </c>
      <c r="E3763" t="s">
        <v>20</v>
      </c>
      <c r="F3763">
        <v>2</v>
      </c>
      <c r="G3763">
        <v>23.54</v>
      </c>
      <c r="H3763">
        <v>0.03</v>
      </c>
      <c r="I3763" t="s">
        <v>9</v>
      </c>
      <c r="J3763" s="8">
        <v>-14.467000000000001</v>
      </c>
      <c r="K3763" s="8">
        <f>IF(Table3[[#This Row],[Return Status]] = "Returned", 0, Table3[[#This Row],[Profit]])</f>
        <v>-14.467000000000001</v>
      </c>
      <c r="L3763" s="8" t="str">
        <f>IFERROR(VLOOKUP(Table3[[#This Row],[Order ID]],returns[[Order ID]:[Status]],2,FALSE), "")</f>
        <v/>
      </c>
      <c r="M3763">
        <v>8.6</v>
      </c>
      <c r="N3763">
        <v>6.19</v>
      </c>
      <c r="O3763" t="s">
        <v>184</v>
      </c>
      <c r="P3763" t="s">
        <v>43</v>
      </c>
      <c r="Q3763">
        <v>22153</v>
      </c>
      <c r="R3763" t="s">
        <v>44</v>
      </c>
      <c r="S3763" t="s">
        <v>1978</v>
      </c>
      <c r="T3763" t="e">
        <f>VLOOKUP(Table3[[#This Row],[Region]],managers5[],2,FALSE)</f>
        <v>#N/A</v>
      </c>
      <c r="U3763" t="s">
        <v>1957</v>
      </c>
      <c r="V3763" t="s">
        <v>1959</v>
      </c>
      <c r="W3763" t="s">
        <v>14</v>
      </c>
      <c r="X3763" t="s">
        <v>15</v>
      </c>
      <c r="Y3763" t="s">
        <v>16</v>
      </c>
      <c r="Z3763" t="s">
        <v>17</v>
      </c>
      <c r="AA3763" t="s">
        <v>958</v>
      </c>
      <c r="AB3763" t="s">
        <v>19</v>
      </c>
      <c r="AC3763">
        <v>0.38</v>
      </c>
      <c r="AD3763" s="1">
        <v>41133</v>
      </c>
    </row>
    <row r="3764" spans="1:30" x14ac:dyDescent="0.35">
      <c r="A3764">
        <v>8345</v>
      </c>
      <c r="B3764">
        <v>5274</v>
      </c>
      <c r="C3764">
        <v>37537</v>
      </c>
      <c r="D3764" s="1">
        <v>39815</v>
      </c>
      <c r="E3764" t="s">
        <v>32</v>
      </c>
      <c r="F3764">
        <v>32</v>
      </c>
      <c r="G3764">
        <v>4902.38</v>
      </c>
      <c r="H3764">
        <v>0.05</v>
      </c>
      <c r="I3764" t="s">
        <v>9</v>
      </c>
      <c r="J3764" s="8">
        <v>1438.49</v>
      </c>
      <c r="K3764" s="8">
        <f>IF(Table3[[#This Row],[Return Status]] = "Returned", 0, Table3[[#This Row],[Profit]])</f>
        <v>1438.49</v>
      </c>
      <c r="L3764" s="8" t="str">
        <f>IFERROR(VLOOKUP(Table3[[#This Row],[Order ID]],returns[[Order ID]:[Status]],2,FALSE), "")</f>
        <v/>
      </c>
      <c r="M3764">
        <v>155.06</v>
      </c>
      <c r="N3764">
        <v>7.07</v>
      </c>
      <c r="O3764" t="s">
        <v>1160</v>
      </c>
      <c r="P3764" t="s">
        <v>11</v>
      </c>
      <c r="Q3764">
        <v>94559</v>
      </c>
      <c r="R3764" t="s">
        <v>12</v>
      </c>
      <c r="S3764" t="s">
        <v>1976</v>
      </c>
      <c r="T3764" t="e">
        <f>VLOOKUP(Table3[[#This Row],[Region]],managers5[],2,FALSE)</f>
        <v>#N/A</v>
      </c>
      <c r="U3764" t="s">
        <v>1955</v>
      </c>
      <c r="V3764" t="s">
        <v>1959</v>
      </c>
      <c r="W3764" t="s">
        <v>14</v>
      </c>
      <c r="X3764" t="s">
        <v>71</v>
      </c>
      <c r="Y3764" t="s">
        <v>16</v>
      </c>
      <c r="Z3764" t="s">
        <v>75</v>
      </c>
      <c r="AA3764" t="s">
        <v>954</v>
      </c>
      <c r="AB3764" t="s">
        <v>19</v>
      </c>
      <c r="AC3764">
        <v>0.59</v>
      </c>
      <c r="AD3764" s="1">
        <v>39822</v>
      </c>
    </row>
    <row r="3765" spans="1:30" x14ac:dyDescent="0.35">
      <c r="A3765">
        <v>8391</v>
      </c>
      <c r="B3765">
        <v>5273</v>
      </c>
      <c r="C3765">
        <v>37537</v>
      </c>
      <c r="D3765" s="1">
        <v>39815</v>
      </c>
      <c r="E3765" t="s">
        <v>32</v>
      </c>
      <c r="F3765">
        <v>43</v>
      </c>
      <c r="G3765">
        <v>4083.19</v>
      </c>
      <c r="H3765">
        <v>7.0000000000000007E-2</v>
      </c>
      <c r="I3765" t="s">
        <v>49</v>
      </c>
      <c r="J3765" s="8">
        <v>-1049.8499999999999</v>
      </c>
      <c r="K3765" s="8">
        <f>IF(Table3[[#This Row],[Return Status]] = "Returned", 0, Table3[[#This Row],[Profit]])</f>
        <v>-1049.8499999999999</v>
      </c>
      <c r="L3765" s="8" t="str">
        <f>IFERROR(VLOOKUP(Table3[[#This Row],[Order ID]],returns[[Order ID]:[Status]],2,FALSE), "")</f>
        <v/>
      </c>
      <c r="M3765">
        <v>100.98</v>
      </c>
      <c r="N3765">
        <v>45</v>
      </c>
      <c r="O3765" t="s">
        <v>1160</v>
      </c>
      <c r="P3765" t="s">
        <v>11</v>
      </c>
      <c r="Q3765">
        <v>94559</v>
      </c>
      <c r="R3765" t="s">
        <v>12</v>
      </c>
      <c r="S3765" t="s">
        <v>1976</v>
      </c>
      <c r="T3765" t="e">
        <f>VLOOKUP(Table3[[#This Row],[Region]],managers5[],2,FALSE)</f>
        <v>#N/A</v>
      </c>
      <c r="U3765" t="s">
        <v>1955</v>
      </c>
      <c r="V3765" t="s">
        <v>1959</v>
      </c>
      <c r="W3765" t="s">
        <v>14</v>
      </c>
      <c r="X3765" t="s">
        <v>71</v>
      </c>
      <c r="Y3765" t="s">
        <v>50</v>
      </c>
      <c r="Z3765" t="s">
        <v>72</v>
      </c>
      <c r="AA3765" t="s">
        <v>1553</v>
      </c>
      <c r="AB3765" t="s">
        <v>74</v>
      </c>
      <c r="AC3765">
        <v>0.69</v>
      </c>
      <c r="AD3765" s="1">
        <v>39817</v>
      </c>
    </row>
    <row r="3766" spans="1:30" x14ac:dyDescent="0.35">
      <c r="A3766">
        <v>8397</v>
      </c>
      <c r="B3766">
        <v>5272</v>
      </c>
      <c r="C3766">
        <v>37537</v>
      </c>
      <c r="D3766" s="1">
        <v>39815</v>
      </c>
      <c r="E3766" t="s">
        <v>32</v>
      </c>
      <c r="F3766">
        <v>4</v>
      </c>
      <c r="G3766">
        <v>1239.06</v>
      </c>
      <c r="H3766">
        <v>0</v>
      </c>
      <c r="I3766" t="s">
        <v>49</v>
      </c>
      <c r="J3766" s="8">
        <v>-193.08</v>
      </c>
      <c r="K3766" s="8">
        <f>IF(Table3[[#This Row],[Return Status]] = "Returned", 0, Table3[[#This Row],[Profit]])</f>
        <v>-193.08</v>
      </c>
      <c r="L3766" s="8" t="str">
        <f>IFERROR(VLOOKUP(Table3[[#This Row],[Order ID]],returns[[Order ID]:[Status]],2,FALSE), "")</f>
        <v/>
      </c>
      <c r="M3766">
        <v>291.73</v>
      </c>
      <c r="N3766">
        <v>48.8</v>
      </c>
      <c r="O3766" t="s">
        <v>1160</v>
      </c>
      <c r="P3766" t="s">
        <v>11</v>
      </c>
      <c r="Q3766">
        <v>94559</v>
      </c>
      <c r="R3766" t="s">
        <v>12</v>
      </c>
      <c r="S3766" t="s">
        <v>1976</v>
      </c>
      <c r="T3766" t="e">
        <f>VLOOKUP(Table3[[#This Row],[Region]],managers5[],2,FALSE)</f>
        <v>#N/A</v>
      </c>
      <c r="U3766" t="s">
        <v>1955</v>
      </c>
      <c r="V3766" t="s">
        <v>1959</v>
      </c>
      <c r="W3766" t="s">
        <v>14</v>
      </c>
      <c r="X3766" t="s">
        <v>71</v>
      </c>
      <c r="Y3766" t="s">
        <v>50</v>
      </c>
      <c r="Z3766" t="s">
        <v>72</v>
      </c>
      <c r="AA3766" t="s">
        <v>362</v>
      </c>
      <c r="AB3766" t="s">
        <v>74</v>
      </c>
      <c r="AC3766">
        <v>0.56000000000000005</v>
      </c>
      <c r="AD3766" s="1">
        <v>39815</v>
      </c>
    </row>
    <row r="3767" spans="1:30" x14ac:dyDescent="0.35">
      <c r="A3767">
        <v>7195</v>
      </c>
      <c r="B3767">
        <v>5278</v>
      </c>
      <c r="C3767">
        <v>37542</v>
      </c>
      <c r="D3767" s="1">
        <v>40014</v>
      </c>
      <c r="E3767" t="s">
        <v>20</v>
      </c>
      <c r="F3767">
        <v>26</v>
      </c>
      <c r="G3767">
        <v>2546.5234999999998</v>
      </c>
      <c r="H3767">
        <v>0.09</v>
      </c>
      <c r="I3767" t="s">
        <v>33</v>
      </c>
      <c r="J3767" s="8">
        <v>209.99700000000001</v>
      </c>
      <c r="K3767" s="8">
        <f>IF(Table3[[#This Row],[Return Status]] = "Returned", 0, Table3[[#This Row],[Profit]])</f>
        <v>209.99700000000001</v>
      </c>
      <c r="L3767" s="8" t="str">
        <f>IFERROR(VLOOKUP(Table3[[#This Row],[Order ID]],returns[[Order ID]:[Status]],2,FALSE), "")</f>
        <v/>
      </c>
      <c r="M3767">
        <v>125.99</v>
      </c>
      <c r="N3767">
        <v>7.69</v>
      </c>
      <c r="O3767" t="s">
        <v>1708</v>
      </c>
      <c r="P3767" t="s">
        <v>97</v>
      </c>
      <c r="Q3767">
        <v>97526</v>
      </c>
      <c r="R3767" t="s">
        <v>98</v>
      </c>
      <c r="S3767" t="s">
        <v>1976</v>
      </c>
      <c r="T3767" t="e">
        <f>VLOOKUP(Table3[[#This Row],[Region]],managers5[],2,FALSE)</f>
        <v>#N/A</v>
      </c>
      <c r="U3767" t="s">
        <v>1955</v>
      </c>
      <c r="V3767" t="s">
        <v>1959</v>
      </c>
      <c r="W3767" t="s">
        <v>14</v>
      </c>
      <c r="X3767" t="s">
        <v>71</v>
      </c>
      <c r="Y3767" t="s">
        <v>46</v>
      </c>
      <c r="Z3767" t="s">
        <v>86</v>
      </c>
      <c r="AA3767" t="s">
        <v>1628</v>
      </c>
      <c r="AB3767" t="s">
        <v>19</v>
      </c>
      <c r="AC3767">
        <v>0.59</v>
      </c>
      <c r="AD3767" s="2">
        <v>40016</v>
      </c>
    </row>
    <row r="3768" spans="1:30" x14ac:dyDescent="0.35">
      <c r="A3768">
        <v>2110</v>
      </c>
      <c r="B3768">
        <v>5279</v>
      </c>
      <c r="C3768">
        <v>37543</v>
      </c>
      <c r="D3768" s="1">
        <v>40908</v>
      </c>
      <c r="E3768" t="s">
        <v>20</v>
      </c>
      <c r="F3768">
        <v>6</v>
      </c>
      <c r="G3768">
        <v>241.85</v>
      </c>
      <c r="H3768">
        <v>0.01</v>
      </c>
      <c r="I3768" t="s">
        <v>9</v>
      </c>
      <c r="J3768" s="8">
        <v>-4.5</v>
      </c>
      <c r="K3768" s="8">
        <f>IF(Table3[[#This Row],[Return Status]] = "Returned", 0, Table3[[#This Row],[Profit]])</f>
        <v>-4.5</v>
      </c>
      <c r="L3768" s="8" t="str">
        <f>IFERROR(VLOOKUP(Table3[[#This Row],[Order ID]],returns[[Order ID]:[Status]],2,FALSE), "")</f>
        <v/>
      </c>
      <c r="M3768">
        <v>36.549999999999997</v>
      </c>
      <c r="N3768">
        <v>13.89</v>
      </c>
      <c r="O3768" t="s">
        <v>250</v>
      </c>
      <c r="P3768" t="s">
        <v>114</v>
      </c>
      <c r="Q3768">
        <v>85705</v>
      </c>
      <c r="R3768" t="s">
        <v>115</v>
      </c>
      <c r="S3768" t="s">
        <v>1976</v>
      </c>
      <c r="T3768" t="e">
        <f>VLOOKUP(Table3[[#This Row],[Region]],managers5[],2,FALSE)</f>
        <v>#N/A</v>
      </c>
      <c r="U3768" t="s">
        <v>1955</v>
      </c>
      <c r="V3768" t="s">
        <v>1959</v>
      </c>
      <c r="W3768" t="s">
        <v>14</v>
      </c>
      <c r="X3768" t="s">
        <v>24</v>
      </c>
      <c r="Y3768" t="s">
        <v>16</v>
      </c>
      <c r="Z3768" t="s">
        <v>106</v>
      </c>
      <c r="AA3768" t="s">
        <v>1260</v>
      </c>
      <c r="AB3768" t="s">
        <v>35</v>
      </c>
      <c r="AC3768">
        <v>0.41</v>
      </c>
      <c r="AD3768" s="1">
        <v>40909</v>
      </c>
    </row>
    <row r="3769" spans="1:30" x14ac:dyDescent="0.35">
      <c r="A3769">
        <v>5040</v>
      </c>
      <c r="B3769">
        <v>5280</v>
      </c>
      <c r="C3769">
        <v>37572</v>
      </c>
      <c r="D3769" s="1">
        <v>40393</v>
      </c>
      <c r="E3769" t="s">
        <v>77</v>
      </c>
      <c r="F3769">
        <v>22</v>
      </c>
      <c r="G3769">
        <v>123.95</v>
      </c>
      <c r="H3769">
        <v>0.01</v>
      </c>
      <c r="I3769" t="s">
        <v>9</v>
      </c>
      <c r="J3769" s="8">
        <v>2.4224999999999999</v>
      </c>
      <c r="K3769" s="8">
        <f>IF(Table3[[#This Row],[Return Status]] = "Returned", 0, Table3[[#This Row],[Profit]])</f>
        <v>0</v>
      </c>
      <c r="L3769" s="8" t="str">
        <f>IFERROR(VLOOKUP(Table3[[#This Row],[Order ID]],returns[[Order ID]:[Status]],2,FALSE), "")</f>
        <v>Returned</v>
      </c>
      <c r="M3769">
        <v>5.34</v>
      </c>
      <c r="N3769">
        <v>2.99</v>
      </c>
      <c r="O3769" t="s">
        <v>1607</v>
      </c>
      <c r="P3769" t="s">
        <v>37</v>
      </c>
      <c r="Q3769">
        <v>44094</v>
      </c>
      <c r="R3769" t="s">
        <v>37</v>
      </c>
      <c r="S3769" t="s">
        <v>1979</v>
      </c>
      <c r="T3769" t="e">
        <f>VLOOKUP(Table3[[#This Row],[Region]],managers5[],2,FALSE)</f>
        <v>#N/A</v>
      </c>
      <c r="U3769" t="s">
        <v>1956</v>
      </c>
      <c r="W3769" t="s">
        <v>14</v>
      </c>
      <c r="X3769" t="s">
        <v>71</v>
      </c>
      <c r="Y3769" t="s">
        <v>16</v>
      </c>
      <c r="Z3769" t="s">
        <v>17</v>
      </c>
      <c r="AA3769" t="s">
        <v>1219</v>
      </c>
      <c r="AB3769" t="s">
        <v>19</v>
      </c>
      <c r="AC3769">
        <v>0.38</v>
      </c>
      <c r="AD3769" s="2">
        <v>40395</v>
      </c>
    </row>
    <row r="3770" spans="1:30" x14ac:dyDescent="0.35">
      <c r="A3770">
        <v>2028</v>
      </c>
      <c r="B3770">
        <v>1055</v>
      </c>
      <c r="C3770">
        <v>7783</v>
      </c>
      <c r="D3770" s="1">
        <v>40920</v>
      </c>
      <c r="E3770" t="s">
        <v>20</v>
      </c>
      <c r="F3770">
        <v>3</v>
      </c>
      <c r="G3770">
        <v>31.35</v>
      </c>
      <c r="H3770">
        <v>0.03</v>
      </c>
      <c r="I3770" t="s">
        <v>9</v>
      </c>
      <c r="J3770" s="8">
        <v>-14.6165</v>
      </c>
      <c r="K3770" s="8">
        <f>IF(Table3[[#This Row],[Return Status]] = "Returned", 0, Table3[[#This Row],[Profit]])</f>
        <v>-14.6165</v>
      </c>
      <c r="L3770" s="8" t="str">
        <f>IFERROR(VLOOKUP(Table3[[#This Row],[Order ID]],returns[[Order ID]:[Status]],2,FALSE), "")</f>
        <v/>
      </c>
      <c r="M3770">
        <v>8.85</v>
      </c>
      <c r="N3770">
        <v>5.6</v>
      </c>
      <c r="O3770" t="s">
        <v>1533</v>
      </c>
      <c r="P3770" t="s">
        <v>120</v>
      </c>
      <c r="Q3770">
        <v>33433</v>
      </c>
      <c r="R3770" t="s">
        <v>56</v>
      </c>
      <c r="S3770" t="s">
        <v>1978</v>
      </c>
      <c r="T3770" t="e">
        <f>VLOOKUP(Table3[[#This Row],[Region]],managers5[],2,FALSE)</f>
        <v>#N/A</v>
      </c>
      <c r="U3770" t="s">
        <v>1957</v>
      </c>
      <c r="V3770" t="s">
        <v>1959</v>
      </c>
      <c r="W3770" t="s">
        <v>14</v>
      </c>
      <c r="X3770" t="s">
        <v>71</v>
      </c>
      <c r="Y3770" t="s">
        <v>16</v>
      </c>
      <c r="Z3770" t="s">
        <v>17</v>
      </c>
      <c r="AA3770" t="s">
        <v>753</v>
      </c>
      <c r="AB3770" t="s">
        <v>19</v>
      </c>
      <c r="AC3770">
        <v>0.36</v>
      </c>
      <c r="AD3770" s="1">
        <v>40921</v>
      </c>
    </row>
    <row r="3771" spans="1:30" x14ac:dyDescent="0.35">
      <c r="A3771">
        <v>3983</v>
      </c>
      <c r="B3771">
        <v>7289</v>
      </c>
      <c r="C3771">
        <v>51974</v>
      </c>
      <c r="D3771" s="1">
        <v>40569</v>
      </c>
      <c r="E3771" t="s">
        <v>77</v>
      </c>
      <c r="F3771">
        <v>2</v>
      </c>
      <c r="G3771">
        <v>23.18</v>
      </c>
      <c r="H3771">
        <v>0.05</v>
      </c>
      <c r="I3771" t="s">
        <v>9</v>
      </c>
      <c r="J3771" s="8">
        <v>-14.881</v>
      </c>
      <c r="K3771" s="8">
        <f>IF(Table3[[#This Row],[Return Status]] = "Returned", 0, Table3[[#This Row],[Profit]])</f>
        <v>-14.881</v>
      </c>
      <c r="L3771" s="8" t="str">
        <f>IFERROR(VLOOKUP(Table3[[#This Row],[Order ID]],returns[[Order ID]:[Status]],2,FALSE), "")</f>
        <v/>
      </c>
      <c r="M3771">
        <v>8.6</v>
      </c>
      <c r="N3771">
        <v>6.19</v>
      </c>
      <c r="O3771" t="s">
        <v>1780</v>
      </c>
      <c r="P3771" t="s">
        <v>589</v>
      </c>
      <c r="Q3771">
        <v>37664</v>
      </c>
      <c r="R3771" t="s">
        <v>44</v>
      </c>
      <c r="S3771" t="s">
        <v>1978</v>
      </c>
      <c r="T3771" t="e">
        <f>VLOOKUP(Table3[[#This Row],[Region]],managers5[],2,FALSE)</f>
        <v>#N/A</v>
      </c>
      <c r="U3771" t="s">
        <v>1957</v>
      </c>
      <c r="V3771" t="s">
        <v>1959</v>
      </c>
      <c r="W3771" t="s">
        <v>14</v>
      </c>
      <c r="X3771" t="s">
        <v>15</v>
      </c>
      <c r="Y3771" t="s">
        <v>16</v>
      </c>
      <c r="Z3771" t="s">
        <v>17</v>
      </c>
      <c r="AA3771" t="s">
        <v>958</v>
      </c>
      <c r="AB3771" t="s">
        <v>19</v>
      </c>
      <c r="AC3771">
        <v>0.38</v>
      </c>
      <c r="AD3771" s="1">
        <v>40570</v>
      </c>
    </row>
    <row r="3772" spans="1:30" x14ac:dyDescent="0.35">
      <c r="A3772">
        <v>5954</v>
      </c>
      <c r="B3772">
        <v>5284</v>
      </c>
      <c r="C3772">
        <v>37606</v>
      </c>
      <c r="D3772" s="1">
        <v>40231</v>
      </c>
      <c r="E3772" t="s">
        <v>41</v>
      </c>
      <c r="F3772">
        <v>41</v>
      </c>
      <c r="G3772">
        <v>148.99</v>
      </c>
      <c r="H3772">
        <v>0.03</v>
      </c>
      <c r="I3772" t="s">
        <v>9</v>
      </c>
      <c r="J3772" s="8">
        <v>-115.48</v>
      </c>
      <c r="K3772" s="8">
        <f>IF(Table3[[#This Row],[Return Status]] = "Returned", 0, Table3[[#This Row],[Profit]])</f>
        <v>-115.48</v>
      </c>
      <c r="L3772" s="8" t="str">
        <f>IFERROR(VLOOKUP(Table3[[#This Row],[Order ID]],returns[[Order ID]:[Status]],2,FALSE), "")</f>
        <v/>
      </c>
      <c r="M3772">
        <v>3.57</v>
      </c>
      <c r="N3772">
        <v>4.17</v>
      </c>
      <c r="O3772" t="s">
        <v>788</v>
      </c>
      <c r="P3772" t="s">
        <v>11</v>
      </c>
      <c r="Q3772">
        <v>94526</v>
      </c>
      <c r="R3772" t="s">
        <v>12</v>
      </c>
      <c r="S3772" t="s">
        <v>1976</v>
      </c>
      <c r="T3772" t="e">
        <f>VLOOKUP(Table3[[#This Row],[Region]],managers5[],2,FALSE)</f>
        <v>#N/A</v>
      </c>
      <c r="U3772" t="s">
        <v>1955</v>
      </c>
      <c r="V3772" t="s">
        <v>1959</v>
      </c>
      <c r="W3772" t="s">
        <v>14</v>
      </c>
      <c r="X3772" t="s">
        <v>39</v>
      </c>
      <c r="Y3772" t="s">
        <v>16</v>
      </c>
      <c r="Z3772" t="s">
        <v>106</v>
      </c>
      <c r="AA3772" t="s">
        <v>108</v>
      </c>
      <c r="AB3772" t="s">
        <v>109</v>
      </c>
      <c r="AC3772">
        <v>0.59</v>
      </c>
      <c r="AD3772" s="2">
        <v>40233</v>
      </c>
    </row>
    <row r="3773" spans="1:30" x14ac:dyDescent="0.35">
      <c r="A3773">
        <v>5955</v>
      </c>
      <c r="B3773">
        <v>5285</v>
      </c>
      <c r="C3773">
        <v>37606</v>
      </c>
      <c r="D3773" s="1">
        <v>40231</v>
      </c>
      <c r="E3773" t="s">
        <v>41</v>
      </c>
      <c r="F3773">
        <v>21</v>
      </c>
      <c r="G3773">
        <v>70.66</v>
      </c>
      <c r="H3773">
        <v>0.06</v>
      </c>
      <c r="I3773" t="s">
        <v>9</v>
      </c>
      <c r="J3773" s="8">
        <v>-57.84</v>
      </c>
      <c r="K3773" s="8">
        <f>IF(Table3[[#This Row],[Return Status]] = "Returned", 0, Table3[[#This Row],[Profit]])</f>
        <v>-57.84</v>
      </c>
      <c r="L3773" s="8" t="str">
        <f>IFERROR(VLOOKUP(Table3[[#This Row],[Order ID]],returns[[Order ID]:[Status]],2,FALSE), "")</f>
        <v/>
      </c>
      <c r="M3773">
        <v>3.28</v>
      </c>
      <c r="N3773">
        <v>3.97</v>
      </c>
      <c r="O3773" t="s">
        <v>788</v>
      </c>
      <c r="P3773" t="s">
        <v>11</v>
      </c>
      <c r="Q3773">
        <v>94526</v>
      </c>
      <c r="R3773" t="s">
        <v>12</v>
      </c>
      <c r="S3773" t="s">
        <v>1976</v>
      </c>
      <c r="T3773" t="e">
        <f>VLOOKUP(Table3[[#This Row],[Region]],managers5[],2,FALSE)</f>
        <v>#N/A</v>
      </c>
      <c r="U3773" t="s">
        <v>1955</v>
      </c>
      <c r="V3773" t="s">
        <v>1959</v>
      </c>
      <c r="W3773" t="s">
        <v>14</v>
      </c>
      <c r="X3773" t="s">
        <v>39</v>
      </c>
      <c r="Y3773" t="s">
        <v>16</v>
      </c>
      <c r="Z3773" t="s">
        <v>106</v>
      </c>
      <c r="AA3773" t="s">
        <v>1653</v>
      </c>
      <c r="AB3773" t="s">
        <v>35</v>
      </c>
      <c r="AC3773">
        <v>0.56000000000000005</v>
      </c>
      <c r="AD3773" s="2">
        <v>40233</v>
      </c>
    </row>
    <row r="3774" spans="1:30" x14ac:dyDescent="0.35">
      <c r="A3774">
        <v>5962</v>
      </c>
      <c r="B3774">
        <v>5283</v>
      </c>
      <c r="C3774">
        <v>37606</v>
      </c>
      <c r="D3774" s="1">
        <v>40231</v>
      </c>
      <c r="E3774" t="s">
        <v>41</v>
      </c>
      <c r="F3774">
        <v>1</v>
      </c>
      <c r="G3774">
        <v>19.96</v>
      </c>
      <c r="H3774">
        <v>0.05</v>
      </c>
      <c r="I3774" t="s">
        <v>33</v>
      </c>
      <c r="J3774" s="8">
        <v>3.25</v>
      </c>
      <c r="K3774" s="8">
        <f>IF(Table3[[#This Row],[Return Status]] = "Returned", 0, Table3[[#This Row],[Profit]])</f>
        <v>3.25</v>
      </c>
      <c r="L3774" s="8" t="str">
        <f>IFERROR(VLOOKUP(Table3[[#This Row],[Order ID]],returns[[Order ID]:[Status]],2,FALSE), "")</f>
        <v/>
      </c>
      <c r="M3774">
        <v>4.9800000000000004</v>
      </c>
      <c r="N3774">
        <v>4.8600000000000003</v>
      </c>
      <c r="O3774" t="s">
        <v>788</v>
      </c>
      <c r="P3774" t="s">
        <v>11</v>
      </c>
      <c r="Q3774">
        <v>94526</v>
      </c>
      <c r="R3774" t="s">
        <v>12</v>
      </c>
      <c r="S3774" t="s">
        <v>1976</v>
      </c>
      <c r="T3774" t="e">
        <f>VLOOKUP(Table3[[#This Row],[Region]],managers5[],2,FALSE)</f>
        <v>#N/A</v>
      </c>
      <c r="U3774" t="s">
        <v>1955</v>
      </c>
      <c r="V3774" t="s">
        <v>1959</v>
      </c>
      <c r="W3774" t="s">
        <v>14</v>
      </c>
      <c r="X3774" t="s">
        <v>39</v>
      </c>
      <c r="Y3774" t="s">
        <v>16</v>
      </c>
      <c r="Z3774" t="s">
        <v>30</v>
      </c>
      <c r="AA3774" t="s">
        <v>1597</v>
      </c>
      <c r="AB3774" t="s">
        <v>19</v>
      </c>
      <c r="AC3774">
        <v>0.38</v>
      </c>
      <c r="AD3774" s="2">
        <v>40232</v>
      </c>
    </row>
    <row r="3775" spans="1:30" x14ac:dyDescent="0.35">
      <c r="A3775">
        <v>8229</v>
      </c>
      <c r="B3775">
        <v>5287</v>
      </c>
      <c r="C3775">
        <v>37638</v>
      </c>
      <c r="D3775" s="1">
        <v>39834</v>
      </c>
      <c r="E3775" t="s">
        <v>32</v>
      </c>
      <c r="F3775">
        <v>33</v>
      </c>
      <c r="G3775">
        <v>139.97999999999999</v>
      </c>
      <c r="H3775">
        <v>7.0000000000000007E-2</v>
      </c>
      <c r="I3775" t="s">
        <v>9</v>
      </c>
      <c r="J3775" s="8">
        <v>-140.54</v>
      </c>
      <c r="K3775" s="8">
        <f>IF(Table3[[#This Row],[Return Status]] = "Returned", 0, Table3[[#This Row],[Profit]])</f>
        <v>-140.54</v>
      </c>
      <c r="L3775" s="8" t="str">
        <f>IFERROR(VLOOKUP(Table3[[#This Row],[Order ID]],returns[[Order ID]:[Status]],2,FALSE), "")</f>
        <v/>
      </c>
      <c r="M3775">
        <v>4.13</v>
      </c>
      <c r="N3775">
        <v>6.89</v>
      </c>
      <c r="O3775" t="s">
        <v>1521</v>
      </c>
      <c r="P3775" t="s">
        <v>37</v>
      </c>
      <c r="Q3775">
        <v>11787</v>
      </c>
      <c r="R3775" t="s">
        <v>37</v>
      </c>
      <c r="S3775" t="s">
        <v>1979</v>
      </c>
      <c r="T3775" t="e">
        <f>VLOOKUP(Table3[[#This Row],[Region]],managers5[],2,FALSE)</f>
        <v>#N/A</v>
      </c>
      <c r="U3775" t="s">
        <v>1956</v>
      </c>
      <c r="W3775" t="s">
        <v>14</v>
      </c>
      <c r="X3775" t="s">
        <v>15</v>
      </c>
      <c r="Y3775" t="s">
        <v>16</v>
      </c>
      <c r="Z3775" t="s">
        <v>99</v>
      </c>
      <c r="AA3775" t="s">
        <v>1629</v>
      </c>
      <c r="AB3775" t="s">
        <v>19</v>
      </c>
      <c r="AC3775">
        <v>0.39</v>
      </c>
      <c r="AD3775" s="2">
        <v>39836</v>
      </c>
    </row>
    <row r="3776" spans="1:30" x14ac:dyDescent="0.35">
      <c r="A3776">
        <v>2964</v>
      </c>
      <c r="B3776">
        <v>4428</v>
      </c>
      <c r="C3776">
        <v>31556</v>
      </c>
      <c r="D3776" s="1">
        <v>40751</v>
      </c>
      <c r="E3776" t="s">
        <v>41</v>
      </c>
      <c r="F3776">
        <v>35</v>
      </c>
      <c r="G3776">
        <v>269.35000000000002</v>
      </c>
      <c r="H3776">
        <v>7.0000000000000007E-2</v>
      </c>
      <c r="I3776" t="s">
        <v>9</v>
      </c>
      <c r="J3776" s="8">
        <v>-14.99</v>
      </c>
      <c r="K3776" s="8">
        <f>IF(Table3[[#This Row],[Return Status]] = "Returned", 0, Table3[[#This Row],[Profit]])</f>
        <v>-14.99</v>
      </c>
      <c r="L3776" s="8" t="str">
        <f>IFERROR(VLOOKUP(Table3[[#This Row],[Order ID]],returns[[Order ID]:[Status]],2,FALSE), "")</f>
        <v/>
      </c>
      <c r="M3776">
        <v>7.7</v>
      </c>
      <c r="N3776">
        <v>3.68</v>
      </c>
      <c r="O3776" t="s">
        <v>1726</v>
      </c>
      <c r="P3776" t="s">
        <v>43</v>
      </c>
      <c r="Q3776">
        <v>28601</v>
      </c>
      <c r="R3776" t="s">
        <v>44</v>
      </c>
      <c r="S3776" t="s">
        <v>1978</v>
      </c>
      <c r="T3776" t="e">
        <f>VLOOKUP(Table3[[#This Row],[Region]],managers5[],2,FALSE)</f>
        <v>#N/A</v>
      </c>
      <c r="U3776" t="s">
        <v>1957</v>
      </c>
      <c r="V3776" t="s">
        <v>1959</v>
      </c>
      <c r="W3776" t="s">
        <v>14</v>
      </c>
      <c r="X3776" t="s">
        <v>39</v>
      </c>
      <c r="Y3776" t="s">
        <v>50</v>
      </c>
      <c r="Z3776" t="s">
        <v>61</v>
      </c>
      <c r="AA3776" t="s">
        <v>1226</v>
      </c>
      <c r="AB3776" t="s">
        <v>35</v>
      </c>
      <c r="AC3776">
        <v>0.52</v>
      </c>
      <c r="AD3776" s="1">
        <v>40752</v>
      </c>
    </row>
    <row r="3777" spans="1:30" x14ac:dyDescent="0.35">
      <c r="A3777">
        <v>6214</v>
      </c>
      <c r="B3777">
        <v>5289</v>
      </c>
      <c r="C3777">
        <v>37668</v>
      </c>
      <c r="D3777" s="1">
        <v>40186</v>
      </c>
      <c r="E3777" t="s">
        <v>32</v>
      </c>
      <c r="F3777">
        <v>33</v>
      </c>
      <c r="G3777">
        <v>478.27</v>
      </c>
      <c r="H3777">
        <v>0.01</v>
      </c>
      <c r="I3777" t="s">
        <v>9</v>
      </c>
      <c r="J3777" s="8">
        <v>-4.8459000000000003</v>
      </c>
      <c r="K3777" s="8">
        <f>IF(Table3[[#This Row],[Return Status]] = "Returned", 0, Table3[[#This Row],[Profit]])</f>
        <v>-4.8459000000000003</v>
      </c>
      <c r="L3777" s="8" t="str">
        <f>IFERROR(VLOOKUP(Table3[[#This Row],[Order ID]],returns[[Order ID]:[Status]],2,FALSE), "")</f>
        <v/>
      </c>
      <c r="M3777">
        <v>13.99</v>
      </c>
      <c r="N3777">
        <v>7.51</v>
      </c>
      <c r="O3777" t="s">
        <v>1357</v>
      </c>
      <c r="P3777" t="s">
        <v>11</v>
      </c>
      <c r="Q3777">
        <v>93010</v>
      </c>
      <c r="R3777" t="s">
        <v>12</v>
      </c>
      <c r="S3777" t="s">
        <v>1976</v>
      </c>
      <c r="T3777" t="e">
        <f>VLOOKUP(Table3[[#This Row],[Region]],managers5[],2,FALSE)</f>
        <v>#N/A</v>
      </c>
      <c r="U3777" t="s">
        <v>1955</v>
      </c>
      <c r="V3777" t="s">
        <v>1959</v>
      </c>
      <c r="W3777" t="s">
        <v>14</v>
      </c>
      <c r="X3777" t="s">
        <v>71</v>
      </c>
      <c r="Y3777" t="s">
        <v>46</v>
      </c>
      <c r="Z3777" t="s">
        <v>124</v>
      </c>
      <c r="AA3777" t="s">
        <v>314</v>
      </c>
      <c r="AB3777" t="s">
        <v>69</v>
      </c>
      <c r="AC3777">
        <v>0.39</v>
      </c>
      <c r="AD3777" s="2">
        <v>40186</v>
      </c>
    </row>
    <row r="3778" spans="1:30" x14ac:dyDescent="0.35">
      <c r="A3778">
        <v>4497</v>
      </c>
      <c r="B3778">
        <v>5292</v>
      </c>
      <c r="C3778">
        <v>37669</v>
      </c>
      <c r="D3778" s="1">
        <v>40480</v>
      </c>
      <c r="E3778" t="s">
        <v>8</v>
      </c>
      <c r="F3778">
        <v>4</v>
      </c>
      <c r="G3778">
        <v>70.02</v>
      </c>
      <c r="H3778">
        <v>0</v>
      </c>
      <c r="I3778" t="s">
        <v>9</v>
      </c>
      <c r="J3778" s="8">
        <v>-30.63</v>
      </c>
      <c r="K3778" s="8">
        <f>IF(Table3[[#This Row],[Return Status]] = "Returned", 0, Table3[[#This Row],[Profit]])</f>
        <v>-30.63</v>
      </c>
      <c r="L3778" s="8" t="str">
        <f>IFERROR(VLOOKUP(Table3[[#This Row],[Order ID]],returns[[Order ID]:[Status]],2,FALSE), "")</f>
        <v/>
      </c>
      <c r="M3778">
        <v>15.31</v>
      </c>
      <c r="N3778">
        <v>8.7799999999999994</v>
      </c>
      <c r="O3778" t="s">
        <v>853</v>
      </c>
      <c r="P3778" t="s">
        <v>37</v>
      </c>
      <c r="Q3778">
        <v>45231</v>
      </c>
      <c r="R3778" t="s">
        <v>37</v>
      </c>
      <c r="S3778" t="s">
        <v>1979</v>
      </c>
      <c r="T3778" t="e">
        <f>VLOOKUP(Table3[[#This Row],[Region]],managers5[],2,FALSE)</f>
        <v>#N/A</v>
      </c>
      <c r="U3778" t="s">
        <v>1956</v>
      </c>
      <c r="W3778" t="s">
        <v>14</v>
      </c>
      <c r="X3778" t="s">
        <v>71</v>
      </c>
      <c r="Y3778" t="s">
        <v>16</v>
      </c>
      <c r="Z3778" t="s">
        <v>75</v>
      </c>
      <c r="AA3778" t="s">
        <v>1015</v>
      </c>
      <c r="AB3778" t="s">
        <v>19</v>
      </c>
      <c r="AC3778">
        <v>0.56999999999999995</v>
      </c>
      <c r="AD3778" s="2">
        <v>40483</v>
      </c>
    </row>
    <row r="3779" spans="1:30" x14ac:dyDescent="0.35">
      <c r="A3779">
        <v>4504</v>
      </c>
      <c r="B3779">
        <v>5290</v>
      </c>
      <c r="C3779">
        <v>37669</v>
      </c>
      <c r="D3779" s="1">
        <v>40480</v>
      </c>
      <c r="E3779" t="s">
        <v>8</v>
      </c>
      <c r="F3779">
        <v>39</v>
      </c>
      <c r="G3779">
        <v>9081.98</v>
      </c>
      <c r="H3779">
        <v>0.02</v>
      </c>
      <c r="I3779" t="s">
        <v>33</v>
      </c>
      <c r="J3779" s="8">
        <v>2485.54</v>
      </c>
      <c r="K3779" s="8">
        <f>IF(Table3[[#This Row],[Return Status]] = "Returned", 0, Table3[[#This Row],[Profit]])</f>
        <v>2485.54</v>
      </c>
      <c r="L3779" s="8" t="str">
        <f>IFERROR(VLOOKUP(Table3[[#This Row],[Order ID]],returns[[Order ID]:[Status]],2,FALSE), "")</f>
        <v/>
      </c>
      <c r="M3779">
        <v>232.58</v>
      </c>
      <c r="N3779">
        <v>19.989999999999998</v>
      </c>
      <c r="O3779" t="s">
        <v>853</v>
      </c>
      <c r="P3779" t="s">
        <v>37</v>
      </c>
      <c r="Q3779">
        <v>45231</v>
      </c>
      <c r="R3779" t="s">
        <v>37</v>
      </c>
      <c r="S3779" t="s">
        <v>1979</v>
      </c>
      <c r="T3779" t="e">
        <f>VLOOKUP(Table3[[#This Row],[Region]],managers5[],2,FALSE)</f>
        <v>#N/A</v>
      </c>
      <c r="U3779" t="s">
        <v>1956</v>
      </c>
      <c r="W3779" t="s">
        <v>14</v>
      </c>
      <c r="X3779" t="s">
        <v>71</v>
      </c>
      <c r="Y3779" t="s">
        <v>16</v>
      </c>
      <c r="Z3779" t="s">
        <v>83</v>
      </c>
      <c r="AA3779" t="s">
        <v>1864</v>
      </c>
      <c r="AB3779" t="s">
        <v>19</v>
      </c>
      <c r="AC3779">
        <v>0.59</v>
      </c>
      <c r="AD3779" s="2">
        <v>40482</v>
      </c>
    </row>
    <row r="3780" spans="1:30" x14ac:dyDescent="0.35">
      <c r="A3780">
        <v>4505</v>
      </c>
      <c r="B3780">
        <v>5291</v>
      </c>
      <c r="C3780">
        <v>37669</v>
      </c>
      <c r="D3780" s="1">
        <v>40480</v>
      </c>
      <c r="E3780" t="s">
        <v>8</v>
      </c>
      <c r="F3780">
        <v>31</v>
      </c>
      <c r="G3780">
        <v>806.08</v>
      </c>
      <c r="H3780">
        <v>0.08</v>
      </c>
      <c r="I3780" t="s">
        <v>9</v>
      </c>
      <c r="J3780" s="8">
        <v>402.37</v>
      </c>
      <c r="K3780" s="8">
        <f>IF(Table3[[#This Row],[Return Status]] = "Returned", 0, Table3[[#This Row],[Profit]])</f>
        <v>402.37</v>
      </c>
      <c r="L3780" s="8" t="str">
        <f>IFERROR(VLOOKUP(Table3[[#This Row],[Order ID]],returns[[Order ID]:[Status]],2,FALSE), "")</f>
        <v/>
      </c>
      <c r="M3780">
        <v>26.17</v>
      </c>
      <c r="N3780">
        <v>1.39</v>
      </c>
      <c r="O3780" t="s">
        <v>853</v>
      </c>
      <c r="P3780" t="s">
        <v>37</v>
      </c>
      <c r="Q3780">
        <v>45231</v>
      </c>
      <c r="R3780" t="s">
        <v>37</v>
      </c>
      <c r="S3780" t="s">
        <v>1979</v>
      </c>
      <c r="T3780" t="e">
        <f>VLOOKUP(Table3[[#This Row],[Region]],managers5[],2,FALSE)</f>
        <v>#N/A</v>
      </c>
      <c r="U3780" t="s">
        <v>1956</v>
      </c>
      <c r="W3780" t="s">
        <v>14</v>
      </c>
      <c r="X3780" t="s">
        <v>71</v>
      </c>
      <c r="Y3780" t="s">
        <v>16</v>
      </c>
      <c r="Z3780" t="s">
        <v>168</v>
      </c>
      <c r="AA3780" t="s">
        <v>1870</v>
      </c>
      <c r="AB3780" t="s">
        <v>19</v>
      </c>
      <c r="AC3780">
        <v>0.38</v>
      </c>
      <c r="AD3780" s="2">
        <v>40482</v>
      </c>
    </row>
    <row r="3781" spans="1:30" x14ac:dyDescent="0.35">
      <c r="A3781">
        <v>6263</v>
      </c>
      <c r="B3781">
        <v>6457</v>
      </c>
      <c r="C3781">
        <v>45986</v>
      </c>
      <c r="D3781" s="1">
        <v>40172</v>
      </c>
      <c r="E3781" t="s">
        <v>32</v>
      </c>
      <c r="F3781">
        <v>20</v>
      </c>
      <c r="G3781">
        <v>71.069999999999993</v>
      </c>
      <c r="H3781">
        <v>0.08</v>
      </c>
      <c r="I3781" t="s">
        <v>9</v>
      </c>
      <c r="J3781" s="8">
        <v>-15.09</v>
      </c>
      <c r="K3781" s="8">
        <f>IF(Table3[[#This Row],[Return Status]] = "Returned", 0, Table3[[#This Row],[Profit]])</f>
        <v>-15.09</v>
      </c>
      <c r="L3781" s="8" t="str">
        <f>IFERROR(VLOOKUP(Table3[[#This Row],[Order ID]],returns[[Order ID]:[Status]],2,FALSE), "")</f>
        <v/>
      </c>
      <c r="M3781">
        <v>3.69</v>
      </c>
      <c r="N3781">
        <v>2.5</v>
      </c>
      <c r="O3781" t="s">
        <v>833</v>
      </c>
      <c r="P3781" t="s">
        <v>64</v>
      </c>
      <c r="Q3781">
        <v>71109</v>
      </c>
      <c r="R3781" t="s">
        <v>65</v>
      </c>
      <c r="S3781" t="s">
        <v>1978</v>
      </c>
      <c r="T3781" t="e">
        <f>VLOOKUP(Table3[[#This Row],[Region]],managers5[],2,FALSE)</f>
        <v>#N/A</v>
      </c>
      <c r="U3781" t="s">
        <v>1957</v>
      </c>
      <c r="V3781" t="s">
        <v>1959</v>
      </c>
      <c r="W3781" t="s">
        <v>14</v>
      </c>
      <c r="X3781" t="s">
        <v>15</v>
      </c>
      <c r="Y3781" t="s">
        <v>16</v>
      </c>
      <c r="Z3781" t="s">
        <v>168</v>
      </c>
      <c r="AA3781" t="s">
        <v>1071</v>
      </c>
      <c r="AB3781" t="s">
        <v>19</v>
      </c>
      <c r="AC3781">
        <v>0.39</v>
      </c>
      <c r="AD3781" s="2">
        <v>40177</v>
      </c>
    </row>
    <row r="3782" spans="1:30" x14ac:dyDescent="0.35">
      <c r="A3782">
        <v>6497</v>
      </c>
      <c r="B3782">
        <v>7918</v>
      </c>
      <c r="C3782">
        <v>56608</v>
      </c>
      <c r="D3782" s="1">
        <v>40135</v>
      </c>
      <c r="E3782" t="s">
        <v>41</v>
      </c>
      <c r="F3782">
        <v>23</v>
      </c>
      <c r="G3782">
        <v>42.23</v>
      </c>
      <c r="H3782">
        <v>0.1</v>
      </c>
      <c r="I3782" t="s">
        <v>9</v>
      </c>
      <c r="J3782" s="8">
        <v>-15.11</v>
      </c>
      <c r="K3782" s="8">
        <f>IF(Table3[[#This Row],[Return Status]] = "Returned", 0, Table3[[#This Row],[Profit]])</f>
        <v>-15.11</v>
      </c>
      <c r="L3782" s="8" t="str">
        <f>IFERROR(VLOOKUP(Table3[[#This Row],[Order ID]],returns[[Order ID]:[Status]],2,FALSE), "")</f>
        <v/>
      </c>
      <c r="M3782">
        <v>1.89</v>
      </c>
      <c r="N3782">
        <v>0.76</v>
      </c>
      <c r="O3782" t="s">
        <v>1244</v>
      </c>
      <c r="P3782" t="s">
        <v>55</v>
      </c>
      <c r="Q3782">
        <v>33403</v>
      </c>
      <c r="R3782" t="s">
        <v>56</v>
      </c>
      <c r="S3782" t="s">
        <v>1978</v>
      </c>
      <c r="T3782" t="e">
        <f>VLOOKUP(Table3[[#This Row],[Region]],managers5[],2,FALSE)</f>
        <v>#N/A</v>
      </c>
      <c r="U3782" t="s">
        <v>1957</v>
      </c>
      <c r="V3782" t="s">
        <v>1959</v>
      </c>
      <c r="W3782" t="s">
        <v>14</v>
      </c>
      <c r="X3782" t="s">
        <v>39</v>
      </c>
      <c r="Y3782" t="s">
        <v>16</v>
      </c>
      <c r="Z3782" t="s">
        <v>57</v>
      </c>
      <c r="AA3782" t="s">
        <v>617</v>
      </c>
      <c r="AB3782" t="s">
        <v>35</v>
      </c>
      <c r="AC3782">
        <v>0.83</v>
      </c>
      <c r="AD3782" s="2">
        <v>40137</v>
      </c>
    </row>
    <row r="3783" spans="1:30" x14ac:dyDescent="0.35">
      <c r="A3783">
        <v>6366</v>
      </c>
      <c r="B3783">
        <v>5295</v>
      </c>
      <c r="C3783">
        <v>37700</v>
      </c>
      <c r="D3783" s="1">
        <v>40155</v>
      </c>
      <c r="E3783" t="s">
        <v>41</v>
      </c>
      <c r="F3783">
        <v>27</v>
      </c>
      <c r="G3783">
        <v>3390.51</v>
      </c>
      <c r="H3783">
        <v>0.05</v>
      </c>
      <c r="I3783" t="s">
        <v>33</v>
      </c>
      <c r="J3783" s="8">
        <v>1169.7104999999999</v>
      </c>
      <c r="K3783" s="8">
        <f>IF(Table3[[#This Row],[Return Status]] = "Returned", 0, Table3[[#This Row],[Profit]])</f>
        <v>1169.7104999999999</v>
      </c>
      <c r="L3783" s="8" t="str">
        <f>IFERROR(VLOOKUP(Table3[[#This Row],[Order ID]],returns[[Order ID]:[Status]],2,FALSE), "")</f>
        <v/>
      </c>
      <c r="M3783">
        <v>122.99</v>
      </c>
      <c r="N3783">
        <v>19.989999999999998</v>
      </c>
      <c r="O3783" t="s">
        <v>1642</v>
      </c>
      <c r="P3783" t="s">
        <v>146</v>
      </c>
      <c r="Q3783">
        <v>83814</v>
      </c>
      <c r="R3783" t="s">
        <v>147</v>
      </c>
      <c r="S3783" t="s">
        <v>1976</v>
      </c>
      <c r="T3783" t="e">
        <f>VLOOKUP(Table3[[#This Row],[Region]],managers5[],2,FALSE)</f>
        <v>#N/A</v>
      </c>
      <c r="U3783" t="s">
        <v>1955</v>
      </c>
      <c r="V3783" t="s">
        <v>1959</v>
      </c>
      <c r="W3783" t="s">
        <v>14</v>
      </c>
      <c r="X3783" t="s">
        <v>71</v>
      </c>
      <c r="Y3783" t="s">
        <v>16</v>
      </c>
      <c r="Z3783" t="s">
        <v>17</v>
      </c>
      <c r="AA3783" t="s">
        <v>226</v>
      </c>
      <c r="AB3783" t="s">
        <v>19</v>
      </c>
      <c r="AC3783">
        <v>0.37</v>
      </c>
      <c r="AD3783" s="2">
        <v>40158</v>
      </c>
    </row>
    <row r="3784" spans="1:30" x14ac:dyDescent="0.35">
      <c r="A3784">
        <v>4038</v>
      </c>
      <c r="B3784">
        <v>8351</v>
      </c>
      <c r="C3784">
        <v>59684</v>
      </c>
      <c r="D3784" s="1">
        <v>40541</v>
      </c>
      <c r="E3784" t="s">
        <v>20</v>
      </c>
      <c r="F3784">
        <v>41</v>
      </c>
      <c r="G3784">
        <v>368.17</v>
      </c>
      <c r="H3784">
        <v>0</v>
      </c>
      <c r="I3784" t="s">
        <v>33</v>
      </c>
      <c r="J3784" s="8">
        <v>-15.12</v>
      </c>
      <c r="K3784" s="8">
        <f>IF(Table3[[#This Row],[Return Status]] = "Returned", 0, Table3[[#This Row],[Profit]])</f>
        <v>-15.12</v>
      </c>
      <c r="L3784" s="8" t="str">
        <f>IFERROR(VLOOKUP(Table3[[#This Row],[Order ID]],returns[[Order ID]:[Status]],2,FALSE), "")</f>
        <v/>
      </c>
      <c r="M3784">
        <v>8.32</v>
      </c>
      <c r="N3784">
        <v>2.38</v>
      </c>
      <c r="O3784" t="s">
        <v>1835</v>
      </c>
      <c r="P3784" t="s">
        <v>55</v>
      </c>
      <c r="Q3784">
        <v>32839</v>
      </c>
      <c r="R3784" t="s">
        <v>56</v>
      </c>
      <c r="S3784" t="s">
        <v>1978</v>
      </c>
      <c r="T3784" t="e">
        <f>VLOOKUP(Table3[[#This Row],[Region]],managers5[],2,FALSE)</f>
        <v>#N/A</v>
      </c>
      <c r="U3784" t="s">
        <v>1957</v>
      </c>
      <c r="V3784" t="s">
        <v>1959</v>
      </c>
      <c r="W3784" t="s">
        <v>14</v>
      </c>
      <c r="X3784" t="s">
        <v>71</v>
      </c>
      <c r="Y3784" t="s">
        <v>46</v>
      </c>
      <c r="Z3784" t="s">
        <v>47</v>
      </c>
      <c r="AA3784" t="s">
        <v>728</v>
      </c>
      <c r="AB3784" t="s">
        <v>109</v>
      </c>
      <c r="AC3784">
        <v>0.74</v>
      </c>
      <c r="AD3784" s="1">
        <v>40559</v>
      </c>
    </row>
    <row r="3785" spans="1:30" x14ac:dyDescent="0.35">
      <c r="A3785">
        <v>6563</v>
      </c>
      <c r="B3785">
        <v>5299</v>
      </c>
      <c r="C3785">
        <v>37731</v>
      </c>
      <c r="D3785" s="1">
        <v>40121</v>
      </c>
      <c r="E3785" t="s">
        <v>41</v>
      </c>
      <c r="F3785">
        <v>25</v>
      </c>
      <c r="G3785">
        <v>88.37</v>
      </c>
      <c r="H3785">
        <v>0.09</v>
      </c>
      <c r="I3785" t="s">
        <v>9</v>
      </c>
      <c r="J3785" s="8">
        <v>33.68</v>
      </c>
      <c r="K3785" s="8">
        <f>IF(Table3[[#This Row],[Return Status]] = "Returned", 0, Table3[[#This Row],[Profit]])</f>
        <v>33.68</v>
      </c>
      <c r="L3785" s="8" t="str">
        <f>IFERROR(VLOOKUP(Table3[[#This Row],[Order ID]],returns[[Order ID]:[Status]],2,FALSE), "")</f>
        <v/>
      </c>
      <c r="M3785">
        <v>3.75</v>
      </c>
      <c r="N3785">
        <v>0.5</v>
      </c>
      <c r="O3785" t="s">
        <v>751</v>
      </c>
      <c r="P3785" t="s">
        <v>37</v>
      </c>
      <c r="Q3785">
        <v>7011</v>
      </c>
      <c r="R3785" t="s">
        <v>37</v>
      </c>
      <c r="S3785" t="s">
        <v>1979</v>
      </c>
      <c r="T3785" t="e">
        <f>VLOOKUP(Table3[[#This Row],[Region]],managers5[],2,FALSE)</f>
        <v>#N/A</v>
      </c>
      <c r="U3785" t="s">
        <v>1956</v>
      </c>
      <c r="W3785" t="s">
        <v>14</v>
      </c>
      <c r="X3785" t="s">
        <v>24</v>
      </c>
      <c r="Y3785" t="s">
        <v>16</v>
      </c>
      <c r="Z3785" t="s">
        <v>99</v>
      </c>
      <c r="AA3785" t="s">
        <v>1801</v>
      </c>
      <c r="AB3785" t="s">
        <v>19</v>
      </c>
      <c r="AC3785">
        <v>0.37</v>
      </c>
      <c r="AD3785" s="2">
        <v>40123</v>
      </c>
    </row>
    <row r="3786" spans="1:30" x14ac:dyDescent="0.35">
      <c r="A3786">
        <v>6580</v>
      </c>
      <c r="B3786">
        <v>5298</v>
      </c>
      <c r="C3786">
        <v>37731</v>
      </c>
      <c r="D3786" s="1">
        <v>40121</v>
      </c>
      <c r="E3786" t="s">
        <v>41</v>
      </c>
      <c r="F3786">
        <v>24</v>
      </c>
      <c r="G3786">
        <v>752.63</v>
      </c>
      <c r="H3786">
        <v>0.01</v>
      </c>
      <c r="I3786" t="s">
        <v>9</v>
      </c>
      <c r="J3786" s="8">
        <v>172.94</v>
      </c>
      <c r="K3786" s="8">
        <f>IF(Table3[[#This Row],[Return Status]] = "Returned", 0, Table3[[#This Row],[Profit]])</f>
        <v>172.94</v>
      </c>
      <c r="L3786" s="8" t="str">
        <f>IFERROR(VLOOKUP(Table3[[#This Row],[Order ID]],returns[[Order ID]:[Status]],2,FALSE), "")</f>
        <v/>
      </c>
      <c r="M3786">
        <v>30.98</v>
      </c>
      <c r="N3786">
        <v>9.18</v>
      </c>
      <c r="O3786" t="s">
        <v>751</v>
      </c>
      <c r="P3786" t="s">
        <v>204</v>
      </c>
      <c r="Q3786">
        <v>5201</v>
      </c>
      <c r="R3786" t="s">
        <v>204</v>
      </c>
      <c r="S3786" t="s">
        <v>1979</v>
      </c>
      <c r="T3786" t="e">
        <f>VLOOKUP(Table3[[#This Row],[Region]],managers5[],2,FALSE)</f>
        <v>#N/A</v>
      </c>
      <c r="U3786" t="s">
        <v>1956</v>
      </c>
      <c r="W3786" t="s">
        <v>14</v>
      </c>
      <c r="X3786" t="s">
        <v>24</v>
      </c>
      <c r="Y3786" t="s">
        <v>16</v>
      </c>
      <c r="Z3786" t="s">
        <v>30</v>
      </c>
      <c r="AA3786" t="s">
        <v>1799</v>
      </c>
      <c r="AB3786" t="s">
        <v>19</v>
      </c>
      <c r="AC3786">
        <v>0.4</v>
      </c>
      <c r="AD3786" s="2">
        <v>40121</v>
      </c>
    </row>
    <row r="3787" spans="1:30" x14ac:dyDescent="0.35">
      <c r="A3787">
        <v>6272</v>
      </c>
      <c r="B3787">
        <v>5300</v>
      </c>
      <c r="C3787">
        <v>37734</v>
      </c>
      <c r="D3787" s="1">
        <v>40173</v>
      </c>
      <c r="E3787" t="s">
        <v>41</v>
      </c>
      <c r="F3787">
        <v>15</v>
      </c>
      <c r="G3787">
        <v>1393.39</v>
      </c>
      <c r="H3787">
        <v>0.08</v>
      </c>
      <c r="I3787" t="s">
        <v>9</v>
      </c>
      <c r="J3787" s="8">
        <v>84.15</v>
      </c>
      <c r="K3787" s="8">
        <f>IF(Table3[[#This Row],[Return Status]] = "Returned", 0, Table3[[#This Row],[Profit]])</f>
        <v>84.15</v>
      </c>
      <c r="L3787" s="8" t="str">
        <f>IFERROR(VLOOKUP(Table3[[#This Row],[Order ID]],returns[[Order ID]:[Status]],2,FALSE), "")</f>
        <v/>
      </c>
      <c r="M3787">
        <v>100.97</v>
      </c>
      <c r="N3787">
        <v>7.18</v>
      </c>
      <c r="O3787" t="s">
        <v>1176</v>
      </c>
      <c r="P3787" t="s">
        <v>37</v>
      </c>
      <c r="Q3787">
        <v>11756</v>
      </c>
      <c r="R3787" t="s">
        <v>37</v>
      </c>
      <c r="S3787" t="s">
        <v>1979</v>
      </c>
      <c r="T3787" t="e">
        <f>VLOOKUP(Table3[[#This Row],[Region]],managers5[],2,FALSE)</f>
        <v>#N/A</v>
      </c>
      <c r="U3787" t="s">
        <v>1956</v>
      </c>
      <c r="W3787" t="s">
        <v>14</v>
      </c>
      <c r="X3787" t="s">
        <v>15</v>
      </c>
      <c r="Y3787" t="s">
        <v>46</v>
      </c>
      <c r="Z3787" t="s">
        <v>47</v>
      </c>
      <c r="AA3787" t="s">
        <v>557</v>
      </c>
      <c r="AB3787" t="s">
        <v>19</v>
      </c>
      <c r="AC3787">
        <v>0.46</v>
      </c>
      <c r="AD3787" s="2">
        <v>40174</v>
      </c>
    </row>
    <row r="3788" spans="1:30" x14ac:dyDescent="0.35">
      <c r="A3788">
        <v>6273</v>
      </c>
      <c r="B3788">
        <v>5301</v>
      </c>
      <c r="C3788">
        <v>37734</v>
      </c>
      <c r="D3788" s="1">
        <v>40173</v>
      </c>
      <c r="E3788" t="s">
        <v>41</v>
      </c>
      <c r="F3788">
        <v>42</v>
      </c>
      <c r="G3788">
        <v>601.52</v>
      </c>
      <c r="H3788">
        <v>0</v>
      </c>
      <c r="I3788" t="s">
        <v>9</v>
      </c>
      <c r="J3788" s="8">
        <v>171.98</v>
      </c>
      <c r="K3788" s="8">
        <f>IF(Table3[[#This Row],[Return Status]] = "Returned", 0, Table3[[#This Row],[Profit]])</f>
        <v>171.98</v>
      </c>
      <c r="L3788" s="8" t="str">
        <f>IFERROR(VLOOKUP(Table3[[#This Row],[Order ID]],returns[[Order ID]:[Status]],2,FALSE), "")</f>
        <v/>
      </c>
      <c r="M3788">
        <v>13.4</v>
      </c>
      <c r="N3788">
        <v>4.95</v>
      </c>
      <c r="O3788" t="s">
        <v>1176</v>
      </c>
      <c r="P3788" t="s">
        <v>37</v>
      </c>
      <c r="Q3788">
        <v>11756</v>
      </c>
      <c r="R3788" t="s">
        <v>37</v>
      </c>
      <c r="S3788" t="s">
        <v>1979</v>
      </c>
      <c r="T3788" t="e">
        <f>VLOOKUP(Table3[[#This Row],[Region]],managers5[],2,FALSE)</f>
        <v>#N/A</v>
      </c>
      <c r="U3788" t="s">
        <v>1956</v>
      </c>
      <c r="W3788" t="s">
        <v>14</v>
      </c>
      <c r="X3788" t="s">
        <v>15</v>
      </c>
      <c r="Y3788" t="s">
        <v>50</v>
      </c>
      <c r="Z3788" t="s">
        <v>61</v>
      </c>
      <c r="AA3788" t="s">
        <v>1532</v>
      </c>
      <c r="AB3788" t="s">
        <v>109</v>
      </c>
      <c r="AC3788">
        <v>0.37</v>
      </c>
      <c r="AD3788" s="2">
        <v>40174</v>
      </c>
    </row>
    <row r="3789" spans="1:30" x14ac:dyDescent="0.35">
      <c r="A3789">
        <v>7044</v>
      </c>
      <c r="B3789">
        <v>5303</v>
      </c>
      <c r="C3789">
        <v>37760</v>
      </c>
      <c r="D3789" s="1">
        <v>40039</v>
      </c>
      <c r="E3789" t="s">
        <v>77</v>
      </c>
      <c r="F3789">
        <v>38</v>
      </c>
      <c r="G3789">
        <v>2773.03149999999</v>
      </c>
      <c r="H3789">
        <v>0.04</v>
      </c>
      <c r="I3789" t="s">
        <v>9</v>
      </c>
      <c r="J3789" s="8">
        <v>897.86699999999996</v>
      </c>
      <c r="K3789" s="8">
        <f>IF(Table3[[#This Row],[Return Status]] = "Returned", 0, Table3[[#This Row],[Profit]])</f>
        <v>0</v>
      </c>
      <c r="L3789" s="8" t="str">
        <f>IFERROR(VLOOKUP(Table3[[#This Row],[Order ID]],returns[[Order ID]:[Status]],2,FALSE), "")</f>
        <v>Returned</v>
      </c>
      <c r="M3789">
        <v>85.99</v>
      </c>
      <c r="N3789">
        <v>0.99</v>
      </c>
      <c r="O3789" t="s">
        <v>510</v>
      </c>
      <c r="P3789" t="s">
        <v>131</v>
      </c>
      <c r="Q3789">
        <v>21208</v>
      </c>
      <c r="R3789" t="s">
        <v>132</v>
      </c>
      <c r="S3789" t="s">
        <v>1979</v>
      </c>
      <c r="T3789" t="e">
        <f>VLOOKUP(Table3[[#This Row],[Region]],managers5[],2,FALSE)</f>
        <v>#N/A</v>
      </c>
      <c r="U3789" t="s">
        <v>1956</v>
      </c>
      <c r="W3789" t="s">
        <v>14</v>
      </c>
      <c r="X3789" t="s">
        <v>15</v>
      </c>
      <c r="Y3789" t="s">
        <v>46</v>
      </c>
      <c r="Z3789" t="s">
        <v>86</v>
      </c>
      <c r="AA3789" t="s">
        <v>690</v>
      </c>
      <c r="AB3789" t="s">
        <v>35</v>
      </c>
      <c r="AC3789">
        <v>0.55000000000000004</v>
      </c>
      <c r="AD3789" s="2">
        <v>40041</v>
      </c>
    </row>
    <row r="3790" spans="1:30" x14ac:dyDescent="0.35">
      <c r="A3790">
        <v>7056</v>
      </c>
      <c r="B3790">
        <v>5302</v>
      </c>
      <c r="C3790">
        <v>37760</v>
      </c>
      <c r="D3790" s="1">
        <v>40039</v>
      </c>
      <c r="E3790" t="s">
        <v>77</v>
      </c>
      <c r="F3790">
        <v>18</v>
      </c>
      <c r="G3790">
        <v>157.85</v>
      </c>
      <c r="H3790">
        <v>0.01</v>
      </c>
      <c r="I3790" t="s">
        <v>9</v>
      </c>
      <c r="J3790" s="8">
        <v>10.74</v>
      </c>
      <c r="K3790" s="8">
        <f>IF(Table3[[#This Row],[Return Status]] = "Returned", 0, Table3[[#This Row],[Profit]])</f>
        <v>0</v>
      </c>
      <c r="L3790" s="8" t="str">
        <f>IFERROR(VLOOKUP(Table3[[#This Row],[Order ID]],returns[[Order ID]:[Status]],2,FALSE), "")</f>
        <v>Returned</v>
      </c>
      <c r="M3790">
        <v>8.33</v>
      </c>
      <c r="N3790">
        <v>1.99</v>
      </c>
      <c r="O3790" t="s">
        <v>510</v>
      </c>
      <c r="P3790" t="s">
        <v>131</v>
      </c>
      <c r="Q3790">
        <v>21208</v>
      </c>
      <c r="R3790" t="s">
        <v>132</v>
      </c>
      <c r="S3790" t="s">
        <v>1979</v>
      </c>
      <c r="T3790" t="e">
        <f>VLOOKUP(Table3[[#This Row],[Region]],managers5[],2,FALSE)</f>
        <v>#N/A</v>
      </c>
      <c r="U3790" t="s">
        <v>1956</v>
      </c>
      <c r="W3790" t="s">
        <v>14</v>
      </c>
      <c r="X3790" t="s">
        <v>15</v>
      </c>
      <c r="Y3790" t="s">
        <v>46</v>
      </c>
      <c r="Z3790" t="s">
        <v>47</v>
      </c>
      <c r="AA3790" t="s">
        <v>264</v>
      </c>
      <c r="AB3790" t="s">
        <v>109</v>
      </c>
      <c r="AC3790">
        <v>0.52</v>
      </c>
      <c r="AD3790" s="2">
        <v>40040</v>
      </c>
    </row>
    <row r="3791" spans="1:30" x14ac:dyDescent="0.35">
      <c r="A3791">
        <v>6665</v>
      </c>
      <c r="B3791">
        <v>7460</v>
      </c>
      <c r="C3791">
        <v>53222</v>
      </c>
      <c r="D3791" s="1">
        <v>40105</v>
      </c>
      <c r="E3791" t="s">
        <v>32</v>
      </c>
      <c r="F3791">
        <v>2</v>
      </c>
      <c r="G3791">
        <v>21.71</v>
      </c>
      <c r="H3791">
        <v>7.0000000000000007E-2</v>
      </c>
      <c r="I3791" t="s">
        <v>9</v>
      </c>
      <c r="J3791" s="8">
        <v>-15.13</v>
      </c>
      <c r="K3791" s="8">
        <f>IF(Table3[[#This Row],[Return Status]] = "Returned", 0, Table3[[#This Row],[Profit]])</f>
        <v>-15.13</v>
      </c>
      <c r="L3791" s="8" t="str">
        <f>IFERROR(VLOOKUP(Table3[[#This Row],[Order ID]],returns[[Order ID]:[Status]],2,FALSE), "")</f>
        <v/>
      </c>
      <c r="M3791">
        <v>6.48</v>
      </c>
      <c r="N3791">
        <v>9.5399999999999991</v>
      </c>
      <c r="O3791" t="s">
        <v>184</v>
      </c>
      <c r="P3791" t="s">
        <v>589</v>
      </c>
      <c r="Q3791">
        <v>23464</v>
      </c>
      <c r="R3791" t="s">
        <v>44</v>
      </c>
      <c r="S3791" t="s">
        <v>1978</v>
      </c>
      <c r="T3791" t="e">
        <f>VLOOKUP(Table3[[#This Row],[Region]],managers5[],2,FALSE)</f>
        <v>#N/A</v>
      </c>
      <c r="U3791" t="s">
        <v>1957</v>
      </c>
      <c r="V3791" t="s">
        <v>1959</v>
      </c>
      <c r="W3791" t="s">
        <v>14</v>
      </c>
      <c r="X3791" t="s">
        <v>15</v>
      </c>
      <c r="Y3791" t="s">
        <v>16</v>
      </c>
      <c r="Z3791" t="s">
        <v>30</v>
      </c>
      <c r="AA3791" t="s">
        <v>325</v>
      </c>
      <c r="AB3791" t="s">
        <v>19</v>
      </c>
      <c r="AC3791">
        <v>0.37</v>
      </c>
      <c r="AD3791" s="2">
        <v>40105</v>
      </c>
    </row>
    <row r="3792" spans="1:30" x14ac:dyDescent="0.35">
      <c r="A3792">
        <v>1898</v>
      </c>
      <c r="B3792">
        <v>5305</v>
      </c>
      <c r="C3792">
        <v>37763</v>
      </c>
      <c r="D3792" s="1">
        <v>40947</v>
      </c>
      <c r="E3792" t="s">
        <v>8</v>
      </c>
      <c r="F3792">
        <v>29</v>
      </c>
      <c r="G3792">
        <v>169.61</v>
      </c>
      <c r="H3792">
        <v>0.1</v>
      </c>
      <c r="I3792" t="s">
        <v>9</v>
      </c>
      <c r="J3792" s="8">
        <v>-211.05950000000001</v>
      </c>
      <c r="K3792" s="8">
        <f>IF(Table3[[#This Row],[Return Status]] = "Returned", 0, Table3[[#This Row],[Profit]])</f>
        <v>-211.05950000000001</v>
      </c>
      <c r="L3792" s="8" t="str">
        <f>IFERROR(VLOOKUP(Table3[[#This Row],[Order ID]],returns[[Order ID]:[Status]],2,FALSE), "")</f>
        <v/>
      </c>
      <c r="M3792">
        <v>5.94</v>
      </c>
      <c r="N3792">
        <v>9.92</v>
      </c>
      <c r="O3792" t="s">
        <v>36</v>
      </c>
      <c r="P3792" t="s">
        <v>37</v>
      </c>
      <c r="Q3792">
        <v>14150</v>
      </c>
      <c r="R3792" t="s">
        <v>37</v>
      </c>
      <c r="S3792" t="s">
        <v>1979</v>
      </c>
      <c r="T3792" t="e">
        <f>VLOOKUP(Table3[[#This Row],[Region]],managers5[],2,FALSE)</f>
        <v>#N/A</v>
      </c>
      <c r="U3792" t="s">
        <v>1956</v>
      </c>
      <c r="W3792" t="s">
        <v>14</v>
      </c>
      <c r="X3792" t="s">
        <v>39</v>
      </c>
      <c r="Y3792" t="s">
        <v>16</v>
      </c>
      <c r="Z3792" t="s">
        <v>17</v>
      </c>
      <c r="AA3792" t="s">
        <v>1213</v>
      </c>
      <c r="AB3792" t="s">
        <v>19</v>
      </c>
      <c r="AC3792">
        <v>0.38</v>
      </c>
      <c r="AD3792" s="1">
        <v>40948</v>
      </c>
    </row>
    <row r="3793" spans="1:30" x14ac:dyDescent="0.35">
      <c r="A3793">
        <v>1899</v>
      </c>
      <c r="B3793">
        <v>5306</v>
      </c>
      <c r="C3793">
        <v>37763</v>
      </c>
      <c r="D3793" s="1">
        <v>40947</v>
      </c>
      <c r="E3793" t="s">
        <v>8</v>
      </c>
      <c r="F3793">
        <v>24</v>
      </c>
      <c r="G3793">
        <v>1247.9275</v>
      </c>
      <c r="H3793">
        <v>0.1</v>
      </c>
      <c r="I3793" t="s">
        <v>9</v>
      </c>
      <c r="J3793" s="8">
        <v>186.417</v>
      </c>
      <c r="K3793" s="8">
        <f>IF(Table3[[#This Row],[Return Status]] = "Returned", 0, Table3[[#This Row],[Profit]])</f>
        <v>186.417</v>
      </c>
      <c r="L3793" s="8" t="str">
        <f>IFERROR(VLOOKUP(Table3[[#This Row],[Order ID]],returns[[Order ID]:[Status]],2,FALSE), "")</f>
        <v/>
      </c>
      <c r="M3793">
        <v>65.989999999999995</v>
      </c>
      <c r="N3793">
        <v>2.5</v>
      </c>
      <c r="O3793" t="s">
        <v>36</v>
      </c>
      <c r="P3793" t="s">
        <v>37</v>
      </c>
      <c r="Q3793">
        <v>14150</v>
      </c>
      <c r="R3793" t="s">
        <v>37</v>
      </c>
      <c r="S3793" t="s">
        <v>1979</v>
      </c>
      <c r="T3793" t="e">
        <f>VLOOKUP(Table3[[#This Row],[Region]],managers5[],2,FALSE)</f>
        <v>#N/A</v>
      </c>
      <c r="U3793" t="s">
        <v>1956</v>
      </c>
      <c r="W3793" t="s">
        <v>14</v>
      </c>
      <c r="X3793" t="s">
        <v>39</v>
      </c>
      <c r="Y3793" t="s">
        <v>46</v>
      </c>
      <c r="Z3793" t="s">
        <v>86</v>
      </c>
      <c r="AA3793">
        <v>6190</v>
      </c>
      <c r="AB3793" t="s">
        <v>19</v>
      </c>
      <c r="AC3793">
        <v>0.55000000000000004</v>
      </c>
      <c r="AD3793" s="1">
        <v>40948</v>
      </c>
    </row>
    <row r="3794" spans="1:30" x14ac:dyDescent="0.35">
      <c r="A3794">
        <v>4459</v>
      </c>
      <c r="B3794">
        <v>6172</v>
      </c>
      <c r="C3794">
        <v>43745</v>
      </c>
      <c r="D3794" s="1">
        <v>40483</v>
      </c>
      <c r="E3794" t="s">
        <v>32</v>
      </c>
      <c r="F3794">
        <v>5</v>
      </c>
      <c r="G3794">
        <v>128.59</v>
      </c>
      <c r="H3794">
        <v>7.0000000000000007E-2</v>
      </c>
      <c r="I3794" t="s">
        <v>9</v>
      </c>
      <c r="J3794" s="8">
        <v>-15.17</v>
      </c>
      <c r="K3794" s="8">
        <f>IF(Table3[[#This Row],[Return Status]] = "Returned", 0, Table3[[#This Row],[Profit]])</f>
        <v>-15.17</v>
      </c>
      <c r="L3794" s="8" t="str">
        <f>IFERROR(VLOOKUP(Table3[[#This Row],[Order ID]],returns[[Order ID]:[Status]],2,FALSE), "")</f>
        <v/>
      </c>
      <c r="M3794">
        <v>25.98</v>
      </c>
      <c r="N3794">
        <v>5.37</v>
      </c>
      <c r="O3794" t="s">
        <v>586</v>
      </c>
      <c r="P3794" t="s">
        <v>497</v>
      </c>
      <c r="Q3794">
        <v>23666</v>
      </c>
      <c r="R3794" t="s">
        <v>44</v>
      </c>
      <c r="S3794" t="s">
        <v>1978</v>
      </c>
      <c r="T3794" t="e">
        <f>VLOOKUP(Table3[[#This Row],[Region]],managers5[],2,FALSE)</f>
        <v>#N/A</v>
      </c>
      <c r="U3794" t="s">
        <v>1957</v>
      </c>
      <c r="V3794" t="s">
        <v>1959</v>
      </c>
      <c r="W3794" t="s">
        <v>14</v>
      </c>
      <c r="X3794" t="s">
        <v>71</v>
      </c>
      <c r="Y3794" t="s">
        <v>16</v>
      </c>
      <c r="Z3794" t="s">
        <v>83</v>
      </c>
      <c r="AA3794" t="s">
        <v>1101</v>
      </c>
      <c r="AB3794" t="s">
        <v>69</v>
      </c>
      <c r="AC3794">
        <v>0.5</v>
      </c>
      <c r="AD3794" s="2">
        <v>40490</v>
      </c>
    </row>
    <row r="3795" spans="1:30" x14ac:dyDescent="0.35">
      <c r="A3795">
        <v>7794</v>
      </c>
      <c r="B3795">
        <v>3856</v>
      </c>
      <c r="C3795">
        <v>27491</v>
      </c>
      <c r="D3795" s="1">
        <v>39912</v>
      </c>
      <c r="E3795" t="s">
        <v>8</v>
      </c>
      <c r="F3795">
        <v>36</v>
      </c>
      <c r="G3795">
        <v>350.71</v>
      </c>
      <c r="H3795">
        <v>0.02</v>
      </c>
      <c r="I3795" t="s">
        <v>9</v>
      </c>
      <c r="J3795" s="8">
        <v>-15.3</v>
      </c>
      <c r="K3795" s="8">
        <f>IF(Table3[[#This Row],[Return Status]] = "Returned", 0, Table3[[#This Row],[Profit]])</f>
        <v>-15.3</v>
      </c>
      <c r="L3795" s="8" t="str">
        <f>IFERROR(VLOOKUP(Table3[[#This Row],[Order ID]],returns[[Order ID]:[Status]],2,FALSE), "")</f>
        <v/>
      </c>
      <c r="M3795">
        <v>9.77</v>
      </c>
      <c r="N3795">
        <v>6.02</v>
      </c>
      <c r="O3795" t="s">
        <v>1092</v>
      </c>
      <c r="P3795" t="s">
        <v>43</v>
      </c>
      <c r="Q3795">
        <v>38017</v>
      </c>
      <c r="R3795" t="s">
        <v>44</v>
      </c>
      <c r="S3795" t="s">
        <v>1978</v>
      </c>
      <c r="T3795" t="e">
        <f>VLOOKUP(Table3[[#This Row],[Region]],managers5[],2,FALSE)</f>
        <v>#N/A</v>
      </c>
      <c r="U3795" t="s">
        <v>1957</v>
      </c>
      <c r="V3795" t="s">
        <v>1959</v>
      </c>
      <c r="W3795" t="s">
        <v>14</v>
      </c>
      <c r="X3795" t="s">
        <v>71</v>
      </c>
      <c r="Y3795" t="s">
        <v>50</v>
      </c>
      <c r="Z3795" t="s">
        <v>61</v>
      </c>
      <c r="AA3795" t="s">
        <v>1097</v>
      </c>
      <c r="AB3795" t="s">
        <v>69</v>
      </c>
      <c r="AC3795">
        <v>0.48</v>
      </c>
      <c r="AD3795" s="2">
        <v>39913</v>
      </c>
    </row>
    <row r="3796" spans="1:30" x14ac:dyDescent="0.35">
      <c r="A3796">
        <v>5004</v>
      </c>
      <c r="B3796">
        <v>1155</v>
      </c>
      <c r="C3796">
        <v>8416</v>
      </c>
      <c r="D3796" s="1">
        <v>40396</v>
      </c>
      <c r="E3796" t="s">
        <v>32</v>
      </c>
      <c r="F3796">
        <v>2</v>
      </c>
      <c r="G3796">
        <v>22.07</v>
      </c>
      <c r="H3796">
        <v>7.0000000000000007E-2</v>
      </c>
      <c r="I3796" t="s">
        <v>9</v>
      </c>
      <c r="J3796" s="8">
        <v>-15.45</v>
      </c>
      <c r="K3796" s="8">
        <f>IF(Table3[[#This Row],[Return Status]] = "Returned", 0, Table3[[#This Row],[Profit]])</f>
        <v>-15.45</v>
      </c>
      <c r="L3796" s="8" t="str">
        <f>IFERROR(VLOOKUP(Table3[[#This Row],[Order ID]],returns[[Order ID]:[Status]],2,FALSE), "")</f>
        <v/>
      </c>
      <c r="M3796">
        <v>5.98</v>
      </c>
      <c r="N3796">
        <v>10.39</v>
      </c>
      <c r="O3796" t="s">
        <v>1887</v>
      </c>
      <c r="P3796" t="s">
        <v>64</v>
      </c>
      <c r="Q3796">
        <v>70506</v>
      </c>
      <c r="R3796" t="s">
        <v>65</v>
      </c>
      <c r="S3796" t="s">
        <v>1978</v>
      </c>
      <c r="T3796" t="e">
        <f>VLOOKUP(Table3[[#This Row],[Region]],managers5[],2,FALSE)</f>
        <v>#N/A</v>
      </c>
      <c r="U3796" t="s">
        <v>1957</v>
      </c>
      <c r="V3796" t="s">
        <v>1959</v>
      </c>
      <c r="W3796" t="s">
        <v>14</v>
      </c>
      <c r="X3796" t="s">
        <v>15</v>
      </c>
      <c r="Y3796" t="s">
        <v>16</v>
      </c>
      <c r="Z3796" t="s">
        <v>30</v>
      </c>
      <c r="AA3796" t="s">
        <v>183</v>
      </c>
      <c r="AB3796" t="s">
        <v>19</v>
      </c>
      <c r="AC3796">
        <v>0.4</v>
      </c>
      <c r="AD3796" s="2">
        <v>40400</v>
      </c>
    </row>
    <row r="3797" spans="1:30" x14ac:dyDescent="0.35">
      <c r="A3797">
        <v>2116</v>
      </c>
      <c r="B3797">
        <v>5311</v>
      </c>
      <c r="C3797">
        <v>37792</v>
      </c>
      <c r="D3797" s="1">
        <v>40906</v>
      </c>
      <c r="E3797" t="s">
        <v>77</v>
      </c>
      <c r="F3797">
        <v>49</v>
      </c>
      <c r="G3797">
        <v>183.08</v>
      </c>
      <c r="H3797">
        <v>0.01</v>
      </c>
      <c r="I3797" t="s">
        <v>9</v>
      </c>
      <c r="J3797" s="8">
        <v>82.49</v>
      </c>
      <c r="K3797" s="8">
        <f>IF(Table3[[#This Row],[Return Status]] = "Returned", 0, Table3[[#This Row],[Profit]])</f>
        <v>82.49</v>
      </c>
      <c r="L3797" s="8" t="str">
        <f>IFERROR(VLOOKUP(Table3[[#This Row],[Order ID]],returns[[Order ID]:[Status]],2,FALSE), "")</f>
        <v/>
      </c>
      <c r="M3797">
        <v>3.69</v>
      </c>
      <c r="N3797">
        <v>0.5</v>
      </c>
      <c r="O3797" t="s">
        <v>858</v>
      </c>
      <c r="P3797" t="s">
        <v>134</v>
      </c>
      <c r="Q3797">
        <v>1056</v>
      </c>
      <c r="R3797" t="s">
        <v>135</v>
      </c>
      <c r="S3797" t="s">
        <v>1979</v>
      </c>
      <c r="T3797" t="e">
        <f>VLOOKUP(Table3[[#This Row],[Region]],managers5[],2,FALSE)</f>
        <v>#N/A</v>
      </c>
      <c r="U3797" t="s">
        <v>1956</v>
      </c>
      <c r="W3797" t="s">
        <v>14</v>
      </c>
      <c r="X3797" t="s">
        <v>71</v>
      </c>
      <c r="Y3797" t="s">
        <v>16</v>
      </c>
      <c r="Z3797" t="s">
        <v>99</v>
      </c>
      <c r="AA3797" t="s">
        <v>720</v>
      </c>
      <c r="AB3797" t="s">
        <v>19</v>
      </c>
      <c r="AC3797">
        <v>0.38</v>
      </c>
      <c r="AD3797" s="1">
        <v>40908</v>
      </c>
    </row>
    <row r="3798" spans="1:30" x14ac:dyDescent="0.35">
      <c r="A3798">
        <v>2125</v>
      </c>
      <c r="B3798">
        <v>5310</v>
      </c>
      <c r="C3798">
        <v>37792</v>
      </c>
      <c r="D3798" s="1">
        <v>40906</v>
      </c>
      <c r="E3798" t="s">
        <v>77</v>
      </c>
      <c r="F3798">
        <v>14</v>
      </c>
      <c r="G3798">
        <v>36.74</v>
      </c>
      <c r="H3798">
        <v>0.09</v>
      </c>
      <c r="I3798" t="s">
        <v>9</v>
      </c>
      <c r="J3798" s="8">
        <v>-5.36</v>
      </c>
      <c r="K3798" s="8">
        <f>IF(Table3[[#This Row],[Return Status]] = "Returned", 0, Table3[[#This Row],[Profit]])</f>
        <v>-5.36</v>
      </c>
      <c r="L3798" s="8" t="str">
        <f>IFERROR(VLOOKUP(Table3[[#This Row],[Order ID]],returns[[Order ID]:[Status]],2,FALSE), "")</f>
        <v/>
      </c>
      <c r="M3798">
        <v>2.78</v>
      </c>
      <c r="N3798">
        <v>0.97</v>
      </c>
      <c r="O3798" t="s">
        <v>858</v>
      </c>
      <c r="P3798" t="s">
        <v>37</v>
      </c>
      <c r="Q3798">
        <v>7801</v>
      </c>
      <c r="R3798" t="s">
        <v>37</v>
      </c>
      <c r="S3798" t="s">
        <v>1979</v>
      </c>
      <c r="T3798" t="e">
        <f>VLOOKUP(Table3[[#This Row],[Region]],managers5[],2,FALSE)</f>
        <v>#N/A</v>
      </c>
      <c r="U3798" t="s">
        <v>1956</v>
      </c>
      <c r="W3798" t="s">
        <v>14</v>
      </c>
      <c r="X3798" t="s">
        <v>71</v>
      </c>
      <c r="Y3798" t="s">
        <v>16</v>
      </c>
      <c r="Z3798" t="s">
        <v>106</v>
      </c>
      <c r="AA3798" t="s">
        <v>1463</v>
      </c>
      <c r="AB3798" t="s">
        <v>35</v>
      </c>
      <c r="AC3798">
        <v>0.59</v>
      </c>
      <c r="AD3798" s="1">
        <v>40907</v>
      </c>
    </row>
    <row r="3799" spans="1:30" x14ac:dyDescent="0.35">
      <c r="A3799">
        <v>497</v>
      </c>
      <c r="B3799">
        <v>2573</v>
      </c>
      <c r="C3799">
        <v>18592</v>
      </c>
      <c r="D3799" s="1">
        <v>41182</v>
      </c>
      <c r="E3799" t="s">
        <v>41</v>
      </c>
      <c r="F3799">
        <v>2</v>
      </c>
      <c r="G3799">
        <v>25.72</v>
      </c>
      <c r="H3799">
        <v>0.04</v>
      </c>
      <c r="I3799" t="s">
        <v>9</v>
      </c>
      <c r="J3799" s="8">
        <v>-15.5</v>
      </c>
      <c r="K3799" s="8">
        <f>IF(Table3[[#This Row],[Return Status]] = "Returned", 0, Table3[[#This Row],[Profit]])</f>
        <v>-15.5</v>
      </c>
      <c r="L3799" s="8" t="str">
        <f>IFERROR(VLOOKUP(Table3[[#This Row],[Order ID]],returns[[Order ID]:[Status]],2,FALSE), "")</f>
        <v/>
      </c>
      <c r="M3799">
        <v>10.98</v>
      </c>
      <c r="N3799">
        <v>3.37</v>
      </c>
      <c r="O3799" t="s">
        <v>700</v>
      </c>
      <c r="P3799" t="s">
        <v>120</v>
      </c>
      <c r="Q3799">
        <v>33881</v>
      </c>
      <c r="R3799" t="s">
        <v>56</v>
      </c>
      <c r="S3799" t="s">
        <v>1978</v>
      </c>
      <c r="T3799" t="e">
        <f>VLOOKUP(Table3[[#This Row],[Region]],managers5[],2,FALSE)</f>
        <v>#N/A</v>
      </c>
      <c r="U3799" t="s">
        <v>1957</v>
      </c>
      <c r="V3799" t="s">
        <v>1959</v>
      </c>
      <c r="W3799" t="s">
        <v>14</v>
      </c>
      <c r="X3799" t="s">
        <v>71</v>
      </c>
      <c r="Y3799" t="s">
        <v>16</v>
      </c>
      <c r="Z3799" t="s">
        <v>67</v>
      </c>
      <c r="AA3799" t="s">
        <v>238</v>
      </c>
      <c r="AB3799" t="s">
        <v>109</v>
      </c>
      <c r="AC3799">
        <v>0.56999999999999995</v>
      </c>
      <c r="AD3799" s="1">
        <v>41183</v>
      </c>
    </row>
    <row r="3800" spans="1:30" x14ac:dyDescent="0.35">
      <c r="A3800">
        <v>6779</v>
      </c>
      <c r="B3800">
        <v>3632</v>
      </c>
      <c r="C3800">
        <v>25953</v>
      </c>
      <c r="D3800" s="1">
        <v>40083</v>
      </c>
      <c r="E3800" t="s">
        <v>41</v>
      </c>
      <c r="F3800">
        <v>27</v>
      </c>
      <c r="G3800">
        <v>258.54000000000002</v>
      </c>
      <c r="H3800">
        <v>0.1</v>
      </c>
      <c r="I3800" t="s">
        <v>9</v>
      </c>
      <c r="J3800" s="8">
        <v>-16.3</v>
      </c>
      <c r="K3800" s="8">
        <f>IF(Table3[[#This Row],[Return Status]] = "Returned", 0, Table3[[#This Row],[Profit]])</f>
        <v>-16.3</v>
      </c>
      <c r="L3800" s="8" t="str">
        <f>IFERROR(VLOOKUP(Table3[[#This Row],[Order ID]],returns[[Order ID]:[Status]],2,FALSE), "")</f>
        <v/>
      </c>
      <c r="M3800">
        <v>9.85</v>
      </c>
      <c r="N3800">
        <v>4.82</v>
      </c>
      <c r="O3800" t="s">
        <v>455</v>
      </c>
      <c r="P3800" t="s">
        <v>43</v>
      </c>
      <c r="Q3800">
        <v>27260</v>
      </c>
      <c r="R3800" t="s">
        <v>44</v>
      </c>
      <c r="S3800" t="s">
        <v>1978</v>
      </c>
      <c r="T3800" t="e">
        <f>VLOOKUP(Table3[[#This Row],[Region]],managers5[],2,FALSE)</f>
        <v>#N/A</v>
      </c>
      <c r="U3800" t="s">
        <v>1957</v>
      </c>
      <c r="V3800" t="s">
        <v>1959</v>
      </c>
      <c r="W3800" t="s">
        <v>14</v>
      </c>
      <c r="X3800" t="s">
        <v>71</v>
      </c>
      <c r="Y3800" t="s">
        <v>16</v>
      </c>
      <c r="Z3800" t="s">
        <v>106</v>
      </c>
      <c r="AA3800" t="s">
        <v>1548</v>
      </c>
      <c r="AB3800" t="s">
        <v>35</v>
      </c>
      <c r="AC3800">
        <v>0.47</v>
      </c>
      <c r="AD3800" s="2">
        <v>40084</v>
      </c>
    </row>
    <row r="3801" spans="1:30" x14ac:dyDescent="0.35">
      <c r="A3801">
        <v>4985</v>
      </c>
      <c r="B3801">
        <v>3083</v>
      </c>
      <c r="C3801">
        <v>22117</v>
      </c>
      <c r="D3801" s="1">
        <v>40402</v>
      </c>
      <c r="E3801" t="s">
        <v>41</v>
      </c>
      <c r="F3801">
        <v>5</v>
      </c>
      <c r="G3801">
        <v>19.170000000000002</v>
      </c>
      <c r="H3801">
        <v>0.1</v>
      </c>
      <c r="I3801" t="s">
        <v>9</v>
      </c>
      <c r="J3801" s="8">
        <v>-16.420000000000002</v>
      </c>
      <c r="K3801" s="8">
        <f>IF(Table3[[#This Row],[Return Status]] = "Returned", 0, Table3[[#This Row],[Profit]])</f>
        <v>-16.420000000000002</v>
      </c>
      <c r="L3801" s="8" t="str">
        <f>IFERROR(VLOOKUP(Table3[[#This Row],[Order ID]],returns[[Order ID]:[Status]],2,FALSE), "")</f>
        <v/>
      </c>
      <c r="M3801">
        <v>3.28</v>
      </c>
      <c r="N3801">
        <v>3.97</v>
      </c>
      <c r="O3801" t="s">
        <v>128</v>
      </c>
      <c r="P3801" t="s">
        <v>64</v>
      </c>
      <c r="Q3801">
        <v>30338</v>
      </c>
      <c r="R3801" t="s">
        <v>65</v>
      </c>
      <c r="S3801" t="s">
        <v>1978</v>
      </c>
      <c r="T3801" t="e">
        <f>VLOOKUP(Table3[[#This Row],[Region]],managers5[],2,FALSE)</f>
        <v>#N/A</v>
      </c>
      <c r="U3801" t="s">
        <v>1957</v>
      </c>
      <c r="V3801" t="s">
        <v>1959</v>
      </c>
      <c r="W3801" t="s">
        <v>14</v>
      </c>
      <c r="X3801" t="s">
        <v>24</v>
      </c>
      <c r="Y3801" t="s">
        <v>16</v>
      </c>
      <c r="Z3801" t="s">
        <v>106</v>
      </c>
      <c r="AA3801" t="s">
        <v>1653</v>
      </c>
      <c r="AB3801" t="s">
        <v>35</v>
      </c>
      <c r="AC3801">
        <v>0.56000000000000005</v>
      </c>
      <c r="AD3801" s="2">
        <v>40405</v>
      </c>
    </row>
    <row r="3802" spans="1:30" x14ac:dyDescent="0.35">
      <c r="A3802">
        <v>1426</v>
      </c>
      <c r="B3802">
        <v>4730</v>
      </c>
      <c r="C3802">
        <v>33670</v>
      </c>
      <c r="D3802" s="1">
        <v>41026</v>
      </c>
      <c r="E3802" t="s">
        <v>77</v>
      </c>
      <c r="F3802">
        <v>4</v>
      </c>
      <c r="G3802">
        <v>17.329999999999998</v>
      </c>
      <c r="H3802">
        <v>0.06</v>
      </c>
      <c r="I3802" t="s">
        <v>9</v>
      </c>
      <c r="J3802" s="8">
        <v>-16.579999999999998</v>
      </c>
      <c r="K3802" s="8">
        <f>IF(Table3[[#This Row],[Return Status]] = "Returned", 0, Table3[[#This Row],[Profit]])</f>
        <v>-16.579999999999998</v>
      </c>
      <c r="L3802" s="8" t="str">
        <f>IFERROR(VLOOKUP(Table3[[#This Row],[Order ID]],returns[[Order ID]:[Status]],2,FALSE), "")</f>
        <v/>
      </c>
      <c r="M3802">
        <v>3.28</v>
      </c>
      <c r="N3802">
        <v>5</v>
      </c>
      <c r="O3802" t="s">
        <v>232</v>
      </c>
      <c r="P3802" t="s">
        <v>90</v>
      </c>
      <c r="Q3802">
        <v>34982</v>
      </c>
      <c r="R3802" t="s">
        <v>56</v>
      </c>
      <c r="S3802" t="s">
        <v>1978</v>
      </c>
      <c r="T3802" t="e">
        <f>VLOOKUP(Table3[[#This Row],[Region]],managers5[],2,FALSE)</f>
        <v>#N/A</v>
      </c>
      <c r="U3802" t="s">
        <v>1957</v>
      </c>
      <c r="V3802" t="s">
        <v>1959</v>
      </c>
      <c r="W3802" t="s">
        <v>14</v>
      </c>
      <c r="X3802" t="s">
        <v>24</v>
      </c>
      <c r="Y3802" t="s">
        <v>16</v>
      </c>
      <c r="Z3802" t="s">
        <v>106</v>
      </c>
      <c r="AA3802" t="s">
        <v>927</v>
      </c>
      <c r="AB3802" t="s">
        <v>35</v>
      </c>
      <c r="AC3802">
        <v>0.56000000000000005</v>
      </c>
      <c r="AD3802" s="1">
        <v>41027</v>
      </c>
    </row>
    <row r="3803" spans="1:30" x14ac:dyDescent="0.35">
      <c r="A3803">
        <v>5907</v>
      </c>
      <c r="B3803">
        <v>5498</v>
      </c>
      <c r="C3803">
        <v>38979</v>
      </c>
      <c r="D3803" s="1">
        <v>40235</v>
      </c>
      <c r="E3803" t="s">
        <v>32</v>
      </c>
      <c r="F3803">
        <v>31</v>
      </c>
      <c r="G3803">
        <v>65.61</v>
      </c>
      <c r="H3803">
        <v>0.02</v>
      </c>
      <c r="I3803" t="s">
        <v>9</v>
      </c>
      <c r="J3803" s="8">
        <v>-16.63</v>
      </c>
      <c r="K3803" s="8">
        <f>IF(Table3[[#This Row],[Return Status]] = "Returned", 0, Table3[[#This Row],[Profit]])</f>
        <v>-16.63</v>
      </c>
      <c r="L3803" s="8" t="str">
        <f>IFERROR(VLOOKUP(Table3[[#This Row],[Order ID]],returns[[Order ID]:[Status]],2,FALSE), "")</f>
        <v/>
      </c>
      <c r="M3803">
        <v>1.95</v>
      </c>
      <c r="N3803">
        <v>1.63</v>
      </c>
      <c r="O3803" t="s">
        <v>451</v>
      </c>
      <c r="P3803" t="s">
        <v>55</v>
      </c>
      <c r="Q3803">
        <v>72701</v>
      </c>
      <c r="R3803" t="s">
        <v>56</v>
      </c>
      <c r="S3803" t="s">
        <v>1978</v>
      </c>
      <c r="T3803" t="e">
        <f>VLOOKUP(Table3[[#This Row],[Region]],managers5[],2,FALSE)</f>
        <v>#N/A</v>
      </c>
      <c r="U3803" t="s">
        <v>1957</v>
      </c>
      <c r="V3803" t="s">
        <v>1959</v>
      </c>
      <c r="W3803" t="s">
        <v>14</v>
      </c>
      <c r="X3803" t="s">
        <v>71</v>
      </c>
      <c r="Y3803" t="s">
        <v>16</v>
      </c>
      <c r="Z3803" t="s">
        <v>106</v>
      </c>
      <c r="AA3803" t="s">
        <v>621</v>
      </c>
      <c r="AB3803" t="s">
        <v>35</v>
      </c>
      <c r="AC3803">
        <v>0.46</v>
      </c>
      <c r="AD3803" s="2">
        <v>40240</v>
      </c>
    </row>
    <row r="3804" spans="1:30" x14ac:dyDescent="0.35">
      <c r="A3804">
        <v>4697</v>
      </c>
      <c r="B3804">
        <v>5321</v>
      </c>
      <c r="C3804">
        <v>37829</v>
      </c>
      <c r="D3804" s="1">
        <v>40450</v>
      </c>
      <c r="E3804" t="s">
        <v>8</v>
      </c>
      <c r="F3804">
        <v>28</v>
      </c>
      <c r="G3804">
        <v>257.89999999999998</v>
      </c>
      <c r="H3804">
        <v>0</v>
      </c>
      <c r="I3804" t="s">
        <v>9</v>
      </c>
      <c r="J3804" s="8">
        <v>-84.69</v>
      </c>
      <c r="K3804" s="8">
        <f>IF(Table3[[#This Row],[Return Status]] = "Returned", 0, Table3[[#This Row],[Profit]])</f>
        <v>-84.69</v>
      </c>
      <c r="L3804" s="8" t="str">
        <f>IFERROR(VLOOKUP(Table3[[#This Row],[Order ID]],returns[[Order ID]:[Status]],2,FALSE), "")</f>
        <v/>
      </c>
      <c r="M3804">
        <v>8.74</v>
      </c>
      <c r="N3804">
        <v>8.2899999999999991</v>
      </c>
      <c r="O3804" t="s">
        <v>858</v>
      </c>
      <c r="P3804" t="s">
        <v>134</v>
      </c>
      <c r="Q3804">
        <v>1821</v>
      </c>
      <c r="R3804" t="s">
        <v>135</v>
      </c>
      <c r="S3804" t="s">
        <v>1979</v>
      </c>
      <c r="T3804" t="e">
        <f>VLOOKUP(Table3[[#This Row],[Region]],managers5[],2,FALSE)</f>
        <v>#N/A</v>
      </c>
      <c r="U3804" t="s">
        <v>1956</v>
      </c>
      <c r="W3804" t="s">
        <v>14</v>
      </c>
      <c r="X3804" t="s">
        <v>71</v>
      </c>
      <c r="Y3804" t="s">
        <v>16</v>
      </c>
      <c r="Z3804" t="s">
        <v>168</v>
      </c>
      <c r="AA3804" t="s">
        <v>515</v>
      </c>
      <c r="AB3804" t="s">
        <v>19</v>
      </c>
      <c r="AC3804">
        <v>0.38</v>
      </c>
      <c r="AD3804" s="2">
        <v>40452</v>
      </c>
    </row>
    <row r="3805" spans="1:30" x14ac:dyDescent="0.35">
      <c r="A3805">
        <v>7025</v>
      </c>
      <c r="B3805">
        <v>5322</v>
      </c>
      <c r="C3805">
        <v>37830</v>
      </c>
      <c r="D3805" s="1">
        <v>40041</v>
      </c>
      <c r="E3805" t="s">
        <v>8</v>
      </c>
      <c r="F3805">
        <v>39</v>
      </c>
      <c r="G3805">
        <v>977.92</v>
      </c>
      <c r="H3805">
        <v>0.05</v>
      </c>
      <c r="I3805" t="s">
        <v>33</v>
      </c>
      <c r="J3805" s="8">
        <v>148.88999999999999</v>
      </c>
      <c r="K3805" s="8">
        <f>IF(Table3[[#This Row],[Return Status]] = "Returned", 0, Table3[[#This Row],[Profit]])</f>
        <v>148.88999999999999</v>
      </c>
      <c r="L3805" s="8" t="str">
        <f>IFERROR(VLOOKUP(Table3[[#This Row],[Order ID]],returns[[Order ID]:[Status]],2,FALSE), "")</f>
        <v/>
      </c>
      <c r="M3805">
        <v>25.99</v>
      </c>
      <c r="N3805">
        <v>5.37</v>
      </c>
      <c r="O3805" t="s">
        <v>1368</v>
      </c>
      <c r="P3805" t="s">
        <v>11</v>
      </c>
      <c r="Q3805">
        <v>92277</v>
      </c>
      <c r="R3805" t="s">
        <v>12</v>
      </c>
      <c r="S3805" t="s">
        <v>1976</v>
      </c>
      <c r="T3805" t="e">
        <f>VLOOKUP(Table3[[#This Row],[Region]],managers5[],2,FALSE)</f>
        <v>#N/A</v>
      </c>
      <c r="U3805" t="s">
        <v>1955</v>
      </c>
      <c r="V3805" t="s">
        <v>1959</v>
      </c>
      <c r="W3805" t="s">
        <v>14</v>
      </c>
      <c r="X3805" t="s">
        <v>71</v>
      </c>
      <c r="Y3805" t="s">
        <v>16</v>
      </c>
      <c r="Z3805" t="s">
        <v>106</v>
      </c>
      <c r="AA3805" t="s">
        <v>1825</v>
      </c>
      <c r="AB3805" t="s">
        <v>19</v>
      </c>
      <c r="AC3805">
        <v>0.56000000000000005</v>
      </c>
      <c r="AD3805" s="2">
        <v>40043</v>
      </c>
    </row>
    <row r="3806" spans="1:30" x14ac:dyDescent="0.35">
      <c r="A3806">
        <v>899</v>
      </c>
      <c r="B3806">
        <v>5323</v>
      </c>
      <c r="C3806">
        <v>37831</v>
      </c>
      <c r="D3806" s="1">
        <v>41116</v>
      </c>
      <c r="E3806" t="s">
        <v>8</v>
      </c>
      <c r="F3806">
        <v>30</v>
      </c>
      <c r="G3806">
        <v>453.87</v>
      </c>
      <c r="H3806">
        <v>0.08</v>
      </c>
      <c r="I3806" t="s">
        <v>9</v>
      </c>
      <c r="J3806" s="8">
        <v>76.59</v>
      </c>
      <c r="K3806" s="8">
        <f>IF(Table3[[#This Row],[Return Status]] = "Returned", 0, Table3[[#This Row],[Profit]])</f>
        <v>76.59</v>
      </c>
      <c r="L3806" s="8" t="str">
        <f>IFERROR(VLOOKUP(Table3[[#This Row],[Order ID]],returns[[Order ID]:[Status]],2,FALSE), "")</f>
        <v/>
      </c>
      <c r="M3806">
        <v>15.98</v>
      </c>
      <c r="N3806">
        <v>4</v>
      </c>
      <c r="O3806" t="s">
        <v>1033</v>
      </c>
      <c r="P3806" t="s">
        <v>134</v>
      </c>
      <c r="Q3806">
        <v>6512</v>
      </c>
      <c r="R3806" t="s">
        <v>135</v>
      </c>
      <c r="S3806" t="s">
        <v>1979</v>
      </c>
      <c r="T3806" t="e">
        <f>VLOOKUP(Table3[[#This Row],[Region]],managers5[],2,FALSE)</f>
        <v>#N/A</v>
      </c>
      <c r="U3806" t="s">
        <v>1956</v>
      </c>
      <c r="W3806" t="s">
        <v>14</v>
      </c>
      <c r="X3806" t="s">
        <v>71</v>
      </c>
      <c r="Y3806" t="s">
        <v>46</v>
      </c>
      <c r="Z3806" t="s">
        <v>47</v>
      </c>
      <c r="AA3806" t="s">
        <v>379</v>
      </c>
      <c r="AB3806" t="s">
        <v>19</v>
      </c>
      <c r="AC3806">
        <v>0.37</v>
      </c>
      <c r="AD3806" s="1">
        <v>41118</v>
      </c>
    </row>
    <row r="3807" spans="1:30" x14ac:dyDescent="0.35">
      <c r="A3807">
        <v>7846</v>
      </c>
      <c r="B3807">
        <v>5324</v>
      </c>
      <c r="C3807">
        <v>37859</v>
      </c>
      <c r="D3807" s="1">
        <v>39902</v>
      </c>
      <c r="E3807" t="s">
        <v>41</v>
      </c>
      <c r="F3807">
        <v>2</v>
      </c>
      <c r="G3807">
        <v>29.03</v>
      </c>
      <c r="H3807">
        <v>0.01</v>
      </c>
      <c r="I3807" t="s">
        <v>9</v>
      </c>
      <c r="J3807" s="8">
        <v>-11.83</v>
      </c>
      <c r="K3807" s="8">
        <f>IF(Table3[[#This Row],[Return Status]] = "Returned", 0, Table3[[#This Row],[Profit]])</f>
        <v>-11.83</v>
      </c>
      <c r="L3807" s="8" t="str">
        <f>IFERROR(VLOOKUP(Table3[[#This Row],[Order ID]],returns[[Order ID]:[Status]],2,FALSE), "")</f>
        <v/>
      </c>
      <c r="M3807">
        <v>11.34</v>
      </c>
      <c r="N3807">
        <v>5.01</v>
      </c>
      <c r="O3807" t="s">
        <v>1270</v>
      </c>
      <c r="P3807" t="s">
        <v>37</v>
      </c>
      <c r="Q3807">
        <v>12306</v>
      </c>
      <c r="R3807" t="s">
        <v>37</v>
      </c>
      <c r="S3807" t="s">
        <v>1979</v>
      </c>
      <c r="T3807" t="e">
        <f>VLOOKUP(Table3[[#This Row],[Region]],managers5[],2,FALSE)</f>
        <v>#N/A</v>
      </c>
      <c r="U3807" t="s">
        <v>1956</v>
      </c>
      <c r="W3807" t="s">
        <v>14</v>
      </c>
      <c r="X3807" t="s">
        <v>15</v>
      </c>
      <c r="Y3807" t="s">
        <v>16</v>
      </c>
      <c r="Z3807" t="s">
        <v>30</v>
      </c>
      <c r="AA3807" t="s">
        <v>1111</v>
      </c>
      <c r="AB3807" t="s">
        <v>19</v>
      </c>
      <c r="AC3807">
        <v>0.36</v>
      </c>
      <c r="AD3807" s="2">
        <v>39904</v>
      </c>
    </row>
    <row r="3808" spans="1:30" x14ac:dyDescent="0.35">
      <c r="A3808">
        <v>2930</v>
      </c>
      <c r="B3808">
        <v>2394</v>
      </c>
      <c r="C3808">
        <v>17345</v>
      </c>
      <c r="D3808" s="1">
        <v>40757</v>
      </c>
      <c r="E3808" t="s">
        <v>41</v>
      </c>
      <c r="F3808">
        <v>23</v>
      </c>
      <c r="G3808">
        <v>195.61</v>
      </c>
      <c r="H3808">
        <v>0</v>
      </c>
      <c r="I3808" t="s">
        <v>9</v>
      </c>
      <c r="J3808" s="8">
        <v>-17.02</v>
      </c>
      <c r="K3808" s="8">
        <f>IF(Table3[[#This Row],[Return Status]] = "Returned", 0, Table3[[#This Row],[Profit]])</f>
        <v>-17.02</v>
      </c>
      <c r="L3808" s="8" t="str">
        <f>IFERROR(VLOOKUP(Table3[[#This Row],[Order ID]],returns[[Order ID]:[Status]],2,FALSE), "")</f>
        <v/>
      </c>
      <c r="M3808">
        <v>7.64</v>
      </c>
      <c r="N3808">
        <v>5.83</v>
      </c>
      <c r="O3808" t="s">
        <v>340</v>
      </c>
      <c r="P3808" t="s">
        <v>43</v>
      </c>
      <c r="Q3808">
        <v>37167</v>
      </c>
      <c r="R3808" t="s">
        <v>44</v>
      </c>
      <c r="S3808" t="s">
        <v>1978</v>
      </c>
      <c r="T3808" t="e">
        <f>VLOOKUP(Table3[[#This Row],[Region]],managers5[],2,FALSE)</f>
        <v>#N/A</v>
      </c>
      <c r="U3808" t="s">
        <v>1957</v>
      </c>
      <c r="V3808" t="s">
        <v>1959</v>
      </c>
      <c r="W3808" t="s">
        <v>14</v>
      </c>
      <c r="X3808" t="s">
        <v>15</v>
      </c>
      <c r="Y3808" t="s">
        <v>16</v>
      </c>
      <c r="Z3808" t="s">
        <v>30</v>
      </c>
      <c r="AA3808" t="s">
        <v>657</v>
      </c>
      <c r="AB3808" t="s">
        <v>35</v>
      </c>
      <c r="AC3808">
        <v>0.36</v>
      </c>
      <c r="AD3808" s="1">
        <v>40759</v>
      </c>
    </row>
    <row r="3809" spans="1:30" x14ac:dyDescent="0.35">
      <c r="A3809">
        <v>3804</v>
      </c>
      <c r="B3809">
        <v>5328</v>
      </c>
      <c r="C3809">
        <v>37863</v>
      </c>
      <c r="D3809" s="1">
        <v>40598</v>
      </c>
      <c r="E3809" t="s">
        <v>77</v>
      </c>
      <c r="F3809">
        <v>27</v>
      </c>
      <c r="G3809">
        <v>305.05</v>
      </c>
      <c r="H3809">
        <v>0.04</v>
      </c>
      <c r="I3809" t="s">
        <v>9</v>
      </c>
      <c r="J3809" s="8">
        <v>23.12</v>
      </c>
      <c r="K3809" s="8">
        <f>IF(Table3[[#This Row],[Return Status]] = "Returned", 0, Table3[[#This Row],[Profit]])</f>
        <v>23.12</v>
      </c>
      <c r="L3809" s="8" t="str">
        <f>IFERROR(VLOOKUP(Table3[[#This Row],[Order ID]],returns[[Order ID]:[Status]],2,FALSE), "")</f>
        <v/>
      </c>
      <c r="M3809">
        <v>10.98</v>
      </c>
      <c r="N3809">
        <v>3.37</v>
      </c>
      <c r="O3809" t="s">
        <v>1552</v>
      </c>
      <c r="P3809" t="s">
        <v>204</v>
      </c>
      <c r="Q3809">
        <v>2907</v>
      </c>
      <c r="R3809" t="s">
        <v>204</v>
      </c>
      <c r="S3809" t="s">
        <v>1979</v>
      </c>
      <c r="T3809" t="e">
        <f>VLOOKUP(Table3[[#This Row],[Region]],managers5[],2,FALSE)</f>
        <v>#N/A</v>
      </c>
      <c r="U3809" t="s">
        <v>1956</v>
      </c>
      <c r="W3809" t="s">
        <v>14</v>
      </c>
      <c r="X3809" t="s">
        <v>24</v>
      </c>
      <c r="Y3809" t="s">
        <v>16</v>
      </c>
      <c r="Z3809" t="s">
        <v>67</v>
      </c>
      <c r="AA3809" t="s">
        <v>238</v>
      </c>
      <c r="AB3809" t="s">
        <v>109</v>
      </c>
      <c r="AC3809">
        <v>0.56999999999999995</v>
      </c>
      <c r="AD3809" s="1">
        <v>40600</v>
      </c>
    </row>
    <row r="3810" spans="1:30" x14ac:dyDescent="0.35">
      <c r="A3810">
        <v>2515</v>
      </c>
      <c r="B3810">
        <v>5330</v>
      </c>
      <c r="C3810">
        <v>37891</v>
      </c>
      <c r="D3810" s="1">
        <v>40836</v>
      </c>
      <c r="E3810" t="s">
        <v>77</v>
      </c>
      <c r="F3810">
        <v>24</v>
      </c>
      <c r="G3810">
        <v>163.36000000000001</v>
      </c>
      <c r="H3810">
        <v>0.04</v>
      </c>
      <c r="I3810" t="s">
        <v>9</v>
      </c>
      <c r="J3810" s="8">
        <v>-65.540000000000006</v>
      </c>
      <c r="K3810" s="8">
        <f>IF(Table3[[#This Row],[Return Status]] = "Returned", 0, Table3[[#This Row],[Profit]])</f>
        <v>-65.540000000000006</v>
      </c>
      <c r="L3810" s="8" t="str">
        <f>IFERROR(VLOOKUP(Table3[[#This Row],[Order ID]],returns[[Order ID]:[Status]],2,FALSE), "")</f>
        <v/>
      </c>
      <c r="M3810">
        <v>6.48</v>
      </c>
      <c r="N3810">
        <v>6.6</v>
      </c>
      <c r="O3810" t="s">
        <v>1016</v>
      </c>
      <c r="P3810" t="s">
        <v>37</v>
      </c>
      <c r="Q3810">
        <v>16148</v>
      </c>
      <c r="R3810" t="s">
        <v>37</v>
      </c>
      <c r="S3810" t="s">
        <v>1979</v>
      </c>
      <c r="T3810" t="e">
        <f>VLOOKUP(Table3[[#This Row],[Region]],managers5[],2,FALSE)</f>
        <v>#N/A</v>
      </c>
      <c r="U3810" t="s">
        <v>1956</v>
      </c>
      <c r="W3810" t="s">
        <v>14</v>
      </c>
      <c r="X3810" t="s">
        <v>15</v>
      </c>
      <c r="Y3810" t="s">
        <v>16</v>
      </c>
      <c r="Z3810" t="s">
        <v>30</v>
      </c>
      <c r="AA3810" t="s">
        <v>1044</v>
      </c>
      <c r="AB3810" t="s">
        <v>19</v>
      </c>
      <c r="AC3810">
        <v>0.37</v>
      </c>
      <c r="AD3810" s="1">
        <v>40838</v>
      </c>
    </row>
    <row r="3811" spans="1:30" x14ac:dyDescent="0.35">
      <c r="A3811">
        <v>2516</v>
      </c>
      <c r="B3811">
        <v>5331</v>
      </c>
      <c r="C3811">
        <v>37891</v>
      </c>
      <c r="D3811" s="1">
        <v>40836</v>
      </c>
      <c r="E3811" t="s">
        <v>77</v>
      </c>
      <c r="F3811">
        <v>21</v>
      </c>
      <c r="G3811">
        <v>44.08</v>
      </c>
      <c r="H3811">
        <v>0.06</v>
      </c>
      <c r="I3811" t="s">
        <v>33</v>
      </c>
      <c r="J3811" s="8">
        <v>-9.09</v>
      </c>
      <c r="K3811" s="8">
        <f>IF(Table3[[#This Row],[Return Status]] = "Returned", 0, Table3[[#This Row],[Profit]])</f>
        <v>-9.09</v>
      </c>
      <c r="L3811" s="8" t="str">
        <f>IFERROR(VLOOKUP(Table3[[#This Row],[Order ID]],returns[[Order ID]:[Status]],2,FALSE), "")</f>
        <v/>
      </c>
      <c r="M3811">
        <v>1.98</v>
      </c>
      <c r="N3811">
        <v>0.7</v>
      </c>
      <c r="O3811" t="s">
        <v>1016</v>
      </c>
      <c r="P3811" t="s">
        <v>37</v>
      </c>
      <c r="Q3811">
        <v>16148</v>
      </c>
      <c r="R3811" t="s">
        <v>37</v>
      </c>
      <c r="S3811" t="s">
        <v>1979</v>
      </c>
      <c r="T3811" t="e">
        <f>VLOOKUP(Table3[[#This Row],[Region]],managers5[],2,FALSE)</f>
        <v>#N/A</v>
      </c>
      <c r="U3811" t="s">
        <v>1956</v>
      </c>
      <c r="W3811" t="s">
        <v>14</v>
      </c>
      <c r="X3811" t="s">
        <v>15</v>
      </c>
      <c r="Y3811" t="s">
        <v>16</v>
      </c>
      <c r="Z3811" t="s">
        <v>57</v>
      </c>
      <c r="AA3811" t="s">
        <v>1641</v>
      </c>
      <c r="AB3811" t="s">
        <v>35</v>
      </c>
      <c r="AC3811">
        <v>0.83</v>
      </c>
      <c r="AD3811" s="1">
        <v>40838</v>
      </c>
    </row>
    <row r="3812" spans="1:30" x14ac:dyDescent="0.35">
      <c r="A3812">
        <v>2517</v>
      </c>
      <c r="B3812">
        <v>5333</v>
      </c>
      <c r="C3812">
        <v>37891</v>
      </c>
      <c r="D3812" s="1">
        <v>40836</v>
      </c>
      <c r="E3812" t="s">
        <v>77</v>
      </c>
      <c r="F3812">
        <v>33</v>
      </c>
      <c r="G3812">
        <v>5154.009</v>
      </c>
      <c r="H3812">
        <v>0.03</v>
      </c>
      <c r="I3812" t="s">
        <v>9</v>
      </c>
      <c r="J3812" s="8">
        <v>1184.6789999999901</v>
      </c>
      <c r="K3812" s="8">
        <f>IF(Table3[[#This Row],[Return Status]] = "Returned", 0, Table3[[#This Row],[Profit]])</f>
        <v>1184.6789999999901</v>
      </c>
      <c r="L3812" s="8" t="str">
        <f>IFERROR(VLOOKUP(Table3[[#This Row],[Order ID]],returns[[Order ID]:[Status]],2,FALSE), "")</f>
        <v/>
      </c>
      <c r="M3812">
        <v>179.99</v>
      </c>
      <c r="N3812">
        <v>13.99</v>
      </c>
      <c r="O3812" t="s">
        <v>1016</v>
      </c>
      <c r="P3812" t="s">
        <v>37</v>
      </c>
      <c r="Q3812">
        <v>16148</v>
      </c>
      <c r="R3812" t="s">
        <v>37</v>
      </c>
      <c r="S3812" t="s">
        <v>1979</v>
      </c>
      <c r="T3812" t="e">
        <f>VLOOKUP(Table3[[#This Row],[Region]],managers5[],2,FALSE)</f>
        <v>#N/A</v>
      </c>
      <c r="U3812" t="s">
        <v>1956</v>
      </c>
      <c r="W3812" t="s">
        <v>14</v>
      </c>
      <c r="X3812" t="s">
        <v>15</v>
      </c>
      <c r="Y3812" t="s">
        <v>46</v>
      </c>
      <c r="Z3812" t="s">
        <v>86</v>
      </c>
      <c r="AA3812" t="s">
        <v>1414</v>
      </c>
      <c r="AB3812" t="s">
        <v>69</v>
      </c>
      <c r="AC3812">
        <v>0.56999999999999995</v>
      </c>
      <c r="AD3812" s="1">
        <v>40838</v>
      </c>
    </row>
    <row r="3813" spans="1:30" x14ac:dyDescent="0.35">
      <c r="A3813">
        <v>2531</v>
      </c>
      <c r="B3813">
        <v>5332</v>
      </c>
      <c r="C3813">
        <v>37891</v>
      </c>
      <c r="D3813" s="1">
        <v>40836</v>
      </c>
      <c r="E3813" t="s">
        <v>77</v>
      </c>
      <c r="F3813">
        <v>4</v>
      </c>
      <c r="G3813">
        <v>1135.6400000000001</v>
      </c>
      <c r="H3813">
        <v>0.02</v>
      </c>
      <c r="I3813" t="s">
        <v>49</v>
      </c>
      <c r="J3813" s="8">
        <v>-627.64115700000002</v>
      </c>
      <c r="K3813" s="8">
        <f>IF(Table3[[#This Row],[Return Status]] = "Returned", 0, Table3[[#This Row],[Profit]])</f>
        <v>-627.64115700000002</v>
      </c>
      <c r="L3813" s="8" t="str">
        <f>IFERROR(VLOOKUP(Table3[[#This Row],[Order ID]],returns[[Order ID]:[Status]],2,FALSE), "")</f>
        <v/>
      </c>
      <c r="M3813">
        <v>259.70999999999998</v>
      </c>
      <c r="N3813">
        <v>66.67</v>
      </c>
      <c r="O3813" t="s">
        <v>1016</v>
      </c>
      <c r="P3813" t="s">
        <v>37</v>
      </c>
      <c r="Q3813">
        <v>16148</v>
      </c>
      <c r="R3813" t="s">
        <v>37</v>
      </c>
      <c r="S3813" t="s">
        <v>1979</v>
      </c>
      <c r="T3813" t="e">
        <f>VLOOKUP(Table3[[#This Row],[Region]],managers5[],2,FALSE)</f>
        <v>#N/A</v>
      </c>
      <c r="U3813" t="s">
        <v>1956</v>
      </c>
      <c r="W3813" t="s">
        <v>14</v>
      </c>
      <c r="X3813" t="s">
        <v>15</v>
      </c>
      <c r="Y3813" t="s">
        <v>50</v>
      </c>
      <c r="Z3813" t="s">
        <v>51</v>
      </c>
      <c r="AA3813" t="s">
        <v>251</v>
      </c>
      <c r="AB3813" t="s">
        <v>53</v>
      </c>
      <c r="AC3813">
        <v>0.61</v>
      </c>
      <c r="AD3813" s="1">
        <v>40836</v>
      </c>
    </row>
    <row r="3814" spans="1:30" x14ac:dyDescent="0.35">
      <c r="A3814">
        <v>2324</v>
      </c>
      <c r="B3814">
        <v>5334</v>
      </c>
      <c r="C3814">
        <v>37893</v>
      </c>
      <c r="D3814" s="1">
        <v>40871</v>
      </c>
      <c r="E3814" t="s">
        <v>8</v>
      </c>
      <c r="F3814">
        <v>14</v>
      </c>
      <c r="G3814">
        <v>436.78</v>
      </c>
      <c r="H3814">
        <v>0.04</v>
      </c>
      <c r="I3814" t="s">
        <v>9</v>
      </c>
      <c r="J3814" s="8">
        <v>25.69</v>
      </c>
      <c r="K3814" s="8">
        <f>IF(Table3[[#This Row],[Return Status]] = "Returned", 0, Table3[[#This Row],[Profit]])</f>
        <v>25.69</v>
      </c>
      <c r="L3814" s="8" t="str">
        <f>IFERROR(VLOOKUP(Table3[[#This Row],[Order ID]],returns[[Order ID]:[Status]],2,FALSE), "")</f>
        <v/>
      </c>
      <c r="M3814">
        <v>29.99</v>
      </c>
      <c r="N3814">
        <v>5.5</v>
      </c>
      <c r="O3814" t="s">
        <v>392</v>
      </c>
      <c r="P3814" t="s">
        <v>37</v>
      </c>
      <c r="Q3814">
        <v>7111</v>
      </c>
      <c r="R3814" t="s">
        <v>37</v>
      </c>
      <c r="S3814" t="s">
        <v>1979</v>
      </c>
      <c r="T3814" t="e">
        <f>VLOOKUP(Table3[[#This Row],[Region]],managers5[],2,FALSE)</f>
        <v>#N/A</v>
      </c>
      <c r="U3814" t="s">
        <v>1956</v>
      </c>
      <c r="W3814" t="s">
        <v>14</v>
      </c>
      <c r="X3814" t="s">
        <v>71</v>
      </c>
      <c r="Y3814" t="s">
        <v>46</v>
      </c>
      <c r="Z3814" t="s">
        <v>47</v>
      </c>
      <c r="AA3814" t="s">
        <v>923</v>
      </c>
      <c r="AB3814" t="s">
        <v>19</v>
      </c>
      <c r="AC3814">
        <v>0.51</v>
      </c>
      <c r="AD3814" s="1">
        <v>40872</v>
      </c>
    </row>
    <row r="3815" spans="1:30" x14ac:dyDescent="0.35">
      <c r="A3815">
        <v>1585</v>
      </c>
      <c r="B3815">
        <v>5335</v>
      </c>
      <c r="C3815">
        <v>37895</v>
      </c>
      <c r="D3815" s="1">
        <v>40998</v>
      </c>
      <c r="E3815" t="s">
        <v>41</v>
      </c>
      <c r="F3815">
        <v>14</v>
      </c>
      <c r="G3815">
        <v>304.64999999999998</v>
      </c>
      <c r="H3815">
        <v>0.1</v>
      </c>
      <c r="I3815" t="s">
        <v>9</v>
      </c>
      <c r="J3815" s="8">
        <v>24.2</v>
      </c>
      <c r="K3815" s="8">
        <f>IF(Table3[[#This Row],[Return Status]] = "Returned", 0, Table3[[#This Row],[Profit]])</f>
        <v>24.2</v>
      </c>
      <c r="L3815" s="8" t="str">
        <f>IFERROR(VLOOKUP(Table3[[#This Row],[Order ID]],returns[[Order ID]:[Status]],2,FALSE), "")</f>
        <v/>
      </c>
      <c r="M3815">
        <v>21.98</v>
      </c>
      <c r="N3815">
        <v>8.32</v>
      </c>
      <c r="O3815" t="s">
        <v>510</v>
      </c>
      <c r="P3815" t="s">
        <v>131</v>
      </c>
      <c r="Q3815">
        <v>21208</v>
      </c>
      <c r="R3815" t="s">
        <v>132</v>
      </c>
      <c r="S3815" t="s">
        <v>1979</v>
      </c>
      <c r="T3815" t="e">
        <f>VLOOKUP(Table3[[#This Row],[Region]],managers5[],2,FALSE)</f>
        <v>#N/A</v>
      </c>
      <c r="U3815" t="s">
        <v>1956</v>
      </c>
      <c r="W3815" t="s">
        <v>14</v>
      </c>
      <c r="X3815" t="s">
        <v>15</v>
      </c>
      <c r="Y3815" t="s">
        <v>16</v>
      </c>
      <c r="Z3815" t="s">
        <v>30</v>
      </c>
      <c r="AA3815" t="s">
        <v>1375</v>
      </c>
      <c r="AB3815" t="s">
        <v>35</v>
      </c>
      <c r="AC3815">
        <v>0.39</v>
      </c>
      <c r="AD3815" s="1">
        <v>41001</v>
      </c>
    </row>
    <row r="3816" spans="1:30" x14ac:dyDescent="0.35">
      <c r="A3816">
        <v>2778</v>
      </c>
      <c r="B3816">
        <v>4869</v>
      </c>
      <c r="C3816">
        <v>34660</v>
      </c>
      <c r="D3816" s="1">
        <v>40789</v>
      </c>
      <c r="E3816" t="s">
        <v>8</v>
      </c>
      <c r="F3816">
        <v>4</v>
      </c>
      <c r="G3816">
        <v>24.77</v>
      </c>
      <c r="H3816">
        <v>0.1</v>
      </c>
      <c r="I3816" t="s">
        <v>9</v>
      </c>
      <c r="J3816" s="8">
        <v>-17.065999999999999</v>
      </c>
      <c r="K3816" s="8">
        <f>IF(Table3[[#This Row],[Return Status]] = "Returned", 0, Table3[[#This Row],[Profit]])</f>
        <v>-17.065999999999999</v>
      </c>
      <c r="L3816" s="8" t="str">
        <f>IFERROR(VLOOKUP(Table3[[#This Row],[Order ID]],returns[[Order ID]:[Status]],2,FALSE), "")</f>
        <v/>
      </c>
      <c r="M3816">
        <v>4.91</v>
      </c>
      <c r="N3816">
        <v>5.68</v>
      </c>
      <c r="O3816" t="s">
        <v>1474</v>
      </c>
      <c r="P3816" t="s">
        <v>43</v>
      </c>
      <c r="Q3816">
        <v>29203</v>
      </c>
      <c r="R3816" t="s">
        <v>44</v>
      </c>
      <c r="S3816" t="s">
        <v>1978</v>
      </c>
      <c r="T3816" t="e">
        <f>VLOOKUP(Table3[[#This Row],[Region]],managers5[],2,FALSE)</f>
        <v>#N/A</v>
      </c>
      <c r="U3816" t="s">
        <v>1957</v>
      </c>
      <c r="V3816" t="s">
        <v>1959</v>
      </c>
      <c r="W3816" t="s">
        <v>14</v>
      </c>
      <c r="X3816" t="s">
        <v>24</v>
      </c>
      <c r="Y3816" t="s">
        <v>16</v>
      </c>
      <c r="Z3816" t="s">
        <v>17</v>
      </c>
      <c r="AA3816" t="s">
        <v>1520</v>
      </c>
      <c r="AB3816" t="s">
        <v>19</v>
      </c>
      <c r="AC3816">
        <v>0.36</v>
      </c>
      <c r="AD3816" s="1">
        <v>40790</v>
      </c>
    </row>
    <row r="3817" spans="1:30" x14ac:dyDescent="0.35">
      <c r="A3817">
        <v>1022</v>
      </c>
      <c r="B3817">
        <v>6152</v>
      </c>
      <c r="C3817">
        <v>43555</v>
      </c>
      <c r="D3817" s="1">
        <v>41093</v>
      </c>
      <c r="E3817" t="s">
        <v>20</v>
      </c>
      <c r="F3817">
        <v>34</v>
      </c>
      <c r="G3817">
        <v>43.54</v>
      </c>
      <c r="H3817">
        <v>0</v>
      </c>
      <c r="I3817" t="s">
        <v>9</v>
      </c>
      <c r="J3817" s="8">
        <v>-17.48</v>
      </c>
      <c r="K3817" s="8">
        <f>IF(Table3[[#This Row],[Return Status]] = "Returned", 0, Table3[[#This Row],[Profit]])</f>
        <v>-17.48</v>
      </c>
      <c r="L3817" s="8" t="str">
        <f>IFERROR(VLOOKUP(Table3[[#This Row],[Order ID]],returns[[Order ID]:[Status]],2,FALSE), "")</f>
        <v/>
      </c>
      <c r="M3817">
        <v>1.26</v>
      </c>
      <c r="N3817">
        <v>0.7</v>
      </c>
      <c r="O3817" t="s">
        <v>1103</v>
      </c>
      <c r="P3817" t="s">
        <v>64</v>
      </c>
      <c r="Q3817">
        <v>70560</v>
      </c>
      <c r="R3817" t="s">
        <v>65</v>
      </c>
      <c r="S3817" t="s">
        <v>1978</v>
      </c>
      <c r="T3817" t="e">
        <f>VLOOKUP(Table3[[#This Row],[Region]],managers5[],2,FALSE)</f>
        <v>#N/A</v>
      </c>
      <c r="U3817" t="s">
        <v>1957</v>
      </c>
      <c r="V3817" t="s">
        <v>1959</v>
      </c>
      <c r="W3817" t="s">
        <v>14</v>
      </c>
      <c r="X3817" t="s">
        <v>71</v>
      </c>
      <c r="Y3817" t="s">
        <v>16</v>
      </c>
      <c r="Z3817" t="s">
        <v>57</v>
      </c>
      <c r="AA3817" t="s">
        <v>480</v>
      </c>
      <c r="AB3817" t="s">
        <v>35</v>
      </c>
      <c r="AC3817">
        <v>0.81</v>
      </c>
      <c r="AD3817" s="1">
        <v>41095</v>
      </c>
    </row>
    <row r="3818" spans="1:30" x14ac:dyDescent="0.35">
      <c r="A3818">
        <v>6440</v>
      </c>
      <c r="B3818">
        <v>5339</v>
      </c>
      <c r="C3818">
        <v>37924</v>
      </c>
      <c r="D3818" s="1">
        <v>40146</v>
      </c>
      <c r="E3818" t="s">
        <v>77</v>
      </c>
      <c r="F3818">
        <v>21</v>
      </c>
      <c r="G3818">
        <v>352.44</v>
      </c>
      <c r="H3818">
        <v>0.09</v>
      </c>
      <c r="I3818" t="s">
        <v>9</v>
      </c>
      <c r="J3818" s="8">
        <v>-80.53</v>
      </c>
      <c r="K3818" s="8">
        <f>IF(Table3[[#This Row],[Return Status]] = "Returned", 0, Table3[[#This Row],[Profit]])</f>
        <v>0</v>
      </c>
      <c r="L3818" s="8" t="str">
        <f>IFERROR(VLOOKUP(Table3[[#This Row],[Order ID]],returns[[Order ID]:[Status]],2,FALSE), "")</f>
        <v>Returned</v>
      </c>
      <c r="M3818">
        <v>17.989999999999998</v>
      </c>
      <c r="N3818">
        <v>8.65</v>
      </c>
      <c r="O3818" t="s">
        <v>203</v>
      </c>
      <c r="P3818" t="s">
        <v>204</v>
      </c>
      <c r="Q3818">
        <v>26301</v>
      </c>
      <c r="R3818" t="s">
        <v>204</v>
      </c>
      <c r="S3818" t="s">
        <v>1979</v>
      </c>
      <c r="T3818" t="e">
        <f>VLOOKUP(Table3[[#This Row],[Region]],managers5[],2,FALSE)</f>
        <v>#N/A</v>
      </c>
      <c r="U3818" t="s">
        <v>1956</v>
      </c>
      <c r="W3818" t="s">
        <v>14</v>
      </c>
      <c r="X3818" t="s">
        <v>24</v>
      </c>
      <c r="Y3818" t="s">
        <v>16</v>
      </c>
      <c r="Z3818" t="s">
        <v>106</v>
      </c>
      <c r="AA3818" t="s">
        <v>891</v>
      </c>
      <c r="AB3818" t="s">
        <v>19</v>
      </c>
      <c r="AC3818">
        <v>0.56999999999999995</v>
      </c>
      <c r="AD3818" s="2">
        <v>40146</v>
      </c>
    </row>
    <row r="3819" spans="1:30" x14ac:dyDescent="0.35">
      <c r="A3819">
        <v>6018</v>
      </c>
      <c r="B3819">
        <v>2787</v>
      </c>
      <c r="C3819">
        <v>20103</v>
      </c>
      <c r="D3819" s="1">
        <v>40220</v>
      </c>
      <c r="E3819" t="s">
        <v>20</v>
      </c>
      <c r="F3819">
        <v>30</v>
      </c>
      <c r="G3819">
        <v>314.93</v>
      </c>
      <c r="H3819">
        <v>0</v>
      </c>
      <c r="I3819" t="s">
        <v>9</v>
      </c>
      <c r="J3819" s="8">
        <v>-17.5044</v>
      </c>
      <c r="K3819" s="8">
        <f>IF(Table3[[#This Row],[Return Status]] = "Returned", 0, Table3[[#This Row],[Profit]])</f>
        <v>-17.5044</v>
      </c>
      <c r="L3819" s="8" t="str">
        <f>IFERROR(VLOOKUP(Table3[[#This Row],[Order ID]],returns[[Order ID]:[Status]],2,FALSE), "")</f>
        <v/>
      </c>
      <c r="M3819">
        <v>9.99</v>
      </c>
      <c r="N3819">
        <v>6.24</v>
      </c>
      <c r="O3819" t="s">
        <v>1341</v>
      </c>
      <c r="P3819" t="s">
        <v>120</v>
      </c>
      <c r="Q3819">
        <v>32004</v>
      </c>
      <c r="R3819" t="s">
        <v>56</v>
      </c>
      <c r="S3819" t="s">
        <v>1978</v>
      </c>
      <c r="T3819" t="e">
        <f>VLOOKUP(Table3[[#This Row],[Region]],managers5[],2,FALSE)</f>
        <v>#N/A</v>
      </c>
      <c r="U3819" t="s">
        <v>1957</v>
      </c>
      <c r="V3819" t="s">
        <v>1959</v>
      </c>
      <c r="W3819" t="s">
        <v>14</v>
      </c>
      <c r="X3819" t="s">
        <v>15</v>
      </c>
      <c r="Y3819" t="s">
        <v>46</v>
      </c>
      <c r="Z3819" t="s">
        <v>124</v>
      </c>
      <c r="AA3819" t="s">
        <v>1697</v>
      </c>
      <c r="AB3819" t="s">
        <v>69</v>
      </c>
      <c r="AC3819">
        <v>0.36</v>
      </c>
      <c r="AD3819" s="2">
        <v>40221</v>
      </c>
    </row>
    <row r="3820" spans="1:30" x14ac:dyDescent="0.35">
      <c r="A3820">
        <v>4471</v>
      </c>
      <c r="B3820">
        <v>5343</v>
      </c>
      <c r="C3820">
        <v>37957</v>
      </c>
      <c r="D3820" s="1">
        <v>40487</v>
      </c>
      <c r="E3820" t="s">
        <v>8</v>
      </c>
      <c r="F3820">
        <v>31</v>
      </c>
      <c r="G3820">
        <v>229.26</v>
      </c>
      <c r="H3820">
        <v>0</v>
      </c>
      <c r="I3820" t="s">
        <v>9</v>
      </c>
      <c r="J3820" s="8">
        <v>-37.202500000000001</v>
      </c>
      <c r="K3820" s="8">
        <f>IF(Table3[[#This Row],[Return Status]] = "Returned", 0, Table3[[#This Row],[Profit]])</f>
        <v>-37.202500000000001</v>
      </c>
      <c r="L3820" s="8" t="str">
        <f>IFERROR(VLOOKUP(Table3[[#This Row],[Order ID]],returns[[Order ID]:[Status]],2,FALSE), "")</f>
        <v/>
      </c>
      <c r="M3820">
        <v>6.81</v>
      </c>
      <c r="N3820">
        <v>5.48</v>
      </c>
      <c r="O3820" t="s">
        <v>173</v>
      </c>
      <c r="P3820" t="s">
        <v>11</v>
      </c>
      <c r="Q3820">
        <v>94583</v>
      </c>
      <c r="R3820" t="s">
        <v>12</v>
      </c>
      <c r="S3820" t="s">
        <v>1976</v>
      </c>
      <c r="T3820" t="e">
        <f>VLOOKUP(Table3[[#This Row],[Region]],managers5[],2,FALSE)</f>
        <v>#N/A</v>
      </c>
      <c r="U3820" t="s">
        <v>1955</v>
      </c>
      <c r="V3820" t="s">
        <v>1959</v>
      </c>
      <c r="W3820" t="s">
        <v>14</v>
      </c>
      <c r="X3820" t="s">
        <v>15</v>
      </c>
      <c r="Y3820" t="s">
        <v>16</v>
      </c>
      <c r="Z3820" t="s">
        <v>17</v>
      </c>
      <c r="AA3820" t="s">
        <v>121</v>
      </c>
      <c r="AB3820" t="s">
        <v>19</v>
      </c>
      <c r="AC3820">
        <v>0.37</v>
      </c>
      <c r="AD3820" s="2">
        <v>40488</v>
      </c>
    </row>
    <row r="3821" spans="1:30" x14ac:dyDescent="0.35">
      <c r="A3821">
        <v>3817</v>
      </c>
      <c r="B3821">
        <v>4753</v>
      </c>
      <c r="C3821">
        <v>33794</v>
      </c>
      <c r="D3821" s="1">
        <v>40596</v>
      </c>
      <c r="E3821" t="s">
        <v>41</v>
      </c>
      <c r="F3821">
        <v>18</v>
      </c>
      <c r="G3821">
        <v>92.77</v>
      </c>
      <c r="H3821">
        <v>0.06</v>
      </c>
      <c r="I3821" t="s">
        <v>9</v>
      </c>
      <c r="J3821" s="8">
        <v>-17.91</v>
      </c>
      <c r="K3821" s="8">
        <f>IF(Table3[[#This Row],[Return Status]] = "Returned", 0, Table3[[#This Row],[Profit]])</f>
        <v>-17.91</v>
      </c>
      <c r="L3821" s="8" t="str">
        <f>IFERROR(VLOOKUP(Table3[[#This Row],[Order ID]],returns[[Order ID]:[Status]],2,FALSE), "")</f>
        <v/>
      </c>
      <c r="M3821">
        <v>4.91</v>
      </c>
      <c r="N3821">
        <v>3.05</v>
      </c>
      <c r="O3821" t="s">
        <v>297</v>
      </c>
      <c r="P3821" t="s">
        <v>90</v>
      </c>
      <c r="Q3821">
        <v>33160</v>
      </c>
      <c r="R3821" t="s">
        <v>56</v>
      </c>
      <c r="S3821" t="s">
        <v>1978</v>
      </c>
      <c r="T3821" t="e">
        <f>VLOOKUP(Table3[[#This Row],[Region]],managers5[],2,FALSE)</f>
        <v>#N/A</v>
      </c>
      <c r="U3821" t="s">
        <v>1957</v>
      </c>
      <c r="V3821" t="s">
        <v>1959</v>
      </c>
      <c r="W3821" t="s">
        <v>14</v>
      </c>
      <c r="X3821" t="s">
        <v>15</v>
      </c>
      <c r="Y3821" t="s">
        <v>50</v>
      </c>
      <c r="Z3821" t="s">
        <v>61</v>
      </c>
      <c r="AA3821" t="s">
        <v>479</v>
      </c>
      <c r="AB3821" t="s">
        <v>109</v>
      </c>
      <c r="AC3821">
        <v>0.52</v>
      </c>
      <c r="AD3821" s="1">
        <v>40598</v>
      </c>
    </row>
    <row r="3822" spans="1:30" x14ac:dyDescent="0.35">
      <c r="A3822">
        <v>2937</v>
      </c>
      <c r="B3822">
        <v>6501</v>
      </c>
      <c r="C3822">
        <v>46305</v>
      </c>
      <c r="D3822" s="1">
        <v>40754</v>
      </c>
      <c r="E3822" t="s">
        <v>32</v>
      </c>
      <c r="F3822">
        <v>30</v>
      </c>
      <c r="G3822">
        <v>299.66000000000003</v>
      </c>
      <c r="H3822">
        <v>0.08</v>
      </c>
      <c r="I3822" t="s">
        <v>9</v>
      </c>
      <c r="J3822" s="8">
        <v>-18.250499999999999</v>
      </c>
      <c r="K3822" s="8">
        <f>IF(Table3[[#This Row],[Return Status]] = "Returned", 0, Table3[[#This Row],[Profit]])</f>
        <v>-18.250499999999999</v>
      </c>
      <c r="L3822" s="8" t="str">
        <f>IFERROR(VLOOKUP(Table3[[#This Row],[Order ID]],returns[[Order ID]:[Status]],2,FALSE), "")</f>
        <v/>
      </c>
      <c r="M3822">
        <v>10.44</v>
      </c>
      <c r="N3822">
        <v>5.75</v>
      </c>
      <c r="O3822" t="s">
        <v>1573</v>
      </c>
      <c r="P3822" t="s">
        <v>55</v>
      </c>
      <c r="Q3822">
        <v>34761</v>
      </c>
      <c r="R3822" t="s">
        <v>56</v>
      </c>
      <c r="S3822" t="s">
        <v>1978</v>
      </c>
      <c r="T3822" t="e">
        <f>VLOOKUP(Table3[[#This Row],[Region]],managers5[],2,FALSE)</f>
        <v>#N/A</v>
      </c>
      <c r="U3822" t="s">
        <v>1957</v>
      </c>
      <c r="V3822" t="s">
        <v>1959</v>
      </c>
      <c r="W3822" t="s">
        <v>14</v>
      </c>
      <c r="X3822" t="s">
        <v>39</v>
      </c>
      <c r="Y3822" t="s">
        <v>16</v>
      </c>
      <c r="Z3822" t="s">
        <v>17</v>
      </c>
      <c r="AA3822" t="s">
        <v>1721</v>
      </c>
      <c r="AB3822" t="s">
        <v>19</v>
      </c>
      <c r="AC3822">
        <v>0.39</v>
      </c>
      <c r="AD3822" s="1">
        <v>40758</v>
      </c>
    </row>
    <row r="3823" spans="1:30" x14ac:dyDescent="0.35">
      <c r="A3823">
        <v>8242</v>
      </c>
      <c r="B3823">
        <v>5349</v>
      </c>
      <c r="C3823">
        <v>38021</v>
      </c>
      <c r="D3823" s="1">
        <v>39834</v>
      </c>
      <c r="E3823" t="s">
        <v>20</v>
      </c>
      <c r="F3823">
        <v>16</v>
      </c>
      <c r="G3823">
        <v>4407.03</v>
      </c>
      <c r="H3823">
        <v>0.04</v>
      </c>
      <c r="I3823" t="s">
        <v>49</v>
      </c>
      <c r="J3823" s="8">
        <v>834.96</v>
      </c>
      <c r="K3823" s="8">
        <f>IF(Table3[[#This Row],[Return Status]] = "Returned", 0, Table3[[#This Row],[Profit]])</f>
        <v>834.96</v>
      </c>
      <c r="L3823" s="8" t="str">
        <f>IFERROR(VLOOKUP(Table3[[#This Row],[Order ID]],returns[[Order ID]:[Status]],2,FALSE), "")</f>
        <v/>
      </c>
      <c r="M3823">
        <v>279.81</v>
      </c>
      <c r="N3823">
        <v>23.19</v>
      </c>
      <c r="O3823" t="s">
        <v>682</v>
      </c>
      <c r="P3823" t="s">
        <v>37</v>
      </c>
      <c r="Q3823">
        <v>15122</v>
      </c>
      <c r="R3823" t="s">
        <v>37</v>
      </c>
      <c r="S3823" t="s">
        <v>1979</v>
      </c>
      <c r="T3823" t="e">
        <f>VLOOKUP(Table3[[#This Row],[Region]],managers5[],2,FALSE)</f>
        <v>#N/A</v>
      </c>
      <c r="U3823" t="s">
        <v>1956</v>
      </c>
      <c r="W3823" t="s">
        <v>14</v>
      </c>
      <c r="X3823" t="s">
        <v>71</v>
      </c>
      <c r="Y3823" t="s">
        <v>16</v>
      </c>
      <c r="Z3823" t="s">
        <v>83</v>
      </c>
      <c r="AA3823" t="s">
        <v>1193</v>
      </c>
      <c r="AB3823" t="s">
        <v>74</v>
      </c>
      <c r="AC3823">
        <v>0.59</v>
      </c>
      <c r="AD3823" s="2">
        <v>39835</v>
      </c>
    </row>
    <row r="3824" spans="1:30" x14ac:dyDescent="0.35">
      <c r="A3824">
        <v>8243</v>
      </c>
      <c r="B3824">
        <v>5350</v>
      </c>
      <c r="C3824">
        <v>38021</v>
      </c>
      <c r="D3824" s="1">
        <v>39834</v>
      </c>
      <c r="E3824" t="s">
        <v>20</v>
      </c>
      <c r="F3824">
        <v>36</v>
      </c>
      <c r="G3824">
        <v>173.22</v>
      </c>
      <c r="H3824">
        <v>0.02</v>
      </c>
      <c r="I3824" t="s">
        <v>9</v>
      </c>
      <c r="J3824" s="8">
        <v>81.77</v>
      </c>
      <c r="K3824" s="8">
        <f>IF(Table3[[#This Row],[Return Status]] = "Returned", 0, Table3[[#This Row],[Profit]])</f>
        <v>81.77</v>
      </c>
      <c r="L3824" s="8" t="str">
        <f>IFERROR(VLOOKUP(Table3[[#This Row],[Order ID]],returns[[Order ID]:[Status]],2,FALSE), "")</f>
        <v/>
      </c>
      <c r="M3824">
        <v>4.91</v>
      </c>
      <c r="N3824">
        <v>0.5</v>
      </c>
      <c r="O3824" t="s">
        <v>682</v>
      </c>
      <c r="P3824" t="s">
        <v>37</v>
      </c>
      <c r="Q3824">
        <v>15122</v>
      </c>
      <c r="R3824" t="s">
        <v>37</v>
      </c>
      <c r="S3824" t="s">
        <v>1979</v>
      </c>
      <c r="T3824" t="e">
        <f>VLOOKUP(Table3[[#This Row],[Region]],managers5[],2,FALSE)</f>
        <v>#N/A</v>
      </c>
      <c r="U3824" t="s">
        <v>1956</v>
      </c>
      <c r="W3824" t="s">
        <v>14</v>
      </c>
      <c r="X3824" t="s">
        <v>71</v>
      </c>
      <c r="Y3824" t="s">
        <v>16</v>
      </c>
      <c r="Z3824" t="s">
        <v>99</v>
      </c>
      <c r="AA3824" t="s">
        <v>553</v>
      </c>
      <c r="AB3824" t="s">
        <v>19</v>
      </c>
      <c r="AC3824">
        <v>0.36</v>
      </c>
      <c r="AD3824" s="2">
        <v>39835</v>
      </c>
    </row>
    <row r="3825" spans="1:30" x14ac:dyDescent="0.35">
      <c r="A3825">
        <v>6119</v>
      </c>
      <c r="B3825">
        <v>5353</v>
      </c>
      <c r="C3825">
        <v>38048</v>
      </c>
      <c r="D3825" s="1">
        <v>40202</v>
      </c>
      <c r="E3825" t="s">
        <v>77</v>
      </c>
      <c r="F3825">
        <v>47</v>
      </c>
      <c r="G3825">
        <v>279.01</v>
      </c>
      <c r="H3825">
        <v>0.05</v>
      </c>
      <c r="I3825" t="s">
        <v>9</v>
      </c>
      <c r="J3825" s="8">
        <v>-136.84</v>
      </c>
      <c r="K3825" s="8">
        <f>IF(Table3[[#This Row],[Return Status]] = "Returned", 0, Table3[[#This Row],[Profit]])</f>
        <v>-136.84</v>
      </c>
      <c r="L3825" s="8" t="str">
        <f>IFERROR(VLOOKUP(Table3[[#This Row],[Order ID]],returns[[Order ID]:[Status]],2,FALSE), "")</f>
        <v/>
      </c>
      <c r="M3825">
        <v>5.77</v>
      </c>
      <c r="N3825">
        <v>5.92</v>
      </c>
      <c r="O3825" t="s">
        <v>1920</v>
      </c>
      <c r="P3825" t="s">
        <v>37</v>
      </c>
      <c r="Q3825">
        <v>11787</v>
      </c>
      <c r="R3825" t="s">
        <v>37</v>
      </c>
      <c r="S3825" t="s">
        <v>1979</v>
      </c>
      <c r="T3825" t="e">
        <f>VLOOKUP(Table3[[#This Row],[Region]],managers5[],2,FALSE)</f>
        <v>#N/A</v>
      </c>
      <c r="U3825" t="s">
        <v>1956</v>
      </c>
      <c r="W3825" t="s">
        <v>14</v>
      </c>
      <c r="X3825" t="s">
        <v>71</v>
      </c>
      <c r="Y3825" t="s">
        <v>50</v>
      </c>
      <c r="Z3825" t="s">
        <v>61</v>
      </c>
      <c r="AA3825" t="s">
        <v>932</v>
      </c>
      <c r="AB3825" t="s">
        <v>69</v>
      </c>
      <c r="AC3825">
        <v>0.55000000000000004</v>
      </c>
      <c r="AD3825" s="2">
        <v>40203</v>
      </c>
    </row>
    <row r="3826" spans="1:30" x14ac:dyDescent="0.35">
      <c r="A3826">
        <v>6125</v>
      </c>
      <c r="B3826">
        <v>5352</v>
      </c>
      <c r="C3826">
        <v>38048</v>
      </c>
      <c r="D3826" s="1">
        <v>40202</v>
      </c>
      <c r="E3826" t="s">
        <v>77</v>
      </c>
      <c r="F3826">
        <v>42</v>
      </c>
      <c r="G3826">
        <v>2252.2619999999902</v>
      </c>
      <c r="H3826">
        <v>0.1</v>
      </c>
      <c r="I3826" t="s">
        <v>9</v>
      </c>
      <c r="J3826" s="8">
        <v>478.10700000000003</v>
      </c>
      <c r="K3826" s="8">
        <f>IF(Table3[[#This Row],[Return Status]] = "Returned", 0, Table3[[#This Row],[Profit]])</f>
        <v>478.10700000000003</v>
      </c>
      <c r="L3826" s="8" t="str">
        <f>IFERROR(VLOOKUP(Table3[[#This Row],[Order ID]],returns[[Order ID]:[Status]],2,FALSE), "")</f>
        <v/>
      </c>
      <c r="M3826">
        <v>65.989999999999995</v>
      </c>
      <c r="N3826">
        <v>5.63</v>
      </c>
      <c r="O3826" t="s">
        <v>1920</v>
      </c>
      <c r="P3826" t="s">
        <v>37</v>
      </c>
      <c r="Q3826">
        <v>11967</v>
      </c>
      <c r="R3826" t="s">
        <v>37</v>
      </c>
      <c r="S3826" t="s">
        <v>1979</v>
      </c>
      <c r="T3826" t="e">
        <f>VLOOKUP(Table3[[#This Row],[Region]],managers5[],2,FALSE)</f>
        <v>#N/A</v>
      </c>
      <c r="U3826" t="s">
        <v>1956</v>
      </c>
      <c r="W3826" t="s">
        <v>14</v>
      </c>
      <c r="X3826" t="s">
        <v>71</v>
      </c>
      <c r="Y3826" t="s">
        <v>46</v>
      </c>
      <c r="Z3826" t="s">
        <v>86</v>
      </c>
      <c r="AA3826">
        <v>2190</v>
      </c>
      <c r="AB3826" t="s">
        <v>19</v>
      </c>
      <c r="AC3826">
        <v>0.56000000000000005</v>
      </c>
      <c r="AD3826" s="2">
        <v>40202</v>
      </c>
    </row>
    <row r="3827" spans="1:30" x14ac:dyDescent="0.35">
      <c r="A3827">
        <v>1545</v>
      </c>
      <c r="B3827">
        <v>2996</v>
      </c>
      <c r="C3827">
        <v>21605</v>
      </c>
      <c r="D3827" s="1">
        <v>41007</v>
      </c>
      <c r="E3827" t="s">
        <v>77</v>
      </c>
      <c r="F3827">
        <v>46</v>
      </c>
      <c r="G3827">
        <v>476.49</v>
      </c>
      <c r="H3827">
        <v>0.1</v>
      </c>
      <c r="I3827" t="s">
        <v>9</v>
      </c>
      <c r="J3827" s="8">
        <v>-18.57</v>
      </c>
      <c r="K3827" s="8">
        <f>IF(Table3[[#This Row],[Return Status]] = "Returned", 0, Table3[[#This Row],[Profit]])</f>
        <v>-18.57</v>
      </c>
      <c r="L3827" s="8" t="str">
        <f>IFERROR(VLOOKUP(Table3[[#This Row],[Order ID]],returns[[Order ID]:[Status]],2,FALSE), "")</f>
        <v/>
      </c>
      <c r="M3827">
        <v>10.64</v>
      </c>
      <c r="N3827">
        <v>5.16</v>
      </c>
      <c r="O3827" t="s">
        <v>1354</v>
      </c>
      <c r="P3827" t="s">
        <v>43</v>
      </c>
      <c r="Q3827">
        <v>37130</v>
      </c>
      <c r="R3827" t="s">
        <v>44</v>
      </c>
      <c r="S3827" t="s">
        <v>1978</v>
      </c>
      <c r="T3827" t="e">
        <f>VLOOKUP(Table3[[#This Row],[Region]],managers5[],2,FALSE)</f>
        <v>#N/A</v>
      </c>
      <c r="U3827" t="s">
        <v>1957</v>
      </c>
      <c r="V3827" t="s">
        <v>1959</v>
      </c>
      <c r="W3827" t="s">
        <v>14</v>
      </c>
      <c r="X3827" t="s">
        <v>15</v>
      </c>
      <c r="Y3827" t="s">
        <v>50</v>
      </c>
      <c r="Z3827" t="s">
        <v>61</v>
      </c>
      <c r="AA3827" t="s">
        <v>997</v>
      </c>
      <c r="AB3827" t="s">
        <v>19</v>
      </c>
      <c r="AC3827">
        <v>0.56999999999999995</v>
      </c>
      <c r="AD3827" s="1">
        <v>41009</v>
      </c>
    </row>
    <row r="3828" spans="1:30" x14ac:dyDescent="0.35">
      <c r="A3828">
        <v>7312</v>
      </c>
      <c r="B3828">
        <v>6498</v>
      </c>
      <c r="C3828">
        <v>46244</v>
      </c>
      <c r="D3828" s="1">
        <v>39996</v>
      </c>
      <c r="E3828" t="s">
        <v>20</v>
      </c>
      <c r="F3828">
        <v>9</v>
      </c>
      <c r="G3828">
        <v>157.41999999999999</v>
      </c>
      <c r="H3828">
        <v>0.05</v>
      </c>
      <c r="I3828" t="s">
        <v>9</v>
      </c>
      <c r="J3828" s="8">
        <v>-18.68</v>
      </c>
      <c r="K3828" s="8">
        <f>IF(Table3[[#This Row],[Return Status]] = "Returned", 0, Table3[[#This Row],[Profit]])</f>
        <v>-18.68</v>
      </c>
      <c r="L3828" s="8" t="str">
        <f>IFERROR(VLOOKUP(Table3[[#This Row],[Order ID]],returns[[Order ID]:[Status]],2,FALSE), "")</f>
        <v/>
      </c>
      <c r="M3828">
        <v>17.48</v>
      </c>
      <c r="N3828">
        <v>1.99</v>
      </c>
      <c r="O3828" t="s">
        <v>1806</v>
      </c>
      <c r="P3828" t="s">
        <v>55</v>
      </c>
      <c r="Q3828">
        <v>33772</v>
      </c>
      <c r="R3828" t="s">
        <v>56</v>
      </c>
      <c r="S3828" t="s">
        <v>1978</v>
      </c>
      <c r="T3828" t="e">
        <f>VLOOKUP(Table3[[#This Row],[Region]],managers5[],2,FALSE)</f>
        <v>#N/A</v>
      </c>
      <c r="U3828" t="s">
        <v>1957</v>
      </c>
      <c r="V3828" t="s">
        <v>1959</v>
      </c>
      <c r="W3828" t="s">
        <v>14</v>
      </c>
      <c r="X3828" t="s">
        <v>39</v>
      </c>
      <c r="Y3828" t="s">
        <v>46</v>
      </c>
      <c r="Z3828" t="s">
        <v>47</v>
      </c>
      <c r="AA3828" t="s">
        <v>456</v>
      </c>
      <c r="AB3828" t="s">
        <v>109</v>
      </c>
      <c r="AC3828">
        <v>0.45</v>
      </c>
      <c r="AD3828" s="2">
        <v>39998</v>
      </c>
    </row>
    <row r="3829" spans="1:30" x14ac:dyDescent="0.35">
      <c r="A3829">
        <v>4090</v>
      </c>
      <c r="B3829">
        <v>912</v>
      </c>
      <c r="C3829">
        <v>6560</v>
      </c>
      <c r="D3829" s="1">
        <v>40547</v>
      </c>
      <c r="E3829" t="s">
        <v>32</v>
      </c>
      <c r="F3829">
        <v>20</v>
      </c>
      <c r="G3829">
        <v>169.18</v>
      </c>
      <c r="H3829">
        <v>0.09</v>
      </c>
      <c r="I3829" t="s">
        <v>9</v>
      </c>
      <c r="J3829" s="8">
        <v>-18.73</v>
      </c>
      <c r="K3829" s="8">
        <f>IF(Table3[[#This Row],[Return Status]] = "Returned", 0, Table3[[#This Row],[Profit]])</f>
        <v>-18.73</v>
      </c>
      <c r="L3829" s="8" t="str">
        <f>IFERROR(VLOOKUP(Table3[[#This Row],[Order ID]],returns[[Order ID]:[Status]],2,FALSE), "")</f>
        <v/>
      </c>
      <c r="M3829">
        <v>8.67</v>
      </c>
      <c r="N3829">
        <v>3.5</v>
      </c>
      <c r="O3829" t="s">
        <v>1838</v>
      </c>
      <c r="P3829" t="s">
        <v>64</v>
      </c>
      <c r="Q3829">
        <v>42301</v>
      </c>
      <c r="R3829" t="s">
        <v>65</v>
      </c>
      <c r="S3829" t="s">
        <v>1978</v>
      </c>
      <c r="T3829" t="e">
        <f>VLOOKUP(Table3[[#This Row],[Region]],managers5[],2,FALSE)</f>
        <v>#N/A</v>
      </c>
      <c r="U3829" t="s">
        <v>1957</v>
      </c>
      <c r="V3829" t="s">
        <v>1959</v>
      </c>
      <c r="W3829" t="s">
        <v>14</v>
      </c>
      <c r="X3829" t="s">
        <v>71</v>
      </c>
      <c r="Y3829" t="s">
        <v>16</v>
      </c>
      <c r="Z3829" t="s">
        <v>83</v>
      </c>
      <c r="AA3829" t="s">
        <v>1688</v>
      </c>
      <c r="AB3829" t="s">
        <v>19</v>
      </c>
      <c r="AC3829">
        <v>0.57999999999999996</v>
      </c>
      <c r="AD3829" s="1">
        <v>40551</v>
      </c>
    </row>
    <row r="3830" spans="1:30" x14ac:dyDescent="0.35">
      <c r="A3830">
        <v>8068</v>
      </c>
      <c r="B3830">
        <v>5361</v>
      </c>
      <c r="C3830">
        <v>38087</v>
      </c>
      <c r="D3830" s="1">
        <v>39865</v>
      </c>
      <c r="E3830" t="s">
        <v>41</v>
      </c>
      <c r="F3830">
        <v>18</v>
      </c>
      <c r="G3830">
        <v>901.81</v>
      </c>
      <c r="H3830">
        <v>0.02</v>
      </c>
      <c r="I3830" t="s">
        <v>9</v>
      </c>
      <c r="J3830" s="8">
        <v>-76.89</v>
      </c>
      <c r="K3830" s="8">
        <f>IF(Table3[[#This Row],[Return Status]] = "Returned", 0, Table3[[#This Row],[Profit]])</f>
        <v>-76.89</v>
      </c>
      <c r="L3830" s="8" t="str">
        <f>IFERROR(VLOOKUP(Table3[[#This Row],[Order ID]],returns[[Order ID]:[Status]],2,FALSE), "")</f>
        <v/>
      </c>
      <c r="M3830">
        <v>49.99</v>
      </c>
      <c r="N3830">
        <v>19.989999999999998</v>
      </c>
      <c r="O3830" t="s">
        <v>130</v>
      </c>
      <c r="P3830" t="s">
        <v>134</v>
      </c>
      <c r="Q3830">
        <v>2474</v>
      </c>
      <c r="R3830" t="s">
        <v>135</v>
      </c>
      <c r="S3830" t="s">
        <v>1979</v>
      </c>
      <c r="T3830" t="e">
        <f>VLOOKUP(Table3[[#This Row],[Region]],managers5[],2,FALSE)</f>
        <v>#N/A</v>
      </c>
      <c r="U3830" t="s">
        <v>1956</v>
      </c>
      <c r="W3830" t="s">
        <v>14</v>
      </c>
      <c r="X3830" t="s">
        <v>15</v>
      </c>
      <c r="Y3830" t="s">
        <v>46</v>
      </c>
      <c r="Z3830" t="s">
        <v>47</v>
      </c>
      <c r="AA3830" t="s">
        <v>1543</v>
      </c>
      <c r="AB3830" t="s">
        <v>19</v>
      </c>
      <c r="AC3830">
        <v>0.41</v>
      </c>
      <c r="AD3830" s="2">
        <v>39865</v>
      </c>
    </row>
    <row r="3831" spans="1:30" x14ac:dyDescent="0.35">
      <c r="A3831">
        <v>5627</v>
      </c>
      <c r="B3831">
        <v>5362</v>
      </c>
      <c r="C3831">
        <v>38117</v>
      </c>
      <c r="D3831" s="1">
        <v>40288</v>
      </c>
      <c r="E3831" t="s">
        <v>32</v>
      </c>
      <c r="F3831">
        <v>28</v>
      </c>
      <c r="G3831">
        <v>481.27</v>
      </c>
      <c r="H3831">
        <v>0.01</v>
      </c>
      <c r="I3831" t="s">
        <v>9</v>
      </c>
      <c r="J3831" s="8">
        <v>-128.88999999999999</v>
      </c>
      <c r="K3831" s="8">
        <f>IF(Table3[[#This Row],[Return Status]] = "Returned", 0, Table3[[#This Row],[Profit]])</f>
        <v>-128.88999999999999</v>
      </c>
      <c r="L3831" s="8" t="str">
        <f>IFERROR(VLOOKUP(Table3[[#This Row],[Order ID]],returns[[Order ID]:[Status]],2,FALSE), "")</f>
        <v/>
      </c>
      <c r="M3831">
        <v>15.7</v>
      </c>
      <c r="N3831">
        <v>11.25</v>
      </c>
      <c r="O3831" t="s">
        <v>1169</v>
      </c>
      <c r="P3831" t="s">
        <v>37</v>
      </c>
      <c r="Q3831">
        <v>44256</v>
      </c>
      <c r="R3831" t="s">
        <v>37</v>
      </c>
      <c r="S3831" t="s">
        <v>1979</v>
      </c>
      <c r="T3831" t="e">
        <f>VLOOKUP(Table3[[#This Row],[Region]],managers5[],2,FALSE)</f>
        <v>#N/A</v>
      </c>
      <c r="U3831" t="s">
        <v>1956</v>
      </c>
      <c r="W3831" t="s">
        <v>14</v>
      </c>
      <c r="X3831" t="s">
        <v>24</v>
      </c>
      <c r="Y3831" t="s">
        <v>16</v>
      </c>
      <c r="Z3831" t="s">
        <v>75</v>
      </c>
      <c r="AA3831" t="s">
        <v>1537</v>
      </c>
      <c r="AB3831" t="s">
        <v>19</v>
      </c>
      <c r="AC3831">
        <v>0.6</v>
      </c>
      <c r="AD3831" s="2">
        <v>40293</v>
      </c>
    </row>
    <row r="3832" spans="1:30" x14ac:dyDescent="0.35">
      <c r="A3832">
        <v>390</v>
      </c>
      <c r="B3832">
        <v>7017</v>
      </c>
      <c r="C3832">
        <v>50055</v>
      </c>
      <c r="D3832" s="1">
        <v>41200</v>
      </c>
      <c r="E3832" t="s">
        <v>20</v>
      </c>
      <c r="F3832">
        <v>11</v>
      </c>
      <c r="G3832">
        <v>75.790000000000006</v>
      </c>
      <c r="H3832">
        <v>0.09</v>
      </c>
      <c r="I3832" t="s">
        <v>9</v>
      </c>
      <c r="J3832" s="8">
        <v>-18.77</v>
      </c>
      <c r="K3832" s="8">
        <f>IF(Table3[[#This Row],[Return Status]] = "Returned", 0, Table3[[#This Row],[Profit]])</f>
        <v>-18.77</v>
      </c>
      <c r="L3832" s="8" t="str">
        <f>IFERROR(VLOOKUP(Table3[[#This Row],[Order ID]],returns[[Order ID]:[Status]],2,FALSE), "")</f>
        <v/>
      </c>
      <c r="M3832">
        <v>6.68</v>
      </c>
      <c r="N3832">
        <v>4.91</v>
      </c>
      <c r="O3832" t="s">
        <v>555</v>
      </c>
      <c r="P3832" t="s">
        <v>589</v>
      </c>
      <c r="Q3832">
        <v>38701</v>
      </c>
      <c r="R3832" t="s">
        <v>44</v>
      </c>
      <c r="S3832" t="s">
        <v>1978</v>
      </c>
      <c r="T3832" t="e">
        <f>VLOOKUP(Table3[[#This Row],[Region]],managers5[],2,FALSE)</f>
        <v>#N/A</v>
      </c>
      <c r="U3832" t="s">
        <v>1957</v>
      </c>
      <c r="V3832" t="s">
        <v>1959</v>
      </c>
      <c r="W3832" t="s">
        <v>14</v>
      </c>
      <c r="X3832" t="s">
        <v>15</v>
      </c>
      <c r="Y3832" t="s">
        <v>16</v>
      </c>
      <c r="Z3832" t="s">
        <v>30</v>
      </c>
      <c r="AA3832" t="s">
        <v>591</v>
      </c>
      <c r="AB3832" t="s">
        <v>19</v>
      </c>
      <c r="AC3832">
        <v>0.37</v>
      </c>
      <c r="AD3832" s="1">
        <v>41202</v>
      </c>
    </row>
    <row r="3833" spans="1:30" x14ac:dyDescent="0.35">
      <c r="A3833">
        <v>2231</v>
      </c>
      <c r="B3833">
        <v>5367</v>
      </c>
      <c r="C3833">
        <v>38146</v>
      </c>
      <c r="D3833" s="1">
        <v>40884</v>
      </c>
      <c r="E3833" t="s">
        <v>32</v>
      </c>
      <c r="F3833">
        <v>45</v>
      </c>
      <c r="G3833">
        <v>341.39</v>
      </c>
      <c r="H3833">
        <v>0.03</v>
      </c>
      <c r="I3833" t="s">
        <v>9</v>
      </c>
      <c r="J3833" s="8">
        <v>-82.9495</v>
      </c>
      <c r="K3833" s="8">
        <f>IF(Table3[[#This Row],[Return Status]] = "Returned", 0, Table3[[#This Row],[Profit]])</f>
        <v>-82.9495</v>
      </c>
      <c r="L3833" s="8" t="str">
        <f>IFERROR(VLOOKUP(Table3[[#This Row],[Order ID]],returns[[Order ID]:[Status]],2,FALSE), "")</f>
        <v/>
      </c>
      <c r="M3833">
        <v>7.68</v>
      </c>
      <c r="N3833">
        <v>6.16</v>
      </c>
      <c r="O3833" t="s">
        <v>1578</v>
      </c>
      <c r="P3833" t="s">
        <v>97</v>
      </c>
      <c r="Q3833">
        <v>97420</v>
      </c>
      <c r="R3833" t="s">
        <v>98</v>
      </c>
      <c r="S3833" t="s">
        <v>1976</v>
      </c>
      <c r="T3833" t="e">
        <f>VLOOKUP(Table3[[#This Row],[Region]],managers5[],2,FALSE)</f>
        <v>#N/A</v>
      </c>
      <c r="U3833" t="s">
        <v>1955</v>
      </c>
      <c r="V3833" t="s">
        <v>1959</v>
      </c>
      <c r="W3833" t="s">
        <v>14</v>
      </c>
      <c r="X3833" t="s">
        <v>15</v>
      </c>
      <c r="Y3833" t="s">
        <v>16</v>
      </c>
      <c r="Z3833" t="s">
        <v>17</v>
      </c>
      <c r="AA3833" t="s">
        <v>1000</v>
      </c>
      <c r="AB3833" t="s">
        <v>19</v>
      </c>
      <c r="AC3833">
        <v>0.35</v>
      </c>
      <c r="AD3833" s="1">
        <v>40888</v>
      </c>
    </row>
    <row r="3834" spans="1:30" x14ac:dyDescent="0.35">
      <c r="A3834">
        <v>2261</v>
      </c>
      <c r="B3834">
        <v>5366</v>
      </c>
      <c r="C3834">
        <v>38146</v>
      </c>
      <c r="D3834" s="1">
        <v>40884</v>
      </c>
      <c r="E3834" t="s">
        <v>32</v>
      </c>
      <c r="F3834">
        <v>41</v>
      </c>
      <c r="G3834">
        <v>782.05</v>
      </c>
      <c r="H3834">
        <v>0.08</v>
      </c>
      <c r="I3834" t="s">
        <v>9</v>
      </c>
      <c r="J3834" s="8">
        <v>-253.74</v>
      </c>
      <c r="K3834" s="8">
        <f>IF(Table3[[#This Row],[Return Status]] = "Returned", 0, Table3[[#This Row],[Profit]])</f>
        <v>-253.74</v>
      </c>
      <c r="L3834" s="8" t="str">
        <f>IFERROR(VLOOKUP(Table3[[#This Row],[Order ID]],returns[[Order ID]:[Status]],2,FALSE), "")</f>
        <v/>
      </c>
      <c r="M3834">
        <v>19.940000000000001</v>
      </c>
      <c r="N3834">
        <v>14.87</v>
      </c>
      <c r="O3834" t="s">
        <v>1578</v>
      </c>
      <c r="P3834" t="s">
        <v>37</v>
      </c>
      <c r="Q3834">
        <v>19013</v>
      </c>
      <c r="R3834" t="s">
        <v>37</v>
      </c>
      <c r="S3834" t="s">
        <v>1979</v>
      </c>
      <c r="T3834" t="e">
        <f>VLOOKUP(Table3[[#This Row],[Region]],managers5[],2,FALSE)</f>
        <v>#N/A</v>
      </c>
      <c r="U3834" t="s">
        <v>1956</v>
      </c>
      <c r="W3834" t="s">
        <v>14</v>
      </c>
      <c r="X3834" t="s">
        <v>15</v>
      </c>
      <c r="Y3834" t="s">
        <v>50</v>
      </c>
      <c r="Z3834" t="s">
        <v>61</v>
      </c>
      <c r="AA3834" t="s">
        <v>983</v>
      </c>
      <c r="AB3834" t="s">
        <v>85</v>
      </c>
      <c r="AC3834">
        <v>0.56999999999999995</v>
      </c>
      <c r="AD3834" s="1">
        <v>40884</v>
      </c>
    </row>
    <row r="3835" spans="1:30" x14ac:dyDescent="0.35">
      <c r="A3835">
        <v>5188</v>
      </c>
      <c r="B3835">
        <v>4465</v>
      </c>
      <c r="C3835">
        <v>31842</v>
      </c>
      <c r="D3835" s="1">
        <v>40375</v>
      </c>
      <c r="E3835" t="s">
        <v>20</v>
      </c>
      <c r="F3835">
        <v>9</v>
      </c>
      <c r="G3835">
        <v>157.26</v>
      </c>
      <c r="H3835">
        <v>0.06</v>
      </c>
      <c r="I3835" t="s">
        <v>9</v>
      </c>
      <c r="J3835" s="8">
        <v>-18.84</v>
      </c>
      <c r="K3835" s="8">
        <f>IF(Table3[[#This Row],[Return Status]] = "Returned", 0, Table3[[#This Row],[Profit]])</f>
        <v>-18.84</v>
      </c>
      <c r="L3835" s="8" t="str">
        <f>IFERROR(VLOOKUP(Table3[[#This Row],[Order ID]],returns[[Order ID]:[Status]],2,FALSE), "")</f>
        <v/>
      </c>
      <c r="M3835">
        <v>17.48</v>
      </c>
      <c r="N3835">
        <v>1.99</v>
      </c>
      <c r="O3835" t="s">
        <v>89</v>
      </c>
      <c r="P3835" t="s">
        <v>90</v>
      </c>
      <c r="Q3835">
        <v>32780</v>
      </c>
      <c r="R3835" t="s">
        <v>56</v>
      </c>
      <c r="S3835" t="s">
        <v>1978</v>
      </c>
      <c r="T3835" t="e">
        <f>VLOOKUP(Table3[[#This Row],[Region]],managers5[],2,FALSE)</f>
        <v>#N/A</v>
      </c>
      <c r="U3835" t="s">
        <v>1957</v>
      </c>
      <c r="V3835" t="s">
        <v>1959</v>
      </c>
      <c r="W3835" t="s">
        <v>14</v>
      </c>
      <c r="X3835" t="s">
        <v>71</v>
      </c>
      <c r="Y3835" t="s">
        <v>46</v>
      </c>
      <c r="Z3835" t="s">
        <v>47</v>
      </c>
      <c r="AA3835" t="s">
        <v>456</v>
      </c>
      <c r="AB3835" t="s">
        <v>109</v>
      </c>
      <c r="AC3835">
        <v>0.45</v>
      </c>
      <c r="AD3835" s="2">
        <v>40376</v>
      </c>
    </row>
    <row r="3836" spans="1:30" x14ac:dyDescent="0.35">
      <c r="A3836">
        <v>762</v>
      </c>
      <c r="B3836">
        <v>81</v>
      </c>
      <c r="C3836">
        <v>487</v>
      </c>
      <c r="D3836" s="1">
        <v>41138</v>
      </c>
      <c r="E3836" t="s">
        <v>41</v>
      </c>
      <c r="F3836">
        <v>19</v>
      </c>
      <c r="G3836">
        <v>210.4</v>
      </c>
      <c r="H3836">
        <v>7.0000000000000007E-2</v>
      </c>
      <c r="I3836" t="s">
        <v>9</v>
      </c>
      <c r="J3836" s="8">
        <v>-18.96</v>
      </c>
      <c r="K3836" s="8">
        <f>IF(Table3[[#This Row],[Return Status]] = "Returned", 0, Table3[[#This Row],[Profit]])</f>
        <v>-18.96</v>
      </c>
      <c r="L3836" s="8" t="str">
        <f>IFERROR(VLOOKUP(Table3[[#This Row],[Order ID]],returns[[Order ID]:[Status]],2,FALSE), "")</f>
        <v/>
      </c>
      <c r="M3836">
        <v>10.89</v>
      </c>
      <c r="N3836">
        <v>4.5</v>
      </c>
      <c r="O3836" t="s">
        <v>925</v>
      </c>
      <c r="P3836" t="s">
        <v>120</v>
      </c>
      <c r="Q3836">
        <v>32839</v>
      </c>
      <c r="R3836" t="s">
        <v>56</v>
      </c>
      <c r="S3836" t="s">
        <v>1978</v>
      </c>
      <c r="T3836" t="e">
        <f>VLOOKUP(Table3[[#This Row],[Region]],managers5[],2,FALSE)</f>
        <v>#N/A</v>
      </c>
      <c r="U3836" t="s">
        <v>1957</v>
      </c>
      <c r="V3836" t="s">
        <v>1959</v>
      </c>
      <c r="W3836" t="s">
        <v>14</v>
      </c>
      <c r="X3836" t="s">
        <v>71</v>
      </c>
      <c r="Y3836" t="s">
        <v>16</v>
      </c>
      <c r="Z3836" t="s">
        <v>83</v>
      </c>
      <c r="AA3836" t="s">
        <v>713</v>
      </c>
      <c r="AB3836" t="s">
        <v>19</v>
      </c>
      <c r="AC3836">
        <v>0.59</v>
      </c>
      <c r="AD3836" s="1">
        <v>41139</v>
      </c>
    </row>
    <row r="3837" spans="1:30" x14ac:dyDescent="0.35">
      <c r="A3837">
        <v>698</v>
      </c>
      <c r="B3837">
        <v>5370</v>
      </c>
      <c r="C3837">
        <v>38178</v>
      </c>
      <c r="D3837" s="1">
        <v>41150</v>
      </c>
      <c r="E3837" t="s">
        <v>20</v>
      </c>
      <c r="F3837">
        <v>32</v>
      </c>
      <c r="G3837">
        <v>153.97999999999999</v>
      </c>
      <c r="H3837">
        <v>0.02</v>
      </c>
      <c r="I3837" t="s">
        <v>9</v>
      </c>
      <c r="J3837" s="8">
        <v>71.599999999999994</v>
      </c>
      <c r="K3837" s="8">
        <f>IF(Table3[[#This Row],[Return Status]] = "Returned", 0, Table3[[#This Row],[Profit]])</f>
        <v>71.599999999999994</v>
      </c>
      <c r="L3837" s="8" t="str">
        <f>IFERROR(VLOOKUP(Table3[[#This Row],[Order ID]],returns[[Order ID]:[Status]],2,FALSE), "")</f>
        <v/>
      </c>
      <c r="M3837">
        <v>4.91</v>
      </c>
      <c r="N3837">
        <v>0.5</v>
      </c>
      <c r="O3837" t="s">
        <v>871</v>
      </c>
      <c r="P3837" t="s">
        <v>97</v>
      </c>
      <c r="Q3837">
        <v>97005</v>
      </c>
      <c r="R3837" t="s">
        <v>98</v>
      </c>
      <c r="S3837" t="s">
        <v>1976</v>
      </c>
      <c r="T3837" t="e">
        <f>VLOOKUP(Table3[[#This Row],[Region]],managers5[],2,FALSE)</f>
        <v>#N/A</v>
      </c>
      <c r="U3837" t="s">
        <v>1955</v>
      </c>
      <c r="V3837" t="s">
        <v>1959</v>
      </c>
      <c r="W3837" t="s">
        <v>14</v>
      </c>
      <c r="X3837" t="s">
        <v>15</v>
      </c>
      <c r="Y3837" t="s">
        <v>16</v>
      </c>
      <c r="Z3837" t="s">
        <v>99</v>
      </c>
      <c r="AA3837" t="s">
        <v>872</v>
      </c>
      <c r="AB3837" t="s">
        <v>19</v>
      </c>
      <c r="AC3837">
        <v>0.36</v>
      </c>
      <c r="AD3837" s="1">
        <v>41151</v>
      </c>
    </row>
    <row r="3838" spans="1:30" x14ac:dyDescent="0.35">
      <c r="A3838">
        <v>1879</v>
      </c>
      <c r="B3838">
        <v>2557</v>
      </c>
      <c r="C3838">
        <v>18500</v>
      </c>
      <c r="D3838" s="1">
        <v>40950</v>
      </c>
      <c r="E3838" t="s">
        <v>20</v>
      </c>
      <c r="F3838">
        <v>30</v>
      </c>
      <c r="G3838">
        <v>1052.68</v>
      </c>
      <c r="H3838">
        <v>0.02</v>
      </c>
      <c r="I3838" t="s">
        <v>9</v>
      </c>
      <c r="J3838" s="8">
        <v>-19.27</v>
      </c>
      <c r="K3838" s="8">
        <f>IF(Table3[[#This Row],[Return Status]] = "Returned", 0, Table3[[#This Row],[Profit]])</f>
        <v>-19.27</v>
      </c>
      <c r="L3838" s="8" t="str">
        <f>IFERROR(VLOOKUP(Table3[[#This Row],[Order ID]],returns[[Order ID]:[Status]],2,FALSE), "")</f>
        <v/>
      </c>
      <c r="M3838">
        <v>32.979999999999997</v>
      </c>
      <c r="N3838">
        <v>5.5</v>
      </c>
      <c r="O3838" t="s">
        <v>1488</v>
      </c>
      <c r="P3838" t="s">
        <v>43</v>
      </c>
      <c r="Q3838">
        <v>38138</v>
      </c>
      <c r="R3838" t="s">
        <v>44</v>
      </c>
      <c r="S3838" t="s">
        <v>1978</v>
      </c>
      <c r="T3838" t="e">
        <f>VLOOKUP(Table3[[#This Row],[Region]],managers5[],2,FALSE)</f>
        <v>#N/A</v>
      </c>
      <c r="U3838" t="s">
        <v>1957</v>
      </c>
      <c r="V3838" t="s">
        <v>1959</v>
      </c>
      <c r="W3838" t="s">
        <v>14</v>
      </c>
      <c r="X3838" t="s">
        <v>15</v>
      </c>
      <c r="Y3838" t="s">
        <v>46</v>
      </c>
      <c r="Z3838" t="s">
        <v>47</v>
      </c>
      <c r="AA3838" t="s">
        <v>1173</v>
      </c>
      <c r="AB3838" t="s">
        <v>19</v>
      </c>
      <c r="AC3838">
        <v>0.75</v>
      </c>
      <c r="AD3838" s="1">
        <v>40951</v>
      </c>
    </row>
    <row r="3839" spans="1:30" x14ac:dyDescent="0.35">
      <c r="A3839">
        <v>4244</v>
      </c>
      <c r="B3839">
        <v>5372</v>
      </c>
      <c r="C3839">
        <v>38210</v>
      </c>
      <c r="D3839" s="1">
        <v>40524</v>
      </c>
      <c r="E3839" t="s">
        <v>32</v>
      </c>
      <c r="F3839">
        <v>10</v>
      </c>
      <c r="G3839">
        <v>52.76</v>
      </c>
      <c r="H3839">
        <v>0.09</v>
      </c>
      <c r="I3839" t="s">
        <v>9</v>
      </c>
      <c r="J3839" s="8">
        <v>-49.53</v>
      </c>
      <c r="K3839" s="8">
        <f>IF(Table3[[#This Row],[Return Status]] = "Returned", 0, Table3[[#This Row],[Profit]])</f>
        <v>0</v>
      </c>
      <c r="L3839" s="8" t="str">
        <f>IFERROR(VLOOKUP(Table3[[#This Row],[Order ID]],returns[[Order ID]:[Status]],2,FALSE), "")</f>
        <v>Returned</v>
      </c>
      <c r="M3839">
        <v>4.9800000000000004</v>
      </c>
      <c r="N3839">
        <v>7.44</v>
      </c>
      <c r="O3839" t="s">
        <v>1292</v>
      </c>
      <c r="P3839" t="s">
        <v>37</v>
      </c>
      <c r="Q3839">
        <v>43229</v>
      </c>
      <c r="R3839" t="s">
        <v>37</v>
      </c>
      <c r="S3839" t="s">
        <v>1979</v>
      </c>
      <c r="T3839" t="e">
        <f>VLOOKUP(Table3[[#This Row],[Region]],managers5[],2,FALSE)</f>
        <v>#N/A</v>
      </c>
      <c r="U3839" t="s">
        <v>1956</v>
      </c>
      <c r="W3839" t="s">
        <v>14</v>
      </c>
      <c r="X3839" t="s">
        <v>71</v>
      </c>
      <c r="Y3839" t="s">
        <v>16</v>
      </c>
      <c r="Z3839" t="s">
        <v>30</v>
      </c>
      <c r="AA3839" t="s">
        <v>1079</v>
      </c>
      <c r="AB3839" t="s">
        <v>19</v>
      </c>
      <c r="AC3839">
        <v>0.36</v>
      </c>
      <c r="AD3839" s="2">
        <v>40524</v>
      </c>
    </row>
    <row r="3840" spans="1:30" x14ac:dyDescent="0.35">
      <c r="A3840">
        <v>3602</v>
      </c>
      <c r="B3840">
        <v>5374</v>
      </c>
      <c r="C3840">
        <v>38212</v>
      </c>
      <c r="D3840" s="1">
        <v>40637</v>
      </c>
      <c r="E3840" t="s">
        <v>20</v>
      </c>
      <c r="F3840">
        <v>46</v>
      </c>
      <c r="G3840">
        <v>3533.97</v>
      </c>
      <c r="H3840">
        <v>7.0000000000000007E-2</v>
      </c>
      <c r="I3840" t="s">
        <v>9</v>
      </c>
      <c r="J3840" s="8">
        <v>-1329.81</v>
      </c>
      <c r="K3840" s="8">
        <f>IF(Table3[[#This Row],[Return Status]] = "Returned", 0, Table3[[#This Row],[Profit]])</f>
        <v>-1329.81</v>
      </c>
      <c r="L3840" s="8" t="str">
        <f>IFERROR(VLOOKUP(Table3[[#This Row],[Order ID]],returns[[Order ID]:[Status]],2,FALSE), "")</f>
        <v/>
      </c>
      <c r="M3840">
        <v>80.98</v>
      </c>
      <c r="N3840">
        <v>35</v>
      </c>
      <c r="O3840" t="s">
        <v>899</v>
      </c>
      <c r="P3840" t="s">
        <v>22</v>
      </c>
      <c r="Q3840">
        <v>80104</v>
      </c>
      <c r="R3840" t="s">
        <v>23</v>
      </c>
      <c r="S3840" t="s">
        <v>1976</v>
      </c>
      <c r="T3840" t="e">
        <f>VLOOKUP(Table3[[#This Row],[Region]],managers5[],2,FALSE)</f>
        <v>#N/A</v>
      </c>
      <c r="U3840" t="s">
        <v>1955</v>
      </c>
      <c r="V3840" t="s">
        <v>1959</v>
      </c>
      <c r="W3840" t="s">
        <v>14</v>
      </c>
      <c r="X3840" t="s">
        <v>24</v>
      </c>
      <c r="Y3840" t="s">
        <v>16</v>
      </c>
      <c r="Z3840" t="s">
        <v>75</v>
      </c>
      <c r="AA3840" t="s">
        <v>664</v>
      </c>
      <c r="AB3840" t="s">
        <v>85</v>
      </c>
      <c r="AC3840">
        <v>0.83</v>
      </c>
      <c r="AD3840" s="1">
        <v>40639</v>
      </c>
    </row>
    <row r="3841" spans="1:30" x14ac:dyDescent="0.35">
      <c r="A3841">
        <v>3603</v>
      </c>
      <c r="B3841">
        <v>5375</v>
      </c>
      <c r="C3841">
        <v>38212</v>
      </c>
      <c r="D3841" s="1">
        <v>40637</v>
      </c>
      <c r="E3841" t="s">
        <v>20</v>
      </c>
      <c r="F3841">
        <v>38</v>
      </c>
      <c r="G3841">
        <v>3821.4045000000001</v>
      </c>
      <c r="H3841">
        <v>0</v>
      </c>
      <c r="I3841" t="s">
        <v>9</v>
      </c>
      <c r="J3841" s="8">
        <v>1256.9670000000001</v>
      </c>
      <c r="K3841" s="8">
        <f>IF(Table3[[#This Row],[Return Status]] = "Returned", 0, Table3[[#This Row],[Profit]])</f>
        <v>1256.9670000000001</v>
      </c>
      <c r="L3841" s="8" t="str">
        <f>IFERROR(VLOOKUP(Table3[[#This Row],[Order ID]],returns[[Order ID]:[Status]],2,FALSE), "")</f>
        <v/>
      </c>
      <c r="M3841">
        <v>115.99</v>
      </c>
      <c r="N3841">
        <v>2.5</v>
      </c>
      <c r="O3841" t="s">
        <v>899</v>
      </c>
      <c r="P3841" t="s">
        <v>22</v>
      </c>
      <c r="Q3841">
        <v>80104</v>
      </c>
      <c r="R3841" t="s">
        <v>23</v>
      </c>
      <c r="S3841" t="s">
        <v>1976</v>
      </c>
      <c r="T3841" t="e">
        <f>VLOOKUP(Table3[[#This Row],[Region]],managers5[],2,FALSE)</f>
        <v>#N/A</v>
      </c>
      <c r="U3841" t="s">
        <v>1955</v>
      </c>
      <c r="V3841" t="s">
        <v>1959</v>
      </c>
      <c r="W3841" t="s">
        <v>14</v>
      </c>
      <c r="X3841" t="s">
        <v>24</v>
      </c>
      <c r="Y3841" t="s">
        <v>46</v>
      </c>
      <c r="Z3841" t="s">
        <v>86</v>
      </c>
      <c r="AA3841" t="s">
        <v>1787</v>
      </c>
      <c r="AB3841" t="s">
        <v>19</v>
      </c>
      <c r="AC3841">
        <v>0.55000000000000004</v>
      </c>
      <c r="AD3841" s="1">
        <v>40639</v>
      </c>
    </row>
    <row r="3842" spans="1:30" x14ac:dyDescent="0.35">
      <c r="A3842">
        <v>3608</v>
      </c>
      <c r="B3842">
        <v>5373</v>
      </c>
      <c r="C3842">
        <v>38212</v>
      </c>
      <c r="D3842" s="1">
        <v>40637</v>
      </c>
      <c r="E3842" t="s">
        <v>20</v>
      </c>
      <c r="F3842">
        <v>24</v>
      </c>
      <c r="G3842">
        <v>123.75</v>
      </c>
      <c r="H3842">
        <v>0.09</v>
      </c>
      <c r="I3842" t="s">
        <v>33</v>
      </c>
      <c r="J3842" s="8">
        <v>55.42</v>
      </c>
      <c r="K3842" s="8">
        <f>IF(Table3[[#This Row],[Return Status]] = "Returned", 0, Table3[[#This Row],[Profit]])</f>
        <v>55.42</v>
      </c>
      <c r="L3842" s="8" t="str">
        <f>IFERROR(VLOOKUP(Table3[[#This Row],[Order ID]],returns[[Order ID]:[Status]],2,FALSE), "")</f>
        <v/>
      </c>
      <c r="M3842">
        <v>4.9800000000000004</v>
      </c>
      <c r="N3842">
        <v>0.49</v>
      </c>
      <c r="O3842" t="s">
        <v>899</v>
      </c>
      <c r="P3842" t="s">
        <v>22</v>
      </c>
      <c r="Q3842">
        <v>80020</v>
      </c>
      <c r="R3842" t="s">
        <v>23</v>
      </c>
      <c r="S3842" t="s">
        <v>1976</v>
      </c>
      <c r="T3842" t="e">
        <f>VLOOKUP(Table3[[#This Row],[Region]],managers5[],2,FALSE)</f>
        <v>#N/A</v>
      </c>
      <c r="U3842" t="s">
        <v>1955</v>
      </c>
      <c r="V3842" t="s">
        <v>1959</v>
      </c>
      <c r="W3842" t="s">
        <v>14</v>
      </c>
      <c r="X3842" t="s">
        <v>24</v>
      </c>
      <c r="Y3842" t="s">
        <v>16</v>
      </c>
      <c r="Z3842" t="s">
        <v>99</v>
      </c>
      <c r="AA3842" t="s">
        <v>1199</v>
      </c>
      <c r="AB3842" t="s">
        <v>19</v>
      </c>
      <c r="AC3842">
        <v>0.39</v>
      </c>
      <c r="AD3842" s="1">
        <v>40638</v>
      </c>
    </row>
    <row r="3843" spans="1:30" x14ac:dyDescent="0.35">
      <c r="A3843">
        <v>3204</v>
      </c>
      <c r="B3843">
        <v>698</v>
      </c>
      <c r="C3843">
        <v>4871</v>
      </c>
      <c r="D3843" s="1">
        <v>40705</v>
      </c>
      <c r="E3843" t="s">
        <v>41</v>
      </c>
      <c r="F3843">
        <v>26</v>
      </c>
      <c r="G3843">
        <v>238.34</v>
      </c>
      <c r="H3843">
        <v>0.06</v>
      </c>
      <c r="I3843" t="s">
        <v>9</v>
      </c>
      <c r="J3843" s="8">
        <v>-19.309999999999999</v>
      </c>
      <c r="K3843" s="8">
        <f>IF(Table3[[#This Row],[Return Status]] = "Returned", 0, Table3[[#This Row],[Profit]])</f>
        <v>-19.309999999999999</v>
      </c>
      <c r="L3843" s="8" t="str">
        <f>IFERROR(VLOOKUP(Table3[[#This Row],[Order ID]],returns[[Order ID]:[Status]],2,FALSE), "")</f>
        <v/>
      </c>
      <c r="M3843">
        <v>9.31</v>
      </c>
      <c r="N3843">
        <v>3.98</v>
      </c>
      <c r="O3843" t="s">
        <v>1022</v>
      </c>
      <c r="P3843" t="s">
        <v>64</v>
      </c>
      <c r="Q3843">
        <v>71301</v>
      </c>
      <c r="R3843" t="s">
        <v>65</v>
      </c>
      <c r="S3843" t="s">
        <v>1978</v>
      </c>
      <c r="T3843" t="e">
        <f>VLOOKUP(Table3[[#This Row],[Region]],managers5[],2,FALSE)</f>
        <v>#N/A</v>
      </c>
      <c r="U3843" t="s">
        <v>1957</v>
      </c>
      <c r="V3843" t="s">
        <v>1959</v>
      </c>
      <c r="W3843" t="s">
        <v>14</v>
      </c>
      <c r="X3843" t="s">
        <v>39</v>
      </c>
      <c r="Y3843" t="s">
        <v>16</v>
      </c>
      <c r="Z3843" t="s">
        <v>67</v>
      </c>
      <c r="AA3843" t="s">
        <v>1452</v>
      </c>
      <c r="AB3843" t="s">
        <v>109</v>
      </c>
      <c r="AC3843">
        <v>0.56000000000000005</v>
      </c>
      <c r="AD3843" s="1">
        <v>40708</v>
      </c>
    </row>
    <row r="3844" spans="1:30" x14ac:dyDescent="0.35">
      <c r="A3844">
        <v>1835</v>
      </c>
      <c r="B3844">
        <v>3481</v>
      </c>
      <c r="C3844">
        <v>24775</v>
      </c>
      <c r="D3844" s="1">
        <v>40956</v>
      </c>
      <c r="E3844" t="s">
        <v>41</v>
      </c>
      <c r="F3844">
        <v>6</v>
      </c>
      <c r="G3844">
        <v>96.21</v>
      </c>
      <c r="H3844">
        <v>0.06</v>
      </c>
      <c r="I3844" t="s">
        <v>9</v>
      </c>
      <c r="J3844" s="8">
        <v>-19.34</v>
      </c>
      <c r="K3844" s="8">
        <f>IF(Table3[[#This Row],[Return Status]] = "Returned", 0, Table3[[#This Row],[Profit]])</f>
        <v>-19.34</v>
      </c>
      <c r="L3844" s="8" t="str">
        <f>IFERROR(VLOOKUP(Table3[[#This Row],[Order ID]],returns[[Order ID]:[Status]],2,FALSE), "")</f>
        <v/>
      </c>
      <c r="M3844">
        <v>14.58</v>
      </c>
      <c r="N3844">
        <v>57.4</v>
      </c>
      <c r="O3844" t="s">
        <v>1474</v>
      </c>
      <c r="P3844" t="s">
        <v>43</v>
      </c>
      <c r="Q3844">
        <v>29203</v>
      </c>
      <c r="R3844" t="s">
        <v>44</v>
      </c>
      <c r="S3844" t="s">
        <v>1978</v>
      </c>
      <c r="T3844" t="e">
        <f>VLOOKUP(Table3[[#This Row],[Region]],managers5[],2,FALSE)</f>
        <v>#N/A</v>
      </c>
      <c r="U3844" t="s">
        <v>1957</v>
      </c>
      <c r="V3844" t="s">
        <v>1959</v>
      </c>
      <c r="W3844" t="s">
        <v>14</v>
      </c>
      <c r="X3844" t="s">
        <v>24</v>
      </c>
      <c r="Y3844" t="s">
        <v>50</v>
      </c>
      <c r="Z3844" t="s">
        <v>61</v>
      </c>
      <c r="AA3844" t="s">
        <v>214</v>
      </c>
      <c r="AB3844" t="s">
        <v>19</v>
      </c>
      <c r="AC3844">
        <v>0.48</v>
      </c>
      <c r="AD3844" s="1">
        <v>40957</v>
      </c>
    </row>
    <row r="3845" spans="1:30" x14ac:dyDescent="0.35">
      <c r="A3845">
        <v>6311</v>
      </c>
      <c r="B3845">
        <v>5378</v>
      </c>
      <c r="C3845">
        <v>38240</v>
      </c>
      <c r="D3845" s="1">
        <v>40166</v>
      </c>
      <c r="E3845" t="s">
        <v>77</v>
      </c>
      <c r="F3845">
        <v>42</v>
      </c>
      <c r="G3845">
        <v>1651.07</v>
      </c>
      <c r="H3845">
        <v>0.09</v>
      </c>
      <c r="I3845" t="s">
        <v>9</v>
      </c>
      <c r="J3845" s="8">
        <v>-100.49</v>
      </c>
      <c r="K3845" s="8">
        <f>IF(Table3[[#This Row],[Return Status]] = "Returned", 0, Table3[[#This Row],[Profit]])</f>
        <v>0</v>
      </c>
      <c r="L3845" s="8" t="str">
        <f>IFERROR(VLOOKUP(Table3[[#This Row],[Order ID]],returns[[Order ID]:[Status]],2,FALSE), "")</f>
        <v>Returned</v>
      </c>
      <c r="M3845">
        <v>40.98</v>
      </c>
      <c r="N3845">
        <v>6.5</v>
      </c>
      <c r="O3845" t="s">
        <v>466</v>
      </c>
      <c r="P3845" t="s">
        <v>22</v>
      </c>
      <c r="Q3845">
        <v>80027</v>
      </c>
      <c r="R3845" t="s">
        <v>23</v>
      </c>
      <c r="S3845" t="s">
        <v>1976</v>
      </c>
      <c r="T3845" t="e">
        <f>VLOOKUP(Table3[[#This Row],[Region]],managers5[],2,FALSE)</f>
        <v>#N/A</v>
      </c>
      <c r="U3845" t="s">
        <v>1955</v>
      </c>
      <c r="V3845" t="s">
        <v>1959</v>
      </c>
      <c r="W3845" t="s">
        <v>14</v>
      </c>
      <c r="X3845" t="s">
        <v>39</v>
      </c>
      <c r="Y3845" t="s">
        <v>46</v>
      </c>
      <c r="Z3845" t="s">
        <v>47</v>
      </c>
      <c r="AA3845" t="s">
        <v>1125</v>
      </c>
      <c r="AB3845" t="s">
        <v>19</v>
      </c>
      <c r="AC3845">
        <v>0.74</v>
      </c>
      <c r="AD3845" s="2">
        <v>40168</v>
      </c>
    </row>
    <row r="3846" spans="1:30" x14ac:dyDescent="0.35">
      <c r="A3846">
        <v>3218</v>
      </c>
      <c r="B3846">
        <v>5381</v>
      </c>
      <c r="C3846">
        <v>38274</v>
      </c>
      <c r="D3846" s="1">
        <v>40704</v>
      </c>
      <c r="E3846" t="s">
        <v>77</v>
      </c>
      <c r="F3846">
        <v>9</v>
      </c>
      <c r="G3846">
        <v>1225.3699999999999</v>
      </c>
      <c r="H3846">
        <v>0.08</v>
      </c>
      <c r="I3846" t="s">
        <v>9</v>
      </c>
      <c r="J3846" s="8">
        <v>0.98000000000001797</v>
      </c>
      <c r="K3846" s="8">
        <f>IF(Table3[[#This Row],[Return Status]] = "Returned", 0, Table3[[#This Row],[Profit]])</f>
        <v>0.98000000000001797</v>
      </c>
      <c r="L3846" s="8" t="str">
        <f>IFERROR(VLOOKUP(Table3[[#This Row],[Order ID]],returns[[Order ID]:[Status]],2,FALSE), "")</f>
        <v/>
      </c>
      <c r="M3846">
        <v>140.81</v>
      </c>
      <c r="N3846">
        <v>24.49</v>
      </c>
      <c r="O3846" t="s">
        <v>1556</v>
      </c>
      <c r="P3846" t="s">
        <v>37</v>
      </c>
      <c r="Q3846">
        <v>44515</v>
      </c>
      <c r="R3846" t="s">
        <v>37</v>
      </c>
      <c r="S3846" t="s">
        <v>1979</v>
      </c>
      <c r="T3846" t="e">
        <f>VLOOKUP(Table3[[#This Row],[Region]],managers5[],2,FALSE)</f>
        <v>#N/A</v>
      </c>
      <c r="U3846" t="s">
        <v>1956</v>
      </c>
      <c r="W3846" t="s">
        <v>14</v>
      </c>
      <c r="X3846" t="s">
        <v>39</v>
      </c>
      <c r="Y3846" t="s">
        <v>50</v>
      </c>
      <c r="Z3846" t="s">
        <v>72</v>
      </c>
      <c r="AA3846" t="s">
        <v>1031</v>
      </c>
      <c r="AB3846" t="s">
        <v>85</v>
      </c>
      <c r="AC3846">
        <v>0.56999999999999995</v>
      </c>
      <c r="AD3846" s="1">
        <v>40706</v>
      </c>
    </row>
    <row r="3847" spans="1:30" x14ac:dyDescent="0.35">
      <c r="A3847">
        <v>3219</v>
      </c>
      <c r="B3847">
        <v>5382</v>
      </c>
      <c r="C3847">
        <v>38274</v>
      </c>
      <c r="D3847" s="1">
        <v>40704</v>
      </c>
      <c r="E3847" t="s">
        <v>77</v>
      </c>
      <c r="F3847">
        <v>27</v>
      </c>
      <c r="G3847">
        <v>1199.57</v>
      </c>
      <c r="H3847">
        <v>0.06</v>
      </c>
      <c r="I3847" t="s">
        <v>9</v>
      </c>
      <c r="J3847" s="8">
        <v>23.7</v>
      </c>
      <c r="K3847" s="8">
        <f>IF(Table3[[#This Row],[Return Status]] = "Returned", 0, Table3[[#This Row],[Profit]])</f>
        <v>23.7</v>
      </c>
      <c r="L3847" s="8" t="str">
        <f>IFERROR(VLOOKUP(Table3[[#This Row],[Order ID]],returns[[Order ID]:[Status]],2,FALSE), "")</f>
        <v/>
      </c>
      <c r="M3847">
        <v>43.57</v>
      </c>
      <c r="N3847">
        <v>16.36</v>
      </c>
      <c r="O3847" t="s">
        <v>1556</v>
      </c>
      <c r="P3847" t="s">
        <v>37</v>
      </c>
      <c r="Q3847">
        <v>44515</v>
      </c>
      <c r="R3847" t="s">
        <v>37</v>
      </c>
      <c r="S3847" t="s">
        <v>1979</v>
      </c>
      <c r="T3847" t="e">
        <f>VLOOKUP(Table3[[#This Row],[Region]],managers5[],2,FALSE)</f>
        <v>#N/A</v>
      </c>
      <c r="U3847" t="s">
        <v>1956</v>
      </c>
      <c r="W3847" t="s">
        <v>14</v>
      </c>
      <c r="X3847" t="s">
        <v>39</v>
      </c>
      <c r="Y3847" t="s">
        <v>16</v>
      </c>
      <c r="Z3847" t="s">
        <v>75</v>
      </c>
      <c r="AA3847" t="s">
        <v>639</v>
      </c>
      <c r="AB3847" t="s">
        <v>19</v>
      </c>
      <c r="AC3847">
        <v>0.55000000000000004</v>
      </c>
      <c r="AD3847" s="1">
        <v>40706</v>
      </c>
    </row>
    <row r="3848" spans="1:30" x14ac:dyDescent="0.35">
      <c r="A3848">
        <v>3224</v>
      </c>
      <c r="B3848">
        <v>5383</v>
      </c>
      <c r="C3848">
        <v>38274</v>
      </c>
      <c r="D3848" s="1">
        <v>40704</v>
      </c>
      <c r="E3848" t="s">
        <v>77</v>
      </c>
      <c r="F3848">
        <v>10</v>
      </c>
      <c r="G3848">
        <v>484.21949999999902</v>
      </c>
      <c r="H3848">
        <v>0.02</v>
      </c>
      <c r="I3848" t="s">
        <v>33</v>
      </c>
      <c r="J3848" s="8">
        <v>-33.792000000000002</v>
      </c>
      <c r="K3848" s="8">
        <f>IF(Table3[[#This Row],[Return Status]] = "Returned", 0, Table3[[#This Row],[Profit]])</f>
        <v>-33.792000000000002</v>
      </c>
      <c r="L3848" s="8" t="str">
        <f>IFERROR(VLOOKUP(Table3[[#This Row],[Order ID]],returns[[Order ID]:[Status]],2,FALSE), "")</f>
        <v/>
      </c>
      <c r="M3848">
        <v>55.99</v>
      </c>
      <c r="N3848">
        <v>1.25</v>
      </c>
      <c r="O3848" t="s">
        <v>1556</v>
      </c>
      <c r="P3848" t="s">
        <v>37</v>
      </c>
      <c r="Q3848">
        <v>44515</v>
      </c>
      <c r="R3848" t="s">
        <v>37</v>
      </c>
      <c r="S3848" t="s">
        <v>1979</v>
      </c>
      <c r="T3848" t="e">
        <f>VLOOKUP(Table3[[#This Row],[Region]],managers5[],2,FALSE)</f>
        <v>#N/A</v>
      </c>
      <c r="U3848" t="s">
        <v>1956</v>
      </c>
      <c r="W3848" t="s">
        <v>14</v>
      </c>
      <c r="X3848" t="s">
        <v>39</v>
      </c>
      <c r="Y3848" t="s">
        <v>46</v>
      </c>
      <c r="Z3848" t="s">
        <v>86</v>
      </c>
      <c r="AA3848" t="s">
        <v>1116</v>
      </c>
      <c r="AB3848" t="s">
        <v>109</v>
      </c>
      <c r="AC3848">
        <v>0.55000000000000004</v>
      </c>
      <c r="AD3848" s="1">
        <v>40705</v>
      </c>
    </row>
    <row r="3849" spans="1:30" x14ac:dyDescent="0.35">
      <c r="A3849">
        <v>1410</v>
      </c>
      <c r="B3849">
        <v>5384</v>
      </c>
      <c r="C3849">
        <v>38279</v>
      </c>
      <c r="D3849" s="1">
        <v>41028</v>
      </c>
      <c r="E3849" t="s">
        <v>20</v>
      </c>
      <c r="F3849">
        <v>1</v>
      </c>
      <c r="G3849">
        <v>11.64</v>
      </c>
      <c r="H3849">
        <v>0.05</v>
      </c>
      <c r="I3849" t="s">
        <v>9</v>
      </c>
      <c r="J3849" s="8">
        <v>-10.73</v>
      </c>
      <c r="K3849" s="8">
        <f>IF(Table3[[#This Row],[Return Status]] = "Returned", 0, Table3[[#This Row],[Profit]])</f>
        <v>-10.73</v>
      </c>
      <c r="L3849" s="8" t="str">
        <f>IFERROR(VLOOKUP(Table3[[#This Row],[Order ID]],returns[[Order ID]:[Status]],2,FALSE), "")</f>
        <v/>
      </c>
      <c r="M3849">
        <v>7.59</v>
      </c>
      <c r="N3849">
        <v>4</v>
      </c>
      <c r="O3849" t="s">
        <v>584</v>
      </c>
      <c r="P3849" t="s">
        <v>97</v>
      </c>
      <c r="Q3849">
        <v>97405</v>
      </c>
      <c r="R3849" t="s">
        <v>98</v>
      </c>
      <c r="S3849" t="s">
        <v>1976</v>
      </c>
      <c r="T3849" t="e">
        <f>VLOOKUP(Table3[[#This Row],[Region]],managers5[],2,FALSE)</f>
        <v>#N/A</v>
      </c>
      <c r="U3849" t="s">
        <v>1955</v>
      </c>
      <c r="V3849" t="s">
        <v>1959</v>
      </c>
      <c r="W3849" t="s">
        <v>14</v>
      </c>
      <c r="X3849" t="s">
        <v>71</v>
      </c>
      <c r="Y3849" t="s">
        <v>50</v>
      </c>
      <c r="Z3849" t="s">
        <v>61</v>
      </c>
      <c r="AA3849" t="s">
        <v>823</v>
      </c>
      <c r="AB3849" t="s">
        <v>35</v>
      </c>
      <c r="AC3849">
        <v>0.42</v>
      </c>
      <c r="AD3849" s="1">
        <v>41030</v>
      </c>
    </row>
    <row r="3850" spans="1:30" x14ac:dyDescent="0.35">
      <c r="A3850">
        <v>659</v>
      </c>
      <c r="B3850">
        <v>3092</v>
      </c>
      <c r="C3850">
        <v>22182</v>
      </c>
      <c r="D3850" s="1">
        <v>41157</v>
      </c>
      <c r="E3850" t="s">
        <v>20</v>
      </c>
      <c r="F3850">
        <v>4</v>
      </c>
      <c r="G3850">
        <v>55.97</v>
      </c>
      <c r="H3850">
        <v>0.09</v>
      </c>
      <c r="I3850" t="s">
        <v>9</v>
      </c>
      <c r="J3850" s="8">
        <v>-19.343</v>
      </c>
      <c r="K3850" s="8">
        <f>IF(Table3[[#This Row],[Return Status]] = "Returned", 0, Table3[[#This Row],[Profit]])</f>
        <v>-19.343</v>
      </c>
      <c r="L3850" s="8" t="str">
        <f>IFERROR(VLOOKUP(Table3[[#This Row],[Order ID]],returns[[Order ID]:[Status]],2,FALSE), "")</f>
        <v/>
      </c>
      <c r="M3850">
        <v>12.53</v>
      </c>
      <c r="N3850">
        <v>7.17</v>
      </c>
      <c r="O3850" t="s">
        <v>340</v>
      </c>
      <c r="P3850" t="s">
        <v>43</v>
      </c>
      <c r="Q3850">
        <v>37174</v>
      </c>
      <c r="R3850" t="s">
        <v>44</v>
      </c>
      <c r="S3850" t="s">
        <v>1978</v>
      </c>
      <c r="T3850" t="e">
        <f>VLOOKUP(Table3[[#This Row],[Region]],managers5[],2,FALSE)</f>
        <v>#N/A</v>
      </c>
      <c r="U3850" t="s">
        <v>1957</v>
      </c>
      <c r="V3850" t="s">
        <v>1959</v>
      </c>
      <c r="W3850" t="s">
        <v>14</v>
      </c>
      <c r="X3850" t="s">
        <v>15</v>
      </c>
      <c r="Y3850" t="s">
        <v>16</v>
      </c>
      <c r="Z3850" t="s">
        <v>17</v>
      </c>
      <c r="AA3850" t="s">
        <v>834</v>
      </c>
      <c r="AB3850" t="s">
        <v>19</v>
      </c>
      <c r="AC3850">
        <v>0.38</v>
      </c>
      <c r="AD3850" s="1">
        <v>41158</v>
      </c>
    </row>
    <row r="3851" spans="1:30" x14ac:dyDescent="0.35">
      <c r="A3851">
        <v>3459</v>
      </c>
      <c r="B3851">
        <v>5386</v>
      </c>
      <c r="C3851">
        <v>38305</v>
      </c>
      <c r="D3851" s="1">
        <v>40663</v>
      </c>
      <c r="E3851" t="s">
        <v>41</v>
      </c>
      <c r="F3851">
        <v>21</v>
      </c>
      <c r="G3851">
        <v>2561.6705000000002</v>
      </c>
      <c r="H3851">
        <v>0.08</v>
      </c>
      <c r="I3851" t="s">
        <v>9</v>
      </c>
      <c r="J3851" s="8">
        <v>88.766999999999996</v>
      </c>
      <c r="K3851" s="8">
        <f>IF(Table3[[#This Row],[Return Status]] = "Returned", 0, Table3[[#This Row],[Profit]])</f>
        <v>88.766999999999996</v>
      </c>
      <c r="L3851" s="8" t="str">
        <f>IFERROR(VLOOKUP(Table3[[#This Row],[Order ID]],returns[[Order ID]:[Status]],2,FALSE), "")</f>
        <v/>
      </c>
      <c r="M3851">
        <v>155.99</v>
      </c>
      <c r="N3851">
        <v>8.08</v>
      </c>
      <c r="O3851" t="s">
        <v>1559</v>
      </c>
      <c r="P3851" t="s">
        <v>37</v>
      </c>
      <c r="Q3851">
        <v>14304</v>
      </c>
      <c r="R3851" t="s">
        <v>37</v>
      </c>
      <c r="S3851" t="s">
        <v>1979</v>
      </c>
      <c r="T3851" t="e">
        <f>VLOOKUP(Table3[[#This Row],[Region]],managers5[],2,FALSE)</f>
        <v>#N/A</v>
      </c>
      <c r="U3851" t="s">
        <v>1956</v>
      </c>
      <c r="W3851" t="s">
        <v>14</v>
      </c>
      <c r="X3851" t="s">
        <v>39</v>
      </c>
      <c r="Y3851" t="s">
        <v>46</v>
      </c>
      <c r="Z3851" t="s">
        <v>86</v>
      </c>
      <c r="AA3851" t="s">
        <v>578</v>
      </c>
      <c r="AB3851" t="s">
        <v>19</v>
      </c>
      <c r="AC3851">
        <v>0.6</v>
      </c>
      <c r="AD3851" s="1">
        <v>40665</v>
      </c>
    </row>
    <row r="3852" spans="1:30" x14ac:dyDescent="0.35">
      <c r="A3852">
        <v>3492</v>
      </c>
      <c r="B3852">
        <v>5388</v>
      </c>
      <c r="C3852">
        <v>38311</v>
      </c>
      <c r="D3852" s="1">
        <v>40656</v>
      </c>
      <c r="E3852" t="s">
        <v>20</v>
      </c>
      <c r="F3852">
        <v>9</v>
      </c>
      <c r="G3852">
        <v>1201.51</v>
      </c>
      <c r="H3852">
        <v>0.1</v>
      </c>
      <c r="I3852" t="s">
        <v>33</v>
      </c>
      <c r="J3852" s="8">
        <v>-185.48</v>
      </c>
      <c r="K3852" s="8">
        <f>IF(Table3[[#This Row],[Return Status]] = "Returned", 0, Table3[[#This Row],[Profit]])</f>
        <v>-185.48</v>
      </c>
      <c r="L3852" s="8" t="str">
        <f>IFERROR(VLOOKUP(Table3[[#This Row],[Order ID]],returns[[Order ID]:[Status]],2,FALSE), "")</f>
        <v/>
      </c>
      <c r="M3852">
        <v>140.85</v>
      </c>
      <c r="N3852">
        <v>19.989999999999998</v>
      </c>
      <c r="O3852" t="s">
        <v>1479</v>
      </c>
      <c r="P3852" t="s">
        <v>142</v>
      </c>
      <c r="Q3852">
        <v>84106</v>
      </c>
      <c r="R3852" t="s">
        <v>143</v>
      </c>
      <c r="S3852" t="s">
        <v>1976</v>
      </c>
      <c r="T3852" t="e">
        <f>VLOOKUP(Table3[[#This Row],[Region]],managers5[],2,FALSE)</f>
        <v>#N/A</v>
      </c>
      <c r="U3852" t="s">
        <v>1955</v>
      </c>
      <c r="V3852" t="s">
        <v>1959</v>
      </c>
      <c r="W3852" t="s">
        <v>14</v>
      </c>
      <c r="X3852" t="s">
        <v>39</v>
      </c>
      <c r="Y3852" t="s">
        <v>16</v>
      </c>
      <c r="Z3852" t="s">
        <v>75</v>
      </c>
      <c r="AA3852" t="s">
        <v>850</v>
      </c>
      <c r="AB3852" t="s">
        <v>19</v>
      </c>
      <c r="AC3852">
        <v>0.73</v>
      </c>
      <c r="AD3852" s="1">
        <v>40658</v>
      </c>
    </row>
    <row r="3853" spans="1:30" x14ac:dyDescent="0.35">
      <c r="A3853">
        <v>4486</v>
      </c>
      <c r="B3853">
        <v>5391</v>
      </c>
      <c r="C3853">
        <v>38337</v>
      </c>
      <c r="D3853" s="1">
        <v>40482</v>
      </c>
      <c r="E3853" t="s">
        <v>20</v>
      </c>
      <c r="F3853">
        <v>46</v>
      </c>
      <c r="G3853">
        <v>130.9</v>
      </c>
      <c r="H3853">
        <v>0.09</v>
      </c>
      <c r="I3853" t="s">
        <v>9</v>
      </c>
      <c r="J3853" s="8">
        <v>18.75</v>
      </c>
      <c r="K3853" s="8">
        <f>IF(Table3[[#This Row],[Return Status]] = "Returned", 0, Table3[[#This Row],[Profit]])</f>
        <v>18.75</v>
      </c>
      <c r="L3853" s="8" t="str">
        <f>IFERROR(VLOOKUP(Table3[[#This Row],[Order ID]],returns[[Order ID]:[Status]],2,FALSE), "")</f>
        <v/>
      </c>
      <c r="M3853">
        <v>2.88</v>
      </c>
      <c r="N3853">
        <v>0.7</v>
      </c>
      <c r="O3853" t="s">
        <v>814</v>
      </c>
      <c r="P3853" t="s">
        <v>204</v>
      </c>
      <c r="Q3853">
        <v>5401</v>
      </c>
      <c r="R3853" t="s">
        <v>204</v>
      </c>
      <c r="S3853" t="s">
        <v>1979</v>
      </c>
      <c r="T3853" t="e">
        <f>VLOOKUP(Table3[[#This Row],[Region]],managers5[],2,FALSE)</f>
        <v>#N/A</v>
      </c>
      <c r="U3853" t="s">
        <v>1956</v>
      </c>
      <c r="W3853" t="s">
        <v>14</v>
      </c>
      <c r="X3853" t="s">
        <v>71</v>
      </c>
      <c r="Y3853" t="s">
        <v>16</v>
      </c>
      <c r="Z3853" t="s">
        <v>106</v>
      </c>
      <c r="AA3853" t="s">
        <v>181</v>
      </c>
      <c r="AB3853" t="s">
        <v>35</v>
      </c>
      <c r="AC3853">
        <v>0.56000000000000005</v>
      </c>
      <c r="AD3853" s="2">
        <v>40484</v>
      </c>
    </row>
    <row r="3854" spans="1:30" x14ac:dyDescent="0.35">
      <c r="A3854">
        <v>6449</v>
      </c>
      <c r="B3854">
        <v>7819</v>
      </c>
      <c r="C3854">
        <v>55906</v>
      </c>
      <c r="D3854" s="1">
        <v>40143</v>
      </c>
      <c r="E3854" t="s">
        <v>41</v>
      </c>
      <c r="F3854">
        <v>42</v>
      </c>
      <c r="G3854">
        <v>2269.0100000000002</v>
      </c>
      <c r="H3854">
        <v>0.02</v>
      </c>
      <c r="I3854" t="s">
        <v>9</v>
      </c>
      <c r="J3854" s="8">
        <v>-19.37</v>
      </c>
      <c r="K3854" s="8">
        <f>IF(Table3[[#This Row],[Return Status]] = "Returned", 0, Table3[[#This Row],[Profit]])</f>
        <v>-19.37</v>
      </c>
      <c r="L3854" s="8" t="str">
        <f>IFERROR(VLOOKUP(Table3[[#This Row],[Order ID]],returns[[Order ID]:[Status]],2,FALSE), "")</f>
        <v/>
      </c>
      <c r="M3854">
        <v>54.1</v>
      </c>
      <c r="N3854">
        <v>19.989999999999998</v>
      </c>
      <c r="O3854" t="s">
        <v>631</v>
      </c>
      <c r="P3854" t="s">
        <v>155</v>
      </c>
      <c r="Q3854">
        <v>29418</v>
      </c>
      <c r="R3854" t="s">
        <v>44</v>
      </c>
      <c r="S3854" t="s">
        <v>1978</v>
      </c>
      <c r="T3854" t="e">
        <f>VLOOKUP(Table3[[#This Row],[Region]],managers5[],2,FALSE)</f>
        <v>#N/A</v>
      </c>
      <c r="U3854" t="s">
        <v>1957</v>
      </c>
      <c r="V3854" t="s">
        <v>1959</v>
      </c>
      <c r="W3854" t="s">
        <v>14</v>
      </c>
      <c r="X3854" t="s">
        <v>39</v>
      </c>
      <c r="Y3854" t="s">
        <v>16</v>
      </c>
      <c r="Z3854" t="s">
        <v>75</v>
      </c>
      <c r="AA3854" t="s">
        <v>1863</v>
      </c>
      <c r="AB3854" t="s">
        <v>19</v>
      </c>
      <c r="AC3854">
        <v>0.59</v>
      </c>
      <c r="AD3854" s="2">
        <v>40144</v>
      </c>
    </row>
    <row r="3855" spans="1:30" x14ac:dyDescent="0.35">
      <c r="A3855">
        <v>7563</v>
      </c>
      <c r="B3855">
        <v>5395</v>
      </c>
      <c r="C3855">
        <v>38341</v>
      </c>
      <c r="D3855" s="1">
        <v>39951</v>
      </c>
      <c r="E3855" t="s">
        <v>20</v>
      </c>
      <c r="F3855">
        <v>5</v>
      </c>
      <c r="G3855">
        <v>64.25</v>
      </c>
      <c r="H3855">
        <v>7.0000000000000007E-2</v>
      </c>
      <c r="I3855" t="s">
        <v>9</v>
      </c>
      <c r="J3855" s="8">
        <v>-7.94</v>
      </c>
      <c r="K3855" s="8">
        <f>IF(Table3[[#This Row],[Return Status]] = "Returned", 0, Table3[[#This Row],[Profit]])</f>
        <v>-7.94</v>
      </c>
      <c r="L3855" s="8" t="str">
        <f>IFERROR(VLOOKUP(Table3[[#This Row],[Order ID]],returns[[Order ID]:[Status]],2,FALSE), "")</f>
        <v/>
      </c>
      <c r="M3855">
        <v>12.28</v>
      </c>
      <c r="N3855">
        <v>4.8600000000000003</v>
      </c>
      <c r="O3855" t="s">
        <v>472</v>
      </c>
      <c r="P3855" t="s">
        <v>131</v>
      </c>
      <c r="Q3855">
        <v>4106</v>
      </c>
      <c r="R3855" t="s">
        <v>132</v>
      </c>
      <c r="S3855" t="s">
        <v>1979</v>
      </c>
      <c r="T3855" t="e">
        <f>VLOOKUP(Table3[[#This Row],[Region]],managers5[],2,FALSE)</f>
        <v>#N/A</v>
      </c>
      <c r="U3855" t="s">
        <v>1956</v>
      </c>
      <c r="W3855" t="s">
        <v>14</v>
      </c>
      <c r="X3855" t="s">
        <v>71</v>
      </c>
      <c r="Y3855" t="s">
        <v>16</v>
      </c>
      <c r="Z3855" t="s">
        <v>30</v>
      </c>
      <c r="AA3855" t="s">
        <v>1632</v>
      </c>
      <c r="AB3855" t="s">
        <v>19</v>
      </c>
      <c r="AC3855">
        <v>0.38</v>
      </c>
      <c r="AD3855" s="2">
        <v>39953</v>
      </c>
    </row>
    <row r="3856" spans="1:30" x14ac:dyDescent="0.35">
      <c r="A3856">
        <v>7565</v>
      </c>
      <c r="B3856">
        <v>5394</v>
      </c>
      <c r="C3856">
        <v>38341</v>
      </c>
      <c r="D3856" s="1">
        <v>39951</v>
      </c>
      <c r="E3856" t="s">
        <v>20</v>
      </c>
      <c r="F3856">
        <v>15</v>
      </c>
      <c r="G3856">
        <v>62.62</v>
      </c>
      <c r="H3856">
        <v>0.1</v>
      </c>
      <c r="I3856" t="s">
        <v>33</v>
      </c>
      <c r="J3856" s="8">
        <v>-67.0565</v>
      </c>
      <c r="K3856" s="8">
        <f>IF(Table3[[#This Row],[Return Status]] = "Returned", 0, Table3[[#This Row],[Profit]])</f>
        <v>-67.0565</v>
      </c>
      <c r="L3856" s="8" t="str">
        <f>IFERROR(VLOOKUP(Table3[[#This Row],[Order ID]],returns[[Order ID]:[Status]],2,FALSE), "")</f>
        <v/>
      </c>
      <c r="M3856">
        <v>3.36</v>
      </c>
      <c r="N3856">
        <v>6.27</v>
      </c>
      <c r="O3856" t="s">
        <v>472</v>
      </c>
      <c r="P3856" t="s">
        <v>131</v>
      </c>
      <c r="Q3856">
        <v>4073</v>
      </c>
      <c r="R3856" t="s">
        <v>132</v>
      </c>
      <c r="S3856" t="s">
        <v>1979</v>
      </c>
      <c r="T3856" t="e">
        <f>VLOOKUP(Table3[[#This Row],[Region]],managers5[],2,FALSE)</f>
        <v>#N/A</v>
      </c>
      <c r="U3856" t="s">
        <v>1956</v>
      </c>
      <c r="W3856" t="s">
        <v>14</v>
      </c>
      <c r="X3856" t="s">
        <v>71</v>
      </c>
      <c r="Y3856" t="s">
        <v>16</v>
      </c>
      <c r="Z3856" t="s">
        <v>17</v>
      </c>
      <c r="AA3856" t="s">
        <v>936</v>
      </c>
      <c r="AB3856" t="s">
        <v>19</v>
      </c>
      <c r="AC3856">
        <v>0.4</v>
      </c>
      <c r="AD3856" s="2">
        <v>39952</v>
      </c>
    </row>
    <row r="3857" spans="1:30" x14ac:dyDescent="0.35">
      <c r="A3857">
        <v>7573</v>
      </c>
      <c r="B3857">
        <v>5393</v>
      </c>
      <c r="C3857">
        <v>38341</v>
      </c>
      <c r="D3857" s="1">
        <v>39951</v>
      </c>
      <c r="E3857" t="s">
        <v>20</v>
      </c>
      <c r="F3857">
        <v>38</v>
      </c>
      <c r="G3857">
        <v>623.12649999999996</v>
      </c>
      <c r="H3857">
        <v>0.09</v>
      </c>
      <c r="I3857" t="s">
        <v>9</v>
      </c>
      <c r="J3857" s="8">
        <v>122.292</v>
      </c>
      <c r="K3857" s="8">
        <f>IF(Table3[[#This Row],[Return Status]] = "Returned", 0, Table3[[#This Row],[Profit]])</f>
        <v>122.292</v>
      </c>
      <c r="L3857" s="8" t="str">
        <f>IFERROR(VLOOKUP(Table3[[#This Row],[Order ID]],returns[[Order ID]:[Status]],2,FALSE), "")</f>
        <v/>
      </c>
      <c r="M3857">
        <v>20.99</v>
      </c>
      <c r="N3857">
        <v>0.99</v>
      </c>
      <c r="O3857" t="s">
        <v>472</v>
      </c>
      <c r="P3857" t="s">
        <v>134</v>
      </c>
      <c r="Q3857">
        <v>2062</v>
      </c>
      <c r="R3857" t="s">
        <v>135</v>
      </c>
      <c r="S3857" t="s">
        <v>1979</v>
      </c>
      <c r="T3857" t="e">
        <f>VLOOKUP(Table3[[#This Row],[Region]],managers5[],2,FALSE)</f>
        <v>#N/A</v>
      </c>
      <c r="U3857" t="s">
        <v>1956</v>
      </c>
      <c r="W3857" t="s">
        <v>14</v>
      </c>
      <c r="X3857" t="s">
        <v>71</v>
      </c>
      <c r="Y3857" t="s">
        <v>46</v>
      </c>
      <c r="Z3857" t="s">
        <v>86</v>
      </c>
      <c r="AA3857" t="s">
        <v>377</v>
      </c>
      <c r="AB3857" t="s">
        <v>35</v>
      </c>
      <c r="AC3857">
        <v>0.56999999999999995</v>
      </c>
      <c r="AD3857" s="2">
        <v>39951</v>
      </c>
    </row>
    <row r="3858" spans="1:30" x14ac:dyDescent="0.35">
      <c r="A3858">
        <v>6183</v>
      </c>
      <c r="B3858">
        <v>5396</v>
      </c>
      <c r="C3858">
        <v>38369</v>
      </c>
      <c r="D3858" s="1">
        <v>40190</v>
      </c>
      <c r="E3858" t="s">
        <v>8</v>
      </c>
      <c r="F3858">
        <v>3</v>
      </c>
      <c r="G3858">
        <v>224.744</v>
      </c>
      <c r="H3858">
        <v>0.02</v>
      </c>
      <c r="I3858" t="s">
        <v>9</v>
      </c>
      <c r="J3858" s="8">
        <v>54.598050000000001</v>
      </c>
      <c r="K3858" s="8">
        <f>IF(Table3[[#This Row],[Return Status]] = "Returned", 0, Table3[[#This Row],[Profit]])</f>
        <v>54.598050000000001</v>
      </c>
      <c r="L3858" s="8" t="str">
        <f>IFERROR(VLOOKUP(Table3[[#This Row],[Order ID]],returns[[Order ID]:[Status]],2,FALSE), "")</f>
        <v/>
      </c>
      <c r="M3858">
        <v>71.37</v>
      </c>
      <c r="N3858">
        <v>69</v>
      </c>
      <c r="O3858" t="s">
        <v>1211</v>
      </c>
      <c r="P3858" t="s">
        <v>204</v>
      </c>
      <c r="Q3858">
        <v>5401</v>
      </c>
      <c r="R3858" t="s">
        <v>204</v>
      </c>
      <c r="S3858" t="s">
        <v>1979</v>
      </c>
      <c r="T3858" t="e">
        <f>VLOOKUP(Table3[[#This Row],[Region]],managers5[],2,FALSE)</f>
        <v>#N/A</v>
      </c>
      <c r="U3858" t="s">
        <v>1956</v>
      </c>
      <c r="W3858" t="s">
        <v>14</v>
      </c>
      <c r="X3858" t="s">
        <v>39</v>
      </c>
      <c r="Y3858" t="s">
        <v>50</v>
      </c>
      <c r="Z3858" t="s">
        <v>51</v>
      </c>
      <c r="AA3858" t="s">
        <v>826</v>
      </c>
      <c r="AB3858" t="s">
        <v>85</v>
      </c>
      <c r="AC3858">
        <v>0.68</v>
      </c>
      <c r="AD3858" s="2">
        <v>40191</v>
      </c>
    </row>
    <row r="3859" spans="1:30" x14ac:dyDescent="0.35">
      <c r="A3859">
        <v>3609</v>
      </c>
      <c r="B3859">
        <v>5397</v>
      </c>
      <c r="C3859">
        <v>38370</v>
      </c>
      <c r="D3859" s="1">
        <v>40636</v>
      </c>
      <c r="E3859" t="s">
        <v>77</v>
      </c>
      <c r="F3859">
        <v>50</v>
      </c>
      <c r="G3859">
        <v>169.13</v>
      </c>
      <c r="H3859">
        <v>0</v>
      </c>
      <c r="I3859" t="s">
        <v>9</v>
      </c>
      <c r="J3859" s="8">
        <v>43.05</v>
      </c>
      <c r="K3859" s="8">
        <f>IF(Table3[[#This Row],[Return Status]] = "Returned", 0, Table3[[#This Row],[Profit]])</f>
        <v>43.05</v>
      </c>
      <c r="L3859" s="8" t="str">
        <f>IFERROR(VLOOKUP(Table3[[#This Row],[Order ID]],returns[[Order ID]:[Status]],2,FALSE), "")</f>
        <v/>
      </c>
      <c r="M3859">
        <v>3.14</v>
      </c>
      <c r="N3859">
        <v>1.1399999999999999</v>
      </c>
      <c r="O3859" t="s">
        <v>757</v>
      </c>
      <c r="P3859" t="s">
        <v>37</v>
      </c>
      <c r="Q3859">
        <v>45503</v>
      </c>
      <c r="R3859" t="s">
        <v>37</v>
      </c>
      <c r="S3859" t="s">
        <v>1979</v>
      </c>
      <c r="T3859" t="e">
        <f>VLOOKUP(Table3[[#This Row],[Region]],managers5[],2,FALSE)</f>
        <v>#N/A</v>
      </c>
      <c r="U3859" t="s">
        <v>1956</v>
      </c>
      <c r="W3859" t="s">
        <v>14</v>
      </c>
      <c r="X3859" t="s">
        <v>71</v>
      </c>
      <c r="Y3859" t="s">
        <v>16</v>
      </c>
      <c r="Z3859" t="s">
        <v>30</v>
      </c>
      <c r="AA3859" t="s">
        <v>1743</v>
      </c>
      <c r="AB3859" t="s">
        <v>35</v>
      </c>
      <c r="AC3859">
        <v>0.4</v>
      </c>
      <c r="AD3859" s="1">
        <v>40638</v>
      </c>
    </row>
    <row r="3860" spans="1:30" x14ac:dyDescent="0.35">
      <c r="A3860">
        <v>6550</v>
      </c>
      <c r="B3860">
        <v>5398</v>
      </c>
      <c r="C3860">
        <v>38371</v>
      </c>
      <c r="D3860" s="1">
        <v>40125</v>
      </c>
      <c r="E3860" t="s">
        <v>8</v>
      </c>
      <c r="F3860">
        <v>24</v>
      </c>
      <c r="G3860">
        <v>2004.4</v>
      </c>
      <c r="H3860">
        <v>0.05</v>
      </c>
      <c r="I3860" t="s">
        <v>33</v>
      </c>
      <c r="J3860" s="8">
        <v>544.29999999999995</v>
      </c>
      <c r="K3860" s="8">
        <f>IF(Table3[[#This Row],[Return Status]] = "Returned", 0, Table3[[#This Row],[Profit]])</f>
        <v>544.29999999999995</v>
      </c>
      <c r="L3860" s="8" t="str">
        <f>IFERROR(VLOOKUP(Table3[[#This Row],[Order ID]],returns[[Order ID]:[Status]],2,FALSE), "")</f>
        <v/>
      </c>
      <c r="M3860">
        <v>83.1</v>
      </c>
      <c r="N3860">
        <v>6.13</v>
      </c>
      <c r="O3860" t="s">
        <v>283</v>
      </c>
      <c r="P3860" t="s">
        <v>37</v>
      </c>
      <c r="Q3860">
        <v>11725</v>
      </c>
      <c r="R3860" t="s">
        <v>37</v>
      </c>
      <c r="S3860" t="s">
        <v>1979</v>
      </c>
      <c r="T3860" t="e">
        <f>VLOOKUP(Table3[[#This Row],[Region]],managers5[],2,FALSE)</f>
        <v>#N/A</v>
      </c>
      <c r="U3860" t="s">
        <v>1956</v>
      </c>
      <c r="W3860" t="s">
        <v>14</v>
      </c>
      <c r="X3860" t="s">
        <v>15</v>
      </c>
      <c r="Y3860" t="s">
        <v>46</v>
      </c>
      <c r="Z3860" t="s">
        <v>47</v>
      </c>
      <c r="AA3860" t="s">
        <v>1240</v>
      </c>
      <c r="AB3860" t="s">
        <v>19</v>
      </c>
      <c r="AC3860">
        <v>0.45</v>
      </c>
      <c r="AD3860" s="2">
        <v>40126</v>
      </c>
    </row>
    <row r="3861" spans="1:30" x14ac:dyDescent="0.35">
      <c r="A3861">
        <v>5508</v>
      </c>
      <c r="B3861">
        <v>5400</v>
      </c>
      <c r="C3861">
        <v>38372</v>
      </c>
      <c r="D3861" s="1">
        <v>40313</v>
      </c>
      <c r="E3861" t="s">
        <v>77</v>
      </c>
      <c r="F3861">
        <v>33</v>
      </c>
      <c r="G3861">
        <v>310.99</v>
      </c>
      <c r="H3861">
        <v>7.0000000000000007E-2</v>
      </c>
      <c r="I3861" t="s">
        <v>9</v>
      </c>
      <c r="J3861" s="8">
        <v>106.45</v>
      </c>
      <c r="K3861" s="8">
        <f>IF(Table3[[#This Row],[Return Status]] = "Returned", 0, Table3[[#This Row],[Profit]])</f>
        <v>106.45</v>
      </c>
      <c r="L3861" s="8" t="str">
        <f>IFERROR(VLOOKUP(Table3[[#This Row],[Order ID]],returns[[Order ID]:[Status]],2,FALSE), "")</f>
        <v/>
      </c>
      <c r="M3861">
        <v>9.68</v>
      </c>
      <c r="N3861">
        <v>2.0299999999999998</v>
      </c>
      <c r="O3861" t="s">
        <v>1131</v>
      </c>
      <c r="P3861" t="s">
        <v>134</v>
      </c>
      <c r="Q3861">
        <v>6105</v>
      </c>
      <c r="R3861" t="s">
        <v>135</v>
      </c>
      <c r="S3861" t="s">
        <v>1979</v>
      </c>
      <c r="T3861" t="e">
        <f>VLOOKUP(Table3[[#This Row],[Region]],managers5[],2,FALSE)</f>
        <v>#N/A</v>
      </c>
      <c r="U3861" t="s">
        <v>1956</v>
      </c>
      <c r="W3861" t="s">
        <v>14</v>
      </c>
      <c r="X3861" t="s">
        <v>39</v>
      </c>
      <c r="Y3861" t="s">
        <v>16</v>
      </c>
      <c r="Z3861" t="s">
        <v>30</v>
      </c>
      <c r="AA3861" t="s">
        <v>1498</v>
      </c>
      <c r="AB3861" t="s">
        <v>35</v>
      </c>
      <c r="AC3861">
        <v>0.37</v>
      </c>
      <c r="AD3861" s="2">
        <v>40314</v>
      </c>
    </row>
    <row r="3862" spans="1:30" x14ac:dyDescent="0.35">
      <c r="A3862">
        <v>5518</v>
      </c>
      <c r="B3862">
        <v>5399</v>
      </c>
      <c r="C3862">
        <v>38372</v>
      </c>
      <c r="D3862" s="1">
        <v>40313</v>
      </c>
      <c r="E3862" t="s">
        <v>77</v>
      </c>
      <c r="F3862">
        <v>46</v>
      </c>
      <c r="G3862">
        <v>1053.8399999999999</v>
      </c>
      <c r="H3862">
        <v>0</v>
      </c>
      <c r="I3862" t="s">
        <v>9</v>
      </c>
      <c r="J3862" s="8">
        <v>-632.16</v>
      </c>
      <c r="K3862" s="8">
        <f>IF(Table3[[#This Row],[Return Status]] = "Returned", 0, Table3[[#This Row],[Profit]])</f>
        <v>-632.16</v>
      </c>
      <c r="L3862" s="8" t="str">
        <f>IFERROR(VLOOKUP(Table3[[#This Row],[Order ID]],returns[[Order ID]:[Status]],2,FALSE), "")</f>
        <v/>
      </c>
      <c r="M3862">
        <v>20.98</v>
      </c>
      <c r="N3862">
        <v>21.2</v>
      </c>
      <c r="O3862" t="s">
        <v>1131</v>
      </c>
      <c r="P3862" t="s">
        <v>37</v>
      </c>
      <c r="Q3862">
        <v>8618</v>
      </c>
      <c r="R3862" t="s">
        <v>37</v>
      </c>
      <c r="S3862" t="s">
        <v>1979</v>
      </c>
      <c r="T3862" t="e">
        <f>VLOOKUP(Table3[[#This Row],[Region]],managers5[],2,FALSE)</f>
        <v>#N/A</v>
      </c>
      <c r="U3862" t="s">
        <v>1956</v>
      </c>
      <c r="W3862" t="s">
        <v>14</v>
      </c>
      <c r="X3862" t="s">
        <v>39</v>
      </c>
      <c r="Y3862" t="s">
        <v>50</v>
      </c>
      <c r="Z3862" t="s">
        <v>61</v>
      </c>
      <c r="AA3862" t="s">
        <v>1906</v>
      </c>
      <c r="AB3862" t="s">
        <v>69</v>
      </c>
      <c r="AC3862">
        <v>0.78</v>
      </c>
      <c r="AD3862" s="2">
        <v>40313</v>
      </c>
    </row>
    <row r="3863" spans="1:30" x14ac:dyDescent="0.35">
      <c r="A3863">
        <v>6333</v>
      </c>
      <c r="B3863">
        <v>5401</v>
      </c>
      <c r="C3863">
        <v>38400</v>
      </c>
      <c r="D3863" s="1">
        <v>40161</v>
      </c>
      <c r="E3863" t="s">
        <v>8</v>
      </c>
      <c r="F3863">
        <v>8</v>
      </c>
      <c r="G3863">
        <v>114.73</v>
      </c>
      <c r="H3863">
        <v>0.03</v>
      </c>
      <c r="I3863" t="s">
        <v>33</v>
      </c>
      <c r="J3863" s="8">
        <v>28.08</v>
      </c>
      <c r="K3863" s="8">
        <f>IF(Table3[[#This Row],[Return Status]] = "Returned", 0, Table3[[#This Row],[Profit]])</f>
        <v>0</v>
      </c>
      <c r="L3863" s="8" t="str">
        <f>IFERROR(VLOOKUP(Table3[[#This Row],[Order ID]],returns[[Order ID]:[Status]],2,FALSE), "")</f>
        <v>Returned</v>
      </c>
      <c r="M3863">
        <v>13.73</v>
      </c>
      <c r="N3863">
        <v>6.85</v>
      </c>
      <c r="O3863" t="s">
        <v>1323</v>
      </c>
      <c r="P3863" t="s">
        <v>204</v>
      </c>
      <c r="Q3863">
        <v>26501</v>
      </c>
      <c r="R3863" t="s">
        <v>204</v>
      </c>
      <c r="S3863" t="s">
        <v>1979</v>
      </c>
      <c r="T3863" t="e">
        <f>VLOOKUP(Table3[[#This Row],[Region]],managers5[],2,FALSE)</f>
        <v>#N/A</v>
      </c>
      <c r="U3863" t="s">
        <v>1956</v>
      </c>
      <c r="W3863" t="s">
        <v>14</v>
      </c>
      <c r="X3863" t="s">
        <v>71</v>
      </c>
      <c r="Y3863" t="s">
        <v>50</v>
      </c>
      <c r="Z3863" t="s">
        <v>61</v>
      </c>
      <c r="AA3863" t="s">
        <v>62</v>
      </c>
      <c r="AB3863" t="s">
        <v>35</v>
      </c>
      <c r="AC3863">
        <v>0.54</v>
      </c>
      <c r="AD3863" s="2">
        <v>40162</v>
      </c>
    </row>
    <row r="3864" spans="1:30" x14ac:dyDescent="0.35">
      <c r="A3864">
        <v>3316</v>
      </c>
      <c r="B3864">
        <v>5402</v>
      </c>
      <c r="C3864">
        <v>38403</v>
      </c>
      <c r="D3864" s="1">
        <v>40684</v>
      </c>
      <c r="E3864" t="s">
        <v>32</v>
      </c>
      <c r="F3864">
        <v>49</v>
      </c>
      <c r="G3864">
        <v>142.1</v>
      </c>
      <c r="H3864">
        <v>0.01</v>
      </c>
      <c r="I3864" t="s">
        <v>9</v>
      </c>
      <c r="J3864" s="8">
        <v>37.03</v>
      </c>
      <c r="K3864" s="8">
        <f>IF(Table3[[#This Row],[Return Status]] = "Returned", 0, Table3[[#This Row],[Profit]])</f>
        <v>37.03</v>
      </c>
      <c r="L3864" s="8" t="str">
        <f>IFERROR(VLOOKUP(Table3[[#This Row],[Order ID]],returns[[Order ID]:[Status]],2,FALSE), "")</f>
        <v/>
      </c>
      <c r="M3864">
        <v>2.88</v>
      </c>
      <c r="N3864">
        <v>0.99</v>
      </c>
      <c r="O3864" t="s">
        <v>1138</v>
      </c>
      <c r="P3864" t="s">
        <v>131</v>
      </c>
      <c r="Q3864">
        <v>20735</v>
      </c>
      <c r="R3864" t="s">
        <v>132</v>
      </c>
      <c r="S3864" t="s">
        <v>1979</v>
      </c>
      <c r="T3864" t="e">
        <f>VLOOKUP(Table3[[#This Row],[Region]],managers5[],2,FALSE)</f>
        <v>#N/A</v>
      </c>
      <c r="U3864" t="s">
        <v>1956</v>
      </c>
      <c r="W3864" t="s">
        <v>14</v>
      </c>
      <c r="X3864" t="s">
        <v>24</v>
      </c>
      <c r="Y3864" t="s">
        <v>16</v>
      </c>
      <c r="Z3864" t="s">
        <v>99</v>
      </c>
      <c r="AA3864" t="s">
        <v>291</v>
      </c>
      <c r="AB3864" t="s">
        <v>19</v>
      </c>
      <c r="AC3864">
        <v>0.36</v>
      </c>
      <c r="AD3864" s="1">
        <v>40688</v>
      </c>
    </row>
    <row r="3865" spans="1:30" x14ac:dyDescent="0.35">
      <c r="A3865">
        <v>5182</v>
      </c>
      <c r="B3865">
        <v>5403</v>
      </c>
      <c r="C3865">
        <v>38405</v>
      </c>
      <c r="D3865" s="1">
        <v>40374</v>
      </c>
      <c r="E3865" t="s">
        <v>20</v>
      </c>
      <c r="F3865">
        <v>29</v>
      </c>
      <c r="G3865">
        <v>208.04</v>
      </c>
      <c r="H3865">
        <v>0.1</v>
      </c>
      <c r="I3865" t="s">
        <v>9</v>
      </c>
      <c r="J3865" s="8">
        <v>14.77</v>
      </c>
      <c r="K3865" s="8">
        <f>IF(Table3[[#This Row],[Return Status]] = "Returned", 0, Table3[[#This Row],[Profit]])</f>
        <v>14.77</v>
      </c>
      <c r="L3865" s="8" t="str">
        <f>IFERROR(VLOOKUP(Table3[[#This Row],[Order ID]],returns[[Order ID]:[Status]],2,FALSE), "")</f>
        <v/>
      </c>
      <c r="M3865">
        <v>7.59</v>
      </c>
      <c r="N3865">
        <v>4</v>
      </c>
      <c r="O3865" t="s">
        <v>898</v>
      </c>
      <c r="P3865" t="s">
        <v>37</v>
      </c>
      <c r="Q3865">
        <v>43302</v>
      </c>
      <c r="R3865" t="s">
        <v>37</v>
      </c>
      <c r="S3865" t="s">
        <v>1979</v>
      </c>
      <c r="T3865" t="e">
        <f>VLOOKUP(Table3[[#This Row],[Region]],managers5[],2,FALSE)</f>
        <v>#N/A</v>
      </c>
      <c r="U3865" t="s">
        <v>1956</v>
      </c>
      <c r="W3865" t="s">
        <v>14</v>
      </c>
      <c r="X3865" t="s">
        <v>15</v>
      </c>
      <c r="Y3865" t="s">
        <v>50</v>
      </c>
      <c r="Z3865" t="s">
        <v>61</v>
      </c>
      <c r="AA3865" t="s">
        <v>823</v>
      </c>
      <c r="AB3865" t="s">
        <v>35</v>
      </c>
      <c r="AC3865">
        <v>0.42</v>
      </c>
      <c r="AD3865" s="2">
        <v>40377</v>
      </c>
    </row>
    <row r="3866" spans="1:30" x14ac:dyDescent="0.35">
      <c r="A3866">
        <v>4308</v>
      </c>
      <c r="B3866">
        <v>5404</v>
      </c>
      <c r="C3866">
        <v>38406</v>
      </c>
      <c r="D3866" s="1">
        <v>40514</v>
      </c>
      <c r="E3866" t="s">
        <v>20</v>
      </c>
      <c r="F3866">
        <v>12</v>
      </c>
      <c r="G3866">
        <v>754.94</v>
      </c>
      <c r="H3866">
        <v>0.01</v>
      </c>
      <c r="I3866" t="s">
        <v>49</v>
      </c>
      <c r="J3866" s="8">
        <v>-226.24</v>
      </c>
      <c r="K3866" s="8">
        <f>IF(Table3[[#This Row],[Return Status]] = "Returned", 0, Table3[[#This Row],[Profit]])</f>
        <v>-226.24</v>
      </c>
      <c r="L3866" s="8" t="str">
        <f>IFERROR(VLOOKUP(Table3[[#This Row],[Order ID]],returns[[Order ID]:[Status]],2,FALSE), "")</f>
        <v/>
      </c>
      <c r="M3866">
        <v>58.14</v>
      </c>
      <c r="N3866">
        <v>36.61</v>
      </c>
      <c r="O3866" t="s">
        <v>506</v>
      </c>
      <c r="P3866" t="s">
        <v>11</v>
      </c>
      <c r="Q3866">
        <v>95991</v>
      </c>
      <c r="R3866" t="s">
        <v>12</v>
      </c>
      <c r="S3866" t="s">
        <v>1976</v>
      </c>
      <c r="T3866" t="e">
        <f>VLOOKUP(Table3[[#This Row],[Region]],managers5[],2,FALSE)</f>
        <v>#N/A</v>
      </c>
      <c r="U3866" t="s">
        <v>1955</v>
      </c>
      <c r="V3866" t="s">
        <v>1959</v>
      </c>
      <c r="W3866" t="s">
        <v>14</v>
      </c>
      <c r="X3866" t="s">
        <v>15</v>
      </c>
      <c r="Y3866" t="s">
        <v>50</v>
      </c>
      <c r="Z3866" t="s">
        <v>219</v>
      </c>
      <c r="AA3866" t="s">
        <v>566</v>
      </c>
      <c r="AB3866" t="s">
        <v>53</v>
      </c>
      <c r="AC3866">
        <v>0.61</v>
      </c>
      <c r="AD3866" s="2">
        <v>40515</v>
      </c>
    </row>
    <row r="3867" spans="1:30" x14ac:dyDescent="0.35">
      <c r="A3867">
        <v>3270</v>
      </c>
      <c r="B3867">
        <v>5407</v>
      </c>
      <c r="C3867">
        <v>38438</v>
      </c>
      <c r="D3867" s="1">
        <v>40694</v>
      </c>
      <c r="E3867" t="s">
        <v>41</v>
      </c>
      <c r="F3867">
        <v>16</v>
      </c>
      <c r="G3867">
        <v>621.92999999999995</v>
      </c>
      <c r="H3867">
        <v>0.08</v>
      </c>
      <c r="I3867" t="s">
        <v>9</v>
      </c>
      <c r="J3867" s="8">
        <v>-49.77</v>
      </c>
      <c r="K3867" s="8">
        <f>IF(Table3[[#This Row],[Return Status]] = "Returned", 0, Table3[[#This Row],[Profit]])</f>
        <v>-49.77</v>
      </c>
      <c r="L3867" s="8" t="str">
        <f>IFERROR(VLOOKUP(Table3[[#This Row],[Order ID]],returns[[Order ID]:[Status]],2,FALSE), "")</f>
        <v/>
      </c>
      <c r="M3867">
        <v>39.979999999999997</v>
      </c>
      <c r="N3867">
        <v>4</v>
      </c>
      <c r="O3867" t="s">
        <v>326</v>
      </c>
      <c r="P3867" t="s">
        <v>142</v>
      </c>
      <c r="Q3867">
        <v>84663</v>
      </c>
      <c r="R3867" t="s">
        <v>143</v>
      </c>
      <c r="S3867" t="s">
        <v>1976</v>
      </c>
      <c r="T3867" t="e">
        <f>VLOOKUP(Table3[[#This Row],[Region]],managers5[],2,FALSE)</f>
        <v>#N/A</v>
      </c>
      <c r="U3867" t="s">
        <v>1955</v>
      </c>
      <c r="V3867" t="s">
        <v>1959</v>
      </c>
      <c r="W3867" t="s">
        <v>14</v>
      </c>
      <c r="X3867" t="s">
        <v>24</v>
      </c>
      <c r="Y3867" t="s">
        <v>46</v>
      </c>
      <c r="Z3867" t="s">
        <v>47</v>
      </c>
      <c r="AA3867" t="s">
        <v>1412</v>
      </c>
      <c r="AB3867" t="s">
        <v>19</v>
      </c>
      <c r="AC3867">
        <v>0.7</v>
      </c>
      <c r="AD3867" s="1">
        <v>40696</v>
      </c>
    </row>
    <row r="3868" spans="1:30" x14ac:dyDescent="0.35">
      <c r="A3868">
        <v>3278</v>
      </c>
      <c r="B3868">
        <v>5408</v>
      </c>
      <c r="C3868">
        <v>38438</v>
      </c>
      <c r="D3868" s="1">
        <v>40694</v>
      </c>
      <c r="E3868" t="s">
        <v>41</v>
      </c>
      <c r="F3868">
        <v>17</v>
      </c>
      <c r="G3868">
        <v>121.09</v>
      </c>
      <c r="H3868">
        <v>0.05</v>
      </c>
      <c r="I3868" t="s">
        <v>9</v>
      </c>
      <c r="J3868" s="8">
        <v>-30.51</v>
      </c>
      <c r="K3868" s="8">
        <f>IF(Table3[[#This Row],[Return Status]] = "Returned", 0, Table3[[#This Row],[Profit]])</f>
        <v>-30.51</v>
      </c>
      <c r="L3868" s="8" t="str">
        <f>IFERROR(VLOOKUP(Table3[[#This Row],[Order ID]],returns[[Order ID]:[Status]],2,FALSE), "")</f>
        <v/>
      </c>
      <c r="M3868">
        <v>6.68</v>
      </c>
      <c r="N3868">
        <v>5.66</v>
      </c>
      <c r="O3868" t="s">
        <v>326</v>
      </c>
      <c r="P3868" t="s">
        <v>142</v>
      </c>
      <c r="Q3868">
        <v>84663</v>
      </c>
      <c r="R3868" t="s">
        <v>143</v>
      </c>
      <c r="S3868" t="s">
        <v>1976</v>
      </c>
      <c r="T3868" t="e">
        <f>VLOOKUP(Table3[[#This Row],[Region]],managers5[],2,FALSE)</f>
        <v>#N/A</v>
      </c>
      <c r="U3868" t="s">
        <v>1955</v>
      </c>
      <c r="V3868" t="s">
        <v>1959</v>
      </c>
      <c r="W3868" t="s">
        <v>14</v>
      </c>
      <c r="X3868" t="s">
        <v>24</v>
      </c>
      <c r="Y3868" t="s">
        <v>16</v>
      </c>
      <c r="Z3868" t="s">
        <v>30</v>
      </c>
      <c r="AA3868" t="s">
        <v>797</v>
      </c>
      <c r="AB3868" t="s">
        <v>19</v>
      </c>
      <c r="AC3868">
        <v>0.37</v>
      </c>
      <c r="AD3868" s="1">
        <v>40695</v>
      </c>
    </row>
    <row r="3869" spans="1:30" x14ac:dyDescent="0.35">
      <c r="A3869">
        <v>2859</v>
      </c>
      <c r="B3869">
        <v>5410</v>
      </c>
      <c r="C3869">
        <v>38466</v>
      </c>
      <c r="D3869" s="1">
        <v>40772</v>
      </c>
      <c r="E3869" t="s">
        <v>41</v>
      </c>
      <c r="F3869">
        <v>37</v>
      </c>
      <c r="G3869">
        <v>111.37</v>
      </c>
      <c r="H3869">
        <v>0.04</v>
      </c>
      <c r="I3869" t="s">
        <v>9</v>
      </c>
      <c r="J3869" s="8">
        <v>46.46</v>
      </c>
      <c r="K3869" s="8">
        <f>IF(Table3[[#This Row],[Return Status]] = "Returned", 0, Table3[[#This Row],[Profit]])</f>
        <v>46.46</v>
      </c>
      <c r="L3869" s="8" t="str">
        <f>IFERROR(VLOOKUP(Table3[[#This Row],[Order ID]],returns[[Order ID]:[Status]],2,FALSE), "")</f>
        <v/>
      </c>
      <c r="M3869">
        <v>2.89</v>
      </c>
      <c r="N3869">
        <v>0.5</v>
      </c>
      <c r="O3869" t="s">
        <v>1140</v>
      </c>
      <c r="P3869" t="s">
        <v>37</v>
      </c>
      <c r="Q3869">
        <v>45385</v>
      </c>
      <c r="R3869" t="s">
        <v>37</v>
      </c>
      <c r="S3869" t="s">
        <v>1979</v>
      </c>
      <c r="T3869" t="e">
        <f>VLOOKUP(Table3[[#This Row],[Region]],managers5[],2,FALSE)</f>
        <v>#N/A</v>
      </c>
      <c r="U3869" t="s">
        <v>1956</v>
      </c>
      <c r="W3869" t="s">
        <v>14</v>
      </c>
      <c r="X3869" t="s">
        <v>71</v>
      </c>
      <c r="Y3869" t="s">
        <v>16</v>
      </c>
      <c r="Z3869" t="s">
        <v>99</v>
      </c>
      <c r="AA3869" t="s">
        <v>174</v>
      </c>
      <c r="AB3869" t="s">
        <v>19</v>
      </c>
      <c r="AC3869">
        <v>0.38</v>
      </c>
      <c r="AD3869" s="1">
        <v>40774</v>
      </c>
    </row>
    <row r="3870" spans="1:30" x14ac:dyDescent="0.35">
      <c r="A3870">
        <v>2861</v>
      </c>
      <c r="B3870">
        <v>5409</v>
      </c>
      <c r="C3870">
        <v>38466</v>
      </c>
      <c r="D3870" s="1">
        <v>40772</v>
      </c>
      <c r="E3870" t="s">
        <v>41</v>
      </c>
      <c r="F3870">
        <v>22</v>
      </c>
      <c r="G3870">
        <v>136.18</v>
      </c>
      <c r="H3870">
        <v>0.08</v>
      </c>
      <c r="I3870" t="s">
        <v>9</v>
      </c>
      <c r="J3870" s="8">
        <v>-43.26</v>
      </c>
      <c r="K3870" s="8">
        <f>IF(Table3[[#This Row],[Return Status]] = "Returned", 0, Table3[[#This Row],[Profit]])</f>
        <v>-43.26</v>
      </c>
      <c r="L3870" s="8" t="str">
        <f>IFERROR(VLOOKUP(Table3[[#This Row],[Order ID]],returns[[Order ID]:[Status]],2,FALSE), "")</f>
        <v/>
      </c>
      <c r="M3870">
        <v>5.98</v>
      </c>
      <c r="N3870">
        <v>5.46</v>
      </c>
      <c r="O3870" t="s">
        <v>1140</v>
      </c>
      <c r="P3870" t="s">
        <v>37</v>
      </c>
      <c r="Q3870">
        <v>44691</v>
      </c>
      <c r="R3870" t="s">
        <v>37</v>
      </c>
      <c r="S3870" t="s">
        <v>1979</v>
      </c>
      <c r="T3870" t="e">
        <f>VLOOKUP(Table3[[#This Row],[Region]],managers5[],2,FALSE)</f>
        <v>#N/A</v>
      </c>
      <c r="U3870" t="s">
        <v>1956</v>
      </c>
      <c r="W3870" t="s">
        <v>14</v>
      </c>
      <c r="X3870" t="s">
        <v>71</v>
      </c>
      <c r="Y3870" t="s">
        <v>16</v>
      </c>
      <c r="Z3870" t="s">
        <v>30</v>
      </c>
      <c r="AA3870" t="s">
        <v>364</v>
      </c>
      <c r="AB3870" t="s">
        <v>19</v>
      </c>
      <c r="AC3870">
        <v>0.36</v>
      </c>
      <c r="AD3870" s="1">
        <v>40773</v>
      </c>
    </row>
    <row r="3871" spans="1:30" x14ac:dyDescent="0.35">
      <c r="A3871">
        <v>2862</v>
      </c>
      <c r="B3871">
        <v>5411</v>
      </c>
      <c r="C3871">
        <v>38466</v>
      </c>
      <c r="D3871" s="1">
        <v>40772</v>
      </c>
      <c r="E3871" t="s">
        <v>41</v>
      </c>
      <c r="F3871">
        <v>15</v>
      </c>
      <c r="G3871">
        <v>105.48</v>
      </c>
      <c r="H3871">
        <v>0.02</v>
      </c>
      <c r="I3871" t="s">
        <v>9</v>
      </c>
      <c r="J3871" s="8">
        <v>-53.99</v>
      </c>
      <c r="K3871" s="8">
        <f>IF(Table3[[#This Row],[Return Status]] = "Returned", 0, Table3[[#This Row],[Profit]])</f>
        <v>-53.99</v>
      </c>
      <c r="L3871" s="8" t="str">
        <f>IFERROR(VLOOKUP(Table3[[#This Row],[Order ID]],returns[[Order ID]:[Status]],2,FALSE), "")</f>
        <v/>
      </c>
      <c r="M3871">
        <v>6.48</v>
      </c>
      <c r="N3871">
        <v>7.37</v>
      </c>
      <c r="O3871" t="s">
        <v>1140</v>
      </c>
      <c r="P3871" t="s">
        <v>37</v>
      </c>
      <c r="Q3871">
        <v>45385</v>
      </c>
      <c r="R3871" t="s">
        <v>37</v>
      </c>
      <c r="S3871" t="s">
        <v>1979</v>
      </c>
      <c r="T3871" t="e">
        <f>VLOOKUP(Table3[[#This Row],[Region]],managers5[],2,FALSE)</f>
        <v>#N/A</v>
      </c>
      <c r="U3871" t="s">
        <v>1956</v>
      </c>
      <c r="W3871" t="s">
        <v>14</v>
      </c>
      <c r="X3871" t="s">
        <v>71</v>
      </c>
      <c r="Y3871" t="s">
        <v>16</v>
      </c>
      <c r="Z3871" t="s">
        <v>30</v>
      </c>
      <c r="AA3871" t="s">
        <v>261</v>
      </c>
      <c r="AB3871" t="s">
        <v>19</v>
      </c>
      <c r="AC3871">
        <v>0.37</v>
      </c>
      <c r="AD3871" s="1">
        <v>40773</v>
      </c>
    </row>
    <row r="3872" spans="1:30" x14ac:dyDescent="0.35">
      <c r="A3872">
        <v>1413</v>
      </c>
      <c r="B3872">
        <v>5414</v>
      </c>
      <c r="C3872">
        <v>38498</v>
      </c>
      <c r="D3872" s="1">
        <v>41026</v>
      </c>
      <c r="E3872" t="s">
        <v>41</v>
      </c>
      <c r="F3872">
        <v>1</v>
      </c>
      <c r="G3872">
        <v>43.9</v>
      </c>
      <c r="H3872">
        <v>0.02</v>
      </c>
      <c r="I3872" t="s">
        <v>9</v>
      </c>
      <c r="J3872" s="8">
        <v>-15.03</v>
      </c>
      <c r="K3872" s="8">
        <f>IF(Table3[[#This Row],[Return Status]] = "Returned", 0, Table3[[#This Row],[Profit]])</f>
        <v>-15.03</v>
      </c>
      <c r="L3872" s="8" t="str">
        <f>IFERROR(VLOOKUP(Table3[[#This Row],[Order ID]],returns[[Order ID]:[Status]],2,FALSE), "")</f>
        <v/>
      </c>
      <c r="M3872">
        <v>37.44</v>
      </c>
      <c r="N3872">
        <v>4.2699999999999996</v>
      </c>
      <c r="O3872" t="s">
        <v>419</v>
      </c>
      <c r="P3872" t="s">
        <v>204</v>
      </c>
      <c r="Q3872">
        <v>26554</v>
      </c>
      <c r="R3872" t="s">
        <v>204</v>
      </c>
      <c r="S3872" t="s">
        <v>1979</v>
      </c>
      <c r="T3872" t="e">
        <f>VLOOKUP(Table3[[#This Row],[Region]],managers5[],2,FALSE)</f>
        <v>#N/A</v>
      </c>
      <c r="U3872" t="s">
        <v>1956</v>
      </c>
      <c r="W3872" t="s">
        <v>14</v>
      </c>
      <c r="X3872" t="s">
        <v>71</v>
      </c>
      <c r="Y3872" t="s">
        <v>16</v>
      </c>
      <c r="Z3872" t="s">
        <v>106</v>
      </c>
      <c r="AA3872" t="s">
        <v>1295</v>
      </c>
      <c r="AB3872" t="s">
        <v>35</v>
      </c>
      <c r="AC3872">
        <v>0.46</v>
      </c>
      <c r="AD3872" s="1">
        <v>41029</v>
      </c>
    </row>
    <row r="3873" spans="1:30" x14ac:dyDescent="0.35">
      <c r="A3873">
        <v>1422</v>
      </c>
      <c r="B3873">
        <v>5413</v>
      </c>
      <c r="C3873">
        <v>38498</v>
      </c>
      <c r="D3873" s="1">
        <v>41026</v>
      </c>
      <c r="E3873" t="s">
        <v>41</v>
      </c>
      <c r="F3873">
        <v>30</v>
      </c>
      <c r="G3873">
        <v>3295.15</v>
      </c>
      <c r="H3873">
        <v>7.0000000000000007E-2</v>
      </c>
      <c r="I3873" t="s">
        <v>9</v>
      </c>
      <c r="J3873" s="8">
        <v>1070.18</v>
      </c>
      <c r="K3873" s="8">
        <f>IF(Table3[[#This Row],[Return Status]] = "Returned", 0, Table3[[#This Row],[Profit]])</f>
        <v>1070.18</v>
      </c>
      <c r="L3873" s="8" t="str">
        <f>IFERROR(VLOOKUP(Table3[[#This Row],[Order ID]],returns[[Order ID]:[Status]],2,FALSE), "")</f>
        <v/>
      </c>
      <c r="M3873">
        <v>115.79</v>
      </c>
      <c r="N3873">
        <v>1.99</v>
      </c>
      <c r="O3873" t="s">
        <v>419</v>
      </c>
      <c r="P3873" t="s">
        <v>204</v>
      </c>
      <c r="Q3873">
        <v>26554</v>
      </c>
      <c r="R3873" t="s">
        <v>204</v>
      </c>
      <c r="S3873" t="s">
        <v>1979</v>
      </c>
      <c r="T3873" t="e">
        <f>VLOOKUP(Table3[[#This Row],[Region]],managers5[],2,FALSE)</f>
        <v>#N/A</v>
      </c>
      <c r="U3873" t="s">
        <v>1956</v>
      </c>
      <c r="W3873" t="s">
        <v>14</v>
      </c>
      <c r="X3873" t="s">
        <v>71</v>
      </c>
      <c r="Y3873" t="s">
        <v>46</v>
      </c>
      <c r="Z3873" t="s">
        <v>47</v>
      </c>
      <c r="AA3873" t="s">
        <v>1006</v>
      </c>
      <c r="AB3873" t="s">
        <v>109</v>
      </c>
      <c r="AC3873">
        <v>0.49</v>
      </c>
      <c r="AD3873" s="1">
        <v>41028</v>
      </c>
    </row>
    <row r="3874" spans="1:30" x14ac:dyDescent="0.35">
      <c r="A3874">
        <v>7683</v>
      </c>
      <c r="B3874">
        <v>5415</v>
      </c>
      <c r="C3874">
        <v>38501</v>
      </c>
      <c r="D3874" s="1">
        <v>39931</v>
      </c>
      <c r="E3874" t="s">
        <v>41</v>
      </c>
      <c r="F3874">
        <v>11</v>
      </c>
      <c r="G3874">
        <v>78.680000000000007</v>
      </c>
      <c r="H3874">
        <v>0.05</v>
      </c>
      <c r="I3874" t="s">
        <v>9</v>
      </c>
      <c r="J3874" s="8">
        <v>-29.07</v>
      </c>
      <c r="K3874" s="8">
        <f>IF(Table3[[#This Row],[Return Status]] = "Returned", 0, Table3[[#This Row],[Profit]])</f>
        <v>-29.07</v>
      </c>
      <c r="L3874" s="8" t="str">
        <f>IFERROR(VLOOKUP(Table3[[#This Row],[Order ID]],returns[[Order ID]:[Status]],2,FALSE), "")</f>
        <v/>
      </c>
      <c r="M3874">
        <v>6.48</v>
      </c>
      <c r="N3874">
        <v>6.22</v>
      </c>
      <c r="O3874" t="s">
        <v>1081</v>
      </c>
      <c r="P3874" t="s">
        <v>37</v>
      </c>
      <c r="Q3874">
        <v>44117</v>
      </c>
      <c r="R3874" t="s">
        <v>37</v>
      </c>
      <c r="S3874" t="s">
        <v>1979</v>
      </c>
      <c r="T3874" t="e">
        <f>VLOOKUP(Table3[[#This Row],[Region]],managers5[],2,FALSE)</f>
        <v>#N/A</v>
      </c>
      <c r="U3874" t="s">
        <v>1956</v>
      </c>
      <c r="W3874" t="s">
        <v>14</v>
      </c>
      <c r="X3874" t="s">
        <v>71</v>
      </c>
      <c r="Y3874" t="s">
        <v>16</v>
      </c>
      <c r="Z3874" t="s">
        <v>30</v>
      </c>
      <c r="AA3874" t="s">
        <v>196</v>
      </c>
      <c r="AB3874" t="s">
        <v>19</v>
      </c>
      <c r="AC3874">
        <v>0.37</v>
      </c>
      <c r="AD3874" s="2">
        <v>39932</v>
      </c>
    </row>
    <row r="3875" spans="1:30" x14ac:dyDescent="0.35">
      <c r="A3875">
        <v>1511</v>
      </c>
      <c r="B3875">
        <v>7174</v>
      </c>
      <c r="C3875">
        <v>51202</v>
      </c>
      <c r="D3875" s="1">
        <v>41012</v>
      </c>
      <c r="E3875" t="s">
        <v>77</v>
      </c>
      <c r="F3875">
        <v>4</v>
      </c>
      <c r="G3875">
        <v>30.89</v>
      </c>
      <c r="H3875">
        <v>0.06</v>
      </c>
      <c r="I3875" t="s">
        <v>9</v>
      </c>
      <c r="J3875" s="8">
        <v>-19.55</v>
      </c>
      <c r="K3875" s="8">
        <f>IF(Table3[[#This Row],[Return Status]] = "Returned", 0, Table3[[#This Row],[Profit]])</f>
        <v>-19.55</v>
      </c>
      <c r="L3875" s="8" t="str">
        <f>IFERROR(VLOOKUP(Table3[[#This Row],[Order ID]],returns[[Order ID]:[Status]],2,FALSE), "")</f>
        <v/>
      </c>
      <c r="M3875">
        <v>5.78</v>
      </c>
      <c r="N3875">
        <v>7.64</v>
      </c>
      <c r="O3875" t="s">
        <v>59</v>
      </c>
      <c r="P3875" t="s">
        <v>589</v>
      </c>
      <c r="Q3875">
        <v>22901</v>
      </c>
      <c r="R3875" t="s">
        <v>44</v>
      </c>
      <c r="S3875" t="s">
        <v>1978</v>
      </c>
      <c r="T3875" t="e">
        <f>VLOOKUP(Table3[[#This Row],[Region]],managers5[],2,FALSE)</f>
        <v>#N/A</v>
      </c>
      <c r="U3875" t="s">
        <v>1957</v>
      </c>
      <c r="V3875" t="s">
        <v>1959</v>
      </c>
      <c r="W3875" t="s">
        <v>14</v>
      </c>
      <c r="X3875" t="s">
        <v>15</v>
      </c>
      <c r="Y3875" t="s">
        <v>16</v>
      </c>
      <c r="Z3875" t="s">
        <v>30</v>
      </c>
      <c r="AA3875" t="s">
        <v>1342</v>
      </c>
      <c r="AB3875" t="s">
        <v>19</v>
      </c>
      <c r="AC3875">
        <v>0.36</v>
      </c>
      <c r="AD3875" s="1">
        <v>41014</v>
      </c>
    </row>
    <row r="3876" spans="1:30" x14ac:dyDescent="0.35">
      <c r="A3876">
        <v>8182</v>
      </c>
      <c r="B3876">
        <v>5421</v>
      </c>
      <c r="C3876">
        <v>38529</v>
      </c>
      <c r="D3876" s="1">
        <v>39846</v>
      </c>
      <c r="E3876" t="s">
        <v>32</v>
      </c>
      <c r="F3876">
        <v>38</v>
      </c>
      <c r="G3876">
        <v>44.85</v>
      </c>
      <c r="H3876">
        <v>0.02</v>
      </c>
      <c r="I3876" t="s">
        <v>9</v>
      </c>
      <c r="J3876" s="8">
        <v>-0.49</v>
      </c>
      <c r="K3876" s="8">
        <f>IF(Table3[[#This Row],[Return Status]] = "Returned", 0, Table3[[#This Row],[Profit]])</f>
        <v>-0.49</v>
      </c>
      <c r="L3876" s="8" t="str">
        <f>IFERROR(VLOOKUP(Table3[[#This Row],[Order ID]],returns[[Order ID]:[Status]],2,FALSE), "")</f>
        <v/>
      </c>
      <c r="M3876">
        <v>1.1399999999999999</v>
      </c>
      <c r="N3876">
        <v>0.7</v>
      </c>
      <c r="O3876" t="s">
        <v>101</v>
      </c>
      <c r="P3876" t="s">
        <v>146</v>
      </c>
      <c r="Q3876">
        <v>83616</v>
      </c>
      <c r="R3876" t="s">
        <v>147</v>
      </c>
      <c r="S3876" t="s">
        <v>1976</v>
      </c>
      <c r="T3876" t="e">
        <f>VLOOKUP(Table3[[#This Row],[Region]],managers5[],2,FALSE)</f>
        <v>#N/A</v>
      </c>
      <c r="U3876" t="s">
        <v>1955</v>
      </c>
      <c r="V3876" t="s">
        <v>1959</v>
      </c>
      <c r="W3876" t="s">
        <v>14</v>
      </c>
      <c r="X3876" t="s">
        <v>71</v>
      </c>
      <c r="Y3876" t="s">
        <v>16</v>
      </c>
      <c r="Z3876" t="s">
        <v>57</v>
      </c>
      <c r="AA3876" t="s">
        <v>227</v>
      </c>
      <c r="AB3876" t="s">
        <v>35</v>
      </c>
      <c r="AC3876">
        <v>0.38</v>
      </c>
      <c r="AD3876" s="2">
        <v>39846</v>
      </c>
    </row>
    <row r="3877" spans="1:30" x14ac:dyDescent="0.35">
      <c r="A3877">
        <v>6211</v>
      </c>
      <c r="B3877">
        <v>1236</v>
      </c>
      <c r="C3877">
        <v>8998</v>
      </c>
      <c r="D3877" s="1">
        <v>40181</v>
      </c>
      <c r="E3877" t="s">
        <v>32</v>
      </c>
      <c r="F3877">
        <v>13</v>
      </c>
      <c r="G3877">
        <v>178.13</v>
      </c>
      <c r="H3877">
        <v>0.04</v>
      </c>
      <c r="I3877" t="s">
        <v>9</v>
      </c>
      <c r="J3877" s="8">
        <v>-19.75</v>
      </c>
      <c r="K3877" s="8">
        <f>IF(Table3[[#This Row],[Return Status]] = "Returned", 0, Table3[[#This Row],[Profit]])</f>
        <v>-19.75</v>
      </c>
      <c r="L3877" s="8" t="str">
        <f>IFERROR(VLOOKUP(Table3[[#This Row],[Order ID]],returns[[Order ID]:[Status]],2,FALSE), "")</f>
        <v/>
      </c>
      <c r="M3877">
        <v>13.43</v>
      </c>
      <c r="N3877">
        <v>5.5</v>
      </c>
      <c r="O3877" t="s">
        <v>1244</v>
      </c>
      <c r="P3877" t="s">
        <v>120</v>
      </c>
      <c r="Q3877">
        <v>32765</v>
      </c>
      <c r="R3877" t="s">
        <v>56</v>
      </c>
      <c r="S3877" t="s">
        <v>1978</v>
      </c>
      <c r="T3877" t="e">
        <f>VLOOKUP(Table3[[#This Row],[Region]],managers5[],2,FALSE)</f>
        <v>#N/A</v>
      </c>
      <c r="U3877" t="s">
        <v>1957</v>
      </c>
      <c r="V3877" t="s">
        <v>1959</v>
      </c>
      <c r="W3877" t="s">
        <v>14</v>
      </c>
      <c r="X3877" t="s">
        <v>39</v>
      </c>
      <c r="Y3877" t="s">
        <v>16</v>
      </c>
      <c r="Z3877" t="s">
        <v>75</v>
      </c>
      <c r="AA3877" t="s">
        <v>1904</v>
      </c>
      <c r="AB3877" t="s">
        <v>19</v>
      </c>
      <c r="AC3877">
        <v>0.56999999999999995</v>
      </c>
      <c r="AD3877" s="2">
        <v>40186</v>
      </c>
    </row>
    <row r="3878" spans="1:30" x14ac:dyDescent="0.35">
      <c r="A3878">
        <v>945</v>
      </c>
      <c r="B3878">
        <v>5425</v>
      </c>
      <c r="C3878">
        <v>38532</v>
      </c>
      <c r="D3878" s="1">
        <v>41107</v>
      </c>
      <c r="E3878" t="s">
        <v>77</v>
      </c>
      <c r="F3878">
        <v>44</v>
      </c>
      <c r="G3878">
        <v>128.22</v>
      </c>
      <c r="H3878">
        <v>7.0000000000000007E-2</v>
      </c>
      <c r="I3878" t="s">
        <v>9</v>
      </c>
      <c r="J3878" s="8">
        <v>16.510000000000002</v>
      </c>
      <c r="K3878" s="8">
        <f>IF(Table3[[#This Row],[Return Status]] = "Returned", 0, Table3[[#This Row],[Profit]])</f>
        <v>16.510000000000002</v>
      </c>
      <c r="L3878" s="8" t="str">
        <f>IFERROR(VLOOKUP(Table3[[#This Row],[Order ID]],returns[[Order ID]:[Status]],2,FALSE), "")</f>
        <v/>
      </c>
      <c r="M3878">
        <v>2.94</v>
      </c>
      <c r="N3878">
        <v>0.7</v>
      </c>
      <c r="O3878" t="s">
        <v>1058</v>
      </c>
      <c r="P3878" t="s">
        <v>37</v>
      </c>
      <c r="Q3878">
        <v>44060</v>
      </c>
      <c r="R3878" t="s">
        <v>37</v>
      </c>
      <c r="S3878" t="s">
        <v>1979</v>
      </c>
      <c r="T3878" t="e">
        <f>VLOOKUP(Table3[[#This Row],[Region]],managers5[],2,FALSE)</f>
        <v>#N/A</v>
      </c>
      <c r="U3878" t="s">
        <v>1956</v>
      </c>
      <c r="W3878" t="s">
        <v>14</v>
      </c>
      <c r="X3878" t="s">
        <v>71</v>
      </c>
      <c r="Y3878" t="s">
        <v>16</v>
      </c>
      <c r="Z3878" t="s">
        <v>106</v>
      </c>
      <c r="AA3878" t="s">
        <v>1059</v>
      </c>
      <c r="AB3878" t="s">
        <v>35</v>
      </c>
      <c r="AC3878">
        <v>0.57999999999999996</v>
      </c>
      <c r="AD3878" s="1">
        <v>41109</v>
      </c>
    </row>
    <row r="3879" spans="1:30" x14ac:dyDescent="0.35">
      <c r="A3879">
        <v>1257</v>
      </c>
      <c r="B3879">
        <v>3967</v>
      </c>
      <c r="C3879">
        <v>28294</v>
      </c>
      <c r="D3879" s="1">
        <v>41051</v>
      </c>
      <c r="E3879" t="s">
        <v>77</v>
      </c>
      <c r="F3879">
        <v>47</v>
      </c>
      <c r="G3879">
        <v>63.47</v>
      </c>
      <c r="H3879">
        <v>0</v>
      </c>
      <c r="I3879" t="s">
        <v>9</v>
      </c>
      <c r="J3879" s="8">
        <v>-19.920000000000002</v>
      </c>
      <c r="K3879" s="8">
        <f>IF(Table3[[#This Row],[Return Status]] = "Returned", 0, Table3[[#This Row],[Profit]])</f>
        <v>-19.920000000000002</v>
      </c>
      <c r="L3879" s="8" t="str">
        <f>IFERROR(VLOOKUP(Table3[[#This Row],[Order ID]],returns[[Order ID]:[Status]],2,FALSE), "")</f>
        <v/>
      </c>
      <c r="M3879">
        <v>1.26</v>
      </c>
      <c r="N3879">
        <v>0.7</v>
      </c>
      <c r="O3879" t="s">
        <v>1227</v>
      </c>
      <c r="P3879" t="s">
        <v>43</v>
      </c>
      <c r="Q3879">
        <v>28352</v>
      </c>
      <c r="R3879" t="s">
        <v>44</v>
      </c>
      <c r="S3879" t="s">
        <v>1978</v>
      </c>
      <c r="T3879" t="e">
        <f>VLOOKUP(Table3[[#This Row],[Region]],managers5[],2,FALSE)</f>
        <v>#N/A</v>
      </c>
      <c r="U3879" t="s">
        <v>1957</v>
      </c>
      <c r="V3879" t="s">
        <v>1959</v>
      </c>
      <c r="W3879" t="s">
        <v>14</v>
      </c>
      <c r="X3879" t="s">
        <v>71</v>
      </c>
      <c r="Y3879" t="s">
        <v>16</v>
      </c>
      <c r="Z3879" t="s">
        <v>57</v>
      </c>
      <c r="AA3879" t="s">
        <v>480</v>
      </c>
      <c r="AB3879" t="s">
        <v>35</v>
      </c>
      <c r="AC3879">
        <v>0.81</v>
      </c>
      <c r="AD3879" s="1">
        <v>41052</v>
      </c>
    </row>
    <row r="3880" spans="1:30" x14ac:dyDescent="0.35">
      <c r="A3880">
        <v>6570</v>
      </c>
      <c r="B3880">
        <v>5427</v>
      </c>
      <c r="C3880">
        <v>38564</v>
      </c>
      <c r="D3880" s="1">
        <v>40119</v>
      </c>
      <c r="E3880" t="s">
        <v>41</v>
      </c>
      <c r="F3880">
        <v>37</v>
      </c>
      <c r="G3880">
        <v>9517.6</v>
      </c>
      <c r="H3880">
        <v>0.09</v>
      </c>
      <c r="I3880" t="s">
        <v>49</v>
      </c>
      <c r="J3880" s="8">
        <v>-1262.44</v>
      </c>
      <c r="K3880" s="8">
        <f>IF(Table3[[#This Row],[Return Status]] = "Returned", 0, Table3[[#This Row],[Profit]])</f>
        <v>-1262.44</v>
      </c>
      <c r="L3880" s="8" t="str">
        <f>IFERROR(VLOOKUP(Table3[[#This Row],[Order ID]],returns[[Order ID]:[Status]],2,FALSE), "")</f>
        <v/>
      </c>
      <c r="M3880">
        <v>280.98</v>
      </c>
      <c r="N3880">
        <v>57</v>
      </c>
      <c r="O3880" t="s">
        <v>618</v>
      </c>
      <c r="P3880" t="s">
        <v>37</v>
      </c>
      <c r="Q3880">
        <v>7016</v>
      </c>
      <c r="R3880" t="s">
        <v>37</v>
      </c>
      <c r="S3880" t="s">
        <v>1979</v>
      </c>
      <c r="T3880" t="e">
        <f>VLOOKUP(Table3[[#This Row],[Region]],managers5[],2,FALSE)</f>
        <v>#N/A</v>
      </c>
      <c r="U3880" t="s">
        <v>1956</v>
      </c>
      <c r="W3880" t="s">
        <v>14</v>
      </c>
      <c r="X3880" t="s">
        <v>24</v>
      </c>
      <c r="Y3880" t="s">
        <v>50</v>
      </c>
      <c r="Z3880" t="s">
        <v>72</v>
      </c>
      <c r="AA3880" t="s">
        <v>266</v>
      </c>
      <c r="AB3880" t="s">
        <v>74</v>
      </c>
      <c r="AC3880">
        <v>0.78</v>
      </c>
      <c r="AD3880" s="2">
        <v>40122</v>
      </c>
    </row>
    <row r="3881" spans="1:30" x14ac:dyDescent="0.35">
      <c r="A3881">
        <v>6581</v>
      </c>
      <c r="B3881">
        <v>5429</v>
      </c>
      <c r="C3881">
        <v>38564</v>
      </c>
      <c r="D3881" s="1">
        <v>40119</v>
      </c>
      <c r="E3881" t="s">
        <v>41</v>
      </c>
      <c r="F3881">
        <v>21</v>
      </c>
      <c r="G3881">
        <v>98.51</v>
      </c>
      <c r="H3881">
        <v>0.1</v>
      </c>
      <c r="I3881" t="s">
        <v>33</v>
      </c>
      <c r="J3881" s="8">
        <v>45.93</v>
      </c>
      <c r="K3881" s="8">
        <f>IF(Table3[[#This Row],[Return Status]] = "Returned", 0, Table3[[#This Row],[Profit]])</f>
        <v>45.93</v>
      </c>
      <c r="L3881" s="8" t="str">
        <f>IFERROR(VLOOKUP(Table3[[#This Row],[Order ID]],returns[[Order ID]:[Status]],2,FALSE), "")</f>
        <v/>
      </c>
      <c r="M3881">
        <v>4.13</v>
      </c>
      <c r="N3881">
        <v>0.5</v>
      </c>
      <c r="O3881" t="s">
        <v>371</v>
      </c>
      <c r="P3881" t="s">
        <v>37</v>
      </c>
      <c r="Q3881">
        <v>43221</v>
      </c>
      <c r="R3881" t="s">
        <v>37</v>
      </c>
      <c r="S3881" t="s">
        <v>1979</v>
      </c>
      <c r="T3881" t="e">
        <f>VLOOKUP(Table3[[#This Row],[Region]],managers5[],2,FALSE)</f>
        <v>#N/A</v>
      </c>
      <c r="U3881" t="s">
        <v>1956</v>
      </c>
      <c r="W3881" t="s">
        <v>14</v>
      </c>
      <c r="X3881" t="s">
        <v>24</v>
      </c>
      <c r="Y3881" t="s">
        <v>16</v>
      </c>
      <c r="Z3881" t="s">
        <v>99</v>
      </c>
      <c r="AA3881" t="s">
        <v>270</v>
      </c>
      <c r="AB3881" t="s">
        <v>19</v>
      </c>
      <c r="AC3881">
        <v>0.39</v>
      </c>
      <c r="AD3881" s="2">
        <v>40121</v>
      </c>
    </row>
    <row r="3882" spans="1:30" x14ac:dyDescent="0.35">
      <c r="A3882">
        <v>6587</v>
      </c>
      <c r="B3882">
        <v>5428</v>
      </c>
      <c r="C3882">
        <v>38564</v>
      </c>
      <c r="D3882" s="1">
        <v>40119</v>
      </c>
      <c r="E3882" t="s">
        <v>41</v>
      </c>
      <c r="F3882">
        <v>31</v>
      </c>
      <c r="G3882">
        <v>904.93</v>
      </c>
      <c r="H3882">
        <v>0.08</v>
      </c>
      <c r="I3882" t="s">
        <v>9</v>
      </c>
      <c r="J3882" s="8">
        <v>-53.4</v>
      </c>
      <c r="K3882" s="8">
        <f>IF(Table3[[#This Row],[Return Status]] = "Returned", 0, Table3[[#This Row],[Profit]])</f>
        <v>-53.4</v>
      </c>
      <c r="L3882" s="8" t="str">
        <f>IFERROR(VLOOKUP(Table3[[#This Row],[Order ID]],returns[[Order ID]:[Status]],2,FALSE), "")</f>
        <v/>
      </c>
      <c r="M3882">
        <v>30.97</v>
      </c>
      <c r="N3882">
        <v>4</v>
      </c>
      <c r="O3882" t="s">
        <v>371</v>
      </c>
      <c r="P3882" t="s">
        <v>37</v>
      </c>
      <c r="Q3882">
        <v>43221</v>
      </c>
      <c r="R3882" t="s">
        <v>37</v>
      </c>
      <c r="S3882" t="s">
        <v>1979</v>
      </c>
      <c r="T3882" t="e">
        <f>VLOOKUP(Table3[[#This Row],[Region]],managers5[],2,FALSE)</f>
        <v>#N/A</v>
      </c>
      <c r="U3882" t="s">
        <v>1956</v>
      </c>
      <c r="W3882" t="s">
        <v>14</v>
      </c>
      <c r="X3882" t="s">
        <v>24</v>
      </c>
      <c r="Y3882" t="s">
        <v>46</v>
      </c>
      <c r="Z3882" t="s">
        <v>47</v>
      </c>
      <c r="AA3882" t="s">
        <v>1267</v>
      </c>
      <c r="AB3882" t="s">
        <v>19</v>
      </c>
      <c r="AC3882">
        <v>0.74</v>
      </c>
      <c r="AD3882" s="2">
        <v>40120</v>
      </c>
    </row>
    <row r="3883" spans="1:30" x14ac:dyDescent="0.35">
      <c r="A3883">
        <v>6424</v>
      </c>
      <c r="B3883">
        <v>5431</v>
      </c>
      <c r="C3883">
        <v>38594</v>
      </c>
      <c r="D3883" s="1">
        <v>40148</v>
      </c>
      <c r="E3883" t="s">
        <v>20</v>
      </c>
      <c r="F3883">
        <v>26</v>
      </c>
      <c r="G3883">
        <v>1011.9</v>
      </c>
      <c r="H3883">
        <v>7.0000000000000007E-2</v>
      </c>
      <c r="I3883" t="s">
        <v>9</v>
      </c>
      <c r="J3883" s="8">
        <v>247.94</v>
      </c>
      <c r="K3883" s="8">
        <f>IF(Table3[[#This Row],[Return Status]] = "Returned", 0, Table3[[#This Row],[Profit]])</f>
        <v>247.94</v>
      </c>
      <c r="L3883" s="8" t="str">
        <f>IFERROR(VLOOKUP(Table3[[#This Row],[Order ID]],returns[[Order ID]:[Status]],2,FALSE), "")</f>
        <v/>
      </c>
      <c r="M3883">
        <v>39.479999999999997</v>
      </c>
      <c r="N3883">
        <v>1.99</v>
      </c>
      <c r="O3883" t="s">
        <v>851</v>
      </c>
      <c r="P3883" t="s">
        <v>11</v>
      </c>
      <c r="Q3883">
        <v>92243</v>
      </c>
      <c r="R3883" t="s">
        <v>12</v>
      </c>
      <c r="S3883" t="s">
        <v>1976</v>
      </c>
      <c r="T3883" t="e">
        <f>VLOOKUP(Table3[[#This Row],[Region]],managers5[],2,FALSE)</f>
        <v>#N/A</v>
      </c>
      <c r="U3883" t="s">
        <v>1955</v>
      </c>
      <c r="V3883" t="s">
        <v>1959</v>
      </c>
      <c r="W3883" t="s">
        <v>14</v>
      </c>
      <c r="X3883" t="s">
        <v>71</v>
      </c>
      <c r="Y3883" t="s">
        <v>46</v>
      </c>
      <c r="Z3883" t="s">
        <v>47</v>
      </c>
      <c r="AA3883" t="s">
        <v>527</v>
      </c>
      <c r="AB3883" t="s">
        <v>109</v>
      </c>
      <c r="AC3883">
        <v>0.54</v>
      </c>
      <c r="AD3883" s="2">
        <v>40149</v>
      </c>
    </row>
    <row r="3884" spans="1:30" x14ac:dyDescent="0.35">
      <c r="A3884">
        <v>4183</v>
      </c>
      <c r="B3884">
        <v>465</v>
      </c>
      <c r="C3884">
        <v>3169</v>
      </c>
      <c r="D3884" s="1">
        <v>40532</v>
      </c>
      <c r="E3884" t="s">
        <v>20</v>
      </c>
      <c r="F3884">
        <v>7</v>
      </c>
      <c r="G3884">
        <v>35.58</v>
      </c>
      <c r="H3884">
        <v>0.04</v>
      </c>
      <c r="I3884" t="s">
        <v>9</v>
      </c>
      <c r="J3884" s="8">
        <v>-19.95</v>
      </c>
      <c r="K3884" s="8">
        <f>IF(Table3[[#This Row],[Return Status]] = "Returned", 0, Table3[[#This Row],[Profit]])</f>
        <v>-19.95</v>
      </c>
      <c r="L3884" s="8" t="str">
        <f>IFERROR(VLOOKUP(Table3[[#This Row],[Order ID]],returns[[Order ID]:[Status]],2,FALSE), "")</f>
        <v/>
      </c>
      <c r="M3884">
        <v>4.42</v>
      </c>
      <c r="N3884">
        <v>4.99</v>
      </c>
      <c r="O3884" t="s">
        <v>455</v>
      </c>
      <c r="P3884" t="s">
        <v>43</v>
      </c>
      <c r="Q3884">
        <v>28601</v>
      </c>
      <c r="R3884" t="s">
        <v>44</v>
      </c>
      <c r="S3884" t="s">
        <v>1978</v>
      </c>
      <c r="T3884" t="e">
        <f>VLOOKUP(Table3[[#This Row],[Region]],managers5[],2,FALSE)</f>
        <v>#N/A</v>
      </c>
      <c r="U3884" t="s">
        <v>1957</v>
      </c>
      <c r="V3884" t="s">
        <v>1959</v>
      </c>
      <c r="W3884" t="s">
        <v>14</v>
      </c>
      <c r="X3884" t="s">
        <v>71</v>
      </c>
      <c r="Y3884" t="s">
        <v>16</v>
      </c>
      <c r="Z3884" t="s">
        <v>168</v>
      </c>
      <c r="AA3884" t="s">
        <v>1846</v>
      </c>
      <c r="AB3884" t="s">
        <v>19</v>
      </c>
      <c r="AC3884">
        <v>0.38</v>
      </c>
      <c r="AD3884" s="2">
        <v>40533</v>
      </c>
    </row>
    <row r="3885" spans="1:30" x14ac:dyDescent="0.35">
      <c r="A3885">
        <v>7003</v>
      </c>
      <c r="B3885">
        <v>5435</v>
      </c>
      <c r="C3885">
        <v>38598</v>
      </c>
      <c r="D3885" s="1">
        <v>40040</v>
      </c>
      <c r="E3885" t="s">
        <v>32</v>
      </c>
      <c r="F3885">
        <v>27</v>
      </c>
      <c r="G3885">
        <v>451.52</v>
      </c>
      <c r="H3885">
        <v>0.01</v>
      </c>
      <c r="I3885" t="s">
        <v>9</v>
      </c>
      <c r="J3885" s="8">
        <v>-70.522199999999998</v>
      </c>
      <c r="K3885" s="8">
        <f>IF(Table3[[#This Row],[Return Status]] = "Returned", 0, Table3[[#This Row],[Profit]])</f>
        <v>-70.522199999999998</v>
      </c>
      <c r="L3885" s="8" t="str">
        <f>IFERROR(VLOOKUP(Table3[[#This Row],[Order ID]],returns[[Order ID]:[Status]],2,FALSE), "")</f>
        <v/>
      </c>
      <c r="M3885">
        <v>15.99</v>
      </c>
      <c r="N3885">
        <v>11.28</v>
      </c>
      <c r="O3885" t="s">
        <v>1937</v>
      </c>
      <c r="P3885" t="s">
        <v>406</v>
      </c>
      <c r="Q3885">
        <v>89115</v>
      </c>
      <c r="R3885" t="s">
        <v>407</v>
      </c>
      <c r="S3885" t="s">
        <v>1976</v>
      </c>
      <c r="T3885" t="e">
        <f>VLOOKUP(Table3[[#This Row],[Region]],managers5[],2,FALSE)</f>
        <v>#N/A</v>
      </c>
      <c r="U3885" t="s">
        <v>1955</v>
      </c>
      <c r="V3885" t="s">
        <v>1959</v>
      </c>
      <c r="W3885" t="s">
        <v>14</v>
      </c>
      <c r="X3885" t="s">
        <v>39</v>
      </c>
      <c r="Y3885" t="s">
        <v>46</v>
      </c>
      <c r="Z3885" t="s">
        <v>124</v>
      </c>
      <c r="AA3885" t="s">
        <v>749</v>
      </c>
      <c r="AB3885" t="s">
        <v>69</v>
      </c>
      <c r="AC3885">
        <v>0.38</v>
      </c>
      <c r="AD3885" s="2">
        <v>40047</v>
      </c>
    </row>
    <row r="3886" spans="1:30" x14ac:dyDescent="0.35">
      <c r="A3886">
        <v>7018</v>
      </c>
      <c r="B3886">
        <v>5434</v>
      </c>
      <c r="C3886">
        <v>38598</v>
      </c>
      <c r="D3886" s="1">
        <v>40040</v>
      </c>
      <c r="E3886" t="s">
        <v>32</v>
      </c>
      <c r="F3886">
        <v>24</v>
      </c>
      <c r="G3886">
        <v>324.97000000000003</v>
      </c>
      <c r="H3886">
        <v>7.0000000000000007E-2</v>
      </c>
      <c r="I3886" t="s">
        <v>9</v>
      </c>
      <c r="J3886" s="8">
        <v>113.98</v>
      </c>
      <c r="K3886" s="8">
        <f>IF(Table3[[#This Row],[Return Status]] = "Returned", 0, Table3[[#This Row],[Profit]])</f>
        <v>113.98</v>
      </c>
      <c r="L3886" s="8" t="str">
        <f>IFERROR(VLOOKUP(Table3[[#This Row],[Order ID]],returns[[Order ID]:[Status]],2,FALSE), "")</f>
        <v/>
      </c>
      <c r="M3886">
        <v>13.4</v>
      </c>
      <c r="N3886">
        <v>4.95</v>
      </c>
      <c r="O3886" t="s">
        <v>1937</v>
      </c>
      <c r="P3886" t="s">
        <v>406</v>
      </c>
      <c r="Q3886">
        <v>89115</v>
      </c>
      <c r="R3886" t="s">
        <v>407</v>
      </c>
      <c r="S3886" t="s">
        <v>1976</v>
      </c>
      <c r="T3886" t="e">
        <f>VLOOKUP(Table3[[#This Row],[Region]],managers5[],2,FALSE)</f>
        <v>#N/A</v>
      </c>
      <c r="U3886" t="s">
        <v>1955</v>
      </c>
      <c r="V3886" t="s">
        <v>1959</v>
      </c>
      <c r="W3886" t="s">
        <v>14</v>
      </c>
      <c r="X3886" t="s">
        <v>39</v>
      </c>
      <c r="Y3886" t="s">
        <v>50</v>
      </c>
      <c r="Z3886" t="s">
        <v>61</v>
      </c>
      <c r="AA3886" t="s">
        <v>1532</v>
      </c>
      <c r="AB3886" t="s">
        <v>109</v>
      </c>
      <c r="AC3886">
        <v>0.37</v>
      </c>
      <c r="AD3886" s="2">
        <v>40045</v>
      </c>
    </row>
    <row r="3887" spans="1:30" x14ac:dyDescent="0.35">
      <c r="A3887">
        <v>7022</v>
      </c>
      <c r="B3887">
        <v>5433</v>
      </c>
      <c r="C3887">
        <v>38598</v>
      </c>
      <c r="D3887" s="1">
        <v>40040</v>
      </c>
      <c r="E3887" t="s">
        <v>32</v>
      </c>
      <c r="F3887">
        <v>17</v>
      </c>
      <c r="G3887">
        <v>14665.15</v>
      </c>
      <c r="H3887">
        <v>0.04</v>
      </c>
      <c r="I3887" t="s">
        <v>49</v>
      </c>
      <c r="J3887" s="8">
        <v>2860.31</v>
      </c>
      <c r="K3887" s="8">
        <f>IF(Table3[[#This Row],[Return Status]] = "Returned", 0, Table3[[#This Row],[Profit]])</f>
        <v>2860.31</v>
      </c>
      <c r="L3887" s="8" t="str">
        <f>IFERROR(VLOOKUP(Table3[[#This Row],[Order ID]],returns[[Order ID]:[Status]],2,FALSE), "")</f>
        <v/>
      </c>
      <c r="M3887">
        <v>880.98</v>
      </c>
      <c r="N3887">
        <v>44.55</v>
      </c>
      <c r="O3887" t="s">
        <v>1937</v>
      </c>
      <c r="P3887" t="s">
        <v>406</v>
      </c>
      <c r="Q3887">
        <v>89115</v>
      </c>
      <c r="R3887" t="s">
        <v>407</v>
      </c>
      <c r="S3887" t="s">
        <v>1976</v>
      </c>
      <c r="T3887" t="e">
        <f>VLOOKUP(Table3[[#This Row],[Region]],managers5[],2,FALSE)</f>
        <v>#N/A</v>
      </c>
      <c r="U3887" t="s">
        <v>1955</v>
      </c>
      <c r="V3887" t="s">
        <v>1959</v>
      </c>
      <c r="W3887" t="s">
        <v>14</v>
      </c>
      <c r="X3887" t="s">
        <v>39</v>
      </c>
      <c r="Y3887" t="s">
        <v>50</v>
      </c>
      <c r="Z3887" t="s">
        <v>219</v>
      </c>
      <c r="AA3887" t="s">
        <v>220</v>
      </c>
      <c r="AB3887" t="s">
        <v>53</v>
      </c>
      <c r="AC3887">
        <v>0.62</v>
      </c>
      <c r="AD3887" s="2">
        <v>40044</v>
      </c>
    </row>
    <row r="3888" spans="1:30" x14ac:dyDescent="0.35">
      <c r="A3888">
        <v>6617</v>
      </c>
      <c r="B3888">
        <v>5436</v>
      </c>
      <c r="C3888">
        <v>38599</v>
      </c>
      <c r="D3888" s="1">
        <v>40112</v>
      </c>
      <c r="E3888" t="s">
        <v>77</v>
      </c>
      <c r="F3888">
        <v>27</v>
      </c>
      <c r="G3888">
        <v>2651.23</v>
      </c>
      <c r="H3888">
        <v>0.09</v>
      </c>
      <c r="I3888" t="s">
        <v>9</v>
      </c>
      <c r="J3888" s="8">
        <v>-741.81</v>
      </c>
      <c r="K3888" s="8">
        <f>IF(Table3[[#This Row],[Return Status]] = "Returned", 0, Table3[[#This Row],[Profit]])</f>
        <v>-741.81</v>
      </c>
      <c r="L3888" s="8" t="str">
        <f>IFERROR(VLOOKUP(Table3[[#This Row],[Order ID]],returns[[Order ID]:[Status]],2,FALSE), "")</f>
        <v/>
      </c>
      <c r="M3888">
        <v>101.41</v>
      </c>
      <c r="N3888">
        <v>35</v>
      </c>
      <c r="O3888" t="s">
        <v>1580</v>
      </c>
      <c r="P3888" t="s">
        <v>134</v>
      </c>
      <c r="Q3888">
        <v>1803</v>
      </c>
      <c r="R3888" t="s">
        <v>135</v>
      </c>
      <c r="S3888" t="s">
        <v>1979</v>
      </c>
      <c r="T3888" t="e">
        <f>VLOOKUP(Table3[[#This Row],[Region]],managers5[],2,FALSE)</f>
        <v>#N/A</v>
      </c>
      <c r="U3888" t="s">
        <v>1956</v>
      </c>
      <c r="W3888" t="s">
        <v>14</v>
      </c>
      <c r="X3888" t="s">
        <v>39</v>
      </c>
      <c r="Y3888" t="s">
        <v>16</v>
      </c>
      <c r="Z3888" t="s">
        <v>75</v>
      </c>
      <c r="AA3888" t="s">
        <v>156</v>
      </c>
      <c r="AB3888" t="s">
        <v>85</v>
      </c>
      <c r="AC3888">
        <v>0.82</v>
      </c>
      <c r="AD3888" s="2">
        <v>40113</v>
      </c>
    </row>
    <row r="3889" spans="1:30" x14ac:dyDescent="0.35">
      <c r="A3889">
        <v>7385</v>
      </c>
      <c r="B3889">
        <v>5984</v>
      </c>
      <c r="C3889">
        <v>42403</v>
      </c>
      <c r="D3889" s="1">
        <v>39984</v>
      </c>
      <c r="E3889" t="s">
        <v>8</v>
      </c>
      <c r="F3889">
        <v>47</v>
      </c>
      <c r="G3889">
        <v>121.2</v>
      </c>
      <c r="H3889">
        <v>0.1</v>
      </c>
      <c r="I3889" t="s">
        <v>9</v>
      </c>
      <c r="J3889" s="8">
        <v>-20.2</v>
      </c>
      <c r="K3889" s="8">
        <f>IF(Table3[[#This Row],[Return Status]] = "Returned", 0, Table3[[#This Row],[Profit]])</f>
        <v>-20.2</v>
      </c>
      <c r="L3889" s="8" t="str">
        <f>IFERROR(VLOOKUP(Table3[[#This Row],[Order ID]],returns[[Order ID]:[Status]],2,FALSE), "")</f>
        <v/>
      </c>
      <c r="M3889">
        <v>2.78</v>
      </c>
      <c r="N3889">
        <v>1.25</v>
      </c>
      <c r="O3889" t="s">
        <v>1745</v>
      </c>
      <c r="P3889" t="s">
        <v>64</v>
      </c>
      <c r="Q3889">
        <v>30084</v>
      </c>
      <c r="R3889" t="s">
        <v>65</v>
      </c>
      <c r="S3889" t="s">
        <v>1978</v>
      </c>
      <c r="T3889" t="e">
        <f>VLOOKUP(Table3[[#This Row],[Region]],managers5[],2,FALSE)</f>
        <v>#N/A</v>
      </c>
      <c r="U3889" t="s">
        <v>1957</v>
      </c>
      <c r="V3889" t="s">
        <v>1959</v>
      </c>
      <c r="W3889" t="s">
        <v>14</v>
      </c>
      <c r="X3889" t="s">
        <v>15</v>
      </c>
      <c r="Y3889" t="s">
        <v>16</v>
      </c>
      <c r="Z3889" t="s">
        <v>106</v>
      </c>
      <c r="AA3889" t="s">
        <v>1558</v>
      </c>
      <c r="AB3889" t="s">
        <v>35</v>
      </c>
      <c r="AC3889">
        <v>0.59</v>
      </c>
      <c r="AD3889" s="2">
        <v>39985</v>
      </c>
    </row>
    <row r="3890" spans="1:30" x14ac:dyDescent="0.35">
      <c r="A3890">
        <v>5664</v>
      </c>
      <c r="B3890">
        <v>5440</v>
      </c>
      <c r="C3890">
        <v>38630</v>
      </c>
      <c r="D3890" s="1">
        <v>40285</v>
      </c>
      <c r="E3890" t="s">
        <v>20</v>
      </c>
      <c r="F3890">
        <v>13</v>
      </c>
      <c r="G3890">
        <v>2175.2179999999998</v>
      </c>
      <c r="H3890">
        <v>7.0000000000000007E-2</v>
      </c>
      <c r="I3890" t="s">
        <v>9</v>
      </c>
      <c r="J3890" s="8">
        <v>44.55</v>
      </c>
      <c r="K3890" s="8">
        <f>IF(Table3[[#This Row],[Return Status]] = "Returned", 0, Table3[[#This Row],[Profit]])</f>
        <v>44.55</v>
      </c>
      <c r="L3890" s="8" t="str">
        <f>IFERROR(VLOOKUP(Table3[[#This Row],[Order ID]],returns[[Order ID]:[Status]],2,FALSE), "")</f>
        <v/>
      </c>
      <c r="M3890">
        <v>195.99</v>
      </c>
      <c r="N3890">
        <v>3.99</v>
      </c>
      <c r="O3890" t="s">
        <v>195</v>
      </c>
      <c r="P3890" t="s">
        <v>131</v>
      </c>
      <c r="Q3890">
        <v>21215</v>
      </c>
      <c r="R3890" t="s">
        <v>132</v>
      </c>
      <c r="S3890" t="s">
        <v>1979</v>
      </c>
      <c r="T3890" t="e">
        <f>VLOOKUP(Table3[[#This Row],[Region]],managers5[],2,FALSE)</f>
        <v>#N/A</v>
      </c>
      <c r="U3890" t="s">
        <v>1956</v>
      </c>
      <c r="W3890" t="s">
        <v>14</v>
      </c>
      <c r="X3890" t="s">
        <v>24</v>
      </c>
      <c r="Y3890" t="s">
        <v>46</v>
      </c>
      <c r="Z3890" t="s">
        <v>86</v>
      </c>
      <c r="AA3890" t="s">
        <v>1567</v>
      </c>
      <c r="AB3890" t="s">
        <v>19</v>
      </c>
      <c r="AC3890">
        <v>0.57999999999999996</v>
      </c>
      <c r="AD3890" s="2">
        <v>40286</v>
      </c>
    </row>
    <row r="3891" spans="1:30" x14ac:dyDescent="0.35">
      <c r="A3891">
        <v>774</v>
      </c>
      <c r="B3891">
        <v>5441</v>
      </c>
      <c r="C3891">
        <v>38656</v>
      </c>
      <c r="D3891" s="1">
        <v>41131</v>
      </c>
      <c r="E3891" t="s">
        <v>32</v>
      </c>
      <c r="F3891">
        <v>41</v>
      </c>
      <c r="G3891">
        <v>162.51</v>
      </c>
      <c r="H3891">
        <v>0.09</v>
      </c>
      <c r="I3891" t="s">
        <v>9</v>
      </c>
      <c r="J3891" s="8">
        <v>-148.39599999999999</v>
      </c>
      <c r="K3891" s="8">
        <f>IF(Table3[[#This Row],[Return Status]] = "Returned", 0, Table3[[#This Row],[Profit]])</f>
        <v>-148.39599999999999</v>
      </c>
      <c r="L3891" s="8" t="str">
        <f>IFERROR(VLOOKUP(Table3[[#This Row],[Order ID]],returns[[Order ID]:[Status]],2,FALSE), "")</f>
        <v/>
      </c>
      <c r="M3891">
        <v>4.13</v>
      </c>
      <c r="N3891">
        <v>5.34</v>
      </c>
      <c r="O3891" t="s">
        <v>933</v>
      </c>
      <c r="P3891" t="s">
        <v>37</v>
      </c>
      <c r="Q3891">
        <v>19464</v>
      </c>
      <c r="R3891" t="s">
        <v>37</v>
      </c>
      <c r="S3891" t="s">
        <v>1979</v>
      </c>
      <c r="T3891" t="e">
        <f>VLOOKUP(Table3[[#This Row],[Region]],managers5[],2,FALSE)</f>
        <v>#N/A</v>
      </c>
      <c r="U3891" t="s">
        <v>1956</v>
      </c>
      <c r="W3891" t="s">
        <v>14</v>
      </c>
      <c r="X3891" t="s">
        <v>39</v>
      </c>
      <c r="Y3891" t="s">
        <v>16</v>
      </c>
      <c r="Z3891" t="s">
        <v>17</v>
      </c>
      <c r="AA3891" t="s">
        <v>252</v>
      </c>
      <c r="AB3891" t="s">
        <v>19</v>
      </c>
      <c r="AC3891">
        <v>0.38</v>
      </c>
      <c r="AD3891" s="1">
        <v>41138</v>
      </c>
    </row>
    <row r="3892" spans="1:30" x14ac:dyDescent="0.35">
      <c r="A3892">
        <v>786</v>
      </c>
      <c r="B3892">
        <v>5442</v>
      </c>
      <c r="C3892">
        <v>38656</v>
      </c>
      <c r="D3892" s="1">
        <v>41131</v>
      </c>
      <c r="E3892" t="s">
        <v>32</v>
      </c>
      <c r="F3892">
        <v>3</v>
      </c>
      <c r="G3892">
        <v>561.42999999999995</v>
      </c>
      <c r="H3892">
        <v>7.0000000000000007E-2</v>
      </c>
      <c r="I3892" t="s">
        <v>49</v>
      </c>
      <c r="J3892" s="8">
        <v>-199.46</v>
      </c>
      <c r="K3892" s="8">
        <f>IF(Table3[[#This Row],[Return Status]] = "Returned", 0, Table3[[#This Row],[Profit]])</f>
        <v>-199.46</v>
      </c>
      <c r="L3892" s="8" t="str">
        <f>IFERROR(VLOOKUP(Table3[[#This Row],[Order ID]],returns[[Order ID]:[Status]],2,FALSE), "")</f>
        <v/>
      </c>
      <c r="M3892">
        <v>180.98</v>
      </c>
      <c r="N3892">
        <v>26.2</v>
      </c>
      <c r="O3892" t="s">
        <v>933</v>
      </c>
      <c r="P3892" t="s">
        <v>37</v>
      </c>
      <c r="Q3892">
        <v>19464</v>
      </c>
      <c r="R3892" t="s">
        <v>37</v>
      </c>
      <c r="S3892" t="s">
        <v>1979</v>
      </c>
      <c r="T3892" t="e">
        <f>VLOOKUP(Table3[[#This Row],[Region]],managers5[],2,FALSE)</f>
        <v>#N/A</v>
      </c>
      <c r="U3892" t="s">
        <v>1956</v>
      </c>
      <c r="W3892" t="s">
        <v>14</v>
      </c>
      <c r="X3892" t="s">
        <v>39</v>
      </c>
      <c r="Y3892" t="s">
        <v>50</v>
      </c>
      <c r="Z3892" t="s">
        <v>72</v>
      </c>
      <c r="AA3892" t="s">
        <v>945</v>
      </c>
      <c r="AB3892" t="s">
        <v>74</v>
      </c>
      <c r="AC3892">
        <v>0.59</v>
      </c>
      <c r="AD3892" s="1">
        <v>41136</v>
      </c>
    </row>
    <row r="3893" spans="1:30" x14ac:dyDescent="0.35">
      <c r="A3893">
        <v>5414</v>
      </c>
      <c r="B3893">
        <v>5444</v>
      </c>
      <c r="C3893">
        <v>38657</v>
      </c>
      <c r="D3893" s="1">
        <v>40326</v>
      </c>
      <c r="E3893" t="s">
        <v>8</v>
      </c>
      <c r="F3893">
        <v>38</v>
      </c>
      <c r="G3893">
        <v>1279.25</v>
      </c>
      <c r="H3893">
        <v>0.01</v>
      </c>
      <c r="I3893" t="s">
        <v>9</v>
      </c>
      <c r="J3893" s="8">
        <v>569.29999999999995</v>
      </c>
      <c r="K3893" s="8">
        <f>IF(Table3[[#This Row],[Return Status]] = "Returned", 0, Table3[[#This Row],[Profit]])</f>
        <v>569.29999999999995</v>
      </c>
      <c r="L3893" s="8" t="str">
        <f>IFERROR(VLOOKUP(Table3[[#This Row],[Order ID]],returns[[Order ID]:[Status]],2,FALSE), "")</f>
        <v/>
      </c>
      <c r="M3893">
        <v>31.78</v>
      </c>
      <c r="N3893">
        <v>1.99</v>
      </c>
      <c r="O3893" t="s">
        <v>1771</v>
      </c>
      <c r="P3893" t="s">
        <v>11</v>
      </c>
      <c r="Q3893">
        <v>90640</v>
      </c>
      <c r="R3893" t="s">
        <v>12</v>
      </c>
      <c r="S3893" t="s">
        <v>1976</v>
      </c>
      <c r="T3893" t="e">
        <f>VLOOKUP(Table3[[#This Row],[Region]],managers5[],2,FALSE)</f>
        <v>#N/A</v>
      </c>
      <c r="U3893" t="s">
        <v>1955</v>
      </c>
      <c r="V3893" t="s">
        <v>1959</v>
      </c>
      <c r="W3893" t="s">
        <v>14</v>
      </c>
      <c r="X3893" t="s">
        <v>39</v>
      </c>
      <c r="Y3893" t="s">
        <v>46</v>
      </c>
      <c r="Z3893" t="s">
        <v>47</v>
      </c>
      <c r="AA3893" t="s">
        <v>852</v>
      </c>
      <c r="AB3893" t="s">
        <v>109</v>
      </c>
      <c r="AC3893">
        <v>0.42</v>
      </c>
      <c r="AD3893" s="2">
        <v>40327</v>
      </c>
    </row>
    <row r="3894" spans="1:30" x14ac:dyDescent="0.35">
      <c r="A3894">
        <v>7259</v>
      </c>
      <c r="B3894">
        <v>5293</v>
      </c>
      <c r="C3894">
        <v>37696</v>
      </c>
      <c r="D3894" s="1">
        <v>40003</v>
      </c>
      <c r="E3894" t="s">
        <v>8</v>
      </c>
      <c r="F3894">
        <v>5</v>
      </c>
      <c r="G3894">
        <v>24.09</v>
      </c>
      <c r="H3894">
        <v>0.04</v>
      </c>
      <c r="I3894" t="s">
        <v>9</v>
      </c>
      <c r="J3894" s="8">
        <v>-20.2285</v>
      </c>
      <c r="K3894" s="8">
        <f>IF(Table3[[#This Row],[Return Status]] = "Returned", 0, Table3[[#This Row],[Profit]])</f>
        <v>-20.2285</v>
      </c>
      <c r="L3894" s="8" t="str">
        <f>IFERROR(VLOOKUP(Table3[[#This Row],[Order ID]],returns[[Order ID]:[Status]],2,FALSE), "")</f>
        <v/>
      </c>
      <c r="M3894">
        <v>3.81</v>
      </c>
      <c r="N3894">
        <v>5.44</v>
      </c>
      <c r="O3894" t="s">
        <v>925</v>
      </c>
      <c r="P3894" t="s">
        <v>55</v>
      </c>
      <c r="Q3894">
        <v>32174</v>
      </c>
      <c r="R3894" t="s">
        <v>56</v>
      </c>
      <c r="S3894" t="s">
        <v>1978</v>
      </c>
      <c r="T3894" t="e">
        <f>VLOOKUP(Table3[[#This Row],[Region]],managers5[],2,FALSE)</f>
        <v>#N/A</v>
      </c>
      <c r="U3894" t="s">
        <v>1957</v>
      </c>
      <c r="V3894" t="s">
        <v>1959</v>
      </c>
      <c r="W3894" t="s">
        <v>14</v>
      </c>
      <c r="X3894" t="s">
        <v>71</v>
      </c>
      <c r="Y3894" t="s">
        <v>16</v>
      </c>
      <c r="Z3894" t="s">
        <v>17</v>
      </c>
      <c r="AA3894" t="s">
        <v>277</v>
      </c>
      <c r="AB3894" t="s">
        <v>19</v>
      </c>
      <c r="AC3894">
        <v>0.36</v>
      </c>
      <c r="AD3894" s="2">
        <v>40005</v>
      </c>
    </row>
    <row r="3895" spans="1:30" x14ac:dyDescent="0.35">
      <c r="A3895">
        <v>6575</v>
      </c>
      <c r="B3895">
        <v>2938</v>
      </c>
      <c r="C3895">
        <v>21314</v>
      </c>
      <c r="D3895" s="1">
        <v>40119</v>
      </c>
      <c r="E3895" t="s">
        <v>32</v>
      </c>
      <c r="F3895">
        <v>6</v>
      </c>
      <c r="G3895">
        <v>56.22</v>
      </c>
      <c r="H3895">
        <v>0.04</v>
      </c>
      <c r="I3895" t="s">
        <v>9</v>
      </c>
      <c r="J3895" s="8">
        <v>-20.389500000000002</v>
      </c>
      <c r="K3895" s="8">
        <f>IF(Table3[[#This Row],[Return Status]] = "Returned", 0, Table3[[#This Row],[Profit]])</f>
        <v>-20.389500000000002</v>
      </c>
      <c r="L3895" s="8" t="str">
        <f>IFERROR(VLOOKUP(Table3[[#This Row],[Order ID]],returns[[Order ID]:[Status]],2,FALSE), "")</f>
        <v/>
      </c>
      <c r="M3895">
        <v>8.6</v>
      </c>
      <c r="N3895">
        <v>6.19</v>
      </c>
      <c r="O3895" t="s">
        <v>427</v>
      </c>
      <c r="P3895" t="s">
        <v>120</v>
      </c>
      <c r="Q3895">
        <v>36801</v>
      </c>
      <c r="R3895" t="s">
        <v>56</v>
      </c>
      <c r="S3895" t="s">
        <v>1978</v>
      </c>
      <c r="T3895" t="e">
        <f>VLOOKUP(Table3[[#This Row],[Region]],managers5[],2,FALSE)</f>
        <v>#N/A</v>
      </c>
      <c r="U3895" t="s">
        <v>1957</v>
      </c>
      <c r="V3895" t="s">
        <v>1959</v>
      </c>
      <c r="W3895" t="s">
        <v>14</v>
      </c>
      <c r="X3895" t="s">
        <v>24</v>
      </c>
      <c r="Y3895" t="s">
        <v>16</v>
      </c>
      <c r="Z3895" t="s">
        <v>17</v>
      </c>
      <c r="AA3895" t="s">
        <v>958</v>
      </c>
      <c r="AB3895" t="s">
        <v>19</v>
      </c>
      <c r="AC3895">
        <v>0.38</v>
      </c>
      <c r="AD3895" s="2">
        <v>40121</v>
      </c>
    </row>
    <row r="3896" spans="1:30" x14ac:dyDescent="0.35">
      <c r="A3896">
        <v>1859</v>
      </c>
      <c r="B3896">
        <v>5448</v>
      </c>
      <c r="C3896">
        <v>38661</v>
      </c>
      <c r="D3896" s="1">
        <v>40951</v>
      </c>
      <c r="E3896" t="s">
        <v>77</v>
      </c>
      <c r="F3896">
        <v>6</v>
      </c>
      <c r="G3896">
        <v>170.374</v>
      </c>
      <c r="H3896">
        <v>0.09</v>
      </c>
      <c r="I3896" t="s">
        <v>9</v>
      </c>
      <c r="J3896" s="8">
        <v>-67.132999999999996</v>
      </c>
      <c r="K3896" s="8">
        <f>IF(Table3[[#This Row],[Return Status]] = "Returned", 0, Table3[[#This Row],[Profit]])</f>
        <v>0</v>
      </c>
      <c r="L3896" s="8" t="str">
        <f>IFERROR(VLOOKUP(Table3[[#This Row],[Order ID]],returns[[Order ID]:[Status]],2,FALSE), "")</f>
        <v>Returned</v>
      </c>
      <c r="M3896">
        <v>35.99</v>
      </c>
      <c r="N3896">
        <v>0.99</v>
      </c>
      <c r="O3896" t="s">
        <v>262</v>
      </c>
      <c r="P3896" t="s">
        <v>22</v>
      </c>
      <c r="Q3896">
        <v>80004</v>
      </c>
      <c r="R3896" t="s">
        <v>23</v>
      </c>
      <c r="S3896" t="s">
        <v>1976</v>
      </c>
      <c r="T3896" t="e">
        <f>VLOOKUP(Table3[[#This Row],[Region]],managers5[],2,FALSE)</f>
        <v>#N/A</v>
      </c>
      <c r="U3896" t="s">
        <v>1955</v>
      </c>
      <c r="V3896" t="s">
        <v>1959</v>
      </c>
      <c r="W3896" t="s">
        <v>14</v>
      </c>
      <c r="X3896" t="s">
        <v>71</v>
      </c>
      <c r="Y3896" t="s">
        <v>46</v>
      </c>
      <c r="Z3896" t="s">
        <v>86</v>
      </c>
      <c r="AA3896" t="s">
        <v>344</v>
      </c>
      <c r="AB3896" t="s">
        <v>109</v>
      </c>
      <c r="AC3896">
        <v>0.35</v>
      </c>
      <c r="AD3896" s="1">
        <v>40954</v>
      </c>
    </row>
    <row r="3897" spans="1:30" x14ac:dyDescent="0.35">
      <c r="A3897">
        <v>1874</v>
      </c>
      <c r="B3897">
        <v>5447</v>
      </c>
      <c r="C3897">
        <v>38661</v>
      </c>
      <c r="D3897" s="1">
        <v>40951</v>
      </c>
      <c r="E3897" t="s">
        <v>77</v>
      </c>
      <c r="F3897">
        <v>48</v>
      </c>
      <c r="G3897">
        <v>326.10000000000002</v>
      </c>
      <c r="H3897">
        <v>0.04</v>
      </c>
      <c r="I3897" t="s">
        <v>9</v>
      </c>
      <c r="J3897" s="8">
        <v>-118.74</v>
      </c>
      <c r="K3897" s="8">
        <f>IF(Table3[[#This Row],[Return Status]] = "Returned", 0, Table3[[#This Row],[Profit]])</f>
        <v>0</v>
      </c>
      <c r="L3897" s="8" t="str">
        <f>IFERROR(VLOOKUP(Table3[[#This Row],[Order ID]],returns[[Order ID]:[Status]],2,FALSE), "")</f>
        <v>Returned</v>
      </c>
      <c r="M3897">
        <v>6.48</v>
      </c>
      <c r="N3897">
        <v>6.6</v>
      </c>
      <c r="O3897" t="s">
        <v>262</v>
      </c>
      <c r="P3897" t="s">
        <v>22</v>
      </c>
      <c r="Q3897">
        <v>80004</v>
      </c>
      <c r="R3897" t="s">
        <v>23</v>
      </c>
      <c r="S3897" t="s">
        <v>1976</v>
      </c>
      <c r="T3897" t="e">
        <f>VLOOKUP(Table3[[#This Row],[Region]],managers5[],2,FALSE)</f>
        <v>#N/A</v>
      </c>
      <c r="U3897" t="s">
        <v>1955</v>
      </c>
      <c r="V3897" t="s">
        <v>1959</v>
      </c>
      <c r="W3897" t="s">
        <v>14</v>
      </c>
      <c r="X3897" t="s">
        <v>71</v>
      </c>
      <c r="Y3897" t="s">
        <v>16</v>
      </c>
      <c r="Z3897" t="s">
        <v>30</v>
      </c>
      <c r="AA3897" t="s">
        <v>1044</v>
      </c>
      <c r="AB3897" t="s">
        <v>19</v>
      </c>
      <c r="AC3897">
        <v>0.37</v>
      </c>
      <c r="AD3897" s="1">
        <v>40952</v>
      </c>
    </row>
    <row r="3898" spans="1:30" x14ac:dyDescent="0.35">
      <c r="A3898">
        <v>7891</v>
      </c>
      <c r="B3898">
        <v>5451</v>
      </c>
      <c r="C3898">
        <v>38721</v>
      </c>
      <c r="D3898" s="1">
        <v>39896</v>
      </c>
      <c r="E3898" t="s">
        <v>41</v>
      </c>
      <c r="F3898">
        <v>17</v>
      </c>
      <c r="G3898">
        <v>107.56</v>
      </c>
      <c r="H3898">
        <v>0.1</v>
      </c>
      <c r="I3898" t="s">
        <v>9</v>
      </c>
      <c r="J3898" s="8">
        <v>-25</v>
      </c>
      <c r="K3898" s="8">
        <f>IF(Table3[[#This Row],[Return Status]] = "Returned", 0, Table3[[#This Row],[Profit]])</f>
        <v>-25</v>
      </c>
      <c r="L3898" s="8" t="str">
        <f>IFERROR(VLOOKUP(Table3[[#This Row],[Order ID]],returns[[Order ID]:[Status]],2,FALSE), "")</f>
        <v/>
      </c>
      <c r="M3898">
        <v>6.64</v>
      </c>
      <c r="N3898">
        <v>54.95</v>
      </c>
      <c r="O3898" t="s">
        <v>908</v>
      </c>
      <c r="P3898" t="s">
        <v>134</v>
      </c>
      <c r="Q3898">
        <v>1760</v>
      </c>
      <c r="R3898" t="s">
        <v>135</v>
      </c>
      <c r="S3898" t="s">
        <v>1979</v>
      </c>
      <c r="T3898" t="e">
        <f>VLOOKUP(Table3[[#This Row],[Region]],managers5[],2,FALSE)</f>
        <v>#N/A</v>
      </c>
      <c r="U3898" t="s">
        <v>1956</v>
      </c>
      <c r="W3898" t="s">
        <v>14</v>
      </c>
      <c r="X3898" t="s">
        <v>15</v>
      </c>
      <c r="Y3898" t="s">
        <v>50</v>
      </c>
      <c r="Z3898" t="s">
        <v>61</v>
      </c>
      <c r="AA3898" t="s">
        <v>469</v>
      </c>
      <c r="AB3898" t="s">
        <v>109</v>
      </c>
      <c r="AC3898">
        <v>0.37</v>
      </c>
      <c r="AD3898" s="2">
        <v>39898</v>
      </c>
    </row>
    <row r="3899" spans="1:30" x14ac:dyDescent="0.35">
      <c r="A3899">
        <v>7898</v>
      </c>
      <c r="B3899">
        <v>5452</v>
      </c>
      <c r="C3899">
        <v>38721</v>
      </c>
      <c r="D3899" s="1">
        <v>39896</v>
      </c>
      <c r="E3899" t="s">
        <v>41</v>
      </c>
      <c r="F3899">
        <v>15</v>
      </c>
      <c r="G3899">
        <v>1386.69</v>
      </c>
      <c r="H3899">
        <v>0.05</v>
      </c>
      <c r="I3899" t="s">
        <v>9</v>
      </c>
      <c r="J3899" s="8">
        <v>363</v>
      </c>
      <c r="K3899" s="8">
        <f>IF(Table3[[#This Row],[Return Status]] = "Returned", 0, Table3[[#This Row],[Profit]])</f>
        <v>363</v>
      </c>
      <c r="L3899" s="8" t="str">
        <f>IFERROR(VLOOKUP(Table3[[#This Row],[Order ID]],returns[[Order ID]:[Status]],2,FALSE), "")</f>
        <v/>
      </c>
      <c r="M3899">
        <v>90.48</v>
      </c>
      <c r="N3899">
        <v>19.989999999999998</v>
      </c>
      <c r="O3899" t="s">
        <v>908</v>
      </c>
      <c r="P3899" t="s">
        <v>134</v>
      </c>
      <c r="Q3899">
        <v>2563</v>
      </c>
      <c r="R3899" t="s">
        <v>135</v>
      </c>
      <c r="S3899" t="s">
        <v>1979</v>
      </c>
      <c r="T3899" t="e">
        <f>VLOOKUP(Table3[[#This Row],[Region]],managers5[],2,FALSE)</f>
        <v>#N/A</v>
      </c>
      <c r="U3899" t="s">
        <v>1956</v>
      </c>
      <c r="W3899" t="s">
        <v>14</v>
      </c>
      <c r="X3899" t="s">
        <v>15</v>
      </c>
      <c r="Y3899" t="s">
        <v>16</v>
      </c>
      <c r="Z3899" t="s">
        <v>168</v>
      </c>
      <c r="AA3899" t="s">
        <v>839</v>
      </c>
      <c r="AB3899" t="s">
        <v>19</v>
      </c>
      <c r="AC3899">
        <v>0.4</v>
      </c>
      <c r="AD3899" s="2">
        <v>39897</v>
      </c>
    </row>
    <row r="3900" spans="1:30" x14ac:dyDescent="0.35">
      <c r="A3900">
        <v>545</v>
      </c>
      <c r="B3900">
        <v>5453</v>
      </c>
      <c r="C3900">
        <v>38723</v>
      </c>
      <c r="D3900" s="1">
        <v>41172</v>
      </c>
      <c r="E3900" t="s">
        <v>41</v>
      </c>
      <c r="F3900">
        <v>39</v>
      </c>
      <c r="G3900">
        <v>2617.13</v>
      </c>
      <c r="H3900">
        <v>0</v>
      </c>
      <c r="I3900" t="s">
        <v>9</v>
      </c>
      <c r="J3900" s="8">
        <v>368.87</v>
      </c>
      <c r="K3900" s="8">
        <f>IF(Table3[[#This Row],[Return Status]] = "Returned", 0, Table3[[#This Row],[Profit]])</f>
        <v>368.87</v>
      </c>
      <c r="L3900" s="8" t="str">
        <f>IFERROR(VLOOKUP(Table3[[#This Row],[Order ID]],returns[[Order ID]:[Status]],2,FALSE), "")</f>
        <v/>
      </c>
      <c r="M3900">
        <v>64.98</v>
      </c>
      <c r="N3900">
        <v>6.88</v>
      </c>
      <c r="O3900" t="s">
        <v>751</v>
      </c>
      <c r="P3900" t="s">
        <v>131</v>
      </c>
      <c r="Q3900">
        <v>4210</v>
      </c>
      <c r="R3900" t="s">
        <v>132</v>
      </c>
      <c r="S3900" t="s">
        <v>1979</v>
      </c>
      <c r="T3900" t="e">
        <f>VLOOKUP(Table3[[#This Row],[Region]],managers5[],2,FALSE)</f>
        <v>#N/A</v>
      </c>
      <c r="U3900" t="s">
        <v>1956</v>
      </c>
      <c r="W3900" t="s">
        <v>14</v>
      </c>
      <c r="X3900" t="s">
        <v>24</v>
      </c>
      <c r="Y3900" t="s">
        <v>16</v>
      </c>
      <c r="Z3900" t="s">
        <v>75</v>
      </c>
      <c r="AA3900" t="s">
        <v>752</v>
      </c>
      <c r="AB3900" t="s">
        <v>19</v>
      </c>
      <c r="AC3900">
        <v>0.73</v>
      </c>
      <c r="AD3900" s="1">
        <v>41174</v>
      </c>
    </row>
    <row r="3901" spans="1:30" x14ac:dyDescent="0.35">
      <c r="A3901">
        <v>551</v>
      </c>
      <c r="B3901">
        <v>5454</v>
      </c>
      <c r="C3901">
        <v>38723</v>
      </c>
      <c r="D3901" s="1">
        <v>41172</v>
      </c>
      <c r="E3901" t="s">
        <v>41</v>
      </c>
      <c r="F3901">
        <v>9</v>
      </c>
      <c r="G3901">
        <v>169.27</v>
      </c>
      <c r="H3901">
        <v>0.09</v>
      </c>
      <c r="I3901" t="s">
        <v>9</v>
      </c>
      <c r="J3901" s="8">
        <v>-68.930000000000007</v>
      </c>
      <c r="K3901" s="8">
        <f>IF(Table3[[#This Row],[Return Status]] = "Returned", 0, Table3[[#This Row],[Profit]])</f>
        <v>-68.930000000000007</v>
      </c>
      <c r="L3901" s="8" t="str">
        <f>IFERROR(VLOOKUP(Table3[[#This Row],[Order ID]],returns[[Order ID]:[Status]],2,FALSE), "")</f>
        <v/>
      </c>
      <c r="M3901">
        <v>19.98</v>
      </c>
      <c r="N3901">
        <v>4</v>
      </c>
      <c r="O3901" t="s">
        <v>751</v>
      </c>
      <c r="P3901" t="s">
        <v>204</v>
      </c>
      <c r="Q3901">
        <v>5201</v>
      </c>
      <c r="R3901" t="s">
        <v>204</v>
      </c>
      <c r="S3901" t="s">
        <v>1979</v>
      </c>
      <c r="T3901" t="e">
        <f>VLOOKUP(Table3[[#This Row],[Region]],managers5[],2,FALSE)</f>
        <v>#N/A</v>
      </c>
      <c r="U3901" t="s">
        <v>1956</v>
      </c>
      <c r="W3901" t="s">
        <v>14</v>
      </c>
      <c r="X3901" t="s">
        <v>24</v>
      </c>
      <c r="Y3901" t="s">
        <v>46</v>
      </c>
      <c r="Z3901" t="s">
        <v>47</v>
      </c>
      <c r="AA3901" t="s">
        <v>66</v>
      </c>
      <c r="AB3901" t="s">
        <v>19</v>
      </c>
      <c r="AC3901">
        <v>0.68</v>
      </c>
      <c r="AD3901" s="1">
        <v>41173</v>
      </c>
    </row>
    <row r="3902" spans="1:30" x14ac:dyDescent="0.35">
      <c r="A3902">
        <v>7629</v>
      </c>
      <c r="B3902">
        <v>5456</v>
      </c>
      <c r="C3902">
        <v>38756</v>
      </c>
      <c r="D3902" s="1">
        <v>39940</v>
      </c>
      <c r="E3902" t="s">
        <v>41</v>
      </c>
      <c r="F3902">
        <v>43</v>
      </c>
      <c r="G3902">
        <v>2251.4969999999998</v>
      </c>
      <c r="H3902">
        <v>0.09</v>
      </c>
      <c r="I3902" t="s">
        <v>33</v>
      </c>
      <c r="J3902" s="8">
        <v>308.933999999999</v>
      </c>
      <c r="K3902" s="8">
        <f>IF(Table3[[#This Row],[Return Status]] = "Returned", 0, Table3[[#This Row],[Profit]])</f>
        <v>308.933999999999</v>
      </c>
      <c r="L3902" s="8" t="str">
        <f>IFERROR(VLOOKUP(Table3[[#This Row],[Order ID]],returns[[Order ID]:[Status]],2,FALSE), "")</f>
        <v/>
      </c>
      <c r="M3902">
        <v>65.989999999999995</v>
      </c>
      <c r="N3902">
        <v>8.99</v>
      </c>
      <c r="O3902" t="s">
        <v>551</v>
      </c>
      <c r="P3902" t="s">
        <v>37</v>
      </c>
      <c r="Q3902">
        <v>19406</v>
      </c>
      <c r="R3902" t="s">
        <v>37</v>
      </c>
      <c r="S3902" t="s">
        <v>1979</v>
      </c>
      <c r="T3902" t="e">
        <f>VLOOKUP(Table3[[#This Row],[Region]],managers5[],2,FALSE)</f>
        <v>#N/A</v>
      </c>
      <c r="U3902" t="s">
        <v>1956</v>
      </c>
      <c r="W3902" t="s">
        <v>14</v>
      </c>
      <c r="X3902" t="s">
        <v>71</v>
      </c>
      <c r="Y3902" t="s">
        <v>46</v>
      </c>
      <c r="Z3902" t="s">
        <v>86</v>
      </c>
      <c r="AA3902" t="s">
        <v>1257</v>
      </c>
      <c r="AB3902" t="s">
        <v>19</v>
      </c>
      <c r="AC3902">
        <v>0.56000000000000005</v>
      </c>
      <c r="AD3902" s="2">
        <v>39942</v>
      </c>
    </row>
    <row r="3903" spans="1:30" x14ac:dyDescent="0.35">
      <c r="A3903">
        <v>2571</v>
      </c>
      <c r="B3903">
        <v>2280</v>
      </c>
      <c r="C3903">
        <v>16422</v>
      </c>
      <c r="D3903" s="1">
        <v>40825</v>
      </c>
      <c r="E3903" t="s">
        <v>41</v>
      </c>
      <c r="F3903">
        <v>16</v>
      </c>
      <c r="G3903">
        <v>171.5</v>
      </c>
      <c r="H3903">
        <v>0.02</v>
      </c>
      <c r="I3903" t="s">
        <v>9</v>
      </c>
      <c r="J3903" s="8">
        <v>-20.41</v>
      </c>
      <c r="K3903" s="8">
        <f>IF(Table3[[#This Row],[Return Status]] = "Returned", 0, Table3[[#This Row],[Profit]])</f>
        <v>-20.41</v>
      </c>
      <c r="L3903" s="8" t="str">
        <f>IFERROR(VLOOKUP(Table3[[#This Row],[Order ID]],returns[[Order ID]:[Status]],2,FALSE), "")</f>
        <v/>
      </c>
      <c r="M3903">
        <v>10.23</v>
      </c>
      <c r="N3903">
        <v>4.68</v>
      </c>
      <c r="O3903" t="s">
        <v>1602</v>
      </c>
      <c r="P3903" t="s">
        <v>43</v>
      </c>
      <c r="Q3903">
        <v>38109</v>
      </c>
      <c r="R3903" t="s">
        <v>44</v>
      </c>
      <c r="S3903" t="s">
        <v>1978</v>
      </c>
      <c r="T3903" t="e">
        <f>VLOOKUP(Table3[[#This Row],[Region]],managers5[],2,FALSE)</f>
        <v>#N/A</v>
      </c>
      <c r="U3903" t="s">
        <v>1957</v>
      </c>
      <c r="V3903" t="s">
        <v>1959</v>
      </c>
      <c r="W3903" t="s">
        <v>14</v>
      </c>
      <c r="X3903" t="s">
        <v>15</v>
      </c>
      <c r="Y3903" t="s">
        <v>16</v>
      </c>
      <c r="Z3903" t="s">
        <v>67</v>
      </c>
      <c r="AA3903" t="s">
        <v>442</v>
      </c>
      <c r="AB3903" t="s">
        <v>109</v>
      </c>
      <c r="AC3903">
        <v>0.59</v>
      </c>
      <c r="AD3903" s="1">
        <v>40827</v>
      </c>
    </row>
    <row r="3904" spans="1:30" x14ac:dyDescent="0.35">
      <c r="A3904">
        <v>2927</v>
      </c>
      <c r="B3904">
        <v>5460</v>
      </c>
      <c r="C3904">
        <v>38787</v>
      </c>
      <c r="D3904" s="1">
        <v>40760</v>
      </c>
      <c r="E3904" t="s">
        <v>32</v>
      </c>
      <c r="F3904">
        <v>22</v>
      </c>
      <c r="G3904">
        <v>79.040000000000006</v>
      </c>
      <c r="H3904">
        <v>0.05</v>
      </c>
      <c r="I3904" t="s">
        <v>9</v>
      </c>
      <c r="J3904" s="8">
        <v>-77.930000000000007</v>
      </c>
      <c r="K3904" s="8">
        <f>IF(Table3[[#This Row],[Return Status]] = "Returned", 0, Table3[[#This Row],[Profit]])</f>
        <v>0</v>
      </c>
      <c r="L3904" s="8" t="str">
        <f>IFERROR(VLOOKUP(Table3[[#This Row],[Order ID]],returns[[Order ID]:[Status]],2,FALSE), "")</f>
        <v>Returned</v>
      </c>
      <c r="M3904">
        <v>3.28</v>
      </c>
      <c r="N3904">
        <v>5</v>
      </c>
      <c r="O3904" t="s">
        <v>1717</v>
      </c>
      <c r="P3904" t="s">
        <v>97</v>
      </c>
      <c r="Q3904">
        <v>97420</v>
      </c>
      <c r="R3904" t="s">
        <v>98</v>
      </c>
      <c r="S3904" t="s">
        <v>1976</v>
      </c>
      <c r="T3904" t="e">
        <f>VLOOKUP(Table3[[#This Row],[Region]],managers5[],2,FALSE)</f>
        <v>#N/A</v>
      </c>
      <c r="U3904" t="s">
        <v>1955</v>
      </c>
      <c r="V3904" t="s">
        <v>1959</v>
      </c>
      <c r="W3904" t="s">
        <v>14</v>
      </c>
      <c r="X3904" t="s">
        <v>39</v>
      </c>
      <c r="Y3904" t="s">
        <v>16</v>
      </c>
      <c r="Z3904" t="s">
        <v>106</v>
      </c>
      <c r="AA3904" t="s">
        <v>927</v>
      </c>
      <c r="AB3904" t="s">
        <v>35</v>
      </c>
      <c r="AC3904">
        <v>0.56000000000000005</v>
      </c>
      <c r="AD3904" s="1">
        <v>40760</v>
      </c>
    </row>
    <row r="3905" spans="1:30" x14ac:dyDescent="0.35">
      <c r="A3905">
        <v>4416</v>
      </c>
      <c r="B3905">
        <v>5461</v>
      </c>
      <c r="C3905">
        <v>38789</v>
      </c>
      <c r="D3905" s="1">
        <v>40496</v>
      </c>
      <c r="E3905" t="s">
        <v>77</v>
      </c>
      <c r="F3905">
        <v>9</v>
      </c>
      <c r="G3905">
        <v>96.52</v>
      </c>
      <c r="H3905">
        <v>0.1</v>
      </c>
      <c r="I3905" t="s">
        <v>9</v>
      </c>
      <c r="J3905" s="8">
        <v>16.78</v>
      </c>
      <c r="K3905" s="8">
        <f>IF(Table3[[#This Row],[Return Status]] = "Returned", 0, Table3[[#This Row],[Profit]])</f>
        <v>16.78</v>
      </c>
      <c r="L3905" s="8" t="str">
        <f>IFERROR(VLOOKUP(Table3[[#This Row],[Order ID]],returns[[Order ID]:[Status]],2,FALSE), "")</f>
        <v/>
      </c>
      <c r="M3905">
        <v>10.64</v>
      </c>
      <c r="N3905">
        <v>5.16</v>
      </c>
      <c r="O3905" t="s">
        <v>1176</v>
      </c>
      <c r="P3905" t="s">
        <v>37</v>
      </c>
      <c r="Q3905">
        <v>11756</v>
      </c>
      <c r="R3905" t="s">
        <v>37</v>
      </c>
      <c r="S3905" t="s">
        <v>1979</v>
      </c>
      <c r="T3905" t="e">
        <f>VLOOKUP(Table3[[#This Row],[Region]],managers5[],2,FALSE)</f>
        <v>#N/A</v>
      </c>
      <c r="U3905" t="s">
        <v>1956</v>
      </c>
      <c r="W3905" t="s">
        <v>14</v>
      </c>
      <c r="X3905" t="s">
        <v>15</v>
      </c>
      <c r="Y3905" t="s">
        <v>50</v>
      </c>
      <c r="Z3905" t="s">
        <v>61</v>
      </c>
      <c r="AA3905" t="s">
        <v>997</v>
      </c>
      <c r="AB3905" t="s">
        <v>19</v>
      </c>
      <c r="AC3905">
        <v>0.56999999999999995</v>
      </c>
      <c r="AD3905" s="2">
        <v>40497</v>
      </c>
    </row>
    <row r="3906" spans="1:30" x14ac:dyDescent="0.35">
      <c r="A3906">
        <v>4417</v>
      </c>
      <c r="B3906">
        <v>5462</v>
      </c>
      <c r="C3906">
        <v>38789</v>
      </c>
      <c r="D3906" s="1">
        <v>40496</v>
      </c>
      <c r="E3906" t="s">
        <v>77</v>
      </c>
      <c r="F3906">
        <v>4</v>
      </c>
      <c r="G3906">
        <v>115.17</v>
      </c>
      <c r="H3906">
        <v>0.04</v>
      </c>
      <c r="I3906" t="s">
        <v>49</v>
      </c>
      <c r="J3906" s="8">
        <v>40.93</v>
      </c>
      <c r="K3906" s="8">
        <f>IF(Table3[[#This Row],[Return Status]] = "Returned", 0, Table3[[#This Row],[Profit]])</f>
        <v>40.93</v>
      </c>
      <c r="L3906" s="8" t="str">
        <f>IFERROR(VLOOKUP(Table3[[#This Row],[Order ID]],returns[[Order ID]:[Status]],2,FALSE), "")</f>
        <v/>
      </c>
      <c r="M3906">
        <v>23.99</v>
      </c>
      <c r="N3906">
        <v>15.68</v>
      </c>
      <c r="O3906" t="s">
        <v>1176</v>
      </c>
      <c r="P3906" t="s">
        <v>37</v>
      </c>
      <c r="Q3906">
        <v>11756</v>
      </c>
      <c r="R3906" t="s">
        <v>37</v>
      </c>
      <c r="S3906" t="s">
        <v>1979</v>
      </c>
      <c r="T3906" t="e">
        <f>VLOOKUP(Table3[[#This Row],[Region]],managers5[],2,FALSE)</f>
        <v>#N/A</v>
      </c>
      <c r="U3906" t="s">
        <v>1956</v>
      </c>
      <c r="W3906" t="s">
        <v>14</v>
      </c>
      <c r="X3906" t="s">
        <v>15</v>
      </c>
      <c r="Y3906" t="s">
        <v>50</v>
      </c>
      <c r="Z3906" t="s">
        <v>61</v>
      </c>
      <c r="AA3906" t="s">
        <v>888</v>
      </c>
      <c r="AB3906" t="s">
        <v>74</v>
      </c>
      <c r="AC3906">
        <v>0.62</v>
      </c>
      <c r="AD3906" s="2">
        <v>40497</v>
      </c>
    </row>
    <row r="3907" spans="1:30" x14ac:dyDescent="0.35">
      <c r="A3907">
        <v>5798</v>
      </c>
      <c r="B3907">
        <v>5463</v>
      </c>
      <c r="C3907">
        <v>38791</v>
      </c>
      <c r="D3907" s="1">
        <v>40251</v>
      </c>
      <c r="E3907" t="s">
        <v>32</v>
      </c>
      <c r="F3907">
        <v>24</v>
      </c>
      <c r="G3907">
        <v>1457.712</v>
      </c>
      <c r="H3907">
        <v>0.03</v>
      </c>
      <c r="I3907" t="s">
        <v>49</v>
      </c>
      <c r="J3907" s="8">
        <v>-1565.89</v>
      </c>
      <c r="K3907" s="8">
        <f>IF(Table3[[#This Row],[Return Status]] = "Returned", 0, Table3[[#This Row],[Profit]])</f>
        <v>-1565.89</v>
      </c>
      <c r="L3907" s="8" t="str">
        <f>IFERROR(VLOOKUP(Table3[[#This Row],[Order ID]],returns[[Order ID]:[Status]],2,FALSE), "")</f>
        <v/>
      </c>
      <c r="M3907">
        <v>70.89</v>
      </c>
      <c r="N3907">
        <v>89.3</v>
      </c>
      <c r="O3907" t="s">
        <v>306</v>
      </c>
      <c r="P3907" t="s">
        <v>97</v>
      </c>
      <c r="Q3907">
        <v>97128</v>
      </c>
      <c r="R3907" t="s">
        <v>98</v>
      </c>
      <c r="S3907" t="s">
        <v>1976</v>
      </c>
      <c r="T3907" t="e">
        <f>VLOOKUP(Table3[[#This Row],[Region]],managers5[],2,FALSE)</f>
        <v>#N/A</v>
      </c>
      <c r="U3907" t="s">
        <v>1955</v>
      </c>
      <c r="V3907" t="s">
        <v>1959</v>
      </c>
      <c r="W3907" t="s">
        <v>14</v>
      </c>
      <c r="X3907" t="s">
        <v>24</v>
      </c>
      <c r="Y3907" t="s">
        <v>50</v>
      </c>
      <c r="Z3907" t="s">
        <v>51</v>
      </c>
      <c r="AA3907" t="s">
        <v>410</v>
      </c>
      <c r="AB3907" t="s">
        <v>53</v>
      </c>
      <c r="AC3907">
        <v>0.69</v>
      </c>
      <c r="AD3907" s="2">
        <v>40258</v>
      </c>
    </row>
    <row r="3908" spans="1:30" x14ac:dyDescent="0.35">
      <c r="A3908">
        <v>1270</v>
      </c>
      <c r="B3908">
        <v>5464</v>
      </c>
      <c r="C3908">
        <v>38817</v>
      </c>
      <c r="D3908" s="1">
        <v>41049</v>
      </c>
      <c r="E3908" t="s">
        <v>8</v>
      </c>
      <c r="F3908">
        <v>1</v>
      </c>
      <c r="G3908">
        <v>9.6999999999999993</v>
      </c>
      <c r="H3908">
        <v>0.02</v>
      </c>
      <c r="I3908" t="s">
        <v>9</v>
      </c>
      <c r="J3908" s="8">
        <v>-18.03</v>
      </c>
      <c r="K3908" s="8">
        <f>IF(Table3[[#This Row],[Return Status]] = "Returned", 0, Table3[[#This Row],[Profit]])</f>
        <v>-18.03</v>
      </c>
      <c r="L3908" s="8" t="str">
        <f>IFERROR(VLOOKUP(Table3[[#This Row],[Order ID]],returns[[Order ID]:[Status]],2,FALSE), "")</f>
        <v/>
      </c>
      <c r="M3908">
        <v>4.9800000000000004</v>
      </c>
      <c r="N3908">
        <v>4.62</v>
      </c>
      <c r="O3908" t="s">
        <v>693</v>
      </c>
      <c r="P3908" t="s">
        <v>97</v>
      </c>
      <c r="Q3908">
        <v>97060</v>
      </c>
      <c r="R3908" t="s">
        <v>98</v>
      </c>
      <c r="S3908" t="s">
        <v>1976</v>
      </c>
      <c r="T3908" t="e">
        <f>VLOOKUP(Table3[[#This Row],[Region]],managers5[],2,FALSE)</f>
        <v>#N/A</v>
      </c>
      <c r="U3908" t="s">
        <v>1955</v>
      </c>
      <c r="V3908" t="s">
        <v>1959</v>
      </c>
      <c r="W3908" t="s">
        <v>14</v>
      </c>
      <c r="X3908" t="s">
        <v>39</v>
      </c>
      <c r="Y3908" t="s">
        <v>46</v>
      </c>
      <c r="Z3908" t="s">
        <v>47</v>
      </c>
      <c r="AA3908" t="s">
        <v>1234</v>
      </c>
      <c r="AB3908" t="s">
        <v>109</v>
      </c>
      <c r="AC3908">
        <v>0.64</v>
      </c>
      <c r="AD3908" s="1">
        <v>41050</v>
      </c>
    </row>
    <row r="3909" spans="1:30" x14ac:dyDescent="0.35">
      <c r="A3909">
        <v>5080</v>
      </c>
      <c r="B3909">
        <v>2888</v>
      </c>
      <c r="C3909">
        <v>20832</v>
      </c>
      <c r="D3909" s="1">
        <v>40389</v>
      </c>
      <c r="E3909" t="s">
        <v>8</v>
      </c>
      <c r="F3909">
        <v>47</v>
      </c>
      <c r="G3909">
        <v>88.7</v>
      </c>
      <c r="H3909">
        <v>0.06</v>
      </c>
      <c r="I3909" t="s">
        <v>9</v>
      </c>
      <c r="J3909" s="8">
        <v>-20.446999999999999</v>
      </c>
      <c r="K3909" s="8">
        <f>IF(Table3[[#This Row],[Return Status]] = "Returned", 0, Table3[[#This Row],[Profit]])</f>
        <v>-20.446999999999999</v>
      </c>
      <c r="L3909" s="8" t="str">
        <f>IFERROR(VLOOKUP(Table3[[#This Row],[Order ID]],returns[[Order ID]:[Status]],2,FALSE), "")</f>
        <v/>
      </c>
      <c r="M3909">
        <v>1.88</v>
      </c>
      <c r="N3909">
        <v>1.49</v>
      </c>
      <c r="O3909" t="s">
        <v>1402</v>
      </c>
      <c r="P3909" t="s">
        <v>64</v>
      </c>
      <c r="Q3909">
        <v>40422</v>
      </c>
      <c r="R3909" t="s">
        <v>65</v>
      </c>
      <c r="S3909" t="s">
        <v>1978</v>
      </c>
      <c r="T3909" t="e">
        <f>VLOOKUP(Table3[[#This Row],[Region]],managers5[],2,FALSE)</f>
        <v>#N/A</v>
      </c>
      <c r="U3909" t="s">
        <v>1957</v>
      </c>
      <c r="V3909" t="s">
        <v>1959</v>
      </c>
      <c r="W3909" t="s">
        <v>14</v>
      </c>
      <c r="X3909" t="s">
        <v>24</v>
      </c>
      <c r="Y3909" t="s">
        <v>16</v>
      </c>
      <c r="Z3909" t="s">
        <v>17</v>
      </c>
      <c r="AA3909" t="s">
        <v>355</v>
      </c>
      <c r="AB3909" t="s">
        <v>19</v>
      </c>
      <c r="AC3909">
        <v>0.37</v>
      </c>
      <c r="AD3909" s="2">
        <v>40389</v>
      </c>
    </row>
    <row r="3910" spans="1:30" x14ac:dyDescent="0.35">
      <c r="A3910">
        <v>5604</v>
      </c>
      <c r="B3910">
        <v>5466</v>
      </c>
      <c r="C3910">
        <v>38850</v>
      </c>
      <c r="D3910" s="1">
        <v>40297</v>
      </c>
      <c r="E3910" t="s">
        <v>20</v>
      </c>
      <c r="F3910">
        <v>34</v>
      </c>
      <c r="G3910">
        <v>12570.74</v>
      </c>
      <c r="H3910">
        <v>0.02</v>
      </c>
      <c r="I3910" t="s">
        <v>49</v>
      </c>
      <c r="J3910" s="8">
        <v>-4560.43</v>
      </c>
      <c r="K3910" s="8">
        <f>IF(Table3[[#This Row],[Return Status]] = "Returned", 0, Table3[[#This Row],[Profit]])</f>
        <v>-4560.43</v>
      </c>
      <c r="L3910" s="8" t="str">
        <f>IFERROR(VLOOKUP(Table3[[#This Row],[Order ID]],returns[[Order ID]:[Status]],2,FALSE), "")</f>
        <v/>
      </c>
      <c r="M3910">
        <v>348.21</v>
      </c>
      <c r="N3910">
        <v>40.19</v>
      </c>
      <c r="O3910" t="s">
        <v>1279</v>
      </c>
      <c r="P3910" t="s">
        <v>11</v>
      </c>
      <c r="Q3910">
        <v>92691</v>
      </c>
      <c r="R3910" t="s">
        <v>12</v>
      </c>
      <c r="S3910" t="s">
        <v>1976</v>
      </c>
      <c r="T3910" t="e">
        <f>VLOOKUP(Table3[[#This Row],[Region]],managers5[],2,FALSE)</f>
        <v>#N/A</v>
      </c>
      <c r="U3910" t="s">
        <v>1955</v>
      </c>
      <c r="V3910" t="s">
        <v>1959</v>
      </c>
      <c r="W3910" t="s">
        <v>14</v>
      </c>
      <c r="X3910" t="s">
        <v>24</v>
      </c>
      <c r="Y3910" t="s">
        <v>50</v>
      </c>
      <c r="Z3910" t="s">
        <v>51</v>
      </c>
      <c r="AA3910" t="s">
        <v>793</v>
      </c>
      <c r="AB3910" t="s">
        <v>53</v>
      </c>
      <c r="AC3910">
        <v>0.62</v>
      </c>
      <c r="AD3910" s="2">
        <v>40299</v>
      </c>
    </row>
    <row r="3911" spans="1:30" x14ac:dyDescent="0.35">
      <c r="A3911">
        <v>1134</v>
      </c>
      <c r="B3911">
        <v>5467</v>
      </c>
      <c r="C3911">
        <v>38851</v>
      </c>
      <c r="D3911" s="1">
        <v>41070</v>
      </c>
      <c r="E3911" t="s">
        <v>41</v>
      </c>
      <c r="F3911">
        <v>1</v>
      </c>
      <c r="G3911">
        <v>8.49</v>
      </c>
      <c r="H3911">
        <v>0.06</v>
      </c>
      <c r="I3911" t="s">
        <v>9</v>
      </c>
      <c r="J3911" s="8">
        <v>-5.7385000000000002</v>
      </c>
      <c r="K3911" s="8">
        <f>IF(Table3[[#This Row],[Return Status]] = "Returned", 0, Table3[[#This Row],[Profit]])</f>
        <v>-5.7385000000000002</v>
      </c>
      <c r="L3911" s="8" t="str">
        <f>IFERROR(VLOOKUP(Table3[[#This Row],[Order ID]],returns[[Order ID]:[Status]],2,FALSE), "")</f>
        <v/>
      </c>
      <c r="M3911">
        <v>3.74</v>
      </c>
      <c r="N3911">
        <v>4.6900000000000004</v>
      </c>
      <c r="O3911" t="s">
        <v>105</v>
      </c>
      <c r="P3911" t="s">
        <v>131</v>
      </c>
      <c r="Q3911">
        <v>4092</v>
      </c>
      <c r="R3911" t="s">
        <v>132</v>
      </c>
      <c r="S3911" t="s">
        <v>1979</v>
      </c>
      <c r="T3911" t="e">
        <f>VLOOKUP(Table3[[#This Row],[Region]],managers5[],2,FALSE)</f>
        <v>#N/A</v>
      </c>
      <c r="U3911" t="s">
        <v>1956</v>
      </c>
      <c r="W3911" t="s">
        <v>14</v>
      </c>
      <c r="X3911" t="s">
        <v>71</v>
      </c>
      <c r="Y3911" t="s">
        <v>16</v>
      </c>
      <c r="Z3911" t="s">
        <v>17</v>
      </c>
      <c r="AA3911" t="s">
        <v>1168</v>
      </c>
      <c r="AB3911" t="s">
        <v>19</v>
      </c>
      <c r="AC3911">
        <v>0.35</v>
      </c>
      <c r="AD3911" s="1">
        <v>41071</v>
      </c>
    </row>
    <row r="3912" spans="1:30" x14ac:dyDescent="0.35">
      <c r="A3912">
        <v>1476</v>
      </c>
      <c r="B3912">
        <v>3375</v>
      </c>
      <c r="C3912">
        <v>24098</v>
      </c>
      <c r="D3912" s="1">
        <v>41016</v>
      </c>
      <c r="E3912" t="s">
        <v>41</v>
      </c>
      <c r="F3912">
        <v>10</v>
      </c>
      <c r="G3912">
        <v>80.59</v>
      </c>
      <c r="H3912">
        <v>0.05</v>
      </c>
      <c r="I3912" t="s">
        <v>9</v>
      </c>
      <c r="J3912" s="8">
        <v>-20.49</v>
      </c>
      <c r="K3912" s="8">
        <f>IF(Table3[[#This Row],[Return Status]] = "Returned", 0, Table3[[#This Row],[Profit]])</f>
        <v>-20.49</v>
      </c>
      <c r="L3912" s="8" t="str">
        <f>IFERROR(VLOOKUP(Table3[[#This Row],[Order ID]],returns[[Order ID]:[Status]],2,FALSE), "")</f>
        <v/>
      </c>
      <c r="M3912">
        <v>7.64</v>
      </c>
      <c r="N3912">
        <v>5.83</v>
      </c>
      <c r="O3912" t="s">
        <v>1325</v>
      </c>
      <c r="P3912" t="s">
        <v>331</v>
      </c>
      <c r="Q3912">
        <v>36830</v>
      </c>
      <c r="R3912" t="s">
        <v>56</v>
      </c>
      <c r="S3912" t="s">
        <v>1978</v>
      </c>
      <c r="T3912" t="e">
        <f>VLOOKUP(Table3[[#This Row],[Region]],managers5[],2,FALSE)</f>
        <v>#N/A</v>
      </c>
      <c r="U3912" t="s">
        <v>1957</v>
      </c>
      <c r="V3912" t="s">
        <v>1959</v>
      </c>
      <c r="W3912" t="s">
        <v>14</v>
      </c>
      <c r="X3912" t="s">
        <v>15</v>
      </c>
      <c r="Y3912" t="s">
        <v>16</v>
      </c>
      <c r="Z3912" t="s">
        <v>30</v>
      </c>
      <c r="AA3912" t="s">
        <v>657</v>
      </c>
      <c r="AB3912" t="s">
        <v>35</v>
      </c>
      <c r="AC3912">
        <v>0.36</v>
      </c>
      <c r="AD3912" s="1">
        <v>41018</v>
      </c>
    </row>
    <row r="3913" spans="1:30" x14ac:dyDescent="0.35">
      <c r="A3913">
        <v>6346</v>
      </c>
      <c r="B3913">
        <v>5470</v>
      </c>
      <c r="C3913">
        <v>38882</v>
      </c>
      <c r="D3913" s="1">
        <v>40161</v>
      </c>
      <c r="E3913" t="s">
        <v>41</v>
      </c>
      <c r="F3913">
        <v>40</v>
      </c>
      <c r="G3913">
        <v>2169.4899999999998</v>
      </c>
      <c r="H3913">
        <v>0.06</v>
      </c>
      <c r="I3913" t="s">
        <v>9</v>
      </c>
      <c r="J3913" s="8">
        <v>1043.43</v>
      </c>
      <c r="K3913" s="8">
        <f>IF(Table3[[#This Row],[Return Status]] = "Returned", 0, Table3[[#This Row],[Profit]])</f>
        <v>1043.43</v>
      </c>
      <c r="L3913" s="8" t="str">
        <f>IFERROR(VLOOKUP(Table3[[#This Row],[Order ID]],returns[[Order ID]:[Status]],2,FALSE), "")</f>
        <v/>
      </c>
      <c r="M3913">
        <v>55.48</v>
      </c>
      <c r="N3913">
        <v>4.8499999999999996</v>
      </c>
      <c r="O3913" t="s">
        <v>424</v>
      </c>
      <c r="P3913" t="s">
        <v>131</v>
      </c>
      <c r="Q3913">
        <v>4210</v>
      </c>
      <c r="R3913" t="s">
        <v>132</v>
      </c>
      <c r="S3913" t="s">
        <v>1979</v>
      </c>
      <c r="T3913" t="e">
        <f>VLOOKUP(Table3[[#This Row],[Region]],managers5[],2,FALSE)</f>
        <v>#N/A</v>
      </c>
      <c r="U3913" t="s">
        <v>1956</v>
      </c>
      <c r="W3913" t="s">
        <v>14</v>
      </c>
      <c r="X3913" t="s">
        <v>39</v>
      </c>
      <c r="Y3913" t="s">
        <v>16</v>
      </c>
      <c r="Z3913" t="s">
        <v>30</v>
      </c>
      <c r="AA3913" t="s">
        <v>1544</v>
      </c>
      <c r="AB3913" t="s">
        <v>19</v>
      </c>
      <c r="AC3913">
        <v>0.37</v>
      </c>
      <c r="AD3913" s="2">
        <v>40161</v>
      </c>
    </row>
    <row r="3914" spans="1:30" x14ac:dyDescent="0.35">
      <c r="A3914">
        <v>7087</v>
      </c>
      <c r="B3914">
        <v>5474</v>
      </c>
      <c r="C3914">
        <v>38886</v>
      </c>
      <c r="D3914" s="1">
        <v>40032</v>
      </c>
      <c r="E3914" t="s">
        <v>77</v>
      </c>
      <c r="F3914">
        <v>26</v>
      </c>
      <c r="G3914">
        <v>172.01</v>
      </c>
      <c r="H3914">
        <v>0.06</v>
      </c>
      <c r="I3914" t="s">
        <v>33</v>
      </c>
      <c r="J3914" s="8">
        <v>27.47</v>
      </c>
      <c r="K3914" s="8">
        <f>IF(Table3[[#This Row],[Return Status]] = "Returned", 0, Table3[[#This Row],[Profit]])</f>
        <v>27.47</v>
      </c>
      <c r="L3914" s="8" t="str">
        <f>IFERROR(VLOOKUP(Table3[[#This Row],[Order ID]],returns[[Order ID]:[Status]],2,FALSE), "")</f>
        <v/>
      </c>
      <c r="M3914">
        <v>6.7</v>
      </c>
      <c r="N3914">
        <v>1.56</v>
      </c>
      <c r="O3914" t="s">
        <v>947</v>
      </c>
      <c r="P3914" t="s">
        <v>189</v>
      </c>
      <c r="Q3914">
        <v>99301</v>
      </c>
      <c r="R3914" t="s">
        <v>190</v>
      </c>
      <c r="S3914" t="s">
        <v>1976</v>
      </c>
      <c r="T3914" t="e">
        <f>VLOOKUP(Table3[[#This Row],[Region]],managers5[],2,FALSE)</f>
        <v>#N/A</v>
      </c>
      <c r="U3914" t="s">
        <v>1955</v>
      </c>
      <c r="V3914" t="s">
        <v>1959</v>
      </c>
      <c r="W3914" t="s">
        <v>14</v>
      </c>
      <c r="X3914" t="s">
        <v>15</v>
      </c>
      <c r="Y3914" t="s">
        <v>16</v>
      </c>
      <c r="Z3914" t="s">
        <v>106</v>
      </c>
      <c r="AA3914" t="s">
        <v>1278</v>
      </c>
      <c r="AB3914" t="s">
        <v>35</v>
      </c>
      <c r="AC3914">
        <v>0.52</v>
      </c>
      <c r="AD3914" s="2">
        <v>40034</v>
      </c>
    </row>
    <row r="3915" spans="1:30" x14ac:dyDescent="0.35">
      <c r="A3915">
        <v>6620</v>
      </c>
      <c r="B3915">
        <v>5476</v>
      </c>
      <c r="C3915">
        <v>38887</v>
      </c>
      <c r="D3915" s="1">
        <v>40110</v>
      </c>
      <c r="E3915" t="s">
        <v>41</v>
      </c>
      <c r="F3915">
        <v>50</v>
      </c>
      <c r="G3915">
        <v>264.05</v>
      </c>
      <c r="H3915">
        <v>7.0000000000000007E-2</v>
      </c>
      <c r="I3915" t="s">
        <v>9</v>
      </c>
      <c r="J3915" s="8">
        <v>25.05</v>
      </c>
      <c r="K3915" s="8">
        <f>IF(Table3[[#This Row],[Return Status]] = "Returned", 0, Table3[[#This Row],[Profit]])</f>
        <v>25.05</v>
      </c>
      <c r="L3915" s="8" t="str">
        <f>IFERROR(VLOOKUP(Table3[[#This Row],[Order ID]],returns[[Order ID]:[Status]],2,FALSE), "")</f>
        <v/>
      </c>
      <c r="M3915">
        <v>5.58</v>
      </c>
      <c r="N3915">
        <v>1.99</v>
      </c>
      <c r="O3915" t="s">
        <v>1717</v>
      </c>
      <c r="P3915" t="s">
        <v>97</v>
      </c>
      <c r="Q3915">
        <v>97420</v>
      </c>
      <c r="R3915" t="s">
        <v>98</v>
      </c>
      <c r="S3915" t="s">
        <v>1976</v>
      </c>
      <c r="T3915" t="e">
        <f>VLOOKUP(Table3[[#This Row],[Region]],managers5[],2,FALSE)</f>
        <v>#N/A</v>
      </c>
      <c r="U3915" t="s">
        <v>1955</v>
      </c>
      <c r="V3915" t="s">
        <v>1959</v>
      </c>
      <c r="W3915" t="s">
        <v>14</v>
      </c>
      <c r="X3915" t="s">
        <v>39</v>
      </c>
      <c r="Y3915" t="s">
        <v>16</v>
      </c>
      <c r="Z3915" t="s">
        <v>106</v>
      </c>
      <c r="AA3915" t="s">
        <v>1836</v>
      </c>
      <c r="AB3915" t="s">
        <v>35</v>
      </c>
      <c r="AC3915">
        <v>0.46</v>
      </c>
      <c r="AD3915" s="2">
        <v>40112</v>
      </c>
    </row>
    <row r="3916" spans="1:30" x14ac:dyDescent="0.35">
      <c r="A3916">
        <v>6626</v>
      </c>
      <c r="B3916">
        <v>5475</v>
      </c>
      <c r="C3916">
        <v>38887</v>
      </c>
      <c r="D3916" s="1">
        <v>40110</v>
      </c>
      <c r="E3916" t="s">
        <v>41</v>
      </c>
      <c r="F3916">
        <v>25</v>
      </c>
      <c r="G3916">
        <v>378.9</v>
      </c>
      <c r="H3916">
        <v>0.02</v>
      </c>
      <c r="I3916" t="s">
        <v>9</v>
      </c>
      <c r="J3916" s="8">
        <v>28.457999999999998</v>
      </c>
      <c r="K3916" s="8">
        <f>IF(Table3[[#This Row],[Return Status]] = "Returned", 0, Table3[[#This Row],[Profit]])</f>
        <v>28.457999999999998</v>
      </c>
      <c r="L3916" s="8" t="str">
        <f>IFERROR(VLOOKUP(Table3[[#This Row],[Order ID]],returns[[Order ID]:[Status]],2,FALSE), "")</f>
        <v/>
      </c>
      <c r="M3916">
        <v>14.45</v>
      </c>
      <c r="N3916">
        <v>7.17</v>
      </c>
      <c r="O3916" t="s">
        <v>1717</v>
      </c>
      <c r="P3916" t="s">
        <v>97</v>
      </c>
      <c r="Q3916">
        <v>97420</v>
      </c>
      <c r="R3916" t="s">
        <v>98</v>
      </c>
      <c r="S3916" t="s">
        <v>1976</v>
      </c>
      <c r="T3916" t="e">
        <f>VLOOKUP(Table3[[#This Row],[Region]],managers5[],2,FALSE)</f>
        <v>#N/A</v>
      </c>
      <c r="U3916" t="s">
        <v>1955</v>
      </c>
      <c r="V3916" t="s">
        <v>1959</v>
      </c>
      <c r="W3916" t="s">
        <v>14</v>
      </c>
      <c r="X3916" t="s">
        <v>39</v>
      </c>
      <c r="Y3916" t="s">
        <v>16</v>
      </c>
      <c r="Z3916" t="s">
        <v>17</v>
      </c>
      <c r="AA3916" t="s">
        <v>470</v>
      </c>
      <c r="AB3916" t="s">
        <v>19</v>
      </c>
      <c r="AC3916">
        <v>0.38</v>
      </c>
      <c r="AD3916" s="2">
        <v>40111</v>
      </c>
    </row>
    <row r="3917" spans="1:30" x14ac:dyDescent="0.35">
      <c r="A3917">
        <v>284</v>
      </c>
      <c r="B3917">
        <v>5478</v>
      </c>
      <c r="C3917">
        <v>38912</v>
      </c>
      <c r="D3917" s="1">
        <v>41210</v>
      </c>
      <c r="E3917" t="s">
        <v>32</v>
      </c>
      <c r="F3917">
        <v>26</v>
      </c>
      <c r="G3917">
        <v>1514.9634999999901</v>
      </c>
      <c r="H3917">
        <v>0.02</v>
      </c>
      <c r="I3917" t="s">
        <v>9</v>
      </c>
      <c r="J3917" s="8">
        <v>310.185</v>
      </c>
      <c r="K3917" s="8">
        <f>IF(Table3[[#This Row],[Return Status]] = "Returned", 0, Table3[[#This Row],[Profit]])</f>
        <v>310.185</v>
      </c>
      <c r="L3917" s="8" t="str">
        <f>IFERROR(VLOOKUP(Table3[[#This Row],[Order ID]],returns[[Order ID]:[Status]],2,FALSE), "")</f>
        <v/>
      </c>
      <c r="M3917">
        <v>65.989999999999995</v>
      </c>
      <c r="N3917">
        <v>4.99</v>
      </c>
      <c r="O3917" t="s">
        <v>474</v>
      </c>
      <c r="P3917" t="s">
        <v>134</v>
      </c>
      <c r="Q3917">
        <v>6478</v>
      </c>
      <c r="R3917" t="s">
        <v>135</v>
      </c>
      <c r="S3917" t="s">
        <v>1979</v>
      </c>
      <c r="T3917" t="e">
        <f>VLOOKUP(Table3[[#This Row],[Region]],managers5[],2,FALSE)</f>
        <v>#N/A</v>
      </c>
      <c r="U3917" t="s">
        <v>1956</v>
      </c>
      <c r="W3917" t="s">
        <v>14</v>
      </c>
      <c r="X3917" t="s">
        <v>71</v>
      </c>
      <c r="Y3917" t="s">
        <v>46</v>
      </c>
      <c r="Z3917" t="s">
        <v>86</v>
      </c>
      <c r="AA3917" t="s">
        <v>163</v>
      </c>
      <c r="AB3917" t="s">
        <v>19</v>
      </c>
      <c r="AC3917">
        <v>0.56999999999999995</v>
      </c>
      <c r="AD3917" s="1">
        <v>41217</v>
      </c>
    </row>
    <row r="3918" spans="1:30" x14ac:dyDescent="0.35">
      <c r="A3918">
        <v>322</v>
      </c>
      <c r="B3918">
        <v>5477</v>
      </c>
      <c r="C3918">
        <v>38912</v>
      </c>
      <c r="D3918" s="1">
        <v>41210</v>
      </c>
      <c r="E3918" t="s">
        <v>32</v>
      </c>
      <c r="F3918">
        <v>46</v>
      </c>
      <c r="G3918">
        <v>6943.94</v>
      </c>
      <c r="H3918">
        <v>0.01</v>
      </c>
      <c r="I3918" t="s">
        <v>9</v>
      </c>
      <c r="J3918" s="8">
        <v>608.9</v>
      </c>
      <c r="K3918" s="8">
        <f>IF(Table3[[#This Row],[Return Status]] = "Returned", 0, Table3[[#This Row],[Profit]])</f>
        <v>608.9</v>
      </c>
      <c r="L3918" s="8" t="str">
        <f>IFERROR(VLOOKUP(Table3[[#This Row],[Order ID]],returns[[Order ID]:[Status]],2,FALSE), "")</f>
        <v/>
      </c>
      <c r="M3918">
        <v>152.47999999999999</v>
      </c>
      <c r="N3918">
        <v>4</v>
      </c>
      <c r="O3918" t="s">
        <v>474</v>
      </c>
      <c r="P3918" t="s">
        <v>37</v>
      </c>
      <c r="Q3918">
        <v>7010</v>
      </c>
      <c r="R3918" t="s">
        <v>37</v>
      </c>
      <c r="S3918" t="s">
        <v>1979</v>
      </c>
      <c r="T3918" t="e">
        <f>VLOOKUP(Table3[[#This Row],[Region]],managers5[],2,FALSE)</f>
        <v>#N/A</v>
      </c>
      <c r="U3918" t="s">
        <v>1956</v>
      </c>
      <c r="W3918" t="s">
        <v>14</v>
      </c>
      <c r="X3918" t="s">
        <v>71</v>
      </c>
      <c r="Y3918" t="s">
        <v>46</v>
      </c>
      <c r="Z3918" t="s">
        <v>47</v>
      </c>
      <c r="AA3918" t="s">
        <v>356</v>
      </c>
      <c r="AB3918" t="s">
        <v>19</v>
      </c>
      <c r="AC3918">
        <v>0.79</v>
      </c>
      <c r="AD3918" s="1">
        <v>41212</v>
      </c>
    </row>
    <row r="3919" spans="1:30" x14ac:dyDescent="0.35">
      <c r="A3919">
        <v>6911</v>
      </c>
      <c r="B3919">
        <v>5479</v>
      </c>
      <c r="C3919">
        <v>38913</v>
      </c>
      <c r="D3919" s="1">
        <v>40062</v>
      </c>
      <c r="E3919" t="s">
        <v>8</v>
      </c>
      <c r="F3919">
        <v>7</v>
      </c>
      <c r="G3919">
        <v>230.29</v>
      </c>
      <c r="H3919">
        <v>0.03</v>
      </c>
      <c r="I3919" t="s">
        <v>9</v>
      </c>
      <c r="J3919" s="8">
        <v>-4.3009999999999904</v>
      </c>
      <c r="K3919" s="8">
        <f>IF(Table3[[#This Row],[Return Status]] = "Returned", 0, Table3[[#This Row],[Profit]])</f>
        <v>-4.3009999999999904</v>
      </c>
      <c r="L3919" s="8" t="str">
        <f>IFERROR(VLOOKUP(Table3[[#This Row],[Order ID]],returns[[Order ID]:[Status]],2,FALSE), "")</f>
        <v/>
      </c>
      <c r="M3919">
        <v>31.74</v>
      </c>
      <c r="N3919">
        <v>12.62</v>
      </c>
      <c r="O3919" t="s">
        <v>1360</v>
      </c>
      <c r="P3919" t="s">
        <v>11</v>
      </c>
      <c r="Q3919">
        <v>95070</v>
      </c>
      <c r="R3919" t="s">
        <v>12</v>
      </c>
      <c r="S3919" t="s">
        <v>1976</v>
      </c>
      <c r="T3919" t="e">
        <f>VLOOKUP(Table3[[#This Row],[Region]],managers5[],2,FALSE)</f>
        <v>#N/A</v>
      </c>
      <c r="U3919" t="s">
        <v>1955</v>
      </c>
      <c r="V3919" t="s">
        <v>1959</v>
      </c>
      <c r="W3919" t="s">
        <v>14</v>
      </c>
      <c r="X3919" t="s">
        <v>24</v>
      </c>
      <c r="Y3919" t="s">
        <v>16</v>
      </c>
      <c r="Z3919" t="s">
        <v>17</v>
      </c>
      <c r="AA3919" t="s">
        <v>445</v>
      </c>
      <c r="AB3919" t="s">
        <v>19</v>
      </c>
      <c r="AC3919">
        <v>0.37</v>
      </c>
      <c r="AD3919" s="2">
        <v>40062</v>
      </c>
    </row>
    <row r="3920" spans="1:30" x14ac:dyDescent="0.35">
      <c r="A3920">
        <v>1199</v>
      </c>
      <c r="B3920">
        <v>5480</v>
      </c>
      <c r="C3920">
        <v>38914</v>
      </c>
      <c r="D3920" s="1">
        <v>41059</v>
      </c>
      <c r="E3920" t="s">
        <v>20</v>
      </c>
      <c r="F3920">
        <v>43</v>
      </c>
      <c r="G3920">
        <v>447.12</v>
      </c>
      <c r="H3920">
        <v>0.08</v>
      </c>
      <c r="I3920" t="s">
        <v>9</v>
      </c>
      <c r="J3920" s="8">
        <v>-14.27</v>
      </c>
      <c r="K3920" s="8">
        <f>IF(Table3[[#This Row],[Return Status]] = "Returned", 0, Table3[[#This Row],[Profit]])</f>
        <v>-14.27</v>
      </c>
      <c r="L3920" s="8" t="str">
        <f>IFERROR(VLOOKUP(Table3[[#This Row],[Order ID]],returns[[Order ID]:[Status]],2,FALSE), "")</f>
        <v/>
      </c>
      <c r="M3920">
        <v>10.64</v>
      </c>
      <c r="N3920">
        <v>5.16</v>
      </c>
      <c r="O3920" t="s">
        <v>306</v>
      </c>
      <c r="P3920" t="s">
        <v>97</v>
      </c>
      <c r="Q3920">
        <v>97035</v>
      </c>
      <c r="R3920" t="s">
        <v>98</v>
      </c>
      <c r="S3920" t="s">
        <v>1976</v>
      </c>
      <c r="T3920" t="e">
        <f>VLOOKUP(Table3[[#This Row],[Region]],managers5[],2,FALSE)</f>
        <v>#N/A</v>
      </c>
      <c r="U3920" t="s">
        <v>1955</v>
      </c>
      <c r="V3920" t="s">
        <v>1959</v>
      </c>
      <c r="W3920" t="s">
        <v>14</v>
      </c>
      <c r="X3920" t="s">
        <v>71</v>
      </c>
      <c r="Y3920" t="s">
        <v>50</v>
      </c>
      <c r="Z3920" t="s">
        <v>61</v>
      </c>
      <c r="AA3920" t="s">
        <v>997</v>
      </c>
      <c r="AB3920" t="s">
        <v>19</v>
      </c>
      <c r="AC3920">
        <v>0.56999999999999995</v>
      </c>
      <c r="AD3920" s="1">
        <v>41060</v>
      </c>
    </row>
    <row r="3921" spans="1:30" x14ac:dyDescent="0.35">
      <c r="A3921">
        <v>6836</v>
      </c>
      <c r="B3921">
        <v>5482</v>
      </c>
      <c r="C3921">
        <v>38915</v>
      </c>
      <c r="D3921" s="1">
        <v>40073</v>
      </c>
      <c r="E3921" t="s">
        <v>20</v>
      </c>
      <c r="F3921">
        <v>34</v>
      </c>
      <c r="G3921">
        <v>253.6</v>
      </c>
      <c r="H3921">
        <v>7.0000000000000007E-2</v>
      </c>
      <c r="I3921" t="s">
        <v>9</v>
      </c>
      <c r="J3921" s="8">
        <v>24.39</v>
      </c>
      <c r="K3921" s="8">
        <f>IF(Table3[[#This Row],[Return Status]] = "Returned", 0, Table3[[#This Row],[Profit]])</f>
        <v>24.39</v>
      </c>
      <c r="L3921" s="8" t="str">
        <f>IFERROR(VLOOKUP(Table3[[#This Row],[Order ID]],returns[[Order ID]:[Status]],2,FALSE), "")</f>
        <v/>
      </c>
      <c r="M3921">
        <v>7.59</v>
      </c>
      <c r="N3921">
        <v>4</v>
      </c>
      <c r="O3921" t="s">
        <v>1292</v>
      </c>
      <c r="P3921" t="s">
        <v>37</v>
      </c>
      <c r="Q3921">
        <v>43229</v>
      </c>
      <c r="R3921" t="s">
        <v>37</v>
      </c>
      <c r="S3921" t="s">
        <v>1979</v>
      </c>
      <c r="T3921" t="e">
        <f>VLOOKUP(Table3[[#This Row],[Region]],managers5[],2,FALSE)</f>
        <v>#N/A</v>
      </c>
      <c r="U3921" t="s">
        <v>1956</v>
      </c>
      <c r="W3921" t="s">
        <v>14</v>
      </c>
      <c r="X3921" t="s">
        <v>71</v>
      </c>
      <c r="Y3921" t="s">
        <v>50</v>
      </c>
      <c r="Z3921" t="s">
        <v>61</v>
      </c>
      <c r="AA3921" t="s">
        <v>823</v>
      </c>
      <c r="AB3921" t="s">
        <v>35</v>
      </c>
      <c r="AC3921">
        <v>0.42</v>
      </c>
      <c r="AD3921" s="2">
        <v>40075</v>
      </c>
    </row>
    <row r="3922" spans="1:30" x14ac:dyDescent="0.35">
      <c r="A3922">
        <v>6843</v>
      </c>
      <c r="B3922">
        <v>5481</v>
      </c>
      <c r="C3922">
        <v>38915</v>
      </c>
      <c r="D3922" s="1">
        <v>40073</v>
      </c>
      <c r="E3922" t="s">
        <v>20</v>
      </c>
      <c r="F3922">
        <v>12</v>
      </c>
      <c r="G3922">
        <v>96.73</v>
      </c>
      <c r="H3922">
        <v>0.08</v>
      </c>
      <c r="I3922" t="s">
        <v>9</v>
      </c>
      <c r="J3922" s="8">
        <v>-83.65</v>
      </c>
      <c r="K3922" s="8">
        <f>IF(Table3[[#This Row],[Return Status]] = "Returned", 0, Table3[[#This Row],[Profit]])</f>
        <v>-83.65</v>
      </c>
      <c r="L3922" s="8" t="str">
        <f>IFERROR(VLOOKUP(Table3[[#This Row],[Order ID]],returns[[Order ID]:[Status]],2,FALSE), "")</f>
        <v/>
      </c>
      <c r="M3922">
        <v>7.77</v>
      </c>
      <c r="N3922">
        <v>9.23</v>
      </c>
      <c r="O3922" t="s">
        <v>1292</v>
      </c>
      <c r="P3922" t="s">
        <v>37</v>
      </c>
      <c r="Q3922">
        <v>43229</v>
      </c>
      <c r="R3922" t="s">
        <v>37</v>
      </c>
      <c r="S3922" t="s">
        <v>1979</v>
      </c>
      <c r="T3922" t="e">
        <f>VLOOKUP(Table3[[#This Row],[Region]],managers5[],2,FALSE)</f>
        <v>#N/A</v>
      </c>
      <c r="U3922" t="s">
        <v>1956</v>
      </c>
      <c r="W3922" t="s">
        <v>14</v>
      </c>
      <c r="X3922" t="s">
        <v>71</v>
      </c>
      <c r="Y3922" t="s">
        <v>16</v>
      </c>
      <c r="Z3922" t="s">
        <v>83</v>
      </c>
      <c r="AA3922" t="s">
        <v>1344</v>
      </c>
      <c r="AB3922" t="s">
        <v>19</v>
      </c>
      <c r="AC3922">
        <v>0.57999999999999996</v>
      </c>
      <c r="AD3922" s="2">
        <v>40074</v>
      </c>
    </row>
    <row r="3923" spans="1:30" x14ac:dyDescent="0.35">
      <c r="A3923">
        <v>5641</v>
      </c>
      <c r="B3923">
        <v>5486</v>
      </c>
      <c r="C3923">
        <v>38944</v>
      </c>
      <c r="D3923" s="1">
        <v>40288</v>
      </c>
      <c r="E3923" t="s">
        <v>20</v>
      </c>
      <c r="F3923">
        <v>32</v>
      </c>
      <c r="G3923">
        <v>921.3</v>
      </c>
      <c r="H3923">
        <v>0.09</v>
      </c>
      <c r="I3923" t="s">
        <v>9</v>
      </c>
      <c r="J3923" s="8">
        <v>353.16</v>
      </c>
      <c r="K3923" s="8">
        <f>IF(Table3[[#This Row],[Return Status]] = "Returned", 0, Table3[[#This Row],[Profit]])</f>
        <v>353.16</v>
      </c>
      <c r="L3923" s="8" t="str">
        <f>IFERROR(VLOOKUP(Table3[[#This Row],[Order ID]],returns[[Order ID]:[Status]],2,FALSE), "")</f>
        <v/>
      </c>
      <c r="M3923">
        <v>29.14</v>
      </c>
      <c r="N3923">
        <v>4.8600000000000003</v>
      </c>
      <c r="O3923" t="s">
        <v>687</v>
      </c>
      <c r="P3923" t="s">
        <v>92</v>
      </c>
      <c r="Q3923">
        <v>88201</v>
      </c>
      <c r="R3923" t="s">
        <v>93</v>
      </c>
      <c r="S3923" t="s">
        <v>1976</v>
      </c>
      <c r="T3923" t="e">
        <f>VLOOKUP(Table3[[#This Row],[Region]],managers5[],2,FALSE)</f>
        <v>#N/A</v>
      </c>
      <c r="U3923" t="s">
        <v>1955</v>
      </c>
      <c r="V3923" t="s">
        <v>1959</v>
      </c>
      <c r="W3923" t="s">
        <v>14</v>
      </c>
      <c r="X3923" t="s">
        <v>15</v>
      </c>
      <c r="Y3923" t="s">
        <v>16</v>
      </c>
      <c r="Z3923" t="s">
        <v>30</v>
      </c>
      <c r="AA3923" t="s">
        <v>1649</v>
      </c>
      <c r="AB3923" t="s">
        <v>35</v>
      </c>
      <c r="AC3923">
        <v>0.38</v>
      </c>
      <c r="AD3923" s="2">
        <v>40290</v>
      </c>
    </row>
    <row r="3924" spans="1:30" x14ac:dyDescent="0.35">
      <c r="A3924">
        <v>5647</v>
      </c>
      <c r="B3924">
        <v>5484</v>
      </c>
      <c r="C3924">
        <v>38944</v>
      </c>
      <c r="D3924" s="1">
        <v>40288</v>
      </c>
      <c r="E3924" t="s">
        <v>20</v>
      </c>
      <c r="F3924">
        <v>17</v>
      </c>
      <c r="G3924">
        <v>1873.3489999999999</v>
      </c>
      <c r="H3924">
        <v>0.02</v>
      </c>
      <c r="I3924" t="s">
        <v>9</v>
      </c>
      <c r="J3924" s="8">
        <v>194.21099999999899</v>
      </c>
      <c r="K3924" s="8">
        <f>IF(Table3[[#This Row],[Return Status]] = "Returned", 0, Table3[[#This Row],[Profit]])</f>
        <v>194.21099999999899</v>
      </c>
      <c r="L3924" s="8" t="str">
        <f>IFERROR(VLOOKUP(Table3[[#This Row],[Order ID]],returns[[Order ID]:[Status]],2,FALSE), "")</f>
        <v/>
      </c>
      <c r="M3924">
        <v>125.99</v>
      </c>
      <c r="N3924">
        <v>8.08</v>
      </c>
      <c r="O3924" t="s">
        <v>687</v>
      </c>
      <c r="P3924" t="s">
        <v>92</v>
      </c>
      <c r="Q3924">
        <v>87124</v>
      </c>
      <c r="R3924" t="s">
        <v>93</v>
      </c>
      <c r="S3924" t="s">
        <v>1976</v>
      </c>
      <c r="T3924" t="e">
        <f>VLOOKUP(Table3[[#This Row],[Region]],managers5[],2,FALSE)</f>
        <v>#N/A</v>
      </c>
      <c r="U3924" t="s">
        <v>1955</v>
      </c>
      <c r="V3924" t="s">
        <v>1959</v>
      </c>
      <c r="W3924" t="s">
        <v>14</v>
      </c>
      <c r="X3924" t="s">
        <v>15</v>
      </c>
      <c r="Y3924" t="s">
        <v>46</v>
      </c>
      <c r="Z3924" t="s">
        <v>86</v>
      </c>
      <c r="AA3924" t="s">
        <v>835</v>
      </c>
      <c r="AB3924" t="s">
        <v>19</v>
      </c>
      <c r="AC3924">
        <v>0.56999999999999995</v>
      </c>
      <c r="AD3924" s="2">
        <v>40289</v>
      </c>
    </row>
    <row r="3925" spans="1:30" x14ac:dyDescent="0.35">
      <c r="A3925">
        <v>5648</v>
      </c>
      <c r="B3925">
        <v>5485</v>
      </c>
      <c r="C3925">
        <v>38944</v>
      </c>
      <c r="D3925" s="1">
        <v>40288</v>
      </c>
      <c r="E3925" t="s">
        <v>20</v>
      </c>
      <c r="F3925">
        <v>46</v>
      </c>
      <c r="G3925">
        <v>24639.8</v>
      </c>
      <c r="H3925">
        <v>0.01</v>
      </c>
      <c r="I3925" t="s">
        <v>49</v>
      </c>
      <c r="J3925" s="8">
        <v>8614.7900000000009</v>
      </c>
      <c r="K3925" s="8">
        <f>IF(Table3[[#This Row],[Return Status]] = "Returned", 0, Table3[[#This Row],[Profit]])</f>
        <v>8614.7900000000009</v>
      </c>
      <c r="L3925" s="8" t="str">
        <f>IFERROR(VLOOKUP(Table3[[#This Row],[Order ID]],returns[[Order ID]:[Status]],2,FALSE), "")</f>
        <v/>
      </c>
      <c r="M3925">
        <v>500.98</v>
      </c>
      <c r="N3925">
        <v>26</v>
      </c>
      <c r="O3925" t="s">
        <v>687</v>
      </c>
      <c r="P3925" t="s">
        <v>92</v>
      </c>
      <c r="Q3925">
        <v>88201</v>
      </c>
      <c r="R3925" t="s">
        <v>93</v>
      </c>
      <c r="S3925" t="s">
        <v>1976</v>
      </c>
      <c r="T3925" t="e">
        <f>VLOOKUP(Table3[[#This Row],[Region]],managers5[],2,FALSE)</f>
        <v>#N/A</v>
      </c>
      <c r="U3925" t="s">
        <v>1955</v>
      </c>
      <c r="V3925" t="s">
        <v>1959</v>
      </c>
      <c r="W3925" t="s">
        <v>14</v>
      </c>
      <c r="X3925" t="s">
        <v>15</v>
      </c>
      <c r="Y3925" t="s">
        <v>50</v>
      </c>
      <c r="Z3925" t="s">
        <v>72</v>
      </c>
      <c r="AA3925" t="s">
        <v>301</v>
      </c>
      <c r="AB3925" t="s">
        <v>74</v>
      </c>
      <c r="AC3925">
        <v>0.6</v>
      </c>
      <c r="AD3925" s="2">
        <v>40289</v>
      </c>
    </row>
    <row r="3926" spans="1:30" x14ac:dyDescent="0.35">
      <c r="A3926">
        <v>6428</v>
      </c>
      <c r="B3926">
        <v>5487</v>
      </c>
      <c r="C3926">
        <v>38947</v>
      </c>
      <c r="D3926" s="1">
        <v>40146</v>
      </c>
      <c r="E3926" t="s">
        <v>41</v>
      </c>
      <c r="F3926">
        <v>20</v>
      </c>
      <c r="G3926">
        <v>307.45999999999998</v>
      </c>
      <c r="H3926">
        <v>0.02</v>
      </c>
      <c r="I3926" t="s">
        <v>9</v>
      </c>
      <c r="J3926" s="8">
        <v>4.91</v>
      </c>
      <c r="K3926" s="8">
        <f>IF(Table3[[#This Row],[Return Status]] = "Returned", 0, Table3[[#This Row],[Profit]])</f>
        <v>4.91</v>
      </c>
      <c r="L3926" s="8" t="str">
        <f>IFERROR(VLOOKUP(Table3[[#This Row],[Order ID]],returns[[Order ID]:[Status]],2,FALSE), "")</f>
        <v/>
      </c>
      <c r="M3926">
        <v>14.58</v>
      </c>
      <c r="N3926">
        <v>7.4</v>
      </c>
      <c r="O3926" t="s">
        <v>1265</v>
      </c>
      <c r="P3926" t="s">
        <v>37</v>
      </c>
      <c r="Q3926">
        <v>43952</v>
      </c>
      <c r="R3926" t="s">
        <v>37</v>
      </c>
      <c r="S3926" t="s">
        <v>1979</v>
      </c>
      <c r="T3926" t="e">
        <f>VLOOKUP(Table3[[#This Row],[Region]],managers5[],2,FALSE)</f>
        <v>#N/A</v>
      </c>
      <c r="U3926" t="s">
        <v>1956</v>
      </c>
      <c r="W3926" t="s">
        <v>14</v>
      </c>
      <c r="X3926" t="s">
        <v>24</v>
      </c>
      <c r="Y3926" t="s">
        <v>50</v>
      </c>
      <c r="Z3926" t="s">
        <v>61</v>
      </c>
      <c r="AA3926" t="s">
        <v>214</v>
      </c>
      <c r="AB3926" t="s">
        <v>19</v>
      </c>
      <c r="AC3926">
        <v>0.48</v>
      </c>
      <c r="AD3926" s="2">
        <v>40148</v>
      </c>
    </row>
    <row r="3927" spans="1:30" x14ac:dyDescent="0.35">
      <c r="A3927">
        <v>3252</v>
      </c>
      <c r="B3927">
        <v>5488</v>
      </c>
      <c r="C3927">
        <v>38948</v>
      </c>
      <c r="D3927" s="1">
        <v>40699</v>
      </c>
      <c r="E3927" t="s">
        <v>8</v>
      </c>
      <c r="F3927">
        <v>9</v>
      </c>
      <c r="G3927">
        <v>1394.28</v>
      </c>
      <c r="H3927">
        <v>0.03</v>
      </c>
      <c r="I3927" t="s">
        <v>9</v>
      </c>
      <c r="J3927" s="8">
        <v>197.16</v>
      </c>
      <c r="K3927" s="8">
        <f>IF(Table3[[#This Row],[Return Status]] = "Returned", 0, Table3[[#This Row],[Profit]])</f>
        <v>197.16</v>
      </c>
      <c r="L3927" s="8" t="str">
        <f>IFERROR(VLOOKUP(Table3[[#This Row],[Order ID]],returns[[Order ID]:[Status]],2,FALSE), "")</f>
        <v/>
      </c>
      <c r="M3927">
        <v>155.06</v>
      </c>
      <c r="N3927">
        <v>7.07</v>
      </c>
      <c r="O3927" t="s">
        <v>207</v>
      </c>
      <c r="P3927" t="s">
        <v>11</v>
      </c>
      <c r="Q3927">
        <v>92672</v>
      </c>
      <c r="R3927" t="s">
        <v>12</v>
      </c>
      <c r="S3927" t="s">
        <v>1976</v>
      </c>
      <c r="T3927" t="e">
        <f>VLOOKUP(Table3[[#This Row],[Region]],managers5[],2,FALSE)</f>
        <v>#N/A</v>
      </c>
      <c r="U3927" t="s">
        <v>1955</v>
      </c>
      <c r="V3927" t="s">
        <v>1959</v>
      </c>
      <c r="W3927" t="s">
        <v>14</v>
      </c>
      <c r="X3927" t="s">
        <v>24</v>
      </c>
      <c r="Y3927" t="s">
        <v>16</v>
      </c>
      <c r="Z3927" t="s">
        <v>75</v>
      </c>
      <c r="AA3927" t="s">
        <v>954</v>
      </c>
      <c r="AB3927" t="s">
        <v>19</v>
      </c>
      <c r="AC3927">
        <v>0.59</v>
      </c>
      <c r="AD3927" s="1">
        <v>40700</v>
      </c>
    </row>
    <row r="3928" spans="1:30" x14ac:dyDescent="0.35">
      <c r="A3928">
        <v>3253</v>
      </c>
      <c r="B3928">
        <v>5489</v>
      </c>
      <c r="C3928">
        <v>38948</v>
      </c>
      <c r="D3928" s="1">
        <v>40699</v>
      </c>
      <c r="E3928" t="s">
        <v>8</v>
      </c>
      <c r="F3928">
        <v>44</v>
      </c>
      <c r="G3928">
        <v>6862.2370000000001</v>
      </c>
      <c r="H3928">
        <v>0.05</v>
      </c>
      <c r="I3928" t="s">
        <v>33</v>
      </c>
      <c r="J3928" s="8">
        <v>1839.204</v>
      </c>
      <c r="K3928" s="8">
        <f>IF(Table3[[#This Row],[Return Status]] = "Returned", 0, Table3[[#This Row],[Profit]])</f>
        <v>1839.204</v>
      </c>
      <c r="L3928" s="8" t="str">
        <f>IFERROR(VLOOKUP(Table3[[#This Row],[Order ID]],returns[[Order ID]:[Status]],2,FALSE), "")</f>
        <v/>
      </c>
      <c r="M3928">
        <v>179.99</v>
      </c>
      <c r="N3928">
        <v>13.99</v>
      </c>
      <c r="O3928" t="s">
        <v>207</v>
      </c>
      <c r="P3928" t="s">
        <v>11</v>
      </c>
      <c r="Q3928">
        <v>92672</v>
      </c>
      <c r="R3928" t="s">
        <v>12</v>
      </c>
      <c r="S3928" t="s">
        <v>1976</v>
      </c>
      <c r="T3928" t="e">
        <f>VLOOKUP(Table3[[#This Row],[Region]],managers5[],2,FALSE)</f>
        <v>#N/A</v>
      </c>
      <c r="U3928" t="s">
        <v>1955</v>
      </c>
      <c r="V3928" t="s">
        <v>1959</v>
      </c>
      <c r="W3928" t="s">
        <v>14</v>
      </c>
      <c r="X3928" t="s">
        <v>24</v>
      </c>
      <c r="Y3928" t="s">
        <v>46</v>
      </c>
      <c r="Z3928" t="s">
        <v>86</v>
      </c>
      <c r="AA3928" t="s">
        <v>1414</v>
      </c>
      <c r="AB3928" t="s">
        <v>69</v>
      </c>
      <c r="AC3928">
        <v>0.56999999999999995</v>
      </c>
      <c r="AD3928" s="1">
        <v>40700</v>
      </c>
    </row>
    <row r="3929" spans="1:30" x14ac:dyDescent="0.35">
      <c r="A3929">
        <v>2036</v>
      </c>
      <c r="B3929">
        <v>7644</v>
      </c>
      <c r="C3929">
        <v>54786</v>
      </c>
      <c r="D3929" s="1">
        <v>40919</v>
      </c>
      <c r="E3929" t="s">
        <v>8</v>
      </c>
      <c r="F3929">
        <v>30</v>
      </c>
      <c r="G3929">
        <v>380.28</v>
      </c>
      <c r="H3929">
        <v>0.08</v>
      </c>
      <c r="I3929" t="s">
        <v>9</v>
      </c>
      <c r="J3929" s="8">
        <v>-20.58</v>
      </c>
      <c r="K3929" s="8">
        <f>IF(Table3[[#This Row],[Return Status]] = "Returned", 0, Table3[[#This Row],[Profit]])</f>
        <v>-20.58</v>
      </c>
      <c r="L3929" s="8" t="str">
        <f>IFERROR(VLOOKUP(Table3[[#This Row],[Order ID]],returns[[Order ID]:[Status]],2,FALSE), "")</f>
        <v/>
      </c>
      <c r="M3929">
        <v>13.48</v>
      </c>
      <c r="N3929">
        <v>4.51</v>
      </c>
      <c r="O3929" t="s">
        <v>63</v>
      </c>
      <c r="P3929" t="s">
        <v>645</v>
      </c>
      <c r="Q3929">
        <v>40356</v>
      </c>
      <c r="R3929" t="s">
        <v>65</v>
      </c>
      <c r="S3929" t="s">
        <v>1978</v>
      </c>
      <c r="T3929" t="e">
        <f>VLOOKUP(Table3[[#This Row],[Region]],managers5[],2,FALSE)</f>
        <v>#N/A</v>
      </c>
      <c r="U3929" t="s">
        <v>1957</v>
      </c>
      <c r="V3929" t="s">
        <v>1959</v>
      </c>
      <c r="W3929" t="s">
        <v>14</v>
      </c>
      <c r="X3929" t="s">
        <v>24</v>
      </c>
      <c r="Y3929" t="s">
        <v>16</v>
      </c>
      <c r="Z3929" t="s">
        <v>75</v>
      </c>
      <c r="AA3929" t="s">
        <v>76</v>
      </c>
      <c r="AB3929" t="s">
        <v>19</v>
      </c>
      <c r="AC3929">
        <v>0.59</v>
      </c>
      <c r="AD3929" s="1">
        <v>40921</v>
      </c>
    </row>
    <row r="3930" spans="1:30" x14ac:dyDescent="0.35">
      <c r="A3930">
        <v>4903</v>
      </c>
      <c r="B3930">
        <v>3266</v>
      </c>
      <c r="C3930">
        <v>23362</v>
      </c>
      <c r="D3930" s="1">
        <v>40417</v>
      </c>
      <c r="E3930" t="s">
        <v>20</v>
      </c>
      <c r="F3930">
        <v>45</v>
      </c>
      <c r="G3930">
        <v>852.05</v>
      </c>
      <c r="H3930">
        <v>0.1</v>
      </c>
      <c r="I3930" t="s">
        <v>9</v>
      </c>
      <c r="J3930" s="8">
        <v>-20.6</v>
      </c>
      <c r="K3930" s="8">
        <f>IF(Table3[[#This Row],[Return Status]] = "Returned", 0, Table3[[#This Row],[Profit]])</f>
        <v>-20.6</v>
      </c>
      <c r="L3930" s="8" t="str">
        <f>IFERROR(VLOOKUP(Table3[[#This Row],[Order ID]],returns[[Order ID]:[Status]],2,FALSE), "")</f>
        <v/>
      </c>
      <c r="M3930">
        <v>19.98</v>
      </c>
      <c r="N3930">
        <v>10.49</v>
      </c>
      <c r="O3930" t="s">
        <v>959</v>
      </c>
      <c r="P3930" t="s">
        <v>64</v>
      </c>
      <c r="Q3930">
        <v>30721</v>
      </c>
      <c r="R3930" t="s">
        <v>65</v>
      </c>
      <c r="S3930" t="s">
        <v>1978</v>
      </c>
      <c r="T3930" t="e">
        <f>VLOOKUP(Table3[[#This Row],[Region]],managers5[],2,FALSE)</f>
        <v>#N/A</v>
      </c>
      <c r="U3930" t="s">
        <v>1957</v>
      </c>
      <c r="V3930" t="s">
        <v>1959</v>
      </c>
      <c r="W3930" t="s">
        <v>14</v>
      </c>
      <c r="X3930" t="s">
        <v>15</v>
      </c>
      <c r="Y3930" t="s">
        <v>50</v>
      </c>
      <c r="Z3930" t="s">
        <v>61</v>
      </c>
      <c r="AA3930" t="s">
        <v>593</v>
      </c>
      <c r="AB3930" t="s">
        <v>19</v>
      </c>
      <c r="AC3930">
        <v>0.49</v>
      </c>
      <c r="AD3930" s="2">
        <v>40419</v>
      </c>
    </row>
    <row r="3931" spans="1:30" x14ac:dyDescent="0.35">
      <c r="A3931">
        <v>3106</v>
      </c>
      <c r="B3931">
        <v>5491</v>
      </c>
      <c r="C3931">
        <v>38950</v>
      </c>
      <c r="D3931" s="1">
        <v>40726</v>
      </c>
      <c r="E3931" t="s">
        <v>8</v>
      </c>
      <c r="F3931">
        <v>39</v>
      </c>
      <c r="G3931">
        <v>74</v>
      </c>
      <c r="H3931">
        <v>0.08</v>
      </c>
      <c r="I3931" t="s">
        <v>9</v>
      </c>
      <c r="J3931" s="8">
        <v>-20.6</v>
      </c>
      <c r="K3931" s="8">
        <f>IF(Table3[[#This Row],[Return Status]] = "Returned", 0, Table3[[#This Row],[Profit]])</f>
        <v>-20.6</v>
      </c>
      <c r="L3931" s="8" t="str">
        <f>IFERROR(VLOOKUP(Table3[[#This Row],[Order ID]],returns[[Order ID]:[Status]],2,FALSE), "")</f>
        <v/>
      </c>
      <c r="M3931">
        <v>1.89</v>
      </c>
      <c r="N3931">
        <v>0.76</v>
      </c>
      <c r="O3931" t="s">
        <v>184</v>
      </c>
      <c r="P3931" t="s">
        <v>43</v>
      </c>
      <c r="Q3931">
        <v>23434</v>
      </c>
      <c r="R3931" t="s">
        <v>44</v>
      </c>
      <c r="S3931" t="s">
        <v>1978</v>
      </c>
      <c r="T3931" t="e">
        <f>VLOOKUP(Table3[[#This Row],[Region]],managers5[],2,FALSE)</f>
        <v>#N/A</v>
      </c>
      <c r="U3931" t="s">
        <v>1957</v>
      </c>
      <c r="V3931" t="s">
        <v>1959</v>
      </c>
      <c r="W3931" t="s">
        <v>14</v>
      </c>
      <c r="X3931" t="s">
        <v>15</v>
      </c>
      <c r="Y3931" t="s">
        <v>16</v>
      </c>
      <c r="Z3931" t="s">
        <v>57</v>
      </c>
      <c r="AA3931" t="s">
        <v>617</v>
      </c>
      <c r="AB3931" t="s">
        <v>35</v>
      </c>
      <c r="AC3931">
        <v>0.83</v>
      </c>
      <c r="AD3931" s="1">
        <v>40727</v>
      </c>
    </row>
    <row r="3932" spans="1:30" x14ac:dyDescent="0.35">
      <c r="A3932">
        <v>4150</v>
      </c>
      <c r="B3932">
        <v>5493</v>
      </c>
      <c r="C3932">
        <v>38976</v>
      </c>
      <c r="D3932" s="1">
        <v>40537</v>
      </c>
      <c r="E3932" t="s">
        <v>41</v>
      </c>
      <c r="F3932">
        <v>46</v>
      </c>
      <c r="G3932">
        <v>944.76</v>
      </c>
      <c r="H3932">
        <v>0.03</v>
      </c>
      <c r="I3932" t="s">
        <v>9</v>
      </c>
      <c r="J3932" s="8">
        <v>165.46</v>
      </c>
      <c r="K3932" s="8">
        <f>IF(Table3[[#This Row],[Return Status]] = "Returned", 0, Table3[[#This Row],[Profit]])</f>
        <v>165.46</v>
      </c>
      <c r="L3932" s="8" t="str">
        <f>IFERROR(VLOOKUP(Table3[[#This Row],[Order ID]],returns[[Order ID]:[Status]],2,FALSE), "")</f>
        <v/>
      </c>
      <c r="M3932">
        <v>19.98</v>
      </c>
      <c r="N3932">
        <v>8.68</v>
      </c>
      <c r="O3932" t="s">
        <v>520</v>
      </c>
      <c r="P3932" t="s">
        <v>37</v>
      </c>
      <c r="Q3932">
        <v>7621</v>
      </c>
      <c r="R3932" t="s">
        <v>37</v>
      </c>
      <c r="S3932" t="s">
        <v>1979</v>
      </c>
      <c r="T3932" t="e">
        <f>VLOOKUP(Table3[[#This Row],[Region]],managers5[],2,FALSE)</f>
        <v>#N/A</v>
      </c>
      <c r="U3932" t="s">
        <v>1956</v>
      </c>
      <c r="W3932" t="s">
        <v>14</v>
      </c>
      <c r="X3932" t="s">
        <v>71</v>
      </c>
      <c r="Y3932" t="s">
        <v>16</v>
      </c>
      <c r="Z3932" t="s">
        <v>30</v>
      </c>
      <c r="AA3932" t="s">
        <v>1239</v>
      </c>
      <c r="AB3932" t="s">
        <v>19</v>
      </c>
      <c r="AC3932">
        <v>0.37</v>
      </c>
      <c r="AD3932" s="1">
        <v>40539</v>
      </c>
    </row>
    <row r="3933" spans="1:30" x14ac:dyDescent="0.35">
      <c r="A3933">
        <v>4157</v>
      </c>
      <c r="B3933">
        <v>5494</v>
      </c>
      <c r="C3933">
        <v>38976</v>
      </c>
      <c r="D3933" s="1">
        <v>40537</v>
      </c>
      <c r="E3933" t="s">
        <v>41</v>
      </c>
      <c r="F3933">
        <v>16</v>
      </c>
      <c r="G3933">
        <v>6813.93</v>
      </c>
      <c r="H3933">
        <v>0.09</v>
      </c>
      <c r="I3933" t="s">
        <v>49</v>
      </c>
      <c r="J3933" s="8">
        <v>358.19</v>
      </c>
      <c r="K3933" s="8">
        <f>IF(Table3[[#This Row],[Return Status]] = "Returned", 0, Table3[[#This Row],[Profit]])</f>
        <v>358.19</v>
      </c>
      <c r="L3933" s="8" t="str">
        <f>IFERROR(VLOOKUP(Table3[[#This Row],[Order ID]],returns[[Order ID]:[Status]],2,FALSE), "")</f>
        <v/>
      </c>
      <c r="M3933">
        <v>449.99</v>
      </c>
      <c r="N3933">
        <v>49</v>
      </c>
      <c r="O3933" t="s">
        <v>520</v>
      </c>
      <c r="P3933" t="s">
        <v>134</v>
      </c>
      <c r="Q3933">
        <v>1550</v>
      </c>
      <c r="R3933" t="s">
        <v>135</v>
      </c>
      <c r="S3933" t="s">
        <v>1979</v>
      </c>
      <c r="T3933" t="e">
        <f>VLOOKUP(Table3[[#This Row],[Region]],managers5[],2,FALSE)</f>
        <v>#N/A</v>
      </c>
      <c r="U3933" t="s">
        <v>1956</v>
      </c>
      <c r="W3933" t="s">
        <v>14</v>
      </c>
      <c r="X3933" t="s">
        <v>71</v>
      </c>
      <c r="Y3933" t="s">
        <v>46</v>
      </c>
      <c r="Z3933" t="s">
        <v>243</v>
      </c>
      <c r="AA3933" t="s">
        <v>596</v>
      </c>
      <c r="AB3933" t="s">
        <v>74</v>
      </c>
      <c r="AC3933">
        <v>0.38</v>
      </c>
      <c r="AD3933" s="1">
        <v>40538</v>
      </c>
    </row>
    <row r="3934" spans="1:30" x14ac:dyDescent="0.35">
      <c r="A3934">
        <v>6028</v>
      </c>
      <c r="B3934">
        <v>4301</v>
      </c>
      <c r="C3934">
        <v>30625</v>
      </c>
      <c r="D3934" s="1">
        <v>40217</v>
      </c>
      <c r="E3934" t="s">
        <v>41</v>
      </c>
      <c r="F3934">
        <v>24</v>
      </c>
      <c r="G3934">
        <v>2429.09</v>
      </c>
      <c r="H3934">
        <v>0.06</v>
      </c>
      <c r="I3934" t="s">
        <v>33</v>
      </c>
      <c r="J3934" s="8">
        <v>-20.67</v>
      </c>
      <c r="K3934" s="8">
        <f>IF(Table3[[#This Row],[Return Status]] = "Returned", 0, Table3[[#This Row],[Profit]])</f>
        <v>-20.67</v>
      </c>
      <c r="L3934" s="8" t="str">
        <f>IFERROR(VLOOKUP(Table3[[#This Row],[Order ID]],returns[[Order ID]:[Status]],2,FALSE), "")</f>
        <v/>
      </c>
      <c r="M3934">
        <v>105.29</v>
      </c>
      <c r="N3934">
        <v>10.119999999999999</v>
      </c>
      <c r="O3934" t="s">
        <v>1917</v>
      </c>
      <c r="P3934" t="s">
        <v>43</v>
      </c>
      <c r="Q3934">
        <v>22601</v>
      </c>
      <c r="R3934" t="s">
        <v>44</v>
      </c>
      <c r="S3934" t="s">
        <v>1978</v>
      </c>
      <c r="T3934" t="e">
        <f>VLOOKUP(Table3[[#This Row],[Region]],managers5[],2,FALSE)</f>
        <v>#N/A</v>
      </c>
      <c r="U3934" t="s">
        <v>1957</v>
      </c>
      <c r="V3934" t="s">
        <v>1959</v>
      </c>
      <c r="W3934" t="s">
        <v>14</v>
      </c>
      <c r="X3934" t="s">
        <v>71</v>
      </c>
      <c r="Y3934" t="s">
        <v>50</v>
      </c>
      <c r="Z3934" t="s">
        <v>61</v>
      </c>
      <c r="AA3934" t="s">
        <v>1150</v>
      </c>
      <c r="AB3934" t="s">
        <v>85</v>
      </c>
      <c r="AC3934">
        <v>0.79</v>
      </c>
      <c r="AD3934" s="2">
        <v>40219</v>
      </c>
    </row>
    <row r="3935" spans="1:30" x14ac:dyDescent="0.35">
      <c r="A3935">
        <v>6680</v>
      </c>
      <c r="B3935">
        <v>7649</v>
      </c>
      <c r="C3935">
        <v>54819</v>
      </c>
      <c r="D3935" s="1">
        <v>40096</v>
      </c>
      <c r="E3935" t="s">
        <v>32</v>
      </c>
      <c r="F3935">
        <v>10</v>
      </c>
      <c r="G3935">
        <v>53.32</v>
      </c>
      <c r="H3935">
        <v>7.0000000000000007E-2</v>
      </c>
      <c r="I3935" t="s">
        <v>9</v>
      </c>
      <c r="J3935" s="8">
        <v>-20.68</v>
      </c>
      <c r="K3935" s="8">
        <f>IF(Table3[[#This Row],[Return Status]] = "Returned", 0, Table3[[#This Row],[Profit]])</f>
        <v>-20.68</v>
      </c>
      <c r="L3935" s="8" t="str">
        <f>IFERROR(VLOOKUP(Table3[[#This Row],[Order ID]],returns[[Order ID]:[Status]],2,FALSE), "")</f>
        <v/>
      </c>
      <c r="M3935">
        <v>4.97</v>
      </c>
      <c r="N3935">
        <v>5.71</v>
      </c>
      <c r="O3935" t="s">
        <v>894</v>
      </c>
      <c r="P3935" t="s">
        <v>55</v>
      </c>
      <c r="Q3935">
        <v>33952</v>
      </c>
      <c r="R3935" t="s">
        <v>56</v>
      </c>
      <c r="S3935" t="s">
        <v>1978</v>
      </c>
      <c r="T3935" t="e">
        <f>VLOOKUP(Table3[[#This Row],[Region]],managers5[],2,FALSE)</f>
        <v>#N/A</v>
      </c>
      <c r="U3935" t="s">
        <v>1957</v>
      </c>
      <c r="V3935" t="s">
        <v>1959</v>
      </c>
      <c r="W3935" t="s">
        <v>14</v>
      </c>
      <c r="X3935" t="s">
        <v>15</v>
      </c>
      <c r="Y3935" t="s">
        <v>50</v>
      </c>
      <c r="Z3935" t="s">
        <v>61</v>
      </c>
      <c r="AA3935" t="s">
        <v>1686</v>
      </c>
      <c r="AB3935" t="s">
        <v>69</v>
      </c>
      <c r="AC3935">
        <v>0.54</v>
      </c>
      <c r="AD3935" s="2">
        <v>40101</v>
      </c>
    </row>
    <row r="3936" spans="1:30" x14ac:dyDescent="0.35">
      <c r="A3936">
        <v>5932</v>
      </c>
      <c r="B3936">
        <v>1787</v>
      </c>
      <c r="C3936">
        <v>12803</v>
      </c>
      <c r="D3936" s="1">
        <v>40234</v>
      </c>
      <c r="E3936" t="s">
        <v>8</v>
      </c>
      <c r="F3936">
        <v>32</v>
      </c>
      <c r="G3936">
        <v>383.81</v>
      </c>
      <c r="H3936">
        <v>0.03</v>
      </c>
      <c r="I3936" t="s">
        <v>9</v>
      </c>
      <c r="J3936" s="8">
        <v>-21.15</v>
      </c>
      <c r="K3936" s="8">
        <f>IF(Table3[[#This Row],[Return Status]] = "Returned", 0, Table3[[#This Row],[Profit]])</f>
        <v>-21.15</v>
      </c>
      <c r="L3936" s="8" t="str">
        <f>IFERROR(VLOOKUP(Table3[[#This Row],[Order ID]],returns[[Order ID]:[Status]],2,FALSE), "")</f>
        <v/>
      </c>
      <c r="M3936">
        <v>12.21</v>
      </c>
      <c r="N3936">
        <v>4.8099999999999996</v>
      </c>
      <c r="O3936" t="s">
        <v>427</v>
      </c>
      <c r="P3936" t="s">
        <v>120</v>
      </c>
      <c r="Q3936">
        <v>36801</v>
      </c>
      <c r="R3936" t="s">
        <v>56</v>
      </c>
      <c r="S3936" t="s">
        <v>1978</v>
      </c>
      <c r="T3936" t="e">
        <f>VLOOKUP(Table3[[#This Row],[Region]],managers5[],2,FALSE)</f>
        <v>#N/A</v>
      </c>
      <c r="U3936" t="s">
        <v>1957</v>
      </c>
      <c r="V3936" t="s">
        <v>1959</v>
      </c>
      <c r="W3936" t="s">
        <v>14</v>
      </c>
      <c r="X3936" t="s">
        <v>24</v>
      </c>
      <c r="Y3936" t="s">
        <v>16</v>
      </c>
      <c r="Z3936" t="s">
        <v>75</v>
      </c>
      <c r="AA3936" t="s">
        <v>738</v>
      </c>
      <c r="AB3936" t="s">
        <v>19</v>
      </c>
      <c r="AC3936">
        <v>0.57999999999999996</v>
      </c>
      <c r="AD3936" s="2">
        <v>40236</v>
      </c>
    </row>
    <row r="3937" spans="1:30" x14ac:dyDescent="0.35">
      <c r="A3937">
        <v>7611</v>
      </c>
      <c r="B3937">
        <v>7859</v>
      </c>
      <c r="C3937">
        <v>56197</v>
      </c>
      <c r="D3937" s="1">
        <v>39944</v>
      </c>
      <c r="E3937" t="s">
        <v>77</v>
      </c>
      <c r="F3937">
        <v>11</v>
      </c>
      <c r="G3937">
        <v>28.63</v>
      </c>
      <c r="H3937">
        <v>0.09</v>
      </c>
      <c r="I3937" t="s">
        <v>33</v>
      </c>
      <c r="J3937" s="8">
        <v>-21.17</v>
      </c>
      <c r="K3937" s="8">
        <f>IF(Table3[[#This Row],[Return Status]] = "Returned", 0, Table3[[#This Row],[Profit]])</f>
        <v>-21.17</v>
      </c>
      <c r="L3937" s="8" t="str">
        <f>IFERROR(VLOOKUP(Table3[[#This Row],[Order ID]],returns[[Order ID]:[Status]],2,FALSE), "")</f>
        <v/>
      </c>
      <c r="M3937">
        <v>1.74</v>
      </c>
      <c r="N3937">
        <v>4.08</v>
      </c>
      <c r="O3937" t="s">
        <v>1022</v>
      </c>
      <c r="P3937" t="s">
        <v>645</v>
      </c>
      <c r="Q3937">
        <v>71111</v>
      </c>
      <c r="R3937" t="s">
        <v>65</v>
      </c>
      <c r="S3937" t="s">
        <v>1978</v>
      </c>
      <c r="T3937" t="e">
        <f>VLOOKUP(Table3[[#This Row],[Region]],managers5[],2,FALSE)</f>
        <v>#N/A</v>
      </c>
      <c r="U3937" t="s">
        <v>1957</v>
      </c>
      <c r="V3937" t="s">
        <v>1959</v>
      </c>
      <c r="W3937" t="s">
        <v>14</v>
      </c>
      <c r="X3937" t="s">
        <v>39</v>
      </c>
      <c r="Y3937" t="s">
        <v>50</v>
      </c>
      <c r="Z3937" t="s">
        <v>61</v>
      </c>
      <c r="AA3937" t="s">
        <v>937</v>
      </c>
      <c r="AB3937" t="s">
        <v>109</v>
      </c>
      <c r="AC3937">
        <v>0.53</v>
      </c>
      <c r="AD3937" s="2">
        <v>39946</v>
      </c>
    </row>
    <row r="3938" spans="1:30" x14ac:dyDescent="0.35">
      <c r="A3938">
        <v>6695</v>
      </c>
      <c r="B3938">
        <v>4246</v>
      </c>
      <c r="C3938">
        <v>30214</v>
      </c>
      <c r="D3938" s="1">
        <v>40090</v>
      </c>
      <c r="E3938" t="s">
        <v>32</v>
      </c>
      <c r="F3938">
        <v>38</v>
      </c>
      <c r="G3938">
        <v>375.61</v>
      </c>
      <c r="H3938">
        <v>0.1</v>
      </c>
      <c r="I3938" t="s">
        <v>33</v>
      </c>
      <c r="J3938" s="8">
        <v>-21.263499999999901</v>
      </c>
      <c r="K3938" s="8">
        <f>IF(Table3[[#This Row],[Return Status]] = "Returned", 0, Table3[[#This Row],[Profit]])</f>
        <v>-21.263499999999901</v>
      </c>
      <c r="L3938" s="8" t="str">
        <f>IFERROR(VLOOKUP(Table3[[#This Row],[Order ID]],returns[[Order ID]:[Status]],2,FALSE), "")</f>
        <v/>
      </c>
      <c r="M3938">
        <v>10.44</v>
      </c>
      <c r="N3938">
        <v>5.75</v>
      </c>
      <c r="O3938" t="s">
        <v>1437</v>
      </c>
      <c r="P3938" t="s">
        <v>324</v>
      </c>
      <c r="Q3938">
        <v>72450</v>
      </c>
      <c r="R3938" t="s">
        <v>56</v>
      </c>
      <c r="S3938" t="s">
        <v>1978</v>
      </c>
      <c r="T3938" t="e">
        <f>VLOOKUP(Table3[[#This Row],[Region]],managers5[],2,FALSE)</f>
        <v>#N/A</v>
      </c>
      <c r="U3938" t="s">
        <v>1957</v>
      </c>
      <c r="V3938" t="s">
        <v>1959</v>
      </c>
      <c r="W3938" t="s">
        <v>14</v>
      </c>
      <c r="X3938" t="s">
        <v>24</v>
      </c>
      <c r="Y3938" t="s">
        <v>16</v>
      </c>
      <c r="Z3938" t="s">
        <v>17</v>
      </c>
      <c r="AA3938" t="s">
        <v>1721</v>
      </c>
      <c r="AB3938" t="s">
        <v>19</v>
      </c>
      <c r="AC3938">
        <v>0.39</v>
      </c>
      <c r="AD3938" s="2">
        <v>40097</v>
      </c>
    </row>
    <row r="3939" spans="1:30" x14ac:dyDescent="0.35">
      <c r="A3939">
        <v>31</v>
      </c>
      <c r="B3939">
        <v>2215</v>
      </c>
      <c r="C3939">
        <v>16005</v>
      </c>
      <c r="D3939" s="1">
        <v>41267</v>
      </c>
      <c r="E3939" t="s">
        <v>8</v>
      </c>
      <c r="F3939">
        <v>7</v>
      </c>
      <c r="G3939">
        <v>51.03</v>
      </c>
      <c r="H3939">
        <v>0.09</v>
      </c>
      <c r="I3939" t="s">
        <v>9</v>
      </c>
      <c r="J3939" s="8">
        <v>-21.378499999999999</v>
      </c>
      <c r="K3939" s="8">
        <f>IF(Table3[[#This Row],[Return Status]] = "Returned", 0, Table3[[#This Row],[Profit]])</f>
        <v>-21.378499999999999</v>
      </c>
      <c r="L3939" s="8" t="str">
        <f>IFERROR(VLOOKUP(Table3[[#This Row],[Order ID]],returns[[Order ID]:[Status]],2,FALSE), "")</f>
        <v/>
      </c>
      <c r="M3939">
        <v>6.81</v>
      </c>
      <c r="N3939">
        <v>5.48</v>
      </c>
      <c r="O3939" t="s">
        <v>119</v>
      </c>
      <c r="P3939" t="s">
        <v>120</v>
      </c>
      <c r="Q3939">
        <v>33801</v>
      </c>
      <c r="R3939" t="s">
        <v>56</v>
      </c>
      <c r="S3939" t="s">
        <v>1978</v>
      </c>
      <c r="T3939" t="e">
        <f>VLOOKUP(Table3[[#This Row],[Region]],managers5[],2,FALSE)</f>
        <v>#N/A</v>
      </c>
      <c r="U3939" t="s">
        <v>1957</v>
      </c>
      <c r="V3939" t="s">
        <v>1959</v>
      </c>
      <c r="W3939" t="s">
        <v>14</v>
      </c>
      <c r="X3939" t="s">
        <v>71</v>
      </c>
      <c r="Y3939" t="s">
        <v>16</v>
      </c>
      <c r="Z3939" t="s">
        <v>17</v>
      </c>
      <c r="AA3939" t="s">
        <v>121</v>
      </c>
      <c r="AB3939" t="s">
        <v>19</v>
      </c>
      <c r="AC3939">
        <v>0.37</v>
      </c>
      <c r="AD3939" s="1">
        <v>41269</v>
      </c>
    </row>
    <row r="3940" spans="1:30" x14ac:dyDescent="0.35">
      <c r="A3940">
        <v>7548</v>
      </c>
      <c r="B3940">
        <v>5503</v>
      </c>
      <c r="C3940">
        <v>39040</v>
      </c>
      <c r="D3940" s="1">
        <v>39954</v>
      </c>
      <c r="E3940" t="s">
        <v>41</v>
      </c>
      <c r="F3940">
        <v>26</v>
      </c>
      <c r="G3940">
        <v>1204.5094999999999</v>
      </c>
      <c r="H3940">
        <v>0.03</v>
      </c>
      <c r="I3940" t="s">
        <v>9</v>
      </c>
      <c r="J3940" s="8">
        <v>-221.25399999999999</v>
      </c>
      <c r="K3940" s="8">
        <f>IF(Table3[[#This Row],[Return Status]] = "Returned", 0, Table3[[#This Row],[Profit]])</f>
        <v>-221.25399999999999</v>
      </c>
      <c r="L3940" s="8" t="str">
        <f>IFERROR(VLOOKUP(Table3[[#This Row],[Order ID]],returns[[Order ID]:[Status]],2,FALSE), "")</f>
        <v/>
      </c>
      <c r="M3940">
        <v>55.99</v>
      </c>
      <c r="N3940">
        <v>5</v>
      </c>
      <c r="O3940" t="s">
        <v>1166</v>
      </c>
      <c r="P3940" t="s">
        <v>37</v>
      </c>
      <c r="Q3940">
        <v>7109</v>
      </c>
      <c r="R3940" t="s">
        <v>37</v>
      </c>
      <c r="S3940" t="s">
        <v>1979</v>
      </c>
      <c r="T3940" t="e">
        <f>VLOOKUP(Table3[[#This Row],[Region]],managers5[],2,FALSE)</f>
        <v>#N/A</v>
      </c>
      <c r="U3940" t="s">
        <v>1956</v>
      </c>
      <c r="W3940" t="s">
        <v>14</v>
      </c>
      <c r="X3940" t="s">
        <v>71</v>
      </c>
      <c r="Y3940" t="s">
        <v>46</v>
      </c>
      <c r="Z3940" t="s">
        <v>86</v>
      </c>
      <c r="AA3940" t="s">
        <v>1077</v>
      </c>
      <c r="AB3940" t="s">
        <v>109</v>
      </c>
      <c r="AC3940">
        <v>0.83</v>
      </c>
      <c r="AD3940" s="2">
        <v>39955</v>
      </c>
    </row>
    <row r="3941" spans="1:30" x14ac:dyDescent="0.35">
      <c r="A3941">
        <v>7549</v>
      </c>
      <c r="B3941">
        <v>5504</v>
      </c>
      <c r="C3941">
        <v>39040</v>
      </c>
      <c r="D3941" s="1">
        <v>39954</v>
      </c>
      <c r="E3941" t="s">
        <v>41</v>
      </c>
      <c r="F3941">
        <v>7</v>
      </c>
      <c r="G3941">
        <v>19.36</v>
      </c>
      <c r="H3941">
        <v>0.04</v>
      </c>
      <c r="I3941" t="s">
        <v>33</v>
      </c>
      <c r="J3941" s="8">
        <v>-1</v>
      </c>
      <c r="K3941" s="8">
        <f>IF(Table3[[#This Row],[Return Status]] = "Returned", 0, Table3[[#This Row],[Profit]])</f>
        <v>-1</v>
      </c>
      <c r="L3941" s="8" t="str">
        <f>IFERROR(VLOOKUP(Table3[[#This Row],[Order ID]],returns[[Order ID]:[Status]],2,FALSE), "")</f>
        <v/>
      </c>
      <c r="M3941">
        <v>1.98</v>
      </c>
      <c r="N3941">
        <v>0.7</v>
      </c>
      <c r="O3941" t="s">
        <v>1166</v>
      </c>
      <c r="P3941" t="s">
        <v>134</v>
      </c>
      <c r="Q3941">
        <v>6111</v>
      </c>
      <c r="R3941" t="s">
        <v>135</v>
      </c>
      <c r="S3941" t="s">
        <v>1979</v>
      </c>
      <c r="T3941" t="e">
        <f>VLOOKUP(Table3[[#This Row],[Region]],managers5[],2,FALSE)</f>
        <v>#N/A</v>
      </c>
      <c r="U3941" t="s">
        <v>1956</v>
      </c>
      <c r="W3941" t="s">
        <v>14</v>
      </c>
      <c r="X3941" t="s">
        <v>71</v>
      </c>
      <c r="Y3941" t="s">
        <v>16</v>
      </c>
      <c r="Z3941" t="s">
        <v>57</v>
      </c>
      <c r="AA3941" t="s">
        <v>1641</v>
      </c>
      <c r="AB3941" t="s">
        <v>35</v>
      </c>
      <c r="AC3941">
        <v>0.83</v>
      </c>
      <c r="AD3941" s="2">
        <v>39955</v>
      </c>
    </row>
    <row r="3942" spans="1:30" x14ac:dyDescent="0.35">
      <c r="A3942">
        <v>2490</v>
      </c>
      <c r="B3942">
        <v>5506</v>
      </c>
      <c r="C3942">
        <v>39041</v>
      </c>
      <c r="D3942" s="1">
        <v>40842</v>
      </c>
      <c r="E3942" t="s">
        <v>41</v>
      </c>
      <c r="F3942">
        <v>23</v>
      </c>
      <c r="G3942">
        <v>336.86</v>
      </c>
      <c r="H3942">
        <v>0.06</v>
      </c>
      <c r="I3942" t="s">
        <v>9</v>
      </c>
      <c r="J3942" s="8">
        <v>36.32</v>
      </c>
      <c r="K3942" s="8">
        <f>IF(Table3[[#This Row],[Return Status]] = "Returned", 0, Table3[[#This Row],[Profit]])</f>
        <v>36.32</v>
      </c>
      <c r="L3942" s="8" t="str">
        <f>IFERROR(VLOOKUP(Table3[[#This Row],[Order ID]],returns[[Order ID]:[Status]],2,FALSE), "")</f>
        <v/>
      </c>
      <c r="M3942">
        <v>14.2</v>
      </c>
      <c r="N3942">
        <v>5.3</v>
      </c>
      <c r="O3942" t="s">
        <v>229</v>
      </c>
      <c r="P3942" t="s">
        <v>11</v>
      </c>
      <c r="Q3942">
        <v>90712</v>
      </c>
      <c r="R3942" t="s">
        <v>12</v>
      </c>
      <c r="S3942" t="s">
        <v>1976</v>
      </c>
      <c r="T3942" t="e">
        <f>VLOOKUP(Table3[[#This Row],[Region]],managers5[],2,FALSE)</f>
        <v>#N/A</v>
      </c>
      <c r="U3942" t="s">
        <v>1955</v>
      </c>
      <c r="V3942" t="s">
        <v>1959</v>
      </c>
      <c r="W3942" t="s">
        <v>14</v>
      </c>
      <c r="X3942" t="s">
        <v>71</v>
      </c>
      <c r="Y3942" t="s">
        <v>50</v>
      </c>
      <c r="Z3942" t="s">
        <v>61</v>
      </c>
      <c r="AA3942" t="s">
        <v>1230</v>
      </c>
      <c r="AB3942" t="s">
        <v>35</v>
      </c>
      <c r="AC3942">
        <v>0.46</v>
      </c>
      <c r="AD3942" s="1">
        <v>40844</v>
      </c>
    </row>
    <row r="3943" spans="1:30" x14ac:dyDescent="0.35">
      <c r="A3943">
        <v>2498</v>
      </c>
      <c r="B3943">
        <v>5505</v>
      </c>
      <c r="C3943">
        <v>39041</v>
      </c>
      <c r="D3943" s="1">
        <v>40842</v>
      </c>
      <c r="E3943" t="s">
        <v>41</v>
      </c>
      <c r="F3943">
        <v>47</v>
      </c>
      <c r="G3943">
        <v>418.03</v>
      </c>
      <c r="H3943">
        <v>0</v>
      </c>
      <c r="I3943" t="s">
        <v>33</v>
      </c>
      <c r="J3943" s="8">
        <v>-158.58000000000001</v>
      </c>
      <c r="K3943" s="8">
        <f>IF(Table3[[#This Row],[Return Status]] = "Returned", 0, Table3[[#This Row],[Profit]])</f>
        <v>-158.58000000000001</v>
      </c>
      <c r="L3943" s="8" t="str">
        <f>IFERROR(VLOOKUP(Table3[[#This Row],[Order ID]],returns[[Order ID]:[Status]],2,FALSE), "")</f>
        <v/>
      </c>
      <c r="M3943">
        <v>8.09</v>
      </c>
      <c r="N3943">
        <v>7.96</v>
      </c>
      <c r="O3943" t="s">
        <v>229</v>
      </c>
      <c r="P3943" t="s">
        <v>11</v>
      </c>
      <c r="Q3943">
        <v>90712</v>
      </c>
      <c r="R3943" t="s">
        <v>12</v>
      </c>
      <c r="S3943" t="s">
        <v>1976</v>
      </c>
      <c r="T3943" t="e">
        <f>VLOOKUP(Table3[[#This Row],[Region]],managers5[],2,FALSE)</f>
        <v>#N/A</v>
      </c>
      <c r="U3943" t="s">
        <v>1955</v>
      </c>
      <c r="V3943" t="s">
        <v>1959</v>
      </c>
      <c r="W3943" t="s">
        <v>14</v>
      </c>
      <c r="X3943" t="s">
        <v>71</v>
      </c>
      <c r="Y3943" t="s">
        <v>50</v>
      </c>
      <c r="Z3943" t="s">
        <v>61</v>
      </c>
      <c r="AA3943" t="s">
        <v>339</v>
      </c>
      <c r="AB3943" t="s">
        <v>19</v>
      </c>
      <c r="AC3943">
        <v>0.49</v>
      </c>
      <c r="AD3943" s="1">
        <v>40842</v>
      </c>
    </row>
    <row r="3944" spans="1:30" x14ac:dyDescent="0.35">
      <c r="A3944">
        <v>3176</v>
      </c>
      <c r="B3944">
        <v>5459</v>
      </c>
      <c r="C3944">
        <v>38786</v>
      </c>
      <c r="D3944" s="1">
        <v>40712</v>
      </c>
      <c r="E3944" t="s">
        <v>20</v>
      </c>
      <c r="F3944">
        <v>10</v>
      </c>
      <c r="G3944">
        <v>236.17</v>
      </c>
      <c r="H3944">
        <v>0.09</v>
      </c>
      <c r="I3944" t="s">
        <v>49</v>
      </c>
      <c r="J3944" s="8">
        <v>-21.39</v>
      </c>
      <c r="K3944" s="8">
        <f>IF(Table3[[#This Row],[Return Status]] = "Returned", 0, Table3[[#This Row],[Profit]])</f>
        <v>-21.39</v>
      </c>
      <c r="L3944" s="8" t="str">
        <f>IFERROR(VLOOKUP(Table3[[#This Row],[Order ID]],returns[[Order ID]:[Status]],2,FALSE), "")</f>
        <v/>
      </c>
      <c r="M3944">
        <v>23.99</v>
      </c>
      <c r="N3944">
        <v>15.68</v>
      </c>
      <c r="O3944" t="s">
        <v>943</v>
      </c>
      <c r="P3944" t="s">
        <v>55</v>
      </c>
      <c r="Q3944">
        <v>34609</v>
      </c>
      <c r="R3944" t="s">
        <v>56</v>
      </c>
      <c r="S3944" t="s">
        <v>1978</v>
      </c>
      <c r="T3944" t="e">
        <f>VLOOKUP(Table3[[#This Row],[Region]],managers5[],2,FALSE)</f>
        <v>#N/A</v>
      </c>
      <c r="U3944" t="s">
        <v>1957</v>
      </c>
      <c r="V3944" t="s">
        <v>1959</v>
      </c>
      <c r="W3944" t="s">
        <v>14</v>
      </c>
      <c r="X3944" t="s">
        <v>39</v>
      </c>
      <c r="Y3944" t="s">
        <v>50</v>
      </c>
      <c r="Z3944" t="s">
        <v>61</v>
      </c>
      <c r="AA3944" t="s">
        <v>888</v>
      </c>
      <c r="AB3944" t="s">
        <v>74</v>
      </c>
      <c r="AC3944">
        <v>0.62</v>
      </c>
      <c r="AD3944" s="1">
        <v>40714</v>
      </c>
    </row>
    <row r="3945" spans="1:30" x14ac:dyDescent="0.35">
      <c r="A3945">
        <v>3117</v>
      </c>
      <c r="B3945">
        <v>1563</v>
      </c>
      <c r="C3945">
        <v>11270</v>
      </c>
      <c r="D3945" s="1">
        <v>40724</v>
      </c>
      <c r="E3945" t="s">
        <v>77</v>
      </c>
      <c r="F3945">
        <v>15</v>
      </c>
      <c r="G3945">
        <v>140.07</v>
      </c>
      <c r="H3945">
        <v>0.04</v>
      </c>
      <c r="I3945" t="s">
        <v>33</v>
      </c>
      <c r="J3945" s="8">
        <v>-21.85</v>
      </c>
      <c r="K3945" s="8">
        <f>IF(Table3[[#This Row],[Return Status]] = "Returned", 0, Table3[[#This Row],[Profit]])</f>
        <v>-21.85</v>
      </c>
      <c r="L3945" s="8" t="str">
        <f>IFERROR(VLOOKUP(Table3[[#This Row],[Order ID]],returns[[Order ID]:[Status]],2,FALSE), "")</f>
        <v/>
      </c>
      <c r="M3945">
        <v>8.6</v>
      </c>
      <c r="N3945">
        <v>6.19</v>
      </c>
      <c r="O3945" t="s">
        <v>773</v>
      </c>
      <c r="P3945" t="s">
        <v>120</v>
      </c>
      <c r="Q3945">
        <v>33710</v>
      </c>
      <c r="R3945" t="s">
        <v>56</v>
      </c>
      <c r="S3945" t="s">
        <v>1978</v>
      </c>
      <c r="T3945" t="e">
        <f>VLOOKUP(Table3[[#This Row],[Region]],managers5[],2,FALSE)</f>
        <v>#N/A</v>
      </c>
      <c r="U3945" t="s">
        <v>1957</v>
      </c>
      <c r="V3945" t="s">
        <v>1959</v>
      </c>
      <c r="W3945" t="s">
        <v>14</v>
      </c>
      <c r="X3945" t="s">
        <v>71</v>
      </c>
      <c r="Y3945" t="s">
        <v>16</v>
      </c>
      <c r="Z3945" t="s">
        <v>17</v>
      </c>
      <c r="AA3945" t="s">
        <v>958</v>
      </c>
      <c r="AB3945" t="s">
        <v>19</v>
      </c>
      <c r="AC3945">
        <v>0.38</v>
      </c>
      <c r="AD3945" s="1">
        <v>40725</v>
      </c>
    </row>
    <row r="3946" spans="1:30" x14ac:dyDescent="0.35">
      <c r="A3946">
        <v>8058</v>
      </c>
      <c r="B3946">
        <v>5509</v>
      </c>
      <c r="C3946">
        <v>39072</v>
      </c>
      <c r="D3946" s="1">
        <v>39866</v>
      </c>
      <c r="E3946" t="s">
        <v>77</v>
      </c>
      <c r="F3946">
        <v>50</v>
      </c>
      <c r="G3946">
        <v>1633.37</v>
      </c>
      <c r="H3946">
        <v>0.08</v>
      </c>
      <c r="I3946" t="s">
        <v>9</v>
      </c>
      <c r="J3946" s="8">
        <v>144.69</v>
      </c>
      <c r="K3946" s="8">
        <f>IF(Table3[[#This Row],[Return Status]] = "Returned", 0, Table3[[#This Row],[Profit]])</f>
        <v>144.69</v>
      </c>
      <c r="L3946" s="8" t="str">
        <f>IFERROR(VLOOKUP(Table3[[#This Row],[Order ID]],returns[[Order ID]:[Status]],2,FALSE), "")</f>
        <v/>
      </c>
      <c r="M3946">
        <v>34.99</v>
      </c>
      <c r="N3946">
        <v>7.73</v>
      </c>
      <c r="O3946" t="s">
        <v>1708</v>
      </c>
      <c r="P3946" t="s">
        <v>97</v>
      </c>
      <c r="Q3946">
        <v>97526</v>
      </c>
      <c r="R3946" t="s">
        <v>98</v>
      </c>
      <c r="S3946" t="s">
        <v>1976</v>
      </c>
      <c r="T3946" t="e">
        <f>VLOOKUP(Table3[[#This Row],[Region]],managers5[],2,FALSE)</f>
        <v>#N/A</v>
      </c>
      <c r="U3946" t="s">
        <v>1955</v>
      </c>
      <c r="V3946" t="s">
        <v>1959</v>
      </c>
      <c r="W3946" t="s">
        <v>14</v>
      </c>
      <c r="X3946" t="s">
        <v>71</v>
      </c>
      <c r="Y3946" t="s">
        <v>16</v>
      </c>
      <c r="Z3946" t="s">
        <v>106</v>
      </c>
      <c r="AA3946" t="s">
        <v>258</v>
      </c>
      <c r="AB3946" t="s">
        <v>19</v>
      </c>
      <c r="AC3946">
        <v>0.59</v>
      </c>
      <c r="AD3946" s="2">
        <v>39867</v>
      </c>
    </row>
    <row r="3947" spans="1:30" x14ac:dyDescent="0.35">
      <c r="A3947">
        <v>1826</v>
      </c>
      <c r="B3947">
        <v>5510</v>
      </c>
      <c r="C3947">
        <v>39075</v>
      </c>
      <c r="D3947" s="1">
        <v>40958</v>
      </c>
      <c r="E3947" t="s">
        <v>8</v>
      </c>
      <c r="F3947">
        <v>50</v>
      </c>
      <c r="G3947">
        <v>512.33000000000004</v>
      </c>
      <c r="H3947">
        <v>0.01</v>
      </c>
      <c r="I3947" t="s">
        <v>9</v>
      </c>
      <c r="J3947" s="8">
        <v>250.66</v>
      </c>
      <c r="K3947" s="8">
        <f>IF(Table3[[#This Row],[Return Status]] = "Returned", 0, Table3[[#This Row],[Profit]])</f>
        <v>0</v>
      </c>
      <c r="L3947" s="8" t="str">
        <f>IFERROR(VLOOKUP(Table3[[#This Row],[Order ID]],returns[[Order ID]:[Status]],2,FALSE), "")</f>
        <v>Returned</v>
      </c>
      <c r="M3947">
        <v>10.35</v>
      </c>
      <c r="N3947">
        <v>0.99</v>
      </c>
      <c r="O3947" t="s">
        <v>91</v>
      </c>
      <c r="P3947" t="s">
        <v>92</v>
      </c>
      <c r="Q3947">
        <v>88201</v>
      </c>
      <c r="R3947" t="s">
        <v>93</v>
      </c>
      <c r="S3947" t="s">
        <v>1976</v>
      </c>
      <c r="T3947" t="e">
        <f>VLOOKUP(Table3[[#This Row],[Region]],managers5[],2,FALSE)</f>
        <v>#N/A</v>
      </c>
      <c r="U3947" t="s">
        <v>1955</v>
      </c>
      <c r="V3947" t="s">
        <v>1959</v>
      </c>
      <c r="W3947" t="s">
        <v>14</v>
      </c>
      <c r="X3947" t="s">
        <v>71</v>
      </c>
      <c r="Y3947" t="s">
        <v>16</v>
      </c>
      <c r="Z3947" t="s">
        <v>99</v>
      </c>
      <c r="AA3947" t="s">
        <v>582</v>
      </c>
      <c r="AB3947" t="s">
        <v>19</v>
      </c>
      <c r="AC3947">
        <v>0.37</v>
      </c>
      <c r="AD3947" s="1">
        <v>40959</v>
      </c>
    </row>
    <row r="3948" spans="1:30" x14ac:dyDescent="0.35">
      <c r="A3948">
        <v>6362</v>
      </c>
      <c r="B3948">
        <v>5511</v>
      </c>
      <c r="C3948">
        <v>39076</v>
      </c>
      <c r="D3948" s="1">
        <v>40158</v>
      </c>
      <c r="E3948" t="s">
        <v>41</v>
      </c>
      <c r="F3948">
        <v>41</v>
      </c>
      <c r="G3948">
        <v>222.65</v>
      </c>
      <c r="H3948">
        <v>0.02</v>
      </c>
      <c r="I3948" t="s">
        <v>9</v>
      </c>
      <c r="J3948" s="8">
        <v>-131.16</v>
      </c>
      <c r="K3948" s="8">
        <f>IF(Table3[[#This Row],[Return Status]] = "Returned", 0, Table3[[#This Row],[Profit]])</f>
        <v>-131.16</v>
      </c>
      <c r="L3948" s="8" t="str">
        <f>IFERROR(VLOOKUP(Table3[[#This Row],[Order ID]],returns[[Order ID]:[Status]],2,FALSE), "")</f>
        <v/>
      </c>
      <c r="M3948">
        <v>5.28</v>
      </c>
      <c r="N3948">
        <v>6.26</v>
      </c>
      <c r="O3948" t="s">
        <v>1270</v>
      </c>
      <c r="P3948" t="s">
        <v>37</v>
      </c>
      <c r="Q3948">
        <v>12306</v>
      </c>
      <c r="R3948" t="s">
        <v>37</v>
      </c>
      <c r="S3948" t="s">
        <v>1979</v>
      </c>
      <c r="T3948" t="e">
        <f>VLOOKUP(Table3[[#This Row],[Region]],managers5[],2,FALSE)</f>
        <v>#N/A</v>
      </c>
      <c r="U3948" t="s">
        <v>1956</v>
      </c>
      <c r="W3948" t="s">
        <v>14</v>
      </c>
      <c r="X3948" t="s">
        <v>71</v>
      </c>
      <c r="Y3948" t="s">
        <v>16</v>
      </c>
      <c r="Z3948" t="s">
        <v>30</v>
      </c>
      <c r="AA3948" t="s">
        <v>572</v>
      </c>
      <c r="AB3948" t="s">
        <v>19</v>
      </c>
      <c r="AC3948">
        <v>0.4</v>
      </c>
      <c r="AD3948" s="2">
        <v>40159</v>
      </c>
    </row>
    <row r="3949" spans="1:30" x14ac:dyDescent="0.35">
      <c r="A3949">
        <v>7337</v>
      </c>
      <c r="B3949">
        <v>5513</v>
      </c>
      <c r="C3949">
        <v>39078</v>
      </c>
      <c r="D3949" s="1">
        <v>39987</v>
      </c>
      <c r="E3949" t="s">
        <v>32</v>
      </c>
      <c r="F3949">
        <v>8</v>
      </c>
      <c r="G3949">
        <v>2155.84</v>
      </c>
      <c r="H3949">
        <v>0.02</v>
      </c>
      <c r="I3949" t="s">
        <v>9</v>
      </c>
      <c r="J3949" s="8">
        <v>-267.63</v>
      </c>
      <c r="K3949" s="8">
        <f>IF(Table3[[#This Row],[Return Status]] = "Returned", 0, Table3[[#This Row],[Profit]])</f>
        <v>-267.63</v>
      </c>
      <c r="L3949" s="8" t="str">
        <f>IFERROR(VLOOKUP(Table3[[#This Row],[Order ID]],returns[[Order ID]:[Status]],2,FALSE), "")</f>
        <v/>
      </c>
      <c r="M3949">
        <v>256.99</v>
      </c>
      <c r="N3949">
        <v>11.25</v>
      </c>
      <c r="O3949" t="s">
        <v>608</v>
      </c>
      <c r="P3949" t="s">
        <v>37</v>
      </c>
      <c r="Q3949">
        <v>44256</v>
      </c>
      <c r="R3949" t="s">
        <v>37</v>
      </c>
      <c r="S3949" t="s">
        <v>1979</v>
      </c>
      <c r="T3949" t="e">
        <f>VLOOKUP(Table3[[#This Row],[Region]],managers5[],2,FALSE)</f>
        <v>#N/A</v>
      </c>
      <c r="U3949" t="s">
        <v>1956</v>
      </c>
      <c r="W3949" t="s">
        <v>14</v>
      </c>
      <c r="X3949" t="s">
        <v>71</v>
      </c>
      <c r="Y3949" t="s">
        <v>46</v>
      </c>
      <c r="Z3949" t="s">
        <v>47</v>
      </c>
      <c r="AA3949" t="s">
        <v>1634</v>
      </c>
      <c r="AB3949" t="s">
        <v>19</v>
      </c>
      <c r="AC3949">
        <v>0.51</v>
      </c>
      <c r="AD3949" s="2">
        <v>39994</v>
      </c>
    </row>
    <row r="3950" spans="1:30" x14ac:dyDescent="0.35">
      <c r="A3950">
        <v>7356</v>
      </c>
      <c r="B3950">
        <v>5514</v>
      </c>
      <c r="C3950">
        <v>39078</v>
      </c>
      <c r="D3950" s="1">
        <v>39987</v>
      </c>
      <c r="E3950" t="s">
        <v>32</v>
      </c>
      <c r="F3950">
        <v>26</v>
      </c>
      <c r="G3950">
        <v>175.27</v>
      </c>
      <c r="H3950">
        <v>0.01</v>
      </c>
      <c r="I3950" t="s">
        <v>9</v>
      </c>
      <c r="J3950" s="8">
        <v>-33.67</v>
      </c>
      <c r="K3950" s="8">
        <f>IF(Table3[[#This Row],[Return Status]] = "Returned", 0, Table3[[#This Row],[Profit]])</f>
        <v>-33.67</v>
      </c>
      <c r="L3950" s="8" t="str">
        <f>IFERROR(VLOOKUP(Table3[[#This Row],[Order ID]],returns[[Order ID]:[Status]],2,FALSE), "")</f>
        <v/>
      </c>
      <c r="M3950">
        <v>6.48</v>
      </c>
      <c r="N3950">
        <v>5.14</v>
      </c>
      <c r="O3950" t="s">
        <v>608</v>
      </c>
      <c r="P3950" t="s">
        <v>37</v>
      </c>
      <c r="Q3950">
        <v>44256</v>
      </c>
      <c r="R3950" t="s">
        <v>37</v>
      </c>
      <c r="S3950" t="s">
        <v>1979</v>
      </c>
      <c r="T3950" t="e">
        <f>VLOOKUP(Table3[[#This Row],[Region]],managers5[],2,FALSE)</f>
        <v>#N/A</v>
      </c>
      <c r="U3950" t="s">
        <v>1956</v>
      </c>
      <c r="W3950" t="s">
        <v>14</v>
      </c>
      <c r="X3950" t="s">
        <v>71</v>
      </c>
      <c r="Y3950" t="s">
        <v>16</v>
      </c>
      <c r="Z3950" t="s">
        <v>30</v>
      </c>
      <c r="AA3950" t="s">
        <v>287</v>
      </c>
      <c r="AB3950" t="s">
        <v>19</v>
      </c>
      <c r="AC3950">
        <v>0.37</v>
      </c>
      <c r="AD3950" s="2">
        <v>39989</v>
      </c>
    </row>
    <row r="3951" spans="1:30" x14ac:dyDescent="0.35">
      <c r="A3951">
        <v>7369</v>
      </c>
      <c r="B3951">
        <v>5512</v>
      </c>
      <c r="C3951">
        <v>39078</v>
      </c>
      <c r="D3951" s="1">
        <v>39987</v>
      </c>
      <c r="E3951" t="s">
        <v>32</v>
      </c>
      <c r="F3951">
        <v>10</v>
      </c>
      <c r="G3951">
        <v>36.909999999999997</v>
      </c>
      <c r="H3951">
        <v>7.0000000000000007E-2</v>
      </c>
      <c r="I3951" t="s">
        <v>9</v>
      </c>
      <c r="J3951" s="8">
        <v>-27.72</v>
      </c>
      <c r="K3951" s="8">
        <f>IF(Table3[[#This Row],[Return Status]] = "Returned", 0, Table3[[#This Row],[Profit]])</f>
        <v>-27.72</v>
      </c>
      <c r="L3951" s="8" t="str">
        <f>IFERROR(VLOOKUP(Table3[[#This Row],[Order ID]],returns[[Order ID]:[Status]],2,FALSE), "")</f>
        <v/>
      </c>
      <c r="M3951">
        <v>3.28</v>
      </c>
      <c r="N3951">
        <v>3.97</v>
      </c>
      <c r="O3951" t="s">
        <v>608</v>
      </c>
      <c r="P3951" t="s">
        <v>37</v>
      </c>
      <c r="Q3951">
        <v>44646</v>
      </c>
      <c r="R3951" t="s">
        <v>37</v>
      </c>
      <c r="S3951" t="s">
        <v>1979</v>
      </c>
      <c r="T3951" t="e">
        <f>VLOOKUP(Table3[[#This Row],[Region]],managers5[],2,FALSE)</f>
        <v>#N/A</v>
      </c>
      <c r="U3951" t="s">
        <v>1956</v>
      </c>
      <c r="W3951" t="s">
        <v>14</v>
      </c>
      <c r="X3951" t="s">
        <v>71</v>
      </c>
      <c r="Y3951" t="s">
        <v>16</v>
      </c>
      <c r="Z3951" t="s">
        <v>106</v>
      </c>
      <c r="AA3951" t="s">
        <v>865</v>
      </c>
      <c r="AB3951" t="s">
        <v>35</v>
      </c>
      <c r="AC3951">
        <v>0.56000000000000005</v>
      </c>
      <c r="AD3951" s="2">
        <v>39987</v>
      </c>
    </row>
    <row r="3952" spans="1:30" x14ac:dyDescent="0.35">
      <c r="A3952">
        <v>2757</v>
      </c>
      <c r="B3952">
        <v>5515</v>
      </c>
      <c r="C3952">
        <v>39079</v>
      </c>
      <c r="D3952" s="1">
        <v>40793</v>
      </c>
      <c r="E3952" t="s">
        <v>77</v>
      </c>
      <c r="F3952">
        <v>46</v>
      </c>
      <c r="G3952">
        <v>75.599999999999994</v>
      </c>
      <c r="H3952">
        <v>0.09</v>
      </c>
      <c r="I3952" t="s">
        <v>9</v>
      </c>
      <c r="J3952" s="8">
        <v>-225.25049999999999</v>
      </c>
      <c r="K3952" s="8">
        <f>IF(Table3[[#This Row],[Return Status]] = "Returned", 0, Table3[[#This Row],[Profit]])</f>
        <v>-225.25049999999999</v>
      </c>
      <c r="L3952" s="8" t="str">
        <f>IFERROR(VLOOKUP(Table3[[#This Row],[Order ID]],returns[[Order ID]:[Status]],2,FALSE), "")</f>
        <v/>
      </c>
      <c r="M3952">
        <v>1.68</v>
      </c>
      <c r="N3952">
        <v>5.28</v>
      </c>
      <c r="O3952" t="s">
        <v>563</v>
      </c>
      <c r="P3952" t="s">
        <v>131</v>
      </c>
      <c r="Q3952">
        <v>3431</v>
      </c>
      <c r="R3952" t="s">
        <v>132</v>
      </c>
      <c r="S3952" t="s">
        <v>1979</v>
      </c>
      <c r="T3952" t="e">
        <f>VLOOKUP(Table3[[#This Row],[Region]],managers5[],2,FALSE)</f>
        <v>#N/A</v>
      </c>
      <c r="U3952" t="s">
        <v>1956</v>
      </c>
      <c r="W3952" t="s">
        <v>14</v>
      </c>
      <c r="X3952" t="s">
        <v>15</v>
      </c>
      <c r="Y3952" t="s">
        <v>16</v>
      </c>
      <c r="Z3952" t="s">
        <v>17</v>
      </c>
      <c r="AA3952" t="s">
        <v>1689</v>
      </c>
      <c r="AB3952" t="s">
        <v>19</v>
      </c>
      <c r="AC3952">
        <v>0.37</v>
      </c>
      <c r="AD3952" s="1">
        <v>40793</v>
      </c>
    </row>
    <row r="3953" spans="1:30" x14ac:dyDescent="0.35">
      <c r="A3953">
        <v>6061</v>
      </c>
      <c r="B3953">
        <v>5516</v>
      </c>
      <c r="C3953">
        <v>39110</v>
      </c>
      <c r="D3953" s="1">
        <v>40214</v>
      </c>
      <c r="E3953" t="s">
        <v>20</v>
      </c>
      <c r="F3953">
        <v>14</v>
      </c>
      <c r="G3953">
        <v>2595.0700000000002</v>
      </c>
      <c r="H3953">
        <v>0.1</v>
      </c>
      <c r="I3953" t="s">
        <v>9</v>
      </c>
      <c r="J3953" s="8">
        <v>1217.19</v>
      </c>
      <c r="K3953" s="8">
        <f>IF(Table3[[#This Row],[Return Status]] = "Returned", 0, Table3[[#This Row],[Profit]])</f>
        <v>1217.19</v>
      </c>
      <c r="L3953" s="8" t="str">
        <f>IFERROR(VLOOKUP(Table3[[#This Row],[Order ID]],returns[[Order ID]:[Status]],2,FALSE), "")</f>
        <v/>
      </c>
      <c r="M3953">
        <v>194.3</v>
      </c>
      <c r="N3953">
        <v>11.54</v>
      </c>
      <c r="O3953" t="s">
        <v>899</v>
      </c>
      <c r="P3953" t="s">
        <v>22</v>
      </c>
      <c r="Q3953">
        <v>80104</v>
      </c>
      <c r="R3953" t="s">
        <v>23</v>
      </c>
      <c r="S3953" t="s">
        <v>1976</v>
      </c>
      <c r="T3953" t="e">
        <f>VLOOKUP(Table3[[#This Row],[Region]],managers5[],2,FALSE)</f>
        <v>#N/A</v>
      </c>
      <c r="U3953" t="s">
        <v>1955</v>
      </c>
      <c r="V3953" t="s">
        <v>1959</v>
      </c>
      <c r="W3953" t="s">
        <v>14</v>
      </c>
      <c r="X3953" t="s">
        <v>24</v>
      </c>
      <c r="Y3953" t="s">
        <v>50</v>
      </c>
      <c r="Z3953" t="s">
        <v>61</v>
      </c>
      <c r="AA3953" t="s">
        <v>754</v>
      </c>
      <c r="AB3953" t="s">
        <v>85</v>
      </c>
      <c r="AC3953">
        <v>0.59</v>
      </c>
      <c r="AD3953" s="2">
        <v>40214</v>
      </c>
    </row>
    <row r="3954" spans="1:30" x14ac:dyDescent="0.35">
      <c r="A3954">
        <v>2968</v>
      </c>
      <c r="B3954">
        <v>5517</v>
      </c>
      <c r="C3954">
        <v>39111</v>
      </c>
      <c r="D3954" s="1">
        <v>40749</v>
      </c>
      <c r="E3954" t="s">
        <v>20</v>
      </c>
      <c r="F3954">
        <v>1</v>
      </c>
      <c r="G3954">
        <v>182.4</v>
      </c>
      <c r="H3954">
        <v>0.09</v>
      </c>
      <c r="I3954" t="s">
        <v>9</v>
      </c>
      <c r="J3954" s="8">
        <v>-114.22</v>
      </c>
      <c r="K3954" s="8">
        <f>IF(Table3[[#This Row],[Return Status]] = "Returned", 0, Table3[[#This Row],[Profit]])</f>
        <v>-114.22</v>
      </c>
      <c r="L3954" s="8" t="str">
        <f>IFERROR(VLOOKUP(Table3[[#This Row],[Order ID]],returns[[Order ID]:[Status]],2,FALSE), "")</f>
        <v/>
      </c>
      <c r="M3954">
        <v>178.47</v>
      </c>
      <c r="N3954">
        <v>19.989999999999998</v>
      </c>
      <c r="O3954" t="s">
        <v>863</v>
      </c>
      <c r="P3954" t="s">
        <v>114</v>
      </c>
      <c r="Q3954">
        <v>86314</v>
      </c>
      <c r="R3954" t="s">
        <v>115</v>
      </c>
      <c r="S3954" t="s">
        <v>1976</v>
      </c>
      <c r="T3954" t="e">
        <f>VLOOKUP(Table3[[#This Row],[Region]],managers5[],2,FALSE)</f>
        <v>#N/A</v>
      </c>
      <c r="U3954" t="s">
        <v>1955</v>
      </c>
      <c r="V3954" t="s">
        <v>1959</v>
      </c>
      <c r="W3954" t="s">
        <v>14</v>
      </c>
      <c r="X3954" t="s">
        <v>71</v>
      </c>
      <c r="Y3954" t="s">
        <v>16</v>
      </c>
      <c r="Z3954" t="s">
        <v>75</v>
      </c>
      <c r="AA3954" t="s">
        <v>1373</v>
      </c>
      <c r="AB3954" t="s">
        <v>19</v>
      </c>
      <c r="AC3954">
        <v>0.55000000000000004</v>
      </c>
      <c r="AD3954" s="1">
        <v>40752</v>
      </c>
    </row>
    <row r="3955" spans="1:30" x14ac:dyDescent="0.35">
      <c r="A3955">
        <v>2976</v>
      </c>
      <c r="B3955">
        <v>5518</v>
      </c>
      <c r="C3955">
        <v>39111</v>
      </c>
      <c r="D3955" s="1">
        <v>40749</v>
      </c>
      <c r="E3955" t="s">
        <v>20</v>
      </c>
      <c r="F3955">
        <v>20</v>
      </c>
      <c r="G3955">
        <v>6004.35</v>
      </c>
      <c r="H3955">
        <v>0.05</v>
      </c>
      <c r="I3955" t="s">
        <v>9</v>
      </c>
      <c r="J3955" s="8">
        <v>1767.56</v>
      </c>
      <c r="K3955" s="8">
        <f>IF(Table3[[#This Row],[Return Status]] = "Returned", 0, Table3[[#This Row],[Profit]])</f>
        <v>1767.56</v>
      </c>
      <c r="L3955" s="8" t="str">
        <f>IFERROR(VLOOKUP(Table3[[#This Row],[Order ID]],returns[[Order ID]:[Status]],2,FALSE), "")</f>
        <v/>
      </c>
      <c r="M3955">
        <v>300.97000000000003</v>
      </c>
      <c r="N3955">
        <v>7.18</v>
      </c>
      <c r="O3955" t="s">
        <v>863</v>
      </c>
      <c r="P3955" t="s">
        <v>114</v>
      </c>
      <c r="Q3955">
        <v>86301</v>
      </c>
      <c r="R3955" t="s">
        <v>115</v>
      </c>
      <c r="S3955" t="s">
        <v>1976</v>
      </c>
      <c r="T3955" t="e">
        <f>VLOOKUP(Table3[[#This Row],[Region]],managers5[],2,FALSE)</f>
        <v>#N/A</v>
      </c>
      <c r="U3955" t="s">
        <v>1955</v>
      </c>
      <c r="V3955" t="s">
        <v>1959</v>
      </c>
      <c r="W3955" t="s">
        <v>14</v>
      </c>
      <c r="X3955" t="s">
        <v>71</v>
      </c>
      <c r="Y3955" t="s">
        <v>46</v>
      </c>
      <c r="Z3955" t="s">
        <v>47</v>
      </c>
      <c r="AA3955" t="s">
        <v>167</v>
      </c>
      <c r="AB3955" t="s">
        <v>19</v>
      </c>
      <c r="AC3955">
        <v>0.48</v>
      </c>
      <c r="AD3955" s="1">
        <v>40751</v>
      </c>
    </row>
    <row r="3956" spans="1:30" x14ac:dyDescent="0.35">
      <c r="A3956">
        <v>7350</v>
      </c>
      <c r="B3956">
        <v>5519</v>
      </c>
      <c r="C3956">
        <v>39136</v>
      </c>
      <c r="D3956" s="1">
        <v>39988</v>
      </c>
      <c r="E3956" t="s">
        <v>77</v>
      </c>
      <c r="F3956">
        <v>49</v>
      </c>
      <c r="G3956">
        <v>2693.5140000000001</v>
      </c>
      <c r="H3956">
        <v>0.02</v>
      </c>
      <c r="I3956" t="s">
        <v>9</v>
      </c>
      <c r="J3956" s="8">
        <v>662.04899999999998</v>
      </c>
      <c r="K3956" s="8">
        <f>IF(Table3[[#This Row],[Return Status]] = "Returned", 0, Table3[[#This Row],[Profit]])</f>
        <v>662.04899999999998</v>
      </c>
      <c r="L3956" s="8" t="str">
        <f>IFERROR(VLOOKUP(Table3[[#This Row],[Order ID]],returns[[Order ID]:[Status]],2,FALSE), "")</f>
        <v/>
      </c>
      <c r="M3956">
        <v>65.989999999999995</v>
      </c>
      <c r="N3956">
        <v>3.99</v>
      </c>
      <c r="O3956" t="s">
        <v>1650</v>
      </c>
      <c r="P3956" t="s">
        <v>11</v>
      </c>
      <c r="Q3956">
        <v>92024</v>
      </c>
      <c r="R3956" t="s">
        <v>12</v>
      </c>
      <c r="S3956" t="s">
        <v>1976</v>
      </c>
      <c r="T3956" t="e">
        <f>VLOOKUP(Table3[[#This Row],[Region]],managers5[],2,FALSE)</f>
        <v>#N/A</v>
      </c>
      <c r="U3956" t="s">
        <v>1955</v>
      </c>
      <c r="V3956" t="s">
        <v>1959</v>
      </c>
      <c r="W3956" t="s">
        <v>14</v>
      </c>
      <c r="X3956" t="s">
        <v>71</v>
      </c>
      <c r="Y3956" t="s">
        <v>46</v>
      </c>
      <c r="Z3956" t="s">
        <v>86</v>
      </c>
      <c r="AA3956" t="s">
        <v>429</v>
      </c>
      <c r="AB3956" t="s">
        <v>19</v>
      </c>
      <c r="AC3956">
        <v>0.59</v>
      </c>
      <c r="AD3956" s="2">
        <v>39990</v>
      </c>
    </row>
    <row r="3957" spans="1:30" x14ac:dyDescent="0.35">
      <c r="A3957">
        <v>4418</v>
      </c>
      <c r="B3957">
        <v>5521</v>
      </c>
      <c r="C3957">
        <v>39139</v>
      </c>
      <c r="D3957" s="1">
        <v>40495</v>
      </c>
      <c r="E3957" t="s">
        <v>8</v>
      </c>
      <c r="F3957">
        <v>50</v>
      </c>
      <c r="G3957">
        <v>3000.88</v>
      </c>
      <c r="H3957">
        <v>0.01</v>
      </c>
      <c r="I3957" t="s">
        <v>49</v>
      </c>
      <c r="J3957" s="8">
        <v>-719.17</v>
      </c>
      <c r="K3957" s="8">
        <f>IF(Table3[[#This Row],[Return Status]] = "Returned", 0, Table3[[#This Row],[Profit]])</f>
        <v>-719.17</v>
      </c>
      <c r="L3957" s="8" t="str">
        <f>IFERROR(VLOOKUP(Table3[[#This Row],[Order ID]],returns[[Order ID]:[Status]],2,FALSE), "")</f>
        <v/>
      </c>
      <c r="M3957">
        <v>58.14</v>
      </c>
      <c r="N3957">
        <v>36.61</v>
      </c>
      <c r="O3957" t="s">
        <v>250</v>
      </c>
      <c r="P3957" t="s">
        <v>114</v>
      </c>
      <c r="Q3957">
        <v>85364</v>
      </c>
      <c r="R3957" t="s">
        <v>115</v>
      </c>
      <c r="S3957" t="s">
        <v>1976</v>
      </c>
      <c r="T3957" t="e">
        <f>VLOOKUP(Table3[[#This Row],[Region]],managers5[],2,FALSE)</f>
        <v>#N/A</v>
      </c>
      <c r="U3957" t="s">
        <v>1955</v>
      </c>
      <c r="V3957" t="s">
        <v>1959</v>
      </c>
      <c r="W3957" t="s">
        <v>14</v>
      </c>
      <c r="X3957" t="s">
        <v>24</v>
      </c>
      <c r="Y3957" t="s">
        <v>50</v>
      </c>
      <c r="Z3957" t="s">
        <v>219</v>
      </c>
      <c r="AA3957" t="s">
        <v>566</v>
      </c>
      <c r="AB3957" t="s">
        <v>53</v>
      </c>
      <c r="AC3957">
        <v>0.61</v>
      </c>
      <c r="AD3957" s="2">
        <v>40497</v>
      </c>
    </row>
    <row r="3958" spans="1:30" x14ac:dyDescent="0.35">
      <c r="A3958">
        <v>4419</v>
      </c>
      <c r="B3958">
        <v>5522</v>
      </c>
      <c r="C3958">
        <v>39139</v>
      </c>
      <c r="D3958" s="1">
        <v>40495</v>
      </c>
      <c r="E3958" t="s">
        <v>8</v>
      </c>
      <c r="F3958">
        <v>31</v>
      </c>
      <c r="G3958">
        <v>6118.38</v>
      </c>
      <c r="H3958">
        <v>0.09</v>
      </c>
      <c r="I3958" t="s">
        <v>9</v>
      </c>
      <c r="J3958" s="8">
        <v>2042.58</v>
      </c>
      <c r="K3958" s="8">
        <f>IF(Table3[[#This Row],[Return Status]] = "Returned", 0, Table3[[#This Row],[Profit]])</f>
        <v>2042.58</v>
      </c>
      <c r="L3958" s="8" t="str">
        <f>IFERROR(VLOOKUP(Table3[[#This Row],[Order ID]],returns[[Order ID]:[Status]],2,FALSE), "")</f>
        <v/>
      </c>
      <c r="M3958">
        <v>209.84</v>
      </c>
      <c r="N3958">
        <v>21.21</v>
      </c>
      <c r="O3958" t="s">
        <v>250</v>
      </c>
      <c r="P3958" t="s">
        <v>114</v>
      </c>
      <c r="Q3958">
        <v>85364</v>
      </c>
      <c r="R3958" t="s">
        <v>115</v>
      </c>
      <c r="S3958" t="s">
        <v>1976</v>
      </c>
      <c r="T3958" t="e">
        <f>VLOOKUP(Table3[[#This Row],[Region]],managers5[],2,FALSE)</f>
        <v>#N/A</v>
      </c>
      <c r="U3958" t="s">
        <v>1955</v>
      </c>
      <c r="V3958" t="s">
        <v>1959</v>
      </c>
      <c r="W3958" t="s">
        <v>14</v>
      </c>
      <c r="X3958" t="s">
        <v>24</v>
      </c>
      <c r="Y3958" t="s">
        <v>50</v>
      </c>
      <c r="Z3958" t="s">
        <v>61</v>
      </c>
      <c r="AA3958" t="s">
        <v>1029</v>
      </c>
      <c r="AB3958" t="s">
        <v>85</v>
      </c>
      <c r="AC3958">
        <v>0.59</v>
      </c>
      <c r="AD3958" s="2">
        <v>40497</v>
      </c>
    </row>
    <row r="3959" spans="1:30" x14ac:dyDescent="0.35">
      <c r="A3959">
        <v>4432</v>
      </c>
      <c r="B3959">
        <v>5520</v>
      </c>
      <c r="C3959">
        <v>39139</v>
      </c>
      <c r="D3959" s="1">
        <v>40495</v>
      </c>
      <c r="E3959" t="s">
        <v>8</v>
      </c>
      <c r="F3959">
        <v>6</v>
      </c>
      <c r="G3959">
        <v>627.45299999999997</v>
      </c>
      <c r="H3959">
        <v>7.0000000000000007E-2</v>
      </c>
      <c r="I3959" t="s">
        <v>9</v>
      </c>
      <c r="J3959" s="8">
        <v>-408.253999999999</v>
      </c>
      <c r="K3959" s="8">
        <f>IF(Table3[[#This Row],[Return Status]] = "Returned", 0, Table3[[#This Row],[Profit]])</f>
        <v>-408.253999999999</v>
      </c>
      <c r="L3959" s="8" t="str">
        <f>IFERROR(VLOOKUP(Table3[[#This Row],[Order ID]],returns[[Order ID]:[Status]],2,FALSE), "")</f>
        <v/>
      </c>
      <c r="M3959">
        <v>125.99</v>
      </c>
      <c r="N3959">
        <v>8.08</v>
      </c>
      <c r="O3959" t="s">
        <v>250</v>
      </c>
      <c r="P3959" t="s">
        <v>114</v>
      </c>
      <c r="Q3959">
        <v>85705</v>
      </c>
      <c r="R3959" t="s">
        <v>115</v>
      </c>
      <c r="S3959" t="s">
        <v>1976</v>
      </c>
      <c r="T3959" t="e">
        <f>VLOOKUP(Table3[[#This Row],[Region]],managers5[],2,FALSE)</f>
        <v>#N/A</v>
      </c>
      <c r="U3959" t="s">
        <v>1955</v>
      </c>
      <c r="V3959" t="s">
        <v>1959</v>
      </c>
      <c r="W3959" t="s">
        <v>14</v>
      </c>
      <c r="X3959" t="s">
        <v>24</v>
      </c>
      <c r="Y3959" t="s">
        <v>46</v>
      </c>
      <c r="Z3959" t="s">
        <v>86</v>
      </c>
      <c r="AA3959" t="s">
        <v>835</v>
      </c>
      <c r="AB3959" t="s">
        <v>19</v>
      </c>
      <c r="AC3959">
        <v>0.56999999999999995</v>
      </c>
      <c r="AD3959" s="2">
        <v>40495</v>
      </c>
    </row>
    <row r="3960" spans="1:30" x14ac:dyDescent="0.35">
      <c r="A3960">
        <v>4687</v>
      </c>
      <c r="B3960">
        <v>5523</v>
      </c>
      <c r="C3960">
        <v>39140</v>
      </c>
      <c r="D3960" s="1">
        <v>40448</v>
      </c>
      <c r="E3960" t="s">
        <v>32</v>
      </c>
      <c r="F3960">
        <v>26</v>
      </c>
      <c r="G3960">
        <v>2268.91</v>
      </c>
      <c r="H3960">
        <v>0.02</v>
      </c>
      <c r="I3960" t="s">
        <v>49</v>
      </c>
      <c r="J3960" s="8">
        <v>-624.29</v>
      </c>
      <c r="K3960" s="8">
        <f>IF(Table3[[#This Row],[Return Status]] = "Returned", 0, Table3[[#This Row],[Profit]])</f>
        <v>-624.29</v>
      </c>
      <c r="L3960" s="8" t="str">
        <f>IFERROR(VLOOKUP(Table3[[#This Row],[Order ID]],returns[[Order ID]:[Status]],2,FALSE), "")</f>
        <v/>
      </c>
      <c r="M3960">
        <v>81.94</v>
      </c>
      <c r="N3960">
        <v>55.81</v>
      </c>
      <c r="O3960" t="s">
        <v>787</v>
      </c>
      <c r="P3960" t="s">
        <v>189</v>
      </c>
      <c r="Q3960">
        <v>98037</v>
      </c>
      <c r="R3960" t="s">
        <v>190</v>
      </c>
      <c r="S3960" t="s">
        <v>1976</v>
      </c>
      <c r="T3960" t="e">
        <f>VLOOKUP(Table3[[#This Row],[Region]],managers5[],2,FALSE)</f>
        <v>#N/A</v>
      </c>
      <c r="U3960" t="s">
        <v>1955</v>
      </c>
      <c r="V3960" t="s">
        <v>1959</v>
      </c>
      <c r="W3960" t="s">
        <v>14</v>
      </c>
      <c r="X3960" t="s">
        <v>39</v>
      </c>
      <c r="Y3960" t="s">
        <v>50</v>
      </c>
      <c r="Z3960" t="s">
        <v>219</v>
      </c>
      <c r="AA3960" t="s">
        <v>1764</v>
      </c>
      <c r="AB3960" t="s">
        <v>53</v>
      </c>
      <c r="AC3960">
        <v>0.6</v>
      </c>
      <c r="AD3960" s="2">
        <v>40453</v>
      </c>
    </row>
    <row r="3961" spans="1:30" x14ac:dyDescent="0.35">
      <c r="A3961">
        <v>7650</v>
      </c>
      <c r="B3961">
        <v>5524</v>
      </c>
      <c r="C3961">
        <v>39141</v>
      </c>
      <c r="D3961" s="1">
        <v>39936</v>
      </c>
      <c r="E3961" t="s">
        <v>32</v>
      </c>
      <c r="F3961">
        <v>49</v>
      </c>
      <c r="G3961">
        <v>1400.91</v>
      </c>
      <c r="H3961">
        <v>0.09</v>
      </c>
      <c r="I3961" t="s">
        <v>9</v>
      </c>
      <c r="J3961" s="8">
        <v>-163.53</v>
      </c>
      <c r="K3961" s="8">
        <f>IF(Table3[[#This Row],[Return Status]] = "Returned", 0, Table3[[#This Row],[Profit]])</f>
        <v>-163.53</v>
      </c>
      <c r="L3961" s="8" t="str">
        <f>IFERROR(VLOOKUP(Table3[[#This Row],[Order ID]],returns[[Order ID]:[Status]],2,FALSE), "")</f>
        <v/>
      </c>
      <c r="M3961">
        <v>30.98</v>
      </c>
      <c r="N3961">
        <v>19.510000000000002</v>
      </c>
      <c r="O3961" t="s">
        <v>1305</v>
      </c>
      <c r="P3961" t="s">
        <v>37</v>
      </c>
      <c r="Q3961">
        <v>45014</v>
      </c>
      <c r="R3961" t="s">
        <v>37</v>
      </c>
      <c r="S3961" t="s">
        <v>1979</v>
      </c>
      <c r="T3961" t="e">
        <f>VLOOKUP(Table3[[#This Row],[Region]],managers5[],2,FALSE)</f>
        <v>#N/A</v>
      </c>
      <c r="U3961" t="s">
        <v>1956</v>
      </c>
      <c r="W3961" t="s">
        <v>14</v>
      </c>
      <c r="X3961" t="s">
        <v>39</v>
      </c>
      <c r="Y3961" t="s">
        <v>16</v>
      </c>
      <c r="Z3961" t="s">
        <v>168</v>
      </c>
      <c r="AA3961" t="s">
        <v>179</v>
      </c>
      <c r="AB3961" t="s">
        <v>19</v>
      </c>
      <c r="AC3961">
        <v>0.36</v>
      </c>
      <c r="AD3961" s="2">
        <v>39938</v>
      </c>
    </row>
    <row r="3962" spans="1:30" x14ac:dyDescent="0.35">
      <c r="A3962">
        <v>7651</v>
      </c>
      <c r="B3962">
        <v>5525</v>
      </c>
      <c r="C3962">
        <v>39141</v>
      </c>
      <c r="D3962" s="1">
        <v>39936</v>
      </c>
      <c r="E3962" t="s">
        <v>32</v>
      </c>
      <c r="F3962">
        <v>47</v>
      </c>
      <c r="G3962">
        <v>2259.66</v>
      </c>
      <c r="H3962">
        <v>0.03</v>
      </c>
      <c r="I3962" t="s">
        <v>9</v>
      </c>
      <c r="J3962" s="8">
        <v>554.77</v>
      </c>
      <c r="K3962" s="8">
        <f>IF(Table3[[#This Row],[Return Status]] = "Returned", 0, Table3[[#This Row],[Profit]])</f>
        <v>554.77</v>
      </c>
      <c r="L3962" s="8" t="str">
        <f>IFERROR(VLOOKUP(Table3[[#This Row],[Order ID]],returns[[Order ID]:[Status]],2,FALSE), "")</f>
        <v/>
      </c>
      <c r="M3962">
        <v>49.34</v>
      </c>
      <c r="N3962">
        <v>10.25</v>
      </c>
      <c r="O3962" t="s">
        <v>1305</v>
      </c>
      <c r="P3962" t="s">
        <v>37</v>
      </c>
      <c r="Q3962">
        <v>45014</v>
      </c>
      <c r="R3962" t="s">
        <v>37</v>
      </c>
      <c r="S3962" t="s">
        <v>1979</v>
      </c>
      <c r="T3962" t="e">
        <f>VLOOKUP(Table3[[#This Row],[Region]],managers5[],2,FALSE)</f>
        <v>#N/A</v>
      </c>
      <c r="U3962" t="s">
        <v>1956</v>
      </c>
      <c r="W3962" t="s">
        <v>14</v>
      </c>
      <c r="X3962" t="s">
        <v>39</v>
      </c>
      <c r="Y3962" t="s">
        <v>50</v>
      </c>
      <c r="Z3962" t="s">
        <v>61</v>
      </c>
      <c r="AA3962" t="s">
        <v>831</v>
      </c>
      <c r="AB3962" t="s">
        <v>85</v>
      </c>
      <c r="AC3962">
        <v>0.56999999999999995</v>
      </c>
      <c r="AD3962" s="2">
        <v>39938</v>
      </c>
    </row>
    <row r="3963" spans="1:30" x14ac:dyDescent="0.35">
      <c r="A3963">
        <v>439</v>
      </c>
      <c r="B3963">
        <v>8140</v>
      </c>
      <c r="C3963">
        <v>58181</v>
      </c>
      <c r="D3963" s="1">
        <v>41189</v>
      </c>
      <c r="E3963" t="s">
        <v>8</v>
      </c>
      <c r="F3963">
        <v>5</v>
      </c>
      <c r="G3963">
        <v>36.43</v>
      </c>
      <c r="H3963">
        <v>0.04</v>
      </c>
      <c r="I3963" t="s">
        <v>9</v>
      </c>
      <c r="J3963" s="8">
        <v>-22.04</v>
      </c>
      <c r="K3963" s="8">
        <f>IF(Table3[[#This Row],[Return Status]] = "Returned", 0, Table3[[#This Row],[Profit]])</f>
        <v>-22.04</v>
      </c>
      <c r="L3963" s="8" t="str">
        <f>IFERROR(VLOOKUP(Table3[[#This Row],[Order ID]],returns[[Order ID]:[Status]],2,FALSE), "")</f>
        <v/>
      </c>
      <c r="M3963">
        <v>5.98</v>
      </c>
      <c r="N3963">
        <v>7.15</v>
      </c>
      <c r="O3963" t="s">
        <v>136</v>
      </c>
      <c r="P3963" t="s">
        <v>645</v>
      </c>
      <c r="Q3963">
        <v>30062</v>
      </c>
      <c r="R3963" t="s">
        <v>65</v>
      </c>
      <c r="S3963" t="s">
        <v>1978</v>
      </c>
      <c r="T3963" t="e">
        <f>VLOOKUP(Table3[[#This Row],[Region]],managers5[],2,FALSE)</f>
        <v>#N/A</v>
      </c>
      <c r="U3963" t="s">
        <v>1957</v>
      </c>
      <c r="V3963" t="s">
        <v>1959</v>
      </c>
      <c r="W3963" t="s">
        <v>14</v>
      </c>
      <c r="X3963" t="s">
        <v>71</v>
      </c>
      <c r="Y3963" t="s">
        <v>16</v>
      </c>
      <c r="Z3963" t="s">
        <v>30</v>
      </c>
      <c r="AA3963" t="s">
        <v>646</v>
      </c>
      <c r="AB3963" t="s">
        <v>19</v>
      </c>
      <c r="AC3963">
        <v>0.36</v>
      </c>
      <c r="AD3963" s="1">
        <v>41191</v>
      </c>
    </row>
    <row r="3964" spans="1:30" x14ac:dyDescent="0.35">
      <c r="A3964">
        <v>2814</v>
      </c>
      <c r="B3964">
        <v>5530</v>
      </c>
      <c r="C3964">
        <v>39169</v>
      </c>
      <c r="D3964" s="1">
        <v>40781</v>
      </c>
      <c r="E3964" t="s">
        <v>20</v>
      </c>
      <c r="F3964">
        <v>5</v>
      </c>
      <c r="G3964">
        <v>24.91</v>
      </c>
      <c r="H3964">
        <v>0</v>
      </c>
      <c r="I3964" t="s">
        <v>9</v>
      </c>
      <c r="J3964" s="8">
        <v>-0.9</v>
      </c>
      <c r="K3964" s="8">
        <f>IF(Table3[[#This Row],[Return Status]] = "Returned", 0, Table3[[#This Row],[Profit]])</f>
        <v>0</v>
      </c>
      <c r="L3964" s="8" t="str">
        <f>IFERROR(VLOOKUP(Table3[[#This Row],[Order ID]],returns[[Order ID]:[Status]],2,FALSE), "")</f>
        <v>Returned</v>
      </c>
      <c r="M3964">
        <v>4.84</v>
      </c>
      <c r="N3964">
        <v>0.71</v>
      </c>
      <c r="O3964" t="s">
        <v>1282</v>
      </c>
      <c r="P3964" t="s">
        <v>37</v>
      </c>
      <c r="Q3964">
        <v>8817</v>
      </c>
      <c r="R3964" t="s">
        <v>37</v>
      </c>
      <c r="S3964" t="s">
        <v>1979</v>
      </c>
      <c r="T3964" t="e">
        <f>VLOOKUP(Table3[[#This Row],[Region]],managers5[],2,FALSE)</f>
        <v>#N/A</v>
      </c>
      <c r="U3964" t="s">
        <v>1956</v>
      </c>
      <c r="W3964" t="s">
        <v>14</v>
      </c>
      <c r="X3964" t="s">
        <v>24</v>
      </c>
      <c r="Y3964" t="s">
        <v>16</v>
      </c>
      <c r="Z3964" t="s">
        <v>106</v>
      </c>
      <c r="AA3964" t="s">
        <v>1146</v>
      </c>
      <c r="AB3964" t="s">
        <v>35</v>
      </c>
      <c r="AC3964">
        <v>0.52</v>
      </c>
      <c r="AD3964" s="1">
        <v>40782</v>
      </c>
    </row>
    <row r="3965" spans="1:30" x14ac:dyDescent="0.35">
      <c r="A3965">
        <v>8274</v>
      </c>
      <c r="B3965">
        <v>5533</v>
      </c>
      <c r="C3965">
        <v>39173</v>
      </c>
      <c r="D3965" s="1">
        <v>39829</v>
      </c>
      <c r="E3965" t="s">
        <v>41</v>
      </c>
      <c r="F3965">
        <v>36</v>
      </c>
      <c r="G3965">
        <v>76.48</v>
      </c>
      <c r="H3965">
        <v>0.09</v>
      </c>
      <c r="I3965" t="s">
        <v>9</v>
      </c>
      <c r="J3965" s="8">
        <v>3.23</v>
      </c>
      <c r="K3965" s="8">
        <f>IF(Table3[[#This Row],[Return Status]] = "Returned", 0, Table3[[#This Row],[Profit]])</f>
        <v>3.23</v>
      </c>
      <c r="L3965" s="8" t="str">
        <f>IFERROR(VLOOKUP(Table3[[#This Row],[Order ID]],returns[[Order ID]:[Status]],2,FALSE), "")</f>
        <v/>
      </c>
      <c r="M3965">
        <v>2.1800000000000002</v>
      </c>
      <c r="N3965">
        <v>0.78</v>
      </c>
      <c r="O3965" t="s">
        <v>468</v>
      </c>
      <c r="P3965" t="s">
        <v>37</v>
      </c>
      <c r="Q3965">
        <v>11598</v>
      </c>
      <c r="R3965" t="s">
        <v>37</v>
      </c>
      <c r="S3965" t="s">
        <v>1979</v>
      </c>
      <c r="T3965" t="e">
        <f>VLOOKUP(Table3[[#This Row],[Region]],managers5[],2,FALSE)</f>
        <v>#N/A</v>
      </c>
      <c r="U3965" t="s">
        <v>1956</v>
      </c>
      <c r="W3965" t="s">
        <v>14</v>
      </c>
      <c r="X3965" t="s">
        <v>15</v>
      </c>
      <c r="Y3965" t="s">
        <v>16</v>
      </c>
      <c r="Z3965" t="s">
        <v>57</v>
      </c>
      <c r="AA3965" t="s">
        <v>930</v>
      </c>
      <c r="AB3965" t="s">
        <v>35</v>
      </c>
      <c r="AC3965">
        <v>0.52</v>
      </c>
      <c r="AD3965" s="2">
        <v>39831</v>
      </c>
    </row>
    <row r="3966" spans="1:30" x14ac:dyDescent="0.35">
      <c r="A3966">
        <v>8275</v>
      </c>
      <c r="B3966">
        <v>5534</v>
      </c>
      <c r="C3966">
        <v>39173</v>
      </c>
      <c r="D3966" s="1">
        <v>39829</v>
      </c>
      <c r="E3966" t="s">
        <v>41</v>
      </c>
      <c r="F3966">
        <v>2</v>
      </c>
      <c r="G3966">
        <v>373.27</v>
      </c>
      <c r="H3966">
        <v>0.05</v>
      </c>
      <c r="I3966" t="s">
        <v>49</v>
      </c>
      <c r="J3966" s="8">
        <v>-433.290143</v>
      </c>
      <c r="K3966" s="8">
        <f>IF(Table3[[#This Row],[Return Status]] = "Returned", 0, Table3[[#This Row],[Profit]])</f>
        <v>-433.290143</v>
      </c>
      <c r="L3966" s="8" t="str">
        <f>IFERROR(VLOOKUP(Table3[[#This Row],[Order ID]],returns[[Order ID]:[Status]],2,FALSE), "")</f>
        <v/>
      </c>
      <c r="M3966">
        <v>179.29</v>
      </c>
      <c r="N3966">
        <v>29.21</v>
      </c>
      <c r="O3966" t="s">
        <v>468</v>
      </c>
      <c r="P3966" t="s">
        <v>37</v>
      </c>
      <c r="Q3966">
        <v>11598</v>
      </c>
      <c r="R3966" t="s">
        <v>37</v>
      </c>
      <c r="S3966" t="s">
        <v>1979</v>
      </c>
      <c r="T3966" t="e">
        <f>VLOOKUP(Table3[[#This Row],[Region]],managers5[],2,FALSE)</f>
        <v>#N/A</v>
      </c>
      <c r="U3966" t="s">
        <v>1956</v>
      </c>
      <c r="W3966" t="s">
        <v>14</v>
      </c>
      <c r="X3966" t="s">
        <v>15</v>
      </c>
      <c r="Y3966" t="s">
        <v>50</v>
      </c>
      <c r="Z3966" t="s">
        <v>51</v>
      </c>
      <c r="AA3966" t="s">
        <v>896</v>
      </c>
      <c r="AB3966" t="s">
        <v>53</v>
      </c>
      <c r="AC3966">
        <v>0.76</v>
      </c>
      <c r="AD3966" s="2">
        <v>39831</v>
      </c>
    </row>
    <row r="3967" spans="1:30" x14ac:dyDescent="0.35">
      <c r="A3967">
        <v>3025</v>
      </c>
      <c r="B3967">
        <v>5536</v>
      </c>
      <c r="C3967">
        <v>39232</v>
      </c>
      <c r="D3967" s="1">
        <v>40736</v>
      </c>
      <c r="E3967" t="s">
        <v>32</v>
      </c>
      <c r="F3967">
        <v>26</v>
      </c>
      <c r="G3967">
        <v>1451.59</v>
      </c>
      <c r="H3967">
        <v>0.06</v>
      </c>
      <c r="I3967" t="s">
        <v>9</v>
      </c>
      <c r="J3967" s="8">
        <v>435.11</v>
      </c>
      <c r="K3967" s="8">
        <f>IF(Table3[[#This Row],[Return Status]] = "Returned", 0, Table3[[#This Row],[Profit]])</f>
        <v>435.11</v>
      </c>
      <c r="L3967" s="8" t="str">
        <f>IFERROR(VLOOKUP(Table3[[#This Row],[Order ID]],returns[[Order ID]:[Status]],2,FALSE), "")</f>
        <v/>
      </c>
      <c r="M3967">
        <v>55.48</v>
      </c>
      <c r="N3967">
        <v>14.3</v>
      </c>
      <c r="O3967" t="s">
        <v>229</v>
      </c>
      <c r="P3967" t="s">
        <v>11</v>
      </c>
      <c r="Q3967">
        <v>90712</v>
      </c>
      <c r="R3967" t="s">
        <v>12</v>
      </c>
      <c r="S3967" t="s">
        <v>1976</v>
      </c>
      <c r="T3967" t="e">
        <f>VLOOKUP(Table3[[#This Row],[Region]],managers5[],2,FALSE)</f>
        <v>#N/A</v>
      </c>
      <c r="U3967" t="s">
        <v>1955</v>
      </c>
      <c r="V3967" t="s">
        <v>1959</v>
      </c>
      <c r="W3967" t="s">
        <v>14</v>
      </c>
      <c r="X3967" t="s">
        <v>71</v>
      </c>
      <c r="Y3967" t="s">
        <v>16</v>
      </c>
      <c r="Z3967" t="s">
        <v>30</v>
      </c>
      <c r="AA3967" t="s">
        <v>818</v>
      </c>
      <c r="AB3967" t="s">
        <v>19</v>
      </c>
      <c r="AC3967">
        <v>0.37</v>
      </c>
      <c r="AD3967" s="1">
        <v>40741</v>
      </c>
    </row>
    <row r="3968" spans="1:30" x14ac:dyDescent="0.35">
      <c r="A3968">
        <v>3045</v>
      </c>
      <c r="B3968">
        <v>5535</v>
      </c>
      <c r="C3968">
        <v>39232</v>
      </c>
      <c r="D3968" s="1">
        <v>40736</v>
      </c>
      <c r="E3968" t="s">
        <v>32</v>
      </c>
      <c r="F3968">
        <v>11</v>
      </c>
      <c r="G3968">
        <v>391.9</v>
      </c>
      <c r="H3968">
        <v>0.1</v>
      </c>
      <c r="I3968" t="s">
        <v>9</v>
      </c>
      <c r="J3968" s="8">
        <v>-47.01</v>
      </c>
      <c r="K3968" s="8">
        <f>IF(Table3[[#This Row],[Return Status]] = "Returned", 0, Table3[[#This Row],[Profit]])</f>
        <v>-47.01</v>
      </c>
      <c r="L3968" s="8" t="str">
        <f>IFERROR(VLOOKUP(Table3[[#This Row],[Order ID]],returns[[Order ID]:[Status]],2,FALSE), "")</f>
        <v/>
      </c>
      <c r="M3968">
        <v>35.44</v>
      </c>
      <c r="N3968">
        <v>19.989999999999998</v>
      </c>
      <c r="O3968" t="s">
        <v>229</v>
      </c>
      <c r="P3968" t="s">
        <v>11</v>
      </c>
      <c r="Q3968">
        <v>90712</v>
      </c>
      <c r="R3968" t="s">
        <v>12</v>
      </c>
      <c r="S3968" t="s">
        <v>1976</v>
      </c>
      <c r="T3968" t="e">
        <f>VLOOKUP(Table3[[#This Row],[Region]],managers5[],2,FALSE)</f>
        <v>#N/A</v>
      </c>
      <c r="U3968" t="s">
        <v>1955</v>
      </c>
      <c r="V3968" t="s">
        <v>1959</v>
      </c>
      <c r="W3968" t="s">
        <v>14</v>
      </c>
      <c r="X3968" t="s">
        <v>71</v>
      </c>
      <c r="Y3968" t="s">
        <v>16</v>
      </c>
      <c r="Z3968" t="s">
        <v>30</v>
      </c>
      <c r="AA3968" t="s">
        <v>821</v>
      </c>
      <c r="AB3968" t="s">
        <v>19</v>
      </c>
      <c r="AC3968">
        <v>0.38</v>
      </c>
      <c r="AD3968" s="1">
        <v>40738</v>
      </c>
    </row>
    <row r="3969" spans="1:30" x14ac:dyDescent="0.35">
      <c r="A3969">
        <v>5193</v>
      </c>
      <c r="B3969">
        <v>5537</v>
      </c>
      <c r="C3969">
        <v>39235</v>
      </c>
      <c r="D3969" s="1">
        <v>40373</v>
      </c>
      <c r="E3969" t="s">
        <v>20</v>
      </c>
      <c r="F3969">
        <v>34</v>
      </c>
      <c r="G3969">
        <v>801.98</v>
      </c>
      <c r="H3969">
        <v>0</v>
      </c>
      <c r="I3969" t="s">
        <v>9</v>
      </c>
      <c r="J3969" s="8">
        <v>-99.95</v>
      </c>
      <c r="K3969" s="8">
        <f>IF(Table3[[#This Row],[Return Status]] = "Returned", 0, Table3[[#This Row],[Profit]])</f>
        <v>-99.95</v>
      </c>
      <c r="L3969" s="8" t="str">
        <f>IFERROR(VLOOKUP(Table3[[#This Row],[Order ID]],returns[[Order ID]:[Status]],2,FALSE), "")</f>
        <v/>
      </c>
      <c r="M3969">
        <v>21.66</v>
      </c>
      <c r="N3969">
        <v>13.99</v>
      </c>
      <c r="O3969" t="s">
        <v>358</v>
      </c>
      <c r="P3969" t="s">
        <v>22</v>
      </c>
      <c r="Q3969">
        <v>81301</v>
      </c>
      <c r="R3969" t="s">
        <v>23</v>
      </c>
      <c r="S3969" t="s">
        <v>1976</v>
      </c>
      <c r="T3969" t="e">
        <f>VLOOKUP(Table3[[#This Row],[Region]],managers5[],2,FALSE)</f>
        <v>#N/A</v>
      </c>
      <c r="U3969" t="s">
        <v>1955</v>
      </c>
      <c r="V3969" t="s">
        <v>1959</v>
      </c>
      <c r="W3969" t="s">
        <v>14</v>
      </c>
      <c r="X3969" t="s">
        <v>71</v>
      </c>
      <c r="Y3969" t="s">
        <v>16</v>
      </c>
      <c r="Z3969" t="s">
        <v>83</v>
      </c>
      <c r="AA3969" t="s">
        <v>104</v>
      </c>
      <c r="AB3969" t="s">
        <v>69</v>
      </c>
      <c r="AC3969">
        <v>0.52</v>
      </c>
      <c r="AD3969" s="2">
        <v>40375</v>
      </c>
    </row>
    <row r="3970" spans="1:30" x14ac:dyDescent="0.35">
      <c r="A3970">
        <v>4719</v>
      </c>
      <c r="B3970">
        <v>5538</v>
      </c>
      <c r="C3970">
        <v>39238</v>
      </c>
      <c r="D3970" s="1">
        <v>40447</v>
      </c>
      <c r="E3970" t="s">
        <v>41</v>
      </c>
      <c r="F3970">
        <v>9</v>
      </c>
      <c r="G3970">
        <v>373.48</v>
      </c>
      <c r="H3970">
        <v>0.1</v>
      </c>
      <c r="I3970" t="s">
        <v>33</v>
      </c>
      <c r="J3970" s="8">
        <v>112.05549999999999</v>
      </c>
      <c r="K3970" s="8">
        <f>IF(Table3[[#This Row],[Return Status]] = "Returned", 0, Table3[[#This Row],[Profit]])</f>
        <v>112.05549999999999</v>
      </c>
      <c r="L3970" s="8" t="str">
        <f>IFERROR(VLOOKUP(Table3[[#This Row],[Order ID]],returns[[Order ID]:[Status]],2,FALSE), "")</f>
        <v/>
      </c>
      <c r="M3970">
        <v>40.98</v>
      </c>
      <c r="N3970">
        <v>2.99</v>
      </c>
      <c r="O3970" t="s">
        <v>814</v>
      </c>
      <c r="P3970" t="s">
        <v>37</v>
      </c>
      <c r="Q3970">
        <v>8028</v>
      </c>
      <c r="R3970" t="s">
        <v>37</v>
      </c>
      <c r="S3970" t="s">
        <v>1979</v>
      </c>
      <c r="T3970" t="e">
        <f>VLOOKUP(Table3[[#This Row],[Region]],managers5[],2,FALSE)</f>
        <v>#N/A</v>
      </c>
      <c r="U3970" t="s">
        <v>1956</v>
      </c>
      <c r="W3970" t="s">
        <v>14</v>
      </c>
      <c r="X3970" t="s">
        <v>71</v>
      </c>
      <c r="Y3970" t="s">
        <v>16</v>
      </c>
      <c r="Z3970" t="s">
        <v>17</v>
      </c>
      <c r="AA3970" t="s">
        <v>1781</v>
      </c>
      <c r="AB3970" t="s">
        <v>19</v>
      </c>
      <c r="AC3970">
        <v>0.36</v>
      </c>
      <c r="AD3970" s="2">
        <v>40448</v>
      </c>
    </row>
    <row r="3971" spans="1:30" x14ac:dyDescent="0.35">
      <c r="A3971">
        <v>705</v>
      </c>
      <c r="B3971">
        <v>5541</v>
      </c>
      <c r="C3971">
        <v>39266</v>
      </c>
      <c r="D3971" s="1">
        <v>41148</v>
      </c>
      <c r="E3971" t="s">
        <v>77</v>
      </c>
      <c r="F3971">
        <v>14</v>
      </c>
      <c r="G3971">
        <v>36.409999999999997</v>
      </c>
      <c r="H3971">
        <v>0.09</v>
      </c>
      <c r="I3971" t="s">
        <v>9</v>
      </c>
      <c r="J3971" s="8">
        <v>9.94</v>
      </c>
      <c r="K3971" s="8">
        <f>IF(Table3[[#This Row],[Return Status]] = "Returned", 0, Table3[[#This Row],[Profit]])</f>
        <v>9.94</v>
      </c>
      <c r="L3971" s="8" t="str">
        <f>IFERROR(VLOOKUP(Table3[[#This Row],[Order ID]],returns[[Order ID]:[Status]],2,FALSE), "")</f>
        <v/>
      </c>
      <c r="M3971">
        <v>2.61</v>
      </c>
      <c r="N3971">
        <v>0.5</v>
      </c>
      <c r="O3971" t="s">
        <v>670</v>
      </c>
      <c r="P3971" t="s">
        <v>131</v>
      </c>
      <c r="Q3971">
        <v>3045</v>
      </c>
      <c r="R3971" t="s">
        <v>132</v>
      </c>
      <c r="S3971" t="s">
        <v>1979</v>
      </c>
      <c r="T3971" t="e">
        <f>VLOOKUP(Table3[[#This Row],[Region]],managers5[],2,FALSE)</f>
        <v>#N/A</v>
      </c>
      <c r="U3971" t="s">
        <v>1956</v>
      </c>
      <c r="W3971" t="s">
        <v>14</v>
      </c>
      <c r="X3971" t="s">
        <v>15</v>
      </c>
      <c r="Y3971" t="s">
        <v>16</v>
      </c>
      <c r="Z3971" t="s">
        <v>99</v>
      </c>
      <c r="AA3971" t="s">
        <v>732</v>
      </c>
      <c r="AB3971" t="s">
        <v>19</v>
      </c>
      <c r="AC3971">
        <v>0.39</v>
      </c>
      <c r="AD3971" s="1">
        <v>41150</v>
      </c>
    </row>
    <row r="3972" spans="1:30" x14ac:dyDescent="0.35">
      <c r="A3972">
        <v>706</v>
      </c>
      <c r="B3972">
        <v>5542</v>
      </c>
      <c r="C3972">
        <v>39266</v>
      </c>
      <c r="D3972" s="1">
        <v>41148</v>
      </c>
      <c r="E3972" t="s">
        <v>77</v>
      </c>
      <c r="F3972">
        <v>16</v>
      </c>
      <c r="G3972">
        <v>981.26</v>
      </c>
      <c r="H3972">
        <v>0.09</v>
      </c>
      <c r="I3972" t="s">
        <v>9</v>
      </c>
      <c r="J3972" s="8">
        <v>-500.35</v>
      </c>
      <c r="K3972" s="8">
        <f>IF(Table3[[#This Row],[Return Status]] = "Returned", 0, Table3[[#This Row],[Profit]])</f>
        <v>-500.35</v>
      </c>
      <c r="L3972" s="8" t="str">
        <f>IFERROR(VLOOKUP(Table3[[#This Row],[Order ID]],returns[[Order ID]:[Status]],2,FALSE), "")</f>
        <v/>
      </c>
      <c r="M3972">
        <v>60.98</v>
      </c>
      <c r="N3972">
        <v>49</v>
      </c>
      <c r="O3972" t="s">
        <v>670</v>
      </c>
      <c r="P3972" t="s">
        <v>204</v>
      </c>
      <c r="Q3972">
        <v>5403</v>
      </c>
      <c r="R3972" t="s">
        <v>204</v>
      </c>
      <c r="S3972" t="s">
        <v>1979</v>
      </c>
      <c r="T3972" t="e">
        <f>VLOOKUP(Table3[[#This Row],[Region]],managers5[],2,FALSE)</f>
        <v>#N/A</v>
      </c>
      <c r="U3972" t="s">
        <v>1956</v>
      </c>
      <c r="W3972" t="s">
        <v>14</v>
      </c>
      <c r="X3972" t="s">
        <v>15</v>
      </c>
      <c r="Y3972" t="s">
        <v>16</v>
      </c>
      <c r="Z3972" t="s">
        <v>83</v>
      </c>
      <c r="AA3972" t="s">
        <v>878</v>
      </c>
      <c r="AB3972" t="s">
        <v>85</v>
      </c>
      <c r="AC3972">
        <v>0.59</v>
      </c>
      <c r="AD3972" s="1">
        <v>41150</v>
      </c>
    </row>
    <row r="3973" spans="1:30" x14ac:dyDescent="0.35">
      <c r="A3973">
        <v>715</v>
      </c>
      <c r="B3973">
        <v>5540</v>
      </c>
      <c r="C3973">
        <v>39266</v>
      </c>
      <c r="D3973" s="1">
        <v>41148</v>
      </c>
      <c r="E3973" t="s">
        <v>77</v>
      </c>
      <c r="F3973">
        <v>4</v>
      </c>
      <c r="G3973">
        <v>64.09</v>
      </c>
      <c r="H3973">
        <v>0.02</v>
      </c>
      <c r="I3973" t="s">
        <v>9</v>
      </c>
      <c r="J3973" s="8">
        <v>3.72</v>
      </c>
      <c r="K3973" s="8">
        <f>IF(Table3[[#This Row],[Return Status]] = "Returned", 0, Table3[[#This Row],[Profit]])</f>
        <v>3.72</v>
      </c>
      <c r="L3973" s="8" t="str">
        <f>IFERROR(VLOOKUP(Table3[[#This Row],[Order ID]],returns[[Order ID]:[Status]],2,FALSE), "")</f>
        <v/>
      </c>
      <c r="M3973">
        <v>15.57</v>
      </c>
      <c r="N3973">
        <v>1.39</v>
      </c>
      <c r="O3973" t="s">
        <v>670</v>
      </c>
      <c r="P3973" t="s">
        <v>131</v>
      </c>
      <c r="Q3973">
        <v>4330</v>
      </c>
      <c r="R3973" t="s">
        <v>132</v>
      </c>
      <c r="S3973" t="s">
        <v>1979</v>
      </c>
      <c r="T3973" t="e">
        <f>VLOOKUP(Table3[[#This Row],[Region]],managers5[],2,FALSE)</f>
        <v>#N/A</v>
      </c>
      <c r="U3973" t="s">
        <v>1956</v>
      </c>
      <c r="W3973" t="s">
        <v>14</v>
      </c>
      <c r="X3973" t="s">
        <v>15</v>
      </c>
      <c r="Y3973" t="s">
        <v>16</v>
      </c>
      <c r="Z3973" t="s">
        <v>168</v>
      </c>
      <c r="AA3973" t="s">
        <v>169</v>
      </c>
      <c r="AB3973" t="s">
        <v>19</v>
      </c>
      <c r="AC3973">
        <v>0.38</v>
      </c>
      <c r="AD3973" s="1">
        <v>41149</v>
      </c>
    </row>
    <row r="3974" spans="1:30" x14ac:dyDescent="0.35">
      <c r="A3974">
        <v>827</v>
      </c>
      <c r="B3974">
        <v>1886</v>
      </c>
      <c r="C3974">
        <v>13543</v>
      </c>
      <c r="D3974" s="1">
        <v>41129</v>
      </c>
      <c r="E3974" t="s">
        <v>20</v>
      </c>
      <c r="F3974">
        <v>2</v>
      </c>
      <c r="G3974">
        <v>27.83</v>
      </c>
      <c r="H3974">
        <v>0.09</v>
      </c>
      <c r="I3974" t="s">
        <v>9</v>
      </c>
      <c r="J3974" s="8">
        <v>-22.14</v>
      </c>
      <c r="K3974" s="8">
        <f>IF(Table3[[#This Row],[Return Status]] = "Returned", 0, Table3[[#This Row],[Profit]])</f>
        <v>-22.14</v>
      </c>
      <c r="L3974" s="8" t="str">
        <f>IFERROR(VLOOKUP(Table3[[#This Row],[Order ID]],returns[[Order ID]:[Status]],2,FALSE), "")</f>
        <v/>
      </c>
      <c r="M3974">
        <v>9.7100000000000009</v>
      </c>
      <c r="N3974">
        <v>9.4499999999999993</v>
      </c>
      <c r="O3974" t="s">
        <v>977</v>
      </c>
      <c r="P3974" t="s">
        <v>64</v>
      </c>
      <c r="Q3974">
        <v>70802</v>
      </c>
      <c r="R3974" t="s">
        <v>65</v>
      </c>
      <c r="S3974" t="s">
        <v>1978</v>
      </c>
      <c r="T3974" t="e">
        <f>VLOOKUP(Table3[[#This Row],[Region]],managers5[],2,FALSE)</f>
        <v>#N/A</v>
      </c>
      <c r="U3974" t="s">
        <v>1957</v>
      </c>
      <c r="V3974" t="s">
        <v>1959</v>
      </c>
      <c r="W3974" t="s">
        <v>14</v>
      </c>
      <c r="X3974" t="s">
        <v>71</v>
      </c>
      <c r="Y3974" t="s">
        <v>16</v>
      </c>
      <c r="Z3974" t="s">
        <v>75</v>
      </c>
      <c r="AA3974" t="s">
        <v>978</v>
      </c>
      <c r="AB3974" t="s">
        <v>19</v>
      </c>
      <c r="AC3974">
        <v>0.6</v>
      </c>
      <c r="AD3974" s="1">
        <v>41129</v>
      </c>
    </row>
    <row r="3975" spans="1:30" x14ac:dyDescent="0.35">
      <c r="A3975">
        <v>3472</v>
      </c>
      <c r="B3975">
        <v>890</v>
      </c>
      <c r="C3975">
        <v>6402</v>
      </c>
      <c r="D3975" s="1">
        <v>40656</v>
      </c>
      <c r="E3975" t="s">
        <v>32</v>
      </c>
      <c r="F3975">
        <v>35</v>
      </c>
      <c r="G3975">
        <v>373.33</v>
      </c>
      <c r="H3975">
        <v>0.01</v>
      </c>
      <c r="I3975" t="s">
        <v>9</v>
      </c>
      <c r="J3975" s="8">
        <v>-22.18</v>
      </c>
      <c r="K3975" s="8">
        <f>IF(Table3[[#This Row],[Return Status]] = "Returned", 0, Table3[[#This Row],[Profit]])</f>
        <v>-22.18</v>
      </c>
      <c r="L3975" s="8" t="str">
        <f>IFERROR(VLOOKUP(Table3[[#This Row],[Order ID]],returns[[Order ID]:[Status]],2,FALSE), "")</f>
        <v/>
      </c>
      <c r="M3975">
        <v>10.23</v>
      </c>
      <c r="N3975">
        <v>4.68</v>
      </c>
      <c r="O3975" t="s">
        <v>373</v>
      </c>
      <c r="P3975" t="s">
        <v>120</v>
      </c>
      <c r="Q3975">
        <v>35209</v>
      </c>
      <c r="R3975" t="s">
        <v>56</v>
      </c>
      <c r="S3975" t="s">
        <v>1978</v>
      </c>
      <c r="T3975" t="e">
        <f>VLOOKUP(Table3[[#This Row],[Region]],managers5[],2,FALSE)</f>
        <v>#N/A</v>
      </c>
      <c r="U3975" t="s">
        <v>1957</v>
      </c>
      <c r="V3975" t="s">
        <v>1959</v>
      </c>
      <c r="W3975" t="s">
        <v>14</v>
      </c>
      <c r="X3975" t="s">
        <v>71</v>
      </c>
      <c r="Y3975" t="s">
        <v>16</v>
      </c>
      <c r="Z3975" t="s">
        <v>67</v>
      </c>
      <c r="AA3975" t="s">
        <v>442</v>
      </c>
      <c r="AB3975" t="s">
        <v>109</v>
      </c>
      <c r="AC3975">
        <v>0.59</v>
      </c>
      <c r="AD3975" s="1">
        <v>40661</v>
      </c>
    </row>
    <row r="3976" spans="1:30" x14ac:dyDescent="0.35">
      <c r="A3976">
        <v>3493</v>
      </c>
      <c r="B3976">
        <v>5546</v>
      </c>
      <c r="C3976">
        <v>39268</v>
      </c>
      <c r="D3976" s="1">
        <v>40655</v>
      </c>
      <c r="E3976" t="s">
        <v>8</v>
      </c>
      <c r="F3976">
        <v>45</v>
      </c>
      <c r="G3976">
        <v>156.94999999999999</v>
      </c>
      <c r="H3976">
        <v>0.1</v>
      </c>
      <c r="I3976" t="s">
        <v>9</v>
      </c>
      <c r="J3976" s="8">
        <v>-32.520000000000003</v>
      </c>
      <c r="K3976" s="8">
        <f>IF(Table3[[#This Row],[Return Status]] = "Returned", 0, Table3[[#This Row],[Profit]])</f>
        <v>-32.520000000000003</v>
      </c>
      <c r="L3976" s="8" t="str">
        <f>IFERROR(VLOOKUP(Table3[[#This Row],[Order ID]],returns[[Order ID]:[Status]],2,FALSE), "")</f>
        <v/>
      </c>
      <c r="M3976">
        <v>3.74</v>
      </c>
      <c r="N3976">
        <v>0.94</v>
      </c>
      <c r="O3976" t="s">
        <v>1328</v>
      </c>
      <c r="P3976" t="s">
        <v>37</v>
      </c>
      <c r="Q3976">
        <v>19087</v>
      </c>
      <c r="R3976" t="s">
        <v>37</v>
      </c>
      <c r="S3976" t="s">
        <v>1979</v>
      </c>
      <c r="T3976" t="e">
        <f>VLOOKUP(Table3[[#This Row],[Region]],managers5[],2,FALSE)</f>
        <v>#N/A</v>
      </c>
      <c r="U3976" t="s">
        <v>1956</v>
      </c>
      <c r="W3976" t="s">
        <v>14</v>
      </c>
      <c r="X3976" t="s">
        <v>71</v>
      </c>
      <c r="Y3976" t="s">
        <v>16</v>
      </c>
      <c r="Z3976" t="s">
        <v>57</v>
      </c>
      <c r="AA3976" t="s">
        <v>1774</v>
      </c>
      <c r="AB3976" t="s">
        <v>35</v>
      </c>
      <c r="AC3976">
        <v>0.83</v>
      </c>
      <c r="AD3976" s="1">
        <v>40658</v>
      </c>
    </row>
    <row r="3977" spans="1:30" x14ac:dyDescent="0.35">
      <c r="A3977">
        <v>3498</v>
      </c>
      <c r="B3977">
        <v>5545</v>
      </c>
      <c r="C3977">
        <v>39268</v>
      </c>
      <c r="D3977" s="1">
        <v>40655</v>
      </c>
      <c r="E3977" t="s">
        <v>8</v>
      </c>
      <c r="F3977">
        <v>44</v>
      </c>
      <c r="G3977">
        <v>324.2</v>
      </c>
      <c r="H3977">
        <v>0.02</v>
      </c>
      <c r="I3977" t="s">
        <v>33</v>
      </c>
      <c r="J3977" s="8">
        <v>-89.745999999999995</v>
      </c>
      <c r="K3977" s="8">
        <f>IF(Table3[[#This Row],[Return Status]] = "Returned", 0, Table3[[#This Row],[Profit]])</f>
        <v>-89.745999999999995</v>
      </c>
      <c r="L3977" s="8" t="str">
        <f>IFERROR(VLOOKUP(Table3[[#This Row],[Order ID]],returns[[Order ID]:[Status]],2,FALSE), "")</f>
        <v/>
      </c>
      <c r="M3977">
        <v>7.1</v>
      </c>
      <c r="N3977">
        <v>6.05</v>
      </c>
      <c r="O3977" t="s">
        <v>1328</v>
      </c>
      <c r="P3977" t="s">
        <v>37</v>
      </c>
      <c r="Q3977">
        <v>19087</v>
      </c>
      <c r="R3977" t="s">
        <v>37</v>
      </c>
      <c r="S3977" t="s">
        <v>1979</v>
      </c>
      <c r="T3977" t="e">
        <f>VLOOKUP(Table3[[#This Row],[Region]],managers5[],2,FALSE)</f>
        <v>#N/A</v>
      </c>
      <c r="U3977" t="s">
        <v>1956</v>
      </c>
      <c r="W3977" t="s">
        <v>14</v>
      </c>
      <c r="X3977" t="s">
        <v>71</v>
      </c>
      <c r="Y3977" t="s">
        <v>16</v>
      </c>
      <c r="Z3977" t="s">
        <v>17</v>
      </c>
      <c r="AA3977" t="s">
        <v>647</v>
      </c>
      <c r="AB3977" t="s">
        <v>19</v>
      </c>
      <c r="AC3977">
        <v>0.39</v>
      </c>
      <c r="AD3977" s="1">
        <v>40657</v>
      </c>
    </row>
    <row r="3978" spans="1:30" x14ac:dyDescent="0.35">
      <c r="A3978">
        <v>3924</v>
      </c>
      <c r="B3978">
        <v>5548</v>
      </c>
      <c r="C3978">
        <v>39270</v>
      </c>
      <c r="D3978" s="1">
        <v>40580</v>
      </c>
      <c r="E3978" t="s">
        <v>77</v>
      </c>
      <c r="F3978">
        <v>11</v>
      </c>
      <c r="G3978">
        <v>65.78</v>
      </c>
      <c r="H3978">
        <v>7.0000000000000007E-2</v>
      </c>
      <c r="I3978" t="s">
        <v>9</v>
      </c>
      <c r="J3978" s="8">
        <v>-17.420000000000002</v>
      </c>
      <c r="K3978" s="8">
        <f>IF(Table3[[#This Row],[Return Status]] = "Returned", 0, Table3[[#This Row],[Profit]])</f>
        <v>-17.420000000000002</v>
      </c>
      <c r="L3978" s="8" t="str">
        <f>IFERROR(VLOOKUP(Table3[[#This Row],[Order ID]],returns[[Order ID]:[Status]],2,FALSE), "")</f>
        <v/>
      </c>
      <c r="M3978">
        <v>5.81</v>
      </c>
      <c r="N3978">
        <v>3.37</v>
      </c>
      <c r="O3978" t="s">
        <v>1823</v>
      </c>
      <c r="P3978" t="s">
        <v>22</v>
      </c>
      <c r="Q3978">
        <v>80112</v>
      </c>
      <c r="R3978" t="s">
        <v>23</v>
      </c>
      <c r="S3978" t="s">
        <v>1976</v>
      </c>
      <c r="T3978" t="e">
        <f>VLOOKUP(Table3[[#This Row],[Region]],managers5[],2,FALSE)</f>
        <v>#N/A</v>
      </c>
      <c r="U3978" t="s">
        <v>1955</v>
      </c>
      <c r="V3978" t="s">
        <v>1959</v>
      </c>
      <c r="W3978" t="s">
        <v>14</v>
      </c>
      <c r="X3978" t="s">
        <v>24</v>
      </c>
      <c r="Y3978" t="s">
        <v>16</v>
      </c>
      <c r="Z3978" t="s">
        <v>57</v>
      </c>
      <c r="AA3978" t="s">
        <v>127</v>
      </c>
      <c r="AB3978" t="s">
        <v>35</v>
      </c>
      <c r="AC3978">
        <v>0.54</v>
      </c>
      <c r="AD3978" s="1">
        <v>40580</v>
      </c>
    </row>
    <row r="3979" spans="1:30" x14ac:dyDescent="0.35">
      <c r="A3979">
        <v>1457</v>
      </c>
      <c r="B3979">
        <v>5549</v>
      </c>
      <c r="C3979">
        <v>39300</v>
      </c>
      <c r="D3979" s="1">
        <v>41021</v>
      </c>
      <c r="E3979" t="s">
        <v>77</v>
      </c>
      <c r="F3979">
        <v>9</v>
      </c>
      <c r="G3979">
        <v>44.51</v>
      </c>
      <c r="H3979">
        <v>0.01</v>
      </c>
      <c r="I3979" t="s">
        <v>9</v>
      </c>
      <c r="J3979" s="8">
        <v>-43.48</v>
      </c>
      <c r="K3979" s="8">
        <f>IF(Table3[[#This Row],[Return Status]] = "Returned", 0, Table3[[#This Row],[Profit]])</f>
        <v>-43.48</v>
      </c>
      <c r="L3979" s="8" t="str">
        <f>IFERROR(VLOOKUP(Table3[[#This Row],[Order ID]],returns[[Order ID]:[Status]],2,FALSE), "")</f>
        <v/>
      </c>
      <c r="M3979">
        <v>4.0599999999999996</v>
      </c>
      <c r="N3979">
        <v>6.89</v>
      </c>
      <c r="O3979" t="s">
        <v>1312</v>
      </c>
      <c r="P3979" t="s">
        <v>134</v>
      </c>
      <c r="Q3979">
        <v>2040</v>
      </c>
      <c r="R3979" t="s">
        <v>135</v>
      </c>
      <c r="S3979" t="s">
        <v>1979</v>
      </c>
      <c r="T3979" t="e">
        <f>VLOOKUP(Table3[[#This Row],[Region]],managers5[],2,FALSE)</f>
        <v>#N/A</v>
      </c>
      <c r="U3979" t="s">
        <v>1956</v>
      </c>
      <c r="W3979" t="s">
        <v>14</v>
      </c>
      <c r="X3979" t="s">
        <v>24</v>
      </c>
      <c r="Y3979" t="s">
        <v>16</v>
      </c>
      <c r="Z3979" t="s">
        <v>83</v>
      </c>
      <c r="AA3979" t="s">
        <v>336</v>
      </c>
      <c r="AB3979" t="s">
        <v>19</v>
      </c>
      <c r="AC3979">
        <v>0.6</v>
      </c>
      <c r="AD3979" s="1">
        <v>41023</v>
      </c>
    </row>
    <row r="3980" spans="1:30" x14ac:dyDescent="0.35">
      <c r="A3980">
        <v>7910</v>
      </c>
      <c r="B3980">
        <v>5550</v>
      </c>
      <c r="C3980">
        <v>39301</v>
      </c>
      <c r="D3980" s="1">
        <v>39894</v>
      </c>
      <c r="E3980" t="s">
        <v>20</v>
      </c>
      <c r="F3980">
        <v>4</v>
      </c>
      <c r="G3980">
        <v>33.54</v>
      </c>
      <c r="H3980">
        <v>0.08</v>
      </c>
      <c r="I3980" t="s">
        <v>9</v>
      </c>
      <c r="J3980" s="8">
        <v>-29.49</v>
      </c>
      <c r="K3980" s="8">
        <f>IF(Table3[[#This Row],[Return Status]] = "Returned", 0, Table3[[#This Row],[Profit]])</f>
        <v>-29.49</v>
      </c>
      <c r="L3980" s="8" t="str">
        <f>IFERROR(VLOOKUP(Table3[[#This Row],[Order ID]],returns[[Order ID]:[Status]],2,FALSE), "")</f>
        <v/>
      </c>
      <c r="M3980">
        <v>6.84</v>
      </c>
      <c r="N3980">
        <v>8.3699999999999992</v>
      </c>
      <c r="O3980" t="s">
        <v>369</v>
      </c>
      <c r="P3980" t="s">
        <v>142</v>
      </c>
      <c r="Q3980">
        <v>84020</v>
      </c>
      <c r="R3980" t="s">
        <v>143</v>
      </c>
      <c r="S3980" t="s">
        <v>1976</v>
      </c>
      <c r="T3980" t="e">
        <f>VLOOKUP(Table3[[#This Row],[Region]],managers5[],2,FALSE)</f>
        <v>#N/A</v>
      </c>
      <c r="U3980" t="s">
        <v>1955</v>
      </c>
      <c r="V3980" t="s">
        <v>1959</v>
      </c>
      <c r="W3980" t="s">
        <v>14</v>
      </c>
      <c r="X3980" t="s">
        <v>71</v>
      </c>
      <c r="Y3980" t="s">
        <v>16</v>
      </c>
      <c r="Z3980" t="s">
        <v>67</v>
      </c>
      <c r="AA3980" t="s">
        <v>922</v>
      </c>
      <c r="AB3980" t="s">
        <v>109</v>
      </c>
      <c r="AC3980">
        <v>0.57999999999999996</v>
      </c>
      <c r="AD3980" s="2">
        <v>39896</v>
      </c>
    </row>
    <row r="3981" spans="1:30" x14ac:dyDescent="0.35">
      <c r="A3981">
        <v>6326</v>
      </c>
      <c r="B3981">
        <v>2669</v>
      </c>
      <c r="C3981">
        <v>19300</v>
      </c>
      <c r="D3981" s="1">
        <v>40163</v>
      </c>
      <c r="E3981" t="s">
        <v>41</v>
      </c>
      <c r="F3981">
        <v>10</v>
      </c>
      <c r="G3981">
        <v>78.72</v>
      </c>
      <c r="H3981">
        <v>0.1</v>
      </c>
      <c r="I3981" t="s">
        <v>9</v>
      </c>
      <c r="J3981" s="8">
        <v>-22.36</v>
      </c>
      <c r="K3981" s="8">
        <f>IF(Table3[[#This Row],[Return Status]] = "Returned", 0, Table3[[#This Row],[Profit]])</f>
        <v>-22.36</v>
      </c>
      <c r="L3981" s="8" t="str">
        <f>IFERROR(VLOOKUP(Table3[[#This Row],[Order ID]],returns[[Order ID]:[Status]],2,FALSE), "")</f>
        <v/>
      </c>
      <c r="M3981">
        <v>7.64</v>
      </c>
      <c r="N3981">
        <v>5.83</v>
      </c>
      <c r="O3981" t="s">
        <v>1333</v>
      </c>
      <c r="P3981" t="s">
        <v>120</v>
      </c>
      <c r="Q3981">
        <v>33430</v>
      </c>
      <c r="R3981" t="s">
        <v>56</v>
      </c>
      <c r="S3981" t="s">
        <v>1978</v>
      </c>
      <c r="T3981" t="e">
        <f>VLOOKUP(Table3[[#This Row],[Region]],managers5[],2,FALSE)</f>
        <v>#N/A</v>
      </c>
      <c r="U3981" t="s">
        <v>1957</v>
      </c>
      <c r="V3981" t="s">
        <v>1959</v>
      </c>
      <c r="W3981" t="s">
        <v>14</v>
      </c>
      <c r="X3981" t="s">
        <v>71</v>
      </c>
      <c r="Y3981" t="s">
        <v>16</v>
      </c>
      <c r="Z3981" t="s">
        <v>30</v>
      </c>
      <c r="AA3981" t="s">
        <v>657</v>
      </c>
      <c r="AB3981" t="s">
        <v>35</v>
      </c>
      <c r="AC3981">
        <v>0.36</v>
      </c>
      <c r="AD3981" s="2">
        <v>40164</v>
      </c>
    </row>
    <row r="3982" spans="1:30" x14ac:dyDescent="0.35">
      <c r="A3982">
        <v>7511</v>
      </c>
      <c r="B3982">
        <v>5558</v>
      </c>
      <c r="C3982">
        <v>39335</v>
      </c>
      <c r="D3982" s="1">
        <v>39958</v>
      </c>
      <c r="E3982" t="s">
        <v>8</v>
      </c>
      <c r="F3982">
        <v>34</v>
      </c>
      <c r="G3982">
        <v>889.84</v>
      </c>
      <c r="H3982">
        <v>0.1</v>
      </c>
      <c r="I3982" t="s">
        <v>9</v>
      </c>
      <c r="J3982" s="8">
        <v>204.49</v>
      </c>
      <c r="K3982" s="8">
        <f>IF(Table3[[#This Row],[Return Status]] = "Returned", 0, Table3[[#This Row],[Profit]])</f>
        <v>204.49</v>
      </c>
      <c r="L3982" s="8" t="str">
        <f>IFERROR(VLOOKUP(Table3[[#This Row],[Order ID]],returns[[Order ID]:[Status]],2,FALSE), "")</f>
        <v/>
      </c>
      <c r="M3982">
        <v>27.18</v>
      </c>
      <c r="N3982">
        <v>8.23</v>
      </c>
      <c r="O3982" t="s">
        <v>1630</v>
      </c>
      <c r="P3982" t="s">
        <v>37</v>
      </c>
      <c r="Q3982">
        <v>11572</v>
      </c>
      <c r="R3982" t="s">
        <v>37</v>
      </c>
      <c r="S3982" t="s">
        <v>1979</v>
      </c>
      <c r="T3982" t="e">
        <f>VLOOKUP(Table3[[#This Row],[Region]],managers5[],2,FALSE)</f>
        <v>#N/A</v>
      </c>
      <c r="U3982" t="s">
        <v>1956</v>
      </c>
      <c r="W3982" t="s">
        <v>14</v>
      </c>
      <c r="X3982" t="s">
        <v>71</v>
      </c>
      <c r="Y3982" t="s">
        <v>16</v>
      </c>
      <c r="Z3982" t="s">
        <v>168</v>
      </c>
      <c r="AA3982" t="s">
        <v>824</v>
      </c>
      <c r="AB3982" t="s">
        <v>19</v>
      </c>
      <c r="AC3982">
        <v>0.38</v>
      </c>
      <c r="AD3982" s="2">
        <v>39960</v>
      </c>
    </row>
    <row r="3983" spans="1:30" x14ac:dyDescent="0.35">
      <c r="A3983">
        <v>7519</v>
      </c>
      <c r="B3983">
        <v>5557</v>
      </c>
      <c r="C3983">
        <v>39335</v>
      </c>
      <c r="D3983" s="1">
        <v>39958</v>
      </c>
      <c r="E3983" t="s">
        <v>8</v>
      </c>
      <c r="F3983">
        <v>24</v>
      </c>
      <c r="G3983">
        <v>113.23</v>
      </c>
      <c r="H3983">
        <v>0.06</v>
      </c>
      <c r="I3983" t="s">
        <v>9</v>
      </c>
      <c r="J3983" s="8">
        <v>-45.64</v>
      </c>
      <c r="K3983" s="8">
        <f>IF(Table3[[#This Row],[Return Status]] = "Returned", 0, Table3[[#This Row],[Profit]])</f>
        <v>-45.64</v>
      </c>
      <c r="L3983" s="8" t="str">
        <f>IFERROR(VLOOKUP(Table3[[#This Row],[Order ID]],returns[[Order ID]:[Status]],2,FALSE), "")</f>
        <v/>
      </c>
      <c r="M3983">
        <v>4.7699999999999996</v>
      </c>
      <c r="N3983">
        <v>2.39</v>
      </c>
      <c r="O3983" t="s">
        <v>1630</v>
      </c>
      <c r="P3983" t="s">
        <v>37</v>
      </c>
      <c r="Q3983">
        <v>11572</v>
      </c>
      <c r="R3983" t="s">
        <v>37</v>
      </c>
      <c r="S3983" t="s">
        <v>1979</v>
      </c>
      <c r="T3983" t="e">
        <f>VLOOKUP(Table3[[#This Row],[Region]],managers5[],2,FALSE)</f>
        <v>#N/A</v>
      </c>
      <c r="U3983" t="s">
        <v>1956</v>
      </c>
      <c r="W3983" t="s">
        <v>14</v>
      </c>
      <c r="X3983" t="s">
        <v>71</v>
      </c>
      <c r="Y3983" t="s">
        <v>46</v>
      </c>
      <c r="Z3983" t="s">
        <v>47</v>
      </c>
      <c r="AA3983" t="s">
        <v>849</v>
      </c>
      <c r="AB3983" t="s">
        <v>109</v>
      </c>
      <c r="AC3983">
        <v>0.72</v>
      </c>
      <c r="AD3983" s="2">
        <v>39959</v>
      </c>
    </row>
    <row r="3984" spans="1:30" x14ac:dyDescent="0.35">
      <c r="A3984">
        <v>4403</v>
      </c>
      <c r="B3984">
        <v>5564</v>
      </c>
      <c r="C3984">
        <v>39393</v>
      </c>
      <c r="D3984" s="1">
        <v>40499</v>
      </c>
      <c r="E3984" t="s">
        <v>8</v>
      </c>
      <c r="F3984">
        <v>23</v>
      </c>
      <c r="G3984">
        <v>218.29</v>
      </c>
      <c r="H3984">
        <v>0.09</v>
      </c>
      <c r="I3984" t="s">
        <v>9</v>
      </c>
      <c r="J3984" s="8">
        <v>-32.433599999999998</v>
      </c>
      <c r="K3984" s="8">
        <f>IF(Table3[[#This Row],[Return Status]] = "Returned", 0, Table3[[#This Row],[Profit]])</f>
        <v>-32.433599999999998</v>
      </c>
      <c r="L3984" s="8" t="str">
        <f>IFERROR(VLOOKUP(Table3[[#This Row],[Order ID]],returns[[Order ID]:[Status]],2,FALSE), "")</f>
        <v/>
      </c>
      <c r="M3984">
        <v>9.49</v>
      </c>
      <c r="N3984">
        <v>5.76</v>
      </c>
      <c r="O3984" t="s">
        <v>908</v>
      </c>
      <c r="P3984" t="s">
        <v>134</v>
      </c>
      <c r="Q3984">
        <v>1301</v>
      </c>
      <c r="R3984" t="s">
        <v>135</v>
      </c>
      <c r="S3984" t="s">
        <v>1979</v>
      </c>
      <c r="T3984" t="e">
        <f>VLOOKUP(Table3[[#This Row],[Region]],managers5[],2,FALSE)</f>
        <v>#N/A</v>
      </c>
      <c r="U3984" t="s">
        <v>1956</v>
      </c>
      <c r="W3984" t="s">
        <v>14</v>
      </c>
      <c r="X3984" t="s">
        <v>15</v>
      </c>
      <c r="Y3984" t="s">
        <v>46</v>
      </c>
      <c r="Z3984" t="s">
        <v>124</v>
      </c>
      <c r="AA3984" t="s">
        <v>1636</v>
      </c>
      <c r="AB3984" t="s">
        <v>69</v>
      </c>
      <c r="AC3984">
        <v>0.39</v>
      </c>
      <c r="AD3984" s="2">
        <v>40501</v>
      </c>
    </row>
    <row r="3985" spans="1:30" x14ac:dyDescent="0.35">
      <c r="A3985">
        <v>2215</v>
      </c>
      <c r="B3985">
        <v>5916</v>
      </c>
      <c r="C3985">
        <v>41956</v>
      </c>
      <c r="D3985" s="1">
        <v>40889</v>
      </c>
      <c r="E3985" t="s">
        <v>20</v>
      </c>
      <c r="F3985">
        <v>22</v>
      </c>
      <c r="G3985">
        <v>364.69</v>
      </c>
      <c r="H3985">
        <v>0.06</v>
      </c>
      <c r="I3985" t="s">
        <v>33</v>
      </c>
      <c r="J3985" s="8">
        <v>-22.4</v>
      </c>
      <c r="K3985" s="8">
        <f>IF(Table3[[#This Row],[Return Status]] = "Returned", 0, Table3[[#This Row],[Profit]])</f>
        <v>-22.4</v>
      </c>
      <c r="L3985" s="8" t="str">
        <f>IFERROR(VLOOKUP(Table3[[#This Row],[Order ID]],returns[[Order ID]:[Status]],2,FALSE), "")</f>
        <v/>
      </c>
      <c r="M3985">
        <v>16.91</v>
      </c>
      <c r="N3985">
        <v>6.25</v>
      </c>
      <c r="O3985" t="s">
        <v>1572</v>
      </c>
      <c r="P3985" t="s">
        <v>64</v>
      </c>
      <c r="Q3985">
        <v>40356</v>
      </c>
      <c r="R3985" t="s">
        <v>65</v>
      </c>
      <c r="S3985" t="s">
        <v>1978</v>
      </c>
      <c r="T3985" t="e">
        <f>VLOOKUP(Table3[[#This Row],[Region]],managers5[],2,FALSE)</f>
        <v>#N/A</v>
      </c>
      <c r="U3985" t="s">
        <v>1957</v>
      </c>
      <c r="V3985" t="s">
        <v>1959</v>
      </c>
      <c r="W3985" t="s">
        <v>14</v>
      </c>
      <c r="X3985" t="s">
        <v>24</v>
      </c>
      <c r="Y3985" t="s">
        <v>16</v>
      </c>
      <c r="Z3985" t="s">
        <v>75</v>
      </c>
      <c r="AA3985" t="s">
        <v>866</v>
      </c>
      <c r="AB3985" t="s">
        <v>19</v>
      </c>
      <c r="AC3985">
        <v>0.57999999999999996</v>
      </c>
      <c r="AD3985" s="1">
        <v>40890</v>
      </c>
    </row>
    <row r="3986" spans="1:30" x14ac:dyDescent="0.35">
      <c r="A3986">
        <v>770</v>
      </c>
      <c r="B3986">
        <v>5566</v>
      </c>
      <c r="C3986">
        <v>39425</v>
      </c>
      <c r="D3986" s="1">
        <v>41137</v>
      </c>
      <c r="E3986" t="s">
        <v>41</v>
      </c>
      <c r="F3986">
        <v>23</v>
      </c>
      <c r="G3986">
        <v>1267.4604999999999</v>
      </c>
      <c r="H3986">
        <v>0.05</v>
      </c>
      <c r="I3986" t="s">
        <v>9</v>
      </c>
      <c r="J3986" s="8">
        <v>128.79</v>
      </c>
      <c r="K3986" s="8">
        <f>IF(Table3[[#This Row],[Return Status]] = "Returned", 0, Table3[[#This Row],[Profit]])</f>
        <v>128.79</v>
      </c>
      <c r="L3986" s="8" t="str">
        <f>IFERROR(VLOOKUP(Table3[[#This Row],[Order ID]],returns[[Order ID]:[Status]],2,FALSE), "")</f>
        <v/>
      </c>
      <c r="M3986">
        <v>65.989999999999995</v>
      </c>
      <c r="N3986">
        <v>5.99</v>
      </c>
      <c r="O3986" t="s">
        <v>687</v>
      </c>
      <c r="P3986" t="s">
        <v>92</v>
      </c>
      <c r="Q3986">
        <v>88201</v>
      </c>
      <c r="R3986" t="s">
        <v>93</v>
      </c>
      <c r="S3986" t="s">
        <v>1976</v>
      </c>
      <c r="T3986" t="e">
        <f>VLOOKUP(Table3[[#This Row],[Region]],managers5[],2,FALSE)</f>
        <v>#N/A</v>
      </c>
      <c r="U3986" t="s">
        <v>1955</v>
      </c>
      <c r="V3986" t="s">
        <v>1959</v>
      </c>
      <c r="W3986" t="s">
        <v>14</v>
      </c>
      <c r="X3986" t="s">
        <v>15</v>
      </c>
      <c r="Y3986" t="s">
        <v>46</v>
      </c>
      <c r="Z3986" t="s">
        <v>86</v>
      </c>
      <c r="AA3986" t="s">
        <v>929</v>
      </c>
      <c r="AB3986" t="s">
        <v>19</v>
      </c>
      <c r="AC3986">
        <v>0.57999999999999996</v>
      </c>
      <c r="AD3986" s="1">
        <v>41139</v>
      </c>
    </row>
    <row r="3987" spans="1:30" x14ac:dyDescent="0.35">
      <c r="A3987">
        <v>7512</v>
      </c>
      <c r="B3987">
        <v>5567</v>
      </c>
      <c r="C3987">
        <v>39426</v>
      </c>
      <c r="D3987" s="1">
        <v>39959</v>
      </c>
      <c r="E3987" t="s">
        <v>41</v>
      </c>
      <c r="F3987">
        <v>21</v>
      </c>
      <c r="G3987">
        <v>56.21</v>
      </c>
      <c r="H3987">
        <v>0.05</v>
      </c>
      <c r="I3987" t="s">
        <v>9</v>
      </c>
      <c r="J3987" s="8">
        <v>12.71</v>
      </c>
      <c r="K3987" s="8">
        <f>IF(Table3[[#This Row],[Return Status]] = "Returned", 0, Table3[[#This Row],[Profit]])</f>
        <v>12.71</v>
      </c>
      <c r="L3987" s="8" t="str">
        <f>IFERROR(VLOOKUP(Table3[[#This Row],[Order ID]],returns[[Order ID]:[Status]],2,FALSE), "")</f>
        <v/>
      </c>
      <c r="M3987">
        <v>2.62</v>
      </c>
      <c r="N3987">
        <v>0.8</v>
      </c>
      <c r="O3987" t="s">
        <v>1390</v>
      </c>
      <c r="P3987" t="s">
        <v>37</v>
      </c>
      <c r="Q3987">
        <v>7960</v>
      </c>
      <c r="R3987" t="s">
        <v>37</v>
      </c>
      <c r="S3987" t="s">
        <v>1979</v>
      </c>
      <c r="T3987" t="e">
        <f>VLOOKUP(Table3[[#This Row],[Region]],managers5[],2,FALSE)</f>
        <v>#N/A</v>
      </c>
      <c r="U3987" t="s">
        <v>1956</v>
      </c>
      <c r="W3987" t="s">
        <v>14</v>
      </c>
      <c r="X3987" t="s">
        <v>15</v>
      </c>
      <c r="Y3987" t="s">
        <v>16</v>
      </c>
      <c r="Z3987" t="s">
        <v>57</v>
      </c>
      <c r="AA3987" t="s">
        <v>341</v>
      </c>
      <c r="AB3987" t="s">
        <v>35</v>
      </c>
      <c r="AC3987">
        <v>0.39</v>
      </c>
      <c r="AD3987" s="2">
        <v>39960</v>
      </c>
    </row>
    <row r="3988" spans="1:30" x14ac:dyDescent="0.35">
      <c r="A3988">
        <v>7656</v>
      </c>
      <c r="B3988">
        <v>5570</v>
      </c>
      <c r="C3988">
        <v>39460</v>
      </c>
      <c r="D3988" s="1">
        <v>39935</v>
      </c>
      <c r="E3988" t="s">
        <v>8</v>
      </c>
      <c r="F3988">
        <v>25</v>
      </c>
      <c r="G3988">
        <v>172.42</v>
      </c>
      <c r="H3988">
        <v>0.09</v>
      </c>
      <c r="I3988" t="s">
        <v>9</v>
      </c>
      <c r="J3988" s="8">
        <v>-71.598999999999904</v>
      </c>
      <c r="K3988" s="8">
        <f>IF(Table3[[#This Row],[Return Status]] = "Returned", 0, Table3[[#This Row],[Profit]])</f>
        <v>-71.598999999999904</v>
      </c>
      <c r="L3988" s="8" t="str">
        <f>IFERROR(VLOOKUP(Table3[[#This Row],[Order ID]],returns[[Order ID]:[Status]],2,FALSE), "")</f>
        <v/>
      </c>
      <c r="M3988">
        <v>7.1</v>
      </c>
      <c r="N3988">
        <v>6.05</v>
      </c>
      <c r="O3988" t="s">
        <v>703</v>
      </c>
      <c r="P3988" t="s">
        <v>37</v>
      </c>
      <c r="Q3988">
        <v>44312</v>
      </c>
      <c r="R3988" t="s">
        <v>37</v>
      </c>
      <c r="S3988" t="s">
        <v>1979</v>
      </c>
      <c r="T3988" t="e">
        <f>VLOOKUP(Table3[[#This Row],[Region]],managers5[],2,FALSE)</f>
        <v>#N/A</v>
      </c>
      <c r="U3988" t="s">
        <v>1956</v>
      </c>
      <c r="W3988" t="s">
        <v>14</v>
      </c>
      <c r="X3988" t="s">
        <v>39</v>
      </c>
      <c r="Y3988" t="s">
        <v>16</v>
      </c>
      <c r="Z3988" t="s">
        <v>17</v>
      </c>
      <c r="AA3988" t="s">
        <v>647</v>
      </c>
      <c r="AB3988" t="s">
        <v>19</v>
      </c>
      <c r="AC3988">
        <v>0.39</v>
      </c>
      <c r="AD3988" s="2">
        <v>39937</v>
      </c>
    </row>
    <row r="3989" spans="1:30" x14ac:dyDescent="0.35">
      <c r="A3989">
        <v>7661</v>
      </c>
      <c r="B3989">
        <v>5571</v>
      </c>
      <c r="C3989">
        <v>39460</v>
      </c>
      <c r="D3989" s="1">
        <v>39935</v>
      </c>
      <c r="E3989" t="s">
        <v>8</v>
      </c>
      <c r="F3989">
        <v>19</v>
      </c>
      <c r="G3989">
        <v>2033.9224999999999</v>
      </c>
      <c r="H3989">
        <v>0.02</v>
      </c>
      <c r="I3989" t="s">
        <v>9</v>
      </c>
      <c r="J3989" s="8">
        <v>251.19900000000001</v>
      </c>
      <c r="K3989" s="8">
        <f>IF(Table3[[#This Row],[Return Status]] = "Returned", 0, Table3[[#This Row],[Profit]])</f>
        <v>251.19900000000001</v>
      </c>
      <c r="L3989" s="8" t="str">
        <f>IFERROR(VLOOKUP(Table3[[#This Row],[Order ID]],returns[[Order ID]:[Status]],2,FALSE), "")</f>
        <v/>
      </c>
      <c r="M3989">
        <v>125.99</v>
      </c>
      <c r="N3989">
        <v>2.5</v>
      </c>
      <c r="O3989" t="s">
        <v>703</v>
      </c>
      <c r="P3989" t="s">
        <v>37</v>
      </c>
      <c r="Q3989">
        <v>44312</v>
      </c>
      <c r="R3989" t="s">
        <v>37</v>
      </c>
      <c r="S3989" t="s">
        <v>1979</v>
      </c>
      <c r="T3989" t="e">
        <f>VLOOKUP(Table3[[#This Row],[Region]],managers5[],2,FALSE)</f>
        <v>#N/A</v>
      </c>
      <c r="U3989" t="s">
        <v>1956</v>
      </c>
      <c r="W3989" t="s">
        <v>14</v>
      </c>
      <c r="X3989" t="s">
        <v>39</v>
      </c>
      <c r="Y3989" t="s">
        <v>46</v>
      </c>
      <c r="Z3989" t="s">
        <v>86</v>
      </c>
      <c r="AA3989" t="s">
        <v>837</v>
      </c>
      <c r="AB3989" t="s">
        <v>19</v>
      </c>
      <c r="AC3989">
        <v>0.6</v>
      </c>
      <c r="AD3989" s="2">
        <v>39936</v>
      </c>
    </row>
    <row r="3990" spans="1:30" x14ac:dyDescent="0.35">
      <c r="A3990">
        <v>7351</v>
      </c>
      <c r="B3990">
        <v>5572</v>
      </c>
      <c r="C3990">
        <v>39488</v>
      </c>
      <c r="D3990" s="1">
        <v>39986</v>
      </c>
      <c r="E3990" t="s">
        <v>32</v>
      </c>
      <c r="F3990">
        <v>18</v>
      </c>
      <c r="G3990">
        <v>92.4</v>
      </c>
      <c r="H3990">
        <v>0.04</v>
      </c>
      <c r="I3990" t="s">
        <v>33</v>
      </c>
      <c r="J3990" s="8">
        <v>8.6</v>
      </c>
      <c r="K3990" s="8">
        <f>IF(Table3[[#This Row],[Return Status]] = "Returned", 0, Table3[[#This Row],[Profit]])</f>
        <v>8.6</v>
      </c>
      <c r="L3990" s="8" t="str">
        <f>IFERROR(VLOOKUP(Table3[[#This Row],[Order ID]],returns[[Order ID]:[Status]],2,FALSE), "")</f>
        <v/>
      </c>
      <c r="M3990">
        <v>4.4800000000000004</v>
      </c>
      <c r="N3990">
        <v>2.5</v>
      </c>
      <c r="O3990" t="s">
        <v>625</v>
      </c>
      <c r="P3990" t="s">
        <v>37</v>
      </c>
      <c r="Q3990">
        <v>15601</v>
      </c>
      <c r="R3990" t="s">
        <v>37</v>
      </c>
      <c r="S3990" t="s">
        <v>1979</v>
      </c>
      <c r="T3990" t="e">
        <f>VLOOKUP(Table3[[#This Row],[Region]],managers5[],2,FALSE)</f>
        <v>#N/A</v>
      </c>
      <c r="U3990" t="s">
        <v>1956</v>
      </c>
      <c r="W3990" t="s">
        <v>14</v>
      </c>
      <c r="X3990" t="s">
        <v>24</v>
      </c>
      <c r="Y3990" t="s">
        <v>16</v>
      </c>
      <c r="Z3990" t="s">
        <v>168</v>
      </c>
      <c r="AA3990" t="s">
        <v>1568</v>
      </c>
      <c r="AB3990" t="s">
        <v>19</v>
      </c>
      <c r="AC3990">
        <v>0.37</v>
      </c>
      <c r="AD3990" s="2">
        <v>39990</v>
      </c>
    </row>
    <row r="3991" spans="1:30" x14ac:dyDescent="0.35">
      <c r="A3991">
        <v>780</v>
      </c>
      <c r="B3991">
        <v>5574</v>
      </c>
      <c r="C3991">
        <v>39490</v>
      </c>
      <c r="D3991" s="1">
        <v>41133</v>
      </c>
      <c r="E3991" t="s">
        <v>32</v>
      </c>
      <c r="F3991">
        <v>17</v>
      </c>
      <c r="G3991">
        <v>2844.64</v>
      </c>
      <c r="H3991">
        <v>0.03</v>
      </c>
      <c r="I3991" t="s">
        <v>49</v>
      </c>
      <c r="J3991" s="8">
        <v>16.47</v>
      </c>
      <c r="K3991" s="8">
        <f>IF(Table3[[#This Row],[Return Status]] = "Returned", 0, Table3[[#This Row],[Profit]])</f>
        <v>0</v>
      </c>
      <c r="L3991" s="8" t="str">
        <f>IFERROR(VLOOKUP(Table3[[#This Row],[Order ID]],returns[[Order ID]:[Status]],2,FALSE), "")</f>
        <v>Returned</v>
      </c>
      <c r="M3991">
        <v>159.31</v>
      </c>
      <c r="N3991">
        <v>60</v>
      </c>
      <c r="O3991" t="s">
        <v>938</v>
      </c>
      <c r="P3991" t="s">
        <v>114</v>
      </c>
      <c r="Q3991">
        <v>85301</v>
      </c>
      <c r="R3991" t="s">
        <v>115</v>
      </c>
      <c r="S3991" t="s">
        <v>1976</v>
      </c>
      <c r="T3991" t="e">
        <f>VLOOKUP(Table3[[#This Row],[Region]],managers5[],2,FALSE)</f>
        <v>#N/A</v>
      </c>
      <c r="U3991" t="s">
        <v>1955</v>
      </c>
      <c r="V3991" t="s">
        <v>1959</v>
      </c>
      <c r="W3991" t="s">
        <v>14</v>
      </c>
      <c r="X3991" t="s">
        <v>15</v>
      </c>
      <c r="Y3991" t="s">
        <v>50</v>
      </c>
      <c r="Z3991" t="s">
        <v>51</v>
      </c>
      <c r="AA3991" t="s">
        <v>939</v>
      </c>
      <c r="AB3991" t="s">
        <v>74</v>
      </c>
      <c r="AC3991">
        <v>0.55000000000000004</v>
      </c>
      <c r="AD3991" s="1">
        <v>41137</v>
      </c>
    </row>
    <row r="3992" spans="1:30" x14ac:dyDescent="0.35">
      <c r="A3992">
        <v>810</v>
      </c>
      <c r="B3992">
        <v>5573</v>
      </c>
      <c r="C3992">
        <v>39490</v>
      </c>
      <c r="D3992" s="1">
        <v>41133</v>
      </c>
      <c r="E3992" t="s">
        <v>32</v>
      </c>
      <c r="F3992">
        <v>38</v>
      </c>
      <c r="G3992">
        <v>456.03</v>
      </c>
      <c r="H3992">
        <v>0.02</v>
      </c>
      <c r="I3992" t="s">
        <v>9</v>
      </c>
      <c r="J3992" s="8">
        <v>-61.61</v>
      </c>
      <c r="K3992" s="8">
        <f>IF(Table3[[#This Row],[Return Status]] = "Returned", 0, Table3[[#This Row],[Profit]])</f>
        <v>0</v>
      </c>
      <c r="L3992" s="8" t="str">
        <f>IFERROR(VLOOKUP(Table3[[#This Row],[Order ID]],returns[[Order ID]:[Status]],2,FALSE), "")</f>
        <v>Returned</v>
      </c>
      <c r="M3992">
        <v>11.97</v>
      </c>
      <c r="N3992">
        <v>5.81</v>
      </c>
      <c r="O3992" t="s">
        <v>938</v>
      </c>
      <c r="P3992" t="s">
        <v>114</v>
      </c>
      <c r="Q3992">
        <v>85301</v>
      </c>
      <c r="R3992" t="s">
        <v>115</v>
      </c>
      <c r="S3992" t="s">
        <v>1976</v>
      </c>
      <c r="T3992" t="e">
        <f>VLOOKUP(Table3[[#This Row],[Region]],managers5[],2,FALSE)</f>
        <v>#N/A</v>
      </c>
      <c r="U3992" t="s">
        <v>1955</v>
      </c>
      <c r="V3992" t="s">
        <v>1959</v>
      </c>
      <c r="W3992" t="s">
        <v>14</v>
      </c>
      <c r="X3992" t="s">
        <v>15</v>
      </c>
      <c r="Y3992" t="s">
        <v>16</v>
      </c>
      <c r="Z3992" t="s">
        <v>106</v>
      </c>
      <c r="AA3992" t="s">
        <v>960</v>
      </c>
      <c r="AB3992" t="s">
        <v>109</v>
      </c>
      <c r="AC3992">
        <v>0.6</v>
      </c>
      <c r="AD3992" s="1">
        <v>41133</v>
      </c>
    </row>
    <row r="3993" spans="1:30" x14ac:dyDescent="0.35">
      <c r="A3993">
        <v>3518</v>
      </c>
      <c r="B3993">
        <v>5577</v>
      </c>
      <c r="C3993">
        <v>39492</v>
      </c>
      <c r="D3993" s="1">
        <v>40650</v>
      </c>
      <c r="E3993" t="s">
        <v>8</v>
      </c>
      <c r="F3993">
        <v>31</v>
      </c>
      <c r="G3993">
        <v>5347.9875000000002</v>
      </c>
      <c r="H3993">
        <v>0.01</v>
      </c>
      <c r="I3993" t="s">
        <v>9</v>
      </c>
      <c r="J3993" s="8">
        <v>1332.441</v>
      </c>
      <c r="K3993" s="8">
        <f>IF(Table3[[#This Row],[Return Status]] = "Returned", 0, Table3[[#This Row],[Profit]])</f>
        <v>1332.441</v>
      </c>
      <c r="L3993" s="8" t="str">
        <f>IFERROR(VLOOKUP(Table3[[#This Row],[Order ID]],returns[[Order ID]:[Status]],2,FALSE), "")</f>
        <v/>
      </c>
      <c r="M3993">
        <v>200.99</v>
      </c>
      <c r="N3993">
        <v>4.2</v>
      </c>
      <c r="O3993" t="s">
        <v>1760</v>
      </c>
      <c r="P3993" t="s">
        <v>800</v>
      </c>
      <c r="Q3993">
        <v>82070</v>
      </c>
      <c r="R3993" t="s">
        <v>12</v>
      </c>
      <c r="S3993" t="s">
        <v>1976</v>
      </c>
      <c r="T3993" t="e">
        <f>VLOOKUP(Table3[[#This Row],[Region]],managers5[],2,FALSE)</f>
        <v>#N/A</v>
      </c>
      <c r="U3993" t="s">
        <v>1955</v>
      </c>
      <c r="V3993" t="s">
        <v>1959</v>
      </c>
      <c r="W3993" t="s">
        <v>14</v>
      </c>
      <c r="X3993" t="s">
        <v>71</v>
      </c>
      <c r="Y3993" t="s">
        <v>46</v>
      </c>
      <c r="Z3993" t="s">
        <v>86</v>
      </c>
      <c r="AA3993" t="s">
        <v>433</v>
      </c>
      <c r="AB3993" t="s">
        <v>19</v>
      </c>
      <c r="AC3993">
        <v>0.59</v>
      </c>
      <c r="AD3993" s="1">
        <v>40653</v>
      </c>
    </row>
    <row r="3994" spans="1:30" x14ac:dyDescent="0.35">
      <c r="A3994">
        <v>3523</v>
      </c>
      <c r="B3994">
        <v>5575</v>
      </c>
      <c r="C3994">
        <v>39492</v>
      </c>
      <c r="D3994" s="1">
        <v>40650</v>
      </c>
      <c r="E3994" t="s">
        <v>8</v>
      </c>
      <c r="F3994">
        <v>38</v>
      </c>
      <c r="G3994">
        <v>1541.92</v>
      </c>
      <c r="H3994">
        <v>0.03</v>
      </c>
      <c r="I3994" t="s">
        <v>9</v>
      </c>
      <c r="J3994" s="8">
        <v>-564.05999999999995</v>
      </c>
      <c r="K3994" s="8">
        <f>IF(Table3[[#This Row],[Return Status]] = "Returned", 0, Table3[[#This Row],[Profit]])</f>
        <v>-564.05999999999995</v>
      </c>
      <c r="L3994" s="8" t="str">
        <f>IFERROR(VLOOKUP(Table3[[#This Row],[Order ID]],returns[[Order ID]:[Status]],2,FALSE), "")</f>
        <v/>
      </c>
      <c r="M3994">
        <v>40.479999999999997</v>
      </c>
      <c r="N3994">
        <v>19.989999999999998</v>
      </c>
      <c r="O3994" t="s">
        <v>1760</v>
      </c>
      <c r="P3994" t="s">
        <v>204</v>
      </c>
      <c r="Q3994">
        <v>25705</v>
      </c>
      <c r="R3994" t="s">
        <v>204</v>
      </c>
      <c r="S3994" t="s">
        <v>1979</v>
      </c>
      <c r="T3994" t="e">
        <f>VLOOKUP(Table3[[#This Row],[Region]],managers5[],2,FALSE)</f>
        <v>#N/A</v>
      </c>
      <c r="U3994" t="s">
        <v>1956</v>
      </c>
      <c r="W3994" t="s">
        <v>14</v>
      </c>
      <c r="X3994" t="s">
        <v>71</v>
      </c>
      <c r="Y3994" t="s">
        <v>46</v>
      </c>
      <c r="Z3994" t="s">
        <v>47</v>
      </c>
      <c r="AA3994" t="s">
        <v>1054</v>
      </c>
      <c r="AB3994" t="s">
        <v>19</v>
      </c>
      <c r="AC3994">
        <v>0.77</v>
      </c>
      <c r="AD3994" s="1">
        <v>40652</v>
      </c>
    </row>
    <row r="3995" spans="1:30" x14ac:dyDescent="0.35">
      <c r="A3995">
        <v>3524</v>
      </c>
      <c r="B3995">
        <v>5576</v>
      </c>
      <c r="C3995">
        <v>39492</v>
      </c>
      <c r="D3995" s="1">
        <v>40650</v>
      </c>
      <c r="E3995" t="s">
        <v>8</v>
      </c>
      <c r="F3995">
        <v>40</v>
      </c>
      <c r="G3995">
        <v>169.48</v>
      </c>
      <c r="H3995">
        <v>0.08</v>
      </c>
      <c r="I3995" t="s">
        <v>9</v>
      </c>
      <c r="J3995" s="8">
        <v>-134.76</v>
      </c>
      <c r="K3995" s="8">
        <f>IF(Table3[[#This Row],[Return Status]] = "Returned", 0, Table3[[#This Row],[Profit]])</f>
        <v>-134.76</v>
      </c>
      <c r="L3995" s="8" t="str">
        <f>IFERROR(VLOOKUP(Table3[[#This Row],[Order ID]],returns[[Order ID]:[Status]],2,FALSE), "")</f>
        <v/>
      </c>
      <c r="M3995">
        <v>4.28</v>
      </c>
      <c r="N3995">
        <v>5.68</v>
      </c>
      <c r="O3995" t="s">
        <v>1760</v>
      </c>
      <c r="P3995" t="s">
        <v>204</v>
      </c>
      <c r="Q3995">
        <v>25705</v>
      </c>
      <c r="R3995" t="s">
        <v>204</v>
      </c>
      <c r="S3995" t="s">
        <v>1979</v>
      </c>
      <c r="T3995" t="e">
        <f>VLOOKUP(Table3[[#This Row],[Region]],managers5[],2,FALSE)</f>
        <v>#N/A</v>
      </c>
      <c r="U3995" t="s">
        <v>1956</v>
      </c>
      <c r="W3995" t="s">
        <v>14</v>
      </c>
      <c r="X3995" t="s">
        <v>71</v>
      </c>
      <c r="Y3995" t="s">
        <v>16</v>
      </c>
      <c r="Z3995" t="s">
        <v>30</v>
      </c>
      <c r="AA3995" t="s">
        <v>1757</v>
      </c>
      <c r="AB3995" t="s">
        <v>19</v>
      </c>
      <c r="AC3995">
        <v>0.4</v>
      </c>
      <c r="AD3995" s="1">
        <v>40652</v>
      </c>
    </row>
    <row r="3996" spans="1:30" x14ac:dyDescent="0.35">
      <c r="A3996">
        <v>7053</v>
      </c>
      <c r="B3996">
        <v>2481</v>
      </c>
      <c r="C3996">
        <v>18049</v>
      </c>
      <c r="D3996" s="1">
        <v>40038</v>
      </c>
      <c r="E3996" t="s">
        <v>20</v>
      </c>
      <c r="F3996">
        <v>10</v>
      </c>
      <c r="G3996">
        <v>65.52</v>
      </c>
      <c r="H3996">
        <v>7.0000000000000007E-2</v>
      </c>
      <c r="I3996" t="s">
        <v>9</v>
      </c>
      <c r="J3996" s="8">
        <v>-22.57</v>
      </c>
      <c r="K3996" s="8">
        <f>IF(Table3[[#This Row],[Return Status]] = "Returned", 0, Table3[[#This Row],[Profit]])</f>
        <v>-22.57</v>
      </c>
      <c r="L3996" s="8" t="str">
        <f>IFERROR(VLOOKUP(Table3[[#This Row],[Order ID]],returns[[Order ID]:[Status]],2,FALSE), "")</f>
        <v/>
      </c>
      <c r="M3996">
        <v>5.98</v>
      </c>
      <c r="N3996">
        <v>5.46</v>
      </c>
      <c r="O3996" t="s">
        <v>455</v>
      </c>
      <c r="P3996" t="s">
        <v>43</v>
      </c>
      <c r="Q3996">
        <v>28601</v>
      </c>
      <c r="R3996" t="s">
        <v>44</v>
      </c>
      <c r="S3996" t="s">
        <v>1978</v>
      </c>
      <c r="T3996" t="e">
        <f>VLOOKUP(Table3[[#This Row],[Region]],managers5[],2,FALSE)</f>
        <v>#N/A</v>
      </c>
      <c r="U3996" t="s">
        <v>1957</v>
      </c>
      <c r="V3996" t="s">
        <v>1959</v>
      </c>
      <c r="W3996" t="s">
        <v>14</v>
      </c>
      <c r="X3996" t="s">
        <v>71</v>
      </c>
      <c r="Y3996" t="s">
        <v>16</v>
      </c>
      <c r="Z3996" t="s">
        <v>30</v>
      </c>
      <c r="AA3996" t="s">
        <v>364</v>
      </c>
      <c r="AB3996" t="s">
        <v>19</v>
      </c>
      <c r="AC3996">
        <v>0.36</v>
      </c>
      <c r="AD3996" s="2">
        <v>40040</v>
      </c>
    </row>
    <row r="3997" spans="1:30" x14ac:dyDescent="0.35">
      <c r="A3997">
        <v>2127</v>
      </c>
      <c r="B3997">
        <v>5581</v>
      </c>
      <c r="C3997">
        <v>39585</v>
      </c>
      <c r="D3997" s="1">
        <v>40906</v>
      </c>
      <c r="E3997" t="s">
        <v>8</v>
      </c>
      <c r="F3997">
        <v>32</v>
      </c>
      <c r="G3997">
        <v>166.17</v>
      </c>
      <c r="H3997">
        <v>0.01</v>
      </c>
      <c r="I3997" t="s">
        <v>9</v>
      </c>
      <c r="J3997" s="8">
        <v>-22.74</v>
      </c>
      <c r="K3997" s="8">
        <f>IF(Table3[[#This Row],[Return Status]] = "Returned", 0, Table3[[#This Row],[Profit]])</f>
        <v>-22.74</v>
      </c>
      <c r="L3997" s="8" t="str">
        <f>IFERROR(VLOOKUP(Table3[[#This Row],[Order ID]],returns[[Order ID]:[Status]],2,FALSE), "")</f>
        <v/>
      </c>
      <c r="M3997">
        <v>5.08</v>
      </c>
      <c r="N3997">
        <v>3.63</v>
      </c>
      <c r="O3997" t="s">
        <v>1534</v>
      </c>
      <c r="P3997" t="s">
        <v>216</v>
      </c>
      <c r="Q3997">
        <v>59715</v>
      </c>
      <c r="R3997" t="s">
        <v>190</v>
      </c>
      <c r="S3997" t="s">
        <v>1976</v>
      </c>
      <c r="T3997" t="e">
        <f>VLOOKUP(Table3[[#This Row],[Region]],managers5[],2,FALSE)</f>
        <v>#N/A</v>
      </c>
      <c r="U3997" t="s">
        <v>1955</v>
      </c>
      <c r="V3997" t="s">
        <v>1959</v>
      </c>
      <c r="W3997" t="s">
        <v>14</v>
      </c>
      <c r="X3997" t="s">
        <v>71</v>
      </c>
      <c r="Y3997" t="s">
        <v>50</v>
      </c>
      <c r="Z3997" t="s">
        <v>61</v>
      </c>
      <c r="AA3997" t="s">
        <v>1203</v>
      </c>
      <c r="AB3997" t="s">
        <v>35</v>
      </c>
      <c r="AC3997">
        <v>0.51</v>
      </c>
      <c r="AD3997" s="1">
        <v>40907</v>
      </c>
    </row>
    <row r="3998" spans="1:30" x14ac:dyDescent="0.35">
      <c r="A3998">
        <v>3356</v>
      </c>
      <c r="B3998">
        <v>5582</v>
      </c>
      <c r="C3998">
        <v>39586</v>
      </c>
      <c r="D3998" s="1">
        <v>40682</v>
      </c>
      <c r="E3998" t="s">
        <v>8</v>
      </c>
      <c r="F3998">
        <v>1</v>
      </c>
      <c r="G3998">
        <v>10.48</v>
      </c>
      <c r="H3998">
        <v>0.04</v>
      </c>
      <c r="I3998" t="s">
        <v>9</v>
      </c>
      <c r="J3998" s="8">
        <v>-5.4394999999999998</v>
      </c>
      <c r="K3998" s="8">
        <f>IF(Table3[[#This Row],[Return Status]] = "Returned", 0, Table3[[#This Row],[Profit]])</f>
        <v>-5.4394999999999998</v>
      </c>
      <c r="L3998" s="8" t="str">
        <f>IFERROR(VLOOKUP(Table3[[#This Row],[Order ID]],returns[[Order ID]:[Status]],2,FALSE), "")</f>
        <v/>
      </c>
      <c r="M3998">
        <v>3.52</v>
      </c>
      <c r="N3998">
        <v>6.83</v>
      </c>
      <c r="O3998" t="s">
        <v>358</v>
      </c>
      <c r="P3998" t="s">
        <v>22</v>
      </c>
      <c r="Q3998">
        <v>81301</v>
      </c>
      <c r="R3998" t="s">
        <v>23</v>
      </c>
      <c r="S3998" t="s">
        <v>1976</v>
      </c>
      <c r="T3998" t="e">
        <f>VLOOKUP(Table3[[#This Row],[Region]],managers5[],2,FALSE)</f>
        <v>#N/A</v>
      </c>
      <c r="U3998" t="s">
        <v>1955</v>
      </c>
      <c r="V3998" t="s">
        <v>1959</v>
      </c>
      <c r="W3998" t="s">
        <v>14</v>
      </c>
      <c r="X3998" t="s">
        <v>71</v>
      </c>
      <c r="Y3998" t="s">
        <v>16</v>
      </c>
      <c r="Z3998" t="s">
        <v>17</v>
      </c>
      <c r="AA3998" t="s">
        <v>1367</v>
      </c>
      <c r="AB3998" t="s">
        <v>19</v>
      </c>
      <c r="AC3998">
        <v>0.38</v>
      </c>
      <c r="AD3998" s="1">
        <v>40684</v>
      </c>
    </row>
    <row r="3999" spans="1:30" x14ac:dyDescent="0.35">
      <c r="A3999">
        <v>2182</v>
      </c>
      <c r="B3999">
        <v>5586</v>
      </c>
      <c r="C3999">
        <v>39617</v>
      </c>
      <c r="D3999" s="1">
        <v>40894</v>
      </c>
      <c r="E3999" t="s">
        <v>8</v>
      </c>
      <c r="F3999">
        <v>33</v>
      </c>
      <c r="G3999">
        <v>1283.68</v>
      </c>
      <c r="H3999">
        <v>0.08</v>
      </c>
      <c r="I3999" t="s">
        <v>9</v>
      </c>
      <c r="J3999" s="8">
        <v>202.47</v>
      </c>
      <c r="K3999" s="8">
        <f>IF(Table3[[#This Row],[Return Status]] = "Returned", 0, Table3[[#This Row],[Profit]])</f>
        <v>202.47</v>
      </c>
      <c r="L3999" s="8" t="str">
        <f>IFERROR(VLOOKUP(Table3[[#This Row],[Order ID]],returns[[Order ID]:[Status]],2,FALSE), "")</f>
        <v/>
      </c>
      <c r="M3999">
        <v>39.979999999999997</v>
      </c>
      <c r="N3999">
        <v>9.1999999999999993</v>
      </c>
      <c r="O3999" t="s">
        <v>10</v>
      </c>
      <c r="P3999" t="s">
        <v>11</v>
      </c>
      <c r="Q3999">
        <v>92683</v>
      </c>
      <c r="R3999" t="s">
        <v>12</v>
      </c>
      <c r="S3999" t="s">
        <v>1976</v>
      </c>
      <c r="T3999" t="e">
        <f>VLOOKUP(Table3[[#This Row],[Region]],managers5[],2,FALSE)</f>
        <v>#N/A</v>
      </c>
      <c r="U3999" t="s">
        <v>1955</v>
      </c>
      <c r="V3999" t="s">
        <v>1959</v>
      </c>
      <c r="W3999" t="s">
        <v>14</v>
      </c>
      <c r="X3999" t="s">
        <v>15</v>
      </c>
      <c r="Y3999" t="s">
        <v>50</v>
      </c>
      <c r="Z3999" t="s">
        <v>61</v>
      </c>
      <c r="AA3999" t="s">
        <v>921</v>
      </c>
      <c r="AB3999" t="s">
        <v>35</v>
      </c>
      <c r="AC3999">
        <v>0.65</v>
      </c>
      <c r="AD3999" s="1">
        <v>40896</v>
      </c>
    </row>
    <row r="4000" spans="1:30" x14ac:dyDescent="0.35">
      <c r="A4000">
        <v>2183</v>
      </c>
      <c r="B4000">
        <v>5587</v>
      </c>
      <c r="C4000">
        <v>39617</v>
      </c>
      <c r="D4000" s="1">
        <v>40894</v>
      </c>
      <c r="E4000" t="s">
        <v>8</v>
      </c>
      <c r="F4000">
        <v>28</v>
      </c>
      <c r="G4000">
        <v>169.46</v>
      </c>
      <c r="H4000">
        <v>0.02</v>
      </c>
      <c r="I4000" t="s">
        <v>9</v>
      </c>
      <c r="J4000" s="8">
        <v>34.24</v>
      </c>
      <c r="K4000" s="8">
        <f>IF(Table3[[#This Row],[Return Status]] = "Returned", 0, Table3[[#This Row],[Profit]])</f>
        <v>34.24</v>
      </c>
      <c r="L4000" s="8" t="str">
        <f>IFERROR(VLOOKUP(Table3[[#This Row],[Order ID]],returns[[Order ID]:[Status]],2,FALSE), "")</f>
        <v/>
      </c>
      <c r="M4000">
        <v>5.84</v>
      </c>
      <c r="N4000">
        <v>1.2</v>
      </c>
      <c r="O4000" t="s">
        <v>10</v>
      </c>
      <c r="P4000" t="s">
        <v>11</v>
      </c>
      <c r="Q4000">
        <v>92683</v>
      </c>
      <c r="R4000" t="s">
        <v>12</v>
      </c>
      <c r="S4000" t="s">
        <v>1976</v>
      </c>
      <c r="T4000" t="e">
        <f>VLOOKUP(Table3[[#This Row],[Region]],managers5[],2,FALSE)</f>
        <v>#N/A</v>
      </c>
      <c r="U4000" t="s">
        <v>1955</v>
      </c>
      <c r="V4000" t="s">
        <v>1959</v>
      </c>
      <c r="W4000" t="s">
        <v>14</v>
      </c>
      <c r="X4000" t="s">
        <v>15</v>
      </c>
      <c r="Y4000" t="s">
        <v>16</v>
      </c>
      <c r="Z4000" t="s">
        <v>106</v>
      </c>
      <c r="AA4000" t="s">
        <v>493</v>
      </c>
      <c r="AB4000" t="s">
        <v>35</v>
      </c>
      <c r="AC4000">
        <v>0.55000000000000004</v>
      </c>
      <c r="AD4000" s="1">
        <v>40896</v>
      </c>
    </row>
    <row r="4001" spans="1:30" x14ac:dyDescent="0.35">
      <c r="A4001">
        <v>264</v>
      </c>
      <c r="B4001">
        <v>2813</v>
      </c>
      <c r="C4001">
        <v>20292</v>
      </c>
      <c r="D4001" s="1">
        <v>41221</v>
      </c>
      <c r="E4001" t="s">
        <v>20</v>
      </c>
      <c r="F4001">
        <v>26</v>
      </c>
      <c r="G4001">
        <v>452.39</v>
      </c>
      <c r="H4001">
        <v>0.08</v>
      </c>
      <c r="I4001" t="s">
        <v>9</v>
      </c>
      <c r="J4001" s="8">
        <v>-22.83</v>
      </c>
      <c r="K4001" s="8">
        <f>IF(Table3[[#This Row],[Return Status]] = "Returned", 0, Table3[[#This Row],[Profit]])</f>
        <v>-22.83</v>
      </c>
      <c r="L4001" s="8" t="str">
        <f>IFERROR(VLOOKUP(Table3[[#This Row],[Order ID]],returns[[Order ID]:[Status]],2,FALSE), "")</f>
        <v/>
      </c>
      <c r="M4001">
        <v>17.52</v>
      </c>
      <c r="N4001">
        <v>8.17</v>
      </c>
      <c r="O4001" t="s">
        <v>180</v>
      </c>
      <c r="P4001" t="s">
        <v>43</v>
      </c>
      <c r="Q4001">
        <v>29301</v>
      </c>
      <c r="R4001" t="s">
        <v>44</v>
      </c>
      <c r="S4001" t="s">
        <v>1978</v>
      </c>
      <c r="T4001" t="e">
        <f>VLOOKUP(Table3[[#This Row],[Region]],managers5[],2,FALSE)</f>
        <v>#N/A</v>
      </c>
      <c r="U4001" t="s">
        <v>1957</v>
      </c>
      <c r="V4001" t="s">
        <v>1959</v>
      </c>
      <c r="W4001" t="s">
        <v>14</v>
      </c>
      <c r="X4001" t="s">
        <v>71</v>
      </c>
      <c r="Y4001" t="s">
        <v>16</v>
      </c>
      <c r="Z4001" t="s">
        <v>83</v>
      </c>
      <c r="AA4001" t="s">
        <v>447</v>
      </c>
      <c r="AB4001" t="s">
        <v>69</v>
      </c>
      <c r="AC4001">
        <v>0.5</v>
      </c>
      <c r="AD4001" s="1">
        <v>41221</v>
      </c>
    </row>
    <row r="4002" spans="1:30" x14ac:dyDescent="0.35">
      <c r="A4002">
        <v>6655</v>
      </c>
      <c r="B4002">
        <v>5590</v>
      </c>
      <c r="C4002">
        <v>39649</v>
      </c>
      <c r="D4002" s="1">
        <v>40105</v>
      </c>
      <c r="E4002" t="s">
        <v>77</v>
      </c>
      <c r="F4002">
        <v>9</v>
      </c>
      <c r="G4002">
        <v>63</v>
      </c>
      <c r="H4002">
        <v>0.01</v>
      </c>
      <c r="I4002" t="s">
        <v>9</v>
      </c>
      <c r="J4002" s="8">
        <v>-17.48</v>
      </c>
      <c r="K4002" s="8">
        <f>IF(Table3[[#This Row],[Return Status]] = "Returned", 0, Table3[[#This Row],[Profit]])</f>
        <v>-17.48</v>
      </c>
      <c r="L4002" s="8" t="str">
        <f>IFERROR(VLOOKUP(Table3[[#This Row],[Order ID]],returns[[Order ID]:[Status]],2,FALSE), "")</f>
        <v/>
      </c>
      <c r="M4002">
        <v>5.98</v>
      </c>
      <c r="N4002">
        <v>5.46</v>
      </c>
      <c r="O4002" t="s">
        <v>1174</v>
      </c>
      <c r="P4002" t="s">
        <v>11</v>
      </c>
      <c r="Q4002">
        <v>91776</v>
      </c>
      <c r="R4002" t="s">
        <v>12</v>
      </c>
      <c r="S4002" t="s">
        <v>1976</v>
      </c>
      <c r="T4002" t="e">
        <f>VLOOKUP(Table3[[#This Row],[Region]],managers5[],2,FALSE)</f>
        <v>#N/A</v>
      </c>
      <c r="U4002" t="s">
        <v>1955</v>
      </c>
      <c r="V4002" t="s">
        <v>1959</v>
      </c>
      <c r="W4002" t="s">
        <v>14</v>
      </c>
      <c r="X4002" t="s">
        <v>71</v>
      </c>
      <c r="Y4002" t="s">
        <v>16</v>
      </c>
      <c r="Z4002" t="s">
        <v>30</v>
      </c>
      <c r="AA4002" t="s">
        <v>364</v>
      </c>
      <c r="AB4002" t="s">
        <v>19</v>
      </c>
      <c r="AC4002">
        <v>0.36</v>
      </c>
      <c r="AD4002" s="2">
        <v>40107</v>
      </c>
    </row>
    <row r="4003" spans="1:30" x14ac:dyDescent="0.35">
      <c r="A4003">
        <v>6659</v>
      </c>
      <c r="B4003">
        <v>5589</v>
      </c>
      <c r="C4003">
        <v>39649</v>
      </c>
      <c r="D4003" s="1">
        <v>40105</v>
      </c>
      <c r="E4003" t="s">
        <v>77</v>
      </c>
      <c r="F4003">
        <v>10</v>
      </c>
      <c r="G4003">
        <v>1351.653</v>
      </c>
      <c r="H4003">
        <v>0.01</v>
      </c>
      <c r="I4003" t="s">
        <v>33</v>
      </c>
      <c r="J4003" s="8">
        <v>-202.851</v>
      </c>
      <c r="K4003" s="8">
        <f>IF(Table3[[#This Row],[Return Status]] = "Returned", 0, Table3[[#This Row],[Profit]])</f>
        <v>-202.851</v>
      </c>
      <c r="L4003" s="8" t="str">
        <f>IFERROR(VLOOKUP(Table3[[#This Row],[Order ID]],returns[[Order ID]:[Status]],2,FALSE), "")</f>
        <v/>
      </c>
      <c r="M4003">
        <v>155.99</v>
      </c>
      <c r="N4003">
        <v>8.99</v>
      </c>
      <c r="O4003" t="s">
        <v>1174</v>
      </c>
      <c r="P4003" t="s">
        <v>11</v>
      </c>
      <c r="Q4003">
        <v>94110</v>
      </c>
      <c r="R4003" t="s">
        <v>12</v>
      </c>
      <c r="S4003" t="s">
        <v>1976</v>
      </c>
      <c r="T4003" t="e">
        <f>VLOOKUP(Table3[[#This Row],[Region]],managers5[],2,FALSE)</f>
        <v>#N/A</v>
      </c>
      <c r="U4003" t="s">
        <v>1955</v>
      </c>
      <c r="V4003" t="s">
        <v>1959</v>
      </c>
      <c r="W4003" t="s">
        <v>14</v>
      </c>
      <c r="X4003" t="s">
        <v>71</v>
      </c>
      <c r="Y4003" t="s">
        <v>46</v>
      </c>
      <c r="Z4003" t="s">
        <v>86</v>
      </c>
      <c r="AA4003" t="s">
        <v>1638</v>
      </c>
      <c r="AB4003" t="s">
        <v>19</v>
      </c>
      <c r="AC4003">
        <v>0.57999999999999996</v>
      </c>
      <c r="AD4003" s="2">
        <v>40106</v>
      </c>
    </row>
    <row r="4004" spans="1:30" x14ac:dyDescent="0.35">
      <c r="A4004">
        <v>5058</v>
      </c>
      <c r="B4004">
        <v>5591</v>
      </c>
      <c r="C4004">
        <v>39650</v>
      </c>
      <c r="D4004" s="1">
        <v>40389</v>
      </c>
      <c r="E4004" t="s">
        <v>8</v>
      </c>
      <c r="F4004">
        <v>10</v>
      </c>
      <c r="G4004">
        <v>1004.89</v>
      </c>
      <c r="H4004">
        <v>0</v>
      </c>
      <c r="I4004" t="s">
        <v>49</v>
      </c>
      <c r="J4004" s="8">
        <v>-189.02</v>
      </c>
      <c r="K4004" s="8">
        <f>IF(Table3[[#This Row],[Return Status]] = "Returned", 0, Table3[[#This Row],[Profit]])</f>
        <v>-189.02</v>
      </c>
      <c r="L4004" s="8" t="str">
        <f>IFERROR(VLOOKUP(Table3[[#This Row],[Order ID]],returns[[Order ID]:[Status]],2,FALSE), "")</f>
        <v/>
      </c>
      <c r="M4004">
        <v>89.99</v>
      </c>
      <c r="N4004">
        <v>42</v>
      </c>
      <c r="O4004" t="s">
        <v>1294</v>
      </c>
      <c r="P4004" t="s">
        <v>37</v>
      </c>
      <c r="Q4004">
        <v>15131</v>
      </c>
      <c r="R4004" t="s">
        <v>37</v>
      </c>
      <c r="S4004" t="s">
        <v>1979</v>
      </c>
      <c r="T4004" t="e">
        <f>VLOOKUP(Table3[[#This Row],[Region]],managers5[],2,FALSE)</f>
        <v>#N/A</v>
      </c>
      <c r="U4004" t="s">
        <v>1956</v>
      </c>
      <c r="W4004" t="s">
        <v>14</v>
      </c>
      <c r="X4004" t="s">
        <v>15</v>
      </c>
      <c r="Y4004" t="s">
        <v>50</v>
      </c>
      <c r="Z4004" t="s">
        <v>72</v>
      </c>
      <c r="AA4004" t="s">
        <v>305</v>
      </c>
      <c r="AB4004" t="s">
        <v>74</v>
      </c>
      <c r="AC4004">
        <v>0.66</v>
      </c>
      <c r="AD4004" s="2">
        <v>40392</v>
      </c>
    </row>
    <row r="4005" spans="1:30" x14ac:dyDescent="0.35">
      <c r="A4005">
        <v>5072</v>
      </c>
      <c r="B4005">
        <v>5592</v>
      </c>
      <c r="C4005">
        <v>39650</v>
      </c>
      <c r="D4005" s="1">
        <v>40389</v>
      </c>
      <c r="E4005" t="s">
        <v>8</v>
      </c>
      <c r="F4005">
        <v>47</v>
      </c>
      <c r="G4005">
        <v>329.06</v>
      </c>
      <c r="H4005">
        <v>0.08</v>
      </c>
      <c r="I4005" t="s">
        <v>9</v>
      </c>
      <c r="J4005" s="8">
        <v>-175.15</v>
      </c>
      <c r="K4005" s="8">
        <f>IF(Table3[[#This Row],[Return Status]] = "Returned", 0, Table3[[#This Row],[Profit]])</f>
        <v>-175.15</v>
      </c>
      <c r="L4005" s="8" t="str">
        <f>IFERROR(VLOOKUP(Table3[[#This Row],[Order ID]],returns[[Order ID]:[Status]],2,FALSE), "")</f>
        <v/>
      </c>
      <c r="M4005">
        <v>7.28</v>
      </c>
      <c r="N4005">
        <v>7.98</v>
      </c>
      <c r="O4005" t="s">
        <v>1294</v>
      </c>
      <c r="P4005" t="s">
        <v>37</v>
      </c>
      <c r="Q4005">
        <v>15131</v>
      </c>
      <c r="R4005" t="s">
        <v>37</v>
      </c>
      <c r="S4005" t="s">
        <v>1979</v>
      </c>
      <c r="T4005" t="e">
        <f>VLOOKUP(Table3[[#This Row],[Region]],managers5[],2,FALSE)</f>
        <v>#N/A</v>
      </c>
      <c r="U4005" t="s">
        <v>1956</v>
      </c>
      <c r="W4005" t="s">
        <v>14</v>
      </c>
      <c r="X4005" t="s">
        <v>15</v>
      </c>
      <c r="Y4005" t="s">
        <v>50</v>
      </c>
      <c r="Z4005" t="s">
        <v>61</v>
      </c>
      <c r="AA4005" t="s">
        <v>1365</v>
      </c>
      <c r="AB4005" t="s">
        <v>35</v>
      </c>
      <c r="AC4005">
        <v>0.42</v>
      </c>
      <c r="AD4005" s="2">
        <v>40390</v>
      </c>
    </row>
    <row r="4006" spans="1:30" x14ac:dyDescent="0.35">
      <c r="A4006">
        <v>1352</v>
      </c>
      <c r="B4006">
        <v>5594</v>
      </c>
      <c r="C4006">
        <v>39652</v>
      </c>
      <c r="D4006" s="1">
        <v>41033</v>
      </c>
      <c r="E4006" t="s">
        <v>32</v>
      </c>
      <c r="F4006">
        <v>4</v>
      </c>
      <c r="G4006">
        <v>665.76250000000005</v>
      </c>
      <c r="H4006">
        <v>0.03</v>
      </c>
      <c r="I4006" t="s">
        <v>9</v>
      </c>
      <c r="J4006" s="8">
        <v>-773.34399999999903</v>
      </c>
      <c r="K4006" s="8">
        <f>IF(Table3[[#This Row],[Return Status]] = "Returned", 0, Table3[[#This Row],[Profit]])</f>
        <v>-773.34399999999903</v>
      </c>
      <c r="L4006" s="8" t="str">
        <f>IFERROR(VLOOKUP(Table3[[#This Row],[Order ID]],returns[[Order ID]:[Status]],2,FALSE), "")</f>
        <v/>
      </c>
      <c r="M4006">
        <v>195.99</v>
      </c>
      <c r="N4006">
        <v>8.99</v>
      </c>
      <c r="O4006" t="s">
        <v>693</v>
      </c>
      <c r="P4006" t="s">
        <v>97</v>
      </c>
      <c r="Q4006">
        <v>97060</v>
      </c>
      <c r="R4006" t="s">
        <v>98</v>
      </c>
      <c r="S4006" t="s">
        <v>1976</v>
      </c>
      <c r="T4006" t="e">
        <f>VLOOKUP(Table3[[#This Row],[Region]],managers5[],2,FALSE)</f>
        <v>#N/A</v>
      </c>
      <c r="U4006" t="s">
        <v>1955</v>
      </c>
      <c r="V4006" t="s">
        <v>1959</v>
      </c>
      <c r="W4006" t="s">
        <v>14</v>
      </c>
      <c r="X4006" t="s">
        <v>39</v>
      </c>
      <c r="Y4006" t="s">
        <v>46</v>
      </c>
      <c r="Z4006" t="s">
        <v>86</v>
      </c>
      <c r="AA4006" t="s">
        <v>1121</v>
      </c>
      <c r="AB4006" t="s">
        <v>19</v>
      </c>
      <c r="AC4006">
        <v>0.6</v>
      </c>
      <c r="AD4006" s="1">
        <v>41038</v>
      </c>
    </row>
    <row r="4007" spans="1:30" x14ac:dyDescent="0.35">
      <c r="A4007">
        <v>1389</v>
      </c>
      <c r="B4007">
        <v>5593</v>
      </c>
      <c r="C4007">
        <v>39652</v>
      </c>
      <c r="D4007" s="1">
        <v>41033</v>
      </c>
      <c r="E4007" t="s">
        <v>32</v>
      </c>
      <c r="F4007">
        <v>5</v>
      </c>
      <c r="G4007">
        <v>14.61</v>
      </c>
      <c r="H4007">
        <v>0.03</v>
      </c>
      <c r="I4007" t="s">
        <v>9</v>
      </c>
      <c r="J4007" s="8">
        <v>1.17</v>
      </c>
      <c r="K4007" s="8">
        <f>IF(Table3[[#This Row],[Return Status]] = "Returned", 0, Table3[[#This Row],[Profit]])</f>
        <v>1.17</v>
      </c>
      <c r="L4007" s="8" t="str">
        <f>IFERROR(VLOOKUP(Table3[[#This Row],[Order ID]],returns[[Order ID]:[Status]],2,FALSE), "")</f>
        <v/>
      </c>
      <c r="M4007">
        <v>2.88</v>
      </c>
      <c r="N4007">
        <v>0.5</v>
      </c>
      <c r="O4007" t="s">
        <v>693</v>
      </c>
      <c r="P4007" t="s">
        <v>97</v>
      </c>
      <c r="Q4007">
        <v>97060</v>
      </c>
      <c r="R4007" t="s">
        <v>98</v>
      </c>
      <c r="S4007" t="s">
        <v>1976</v>
      </c>
      <c r="T4007" t="e">
        <f>VLOOKUP(Table3[[#This Row],[Region]],managers5[],2,FALSE)</f>
        <v>#N/A</v>
      </c>
      <c r="U4007" t="s">
        <v>1955</v>
      </c>
      <c r="V4007" t="s">
        <v>1959</v>
      </c>
      <c r="W4007" t="s">
        <v>14</v>
      </c>
      <c r="X4007" t="s">
        <v>39</v>
      </c>
      <c r="Y4007" t="s">
        <v>16</v>
      </c>
      <c r="Z4007" t="s">
        <v>99</v>
      </c>
      <c r="AA4007" t="s">
        <v>1284</v>
      </c>
      <c r="AB4007" t="s">
        <v>19</v>
      </c>
      <c r="AC4007">
        <v>0.36</v>
      </c>
      <c r="AD4007" s="1">
        <v>41035</v>
      </c>
    </row>
    <row r="4008" spans="1:30" x14ac:dyDescent="0.35">
      <c r="A4008">
        <v>501</v>
      </c>
      <c r="B4008">
        <v>5595</v>
      </c>
      <c r="C4008">
        <v>39654</v>
      </c>
      <c r="D4008" s="1">
        <v>41182</v>
      </c>
      <c r="E4008" t="s">
        <v>20</v>
      </c>
      <c r="F4008">
        <v>39</v>
      </c>
      <c r="G4008">
        <v>856.15</v>
      </c>
      <c r="H4008">
        <v>0.03</v>
      </c>
      <c r="I4008" t="s">
        <v>33</v>
      </c>
      <c r="J4008" s="8">
        <v>330.02949999999998</v>
      </c>
      <c r="K4008" s="8">
        <f>IF(Table3[[#This Row],[Return Status]] = "Returned", 0, Table3[[#This Row],[Profit]])</f>
        <v>330.02949999999998</v>
      </c>
      <c r="L4008" s="8" t="str">
        <f>IFERROR(VLOOKUP(Table3[[#This Row],[Order ID]],returns[[Order ID]:[Status]],2,FALSE), "")</f>
        <v/>
      </c>
      <c r="M4008">
        <v>21.38</v>
      </c>
      <c r="N4008">
        <v>2.99</v>
      </c>
      <c r="O4008" t="s">
        <v>292</v>
      </c>
      <c r="P4008" t="s">
        <v>11</v>
      </c>
      <c r="Q4008">
        <v>95037</v>
      </c>
      <c r="R4008" t="s">
        <v>12</v>
      </c>
      <c r="S4008" t="s">
        <v>1976</v>
      </c>
      <c r="T4008" t="e">
        <f>VLOOKUP(Table3[[#This Row],[Region]],managers5[],2,FALSE)</f>
        <v>#N/A</v>
      </c>
      <c r="U4008" t="s">
        <v>1955</v>
      </c>
      <c r="V4008" t="s">
        <v>1959</v>
      </c>
      <c r="W4008" t="s">
        <v>14</v>
      </c>
      <c r="X4008" t="s">
        <v>71</v>
      </c>
      <c r="Y4008" t="s">
        <v>16</v>
      </c>
      <c r="Z4008" t="s">
        <v>17</v>
      </c>
      <c r="AA4008" t="s">
        <v>705</v>
      </c>
      <c r="AB4008" t="s">
        <v>19</v>
      </c>
      <c r="AC4008">
        <v>0.37</v>
      </c>
      <c r="AD4008" s="1">
        <v>41183</v>
      </c>
    </row>
    <row r="4009" spans="1:30" x14ac:dyDescent="0.35">
      <c r="A4009">
        <v>4442</v>
      </c>
      <c r="B4009">
        <v>5597</v>
      </c>
      <c r="C4009">
        <v>39682</v>
      </c>
      <c r="D4009" s="1">
        <v>40491</v>
      </c>
      <c r="E4009" t="s">
        <v>20</v>
      </c>
      <c r="F4009">
        <v>43</v>
      </c>
      <c r="G4009">
        <v>2337.89</v>
      </c>
      <c r="H4009">
        <v>0.09</v>
      </c>
      <c r="I4009" t="s">
        <v>33</v>
      </c>
      <c r="J4009" s="8">
        <v>729.34</v>
      </c>
      <c r="K4009" s="8">
        <f>IF(Table3[[#This Row],[Return Status]] = "Returned", 0, Table3[[#This Row],[Profit]])</f>
        <v>729.34</v>
      </c>
      <c r="L4009" s="8" t="str">
        <f>IFERROR(VLOOKUP(Table3[[#This Row],[Order ID]],returns[[Order ID]:[Status]],2,FALSE), "")</f>
        <v/>
      </c>
      <c r="M4009">
        <v>55.48</v>
      </c>
      <c r="N4009">
        <v>14.3</v>
      </c>
      <c r="O4009" t="s">
        <v>1753</v>
      </c>
      <c r="P4009" t="s">
        <v>189</v>
      </c>
      <c r="Q4009">
        <v>98221</v>
      </c>
      <c r="R4009" t="s">
        <v>190</v>
      </c>
      <c r="S4009" t="s">
        <v>1976</v>
      </c>
      <c r="T4009" t="e">
        <f>VLOOKUP(Table3[[#This Row],[Region]],managers5[],2,FALSE)</f>
        <v>#N/A</v>
      </c>
      <c r="U4009" t="s">
        <v>1955</v>
      </c>
      <c r="V4009" t="s">
        <v>1959</v>
      </c>
      <c r="W4009" t="s">
        <v>14</v>
      </c>
      <c r="X4009" t="s">
        <v>71</v>
      </c>
      <c r="Y4009" t="s">
        <v>16</v>
      </c>
      <c r="Z4009" t="s">
        <v>30</v>
      </c>
      <c r="AA4009" t="s">
        <v>818</v>
      </c>
      <c r="AB4009" t="s">
        <v>19</v>
      </c>
      <c r="AC4009">
        <v>0.37</v>
      </c>
      <c r="AD4009" s="2">
        <v>40493</v>
      </c>
    </row>
    <row r="4010" spans="1:30" x14ac:dyDescent="0.35">
      <c r="A4010">
        <v>1149</v>
      </c>
      <c r="B4010">
        <v>5602</v>
      </c>
      <c r="C4010">
        <v>39686</v>
      </c>
      <c r="D4010" s="1">
        <v>41068</v>
      </c>
      <c r="E4010" t="s">
        <v>8</v>
      </c>
      <c r="F4010">
        <v>2</v>
      </c>
      <c r="G4010">
        <v>738.8</v>
      </c>
      <c r="H4010">
        <v>0.06</v>
      </c>
      <c r="I4010" t="s">
        <v>49</v>
      </c>
      <c r="J4010" s="8">
        <v>-473.66</v>
      </c>
      <c r="K4010" s="8">
        <f>IF(Table3[[#This Row],[Return Status]] = "Returned", 0, Table3[[#This Row],[Profit]])</f>
        <v>-473.66</v>
      </c>
      <c r="L4010" s="8" t="str">
        <f>IFERROR(VLOOKUP(Table3[[#This Row],[Order ID]],returns[[Order ID]:[Status]],2,FALSE), "")</f>
        <v/>
      </c>
      <c r="M4010">
        <v>328.14</v>
      </c>
      <c r="N4010">
        <v>91.05</v>
      </c>
      <c r="O4010" t="s">
        <v>203</v>
      </c>
      <c r="P4010" t="s">
        <v>204</v>
      </c>
      <c r="Q4010">
        <v>26301</v>
      </c>
      <c r="R4010" t="s">
        <v>204</v>
      </c>
      <c r="S4010" t="s">
        <v>1979</v>
      </c>
      <c r="T4010" t="e">
        <f>VLOOKUP(Table3[[#This Row],[Region]],managers5[],2,FALSE)</f>
        <v>#N/A</v>
      </c>
      <c r="U4010" t="s">
        <v>1956</v>
      </c>
      <c r="W4010" t="s">
        <v>14</v>
      </c>
      <c r="X4010" t="s">
        <v>24</v>
      </c>
      <c r="Y4010" t="s">
        <v>16</v>
      </c>
      <c r="Z4010" t="s">
        <v>83</v>
      </c>
      <c r="AA4010" t="s">
        <v>1178</v>
      </c>
      <c r="AB4010" t="s">
        <v>74</v>
      </c>
      <c r="AC4010">
        <v>0.56999999999999995</v>
      </c>
      <c r="AD4010" s="1">
        <v>41069</v>
      </c>
    </row>
    <row r="4011" spans="1:30" x14ac:dyDescent="0.35">
      <c r="A4011">
        <v>1150</v>
      </c>
      <c r="B4011">
        <v>5603</v>
      </c>
      <c r="C4011">
        <v>39686</v>
      </c>
      <c r="D4011" s="1">
        <v>41068</v>
      </c>
      <c r="E4011" t="s">
        <v>8</v>
      </c>
      <c r="F4011">
        <v>48</v>
      </c>
      <c r="G4011">
        <v>2750.7105000000001</v>
      </c>
      <c r="H4011">
        <v>0</v>
      </c>
      <c r="I4011" t="s">
        <v>9</v>
      </c>
      <c r="J4011" s="8">
        <v>791.90099999999995</v>
      </c>
      <c r="K4011" s="8">
        <f>IF(Table3[[#This Row],[Return Status]] = "Returned", 0, Table3[[#This Row],[Profit]])</f>
        <v>791.90099999999995</v>
      </c>
      <c r="L4011" s="8" t="str">
        <f>IFERROR(VLOOKUP(Table3[[#This Row],[Order ID]],returns[[Order ID]:[Status]],2,FALSE), "")</f>
        <v/>
      </c>
      <c r="M4011">
        <v>65.989999999999995</v>
      </c>
      <c r="N4011">
        <v>5.26</v>
      </c>
      <c r="O4011" t="s">
        <v>203</v>
      </c>
      <c r="P4011" t="s">
        <v>204</v>
      </c>
      <c r="Q4011">
        <v>26301</v>
      </c>
      <c r="R4011" t="s">
        <v>204</v>
      </c>
      <c r="S4011" t="s">
        <v>1979</v>
      </c>
      <c r="T4011" t="e">
        <f>VLOOKUP(Table3[[#This Row],[Region]],managers5[],2,FALSE)</f>
        <v>#N/A</v>
      </c>
      <c r="U4011" t="s">
        <v>1956</v>
      </c>
      <c r="W4011" t="s">
        <v>14</v>
      </c>
      <c r="X4011" t="s">
        <v>24</v>
      </c>
      <c r="Y4011" t="s">
        <v>46</v>
      </c>
      <c r="Z4011" t="s">
        <v>86</v>
      </c>
      <c r="AA4011">
        <v>8860</v>
      </c>
      <c r="AB4011" t="s">
        <v>19</v>
      </c>
      <c r="AC4011">
        <v>0.56000000000000005</v>
      </c>
      <c r="AD4011" s="1">
        <v>41069</v>
      </c>
    </row>
    <row r="4012" spans="1:30" x14ac:dyDescent="0.35">
      <c r="A4012">
        <v>8079</v>
      </c>
      <c r="B4012">
        <v>4849</v>
      </c>
      <c r="C4012">
        <v>34498</v>
      </c>
      <c r="D4012" s="1">
        <v>39859</v>
      </c>
      <c r="E4012" t="s">
        <v>32</v>
      </c>
      <c r="F4012">
        <v>3</v>
      </c>
      <c r="G4012">
        <v>62.89</v>
      </c>
      <c r="H4012">
        <v>0.09</v>
      </c>
      <c r="I4012" t="s">
        <v>9</v>
      </c>
      <c r="J4012" s="8">
        <v>-23.2</v>
      </c>
      <c r="K4012" s="8">
        <f>IF(Table3[[#This Row],[Return Status]] = "Returned", 0, Table3[[#This Row],[Profit]])</f>
        <v>-23.2</v>
      </c>
      <c r="L4012" s="8" t="str">
        <f>IFERROR(VLOOKUP(Table3[[#This Row],[Order ID]],returns[[Order ID]:[Status]],2,FALSE), "")</f>
        <v/>
      </c>
      <c r="M4012">
        <v>18.97</v>
      </c>
      <c r="N4012">
        <v>9.0299999999999994</v>
      </c>
      <c r="O4012" t="s">
        <v>894</v>
      </c>
      <c r="P4012" t="s">
        <v>90</v>
      </c>
      <c r="Q4012">
        <v>33952</v>
      </c>
      <c r="R4012" t="s">
        <v>56</v>
      </c>
      <c r="S4012" t="s">
        <v>1978</v>
      </c>
      <c r="T4012" t="e">
        <f>VLOOKUP(Table3[[#This Row],[Region]],managers5[],2,FALSE)</f>
        <v>#N/A</v>
      </c>
      <c r="U4012" t="s">
        <v>1957</v>
      </c>
      <c r="V4012" t="s">
        <v>1959</v>
      </c>
      <c r="W4012" t="s">
        <v>14</v>
      </c>
      <c r="X4012" t="s">
        <v>15</v>
      </c>
      <c r="Y4012" t="s">
        <v>16</v>
      </c>
      <c r="Z4012" t="s">
        <v>30</v>
      </c>
      <c r="AA4012" t="s">
        <v>519</v>
      </c>
      <c r="AB4012" t="s">
        <v>19</v>
      </c>
      <c r="AC4012">
        <v>0.37</v>
      </c>
      <c r="AD4012" s="2">
        <v>39864</v>
      </c>
    </row>
    <row r="4013" spans="1:30" x14ac:dyDescent="0.35">
      <c r="A4013">
        <v>7276</v>
      </c>
      <c r="B4013">
        <v>5605</v>
      </c>
      <c r="C4013">
        <v>39744</v>
      </c>
      <c r="D4013" s="1">
        <v>40000</v>
      </c>
      <c r="E4013" t="s">
        <v>20</v>
      </c>
      <c r="F4013">
        <v>6</v>
      </c>
      <c r="G4013">
        <v>63.61</v>
      </c>
      <c r="H4013">
        <v>0.01</v>
      </c>
      <c r="I4013" t="s">
        <v>9</v>
      </c>
      <c r="J4013" s="8">
        <v>7.59</v>
      </c>
      <c r="K4013" s="8">
        <f>IF(Table3[[#This Row],[Return Status]] = "Returned", 0, Table3[[#This Row],[Profit]])</f>
        <v>7.59</v>
      </c>
      <c r="L4013" s="8" t="str">
        <f>IFERROR(VLOOKUP(Table3[[#This Row],[Order ID]],returns[[Order ID]:[Status]],2,FALSE), "")</f>
        <v/>
      </c>
      <c r="M4013">
        <v>10.06</v>
      </c>
      <c r="N4013">
        <v>2.06</v>
      </c>
      <c r="O4013" t="s">
        <v>1056</v>
      </c>
      <c r="P4013" t="s">
        <v>37</v>
      </c>
      <c r="Q4013">
        <v>13501</v>
      </c>
      <c r="R4013" t="s">
        <v>37</v>
      </c>
      <c r="S4013" t="s">
        <v>1979</v>
      </c>
      <c r="T4013" t="e">
        <f>VLOOKUP(Table3[[#This Row],[Region]],managers5[],2,FALSE)</f>
        <v>#N/A</v>
      </c>
      <c r="U4013" t="s">
        <v>1956</v>
      </c>
      <c r="W4013" t="s">
        <v>14</v>
      </c>
      <c r="X4013" t="s">
        <v>39</v>
      </c>
      <c r="Y4013" t="s">
        <v>16</v>
      </c>
      <c r="Z4013" t="s">
        <v>30</v>
      </c>
      <c r="AA4013" t="s">
        <v>529</v>
      </c>
      <c r="AB4013" t="s">
        <v>35</v>
      </c>
      <c r="AC4013">
        <v>0.39</v>
      </c>
      <c r="AD4013" s="2">
        <v>40002</v>
      </c>
    </row>
    <row r="4014" spans="1:30" x14ac:dyDescent="0.35">
      <c r="A4014">
        <v>7277</v>
      </c>
      <c r="B4014">
        <v>5606</v>
      </c>
      <c r="C4014">
        <v>39744</v>
      </c>
      <c r="D4014" s="1">
        <v>40000</v>
      </c>
      <c r="E4014" t="s">
        <v>20</v>
      </c>
      <c r="F4014">
        <v>9</v>
      </c>
      <c r="G4014">
        <v>519.95349999999996</v>
      </c>
      <c r="H4014">
        <v>0</v>
      </c>
      <c r="I4014" t="s">
        <v>9</v>
      </c>
      <c r="J4014" s="8">
        <v>-107.98699999999999</v>
      </c>
      <c r="K4014" s="8">
        <f>IF(Table3[[#This Row],[Return Status]] = "Returned", 0, Table3[[#This Row],[Profit]])</f>
        <v>-107.98699999999999</v>
      </c>
      <c r="L4014" s="8" t="str">
        <f>IFERROR(VLOOKUP(Table3[[#This Row],[Order ID]],returns[[Order ID]:[Status]],2,FALSE), "")</f>
        <v/>
      </c>
      <c r="M4014">
        <v>65.989999999999995</v>
      </c>
      <c r="N4014">
        <v>5.92</v>
      </c>
      <c r="O4014" t="s">
        <v>1056</v>
      </c>
      <c r="P4014" t="s">
        <v>37</v>
      </c>
      <c r="Q4014">
        <v>13501</v>
      </c>
      <c r="R4014" t="s">
        <v>37</v>
      </c>
      <c r="S4014" t="s">
        <v>1979</v>
      </c>
      <c r="T4014" t="e">
        <f>VLOOKUP(Table3[[#This Row],[Region]],managers5[],2,FALSE)</f>
        <v>#N/A</v>
      </c>
      <c r="U4014" t="s">
        <v>1956</v>
      </c>
      <c r="W4014" t="s">
        <v>14</v>
      </c>
      <c r="X4014" t="s">
        <v>39</v>
      </c>
      <c r="Y4014" t="s">
        <v>46</v>
      </c>
      <c r="Z4014" t="s">
        <v>86</v>
      </c>
      <c r="AA4014">
        <v>252</v>
      </c>
      <c r="AB4014" t="s">
        <v>19</v>
      </c>
      <c r="AC4014">
        <v>0.55000000000000004</v>
      </c>
      <c r="AD4014" s="2">
        <v>40002</v>
      </c>
    </row>
    <row r="4015" spans="1:30" x14ac:dyDescent="0.35">
      <c r="A4015">
        <v>7285</v>
      </c>
      <c r="B4015">
        <v>5607</v>
      </c>
      <c r="C4015">
        <v>39744</v>
      </c>
      <c r="D4015" s="1">
        <v>40000</v>
      </c>
      <c r="E4015" t="s">
        <v>20</v>
      </c>
      <c r="F4015">
        <v>41</v>
      </c>
      <c r="G4015">
        <v>5636.3074999999999</v>
      </c>
      <c r="H4015">
        <v>0.04</v>
      </c>
      <c r="I4015" t="s">
        <v>9</v>
      </c>
      <c r="J4015" s="8">
        <v>1595.673</v>
      </c>
      <c r="K4015" s="8">
        <f>IF(Table3[[#This Row],[Return Status]] = "Returned", 0, Table3[[#This Row],[Profit]])</f>
        <v>1595.673</v>
      </c>
      <c r="L4015" s="8" t="str">
        <f>IFERROR(VLOOKUP(Table3[[#This Row],[Order ID]],returns[[Order ID]:[Status]],2,FALSE), "")</f>
        <v/>
      </c>
      <c r="M4015">
        <v>155.99</v>
      </c>
      <c r="N4015">
        <v>8.99</v>
      </c>
      <c r="O4015" t="s">
        <v>1056</v>
      </c>
      <c r="P4015" t="s">
        <v>37</v>
      </c>
      <c r="Q4015">
        <v>13501</v>
      </c>
      <c r="R4015" t="s">
        <v>37</v>
      </c>
      <c r="S4015" t="s">
        <v>1979</v>
      </c>
      <c r="T4015" t="e">
        <f>VLOOKUP(Table3[[#This Row],[Region]],managers5[],2,FALSE)</f>
        <v>#N/A</v>
      </c>
      <c r="U4015" t="s">
        <v>1956</v>
      </c>
      <c r="W4015" t="s">
        <v>14</v>
      </c>
      <c r="X4015" t="s">
        <v>39</v>
      </c>
      <c r="Y4015" t="s">
        <v>46</v>
      </c>
      <c r="Z4015" t="s">
        <v>86</v>
      </c>
      <c r="AA4015" t="s">
        <v>1638</v>
      </c>
      <c r="AB4015" t="s">
        <v>19</v>
      </c>
      <c r="AC4015">
        <v>0.57999999999999996</v>
      </c>
      <c r="AD4015" s="2">
        <v>40001</v>
      </c>
    </row>
    <row r="4016" spans="1:30" x14ac:dyDescent="0.35">
      <c r="A4016">
        <v>7876</v>
      </c>
      <c r="B4016">
        <v>5612</v>
      </c>
      <c r="C4016">
        <v>39750</v>
      </c>
      <c r="D4016" s="1">
        <v>39899</v>
      </c>
      <c r="E4016" t="s">
        <v>77</v>
      </c>
      <c r="F4016">
        <v>7</v>
      </c>
      <c r="G4016">
        <v>140.59</v>
      </c>
      <c r="H4016">
        <v>0.01</v>
      </c>
      <c r="I4016" t="s">
        <v>9</v>
      </c>
      <c r="J4016" s="8">
        <v>-35.878799999999998</v>
      </c>
      <c r="K4016" s="8">
        <f>IF(Table3[[#This Row],[Return Status]] = "Returned", 0, Table3[[#This Row],[Profit]])</f>
        <v>-35.878799999999998</v>
      </c>
      <c r="L4016" s="8" t="str">
        <f>IFERROR(VLOOKUP(Table3[[#This Row],[Order ID]],returns[[Order ID]:[Status]],2,FALSE), "")</f>
        <v/>
      </c>
      <c r="M4016">
        <v>17.98</v>
      </c>
      <c r="N4016">
        <v>8.51</v>
      </c>
      <c r="O4016" t="s">
        <v>1708</v>
      </c>
      <c r="P4016" t="s">
        <v>97</v>
      </c>
      <c r="Q4016">
        <v>97526</v>
      </c>
      <c r="R4016" t="s">
        <v>98</v>
      </c>
      <c r="S4016" t="s">
        <v>1976</v>
      </c>
      <c r="T4016" t="e">
        <f>VLOOKUP(Table3[[#This Row],[Region]],managers5[],2,FALSE)</f>
        <v>#N/A</v>
      </c>
      <c r="U4016" t="s">
        <v>1955</v>
      </c>
      <c r="V4016" t="s">
        <v>1959</v>
      </c>
      <c r="W4016" t="s">
        <v>14</v>
      </c>
      <c r="X4016" t="s">
        <v>71</v>
      </c>
      <c r="Y4016" t="s">
        <v>46</v>
      </c>
      <c r="Z4016" t="s">
        <v>124</v>
      </c>
      <c r="AA4016" t="s">
        <v>735</v>
      </c>
      <c r="AB4016" t="s">
        <v>69</v>
      </c>
      <c r="AC4016">
        <v>0.4</v>
      </c>
      <c r="AD4016" s="2">
        <v>39900</v>
      </c>
    </row>
    <row r="4017" spans="1:30" x14ac:dyDescent="0.35">
      <c r="A4017">
        <v>7416</v>
      </c>
      <c r="B4017">
        <v>5613</v>
      </c>
      <c r="C4017">
        <v>39780</v>
      </c>
      <c r="D4017" s="1">
        <v>39971</v>
      </c>
      <c r="E4017" t="s">
        <v>32</v>
      </c>
      <c r="F4017">
        <v>33</v>
      </c>
      <c r="G4017">
        <v>1683.69</v>
      </c>
      <c r="H4017">
        <v>0.02</v>
      </c>
      <c r="I4017" t="s">
        <v>9</v>
      </c>
      <c r="J4017" s="8">
        <v>809.97</v>
      </c>
      <c r="K4017" s="8">
        <f>IF(Table3[[#This Row],[Return Status]] = "Returned", 0, Table3[[#This Row],[Profit]])</f>
        <v>809.97</v>
      </c>
      <c r="L4017" s="8" t="str">
        <f>IFERROR(VLOOKUP(Table3[[#This Row],[Order ID]],returns[[Order ID]:[Status]],2,FALSE), "")</f>
        <v/>
      </c>
      <c r="M4017">
        <v>48.04</v>
      </c>
      <c r="N4017">
        <v>5.79</v>
      </c>
      <c r="O4017" t="s">
        <v>1580</v>
      </c>
      <c r="P4017" t="s">
        <v>37</v>
      </c>
      <c r="Q4017">
        <v>7003</v>
      </c>
      <c r="R4017" t="s">
        <v>37</v>
      </c>
      <c r="S4017" t="s">
        <v>1979</v>
      </c>
      <c r="T4017" t="e">
        <f>VLOOKUP(Table3[[#This Row],[Region]],managers5[],2,FALSE)</f>
        <v>#N/A</v>
      </c>
      <c r="U4017" t="s">
        <v>1956</v>
      </c>
      <c r="W4017" t="s">
        <v>14</v>
      </c>
      <c r="X4017" t="s">
        <v>39</v>
      </c>
      <c r="Y4017" t="s">
        <v>16</v>
      </c>
      <c r="Z4017" t="s">
        <v>30</v>
      </c>
      <c r="AA4017" t="s">
        <v>1438</v>
      </c>
      <c r="AB4017" t="s">
        <v>19</v>
      </c>
      <c r="AC4017">
        <v>0.37</v>
      </c>
      <c r="AD4017" s="2">
        <v>39978</v>
      </c>
    </row>
    <row r="4018" spans="1:30" x14ac:dyDescent="0.35">
      <c r="A4018">
        <v>7442</v>
      </c>
      <c r="B4018">
        <v>5614</v>
      </c>
      <c r="C4018">
        <v>39780</v>
      </c>
      <c r="D4018" s="1">
        <v>39971</v>
      </c>
      <c r="E4018" t="s">
        <v>32</v>
      </c>
      <c r="F4018">
        <v>48</v>
      </c>
      <c r="G4018">
        <v>2208.31</v>
      </c>
      <c r="H4018">
        <v>0.04</v>
      </c>
      <c r="I4018" t="s">
        <v>9</v>
      </c>
      <c r="J4018" s="8">
        <v>569.08000000000004</v>
      </c>
      <c r="K4018" s="8">
        <f>IF(Table3[[#This Row],[Return Status]] = "Returned", 0, Table3[[#This Row],[Profit]])</f>
        <v>569.08000000000004</v>
      </c>
      <c r="L4018" s="8" t="str">
        <f>IFERROR(VLOOKUP(Table3[[#This Row],[Order ID]],returns[[Order ID]:[Status]],2,FALSE), "")</f>
        <v/>
      </c>
      <c r="M4018">
        <v>45.98</v>
      </c>
      <c r="N4018">
        <v>4.8</v>
      </c>
      <c r="O4018" t="s">
        <v>1580</v>
      </c>
      <c r="P4018" t="s">
        <v>131</v>
      </c>
      <c r="Q4018">
        <v>4101</v>
      </c>
      <c r="R4018" t="s">
        <v>132</v>
      </c>
      <c r="S4018" t="s">
        <v>1979</v>
      </c>
      <c r="T4018" t="e">
        <f>VLOOKUP(Table3[[#This Row],[Region]],managers5[],2,FALSE)</f>
        <v>#N/A</v>
      </c>
      <c r="U4018" t="s">
        <v>1956</v>
      </c>
      <c r="W4018" t="s">
        <v>14</v>
      </c>
      <c r="X4018" t="s">
        <v>39</v>
      </c>
      <c r="Y4018" t="s">
        <v>50</v>
      </c>
      <c r="Z4018" t="s">
        <v>61</v>
      </c>
      <c r="AA4018" t="s">
        <v>166</v>
      </c>
      <c r="AB4018" t="s">
        <v>35</v>
      </c>
      <c r="AC4018">
        <v>0.68</v>
      </c>
      <c r="AD4018" s="2">
        <v>39973</v>
      </c>
    </row>
    <row r="4019" spans="1:30" x14ac:dyDescent="0.35">
      <c r="A4019">
        <v>641</v>
      </c>
      <c r="B4019">
        <v>5618</v>
      </c>
      <c r="C4019">
        <v>39808</v>
      </c>
      <c r="D4019" s="1">
        <v>41154</v>
      </c>
      <c r="E4019" t="s">
        <v>32</v>
      </c>
      <c r="F4019">
        <v>50</v>
      </c>
      <c r="G4019">
        <v>2026.42</v>
      </c>
      <c r="H4019">
        <v>0.03</v>
      </c>
      <c r="I4019" t="s">
        <v>9</v>
      </c>
      <c r="J4019" s="8">
        <v>655.36</v>
      </c>
      <c r="K4019" s="8">
        <f>IF(Table3[[#This Row],[Return Status]] = "Returned", 0, Table3[[#This Row],[Profit]])</f>
        <v>655.36</v>
      </c>
      <c r="L4019" s="8" t="str">
        <f>IFERROR(VLOOKUP(Table3[[#This Row],[Order ID]],returns[[Order ID]:[Status]],2,FALSE), "")</f>
        <v/>
      </c>
      <c r="M4019">
        <v>39.979999999999997</v>
      </c>
      <c r="N4019">
        <v>9.83</v>
      </c>
      <c r="O4019" t="s">
        <v>472</v>
      </c>
      <c r="P4019" t="s">
        <v>11</v>
      </c>
      <c r="Q4019">
        <v>95020</v>
      </c>
      <c r="R4019" t="s">
        <v>12</v>
      </c>
      <c r="S4019" t="s">
        <v>1976</v>
      </c>
      <c r="T4019" t="e">
        <f>VLOOKUP(Table3[[#This Row],[Region]],managers5[],2,FALSE)</f>
        <v>#N/A</v>
      </c>
      <c r="U4019" t="s">
        <v>1955</v>
      </c>
      <c r="V4019" t="s">
        <v>1959</v>
      </c>
      <c r="W4019" t="s">
        <v>14</v>
      </c>
      <c r="X4019" t="s">
        <v>71</v>
      </c>
      <c r="Y4019" t="s">
        <v>16</v>
      </c>
      <c r="Z4019" t="s">
        <v>168</v>
      </c>
      <c r="AA4019" t="s">
        <v>247</v>
      </c>
      <c r="AB4019" t="s">
        <v>19</v>
      </c>
      <c r="AC4019">
        <v>0.4</v>
      </c>
      <c r="AD4019" s="1">
        <v>41161</v>
      </c>
    </row>
    <row r="4020" spans="1:30" x14ac:dyDescent="0.35">
      <c r="A4020">
        <v>662</v>
      </c>
      <c r="B4020">
        <v>5619</v>
      </c>
      <c r="C4020">
        <v>39808</v>
      </c>
      <c r="D4020" s="1">
        <v>41154</v>
      </c>
      <c r="E4020" t="s">
        <v>32</v>
      </c>
      <c r="F4020">
        <v>31</v>
      </c>
      <c r="G4020">
        <v>3413.4555</v>
      </c>
      <c r="H4020">
        <v>0.03</v>
      </c>
      <c r="I4020" t="s">
        <v>9</v>
      </c>
      <c r="J4020" s="8">
        <v>868.47299999999996</v>
      </c>
      <c r="K4020" s="8">
        <f>IF(Table3[[#This Row],[Return Status]] = "Returned", 0, Table3[[#This Row],[Profit]])</f>
        <v>868.47299999999996</v>
      </c>
      <c r="L4020" s="8" t="str">
        <f>IFERROR(VLOOKUP(Table3[[#This Row],[Order ID]],returns[[Order ID]:[Status]],2,FALSE), "")</f>
        <v/>
      </c>
      <c r="M4020">
        <v>125.99</v>
      </c>
      <c r="N4020">
        <v>2.5</v>
      </c>
      <c r="O4020" t="s">
        <v>472</v>
      </c>
      <c r="P4020" t="s">
        <v>11</v>
      </c>
      <c r="Q4020">
        <v>95020</v>
      </c>
      <c r="R4020" t="s">
        <v>12</v>
      </c>
      <c r="S4020" t="s">
        <v>1976</v>
      </c>
      <c r="T4020" t="e">
        <f>VLOOKUP(Table3[[#This Row],[Region]],managers5[],2,FALSE)</f>
        <v>#N/A</v>
      </c>
      <c r="U4020" t="s">
        <v>1955</v>
      </c>
      <c r="V4020" t="s">
        <v>1959</v>
      </c>
      <c r="W4020" t="s">
        <v>14</v>
      </c>
      <c r="X4020" t="s">
        <v>71</v>
      </c>
      <c r="Y4020" t="s">
        <v>46</v>
      </c>
      <c r="Z4020" t="s">
        <v>86</v>
      </c>
      <c r="AA4020" t="s">
        <v>837</v>
      </c>
      <c r="AB4020" t="s">
        <v>19</v>
      </c>
      <c r="AC4020">
        <v>0.6</v>
      </c>
      <c r="AD4020" s="1">
        <v>41158</v>
      </c>
    </row>
    <row r="4021" spans="1:30" x14ac:dyDescent="0.35">
      <c r="A4021">
        <v>7376</v>
      </c>
      <c r="B4021">
        <v>5620</v>
      </c>
      <c r="C4021">
        <v>39812</v>
      </c>
      <c r="D4021" s="1">
        <v>39984</v>
      </c>
      <c r="E4021" t="s">
        <v>8</v>
      </c>
      <c r="F4021">
        <v>40</v>
      </c>
      <c r="G4021">
        <v>323.63</v>
      </c>
      <c r="H4021">
        <v>0.05</v>
      </c>
      <c r="I4021" t="s">
        <v>9</v>
      </c>
      <c r="J4021" s="8">
        <v>-205.49349999999899</v>
      </c>
      <c r="K4021" s="8">
        <f>IF(Table3[[#This Row],[Return Status]] = "Returned", 0, Table3[[#This Row],[Profit]])</f>
        <v>-205.49349999999899</v>
      </c>
      <c r="L4021" s="8" t="str">
        <f>IFERROR(VLOOKUP(Table3[[#This Row],[Order ID]],returns[[Order ID]:[Status]],2,FALSE), "")</f>
        <v/>
      </c>
      <c r="M4021">
        <v>8.0399999999999991</v>
      </c>
      <c r="N4021">
        <v>8.94</v>
      </c>
      <c r="O4021" t="s">
        <v>1823</v>
      </c>
      <c r="P4021" t="s">
        <v>22</v>
      </c>
      <c r="Q4021">
        <v>80112</v>
      </c>
      <c r="R4021" t="s">
        <v>23</v>
      </c>
      <c r="S4021" t="s">
        <v>1976</v>
      </c>
      <c r="T4021" t="e">
        <f>VLOOKUP(Table3[[#This Row],[Region]],managers5[],2,FALSE)</f>
        <v>#N/A</v>
      </c>
      <c r="U4021" t="s">
        <v>1955</v>
      </c>
      <c r="V4021" t="s">
        <v>1959</v>
      </c>
      <c r="W4021" t="s">
        <v>14</v>
      </c>
      <c r="X4021" t="s">
        <v>24</v>
      </c>
      <c r="Y4021" t="s">
        <v>16</v>
      </c>
      <c r="Z4021" t="s">
        <v>17</v>
      </c>
      <c r="AA4021" t="s">
        <v>622</v>
      </c>
      <c r="AB4021" t="s">
        <v>19</v>
      </c>
      <c r="AC4021">
        <v>0.4</v>
      </c>
      <c r="AD4021" s="2">
        <v>39986</v>
      </c>
    </row>
    <row r="4022" spans="1:30" x14ac:dyDescent="0.35">
      <c r="A4022">
        <v>1926</v>
      </c>
      <c r="B4022">
        <v>5621</v>
      </c>
      <c r="C4022">
        <v>39813</v>
      </c>
      <c r="D4022" s="1">
        <v>40941</v>
      </c>
      <c r="E4022" t="s">
        <v>41</v>
      </c>
      <c r="F4022">
        <v>48</v>
      </c>
      <c r="G4022">
        <v>314.33999999999997</v>
      </c>
      <c r="H4022">
        <v>0.03</v>
      </c>
      <c r="I4022" t="s">
        <v>9</v>
      </c>
      <c r="J4022" s="8">
        <v>-130.5</v>
      </c>
      <c r="K4022" s="8">
        <f>IF(Table3[[#This Row],[Return Status]] = "Returned", 0, Table3[[#This Row],[Profit]])</f>
        <v>-130.5</v>
      </c>
      <c r="L4022" s="8" t="str">
        <f>IFERROR(VLOOKUP(Table3[[#This Row],[Order ID]],returns[[Order ID]:[Status]],2,FALSE), "")</f>
        <v/>
      </c>
      <c r="M4022">
        <v>6.48</v>
      </c>
      <c r="N4022">
        <v>6.6</v>
      </c>
      <c r="O4022" t="s">
        <v>787</v>
      </c>
      <c r="P4022" t="s">
        <v>189</v>
      </c>
      <c r="Q4022">
        <v>98037</v>
      </c>
      <c r="R4022" t="s">
        <v>190</v>
      </c>
      <c r="S4022" t="s">
        <v>1976</v>
      </c>
      <c r="T4022" t="e">
        <f>VLOOKUP(Table3[[#This Row],[Region]],managers5[],2,FALSE)</f>
        <v>#N/A</v>
      </c>
      <c r="U4022" t="s">
        <v>1955</v>
      </c>
      <c r="V4022" t="s">
        <v>1959</v>
      </c>
      <c r="W4022" t="s">
        <v>14</v>
      </c>
      <c r="X4022" t="s">
        <v>39</v>
      </c>
      <c r="Y4022" t="s">
        <v>16</v>
      </c>
      <c r="Z4022" t="s">
        <v>30</v>
      </c>
      <c r="AA4022" t="s">
        <v>1044</v>
      </c>
      <c r="AB4022" t="s">
        <v>19</v>
      </c>
      <c r="AC4022">
        <v>0.37</v>
      </c>
      <c r="AD4022" s="1">
        <v>40942</v>
      </c>
    </row>
    <row r="4023" spans="1:30" x14ac:dyDescent="0.35">
      <c r="A4023">
        <v>6248</v>
      </c>
      <c r="B4023">
        <v>5623</v>
      </c>
      <c r="C4023">
        <v>39841</v>
      </c>
      <c r="D4023" s="1">
        <v>40179</v>
      </c>
      <c r="E4023" t="s">
        <v>20</v>
      </c>
      <c r="F4023">
        <v>43</v>
      </c>
      <c r="G4023">
        <v>294.13</v>
      </c>
      <c r="H4023">
        <v>0.01</v>
      </c>
      <c r="I4023" t="s">
        <v>9</v>
      </c>
      <c r="J4023" s="8">
        <v>-123.07</v>
      </c>
      <c r="K4023" s="8">
        <f>IF(Table3[[#This Row],[Return Status]] = "Returned", 0, Table3[[#This Row],[Profit]])</f>
        <v>-123.07</v>
      </c>
      <c r="L4023" s="8" t="str">
        <f>IFERROR(VLOOKUP(Table3[[#This Row],[Order ID]],returns[[Order ID]:[Status]],2,FALSE), "")</f>
        <v/>
      </c>
      <c r="M4023">
        <v>6.68</v>
      </c>
      <c r="N4023">
        <v>6.92</v>
      </c>
      <c r="O4023" t="s">
        <v>1248</v>
      </c>
      <c r="P4023" t="s">
        <v>11</v>
      </c>
      <c r="Q4023">
        <v>93727</v>
      </c>
      <c r="R4023" t="s">
        <v>12</v>
      </c>
      <c r="S4023" t="s">
        <v>1976</v>
      </c>
      <c r="T4023" t="e">
        <f>VLOOKUP(Table3[[#This Row],[Region]],managers5[],2,FALSE)</f>
        <v>#N/A</v>
      </c>
      <c r="U4023" t="s">
        <v>1955</v>
      </c>
      <c r="V4023" t="s">
        <v>1959</v>
      </c>
      <c r="W4023" t="s">
        <v>14</v>
      </c>
      <c r="X4023" t="s">
        <v>15</v>
      </c>
      <c r="Y4023" t="s">
        <v>16</v>
      </c>
      <c r="Z4023" t="s">
        <v>30</v>
      </c>
      <c r="AA4023" t="s">
        <v>1882</v>
      </c>
      <c r="AB4023" t="s">
        <v>19</v>
      </c>
      <c r="AC4023">
        <v>0.37</v>
      </c>
      <c r="AD4023" s="2">
        <v>40181</v>
      </c>
    </row>
    <row r="4024" spans="1:30" x14ac:dyDescent="0.35">
      <c r="A4024">
        <v>4193</v>
      </c>
      <c r="B4024">
        <v>5625</v>
      </c>
      <c r="C4024">
        <v>39842</v>
      </c>
      <c r="D4024" s="1">
        <v>40531</v>
      </c>
      <c r="E4024" t="s">
        <v>20</v>
      </c>
      <c r="F4024">
        <v>22</v>
      </c>
      <c r="G4024">
        <v>1295.502</v>
      </c>
      <c r="H4024">
        <v>0.01</v>
      </c>
      <c r="I4024" t="s">
        <v>33</v>
      </c>
      <c r="J4024" s="8">
        <v>224.85599999999999</v>
      </c>
      <c r="K4024" s="8">
        <f>IF(Table3[[#This Row],[Return Status]] = "Returned", 0, Table3[[#This Row],[Profit]])</f>
        <v>224.85599999999999</v>
      </c>
      <c r="L4024" s="8" t="str">
        <f>IFERROR(VLOOKUP(Table3[[#This Row],[Order ID]],returns[[Order ID]:[Status]],2,FALSE), "")</f>
        <v/>
      </c>
      <c r="M4024">
        <v>65.989999999999995</v>
      </c>
      <c r="N4024">
        <v>3.99</v>
      </c>
      <c r="O4024" t="s">
        <v>672</v>
      </c>
      <c r="P4024" t="s">
        <v>131</v>
      </c>
      <c r="Q4024">
        <v>4070</v>
      </c>
      <c r="R4024" t="s">
        <v>132</v>
      </c>
      <c r="S4024" t="s">
        <v>1979</v>
      </c>
      <c r="T4024" t="e">
        <f>VLOOKUP(Table3[[#This Row],[Region]],managers5[],2,FALSE)</f>
        <v>#N/A</v>
      </c>
      <c r="U4024" t="s">
        <v>1956</v>
      </c>
      <c r="W4024" t="s">
        <v>14</v>
      </c>
      <c r="X4024" t="s">
        <v>39</v>
      </c>
      <c r="Y4024" t="s">
        <v>46</v>
      </c>
      <c r="Z4024" t="s">
        <v>86</v>
      </c>
      <c r="AA4024" t="s">
        <v>429</v>
      </c>
      <c r="AB4024" t="s">
        <v>19</v>
      </c>
      <c r="AC4024">
        <v>0.59</v>
      </c>
      <c r="AD4024" s="2">
        <v>40532</v>
      </c>
    </row>
    <row r="4025" spans="1:30" x14ac:dyDescent="0.35">
      <c r="A4025">
        <v>4196</v>
      </c>
      <c r="B4025">
        <v>5624</v>
      </c>
      <c r="C4025">
        <v>39842</v>
      </c>
      <c r="D4025" s="1">
        <v>40531</v>
      </c>
      <c r="E4025" t="s">
        <v>20</v>
      </c>
      <c r="F4025">
        <v>38</v>
      </c>
      <c r="G4025">
        <v>1554.21</v>
      </c>
      <c r="H4025">
        <v>0.08</v>
      </c>
      <c r="I4025" t="s">
        <v>33</v>
      </c>
      <c r="J4025" s="8">
        <v>114.45</v>
      </c>
      <c r="K4025" s="8">
        <f>IF(Table3[[#This Row],[Return Status]] = "Returned", 0, Table3[[#This Row],[Profit]])</f>
        <v>114.45</v>
      </c>
      <c r="L4025" s="8" t="str">
        <f>IFERROR(VLOOKUP(Table3[[#This Row],[Order ID]],returns[[Order ID]:[Status]],2,FALSE), "")</f>
        <v/>
      </c>
      <c r="M4025">
        <v>41.32</v>
      </c>
      <c r="N4025">
        <v>8.66</v>
      </c>
      <c r="O4025" t="s">
        <v>672</v>
      </c>
      <c r="P4025" t="s">
        <v>134</v>
      </c>
      <c r="Q4025">
        <v>2116</v>
      </c>
      <c r="R4025" t="s">
        <v>135</v>
      </c>
      <c r="S4025" t="s">
        <v>1979</v>
      </c>
      <c r="T4025" t="e">
        <f>VLOOKUP(Table3[[#This Row],[Region]],managers5[],2,FALSE)</f>
        <v>#N/A</v>
      </c>
      <c r="U4025" t="s">
        <v>1956</v>
      </c>
      <c r="W4025" t="s">
        <v>14</v>
      </c>
      <c r="X4025" t="s">
        <v>39</v>
      </c>
      <c r="Y4025" t="s">
        <v>50</v>
      </c>
      <c r="Z4025" t="s">
        <v>61</v>
      </c>
      <c r="AA4025" t="s">
        <v>194</v>
      </c>
      <c r="AB4025" t="s">
        <v>69</v>
      </c>
      <c r="AC4025">
        <v>0.76</v>
      </c>
      <c r="AD4025" s="2">
        <v>40531</v>
      </c>
    </row>
    <row r="4026" spans="1:30" x14ac:dyDescent="0.35">
      <c r="A4026">
        <v>6425</v>
      </c>
      <c r="B4026">
        <v>5626</v>
      </c>
      <c r="C4026">
        <v>39844</v>
      </c>
      <c r="D4026" s="1">
        <v>40148</v>
      </c>
      <c r="E4026" t="s">
        <v>8</v>
      </c>
      <c r="F4026">
        <v>47</v>
      </c>
      <c r="G4026">
        <v>4387.24</v>
      </c>
      <c r="H4026">
        <v>0.09</v>
      </c>
      <c r="I4026" t="s">
        <v>9</v>
      </c>
      <c r="J4026" s="8">
        <v>-286.47000000000003</v>
      </c>
      <c r="K4026" s="8">
        <f>IF(Table3[[#This Row],[Return Status]] = "Returned", 0, Table3[[#This Row],[Profit]])</f>
        <v>-286.47000000000003</v>
      </c>
      <c r="L4026" s="8" t="str">
        <f>IFERROR(VLOOKUP(Table3[[#This Row],[Order ID]],returns[[Order ID]:[Status]],2,FALSE), "")</f>
        <v/>
      </c>
      <c r="M4026">
        <v>95.43</v>
      </c>
      <c r="N4026">
        <v>19.989999999999998</v>
      </c>
      <c r="O4026" t="s">
        <v>1232</v>
      </c>
      <c r="P4026" t="s">
        <v>37</v>
      </c>
      <c r="Q4026">
        <v>17112</v>
      </c>
      <c r="R4026" t="s">
        <v>37</v>
      </c>
      <c r="S4026" t="s">
        <v>1979</v>
      </c>
      <c r="T4026" t="e">
        <f>VLOOKUP(Table3[[#This Row],[Region]],managers5[],2,FALSE)</f>
        <v>#N/A</v>
      </c>
      <c r="U4026" t="s">
        <v>1956</v>
      </c>
      <c r="W4026" t="s">
        <v>14</v>
      </c>
      <c r="X4026" t="s">
        <v>71</v>
      </c>
      <c r="Y4026" t="s">
        <v>16</v>
      </c>
      <c r="Z4026" t="s">
        <v>75</v>
      </c>
      <c r="AA4026" t="s">
        <v>1824</v>
      </c>
      <c r="AB4026" t="s">
        <v>19</v>
      </c>
      <c r="AC4026">
        <v>0.79</v>
      </c>
      <c r="AD4026" s="2">
        <v>40149</v>
      </c>
    </row>
    <row r="4027" spans="1:30" x14ac:dyDescent="0.35">
      <c r="A4027">
        <v>7488</v>
      </c>
      <c r="B4027">
        <v>277</v>
      </c>
      <c r="C4027">
        <v>1895</v>
      </c>
      <c r="D4027" s="1">
        <v>39962</v>
      </c>
      <c r="E4027" t="s">
        <v>20</v>
      </c>
      <c r="F4027">
        <v>5</v>
      </c>
      <c r="G4027">
        <v>41.25</v>
      </c>
      <c r="H4027">
        <v>0.02</v>
      </c>
      <c r="I4027" t="s">
        <v>9</v>
      </c>
      <c r="J4027" s="8">
        <v>-23.25</v>
      </c>
      <c r="K4027" s="8">
        <f>IF(Table3[[#This Row],[Return Status]] = "Returned", 0, Table3[[#This Row],[Profit]])</f>
        <v>-23.25</v>
      </c>
      <c r="L4027" s="8" t="str">
        <f>IFERROR(VLOOKUP(Table3[[#This Row],[Order ID]],returns[[Order ID]:[Status]],2,FALSE), "")</f>
        <v/>
      </c>
      <c r="M4027">
        <v>6.48</v>
      </c>
      <c r="N4027">
        <v>7.91</v>
      </c>
      <c r="O4027" t="s">
        <v>1074</v>
      </c>
      <c r="P4027" t="s">
        <v>64</v>
      </c>
      <c r="Q4027">
        <v>30076</v>
      </c>
      <c r="R4027" t="s">
        <v>65</v>
      </c>
      <c r="S4027" t="s">
        <v>1978</v>
      </c>
      <c r="T4027" t="e">
        <f>VLOOKUP(Table3[[#This Row],[Region]],managers5[],2,FALSE)</f>
        <v>#N/A</v>
      </c>
      <c r="U4027" t="s">
        <v>1957</v>
      </c>
      <c r="V4027" t="s">
        <v>1959</v>
      </c>
      <c r="W4027" t="s">
        <v>14</v>
      </c>
      <c r="X4027" t="s">
        <v>71</v>
      </c>
      <c r="Y4027" t="s">
        <v>16</v>
      </c>
      <c r="Z4027" t="s">
        <v>30</v>
      </c>
      <c r="AA4027" t="s">
        <v>1185</v>
      </c>
      <c r="AB4027" t="s">
        <v>19</v>
      </c>
      <c r="AC4027">
        <v>0.37</v>
      </c>
      <c r="AD4027" s="2">
        <v>39964</v>
      </c>
    </row>
    <row r="4028" spans="1:30" x14ac:dyDescent="0.35">
      <c r="A4028">
        <v>5732</v>
      </c>
      <c r="B4028">
        <v>5632</v>
      </c>
      <c r="C4028">
        <v>39847</v>
      </c>
      <c r="D4028" s="1">
        <v>40272</v>
      </c>
      <c r="E4028" t="s">
        <v>8</v>
      </c>
      <c r="F4028">
        <v>20</v>
      </c>
      <c r="G4028">
        <v>2488.4769999999999</v>
      </c>
      <c r="H4028">
        <v>0.08</v>
      </c>
      <c r="I4028" t="s">
        <v>9</v>
      </c>
      <c r="J4028" s="8">
        <v>142.55099999999999</v>
      </c>
      <c r="K4028" s="8">
        <f>IF(Table3[[#This Row],[Return Status]] = "Returned", 0, Table3[[#This Row],[Profit]])</f>
        <v>142.55099999999999</v>
      </c>
      <c r="L4028" s="8" t="str">
        <f>IFERROR(VLOOKUP(Table3[[#This Row],[Order ID]],returns[[Order ID]:[Status]],2,FALSE), "")</f>
        <v/>
      </c>
      <c r="M4028">
        <v>155.99</v>
      </c>
      <c r="N4028">
        <v>8.99</v>
      </c>
      <c r="O4028" t="s">
        <v>847</v>
      </c>
      <c r="P4028" t="s">
        <v>11</v>
      </c>
      <c r="Q4028">
        <v>93905</v>
      </c>
      <c r="R4028" t="s">
        <v>12</v>
      </c>
      <c r="S4028" t="s">
        <v>1976</v>
      </c>
      <c r="T4028" t="e">
        <f>VLOOKUP(Table3[[#This Row],[Region]],managers5[],2,FALSE)</f>
        <v>#N/A</v>
      </c>
      <c r="U4028" t="s">
        <v>1955</v>
      </c>
      <c r="V4028" t="s">
        <v>1959</v>
      </c>
      <c r="W4028" t="s">
        <v>14</v>
      </c>
      <c r="X4028" t="s">
        <v>24</v>
      </c>
      <c r="Y4028" t="s">
        <v>46</v>
      </c>
      <c r="Z4028" t="s">
        <v>86</v>
      </c>
      <c r="AA4028" t="s">
        <v>1638</v>
      </c>
      <c r="AB4028" t="s">
        <v>19</v>
      </c>
      <c r="AC4028">
        <v>0.57999999999999996</v>
      </c>
      <c r="AD4028" s="2">
        <v>40274</v>
      </c>
    </row>
    <row r="4029" spans="1:30" x14ac:dyDescent="0.35">
      <c r="A4029">
        <v>5735</v>
      </c>
      <c r="B4029">
        <v>5630</v>
      </c>
      <c r="C4029">
        <v>39847</v>
      </c>
      <c r="D4029" s="1">
        <v>40272</v>
      </c>
      <c r="E4029" t="s">
        <v>8</v>
      </c>
      <c r="F4029">
        <v>29</v>
      </c>
      <c r="G4029">
        <v>125.41</v>
      </c>
      <c r="H4029">
        <v>0.08</v>
      </c>
      <c r="I4029" t="s">
        <v>9</v>
      </c>
      <c r="J4029" s="8">
        <v>-127.006</v>
      </c>
      <c r="K4029" s="8">
        <f>IF(Table3[[#This Row],[Return Status]] = "Returned", 0, Table3[[#This Row],[Profit]])</f>
        <v>-127.006</v>
      </c>
      <c r="L4029" s="8" t="str">
        <f>IFERROR(VLOOKUP(Table3[[#This Row],[Order ID]],returns[[Order ID]:[Status]],2,FALSE), "")</f>
        <v/>
      </c>
      <c r="M4029">
        <v>4.38</v>
      </c>
      <c r="N4029">
        <v>6.21</v>
      </c>
      <c r="O4029" t="s">
        <v>847</v>
      </c>
      <c r="P4029" t="s">
        <v>11</v>
      </c>
      <c r="Q4029">
        <v>93905</v>
      </c>
      <c r="R4029" t="s">
        <v>12</v>
      </c>
      <c r="S4029" t="s">
        <v>1976</v>
      </c>
      <c r="T4029" t="e">
        <f>VLOOKUP(Table3[[#This Row],[Region]],managers5[],2,FALSE)</f>
        <v>#N/A</v>
      </c>
      <c r="U4029" t="s">
        <v>1955</v>
      </c>
      <c r="V4029" t="s">
        <v>1959</v>
      </c>
      <c r="W4029" t="s">
        <v>14</v>
      </c>
      <c r="X4029" t="s">
        <v>24</v>
      </c>
      <c r="Y4029" t="s">
        <v>16</v>
      </c>
      <c r="Z4029" t="s">
        <v>17</v>
      </c>
      <c r="AA4029" t="s">
        <v>1738</v>
      </c>
      <c r="AB4029" t="s">
        <v>19</v>
      </c>
      <c r="AC4029">
        <v>0.37</v>
      </c>
      <c r="AD4029" s="2">
        <v>40273</v>
      </c>
    </row>
    <row r="4030" spans="1:30" x14ac:dyDescent="0.35">
      <c r="A4030">
        <v>5736</v>
      </c>
      <c r="B4030">
        <v>5631</v>
      </c>
      <c r="C4030">
        <v>39847</v>
      </c>
      <c r="D4030" s="1">
        <v>40272</v>
      </c>
      <c r="E4030" t="s">
        <v>8</v>
      </c>
      <c r="F4030">
        <v>49</v>
      </c>
      <c r="G4030">
        <v>3170.52</v>
      </c>
      <c r="H4030">
        <v>0.08</v>
      </c>
      <c r="I4030" t="s">
        <v>9</v>
      </c>
      <c r="J4030" s="8">
        <v>379.11</v>
      </c>
      <c r="K4030" s="8">
        <f>IF(Table3[[#This Row],[Return Status]] = "Returned", 0, Table3[[#This Row],[Profit]])</f>
        <v>379.11</v>
      </c>
      <c r="L4030" s="8" t="str">
        <f>IFERROR(VLOOKUP(Table3[[#This Row],[Order ID]],returns[[Order ID]:[Status]],2,FALSE), "")</f>
        <v/>
      </c>
      <c r="M4030">
        <v>64.98</v>
      </c>
      <c r="N4030">
        <v>6.88</v>
      </c>
      <c r="O4030" t="s">
        <v>847</v>
      </c>
      <c r="P4030" t="s">
        <v>11</v>
      </c>
      <c r="Q4030">
        <v>93905</v>
      </c>
      <c r="R4030" t="s">
        <v>12</v>
      </c>
      <c r="S4030" t="s">
        <v>1976</v>
      </c>
      <c r="T4030" t="e">
        <f>VLOOKUP(Table3[[#This Row],[Region]],managers5[],2,FALSE)</f>
        <v>#N/A</v>
      </c>
      <c r="U4030" t="s">
        <v>1955</v>
      </c>
      <c r="V4030" t="s">
        <v>1959</v>
      </c>
      <c r="W4030" t="s">
        <v>14</v>
      </c>
      <c r="X4030" t="s">
        <v>24</v>
      </c>
      <c r="Y4030" t="s">
        <v>16</v>
      </c>
      <c r="Z4030" t="s">
        <v>75</v>
      </c>
      <c r="AA4030" t="s">
        <v>752</v>
      </c>
      <c r="AB4030" t="s">
        <v>19</v>
      </c>
      <c r="AC4030">
        <v>0.73</v>
      </c>
      <c r="AD4030" s="2">
        <v>40273</v>
      </c>
    </row>
    <row r="4031" spans="1:30" x14ac:dyDescent="0.35">
      <c r="A4031">
        <v>5803</v>
      </c>
      <c r="B4031">
        <v>1492</v>
      </c>
      <c r="C4031">
        <v>10754</v>
      </c>
      <c r="D4031" s="1">
        <v>40254</v>
      </c>
      <c r="E4031" t="s">
        <v>32</v>
      </c>
      <c r="F4031">
        <v>7</v>
      </c>
      <c r="G4031">
        <v>48.04</v>
      </c>
      <c r="H4031">
        <v>0.09</v>
      </c>
      <c r="I4031" t="s">
        <v>9</v>
      </c>
      <c r="J4031" s="8">
        <v>-23.28</v>
      </c>
      <c r="K4031" s="8">
        <f>IF(Table3[[#This Row],[Return Status]] = "Returned", 0, Table3[[#This Row],[Profit]])</f>
        <v>-23.28</v>
      </c>
      <c r="L4031" s="8" t="str">
        <f>IFERROR(VLOOKUP(Table3[[#This Row],[Order ID]],returns[[Order ID]:[Status]],2,FALSE), "")</f>
        <v/>
      </c>
      <c r="M4031">
        <v>6.48</v>
      </c>
      <c r="N4031">
        <v>5.94</v>
      </c>
      <c r="O4031" t="s">
        <v>631</v>
      </c>
      <c r="P4031" t="s">
        <v>43</v>
      </c>
      <c r="Q4031">
        <v>29801</v>
      </c>
      <c r="R4031" t="s">
        <v>44</v>
      </c>
      <c r="S4031" t="s">
        <v>1978</v>
      </c>
      <c r="T4031" t="e">
        <f>VLOOKUP(Table3[[#This Row],[Region]],managers5[],2,FALSE)</f>
        <v>#N/A</v>
      </c>
      <c r="U4031" t="s">
        <v>1957</v>
      </c>
      <c r="V4031" t="s">
        <v>1959</v>
      </c>
      <c r="W4031" t="s">
        <v>14</v>
      </c>
      <c r="X4031" t="s">
        <v>71</v>
      </c>
      <c r="Y4031" t="s">
        <v>16</v>
      </c>
      <c r="Z4031" t="s">
        <v>30</v>
      </c>
      <c r="AA4031" t="s">
        <v>1266</v>
      </c>
      <c r="AB4031" t="s">
        <v>19</v>
      </c>
      <c r="AC4031">
        <v>0.37</v>
      </c>
      <c r="AD4031" s="2">
        <v>40256</v>
      </c>
    </row>
    <row r="4032" spans="1:30" x14ac:dyDescent="0.35">
      <c r="A4032">
        <v>1999</v>
      </c>
      <c r="B4032">
        <v>4679</v>
      </c>
      <c r="C4032">
        <v>33285</v>
      </c>
      <c r="D4032" s="1">
        <v>40927</v>
      </c>
      <c r="E4032" t="s">
        <v>77</v>
      </c>
      <c r="F4032">
        <v>5</v>
      </c>
      <c r="G4032">
        <v>66.92</v>
      </c>
      <c r="H4032">
        <v>0.01</v>
      </c>
      <c r="I4032" t="s">
        <v>9</v>
      </c>
      <c r="J4032" s="8">
        <v>-23.29</v>
      </c>
      <c r="K4032" s="8">
        <f>IF(Table3[[#This Row],[Return Status]] = "Returned", 0, Table3[[#This Row],[Profit]])</f>
        <v>-23.29</v>
      </c>
      <c r="L4032" s="8" t="str">
        <f>IFERROR(VLOOKUP(Table3[[#This Row],[Order ID]],returns[[Order ID]:[Status]],2,FALSE), "")</f>
        <v/>
      </c>
      <c r="M4032">
        <v>12.28</v>
      </c>
      <c r="N4032">
        <v>6.13</v>
      </c>
      <c r="O4032" t="s">
        <v>268</v>
      </c>
      <c r="P4032" t="s">
        <v>90</v>
      </c>
      <c r="Q4032">
        <v>33971</v>
      </c>
      <c r="R4032" t="s">
        <v>56</v>
      </c>
      <c r="S4032" t="s">
        <v>1978</v>
      </c>
      <c r="T4032" t="e">
        <f>VLOOKUP(Table3[[#This Row],[Region]],managers5[],2,FALSE)</f>
        <v>#N/A</v>
      </c>
      <c r="U4032" t="s">
        <v>1957</v>
      </c>
      <c r="V4032" t="s">
        <v>1959</v>
      </c>
      <c r="W4032" t="s">
        <v>14</v>
      </c>
      <c r="X4032" t="s">
        <v>15</v>
      </c>
      <c r="Y4032" t="s">
        <v>16</v>
      </c>
      <c r="Z4032" t="s">
        <v>75</v>
      </c>
      <c r="AA4032" t="s">
        <v>1516</v>
      </c>
      <c r="AB4032" t="s">
        <v>19</v>
      </c>
      <c r="AC4032">
        <v>0.56999999999999995</v>
      </c>
      <c r="AD4032" s="1">
        <v>40928</v>
      </c>
    </row>
    <row r="4033" spans="1:30" x14ac:dyDescent="0.35">
      <c r="A4033">
        <v>5464</v>
      </c>
      <c r="B4033">
        <v>8154</v>
      </c>
      <c r="C4033">
        <v>58308</v>
      </c>
      <c r="D4033" s="1">
        <v>40319</v>
      </c>
      <c r="E4033" t="s">
        <v>8</v>
      </c>
      <c r="F4033">
        <v>2</v>
      </c>
      <c r="G4033">
        <v>40.340000000000003</v>
      </c>
      <c r="H4033">
        <v>0.03</v>
      </c>
      <c r="I4033" t="s">
        <v>9</v>
      </c>
      <c r="J4033" s="8">
        <v>-23.62</v>
      </c>
      <c r="K4033" s="8">
        <f>IF(Table3[[#This Row],[Return Status]] = "Returned", 0, Table3[[#This Row],[Profit]])</f>
        <v>-23.62</v>
      </c>
      <c r="L4033" s="8" t="str">
        <f>IFERROR(VLOOKUP(Table3[[#This Row],[Order ID]],returns[[Order ID]:[Status]],2,FALSE), "")</f>
        <v/>
      </c>
      <c r="M4033">
        <v>16.16</v>
      </c>
      <c r="N4033">
        <v>7.74</v>
      </c>
      <c r="O4033" t="s">
        <v>136</v>
      </c>
      <c r="P4033" t="s">
        <v>645</v>
      </c>
      <c r="Q4033">
        <v>30062</v>
      </c>
      <c r="R4033" t="s">
        <v>65</v>
      </c>
      <c r="S4033" t="s">
        <v>1978</v>
      </c>
      <c r="T4033" t="e">
        <f>VLOOKUP(Table3[[#This Row],[Region]],managers5[],2,FALSE)</f>
        <v>#N/A</v>
      </c>
      <c r="U4033" t="s">
        <v>1957</v>
      </c>
      <c r="V4033" t="s">
        <v>1959</v>
      </c>
      <c r="W4033" t="s">
        <v>14</v>
      </c>
      <c r="X4033" t="s">
        <v>71</v>
      </c>
      <c r="Y4033" t="s">
        <v>50</v>
      </c>
      <c r="Z4033" t="s">
        <v>61</v>
      </c>
      <c r="AA4033" t="s">
        <v>1905</v>
      </c>
      <c r="AB4033" t="s">
        <v>19</v>
      </c>
      <c r="AC4033">
        <v>0.5</v>
      </c>
      <c r="AD4033" s="2">
        <v>40321</v>
      </c>
    </row>
    <row r="4034" spans="1:30" x14ac:dyDescent="0.35">
      <c r="A4034">
        <v>3757</v>
      </c>
      <c r="B4034">
        <v>5638</v>
      </c>
      <c r="C4034">
        <v>39878</v>
      </c>
      <c r="D4034" s="1">
        <v>40607</v>
      </c>
      <c r="E4034" t="s">
        <v>8</v>
      </c>
      <c r="F4034">
        <v>50</v>
      </c>
      <c r="G4034">
        <v>7663.74</v>
      </c>
      <c r="H4034">
        <v>0</v>
      </c>
      <c r="I4034" t="s">
        <v>49</v>
      </c>
      <c r="J4034" s="8">
        <v>-375.33210000000003</v>
      </c>
      <c r="K4034" s="8">
        <f>IF(Table3[[#This Row],[Return Status]] = "Returned", 0, Table3[[#This Row],[Profit]])</f>
        <v>-375.33210000000003</v>
      </c>
      <c r="L4034" s="8" t="str">
        <f>IFERROR(VLOOKUP(Table3[[#This Row],[Order ID]],returns[[Order ID]:[Status]],2,FALSE), "")</f>
        <v/>
      </c>
      <c r="M4034">
        <v>150.97999999999999</v>
      </c>
      <c r="N4034">
        <v>39.25</v>
      </c>
      <c r="O4034" t="s">
        <v>571</v>
      </c>
      <c r="P4034" t="s">
        <v>37</v>
      </c>
      <c r="Q4034">
        <v>14609</v>
      </c>
      <c r="R4034" t="s">
        <v>37</v>
      </c>
      <c r="S4034" t="s">
        <v>1979</v>
      </c>
      <c r="T4034" t="e">
        <f>VLOOKUP(Table3[[#This Row],[Region]],managers5[],2,FALSE)</f>
        <v>#N/A</v>
      </c>
      <c r="U4034" t="s">
        <v>1956</v>
      </c>
      <c r="W4034" t="s">
        <v>14</v>
      </c>
      <c r="X4034" t="s">
        <v>71</v>
      </c>
      <c r="Y4034" t="s">
        <v>50</v>
      </c>
      <c r="Z4034" t="s">
        <v>51</v>
      </c>
      <c r="AA4034" t="s">
        <v>1018</v>
      </c>
      <c r="AB4034" t="s">
        <v>53</v>
      </c>
      <c r="AC4034">
        <v>0.75</v>
      </c>
      <c r="AD4034" s="1">
        <v>40609</v>
      </c>
    </row>
    <row r="4035" spans="1:30" x14ac:dyDescent="0.35">
      <c r="A4035">
        <v>8178</v>
      </c>
      <c r="B4035">
        <v>5639</v>
      </c>
      <c r="C4035">
        <v>39904</v>
      </c>
      <c r="D4035" s="1">
        <v>39846</v>
      </c>
      <c r="E4035" t="s">
        <v>8</v>
      </c>
      <c r="F4035">
        <v>44</v>
      </c>
      <c r="G4035">
        <v>363.92</v>
      </c>
      <c r="H4035">
        <v>0</v>
      </c>
      <c r="I4035" t="s">
        <v>9</v>
      </c>
      <c r="J4035" s="8">
        <v>-144.56</v>
      </c>
      <c r="K4035" s="8">
        <f>IF(Table3[[#This Row],[Return Status]] = "Returned", 0, Table3[[#This Row],[Profit]])</f>
        <v>0</v>
      </c>
      <c r="L4035" s="8" t="str">
        <f>IFERROR(VLOOKUP(Table3[[#This Row],[Order ID]],returns[[Order ID]:[Status]],2,FALSE), "")</f>
        <v>Returned</v>
      </c>
      <c r="M4035">
        <v>8.09</v>
      </c>
      <c r="N4035">
        <v>7.96</v>
      </c>
      <c r="O4035" t="s">
        <v>853</v>
      </c>
      <c r="P4035" t="s">
        <v>37</v>
      </c>
      <c r="Q4035">
        <v>45231</v>
      </c>
      <c r="R4035" t="s">
        <v>37</v>
      </c>
      <c r="S4035" t="s">
        <v>1979</v>
      </c>
      <c r="T4035" t="e">
        <f>VLOOKUP(Table3[[#This Row],[Region]],managers5[],2,FALSE)</f>
        <v>#N/A</v>
      </c>
      <c r="U4035" t="s">
        <v>1956</v>
      </c>
      <c r="W4035" t="s">
        <v>14</v>
      </c>
      <c r="X4035" t="s">
        <v>39</v>
      </c>
      <c r="Y4035" t="s">
        <v>50</v>
      </c>
      <c r="Z4035" t="s">
        <v>61</v>
      </c>
      <c r="AA4035" t="s">
        <v>339</v>
      </c>
      <c r="AB4035" t="s">
        <v>19</v>
      </c>
      <c r="AC4035">
        <v>0.49</v>
      </c>
      <c r="AD4035" s="2">
        <v>39847</v>
      </c>
    </row>
    <row r="4036" spans="1:30" x14ac:dyDescent="0.35">
      <c r="A4036">
        <v>4857</v>
      </c>
      <c r="B4036">
        <v>5641</v>
      </c>
      <c r="C4036">
        <v>39907</v>
      </c>
      <c r="D4036" s="1">
        <v>40419</v>
      </c>
      <c r="E4036" t="s">
        <v>32</v>
      </c>
      <c r="F4036">
        <v>12</v>
      </c>
      <c r="G4036">
        <v>378.84</v>
      </c>
      <c r="H4036">
        <v>0.05</v>
      </c>
      <c r="I4036" t="s">
        <v>9</v>
      </c>
      <c r="J4036" s="8">
        <v>-99.38</v>
      </c>
      <c r="K4036" s="8">
        <f>IF(Table3[[#This Row],[Return Status]] = "Returned", 0, Table3[[#This Row],[Profit]])</f>
        <v>-99.38</v>
      </c>
      <c r="L4036" s="8" t="str">
        <f>IFERROR(VLOOKUP(Table3[[#This Row],[Order ID]],returns[[Order ID]:[Status]],2,FALSE), "")</f>
        <v/>
      </c>
      <c r="M4036">
        <v>30.73</v>
      </c>
      <c r="N4036">
        <v>4</v>
      </c>
      <c r="O4036" t="s">
        <v>847</v>
      </c>
      <c r="P4036" t="s">
        <v>11</v>
      </c>
      <c r="Q4036">
        <v>92404</v>
      </c>
      <c r="R4036" t="s">
        <v>12</v>
      </c>
      <c r="S4036" t="s">
        <v>1976</v>
      </c>
      <c r="T4036" t="e">
        <f>VLOOKUP(Table3[[#This Row],[Region]],managers5[],2,FALSE)</f>
        <v>#N/A</v>
      </c>
      <c r="U4036" t="s">
        <v>1955</v>
      </c>
      <c r="V4036" t="s">
        <v>1959</v>
      </c>
      <c r="W4036" t="s">
        <v>14</v>
      </c>
      <c r="X4036" t="s">
        <v>24</v>
      </c>
      <c r="Y4036" t="s">
        <v>46</v>
      </c>
      <c r="Z4036" t="s">
        <v>47</v>
      </c>
      <c r="AA4036" t="s">
        <v>1762</v>
      </c>
      <c r="AB4036" t="s">
        <v>19</v>
      </c>
      <c r="AC4036">
        <v>0.75</v>
      </c>
      <c r="AD4036" s="2">
        <v>40428</v>
      </c>
    </row>
    <row r="4037" spans="1:30" x14ac:dyDescent="0.35">
      <c r="A4037">
        <v>5274</v>
      </c>
      <c r="B4037">
        <v>1919</v>
      </c>
      <c r="C4037">
        <v>13762</v>
      </c>
      <c r="D4037" s="1">
        <v>40350</v>
      </c>
      <c r="E4037" t="s">
        <v>20</v>
      </c>
      <c r="F4037">
        <v>8</v>
      </c>
      <c r="G4037">
        <v>55</v>
      </c>
      <c r="H4037">
        <v>0.05</v>
      </c>
      <c r="I4037" t="s">
        <v>9</v>
      </c>
      <c r="J4037" s="8">
        <v>-23.620999999999999</v>
      </c>
      <c r="K4037" s="8">
        <f>IF(Table3[[#This Row],[Return Status]] = "Returned", 0, Table3[[#This Row],[Profit]])</f>
        <v>-23.620999999999999</v>
      </c>
      <c r="L4037" s="8" t="str">
        <f>IFERROR(VLOOKUP(Table3[[#This Row],[Order ID]],returns[[Order ID]:[Status]],2,FALSE), "")</f>
        <v/>
      </c>
      <c r="M4037">
        <v>6.28</v>
      </c>
      <c r="N4037">
        <v>5.36</v>
      </c>
      <c r="O4037" t="s">
        <v>1333</v>
      </c>
      <c r="P4037" t="s">
        <v>120</v>
      </c>
      <c r="Q4037">
        <v>33430</v>
      </c>
      <c r="R4037" t="s">
        <v>56</v>
      </c>
      <c r="S4037" t="s">
        <v>1978</v>
      </c>
      <c r="T4037" t="e">
        <f>VLOOKUP(Table3[[#This Row],[Region]],managers5[],2,FALSE)</f>
        <v>#N/A</v>
      </c>
      <c r="U4037" t="s">
        <v>1957</v>
      </c>
      <c r="V4037" t="s">
        <v>1959</v>
      </c>
      <c r="W4037" t="s">
        <v>14</v>
      </c>
      <c r="X4037" t="s">
        <v>71</v>
      </c>
      <c r="Y4037" t="s">
        <v>16</v>
      </c>
      <c r="Z4037" t="s">
        <v>17</v>
      </c>
      <c r="AA4037" t="s">
        <v>1087</v>
      </c>
      <c r="AB4037" t="s">
        <v>19</v>
      </c>
      <c r="AC4037">
        <v>0.4</v>
      </c>
      <c r="AD4037" s="2">
        <v>40353</v>
      </c>
    </row>
    <row r="4038" spans="1:30" x14ac:dyDescent="0.35">
      <c r="A4038">
        <v>3775</v>
      </c>
      <c r="B4038">
        <v>5643</v>
      </c>
      <c r="C4038">
        <v>39909</v>
      </c>
      <c r="D4038" s="1">
        <v>40598</v>
      </c>
      <c r="E4038" t="s">
        <v>32</v>
      </c>
      <c r="F4038">
        <v>50</v>
      </c>
      <c r="G4038">
        <v>7778.7579999999998</v>
      </c>
      <c r="H4038">
        <v>0</v>
      </c>
      <c r="I4038" t="s">
        <v>9</v>
      </c>
      <c r="J4038" s="8">
        <v>2547.297</v>
      </c>
      <c r="K4038" s="8">
        <f>IF(Table3[[#This Row],[Return Status]] = "Returned", 0, Table3[[#This Row],[Profit]])</f>
        <v>2547.297</v>
      </c>
      <c r="L4038" s="8" t="str">
        <f>IFERROR(VLOOKUP(Table3[[#This Row],[Order ID]],returns[[Order ID]:[Status]],2,FALSE), "")</f>
        <v/>
      </c>
      <c r="M4038">
        <v>175.99</v>
      </c>
      <c r="N4038">
        <v>4.99</v>
      </c>
      <c r="O4038" t="s">
        <v>1265</v>
      </c>
      <c r="P4038" t="s">
        <v>37</v>
      </c>
      <c r="Q4038">
        <v>43952</v>
      </c>
      <c r="R4038" t="s">
        <v>37</v>
      </c>
      <c r="S4038" t="s">
        <v>1979</v>
      </c>
      <c r="T4038" t="e">
        <f>VLOOKUP(Table3[[#This Row],[Region]],managers5[],2,FALSE)</f>
        <v>#N/A</v>
      </c>
      <c r="U4038" t="s">
        <v>1956</v>
      </c>
      <c r="W4038" t="s">
        <v>14</v>
      </c>
      <c r="X4038" t="s">
        <v>24</v>
      </c>
      <c r="Y4038" t="s">
        <v>46</v>
      </c>
      <c r="Z4038" t="s">
        <v>86</v>
      </c>
      <c r="AA4038">
        <v>5165</v>
      </c>
      <c r="AB4038" t="s">
        <v>19</v>
      </c>
      <c r="AC4038">
        <v>0.59</v>
      </c>
      <c r="AD4038" s="1">
        <v>40606</v>
      </c>
    </row>
    <row r="4039" spans="1:30" x14ac:dyDescent="0.35">
      <c r="A4039">
        <v>3327</v>
      </c>
      <c r="B4039">
        <v>5644</v>
      </c>
      <c r="C4039">
        <v>39937</v>
      </c>
      <c r="D4039" s="1">
        <v>40686</v>
      </c>
      <c r="E4039" t="s">
        <v>20</v>
      </c>
      <c r="F4039">
        <v>42</v>
      </c>
      <c r="G4039">
        <v>113.33</v>
      </c>
      <c r="H4039">
        <v>7.0000000000000007E-2</v>
      </c>
      <c r="I4039" t="s">
        <v>9</v>
      </c>
      <c r="J4039" s="8">
        <v>-0.40250000000000002</v>
      </c>
      <c r="K4039" s="8">
        <f>IF(Table3[[#This Row],[Return Status]] = "Returned", 0, Table3[[#This Row],[Profit]])</f>
        <v>-0.40250000000000002</v>
      </c>
      <c r="L4039" s="8" t="str">
        <f>IFERROR(VLOOKUP(Table3[[#This Row],[Order ID]],returns[[Order ID]:[Status]],2,FALSE), "")</f>
        <v/>
      </c>
      <c r="M4039">
        <v>2.78</v>
      </c>
      <c r="N4039">
        <v>1.49</v>
      </c>
      <c r="O4039" t="s">
        <v>475</v>
      </c>
      <c r="P4039" t="s">
        <v>189</v>
      </c>
      <c r="Q4039">
        <v>98310</v>
      </c>
      <c r="R4039" t="s">
        <v>190</v>
      </c>
      <c r="S4039" t="s">
        <v>1976</v>
      </c>
      <c r="T4039" t="e">
        <f>VLOOKUP(Table3[[#This Row],[Region]],managers5[],2,FALSE)</f>
        <v>#N/A</v>
      </c>
      <c r="U4039" t="s">
        <v>1955</v>
      </c>
      <c r="V4039" t="s">
        <v>1959</v>
      </c>
      <c r="W4039" t="s">
        <v>14</v>
      </c>
      <c r="X4039" t="s">
        <v>39</v>
      </c>
      <c r="Y4039" t="s">
        <v>16</v>
      </c>
      <c r="Z4039" t="s">
        <v>17</v>
      </c>
      <c r="AA4039" t="s">
        <v>1478</v>
      </c>
      <c r="AB4039" t="s">
        <v>19</v>
      </c>
      <c r="AC4039">
        <v>0.39</v>
      </c>
      <c r="AD4039" s="1">
        <v>40686</v>
      </c>
    </row>
    <row r="4040" spans="1:30" x14ac:dyDescent="0.35">
      <c r="A4040">
        <v>1135</v>
      </c>
      <c r="B4040">
        <v>5645</v>
      </c>
      <c r="C4040">
        <v>39938</v>
      </c>
      <c r="D4040" s="1">
        <v>41070</v>
      </c>
      <c r="E4040" t="s">
        <v>77</v>
      </c>
      <c r="F4040">
        <v>5</v>
      </c>
      <c r="G4040">
        <v>169.27</v>
      </c>
      <c r="H4040">
        <v>0.1</v>
      </c>
      <c r="I4040" t="s">
        <v>9</v>
      </c>
      <c r="J4040" s="8">
        <v>-41.66</v>
      </c>
      <c r="K4040" s="8">
        <f>IF(Table3[[#This Row],[Return Status]] = "Returned", 0, Table3[[#This Row],[Profit]])</f>
        <v>-41.66</v>
      </c>
      <c r="L4040" s="8" t="str">
        <f>IFERROR(VLOOKUP(Table3[[#This Row],[Order ID]],returns[[Order ID]:[Status]],2,FALSE), "")</f>
        <v/>
      </c>
      <c r="M4040">
        <v>34.58</v>
      </c>
      <c r="N4040">
        <v>8.99</v>
      </c>
      <c r="O4040" t="s">
        <v>113</v>
      </c>
      <c r="P4040" t="s">
        <v>114</v>
      </c>
      <c r="Q4040">
        <v>85023</v>
      </c>
      <c r="R4040" t="s">
        <v>115</v>
      </c>
      <c r="S4040" t="s">
        <v>1976</v>
      </c>
      <c r="T4040" t="e">
        <f>VLOOKUP(Table3[[#This Row],[Region]],managers5[],2,FALSE)</f>
        <v>#N/A</v>
      </c>
      <c r="U4040" t="s">
        <v>1955</v>
      </c>
      <c r="V4040" t="s">
        <v>1959</v>
      </c>
      <c r="W4040" t="s">
        <v>14</v>
      </c>
      <c r="X4040" t="s">
        <v>71</v>
      </c>
      <c r="Y4040" t="s">
        <v>16</v>
      </c>
      <c r="Z4040" t="s">
        <v>106</v>
      </c>
      <c r="AA4040" t="s">
        <v>372</v>
      </c>
      <c r="AB4040" t="s">
        <v>109</v>
      </c>
      <c r="AC4040">
        <v>0.56000000000000005</v>
      </c>
      <c r="AD4040" s="1">
        <v>41071</v>
      </c>
    </row>
    <row r="4041" spans="1:30" x14ac:dyDescent="0.35">
      <c r="A4041">
        <v>509</v>
      </c>
      <c r="B4041">
        <v>5650</v>
      </c>
      <c r="C4041">
        <v>39972</v>
      </c>
      <c r="D4041" s="1">
        <v>41177</v>
      </c>
      <c r="E4041" t="s">
        <v>8</v>
      </c>
      <c r="F4041">
        <v>19</v>
      </c>
      <c r="G4041">
        <v>97.06</v>
      </c>
      <c r="H4041">
        <v>0.05</v>
      </c>
      <c r="I4041" t="s">
        <v>9</v>
      </c>
      <c r="J4041" s="8">
        <v>-7.36</v>
      </c>
      <c r="K4041" s="8">
        <f>IF(Table3[[#This Row],[Return Status]] = "Returned", 0, Table3[[#This Row],[Profit]])</f>
        <v>-7.36</v>
      </c>
      <c r="L4041" s="8" t="str">
        <f>IFERROR(VLOOKUP(Table3[[#This Row],[Order ID]],returns[[Order ID]:[Status]],2,FALSE), "")</f>
        <v/>
      </c>
      <c r="M4041">
        <v>5.0599999999999996</v>
      </c>
      <c r="N4041">
        <v>2.99</v>
      </c>
      <c r="O4041" t="s">
        <v>571</v>
      </c>
      <c r="P4041" t="s">
        <v>37</v>
      </c>
      <c r="Q4041">
        <v>13440</v>
      </c>
      <c r="R4041" t="s">
        <v>37</v>
      </c>
      <c r="S4041" t="s">
        <v>1979</v>
      </c>
      <c r="T4041" t="e">
        <f>VLOOKUP(Table3[[#This Row],[Region]],managers5[],2,FALSE)</f>
        <v>#N/A</v>
      </c>
      <c r="U4041" t="s">
        <v>1956</v>
      </c>
      <c r="W4041" t="s">
        <v>14</v>
      </c>
      <c r="X4041" t="s">
        <v>71</v>
      </c>
      <c r="Y4041" t="s">
        <v>16</v>
      </c>
      <c r="Z4041" t="s">
        <v>17</v>
      </c>
      <c r="AA4041" t="s">
        <v>714</v>
      </c>
      <c r="AB4041" t="s">
        <v>19</v>
      </c>
      <c r="AC4041">
        <v>0.38</v>
      </c>
      <c r="AD4041" s="1">
        <v>41180</v>
      </c>
    </row>
    <row r="4042" spans="1:30" x14ac:dyDescent="0.35">
      <c r="A4042">
        <v>513</v>
      </c>
      <c r="B4042">
        <v>5649</v>
      </c>
      <c r="C4042">
        <v>39972</v>
      </c>
      <c r="D4042" s="1">
        <v>41177</v>
      </c>
      <c r="E4042" t="s">
        <v>8</v>
      </c>
      <c r="F4042">
        <v>36</v>
      </c>
      <c r="G4042">
        <v>138.59</v>
      </c>
      <c r="H4042">
        <v>0.01</v>
      </c>
      <c r="I4042" t="s">
        <v>9</v>
      </c>
      <c r="J4042" s="8">
        <v>62.73</v>
      </c>
      <c r="K4042" s="8">
        <f>IF(Table3[[#This Row],[Return Status]] = "Returned", 0, Table3[[#This Row],[Profit]])</f>
        <v>62.73</v>
      </c>
      <c r="L4042" s="8" t="str">
        <f>IFERROR(VLOOKUP(Table3[[#This Row],[Order ID]],returns[[Order ID]:[Status]],2,FALSE), "")</f>
        <v/>
      </c>
      <c r="M4042">
        <v>3.69</v>
      </c>
      <c r="N4042">
        <v>0.5</v>
      </c>
      <c r="O4042" t="s">
        <v>571</v>
      </c>
      <c r="P4042" t="s">
        <v>37</v>
      </c>
      <c r="Q4042">
        <v>14609</v>
      </c>
      <c r="R4042" t="s">
        <v>37</v>
      </c>
      <c r="S4042" t="s">
        <v>1979</v>
      </c>
      <c r="T4042" t="e">
        <f>VLOOKUP(Table3[[#This Row],[Region]],managers5[],2,FALSE)</f>
        <v>#N/A</v>
      </c>
      <c r="U4042" t="s">
        <v>1956</v>
      </c>
      <c r="W4042" t="s">
        <v>14</v>
      </c>
      <c r="X4042" t="s">
        <v>71</v>
      </c>
      <c r="Y4042" t="s">
        <v>16</v>
      </c>
      <c r="Z4042" t="s">
        <v>99</v>
      </c>
      <c r="AA4042" t="s">
        <v>720</v>
      </c>
      <c r="AB4042" t="s">
        <v>19</v>
      </c>
      <c r="AC4042">
        <v>0.38</v>
      </c>
      <c r="AD4042" s="1">
        <v>41179</v>
      </c>
    </row>
    <row r="4043" spans="1:30" x14ac:dyDescent="0.35">
      <c r="A4043">
        <v>516</v>
      </c>
      <c r="B4043">
        <v>5648</v>
      </c>
      <c r="C4043">
        <v>39972</v>
      </c>
      <c r="D4043" s="1">
        <v>41177</v>
      </c>
      <c r="E4043" t="s">
        <v>8</v>
      </c>
      <c r="F4043">
        <v>35</v>
      </c>
      <c r="G4043">
        <v>224.58</v>
      </c>
      <c r="H4043">
        <v>0.03</v>
      </c>
      <c r="I4043" t="s">
        <v>9</v>
      </c>
      <c r="J4043" s="8">
        <v>108.49</v>
      </c>
      <c r="K4043" s="8">
        <f>IF(Table3[[#This Row],[Return Status]] = "Returned", 0, Table3[[#This Row],[Profit]])</f>
        <v>108.49</v>
      </c>
      <c r="L4043" s="8" t="str">
        <f>IFERROR(VLOOKUP(Table3[[#This Row],[Order ID]],returns[[Order ID]:[Status]],2,FALSE), "")</f>
        <v/>
      </c>
      <c r="M4043">
        <v>6.3</v>
      </c>
      <c r="N4043">
        <v>0.5</v>
      </c>
      <c r="O4043" t="s">
        <v>571</v>
      </c>
      <c r="P4043" t="s">
        <v>37</v>
      </c>
      <c r="Q4043">
        <v>14609</v>
      </c>
      <c r="R4043" t="s">
        <v>37</v>
      </c>
      <c r="S4043" t="s">
        <v>1979</v>
      </c>
      <c r="T4043" t="e">
        <f>VLOOKUP(Table3[[#This Row],[Region]],managers5[],2,FALSE)</f>
        <v>#N/A</v>
      </c>
      <c r="U4043" t="s">
        <v>1956</v>
      </c>
      <c r="W4043" t="s">
        <v>14</v>
      </c>
      <c r="X4043" t="s">
        <v>71</v>
      </c>
      <c r="Y4043" t="s">
        <v>16</v>
      </c>
      <c r="Z4043" t="s">
        <v>99</v>
      </c>
      <c r="AA4043" t="s">
        <v>724</v>
      </c>
      <c r="AB4043" t="s">
        <v>19</v>
      </c>
      <c r="AC4043">
        <v>0.39</v>
      </c>
      <c r="AD4043" s="1">
        <v>41178</v>
      </c>
    </row>
    <row r="4044" spans="1:30" x14ac:dyDescent="0.35">
      <c r="A4044">
        <v>5102</v>
      </c>
      <c r="B4044">
        <v>5652</v>
      </c>
      <c r="C4044">
        <v>40005</v>
      </c>
      <c r="D4044" s="1">
        <v>40384</v>
      </c>
      <c r="E4044" t="s">
        <v>77</v>
      </c>
      <c r="F4044">
        <v>20</v>
      </c>
      <c r="G4044">
        <v>873.82</v>
      </c>
      <c r="H4044">
        <v>0.1</v>
      </c>
      <c r="I4044" t="s">
        <v>9</v>
      </c>
      <c r="J4044" s="8">
        <v>244.45</v>
      </c>
      <c r="K4044" s="8">
        <f>IF(Table3[[#This Row],[Return Status]] = "Returned", 0, Table3[[#This Row],[Profit]])</f>
        <v>244.45</v>
      </c>
      <c r="L4044" s="8" t="str">
        <f>IFERROR(VLOOKUP(Table3[[#This Row],[Order ID]],returns[[Order ID]:[Status]],2,FALSE), "")</f>
        <v/>
      </c>
      <c r="M4044">
        <v>45.98</v>
      </c>
      <c r="N4044">
        <v>4.8</v>
      </c>
      <c r="O4044" t="s">
        <v>1809</v>
      </c>
      <c r="P4044" t="s">
        <v>131</v>
      </c>
      <c r="Q4044">
        <v>4401</v>
      </c>
      <c r="R4044" t="s">
        <v>132</v>
      </c>
      <c r="S4044" t="s">
        <v>1979</v>
      </c>
      <c r="T4044" t="e">
        <f>VLOOKUP(Table3[[#This Row],[Region]],managers5[],2,FALSE)</f>
        <v>#N/A</v>
      </c>
      <c r="U4044" t="s">
        <v>1956</v>
      </c>
      <c r="W4044" t="s">
        <v>14</v>
      </c>
      <c r="X4044" t="s">
        <v>15</v>
      </c>
      <c r="Y4044" t="s">
        <v>50</v>
      </c>
      <c r="Z4044" t="s">
        <v>61</v>
      </c>
      <c r="AA4044" t="s">
        <v>166</v>
      </c>
      <c r="AB4044" t="s">
        <v>35</v>
      </c>
      <c r="AC4044">
        <v>0.68</v>
      </c>
      <c r="AD4044" s="2">
        <v>40387</v>
      </c>
    </row>
    <row r="4045" spans="1:30" x14ac:dyDescent="0.35">
      <c r="A4045">
        <v>5127</v>
      </c>
      <c r="B4045">
        <v>5653</v>
      </c>
      <c r="C4045">
        <v>40005</v>
      </c>
      <c r="D4045" s="1">
        <v>40384</v>
      </c>
      <c r="E4045" t="s">
        <v>77</v>
      </c>
      <c r="F4045">
        <v>9</v>
      </c>
      <c r="G4045">
        <v>130.43</v>
      </c>
      <c r="H4045">
        <v>0.03</v>
      </c>
      <c r="I4045" t="s">
        <v>9</v>
      </c>
      <c r="J4045" s="8">
        <v>-8.6999999999999993</v>
      </c>
      <c r="K4045" s="8">
        <f>IF(Table3[[#This Row],[Return Status]] = "Returned", 0, Table3[[#This Row],[Profit]])</f>
        <v>-8.6999999999999993</v>
      </c>
      <c r="L4045" s="8" t="str">
        <f>IFERROR(VLOOKUP(Table3[[#This Row],[Order ID]],returns[[Order ID]:[Status]],2,FALSE), "")</f>
        <v/>
      </c>
      <c r="M4045">
        <v>13.48</v>
      </c>
      <c r="N4045">
        <v>4.51</v>
      </c>
      <c r="O4045" t="s">
        <v>1809</v>
      </c>
      <c r="P4045" t="s">
        <v>37</v>
      </c>
      <c r="Q4045">
        <v>7047</v>
      </c>
      <c r="R4045" t="s">
        <v>37</v>
      </c>
      <c r="S4045" t="s">
        <v>1979</v>
      </c>
      <c r="T4045" t="e">
        <f>VLOOKUP(Table3[[#This Row],[Region]],managers5[],2,FALSE)</f>
        <v>#N/A</v>
      </c>
      <c r="U4045" t="s">
        <v>1956</v>
      </c>
      <c r="W4045" t="s">
        <v>14</v>
      </c>
      <c r="X4045" t="s">
        <v>15</v>
      </c>
      <c r="Y4045" t="s">
        <v>16</v>
      </c>
      <c r="Z4045" t="s">
        <v>75</v>
      </c>
      <c r="AA4045" t="s">
        <v>76</v>
      </c>
      <c r="AB4045" t="s">
        <v>19</v>
      </c>
      <c r="AC4045">
        <v>0.59</v>
      </c>
      <c r="AD4045" s="2">
        <v>40384</v>
      </c>
    </row>
    <row r="4046" spans="1:30" x14ac:dyDescent="0.35">
      <c r="A4046">
        <v>7405</v>
      </c>
      <c r="B4046">
        <v>5654</v>
      </c>
      <c r="C4046">
        <v>40006</v>
      </c>
      <c r="D4046" s="1">
        <v>39979</v>
      </c>
      <c r="E4046" t="s">
        <v>8</v>
      </c>
      <c r="F4046">
        <v>35</v>
      </c>
      <c r="G4046">
        <v>157.99</v>
      </c>
      <c r="H4046">
        <v>0.03</v>
      </c>
      <c r="I4046" t="s">
        <v>9</v>
      </c>
      <c r="J4046" s="8">
        <v>-105.547</v>
      </c>
      <c r="K4046" s="8">
        <f>IF(Table3[[#This Row],[Return Status]] = "Returned", 0, Table3[[#This Row],[Profit]])</f>
        <v>-105.547</v>
      </c>
      <c r="L4046" s="8" t="str">
        <f>IFERROR(VLOOKUP(Table3[[#This Row],[Order ID]],returns[[Order ID]:[Status]],2,FALSE), "")</f>
        <v/>
      </c>
      <c r="M4046">
        <v>4.24</v>
      </c>
      <c r="N4046">
        <v>5.41</v>
      </c>
      <c r="O4046" t="s">
        <v>1708</v>
      </c>
      <c r="P4046" t="s">
        <v>97</v>
      </c>
      <c r="Q4046">
        <v>97030</v>
      </c>
      <c r="R4046" t="s">
        <v>98</v>
      </c>
      <c r="S4046" t="s">
        <v>1976</v>
      </c>
      <c r="T4046" t="e">
        <f>VLOOKUP(Table3[[#This Row],[Region]],managers5[],2,FALSE)</f>
        <v>#N/A</v>
      </c>
      <c r="U4046" t="s">
        <v>1955</v>
      </c>
      <c r="V4046" t="s">
        <v>1959</v>
      </c>
      <c r="W4046" t="s">
        <v>14</v>
      </c>
      <c r="X4046" t="s">
        <v>71</v>
      </c>
      <c r="Y4046" t="s">
        <v>16</v>
      </c>
      <c r="Z4046" t="s">
        <v>17</v>
      </c>
      <c r="AA4046" t="s">
        <v>458</v>
      </c>
      <c r="AB4046" t="s">
        <v>19</v>
      </c>
      <c r="AC4046">
        <v>0.35</v>
      </c>
      <c r="AD4046" s="2">
        <v>39981</v>
      </c>
    </row>
    <row r="4047" spans="1:30" x14ac:dyDescent="0.35">
      <c r="A4047">
        <v>7410</v>
      </c>
      <c r="B4047">
        <v>5655</v>
      </c>
      <c r="C4047">
        <v>40006</v>
      </c>
      <c r="D4047" s="1">
        <v>39979</v>
      </c>
      <c r="E4047" t="s">
        <v>8</v>
      </c>
      <c r="F4047">
        <v>48</v>
      </c>
      <c r="G4047">
        <v>141.59</v>
      </c>
      <c r="H4047">
        <v>0.04</v>
      </c>
      <c r="I4047" t="s">
        <v>9</v>
      </c>
      <c r="J4047" s="8">
        <v>20.260000000000002</v>
      </c>
      <c r="K4047" s="8">
        <f>IF(Table3[[#This Row],[Return Status]] = "Returned", 0, Table3[[#This Row],[Profit]])</f>
        <v>20.260000000000002</v>
      </c>
      <c r="L4047" s="8" t="str">
        <f>IFERROR(VLOOKUP(Table3[[#This Row],[Order ID]],returns[[Order ID]:[Status]],2,FALSE), "")</f>
        <v/>
      </c>
      <c r="M4047">
        <v>2.94</v>
      </c>
      <c r="N4047">
        <v>0.7</v>
      </c>
      <c r="O4047" t="s">
        <v>1708</v>
      </c>
      <c r="P4047" t="s">
        <v>97</v>
      </c>
      <c r="Q4047">
        <v>97030</v>
      </c>
      <c r="R4047" t="s">
        <v>98</v>
      </c>
      <c r="S4047" t="s">
        <v>1976</v>
      </c>
      <c r="T4047" t="e">
        <f>VLOOKUP(Table3[[#This Row],[Region]],managers5[],2,FALSE)</f>
        <v>#N/A</v>
      </c>
      <c r="U4047" t="s">
        <v>1955</v>
      </c>
      <c r="V4047" t="s">
        <v>1959</v>
      </c>
      <c r="W4047" t="s">
        <v>14</v>
      </c>
      <c r="X4047" t="s">
        <v>71</v>
      </c>
      <c r="Y4047" t="s">
        <v>16</v>
      </c>
      <c r="Z4047" t="s">
        <v>106</v>
      </c>
      <c r="AA4047" t="s">
        <v>1059</v>
      </c>
      <c r="AB4047" t="s">
        <v>35</v>
      </c>
      <c r="AC4047">
        <v>0.57999999999999996</v>
      </c>
      <c r="AD4047" s="2">
        <v>39980</v>
      </c>
    </row>
    <row r="4048" spans="1:30" x14ac:dyDescent="0.35">
      <c r="A4048">
        <v>686</v>
      </c>
      <c r="B4048">
        <v>5656</v>
      </c>
      <c r="C4048">
        <v>40007</v>
      </c>
      <c r="D4048" s="1">
        <v>41151</v>
      </c>
      <c r="E4048" t="s">
        <v>8</v>
      </c>
      <c r="F4048">
        <v>45</v>
      </c>
      <c r="G4048">
        <v>188.77</v>
      </c>
      <c r="H4048">
        <v>0.02</v>
      </c>
      <c r="I4048" t="s">
        <v>9</v>
      </c>
      <c r="J4048" s="8">
        <v>21.93</v>
      </c>
      <c r="K4048" s="8">
        <f>IF(Table3[[#This Row],[Return Status]] = "Returned", 0, Table3[[#This Row],[Profit]])</f>
        <v>21.93</v>
      </c>
      <c r="L4048" s="8" t="str">
        <f>IFERROR(VLOOKUP(Table3[[#This Row],[Order ID]],returns[[Order ID]:[Status]],2,FALSE), "")</f>
        <v/>
      </c>
      <c r="M4048">
        <v>4.13</v>
      </c>
      <c r="N4048">
        <v>1.17</v>
      </c>
      <c r="O4048" t="s">
        <v>643</v>
      </c>
      <c r="P4048" t="s">
        <v>142</v>
      </c>
      <c r="Q4048">
        <v>84117</v>
      </c>
      <c r="R4048" t="s">
        <v>143</v>
      </c>
      <c r="S4048" t="s">
        <v>1976</v>
      </c>
      <c r="T4048" t="e">
        <f>VLOOKUP(Table3[[#This Row],[Region]],managers5[],2,FALSE)</f>
        <v>#N/A</v>
      </c>
      <c r="U4048" t="s">
        <v>1955</v>
      </c>
      <c r="V4048" t="s">
        <v>1959</v>
      </c>
      <c r="W4048" t="s">
        <v>14</v>
      </c>
      <c r="X4048" t="s">
        <v>24</v>
      </c>
      <c r="Y4048" t="s">
        <v>16</v>
      </c>
      <c r="Z4048" t="s">
        <v>106</v>
      </c>
      <c r="AA4048" t="s">
        <v>861</v>
      </c>
      <c r="AB4048" t="s">
        <v>35</v>
      </c>
      <c r="AC4048">
        <v>0.56999999999999995</v>
      </c>
      <c r="AD4048" s="1">
        <v>41153</v>
      </c>
    </row>
    <row r="4049" spans="1:30" x14ac:dyDescent="0.35">
      <c r="A4049">
        <v>417</v>
      </c>
      <c r="B4049">
        <v>1290</v>
      </c>
      <c r="C4049">
        <v>9473</v>
      </c>
      <c r="D4049" s="1">
        <v>41193</v>
      </c>
      <c r="E4049" t="s">
        <v>8</v>
      </c>
      <c r="F4049">
        <v>3</v>
      </c>
      <c r="G4049">
        <v>31.95</v>
      </c>
      <c r="H4049">
        <v>0.1</v>
      </c>
      <c r="I4049" t="s">
        <v>9</v>
      </c>
      <c r="J4049" s="8">
        <v>-23.69</v>
      </c>
      <c r="K4049" s="8">
        <f>IF(Table3[[#This Row],[Return Status]] = "Returned", 0, Table3[[#This Row],[Profit]])</f>
        <v>-23.69</v>
      </c>
      <c r="L4049" s="8" t="str">
        <f>IFERROR(VLOOKUP(Table3[[#This Row],[Order ID]],returns[[Order ID]:[Status]],2,FALSE), "")</f>
        <v/>
      </c>
      <c r="M4049">
        <v>8.0399999999999991</v>
      </c>
      <c r="N4049">
        <v>8.94</v>
      </c>
      <c r="O4049" t="s">
        <v>223</v>
      </c>
      <c r="P4049" t="s">
        <v>43</v>
      </c>
      <c r="Q4049">
        <v>27534</v>
      </c>
      <c r="R4049" t="s">
        <v>44</v>
      </c>
      <c r="S4049" t="s">
        <v>1978</v>
      </c>
      <c r="T4049" t="e">
        <f>VLOOKUP(Table3[[#This Row],[Region]],managers5[],2,FALSE)</f>
        <v>#N/A</v>
      </c>
      <c r="U4049" t="s">
        <v>1957</v>
      </c>
      <c r="V4049" t="s">
        <v>1959</v>
      </c>
      <c r="W4049" t="s">
        <v>14</v>
      </c>
      <c r="X4049" t="s">
        <v>71</v>
      </c>
      <c r="Y4049" t="s">
        <v>16</v>
      </c>
      <c r="Z4049" t="s">
        <v>17</v>
      </c>
      <c r="AA4049" t="s">
        <v>622</v>
      </c>
      <c r="AB4049" t="s">
        <v>19</v>
      </c>
      <c r="AC4049">
        <v>0.4</v>
      </c>
      <c r="AD4049" s="1">
        <v>41195</v>
      </c>
    </row>
    <row r="4050" spans="1:30" x14ac:dyDescent="0.35">
      <c r="A4050">
        <v>3734</v>
      </c>
      <c r="B4050">
        <v>5658</v>
      </c>
      <c r="C4050">
        <v>40034</v>
      </c>
      <c r="D4050" s="1">
        <v>40612</v>
      </c>
      <c r="E4050" t="s">
        <v>20</v>
      </c>
      <c r="F4050">
        <v>47</v>
      </c>
      <c r="G4050">
        <v>603.69000000000005</v>
      </c>
      <c r="H4050">
        <v>0</v>
      </c>
      <c r="I4050" t="s">
        <v>33</v>
      </c>
      <c r="J4050" s="8">
        <v>131.38999999999999</v>
      </c>
      <c r="K4050" s="8">
        <f>IF(Table3[[#This Row],[Return Status]] = "Returned", 0, Table3[[#This Row],[Profit]])</f>
        <v>131.38999999999999</v>
      </c>
      <c r="L4050" s="8" t="str">
        <f>IFERROR(VLOOKUP(Table3[[#This Row],[Order ID]],returns[[Order ID]:[Status]],2,FALSE), "")</f>
        <v/>
      </c>
      <c r="M4050">
        <v>12.28</v>
      </c>
      <c r="N4050">
        <v>4.8600000000000003</v>
      </c>
      <c r="O4050" t="s">
        <v>577</v>
      </c>
      <c r="P4050" t="s">
        <v>189</v>
      </c>
      <c r="Q4050">
        <v>98373</v>
      </c>
      <c r="R4050" t="s">
        <v>190</v>
      </c>
      <c r="S4050" t="s">
        <v>1976</v>
      </c>
      <c r="T4050" t="e">
        <f>VLOOKUP(Table3[[#This Row],[Region]],managers5[],2,FALSE)</f>
        <v>#N/A</v>
      </c>
      <c r="U4050" t="s">
        <v>1955</v>
      </c>
      <c r="V4050" t="s">
        <v>1959</v>
      </c>
      <c r="W4050" t="s">
        <v>14</v>
      </c>
      <c r="X4050" t="s">
        <v>39</v>
      </c>
      <c r="Y4050" t="s">
        <v>16</v>
      </c>
      <c r="Z4050" t="s">
        <v>30</v>
      </c>
      <c r="AA4050" t="s">
        <v>1632</v>
      </c>
      <c r="AB4050" t="s">
        <v>19</v>
      </c>
      <c r="AC4050">
        <v>0.38</v>
      </c>
      <c r="AD4050" s="1">
        <v>40613</v>
      </c>
    </row>
    <row r="4051" spans="1:30" x14ac:dyDescent="0.35">
      <c r="A4051">
        <v>1838</v>
      </c>
      <c r="B4051">
        <v>5660</v>
      </c>
      <c r="C4051">
        <v>40065</v>
      </c>
      <c r="D4051" s="1">
        <v>40956</v>
      </c>
      <c r="E4051" t="s">
        <v>77</v>
      </c>
      <c r="F4051">
        <v>49</v>
      </c>
      <c r="G4051">
        <v>21141.07</v>
      </c>
      <c r="H4051">
        <v>0.06</v>
      </c>
      <c r="I4051" t="s">
        <v>9</v>
      </c>
      <c r="J4051" s="8">
        <v>6225.36</v>
      </c>
      <c r="K4051" s="8">
        <f>IF(Table3[[#This Row],[Return Status]] = "Returned", 0, Table3[[#This Row],[Profit]])</f>
        <v>6225.36</v>
      </c>
      <c r="L4051" s="8" t="str">
        <f>IFERROR(VLOOKUP(Table3[[#This Row],[Order ID]],returns[[Order ID]:[Status]],2,FALSE), "")</f>
        <v/>
      </c>
      <c r="M4051">
        <v>449.99</v>
      </c>
      <c r="N4051">
        <v>24.49</v>
      </c>
      <c r="O4051" t="s">
        <v>1479</v>
      </c>
      <c r="P4051" t="s">
        <v>142</v>
      </c>
      <c r="Q4051">
        <v>84106</v>
      </c>
      <c r="R4051" t="s">
        <v>143</v>
      </c>
      <c r="S4051" t="s">
        <v>1976</v>
      </c>
      <c r="T4051" t="e">
        <f>VLOOKUP(Table3[[#This Row],[Region]],managers5[],2,FALSE)</f>
        <v>#N/A</v>
      </c>
      <c r="U4051" t="s">
        <v>1955</v>
      </c>
      <c r="V4051" t="s">
        <v>1959</v>
      </c>
      <c r="W4051" t="s">
        <v>14</v>
      </c>
      <c r="X4051" t="s">
        <v>39</v>
      </c>
      <c r="Y4051" t="s">
        <v>46</v>
      </c>
      <c r="Z4051" t="s">
        <v>243</v>
      </c>
      <c r="AA4051" t="s">
        <v>596</v>
      </c>
      <c r="AB4051" t="s">
        <v>85</v>
      </c>
      <c r="AC4051">
        <v>0.52</v>
      </c>
      <c r="AD4051" s="1">
        <v>40957</v>
      </c>
    </row>
    <row r="4052" spans="1:30" x14ac:dyDescent="0.35">
      <c r="A4052">
        <v>1839</v>
      </c>
      <c r="B4052">
        <v>5661</v>
      </c>
      <c r="C4052">
        <v>40065</v>
      </c>
      <c r="D4052" s="1">
        <v>40956</v>
      </c>
      <c r="E4052" t="s">
        <v>77</v>
      </c>
      <c r="F4052">
        <v>4</v>
      </c>
      <c r="G4052">
        <v>76.865499999999997</v>
      </c>
      <c r="H4052">
        <v>0.04</v>
      </c>
      <c r="I4052" t="s">
        <v>33</v>
      </c>
      <c r="J4052" s="8">
        <v>-54.505000000000003</v>
      </c>
      <c r="K4052" s="8">
        <f>IF(Table3[[#This Row],[Return Status]] = "Returned", 0, Table3[[#This Row],[Profit]])</f>
        <v>-54.505000000000003</v>
      </c>
      <c r="L4052" s="8" t="str">
        <f>IFERROR(VLOOKUP(Table3[[#This Row],[Order ID]],returns[[Order ID]:[Status]],2,FALSE), "")</f>
        <v/>
      </c>
      <c r="M4052">
        <v>20.99</v>
      </c>
      <c r="N4052">
        <v>0.99</v>
      </c>
      <c r="O4052" t="s">
        <v>1479</v>
      </c>
      <c r="P4052" t="s">
        <v>142</v>
      </c>
      <c r="Q4052">
        <v>84106</v>
      </c>
      <c r="R4052" t="s">
        <v>143</v>
      </c>
      <c r="S4052" t="s">
        <v>1976</v>
      </c>
      <c r="T4052" t="e">
        <f>VLOOKUP(Table3[[#This Row],[Region]],managers5[],2,FALSE)</f>
        <v>#N/A</v>
      </c>
      <c r="U4052" t="s">
        <v>1955</v>
      </c>
      <c r="V4052" t="s">
        <v>1959</v>
      </c>
      <c r="W4052" t="s">
        <v>14</v>
      </c>
      <c r="X4052" t="s">
        <v>39</v>
      </c>
      <c r="Y4052" t="s">
        <v>46</v>
      </c>
      <c r="Z4052" t="s">
        <v>86</v>
      </c>
      <c r="AA4052" t="s">
        <v>122</v>
      </c>
      <c r="AB4052" t="s">
        <v>35</v>
      </c>
      <c r="AC4052">
        <v>0.37</v>
      </c>
      <c r="AD4052" s="1">
        <v>40957</v>
      </c>
    </row>
    <row r="4053" spans="1:30" x14ac:dyDescent="0.35">
      <c r="A4053">
        <v>5635</v>
      </c>
      <c r="B4053">
        <v>5664</v>
      </c>
      <c r="C4053">
        <v>40068</v>
      </c>
      <c r="D4053" s="1">
        <v>40288</v>
      </c>
      <c r="E4053" t="s">
        <v>32</v>
      </c>
      <c r="F4053">
        <v>2</v>
      </c>
      <c r="G4053">
        <v>128.52000000000001</v>
      </c>
      <c r="H4053">
        <v>0.1</v>
      </c>
      <c r="I4053" t="s">
        <v>9</v>
      </c>
      <c r="J4053" s="8">
        <v>-110.07</v>
      </c>
      <c r="K4053" s="8">
        <f>IF(Table3[[#This Row],[Return Status]] = "Returned", 0, Table3[[#This Row],[Profit]])</f>
        <v>-110.07</v>
      </c>
      <c r="L4053" s="8" t="str">
        <f>IFERROR(VLOOKUP(Table3[[#This Row],[Order ID]],returns[[Order ID]:[Status]],2,FALSE), "")</f>
        <v/>
      </c>
      <c r="M4053">
        <v>64.98</v>
      </c>
      <c r="N4053">
        <v>6.88</v>
      </c>
      <c r="O4053" t="s">
        <v>847</v>
      </c>
      <c r="P4053" t="s">
        <v>11</v>
      </c>
      <c r="Q4053">
        <v>92404</v>
      </c>
      <c r="R4053" t="s">
        <v>12</v>
      </c>
      <c r="S4053" t="s">
        <v>1976</v>
      </c>
      <c r="T4053" t="e">
        <f>VLOOKUP(Table3[[#This Row],[Region]],managers5[],2,FALSE)</f>
        <v>#N/A</v>
      </c>
      <c r="U4053" t="s">
        <v>1955</v>
      </c>
      <c r="V4053" t="s">
        <v>1959</v>
      </c>
      <c r="W4053" t="s">
        <v>14</v>
      </c>
      <c r="X4053" t="s">
        <v>24</v>
      </c>
      <c r="Y4053" t="s">
        <v>16</v>
      </c>
      <c r="Z4053" t="s">
        <v>75</v>
      </c>
      <c r="AA4053" t="s">
        <v>752</v>
      </c>
      <c r="AB4053" t="s">
        <v>19</v>
      </c>
      <c r="AC4053">
        <v>0.73</v>
      </c>
      <c r="AD4053" s="2">
        <v>40292</v>
      </c>
    </row>
    <row r="4054" spans="1:30" x14ac:dyDescent="0.35">
      <c r="A4054">
        <v>5642</v>
      </c>
      <c r="B4054">
        <v>5663</v>
      </c>
      <c r="C4054">
        <v>40068</v>
      </c>
      <c r="D4054" s="1">
        <v>40288</v>
      </c>
      <c r="E4054" t="s">
        <v>32</v>
      </c>
      <c r="F4054">
        <v>1</v>
      </c>
      <c r="G4054">
        <v>200.38</v>
      </c>
      <c r="H4054">
        <v>0.02</v>
      </c>
      <c r="I4054" t="s">
        <v>49</v>
      </c>
      <c r="J4054" s="8">
        <v>-90.41</v>
      </c>
      <c r="K4054" s="8">
        <f>IF(Table3[[#This Row],[Return Status]] = "Returned", 0, Table3[[#This Row],[Profit]])</f>
        <v>-90.41</v>
      </c>
      <c r="L4054" s="8" t="str">
        <f>IFERROR(VLOOKUP(Table3[[#This Row],[Order ID]],returns[[Order ID]:[Status]],2,FALSE), "")</f>
        <v/>
      </c>
      <c r="M4054">
        <v>160.97999999999999</v>
      </c>
      <c r="N4054">
        <v>30</v>
      </c>
      <c r="O4054" t="s">
        <v>847</v>
      </c>
      <c r="P4054" t="s">
        <v>11</v>
      </c>
      <c r="Q4054">
        <v>92404</v>
      </c>
      <c r="R4054" t="s">
        <v>12</v>
      </c>
      <c r="S4054" t="s">
        <v>1976</v>
      </c>
      <c r="T4054" t="e">
        <f>VLOOKUP(Table3[[#This Row],[Region]],managers5[],2,FALSE)</f>
        <v>#N/A</v>
      </c>
      <c r="U4054" t="s">
        <v>1955</v>
      </c>
      <c r="V4054" t="s">
        <v>1959</v>
      </c>
      <c r="W4054" t="s">
        <v>14</v>
      </c>
      <c r="X4054" t="s">
        <v>24</v>
      </c>
      <c r="Y4054" t="s">
        <v>50</v>
      </c>
      <c r="Z4054" t="s">
        <v>72</v>
      </c>
      <c r="AA4054" t="s">
        <v>321</v>
      </c>
      <c r="AB4054" t="s">
        <v>74</v>
      </c>
      <c r="AC4054">
        <v>0.62</v>
      </c>
      <c r="AD4054" s="2">
        <v>40290</v>
      </c>
    </row>
    <row r="4055" spans="1:30" x14ac:dyDescent="0.35">
      <c r="A4055">
        <v>5654</v>
      </c>
      <c r="B4055">
        <v>5665</v>
      </c>
      <c r="C4055">
        <v>40068</v>
      </c>
      <c r="D4055" s="1">
        <v>40288</v>
      </c>
      <c r="E4055" t="s">
        <v>32</v>
      </c>
      <c r="F4055">
        <v>24</v>
      </c>
      <c r="G4055">
        <v>6717.7839999999997</v>
      </c>
      <c r="H4055">
        <v>0</v>
      </c>
      <c r="I4055" t="s">
        <v>49</v>
      </c>
      <c r="J4055" s="8">
        <v>1903.1</v>
      </c>
      <c r="K4055" s="8">
        <f>IF(Table3[[#This Row],[Return Status]] = "Returned", 0, Table3[[#This Row],[Profit]])</f>
        <v>1903.1</v>
      </c>
      <c r="L4055" s="8" t="str">
        <f>IFERROR(VLOOKUP(Table3[[#This Row],[Order ID]],returns[[Order ID]:[Status]],2,FALSE), "")</f>
        <v/>
      </c>
      <c r="M4055">
        <v>348.21</v>
      </c>
      <c r="N4055">
        <v>40.19</v>
      </c>
      <c r="O4055" t="s">
        <v>847</v>
      </c>
      <c r="P4055" t="s">
        <v>11</v>
      </c>
      <c r="Q4055">
        <v>92404</v>
      </c>
      <c r="R4055" t="s">
        <v>12</v>
      </c>
      <c r="S4055" t="s">
        <v>1976</v>
      </c>
      <c r="T4055" t="e">
        <f>VLOOKUP(Table3[[#This Row],[Region]],managers5[],2,FALSE)</f>
        <v>#N/A</v>
      </c>
      <c r="U4055" t="s">
        <v>1955</v>
      </c>
      <c r="V4055" t="s">
        <v>1959</v>
      </c>
      <c r="W4055" t="s">
        <v>14</v>
      </c>
      <c r="X4055" t="s">
        <v>24</v>
      </c>
      <c r="Y4055" t="s">
        <v>50</v>
      </c>
      <c r="Z4055" t="s">
        <v>51</v>
      </c>
      <c r="AA4055" t="s">
        <v>793</v>
      </c>
      <c r="AB4055" t="s">
        <v>53</v>
      </c>
      <c r="AC4055">
        <v>0.62</v>
      </c>
      <c r="AD4055" s="2">
        <v>40288</v>
      </c>
    </row>
    <row r="4056" spans="1:30" x14ac:dyDescent="0.35">
      <c r="A4056">
        <v>1900</v>
      </c>
      <c r="B4056">
        <v>5668</v>
      </c>
      <c r="C4056">
        <v>40098</v>
      </c>
      <c r="D4056" s="1">
        <v>40944</v>
      </c>
      <c r="E4056" t="s">
        <v>32</v>
      </c>
      <c r="F4056">
        <v>50</v>
      </c>
      <c r="G4056">
        <v>490.87</v>
      </c>
      <c r="H4056">
        <v>0</v>
      </c>
      <c r="I4056" t="s">
        <v>9</v>
      </c>
      <c r="J4056" s="8">
        <v>190.93</v>
      </c>
      <c r="K4056" s="8">
        <f>IF(Table3[[#This Row],[Return Status]] = "Returned", 0, Table3[[#This Row],[Profit]])</f>
        <v>190.93</v>
      </c>
      <c r="L4056" s="8" t="str">
        <f>IFERROR(VLOOKUP(Table3[[#This Row],[Order ID]],returns[[Order ID]:[Status]],2,FALSE), "")</f>
        <v/>
      </c>
      <c r="M4056">
        <v>9.68</v>
      </c>
      <c r="N4056">
        <v>2.0299999999999998</v>
      </c>
      <c r="O4056" t="s">
        <v>951</v>
      </c>
      <c r="P4056" t="s">
        <v>114</v>
      </c>
      <c r="Q4056">
        <v>85351</v>
      </c>
      <c r="R4056" t="s">
        <v>115</v>
      </c>
      <c r="S4056" t="s">
        <v>1976</v>
      </c>
      <c r="T4056" t="e">
        <f>VLOOKUP(Table3[[#This Row],[Region]],managers5[],2,FALSE)</f>
        <v>#N/A</v>
      </c>
      <c r="U4056" t="s">
        <v>1955</v>
      </c>
      <c r="V4056" t="s">
        <v>1959</v>
      </c>
      <c r="W4056" t="s">
        <v>14</v>
      </c>
      <c r="X4056" t="s">
        <v>71</v>
      </c>
      <c r="Y4056" t="s">
        <v>16</v>
      </c>
      <c r="Z4056" t="s">
        <v>30</v>
      </c>
      <c r="AA4056" t="s">
        <v>1498</v>
      </c>
      <c r="AB4056" t="s">
        <v>35</v>
      </c>
      <c r="AC4056">
        <v>0.37</v>
      </c>
      <c r="AD4056" s="1">
        <v>40948</v>
      </c>
    </row>
    <row r="4057" spans="1:30" x14ac:dyDescent="0.35">
      <c r="A4057">
        <v>1913</v>
      </c>
      <c r="B4057">
        <v>5667</v>
      </c>
      <c r="C4057">
        <v>40098</v>
      </c>
      <c r="D4057" s="1">
        <v>40944</v>
      </c>
      <c r="E4057" t="s">
        <v>32</v>
      </c>
      <c r="F4057">
        <v>46</v>
      </c>
      <c r="G4057">
        <v>557.35</v>
      </c>
      <c r="H4057">
        <v>0</v>
      </c>
      <c r="I4057" t="s">
        <v>9</v>
      </c>
      <c r="J4057" s="8">
        <v>-9.1884999999999994</v>
      </c>
      <c r="K4057" s="8">
        <f>IF(Table3[[#This Row],[Return Status]] = "Returned", 0, Table3[[#This Row],[Profit]])</f>
        <v>-9.1884999999999994</v>
      </c>
      <c r="L4057" s="8" t="str">
        <f>IFERROR(VLOOKUP(Table3[[#This Row],[Order ID]],returns[[Order ID]:[Status]],2,FALSE), "")</f>
        <v/>
      </c>
      <c r="M4057">
        <v>11.5</v>
      </c>
      <c r="N4057">
        <v>7.19</v>
      </c>
      <c r="O4057" t="s">
        <v>951</v>
      </c>
      <c r="P4057" t="s">
        <v>114</v>
      </c>
      <c r="Q4057">
        <v>85351</v>
      </c>
      <c r="R4057" t="s">
        <v>115</v>
      </c>
      <c r="S4057" t="s">
        <v>1976</v>
      </c>
      <c r="T4057" t="e">
        <f>VLOOKUP(Table3[[#This Row],[Region]],managers5[],2,FALSE)</f>
        <v>#N/A</v>
      </c>
      <c r="U4057" t="s">
        <v>1955</v>
      </c>
      <c r="V4057" t="s">
        <v>1959</v>
      </c>
      <c r="W4057" t="s">
        <v>14</v>
      </c>
      <c r="X4057" t="s">
        <v>71</v>
      </c>
      <c r="Y4057" t="s">
        <v>16</v>
      </c>
      <c r="Z4057" t="s">
        <v>17</v>
      </c>
      <c r="AA4057" t="s">
        <v>205</v>
      </c>
      <c r="AB4057" t="s">
        <v>19</v>
      </c>
      <c r="AC4057">
        <v>0.4</v>
      </c>
      <c r="AD4057" s="1">
        <v>40946</v>
      </c>
    </row>
    <row r="4058" spans="1:30" x14ac:dyDescent="0.35">
      <c r="A4058">
        <v>1904</v>
      </c>
      <c r="B4058">
        <v>5669</v>
      </c>
      <c r="C4058">
        <v>40100</v>
      </c>
      <c r="D4058" s="1">
        <v>40943</v>
      </c>
      <c r="E4058" t="s">
        <v>32</v>
      </c>
      <c r="F4058">
        <v>47</v>
      </c>
      <c r="G4058">
        <v>1001.17</v>
      </c>
      <c r="H4058">
        <v>0</v>
      </c>
      <c r="I4058" t="s">
        <v>9</v>
      </c>
      <c r="J4058" s="8">
        <v>333.18</v>
      </c>
      <c r="K4058" s="8">
        <f>IF(Table3[[#This Row],[Return Status]] = "Returned", 0, Table3[[#This Row],[Profit]])</f>
        <v>333.18</v>
      </c>
      <c r="L4058" s="8" t="str">
        <f>IFERROR(VLOOKUP(Table3[[#This Row],[Order ID]],returns[[Order ID]:[Status]],2,FALSE), "")</f>
        <v/>
      </c>
      <c r="M4058">
        <v>19.98</v>
      </c>
      <c r="N4058">
        <v>5.77</v>
      </c>
      <c r="O4058" t="s">
        <v>780</v>
      </c>
      <c r="P4058" t="s">
        <v>37</v>
      </c>
      <c r="Q4058">
        <v>44125</v>
      </c>
      <c r="R4058" t="s">
        <v>37</v>
      </c>
      <c r="S4058" t="s">
        <v>1979</v>
      </c>
      <c r="T4058" t="e">
        <f>VLOOKUP(Table3[[#This Row],[Region]],managers5[],2,FALSE)</f>
        <v>#N/A</v>
      </c>
      <c r="U4058" t="s">
        <v>1956</v>
      </c>
      <c r="W4058" t="s">
        <v>14</v>
      </c>
      <c r="X4058" t="s">
        <v>24</v>
      </c>
      <c r="Y4058" t="s">
        <v>16</v>
      </c>
      <c r="Z4058" t="s">
        <v>30</v>
      </c>
      <c r="AA4058" t="s">
        <v>1499</v>
      </c>
      <c r="AB4058" t="s">
        <v>19</v>
      </c>
      <c r="AC4058">
        <v>0.38</v>
      </c>
      <c r="AD4058" s="1">
        <v>40947</v>
      </c>
    </row>
    <row r="4059" spans="1:30" x14ac:dyDescent="0.35">
      <c r="A4059">
        <v>7127</v>
      </c>
      <c r="B4059">
        <v>7903</v>
      </c>
      <c r="C4059">
        <v>56516</v>
      </c>
      <c r="D4059" s="1">
        <v>40028</v>
      </c>
      <c r="E4059" t="s">
        <v>20</v>
      </c>
      <c r="F4059">
        <v>6</v>
      </c>
      <c r="G4059">
        <v>27.89</v>
      </c>
      <c r="H4059">
        <v>0.08</v>
      </c>
      <c r="I4059" t="s">
        <v>9</v>
      </c>
      <c r="J4059" s="8">
        <v>-23.805</v>
      </c>
      <c r="K4059" s="8">
        <f>IF(Table3[[#This Row],[Return Status]] = "Returned", 0, Table3[[#This Row],[Profit]])</f>
        <v>-23.805</v>
      </c>
      <c r="L4059" s="8" t="str">
        <f>IFERROR(VLOOKUP(Table3[[#This Row],[Order ID]],returns[[Order ID]:[Status]],2,FALSE), "")</f>
        <v/>
      </c>
      <c r="M4059">
        <v>3.98</v>
      </c>
      <c r="N4059">
        <v>5.26</v>
      </c>
      <c r="O4059" t="s">
        <v>812</v>
      </c>
      <c r="P4059" t="s">
        <v>645</v>
      </c>
      <c r="Q4059">
        <v>42071</v>
      </c>
      <c r="R4059" t="s">
        <v>65</v>
      </c>
      <c r="S4059" t="s">
        <v>1978</v>
      </c>
      <c r="T4059" t="e">
        <f>VLOOKUP(Table3[[#This Row],[Region]],managers5[],2,FALSE)</f>
        <v>#N/A</v>
      </c>
      <c r="U4059" t="s">
        <v>1957</v>
      </c>
      <c r="V4059" t="s">
        <v>1959</v>
      </c>
      <c r="W4059" t="s">
        <v>14</v>
      </c>
      <c r="X4059" t="s">
        <v>71</v>
      </c>
      <c r="Y4059" t="s">
        <v>16</v>
      </c>
      <c r="Z4059" t="s">
        <v>17</v>
      </c>
      <c r="AA4059" t="s">
        <v>815</v>
      </c>
      <c r="AB4059" t="s">
        <v>19</v>
      </c>
      <c r="AC4059">
        <v>0.38</v>
      </c>
      <c r="AD4059" s="2">
        <v>40029</v>
      </c>
    </row>
    <row r="4060" spans="1:30" x14ac:dyDescent="0.35">
      <c r="A4060">
        <v>3934</v>
      </c>
      <c r="B4060">
        <v>5671</v>
      </c>
      <c r="C4060">
        <v>40102</v>
      </c>
      <c r="D4060" s="1">
        <v>40577</v>
      </c>
      <c r="E4060" t="s">
        <v>20</v>
      </c>
      <c r="F4060">
        <v>46</v>
      </c>
      <c r="G4060">
        <v>412.37</v>
      </c>
      <c r="H4060">
        <v>0.06</v>
      </c>
      <c r="I4060" t="s">
        <v>33</v>
      </c>
      <c r="J4060" s="8">
        <v>2.71</v>
      </c>
      <c r="K4060" s="8">
        <f>IF(Table3[[#This Row],[Return Status]] = "Returned", 0, Table3[[#This Row],[Profit]])</f>
        <v>2.71</v>
      </c>
      <c r="L4060" s="8" t="str">
        <f>IFERROR(VLOOKUP(Table3[[#This Row],[Order ID]],returns[[Order ID]:[Status]],2,FALSE), "")</f>
        <v/>
      </c>
      <c r="M4060">
        <v>8.67</v>
      </c>
      <c r="N4060">
        <v>3.5</v>
      </c>
      <c r="O4060" t="s">
        <v>1315</v>
      </c>
      <c r="P4060" t="s">
        <v>142</v>
      </c>
      <c r="Q4060">
        <v>84041</v>
      </c>
      <c r="R4060" t="s">
        <v>143</v>
      </c>
      <c r="S4060" t="s">
        <v>1976</v>
      </c>
      <c r="T4060" t="e">
        <f>VLOOKUP(Table3[[#This Row],[Region]],managers5[],2,FALSE)</f>
        <v>#N/A</v>
      </c>
      <c r="U4060" t="s">
        <v>1955</v>
      </c>
      <c r="V4060" t="s">
        <v>1959</v>
      </c>
      <c r="W4060" t="s">
        <v>14</v>
      </c>
      <c r="X4060" t="s">
        <v>71</v>
      </c>
      <c r="Y4060" t="s">
        <v>16</v>
      </c>
      <c r="Z4060" t="s">
        <v>83</v>
      </c>
      <c r="AA4060" t="s">
        <v>1688</v>
      </c>
      <c r="AB4060" t="s">
        <v>19</v>
      </c>
      <c r="AC4060">
        <v>0.57999999999999996</v>
      </c>
      <c r="AD4060" s="1">
        <v>40579</v>
      </c>
    </row>
    <row r="4061" spans="1:30" x14ac:dyDescent="0.35">
      <c r="A4061">
        <v>4720</v>
      </c>
      <c r="B4061">
        <v>5672</v>
      </c>
      <c r="C4061">
        <v>40103</v>
      </c>
      <c r="D4061" s="1">
        <v>40445</v>
      </c>
      <c r="E4061" t="s">
        <v>8</v>
      </c>
      <c r="F4061">
        <v>7</v>
      </c>
      <c r="G4061">
        <v>353.02</v>
      </c>
      <c r="H4061">
        <v>0</v>
      </c>
      <c r="I4061" t="s">
        <v>9</v>
      </c>
      <c r="J4061" s="8">
        <v>72.55</v>
      </c>
      <c r="K4061" s="8">
        <f>IF(Table3[[#This Row],[Return Status]] = "Returned", 0, Table3[[#This Row],[Profit]])</f>
        <v>72.55</v>
      </c>
      <c r="L4061" s="8" t="str">
        <f>IFERROR(VLOOKUP(Table3[[#This Row],[Order ID]],returns[[Order ID]:[Status]],2,FALSE), "")</f>
        <v/>
      </c>
      <c r="M4061">
        <v>46.89</v>
      </c>
      <c r="N4061">
        <v>5.0999999999999996</v>
      </c>
      <c r="O4061" t="s">
        <v>1207</v>
      </c>
      <c r="P4061" t="s">
        <v>204</v>
      </c>
      <c r="Q4061">
        <v>5403</v>
      </c>
      <c r="R4061" t="s">
        <v>204</v>
      </c>
      <c r="S4061" t="s">
        <v>1979</v>
      </c>
      <c r="T4061" t="e">
        <f>VLOOKUP(Table3[[#This Row],[Region]],managers5[],2,FALSE)</f>
        <v>#N/A</v>
      </c>
      <c r="U4061" t="s">
        <v>1956</v>
      </c>
      <c r="W4061" t="s">
        <v>14</v>
      </c>
      <c r="X4061" t="s">
        <v>15</v>
      </c>
      <c r="Y4061" t="s">
        <v>16</v>
      </c>
      <c r="Z4061" t="s">
        <v>83</v>
      </c>
      <c r="AA4061" t="s">
        <v>1672</v>
      </c>
      <c r="AB4061" t="s">
        <v>69</v>
      </c>
      <c r="AC4061">
        <v>0.46</v>
      </c>
      <c r="AD4061" s="2">
        <v>40448</v>
      </c>
    </row>
    <row r="4062" spans="1:30" x14ac:dyDescent="0.35">
      <c r="A4062">
        <v>8096</v>
      </c>
      <c r="B4062">
        <v>5673</v>
      </c>
      <c r="C4062">
        <v>40128</v>
      </c>
      <c r="D4062" s="1">
        <v>39853</v>
      </c>
      <c r="E4062" t="s">
        <v>32</v>
      </c>
      <c r="F4062">
        <v>43</v>
      </c>
      <c r="G4062">
        <v>10318.719999999999</v>
      </c>
      <c r="H4062">
        <v>0.01</v>
      </c>
      <c r="I4062" t="s">
        <v>49</v>
      </c>
      <c r="J4062" s="8">
        <v>1445.36</v>
      </c>
      <c r="K4062" s="8">
        <f>IF(Table3[[#This Row],[Return Status]] = "Returned", 0, Table3[[#This Row],[Profit]])</f>
        <v>1445.36</v>
      </c>
      <c r="L4062" s="8" t="str">
        <f>IFERROR(VLOOKUP(Table3[[#This Row],[Order ID]],returns[[Order ID]:[Status]],2,FALSE), "")</f>
        <v/>
      </c>
      <c r="M4062">
        <v>240.98</v>
      </c>
      <c r="N4062">
        <v>60.2</v>
      </c>
      <c r="O4062" t="s">
        <v>541</v>
      </c>
      <c r="P4062" t="s">
        <v>189</v>
      </c>
      <c r="Q4062">
        <v>99207</v>
      </c>
      <c r="R4062" t="s">
        <v>190</v>
      </c>
      <c r="S4062" t="s">
        <v>1976</v>
      </c>
      <c r="T4062" t="e">
        <f>VLOOKUP(Table3[[#This Row],[Region]],managers5[],2,FALSE)</f>
        <v>#N/A</v>
      </c>
      <c r="U4062" t="s">
        <v>1955</v>
      </c>
      <c r="V4062" t="s">
        <v>1959</v>
      </c>
      <c r="W4062" t="s">
        <v>14</v>
      </c>
      <c r="X4062" t="s">
        <v>71</v>
      </c>
      <c r="Y4062" t="s">
        <v>50</v>
      </c>
      <c r="Z4062" t="s">
        <v>219</v>
      </c>
      <c r="AA4062" t="s">
        <v>1247</v>
      </c>
      <c r="AB4062" t="s">
        <v>53</v>
      </c>
      <c r="AC4062">
        <v>0.56000000000000005</v>
      </c>
      <c r="AD4062" s="2">
        <v>39860</v>
      </c>
    </row>
    <row r="4063" spans="1:30" x14ac:dyDescent="0.35">
      <c r="A4063">
        <v>1402</v>
      </c>
      <c r="B4063">
        <v>5674</v>
      </c>
      <c r="C4063">
        <v>40131</v>
      </c>
      <c r="D4063" s="1">
        <v>41031</v>
      </c>
      <c r="E4063" t="s">
        <v>32</v>
      </c>
      <c r="F4063">
        <v>24</v>
      </c>
      <c r="G4063">
        <v>222.43</v>
      </c>
      <c r="H4063">
        <v>0.06</v>
      </c>
      <c r="I4063" t="s">
        <v>9</v>
      </c>
      <c r="J4063" s="8">
        <v>-119.31</v>
      </c>
      <c r="K4063" s="8">
        <f>IF(Table3[[#This Row],[Return Status]] = "Returned", 0, Table3[[#This Row],[Profit]])</f>
        <v>-119.31</v>
      </c>
      <c r="L4063" s="8" t="str">
        <f>IFERROR(VLOOKUP(Table3[[#This Row],[Order ID]],returns[[Order ID]:[Status]],2,FALSE), "")</f>
        <v/>
      </c>
      <c r="M4063">
        <v>9.06</v>
      </c>
      <c r="N4063">
        <v>9.86</v>
      </c>
      <c r="O4063" t="s">
        <v>1190</v>
      </c>
      <c r="P4063" t="s">
        <v>204</v>
      </c>
      <c r="Q4063">
        <v>5451</v>
      </c>
      <c r="R4063" t="s">
        <v>204</v>
      </c>
      <c r="S4063" t="s">
        <v>1979</v>
      </c>
      <c r="T4063" t="e">
        <f>VLOOKUP(Table3[[#This Row],[Region]],managers5[],2,FALSE)</f>
        <v>#N/A</v>
      </c>
      <c r="U4063" t="s">
        <v>1956</v>
      </c>
      <c r="W4063" t="s">
        <v>14</v>
      </c>
      <c r="X4063" t="s">
        <v>24</v>
      </c>
      <c r="Y4063" t="s">
        <v>16</v>
      </c>
      <c r="Z4063" t="s">
        <v>30</v>
      </c>
      <c r="AA4063" t="s">
        <v>666</v>
      </c>
      <c r="AB4063" t="s">
        <v>19</v>
      </c>
      <c r="AC4063">
        <v>0.4</v>
      </c>
      <c r="AD4063" s="1">
        <v>41031</v>
      </c>
    </row>
    <row r="4064" spans="1:30" x14ac:dyDescent="0.35">
      <c r="A4064">
        <v>6114</v>
      </c>
      <c r="B4064">
        <v>5682</v>
      </c>
      <c r="C4064">
        <v>40162</v>
      </c>
      <c r="D4064" s="1">
        <v>40202</v>
      </c>
      <c r="E4064" t="s">
        <v>41</v>
      </c>
      <c r="F4064">
        <v>28</v>
      </c>
      <c r="G4064">
        <v>1581.23</v>
      </c>
      <c r="H4064">
        <v>0.03</v>
      </c>
      <c r="I4064" t="s">
        <v>9</v>
      </c>
      <c r="J4064" s="8">
        <v>760.79</v>
      </c>
      <c r="K4064" s="8">
        <f>IF(Table3[[#This Row],[Return Status]] = "Returned", 0, Table3[[#This Row],[Profit]])</f>
        <v>760.79</v>
      </c>
      <c r="L4064" s="8" t="str">
        <f>IFERROR(VLOOKUP(Table3[[#This Row],[Order ID]],returns[[Order ID]:[Status]],2,FALSE), "")</f>
        <v/>
      </c>
      <c r="M4064">
        <v>55.98</v>
      </c>
      <c r="N4064">
        <v>5.15</v>
      </c>
      <c r="O4064" t="s">
        <v>760</v>
      </c>
      <c r="P4064" t="s">
        <v>146</v>
      </c>
      <c r="Q4064">
        <v>83701</v>
      </c>
      <c r="R4064" t="s">
        <v>147</v>
      </c>
      <c r="S4064" t="s">
        <v>1976</v>
      </c>
      <c r="T4064" t="e">
        <f>VLOOKUP(Table3[[#This Row],[Region]],managers5[],2,FALSE)</f>
        <v>#N/A</v>
      </c>
      <c r="U4064" t="s">
        <v>1955</v>
      </c>
      <c r="V4064" t="s">
        <v>1959</v>
      </c>
      <c r="W4064" t="s">
        <v>14</v>
      </c>
      <c r="X4064" t="s">
        <v>24</v>
      </c>
      <c r="Y4064" t="s">
        <v>16</v>
      </c>
      <c r="Z4064" t="s">
        <v>30</v>
      </c>
      <c r="AA4064" t="s">
        <v>1855</v>
      </c>
      <c r="AB4064" t="s">
        <v>19</v>
      </c>
      <c r="AC4064">
        <v>0.36</v>
      </c>
      <c r="AD4064" s="2">
        <v>40204</v>
      </c>
    </row>
    <row r="4065" spans="1:30" x14ac:dyDescent="0.35">
      <c r="A4065">
        <v>3771</v>
      </c>
      <c r="B4065">
        <v>5684</v>
      </c>
      <c r="C4065">
        <v>40165</v>
      </c>
      <c r="D4065" s="1">
        <v>40604</v>
      </c>
      <c r="E4065" t="s">
        <v>77</v>
      </c>
      <c r="F4065">
        <v>50</v>
      </c>
      <c r="G4065">
        <v>421.36</v>
      </c>
      <c r="H4065">
        <v>7.0000000000000007E-2</v>
      </c>
      <c r="I4065" t="s">
        <v>9</v>
      </c>
      <c r="J4065" s="8">
        <v>-75.17</v>
      </c>
      <c r="K4065" s="8">
        <f>IF(Table3[[#This Row],[Return Status]] = "Returned", 0, Table3[[#This Row],[Profit]])</f>
        <v>-75.17</v>
      </c>
      <c r="L4065" s="8" t="str">
        <f>IFERROR(VLOOKUP(Table3[[#This Row],[Order ID]],returns[[Order ID]:[Status]],2,FALSE), "")</f>
        <v/>
      </c>
      <c r="M4065">
        <v>8.6199999999999992</v>
      </c>
      <c r="N4065">
        <v>4.5</v>
      </c>
      <c r="O4065" t="s">
        <v>1761</v>
      </c>
      <c r="P4065" t="s">
        <v>131</v>
      </c>
      <c r="Q4065">
        <v>21133</v>
      </c>
      <c r="R4065" t="s">
        <v>132</v>
      </c>
      <c r="S4065" t="s">
        <v>1979</v>
      </c>
      <c r="T4065" t="e">
        <f>VLOOKUP(Table3[[#This Row],[Region]],managers5[],2,FALSE)</f>
        <v>#N/A</v>
      </c>
      <c r="U4065" t="s">
        <v>1956</v>
      </c>
      <c r="W4065" t="s">
        <v>14</v>
      </c>
      <c r="X4065" t="s">
        <v>39</v>
      </c>
      <c r="Y4065" t="s">
        <v>16</v>
      </c>
      <c r="Z4065" t="s">
        <v>83</v>
      </c>
      <c r="AA4065" t="s">
        <v>1729</v>
      </c>
      <c r="AB4065" t="s">
        <v>19</v>
      </c>
      <c r="AC4065">
        <v>0.59</v>
      </c>
      <c r="AD4065" s="1">
        <v>40607</v>
      </c>
    </row>
    <row r="4066" spans="1:30" x14ac:dyDescent="0.35">
      <c r="A4066">
        <v>4659</v>
      </c>
      <c r="B4066">
        <v>5687</v>
      </c>
      <c r="C4066">
        <v>40194</v>
      </c>
      <c r="D4066" s="1">
        <v>40457</v>
      </c>
      <c r="E4066" t="s">
        <v>8</v>
      </c>
      <c r="F4066">
        <v>16</v>
      </c>
      <c r="G4066">
        <v>2110.37</v>
      </c>
      <c r="H4066">
        <v>0</v>
      </c>
      <c r="I4066" t="s">
        <v>49</v>
      </c>
      <c r="J4066" s="8">
        <v>-14.415900000000001</v>
      </c>
      <c r="K4066" s="8">
        <f>IF(Table3[[#This Row],[Return Status]] = "Returned", 0, Table3[[#This Row],[Profit]])</f>
        <v>-14.415900000000001</v>
      </c>
      <c r="L4066" s="8" t="str">
        <f>IFERROR(VLOOKUP(Table3[[#This Row],[Order ID]],returns[[Order ID]:[Status]],2,FALSE), "")</f>
        <v/>
      </c>
      <c r="M4066">
        <v>119.99</v>
      </c>
      <c r="N4066">
        <v>56.14</v>
      </c>
      <c r="O4066" t="s">
        <v>510</v>
      </c>
      <c r="P4066" t="s">
        <v>131</v>
      </c>
      <c r="Q4066">
        <v>20854</v>
      </c>
      <c r="R4066" t="s">
        <v>132</v>
      </c>
      <c r="S4066" t="s">
        <v>1979</v>
      </c>
      <c r="T4066" t="e">
        <f>VLOOKUP(Table3[[#This Row],[Region]],managers5[],2,FALSE)</f>
        <v>#N/A</v>
      </c>
      <c r="U4066" t="s">
        <v>1956</v>
      </c>
      <c r="W4066" t="s">
        <v>14</v>
      </c>
      <c r="X4066" t="s">
        <v>39</v>
      </c>
      <c r="Y4066" t="s">
        <v>46</v>
      </c>
      <c r="Z4066" t="s">
        <v>124</v>
      </c>
      <c r="AA4066" t="s">
        <v>876</v>
      </c>
      <c r="AB4066" t="s">
        <v>53</v>
      </c>
      <c r="AC4066">
        <v>0.39</v>
      </c>
      <c r="AD4066" s="2">
        <v>40459</v>
      </c>
    </row>
    <row r="4067" spans="1:30" x14ac:dyDescent="0.35">
      <c r="A4067">
        <v>4660</v>
      </c>
      <c r="B4067">
        <v>5688</v>
      </c>
      <c r="C4067">
        <v>40194</v>
      </c>
      <c r="D4067" s="1">
        <v>40457</v>
      </c>
      <c r="E4067" t="s">
        <v>8</v>
      </c>
      <c r="F4067">
        <v>34</v>
      </c>
      <c r="G4067">
        <v>1094.9105</v>
      </c>
      <c r="H4067">
        <v>0.02</v>
      </c>
      <c r="I4067" t="s">
        <v>9</v>
      </c>
      <c r="J4067" s="8">
        <v>-112.123</v>
      </c>
      <c r="K4067" s="8">
        <f>IF(Table3[[#This Row],[Return Status]] = "Returned", 0, Table3[[#This Row],[Profit]])</f>
        <v>-112.123</v>
      </c>
      <c r="L4067" s="8" t="str">
        <f>IFERROR(VLOOKUP(Table3[[#This Row],[Order ID]],returns[[Order ID]:[Status]],2,FALSE), "")</f>
        <v/>
      </c>
      <c r="M4067">
        <v>35.99</v>
      </c>
      <c r="N4067">
        <v>5</v>
      </c>
      <c r="O4067" t="s">
        <v>510</v>
      </c>
      <c r="P4067" t="s">
        <v>131</v>
      </c>
      <c r="Q4067">
        <v>20854</v>
      </c>
      <c r="R4067" t="s">
        <v>132</v>
      </c>
      <c r="S4067" t="s">
        <v>1979</v>
      </c>
      <c r="T4067" t="e">
        <f>VLOOKUP(Table3[[#This Row],[Region]],managers5[],2,FALSE)</f>
        <v>#N/A</v>
      </c>
      <c r="U4067" t="s">
        <v>1956</v>
      </c>
      <c r="W4067" t="s">
        <v>14</v>
      </c>
      <c r="X4067" t="s">
        <v>39</v>
      </c>
      <c r="Y4067" t="s">
        <v>46</v>
      </c>
      <c r="Z4067" t="s">
        <v>86</v>
      </c>
      <c r="AA4067" t="s">
        <v>1655</v>
      </c>
      <c r="AB4067" t="s">
        <v>19</v>
      </c>
      <c r="AC4067">
        <v>0.85</v>
      </c>
      <c r="AD4067" s="2">
        <v>40459</v>
      </c>
    </row>
    <row r="4068" spans="1:30" x14ac:dyDescent="0.35">
      <c r="A4068">
        <v>4663</v>
      </c>
      <c r="B4068">
        <v>5686</v>
      </c>
      <c r="C4068">
        <v>40194</v>
      </c>
      <c r="D4068" s="1">
        <v>40457</v>
      </c>
      <c r="E4068" t="s">
        <v>8</v>
      </c>
      <c r="F4068">
        <v>30</v>
      </c>
      <c r="G4068">
        <v>4506.8500000000004</v>
      </c>
      <c r="H4068">
        <v>0.1</v>
      </c>
      <c r="I4068" t="s">
        <v>49</v>
      </c>
      <c r="J4068" s="8">
        <v>290.66000000000003</v>
      </c>
      <c r="K4068" s="8">
        <f>IF(Table3[[#This Row],[Return Status]] = "Returned", 0, Table3[[#This Row],[Profit]])</f>
        <v>290.66000000000003</v>
      </c>
      <c r="L4068" s="8" t="str">
        <f>IFERROR(VLOOKUP(Table3[[#This Row],[Order ID]],returns[[Order ID]:[Status]],2,FALSE), "")</f>
        <v/>
      </c>
      <c r="M4068">
        <v>160.97999999999999</v>
      </c>
      <c r="N4068">
        <v>30</v>
      </c>
      <c r="O4068" t="s">
        <v>510</v>
      </c>
      <c r="P4068" t="s">
        <v>131</v>
      </c>
      <c r="Q4068">
        <v>20854</v>
      </c>
      <c r="R4068" t="s">
        <v>132</v>
      </c>
      <c r="S4068" t="s">
        <v>1979</v>
      </c>
      <c r="T4068" t="e">
        <f>VLOOKUP(Table3[[#This Row],[Region]],managers5[],2,FALSE)</f>
        <v>#N/A</v>
      </c>
      <c r="U4068" t="s">
        <v>1956</v>
      </c>
      <c r="W4068" t="s">
        <v>14</v>
      </c>
      <c r="X4068" t="s">
        <v>39</v>
      </c>
      <c r="Y4068" t="s">
        <v>50</v>
      </c>
      <c r="Z4068" t="s">
        <v>72</v>
      </c>
      <c r="AA4068" t="s">
        <v>321</v>
      </c>
      <c r="AB4068" t="s">
        <v>74</v>
      </c>
      <c r="AC4068">
        <v>0.62</v>
      </c>
      <c r="AD4068" s="2">
        <v>40458</v>
      </c>
    </row>
    <row r="4069" spans="1:30" x14ac:dyDescent="0.35">
      <c r="A4069">
        <v>7286</v>
      </c>
      <c r="B4069">
        <v>5689</v>
      </c>
      <c r="C4069">
        <v>40224</v>
      </c>
      <c r="D4069" s="1">
        <v>39994</v>
      </c>
      <c r="E4069" t="s">
        <v>32</v>
      </c>
      <c r="F4069">
        <v>14</v>
      </c>
      <c r="G4069">
        <v>890.9</v>
      </c>
      <c r="H4069">
        <v>0.05</v>
      </c>
      <c r="I4069" t="s">
        <v>33</v>
      </c>
      <c r="J4069" s="8">
        <v>404.29</v>
      </c>
      <c r="K4069" s="8">
        <f>IF(Table3[[#This Row],[Return Status]] = "Returned", 0, Table3[[#This Row],[Profit]])</f>
        <v>404.29</v>
      </c>
      <c r="L4069" s="8" t="str">
        <f>IFERROR(VLOOKUP(Table3[[#This Row],[Order ID]],returns[[Order ID]:[Status]],2,FALSE), "")</f>
        <v/>
      </c>
      <c r="M4069">
        <v>63.94</v>
      </c>
      <c r="N4069">
        <v>14.48</v>
      </c>
      <c r="O4069" t="s">
        <v>889</v>
      </c>
      <c r="P4069" t="s">
        <v>37</v>
      </c>
      <c r="Q4069">
        <v>44133</v>
      </c>
      <c r="R4069" t="s">
        <v>37</v>
      </c>
      <c r="S4069" t="s">
        <v>1979</v>
      </c>
      <c r="T4069" t="e">
        <f>VLOOKUP(Table3[[#This Row],[Region]],managers5[],2,FALSE)</f>
        <v>#N/A</v>
      </c>
      <c r="U4069" t="s">
        <v>1956</v>
      </c>
      <c r="W4069" t="s">
        <v>14</v>
      </c>
      <c r="X4069" t="s">
        <v>39</v>
      </c>
      <c r="Y4069" t="s">
        <v>50</v>
      </c>
      <c r="Z4069" t="s">
        <v>61</v>
      </c>
      <c r="AA4069" t="s">
        <v>1747</v>
      </c>
      <c r="AB4069" t="s">
        <v>19</v>
      </c>
      <c r="AC4069">
        <v>0.46</v>
      </c>
      <c r="AD4069" s="2">
        <v>40001</v>
      </c>
    </row>
    <row r="4070" spans="1:30" x14ac:dyDescent="0.35">
      <c r="A4070">
        <v>4617</v>
      </c>
      <c r="B4070">
        <v>4571</v>
      </c>
      <c r="C4070">
        <v>32519</v>
      </c>
      <c r="D4070" s="1">
        <v>40459</v>
      </c>
      <c r="E4070" t="s">
        <v>32</v>
      </c>
      <c r="F4070">
        <v>8</v>
      </c>
      <c r="G4070">
        <v>85.36</v>
      </c>
      <c r="H4070">
        <v>0.09</v>
      </c>
      <c r="I4070" t="s">
        <v>9</v>
      </c>
      <c r="J4070" s="8">
        <v>-23.82</v>
      </c>
      <c r="K4070" s="8">
        <f>IF(Table3[[#This Row],[Return Status]] = "Returned", 0, Table3[[#This Row],[Profit]])</f>
        <v>-23.82</v>
      </c>
      <c r="L4070" s="8" t="str">
        <f>IFERROR(VLOOKUP(Table3[[#This Row],[Order ID]],returns[[Order ID]:[Status]],2,FALSE), "")</f>
        <v/>
      </c>
      <c r="M4070">
        <v>10.89</v>
      </c>
      <c r="N4070">
        <v>4.5</v>
      </c>
      <c r="O4070" t="s">
        <v>330</v>
      </c>
      <c r="P4070" t="s">
        <v>90</v>
      </c>
      <c r="Q4070">
        <v>33445</v>
      </c>
      <c r="R4070" t="s">
        <v>56</v>
      </c>
      <c r="S4070" t="s">
        <v>1978</v>
      </c>
      <c r="T4070" t="e">
        <f>VLOOKUP(Table3[[#This Row],[Region]],managers5[],2,FALSE)</f>
        <v>#N/A</v>
      </c>
      <c r="U4070" t="s">
        <v>1957</v>
      </c>
      <c r="V4070" t="s">
        <v>1959</v>
      </c>
      <c r="W4070" t="s">
        <v>14</v>
      </c>
      <c r="X4070" t="s">
        <v>39</v>
      </c>
      <c r="Y4070" t="s">
        <v>16</v>
      </c>
      <c r="Z4070" t="s">
        <v>83</v>
      </c>
      <c r="AA4070" t="s">
        <v>713</v>
      </c>
      <c r="AB4070" t="s">
        <v>19</v>
      </c>
      <c r="AC4070">
        <v>0.59</v>
      </c>
      <c r="AD4070" s="2">
        <v>40464</v>
      </c>
    </row>
    <row r="4071" spans="1:30" x14ac:dyDescent="0.35">
      <c r="A4071">
        <v>432</v>
      </c>
      <c r="B4071">
        <v>4744</v>
      </c>
      <c r="C4071">
        <v>33731</v>
      </c>
      <c r="D4071" s="1">
        <v>41190</v>
      </c>
      <c r="E4071" t="s">
        <v>77</v>
      </c>
      <c r="F4071">
        <v>12</v>
      </c>
      <c r="G4071">
        <v>138.88</v>
      </c>
      <c r="H4071">
        <v>0.05</v>
      </c>
      <c r="I4071" t="s">
        <v>9</v>
      </c>
      <c r="J4071" s="8">
        <v>-23.99</v>
      </c>
      <c r="K4071" s="8">
        <f>IF(Table3[[#This Row],[Return Status]] = "Returned", 0, Table3[[#This Row],[Profit]])</f>
        <v>-23.99</v>
      </c>
      <c r="L4071" s="8" t="str">
        <f>IFERROR(VLOOKUP(Table3[[#This Row],[Order ID]],returns[[Order ID]:[Status]],2,FALSE), "")</f>
        <v/>
      </c>
      <c r="M4071">
        <v>11.29</v>
      </c>
      <c r="N4071">
        <v>5.03</v>
      </c>
      <c r="O4071" t="s">
        <v>223</v>
      </c>
      <c r="P4071" t="s">
        <v>43</v>
      </c>
      <c r="Q4071">
        <v>27405</v>
      </c>
      <c r="R4071" t="s">
        <v>44</v>
      </c>
      <c r="S4071" t="s">
        <v>1978</v>
      </c>
      <c r="T4071" t="e">
        <f>VLOOKUP(Table3[[#This Row],[Region]],managers5[],2,FALSE)</f>
        <v>#N/A</v>
      </c>
      <c r="U4071" t="s">
        <v>1957</v>
      </c>
      <c r="V4071" t="s">
        <v>1959</v>
      </c>
      <c r="W4071" t="s">
        <v>14</v>
      </c>
      <c r="X4071" t="s">
        <v>71</v>
      </c>
      <c r="Y4071" t="s">
        <v>16</v>
      </c>
      <c r="Z4071" t="s">
        <v>75</v>
      </c>
      <c r="AA4071" t="s">
        <v>637</v>
      </c>
      <c r="AB4071" t="s">
        <v>19</v>
      </c>
      <c r="AC4071">
        <v>0.59</v>
      </c>
      <c r="AD4071" s="1">
        <v>41192</v>
      </c>
    </row>
    <row r="4072" spans="1:30" x14ac:dyDescent="0.35">
      <c r="A4072">
        <v>1357</v>
      </c>
      <c r="B4072">
        <v>7975</v>
      </c>
      <c r="C4072">
        <v>57058</v>
      </c>
      <c r="D4072" s="1">
        <v>41038</v>
      </c>
      <c r="E4072" t="s">
        <v>20</v>
      </c>
      <c r="F4072">
        <v>28</v>
      </c>
      <c r="G4072">
        <v>205.43</v>
      </c>
      <c r="H4072">
        <v>0</v>
      </c>
      <c r="I4072" t="s">
        <v>33</v>
      </c>
      <c r="J4072" s="8">
        <v>-24.299499999999998</v>
      </c>
      <c r="K4072" s="8">
        <f>IF(Table3[[#This Row],[Return Status]] = "Returned", 0, Table3[[#This Row],[Profit]])</f>
        <v>-24.299499999999998</v>
      </c>
      <c r="L4072" s="8" t="str">
        <f>IFERROR(VLOOKUP(Table3[[#This Row],[Order ID]],returns[[Order ID]:[Status]],2,FALSE), "")</f>
        <v/>
      </c>
      <c r="M4072">
        <v>6.54</v>
      </c>
      <c r="N4072">
        <v>5.27</v>
      </c>
      <c r="O4072" t="s">
        <v>667</v>
      </c>
      <c r="P4072" t="s">
        <v>55</v>
      </c>
      <c r="Q4072">
        <v>32114</v>
      </c>
      <c r="R4072" t="s">
        <v>56</v>
      </c>
      <c r="S4072" t="s">
        <v>1978</v>
      </c>
      <c r="T4072" t="e">
        <f>VLOOKUP(Table3[[#This Row],[Region]],managers5[],2,FALSE)</f>
        <v>#N/A</v>
      </c>
      <c r="U4072" t="s">
        <v>1957</v>
      </c>
      <c r="V4072" t="s">
        <v>1959</v>
      </c>
      <c r="W4072" t="s">
        <v>14</v>
      </c>
      <c r="X4072" t="s">
        <v>71</v>
      </c>
      <c r="Y4072" t="s">
        <v>16</v>
      </c>
      <c r="Z4072" t="s">
        <v>17</v>
      </c>
      <c r="AA4072" t="s">
        <v>1273</v>
      </c>
      <c r="AB4072" t="s">
        <v>19</v>
      </c>
      <c r="AC4072">
        <v>0.36</v>
      </c>
      <c r="AD4072" s="1">
        <v>41038</v>
      </c>
    </row>
    <row r="4073" spans="1:30" x14ac:dyDescent="0.35">
      <c r="A4073">
        <v>1610</v>
      </c>
      <c r="B4073">
        <v>5725</v>
      </c>
      <c r="C4073">
        <v>40611</v>
      </c>
      <c r="D4073" s="1">
        <v>40996</v>
      </c>
      <c r="E4073" t="s">
        <v>8</v>
      </c>
      <c r="F4073">
        <v>12</v>
      </c>
      <c r="G4073">
        <v>66.83</v>
      </c>
      <c r="H4073">
        <v>0.02</v>
      </c>
      <c r="I4073" t="s">
        <v>33</v>
      </c>
      <c r="J4073" s="8">
        <v>-24.31</v>
      </c>
      <c r="K4073" s="8">
        <f>IF(Table3[[#This Row],[Return Status]] = "Returned", 0, Table3[[#This Row],[Profit]])</f>
        <v>-24.31</v>
      </c>
      <c r="L4073" s="8" t="str">
        <f>IFERROR(VLOOKUP(Table3[[#This Row],[Order ID]],returns[[Order ID]:[Status]],2,FALSE), "")</f>
        <v/>
      </c>
      <c r="M4073">
        <v>4.28</v>
      </c>
      <c r="N4073">
        <v>5.17</v>
      </c>
      <c r="O4073" t="s">
        <v>257</v>
      </c>
      <c r="P4073" t="s">
        <v>64</v>
      </c>
      <c r="Q4073">
        <v>42420</v>
      </c>
      <c r="R4073" t="s">
        <v>65</v>
      </c>
      <c r="S4073" t="s">
        <v>1978</v>
      </c>
      <c r="T4073" t="e">
        <f>VLOOKUP(Table3[[#This Row],[Region]],managers5[],2,FALSE)</f>
        <v>#N/A</v>
      </c>
      <c r="U4073" t="s">
        <v>1957</v>
      </c>
      <c r="V4073" t="s">
        <v>1959</v>
      </c>
      <c r="W4073" t="s">
        <v>14</v>
      </c>
      <c r="X4073" t="s">
        <v>24</v>
      </c>
      <c r="Y4073" t="s">
        <v>16</v>
      </c>
      <c r="Z4073" t="s">
        <v>30</v>
      </c>
      <c r="AA4073" t="s">
        <v>1164</v>
      </c>
      <c r="AB4073" t="s">
        <v>19</v>
      </c>
      <c r="AC4073">
        <v>0.4</v>
      </c>
      <c r="AD4073" s="1">
        <v>40998</v>
      </c>
    </row>
    <row r="4074" spans="1:30" x14ac:dyDescent="0.35">
      <c r="A4074">
        <v>5925</v>
      </c>
      <c r="B4074">
        <v>3912</v>
      </c>
      <c r="C4074">
        <v>27879</v>
      </c>
      <c r="D4074" s="1">
        <v>40235</v>
      </c>
      <c r="E4074" t="s">
        <v>20</v>
      </c>
      <c r="F4074">
        <v>30</v>
      </c>
      <c r="G4074">
        <v>301.60000000000002</v>
      </c>
      <c r="H4074">
        <v>0.01</v>
      </c>
      <c r="I4074" t="s">
        <v>33</v>
      </c>
      <c r="J4074" s="8">
        <v>-24.93</v>
      </c>
      <c r="K4074" s="8">
        <f>IF(Table3[[#This Row],[Return Status]] = "Returned", 0, Table3[[#This Row],[Profit]])</f>
        <v>-24.93</v>
      </c>
      <c r="L4074" s="8" t="str">
        <f>IFERROR(VLOOKUP(Table3[[#This Row],[Order ID]],returns[[Order ID]:[Status]],2,FALSE), "")</f>
        <v/>
      </c>
      <c r="M4074">
        <v>9.65</v>
      </c>
      <c r="N4074">
        <v>6.22</v>
      </c>
      <c r="O4074" t="s">
        <v>659</v>
      </c>
      <c r="P4074" t="s">
        <v>43</v>
      </c>
      <c r="Q4074">
        <v>23834</v>
      </c>
      <c r="R4074" t="s">
        <v>44</v>
      </c>
      <c r="S4074" t="s">
        <v>1978</v>
      </c>
      <c r="T4074" t="e">
        <f>VLOOKUP(Table3[[#This Row],[Region]],managers5[],2,FALSE)</f>
        <v>#N/A</v>
      </c>
      <c r="U4074" t="s">
        <v>1957</v>
      </c>
      <c r="V4074" t="s">
        <v>1959</v>
      </c>
      <c r="W4074" t="s">
        <v>14</v>
      </c>
      <c r="X4074" t="s">
        <v>15</v>
      </c>
      <c r="Y4074" t="s">
        <v>50</v>
      </c>
      <c r="Z4074" t="s">
        <v>61</v>
      </c>
      <c r="AA4074" t="s">
        <v>1592</v>
      </c>
      <c r="AB4074" t="s">
        <v>19</v>
      </c>
      <c r="AC4074">
        <v>0.55000000000000004</v>
      </c>
      <c r="AD4074" s="2">
        <v>40237</v>
      </c>
    </row>
    <row r="4075" spans="1:30" x14ac:dyDescent="0.35">
      <c r="A4075">
        <v>3564</v>
      </c>
      <c r="B4075">
        <v>3219</v>
      </c>
      <c r="C4075">
        <v>23104</v>
      </c>
      <c r="D4075" s="1">
        <v>40642</v>
      </c>
      <c r="E4075" t="s">
        <v>20</v>
      </c>
      <c r="F4075">
        <v>24</v>
      </c>
      <c r="G4075">
        <v>142.80000000000001</v>
      </c>
      <c r="H4075">
        <v>0.01</v>
      </c>
      <c r="I4075" t="s">
        <v>9</v>
      </c>
      <c r="J4075" s="8">
        <v>-25</v>
      </c>
      <c r="K4075" s="8">
        <f>IF(Table3[[#This Row],[Return Status]] = "Returned", 0, Table3[[#This Row],[Profit]])</f>
        <v>-25</v>
      </c>
      <c r="L4075" s="8" t="str">
        <f>IFERROR(VLOOKUP(Table3[[#This Row],[Order ID]],returns[[Order ID]:[Status]],2,FALSE), "")</f>
        <v/>
      </c>
      <c r="M4075">
        <v>5.81</v>
      </c>
      <c r="N4075">
        <v>3.37</v>
      </c>
      <c r="O4075" t="s">
        <v>1780</v>
      </c>
      <c r="P4075" t="s">
        <v>43</v>
      </c>
      <c r="Q4075">
        <v>37604</v>
      </c>
      <c r="R4075" t="s">
        <v>44</v>
      </c>
      <c r="S4075" t="s">
        <v>1978</v>
      </c>
      <c r="T4075" t="e">
        <f>VLOOKUP(Table3[[#This Row],[Region]],managers5[],2,FALSE)</f>
        <v>#N/A</v>
      </c>
      <c r="U4075" t="s">
        <v>1957</v>
      </c>
      <c r="V4075" t="s">
        <v>1959</v>
      </c>
      <c r="W4075" t="s">
        <v>14</v>
      </c>
      <c r="X4075" t="s">
        <v>15</v>
      </c>
      <c r="Y4075" t="s">
        <v>16</v>
      </c>
      <c r="Z4075" t="s">
        <v>57</v>
      </c>
      <c r="AA4075" t="s">
        <v>127</v>
      </c>
      <c r="AB4075" t="s">
        <v>35</v>
      </c>
      <c r="AC4075">
        <v>0.54</v>
      </c>
      <c r="AD4075" s="1">
        <v>40645</v>
      </c>
    </row>
    <row r="4076" spans="1:30" x14ac:dyDescent="0.35">
      <c r="A4076">
        <v>3156</v>
      </c>
      <c r="B4076">
        <v>6549</v>
      </c>
      <c r="C4076">
        <v>46565</v>
      </c>
      <c r="D4076" s="1">
        <v>40716</v>
      </c>
      <c r="E4076" t="s">
        <v>8</v>
      </c>
      <c r="F4076">
        <v>50</v>
      </c>
      <c r="G4076">
        <v>804.14</v>
      </c>
      <c r="H4076">
        <v>0.1</v>
      </c>
      <c r="I4076" t="s">
        <v>9</v>
      </c>
      <c r="J4076" s="8">
        <v>-25.27</v>
      </c>
      <c r="K4076" s="8">
        <f>IF(Table3[[#This Row],[Return Status]] = "Returned", 0, Table3[[#This Row],[Profit]])</f>
        <v>-25.27</v>
      </c>
      <c r="L4076" s="8" t="str">
        <f>IFERROR(VLOOKUP(Table3[[#This Row],[Order ID]],returns[[Order ID]:[Status]],2,FALSE), "")</f>
        <v/>
      </c>
      <c r="M4076">
        <v>17.670000000000002</v>
      </c>
      <c r="N4076">
        <v>8.99</v>
      </c>
      <c r="O4076" t="s">
        <v>586</v>
      </c>
      <c r="P4076" t="s">
        <v>60</v>
      </c>
      <c r="Q4076">
        <v>23666</v>
      </c>
      <c r="R4076" t="s">
        <v>44</v>
      </c>
      <c r="S4076" t="s">
        <v>1978</v>
      </c>
      <c r="T4076" t="e">
        <f>VLOOKUP(Table3[[#This Row],[Region]],managers5[],2,FALSE)</f>
        <v>#N/A</v>
      </c>
      <c r="U4076" t="s">
        <v>1957</v>
      </c>
      <c r="V4076" t="s">
        <v>1959</v>
      </c>
      <c r="W4076" t="s">
        <v>14</v>
      </c>
      <c r="X4076" t="s">
        <v>24</v>
      </c>
      <c r="Y4076" t="s">
        <v>50</v>
      </c>
      <c r="Z4076" t="s">
        <v>61</v>
      </c>
      <c r="AA4076" t="s">
        <v>256</v>
      </c>
      <c r="AB4076" t="s">
        <v>109</v>
      </c>
      <c r="AC4076">
        <v>0.47</v>
      </c>
      <c r="AD4076" s="1">
        <v>40717</v>
      </c>
    </row>
    <row r="4077" spans="1:30" x14ac:dyDescent="0.35">
      <c r="A4077">
        <v>6950</v>
      </c>
      <c r="B4077">
        <v>2063</v>
      </c>
      <c r="C4077">
        <v>14756</v>
      </c>
      <c r="D4077" s="1">
        <v>40056</v>
      </c>
      <c r="E4077" t="s">
        <v>32</v>
      </c>
      <c r="F4077">
        <v>2</v>
      </c>
      <c r="G4077">
        <v>42.3</v>
      </c>
      <c r="H4077">
        <v>0.06</v>
      </c>
      <c r="I4077" t="s">
        <v>9</v>
      </c>
      <c r="J4077" s="8">
        <v>-25.38</v>
      </c>
      <c r="K4077" s="8">
        <f>IF(Table3[[#This Row],[Return Status]] = "Returned", 0, Table3[[#This Row],[Profit]])</f>
        <v>-25.38</v>
      </c>
      <c r="L4077" s="8" t="str">
        <f>IFERROR(VLOOKUP(Table3[[#This Row],[Order ID]],returns[[Order ID]:[Status]],2,FALSE), "")</f>
        <v/>
      </c>
      <c r="M4077">
        <v>19.23</v>
      </c>
      <c r="N4077">
        <v>6.15</v>
      </c>
      <c r="O4077" t="s">
        <v>451</v>
      </c>
      <c r="P4077" t="s">
        <v>120</v>
      </c>
      <c r="Q4077">
        <v>72712</v>
      </c>
      <c r="R4077" t="s">
        <v>56</v>
      </c>
      <c r="S4077" t="s">
        <v>1978</v>
      </c>
      <c r="T4077" t="e">
        <f>VLOOKUP(Table3[[#This Row],[Region]],managers5[],2,FALSE)</f>
        <v>#N/A</v>
      </c>
      <c r="U4077" t="s">
        <v>1957</v>
      </c>
      <c r="V4077" t="s">
        <v>1959</v>
      </c>
      <c r="W4077" t="s">
        <v>14</v>
      </c>
      <c r="X4077" t="s">
        <v>71</v>
      </c>
      <c r="Y4077" t="s">
        <v>50</v>
      </c>
      <c r="Z4077" t="s">
        <v>61</v>
      </c>
      <c r="AA4077" t="s">
        <v>1804</v>
      </c>
      <c r="AB4077" t="s">
        <v>109</v>
      </c>
      <c r="AC4077">
        <v>0.44</v>
      </c>
      <c r="AD4077" s="2">
        <v>40056</v>
      </c>
    </row>
    <row r="4078" spans="1:30" x14ac:dyDescent="0.35">
      <c r="A4078">
        <v>1486</v>
      </c>
      <c r="B4078">
        <v>6884</v>
      </c>
      <c r="C4078">
        <v>49062</v>
      </c>
      <c r="D4078" s="1">
        <v>41010</v>
      </c>
      <c r="E4078" t="s">
        <v>32</v>
      </c>
      <c r="F4078">
        <v>33</v>
      </c>
      <c r="G4078">
        <v>103.32</v>
      </c>
      <c r="H4078">
        <v>0</v>
      </c>
      <c r="I4078" t="s">
        <v>9</v>
      </c>
      <c r="J4078" s="8">
        <v>-25.68</v>
      </c>
      <c r="K4078" s="8">
        <f>IF(Table3[[#This Row],[Return Status]] = "Returned", 0, Table3[[#This Row],[Profit]])</f>
        <v>-25.68</v>
      </c>
      <c r="L4078" s="8" t="str">
        <f>IFERROR(VLOOKUP(Table3[[#This Row],[Order ID]],returns[[Order ID]:[Status]],2,FALSE), "")</f>
        <v/>
      </c>
      <c r="M4078">
        <v>2.98</v>
      </c>
      <c r="N4078">
        <v>2.0299999999999998</v>
      </c>
      <c r="O4078" t="s">
        <v>250</v>
      </c>
      <c r="P4078" t="s">
        <v>55</v>
      </c>
      <c r="Q4078">
        <v>72714</v>
      </c>
      <c r="R4078" t="s">
        <v>56</v>
      </c>
      <c r="S4078" t="s">
        <v>1978</v>
      </c>
      <c r="T4078" t="e">
        <f>VLOOKUP(Table3[[#This Row],[Region]],managers5[],2,FALSE)</f>
        <v>#N/A</v>
      </c>
      <c r="U4078" t="s">
        <v>1957</v>
      </c>
      <c r="V4078" t="s">
        <v>1959</v>
      </c>
      <c r="W4078" t="s">
        <v>14</v>
      </c>
      <c r="X4078" t="s">
        <v>24</v>
      </c>
      <c r="Y4078" t="s">
        <v>16</v>
      </c>
      <c r="Z4078" t="s">
        <v>106</v>
      </c>
      <c r="AA4078" t="s">
        <v>206</v>
      </c>
      <c r="AB4078" t="s">
        <v>35</v>
      </c>
      <c r="AC4078">
        <v>0.56999999999999995</v>
      </c>
      <c r="AD4078" s="1">
        <v>41017</v>
      </c>
    </row>
    <row r="4079" spans="1:30" x14ac:dyDescent="0.35">
      <c r="A4079">
        <v>7481</v>
      </c>
      <c r="B4079">
        <v>4986</v>
      </c>
      <c r="C4079">
        <v>35461</v>
      </c>
      <c r="D4079" s="1">
        <v>39965</v>
      </c>
      <c r="E4079" t="s">
        <v>41</v>
      </c>
      <c r="F4079">
        <v>30</v>
      </c>
      <c r="G4079">
        <v>112.6</v>
      </c>
      <c r="H4079">
        <v>0.04</v>
      </c>
      <c r="I4079" t="s">
        <v>9</v>
      </c>
      <c r="J4079" s="8">
        <v>-25.99</v>
      </c>
      <c r="K4079" s="8">
        <f>IF(Table3[[#This Row],[Return Status]] = "Returned", 0, Table3[[#This Row],[Profit]])</f>
        <v>-25.99</v>
      </c>
      <c r="L4079" s="8" t="str">
        <f>IFERROR(VLOOKUP(Table3[[#This Row],[Order ID]],returns[[Order ID]:[Status]],2,FALSE), "")</f>
        <v/>
      </c>
      <c r="M4079">
        <v>3.68</v>
      </c>
      <c r="N4079">
        <v>1.32</v>
      </c>
      <c r="O4079" t="s">
        <v>1381</v>
      </c>
      <c r="P4079" t="s">
        <v>90</v>
      </c>
      <c r="Q4079">
        <v>34698</v>
      </c>
      <c r="R4079" t="s">
        <v>56</v>
      </c>
      <c r="S4079" t="s">
        <v>1978</v>
      </c>
      <c r="T4079" t="e">
        <f>VLOOKUP(Table3[[#This Row],[Region]],managers5[],2,FALSE)</f>
        <v>#N/A</v>
      </c>
      <c r="U4079" t="s">
        <v>1957</v>
      </c>
      <c r="V4079" t="s">
        <v>1959</v>
      </c>
      <c r="W4079" t="s">
        <v>14</v>
      </c>
      <c r="X4079" t="s">
        <v>71</v>
      </c>
      <c r="Y4079" t="s">
        <v>16</v>
      </c>
      <c r="Z4079" t="s">
        <v>67</v>
      </c>
      <c r="AA4079" t="s">
        <v>583</v>
      </c>
      <c r="AB4079" t="s">
        <v>35</v>
      </c>
      <c r="AC4079">
        <v>0.83</v>
      </c>
      <c r="AD4079" s="2">
        <v>39966</v>
      </c>
    </row>
    <row r="4080" spans="1:30" x14ac:dyDescent="0.35">
      <c r="A4080">
        <v>7040</v>
      </c>
      <c r="B4080">
        <v>2188</v>
      </c>
      <c r="C4080">
        <v>15751</v>
      </c>
      <c r="D4080" s="1">
        <v>40040</v>
      </c>
      <c r="E4080" t="s">
        <v>41</v>
      </c>
      <c r="F4080">
        <v>21</v>
      </c>
      <c r="G4080">
        <v>397.73200000000003</v>
      </c>
      <c r="H4080">
        <v>0.01</v>
      </c>
      <c r="I4080" t="s">
        <v>9</v>
      </c>
      <c r="J4080" s="8">
        <v>-26.047999999999998</v>
      </c>
      <c r="K4080" s="8">
        <f>IF(Table3[[#This Row],[Return Status]] = "Returned", 0, Table3[[#This Row],[Profit]])</f>
        <v>-26.047999999999998</v>
      </c>
      <c r="L4080" s="8" t="str">
        <f>IFERROR(VLOOKUP(Table3[[#This Row],[Order ID]],returns[[Order ID]:[Status]],2,FALSE), "")</f>
        <v/>
      </c>
      <c r="M4080">
        <v>20.99</v>
      </c>
      <c r="N4080">
        <v>0.99</v>
      </c>
      <c r="O4080" t="s">
        <v>810</v>
      </c>
      <c r="P4080" t="s">
        <v>64</v>
      </c>
      <c r="Q4080">
        <v>30161</v>
      </c>
      <c r="R4080" t="s">
        <v>65</v>
      </c>
      <c r="S4080" t="s">
        <v>1978</v>
      </c>
      <c r="T4080" t="e">
        <f>VLOOKUP(Table3[[#This Row],[Region]],managers5[],2,FALSE)</f>
        <v>#N/A</v>
      </c>
      <c r="U4080" t="s">
        <v>1957</v>
      </c>
      <c r="V4080" t="s">
        <v>1959</v>
      </c>
      <c r="W4080" t="s">
        <v>14</v>
      </c>
      <c r="X4080" t="s">
        <v>71</v>
      </c>
      <c r="Y4080" t="s">
        <v>46</v>
      </c>
      <c r="Z4080" t="s">
        <v>86</v>
      </c>
      <c r="AA4080" t="s">
        <v>1647</v>
      </c>
      <c r="AB4080" t="s">
        <v>109</v>
      </c>
      <c r="AC4080">
        <v>0.83</v>
      </c>
      <c r="AD4080" s="2">
        <v>40041</v>
      </c>
    </row>
    <row r="4081" spans="1:30" x14ac:dyDescent="0.35">
      <c r="A4081">
        <v>6312</v>
      </c>
      <c r="B4081">
        <v>5706</v>
      </c>
      <c r="C4081">
        <v>40356</v>
      </c>
      <c r="D4081" s="1">
        <v>40166</v>
      </c>
      <c r="E4081" t="s">
        <v>8</v>
      </c>
      <c r="F4081">
        <v>48</v>
      </c>
      <c r="G4081">
        <v>201.98</v>
      </c>
      <c r="H4081">
        <v>0.05</v>
      </c>
      <c r="I4081" t="s">
        <v>33</v>
      </c>
      <c r="J4081" s="8">
        <v>-245.67</v>
      </c>
      <c r="K4081" s="8">
        <f>IF(Table3[[#This Row],[Return Status]] = "Returned", 0, Table3[[#This Row],[Profit]])</f>
        <v>-245.67</v>
      </c>
      <c r="L4081" s="8" t="str">
        <f>IFERROR(VLOOKUP(Table3[[#This Row],[Order ID]],returns[[Order ID]:[Status]],2,FALSE), "")</f>
        <v/>
      </c>
      <c r="M4081">
        <v>4.0599999999999996</v>
      </c>
      <c r="N4081">
        <v>6.89</v>
      </c>
      <c r="O4081" t="s">
        <v>618</v>
      </c>
      <c r="P4081" t="s">
        <v>131</v>
      </c>
      <c r="Q4081">
        <v>3053</v>
      </c>
      <c r="R4081" t="s">
        <v>132</v>
      </c>
      <c r="S4081" t="s">
        <v>1979</v>
      </c>
      <c r="T4081" t="e">
        <f>VLOOKUP(Table3[[#This Row],[Region]],managers5[],2,FALSE)</f>
        <v>#N/A</v>
      </c>
      <c r="U4081" t="s">
        <v>1956</v>
      </c>
      <c r="W4081" t="s">
        <v>14</v>
      </c>
      <c r="X4081" t="s">
        <v>71</v>
      </c>
      <c r="Y4081" t="s">
        <v>16</v>
      </c>
      <c r="Z4081" t="s">
        <v>83</v>
      </c>
      <c r="AA4081" t="s">
        <v>336</v>
      </c>
      <c r="AB4081" t="s">
        <v>19</v>
      </c>
      <c r="AC4081">
        <v>0.6</v>
      </c>
      <c r="AD4081" s="2">
        <v>40168</v>
      </c>
    </row>
    <row r="4082" spans="1:30" x14ac:dyDescent="0.35">
      <c r="A4082">
        <v>931</v>
      </c>
      <c r="B4082">
        <v>5707</v>
      </c>
      <c r="C4082">
        <v>40357</v>
      </c>
      <c r="D4082" s="1">
        <v>41111</v>
      </c>
      <c r="E4082" t="s">
        <v>8</v>
      </c>
      <c r="F4082">
        <v>4</v>
      </c>
      <c r="G4082">
        <v>240.49</v>
      </c>
      <c r="H4082">
        <v>0.05</v>
      </c>
      <c r="I4082" t="s">
        <v>9</v>
      </c>
      <c r="J4082" s="8">
        <v>-53.9</v>
      </c>
      <c r="K4082" s="8">
        <f>IF(Table3[[#This Row],[Return Status]] = "Returned", 0, Table3[[#This Row],[Profit]])</f>
        <v>-53.9</v>
      </c>
      <c r="L4082" s="8" t="str">
        <f>IFERROR(VLOOKUP(Table3[[#This Row],[Order ID]],returns[[Order ID]:[Status]],2,FALSE), "")</f>
        <v/>
      </c>
      <c r="M4082">
        <v>56.96</v>
      </c>
      <c r="N4082">
        <v>13.22</v>
      </c>
      <c r="O4082" t="s">
        <v>326</v>
      </c>
      <c r="P4082" t="s">
        <v>142</v>
      </c>
      <c r="Q4082">
        <v>84663</v>
      </c>
      <c r="R4082" t="s">
        <v>143</v>
      </c>
      <c r="S4082" t="s">
        <v>1976</v>
      </c>
      <c r="T4082" t="e">
        <f>VLOOKUP(Table3[[#This Row],[Region]],managers5[],2,FALSE)</f>
        <v>#N/A</v>
      </c>
      <c r="U4082" t="s">
        <v>1955</v>
      </c>
      <c r="V4082" t="s">
        <v>1959</v>
      </c>
      <c r="W4082" t="s">
        <v>14</v>
      </c>
      <c r="X4082" t="s">
        <v>24</v>
      </c>
      <c r="Y4082" t="s">
        <v>16</v>
      </c>
      <c r="Z4082" t="s">
        <v>83</v>
      </c>
      <c r="AA4082" t="s">
        <v>432</v>
      </c>
      <c r="AB4082" t="s">
        <v>19</v>
      </c>
      <c r="AC4082">
        <v>0.56000000000000005</v>
      </c>
      <c r="AD4082" s="1">
        <v>41112</v>
      </c>
    </row>
    <row r="4083" spans="1:30" x14ac:dyDescent="0.35">
      <c r="A4083">
        <v>475</v>
      </c>
      <c r="B4083">
        <v>2857</v>
      </c>
      <c r="C4083">
        <v>20579</v>
      </c>
      <c r="D4083" s="1">
        <v>41183</v>
      </c>
      <c r="E4083" t="s">
        <v>20</v>
      </c>
      <c r="F4083">
        <v>16</v>
      </c>
      <c r="G4083">
        <v>1434.086</v>
      </c>
      <c r="H4083">
        <v>0.1</v>
      </c>
      <c r="I4083" t="s">
        <v>9</v>
      </c>
      <c r="J4083" s="8">
        <v>-26.245999999999999</v>
      </c>
      <c r="K4083" s="8">
        <f>IF(Table3[[#This Row],[Return Status]] = "Returned", 0, Table3[[#This Row],[Profit]])</f>
        <v>-26.245999999999999</v>
      </c>
      <c r="L4083" s="8" t="str">
        <f>IFERROR(VLOOKUP(Table3[[#This Row],[Order ID]],returns[[Order ID]:[Status]],2,FALSE), "")</f>
        <v/>
      </c>
      <c r="M4083">
        <v>110.99</v>
      </c>
      <c r="N4083">
        <v>8.99</v>
      </c>
      <c r="O4083" t="s">
        <v>59</v>
      </c>
      <c r="P4083" t="s">
        <v>43</v>
      </c>
      <c r="Q4083">
        <v>24060</v>
      </c>
      <c r="R4083" t="s">
        <v>44</v>
      </c>
      <c r="S4083" t="s">
        <v>1978</v>
      </c>
      <c r="T4083" t="e">
        <f>VLOOKUP(Table3[[#This Row],[Region]],managers5[],2,FALSE)</f>
        <v>#N/A</v>
      </c>
      <c r="U4083" t="s">
        <v>1957</v>
      </c>
      <c r="V4083" t="s">
        <v>1959</v>
      </c>
      <c r="W4083" t="s">
        <v>14</v>
      </c>
      <c r="X4083" t="s">
        <v>15</v>
      </c>
      <c r="Y4083" t="s">
        <v>46</v>
      </c>
      <c r="Z4083" t="s">
        <v>86</v>
      </c>
      <c r="AA4083" t="s">
        <v>304</v>
      </c>
      <c r="AB4083" t="s">
        <v>19</v>
      </c>
      <c r="AC4083">
        <v>0.56999999999999995</v>
      </c>
      <c r="AD4083" s="1">
        <v>41186</v>
      </c>
    </row>
    <row r="4084" spans="1:30" x14ac:dyDescent="0.35">
      <c r="A4084">
        <v>4060</v>
      </c>
      <c r="B4084">
        <v>5710</v>
      </c>
      <c r="C4084">
        <v>40420</v>
      </c>
      <c r="D4084" s="1">
        <v>40553</v>
      </c>
      <c r="E4084" t="s">
        <v>77</v>
      </c>
      <c r="F4084">
        <v>22</v>
      </c>
      <c r="G4084">
        <v>59.08</v>
      </c>
      <c r="H4084">
        <v>0.1</v>
      </c>
      <c r="I4084" t="s">
        <v>9</v>
      </c>
      <c r="J4084" s="8">
        <v>-2.6105</v>
      </c>
      <c r="K4084" s="8">
        <f>IF(Table3[[#This Row],[Return Status]] = "Returned", 0, Table3[[#This Row],[Profit]])</f>
        <v>-2.6105</v>
      </c>
      <c r="L4084" s="8" t="str">
        <f>IFERROR(VLOOKUP(Table3[[#This Row],[Order ID]],returns[[Order ID]:[Status]],2,FALSE), "")</f>
        <v/>
      </c>
      <c r="M4084">
        <v>2.88</v>
      </c>
      <c r="N4084">
        <v>1.49</v>
      </c>
      <c r="O4084" t="s">
        <v>186</v>
      </c>
      <c r="P4084" t="s">
        <v>11</v>
      </c>
      <c r="Q4084">
        <v>91360</v>
      </c>
      <c r="R4084" t="s">
        <v>12</v>
      </c>
      <c r="S4084" t="s">
        <v>1976</v>
      </c>
      <c r="T4084" t="e">
        <f>VLOOKUP(Table3[[#This Row],[Region]],managers5[],2,FALSE)</f>
        <v>#N/A</v>
      </c>
      <c r="U4084" t="s">
        <v>1955</v>
      </c>
      <c r="V4084" t="s">
        <v>1959</v>
      </c>
      <c r="W4084" t="s">
        <v>14</v>
      </c>
      <c r="X4084" t="s">
        <v>71</v>
      </c>
      <c r="Y4084" t="s">
        <v>16</v>
      </c>
      <c r="Z4084" t="s">
        <v>17</v>
      </c>
      <c r="AA4084" t="s">
        <v>540</v>
      </c>
      <c r="AB4084" t="s">
        <v>19</v>
      </c>
      <c r="AC4084">
        <v>0.36</v>
      </c>
      <c r="AD4084" s="1">
        <v>40555</v>
      </c>
    </row>
    <row r="4085" spans="1:30" x14ac:dyDescent="0.35">
      <c r="A4085">
        <v>4061</v>
      </c>
      <c r="B4085">
        <v>5711</v>
      </c>
      <c r="C4085">
        <v>40420</v>
      </c>
      <c r="D4085" s="1">
        <v>40553</v>
      </c>
      <c r="E4085" t="s">
        <v>77</v>
      </c>
      <c r="F4085">
        <v>50</v>
      </c>
      <c r="G4085">
        <v>886.36299999999903</v>
      </c>
      <c r="H4085">
        <v>0.08</v>
      </c>
      <c r="I4085" t="s">
        <v>9</v>
      </c>
      <c r="J4085" s="8">
        <v>450.01799999999997</v>
      </c>
      <c r="K4085" s="8">
        <f>IF(Table3[[#This Row],[Return Status]] = "Returned", 0, Table3[[#This Row],[Profit]])</f>
        <v>450.01799999999997</v>
      </c>
      <c r="L4085" s="8" t="str">
        <f>IFERROR(VLOOKUP(Table3[[#This Row],[Order ID]],returns[[Order ID]:[Status]],2,FALSE), "")</f>
        <v/>
      </c>
      <c r="M4085">
        <v>20.99</v>
      </c>
      <c r="N4085">
        <v>0.99</v>
      </c>
      <c r="O4085" t="s">
        <v>186</v>
      </c>
      <c r="P4085" t="s">
        <v>11</v>
      </c>
      <c r="Q4085">
        <v>91360</v>
      </c>
      <c r="R4085" t="s">
        <v>12</v>
      </c>
      <c r="S4085" t="s">
        <v>1976</v>
      </c>
      <c r="T4085" t="e">
        <f>VLOOKUP(Table3[[#This Row],[Region]],managers5[],2,FALSE)</f>
        <v>#N/A</v>
      </c>
      <c r="U4085" t="s">
        <v>1955</v>
      </c>
      <c r="V4085" t="s">
        <v>1959</v>
      </c>
      <c r="W4085" t="s">
        <v>14</v>
      </c>
      <c r="X4085" t="s">
        <v>71</v>
      </c>
      <c r="Y4085" t="s">
        <v>46</v>
      </c>
      <c r="Z4085" t="s">
        <v>86</v>
      </c>
      <c r="AA4085" t="s">
        <v>122</v>
      </c>
      <c r="AB4085" t="s">
        <v>35</v>
      </c>
      <c r="AC4085">
        <v>0.37</v>
      </c>
      <c r="AD4085" s="1">
        <v>40555</v>
      </c>
    </row>
    <row r="4086" spans="1:30" x14ac:dyDescent="0.35">
      <c r="A4086">
        <v>3009</v>
      </c>
      <c r="B4086">
        <v>5712</v>
      </c>
      <c r="C4086">
        <v>40422</v>
      </c>
      <c r="D4086" s="1">
        <v>40742</v>
      </c>
      <c r="E4086" t="s">
        <v>41</v>
      </c>
      <c r="F4086">
        <v>39</v>
      </c>
      <c r="G4086">
        <v>2192.4389999999999</v>
      </c>
      <c r="H4086">
        <v>0.06</v>
      </c>
      <c r="I4086" t="s">
        <v>33</v>
      </c>
      <c r="J4086" s="8">
        <v>517.81500000000005</v>
      </c>
      <c r="K4086" s="8">
        <f>IF(Table3[[#This Row],[Return Status]] = "Returned", 0, Table3[[#This Row],[Profit]])</f>
        <v>517.81500000000005</v>
      </c>
      <c r="L4086" s="8" t="str">
        <f>IFERROR(VLOOKUP(Table3[[#This Row],[Order ID]],returns[[Order ID]:[Status]],2,FALSE), "")</f>
        <v/>
      </c>
      <c r="M4086">
        <v>65.989999999999995</v>
      </c>
      <c r="N4086">
        <v>3.99</v>
      </c>
      <c r="O4086" t="s">
        <v>1305</v>
      </c>
      <c r="P4086" t="s">
        <v>37</v>
      </c>
      <c r="Q4086">
        <v>45014</v>
      </c>
      <c r="R4086" t="s">
        <v>37</v>
      </c>
      <c r="S4086" t="s">
        <v>1979</v>
      </c>
      <c r="T4086" t="e">
        <f>VLOOKUP(Table3[[#This Row],[Region]],managers5[],2,FALSE)</f>
        <v>#N/A</v>
      </c>
      <c r="U4086" t="s">
        <v>1956</v>
      </c>
      <c r="W4086" t="s">
        <v>14</v>
      </c>
      <c r="X4086" t="s">
        <v>39</v>
      </c>
      <c r="Y4086" t="s">
        <v>46</v>
      </c>
      <c r="Z4086" t="s">
        <v>86</v>
      </c>
      <c r="AA4086" t="s">
        <v>429</v>
      </c>
      <c r="AB4086" t="s">
        <v>19</v>
      </c>
      <c r="AC4086">
        <v>0.59</v>
      </c>
      <c r="AD4086" s="1">
        <v>40744</v>
      </c>
    </row>
    <row r="4087" spans="1:30" x14ac:dyDescent="0.35">
      <c r="A4087">
        <v>3499</v>
      </c>
      <c r="B4087">
        <v>5713</v>
      </c>
      <c r="C4087">
        <v>40454</v>
      </c>
      <c r="D4087" s="1">
        <v>40654</v>
      </c>
      <c r="E4087" t="s">
        <v>8</v>
      </c>
      <c r="F4087">
        <v>43</v>
      </c>
      <c r="G4087">
        <v>1243.8800000000001</v>
      </c>
      <c r="H4087">
        <v>0.1</v>
      </c>
      <c r="I4087" t="s">
        <v>9</v>
      </c>
      <c r="J4087" s="8">
        <v>22.71</v>
      </c>
      <c r="K4087" s="8">
        <f>IF(Table3[[#This Row],[Return Status]] = "Returned", 0, Table3[[#This Row],[Profit]])</f>
        <v>22.71</v>
      </c>
      <c r="L4087" s="8" t="str">
        <f>IFERROR(VLOOKUP(Table3[[#This Row],[Order ID]],returns[[Order ID]:[Status]],2,FALSE), "")</f>
        <v/>
      </c>
      <c r="M4087">
        <v>30.98</v>
      </c>
      <c r="N4087">
        <v>8.99</v>
      </c>
      <c r="O4087" t="s">
        <v>1112</v>
      </c>
      <c r="P4087" t="s">
        <v>131</v>
      </c>
      <c r="Q4087">
        <v>21222</v>
      </c>
      <c r="R4087" t="s">
        <v>132</v>
      </c>
      <c r="S4087" t="s">
        <v>1979</v>
      </c>
      <c r="T4087" t="e">
        <f>VLOOKUP(Table3[[#This Row],[Region]],managers5[],2,FALSE)</f>
        <v>#N/A</v>
      </c>
      <c r="U4087" t="s">
        <v>1956</v>
      </c>
      <c r="W4087" t="s">
        <v>14</v>
      </c>
      <c r="X4087" t="s">
        <v>71</v>
      </c>
      <c r="Y4087" t="s">
        <v>16</v>
      </c>
      <c r="Z4087" t="s">
        <v>106</v>
      </c>
      <c r="AA4087" t="s">
        <v>1777</v>
      </c>
      <c r="AB4087" t="s">
        <v>109</v>
      </c>
      <c r="AC4087">
        <v>0.57999999999999996</v>
      </c>
      <c r="AD4087" s="1">
        <v>40657</v>
      </c>
    </row>
    <row r="4088" spans="1:30" x14ac:dyDescent="0.35">
      <c r="A4088">
        <v>6268</v>
      </c>
      <c r="B4088">
        <v>5717</v>
      </c>
      <c r="C4088">
        <v>40485</v>
      </c>
      <c r="D4088" s="1">
        <v>40174</v>
      </c>
      <c r="E4088" t="s">
        <v>8</v>
      </c>
      <c r="F4088">
        <v>7</v>
      </c>
      <c r="G4088">
        <v>388.71350000000001</v>
      </c>
      <c r="H4088">
        <v>0.01</v>
      </c>
      <c r="I4088" t="s">
        <v>9</v>
      </c>
      <c r="J4088" s="8">
        <v>-190.42099999999999</v>
      </c>
      <c r="K4088" s="8">
        <f>IF(Table3[[#This Row],[Return Status]] = "Returned", 0, Table3[[#This Row],[Profit]])</f>
        <v>-190.42099999999999</v>
      </c>
      <c r="L4088" s="8" t="str">
        <f>IFERROR(VLOOKUP(Table3[[#This Row],[Order ID]],returns[[Order ID]:[Status]],2,FALSE), "")</f>
        <v/>
      </c>
      <c r="M4088">
        <v>65.989999999999995</v>
      </c>
      <c r="N4088">
        <v>3.99</v>
      </c>
      <c r="O4088" t="s">
        <v>1590</v>
      </c>
      <c r="P4088" t="s">
        <v>11</v>
      </c>
      <c r="Q4088">
        <v>90278</v>
      </c>
      <c r="R4088" t="s">
        <v>12</v>
      </c>
      <c r="S4088" t="s">
        <v>1976</v>
      </c>
      <c r="T4088" t="e">
        <f>VLOOKUP(Table3[[#This Row],[Region]],managers5[],2,FALSE)</f>
        <v>#N/A</v>
      </c>
      <c r="U4088" t="s">
        <v>1955</v>
      </c>
      <c r="V4088" t="s">
        <v>1959</v>
      </c>
      <c r="W4088" t="s">
        <v>14</v>
      </c>
      <c r="X4088" t="s">
        <v>71</v>
      </c>
      <c r="Y4088" t="s">
        <v>46</v>
      </c>
      <c r="Z4088" t="s">
        <v>86</v>
      </c>
      <c r="AA4088" t="s">
        <v>429</v>
      </c>
      <c r="AB4088" t="s">
        <v>19</v>
      </c>
      <c r="AC4088">
        <v>0.59</v>
      </c>
      <c r="AD4088" s="2">
        <v>40175</v>
      </c>
    </row>
    <row r="4089" spans="1:30" x14ac:dyDescent="0.35">
      <c r="A4089">
        <v>6274</v>
      </c>
      <c r="B4089">
        <v>5716</v>
      </c>
      <c r="C4089">
        <v>40485</v>
      </c>
      <c r="D4089" s="1">
        <v>40174</v>
      </c>
      <c r="E4089" t="s">
        <v>8</v>
      </c>
      <c r="F4089">
        <v>36</v>
      </c>
      <c r="G4089">
        <v>222.25</v>
      </c>
      <c r="H4089">
        <v>0.05</v>
      </c>
      <c r="I4089" t="s">
        <v>9</v>
      </c>
      <c r="J4089" s="8">
        <v>-63.77</v>
      </c>
      <c r="K4089" s="8">
        <f>IF(Table3[[#This Row],[Return Status]] = "Returned", 0, Table3[[#This Row],[Profit]])</f>
        <v>-63.77</v>
      </c>
      <c r="L4089" s="8" t="str">
        <f>IFERROR(VLOOKUP(Table3[[#This Row],[Order ID]],returns[[Order ID]:[Status]],2,FALSE), "")</f>
        <v/>
      </c>
      <c r="M4089">
        <v>5.98</v>
      </c>
      <c r="N4089">
        <v>5.46</v>
      </c>
      <c r="O4089" t="s">
        <v>1590</v>
      </c>
      <c r="P4089" t="s">
        <v>11</v>
      </c>
      <c r="Q4089">
        <v>92374</v>
      </c>
      <c r="R4089" t="s">
        <v>12</v>
      </c>
      <c r="S4089" t="s">
        <v>1976</v>
      </c>
      <c r="T4089" t="e">
        <f>VLOOKUP(Table3[[#This Row],[Region]],managers5[],2,FALSE)</f>
        <v>#N/A</v>
      </c>
      <c r="U4089" t="s">
        <v>1955</v>
      </c>
      <c r="V4089" t="s">
        <v>1959</v>
      </c>
      <c r="W4089" t="s">
        <v>14</v>
      </c>
      <c r="X4089" t="s">
        <v>71</v>
      </c>
      <c r="Y4089" t="s">
        <v>16</v>
      </c>
      <c r="Z4089" t="s">
        <v>30</v>
      </c>
      <c r="AA4089" t="s">
        <v>364</v>
      </c>
      <c r="AB4089" t="s">
        <v>19</v>
      </c>
      <c r="AC4089">
        <v>0.36</v>
      </c>
      <c r="AD4089" s="2">
        <v>40174</v>
      </c>
    </row>
    <row r="4090" spans="1:30" x14ac:dyDescent="0.35">
      <c r="A4090">
        <v>7899</v>
      </c>
      <c r="B4090">
        <v>6161</v>
      </c>
      <c r="C4090">
        <v>43650</v>
      </c>
      <c r="D4090" s="1">
        <v>39895</v>
      </c>
      <c r="E4090" t="s">
        <v>8</v>
      </c>
      <c r="F4090">
        <v>7</v>
      </c>
      <c r="G4090">
        <v>88.59</v>
      </c>
      <c r="H4090">
        <v>0.05</v>
      </c>
      <c r="I4090" t="s">
        <v>9</v>
      </c>
      <c r="J4090" s="8">
        <v>-26.29</v>
      </c>
      <c r="K4090" s="8">
        <f>IF(Table3[[#This Row],[Return Status]] = "Returned", 0, Table3[[#This Row],[Profit]])</f>
        <v>-26.29</v>
      </c>
      <c r="L4090" s="8" t="str">
        <f>IFERROR(VLOOKUP(Table3[[#This Row],[Order ID]],returns[[Order ID]:[Status]],2,FALSE), "")</f>
        <v/>
      </c>
      <c r="M4090">
        <v>11.97</v>
      </c>
      <c r="N4090">
        <v>5.81</v>
      </c>
      <c r="O4090" t="s">
        <v>136</v>
      </c>
      <c r="P4090" t="s">
        <v>64</v>
      </c>
      <c r="Q4090">
        <v>31204</v>
      </c>
      <c r="R4090" t="s">
        <v>65</v>
      </c>
      <c r="S4090" t="s">
        <v>1978</v>
      </c>
      <c r="T4090" t="e">
        <f>VLOOKUP(Table3[[#This Row],[Region]],managers5[],2,FALSE)</f>
        <v>#N/A</v>
      </c>
      <c r="U4090" t="s">
        <v>1957</v>
      </c>
      <c r="V4090" t="s">
        <v>1959</v>
      </c>
      <c r="W4090" t="s">
        <v>14</v>
      </c>
      <c r="X4090" t="s">
        <v>71</v>
      </c>
      <c r="Y4090" t="s">
        <v>16</v>
      </c>
      <c r="Z4090" t="s">
        <v>106</v>
      </c>
      <c r="AA4090" t="s">
        <v>960</v>
      </c>
      <c r="AB4090" t="s">
        <v>109</v>
      </c>
      <c r="AC4090">
        <v>0.6</v>
      </c>
      <c r="AD4090" s="2">
        <v>39897</v>
      </c>
    </row>
    <row r="4091" spans="1:30" x14ac:dyDescent="0.35">
      <c r="A4091">
        <v>4173</v>
      </c>
      <c r="B4091">
        <v>5720</v>
      </c>
      <c r="C4091">
        <v>40519</v>
      </c>
      <c r="D4091" s="1">
        <v>40533</v>
      </c>
      <c r="E4091" t="s">
        <v>41</v>
      </c>
      <c r="F4091">
        <v>38</v>
      </c>
      <c r="G4091">
        <v>82.93</v>
      </c>
      <c r="H4091">
        <v>0.08</v>
      </c>
      <c r="I4091" t="s">
        <v>9</v>
      </c>
      <c r="J4091" s="8">
        <v>-10.32</v>
      </c>
      <c r="K4091" s="8">
        <f>IF(Table3[[#This Row],[Return Status]] = "Returned", 0, Table3[[#This Row],[Profit]])</f>
        <v>-10.32</v>
      </c>
      <c r="L4091" s="8" t="str">
        <f>IFERROR(VLOOKUP(Table3[[#This Row],[Order ID]],returns[[Order ID]:[Status]],2,FALSE), "")</f>
        <v/>
      </c>
      <c r="M4091">
        <v>2.1800000000000002</v>
      </c>
      <c r="N4091">
        <v>1.38</v>
      </c>
      <c r="O4091" t="s">
        <v>1457</v>
      </c>
      <c r="P4091" t="s">
        <v>189</v>
      </c>
      <c r="Q4091">
        <v>98002</v>
      </c>
      <c r="R4091" t="s">
        <v>190</v>
      </c>
      <c r="S4091" t="s">
        <v>1976</v>
      </c>
      <c r="T4091" t="e">
        <f>VLOOKUP(Table3[[#This Row],[Region]],managers5[],2,FALSE)</f>
        <v>#N/A</v>
      </c>
      <c r="U4091" t="s">
        <v>1955</v>
      </c>
      <c r="V4091" t="s">
        <v>1959</v>
      </c>
      <c r="W4091" t="s">
        <v>14</v>
      </c>
      <c r="X4091" t="s">
        <v>15</v>
      </c>
      <c r="Y4091" t="s">
        <v>16</v>
      </c>
      <c r="Z4091" t="s">
        <v>57</v>
      </c>
      <c r="AA4091" t="s">
        <v>1776</v>
      </c>
      <c r="AB4091" t="s">
        <v>35</v>
      </c>
      <c r="AC4091">
        <v>0.44</v>
      </c>
      <c r="AD4091" s="2">
        <v>40535</v>
      </c>
    </row>
    <row r="4092" spans="1:30" x14ac:dyDescent="0.35">
      <c r="A4092">
        <v>7805</v>
      </c>
      <c r="B4092">
        <v>2040</v>
      </c>
      <c r="C4092">
        <v>14530</v>
      </c>
      <c r="D4092" s="1">
        <v>39909</v>
      </c>
      <c r="E4092" t="s">
        <v>77</v>
      </c>
      <c r="F4092">
        <v>49</v>
      </c>
      <c r="G4092">
        <v>645.14</v>
      </c>
      <c r="H4092">
        <v>0.1</v>
      </c>
      <c r="I4092" t="s">
        <v>9</v>
      </c>
      <c r="J4092" s="8">
        <v>-26.32</v>
      </c>
      <c r="K4092" s="8">
        <f>IF(Table3[[#This Row],[Return Status]] = "Returned", 0, Table3[[#This Row],[Profit]])</f>
        <v>-26.32</v>
      </c>
      <c r="L4092" s="8" t="str">
        <f>IFERROR(VLOOKUP(Table3[[#This Row],[Order ID]],returns[[Order ID]:[Status]],2,FALSE), "")</f>
        <v/>
      </c>
      <c r="M4092">
        <v>13.43</v>
      </c>
      <c r="N4092">
        <v>5.5</v>
      </c>
      <c r="O4092" t="s">
        <v>1474</v>
      </c>
      <c r="P4092" t="s">
        <v>43</v>
      </c>
      <c r="Q4092">
        <v>29203</v>
      </c>
      <c r="R4092" t="s">
        <v>44</v>
      </c>
      <c r="S4092" t="s">
        <v>1978</v>
      </c>
      <c r="T4092" t="e">
        <f>VLOOKUP(Table3[[#This Row],[Region]],managers5[],2,FALSE)</f>
        <v>#N/A</v>
      </c>
      <c r="U4092" t="s">
        <v>1957</v>
      </c>
      <c r="V4092" t="s">
        <v>1959</v>
      </c>
      <c r="W4092" t="s">
        <v>14</v>
      </c>
      <c r="X4092" t="s">
        <v>24</v>
      </c>
      <c r="Y4092" t="s">
        <v>16</v>
      </c>
      <c r="Z4092" t="s">
        <v>75</v>
      </c>
      <c r="AA4092" t="s">
        <v>1904</v>
      </c>
      <c r="AB4092" t="s">
        <v>19</v>
      </c>
      <c r="AC4092">
        <v>0.56999999999999995</v>
      </c>
      <c r="AD4092" s="2">
        <v>39911</v>
      </c>
    </row>
    <row r="4093" spans="1:30" x14ac:dyDescent="0.35">
      <c r="A4093">
        <v>169</v>
      </c>
      <c r="B4093">
        <v>4115</v>
      </c>
      <c r="C4093">
        <v>29282</v>
      </c>
      <c r="D4093" s="1">
        <v>41241</v>
      </c>
      <c r="E4093" t="s">
        <v>20</v>
      </c>
      <c r="F4093">
        <v>4</v>
      </c>
      <c r="G4093">
        <v>34.270000000000003</v>
      </c>
      <c r="H4093">
        <v>0.1</v>
      </c>
      <c r="I4093" t="s">
        <v>9</v>
      </c>
      <c r="J4093" s="8">
        <v>-26.44</v>
      </c>
      <c r="K4093" s="8">
        <f>IF(Table3[[#This Row],[Return Status]] = "Returned", 0, Table3[[#This Row],[Profit]])</f>
        <v>-26.44</v>
      </c>
      <c r="L4093" s="8" t="str">
        <f>IFERROR(VLOOKUP(Table3[[#This Row],[Order ID]],returns[[Order ID]:[Status]],2,FALSE), "")</f>
        <v/>
      </c>
      <c r="M4093">
        <v>6.48</v>
      </c>
      <c r="N4093">
        <v>9.5399999999999991</v>
      </c>
      <c r="O4093" t="s">
        <v>323</v>
      </c>
      <c r="P4093" t="s">
        <v>324</v>
      </c>
      <c r="Q4093">
        <v>72956</v>
      </c>
      <c r="R4093" t="s">
        <v>56</v>
      </c>
      <c r="S4093" t="s">
        <v>1978</v>
      </c>
      <c r="T4093" t="e">
        <f>VLOOKUP(Table3[[#This Row],[Region]],managers5[],2,FALSE)</f>
        <v>#N/A</v>
      </c>
      <c r="U4093" t="s">
        <v>1957</v>
      </c>
      <c r="V4093" t="s">
        <v>1959</v>
      </c>
      <c r="W4093" t="s">
        <v>14</v>
      </c>
      <c r="X4093" t="s">
        <v>71</v>
      </c>
      <c r="Y4093" t="s">
        <v>16</v>
      </c>
      <c r="Z4093" t="s">
        <v>30</v>
      </c>
      <c r="AA4093" t="s">
        <v>325</v>
      </c>
      <c r="AB4093" t="s">
        <v>19</v>
      </c>
      <c r="AC4093">
        <v>0.37</v>
      </c>
      <c r="AD4093" s="1">
        <v>41243</v>
      </c>
    </row>
    <row r="4094" spans="1:30" x14ac:dyDescent="0.35">
      <c r="A4094">
        <v>2619</v>
      </c>
      <c r="B4094">
        <v>6956</v>
      </c>
      <c r="C4094">
        <v>49760</v>
      </c>
      <c r="D4094" s="1">
        <v>40817</v>
      </c>
      <c r="E4094" t="s">
        <v>20</v>
      </c>
      <c r="F4094">
        <v>13</v>
      </c>
      <c r="G4094">
        <v>1281.1795</v>
      </c>
      <c r="H4094">
        <v>0.02</v>
      </c>
      <c r="I4094" t="s">
        <v>9</v>
      </c>
      <c r="J4094" s="8">
        <v>-26.62</v>
      </c>
      <c r="K4094" s="8">
        <f>IF(Table3[[#This Row],[Return Status]] = "Returned", 0, Table3[[#This Row],[Profit]])</f>
        <v>-26.62</v>
      </c>
      <c r="L4094" s="8" t="str">
        <f>IFERROR(VLOOKUP(Table3[[#This Row],[Order ID]],returns[[Order ID]:[Status]],2,FALSE), "")</f>
        <v/>
      </c>
      <c r="M4094">
        <v>115.99</v>
      </c>
      <c r="N4094">
        <v>5.92</v>
      </c>
      <c r="O4094" t="s">
        <v>1205</v>
      </c>
      <c r="P4094" t="s">
        <v>589</v>
      </c>
      <c r="Q4094">
        <v>27217</v>
      </c>
      <c r="R4094" t="s">
        <v>44</v>
      </c>
      <c r="S4094" t="s">
        <v>1978</v>
      </c>
      <c r="T4094" t="e">
        <f>VLOOKUP(Table3[[#This Row],[Region]],managers5[],2,FALSE)</f>
        <v>#N/A</v>
      </c>
      <c r="U4094" t="s">
        <v>1957</v>
      </c>
      <c r="V4094" t="s">
        <v>1959</v>
      </c>
      <c r="W4094" t="s">
        <v>14</v>
      </c>
      <c r="X4094" t="s">
        <v>24</v>
      </c>
      <c r="Y4094" t="s">
        <v>46</v>
      </c>
      <c r="Z4094" t="s">
        <v>86</v>
      </c>
      <c r="AA4094">
        <v>8890</v>
      </c>
      <c r="AB4094" t="s">
        <v>19</v>
      </c>
      <c r="AC4094">
        <v>0.57999999999999996</v>
      </c>
      <c r="AD4094" s="1">
        <v>40819</v>
      </c>
    </row>
    <row r="4095" spans="1:30" x14ac:dyDescent="0.35">
      <c r="A4095">
        <v>3788</v>
      </c>
      <c r="B4095">
        <v>5727</v>
      </c>
      <c r="C4095">
        <v>40612</v>
      </c>
      <c r="D4095" s="1">
        <v>40602</v>
      </c>
      <c r="E4095" t="s">
        <v>77</v>
      </c>
      <c r="F4095">
        <v>9</v>
      </c>
      <c r="G4095">
        <v>19.2</v>
      </c>
      <c r="H4095">
        <v>0.1</v>
      </c>
      <c r="I4095" t="s">
        <v>9</v>
      </c>
      <c r="J4095" s="8">
        <v>-6.84</v>
      </c>
      <c r="K4095" s="8">
        <f>IF(Table3[[#This Row],[Return Status]] = "Returned", 0, Table3[[#This Row],[Profit]])</f>
        <v>-6.84</v>
      </c>
      <c r="L4095" s="8" t="str">
        <f>IFERROR(VLOOKUP(Table3[[#This Row],[Order ID]],returns[[Order ID]:[Status]],2,FALSE), "")</f>
        <v/>
      </c>
      <c r="M4095">
        <v>2.21</v>
      </c>
      <c r="N4095">
        <v>1.1200000000000001</v>
      </c>
      <c r="O4095" t="s">
        <v>1642</v>
      </c>
      <c r="P4095" t="s">
        <v>146</v>
      </c>
      <c r="Q4095">
        <v>83814</v>
      </c>
      <c r="R4095" t="s">
        <v>147</v>
      </c>
      <c r="S4095" t="s">
        <v>1976</v>
      </c>
      <c r="T4095" t="e">
        <f>VLOOKUP(Table3[[#This Row],[Region]],managers5[],2,FALSE)</f>
        <v>#N/A</v>
      </c>
      <c r="U4095" t="s">
        <v>1955</v>
      </c>
      <c r="V4095" t="s">
        <v>1959</v>
      </c>
      <c r="W4095" t="s">
        <v>14</v>
      </c>
      <c r="X4095" t="s">
        <v>71</v>
      </c>
      <c r="Y4095" t="s">
        <v>16</v>
      </c>
      <c r="Z4095" t="s">
        <v>106</v>
      </c>
      <c r="AA4095" t="s">
        <v>1652</v>
      </c>
      <c r="AB4095" t="s">
        <v>35</v>
      </c>
      <c r="AC4095">
        <v>0.57999999999999996</v>
      </c>
      <c r="AD4095" s="1">
        <v>40603</v>
      </c>
    </row>
    <row r="4096" spans="1:30" x14ac:dyDescent="0.35">
      <c r="A4096">
        <v>3598</v>
      </c>
      <c r="B4096">
        <v>5728</v>
      </c>
      <c r="C4096">
        <v>40643</v>
      </c>
      <c r="D4096" s="1">
        <v>40638</v>
      </c>
      <c r="E4096" t="s">
        <v>41</v>
      </c>
      <c r="F4096">
        <v>23</v>
      </c>
      <c r="G4096">
        <v>258.74</v>
      </c>
      <c r="H4096">
        <v>0.05</v>
      </c>
      <c r="I4096" t="s">
        <v>9</v>
      </c>
      <c r="J4096" s="8">
        <v>10.8</v>
      </c>
      <c r="K4096" s="8">
        <f>IF(Table3[[#This Row],[Return Status]] = "Returned", 0, Table3[[#This Row],[Profit]])</f>
        <v>10.8</v>
      </c>
      <c r="L4096" s="8" t="str">
        <f>IFERROR(VLOOKUP(Table3[[#This Row],[Order ID]],returns[[Order ID]:[Status]],2,FALSE), "")</f>
        <v/>
      </c>
      <c r="M4096">
        <v>11.58</v>
      </c>
      <c r="N4096">
        <v>5.72</v>
      </c>
      <c r="O4096" t="s">
        <v>1579</v>
      </c>
      <c r="P4096" t="s">
        <v>37</v>
      </c>
      <c r="Q4096">
        <v>13601</v>
      </c>
      <c r="R4096" t="s">
        <v>37</v>
      </c>
      <c r="S4096" t="s">
        <v>1979</v>
      </c>
      <c r="T4096" t="e">
        <f>VLOOKUP(Table3[[#This Row],[Region]],managers5[],2,FALSE)</f>
        <v>#N/A</v>
      </c>
      <c r="U4096" t="s">
        <v>1956</v>
      </c>
      <c r="W4096" t="s">
        <v>14</v>
      </c>
      <c r="X4096" t="s">
        <v>24</v>
      </c>
      <c r="Y4096" t="s">
        <v>16</v>
      </c>
      <c r="Z4096" t="s">
        <v>168</v>
      </c>
      <c r="AA4096" t="s">
        <v>280</v>
      </c>
      <c r="AB4096" t="s">
        <v>19</v>
      </c>
      <c r="AC4096">
        <v>0.35</v>
      </c>
      <c r="AD4096" s="1">
        <v>40640</v>
      </c>
    </row>
    <row r="4097" spans="1:30" x14ac:dyDescent="0.35">
      <c r="A4097">
        <v>314</v>
      </c>
      <c r="B4097">
        <v>5730</v>
      </c>
      <c r="C4097">
        <v>40672</v>
      </c>
      <c r="D4097" s="1">
        <v>41211</v>
      </c>
      <c r="E4097" t="s">
        <v>32</v>
      </c>
      <c r="F4097">
        <v>16</v>
      </c>
      <c r="G4097">
        <v>1617.91</v>
      </c>
      <c r="H4097">
        <v>0.04</v>
      </c>
      <c r="I4097" t="s">
        <v>49</v>
      </c>
      <c r="J4097" s="8">
        <v>-159.21</v>
      </c>
      <c r="K4097" s="8">
        <f>IF(Table3[[#This Row],[Return Status]] = "Returned", 0, Table3[[#This Row],[Profit]])</f>
        <v>-159.21</v>
      </c>
      <c r="L4097" s="8" t="str">
        <f>IFERROR(VLOOKUP(Table3[[#This Row],[Order ID]],returns[[Order ID]:[Status]],2,FALSE), "")</f>
        <v/>
      </c>
      <c r="M4097">
        <v>100.98</v>
      </c>
      <c r="N4097">
        <v>35.840000000000003</v>
      </c>
      <c r="O4097" t="s">
        <v>510</v>
      </c>
      <c r="P4097" t="s">
        <v>131</v>
      </c>
      <c r="Q4097">
        <v>20854</v>
      </c>
      <c r="R4097" t="s">
        <v>132</v>
      </c>
      <c r="S4097" t="s">
        <v>1979</v>
      </c>
      <c r="T4097" t="e">
        <f>VLOOKUP(Table3[[#This Row],[Region]],managers5[],2,FALSE)</f>
        <v>#N/A</v>
      </c>
      <c r="U4097" t="s">
        <v>1956</v>
      </c>
      <c r="W4097" t="s">
        <v>14</v>
      </c>
      <c r="X4097" t="s">
        <v>39</v>
      </c>
      <c r="Y4097" t="s">
        <v>50</v>
      </c>
      <c r="Z4097" t="s">
        <v>219</v>
      </c>
      <c r="AA4097" t="s">
        <v>502</v>
      </c>
      <c r="AB4097" t="s">
        <v>53</v>
      </c>
      <c r="AC4097">
        <v>0.62</v>
      </c>
      <c r="AD4097" s="1">
        <v>41213</v>
      </c>
    </row>
    <row r="4098" spans="1:30" x14ac:dyDescent="0.35">
      <c r="A4098">
        <v>1815</v>
      </c>
      <c r="B4098">
        <v>5731</v>
      </c>
      <c r="C4098">
        <v>40673</v>
      </c>
      <c r="D4098" s="1">
        <v>40956</v>
      </c>
      <c r="E4098" t="s">
        <v>32</v>
      </c>
      <c r="F4098">
        <v>14</v>
      </c>
      <c r="G4098">
        <v>157.49</v>
      </c>
      <c r="H4098">
        <v>0.02</v>
      </c>
      <c r="I4098" t="s">
        <v>9</v>
      </c>
      <c r="J4098" s="8">
        <v>62.54</v>
      </c>
      <c r="K4098" s="8">
        <f>IF(Table3[[#This Row],[Return Status]] = "Returned", 0, Table3[[#This Row],[Profit]])</f>
        <v>62.54</v>
      </c>
      <c r="L4098" s="8" t="str">
        <f>IFERROR(VLOOKUP(Table3[[#This Row],[Order ID]],returns[[Order ID]:[Status]],2,FALSE), "")</f>
        <v/>
      </c>
      <c r="M4098">
        <v>10.94</v>
      </c>
      <c r="N4098">
        <v>1.39</v>
      </c>
      <c r="O4098" t="s">
        <v>21</v>
      </c>
      <c r="P4098" t="s">
        <v>22</v>
      </c>
      <c r="Q4098">
        <v>80232</v>
      </c>
      <c r="R4098" t="s">
        <v>23</v>
      </c>
      <c r="S4098" t="s">
        <v>1976</v>
      </c>
      <c r="T4098" t="e">
        <f>VLOOKUP(Table3[[#This Row],[Region]],managers5[],2,FALSE)</f>
        <v>#N/A</v>
      </c>
      <c r="U4098" t="s">
        <v>1955</v>
      </c>
      <c r="V4098" t="s">
        <v>1959</v>
      </c>
      <c r="W4098" t="s">
        <v>14</v>
      </c>
      <c r="X4098" t="s">
        <v>24</v>
      </c>
      <c r="Y4098" t="s">
        <v>16</v>
      </c>
      <c r="Z4098" t="s">
        <v>168</v>
      </c>
      <c r="AA4098" t="s">
        <v>1468</v>
      </c>
      <c r="AB4098" t="s">
        <v>19</v>
      </c>
      <c r="AC4098">
        <v>0.35</v>
      </c>
      <c r="AD4098" s="1">
        <v>40961</v>
      </c>
    </row>
    <row r="4099" spans="1:30" x14ac:dyDescent="0.35">
      <c r="A4099">
        <v>5582</v>
      </c>
      <c r="B4099">
        <v>5732</v>
      </c>
      <c r="C4099">
        <v>40678</v>
      </c>
      <c r="D4099" s="1">
        <v>40296</v>
      </c>
      <c r="E4099" t="s">
        <v>32</v>
      </c>
      <c r="F4099">
        <v>42</v>
      </c>
      <c r="G4099">
        <v>2753.07</v>
      </c>
      <c r="H4099">
        <v>7.0000000000000007E-2</v>
      </c>
      <c r="I4099" t="s">
        <v>9</v>
      </c>
      <c r="J4099" s="8">
        <v>551.33550000000002</v>
      </c>
      <c r="K4099" s="8">
        <f>IF(Table3[[#This Row],[Return Status]] = "Returned", 0, Table3[[#This Row],[Profit]])</f>
        <v>551.33550000000002</v>
      </c>
      <c r="L4099" s="8" t="str">
        <f>IFERROR(VLOOKUP(Table3[[#This Row],[Order ID]],returns[[Order ID]:[Status]],2,FALSE), "")</f>
        <v/>
      </c>
      <c r="M4099">
        <v>67.28</v>
      </c>
      <c r="N4099">
        <v>19.989999999999998</v>
      </c>
      <c r="O4099" t="s">
        <v>1868</v>
      </c>
      <c r="P4099" t="s">
        <v>406</v>
      </c>
      <c r="Q4099">
        <v>89502</v>
      </c>
      <c r="R4099" t="s">
        <v>407</v>
      </c>
      <c r="S4099" t="s">
        <v>1976</v>
      </c>
      <c r="T4099" t="e">
        <f>VLOOKUP(Table3[[#This Row],[Region]],managers5[],2,FALSE)</f>
        <v>#N/A</v>
      </c>
      <c r="U4099" t="s">
        <v>1955</v>
      </c>
      <c r="V4099" t="s">
        <v>1959</v>
      </c>
      <c r="W4099" t="s">
        <v>14</v>
      </c>
      <c r="X4099" t="s">
        <v>24</v>
      </c>
      <c r="Y4099" t="s">
        <v>16</v>
      </c>
      <c r="Z4099" t="s">
        <v>17</v>
      </c>
      <c r="AA4099" t="s">
        <v>18</v>
      </c>
      <c r="AB4099" t="s">
        <v>19</v>
      </c>
      <c r="AC4099">
        <v>0.4</v>
      </c>
      <c r="AD4099" s="2">
        <v>40303</v>
      </c>
    </row>
    <row r="4100" spans="1:30" x14ac:dyDescent="0.35">
      <c r="A4100">
        <v>8323</v>
      </c>
      <c r="B4100">
        <v>5733</v>
      </c>
      <c r="C4100">
        <v>40704</v>
      </c>
      <c r="D4100" s="1">
        <v>39820</v>
      </c>
      <c r="E4100" t="s">
        <v>32</v>
      </c>
      <c r="F4100">
        <v>6</v>
      </c>
      <c r="G4100">
        <v>11.57</v>
      </c>
      <c r="H4100">
        <v>0.01</v>
      </c>
      <c r="I4100" t="s">
        <v>9</v>
      </c>
      <c r="J4100" s="8">
        <v>-2.06</v>
      </c>
      <c r="K4100" s="8">
        <f>IF(Table3[[#This Row],[Return Status]] = "Returned", 0, Table3[[#This Row],[Profit]])</f>
        <v>-2.06</v>
      </c>
      <c r="L4100" s="8" t="str">
        <f>IFERROR(VLOOKUP(Table3[[#This Row],[Order ID]],returns[[Order ID]:[Status]],2,FALSE), "")</f>
        <v/>
      </c>
      <c r="M4100">
        <v>1.76</v>
      </c>
      <c r="N4100">
        <v>0.7</v>
      </c>
      <c r="O4100" t="s">
        <v>1381</v>
      </c>
      <c r="P4100" t="s">
        <v>131</v>
      </c>
      <c r="Q4100">
        <v>4011</v>
      </c>
      <c r="R4100" t="s">
        <v>132</v>
      </c>
      <c r="S4100" t="s">
        <v>1979</v>
      </c>
      <c r="T4100" t="e">
        <f>VLOOKUP(Table3[[#This Row],[Region]],managers5[],2,FALSE)</f>
        <v>#N/A</v>
      </c>
      <c r="U4100" t="s">
        <v>1956</v>
      </c>
      <c r="W4100" t="s">
        <v>14</v>
      </c>
      <c r="X4100" t="s">
        <v>71</v>
      </c>
      <c r="Y4100" t="s">
        <v>16</v>
      </c>
      <c r="Z4100" t="s">
        <v>106</v>
      </c>
      <c r="AA4100" t="s">
        <v>1118</v>
      </c>
      <c r="AB4100" t="s">
        <v>35</v>
      </c>
      <c r="AC4100">
        <v>0.56000000000000005</v>
      </c>
      <c r="AD4100" s="2">
        <v>39825</v>
      </c>
    </row>
    <row r="4101" spans="1:30" x14ac:dyDescent="0.35">
      <c r="A4101">
        <v>5459</v>
      </c>
      <c r="B4101">
        <v>1883</v>
      </c>
      <c r="C4101">
        <v>13540</v>
      </c>
      <c r="D4101" s="1">
        <v>40321</v>
      </c>
      <c r="E4101" t="s">
        <v>77</v>
      </c>
      <c r="F4101">
        <v>33</v>
      </c>
      <c r="G4101">
        <v>431.06</v>
      </c>
      <c r="H4101">
        <v>0.02</v>
      </c>
      <c r="I4101" t="s">
        <v>9</v>
      </c>
      <c r="J4101" s="8">
        <v>-26.78</v>
      </c>
      <c r="K4101" s="8">
        <f>IF(Table3[[#This Row],[Return Status]] = "Returned", 0, Table3[[#This Row],[Profit]])</f>
        <v>-26.78</v>
      </c>
      <c r="L4101" s="8" t="str">
        <f>IFERROR(VLOOKUP(Table3[[#This Row],[Order ID]],returns[[Order ID]:[Status]],2,FALSE), "")</f>
        <v/>
      </c>
      <c r="M4101">
        <v>12.28</v>
      </c>
      <c r="N4101">
        <v>6.13</v>
      </c>
      <c r="O4101" t="s">
        <v>54</v>
      </c>
      <c r="P4101" t="s">
        <v>120</v>
      </c>
      <c r="Q4101">
        <v>34952</v>
      </c>
      <c r="R4101" t="s">
        <v>56</v>
      </c>
      <c r="S4101" t="s">
        <v>1978</v>
      </c>
      <c r="T4101" t="e">
        <f>VLOOKUP(Table3[[#This Row],[Region]],managers5[],2,FALSE)</f>
        <v>#N/A</v>
      </c>
      <c r="U4101" t="s">
        <v>1957</v>
      </c>
      <c r="V4101" t="s">
        <v>1959</v>
      </c>
      <c r="W4101" t="s">
        <v>14</v>
      </c>
      <c r="X4101" t="s">
        <v>39</v>
      </c>
      <c r="Y4101" t="s">
        <v>16</v>
      </c>
      <c r="Z4101" t="s">
        <v>75</v>
      </c>
      <c r="AA4101" t="s">
        <v>1516</v>
      </c>
      <c r="AB4101" t="s">
        <v>19</v>
      </c>
      <c r="AC4101">
        <v>0.56999999999999995</v>
      </c>
      <c r="AD4101" s="2">
        <v>40321</v>
      </c>
    </row>
    <row r="4102" spans="1:30" x14ac:dyDescent="0.35">
      <c r="A4102">
        <v>3418</v>
      </c>
      <c r="B4102">
        <v>4626</v>
      </c>
      <c r="C4102">
        <v>32929</v>
      </c>
      <c r="D4102" s="1">
        <v>40665</v>
      </c>
      <c r="E4102" t="s">
        <v>32</v>
      </c>
      <c r="F4102">
        <v>13</v>
      </c>
      <c r="G4102">
        <v>152.13999999999999</v>
      </c>
      <c r="H4102">
        <v>0.09</v>
      </c>
      <c r="I4102" t="s">
        <v>9</v>
      </c>
      <c r="J4102" s="8">
        <v>-26.87</v>
      </c>
      <c r="K4102" s="8">
        <f>IF(Table3[[#This Row],[Return Status]] = "Returned", 0, Table3[[#This Row],[Profit]])</f>
        <v>-26.87</v>
      </c>
      <c r="L4102" s="8" t="str">
        <f>IFERROR(VLOOKUP(Table3[[#This Row],[Order ID]],returns[[Order ID]:[Status]],2,FALSE), "")</f>
        <v/>
      </c>
      <c r="M4102">
        <v>12.21</v>
      </c>
      <c r="N4102">
        <v>4.8099999999999996</v>
      </c>
      <c r="O4102" t="s">
        <v>1104</v>
      </c>
      <c r="P4102" t="s">
        <v>43</v>
      </c>
      <c r="Q4102">
        <v>23111</v>
      </c>
      <c r="R4102" t="s">
        <v>44</v>
      </c>
      <c r="S4102" t="s">
        <v>1978</v>
      </c>
      <c r="T4102" t="e">
        <f>VLOOKUP(Table3[[#This Row],[Region]],managers5[],2,FALSE)</f>
        <v>#N/A</v>
      </c>
      <c r="U4102" t="s">
        <v>1957</v>
      </c>
      <c r="V4102" t="s">
        <v>1959</v>
      </c>
      <c r="W4102" t="s">
        <v>14</v>
      </c>
      <c r="X4102" t="s">
        <v>71</v>
      </c>
      <c r="Y4102" t="s">
        <v>16</v>
      </c>
      <c r="Z4102" t="s">
        <v>75</v>
      </c>
      <c r="AA4102" t="s">
        <v>738</v>
      </c>
      <c r="AB4102" t="s">
        <v>19</v>
      </c>
      <c r="AC4102">
        <v>0.57999999999999996</v>
      </c>
      <c r="AD4102" s="1">
        <v>40670</v>
      </c>
    </row>
    <row r="4103" spans="1:30" x14ac:dyDescent="0.35">
      <c r="A4103">
        <v>3511</v>
      </c>
      <c r="B4103">
        <v>5737</v>
      </c>
      <c r="C4103">
        <v>40770</v>
      </c>
      <c r="D4103" s="1">
        <v>40649</v>
      </c>
      <c r="E4103" t="s">
        <v>32</v>
      </c>
      <c r="F4103">
        <v>19</v>
      </c>
      <c r="G4103">
        <v>217.69</v>
      </c>
      <c r="H4103">
        <v>0.09</v>
      </c>
      <c r="I4103" t="s">
        <v>9</v>
      </c>
      <c r="J4103" s="8">
        <v>-11.66</v>
      </c>
      <c r="K4103" s="8">
        <f>IF(Table3[[#This Row],[Return Status]] = "Returned", 0, Table3[[#This Row],[Profit]])</f>
        <v>-11.66</v>
      </c>
      <c r="L4103" s="8" t="str">
        <f>IFERROR(VLOOKUP(Table3[[#This Row],[Order ID]],returns[[Order ID]:[Status]],2,FALSE), "")</f>
        <v/>
      </c>
      <c r="M4103">
        <v>11.33</v>
      </c>
      <c r="N4103">
        <v>6.12</v>
      </c>
      <c r="O4103" t="s">
        <v>627</v>
      </c>
      <c r="P4103" t="s">
        <v>97</v>
      </c>
      <c r="Q4103">
        <v>97301</v>
      </c>
      <c r="R4103" t="s">
        <v>98</v>
      </c>
      <c r="S4103" t="s">
        <v>1976</v>
      </c>
      <c r="T4103" t="e">
        <f>VLOOKUP(Table3[[#This Row],[Region]],managers5[],2,FALSE)</f>
        <v>#N/A</v>
      </c>
      <c r="U4103" t="s">
        <v>1955</v>
      </c>
      <c r="V4103" t="s">
        <v>1959</v>
      </c>
      <c r="W4103" t="s">
        <v>14</v>
      </c>
      <c r="X4103" t="s">
        <v>24</v>
      </c>
      <c r="Y4103" t="s">
        <v>16</v>
      </c>
      <c r="Z4103" t="s">
        <v>83</v>
      </c>
      <c r="AA4103" t="s">
        <v>1778</v>
      </c>
      <c r="AB4103" t="s">
        <v>69</v>
      </c>
      <c r="AC4103">
        <v>0.42</v>
      </c>
      <c r="AD4103" s="1">
        <v>40654</v>
      </c>
    </row>
    <row r="4104" spans="1:30" x14ac:dyDescent="0.35">
      <c r="A4104">
        <v>621</v>
      </c>
      <c r="B4104">
        <v>3833</v>
      </c>
      <c r="C4104">
        <v>27302</v>
      </c>
      <c r="D4104" s="1">
        <v>41164</v>
      </c>
      <c r="E4104" t="s">
        <v>32</v>
      </c>
      <c r="F4104">
        <v>3</v>
      </c>
      <c r="G4104">
        <v>143.5</v>
      </c>
      <c r="H4104">
        <v>0.08</v>
      </c>
      <c r="I4104" t="s">
        <v>9</v>
      </c>
      <c r="J4104" s="8">
        <v>-27.51</v>
      </c>
      <c r="K4104" s="8">
        <f>IF(Table3[[#This Row],[Return Status]] = "Returned", 0, Table3[[#This Row],[Profit]])</f>
        <v>-27.51</v>
      </c>
      <c r="L4104" s="8" t="str">
        <f>IFERROR(VLOOKUP(Table3[[#This Row],[Order ID]],returns[[Order ID]:[Status]],2,FALSE), "")</f>
        <v/>
      </c>
      <c r="M4104">
        <v>48.91</v>
      </c>
      <c r="N4104">
        <v>5.81</v>
      </c>
      <c r="O4104" t="s">
        <v>810</v>
      </c>
      <c r="P4104" t="s">
        <v>64</v>
      </c>
      <c r="Q4104">
        <v>30161</v>
      </c>
      <c r="R4104" t="s">
        <v>65</v>
      </c>
      <c r="S4104" t="s">
        <v>1978</v>
      </c>
      <c r="T4104" t="e">
        <f>VLOOKUP(Table3[[#This Row],[Region]],managers5[],2,FALSE)</f>
        <v>#N/A</v>
      </c>
      <c r="U4104" t="s">
        <v>1957</v>
      </c>
      <c r="V4104" t="s">
        <v>1959</v>
      </c>
      <c r="W4104" t="s">
        <v>14</v>
      </c>
      <c r="X4104" t="s">
        <v>71</v>
      </c>
      <c r="Y4104" t="s">
        <v>16</v>
      </c>
      <c r="Z4104" t="s">
        <v>30</v>
      </c>
      <c r="AA4104" t="s">
        <v>658</v>
      </c>
      <c r="AB4104" t="s">
        <v>19</v>
      </c>
      <c r="AC4104">
        <v>0.38</v>
      </c>
      <c r="AD4104" s="1">
        <v>41164</v>
      </c>
    </row>
    <row r="4105" spans="1:30" x14ac:dyDescent="0.35">
      <c r="A4105">
        <v>189</v>
      </c>
      <c r="B4105">
        <v>6708</v>
      </c>
      <c r="C4105">
        <v>47777</v>
      </c>
      <c r="D4105" s="1">
        <v>41238</v>
      </c>
      <c r="E4105" t="s">
        <v>32</v>
      </c>
      <c r="F4105">
        <v>13</v>
      </c>
      <c r="G4105">
        <v>87.91</v>
      </c>
      <c r="H4105">
        <v>0.05</v>
      </c>
      <c r="I4105" t="s">
        <v>9</v>
      </c>
      <c r="J4105" s="8">
        <v>-27.91</v>
      </c>
      <c r="K4105" s="8">
        <f>IF(Table3[[#This Row],[Return Status]] = "Returned", 0, Table3[[#This Row],[Profit]])</f>
        <v>-27.91</v>
      </c>
      <c r="L4105" s="8" t="str">
        <f>IFERROR(VLOOKUP(Table3[[#This Row],[Order ID]],returns[[Order ID]:[Status]],2,FALSE), "")</f>
        <v/>
      </c>
      <c r="M4105">
        <v>6.68</v>
      </c>
      <c r="N4105">
        <v>5.41</v>
      </c>
      <c r="O4105" t="s">
        <v>352</v>
      </c>
      <c r="P4105" t="s">
        <v>55</v>
      </c>
      <c r="Q4105">
        <v>33319</v>
      </c>
      <c r="R4105" t="s">
        <v>56</v>
      </c>
      <c r="S4105" t="s">
        <v>1978</v>
      </c>
      <c r="T4105" t="e">
        <f>VLOOKUP(Table3[[#This Row],[Region]],managers5[],2,FALSE)</f>
        <v>#N/A</v>
      </c>
      <c r="U4105" t="s">
        <v>1957</v>
      </c>
      <c r="V4105" t="s">
        <v>1959</v>
      </c>
      <c r="W4105" t="s">
        <v>14</v>
      </c>
      <c r="X4105" t="s">
        <v>24</v>
      </c>
      <c r="Y4105" t="s">
        <v>16</v>
      </c>
      <c r="Z4105" t="s">
        <v>30</v>
      </c>
      <c r="AA4105" t="s">
        <v>353</v>
      </c>
      <c r="AB4105" t="s">
        <v>19</v>
      </c>
      <c r="AC4105">
        <v>0.37</v>
      </c>
      <c r="AD4105" s="1">
        <v>41240</v>
      </c>
    </row>
    <row r="4106" spans="1:30" x14ac:dyDescent="0.35">
      <c r="A4106">
        <v>4299</v>
      </c>
      <c r="B4106">
        <v>5740</v>
      </c>
      <c r="C4106">
        <v>40800</v>
      </c>
      <c r="D4106" s="1">
        <v>40516</v>
      </c>
      <c r="E4106" t="s">
        <v>8</v>
      </c>
      <c r="F4106">
        <v>41</v>
      </c>
      <c r="G4106">
        <v>260.31</v>
      </c>
      <c r="H4106">
        <v>0.05</v>
      </c>
      <c r="I4106" t="s">
        <v>9</v>
      </c>
      <c r="J4106" s="8">
        <v>-175.26</v>
      </c>
      <c r="K4106" s="8">
        <f>IF(Table3[[#This Row],[Return Status]] = "Returned", 0, Table3[[#This Row],[Profit]])</f>
        <v>-175.26</v>
      </c>
      <c r="L4106" s="8" t="str">
        <f>IFERROR(VLOOKUP(Table3[[#This Row],[Order ID]],returns[[Order ID]:[Status]],2,FALSE), "")</f>
        <v/>
      </c>
      <c r="M4106">
        <v>6.48</v>
      </c>
      <c r="N4106">
        <v>7.91</v>
      </c>
      <c r="O4106" t="s">
        <v>1232</v>
      </c>
      <c r="P4106" t="s">
        <v>37</v>
      </c>
      <c r="Q4106">
        <v>17112</v>
      </c>
      <c r="R4106" t="s">
        <v>37</v>
      </c>
      <c r="S4106" t="s">
        <v>1979</v>
      </c>
      <c r="T4106" t="e">
        <f>VLOOKUP(Table3[[#This Row],[Region]],managers5[],2,FALSE)</f>
        <v>#N/A</v>
      </c>
      <c r="U4106" t="s">
        <v>1956</v>
      </c>
      <c r="W4106" t="s">
        <v>14</v>
      </c>
      <c r="X4106" t="s">
        <v>71</v>
      </c>
      <c r="Y4106" t="s">
        <v>16</v>
      </c>
      <c r="Z4106" t="s">
        <v>30</v>
      </c>
      <c r="AA4106" t="s">
        <v>1185</v>
      </c>
      <c r="AB4106" t="s">
        <v>19</v>
      </c>
      <c r="AC4106">
        <v>0.37</v>
      </c>
      <c r="AD4106" s="2">
        <v>40516</v>
      </c>
    </row>
    <row r="4107" spans="1:30" x14ac:dyDescent="0.35">
      <c r="A4107">
        <v>669</v>
      </c>
      <c r="B4107">
        <v>5743</v>
      </c>
      <c r="C4107">
        <v>40802</v>
      </c>
      <c r="D4107" s="1">
        <v>41155</v>
      </c>
      <c r="E4107" t="s">
        <v>77</v>
      </c>
      <c r="F4107">
        <v>28</v>
      </c>
      <c r="G4107">
        <v>3361.02</v>
      </c>
      <c r="H4107">
        <v>0.04</v>
      </c>
      <c r="I4107" t="s">
        <v>49</v>
      </c>
      <c r="J4107" s="8">
        <v>26.05</v>
      </c>
      <c r="K4107" s="8">
        <f>IF(Table3[[#This Row],[Return Status]] = "Returned", 0, Table3[[#This Row],[Profit]])</f>
        <v>0</v>
      </c>
      <c r="L4107" s="8" t="str">
        <f>IFERROR(VLOOKUP(Table3[[#This Row],[Order ID]],returns[[Order ID]:[Status]],2,FALSE), "")</f>
        <v>Returned</v>
      </c>
      <c r="M4107">
        <v>115.99</v>
      </c>
      <c r="N4107">
        <v>56.14</v>
      </c>
      <c r="O4107" t="s">
        <v>845</v>
      </c>
      <c r="P4107" t="s">
        <v>37</v>
      </c>
      <c r="Q4107">
        <v>43050</v>
      </c>
      <c r="R4107" t="s">
        <v>37</v>
      </c>
      <c r="S4107" t="s">
        <v>1979</v>
      </c>
      <c r="T4107" t="e">
        <f>VLOOKUP(Table3[[#This Row],[Region]],managers5[],2,FALSE)</f>
        <v>#N/A</v>
      </c>
      <c r="U4107" t="s">
        <v>1956</v>
      </c>
      <c r="W4107" t="s">
        <v>14</v>
      </c>
      <c r="X4107" t="s">
        <v>39</v>
      </c>
      <c r="Y4107" t="s">
        <v>46</v>
      </c>
      <c r="Z4107" t="s">
        <v>124</v>
      </c>
      <c r="AA4107" t="s">
        <v>846</v>
      </c>
      <c r="AB4107" t="s">
        <v>74</v>
      </c>
      <c r="AC4107">
        <v>0.4</v>
      </c>
      <c r="AD4107" s="1">
        <v>41156</v>
      </c>
    </row>
    <row r="4108" spans="1:30" x14ac:dyDescent="0.35">
      <c r="A4108">
        <v>4320</v>
      </c>
      <c r="B4108">
        <v>4956</v>
      </c>
      <c r="C4108">
        <v>35265</v>
      </c>
      <c r="D4108" s="1">
        <v>40511</v>
      </c>
      <c r="E4108" t="s">
        <v>8</v>
      </c>
      <c r="F4108">
        <v>2</v>
      </c>
      <c r="G4108">
        <v>24.53</v>
      </c>
      <c r="H4108">
        <v>0.04</v>
      </c>
      <c r="I4108" t="s">
        <v>9</v>
      </c>
      <c r="J4108" s="8">
        <v>-28.144500000000001</v>
      </c>
      <c r="K4108" s="8">
        <f>IF(Table3[[#This Row],[Return Status]] = "Returned", 0, Table3[[#This Row],[Profit]])</f>
        <v>-28.144500000000001</v>
      </c>
      <c r="L4108" s="8" t="str">
        <f>IFERROR(VLOOKUP(Table3[[#This Row],[Order ID]],returns[[Order ID]:[Status]],2,FALSE), "")</f>
        <v/>
      </c>
      <c r="M4108">
        <v>9.49</v>
      </c>
      <c r="N4108">
        <v>5.76</v>
      </c>
      <c r="O4108" t="s">
        <v>1382</v>
      </c>
      <c r="P4108" t="s">
        <v>90</v>
      </c>
      <c r="Q4108">
        <v>33021</v>
      </c>
      <c r="R4108" t="s">
        <v>56</v>
      </c>
      <c r="S4108" t="s">
        <v>1978</v>
      </c>
      <c r="T4108" t="e">
        <f>VLOOKUP(Table3[[#This Row],[Region]],managers5[],2,FALSE)</f>
        <v>#N/A</v>
      </c>
      <c r="U4108" t="s">
        <v>1957</v>
      </c>
      <c r="V4108" t="s">
        <v>1959</v>
      </c>
      <c r="W4108" t="s">
        <v>14</v>
      </c>
      <c r="X4108" t="s">
        <v>15</v>
      </c>
      <c r="Y4108" t="s">
        <v>46</v>
      </c>
      <c r="Z4108" t="s">
        <v>124</v>
      </c>
      <c r="AA4108" t="s">
        <v>1636</v>
      </c>
      <c r="AB4108" t="s">
        <v>69</v>
      </c>
      <c r="AC4108">
        <v>0.39</v>
      </c>
      <c r="AD4108" s="2">
        <v>40513</v>
      </c>
    </row>
    <row r="4109" spans="1:30" x14ac:dyDescent="0.35">
      <c r="A4109">
        <v>5136</v>
      </c>
      <c r="B4109">
        <v>5749</v>
      </c>
      <c r="C4109">
        <v>40833</v>
      </c>
      <c r="D4109" s="1">
        <v>40374</v>
      </c>
      <c r="E4109" t="s">
        <v>32</v>
      </c>
      <c r="F4109">
        <v>48</v>
      </c>
      <c r="G4109">
        <v>2688.0825</v>
      </c>
      <c r="H4109">
        <v>0.04</v>
      </c>
      <c r="I4109" t="s">
        <v>9</v>
      </c>
      <c r="J4109" s="8">
        <v>844.82100000000003</v>
      </c>
      <c r="K4109" s="8">
        <f>IF(Table3[[#This Row],[Return Status]] = "Returned", 0, Table3[[#This Row],[Profit]])</f>
        <v>844.82100000000003</v>
      </c>
      <c r="L4109" s="8" t="str">
        <f>IFERROR(VLOOKUP(Table3[[#This Row],[Order ID]],returns[[Order ID]:[Status]],2,FALSE), "")</f>
        <v/>
      </c>
      <c r="M4109">
        <v>65.989999999999995</v>
      </c>
      <c r="N4109">
        <v>2.5</v>
      </c>
      <c r="O4109" t="s">
        <v>1138</v>
      </c>
      <c r="P4109" t="s">
        <v>131</v>
      </c>
      <c r="Q4109">
        <v>20735</v>
      </c>
      <c r="R4109" t="s">
        <v>132</v>
      </c>
      <c r="S4109" t="s">
        <v>1979</v>
      </c>
      <c r="T4109" t="e">
        <f>VLOOKUP(Table3[[#This Row],[Region]],managers5[],2,FALSE)</f>
        <v>#N/A</v>
      </c>
      <c r="U4109" t="s">
        <v>1956</v>
      </c>
      <c r="W4109" t="s">
        <v>14</v>
      </c>
      <c r="X4109" t="s">
        <v>24</v>
      </c>
      <c r="Y4109" t="s">
        <v>46</v>
      </c>
      <c r="Z4109" t="s">
        <v>86</v>
      </c>
      <c r="AA4109" t="s">
        <v>989</v>
      </c>
      <c r="AB4109" t="s">
        <v>19</v>
      </c>
      <c r="AC4109">
        <v>0.56000000000000005</v>
      </c>
      <c r="AD4109" s="2">
        <v>40383</v>
      </c>
    </row>
    <row r="4110" spans="1:30" x14ac:dyDescent="0.35">
      <c r="A4110">
        <v>178</v>
      </c>
      <c r="B4110">
        <v>5753</v>
      </c>
      <c r="C4110">
        <v>40838</v>
      </c>
      <c r="D4110" s="1">
        <v>41239</v>
      </c>
      <c r="E4110" t="s">
        <v>8</v>
      </c>
      <c r="F4110">
        <v>40</v>
      </c>
      <c r="G4110">
        <v>323.95999999999998</v>
      </c>
      <c r="H4110">
        <v>7.0000000000000007E-2</v>
      </c>
      <c r="I4110" t="s">
        <v>9</v>
      </c>
      <c r="J4110" s="8">
        <v>-136.82</v>
      </c>
      <c r="K4110" s="8">
        <f>IF(Table3[[#This Row],[Return Status]] = "Returned", 0, Table3[[#This Row],[Profit]])</f>
        <v>-136.82</v>
      </c>
      <c r="L4110" s="8" t="str">
        <f>IFERROR(VLOOKUP(Table3[[#This Row],[Order ID]],returns[[Order ID]:[Status]],2,FALSE), "")</f>
        <v/>
      </c>
      <c r="M4110">
        <v>8.09</v>
      </c>
      <c r="N4110">
        <v>7.96</v>
      </c>
      <c r="O4110" t="s">
        <v>338</v>
      </c>
      <c r="P4110" t="s">
        <v>189</v>
      </c>
      <c r="Q4110">
        <v>98373</v>
      </c>
      <c r="R4110" t="s">
        <v>190</v>
      </c>
      <c r="S4110" t="s">
        <v>1976</v>
      </c>
      <c r="T4110" t="e">
        <f>VLOOKUP(Table3[[#This Row],[Region]],managers5[],2,FALSE)</f>
        <v>#N/A</v>
      </c>
      <c r="U4110" t="s">
        <v>1955</v>
      </c>
      <c r="V4110" t="s">
        <v>1959</v>
      </c>
      <c r="W4110" t="s">
        <v>14</v>
      </c>
      <c r="X4110" t="s">
        <v>39</v>
      </c>
      <c r="Y4110" t="s">
        <v>50</v>
      </c>
      <c r="Z4110" t="s">
        <v>61</v>
      </c>
      <c r="AA4110" t="s">
        <v>339</v>
      </c>
      <c r="AB4110" t="s">
        <v>19</v>
      </c>
      <c r="AC4110">
        <v>0.49</v>
      </c>
      <c r="AD4110" s="1">
        <v>41242</v>
      </c>
    </row>
    <row r="4111" spans="1:30" x14ac:dyDescent="0.35">
      <c r="A4111">
        <v>188</v>
      </c>
      <c r="B4111">
        <v>5754</v>
      </c>
      <c r="C4111">
        <v>40838</v>
      </c>
      <c r="D4111" s="1">
        <v>41239</v>
      </c>
      <c r="E4111" t="s">
        <v>8</v>
      </c>
      <c r="F4111">
        <v>10</v>
      </c>
      <c r="G4111">
        <v>175.85649999999899</v>
      </c>
      <c r="H4111">
        <v>0.03</v>
      </c>
      <c r="I4111" t="s">
        <v>9</v>
      </c>
      <c r="J4111" s="8">
        <v>-93.257999999999996</v>
      </c>
      <c r="K4111" s="8">
        <f>IF(Table3[[#This Row],[Return Status]] = "Returned", 0, Table3[[#This Row],[Profit]])</f>
        <v>-93.257999999999996</v>
      </c>
      <c r="L4111" s="8" t="str">
        <f>IFERROR(VLOOKUP(Table3[[#This Row],[Order ID]],returns[[Order ID]:[Status]],2,FALSE), "")</f>
        <v/>
      </c>
      <c r="M4111">
        <v>20.99</v>
      </c>
      <c r="N4111">
        <v>1.25</v>
      </c>
      <c r="O4111" t="s">
        <v>338</v>
      </c>
      <c r="P4111" t="s">
        <v>189</v>
      </c>
      <c r="Q4111">
        <v>98373</v>
      </c>
      <c r="R4111" t="s">
        <v>190</v>
      </c>
      <c r="S4111" t="s">
        <v>1976</v>
      </c>
      <c r="T4111" t="e">
        <f>VLOOKUP(Table3[[#This Row],[Region]],managers5[],2,FALSE)</f>
        <v>#N/A</v>
      </c>
      <c r="U4111" t="s">
        <v>1955</v>
      </c>
      <c r="V4111" t="s">
        <v>1959</v>
      </c>
      <c r="W4111" t="s">
        <v>14</v>
      </c>
      <c r="X4111" t="s">
        <v>39</v>
      </c>
      <c r="Y4111" t="s">
        <v>46</v>
      </c>
      <c r="Z4111" t="s">
        <v>86</v>
      </c>
      <c r="AA4111" t="s">
        <v>351</v>
      </c>
      <c r="AB4111" t="s">
        <v>109</v>
      </c>
      <c r="AC4111">
        <v>0.83</v>
      </c>
      <c r="AD4111" s="1">
        <v>41240</v>
      </c>
    </row>
    <row r="4112" spans="1:30" x14ac:dyDescent="0.35">
      <c r="A4112">
        <v>1592</v>
      </c>
      <c r="B4112">
        <v>5755</v>
      </c>
      <c r="C4112">
        <v>40839</v>
      </c>
      <c r="D4112" s="1">
        <v>40999</v>
      </c>
      <c r="E4112" t="s">
        <v>20</v>
      </c>
      <c r="F4112">
        <v>23</v>
      </c>
      <c r="G4112">
        <v>2732.01</v>
      </c>
      <c r="H4112">
        <v>0.04</v>
      </c>
      <c r="I4112" t="s">
        <v>49</v>
      </c>
      <c r="J4112" s="8">
        <v>-100.4676</v>
      </c>
      <c r="K4112" s="8">
        <f>IF(Table3[[#This Row],[Return Status]] = "Returned", 0, Table3[[#This Row],[Profit]])</f>
        <v>-100.4676</v>
      </c>
      <c r="L4112" s="8" t="str">
        <f>IFERROR(VLOOKUP(Table3[[#This Row],[Order ID]],returns[[Order ID]:[Status]],2,FALSE), "")</f>
        <v/>
      </c>
      <c r="M4112">
        <v>119.99</v>
      </c>
      <c r="N4112">
        <v>56.14</v>
      </c>
      <c r="O4112" t="s">
        <v>1081</v>
      </c>
      <c r="P4112" t="s">
        <v>37</v>
      </c>
      <c r="Q4112">
        <v>44117</v>
      </c>
      <c r="R4112" t="s">
        <v>37</v>
      </c>
      <c r="S4112" t="s">
        <v>1979</v>
      </c>
      <c r="T4112" t="e">
        <f>VLOOKUP(Table3[[#This Row],[Region]],managers5[],2,FALSE)</f>
        <v>#N/A</v>
      </c>
      <c r="U4112" t="s">
        <v>1956</v>
      </c>
      <c r="W4112" t="s">
        <v>14</v>
      </c>
      <c r="X4112" t="s">
        <v>71</v>
      </c>
      <c r="Y4112" t="s">
        <v>46</v>
      </c>
      <c r="Z4112" t="s">
        <v>124</v>
      </c>
      <c r="AA4112" t="s">
        <v>876</v>
      </c>
      <c r="AB4112" t="s">
        <v>53</v>
      </c>
      <c r="AC4112">
        <v>0.39</v>
      </c>
      <c r="AD4112" s="1">
        <v>41000</v>
      </c>
    </row>
    <row r="4113" spans="1:30" x14ac:dyDescent="0.35">
      <c r="A4113">
        <v>5455</v>
      </c>
      <c r="B4113">
        <v>5756</v>
      </c>
      <c r="C4113">
        <v>40866</v>
      </c>
      <c r="D4113" s="1">
        <v>40321</v>
      </c>
      <c r="E4113" t="s">
        <v>77</v>
      </c>
      <c r="F4113">
        <v>3</v>
      </c>
      <c r="G4113">
        <v>907.18</v>
      </c>
      <c r="H4113">
        <v>0.06</v>
      </c>
      <c r="I4113" t="s">
        <v>9</v>
      </c>
      <c r="J4113" s="8">
        <v>-236.6</v>
      </c>
      <c r="K4113" s="8">
        <f>IF(Table3[[#This Row],[Return Status]] = "Returned", 0, Table3[[#This Row],[Profit]])</f>
        <v>-236.6</v>
      </c>
      <c r="L4113" s="8" t="str">
        <f>IFERROR(VLOOKUP(Table3[[#This Row],[Order ID]],returns[[Order ID]:[Status]],2,FALSE), "")</f>
        <v/>
      </c>
      <c r="M4113">
        <v>300.64999999999998</v>
      </c>
      <c r="N4113">
        <v>24.49</v>
      </c>
      <c r="O4113" t="s">
        <v>739</v>
      </c>
      <c r="P4113" t="s">
        <v>204</v>
      </c>
      <c r="Q4113">
        <v>2891</v>
      </c>
      <c r="R4113" t="s">
        <v>204</v>
      </c>
      <c r="S4113" t="s">
        <v>1979</v>
      </c>
      <c r="T4113" t="e">
        <f>VLOOKUP(Table3[[#This Row],[Region]],managers5[],2,FALSE)</f>
        <v>#N/A</v>
      </c>
      <c r="U4113" t="s">
        <v>1956</v>
      </c>
      <c r="W4113" t="s">
        <v>14</v>
      </c>
      <c r="X4113" t="s">
        <v>71</v>
      </c>
      <c r="Y4113" t="s">
        <v>16</v>
      </c>
      <c r="Z4113" t="s">
        <v>83</v>
      </c>
      <c r="AA4113" t="s">
        <v>234</v>
      </c>
      <c r="AB4113" t="s">
        <v>85</v>
      </c>
      <c r="AC4113">
        <v>0.52</v>
      </c>
      <c r="AD4113" s="2">
        <v>40322</v>
      </c>
    </row>
    <row r="4114" spans="1:30" x14ac:dyDescent="0.35">
      <c r="A4114">
        <v>2214</v>
      </c>
      <c r="B4114">
        <v>5758</v>
      </c>
      <c r="C4114">
        <v>40870</v>
      </c>
      <c r="D4114" s="1">
        <v>40888</v>
      </c>
      <c r="E4114" t="s">
        <v>41</v>
      </c>
      <c r="F4114">
        <v>28</v>
      </c>
      <c r="G4114">
        <v>146.69</v>
      </c>
      <c r="H4114">
        <v>0</v>
      </c>
      <c r="I4114" t="s">
        <v>9</v>
      </c>
      <c r="J4114" s="8">
        <v>-64.05</v>
      </c>
      <c r="K4114" s="8">
        <f>IF(Table3[[#This Row],[Return Status]] = "Returned", 0, Table3[[#This Row],[Profit]])</f>
        <v>-64.05</v>
      </c>
      <c r="L4114" s="8" t="str">
        <f>IFERROR(VLOOKUP(Table3[[#This Row],[Order ID]],returns[[Order ID]:[Status]],2,FALSE), "")</f>
        <v/>
      </c>
      <c r="M4114">
        <v>4.95</v>
      </c>
      <c r="N4114">
        <v>5.32</v>
      </c>
      <c r="O4114" t="s">
        <v>1002</v>
      </c>
      <c r="P4114" t="s">
        <v>37</v>
      </c>
      <c r="Q4114">
        <v>11801</v>
      </c>
      <c r="R4114" t="s">
        <v>37</v>
      </c>
      <c r="S4114" t="s">
        <v>1979</v>
      </c>
      <c r="T4114" t="e">
        <f>VLOOKUP(Table3[[#This Row],[Region]],managers5[],2,FALSE)</f>
        <v>#N/A</v>
      </c>
      <c r="U4114" t="s">
        <v>1956</v>
      </c>
      <c r="W4114" t="s">
        <v>14</v>
      </c>
      <c r="X4114" t="s">
        <v>71</v>
      </c>
      <c r="Y4114" t="s">
        <v>50</v>
      </c>
      <c r="Z4114" t="s">
        <v>61</v>
      </c>
      <c r="AA4114" t="s">
        <v>523</v>
      </c>
      <c r="AB4114" t="s">
        <v>19</v>
      </c>
      <c r="AC4114">
        <v>0.41</v>
      </c>
      <c r="AD4114" s="1">
        <v>40890</v>
      </c>
    </row>
    <row r="4115" spans="1:30" x14ac:dyDescent="0.35">
      <c r="A4115">
        <v>2232</v>
      </c>
      <c r="B4115">
        <v>5757</v>
      </c>
      <c r="C4115">
        <v>40870</v>
      </c>
      <c r="D4115" s="1">
        <v>40888</v>
      </c>
      <c r="E4115" t="s">
        <v>41</v>
      </c>
      <c r="F4115">
        <v>43</v>
      </c>
      <c r="G4115">
        <v>12858.88</v>
      </c>
      <c r="H4115">
        <v>0.08</v>
      </c>
      <c r="I4115" t="s">
        <v>9</v>
      </c>
      <c r="J4115" s="8">
        <v>4833.2700000000004</v>
      </c>
      <c r="K4115" s="8">
        <f>IF(Table3[[#This Row],[Return Status]] = "Returned", 0, Table3[[#This Row],[Profit]])</f>
        <v>4833.2700000000004</v>
      </c>
      <c r="L4115" s="8" t="str">
        <f>IFERROR(VLOOKUP(Table3[[#This Row],[Order ID]],returns[[Order ID]:[Status]],2,FALSE), "")</f>
        <v/>
      </c>
      <c r="M4115">
        <v>300.97000000000003</v>
      </c>
      <c r="N4115">
        <v>7.18</v>
      </c>
      <c r="O4115" t="s">
        <v>1002</v>
      </c>
      <c r="P4115" t="s">
        <v>37</v>
      </c>
      <c r="Q4115">
        <v>11801</v>
      </c>
      <c r="R4115" t="s">
        <v>37</v>
      </c>
      <c r="S4115" t="s">
        <v>1979</v>
      </c>
      <c r="T4115" t="e">
        <f>VLOOKUP(Table3[[#This Row],[Region]],managers5[],2,FALSE)</f>
        <v>#N/A</v>
      </c>
      <c r="U4115" t="s">
        <v>1956</v>
      </c>
      <c r="W4115" t="s">
        <v>14</v>
      </c>
      <c r="X4115" t="s">
        <v>71</v>
      </c>
      <c r="Y4115" t="s">
        <v>46</v>
      </c>
      <c r="Z4115" t="s">
        <v>47</v>
      </c>
      <c r="AA4115" t="s">
        <v>167</v>
      </c>
      <c r="AB4115" t="s">
        <v>19</v>
      </c>
      <c r="AC4115">
        <v>0.48</v>
      </c>
      <c r="AD4115" s="1">
        <v>40888</v>
      </c>
    </row>
    <row r="4116" spans="1:30" x14ac:dyDescent="0.35">
      <c r="A4116">
        <v>2784</v>
      </c>
      <c r="B4116">
        <v>5761</v>
      </c>
      <c r="C4116">
        <v>40896</v>
      </c>
      <c r="D4116" s="1">
        <v>40788</v>
      </c>
      <c r="E4116" t="s">
        <v>8</v>
      </c>
      <c r="F4116">
        <v>21</v>
      </c>
      <c r="G4116">
        <v>155.72999999999999</v>
      </c>
      <c r="H4116">
        <v>0.03</v>
      </c>
      <c r="I4116" t="s">
        <v>33</v>
      </c>
      <c r="J4116" s="8">
        <v>42.86</v>
      </c>
      <c r="K4116" s="8">
        <f>IF(Table3[[#This Row],[Return Status]] = "Returned", 0, Table3[[#This Row],[Profit]])</f>
        <v>42.86</v>
      </c>
      <c r="L4116" s="8" t="str">
        <f>IFERROR(VLOOKUP(Table3[[#This Row],[Order ID]],returns[[Order ID]:[Status]],2,FALSE), "")</f>
        <v/>
      </c>
      <c r="M4116">
        <v>7.4</v>
      </c>
      <c r="N4116">
        <v>1.71</v>
      </c>
      <c r="O4116" t="s">
        <v>814</v>
      </c>
      <c r="P4116" t="s">
        <v>134</v>
      </c>
      <c r="Q4116">
        <v>6484</v>
      </c>
      <c r="R4116" t="s">
        <v>135</v>
      </c>
      <c r="S4116" t="s">
        <v>1979</v>
      </c>
      <c r="T4116" t="e">
        <f>VLOOKUP(Table3[[#This Row],[Region]],managers5[],2,FALSE)</f>
        <v>#N/A</v>
      </c>
      <c r="U4116" t="s">
        <v>1956</v>
      </c>
      <c r="W4116" t="s">
        <v>14</v>
      </c>
      <c r="X4116" t="s">
        <v>71</v>
      </c>
      <c r="Y4116" t="s">
        <v>16</v>
      </c>
      <c r="Z4116" t="s">
        <v>30</v>
      </c>
      <c r="AA4116" t="s">
        <v>1335</v>
      </c>
      <c r="AB4116" t="s">
        <v>35</v>
      </c>
      <c r="AC4116">
        <v>0.4</v>
      </c>
      <c r="AD4116" s="1">
        <v>40789</v>
      </c>
    </row>
    <row r="4117" spans="1:30" x14ac:dyDescent="0.35">
      <c r="A4117">
        <v>3658</v>
      </c>
      <c r="B4117">
        <v>5385</v>
      </c>
      <c r="C4117">
        <v>38304</v>
      </c>
      <c r="D4117" s="1">
        <v>40624</v>
      </c>
      <c r="E4117" t="s">
        <v>77</v>
      </c>
      <c r="F4117">
        <v>7</v>
      </c>
      <c r="G4117">
        <v>30.1</v>
      </c>
      <c r="H4117">
        <v>0.09</v>
      </c>
      <c r="I4117" t="s">
        <v>9</v>
      </c>
      <c r="J4117" s="8">
        <v>-28.312999999999999</v>
      </c>
      <c r="K4117" s="8">
        <f>IF(Table3[[#This Row],[Return Status]] = "Returned", 0, Table3[[#This Row],[Profit]])</f>
        <v>-28.312999999999999</v>
      </c>
      <c r="L4117" s="8" t="str">
        <f>IFERROR(VLOOKUP(Table3[[#This Row],[Order ID]],returns[[Order ID]:[Status]],2,FALSE), "")</f>
        <v/>
      </c>
      <c r="M4117">
        <v>3.58</v>
      </c>
      <c r="N4117">
        <v>5.47</v>
      </c>
      <c r="O4117" t="s">
        <v>717</v>
      </c>
      <c r="P4117" t="s">
        <v>64</v>
      </c>
      <c r="Q4117">
        <v>31088</v>
      </c>
      <c r="R4117" t="s">
        <v>65</v>
      </c>
      <c r="S4117" t="s">
        <v>1978</v>
      </c>
      <c r="T4117" t="e">
        <f>VLOOKUP(Table3[[#This Row],[Region]],managers5[],2,FALSE)</f>
        <v>#N/A</v>
      </c>
      <c r="U4117" t="s">
        <v>1957</v>
      </c>
      <c r="V4117" t="s">
        <v>1959</v>
      </c>
      <c r="W4117" t="s">
        <v>14</v>
      </c>
      <c r="X4117" t="s">
        <v>39</v>
      </c>
      <c r="Y4117" t="s">
        <v>16</v>
      </c>
      <c r="Z4117" t="s">
        <v>17</v>
      </c>
      <c r="AA4117" t="s">
        <v>273</v>
      </c>
      <c r="AB4117" t="s">
        <v>19</v>
      </c>
      <c r="AC4117">
        <v>0.37</v>
      </c>
      <c r="AD4117" s="1">
        <v>40626</v>
      </c>
    </row>
    <row r="4118" spans="1:30" x14ac:dyDescent="0.35">
      <c r="A4118">
        <v>772</v>
      </c>
      <c r="B4118">
        <v>787</v>
      </c>
      <c r="C4118">
        <v>5635</v>
      </c>
      <c r="D4118" s="1">
        <v>41136</v>
      </c>
      <c r="E4118" t="s">
        <v>20</v>
      </c>
      <c r="F4118">
        <v>17</v>
      </c>
      <c r="G4118">
        <v>198.78</v>
      </c>
      <c r="H4118">
        <v>0.02</v>
      </c>
      <c r="I4118" t="s">
        <v>9</v>
      </c>
      <c r="J4118" s="8">
        <v>-28.3475</v>
      </c>
      <c r="K4118" s="8">
        <f>IF(Table3[[#This Row],[Return Status]] = "Returned", 0, Table3[[#This Row],[Profit]])</f>
        <v>-28.3475</v>
      </c>
      <c r="L4118" s="8" t="str">
        <f>IFERROR(VLOOKUP(Table3[[#This Row],[Order ID]],returns[[Order ID]:[Status]],2,FALSE), "")</f>
        <v/>
      </c>
      <c r="M4118">
        <v>11.5</v>
      </c>
      <c r="N4118">
        <v>7.19</v>
      </c>
      <c r="O4118" t="s">
        <v>931</v>
      </c>
      <c r="P4118" t="s">
        <v>120</v>
      </c>
      <c r="Q4118">
        <v>34787</v>
      </c>
      <c r="R4118" t="s">
        <v>56</v>
      </c>
      <c r="S4118" t="s">
        <v>1978</v>
      </c>
      <c r="T4118" t="e">
        <f>VLOOKUP(Table3[[#This Row],[Region]],managers5[],2,FALSE)</f>
        <v>#N/A</v>
      </c>
      <c r="U4118" t="s">
        <v>1957</v>
      </c>
      <c r="V4118" t="s">
        <v>1959</v>
      </c>
      <c r="W4118" t="s">
        <v>14</v>
      </c>
      <c r="X4118" t="s">
        <v>71</v>
      </c>
      <c r="Y4118" t="s">
        <v>16</v>
      </c>
      <c r="Z4118" t="s">
        <v>17</v>
      </c>
      <c r="AA4118" t="s">
        <v>205</v>
      </c>
      <c r="AB4118" t="s">
        <v>19</v>
      </c>
      <c r="AC4118">
        <v>0.4</v>
      </c>
      <c r="AD4118" s="1">
        <v>41138</v>
      </c>
    </row>
    <row r="4119" spans="1:30" x14ac:dyDescent="0.35">
      <c r="A4119">
        <v>123</v>
      </c>
      <c r="B4119">
        <v>5867</v>
      </c>
      <c r="C4119">
        <v>41634</v>
      </c>
      <c r="D4119" s="1">
        <v>41251</v>
      </c>
      <c r="E4119" t="s">
        <v>8</v>
      </c>
      <c r="F4119">
        <v>7</v>
      </c>
      <c r="G4119">
        <v>57.35</v>
      </c>
      <c r="H4119">
        <v>0.06</v>
      </c>
      <c r="I4119" t="s">
        <v>9</v>
      </c>
      <c r="J4119" s="8">
        <v>-28.55</v>
      </c>
      <c r="K4119" s="8">
        <f>IF(Table3[[#This Row],[Return Status]] = "Returned", 0, Table3[[#This Row],[Profit]])</f>
        <v>-28.55</v>
      </c>
      <c r="L4119" s="8" t="str">
        <f>IFERROR(VLOOKUP(Table3[[#This Row],[Order ID]],returns[[Order ID]:[Status]],2,FALSE), "")</f>
        <v/>
      </c>
      <c r="M4119">
        <v>8.33</v>
      </c>
      <c r="N4119">
        <v>1.99</v>
      </c>
      <c r="O4119" t="s">
        <v>257</v>
      </c>
      <c r="P4119" t="s">
        <v>64</v>
      </c>
      <c r="Q4119">
        <v>42240</v>
      </c>
      <c r="R4119" t="s">
        <v>65</v>
      </c>
      <c r="S4119" t="s">
        <v>1978</v>
      </c>
      <c r="T4119" t="e">
        <f>VLOOKUP(Table3[[#This Row],[Region]],managers5[],2,FALSE)</f>
        <v>#N/A</v>
      </c>
      <c r="U4119" t="s">
        <v>1957</v>
      </c>
      <c r="V4119" t="s">
        <v>1959</v>
      </c>
      <c r="W4119" t="s">
        <v>14</v>
      </c>
      <c r="X4119" t="s">
        <v>24</v>
      </c>
      <c r="Y4119" t="s">
        <v>46</v>
      </c>
      <c r="Z4119" t="s">
        <v>47</v>
      </c>
      <c r="AA4119" t="s">
        <v>264</v>
      </c>
      <c r="AB4119" t="s">
        <v>109</v>
      </c>
      <c r="AC4119">
        <v>0.52</v>
      </c>
      <c r="AD4119" s="1">
        <v>41252</v>
      </c>
    </row>
    <row r="4120" spans="1:30" x14ac:dyDescent="0.35">
      <c r="A4120">
        <v>1224</v>
      </c>
      <c r="B4120">
        <v>5766</v>
      </c>
      <c r="C4120">
        <v>40933</v>
      </c>
      <c r="D4120" s="1">
        <v>41056</v>
      </c>
      <c r="E4120" t="s">
        <v>77</v>
      </c>
      <c r="F4120">
        <v>37</v>
      </c>
      <c r="G4120">
        <v>95.43</v>
      </c>
      <c r="H4120">
        <v>0.06</v>
      </c>
      <c r="I4120" t="s">
        <v>9</v>
      </c>
      <c r="J4120" s="8">
        <v>-103.96</v>
      </c>
      <c r="K4120" s="8">
        <f>IF(Table3[[#This Row],[Return Status]] = "Returned", 0, Table3[[#This Row],[Profit]])</f>
        <v>-103.96</v>
      </c>
      <c r="L4120" s="8" t="str">
        <f>IFERROR(VLOOKUP(Table3[[#This Row],[Order ID]],returns[[Order ID]:[Status]],2,FALSE), "")</f>
        <v/>
      </c>
      <c r="M4120">
        <v>2.52</v>
      </c>
      <c r="N4120">
        <v>4.28</v>
      </c>
      <c r="O4120" t="s">
        <v>1030</v>
      </c>
      <c r="P4120" t="s">
        <v>97</v>
      </c>
      <c r="Q4120">
        <v>97601</v>
      </c>
      <c r="R4120" t="s">
        <v>98</v>
      </c>
      <c r="S4120" t="s">
        <v>1976</v>
      </c>
      <c r="T4120" t="e">
        <f>VLOOKUP(Table3[[#This Row],[Region]],managers5[],2,FALSE)</f>
        <v>#N/A</v>
      </c>
      <c r="U4120" t="s">
        <v>1955</v>
      </c>
      <c r="V4120" t="s">
        <v>1959</v>
      </c>
      <c r="W4120" t="s">
        <v>14</v>
      </c>
      <c r="X4120" t="s">
        <v>39</v>
      </c>
      <c r="Y4120" t="s">
        <v>16</v>
      </c>
      <c r="Z4120" t="s">
        <v>106</v>
      </c>
      <c r="AA4120" t="s">
        <v>428</v>
      </c>
      <c r="AB4120" t="s">
        <v>35</v>
      </c>
      <c r="AC4120">
        <v>0.44</v>
      </c>
      <c r="AD4120" s="1">
        <v>41057</v>
      </c>
    </row>
    <row r="4121" spans="1:30" x14ac:dyDescent="0.35">
      <c r="A4121">
        <v>2390</v>
      </c>
      <c r="B4121">
        <v>5768</v>
      </c>
      <c r="C4121">
        <v>40934</v>
      </c>
      <c r="D4121" s="1">
        <v>40860</v>
      </c>
      <c r="E4121" t="s">
        <v>8</v>
      </c>
      <c r="F4121">
        <v>11</v>
      </c>
      <c r="G4121">
        <v>404.14949999999999</v>
      </c>
      <c r="H4121">
        <v>7.0000000000000007E-2</v>
      </c>
      <c r="I4121" t="s">
        <v>9</v>
      </c>
      <c r="J4121" s="8">
        <v>-107.503</v>
      </c>
      <c r="K4121" s="8">
        <f>IF(Table3[[#This Row],[Return Status]] = "Returned", 0, Table3[[#This Row],[Profit]])</f>
        <v>-107.503</v>
      </c>
      <c r="L4121" s="8" t="str">
        <f>IFERROR(VLOOKUP(Table3[[#This Row],[Order ID]],returns[[Order ID]:[Status]],2,FALSE), "")</f>
        <v/>
      </c>
      <c r="M4121">
        <v>45.99</v>
      </c>
      <c r="N4121">
        <v>4.99</v>
      </c>
      <c r="O4121" t="s">
        <v>698</v>
      </c>
      <c r="P4121" t="s">
        <v>37</v>
      </c>
      <c r="Q4121">
        <v>14224</v>
      </c>
      <c r="R4121" t="s">
        <v>37</v>
      </c>
      <c r="S4121" t="s">
        <v>1979</v>
      </c>
      <c r="T4121" t="e">
        <f>VLOOKUP(Table3[[#This Row],[Region]],managers5[],2,FALSE)</f>
        <v>#N/A</v>
      </c>
      <c r="U4121" t="s">
        <v>1956</v>
      </c>
      <c r="W4121" t="s">
        <v>14</v>
      </c>
      <c r="X4121" t="s">
        <v>24</v>
      </c>
      <c r="Y4121" t="s">
        <v>46</v>
      </c>
      <c r="Z4121" t="s">
        <v>86</v>
      </c>
      <c r="AA4121" t="s">
        <v>1066</v>
      </c>
      <c r="AB4121" t="s">
        <v>19</v>
      </c>
      <c r="AC4121">
        <v>0.56999999999999995</v>
      </c>
      <c r="AD4121" s="1">
        <v>40862</v>
      </c>
    </row>
    <row r="4122" spans="1:30" x14ac:dyDescent="0.35">
      <c r="A4122">
        <v>2399</v>
      </c>
      <c r="B4122">
        <v>5767</v>
      </c>
      <c r="C4122">
        <v>40934</v>
      </c>
      <c r="D4122" s="1">
        <v>40860</v>
      </c>
      <c r="E4122" t="s">
        <v>8</v>
      </c>
      <c r="F4122">
        <v>28</v>
      </c>
      <c r="G4122">
        <v>49.49</v>
      </c>
      <c r="H4122">
        <v>0.01</v>
      </c>
      <c r="I4122" t="s">
        <v>9</v>
      </c>
      <c r="J4122" s="8">
        <v>-1.23</v>
      </c>
      <c r="K4122" s="8">
        <f>IF(Table3[[#This Row],[Return Status]] = "Returned", 0, Table3[[#This Row],[Profit]])</f>
        <v>-1.23</v>
      </c>
      <c r="L4122" s="8" t="str">
        <f>IFERROR(VLOOKUP(Table3[[#This Row],[Order ID]],returns[[Order ID]:[Status]],2,FALSE), "")</f>
        <v/>
      </c>
      <c r="M4122">
        <v>1.76</v>
      </c>
      <c r="N4122">
        <v>0.7</v>
      </c>
      <c r="O4122" t="s">
        <v>698</v>
      </c>
      <c r="P4122" t="s">
        <v>37</v>
      </c>
      <c r="Q4122">
        <v>14224</v>
      </c>
      <c r="R4122" t="s">
        <v>37</v>
      </c>
      <c r="S4122" t="s">
        <v>1979</v>
      </c>
      <c r="T4122" t="e">
        <f>VLOOKUP(Table3[[#This Row],[Region]],managers5[],2,FALSE)</f>
        <v>#N/A</v>
      </c>
      <c r="U4122" t="s">
        <v>1956</v>
      </c>
      <c r="W4122" t="s">
        <v>14</v>
      </c>
      <c r="X4122" t="s">
        <v>24</v>
      </c>
      <c r="Y4122" t="s">
        <v>16</v>
      </c>
      <c r="Z4122" t="s">
        <v>106</v>
      </c>
      <c r="AA4122" t="s">
        <v>107</v>
      </c>
      <c r="AB4122" t="s">
        <v>35</v>
      </c>
      <c r="AC4122">
        <v>0.56000000000000005</v>
      </c>
      <c r="AD4122" s="1">
        <v>40861</v>
      </c>
    </row>
    <row r="4123" spans="1:30" x14ac:dyDescent="0.35">
      <c r="A4123">
        <v>1408</v>
      </c>
      <c r="B4123">
        <v>5066</v>
      </c>
      <c r="C4123">
        <v>36103</v>
      </c>
      <c r="D4123" s="1">
        <v>41028</v>
      </c>
      <c r="E4123" t="s">
        <v>41</v>
      </c>
      <c r="F4123">
        <v>10</v>
      </c>
      <c r="G4123">
        <v>55.82</v>
      </c>
      <c r="H4123">
        <v>0.01</v>
      </c>
      <c r="I4123" t="s">
        <v>9</v>
      </c>
      <c r="J4123" s="8">
        <v>-28.85</v>
      </c>
      <c r="K4123" s="8">
        <f>IF(Table3[[#This Row],[Return Status]] = "Returned", 0, Table3[[#This Row],[Profit]])</f>
        <v>-28.85</v>
      </c>
      <c r="L4123" s="8" t="str">
        <f>IFERROR(VLOOKUP(Table3[[#This Row],[Order ID]],returns[[Order ID]:[Status]],2,FALSE), "")</f>
        <v/>
      </c>
      <c r="M4123">
        <v>4.82</v>
      </c>
      <c r="N4123">
        <v>5.72</v>
      </c>
      <c r="O4123" t="s">
        <v>373</v>
      </c>
      <c r="P4123" t="s">
        <v>55</v>
      </c>
      <c r="Q4123">
        <v>35810</v>
      </c>
      <c r="R4123" t="s">
        <v>56</v>
      </c>
      <c r="S4123" t="s">
        <v>1978</v>
      </c>
      <c r="T4123" t="e">
        <f>VLOOKUP(Table3[[#This Row],[Region]],managers5[],2,FALSE)</f>
        <v>#N/A</v>
      </c>
      <c r="U4123" t="s">
        <v>1957</v>
      </c>
      <c r="V4123" t="s">
        <v>1959</v>
      </c>
      <c r="W4123" t="s">
        <v>14</v>
      </c>
      <c r="X4123" t="s">
        <v>24</v>
      </c>
      <c r="Y4123" t="s">
        <v>50</v>
      </c>
      <c r="Z4123" t="s">
        <v>61</v>
      </c>
      <c r="AA4123" t="s">
        <v>564</v>
      </c>
      <c r="AB4123" t="s">
        <v>109</v>
      </c>
      <c r="AC4123">
        <v>0.47</v>
      </c>
      <c r="AD4123" s="1">
        <v>41030</v>
      </c>
    </row>
    <row r="4124" spans="1:30" x14ac:dyDescent="0.35">
      <c r="A4124">
        <v>6480</v>
      </c>
      <c r="B4124">
        <v>5773</v>
      </c>
      <c r="C4124">
        <v>40965</v>
      </c>
      <c r="D4124" s="1">
        <v>40137</v>
      </c>
      <c r="E4124" t="s">
        <v>20</v>
      </c>
      <c r="F4124">
        <v>48</v>
      </c>
      <c r="G4124">
        <v>7227.42</v>
      </c>
      <c r="H4124">
        <v>0.09</v>
      </c>
      <c r="I4124" t="s">
        <v>49</v>
      </c>
      <c r="J4124" s="8">
        <v>-385.00447700000001</v>
      </c>
      <c r="K4124" s="8">
        <f>IF(Table3[[#This Row],[Return Status]] = "Returned", 0, Table3[[#This Row],[Profit]])</f>
        <v>-385.00447700000001</v>
      </c>
      <c r="L4124" s="8" t="str">
        <f>IFERROR(VLOOKUP(Table3[[#This Row],[Order ID]],returns[[Order ID]:[Status]],2,FALSE), "")</f>
        <v/>
      </c>
      <c r="M4124">
        <v>159.31</v>
      </c>
      <c r="N4124">
        <v>60</v>
      </c>
      <c r="O4124" t="s">
        <v>1053</v>
      </c>
      <c r="P4124" t="s">
        <v>37</v>
      </c>
      <c r="Q4124">
        <v>16146</v>
      </c>
      <c r="R4124" t="s">
        <v>37</v>
      </c>
      <c r="S4124" t="s">
        <v>1979</v>
      </c>
      <c r="T4124" t="e">
        <f>VLOOKUP(Table3[[#This Row],[Region]],managers5[],2,FALSE)</f>
        <v>#N/A</v>
      </c>
      <c r="U4124" t="s">
        <v>1956</v>
      </c>
      <c r="W4124" t="s">
        <v>14</v>
      </c>
      <c r="X4124" t="s">
        <v>71</v>
      </c>
      <c r="Y4124" t="s">
        <v>50</v>
      </c>
      <c r="Z4124" t="s">
        <v>51</v>
      </c>
      <c r="AA4124" t="s">
        <v>939</v>
      </c>
      <c r="AB4124" t="s">
        <v>74</v>
      </c>
      <c r="AC4124">
        <v>0.55000000000000004</v>
      </c>
      <c r="AD4124" s="2">
        <v>40139</v>
      </c>
    </row>
    <row r="4125" spans="1:30" x14ac:dyDescent="0.35">
      <c r="A4125">
        <v>6481</v>
      </c>
      <c r="B4125">
        <v>5774</v>
      </c>
      <c r="C4125">
        <v>40965</v>
      </c>
      <c r="D4125" s="1">
        <v>40137</v>
      </c>
      <c r="E4125" t="s">
        <v>20</v>
      </c>
      <c r="F4125">
        <v>39</v>
      </c>
      <c r="G4125">
        <v>1836.1869999999899</v>
      </c>
      <c r="H4125">
        <v>0.06</v>
      </c>
      <c r="I4125" t="s">
        <v>9</v>
      </c>
      <c r="J4125" s="8">
        <v>-139.84299999999999</v>
      </c>
      <c r="K4125" s="8">
        <f>IF(Table3[[#This Row],[Return Status]] = "Returned", 0, Table3[[#This Row],[Profit]])</f>
        <v>-139.84299999999999</v>
      </c>
      <c r="L4125" s="8" t="str">
        <f>IFERROR(VLOOKUP(Table3[[#This Row],[Order ID]],returns[[Order ID]:[Status]],2,FALSE), "")</f>
        <v/>
      </c>
      <c r="M4125">
        <v>55.99</v>
      </c>
      <c r="N4125">
        <v>5</v>
      </c>
      <c r="O4125" t="s">
        <v>1053</v>
      </c>
      <c r="P4125" t="s">
        <v>37</v>
      </c>
      <c r="Q4125">
        <v>16146</v>
      </c>
      <c r="R4125" t="s">
        <v>37</v>
      </c>
      <c r="S4125" t="s">
        <v>1979</v>
      </c>
      <c r="T4125" t="e">
        <f>VLOOKUP(Table3[[#This Row],[Region]],managers5[],2,FALSE)</f>
        <v>#N/A</v>
      </c>
      <c r="U4125" t="s">
        <v>1956</v>
      </c>
      <c r="W4125" t="s">
        <v>14</v>
      </c>
      <c r="X4125" t="s">
        <v>71</v>
      </c>
      <c r="Y4125" t="s">
        <v>46</v>
      </c>
      <c r="Z4125" t="s">
        <v>86</v>
      </c>
      <c r="AA4125" t="s">
        <v>1077</v>
      </c>
      <c r="AB4125" t="s">
        <v>109</v>
      </c>
      <c r="AC4125">
        <v>0.83</v>
      </c>
      <c r="AD4125" s="2">
        <v>40139</v>
      </c>
    </row>
    <row r="4126" spans="1:30" x14ac:dyDescent="0.35">
      <c r="A4126">
        <v>427</v>
      </c>
      <c r="B4126">
        <v>5776</v>
      </c>
      <c r="C4126">
        <v>40994</v>
      </c>
      <c r="D4126" s="1">
        <v>41191</v>
      </c>
      <c r="E4126" t="s">
        <v>77</v>
      </c>
      <c r="F4126">
        <v>42</v>
      </c>
      <c r="G4126">
        <v>793.04</v>
      </c>
      <c r="H4126">
        <v>0.1</v>
      </c>
      <c r="I4126" t="s">
        <v>9</v>
      </c>
      <c r="J4126" s="8">
        <v>323.07650000000001</v>
      </c>
      <c r="K4126" s="8">
        <f>IF(Table3[[#This Row],[Return Status]] = "Returned", 0, Table3[[#This Row],[Profit]])</f>
        <v>323.07650000000001</v>
      </c>
      <c r="L4126" s="8" t="str">
        <f>IFERROR(VLOOKUP(Table3[[#This Row],[Order ID]],returns[[Order ID]:[Status]],2,FALSE), "")</f>
        <v/>
      </c>
      <c r="M4126">
        <v>20.98</v>
      </c>
      <c r="N4126">
        <v>1.49</v>
      </c>
      <c r="O4126" t="s">
        <v>633</v>
      </c>
      <c r="P4126" t="s">
        <v>134</v>
      </c>
      <c r="Q4126">
        <v>6374</v>
      </c>
      <c r="R4126" t="s">
        <v>135</v>
      </c>
      <c r="S4126" t="s">
        <v>1979</v>
      </c>
      <c r="T4126" t="e">
        <f>VLOOKUP(Table3[[#This Row],[Region]],managers5[],2,FALSE)</f>
        <v>#N/A</v>
      </c>
      <c r="U4126" t="s">
        <v>1956</v>
      </c>
      <c r="W4126" t="s">
        <v>14</v>
      </c>
      <c r="X4126" t="s">
        <v>15</v>
      </c>
      <c r="Y4126" t="s">
        <v>16</v>
      </c>
      <c r="Z4126" t="s">
        <v>17</v>
      </c>
      <c r="AA4126" t="s">
        <v>25</v>
      </c>
      <c r="AB4126" t="s">
        <v>19</v>
      </c>
      <c r="AC4126">
        <v>0.35</v>
      </c>
      <c r="AD4126" s="1">
        <v>41193</v>
      </c>
    </row>
    <row r="4127" spans="1:30" x14ac:dyDescent="0.35">
      <c r="A4127">
        <v>7687</v>
      </c>
      <c r="B4127">
        <v>5778</v>
      </c>
      <c r="C4127">
        <v>40997</v>
      </c>
      <c r="D4127" s="1">
        <v>39924</v>
      </c>
      <c r="E4127" t="s">
        <v>32</v>
      </c>
      <c r="F4127">
        <v>37</v>
      </c>
      <c r="G4127">
        <v>881.74</v>
      </c>
      <c r="H4127">
        <v>0.05</v>
      </c>
      <c r="I4127" t="s">
        <v>9</v>
      </c>
      <c r="J4127" s="8">
        <v>18.27</v>
      </c>
      <c r="K4127" s="8">
        <f>IF(Table3[[#This Row],[Return Status]] = "Returned", 0, Table3[[#This Row],[Profit]])</f>
        <v>18.27</v>
      </c>
      <c r="L4127" s="8" t="str">
        <f>IFERROR(VLOOKUP(Table3[[#This Row],[Order ID]],returns[[Order ID]:[Status]],2,FALSE), "")</f>
        <v/>
      </c>
      <c r="M4127">
        <v>22.99</v>
      </c>
      <c r="N4127">
        <v>8.99</v>
      </c>
      <c r="O4127" t="s">
        <v>544</v>
      </c>
      <c r="P4127" t="s">
        <v>37</v>
      </c>
      <c r="Q4127">
        <v>43213</v>
      </c>
      <c r="R4127" t="s">
        <v>37</v>
      </c>
      <c r="S4127" t="s">
        <v>1979</v>
      </c>
      <c r="T4127" t="e">
        <f>VLOOKUP(Table3[[#This Row],[Region]],managers5[],2,FALSE)</f>
        <v>#N/A</v>
      </c>
      <c r="U4127" t="s">
        <v>1956</v>
      </c>
      <c r="W4127" t="s">
        <v>14</v>
      </c>
      <c r="X4127" t="s">
        <v>15</v>
      </c>
      <c r="Y4127" t="s">
        <v>16</v>
      </c>
      <c r="Z4127" t="s">
        <v>106</v>
      </c>
      <c r="AA4127" t="s">
        <v>1233</v>
      </c>
      <c r="AB4127" t="s">
        <v>109</v>
      </c>
      <c r="AC4127">
        <v>0.56999999999999995</v>
      </c>
      <c r="AD4127" s="2">
        <v>39931</v>
      </c>
    </row>
    <row r="4128" spans="1:30" x14ac:dyDescent="0.35">
      <c r="A4128">
        <v>7700</v>
      </c>
      <c r="B4128">
        <v>5780</v>
      </c>
      <c r="C4128">
        <v>40997</v>
      </c>
      <c r="D4128" s="1">
        <v>39924</v>
      </c>
      <c r="E4128" t="s">
        <v>32</v>
      </c>
      <c r="F4128">
        <v>33</v>
      </c>
      <c r="G4128">
        <v>7384.18</v>
      </c>
      <c r="H4128">
        <v>0.04</v>
      </c>
      <c r="I4128" t="s">
        <v>49</v>
      </c>
      <c r="J4128" s="8">
        <v>-513.79042000000004</v>
      </c>
      <c r="K4128" s="8">
        <f>IF(Table3[[#This Row],[Return Status]] = "Returned", 0, Table3[[#This Row],[Profit]])</f>
        <v>-513.79042000000004</v>
      </c>
      <c r="L4128" s="8" t="str">
        <f>IFERROR(VLOOKUP(Table3[[#This Row],[Order ID]],returns[[Order ID]:[Status]],2,FALSE), "")</f>
        <v/>
      </c>
      <c r="M4128">
        <v>212.6</v>
      </c>
      <c r="N4128">
        <v>110.2</v>
      </c>
      <c r="O4128" t="s">
        <v>544</v>
      </c>
      <c r="P4128" t="s">
        <v>37</v>
      </c>
      <c r="Q4128">
        <v>43213</v>
      </c>
      <c r="R4128" t="s">
        <v>37</v>
      </c>
      <c r="S4128" t="s">
        <v>1979</v>
      </c>
      <c r="T4128" t="e">
        <f>VLOOKUP(Table3[[#This Row],[Region]],managers5[],2,FALSE)</f>
        <v>#N/A</v>
      </c>
      <c r="U4128" t="s">
        <v>1956</v>
      </c>
      <c r="W4128" t="s">
        <v>14</v>
      </c>
      <c r="X4128" t="s">
        <v>15</v>
      </c>
      <c r="Y4128" t="s">
        <v>50</v>
      </c>
      <c r="Z4128" t="s">
        <v>51</v>
      </c>
      <c r="AA4128" t="s">
        <v>1048</v>
      </c>
      <c r="AB4128" t="s">
        <v>53</v>
      </c>
      <c r="AC4128">
        <v>0.73</v>
      </c>
      <c r="AD4128" s="2">
        <v>39928</v>
      </c>
    </row>
    <row r="4129" spans="1:30" x14ac:dyDescent="0.35">
      <c r="A4129">
        <v>7713</v>
      </c>
      <c r="B4129">
        <v>5779</v>
      </c>
      <c r="C4129">
        <v>40997</v>
      </c>
      <c r="D4129" s="1">
        <v>39924</v>
      </c>
      <c r="E4129" t="s">
        <v>32</v>
      </c>
      <c r="F4129">
        <v>1</v>
      </c>
      <c r="G4129">
        <v>22.61</v>
      </c>
      <c r="H4129">
        <v>0.03</v>
      </c>
      <c r="I4129" t="s">
        <v>9</v>
      </c>
      <c r="J4129" s="8">
        <v>-8.4</v>
      </c>
      <c r="K4129" s="8">
        <f>IF(Table3[[#This Row],[Return Status]] = "Returned", 0, Table3[[#This Row],[Profit]])</f>
        <v>-8.4</v>
      </c>
      <c r="L4129" s="8" t="str">
        <f>IFERROR(VLOOKUP(Table3[[#This Row],[Order ID]],returns[[Order ID]:[Status]],2,FALSE), "")</f>
        <v/>
      </c>
      <c r="M4129">
        <v>14.97</v>
      </c>
      <c r="N4129">
        <v>7.51</v>
      </c>
      <c r="O4129" t="s">
        <v>544</v>
      </c>
      <c r="P4129" t="s">
        <v>37</v>
      </c>
      <c r="Q4129">
        <v>43213</v>
      </c>
      <c r="R4129" t="s">
        <v>37</v>
      </c>
      <c r="S4129" t="s">
        <v>1979</v>
      </c>
      <c r="T4129" t="e">
        <f>VLOOKUP(Table3[[#This Row],[Region]],managers5[],2,FALSE)</f>
        <v>#N/A</v>
      </c>
      <c r="U4129" t="s">
        <v>1956</v>
      </c>
      <c r="W4129" t="s">
        <v>14</v>
      </c>
      <c r="X4129" t="s">
        <v>15</v>
      </c>
      <c r="Y4129" t="s">
        <v>16</v>
      </c>
      <c r="Z4129" t="s">
        <v>75</v>
      </c>
      <c r="AA4129" t="s">
        <v>654</v>
      </c>
      <c r="AB4129" t="s">
        <v>19</v>
      </c>
      <c r="AC4129">
        <v>0.56999999999999995</v>
      </c>
      <c r="AD4129" s="2">
        <v>39926</v>
      </c>
    </row>
    <row r="4130" spans="1:30" x14ac:dyDescent="0.35">
      <c r="A4130">
        <v>7723</v>
      </c>
      <c r="B4130">
        <v>5777</v>
      </c>
      <c r="C4130">
        <v>40997</v>
      </c>
      <c r="D4130" s="1">
        <v>39924</v>
      </c>
      <c r="E4130" t="s">
        <v>32</v>
      </c>
      <c r="F4130">
        <v>12</v>
      </c>
      <c r="G4130">
        <v>382.29</v>
      </c>
      <c r="H4130">
        <v>0.05</v>
      </c>
      <c r="I4130" t="s">
        <v>33</v>
      </c>
      <c r="J4130" s="8">
        <v>61.47</v>
      </c>
      <c r="K4130" s="8">
        <f>IF(Table3[[#This Row],[Return Status]] = "Returned", 0, Table3[[#This Row],[Profit]])</f>
        <v>61.47</v>
      </c>
      <c r="L4130" s="8" t="str">
        <f>IFERROR(VLOOKUP(Table3[[#This Row],[Order ID]],returns[[Order ID]:[Status]],2,FALSE), "")</f>
        <v/>
      </c>
      <c r="M4130">
        <v>30.98</v>
      </c>
      <c r="N4130">
        <v>9.18</v>
      </c>
      <c r="O4130" t="s">
        <v>544</v>
      </c>
      <c r="P4130" t="s">
        <v>37</v>
      </c>
      <c r="Q4130">
        <v>43213</v>
      </c>
      <c r="R4130" t="s">
        <v>37</v>
      </c>
      <c r="S4130" t="s">
        <v>1979</v>
      </c>
      <c r="T4130" t="e">
        <f>VLOOKUP(Table3[[#This Row],[Region]],managers5[],2,FALSE)</f>
        <v>#N/A</v>
      </c>
      <c r="U4130" t="s">
        <v>1956</v>
      </c>
      <c r="W4130" t="s">
        <v>14</v>
      </c>
      <c r="X4130" t="s">
        <v>15</v>
      </c>
      <c r="Y4130" t="s">
        <v>16</v>
      </c>
      <c r="Z4130" t="s">
        <v>30</v>
      </c>
      <c r="AA4130" t="s">
        <v>1799</v>
      </c>
      <c r="AB4130" t="s">
        <v>19</v>
      </c>
      <c r="AC4130">
        <v>0.4</v>
      </c>
      <c r="AD4130" s="2">
        <v>39924</v>
      </c>
    </row>
    <row r="4131" spans="1:30" x14ac:dyDescent="0.35">
      <c r="A4131">
        <v>7657</v>
      </c>
      <c r="B4131">
        <v>5782</v>
      </c>
      <c r="C4131">
        <v>40998</v>
      </c>
      <c r="D4131" s="1">
        <v>39935</v>
      </c>
      <c r="E4131" t="s">
        <v>20</v>
      </c>
      <c r="F4131">
        <v>39</v>
      </c>
      <c r="G4131">
        <v>144.82</v>
      </c>
      <c r="H4131">
        <v>0.08</v>
      </c>
      <c r="I4131" t="s">
        <v>9</v>
      </c>
      <c r="J4131" s="8">
        <v>28.4</v>
      </c>
      <c r="K4131" s="8">
        <f>IF(Table3[[#This Row],[Return Status]] = "Returned", 0, Table3[[#This Row],[Profit]])</f>
        <v>28.4</v>
      </c>
      <c r="L4131" s="8" t="str">
        <f>IFERROR(VLOOKUP(Table3[[#This Row],[Order ID]],returns[[Order ID]:[Status]],2,FALSE), "")</f>
        <v/>
      </c>
      <c r="M4131">
        <v>4</v>
      </c>
      <c r="N4131">
        <v>1.3</v>
      </c>
      <c r="O4131" t="s">
        <v>126</v>
      </c>
      <c r="P4131" t="s">
        <v>11</v>
      </c>
      <c r="Q4131">
        <v>93422</v>
      </c>
      <c r="R4131" t="s">
        <v>12</v>
      </c>
      <c r="S4131" t="s">
        <v>1976</v>
      </c>
      <c r="T4131" t="e">
        <f>VLOOKUP(Table3[[#This Row],[Region]],managers5[],2,FALSE)</f>
        <v>#N/A</v>
      </c>
      <c r="U4131" t="s">
        <v>1955</v>
      </c>
      <c r="V4131" t="s">
        <v>1959</v>
      </c>
      <c r="W4131" t="s">
        <v>14</v>
      </c>
      <c r="X4131" t="s">
        <v>15</v>
      </c>
      <c r="Y4131" t="s">
        <v>16</v>
      </c>
      <c r="Z4131" t="s">
        <v>30</v>
      </c>
      <c r="AA4131" t="s">
        <v>443</v>
      </c>
      <c r="AB4131" t="s">
        <v>35</v>
      </c>
      <c r="AC4131">
        <v>0.37</v>
      </c>
      <c r="AD4131" s="2">
        <v>39937</v>
      </c>
    </row>
    <row r="4132" spans="1:30" x14ac:dyDescent="0.35">
      <c r="A4132">
        <v>7662</v>
      </c>
      <c r="B4132">
        <v>5781</v>
      </c>
      <c r="C4132">
        <v>40998</v>
      </c>
      <c r="D4132" s="1">
        <v>39935</v>
      </c>
      <c r="E4132" t="s">
        <v>20</v>
      </c>
      <c r="F4132">
        <v>43</v>
      </c>
      <c r="G4132">
        <v>1233.22</v>
      </c>
      <c r="H4132">
        <v>0.05</v>
      </c>
      <c r="I4132" t="s">
        <v>9</v>
      </c>
      <c r="J4132" s="8">
        <v>385.46</v>
      </c>
      <c r="K4132" s="8">
        <f>IF(Table3[[#This Row],[Return Status]] = "Returned", 0, Table3[[#This Row],[Profit]])</f>
        <v>385.46</v>
      </c>
      <c r="L4132" s="8" t="str">
        <f>IFERROR(VLOOKUP(Table3[[#This Row],[Order ID]],returns[[Order ID]:[Status]],2,FALSE), "")</f>
        <v/>
      </c>
      <c r="M4132">
        <v>29.89</v>
      </c>
      <c r="N4132">
        <v>1.99</v>
      </c>
      <c r="O4132" t="s">
        <v>126</v>
      </c>
      <c r="P4132" t="s">
        <v>11</v>
      </c>
      <c r="Q4132">
        <v>93422</v>
      </c>
      <c r="R4132" t="s">
        <v>12</v>
      </c>
      <c r="S4132" t="s">
        <v>1976</v>
      </c>
      <c r="T4132" t="e">
        <f>VLOOKUP(Table3[[#This Row],[Region]],managers5[],2,FALSE)</f>
        <v>#N/A</v>
      </c>
      <c r="U4132" t="s">
        <v>1955</v>
      </c>
      <c r="V4132" t="s">
        <v>1959</v>
      </c>
      <c r="W4132" t="s">
        <v>14</v>
      </c>
      <c r="X4132" t="s">
        <v>15</v>
      </c>
      <c r="Y4132" t="s">
        <v>46</v>
      </c>
      <c r="Z4132" t="s">
        <v>47</v>
      </c>
      <c r="AA4132" t="s">
        <v>162</v>
      </c>
      <c r="AB4132" t="s">
        <v>109</v>
      </c>
      <c r="AC4132">
        <v>0.5</v>
      </c>
      <c r="AD4132" s="2">
        <v>39936</v>
      </c>
    </row>
    <row r="4133" spans="1:30" x14ac:dyDescent="0.35">
      <c r="A4133">
        <v>1618</v>
      </c>
      <c r="B4133">
        <v>5785</v>
      </c>
      <c r="C4133">
        <v>41056</v>
      </c>
      <c r="D4133" s="1">
        <v>40994</v>
      </c>
      <c r="E4133" t="s">
        <v>41</v>
      </c>
      <c r="F4133">
        <v>4</v>
      </c>
      <c r="G4133">
        <v>137.54</v>
      </c>
      <c r="H4133">
        <v>0.08</v>
      </c>
      <c r="I4133" t="s">
        <v>9</v>
      </c>
      <c r="J4133" s="8">
        <v>-138.84</v>
      </c>
      <c r="K4133" s="8">
        <f>IF(Table3[[#This Row],[Return Status]] = "Returned", 0, Table3[[#This Row],[Profit]])</f>
        <v>-138.84</v>
      </c>
      <c r="L4133" s="8" t="str">
        <f>IFERROR(VLOOKUP(Table3[[#This Row],[Order ID]],returns[[Order ID]:[Status]],2,FALSE), "")</f>
        <v/>
      </c>
      <c r="M4133">
        <v>34.979999999999997</v>
      </c>
      <c r="N4133">
        <v>7.53</v>
      </c>
      <c r="O4133" t="s">
        <v>1393</v>
      </c>
      <c r="P4133" t="s">
        <v>114</v>
      </c>
      <c r="Q4133">
        <v>85254</v>
      </c>
      <c r="R4133" t="s">
        <v>115</v>
      </c>
      <c r="S4133" t="s">
        <v>1976</v>
      </c>
      <c r="T4133" t="e">
        <f>VLOOKUP(Table3[[#This Row],[Region]],managers5[],2,FALSE)</f>
        <v>#N/A</v>
      </c>
      <c r="U4133" t="s">
        <v>1955</v>
      </c>
      <c r="V4133" t="s">
        <v>1959</v>
      </c>
      <c r="W4133" t="s">
        <v>14</v>
      </c>
      <c r="X4133" t="s">
        <v>15</v>
      </c>
      <c r="Y4133" t="s">
        <v>46</v>
      </c>
      <c r="Z4133" t="s">
        <v>47</v>
      </c>
      <c r="AA4133" t="s">
        <v>1251</v>
      </c>
      <c r="AB4133" t="s">
        <v>19</v>
      </c>
      <c r="AC4133">
        <v>0.76</v>
      </c>
      <c r="AD4133" s="1">
        <v>40997</v>
      </c>
    </row>
    <row r="4134" spans="1:30" x14ac:dyDescent="0.35">
      <c r="A4134">
        <v>7531</v>
      </c>
      <c r="B4134">
        <v>5793</v>
      </c>
      <c r="C4134">
        <v>41091</v>
      </c>
      <c r="D4134" s="1">
        <v>39957</v>
      </c>
      <c r="E4134" t="s">
        <v>20</v>
      </c>
      <c r="F4134">
        <v>32</v>
      </c>
      <c r="G4134">
        <v>6310.69</v>
      </c>
      <c r="H4134">
        <v>0.1</v>
      </c>
      <c r="I4134" t="s">
        <v>33</v>
      </c>
      <c r="J4134" s="8">
        <v>1318.83</v>
      </c>
      <c r="K4134" s="8">
        <f>IF(Table3[[#This Row],[Return Status]] = "Returned", 0, Table3[[#This Row],[Profit]])</f>
        <v>1318.83</v>
      </c>
      <c r="L4134" s="8" t="str">
        <f>IFERROR(VLOOKUP(Table3[[#This Row],[Order ID]],returns[[Order ID]:[Status]],2,FALSE), "")</f>
        <v/>
      </c>
      <c r="M4134">
        <v>218.08</v>
      </c>
      <c r="N4134">
        <v>18.059999999999999</v>
      </c>
      <c r="O4134" t="s">
        <v>1246</v>
      </c>
      <c r="P4134" t="s">
        <v>11</v>
      </c>
      <c r="Q4134">
        <v>96150</v>
      </c>
      <c r="R4134" t="s">
        <v>12</v>
      </c>
      <c r="S4134" t="s">
        <v>1976</v>
      </c>
      <c r="T4134" t="e">
        <f>VLOOKUP(Table3[[#This Row],[Region]],managers5[],2,FALSE)</f>
        <v>#N/A</v>
      </c>
      <c r="U4134" t="s">
        <v>1955</v>
      </c>
      <c r="V4134" t="s">
        <v>1959</v>
      </c>
      <c r="W4134" t="s">
        <v>14</v>
      </c>
      <c r="X4134" t="s">
        <v>39</v>
      </c>
      <c r="Y4134" t="s">
        <v>50</v>
      </c>
      <c r="Z4134" t="s">
        <v>72</v>
      </c>
      <c r="AA4134" t="s">
        <v>1704</v>
      </c>
      <c r="AB4134" t="s">
        <v>85</v>
      </c>
      <c r="AC4134">
        <v>0.56999999999999995</v>
      </c>
      <c r="AD4134" s="2">
        <v>39958</v>
      </c>
    </row>
    <row r="4135" spans="1:30" x14ac:dyDescent="0.35">
      <c r="A4135">
        <v>3292</v>
      </c>
      <c r="B4135">
        <v>1720</v>
      </c>
      <c r="C4135">
        <v>12355</v>
      </c>
      <c r="D4135" s="1">
        <v>40691</v>
      </c>
      <c r="E4135" t="s">
        <v>8</v>
      </c>
      <c r="F4135">
        <v>14</v>
      </c>
      <c r="G4135">
        <v>225.47</v>
      </c>
      <c r="H4135">
        <v>0</v>
      </c>
      <c r="I4135" t="s">
        <v>9</v>
      </c>
      <c r="J4135" s="8">
        <v>-29.07</v>
      </c>
      <c r="K4135" s="8">
        <f>IF(Table3[[#This Row],[Return Status]] = "Returned", 0, Table3[[#This Row],[Profit]])</f>
        <v>-29.07</v>
      </c>
      <c r="L4135" s="8" t="str">
        <f>IFERROR(VLOOKUP(Table3[[#This Row],[Order ID]],returns[[Order ID]:[Status]],2,FALSE), "")</f>
        <v/>
      </c>
      <c r="M4135">
        <v>14.97</v>
      </c>
      <c r="N4135">
        <v>7.51</v>
      </c>
      <c r="O4135" t="s">
        <v>175</v>
      </c>
      <c r="P4135" t="s">
        <v>64</v>
      </c>
      <c r="Q4135">
        <v>30269</v>
      </c>
      <c r="R4135" t="s">
        <v>65</v>
      </c>
      <c r="S4135" t="s">
        <v>1978</v>
      </c>
      <c r="T4135" t="e">
        <f>VLOOKUP(Table3[[#This Row],[Region]],managers5[],2,FALSE)</f>
        <v>#N/A</v>
      </c>
      <c r="U4135" t="s">
        <v>1957</v>
      </c>
      <c r="V4135" t="s">
        <v>1959</v>
      </c>
      <c r="W4135" t="s">
        <v>14</v>
      </c>
      <c r="X4135" t="s">
        <v>71</v>
      </c>
      <c r="Y4135" t="s">
        <v>16</v>
      </c>
      <c r="Z4135" t="s">
        <v>75</v>
      </c>
      <c r="AA4135" t="s">
        <v>654</v>
      </c>
      <c r="AB4135" t="s">
        <v>19</v>
      </c>
      <c r="AC4135">
        <v>0.56999999999999995</v>
      </c>
      <c r="AD4135" s="1">
        <v>40692</v>
      </c>
    </row>
    <row r="4136" spans="1:30" x14ac:dyDescent="0.35">
      <c r="A4136">
        <v>2433</v>
      </c>
      <c r="B4136">
        <v>7150</v>
      </c>
      <c r="C4136">
        <v>51009</v>
      </c>
      <c r="D4136" s="1">
        <v>40852</v>
      </c>
      <c r="E4136" t="s">
        <v>8</v>
      </c>
      <c r="F4136">
        <v>10</v>
      </c>
      <c r="G4136">
        <v>48</v>
      </c>
      <c r="H4136">
        <v>0.09</v>
      </c>
      <c r="I4136" t="s">
        <v>9</v>
      </c>
      <c r="J4136" s="8">
        <v>-29.14</v>
      </c>
      <c r="K4136" s="8">
        <f>IF(Table3[[#This Row],[Return Status]] = "Returned", 0, Table3[[#This Row],[Profit]])</f>
        <v>-29.14</v>
      </c>
      <c r="L4136" s="8" t="str">
        <f>IFERROR(VLOOKUP(Table3[[#This Row],[Order ID]],returns[[Order ID]:[Status]],2,FALSE), "")</f>
        <v/>
      </c>
      <c r="M4136">
        <v>4.18</v>
      </c>
      <c r="N4136">
        <v>6.92</v>
      </c>
      <c r="O4136" t="s">
        <v>323</v>
      </c>
      <c r="P4136" t="s">
        <v>55</v>
      </c>
      <c r="Q4136">
        <v>72956</v>
      </c>
      <c r="R4136" t="s">
        <v>56</v>
      </c>
      <c r="S4136" t="s">
        <v>1978</v>
      </c>
      <c r="T4136" t="e">
        <f>VLOOKUP(Table3[[#This Row],[Region]],managers5[],2,FALSE)</f>
        <v>#N/A</v>
      </c>
      <c r="U4136" t="s">
        <v>1957</v>
      </c>
      <c r="V4136" t="s">
        <v>1959</v>
      </c>
      <c r="W4136" t="s">
        <v>14</v>
      </c>
      <c r="X4136" t="s">
        <v>71</v>
      </c>
      <c r="Y4136" t="s">
        <v>50</v>
      </c>
      <c r="Z4136" t="s">
        <v>61</v>
      </c>
      <c r="AA4136" t="s">
        <v>1622</v>
      </c>
      <c r="AB4136" t="s">
        <v>19</v>
      </c>
      <c r="AC4136">
        <v>0.49</v>
      </c>
      <c r="AD4136" s="1">
        <v>40854</v>
      </c>
    </row>
    <row r="4137" spans="1:30" x14ac:dyDescent="0.35">
      <c r="A4137">
        <v>4249</v>
      </c>
      <c r="B4137">
        <v>5799</v>
      </c>
      <c r="C4137">
        <v>41123</v>
      </c>
      <c r="D4137" s="1">
        <v>40518</v>
      </c>
      <c r="E4137" t="s">
        <v>32</v>
      </c>
      <c r="F4137">
        <v>27</v>
      </c>
      <c r="G4137">
        <v>322.45999999999998</v>
      </c>
      <c r="H4137">
        <v>0.04</v>
      </c>
      <c r="I4137" t="s">
        <v>9</v>
      </c>
      <c r="J4137" s="8">
        <v>54.29</v>
      </c>
      <c r="K4137" s="8">
        <f>IF(Table3[[#This Row],[Return Status]] = "Returned", 0, Table3[[#This Row],[Profit]])</f>
        <v>54.29</v>
      </c>
      <c r="L4137" s="8" t="str">
        <f>IFERROR(VLOOKUP(Table3[[#This Row],[Order ID]],returns[[Order ID]:[Status]],2,FALSE), "")</f>
        <v/>
      </c>
      <c r="M4137">
        <v>11.34</v>
      </c>
      <c r="N4137">
        <v>5.01</v>
      </c>
      <c r="O4137" t="s">
        <v>1413</v>
      </c>
      <c r="P4137" t="s">
        <v>142</v>
      </c>
      <c r="Q4137">
        <v>84074</v>
      </c>
      <c r="R4137" t="s">
        <v>143</v>
      </c>
      <c r="S4137" t="s">
        <v>1976</v>
      </c>
      <c r="T4137" t="e">
        <f>VLOOKUP(Table3[[#This Row],[Region]],managers5[],2,FALSE)</f>
        <v>#N/A</v>
      </c>
      <c r="U4137" t="s">
        <v>1955</v>
      </c>
      <c r="V4137" t="s">
        <v>1959</v>
      </c>
      <c r="W4137" t="s">
        <v>14</v>
      </c>
      <c r="X4137" t="s">
        <v>15</v>
      </c>
      <c r="Y4137" t="s">
        <v>16</v>
      </c>
      <c r="Z4137" t="s">
        <v>30</v>
      </c>
      <c r="AA4137" t="s">
        <v>1111</v>
      </c>
      <c r="AB4137" t="s">
        <v>19</v>
      </c>
      <c r="AC4137">
        <v>0.36</v>
      </c>
      <c r="AD4137" s="2">
        <v>40523</v>
      </c>
    </row>
    <row r="4138" spans="1:30" x14ac:dyDescent="0.35">
      <c r="A4138">
        <v>2771</v>
      </c>
      <c r="B4138">
        <v>5801</v>
      </c>
      <c r="C4138">
        <v>41152</v>
      </c>
      <c r="D4138" s="1">
        <v>40789</v>
      </c>
      <c r="E4138" t="s">
        <v>77</v>
      </c>
      <c r="F4138">
        <v>29</v>
      </c>
      <c r="G4138">
        <v>53.99</v>
      </c>
      <c r="H4138">
        <v>0.1</v>
      </c>
      <c r="I4138" t="s">
        <v>9</v>
      </c>
      <c r="J4138" s="8">
        <v>-15.1225</v>
      </c>
      <c r="K4138" s="8">
        <f>IF(Table3[[#This Row],[Return Status]] = "Returned", 0, Table3[[#This Row],[Profit]])</f>
        <v>-15.1225</v>
      </c>
      <c r="L4138" s="8" t="str">
        <f>IFERROR(VLOOKUP(Table3[[#This Row],[Order ID]],returns[[Order ID]:[Status]],2,FALSE), "")</f>
        <v/>
      </c>
      <c r="M4138">
        <v>1.88</v>
      </c>
      <c r="N4138">
        <v>1.49</v>
      </c>
      <c r="O4138" t="s">
        <v>173</v>
      </c>
      <c r="P4138" t="s">
        <v>11</v>
      </c>
      <c r="Q4138">
        <v>94583</v>
      </c>
      <c r="R4138" t="s">
        <v>12</v>
      </c>
      <c r="S4138" t="s">
        <v>1976</v>
      </c>
      <c r="T4138" t="e">
        <f>VLOOKUP(Table3[[#This Row],[Region]],managers5[],2,FALSE)</f>
        <v>#N/A</v>
      </c>
      <c r="U4138" t="s">
        <v>1955</v>
      </c>
      <c r="V4138" t="s">
        <v>1959</v>
      </c>
      <c r="W4138" t="s">
        <v>14</v>
      </c>
      <c r="X4138" t="s">
        <v>71</v>
      </c>
      <c r="Y4138" t="s">
        <v>16</v>
      </c>
      <c r="Z4138" t="s">
        <v>17</v>
      </c>
      <c r="AA4138" t="s">
        <v>355</v>
      </c>
      <c r="AB4138" t="s">
        <v>19</v>
      </c>
      <c r="AC4138">
        <v>0.37</v>
      </c>
      <c r="AD4138" s="1">
        <v>40791</v>
      </c>
    </row>
    <row r="4139" spans="1:30" x14ac:dyDescent="0.35">
      <c r="A4139">
        <v>2779</v>
      </c>
      <c r="B4139">
        <v>5800</v>
      </c>
      <c r="C4139">
        <v>41152</v>
      </c>
      <c r="D4139" s="1">
        <v>40789</v>
      </c>
      <c r="E4139" t="s">
        <v>77</v>
      </c>
      <c r="F4139">
        <v>49</v>
      </c>
      <c r="G4139">
        <v>3702.92</v>
      </c>
      <c r="H4139">
        <v>0.03</v>
      </c>
      <c r="I4139" t="s">
        <v>9</v>
      </c>
      <c r="J4139" s="8">
        <v>541.91999999999996</v>
      </c>
      <c r="K4139" s="8">
        <f>IF(Table3[[#This Row],[Return Status]] = "Returned", 0, Table3[[#This Row],[Profit]])</f>
        <v>541.91999999999996</v>
      </c>
      <c r="L4139" s="8" t="str">
        <f>IFERROR(VLOOKUP(Table3[[#This Row],[Order ID]],returns[[Order ID]:[Status]],2,FALSE), "")</f>
        <v/>
      </c>
      <c r="M4139">
        <v>76.72</v>
      </c>
      <c r="N4139">
        <v>19.95</v>
      </c>
      <c r="O4139" t="s">
        <v>173</v>
      </c>
      <c r="P4139" t="s">
        <v>11</v>
      </c>
      <c r="Q4139">
        <v>94583</v>
      </c>
      <c r="R4139" t="s">
        <v>12</v>
      </c>
      <c r="S4139" t="s">
        <v>1976</v>
      </c>
      <c r="T4139" t="e">
        <f>VLOOKUP(Table3[[#This Row],[Region]],managers5[],2,FALSE)</f>
        <v>#N/A</v>
      </c>
      <c r="U4139" t="s">
        <v>1955</v>
      </c>
      <c r="V4139" t="s">
        <v>1959</v>
      </c>
      <c r="W4139" t="s">
        <v>14</v>
      </c>
      <c r="X4139" t="s">
        <v>71</v>
      </c>
      <c r="Y4139" t="s">
        <v>16</v>
      </c>
      <c r="Z4139" t="s">
        <v>83</v>
      </c>
      <c r="AA4139" t="s">
        <v>1693</v>
      </c>
      <c r="AB4139" t="s">
        <v>85</v>
      </c>
      <c r="AC4139">
        <v>0.54</v>
      </c>
      <c r="AD4139" s="1">
        <v>40790</v>
      </c>
    </row>
    <row r="4140" spans="1:30" x14ac:dyDescent="0.35">
      <c r="A4140">
        <v>7665</v>
      </c>
      <c r="B4140">
        <v>5803</v>
      </c>
      <c r="C4140">
        <v>41154</v>
      </c>
      <c r="D4140" s="1">
        <v>39933</v>
      </c>
      <c r="E4140" t="s">
        <v>32</v>
      </c>
      <c r="F4140">
        <v>43</v>
      </c>
      <c r="G4140">
        <v>938.37</v>
      </c>
      <c r="H4140">
        <v>0.02</v>
      </c>
      <c r="I4140" t="s">
        <v>9</v>
      </c>
      <c r="J4140" s="8">
        <v>251.17</v>
      </c>
      <c r="K4140" s="8">
        <f>IF(Table3[[#This Row],[Return Status]] = "Returned", 0, Table3[[#This Row],[Profit]])</f>
        <v>251.17</v>
      </c>
      <c r="L4140" s="8" t="str">
        <f>IFERROR(VLOOKUP(Table3[[#This Row],[Order ID]],returns[[Order ID]:[Status]],2,FALSE), "")</f>
        <v/>
      </c>
      <c r="M4140">
        <v>21.98</v>
      </c>
      <c r="N4140">
        <v>2.87</v>
      </c>
      <c r="O4140" t="s">
        <v>1802</v>
      </c>
      <c r="P4140" t="s">
        <v>406</v>
      </c>
      <c r="Q4140">
        <v>89031</v>
      </c>
      <c r="R4140" t="s">
        <v>407</v>
      </c>
      <c r="S4140" t="s">
        <v>1976</v>
      </c>
      <c r="T4140" t="e">
        <f>VLOOKUP(Table3[[#This Row],[Region]],managers5[],2,FALSE)</f>
        <v>#N/A</v>
      </c>
      <c r="U4140" t="s">
        <v>1955</v>
      </c>
      <c r="V4140" t="s">
        <v>1959</v>
      </c>
      <c r="W4140" t="s">
        <v>14</v>
      </c>
      <c r="X4140" t="s">
        <v>71</v>
      </c>
      <c r="Y4140" t="s">
        <v>16</v>
      </c>
      <c r="Z4140" t="s">
        <v>106</v>
      </c>
      <c r="AA4140" t="s">
        <v>1455</v>
      </c>
      <c r="AB4140" t="s">
        <v>109</v>
      </c>
      <c r="AC4140">
        <v>0.55000000000000004</v>
      </c>
      <c r="AD4140" s="2">
        <v>39935</v>
      </c>
    </row>
    <row r="4141" spans="1:30" x14ac:dyDescent="0.35">
      <c r="A4141">
        <v>3528</v>
      </c>
      <c r="B4141">
        <v>5804</v>
      </c>
      <c r="C4141">
        <v>41157</v>
      </c>
      <c r="D4141" s="1">
        <v>40649</v>
      </c>
      <c r="E4141" t="s">
        <v>20</v>
      </c>
      <c r="F4141">
        <v>39</v>
      </c>
      <c r="G4141">
        <v>3854.4</v>
      </c>
      <c r="H4141">
        <v>0.09</v>
      </c>
      <c r="I4141" t="s">
        <v>9</v>
      </c>
      <c r="J4141" s="8">
        <v>1116.98</v>
      </c>
      <c r="K4141" s="8">
        <f>IF(Table3[[#This Row],[Return Status]] = "Returned", 0, Table3[[#This Row],[Profit]])</f>
        <v>1116.98</v>
      </c>
      <c r="L4141" s="8" t="str">
        <f>IFERROR(VLOOKUP(Table3[[#This Row],[Order ID]],returns[[Order ID]:[Status]],2,FALSE), "")</f>
        <v/>
      </c>
      <c r="M4141">
        <v>107.53</v>
      </c>
      <c r="N4141">
        <v>5.81</v>
      </c>
      <c r="O4141" t="s">
        <v>786</v>
      </c>
      <c r="P4141" t="s">
        <v>11</v>
      </c>
      <c r="Q4141">
        <v>92627</v>
      </c>
      <c r="R4141" t="s">
        <v>12</v>
      </c>
      <c r="S4141" t="s">
        <v>1976</v>
      </c>
      <c r="T4141" t="e">
        <f>VLOOKUP(Table3[[#This Row],[Region]],managers5[],2,FALSE)</f>
        <v>#N/A</v>
      </c>
      <c r="U4141" t="s">
        <v>1955</v>
      </c>
      <c r="V4141" t="s">
        <v>1959</v>
      </c>
      <c r="W4141" t="s">
        <v>14</v>
      </c>
      <c r="X4141" t="s">
        <v>24</v>
      </c>
      <c r="Y4141" t="s">
        <v>50</v>
      </c>
      <c r="Z4141" t="s">
        <v>61</v>
      </c>
      <c r="AA4141" t="s">
        <v>1608</v>
      </c>
      <c r="AB4141" t="s">
        <v>69</v>
      </c>
      <c r="AC4141">
        <v>0.65</v>
      </c>
      <c r="AD4141" s="1">
        <v>40651</v>
      </c>
    </row>
    <row r="4142" spans="1:30" x14ac:dyDescent="0.35">
      <c r="A4142">
        <v>6400</v>
      </c>
      <c r="B4142">
        <v>5806</v>
      </c>
      <c r="C4142">
        <v>41185</v>
      </c>
      <c r="D4142" s="1">
        <v>40153</v>
      </c>
      <c r="E4142" t="s">
        <v>41</v>
      </c>
      <c r="F4142">
        <v>2</v>
      </c>
      <c r="G4142">
        <v>18.809999999999999</v>
      </c>
      <c r="H4142">
        <v>0.08</v>
      </c>
      <c r="I4142" t="s">
        <v>9</v>
      </c>
      <c r="J4142" s="8">
        <v>-12.83</v>
      </c>
      <c r="K4142" s="8">
        <f>IF(Table3[[#This Row],[Return Status]] = "Returned", 0, Table3[[#This Row],[Profit]])</f>
        <v>-12.83</v>
      </c>
      <c r="L4142" s="8" t="str">
        <f>IFERROR(VLOOKUP(Table3[[#This Row],[Order ID]],returns[[Order ID]:[Status]],2,FALSE), "")</f>
        <v/>
      </c>
      <c r="M4142">
        <v>5.78</v>
      </c>
      <c r="N4142">
        <v>7.96</v>
      </c>
      <c r="O4142" t="s">
        <v>1292</v>
      </c>
      <c r="P4142" t="s">
        <v>37</v>
      </c>
      <c r="Q4142">
        <v>44221</v>
      </c>
      <c r="R4142" t="s">
        <v>37</v>
      </c>
      <c r="S4142" t="s">
        <v>1979</v>
      </c>
      <c r="T4142" t="e">
        <f>VLOOKUP(Table3[[#This Row],[Region]],managers5[],2,FALSE)</f>
        <v>#N/A</v>
      </c>
      <c r="U4142" t="s">
        <v>1956</v>
      </c>
      <c r="W4142" t="s">
        <v>14</v>
      </c>
      <c r="X4142" t="s">
        <v>71</v>
      </c>
      <c r="Y4142" t="s">
        <v>16</v>
      </c>
      <c r="Z4142" t="s">
        <v>30</v>
      </c>
      <c r="AA4142" t="s">
        <v>546</v>
      </c>
      <c r="AB4142" t="s">
        <v>19</v>
      </c>
      <c r="AC4142">
        <v>0.36</v>
      </c>
      <c r="AD4142" s="2">
        <v>40154</v>
      </c>
    </row>
    <row r="4143" spans="1:30" x14ac:dyDescent="0.35">
      <c r="A4143">
        <v>2934</v>
      </c>
      <c r="B4143">
        <v>93</v>
      </c>
      <c r="C4143">
        <v>610</v>
      </c>
      <c r="D4143" s="1">
        <v>40756</v>
      </c>
      <c r="E4143" t="s">
        <v>41</v>
      </c>
      <c r="F4143">
        <v>38</v>
      </c>
      <c r="G4143">
        <v>283.64999999999998</v>
      </c>
      <c r="H4143">
        <v>0.02</v>
      </c>
      <c r="I4143" t="s">
        <v>33</v>
      </c>
      <c r="J4143" s="8">
        <v>-29.21</v>
      </c>
      <c r="K4143" s="8">
        <f>IF(Table3[[#This Row],[Return Status]] = "Returned", 0, Table3[[#This Row],[Profit]])</f>
        <v>-29.21</v>
      </c>
      <c r="L4143" s="8" t="str">
        <f>IFERROR(VLOOKUP(Table3[[#This Row],[Order ID]],returns[[Order ID]:[Status]],2,FALSE), "")</f>
        <v/>
      </c>
      <c r="M4143">
        <v>6.68</v>
      </c>
      <c r="N4143">
        <v>5.41</v>
      </c>
      <c r="O4143" t="s">
        <v>1720</v>
      </c>
      <c r="P4143" t="s">
        <v>120</v>
      </c>
      <c r="Q4143">
        <v>72701</v>
      </c>
      <c r="R4143" t="s">
        <v>56</v>
      </c>
      <c r="S4143" t="s">
        <v>1978</v>
      </c>
      <c r="T4143" t="e">
        <f>VLOOKUP(Table3[[#This Row],[Region]],managers5[],2,FALSE)</f>
        <v>#N/A</v>
      </c>
      <c r="U4143" t="s">
        <v>1957</v>
      </c>
      <c r="V4143" t="s">
        <v>1959</v>
      </c>
      <c r="W4143" t="s">
        <v>14</v>
      </c>
      <c r="X4143" t="s">
        <v>24</v>
      </c>
      <c r="Y4143" t="s">
        <v>16</v>
      </c>
      <c r="Z4143" t="s">
        <v>30</v>
      </c>
      <c r="AA4143" t="s">
        <v>353</v>
      </c>
      <c r="AB4143" t="s">
        <v>19</v>
      </c>
      <c r="AC4143">
        <v>0.37</v>
      </c>
      <c r="AD4143" s="1">
        <v>40758</v>
      </c>
    </row>
    <row r="4144" spans="1:30" x14ac:dyDescent="0.35">
      <c r="A4144">
        <v>568</v>
      </c>
      <c r="B4144">
        <v>8062</v>
      </c>
      <c r="C4144">
        <v>57537</v>
      </c>
      <c r="D4144" s="1">
        <v>41170</v>
      </c>
      <c r="E4144" t="s">
        <v>20</v>
      </c>
      <c r="F4144">
        <v>13</v>
      </c>
      <c r="G4144">
        <v>76.38</v>
      </c>
      <c r="H4144">
        <v>0.03</v>
      </c>
      <c r="I4144" t="s">
        <v>33</v>
      </c>
      <c r="J4144" s="8">
        <v>-29.693000000000001</v>
      </c>
      <c r="K4144" s="8">
        <f>IF(Table3[[#This Row],[Return Status]] = "Returned", 0, Table3[[#This Row],[Profit]])</f>
        <v>-29.693000000000001</v>
      </c>
      <c r="L4144" s="8" t="str">
        <f>IFERROR(VLOOKUP(Table3[[#This Row],[Order ID]],returns[[Order ID]:[Status]],2,FALSE), "")</f>
        <v/>
      </c>
      <c r="M4144">
        <v>4.82</v>
      </c>
      <c r="N4144">
        <v>5.24</v>
      </c>
      <c r="O4144" t="s">
        <v>427</v>
      </c>
      <c r="P4144" t="s">
        <v>55</v>
      </c>
      <c r="Q4144">
        <v>36067</v>
      </c>
      <c r="R4144" t="s">
        <v>56</v>
      </c>
      <c r="S4144" t="s">
        <v>1978</v>
      </c>
      <c r="T4144" t="e">
        <f>VLOOKUP(Table3[[#This Row],[Region]],managers5[],2,FALSE)</f>
        <v>#N/A</v>
      </c>
      <c r="U4144" t="s">
        <v>1957</v>
      </c>
      <c r="V4144" t="s">
        <v>1959</v>
      </c>
      <c r="W4144" t="s">
        <v>14</v>
      </c>
      <c r="X4144" t="s">
        <v>24</v>
      </c>
      <c r="Y4144" t="s">
        <v>16</v>
      </c>
      <c r="Z4144" t="s">
        <v>17</v>
      </c>
      <c r="AA4144" t="s">
        <v>771</v>
      </c>
      <c r="AB4144" t="s">
        <v>19</v>
      </c>
      <c r="AC4144">
        <v>0.39</v>
      </c>
      <c r="AD4144" s="1">
        <v>41171</v>
      </c>
    </row>
    <row r="4145" spans="1:30" x14ac:dyDescent="0.35">
      <c r="A4145">
        <v>7210</v>
      </c>
      <c r="B4145">
        <v>5811</v>
      </c>
      <c r="C4145">
        <v>41189</v>
      </c>
      <c r="D4145" s="1">
        <v>40008</v>
      </c>
      <c r="E4145" t="s">
        <v>32</v>
      </c>
      <c r="F4145">
        <v>30</v>
      </c>
      <c r="G4145">
        <v>189.04</v>
      </c>
      <c r="H4145">
        <v>0.03</v>
      </c>
      <c r="I4145" t="s">
        <v>9</v>
      </c>
      <c r="J4145" s="8">
        <v>66.28</v>
      </c>
      <c r="K4145" s="8">
        <f>IF(Table3[[#This Row],[Return Status]] = "Returned", 0, Table3[[#This Row],[Profit]])</f>
        <v>66.28</v>
      </c>
      <c r="L4145" s="8" t="str">
        <f>IFERROR(VLOOKUP(Table3[[#This Row],[Order ID]],returns[[Order ID]:[Status]],2,FALSE), "")</f>
        <v/>
      </c>
      <c r="M4145">
        <v>6.45</v>
      </c>
      <c r="N4145">
        <v>1.34</v>
      </c>
      <c r="O4145" t="s">
        <v>320</v>
      </c>
      <c r="P4145" t="s">
        <v>189</v>
      </c>
      <c r="Q4145">
        <v>98503</v>
      </c>
      <c r="R4145" t="s">
        <v>190</v>
      </c>
      <c r="S4145" t="s">
        <v>1976</v>
      </c>
      <c r="T4145" t="e">
        <f>VLOOKUP(Table3[[#This Row],[Region]],managers5[],2,FALSE)</f>
        <v>#N/A</v>
      </c>
      <c r="U4145" t="s">
        <v>1955</v>
      </c>
      <c r="V4145" t="s">
        <v>1959</v>
      </c>
      <c r="W4145" t="s">
        <v>14</v>
      </c>
      <c r="X4145" t="s">
        <v>39</v>
      </c>
      <c r="Y4145" t="s">
        <v>16</v>
      </c>
      <c r="Z4145" t="s">
        <v>30</v>
      </c>
      <c r="AA4145" t="s">
        <v>1387</v>
      </c>
      <c r="AB4145" t="s">
        <v>35</v>
      </c>
      <c r="AC4145">
        <v>0.36</v>
      </c>
      <c r="AD4145" s="2">
        <v>40013</v>
      </c>
    </row>
    <row r="4146" spans="1:30" x14ac:dyDescent="0.35">
      <c r="A4146">
        <v>2329</v>
      </c>
      <c r="B4146">
        <v>4905</v>
      </c>
      <c r="C4146">
        <v>34913</v>
      </c>
      <c r="D4146" s="1">
        <v>40869</v>
      </c>
      <c r="E4146" t="s">
        <v>20</v>
      </c>
      <c r="F4146">
        <v>15</v>
      </c>
      <c r="G4146">
        <v>107.63</v>
      </c>
      <c r="H4146">
        <v>0</v>
      </c>
      <c r="I4146" t="s">
        <v>9</v>
      </c>
      <c r="J4146" s="8">
        <v>-29.888499999999901</v>
      </c>
      <c r="K4146" s="8">
        <f>IF(Table3[[#This Row],[Return Status]] = "Returned", 0, Table3[[#This Row],[Profit]])</f>
        <v>-29.888499999999901</v>
      </c>
      <c r="L4146" s="8" t="str">
        <f>IFERROR(VLOOKUP(Table3[[#This Row],[Order ID]],returns[[Order ID]:[Status]],2,FALSE), "")</f>
        <v/>
      </c>
      <c r="M4146">
        <v>6.81</v>
      </c>
      <c r="N4146">
        <v>5.48</v>
      </c>
      <c r="O4146" t="s">
        <v>136</v>
      </c>
      <c r="P4146" t="s">
        <v>64</v>
      </c>
      <c r="Q4146">
        <v>30144</v>
      </c>
      <c r="R4146" t="s">
        <v>65</v>
      </c>
      <c r="S4146" t="s">
        <v>1978</v>
      </c>
      <c r="T4146" t="e">
        <f>VLOOKUP(Table3[[#This Row],[Region]],managers5[],2,FALSE)</f>
        <v>#N/A</v>
      </c>
      <c r="U4146" t="s">
        <v>1957</v>
      </c>
      <c r="V4146" t="s">
        <v>1959</v>
      </c>
      <c r="W4146" t="s">
        <v>14</v>
      </c>
      <c r="X4146" t="s">
        <v>24</v>
      </c>
      <c r="Y4146" t="s">
        <v>16</v>
      </c>
      <c r="Z4146" t="s">
        <v>17</v>
      </c>
      <c r="AA4146" t="s">
        <v>121</v>
      </c>
      <c r="AB4146" t="s">
        <v>19</v>
      </c>
      <c r="AC4146">
        <v>0.37</v>
      </c>
      <c r="AD4146" s="1">
        <v>40871</v>
      </c>
    </row>
    <row r="4147" spans="1:30" x14ac:dyDescent="0.35">
      <c r="A4147">
        <v>7226</v>
      </c>
      <c r="B4147">
        <v>6562</v>
      </c>
      <c r="C4147">
        <v>46656</v>
      </c>
      <c r="D4147" s="1">
        <v>40010</v>
      </c>
      <c r="E4147" t="s">
        <v>77</v>
      </c>
      <c r="F4147">
        <v>27</v>
      </c>
      <c r="G4147">
        <v>636.70000000000005</v>
      </c>
      <c r="H4147">
        <v>0.1</v>
      </c>
      <c r="I4147" t="s">
        <v>9</v>
      </c>
      <c r="J4147" s="8">
        <v>-29.9115</v>
      </c>
      <c r="K4147" s="8">
        <f>IF(Table3[[#This Row],[Return Status]] = "Returned", 0, Table3[[#This Row],[Profit]])</f>
        <v>-29.9115</v>
      </c>
      <c r="L4147" s="8" t="str">
        <f>IFERROR(VLOOKUP(Table3[[#This Row],[Order ID]],returns[[Order ID]:[Status]],2,FALSE), "")</f>
        <v/>
      </c>
      <c r="M4147">
        <v>24.92</v>
      </c>
      <c r="N4147">
        <v>12.98</v>
      </c>
      <c r="O4147" t="s">
        <v>700</v>
      </c>
      <c r="P4147" t="s">
        <v>55</v>
      </c>
      <c r="Q4147">
        <v>32708</v>
      </c>
      <c r="R4147" t="s">
        <v>56</v>
      </c>
      <c r="S4147" t="s">
        <v>1978</v>
      </c>
      <c r="T4147" t="e">
        <f>VLOOKUP(Table3[[#This Row],[Region]],managers5[],2,FALSE)</f>
        <v>#N/A</v>
      </c>
      <c r="U4147" t="s">
        <v>1957</v>
      </c>
      <c r="V4147" t="s">
        <v>1959</v>
      </c>
      <c r="W4147" t="s">
        <v>14</v>
      </c>
      <c r="X4147" t="s">
        <v>71</v>
      </c>
      <c r="Y4147" t="s">
        <v>16</v>
      </c>
      <c r="Z4147" t="s">
        <v>17</v>
      </c>
      <c r="AA4147" t="s">
        <v>1243</v>
      </c>
      <c r="AB4147" t="s">
        <v>19</v>
      </c>
      <c r="AC4147">
        <v>0.39</v>
      </c>
      <c r="AD4147" s="2">
        <v>40011</v>
      </c>
    </row>
    <row r="4148" spans="1:30" x14ac:dyDescent="0.35">
      <c r="A4148">
        <v>7630</v>
      </c>
      <c r="B4148">
        <v>5816</v>
      </c>
      <c r="C4148">
        <v>41253</v>
      </c>
      <c r="D4148" s="1">
        <v>39940</v>
      </c>
      <c r="E4148" t="s">
        <v>20</v>
      </c>
      <c r="F4148">
        <v>5</v>
      </c>
      <c r="G4148">
        <v>1455.49</v>
      </c>
      <c r="H4148">
        <v>7.0000000000000007E-2</v>
      </c>
      <c r="I4148" t="s">
        <v>9</v>
      </c>
      <c r="J4148" s="8">
        <v>-807.59</v>
      </c>
      <c r="K4148" s="8">
        <f>IF(Table3[[#This Row],[Return Status]] = "Returned", 0, Table3[[#This Row],[Profit]])</f>
        <v>-807.59</v>
      </c>
      <c r="L4148" s="8" t="str">
        <f>IFERROR(VLOOKUP(Table3[[#This Row],[Order ID]],returns[[Order ID]:[Status]],2,FALSE), "")</f>
        <v/>
      </c>
      <c r="M4148">
        <v>300.97000000000003</v>
      </c>
      <c r="N4148">
        <v>7.18</v>
      </c>
      <c r="O4148" t="s">
        <v>397</v>
      </c>
      <c r="P4148" t="s">
        <v>37</v>
      </c>
      <c r="Q4148">
        <v>44136</v>
      </c>
      <c r="R4148" t="s">
        <v>37</v>
      </c>
      <c r="S4148" t="s">
        <v>1979</v>
      </c>
      <c r="T4148" t="e">
        <f>VLOOKUP(Table3[[#This Row],[Region]],managers5[],2,FALSE)</f>
        <v>#N/A</v>
      </c>
      <c r="U4148" t="s">
        <v>1956</v>
      </c>
      <c r="W4148" t="s">
        <v>14</v>
      </c>
      <c r="X4148" t="s">
        <v>15</v>
      </c>
      <c r="Y4148" t="s">
        <v>46</v>
      </c>
      <c r="Z4148" t="s">
        <v>47</v>
      </c>
      <c r="AA4148" t="s">
        <v>167</v>
      </c>
      <c r="AB4148" t="s">
        <v>19</v>
      </c>
      <c r="AC4148">
        <v>0.48</v>
      </c>
      <c r="AD4148" s="2">
        <v>39942</v>
      </c>
    </row>
    <row r="4149" spans="1:30" x14ac:dyDescent="0.35">
      <c r="A4149">
        <v>4062</v>
      </c>
      <c r="B4149">
        <v>5817</v>
      </c>
      <c r="C4149">
        <v>41254</v>
      </c>
      <c r="D4149" s="1">
        <v>40553</v>
      </c>
      <c r="E4149" t="s">
        <v>41</v>
      </c>
      <c r="F4149">
        <v>17</v>
      </c>
      <c r="G4149">
        <v>1782.68</v>
      </c>
      <c r="H4149">
        <v>0.08</v>
      </c>
      <c r="I4149" t="s">
        <v>9</v>
      </c>
      <c r="J4149" s="8">
        <v>280.64</v>
      </c>
      <c r="K4149" s="8">
        <f>IF(Table3[[#This Row],[Return Status]] = "Returned", 0, Table3[[#This Row],[Profit]])</f>
        <v>280.64</v>
      </c>
      <c r="L4149" s="8" t="str">
        <f>IFERROR(VLOOKUP(Table3[[#This Row],[Order ID]],returns[[Order ID]:[Status]],2,FALSE), "")</f>
        <v/>
      </c>
      <c r="M4149">
        <v>107.53</v>
      </c>
      <c r="N4149">
        <v>5.81</v>
      </c>
      <c r="O4149" t="s">
        <v>1630</v>
      </c>
      <c r="P4149" t="s">
        <v>37</v>
      </c>
      <c r="Q4149">
        <v>11572</v>
      </c>
      <c r="R4149" t="s">
        <v>37</v>
      </c>
      <c r="S4149" t="s">
        <v>1979</v>
      </c>
      <c r="T4149" t="e">
        <f>VLOOKUP(Table3[[#This Row],[Region]],managers5[],2,FALSE)</f>
        <v>#N/A</v>
      </c>
      <c r="U4149" t="s">
        <v>1956</v>
      </c>
      <c r="W4149" t="s">
        <v>14</v>
      </c>
      <c r="X4149" t="s">
        <v>71</v>
      </c>
      <c r="Y4149" t="s">
        <v>50</v>
      </c>
      <c r="Z4149" t="s">
        <v>61</v>
      </c>
      <c r="AA4149" t="s">
        <v>1608</v>
      </c>
      <c r="AB4149" t="s">
        <v>69</v>
      </c>
      <c r="AC4149">
        <v>0.65</v>
      </c>
      <c r="AD4149" s="1">
        <v>40555</v>
      </c>
    </row>
    <row r="4150" spans="1:30" x14ac:dyDescent="0.35">
      <c r="A4150">
        <v>6627</v>
      </c>
      <c r="B4150">
        <v>5818</v>
      </c>
      <c r="C4150">
        <v>41255</v>
      </c>
      <c r="D4150" s="1">
        <v>40104</v>
      </c>
      <c r="E4150" t="s">
        <v>32</v>
      </c>
      <c r="F4150">
        <v>22</v>
      </c>
      <c r="G4150">
        <v>1333.19</v>
      </c>
      <c r="H4150">
        <v>0.01</v>
      </c>
      <c r="I4150" t="s">
        <v>9</v>
      </c>
      <c r="J4150" s="8">
        <v>331.48</v>
      </c>
      <c r="K4150" s="8">
        <f>IF(Table3[[#This Row],[Return Status]] = "Returned", 0, Table3[[#This Row],[Profit]])</f>
        <v>331.48</v>
      </c>
      <c r="L4150" s="8" t="str">
        <f>IFERROR(VLOOKUP(Table3[[#This Row],[Order ID]],returns[[Order ID]:[Status]],2,FALSE), "")</f>
        <v/>
      </c>
      <c r="M4150">
        <v>60.65</v>
      </c>
      <c r="N4150">
        <v>12.23</v>
      </c>
      <c r="O4150" t="s">
        <v>541</v>
      </c>
      <c r="P4150" t="s">
        <v>189</v>
      </c>
      <c r="Q4150">
        <v>98408</v>
      </c>
      <c r="R4150" t="s">
        <v>190</v>
      </c>
      <c r="S4150" t="s">
        <v>1976</v>
      </c>
      <c r="T4150" t="e">
        <f>VLOOKUP(Table3[[#This Row],[Region]],managers5[],2,FALSE)</f>
        <v>#N/A</v>
      </c>
      <c r="U4150" t="s">
        <v>1955</v>
      </c>
      <c r="V4150" t="s">
        <v>1959</v>
      </c>
      <c r="W4150" t="s">
        <v>14</v>
      </c>
      <c r="X4150" t="s">
        <v>71</v>
      </c>
      <c r="Y4150" t="s">
        <v>50</v>
      </c>
      <c r="Z4150" t="s">
        <v>61</v>
      </c>
      <c r="AA4150" t="s">
        <v>481</v>
      </c>
      <c r="AB4150" t="s">
        <v>69</v>
      </c>
      <c r="AC4150">
        <v>0.64</v>
      </c>
      <c r="AD4150" s="2">
        <v>40111</v>
      </c>
    </row>
    <row r="4151" spans="1:30" x14ac:dyDescent="0.35">
      <c r="A4151">
        <v>7184</v>
      </c>
      <c r="B4151">
        <v>5823</v>
      </c>
      <c r="C4151">
        <v>41316</v>
      </c>
      <c r="D4151" s="1">
        <v>40015</v>
      </c>
      <c r="E4151" t="s">
        <v>8</v>
      </c>
      <c r="F4151">
        <v>4</v>
      </c>
      <c r="G4151">
        <v>700.36599999999999</v>
      </c>
      <c r="H4151">
        <v>0</v>
      </c>
      <c r="I4151" t="s">
        <v>9</v>
      </c>
      <c r="J4151" s="8">
        <v>-787.69899999999996</v>
      </c>
      <c r="K4151" s="8">
        <f>IF(Table3[[#This Row],[Return Status]] = "Returned", 0, Table3[[#This Row],[Profit]])</f>
        <v>-787.69899999999996</v>
      </c>
      <c r="L4151" s="8" t="str">
        <f>IFERROR(VLOOKUP(Table3[[#This Row],[Order ID]],returns[[Order ID]:[Status]],2,FALSE), "")</f>
        <v/>
      </c>
      <c r="M4151">
        <v>205.99</v>
      </c>
      <c r="N4151">
        <v>5.99</v>
      </c>
      <c r="O4151" t="s">
        <v>933</v>
      </c>
      <c r="P4151" t="s">
        <v>37</v>
      </c>
      <c r="Q4151">
        <v>19464</v>
      </c>
      <c r="R4151" t="s">
        <v>37</v>
      </c>
      <c r="S4151" t="s">
        <v>1979</v>
      </c>
      <c r="T4151" t="e">
        <f>VLOOKUP(Table3[[#This Row],[Region]],managers5[],2,FALSE)</f>
        <v>#N/A</v>
      </c>
      <c r="U4151" t="s">
        <v>1956</v>
      </c>
      <c r="W4151" t="s">
        <v>14</v>
      </c>
      <c r="X4151" t="s">
        <v>39</v>
      </c>
      <c r="Y4151" t="s">
        <v>46</v>
      </c>
      <c r="Z4151" t="s">
        <v>86</v>
      </c>
      <c r="AA4151">
        <v>3285</v>
      </c>
      <c r="AB4151" t="s">
        <v>19</v>
      </c>
      <c r="AC4151">
        <v>0.59</v>
      </c>
      <c r="AD4151" s="2">
        <v>40018</v>
      </c>
    </row>
    <row r="4152" spans="1:30" x14ac:dyDescent="0.35">
      <c r="A4152">
        <v>7196</v>
      </c>
      <c r="B4152">
        <v>5822</v>
      </c>
      <c r="C4152">
        <v>41316</v>
      </c>
      <c r="D4152" s="1">
        <v>40015</v>
      </c>
      <c r="E4152" t="s">
        <v>8</v>
      </c>
      <c r="F4152">
        <v>8</v>
      </c>
      <c r="G4152">
        <v>121.74</v>
      </c>
      <c r="H4152">
        <v>0.01</v>
      </c>
      <c r="I4152" t="s">
        <v>9</v>
      </c>
      <c r="J4152" s="8">
        <v>21.003499999999999</v>
      </c>
      <c r="K4152" s="8">
        <f>IF(Table3[[#This Row],[Return Status]] = "Returned", 0, Table3[[#This Row],[Profit]])</f>
        <v>21.003499999999999</v>
      </c>
      <c r="L4152" s="8" t="str">
        <f>IFERROR(VLOOKUP(Table3[[#This Row],[Order ID]],returns[[Order ID]:[Status]],2,FALSE), "")</f>
        <v/>
      </c>
      <c r="M4152">
        <v>14.28</v>
      </c>
      <c r="N4152">
        <v>2.99</v>
      </c>
      <c r="O4152" t="s">
        <v>933</v>
      </c>
      <c r="P4152" t="s">
        <v>37</v>
      </c>
      <c r="Q4152">
        <v>19464</v>
      </c>
      <c r="R4152" t="s">
        <v>37</v>
      </c>
      <c r="S4152" t="s">
        <v>1979</v>
      </c>
      <c r="T4152" t="e">
        <f>VLOOKUP(Table3[[#This Row],[Region]],managers5[],2,FALSE)</f>
        <v>#N/A</v>
      </c>
      <c r="U4152" t="s">
        <v>1956</v>
      </c>
      <c r="W4152" t="s">
        <v>14</v>
      </c>
      <c r="X4152" t="s">
        <v>39</v>
      </c>
      <c r="Y4152" t="s">
        <v>16</v>
      </c>
      <c r="Z4152" t="s">
        <v>17</v>
      </c>
      <c r="AA4152" t="s">
        <v>1943</v>
      </c>
      <c r="AB4152" t="s">
        <v>19</v>
      </c>
      <c r="AC4152">
        <v>0.39</v>
      </c>
      <c r="AD4152" s="2">
        <v>40016</v>
      </c>
    </row>
    <row r="4153" spans="1:30" x14ac:dyDescent="0.35">
      <c r="A4153">
        <v>2184</v>
      </c>
      <c r="B4153">
        <v>5827</v>
      </c>
      <c r="C4153">
        <v>41349</v>
      </c>
      <c r="D4153" s="1">
        <v>40894</v>
      </c>
      <c r="E4153" t="s">
        <v>41</v>
      </c>
      <c r="F4153">
        <v>4</v>
      </c>
      <c r="G4153">
        <v>85.96</v>
      </c>
      <c r="H4153">
        <v>0.08</v>
      </c>
      <c r="I4153" t="s">
        <v>33</v>
      </c>
      <c r="J4153" s="8">
        <v>-7.48</v>
      </c>
      <c r="K4153" s="8">
        <f>IF(Table3[[#This Row],[Return Status]] = "Returned", 0, Table3[[#This Row],[Profit]])</f>
        <v>-7.48</v>
      </c>
      <c r="L4153" s="8" t="str">
        <f>IFERROR(VLOOKUP(Table3[[#This Row],[Order ID]],returns[[Order ID]:[Status]],2,FALSE), "")</f>
        <v/>
      </c>
      <c r="M4153">
        <v>20.239999999999998</v>
      </c>
      <c r="N4153">
        <v>8.99</v>
      </c>
      <c r="O4153" t="s">
        <v>847</v>
      </c>
      <c r="P4153" t="s">
        <v>11</v>
      </c>
      <c r="Q4153">
        <v>92404</v>
      </c>
      <c r="R4153" t="s">
        <v>12</v>
      </c>
      <c r="S4153" t="s">
        <v>1976</v>
      </c>
      <c r="T4153" t="e">
        <f>VLOOKUP(Table3[[#This Row],[Region]],managers5[],2,FALSE)</f>
        <v>#N/A</v>
      </c>
      <c r="U4153" t="s">
        <v>1955</v>
      </c>
      <c r="V4153" t="s">
        <v>1959</v>
      </c>
      <c r="W4153" t="s">
        <v>14</v>
      </c>
      <c r="X4153" t="s">
        <v>24</v>
      </c>
      <c r="Y4153" t="s">
        <v>50</v>
      </c>
      <c r="Z4153" t="s">
        <v>61</v>
      </c>
      <c r="AA4153" t="s">
        <v>1432</v>
      </c>
      <c r="AB4153" t="s">
        <v>109</v>
      </c>
      <c r="AC4153">
        <v>0.46</v>
      </c>
      <c r="AD4153" s="1">
        <v>40896</v>
      </c>
    </row>
    <row r="4154" spans="1:30" x14ac:dyDescent="0.35">
      <c r="A4154">
        <v>2185</v>
      </c>
      <c r="B4154">
        <v>5828</v>
      </c>
      <c r="C4154">
        <v>41349</v>
      </c>
      <c r="D4154" s="1">
        <v>40894</v>
      </c>
      <c r="E4154" t="s">
        <v>41</v>
      </c>
      <c r="F4154">
        <v>39</v>
      </c>
      <c r="G4154">
        <v>475.52</v>
      </c>
      <c r="H4154">
        <v>7.0000000000000007E-2</v>
      </c>
      <c r="I4154" t="s">
        <v>9</v>
      </c>
      <c r="J4154" s="8">
        <v>-70.430000000000007</v>
      </c>
      <c r="K4154" s="8">
        <f>IF(Table3[[#This Row],[Return Status]] = "Returned", 0, Table3[[#This Row],[Profit]])</f>
        <v>-70.430000000000007</v>
      </c>
      <c r="L4154" s="8" t="str">
        <f>IFERROR(VLOOKUP(Table3[[#This Row],[Order ID]],returns[[Order ID]:[Status]],2,FALSE), "")</f>
        <v/>
      </c>
      <c r="M4154">
        <v>12.44</v>
      </c>
      <c r="N4154">
        <v>6.27</v>
      </c>
      <c r="O4154" t="s">
        <v>847</v>
      </c>
      <c r="P4154" t="s">
        <v>11</v>
      </c>
      <c r="Q4154">
        <v>92404</v>
      </c>
      <c r="R4154" t="s">
        <v>12</v>
      </c>
      <c r="S4154" t="s">
        <v>1976</v>
      </c>
      <c r="T4154" t="e">
        <f>VLOOKUP(Table3[[#This Row],[Region]],managers5[],2,FALSE)</f>
        <v>#N/A</v>
      </c>
      <c r="U4154" t="s">
        <v>1955</v>
      </c>
      <c r="V4154" t="s">
        <v>1959</v>
      </c>
      <c r="W4154" t="s">
        <v>14</v>
      </c>
      <c r="X4154" t="s">
        <v>24</v>
      </c>
      <c r="Y4154" t="s">
        <v>16</v>
      </c>
      <c r="Z4154" t="s">
        <v>75</v>
      </c>
      <c r="AA4154" t="s">
        <v>695</v>
      </c>
      <c r="AB4154" t="s">
        <v>69</v>
      </c>
      <c r="AC4154">
        <v>0.56999999999999995</v>
      </c>
      <c r="AD4154" s="1">
        <v>40896</v>
      </c>
    </row>
    <row r="4155" spans="1:30" x14ac:dyDescent="0.35">
      <c r="A4155">
        <v>2197</v>
      </c>
      <c r="B4155">
        <v>5826</v>
      </c>
      <c r="C4155">
        <v>41349</v>
      </c>
      <c r="D4155" s="1">
        <v>40894</v>
      </c>
      <c r="E4155" t="s">
        <v>41</v>
      </c>
      <c r="F4155">
        <v>44</v>
      </c>
      <c r="G4155">
        <v>346.2</v>
      </c>
      <c r="H4155">
        <v>0</v>
      </c>
      <c r="I4155" t="s">
        <v>33</v>
      </c>
      <c r="J4155" s="8">
        <v>-335.685</v>
      </c>
      <c r="K4155" s="8">
        <f>IF(Table3[[#This Row],[Return Status]] = "Returned", 0, Table3[[#This Row],[Profit]])</f>
        <v>-335.685</v>
      </c>
      <c r="L4155" s="8" t="str">
        <f>IFERROR(VLOOKUP(Table3[[#This Row],[Order ID]],returns[[Order ID]:[Status]],2,FALSE), "")</f>
        <v/>
      </c>
      <c r="M4155">
        <v>7.38</v>
      </c>
      <c r="N4155">
        <v>11.51</v>
      </c>
      <c r="O4155" t="s">
        <v>847</v>
      </c>
      <c r="P4155" t="s">
        <v>11</v>
      </c>
      <c r="Q4155">
        <v>92404</v>
      </c>
      <c r="R4155" t="s">
        <v>12</v>
      </c>
      <c r="S4155" t="s">
        <v>1976</v>
      </c>
      <c r="T4155" t="e">
        <f>VLOOKUP(Table3[[#This Row],[Region]],managers5[],2,FALSE)</f>
        <v>#N/A</v>
      </c>
      <c r="U4155" t="s">
        <v>1955</v>
      </c>
      <c r="V4155" t="s">
        <v>1959</v>
      </c>
      <c r="W4155" t="s">
        <v>14</v>
      </c>
      <c r="X4155" t="s">
        <v>24</v>
      </c>
      <c r="Y4155" t="s">
        <v>16</v>
      </c>
      <c r="Z4155" t="s">
        <v>17</v>
      </c>
      <c r="AA4155" t="s">
        <v>1408</v>
      </c>
      <c r="AB4155" t="s">
        <v>19</v>
      </c>
      <c r="AC4155">
        <v>0.36</v>
      </c>
      <c r="AD4155" s="1">
        <v>40895</v>
      </c>
    </row>
    <row r="4156" spans="1:30" x14ac:dyDescent="0.35">
      <c r="A4156">
        <v>5558</v>
      </c>
      <c r="B4156">
        <v>5829</v>
      </c>
      <c r="C4156">
        <v>41350</v>
      </c>
      <c r="D4156" s="1">
        <v>40306</v>
      </c>
      <c r="E4156" t="s">
        <v>20</v>
      </c>
      <c r="F4156">
        <v>1</v>
      </c>
      <c r="G4156">
        <v>423.3</v>
      </c>
      <c r="H4156">
        <v>0.01</v>
      </c>
      <c r="I4156" t="s">
        <v>9</v>
      </c>
      <c r="J4156" s="8">
        <v>-259.01</v>
      </c>
      <c r="K4156" s="8">
        <f>IF(Table3[[#This Row],[Return Status]] = "Returned", 0, Table3[[#This Row],[Profit]])</f>
        <v>-259.01</v>
      </c>
      <c r="L4156" s="8" t="str">
        <f>IFERROR(VLOOKUP(Table3[[#This Row],[Order ID]],returns[[Order ID]:[Status]],2,FALSE), "")</f>
        <v/>
      </c>
      <c r="M4156">
        <v>419.19</v>
      </c>
      <c r="N4156">
        <v>19.989999999999998</v>
      </c>
      <c r="O4156" t="s">
        <v>462</v>
      </c>
      <c r="P4156" t="s">
        <v>37</v>
      </c>
      <c r="Q4156">
        <v>7712</v>
      </c>
      <c r="R4156" t="s">
        <v>37</v>
      </c>
      <c r="S4156" t="s">
        <v>1979</v>
      </c>
      <c r="T4156" t="e">
        <f>VLOOKUP(Table3[[#This Row],[Region]],managers5[],2,FALSE)</f>
        <v>#N/A</v>
      </c>
      <c r="U4156" t="s">
        <v>1956</v>
      </c>
      <c r="W4156" t="s">
        <v>14</v>
      </c>
      <c r="X4156" t="s">
        <v>15</v>
      </c>
      <c r="Y4156" t="s">
        <v>16</v>
      </c>
      <c r="Z4156" t="s">
        <v>75</v>
      </c>
      <c r="AA4156" t="s">
        <v>1554</v>
      </c>
      <c r="AB4156" t="s">
        <v>19</v>
      </c>
      <c r="AC4156">
        <v>0.57999999999999996</v>
      </c>
      <c r="AD4156" s="2">
        <v>40307</v>
      </c>
    </row>
    <row r="4157" spans="1:30" x14ac:dyDescent="0.35">
      <c r="A4157">
        <v>4158</v>
      </c>
      <c r="B4157">
        <v>5861</v>
      </c>
      <c r="C4157">
        <v>41605</v>
      </c>
      <c r="D4157" s="1">
        <v>40537</v>
      </c>
      <c r="E4157" t="s">
        <v>20</v>
      </c>
      <c r="F4157">
        <v>4</v>
      </c>
      <c r="G4157">
        <v>114.57</v>
      </c>
      <c r="H4157">
        <v>0.02</v>
      </c>
      <c r="I4157" t="s">
        <v>9</v>
      </c>
      <c r="J4157" s="8">
        <v>-29.980499999999999</v>
      </c>
      <c r="K4157" s="8">
        <f>IF(Table3[[#This Row],[Return Status]] = "Returned", 0, Table3[[#This Row],[Profit]])</f>
        <v>-29.980499999999999</v>
      </c>
      <c r="L4157" s="8" t="str">
        <f>IFERROR(VLOOKUP(Table3[[#This Row],[Order ID]],returns[[Order ID]:[Status]],2,FALSE), "")</f>
        <v/>
      </c>
      <c r="M4157">
        <v>24.92</v>
      </c>
      <c r="N4157">
        <v>12.98</v>
      </c>
      <c r="O4157" t="s">
        <v>184</v>
      </c>
      <c r="P4157" t="s">
        <v>43</v>
      </c>
      <c r="Q4157">
        <v>23434</v>
      </c>
      <c r="R4157" t="s">
        <v>44</v>
      </c>
      <c r="S4157" t="s">
        <v>1978</v>
      </c>
      <c r="T4157" t="e">
        <f>VLOOKUP(Table3[[#This Row],[Region]],managers5[],2,FALSE)</f>
        <v>#N/A</v>
      </c>
      <c r="U4157" t="s">
        <v>1957</v>
      </c>
      <c r="V4157" t="s">
        <v>1959</v>
      </c>
      <c r="W4157" t="s">
        <v>14</v>
      </c>
      <c r="X4157" t="s">
        <v>15</v>
      </c>
      <c r="Y4157" t="s">
        <v>16</v>
      </c>
      <c r="Z4157" t="s">
        <v>17</v>
      </c>
      <c r="AA4157" t="s">
        <v>1243</v>
      </c>
      <c r="AB4157" t="s">
        <v>19</v>
      </c>
      <c r="AC4157">
        <v>0.39</v>
      </c>
      <c r="AD4157" s="1">
        <v>40538</v>
      </c>
    </row>
    <row r="4158" spans="1:30" x14ac:dyDescent="0.35">
      <c r="A4158">
        <v>303</v>
      </c>
      <c r="B4158">
        <v>5831</v>
      </c>
      <c r="C4158">
        <v>41378</v>
      </c>
      <c r="D4158" s="1">
        <v>41211</v>
      </c>
      <c r="E4158" t="s">
        <v>8</v>
      </c>
      <c r="F4158">
        <v>30</v>
      </c>
      <c r="G4158">
        <v>5454.51</v>
      </c>
      <c r="H4158">
        <v>0.03</v>
      </c>
      <c r="I4158" t="s">
        <v>49</v>
      </c>
      <c r="J4158" s="8">
        <v>446.26</v>
      </c>
      <c r="K4158" s="8">
        <f>IF(Table3[[#This Row],[Return Status]] = "Returned", 0, Table3[[#This Row],[Profit]])</f>
        <v>446.26</v>
      </c>
      <c r="L4158" s="8" t="str">
        <f>IFERROR(VLOOKUP(Table3[[#This Row],[Order ID]],returns[[Order ID]:[Status]],2,FALSE), "")</f>
        <v/>
      </c>
      <c r="M4158">
        <v>180.98</v>
      </c>
      <c r="N4158">
        <v>30</v>
      </c>
      <c r="O4158" t="s">
        <v>495</v>
      </c>
      <c r="P4158" t="s">
        <v>37</v>
      </c>
      <c r="Q4158">
        <v>44145</v>
      </c>
      <c r="R4158" t="s">
        <v>37</v>
      </c>
      <c r="S4158" t="s">
        <v>1979</v>
      </c>
      <c r="T4158" t="e">
        <f>VLOOKUP(Table3[[#This Row],[Region]],managers5[],2,FALSE)</f>
        <v>#N/A</v>
      </c>
      <c r="U4158" t="s">
        <v>1956</v>
      </c>
      <c r="W4158" t="s">
        <v>14</v>
      </c>
      <c r="X4158" t="s">
        <v>24</v>
      </c>
      <c r="Y4158" t="s">
        <v>50</v>
      </c>
      <c r="Z4158" t="s">
        <v>72</v>
      </c>
      <c r="AA4158" t="s">
        <v>218</v>
      </c>
      <c r="AB4158" t="s">
        <v>74</v>
      </c>
      <c r="AC4158">
        <v>0.69</v>
      </c>
      <c r="AD4158" s="1">
        <v>41214</v>
      </c>
    </row>
    <row r="4159" spans="1:30" x14ac:dyDescent="0.35">
      <c r="A4159">
        <v>315</v>
      </c>
      <c r="B4159">
        <v>5832</v>
      </c>
      <c r="C4159">
        <v>41378</v>
      </c>
      <c r="D4159" s="1">
        <v>41211</v>
      </c>
      <c r="E4159" t="s">
        <v>8</v>
      </c>
      <c r="F4159">
        <v>42</v>
      </c>
      <c r="G4159">
        <v>1264.17</v>
      </c>
      <c r="H4159">
        <v>0.05</v>
      </c>
      <c r="I4159" t="s">
        <v>9</v>
      </c>
      <c r="J4159" s="8">
        <v>433.34</v>
      </c>
      <c r="K4159" s="8">
        <f>IF(Table3[[#This Row],[Return Status]] = "Returned", 0, Table3[[#This Row],[Profit]])</f>
        <v>433.34</v>
      </c>
      <c r="L4159" s="8" t="str">
        <f>IFERROR(VLOOKUP(Table3[[#This Row],[Order ID]],returns[[Order ID]:[Status]],2,FALSE), "")</f>
        <v/>
      </c>
      <c r="M4159">
        <v>29.89</v>
      </c>
      <c r="N4159">
        <v>1.99</v>
      </c>
      <c r="O4159" t="s">
        <v>495</v>
      </c>
      <c r="P4159" t="s">
        <v>37</v>
      </c>
      <c r="Q4159">
        <v>44145</v>
      </c>
      <c r="R4159" t="s">
        <v>37</v>
      </c>
      <c r="S4159" t="s">
        <v>1979</v>
      </c>
      <c r="T4159" t="e">
        <f>VLOOKUP(Table3[[#This Row],[Region]],managers5[],2,FALSE)</f>
        <v>#N/A</v>
      </c>
      <c r="U4159" t="s">
        <v>1956</v>
      </c>
      <c r="W4159" t="s">
        <v>14</v>
      </c>
      <c r="X4159" t="s">
        <v>24</v>
      </c>
      <c r="Y4159" t="s">
        <v>46</v>
      </c>
      <c r="Z4159" t="s">
        <v>47</v>
      </c>
      <c r="AA4159" t="s">
        <v>162</v>
      </c>
      <c r="AB4159" t="s">
        <v>109</v>
      </c>
      <c r="AC4159">
        <v>0.5</v>
      </c>
      <c r="AD4159" s="1">
        <v>41213</v>
      </c>
    </row>
    <row r="4160" spans="1:30" x14ac:dyDescent="0.35">
      <c r="A4160">
        <v>5491</v>
      </c>
      <c r="B4160">
        <v>5833</v>
      </c>
      <c r="C4160">
        <v>41383</v>
      </c>
      <c r="D4160" s="1">
        <v>40310</v>
      </c>
      <c r="E4160" t="s">
        <v>32</v>
      </c>
      <c r="F4160">
        <v>36</v>
      </c>
      <c r="G4160">
        <v>1449.45</v>
      </c>
      <c r="H4160">
        <v>0.04</v>
      </c>
      <c r="I4160" t="s">
        <v>9</v>
      </c>
      <c r="J4160" s="8">
        <v>620.06650000000002</v>
      </c>
      <c r="K4160" s="8">
        <f>IF(Table3[[#This Row],[Return Status]] = "Returned", 0, Table3[[#This Row],[Profit]])</f>
        <v>620.06650000000002</v>
      </c>
      <c r="L4160" s="8" t="str">
        <f>IFERROR(VLOOKUP(Table3[[#This Row],[Order ID]],returns[[Order ID]:[Status]],2,FALSE), "")</f>
        <v/>
      </c>
      <c r="M4160">
        <v>41.94</v>
      </c>
      <c r="N4160">
        <v>2.99</v>
      </c>
      <c r="O4160" t="s">
        <v>827</v>
      </c>
      <c r="P4160" t="s">
        <v>131</v>
      </c>
      <c r="Q4160">
        <v>4011</v>
      </c>
      <c r="R4160" t="s">
        <v>132</v>
      </c>
      <c r="S4160" t="s">
        <v>1979</v>
      </c>
      <c r="T4160" t="e">
        <f>VLOOKUP(Table3[[#This Row],[Region]],managers5[],2,FALSE)</f>
        <v>#N/A</v>
      </c>
      <c r="U4160" t="s">
        <v>1956</v>
      </c>
      <c r="W4160" t="s">
        <v>14</v>
      </c>
      <c r="X4160" t="s">
        <v>15</v>
      </c>
      <c r="Y4160" t="s">
        <v>16</v>
      </c>
      <c r="Z4160" t="s">
        <v>17</v>
      </c>
      <c r="AA4160" t="s">
        <v>794</v>
      </c>
      <c r="AB4160" t="s">
        <v>19</v>
      </c>
      <c r="AC4160">
        <v>0.35</v>
      </c>
      <c r="AD4160" s="2">
        <v>40317</v>
      </c>
    </row>
    <row r="4161" spans="1:30" x14ac:dyDescent="0.35">
      <c r="A4161">
        <v>5509</v>
      </c>
      <c r="B4161">
        <v>5834</v>
      </c>
      <c r="C4161">
        <v>41383</v>
      </c>
      <c r="D4161" s="1">
        <v>40310</v>
      </c>
      <c r="E4161" t="s">
        <v>32</v>
      </c>
      <c r="F4161">
        <v>38</v>
      </c>
      <c r="G4161">
        <v>2702.3</v>
      </c>
      <c r="H4161">
        <v>0.03</v>
      </c>
      <c r="I4161" t="s">
        <v>49</v>
      </c>
      <c r="J4161" s="8">
        <v>-1330.78</v>
      </c>
      <c r="K4161" s="8">
        <f>IF(Table3[[#This Row],[Return Status]] = "Returned", 0, Table3[[#This Row],[Profit]])</f>
        <v>-1330.78</v>
      </c>
      <c r="L4161" s="8" t="str">
        <f>IFERROR(VLOOKUP(Table3[[#This Row],[Order ID]],returns[[Order ID]:[Status]],2,FALSE), "")</f>
        <v/>
      </c>
      <c r="M4161">
        <v>70.98</v>
      </c>
      <c r="N4161">
        <v>59.81</v>
      </c>
      <c r="O4161" t="s">
        <v>827</v>
      </c>
      <c r="P4161" t="s">
        <v>37</v>
      </c>
      <c r="Q4161">
        <v>8028</v>
      </c>
      <c r="R4161" t="s">
        <v>37</v>
      </c>
      <c r="S4161" t="s">
        <v>1979</v>
      </c>
      <c r="T4161" t="e">
        <f>VLOOKUP(Table3[[#This Row],[Region]],managers5[],2,FALSE)</f>
        <v>#N/A</v>
      </c>
      <c r="U4161" t="s">
        <v>1956</v>
      </c>
      <c r="W4161" t="s">
        <v>14</v>
      </c>
      <c r="X4161" t="s">
        <v>15</v>
      </c>
      <c r="Y4161" t="s">
        <v>50</v>
      </c>
      <c r="Z4161" t="s">
        <v>72</v>
      </c>
      <c r="AA4161" t="s">
        <v>1742</v>
      </c>
      <c r="AB4161" t="s">
        <v>74</v>
      </c>
      <c r="AC4161">
        <v>0.6</v>
      </c>
      <c r="AD4161" s="2">
        <v>40314</v>
      </c>
    </row>
    <row r="4162" spans="1:30" x14ac:dyDescent="0.35">
      <c r="A4162">
        <v>2340</v>
      </c>
      <c r="B4162">
        <v>5837</v>
      </c>
      <c r="C4162">
        <v>41413</v>
      </c>
      <c r="D4162" s="1">
        <v>40863</v>
      </c>
      <c r="E4162" t="s">
        <v>32</v>
      </c>
      <c r="F4162">
        <v>17</v>
      </c>
      <c r="G4162">
        <v>10134.549999999999</v>
      </c>
      <c r="H4162">
        <v>0.08</v>
      </c>
      <c r="I4162" t="s">
        <v>9</v>
      </c>
      <c r="J4162" s="8">
        <v>-597.21</v>
      </c>
      <c r="K4162" s="8">
        <f>IF(Table3[[#This Row],[Return Status]] = "Returned", 0, Table3[[#This Row],[Profit]])</f>
        <v>-597.21</v>
      </c>
      <c r="L4162" s="8" t="str">
        <f>IFERROR(VLOOKUP(Table3[[#This Row],[Order ID]],returns[[Order ID]:[Status]],2,FALSE), "")</f>
        <v/>
      </c>
      <c r="M4162">
        <v>599.99</v>
      </c>
      <c r="N4162">
        <v>24.49</v>
      </c>
      <c r="O4162" t="s">
        <v>1327</v>
      </c>
      <c r="P4162" t="s">
        <v>22</v>
      </c>
      <c r="Q4162">
        <v>80501</v>
      </c>
      <c r="R4162" t="s">
        <v>23</v>
      </c>
      <c r="S4162" t="s">
        <v>1976</v>
      </c>
      <c r="T4162" t="e">
        <f>VLOOKUP(Table3[[#This Row],[Region]],managers5[],2,FALSE)</f>
        <v>#N/A</v>
      </c>
      <c r="U4162" t="s">
        <v>1955</v>
      </c>
      <c r="V4162" t="s">
        <v>1959</v>
      </c>
      <c r="W4162" t="s">
        <v>14</v>
      </c>
      <c r="X4162" t="s">
        <v>71</v>
      </c>
      <c r="Y4162" t="s">
        <v>46</v>
      </c>
      <c r="Z4162" t="s">
        <v>243</v>
      </c>
      <c r="AA4162" t="s">
        <v>1043</v>
      </c>
      <c r="AB4162" t="s">
        <v>85</v>
      </c>
      <c r="AC4162">
        <v>0.37</v>
      </c>
      <c r="AD4162" s="1">
        <v>40870</v>
      </c>
    </row>
    <row r="4163" spans="1:30" x14ac:dyDescent="0.35">
      <c r="A4163">
        <v>2361</v>
      </c>
      <c r="B4163">
        <v>5839</v>
      </c>
      <c r="C4163">
        <v>41413</v>
      </c>
      <c r="D4163" s="1">
        <v>40863</v>
      </c>
      <c r="E4163" t="s">
        <v>32</v>
      </c>
      <c r="F4163">
        <v>23</v>
      </c>
      <c r="G4163">
        <v>156.5</v>
      </c>
      <c r="H4163">
        <v>0.01</v>
      </c>
      <c r="I4163" t="s">
        <v>9</v>
      </c>
      <c r="J4163" s="8">
        <v>-49.6</v>
      </c>
      <c r="K4163" s="8">
        <f>IF(Table3[[#This Row],[Return Status]] = "Returned", 0, Table3[[#This Row],[Profit]])</f>
        <v>-49.6</v>
      </c>
      <c r="L4163" s="8" t="str">
        <f>IFERROR(VLOOKUP(Table3[[#This Row],[Order ID]],returns[[Order ID]:[Status]],2,FALSE), "")</f>
        <v/>
      </c>
      <c r="M4163">
        <v>6.48</v>
      </c>
      <c r="N4163">
        <v>6</v>
      </c>
      <c r="O4163" t="s">
        <v>1327</v>
      </c>
      <c r="P4163" t="s">
        <v>22</v>
      </c>
      <c r="Q4163">
        <v>80501</v>
      </c>
      <c r="R4163" t="s">
        <v>23</v>
      </c>
      <c r="S4163" t="s">
        <v>1976</v>
      </c>
      <c r="T4163" t="e">
        <f>VLOOKUP(Table3[[#This Row],[Region]],managers5[],2,FALSE)</f>
        <v>#N/A</v>
      </c>
      <c r="U4163" t="s">
        <v>1955</v>
      </c>
      <c r="V4163" t="s">
        <v>1959</v>
      </c>
      <c r="W4163" t="s">
        <v>14</v>
      </c>
      <c r="X4163" t="s">
        <v>71</v>
      </c>
      <c r="Y4163" t="s">
        <v>16</v>
      </c>
      <c r="Z4163" t="s">
        <v>30</v>
      </c>
      <c r="AA4163" t="s">
        <v>241</v>
      </c>
      <c r="AB4163" t="s">
        <v>19</v>
      </c>
      <c r="AC4163">
        <v>0.37</v>
      </c>
      <c r="AD4163" s="1">
        <v>40867</v>
      </c>
    </row>
    <row r="4164" spans="1:30" x14ac:dyDescent="0.35">
      <c r="A4164">
        <v>2376</v>
      </c>
      <c r="B4164">
        <v>5838</v>
      </c>
      <c r="C4164">
        <v>41413</v>
      </c>
      <c r="D4164" s="1">
        <v>40863</v>
      </c>
      <c r="E4164" t="s">
        <v>32</v>
      </c>
      <c r="F4164">
        <v>46</v>
      </c>
      <c r="G4164">
        <v>1765.64</v>
      </c>
      <c r="H4164">
        <v>0.08</v>
      </c>
      <c r="I4164" t="s">
        <v>9</v>
      </c>
      <c r="J4164" s="8">
        <v>108.65</v>
      </c>
      <c r="K4164" s="8">
        <f>IF(Table3[[#This Row],[Return Status]] = "Returned", 0, Table3[[#This Row],[Profit]])</f>
        <v>108.65</v>
      </c>
      <c r="L4164" s="8" t="str">
        <f>IFERROR(VLOOKUP(Table3[[#This Row],[Order ID]],returns[[Order ID]:[Status]],2,FALSE), "")</f>
        <v/>
      </c>
      <c r="M4164">
        <v>40.97</v>
      </c>
      <c r="N4164">
        <v>14.45</v>
      </c>
      <c r="O4164" t="s">
        <v>1327</v>
      </c>
      <c r="P4164" t="s">
        <v>22</v>
      </c>
      <c r="Q4164">
        <v>80501</v>
      </c>
      <c r="R4164" t="s">
        <v>23</v>
      </c>
      <c r="S4164" t="s">
        <v>1976</v>
      </c>
      <c r="T4164" t="e">
        <f>VLOOKUP(Table3[[#This Row],[Region]],managers5[],2,FALSE)</f>
        <v>#N/A</v>
      </c>
      <c r="U4164" t="s">
        <v>1955</v>
      </c>
      <c r="V4164" t="s">
        <v>1959</v>
      </c>
      <c r="W4164" t="s">
        <v>14</v>
      </c>
      <c r="X4164" t="s">
        <v>71</v>
      </c>
      <c r="Y4164" t="s">
        <v>50</v>
      </c>
      <c r="Z4164" t="s">
        <v>61</v>
      </c>
      <c r="AA4164" t="s">
        <v>1235</v>
      </c>
      <c r="AB4164" t="s">
        <v>85</v>
      </c>
      <c r="AC4164">
        <v>0.56999999999999995</v>
      </c>
      <c r="AD4164" s="1">
        <v>40865</v>
      </c>
    </row>
    <row r="4165" spans="1:30" x14ac:dyDescent="0.35">
      <c r="A4165">
        <v>6523</v>
      </c>
      <c r="B4165">
        <v>5840</v>
      </c>
      <c r="C4165">
        <v>41415</v>
      </c>
      <c r="D4165" s="1">
        <v>40127</v>
      </c>
      <c r="E4165" t="s">
        <v>32</v>
      </c>
      <c r="F4165">
        <v>10</v>
      </c>
      <c r="G4165">
        <v>80.92</v>
      </c>
      <c r="H4165">
        <v>0.09</v>
      </c>
      <c r="I4165" t="s">
        <v>9</v>
      </c>
      <c r="J4165" s="8">
        <v>-20.16</v>
      </c>
      <c r="K4165" s="8">
        <f>IF(Table3[[#This Row],[Return Status]] = "Returned", 0, Table3[[#This Row],[Profit]])</f>
        <v>-20.16</v>
      </c>
      <c r="L4165" s="8" t="str">
        <f>IFERROR(VLOOKUP(Table3[[#This Row],[Order ID]],returns[[Order ID]:[Status]],2,FALSE), "")</f>
        <v/>
      </c>
      <c r="M4165">
        <v>7.64</v>
      </c>
      <c r="N4165">
        <v>5.83</v>
      </c>
      <c r="O4165" t="s">
        <v>563</v>
      </c>
      <c r="P4165" t="s">
        <v>131</v>
      </c>
      <c r="Q4165">
        <v>4070</v>
      </c>
      <c r="R4165" t="s">
        <v>132</v>
      </c>
      <c r="S4165" t="s">
        <v>1979</v>
      </c>
      <c r="T4165" t="e">
        <f>VLOOKUP(Table3[[#This Row],[Region]],managers5[],2,FALSE)</f>
        <v>#N/A</v>
      </c>
      <c r="U4165" t="s">
        <v>1956</v>
      </c>
      <c r="W4165" t="s">
        <v>14</v>
      </c>
      <c r="X4165" t="s">
        <v>15</v>
      </c>
      <c r="Y4165" t="s">
        <v>16</v>
      </c>
      <c r="Z4165" t="s">
        <v>30</v>
      </c>
      <c r="AA4165" t="s">
        <v>657</v>
      </c>
      <c r="AB4165" t="s">
        <v>35</v>
      </c>
      <c r="AC4165">
        <v>0.36</v>
      </c>
      <c r="AD4165" s="2">
        <v>40132</v>
      </c>
    </row>
    <row r="4166" spans="1:30" x14ac:dyDescent="0.35">
      <c r="A4166">
        <v>6800</v>
      </c>
      <c r="B4166">
        <v>5842</v>
      </c>
      <c r="C4166">
        <v>41440</v>
      </c>
      <c r="D4166" s="1">
        <v>40078</v>
      </c>
      <c r="E4166" t="s">
        <v>77</v>
      </c>
      <c r="F4166">
        <v>19</v>
      </c>
      <c r="G4166">
        <v>6070.96</v>
      </c>
      <c r="H4166">
        <v>0.01</v>
      </c>
      <c r="I4166" t="s">
        <v>49</v>
      </c>
      <c r="J4166" s="8">
        <v>173.48</v>
      </c>
      <c r="K4166" s="8">
        <f>IF(Table3[[#This Row],[Return Status]] = "Returned", 0, Table3[[#This Row],[Profit]])</f>
        <v>173.48</v>
      </c>
      <c r="L4166" s="8" t="str">
        <f>IFERROR(VLOOKUP(Table3[[#This Row],[Order ID]],returns[[Order ID]:[Status]],2,FALSE), "")</f>
        <v/>
      </c>
      <c r="M4166">
        <v>296.18</v>
      </c>
      <c r="N4166">
        <v>54.12</v>
      </c>
      <c r="O4166" t="s">
        <v>1851</v>
      </c>
      <c r="P4166" t="s">
        <v>11</v>
      </c>
      <c r="Q4166">
        <v>95687</v>
      </c>
      <c r="R4166" t="s">
        <v>12</v>
      </c>
      <c r="S4166" t="s">
        <v>1976</v>
      </c>
      <c r="T4166" t="e">
        <f>VLOOKUP(Table3[[#This Row],[Region]],managers5[],2,FALSE)</f>
        <v>#N/A</v>
      </c>
      <c r="U4166" t="s">
        <v>1955</v>
      </c>
      <c r="V4166" t="s">
        <v>1959</v>
      </c>
      <c r="W4166" t="s">
        <v>14</v>
      </c>
      <c r="X4166" t="s">
        <v>71</v>
      </c>
      <c r="Y4166" t="s">
        <v>50</v>
      </c>
      <c r="Z4166" t="s">
        <v>51</v>
      </c>
      <c r="AA4166" t="s">
        <v>928</v>
      </c>
      <c r="AB4166" t="s">
        <v>53</v>
      </c>
      <c r="AC4166">
        <v>0.76</v>
      </c>
      <c r="AD4166" s="2">
        <v>40081</v>
      </c>
    </row>
    <row r="4167" spans="1:30" x14ac:dyDescent="0.35">
      <c r="A4167">
        <v>6813</v>
      </c>
      <c r="B4167">
        <v>5841</v>
      </c>
      <c r="C4167">
        <v>41440</v>
      </c>
      <c r="D4167" s="1">
        <v>40078</v>
      </c>
      <c r="E4167" t="s">
        <v>77</v>
      </c>
      <c r="F4167">
        <v>20</v>
      </c>
      <c r="G4167">
        <v>92.94</v>
      </c>
      <c r="H4167">
        <v>0.09</v>
      </c>
      <c r="I4167" t="s">
        <v>9</v>
      </c>
      <c r="J4167" s="8">
        <v>37.770000000000003</v>
      </c>
      <c r="K4167" s="8">
        <f>IF(Table3[[#This Row],[Return Status]] = "Returned", 0, Table3[[#This Row],[Profit]])</f>
        <v>37.770000000000003</v>
      </c>
      <c r="L4167" s="8" t="str">
        <f>IFERROR(VLOOKUP(Table3[[#This Row],[Order ID]],returns[[Order ID]:[Status]],2,FALSE), "")</f>
        <v/>
      </c>
      <c r="M4167">
        <v>4.91</v>
      </c>
      <c r="N4167">
        <v>0.5</v>
      </c>
      <c r="O4167" t="s">
        <v>1851</v>
      </c>
      <c r="P4167" t="s">
        <v>11</v>
      </c>
      <c r="Q4167">
        <v>95687</v>
      </c>
      <c r="R4167" t="s">
        <v>12</v>
      </c>
      <c r="S4167" t="s">
        <v>1976</v>
      </c>
      <c r="T4167" t="e">
        <f>VLOOKUP(Table3[[#This Row],[Region]],managers5[],2,FALSE)</f>
        <v>#N/A</v>
      </c>
      <c r="U4167" t="s">
        <v>1955</v>
      </c>
      <c r="V4167" t="s">
        <v>1959</v>
      </c>
      <c r="W4167" t="s">
        <v>14</v>
      </c>
      <c r="X4167" t="s">
        <v>71</v>
      </c>
      <c r="Y4167" t="s">
        <v>16</v>
      </c>
      <c r="Z4167" t="s">
        <v>99</v>
      </c>
      <c r="AA4167" t="s">
        <v>872</v>
      </c>
      <c r="AB4167" t="s">
        <v>19</v>
      </c>
      <c r="AC4167">
        <v>0.36</v>
      </c>
      <c r="AD4167" s="2">
        <v>40079</v>
      </c>
    </row>
    <row r="4168" spans="1:30" x14ac:dyDescent="0.35">
      <c r="A4168">
        <v>1976</v>
      </c>
      <c r="B4168">
        <v>5843</v>
      </c>
      <c r="C4168">
        <v>41441</v>
      </c>
      <c r="D4168" s="1">
        <v>40931</v>
      </c>
      <c r="E4168" t="s">
        <v>20</v>
      </c>
      <c r="F4168">
        <v>41</v>
      </c>
      <c r="G4168">
        <v>221.08</v>
      </c>
      <c r="H4168">
        <v>0</v>
      </c>
      <c r="I4168" t="s">
        <v>9</v>
      </c>
      <c r="J4168" s="8">
        <v>-108.20350000000001</v>
      </c>
      <c r="K4168" s="8">
        <f>IF(Table3[[#This Row],[Return Status]] = "Returned", 0, Table3[[#This Row],[Profit]])</f>
        <v>-108.20350000000001</v>
      </c>
      <c r="L4168" s="8" t="str">
        <f>IFERROR(VLOOKUP(Table3[[#This Row],[Order ID]],returns[[Order ID]:[Status]],2,FALSE), "")</f>
        <v/>
      </c>
      <c r="M4168">
        <v>4.91</v>
      </c>
      <c r="N4168">
        <v>5.68</v>
      </c>
      <c r="O4168" t="s">
        <v>1270</v>
      </c>
      <c r="P4168" t="s">
        <v>131</v>
      </c>
      <c r="Q4168">
        <v>21403</v>
      </c>
      <c r="R4168" t="s">
        <v>132</v>
      </c>
      <c r="S4168" t="s">
        <v>1979</v>
      </c>
      <c r="T4168" t="e">
        <f>VLOOKUP(Table3[[#This Row],[Region]],managers5[],2,FALSE)</f>
        <v>#N/A</v>
      </c>
      <c r="U4168" t="s">
        <v>1956</v>
      </c>
      <c r="W4168" t="s">
        <v>14</v>
      </c>
      <c r="X4168" t="s">
        <v>71</v>
      </c>
      <c r="Y4168" t="s">
        <v>16</v>
      </c>
      <c r="Z4168" t="s">
        <v>17</v>
      </c>
      <c r="AA4168" t="s">
        <v>1520</v>
      </c>
      <c r="AB4168" t="s">
        <v>19</v>
      </c>
      <c r="AC4168">
        <v>0.36</v>
      </c>
      <c r="AD4168" s="1">
        <v>40932</v>
      </c>
    </row>
    <row r="4169" spans="1:30" x14ac:dyDescent="0.35">
      <c r="A4169">
        <v>6102</v>
      </c>
      <c r="B4169">
        <v>5844</v>
      </c>
      <c r="C4169">
        <v>41472</v>
      </c>
      <c r="D4169" s="1">
        <v>40201</v>
      </c>
      <c r="E4169" t="s">
        <v>32</v>
      </c>
      <c r="F4169">
        <v>48</v>
      </c>
      <c r="G4169">
        <v>280.87</v>
      </c>
      <c r="H4169">
        <v>0.01</v>
      </c>
      <c r="I4169" t="s">
        <v>33</v>
      </c>
      <c r="J4169" s="8">
        <v>-214.15299999999999</v>
      </c>
      <c r="K4169" s="8">
        <f>IF(Table3[[#This Row],[Return Status]] = "Returned", 0, Table3[[#This Row],[Profit]])</f>
        <v>-214.15299999999999</v>
      </c>
      <c r="L4169" s="8" t="str">
        <f>IFERROR(VLOOKUP(Table3[[#This Row],[Order ID]],returns[[Order ID]:[Status]],2,FALSE), "")</f>
        <v/>
      </c>
      <c r="M4169">
        <v>5.38</v>
      </c>
      <c r="N4169">
        <v>7.57</v>
      </c>
      <c r="O4169" t="s">
        <v>1122</v>
      </c>
      <c r="P4169" t="s">
        <v>37</v>
      </c>
      <c r="Q4169">
        <v>14901</v>
      </c>
      <c r="R4169" t="s">
        <v>37</v>
      </c>
      <c r="S4169" t="s">
        <v>1979</v>
      </c>
      <c r="T4169" t="e">
        <f>VLOOKUP(Table3[[#This Row],[Region]],managers5[],2,FALSE)</f>
        <v>#N/A</v>
      </c>
      <c r="U4169" t="s">
        <v>1956</v>
      </c>
      <c r="W4169" t="s">
        <v>14</v>
      </c>
      <c r="X4169" t="s">
        <v>24</v>
      </c>
      <c r="Y4169" t="s">
        <v>16</v>
      </c>
      <c r="Z4169" t="s">
        <v>17</v>
      </c>
      <c r="AA4169" t="s">
        <v>1744</v>
      </c>
      <c r="AB4169" t="s">
        <v>19</v>
      </c>
      <c r="AC4169">
        <v>0.36</v>
      </c>
      <c r="AD4169" s="2">
        <v>40208</v>
      </c>
    </row>
    <row r="4170" spans="1:30" x14ac:dyDescent="0.35">
      <c r="A4170">
        <v>7717</v>
      </c>
      <c r="B4170">
        <v>5845</v>
      </c>
      <c r="C4170">
        <v>41474</v>
      </c>
      <c r="D4170" s="1">
        <v>39923</v>
      </c>
      <c r="E4170" t="s">
        <v>8</v>
      </c>
      <c r="F4170">
        <v>35</v>
      </c>
      <c r="G4170">
        <v>3640.83</v>
      </c>
      <c r="H4170">
        <v>0</v>
      </c>
      <c r="I4170" t="s">
        <v>49</v>
      </c>
      <c r="J4170" s="8">
        <v>-6.8000000000000096</v>
      </c>
      <c r="K4170" s="8">
        <f>IF(Table3[[#This Row],[Return Status]] = "Returned", 0, Table3[[#This Row],[Profit]])</f>
        <v>-6.8000000000000096</v>
      </c>
      <c r="L4170" s="8" t="str">
        <f>IFERROR(VLOOKUP(Table3[[#This Row],[Order ID]],returns[[Order ID]:[Status]],2,FALSE), "")</f>
        <v/>
      </c>
      <c r="M4170">
        <v>100.98</v>
      </c>
      <c r="N4170">
        <v>35.840000000000003</v>
      </c>
      <c r="O4170" t="s">
        <v>608</v>
      </c>
      <c r="P4170" t="s">
        <v>37</v>
      </c>
      <c r="Q4170">
        <v>44256</v>
      </c>
      <c r="R4170" t="s">
        <v>37</v>
      </c>
      <c r="S4170" t="s">
        <v>1979</v>
      </c>
      <c r="T4170" t="e">
        <f>VLOOKUP(Table3[[#This Row],[Region]],managers5[],2,FALSE)</f>
        <v>#N/A</v>
      </c>
      <c r="U4170" t="s">
        <v>1956</v>
      </c>
      <c r="W4170" t="s">
        <v>14</v>
      </c>
      <c r="X4170" t="s">
        <v>71</v>
      </c>
      <c r="Y4170" t="s">
        <v>50</v>
      </c>
      <c r="Z4170" t="s">
        <v>219</v>
      </c>
      <c r="AA4170" t="s">
        <v>502</v>
      </c>
      <c r="AB4170" t="s">
        <v>53</v>
      </c>
      <c r="AC4170">
        <v>0.62</v>
      </c>
      <c r="AD4170" s="2">
        <v>39925</v>
      </c>
    </row>
    <row r="4171" spans="1:30" x14ac:dyDescent="0.35">
      <c r="A4171">
        <v>7718</v>
      </c>
      <c r="B4171">
        <v>5846</v>
      </c>
      <c r="C4171">
        <v>41474</v>
      </c>
      <c r="D4171" s="1">
        <v>39923</v>
      </c>
      <c r="E4171" t="s">
        <v>8</v>
      </c>
      <c r="F4171">
        <v>50</v>
      </c>
      <c r="G4171">
        <v>225.94</v>
      </c>
      <c r="H4171">
        <v>0.09</v>
      </c>
      <c r="I4171" t="s">
        <v>9</v>
      </c>
      <c r="J4171" s="8">
        <v>-89.13</v>
      </c>
      <c r="K4171" s="8">
        <f>IF(Table3[[#This Row],[Return Status]] = "Returned", 0, Table3[[#This Row],[Profit]])</f>
        <v>-89.13</v>
      </c>
      <c r="L4171" s="8" t="str">
        <f>IFERROR(VLOOKUP(Table3[[#This Row],[Order ID]],returns[[Order ID]:[Status]],2,FALSE), "")</f>
        <v/>
      </c>
      <c r="M4171">
        <v>4.7699999999999996</v>
      </c>
      <c r="N4171">
        <v>2.39</v>
      </c>
      <c r="O4171" t="s">
        <v>608</v>
      </c>
      <c r="P4171" t="s">
        <v>37</v>
      </c>
      <c r="Q4171">
        <v>44256</v>
      </c>
      <c r="R4171" t="s">
        <v>37</v>
      </c>
      <c r="S4171" t="s">
        <v>1979</v>
      </c>
      <c r="T4171" t="e">
        <f>VLOOKUP(Table3[[#This Row],[Region]],managers5[],2,FALSE)</f>
        <v>#N/A</v>
      </c>
      <c r="U4171" t="s">
        <v>1956</v>
      </c>
      <c r="W4171" t="s">
        <v>14</v>
      </c>
      <c r="X4171" t="s">
        <v>71</v>
      </c>
      <c r="Y4171" t="s">
        <v>46</v>
      </c>
      <c r="Z4171" t="s">
        <v>47</v>
      </c>
      <c r="AA4171" t="s">
        <v>849</v>
      </c>
      <c r="AB4171" t="s">
        <v>109</v>
      </c>
      <c r="AC4171">
        <v>0.72</v>
      </c>
      <c r="AD4171" s="2">
        <v>39925</v>
      </c>
    </row>
    <row r="4172" spans="1:30" x14ac:dyDescent="0.35">
      <c r="A4172">
        <v>5407</v>
      </c>
      <c r="B4172">
        <v>5847</v>
      </c>
      <c r="C4172">
        <v>41476</v>
      </c>
      <c r="D4172" s="1">
        <v>40329</v>
      </c>
      <c r="E4172" t="s">
        <v>77</v>
      </c>
      <c r="F4172">
        <v>48</v>
      </c>
      <c r="G4172">
        <v>92.25</v>
      </c>
      <c r="H4172">
        <v>7.0000000000000007E-2</v>
      </c>
      <c r="I4172" t="s">
        <v>9</v>
      </c>
      <c r="J4172" s="8">
        <v>-104.8</v>
      </c>
      <c r="K4172" s="8">
        <f>IF(Table3[[#This Row],[Return Status]] = "Returned", 0, Table3[[#This Row],[Profit]])</f>
        <v>-104.8</v>
      </c>
      <c r="L4172" s="8" t="str">
        <f>IFERROR(VLOOKUP(Table3[[#This Row],[Order ID]],returns[[Order ID]:[Status]],2,FALSE), "")</f>
        <v/>
      </c>
      <c r="M4172">
        <v>1.86</v>
      </c>
      <c r="N4172">
        <v>2.58</v>
      </c>
      <c r="O4172" t="s">
        <v>1053</v>
      </c>
      <c r="P4172" t="s">
        <v>37</v>
      </c>
      <c r="Q4172">
        <v>16146</v>
      </c>
      <c r="R4172" t="s">
        <v>37</v>
      </c>
      <c r="S4172" t="s">
        <v>1979</v>
      </c>
      <c r="T4172" t="e">
        <f>VLOOKUP(Table3[[#This Row],[Region]],managers5[],2,FALSE)</f>
        <v>#N/A</v>
      </c>
      <c r="U4172" t="s">
        <v>1956</v>
      </c>
      <c r="W4172" t="s">
        <v>14</v>
      </c>
      <c r="X4172" t="s">
        <v>71</v>
      </c>
      <c r="Y4172" t="s">
        <v>16</v>
      </c>
      <c r="Z4172" t="s">
        <v>57</v>
      </c>
      <c r="AA4172" t="s">
        <v>1651</v>
      </c>
      <c r="AB4172" t="s">
        <v>35</v>
      </c>
      <c r="AC4172">
        <v>0.82</v>
      </c>
      <c r="AD4172" s="2">
        <v>40330</v>
      </c>
    </row>
    <row r="4173" spans="1:30" x14ac:dyDescent="0.35">
      <c r="A4173">
        <v>323</v>
      </c>
      <c r="B4173">
        <v>5848</v>
      </c>
      <c r="C4173">
        <v>41504</v>
      </c>
      <c r="D4173" s="1">
        <v>41210</v>
      </c>
      <c r="E4173" t="s">
        <v>41</v>
      </c>
      <c r="F4173">
        <v>20</v>
      </c>
      <c r="G4173">
        <v>302.94</v>
      </c>
      <c r="H4173">
        <v>7.0000000000000007E-2</v>
      </c>
      <c r="I4173" t="s">
        <v>9</v>
      </c>
      <c r="J4173" s="8">
        <v>-30.2</v>
      </c>
      <c r="K4173" s="8">
        <f>IF(Table3[[#This Row],[Return Status]] = "Returned", 0, Table3[[#This Row],[Profit]])</f>
        <v>-30.2</v>
      </c>
      <c r="L4173" s="8" t="str">
        <f>IFERROR(VLOOKUP(Table3[[#This Row],[Order ID]],returns[[Order ID]:[Status]],2,FALSE), "")</f>
        <v/>
      </c>
      <c r="M4173">
        <v>15.51</v>
      </c>
      <c r="N4173">
        <v>5.8</v>
      </c>
      <c r="O4173" t="s">
        <v>520</v>
      </c>
      <c r="P4173" t="s">
        <v>204</v>
      </c>
      <c r="Q4173">
        <v>5403</v>
      </c>
      <c r="R4173" t="s">
        <v>204</v>
      </c>
      <c r="S4173" t="s">
        <v>1979</v>
      </c>
      <c r="T4173" t="e">
        <f>VLOOKUP(Table3[[#This Row],[Region]],managers5[],2,FALSE)</f>
        <v>#N/A</v>
      </c>
      <c r="U4173" t="s">
        <v>1956</v>
      </c>
      <c r="W4173" t="s">
        <v>14</v>
      </c>
      <c r="X4173" t="s">
        <v>71</v>
      </c>
      <c r="Y4173" t="s">
        <v>16</v>
      </c>
      <c r="Z4173" t="s">
        <v>75</v>
      </c>
      <c r="AA4173" t="s">
        <v>521</v>
      </c>
      <c r="AB4173" t="s">
        <v>19</v>
      </c>
      <c r="AC4173">
        <v>0.6</v>
      </c>
      <c r="AD4173" s="1">
        <v>41212</v>
      </c>
    </row>
    <row r="4174" spans="1:30" x14ac:dyDescent="0.35">
      <c r="A4174">
        <v>4732</v>
      </c>
      <c r="B4174">
        <v>5849</v>
      </c>
      <c r="C4174">
        <v>41508</v>
      </c>
      <c r="D4174" s="1">
        <v>40445</v>
      </c>
      <c r="E4174" t="s">
        <v>77</v>
      </c>
      <c r="F4174">
        <v>39</v>
      </c>
      <c r="G4174">
        <v>18561.310000000001</v>
      </c>
      <c r="H4174">
        <v>0.05</v>
      </c>
      <c r="I4174" t="s">
        <v>49</v>
      </c>
      <c r="J4174" s="8">
        <v>4822.42</v>
      </c>
      <c r="K4174" s="8">
        <f>IF(Table3[[#This Row],[Return Status]] = "Returned", 0, Table3[[#This Row],[Profit]])</f>
        <v>0</v>
      </c>
      <c r="L4174" s="8" t="str">
        <f>IFERROR(VLOOKUP(Table3[[#This Row],[Order ID]],returns[[Order ID]:[Status]],2,FALSE), "")</f>
        <v>Returned</v>
      </c>
      <c r="M4174">
        <v>500.98</v>
      </c>
      <c r="N4174">
        <v>26</v>
      </c>
      <c r="O4174" t="s">
        <v>552</v>
      </c>
      <c r="P4174" t="s">
        <v>37</v>
      </c>
      <c r="Q4174">
        <v>44236</v>
      </c>
      <c r="R4174" t="s">
        <v>37</v>
      </c>
      <c r="S4174" t="s">
        <v>1979</v>
      </c>
      <c r="T4174" t="e">
        <f>VLOOKUP(Table3[[#This Row],[Region]],managers5[],2,FALSE)</f>
        <v>#N/A</v>
      </c>
      <c r="U4174" t="s">
        <v>1956</v>
      </c>
      <c r="W4174" t="s">
        <v>14</v>
      </c>
      <c r="X4174" t="s">
        <v>24</v>
      </c>
      <c r="Y4174" t="s">
        <v>50</v>
      </c>
      <c r="Z4174" t="s">
        <v>72</v>
      </c>
      <c r="AA4174" t="s">
        <v>301</v>
      </c>
      <c r="AB4174" t="s">
        <v>74</v>
      </c>
      <c r="AC4174">
        <v>0.6</v>
      </c>
      <c r="AD4174" s="2">
        <v>40447</v>
      </c>
    </row>
    <row r="4175" spans="1:30" x14ac:dyDescent="0.35">
      <c r="A4175">
        <v>3439</v>
      </c>
      <c r="B4175">
        <v>5850</v>
      </c>
      <c r="C4175">
        <v>41539</v>
      </c>
      <c r="D4175" s="1">
        <v>40666</v>
      </c>
      <c r="E4175" t="s">
        <v>77</v>
      </c>
      <c r="F4175">
        <v>24</v>
      </c>
      <c r="G4175">
        <v>41.85</v>
      </c>
      <c r="H4175">
        <v>0.04</v>
      </c>
      <c r="I4175" t="s">
        <v>33</v>
      </c>
      <c r="J4175" s="8">
        <v>-8.44</v>
      </c>
      <c r="K4175" s="8">
        <f>IF(Table3[[#This Row],[Return Status]] = "Returned", 0, Table3[[#This Row],[Profit]])</f>
        <v>-8.44</v>
      </c>
      <c r="L4175" s="8" t="str">
        <f>IFERROR(VLOOKUP(Table3[[#This Row],[Order ID]],returns[[Order ID]:[Status]],2,FALSE), "")</f>
        <v/>
      </c>
      <c r="M4175">
        <v>1.6</v>
      </c>
      <c r="N4175">
        <v>1.29</v>
      </c>
      <c r="O4175" t="s">
        <v>1464</v>
      </c>
      <c r="P4175" t="s">
        <v>11</v>
      </c>
      <c r="Q4175">
        <v>95062</v>
      </c>
      <c r="R4175" t="s">
        <v>12</v>
      </c>
      <c r="S4175" t="s">
        <v>1976</v>
      </c>
      <c r="T4175" t="e">
        <f>VLOOKUP(Table3[[#This Row],[Region]],managers5[],2,FALSE)</f>
        <v>#N/A</v>
      </c>
      <c r="U4175" t="s">
        <v>1955</v>
      </c>
      <c r="V4175" t="s">
        <v>1959</v>
      </c>
      <c r="W4175" t="s">
        <v>14</v>
      </c>
      <c r="X4175" t="s">
        <v>39</v>
      </c>
      <c r="Y4175" t="s">
        <v>16</v>
      </c>
      <c r="Z4175" t="s">
        <v>106</v>
      </c>
      <c r="AA4175" t="s">
        <v>1181</v>
      </c>
      <c r="AB4175" t="s">
        <v>35</v>
      </c>
      <c r="AC4175">
        <v>0.42</v>
      </c>
      <c r="AD4175" s="1">
        <v>40668</v>
      </c>
    </row>
    <row r="4176" spans="1:30" x14ac:dyDescent="0.35">
      <c r="A4176">
        <v>3444</v>
      </c>
      <c r="B4176">
        <v>5851</v>
      </c>
      <c r="C4176">
        <v>41539</v>
      </c>
      <c r="D4176" s="1">
        <v>40666</v>
      </c>
      <c r="E4176" t="s">
        <v>77</v>
      </c>
      <c r="F4176">
        <v>41</v>
      </c>
      <c r="G4176">
        <v>2303.7125000000001</v>
      </c>
      <c r="H4176">
        <v>0.04</v>
      </c>
      <c r="I4176" t="s">
        <v>9</v>
      </c>
      <c r="J4176" s="8">
        <v>398.22300000000001</v>
      </c>
      <c r="K4176" s="8">
        <f>IF(Table3[[#This Row],[Return Status]] = "Returned", 0, Table3[[#This Row],[Profit]])</f>
        <v>398.22300000000001</v>
      </c>
      <c r="L4176" s="8" t="str">
        <f>IFERROR(VLOOKUP(Table3[[#This Row],[Order ID]],returns[[Order ID]:[Status]],2,FALSE), "")</f>
        <v/>
      </c>
      <c r="M4176">
        <v>65.989999999999995</v>
      </c>
      <c r="N4176">
        <v>8.99</v>
      </c>
      <c r="O4176" t="s">
        <v>1464</v>
      </c>
      <c r="P4176" t="s">
        <v>11</v>
      </c>
      <c r="Q4176">
        <v>95062</v>
      </c>
      <c r="R4176" t="s">
        <v>12</v>
      </c>
      <c r="S4176" t="s">
        <v>1976</v>
      </c>
      <c r="T4176" t="e">
        <f>VLOOKUP(Table3[[#This Row],[Region]],managers5[],2,FALSE)</f>
        <v>#N/A</v>
      </c>
      <c r="U4176" t="s">
        <v>1955</v>
      </c>
      <c r="V4176" t="s">
        <v>1959</v>
      </c>
      <c r="W4176" t="s">
        <v>14</v>
      </c>
      <c r="X4176" t="s">
        <v>39</v>
      </c>
      <c r="Y4176" t="s">
        <v>46</v>
      </c>
      <c r="Z4176" t="s">
        <v>86</v>
      </c>
      <c r="AA4176" t="s">
        <v>231</v>
      </c>
      <c r="AB4176" t="s">
        <v>19</v>
      </c>
      <c r="AC4176">
        <v>0.57999999999999996</v>
      </c>
      <c r="AD4176" s="1">
        <v>40667</v>
      </c>
    </row>
    <row r="4177" spans="1:30" x14ac:dyDescent="0.35">
      <c r="A4177">
        <v>6321</v>
      </c>
      <c r="B4177">
        <v>6638</v>
      </c>
      <c r="C4177">
        <v>47203</v>
      </c>
      <c r="D4177" s="1">
        <v>40165</v>
      </c>
      <c r="E4177" t="s">
        <v>41</v>
      </c>
      <c r="F4177">
        <v>8</v>
      </c>
      <c r="G4177">
        <v>129.18</v>
      </c>
      <c r="H4177">
        <v>0.04</v>
      </c>
      <c r="I4177" t="s">
        <v>9</v>
      </c>
      <c r="J4177" s="8">
        <v>-30.02</v>
      </c>
      <c r="K4177" s="8">
        <f>IF(Table3[[#This Row],[Return Status]] = "Returned", 0, Table3[[#This Row],[Profit]])</f>
        <v>-30.02</v>
      </c>
      <c r="L4177" s="8" t="str">
        <f>IFERROR(VLOOKUP(Table3[[#This Row],[Order ID]],returns[[Order ID]:[Status]],2,FALSE), "")</f>
        <v/>
      </c>
      <c r="M4177">
        <v>15.98</v>
      </c>
      <c r="N4177">
        <v>4</v>
      </c>
      <c r="O4177" t="s">
        <v>913</v>
      </c>
      <c r="P4177" t="s">
        <v>60</v>
      </c>
      <c r="Q4177">
        <v>28001</v>
      </c>
      <c r="R4177" t="s">
        <v>44</v>
      </c>
      <c r="S4177" t="s">
        <v>1978</v>
      </c>
      <c r="T4177" t="e">
        <f>VLOOKUP(Table3[[#This Row],[Region]],managers5[],2,FALSE)</f>
        <v>#N/A</v>
      </c>
      <c r="U4177" t="s">
        <v>1957</v>
      </c>
      <c r="V4177" t="s">
        <v>1959</v>
      </c>
      <c r="W4177" t="s">
        <v>14</v>
      </c>
      <c r="X4177" t="s">
        <v>71</v>
      </c>
      <c r="Y4177" t="s">
        <v>46</v>
      </c>
      <c r="Z4177" t="s">
        <v>47</v>
      </c>
      <c r="AA4177" t="s">
        <v>379</v>
      </c>
      <c r="AB4177" t="s">
        <v>19</v>
      </c>
      <c r="AC4177">
        <v>0.37</v>
      </c>
      <c r="AD4177" s="2">
        <v>40166</v>
      </c>
    </row>
    <row r="4178" spans="1:30" x14ac:dyDescent="0.35">
      <c r="A4178">
        <v>5147</v>
      </c>
      <c r="B4178">
        <v>5855</v>
      </c>
      <c r="C4178">
        <v>41569</v>
      </c>
      <c r="D4178" s="1">
        <v>40380</v>
      </c>
      <c r="E4178" t="s">
        <v>41</v>
      </c>
      <c r="F4178">
        <v>49</v>
      </c>
      <c r="G4178">
        <v>617.34</v>
      </c>
      <c r="H4178">
        <v>0.06</v>
      </c>
      <c r="I4178" t="s">
        <v>9</v>
      </c>
      <c r="J4178" s="8">
        <v>47.1</v>
      </c>
      <c r="K4178" s="8">
        <f>IF(Table3[[#This Row],[Return Status]] = "Returned", 0, Table3[[#This Row],[Profit]])</f>
        <v>47.1</v>
      </c>
      <c r="L4178" s="8" t="str">
        <f>IFERROR(VLOOKUP(Table3[[#This Row],[Order ID]],returns[[Order ID]:[Status]],2,FALSE), "")</f>
        <v/>
      </c>
      <c r="M4178">
        <v>12.28</v>
      </c>
      <c r="N4178">
        <v>6.47</v>
      </c>
      <c r="O4178" t="s">
        <v>1037</v>
      </c>
      <c r="P4178" t="s">
        <v>37</v>
      </c>
      <c r="Q4178">
        <v>44903</v>
      </c>
      <c r="R4178" t="s">
        <v>37</v>
      </c>
      <c r="S4178" t="s">
        <v>1979</v>
      </c>
      <c r="T4178" t="e">
        <f>VLOOKUP(Table3[[#This Row],[Region]],managers5[],2,FALSE)</f>
        <v>#N/A</v>
      </c>
      <c r="U4178" t="s">
        <v>1956</v>
      </c>
      <c r="W4178" t="s">
        <v>14</v>
      </c>
      <c r="X4178" t="s">
        <v>71</v>
      </c>
      <c r="Y4178" t="s">
        <v>16</v>
      </c>
      <c r="Z4178" t="s">
        <v>30</v>
      </c>
      <c r="AA4178" t="s">
        <v>784</v>
      </c>
      <c r="AB4178" t="s">
        <v>19</v>
      </c>
      <c r="AC4178">
        <v>0.38</v>
      </c>
      <c r="AD4178" s="2">
        <v>40381</v>
      </c>
    </row>
    <row r="4179" spans="1:30" x14ac:dyDescent="0.35">
      <c r="A4179">
        <v>3202</v>
      </c>
      <c r="B4179">
        <v>5858</v>
      </c>
      <c r="C4179">
        <v>41571</v>
      </c>
      <c r="D4179" s="1">
        <v>40700</v>
      </c>
      <c r="E4179" t="s">
        <v>32</v>
      </c>
      <c r="F4179">
        <v>42</v>
      </c>
      <c r="G4179">
        <v>906.07</v>
      </c>
      <c r="H4179">
        <v>0</v>
      </c>
      <c r="I4179" t="s">
        <v>9</v>
      </c>
      <c r="J4179" s="8">
        <v>-2.66</v>
      </c>
      <c r="K4179" s="8">
        <f>IF(Table3[[#This Row],[Return Status]] = "Returned", 0, Table3[[#This Row],[Profit]])</f>
        <v>-2.66</v>
      </c>
      <c r="L4179" s="8" t="str">
        <f>IFERROR(VLOOKUP(Table3[[#This Row],[Order ID]],returns[[Order ID]:[Status]],2,FALSE), "")</f>
        <v/>
      </c>
      <c r="M4179">
        <v>20.149999999999999</v>
      </c>
      <c r="N4179">
        <v>8.99</v>
      </c>
      <c r="O4179" t="s">
        <v>1110</v>
      </c>
      <c r="P4179" t="s">
        <v>37</v>
      </c>
      <c r="Q4179">
        <v>45801</v>
      </c>
      <c r="R4179" t="s">
        <v>37</v>
      </c>
      <c r="S4179" t="s">
        <v>1979</v>
      </c>
      <c r="T4179" t="e">
        <f>VLOOKUP(Table3[[#This Row],[Region]],managers5[],2,FALSE)</f>
        <v>#N/A</v>
      </c>
      <c r="U4179" t="s">
        <v>1956</v>
      </c>
      <c r="W4179" t="s">
        <v>14</v>
      </c>
      <c r="X4179" t="s">
        <v>71</v>
      </c>
      <c r="Y4179" t="s">
        <v>16</v>
      </c>
      <c r="Z4179" t="s">
        <v>106</v>
      </c>
      <c r="AA4179" t="s">
        <v>1142</v>
      </c>
      <c r="AB4179" t="s">
        <v>109</v>
      </c>
      <c r="AC4179">
        <v>0.57999999999999996</v>
      </c>
      <c r="AD4179" s="1">
        <v>40709</v>
      </c>
    </row>
    <row r="4180" spans="1:30" x14ac:dyDescent="0.35">
      <c r="A4180">
        <v>4765</v>
      </c>
      <c r="B4180">
        <v>5859</v>
      </c>
      <c r="C4180">
        <v>41574</v>
      </c>
      <c r="D4180" s="1">
        <v>40441</v>
      </c>
      <c r="E4180" t="s">
        <v>77</v>
      </c>
      <c r="F4180">
        <v>23</v>
      </c>
      <c r="G4180">
        <v>283.82</v>
      </c>
      <c r="H4180">
        <v>0.01</v>
      </c>
      <c r="I4180" t="s">
        <v>9</v>
      </c>
      <c r="J4180" s="8">
        <v>-38.94</v>
      </c>
      <c r="K4180" s="8">
        <f>IF(Table3[[#This Row],[Return Status]] = "Returned", 0, Table3[[#This Row],[Profit]])</f>
        <v>-38.94</v>
      </c>
      <c r="L4180" s="8" t="str">
        <f>IFERROR(VLOOKUP(Table3[[#This Row],[Order ID]],returns[[Order ID]:[Status]],2,FALSE), "")</f>
        <v/>
      </c>
      <c r="M4180">
        <v>11.97</v>
      </c>
      <c r="N4180">
        <v>5.81</v>
      </c>
      <c r="O4180" t="s">
        <v>472</v>
      </c>
      <c r="P4180" t="s">
        <v>11</v>
      </c>
      <c r="Q4180">
        <v>95020</v>
      </c>
      <c r="R4180" t="s">
        <v>12</v>
      </c>
      <c r="S4180" t="s">
        <v>1976</v>
      </c>
      <c r="T4180" t="e">
        <f>VLOOKUP(Table3[[#This Row],[Region]],managers5[],2,FALSE)</f>
        <v>#N/A</v>
      </c>
      <c r="U4180" t="s">
        <v>1955</v>
      </c>
      <c r="V4180" t="s">
        <v>1959</v>
      </c>
      <c r="W4180" t="s">
        <v>14</v>
      </c>
      <c r="X4180" t="s">
        <v>71</v>
      </c>
      <c r="Y4180" t="s">
        <v>16</v>
      </c>
      <c r="Z4180" t="s">
        <v>106</v>
      </c>
      <c r="AA4180" t="s">
        <v>960</v>
      </c>
      <c r="AB4180" t="s">
        <v>109</v>
      </c>
      <c r="AC4180">
        <v>0.6</v>
      </c>
      <c r="AD4180" s="2">
        <v>40443</v>
      </c>
    </row>
    <row r="4181" spans="1:30" x14ac:dyDescent="0.35">
      <c r="A4181">
        <v>6115</v>
      </c>
      <c r="B4181">
        <v>189</v>
      </c>
      <c r="C4181">
        <v>1253</v>
      </c>
      <c r="D4181" s="1">
        <v>40203</v>
      </c>
      <c r="E4181" t="s">
        <v>41</v>
      </c>
      <c r="F4181">
        <v>15</v>
      </c>
      <c r="G4181">
        <v>494.34</v>
      </c>
      <c r="H4181">
        <v>0.05</v>
      </c>
      <c r="I4181" t="s">
        <v>9</v>
      </c>
      <c r="J4181" s="8">
        <v>-30.19</v>
      </c>
      <c r="K4181" s="8">
        <f>IF(Table3[[#This Row],[Return Status]] = "Returned", 0, Table3[[#This Row],[Profit]])</f>
        <v>-30.19</v>
      </c>
      <c r="L4181" s="8" t="str">
        <f>IFERROR(VLOOKUP(Table3[[#This Row],[Order ID]],returns[[Order ID]:[Status]],2,FALSE), "")</f>
        <v/>
      </c>
      <c r="M4181">
        <v>31.98</v>
      </c>
      <c r="N4181">
        <v>6.72</v>
      </c>
      <c r="O4181" t="s">
        <v>773</v>
      </c>
      <c r="P4181" t="s">
        <v>120</v>
      </c>
      <c r="Q4181">
        <v>34769</v>
      </c>
      <c r="R4181" t="s">
        <v>56</v>
      </c>
      <c r="S4181" t="s">
        <v>1978</v>
      </c>
      <c r="T4181" t="e">
        <f>VLOOKUP(Table3[[#This Row],[Region]],managers5[],2,FALSE)</f>
        <v>#N/A</v>
      </c>
      <c r="U4181" t="s">
        <v>1957</v>
      </c>
      <c r="V4181" t="s">
        <v>1959</v>
      </c>
      <c r="W4181" t="s">
        <v>14</v>
      </c>
      <c r="X4181" t="s">
        <v>39</v>
      </c>
      <c r="Y4181" t="s">
        <v>16</v>
      </c>
      <c r="Z4181" t="s">
        <v>75</v>
      </c>
      <c r="AA4181" t="s">
        <v>348</v>
      </c>
      <c r="AB4181" t="s">
        <v>19</v>
      </c>
      <c r="AC4181">
        <v>0.75</v>
      </c>
      <c r="AD4181" s="2">
        <v>40203</v>
      </c>
    </row>
    <row r="4182" spans="1:30" x14ac:dyDescent="0.35">
      <c r="A4182">
        <v>6313</v>
      </c>
      <c r="B4182">
        <v>5864</v>
      </c>
      <c r="C4182">
        <v>41607</v>
      </c>
      <c r="D4182" s="1">
        <v>40166</v>
      </c>
      <c r="E4182" t="s">
        <v>20</v>
      </c>
      <c r="F4182">
        <v>36</v>
      </c>
      <c r="G4182">
        <v>4115.74</v>
      </c>
      <c r="H4182">
        <v>0.1</v>
      </c>
      <c r="I4182" t="s">
        <v>9</v>
      </c>
      <c r="J4182" s="8">
        <v>1719.4735000000001</v>
      </c>
      <c r="K4182" s="8">
        <f>IF(Table3[[#This Row],[Return Status]] = "Returned", 0, Table3[[#This Row],[Profit]])</f>
        <v>1719.4735000000001</v>
      </c>
      <c r="L4182" s="8" t="str">
        <f>IFERROR(VLOOKUP(Table3[[#This Row],[Order ID]],returns[[Order ID]:[Status]],2,FALSE), "")</f>
        <v/>
      </c>
      <c r="M4182">
        <v>120.98</v>
      </c>
      <c r="N4182">
        <v>9.07</v>
      </c>
      <c r="O4182" t="s">
        <v>829</v>
      </c>
      <c r="P4182" t="s">
        <v>134</v>
      </c>
      <c r="Q4182">
        <v>6855</v>
      </c>
      <c r="R4182" t="s">
        <v>135</v>
      </c>
      <c r="S4182" t="s">
        <v>1979</v>
      </c>
      <c r="T4182" t="e">
        <f>VLOOKUP(Table3[[#This Row],[Region]],managers5[],2,FALSE)</f>
        <v>#N/A</v>
      </c>
      <c r="U4182" t="s">
        <v>1956</v>
      </c>
      <c r="W4182" t="s">
        <v>14</v>
      </c>
      <c r="X4182" t="s">
        <v>71</v>
      </c>
      <c r="Y4182" t="s">
        <v>16</v>
      </c>
      <c r="Z4182" t="s">
        <v>17</v>
      </c>
      <c r="AA4182" t="s">
        <v>446</v>
      </c>
      <c r="AB4182" t="s">
        <v>19</v>
      </c>
      <c r="AC4182">
        <v>0.35</v>
      </c>
      <c r="AD4182" s="2">
        <v>40168</v>
      </c>
    </row>
    <row r="4183" spans="1:30" x14ac:dyDescent="0.35">
      <c r="A4183">
        <v>2753</v>
      </c>
      <c r="B4183">
        <v>2718</v>
      </c>
      <c r="C4183">
        <v>19621</v>
      </c>
      <c r="D4183" s="1">
        <v>40793</v>
      </c>
      <c r="E4183" t="s">
        <v>41</v>
      </c>
      <c r="F4183">
        <v>20</v>
      </c>
      <c r="G4183">
        <v>67.03</v>
      </c>
      <c r="H4183">
        <v>0.04</v>
      </c>
      <c r="I4183" t="s">
        <v>9</v>
      </c>
      <c r="J4183" s="8">
        <v>-30.4</v>
      </c>
      <c r="K4183" s="8">
        <f>IF(Table3[[#This Row],[Return Status]] = "Returned", 0, Table3[[#This Row],[Profit]])</f>
        <v>-30.4</v>
      </c>
      <c r="L4183" s="8" t="str">
        <f>IFERROR(VLOOKUP(Table3[[#This Row],[Order ID]],returns[[Order ID]:[Status]],2,FALSE), "")</f>
        <v/>
      </c>
      <c r="M4183">
        <v>3.14</v>
      </c>
      <c r="N4183">
        <v>1.92</v>
      </c>
      <c r="O4183" t="s">
        <v>457</v>
      </c>
      <c r="P4183" t="s">
        <v>120</v>
      </c>
      <c r="Q4183">
        <v>72116</v>
      </c>
      <c r="R4183" t="s">
        <v>56</v>
      </c>
      <c r="S4183" t="s">
        <v>1978</v>
      </c>
      <c r="T4183" t="e">
        <f>VLOOKUP(Table3[[#This Row],[Region]],managers5[],2,FALSE)</f>
        <v>#N/A</v>
      </c>
      <c r="U4183" t="s">
        <v>1957</v>
      </c>
      <c r="V4183" t="s">
        <v>1959</v>
      </c>
      <c r="W4183" t="s">
        <v>14</v>
      </c>
      <c r="X4183" t="s">
        <v>71</v>
      </c>
      <c r="Y4183" t="s">
        <v>16</v>
      </c>
      <c r="Z4183" t="s">
        <v>67</v>
      </c>
      <c r="AA4183" t="s">
        <v>946</v>
      </c>
      <c r="AB4183" t="s">
        <v>35</v>
      </c>
      <c r="AC4183">
        <v>0.84</v>
      </c>
      <c r="AD4183" s="1">
        <v>40794</v>
      </c>
    </row>
    <row r="4184" spans="1:30" x14ac:dyDescent="0.35">
      <c r="A4184">
        <v>1333</v>
      </c>
      <c r="B4184">
        <v>6144</v>
      </c>
      <c r="C4184">
        <v>43493</v>
      </c>
      <c r="D4184" s="1">
        <v>41039</v>
      </c>
      <c r="E4184" t="s">
        <v>77</v>
      </c>
      <c r="F4184">
        <v>14</v>
      </c>
      <c r="G4184">
        <v>71.599999999999994</v>
      </c>
      <c r="H4184">
        <v>0.05</v>
      </c>
      <c r="I4184" t="s">
        <v>9</v>
      </c>
      <c r="J4184" s="8">
        <v>-30.65</v>
      </c>
      <c r="K4184" s="8">
        <f>IF(Table3[[#This Row],[Return Status]] = "Returned", 0, Table3[[#This Row],[Profit]])</f>
        <v>-30.65</v>
      </c>
      <c r="L4184" s="8" t="str">
        <f>IFERROR(VLOOKUP(Table3[[#This Row],[Order ID]],returns[[Order ID]:[Status]],2,FALSE), "")</f>
        <v/>
      </c>
      <c r="M4184">
        <v>4.9800000000000004</v>
      </c>
      <c r="N4184">
        <v>4.7</v>
      </c>
      <c r="O4184" t="s">
        <v>691</v>
      </c>
      <c r="P4184" t="s">
        <v>64</v>
      </c>
      <c r="Q4184">
        <v>70065</v>
      </c>
      <c r="R4184" t="s">
        <v>65</v>
      </c>
      <c r="S4184" t="s">
        <v>1978</v>
      </c>
      <c r="T4184" t="e">
        <f>VLOOKUP(Table3[[#This Row],[Region]],managers5[],2,FALSE)</f>
        <v>#N/A</v>
      </c>
      <c r="U4184" t="s">
        <v>1957</v>
      </c>
      <c r="V4184" t="s">
        <v>1959</v>
      </c>
      <c r="W4184" t="s">
        <v>14</v>
      </c>
      <c r="X4184" t="s">
        <v>71</v>
      </c>
      <c r="Y4184" t="s">
        <v>16</v>
      </c>
      <c r="Z4184" t="s">
        <v>30</v>
      </c>
      <c r="AA4184" t="s">
        <v>281</v>
      </c>
      <c r="AB4184" t="s">
        <v>19</v>
      </c>
      <c r="AC4184">
        <v>0.38</v>
      </c>
      <c r="AD4184" s="1">
        <v>41041</v>
      </c>
    </row>
    <row r="4185" spans="1:30" x14ac:dyDescent="0.35">
      <c r="A4185">
        <v>176</v>
      </c>
      <c r="B4185">
        <v>5307</v>
      </c>
      <c r="C4185">
        <v>37765</v>
      </c>
      <c r="D4185" s="1">
        <v>41237</v>
      </c>
      <c r="E4185" t="s">
        <v>32</v>
      </c>
      <c r="F4185">
        <v>7</v>
      </c>
      <c r="G4185">
        <v>42.66</v>
      </c>
      <c r="H4185">
        <v>0.09</v>
      </c>
      <c r="I4185" t="s">
        <v>33</v>
      </c>
      <c r="J4185" s="8">
        <v>-30.74</v>
      </c>
      <c r="K4185" s="8">
        <f>IF(Table3[[#This Row],[Return Status]] = "Returned", 0, Table3[[#This Row],[Profit]])</f>
        <v>-30.74</v>
      </c>
      <c r="L4185" s="8" t="str">
        <f>IFERROR(VLOOKUP(Table3[[#This Row],[Order ID]],returns[[Order ID]:[Status]],2,FALSE), "")</f>
        <v/>
      </c>
      <c r="M4185">
        <v>4.0599999999999996</v>
      </c>
      <c r="N4185">
        <v>6.89</v>
      </c>
      <c r="O4185" t="s">
        <v>335</v>
      </c>
      <c r="P4185" t="s">
        <v>43</v>
      </c>
      <c r="Q4185">
        <v>29651</v>
      </c>
      <c r="R4185" t="s">
        <v>44</v>
      </c>
      <c r="S4185" t="s">
        <v>1978</v>
      </c>
      <c r="T4185" t="e">
        <f>VLOOKUP(Table3[[#This Row],[Region]],managers5[],2,FALSE)</f>
        <v>#N/A</v>
      </c>
      <c r="U4185" t="s">
        <v>1957</v>
      </c>
      <c r="V4185" t="s">
        <v>1959</v>
      </c>
      <c r="W4185" t="s">
        <v>14</v>
      </c>
      <c r="X4185" t="s">
        <v>39</v>
      </c>
      <c r="Y4185" t="s">
        <v>16</v>
      </c>
      <c r="Z4185" t="s">
        <v>83</v>
      </c>
      <c r="AA4185" t="s">
        <v>336</v>
      </c>
      <c r="AB4185" t="s">
        <v>19</v>
      </c>
      <c r="AC4185">
        <v>0.6</v>
      </c>
      <c r="AD4185" s="1">
        <v>41242</v>
      </c>
    </row>
    <row r="4186" spans="1:30" x14ac:dyDescent="0.35">
      <c r="A4186">
        <v>4440</v>
      </c>
      <c r="B4186">
        <v>1677</v>
      </c>
      <c r="C4186">
        <v>12097</v>
      </c>
      <c r="D4186" s="1">
        <v>40491</v>
      </c>
      <c r="E4186" t="s">
        <v>41</v>
      </c>
      <c r="F4186">
        <v>9</v>
      </c>
      <c r="G4186">
        <v>49.89</v>
      </c>
      <c r="H4186">
        <v>0.06</v>
      </c>
      <c r="I4186" t="s">
        <v>9</v>
      </c>
      <c r="J4186" s="8">
        <v>-30.84</v>
      </c>
      <c r="K4186" s="8">
        <f>IF(Table3[[#This Row],[Return Status]] = "Returned", 0, Table3[[#This Row],[Profit]])</f>
        <v>-30.84</v>
      </c>
      <c r="L4186" s="8" t="str">
        <f>IFERROR(VLOOKUP(Table3[[#This Row],[Order ID]],returns[[Order ID]:[Status]],2,FALSE), "")</f>
        <v/>
      </c>
      <c r="M4186">
        <v>4.9800000000000004</v>
      </c>
      <c r="N4186">
        <v>6.07</v>
      </c>
      <c r="O4186" t="s">
        <v>773</v>
      </c>
      <c r="P4186" t="s">
        <v>120</v>
      </c>
      <c r="Q4186">
        <v>33710</v>
      </c>
      <c r="R4186" t="s">
        <v>56</v>
      </c>
      <c r="S4186" t="s">
        <v>1978</v>
      </c>
      <c r="T4186" t="e">
        <f>VLOOKUP(Table3[[#This Row],[Region]],managers5[],2,FALSE)</f>
        <v>#N/A</v>
      </c>
      <c r="U4186" t="s">
        <v>1957</v>
      </c>
      <c r="V4186" t="s">
        <v>1959</v>
      </c>
      <c r="W4186" t="s">
        <v>14</v>
      </c>
      <c r="X4186" t="s">
        <v>39</v>
      </c>
      <c r="Y4186" t="s">
        <v>16</v>
      </c>
      <c r="Z4186" t="s">
        <v>30</v>
      </c>
      <c r="AA4186" t="s">
        <v>1796</v>
      </c>
      <c r="AB4186" t="s">
        <v>19</v>
      </c>
      <c r="AC4186">
        <v>0.36</v>
      </c>
      <c r="AD4186" s="2">
        <v>40493</v>
      </c>
    </row>
    <row r="4187" spans="1:30" x14ac:dyDescent="0.35">
      <c r="A4187">
        <v>2339</v>
      </c>
      <c r="B4187">
        <v>5233</v>
      </c>
      <c r="C4187">
        <v>37252</v>
      </c>
      <c r="D4187" s="1">
        <v>40866</v>
      </c>
      <c r="E4187" t="s">
        <v>32</v>
      </c>
      <c r="F4187">
        <v>1</v>
      </c>
      <c r="G4187">
        <v>10.62</v>
      </c>
      <c r="H4187">
        <v>0.02</v>
      </c>
      <c r="I4187" t="s">
        <v>9</v>
      </c>
      <c r="J4187" s="8">
        <v>-31.2</v>
      </c>
      <c r="K4187" s="8">
        <f>IF(Table3[[#This Row],[Return Status]] = "Returned", 0, Table3[[#This Row],[Profit]])</f>
        <v>-31.2</v>
      </c>
      <c r="L4187" s="8" t="str">
        <f>IFERROR(VLOOKUP(Table3[[#This Row],[Order ID]],returns[[Order ID]:[Status]],2,FALSE), "")</f>
        <v/>
      </c>
      <c r="M4187">
        <v>8.32</v>
      </c>
      <c r="N4187">
        <v>2.38</v>
      </c>
      <c r="O4187" t="s">
        <v>451</v>
      </c>
      <c r="P4187" t="s">
        <v>55</v>
      </c>
      <c r="Q4187">
        <v>72032</v>
      </c>
      <c r="R4187" t="s">
        <v>56</v>
      </c>
      <c r="S4187" t="s">
        <v>1978</v>
      </c>
      <c r="T4187" t="e">
        <f>VLOOKUP(Table3[[#This Row],[Region]],managers5[],2,FALSE)</f>
        <v>#N/A</v>
      </c>
      <c r="U4187" t="s">
        <v>1957</v>
      </c>
      <c r="V4187" t="s">
        <v>1959</v>
      </c>
      <c r="W4187" t="s">
        <v>14</v>
      </c>
      <c r="X4187" t="s">
        <v>71</v>
      </c>
      <c r="Y4187" t="s">
        <v>46</v>
      </c>
      <c r="Z4187" t="s">
        <v>47</v>
      </c>
      <c r="AA4187" t="s">
        <v>728</v>
      </c>
      <c r="AB4187" t="s">
        <v>109</v>
      </c>
      <c r="AC4187">
        <v>0.74</v>
      </c>
      <c r="AD4187" s="1">
        <v>40870</v>
      </c>
    </row>
    <row r="4188" spans="1:30" x14ac:dyDescent="0.35">
      <c r="A4188">
        <v>4912</v>
      </c>
      <c r="B4188">
        <v>4027</v>
      </c>
      <c r="C4188">
        <v>28769</v>
      </c>
      <c r="D4188" s="1">
        <v>40418</v>
      </c>
      <c r="E4188" t="s">
        <v>32</v>
      </c>
      <c r="F4188">
        <v>6</v>
      </c>
      <c r="G4188">
        <v>195.75</v>
      </c>
      <c r="H4188">
        <v>0.02</v>
      </c>
      <c r="I4188" t="s">
        <v>9</v>
      </c>
      <c r="J4188" s="8">
        <v>-31.24</v>
      </c>
      <c r="K4188" s="8">
        <f>IF(Table3[[#This Row],[Return Status]] = "Returned", 0, Table3[[#This Row],[Profit]])</f>
        <v>-31.24</v>
      </c>
      <c r="L4188" s="8" t="str">
        <f>IFERROR(VLOOKUP(Table3[[#This Row],[Order ID]],returns[[Order ID]:[Status]],2,FALSE), "")</f>
        <v/>
      </c>
      <c r="M4188">
        <v>33.29</v>
      </c>
      <c r="N4188">
        <v>1.99</v>
      </c>
      <c r="O4188" t="s">
        <v>1682</v>
      </c>
      <c r="P4188" t="s">
        <v>324</v>
      </c>
      <c r="Q4188">
        <v>33024</v>
      </c>
      <c r="R4188" t="s">
        <v>56</v>
      </c>
      <c r="S4188" t="s">
        <v>1978</v>
      </c>
      <c r="T4188" t="e">
        <f>VLOOKUP(Table3[[#This Row],[Region]],managers5[],2,FALSE)</f>
        <v>#N/A</v>
      </c>
      <c r="U4188" t="s">
        <v>1957</v>
      </c>
      <c r="V4188" t="s">
        <v>1959</v>
      </c>
      <c r="W4188" t="s">
        <v>14</v>
      </c>
      <c r="X4188" t="s">
        <v>39</v>
      </c>
      <c r="Y4188" t="s">
        <v>46</v>
      </c>
      <c r="Z4188" t="s">
        <v>47</v>
      </c>
      <c r="AA4188" t="s">
        <v>1123</v>
      </c>
      <c r="AB4188" t="s">
        <v>109</v>
      </c>
      <c r="AC4188">
        <v>0.41</v>
      </c>
      <c r="AD4188" s="2">
        <v>40418</v>
      </c>
    </row>
    <row r="4189" spans="1:30" x14ac:dyDescent="0.35">
      <c r="A4189">
        <v>1768</v>
      </c>
      <c r="B4189">
        <v>5874</v>
      </c>
      <c r="C4189">
        <v>41666</v>
      </c>
      <c r="D4189" s="1">
        <v>40971</v>
      </c>
      <c r="E4189" t="s">
        <v>20</v>
      </c>
      <c r="F4189">
        <v>26</v>
      </c>
      <c r="G4189">
        <v>596.15599999999995</v>
      </c>
      <c r="H4189">
        <v>0.1</v>
      </c>
      <c r="I4189" t="s">
        <v>33</v>
      </c>
      <c r="J4189" s="8">
        <v>-97.921999999999997</v>
      </c>
      <c r="K4189" s="8">
        <f>IF(Table3[[#This Row],[Return Status]] = "Returned", 0, Table3[[#This Row],[Profit]])</f>
        <v>-97.921999999999997</v>
      </c>
      <c r="L4189" s="8" t="str">
        <f>IFERROR(VLOOKUP(Table3[[#This Row],[Order ID]],returns[[Order ID]:[Status]],2,FALSE), "")</f>
        <v/>
      </c>
      <c r="M4189">
        <v>28.99</v>
      </c>
      <c r="N4189">
        <v>8.59</v>
      </c>
      <c r="O4189" t="s">
        <v>1448</v>
      </c>
      <c r="P4189" t="s">
        <v>134</v>
      </c>
      <c r="Q4189">
        <v>6437</v>
      </c>
      <c r="R4189" t="s">
        <v>135</v>
      </c>
      <c r="S4189" t="s">
        <v>1979</v>
      </c>
      <c r="T4189" t="e">
        <f>VLOOKUP(Table3[[#This Row],[Region]],managers5[],2,FALSE)</f>
        <v>#N/A</v>
      </c>
      <c r="U4189" t="s">
        <v>1956</v>
      </c>
      <c r="W4189" t="s">
        <v>14</v>
      </c>
      <c r="X4189" t="s">
        <v>15</v>
      </c>
      <c r="Y4189" t="s">
        <v>46</v>
      </c>
      <c r="Z4189" t="s">
        <v>86</v>
      </c>
      <c r="AA4189" t="s">
        <v>1201</v>
      </c>
      <c r="AB4189" t="s">
        <v>69</v>
      </c>
      <c r="AC4189">
        <v>0.56000000000000005</v>
      </c>
      <c r="AD4189" s="1">
        <v>40972</v>
      </c>
    </row>
    <row r="4190" spans="1:30" x14ac:dyDescent="0.35">
      <c r="A4190">
        <v>558</v>
      </c>
      <c r="B4190">
        <v>4701</v>
      </c>
      <c r="C4190">
        <v>33479</v>
      </c>
      <c r="D4190" s="1">
        <v>41170</v>
      </c>
      <c r="E4190" t="s">
        <v>41</v>
      </c>
      <c r="F4190">
        <v>24</v>
      </c>
      <c r="G4190">
        <v>161.87</v>
      </c>
      <c r="H4190">
        <v>0.04</v>
      </c>
      <c r="I4190" t="s">
        <v>9</v>
      </c>
      <c r="J4190" s="8">
        <v>-31.27</v>
      </c>
      <c r="K4190" s="8">
        <f>IF(Table3[[#This Row],[Return Status]] = "Returned", 0, Table3[[#This Row],[Profit]])</f>
        <v>-31.27</v>
      </c>
      <c r="L4190" s="8" t="str">
        <f>IFERROR(VLOOKUP(Table3[[#This Row],[Order ID]],returns[[Order ID]:[Status]],2,FALSE), "")</f>
        <v/>
      </c>
      <c r="M4190">
        <v>6.48</v>
      </c>
      <c r="N4190">
        <v>5.1100000000000003</v>
      </c>
      <c r="O4190" t="s">
        <v>760</v>
      </c>
      <c r="P4190" t="s">
        <v>90</v>
      </c>
      <c r="Q4190">
        <v>33023</v>
      </c>
      <c r="R4190" t="s">
        <v>56</v>
      </c>
      <c r="S4190" t="s">
        <v>1978</v>
      </c>
      <c r="T4190" t="e">
        <f>VLOOKUP(Table3[[#This Row],[Region]],managers5[],2,FALSE)</f>
        <v>#N/A</v>
      </c>
      <c r="U4190" t="s">
        <v>1957</v>
      </c>
      <c r="V4190" t="s">
        <v>1959</v>
      </c>
      <c r="W4190" t="s">
        <v>14</v>
      </c>
      <c r="X4190" t="s">
        <v>24</v>
      </c>
      <c r="Y4190" t="s">
        <v>16</v>
      </c>
      <c r="Z4190" t="s">
        <v>30</v>
      </c>
      <c r="AA4190" t="s">
        <v>761</v>
      </c>
      <c r="AB4190" t="s">
        <v>19</v>
      </c>
      <c r="AC4190">
        <v>0.37</v>
      </c>
      <c r="AD4190" s="1">
        <v>41172</v>
      </c>
    </row>
    <row r="4191" spans="1:30" x14ac:dyDescent="0.35">
      <c r="A4191">
        <v>6758</v>
      </c>
      <c r="B4191">
        <v>5880</v>
      </c>
      <c r="C4191">
        <v>41728</v>
      </c>
      <c r="D4191" s="1">
        <v>40086</v>
      </c>
      <c r="E4191" t="s">
        <v>77</v>
      </c>
      <c r="F4191">
        <v>28</v>
      </c>
      <c r="G4191">
        <v>23106.46</v>
      </c>
      <c r="H4191">
        <v>0.08</v>
      </c>
      <c r="I4191" t="s">
        <v>9</v>
      </c>
      <c r="J4191" s="8">
        <v>9527.4714999999997</v>
      </c>
      <c r="K4191" s="8">
        <f>IF(Table3[[#This Row],[Return Status]] = "Returned", 0, Table3[[#This Row],[Profit]])</f>
        <v>9527.4714999999997</v>
      </c>
      <c r="L4191" s="8" t="str">
        <f>IFERROR(VLOOKUP(Table3[[#This Row],[Order ID]],returns[[Order ID]:[Status]],2,FALSE), "")</f>
        <v/>
      </c>
      <c r="M4191">
        <v>896.99</v>
      </c>
      <c r="N4191">
        <v>19.989999999999998</v>
      </c>
      <c r="O4191" t="s">
        <v>853</v>
      </c>
      <c r="P4191" t="s">
        <v>37</v>
      </c>
      <c r="Q4191">
        <v>45231</v>
      </c>
      <c r="R4191" t="s">
        <v>37</v>
      </c>
      <c r="S4191" t="s">
        <v>1979</v>
      </c>
      <c r="T4191" t="e">
        <f>VLOOKUP(Table3[[#This Row],[Region]],managers5[],2,FALSE)</f>
        <v>#N/A</v>
      </c>
      <c r="U4191" t="s">
        <v>1956</v>
      </c>
      <c r="W4191" t="s">
        <v>14</v>
      </c>
      <c r="X4191" t="s">
        <v>71</v>
      </c>
      <c r="Y4191" t="s">
        <v>16</v>
      </c>
      <c r="Z4191" t="s">
        <v>17</v>
      </c>
      <c r="AA4191" t="s">
        <v>1322</v>
      </c>
      <c r="AB4191" t="s">
        <v>19</v>
      </c>
      <c r="AC4191">
        <v>0.38</v>
      </c>
      <c r="AD4191" s="2">
        <v>40088</v>
      </c>
    </row>
    <row r="4192" spans="1:30" x14ac:dyDescent="0.35">
      <c r="A4192">
        <v>6764</v>
      </c>
      <c r="B4192">
        <v>5881</v>
      </c>
      <c r="C4192">
        <v>41728</v>
      </c>
      <c r="D4192" s="1">
        <v>40086</v>
      </c>
      <c r="E4192" t="s">
        <v>77</v>
      </c>
      <c r="F4192">
        <v>10</v>
      </c>
      <c r="G4192">
        <v>2549.58</v>
      </c>
      <c r="H4192">
        <v>0.02</v>
      </c>
      <c r="I4192" t="s">
        <v>49</v>
      </c>
      <c r="J4192" s="8">
        <v>41.53</v>
      </c>
      <c r="K4192" s="8">
        <f>IF(Table3[[#This Row],[Return Status]] = "Returned", 0, Table3[[#This Row],[Profit]])</f>
        <v>41.53</v>
      </c>
      <c r="L4192" s="8" t="str">
        <f>IFERROR(VLOOKUP(Table3[[#This Row],[Order ID]],returns[[Order ID]:[Status]],2,FALSE), "")</f>
        <v/>
      </c>
      <c r="M4192">
        <v>243.98</v>
      </c>
      <c r="N4192">
        <v>62.94</v>
      </c>
      <c r="O4192" t="s">
        <v>853</v>
      </c>
      <c r="P4192" t="s">
        <v>37</v>
      </c>
      <c r="Q4192">
        <v>45231</v>
      </c>
      <c r="R4192" t="s">
        <v>37</v>
      </c>
      <c r="S4192" t="s">
        <v>1979</v>
      </c>
      <c r="T4192" t="e">
        <f>VLOOKUP(Table3[[#This Row],[Region]],managers5[],2,FALSE)</f>
        <v>#N/A</v>
      </c>
      <c r="U4192" t="s">
        <v>1956</v>
      </c>
      <c r="W4192" t="s">
        <v>14</v>
      </c>
      <c r="X4192" t="s">
        <v>71</v>
      </c>
      <c r="Y4192" t="s">
        <v>50</v>
      </c>
      <c r="Z4192" t="s">
        <v>72</v>
      </c>
      <c r="AA4192" t="s">
        <v>970</v>
      </c>
      <c r="AB4192" t="s">
        <v>74</v>
      </c>
      <c r="AC4192">
        <v>0.56999999999999995</v>
      </c>
      <c r="AD4192" s="2">
        <v>40087</v>
      </c>
    </row>
    <row r="4193" spans="1:30" x14ac:dyDescent="0.35">
      <c r="A4193">
        <v>1927</v>
      </c>
      <c r="B4193">
        <v>5883</v>
      </c>
      <c r="C4193">
        <v>41760</v>
      </c>
      <c r="D4193" s="1">
        <v>40935</v>
      </c>
      <c r="E4193" t="s">
        <v>32</v>
      </c>
      <c r="F4193">
        <v>22</v>
      </c>
      <c r="G4193">
        <v>247.45</v>
      </c>
      <c r="H4193">
        <v>0</v>
      </c>
      <c r="I4193" t="s">
        <v>9</v>
      </c>
      <c r="J4193" s="8">
        <v>-133.18</v>
      </c>
      <c r="K4193" s="8">
        <f>IF(Table3[[#This Row],[Return Status]] = "Returned", 0, Table3[[#This Row],[Profit]])</f>
        <v>0</v>
      </c>
      <c r="L4193" s="8" t="str">
        <f>IFERROR(VLOOKUP(Table3[[#This Row],[Order ID]],returns[[Order ID]:[Status]],2,FALSE), "")</f>
        <v>Returned</v>
      </c>
      <c r="M4193">
        <v>9.98</v>
      </c>
      <c r="N4193">
        <v>12.52</v>
      </c>
      <c r="O4193" t="s">
        <v>1507</v>
      </c>
      <c r="P4193" t="s">
        <v>189</v>
      </c>
      <c r="Q4193">
        <v>98801</v>
      </c>
      <c r="R4193" t="s">
        <v>190</v>
      </c>
      <c r="S4193" t="s">
        <v>1976</v>
      </c>
      <c r="T4193" t="e">
        <f>VLOOKUP(Table3[[#This Row],[Region]],managers5[],2,FALSE)</f>
        <v>#N/A</v>
      </c>
      <c r="U4193" t="s">
        <v>1955</v>
      </c>
      <c r="V4193" t="s">
        <v>1959</v>
      </c>
      <c r="W4193" t="s">
        <v>14</v>
      </c>
      <c r="X4193" t="s">
        <v>15</v>
      </c>
      <c r="Y4193" t="s">
        <v>50</v>
      </c>
      <c r="Z4193" t="s">
        <v>61</v>
      </c>
      <c r="AA4193" t="s">
        <v>684</v>
      </c>
      <c r="AB4193" t="s">
        <v>19</v>
      </c>
      <c r="AC4193">
        <v>0.56999999999999995</v>
      </c>
      <c r="AD4193" s="1">
        <v>40942</v>
      </c>
    </row>
    <row r="4194" spans="1:30" x14ac:dyDescent="0.35">
      <c r="A4194">
        <v>1941</v>
      </c>
      <c r="B4194">
        <v>5882</v>
      </c>
      <c r="C4194">
        <v>41760</v>
      </c>
      <c r="D4194" s="1">
        <v>40935</v>
      </c>
      <c r="E4194" t="s">
        <v>32</v>
      </c>
      <c r="F4194">
        <v>21</v>
      </c>
      <c r="G4194">
        <v>6688.66</v>
      </c>
      <c r="H4194">
        <v>0.04</v>
      </c>
      <c r="I4194" t="s">
        <v>9</v>
      </c>
      <c r="J4194" s="8">
        <v>2648.0814999999998</v>
      </c>
      <c r="K4194" s="8">
        <f>IF(Table3[[#This Row],[Return Status]] = "Returned", 0, Table3[[#This Row],[Profit]])</f>
        <v>0</v>
      </c>
      <c r="L4194" s="8" t="str">
        <f>IFERROR(VLOOKUP(Table3[[#This Row],[Order ID]],returns[[Order ID]:[Status]],2,FALSE), "")</f>
        <v>Returned</v>
      </c>
      <c r="M4194">
        <v>315.98</v>
      </c>
      <c r="N4194">
        <v>19.989999999999998</v>
      </c>
      <c r="O4194" t="s">
        <v>1507</v>
      </c>
      <c r="P4194" t="s">
        <v>189</v>
      </c>
      <c r="Q4194">
        <v>98801</v>
      </c>
      <c r="R4194" t="s">
        <v>190</v>
      </c>
      <c r="S4194" t="s">
        <v>1976</v>
      </c>
      <c r="T4194" t="e">
        <f>VLOOKUP(Table3[[#This Row],[Region]],managers5[],2,FALSE)</f>
        <v>#N/A</v>
      </c>
      <c r="U4194" t="s">
        <v>1955</v>
      </c>
      <c r="V4194" t="s">
        <v>1959</v>
      </c>
      <c r="W4194" t="s">
        <v>14</v>
      </c>
      <c r="X4194" t="s">
        <v>15</v>
      </c>
      <c r="Y4194" t="s">
        <v>16</v>
      </c>
      <c r="Z4194" t="s">
        <v>17</v>
      </c>
      <c r="AA4194" t="s">
        <v>414</v>
      </c>
      <c r="AB4194" t="s">
        <v>19</v>
      </c>
      <c r="AC4194">
        <v>0.38</v>
      </c>
      <c r="AD4194" s="1">
        <v>40940</v>
      </c>
    </row>
    <row r="4195" spans="1:30" x14ac:dyDescent="0.35">
      <c r="A4195">
        <v>1942</v>
      </c>
      <c r="B4195">
        <v>5884</v>
      </c>
      <c r="C4195">
        <v>41760</v>
      </c>
      <c r="D4195" s="1">
        <v>40935</v>
      </c>
      <c r="E4195" t="s">
        <v>32</v>
      </c>
      <c r="F4195">
        <v>7</v>
      </c>
      <c r="G4195">
        <v>685.72050000000002</v>
      </c>
      <c r="H4195">
        <v>0.08</v>
      </c>
      <c r="I4195" t="s">
        <v>9</v>
      </c>
      <c r="J4195" s="8">
        <v>-278.87200000000001</v>
      </c>
      <c r="K4195" s="8">
        <f>IF(Table3[[#This Row],[Return Status]] = "Returned", 0, Table3[[#This Row],[Profit]])</f>
        <v>0</v>
      </c>
      <c r="L4195" s="8" t="str">
        <f>IFERROR(VLOOKUP(Table3[[#This Row],[Order ID]],returns[[Order ID]:[Status]],2,FALSE), "")</f>
        <v>Returned</v>
      </c>
      <c r="M4195">
        <v>115.99</v>
      </c>
      <c r="N4195">
        <v>2.5</v>
      </c>
      <c r="O4195" t="s">
        <v>1507</v>
      </c>
      <c r="P4195" t="s">
        <v>189</v>
      </c>
      <c r="Q4195">
        <v>98801</v>
      </c>
      <c r="R4195" t="s">
        <v>190</v>
      </c>
      <c r="S4195" t="s">
        <v>1976</v>
      </c>
      <c r="T4195" t="e">
        <f>VLOOKUP(Table3[[#This Row],[Region]],managers5[],2,FALSE)</f>
        <v>#N/A</v>
      </c>
      <c r="U4195" t="s">
        <v>1955</v>
      </c>
      <c r="V4195" t="s">
        <v>1959</v>
      </c>
      <c r="W4195" t="s">
        <v>14</v>
      </c>
      <c r="X4195" t="s">
        <v>15</v>
      </c>
      <c r="Y4195" t="s">
        <v>46</v>
      </c>
      <c r="Z4195" t="s">
        <v>86</v>
      </c>
      <c r="AA4195">
        <v>6160</v>
      </c>
      <c r="AB4195" t="s">
        <v>19</v>
      </c>
      <c r="AC4195">
        <v>0.56999999999999995</v>
      </c>
      <c r="AD4195" s="1">
        <v>40940</v>
      </c>
    </row>
    <row r="4196" spans="1:30" x14ac:dyDescent="0.35">
      <c r="A4196">
        <v>1943</v>
      </c>
      <c r="B4196">
        <v>5885</v>
      </c>
      <c r="C4196">
        <v>41760</v>
      </c>
      <c r="D4196" s="1">
        <v>40935</v>
      </c>
      <c r="E4196" t="s">
        <v>32</v>
      </c>
      <c r="F4196">
        <v>40</v>
      </c>
      <c r="G4196">
        <v>3232.1334999999999</v>
      </c>
      <c r="H4196">
        <v>0.05</v>
      </c>
      <c r="I4196" t="s">
        <v>9</v>
      </c>
      <c r="J4196" s="8">
        <v>696.95100000000002</v>
      </c>
      <c r="K4196" s="8">
        <f>IF(Table3[[#This Row],[Return Status]] = "Returned", 0, Table3[[#This Row],[Profit]])</f>
        <v>0</v>
      </c>
      <c r="L4196" s="8" t="str">
        <f>IFERROR(VLOOKUP(Table3[[#This Row],[Order ID]],returns[[Order ID]:[Status]],2,FALSE), "")</f>
        <v>Returned</v>
      </c>
      <c r="M4196">
        <v>95.99</v>
      </c>
      <c r="N4196">
        <v>8.99</v>
      </c>
      <c r="O4196" t="s">
        <v>1507</v>
      </c>
      <c r="P4196" t="s">
        <v>189</v>
      </c>
      <c r="Q4196">
        <v>98801</v>
      </c>
      <c r="R4196" t="s">
        <v>190</v>
      </c>
      <c r="S4196" t="s">
        <v>1976</v>
      </c>
      <c r="T4196" t="e">
        <f>VLOOKUP(Table3[[#This Row],[Region]],managers5[],2,FALSE)</f>
        <v>#N/A</v>
      </c>
      <c r="U4196" t="s">
        <v>1955</v>
      </c>
      <c r="V4196" t="s">
        <v>1959</v>
      </c>
      <c r="W4196" t="s">
        <v>14</v>
      </c>
      <c r="X4196" t="s">
        <v>15</v>
      </c>
      <c r="Y4196" t="s">
        <v>46</v>
      </c>
      <c r="Z4196" t="s">
        <v>86</v>
      </c>
      <c r="AA4196" t="s">
        <v>1510</v>
      </c>
      <c r="AB4196" t="s">
        <v>19</v>
      </c>
      <c r="AC4196">
        <v>0.56999999999999995</v>
      </c>
      <c r="AD4196" s="1">
        <v>40940</v>
      </c>
    </row>
    <row r="4197" spans="1:30" x14ac:dyDescent="0.35">
      <c r="A4197">
        <v>6728</v>
      </c>
      <c r="B4197">
        <v>5886</v>
      </c>
      <c r="C4197">
        <v>41764</v>
      </c>
      <c r="D4197" s="1">
        <v>40091</v>
      </c>
      <c r="E4197" t="s">
        <v>8</v>
      </c>
      <c r="F4197">
        <v>16</v>
      </c>
      <c r="G4197">
        <v>5105.0600000000004</v>
      </c>
      <c r="H4197">
        <v>0.03</v>
      </c>
      <c r="I4197" t="s">
        <v>49</v>
      </c>
      <c r="J4197" s="8">
        <v>467.12430000000001</v>
      </c>
      <c r="K4197" s="8">
        <f>IF(Table3[[#This Row],[Return Status]] = "Returned", 0, Table3[[#This Row],[Profit]])</f>
        <v>467.12430000000001</v>
      </c>
      <c r="L4197" s="8" t="str">
        <f>IFERROR(VLOOKUP(Table3[[#This Row],[Order ID]],returns[[Order ID]:[Status]],2,FALSE), "")</f>
        <v/>
      </c>
      <c r="M4197">
        <v>320.64</v>
      </c>
      <c r="N4197">
        <v>29.2</v>
      </c>
      <c r="O4197" t="s">
        <v>1110</v>
      </c>
      <c r="P4197" t="s">
        <v>37</v>
      </c>
      <c r="Q4197">
        <v>45801</v>
      </c>
      <c r="R4197" t="s">
        <v>37</v>
      </c>
      <c r="S4197" t="s">
        <v>1979</v>
      </c>
      <c r="T4197" t="e">
        <f>VLOOKUP(Table3[[#This Row],[Region]],managers5[],2,FALSE)</f>
        <v>#N/A</v>
      </c>
      <c r="U4197" t="s">
        <v>1956</v>
      </c>
      <c r="W4197" t="s">
        <v>14</v>
      </c>
      <c r="X4197" t="s">
        <v>24</v>
      </c>
      <c r="Y4197" t="s">
        <v>50</v>
      </c>
      <c r="Z4197" t="s">
        <v>51</v>
      </c>
      <c r="AA4197" t="s">
        <v>524</v>
      </c>
      <c r="AB4197" t="s">
        <v>53</v>
      </c>
      <c r="AC4197">
        <v>0.66</v>
      </c>
      <c r="AD4197" s="2">
        <v>40093</v>
      </c>
    </row>
    <row r="4198" spans="1:30" x14ac:dyDescent="0.35">
      <c r="A4198">
        <v>622</v>
      </c>
      <c r="B4198">
        <v>5888</v>
      </c>
      <c r="C4198">
        <v>41766</v>
      </c>
      <c r="D4198" s="1">
        <v>41163</v>
      </c>
      <c r="E4198" t="s">
        <v>41</v>
      </c>
      <c r="F4198">
        <v>7</v>
      </c>
      <c r="G4198">
        <v>273.42</v>
      </c>
      <c r="H4198">
        <v>0</v>
      </c>
      <c r="I4198" t="s">
        <v>9</v>
      </c>
      <c r="J4198" s="8">
        <v>10.064</v>
      </c>
      <c r="K4198" s="8">
        <f>IF(Table3[[#This Row],[Return Status]] = "Returned", 0, Table3[[#This Row],[Profit]])</f>
        <v>10.064</v>
      </c>
      <c r="L4198" s="8" t="str">
        <f>IFERROR(VLOOKUP(Table3[[#This Row],[Order ID]],returns[[Order ID]:[Status]],2,FALSE), "")</f>
        <v/>
      </c>
      <c r="M4198">
        <v>34.54</v>
      </c>
      <c r="N4198">
        <v>14.72</v>
      </c>
      <c r="O4198" t="s">
        <v>812</v>
      </c>
      <c r="P4198" t="s">
        <v>134</v>
      </c>
      <c r="Q4198">
        <v>1742</v>
      </c>
      <c r="R4198" t="s">
        <v>135</v>
      </c>
      <c r="S4198" t="s">
        <v>1979</v>
      </c>
      <c r="T4198" t="e">
        <f>VLOOKUP(Table3[[#This Row],[Region]],managers5[],2,FALSE)</f>
        <v>#N/A</v>
      </c>
      <c r="U4198" t="s">
        <v>1956</v>
      </c>
      <c r="W4198" t="s">
        <v>14</v>
      </c>
      <c r="X4198" t="s">
        <v>71</v>
      </c>
      <c r="Y4198" t="s">
        <v>16</v>
      </c>
      <c r="Z4198" t="s">
        <v>17</v>
      </c>
      <c r="AA4198" t="s">
        <v>813</v>
      </c>
      <c r="AB4198" t="s">
        <v>19</v>
      </c>
      <c r="AC4198">
        <v>0.37</v>
      </c>
      <c r="AD4198" s="1">
        <v>41164</v>
      </c>
    </row>
    <row r="4199" spans="1:30" x14ac:dyDescent="0.35">
      <c r="A4199">
        <v>1751</v>
      </c>
      <c r="B4199">
        <v>5988</v>
      </c>
      <c r="C4199">
        <v>42437</v>
      </c>
      <c r="D4199" s="1">
        <v>40973</v>
      </c>
      <c r="E4199" t="s">
        <v>41</v>
      </c>
      <c r="F4199">
        <v>14</v>
      </c>
      <c r="G4199">
        <v>313.85000000000002</v>
      </c>
      <c r="H4199">
        <v>0.03</v>
      </c>
      <c r="I4199" t="s">
        <v>9</v>
      </c>
      <c r="J4199" s="8">
        <v>-31.37</v>
      </c>
      <c r="K4199" s="8">
        <f>IF(Table3[[#This Row],[Return Status]] = "Returned", 0, Table3[[#This Row],[Profit]])</f>
        <v>-31.37</v>
      </c>
      <c r="L4199" s="8" t="str">
        <f>IFERROR(VLOOKUP(Table3[[#This Row],[Order ID]],returns[[Order ID]:[Status]],2,FALSE), "")</f>
        <v/>
      </c>
      <c r="M4199">
        <v>21.38</v>
      </c>
      <c r="N4199">
        <v>8.99</v>
      </c>
      <c r="O4199" t="s">
        <v>1333</v>
      </c>
      <c r="P4199" t="s">
        <v>55</v>
      </c>
      <c r="Q4199">
        <v>33430</v>
      </c>
      <c r="R4199" t="s">
        <v>56</v>
      </c>
      <c r="S4199" t="s">
        <v>1978</v>
      </c>
      <c r="T4199" t="e">
        <f>VLOOKUP(Table3[[#This Row],[Region]],managers5[],2,FALSE)</f>
        <v>#N/A</v>
      </c>
      <c r="U4199" t="s">
        <v>1957</v>
      </c>
      <c r="V4199" t="s">
        <v>1959</v>
      </c>
      <c r="W4199" t="s">
        <v>14</v>
      </c>
      <c r="X4199" t="s">
        <v>71</v>
      </c>
      <c r="Y4199" t="s">
        <v>16</v>
      </c>
      <c r="Z4199" t="s">
        <v>106</v>
      </c>
      <c r="AA4199" t="s">
        <v>367</v>
      </c>
      <c r="AB4199" t="s">
        <v>109</v>
      </c>
      <c r="AC4199">
        <v>0.59</v>
      </c>
      <c r="AD4199" s="1">
        <v>40974</v>
      </c>
    </row>
    <row r="4200" spans="1:30" x14ac:dyDescent="0.35">
      <c r="A4200">
        <v>7587</v>
      </c>
      <c r="B4200">
        <v>5890</v>
      </c>
      <c r="C4200">
        <v>41793</v>
      </c>
      <c r="D4200" s="1">
        <v>39948</v>
      </c>
      <c r="E4200" t="s">
        <v>77</v>
      </c>
      <c r="F4200">
        <v>48</v>
      </c>
      <c r="G4200">
        <v>1286.8699999999999</v>
      </c>
      <c r="H4200">
        <v>0.05</v>
      </c>
      <c r="I4200" t="s">
        <v>9</v>
      </c>
      <c r="J4200" s="8">
        <v>384.38</v>
      </c>
      <c r="K4200" s="8">
        <f>IF(Table3[[#This Row],[Return Status]] = "Returned", 0, Table3[[#This Row],[Profit]])</f>
        <v>384.38</v>
      </c>
      <c r="L4200" s="8" t="str">
        <f>IFERROR(VLOOKUP(Table3[[#This Row],[Order ID]],returns[[Order ID]:[Status]],2,FALSE), "")</f>
        <v/>
      </c>
      <c r="M4200">
        <v>26.48</v>
      </c>
      <c r="N4200">
        <v>6.93</v>
      </c>
      <c r="O4200" t="s">
        <v>676</v>
      </c>
      <c r="P4200" t="s">
        <v>216</v>
      </c>
      <c r="Q4200">
        <v>59601</v>
      </c>
      <c r="R4200" t="s">
        <v>190</v>
      </c>
      <c r="S4200" t="s">
        <v>1976</v>
      </c>
      <c r="T4200" t="e">
        <f>VLOOKUP(Table3[[#This Row],[Region]],managers5[],2,FALSE)</f>
        <v>#N/A</v>
      </c>
      <c r="U4200" t="s">
        <v>1955</v>
      </c>
      <c r="V4200" t="s">
        <v>1959</v>
      </c>
      <c r="W4200" t="s">
        <v>14</v>
      </c>
      <c r="X4200" t="s">
        <v>15</v>
      </c>
      <c r="Y4200" t="s">
        <v>50</v>
      </c>
      <c r="Z4200" t="s">
        <v>61</v>
      </c>
      <c r="AA4200" t="s">
        <v>1581</v>
      </c>
      <c r="AB4200" t="s">
        <v>19</v>
      </c>
      <c r="AC4200">
        <v>0.49</v>
      </c>
      <c r="AD4200" s="2">
        <v>39949</v>
      </c>
    </row>
    <row r="4201" spans="1:30" x14ac:dyDescent="0.35">
      <c r="A4201">
        <v>3295</v>
      </c>
      <c r="B4201">
        <v>5892</v>
      </c>
      <c r="C4201">
        <v>41794</v>
      </c>
      <c r="D4201" s="1">
        <v>40690</v>
      </c>
      <c r="E4201" t="s">
        <v>41</v>
      </c>
      <c r="F4201">
        <v>21</v>
      </c>
      <c r="G4201">
        <v>58.14</v>
      </c>
      <c r="H4201">
        <v>0.04</v>
      </c>
      <c r="I4201" t="s">
        <v>9</v>
      </c>
      <c r="J4201" s="8">
        <v>-2.23</v>
      </c>
      <c r="K4201" s="8">
        <f>IF(Table3[[#This Row],[Return Status]] = "Returned", 0, Table3[[#This Row],[Profit]])</f>
        <v>-2.23</v>
      </c>
      <c r="L4201" s="8" t="str">
        <f>IFERROR(VLOOKUP(Table3[[#This Row],[Order ID]],returns[[Order ID]:[Status]],2,FALSE), "")</f>
        <v/>
      </c>
      <c r="M4201">
        <v>2.78</v>
      </c>
      <c r="N4201">
        <v>0.97</v>
      </c>
      <c r="O4201" t="s">
        <v>643</v>
      </c>
      <c r="P4201" t="s">
        <v>142</v>
      </c>
      <c r="Q4201">
        <v>84037</v>
      </c>
      <c r="R4201" t="s">
        <v>143</v>
      </c>
      <c r="S4201" t="s">
        <v>1976</v>
      </c>
      <c r="T4201" t="e">
        <f>VLOOKUP(Table3[[#This Row],[Region]],managers5[],2,FALSE)</f>
        <v>#N/A</v>
      </c>
      <c r="U4201" t="s">
        <v>1955</v>
      </c>
      <c r="V4201" t="s">
        <v>1959</v>
      </c>
      <c r="W4201" t="s">
        <v>14</v>
      </c>
      <c r="X4201" t="s">
        <v>24</v>
      </c>
      <c r="Y4201" t="s">
        <v>16</v>
      </c>
      <c r="Z4201" t="s">
        <v>106</v>
      </c>
      <c r="AA4201" t="s">
        <v>1754</v>
      </c>
      <c r="AB4201" t="s">
        <v>35</v>
      </c>
      <c r="AC4201">
        <v>0.59</v>
      </c>
      <c r="AD4201" s="1">
        <v>40692</v>
      </c>
    </row>
    <row r="4202" spans="1:30" x14ac:dyDescent="0.35">
      <c r="A4202">
        <v>3296</v>
      </c>
      <c r="B4202">
        <v>5893</v>
      </c>
      <c r="C4202">
        <v>41794</v>
      </c>
      <c r="D4202" s="1">
        <v>40690</v>
      </c>
      <c r="E4202" t="s">
        <v>41</v>
      </c>
      <c r="F4202">
        <v>49</v>
      </c>
      <c r="G4202">
        <v>891.60749999999996</v>
      </c>
      <c r="H4202">
        <v>0.06</v>
      </c>
      <c r="I4202" t="s">
        <v>9</v>
      </c>
      <c r="J4202" s="8">
        <v>100.59299999999899</v>
      </c>
      <c r="K4202" s="8">
        <f>IF(Table3[[#This Row],[Return Status]] = "Returned", 0, Table3[[#This Row],[Profit]])</f>
        <v>100.59299999999899</v>
      </c>
      <c r="L4202" s="8" t="str">
        <f>IFERROR(VLOOKUP(Table3[[#This Row],[Order ID]],returns[[Order ID]:[Status]],2,FALSE), "")</f>
        <v/>
      </c>
      <c r="M4202">
        <v>20.99</v>
      </c>
      <c r="N4202">
        <v>4.8099999999999996</v>
      </c>
      <c r="O4202" t="s">
        <v>643</v>
      </c>
      <c r="P4202" t="s">
        <v>142</v>
      </c>
      <c r="Q4202">
        <v>84037</v>
      </c>
      <c r="R4202" t="s">
        <v>143</v>
      </c>
      <c r="S4202" t="s">
        <v>1976</v>
      </c>
      <c r="T4202" t="e">
        <f>VLOOKUP(Table3[[#This Row],[Region]],managers5[],2,FALSE)</f>
        <v>#N/A</v>
      </c>
      <c r="U4202" t="s">
        <v>1955</v>
      </c>
      <c r="V4202" t="s">
        <v>1959</v>
      </c>
      <c r="W4202" t="s">
        <v>14</v>
      </c>
      <c r="X4202" t="s">
        <v>24</v>
      </c>
      <c r="Y4202" t="s">
        <v>46</v>
      </c>
      <c r="Z4202" t="s">
        <v>86</v>
      </c>
      <c r="AA4202" t="s">
        <v>213</v>
      </c>
      <c r="AB4202" t="s">
        <v>69</v>
      </c>
      <c r="AC4202">
        <v>0.57999999999999996</v>
      </c>
      <c r="AD4202" s="1">
        <v>40692</v>
      </c>
    </row>
    <row r="4203" spans="1:30" x14ac:dyDescent="0.35">
      <c r="A4203">
        <v>3301</v>
      </c>
      <c r="B4203">
        <v>5891</v>
      </c>
      <c r="C4203">
        <v>41794</v>
      </c>
      <c r="D4203" s="1">
        <v>40690</v>
      </c>
      <c r="E4203" t="s">
        <v>41</v>
      </c>
      <c r="F4203">
        <v>48</v>
      </c>
      <c r="G4203">
        <v>836.59</v>
      </c>
      <c r="H4203">
        <v>0.06</v>
      </c>
      <c r="I4203" t="s">
        <v>9</v>
      </c>
      <c r="J4203" s="8">
        <v>-106.8</v>
      </c>
      <c r="K4203" s="8">
        <f>IF(Table3[[#This Row],[Return Status]] = "Returned", 0, Table3[[#This Row],[Profit]])</f>
        <v>-106.8</v>
      </c>
      <c r="L4203" s="8" t="str">
        <f>IFERROR(VLOOKUP(Table3[[#This Row],[Order ID]],returns[[Order ID]:[Status]],2,FALSE), "")</f>
        <v/>
      </c>
      <c r="M4203">
        <v>17.989999999999998</v>
      </c>
      <c r="N4203">
        <v>8.65</v>
      </c>
      <c r="O4203" t="s">
        <v>643</v>
      </c>
      <c r="P4203" t="s">
        <v>142</v>
      </c>
      <c r="Q4203">
        <v>84037</v>
      </c>
      <c r="R4203" t="s">
        <v>143</v>
      </c>
      <c r="S4203" t="s">
        <v>1976</v>
      </c>
      <c r="T4203" t="e">
        <f>VLOOKUP(Table3[[#This Row],[Region]],managers5[],2,FALSE)</f>
        <v>#N/A</v>
      </c>
      <c r="U4203" t="s">
        <v>1955</v>
      </c>
      <c r="V4203" t="s">
        <v>1959</v>
      </c>
      <c r="W4203" t="s">
        <v>14</v>
      </c>
      <c r="X4203" t="s">
        <v>24</v>
      </c>
      <c r="Y4203" t="s">
        <v>16</v>
      </c>
      <c r="Z4203" t="s">
        <v>106</v>
      </c>
      <c r="AA4203" t="s">
        <v>891</v>
      </c>
      <c r="AB4203" t="s">
        <v>19</v>
      </c>
      <c r="AC4203">
        <v>0.56999999999999995</v>
      </c>
      <c r="AD4203" s="1">
        <v>40691</v>
      </c>
    </row>
    <row r="4204" spans="1:30" x14ac:dyDescent="0.35">
      <c r="A4204">
        <v>5695</v>
      </c>
      <c r="B4204">
        <v>447</v>
      </c>
      <c r="C4204">
        <v>3040</v>
      </c>
      <c r="D4204" s="1">
        <v>40279</v>
      </c>
      <c r="E4204" t="s">
        <v>20</v>
      </c>
      <c r="F4204">
        <v>13</v>
      </c>
      <c r="G4204">
        <v>98.39</v>
      </c>
      <c r="H4204">
        <v>0.01</v>
      </c>
      <c r="I4204" t="s">
        <v>33</v>
      </c>
      <c r="J4204" s="8">
        <v>-31.54</v>
      </c>
      <c r="K4204" s="8">
        <f>IF(Table3[[#This Row],[Return Status]] = "Returned", 0, Table3[[#This Row],[Profit]])</f>
        <v>-31.54</v>
      </c>
      <c r="L4204" s="8" t="str">
        <f>IFERROR(VLOOKUP(Table3[[#This Row],[Order ID]],returns[[Order ID]:[Status]],2,FALSE), "")</f>
        <v/>
      </c>
      <c r="M4204">
        <v>6.48</v>
      </c>
      <c r="N4204">
        <v>6.6</v>
      </c>
      <c r="O4204" t="s">
        <v>385</v>
      </c>
      <c r="P4204" t="s">
        <v>120</v>
      </c>
      <c r="Q4204">
        <v>33404</v>
      </c>
      <c r="R4204" t="s">
        <v>56</v>
      </c>
      <c r="S4204" t="s">
        <v>1978</v>
      </c>
      <c r="T4204" t="e">
        <f>VLOOKUP(Table3[[#This Row],[Region]],managers5[],2,FALSE)</f>
        <v>#N/A</v>
      </c>
      <c r="U4204" t="s">
        <v>1957</v>
      </c>
      <c r="V4204" t="s">
        <v>1959</v>
      </c>
      <c r="W4204" t="s">
        <v>14</v>
      </c>
      <c r="X4204" t="s">
        <v>39</v>
      </c>
      <c r="Y4204" t="s">
        <v>16</v>
      </c>
      <c r="Z4204" t="s">
        <v>30</v>
      </c>
      <c r="AA4204" t="s">
        <v>1044</v>
      </c>
      <c r="AB4204" t="s">
        <v>19</v>
      </c>
      <c r="AC4204">
        <v>0.37</v>
      </c>
      <c r="AD4204" s="2">
        <v>40280</v>
      </c>
    </row>
    <row r="4205" spans="1:30" x14ac:dyDescent="0.35">
      <c r="A4205">
        <v>5210</v>
      </c>
      <c r="B4205">
        <v>5896</v>
      </c>
      <c r="C4205">
        <v>41824</v>
      </c>
      <c r="D4205" s="1">
        <v>40363</v>
      </c>
      <c r="E4205" t="s">
        <v>8</v>
      </c>
      <c r="F4205">
        <v>33</v>
      </c>
      <c r="G4205">
        <v>97.78</v>
      </c>
      <c r="H4205">
        <v>0.09</v>
      </c>
      <c r="I4205" t="s">
        <v>9</v>
      </c>
      <c r="J4205" s="8">
        <v>-31.22</v>
      </c>
      <c r="K4205" s="8">
        <f>IF(Table3[[#This Row],[Return Status]] = "Returned", 0, Table3[[#This Row],[Profit]])</f>
        <v>-31.22</v>
      </c>
      <c r="L4205" s="8" t="str">
        <f>IFERROR(VLOOKUP(Table3[[#This Row],[Order ID]],returns[[Order ID]:[Status]],2,FALSE), "")</f>
        <v/>
      </c>
      <c r="M4205">
        <v>2.98</v>
      </c>
      <c r="N4205">
        <v>2.0299999999999998</v>
      </c>
      <c r="O4205" t="s">
        <v>1327</v>
      </c>
      <c r="P4205" t="s">
        <v>22</v>
      </c>
      <c r="Q4205">
        <v>80538</v>
      </c>
      <c r="R4205" t="s">
        <v>23</v>
      </c>
      <c r="S4205" t="s">
        <v>1976</v>
      </c>
      <c r="T4205" t="e">
        <f>VLOOKUP(Table3[[#This Row],[Region]],managers5[],2,FALSE)</f>
        <v>#N/A</v>
      </c>
      <c r="U4205" t="s">
        <v>1955</v>
      </c>
      <c r="V4205" t="s">
        <v>1959</v>
      </c>
      <c r="W4205" t="s">
        <v>14</v>
      </c>
      <c r="X4205" t="s">
        <v>71</v>
      </c>
      <c r="Y4205" t="s">
        <v>16</v>
      </c>
      <c r="Z4205" t="s">
        <v>106</v>
      </c>
      <c r="AA4205" t="s">
        <v>206</v>
      </c>
      <c r="AB4205" t="s">
        <v>35</v>
      </c>
      <c r="AC4205">
        <v>0.56999999999999995</v>
      </c>
      <c r="AD4205" s="2">
        <v>40365</v>
      </c>
    </row>
    <row r="4206" spans="1:30" x14ac:dyDescent="0.35">
      <c r="A4206">
        <v>5215</v>
      </c>
      <c r="B4206">
        <v>5895</v>
      </c>
      <c r="C4206">
        <v>41824</v>
      </c>
      <c r="D4206" s="1">
        <v>40363</v>
      </c>
      <c r="E4206" t="s">
        <v>8</v>
      </c>
      <c r="F4206">
        <v>8</v>
      </c>
      <c r="G4206">
        <v>157.51</v>
      </c>
      <c r="H4206">
        <v>0.01</v>
      </c>
      <c r="I4206" t="s">
        <v>9</v>
      </c>
      <c r="J4206" s="8">
        <v>46.478000000000002</v>
      </c>
      <c r="K4206" s="8">
        <f>IF(Table3[[#This Row],[Return Status]] = "Returned", 0, Table3[[#This Row],[Profit]])</f>
        <v>46.478000000000002</v>
      </c>
      <c r="L4206" s="8" t="str">
        <f>IFERROR(VLOOKUP(Table3[[#This Row],[Order ID]],returns[[Order ID]:[Status]],2,FALSE), "")</f>
        <v/>
      </c>
      <c r="M4206">
        <v>18.940000000000001</v>
      </c>
      <c r="N4206">
        <v>1.49</v>
      </c>
      <c r="O4206" t="s">
        <v>1327</v>
      </c>
      <c r="P4206" t="s">
        <v>22</v>
      </c>
      <c r="Q4206">
        <v>80501</v>
      </c>
      <c r="R4206" t="s">
        <v>23</v>
      </c>
      <c r="S4206" t="s">
        <v>1976</v>
      </c>
      <c r="T4206" t="e">
        <f>VLOOKUP(Table3[[#This Row],[Region]],managers5[],2,FALSE)</f>
        <v>#N/A</v>
      </c>
      <c r="U4206" t="s">
        <v>1955</v>
      </c>
      <c r="V4206" t="s">
        <v>1959</v>
      </c>
      <c r="W4206" t="s">
        <v>14</v>
      </c>
      <c r="X4206" t="s">
        <v>71</v>
      </c>
      <c r="Y4206" t="s">
        <v>16</v>
      </c>
      <c r="Z4206" t="s">
        <v>17</v>
      </c>
      <c r="AA4206" t="s">
        <v>192</v>
      </c>
      <c r="AB4206" t="s">
        <v>19</v>
      </c>
      <c r="AC4206">
        <v>0.35</v>
      </c>
      <c r="AD4206" s="2">
        <v>40364</v>
      </c>
    </row>
    <row r="4207" spans="1:30" x14ac:dyDescent="0.35">
      <c r="A4207">
        <v>5107</v>
      </c>
      <c r="B4207">
        <v>3209</v>
      </c>
      <c r="C4207">
        <v>23041</v>
      </c>
      <c r="D4207" s="1">
        <v>40379</v>
      </c>
      <c r="E4207" t="s">
        <v>32</v>
      </c>
      <c r="F4207">
        <v>21</v>
      </c>
      <c r="G4207">
        <v>173.7</v>
      </c>
      <c r="H4207">
        <v>0.02</v>
      </c>
      <c r="I4207" t="s">
        <v>9</v>
      </c>
      <c r="J4207" s="8">
        <v>-31.590499999999999</v>
      </c>
      <c r="K4207" s="8">
        <f>IF(Table3[[#This Row],[Return Status]] = "Returned", 0, Table3[[#This Row],[Profit]])</f>
        <v>-31.590499999999999</v>
      </c>
      <c r="L4207" s="8" t="str">
        <f>IFERROR(VLOOKUP(Table3[[#This Row],[Order ID]],returns[[Order ID]:[Status]],2,FALSE), "")</f>
        <v/>
      </c>
      <c r="M4207">
        <v>7.68</v>
      </c>
      <c r="N4207">
        <v>6.16</v>
      </c>
      <c r="O4207" t="s">
        <v>385</v>
      </c>
      <c r="P4207" t="s">
        <v>120</v>
      </c>
      <c r="Q4207">
        <v>33404</v>
      </c>
      <c r="R4207" t="s">
        <v>56</v>
      </c>
      <c r="S4207" t="s">
        <v>1978</v>
      </c>
      <c r="T4207" t="e">
        <f>VLOOKUP(Table3[[#This Row],[Region]],managers5[],2,FALSE)</f>
        <v>#N/A</v>
      </c>
      <c r="U4207" t="s">
        <v>1957</v>
      </c>
      <c r="V4207" t="s">
        <v>1959</v>
      </c>
      <c r="W4207" t="s">
        <v>14</v>
      </c>
      <c r="X4207" t="s">
        <v>39</v>
      </c>
      <c r="Y4207" t="s">
        <v>16</v>
      </c>
      <c r="Z4207" t="s">
        <v>17</v>
      </c>
      <c r="AA4207" t="s">
        <v>1000</v>
      </c>
      <c r="AB4207" t="s">
        <v>19</v>
      </c>
      <c r="AC4207">
        <v>0.35</v>
      </c>
      <c r="AD4207" s="2">
        <v>40386</v>
      </c>
    </row>
    <row r="4208" spans="1:30" x14ac:dyDescent="0.35">
      <c r="A4208">
        <v>7004</v>
      </c>
      <c r="B4208">
        <v>5898</v>
      </c>
      <c r="C4208">
        <v>41825</v>
      </c>
      <c r="D4208" s="1">
        <v>40047</v>
      </c>
      <c r="E4208" t="s">
        <v>41</v>
      </c>
      <c r="F4208">
        <v>50</v>
      </c>
      <c r="G4208">
        <v>7817.45</v>
      </c>
      <c r="H4208">
        <v>0.03</v>
      </c>
      <c r="I4208" t="s">
        <v>49</v>
      </c>
      <c r="J4208" s="8">
        <v>-1303.5999999999999</v>
      </c>
      <c r="K4208" s="8">
        <f>IF(Table3[[#This Row],[Return Status]] = "Returned", 0, Table3[[#This Row],[Profit]])</f>
        <v>-1303.5999999999999</v>
      </c>
      <c r="L4208" s="8" t="str">
        <f>IFERROR(VLOOKUP(Table3[[#This Row],[Order ID]],returns[[Order ID]:[Status]],2,FALSE), "")</f>
        <v/>
      </c>
      <c r="M4208">
        <v>150.88999999999999</v>
      </c>
      <c r="N4208">
        <v>60.2</v>
      </c>
      <c r="O4208" t="s">
        <v>618</v>
      </c>
      <c r="P4208" t="s">
        <v>131</v>
      </c>
      <c r="Q4208">
        <v>4073</v>
      </c>
      <c r="R4208" t="s">
        <v>132</v>
      </c>
      <c r="S4208" t="s">
        <v>1979</v>
      </c>
      <c r="T4208" t="e">
        <f>VLOOKUP(Table3[[#This Row],[Region]],managers5[],2,FALSE)</f>
        <v>#N/A</v>
      </c>
      <c r="U4208" t="s">
        <v>1956</v>
      </c>
      <c r="W4208" t="s">
        <v>14</v>
      </c>
      <c r="X4208" t="s">
        <v>39</v>
      </c>
      <c r="Y4208" t="s">
        <v>50</v>
      </c>
      <c r="Z4208" t="s">
        <v>72</v>
      </c>
      <c r="AA4208" t="s">
        <v>1769</v>
      </c>
      <c r="AB4208" t="s">
        <v>74</v>
      </c>
      <c r="AC4208">
        <v>0.77</v>
      </c>
      <c r="AD4208" s="2">
        <v>40047</v>
      </c>
    </row>
    <row r="4209" spans="1:30" x14ac:dyDescent="0.35">
      <c r="A4209">
        <v>4582</v>
      </c>
      <c r="B4209">
        <v>5899</v>
      </c>
      <c r="C4209">
        <v>41826</v>
      </c>
      <c r="D4209" s="1">
        <v>40467</v>
      </c>
      <c r="E4209" t="s">
        <v>20</v>
      </c>
      <c r="F4209">
        <v>4</v>
      </c>
      <c r="G4209">
        <v>63.93</v>
      </c>
      <c r="H4209">
        <v>0.03</v>
      </c>
      <c r="I4209" t="s">
        <v>33</v>
      </c>
      <c r="J4209" s="8">
        <v>40.630000000000003</v>
      </c>
      <c r="K4209" s="8">
        <f>IF(Table3[[#This Row],[Return Status]] = "Returned", 0, Table3[[#This Row],[Profit]])</f>
        <v>40.630000000000003</v>
      </c>
      <c r="L4209" s="8" t="str">
        <f>IFERROR(VLOOKUP(Table3[[#This Row],[Order ID]],returns[[Order ID]:[Status]],2,FALSE), "")</f>
        <v/>
      </c>
      <c r="M4209">
        <v>9.77</v>
      </c>
      <c r="N4209">
        <v>6.02</v>
      </c>
      <c r="O4209" t="s">
        <v>1580</v>
      </c>
      <c r="P4209" t="s">
        <v>131</v>
      </c>
      <c r="Q4209">
        <v>4005</v>
      </c>
      <c r="R4209" t="s">
        <v>132</v>
      </c>
      <c r="S4209" t="s">
        <v>1979</v>
      </c>
      <c r="T4209" t="e">
        <f>VLOOKUP(Table3[[#This Row],[Region]],managers5[],2,FALSE)</f>
        <v>#N/A</v>
      </c>
      <c r="U4209" t="s">
        <v>1956</v>
      </c>
      <c r="W4209" t="s">
        <v>14</v>
      </c>
      <c r="X4209" t="s">
        <v>39</v>
      </c>
      <c r="Y4209" t="s">
        <v>50</v>
      </c>
      <c r="Z4209" t="s">
        <v>61</v>
      </c>
      <c r="AA4209" t="s">
        <v>1097</v>
      </c>
      <c r="AB4209" t="s">
        <v>69</v>
      </c>
      <c r="AC4209">
        <v>0.48</v>
      </c>
      <c r="AD4209" s="2">
        <v>40469</v>
      </c>
    </row>
    <row r="4210" spans="1:30" x14ac:dyDescent="0.35">
      <c r="A4210">
        <v>4583</v>
      </c>
      <c r="B4210">
        <v>5900</v>
      </c>
      <c r="C4210">
        <v>41826</v>
      </c>
      <c r="D4210" s="1">
        <v>40467</v>
      </c>
      <c r="E4210" t="s">
        <v>20</v>
      </c>
      <c r="F4210">
        <v>2</v>
      </c>
      <c r="G4210">
        <v>570.98</v>
      </c>
      <c r="H4210">
        <v>0.05</v>
      </c>
      <c r="I4210" t="s">
        <v>49</v>
      </c>
      <c r="J4210" s="8">
        <v>-340.48</v>
      </c>
      <c r="K4210" s="8">
        <f>IF(Table3[[#This Row],[Return Status]] = "Returned", 0, Table3[[#This Row],[Profit]])</f>
        <v>-340.48</v>
      </c>
      <c r="L4210" s="8" t="str">
        <f>IFERROR(VLOOKUP(Table3[[#This Row],[Order ID]],returns[[Order ID]:[Status]],2,FALSE), "")</f>
        <v/>
      </c>
      <c r="M4210">
        <v>258.98</v>
      </c>
      <c r="N4210">
        <v>54.31</v>
      </c>
      <c r="O4210" t="s">
        <v>1580</v>
      </c>
      <c r="P4210" t="s">
        <v>37</v>
      </c>
      <c r="Q4210">
        <v>8232</v>
      </c>
      <c r="R4210" t="s">
        <v>37</v>
      </c>
      <c r="S4210" t="s">
        <v>1979</v>
      </c>
      <c r="T4210" t="e">
        <f>VLOOKUP(Table3[[#This Row],[Region]],managers5[],2,FALSE)</f>
        <v>#N/A</v>
      </c>
      <c r="U4210" t="s">
        <v>1956</v>
      </c>
      <c r="W4210" t="s">
        <v>14</v>
      </c>
      <c r="X4210" t="s">
        <v>39</v>
      </c>
      <c r="Y4210" t="s">
        <v>50</v>
      </c>
      <c r="Z4210" t="s">
        <v>72</v>
      </c>
      <c r="AA4210" t="s">
        <v>1627</v>
      </c>
      <c r="AB4210" t="s">
        <v>74</v>
      </c>
      <c r="AC4210">
        <v>0.55000000000000004</v>
      </c>
      <c r="AD4210" s="2">
        <v>40469</v>
      </c>
    </row>
    <row r="4211" spans="1:30" x14ac:dyDescent="0.35">
      <c r="A4211">
        <v>1810</v>
      </c>
      <c r="B4211">
        <v>5901</v>
      </c>
      <c r="C4211">
        <v>41830</v>
      </c>
      <c r="D4211" s="1">
        <v>40956</v>
      </c>
      <c r="E4211" t="s">
        <v>32</v>
      </c>
      <c r="F4211">
        <v>42</v>
      </c>
      <c r="G4211">
        <v>5361.08</v>
      </c>
      <c r="H4211">
        <v>0</v>
      </c>
      <c r="I4211" t="s">
        <v>49</v>
      </c>
      <c r="J4211" s="8">
        <v>1841.92</v>
      </c>
      <c r="K4211" s="8">
        <f>IF(Table3[[#This Row],[Return Status]] = "Returned", 0, Table3[[#This Row],[Profit]])</f>
        <v>1841.92</v>
      </c>
      <c r="L4211" s="8" t="str">
        <f>IFERROR(VLOOKUP(Table3[[#This Row],[Order ID]],returns[[Order ID]:[Status]],2,FALSE), "")</f>
        <v/>
      </c>
      <c r="M4211">
        <v>120.97</v>
      </c>
      <c r="N4211">
        <v>26.3</v>
      </c>
      <c r="O4211" t="s">
        <v>1466</v>
      </c>
      <c r="P4211" t="s">
        <v>37</v>
      </c>
      <c r="Q4211">
        <v>11720</v>
      </c>
      <c r="R4211" t="s">
        <v>37</v>
      </c>
      <c r="S4211" t="s">
        <v>1979</v>
      </c>
      <c r="T4211" t="e">
        <f>VLOOKUP(Table3[[#This Row],[Region]],managers5[],2,FALSE)</f>
        <v>#N/A</v>
      </c>
      <c r="U4211" t="s">
        <v>1956</v>
      </c>
      <c r="W4211" t="s">
        <v>14</v>
      </c>
      <c r="X4211" t="s">
        <v>24</v>
      </c>
      <c r="Y4211" t="s">
        <v>46</v>
      </c>
      <c r="Z4211" t="s">
        <v>124</v>
      </c>
      <c r="AA4211" t="s">
        <v>129</v>
      </c>
      <c r="AB4211" t="s">
        <v>74</v>
      </c>
      <c r="AC4211">
        <v>0.38</v>
      </c>
      <c r="AD4211" s="1">
        <v>40963</v>
      </c>
    </row>
    <row r="4212" spans="1:30" x14ac:dyDescent="0.35">
      <c r="A4212">
        <v>921</v>
      </c>
      <c r="B4212">
        <v>5902</v>
      </c>
      <c r="C4212">
        <v>41831</v>
      </c>
      <c r="D4212" s="1">
        <v>41111</v>
      </c>
      <c r="E4212" t="s">
        <v>8</v>
      </c>
      <c r="F4212">
        <v>43</v>
      </c>
      <c r="G4212">
        <v>3441.09</v>
      </c>
      <c r="H4212">
        <v>0.03</v>
      </c>
      <c r="I4212" t="s">
        <v>49</v>
      </c>
      <c r="J4212" s="8">
        <v>431.95</v>
      </c>
      <c r="K4212" s="8">
        <f>IF(Table3[[#This Row],[Return Status]] = "Returned", 0, Table3[[#This Row],[Profit]])</f>
        <v>431.95</v>
      </c>
      <c r="L4212" s="8" t="str">
        <f>IFERROR(VLOOKUP(Table3[[#This Row],[Order ID]],returns[[Order ID]:[Status]],2,FALSE), "")</f>
        <v/>
      </c>
      <c r="M4212">
        <v>80.97</v>
      </c>
      <c r="N4212">
        <v>30.06</v>
      </c>
      <c r="O4212" t="s">
        <v>610</v>
      </c>
      <c r="P4212" t="s">
        <v>11</v>
      </c>
      <c r="Q4212">
        <v>92804</v>
      </c>
      <c r="R4212" t="s">
        <v>12</v>
      </c>
      <c r="S4212" t="s">
        <v>1976</v>
      </c>
      <c r="T4212" t="e">
        <f>VLOOKUP(Table3[[#This Row],[Region]],managers5[],2,FALSE)</f>
        <v>#N/A</v>
      </c>
      <c r="U4212" t="s">
        <v>1955</v>
      </c>
      <c r="V4212" t="s">
        <v>1959</v>
      </c>
      <c r="W4212" t="s">
        <v>14</v>
      </c>
      <c r="X4212" t="s">
        <v>71</v>
      </c>
      <c r="Y4212" t="s">
        <v>46</v>
      </c>
      <c r="Z4212" t="s">
        <v>124</v>
      </c>
      <c r="AA4212" t="s">
        <v>237</v>
      </c>
      <c r="AB4212" t="s">
        <v>53</v>
      </c>
      <c r="AC4212">
        <v>0.4</v>
      </c>
      <c r="AD4212" s="1">
        <v>41113</v>
      </c>
    </row>
    <row r="4213" spans="1:30" x14ac:dyDescent="0.35">
      <c r="A4213">
        <v>932</v>
      </c>
      <c r="B4213">
        <v>5903</v>
      </c>
      <c r="C4213">
        <v>41831</v>
      </c>
      <c r="D4213" s="1">
        <v>41111</v>
      </c>
      <c r="E4213" t="s">
        <v>8</v>
      </c>
      <c r="F4213">
        <v>38</v>
      </c>
      <c r="G4213">
        <v>209.61</v>
      </c>
      <c r="H4213">
        <v>0.05</v>
      </c>
      <c r="I4213" t="s">
        <v>9</v>
      </c>
      <c r="J4213" s="8">
        <v>-96.29</v>
      </c>
      <c r="K4213" s="8">
        <f>IF(Table3[[#This Row],[Return Status]] = "Returned", 0, Table3[[#This Row],[Profit]])</f>
        <v>-96.29</v>
      </c>
      <c r="L4213" s="8" t="str">
        <f>IFERROR(VLOOKUP(Table3[[#This Row],[Order ID]],returns[[Order ID]:[Status]],2,FALSE), "")</f>
        <v/>
      </c>
      <c r="M4213">
        <v>5.28</v>
      </c>
      <c r="N4213">
        <v>5.66</v>
      </c>
      <c r="O4213" t="s">
        <v>610</v>
      </c>
      <c r="P4213" t="s">
        <v>11</v>
      </c>
      <c r="Q4213">
        <v>92804</v>
      </c>
      <c r="R4213" t="s">
        <v>12</v>
      </c>
      <c r="S4213" t="s">
        <v>1976</v>
      </c>
      <c r="T4213" t="e">
        <f>VLOOKUP(Table3[[#This Row],[Region]],managers5[],2,FALSE)</f>
        <v>#N/A</v>
      </c>
      <c r="U4213" t="s">
        <v>1955</v>
      </c>
      <c r="V4213" t="s">
        <v>1959</v>
      </c>
      <c r="W4213" t="s">
        <v>14</v>
      </c>
      <c r="X4213" t="s">
        <v>71</v>
      </c>
      <c r="Y4213" t="s">
        <v>16</v>
      </c>
      <c r="Z4213" t="s">
        <v>30</v>
      </c>
      <c r="AA4213" t="s">
        <v>452</v>
      </c>
      <c r="AB4213" t="s">
        <v>19</v>
      </c>
      <c r="AC4213">
        <v>0.4</v>
      </c>
      <c r="AD4213" s="1">
        <v>41112</v>
      </c>
    </row>
    <row r="4214" spans="1:30" x14ac:dyDescent="0.35">
      <c r="A4214">
        <v>8158</v>
      </c>
      <c r="B4214">
        <v>5012</v>
      </c>
      <c r="C4214">
        <v>35776</v>
      </c>
      <c r="D4214" s="1">
        <v>39848</v>
      </c>
      <c r="E4214" t="s">
        <v>20</v>
      </c>
      <c r="F4214">
        <v>36</v>
      </c>
      <c r="G4214">
        <v>213.74</v>
      </c>
      <c r="H4214">
        <v>0.06</v>
      </c>
      <c r="I4214" t="s">
        <v>9</v>
      </c>
      <c r="J4214" s="8">
        <v>-32.15</v>
      </c>
      <c r="K4214" s="8">
        <f>IF(Table3[[#This Row],[Return Status]] = "Returned", 0, Table3[[#This Row],[Profit]])</f>
        <v>-32.15</v>
      </c>
      <c r="L4214" s="8" t="str">
        <f>IFERROR(VLOOKUP(Table3[[#This Row],[Order ID]],returns[[Order ID]:[Status]],2,FALSE), "")</f>
        <v/>
      </c>
      <c r="M4214">
        <v>5.81</v>
      </c>
      <c r="N4214">
        <v>3.37</v>
      </c>
      <c r="O4214" t="s">
        <v>1604</v>
      </c>
      <c r="P4214" t="s">
        <v>55</v>
      </c>
      <c r="Q4214">
        <v>32707</v>
      </c>
      <c r="R4214" t="s">
        <v>56</v>
      </c>
      <c r="S4214" t="s">
        <v>1978</v>
      </c>
      <c r="T4214" t="e">
        <f>VLOOKUP(Table3[[#This Row],[Region]],managers5[],2,FALSE)</f>
        <v>#N/A</v>
      </c>
      <c r="U4214" t="s">
        <v>1957</v>
      </c>
      <c r="V4214" t="s">
        <v>1959</v>
      </c>
      <c r="W4214" t="s">
        <v>14</v>
      </c>
      <c r="X4214" t="s">
        <v>39</v>
      </c>
      <c r="Y4214" t="s">
        <v>16</v>
      </c>
      <c r="Z4214" t="s">
        <v>57</v>
      </c>
      <c r="AA4214" t="s">
        <v>127</v>
      </c>
      <c r="AB4214" t="s">
        <v>35</v>
      </c>
      <c r="AC4214">
        <v>0.54</v>
      </c>
      <c r="AD4214" s="2">
        <v>39850</v>
      </c>
    </row>
    <row r="4215" spans="1:30" x14ac:dyDescent="0.35">
      <c r="A4215">
        <v>4333</v>
      </c>
      <c r="B4215">
        <v>5905</v>
      </c>
      <c r="C4215">
        <v>41861</v>
      </c>
      <c r="D4215" s="1">
        <v>40508</v>
      </c>
      <c r="E4215" t="s">
        <v>32</v>
      </c>
      <c r="F4215">
        <v>24</v>
      </c>
      <c r="G4215">
        <v>475.9</v>
      </c>
      <c r="H4215">
        <v>0.02</v>
      </c>
      <c r="I4215" t="s">
        <v>9</v>
      </c>
      <c r="J4215" s="8">
        <v>110.44</v>
      </c>
      <c r="K4215" s="8">
        <f>IF(Table3[[#This Row],[Return Status]] = "Returned", 0, Table3[[#This Row],[Profit]])</f>
        <v>0</v>
      </c>
      <c r="L4215" s="8" t="str">
        <f>IFERROR(VLOOKUP(Table3[[#This Row],[Order ID]],returns[[Order ID]:[Status]],2,FALSE), "")</f>
        <v>Returned</v>
      </c>
      <c r="M4215">
        <v>19.98</v>
      </c>
      <c r="N4215">
        <v>5.97</v>
      </c>
      <c r="O4215" t="s">
        <v>1609</v>
      </c>
      <c r="P4215" t="s">
        <v>37</v>
      </c>
      <c r="Q4215">
        <v>15146</v>
      </c>
      <c r="R4215" t="s">
        <v>37</v>
      </c>
      <c r="S4215" t="s">
        <v>1979</v>
      </c>
      <c r="T4215" t="e">
        <f>VLOOKUP(Table3[[#This Row],[Region]],managers5[],2,FALSE)</f>
        <v>#N/A</v>
      </c>
      <c r="U4215" t="s">
        <v>1956</v>
      </c>
      <c r="W4215" t="s">
        <v>14</v>
      </c>
      <c r="X4215" t="s">
        <v>71</v>
      </c>
      <c r="Y4215" t="s">
        <v>16</v>
      </c>
      <c r="Z4215" t="s">
        <v>30</v>
      </c>
      <c r="AA4215" t="s">
        <v>408</v>
      </c>
      <c r="AB4215" t="s">
        <v>19</v>
      </c>
      <c r="AC4215">
        <v>0.38</v>
      </c>
      <c r="AD4215" s="2">
        <v>40510</v>
      </c>
    </row>
    <row r="4216" spans="1:30" x14ac:dyDescent="0.35">
      <c r="A4216">
        <v>7994</v>
      </c>
      <c r="B4216">
        <v>5906</v>
      </c>
      <c r="C4216">
        <v>41888</v>
      </c>
      <c r="D4216" s="1">
        <v>39872</v>
      </c>
      <c r="E4216" t="s">
        <v>32</v>
      </c>
      <c r="F4216">
        <v>18</v>
      </c>
      <c r="G4216">
        <v>1979.47</v>
      </c>
      <c r="H4216">
        <v>0.1</v>
      </c>
      <c r="I4216" t="s">
        <v>9</v>
      </c>
      <c r="J4216" s="8">
        <v>690.26800000000003</v>
      </c>
      <c r="K4216" s="8">
        <f>IF(Table3[[#This Row],[Return Status]] = "Returned", 0, Table3[[#This Row],[Profit]])</f>
        <v>690.26800000000003</v>
      </c>
      <c r="L4216" s="8" t="str">
        <f>IFERROR(VLOOKUP(Table3[[#This Row],[Order ID]],returns[[Order ID]:[Status]],2,FALSE), "")</f>
        <v/>
      </c>
      <c r="M4216">
        <v>120.98</v>
      </c>
      <c r="N4216">
        <v>9.07</v>
      </c>
      <c r="O4216" t="s">
        <v>1357</v>
      </c>
      <c r="P4216" t="s">
        <v>11</v>
      </c>
      <c r="Q4216">
        <v>93010</v>
      </c>
      <c r="R4216" t="s">
        <v>12</v>
      </c>
      <c r="S4216" t="s">
        <v>1976</v>
      </c>
      <c r="T4216" t="e">
        <f>VLOOKUP(Table3[[#This Row],[Region]],managers5[],2,FALSE)</f>
        <v>#N/A</v>
      </c>
      <c r="U4216" t="s">
        <v>1955</v>
      </c>
      <c r="V4216" t="s">
        <v>1959</v>
      </c>
      <c r="W4216" t="s">
        <v>14</v>
      </c>
      <c r="X4216" t="s">
        <v>71</v>
      </c>
      <c r="Y4216" t="s">
        <v>16</v>
      </c>
      <c r="Z4216" t="s">
        <v>17</v>
      </c>
      <c r="AA4216" t="s">
        <v>446</v>
      </c>
      <c r="AB4216" t="s">
        <v>19</v>
      </c>
      <c r="AC4216">
        <v>0.35</v>
      </c>
      <c r="AD4216" s="2">
        <v>39881</v>
      </c>
    </row>
    <row r="4217" spans="1:30" x14ac:dyDescent="0.35">
      <c r="A4217">
        <v>8017</v>
      </c>
      <c r="B4217">
        <v>5907</v>
      </c>
      <c r="C4217">
        <v>41888</v>
      </c>
      <c r="D4217" s="1">
        <v>39872</v>
      </c>
      <c r="E4217" t="s">
        <v>32</v>
      </c>
      <c r="F4217">
        <v>23</v>
      </c>
      <c r="G4217">
        <v>187.8</v>
      </c>
      <c r="H4217">
        <v>0.08</v>
      </c>
      <c r="I4217" t="s">
        <v>33</v>
      </c>
      <c r="J4217" s="8">
        <v>-41.83</v>
      </c>
      <c r="K4217" s="8">
        <f>IF(Table3[[#This Row],[Return Status]] = "Returned", 0, Table3[[#This Row],[Profit]])</f>
        <v>-41.83</v>
      </c>
      <c r="L4217" s="8" t="str">
        <f>IFERROR(VLOOKUP(Table3[[#This Row],[Order ID]],returns[[Order ID]:[Status]],2,FALSE), "")</f>
        <v/>
      </c>
      <c r="M4217">
        <v>8.32</v>
      </c>
      <c r="N4217">
        <v>2.38</v>
      </c>
      <c r="O4217" t="s">
        <v>1357</v>
      </c>
      <c r="P4217" t="s">
        <v>11</v>
      </c>
      <c r="Q4217">
        <v>93010</v>
      </c>
      <c r="R4217" t="s">
        <v>12</v>
      </c>
      <c r="S4217" t="s">
        <v>1976</v>
      </c>
      <c r="T4217" t="e">
        <f>VLOOKUP(Table3[[#This Row],[Region]],managers5[],2,FALSE)</f>
        <v>#N/A</v>
      </c>
      <c r="U4217" t="s">
        <v>1955</v>
      </c>
      <c r="V4217" t="s">
        <v>1959</v>
      </c>
      <c r="W4217" t="s">
        <v>14</v>
      </c>
      <c r="X4217" t="s">
        <v>71</v>
      </c>
      <c r="Y4217" t="s">
        <v>46</v>
      </c>
      <c r="Z4217" t="s">
        <v>47</v>
      </c>
      <c r="AA4217" t="s">
        <v>728</v>
      </c>
      <c r="AB4217" t="s">
        <v>109</v>
      </c>
      <c r="AC4217">
        <v>0.74</v>
      </c>
      <c r="AD4217" s="2">
        <v>39876</v>
      </c>
    </row>
    <row r="4218" spans="1:30" x14ac:dyDescent="0.35">
      <c r="A4218">
        <v>8034</v>
      </c>
      <c r="B4218">
        <v>5908</v>
      </c>
      <c r="C4218">
        <v>41888</v>
      </c>
      <c r="D4218" s="1">
        <v>39872</v>
      </c>
      <c r="E4218" t="s">
        <v>32</v>
      </c>
      <c r="F4218">
        <v>29</v>
      </c>
      <c r="G4218">
        <v>2823.0369999999998</v>
      </c>
      <c r="H4218">
        <v>0.1</v>
      </c>
      <c r="I4218" t="s">
        <v>9</v>
      </c>
      <c r="J4218" s="8">
        <v>372.40199999999999</v>
      </c>
      <c r="K4218" s="8">
        <f>IF(Table3[[#This Row],[Return Status]] = "Returned", 0, Table3[[#This Row],[Profit]])</f>
        <v>372.40199999999999</v>
      </c>
      <c r="L4218" s="8" t="str">
        <f>IFERROR(VLOOKUP(Table3[[#This Row],[Order ID]],returns[[Order ID]:[Status]],2,FALSE), "")</f>
        <v/>
      </c>
      <c r="M4218">
        <v>125.99</v>
      </c>
      <c r="N4218">
        <v>4.2</v>
      </c>
      <c r="O4218" t="s">
        <v>1357</v>
      </c>
      <c r="P4218" t="s">
        <v>11</v>
      </c>
      <c r="Q4218">
        <v>93010</v>
      </c>
      <c r="R4218" t="s">
        <v>12</v>
      </c>
      <c r="S4218" t="s">
        <v>1976</v>
      </c>
      <c r="T4218" t="e">
        <f>VLOOKUP(Table3[[#This Row],[Region]],managers5[],2,FALSE)</f>
        <v>#N/A</v>
      </c>
      <c r="U4218" t="s">
        <v>1955</v>
      </c>
      <c r="V4218" t="s">
        <v>1959</v>
      </c>
      <c r="W4218" t="s">
        <v>14</v>
      </c>
      <c r="X4218" t="s">
        <v>71</v>
      </c>
      <c r="Y4218" t="s">
        <v>46</v>
      </c>
      <c r="Z4218" t="s">
        <v>86</v>
      </c>
      <c r="AA4218" t="s">
        <v>1249</v>
      </c>
      <c r="AB4218" t="s">
        <v>19</v>
      </c>
      <c r="AC4218">
        <v>0.59</v>
      </c>
      <c r="AD4218" s="2">
        <v>39872</v>
      </c>
    </row>
    <row r="4219" spans="1:30" x14ac:dyDescent="0.35">
      <c r="A4219">
        <v>1800</v>
      </c>
      <c r="B4219">
        <v>5911</v>
      </c>
      <c r="C4219">
        <v>41921</v>
      </c>
      <c r="D4219" s="1">
        <v>40962</v>
      </c>
      <c r="E4219" t="s">
        <v>20</v>
      </c>
      <c r="F4219">
        <v>32</v>
      </c>
      <c r="G4219">
        <v>16313.51</v>
      </c>
      <c r="H4219">
        <v>0.04</v>
      </c>
      <c r="I4219" t="s">
        <v>49</v>
      </c>
      <c r="J4219" s="8">
        <v>4860.7299999999996</v>
      </c>
      <c r="K4219" s="8">
        <f>IF(Table3[[#This Row],[Return Status]] = "Returned", 0, Table3[[#This Row],[Profit]])</f>
        <v>4860.7299999999996</v>
      </c>
      <c r="L4219" s="8" t="str">
        <f>IFERROR(VLOOKUP(Table3[[#This Row],[Order ID]],returns[[Order ID]:[Status]],2,FALSE), "")</f>
        <v/>
      </c>
      <c r="M4219">
        <v>500.98</v>
      </c>
      <c r="N4219">
        <v>26</v>
      </c>
      <c r="O4219" t="s">
        <v>1460</v>
      </c>
      <c r="P4219" t="s">
        <v>92</v>
      </c>
      <c r="Q4219">
        <v>88310</v>
      </c>
      <c r="R4219" t="s">
        <v>93</v>
      </c>
      <c r="S4219" t="s">
        <v>1976</v>
      </c>
      <c r="T4219" t="e">
        <f>VLOOKUP(Table3[[#This Row],[Region]],managers5[],2,FALSE)</f>
        <v>#N/A</v>
      </c>
      <c r="U4219" t="s">
        <v>1955</v>
      </c>
      <c r="V4219" t="s">
        <v>1959</v>
      </c>
      <c r="W4219" t="s">
        <v>14</v>
      </c>
      <c r="X4219" t="s">
        <v>39</v>
      </c>
      <c r="Y4219" t="s">
        <v>50</v>
      </c>
      <c r="Z4219" t="s">
        <v>72</v>
      </c>
      <c r="AA4219" t="s">
        <v>301</v>
      </c>
      <c r="AB4219" t="s">
        <v>74</v>
      </c>
      <c r="AC4219">
        <v>0.6</v>
      </c>
      <c r="AD4219" s="1">
        <v>40965</v>
      </c>
    </row>
    <row r="4220" spans="1:30" x14ac:dyDescent="0.35">
      <c r="A4220">
        <v>1811</v>
      </c>
      <c r="B4220">
        <v>5912</v>
      </c>
      <c r="C4220">
        <v>41921</v>
      </c>
      <c r="D4220" s="1">
        <v>40962</v>
      </c>
      <c r="E4220" t="s">
        <v>20</v>
      </c>
      <c r="F4220">
        <v>29</v>
      </c>
      <c r="G4220">
        <v>337.38</v>
      </c>
      <c r="H4220">
        <v>0.04</v>
      </c>
      <c r="I4220" t="s">
        <v>33</v>
      </c>
      <c r="J4220" s="8">
        <v>-5.45</v>
      </c>
      <c r="K4220" s="8">
        <f>IF(Table3[[#This Row],[Return Status]] = "Returned", 0, Table3[[#This Row],[Profit]])</f>
        <v>-5.45</v>
      </c>
      <c r="L4220" s="8" t="str">
        <f>IFERROR(VLOOKUP(Table3[[#This Row],[Order ID]],returns[[Order ID]:[Status]],2,FALSE), "")</f>
        <v/>
      </c>
      <c r="M4220">
        <v>11.58</v>
      </c>
      <c r="N4220">
        <v>6.97</v>
      </c>
      <c r="O4220" t="s">
        <v>1460</v>
      </c>
      <c r="P4220" t="s">
        <v>92</v>
      </c>
      <c r="Q4220">
        <v>88310</v>
      </c>
      <c r="R4220" t="s">
        <v>93</v>
      </c>
      <c r="S4220" t="s">
        <v>1976</v>
      </c>
      <c r="T4220" t="e">
        <f>VLOOKUP(Table3[[#This Row],[Region]],managers5[],2,FALSE)</f>
        <v>#N/A</v>
      </c>
      <c r="U4220" t="s">
        <v>1955</v>
      </c>
      <c r="V4220" t="s">
        <v>1959</v>
      </c>
      <c r="W4220" t="s">
        <v>14</v>
      </c>
      <c r="X4220" t="s">
        <v>39</v>
      </c>
      <c r="Y4220" t="s">
        <v>16</v>
      </c>
      <c r="Z4220" t="s">
        <v>168</v>
      </c>
      <c r="AA4220" t="s">
        <v>280</v>
      </c>
      <c r="AB4220" t="s">
        <v>19</v>
      </c>
      <c r="AC4220">
        <v>0.35</v>
      </c>
      <c r="AD4220" s="1">
        <v>40963</v>
      </c>
    </row>
    <row r="4221" spans="1:30" x14ac:dyDescent="0.35">
      <c r="A4221">
        <v>4475</v>
      </c>
      <c r="B4221">
        <v>4344</v>
      </c>
      <c r="C4221">
        <v>30917</v>
      </c>
      <c r="D4221" s="1">
        <v>40483</v>
      </c>
      <c r="E4221" t="s">
        <v>32</v>
      </c>
      <c r="F4221">
        <v>8</v>
      </c>
      <c r="G4221">
        <v>753.8</v>
      </c>
      <c r="H4221">
        <v>0.06</v>
      </c>
      <c r="I4221" t="s">
        <v>9</v>
      </c>
      <c r="J4221" s="8">
        <v>-32.303100000000001</v>
      </c>
      <c r="K4221" s="8">
        <f>IF(Table3[[#This Row],[Return Status]] = "Returned", 0, Table3[[#This Row],[Profit]])</f>
        <v>-32.303100000000001</v>
      </c>
      <c r="L4221" s="8" t="str">
        <f>IFERROR(VLOOKUP(Table3[[#This Row],[Order ID]],returns[[Order ID]:[Status]],2,FALSE), "")</f>
        <v/>
      </c>
      <c r="M4221">
        <v>96.45</v>
      </c>
      <c r="N4221">
        <v>13.99</v>
      </c>
      <c r="O4221" t="s">
        <v>457</v>
      </c>
      <c r="P4221" t="s">
        <v>90</v>
      </c>
      <c r="Q4221">
        <v>72116</v>
      </c>
      <c r="R4221" t="s">
        <v>56</v>
      </c>
      <c r="S4221" t="s">
        <v>1978</v>
      </c>
      <c r="T4221" t="e">
        <f>VLOOKUP(Table3[[#This Row],[Region]],managers5[],2,FALSE)</f>
        <v>#N/A</v>
      </c>
      <c r="U4221" t="s">
        <v>1957</v>
      </c>
      <c r="V4221" t="s">
        <v>1959</v>
      </c>
      <c r="W4221" t="s">
        <v>14</v>
      </c>
      <c r="X4221" t="s">
        <v>71</v>
      </c>
      <c r="Y4221" t="s">
        <v>46</v>
      </c>
      <c r="Z4221" t="s">
        <v>124</v>
      </c>
      <c r="AA4221" t="s">
        <v>1296</v>
      </c>
      <c r="AB4221" t="s">
        <v>69</v>
      </c>
      <c r="AC4221">
        <v>0.38</v>
      </c>
      <c r="AD4221" s="2">
        <v>40487</v>
      </c>
    </row>
    <row r="4222" spans="1:30" x14ac:dyDescent="0.35">
      <c r="A4222">
        <v>2852</v>
      </c>
      <c r="B4222">
        <v>4441</v>
      </c>
      <c r="C4222">
        <v>31648</v>
      </c>
      <c r="D4222" s="1">
        <v>40775</v>
      </c>
      <c r="E4222" t="s">
        <v>77</v>
      </c>
      <c r="F4222">
        <v>8</v>
      </c>
      <c r="G4222">
        <v>68.94</v>
      </c>
      <c r="H4222">
        <v>0</v>
      </c>
      <c r="I4222" t="s">
        <v>9</v>
      </c>
      <c r="J4222" s="8">
        <v>-32.630000000000003</v>
      </c>
      <c r="K4222" s="8">
        <f>IF(Table3[[#This Row],[Return Status]] = "Returned", 0, Table3[[#This Row],[Profit]])</f>
        <v>-32.630000000000003</v>
      </c>
      <c r="L4222" s="8" t="str">
        <f>IFERROR(VLOOKUP(Table3[[#This Row],[Order ID]],returns[[Order ID]:[Status]],2,FALSE), "")</f>
        <v/>
      </c>
      <c r="M4222">
        <v>8.32</v>
      </c>
      <c r="N4222">
        <v>2.38</v>
      </c>
      <c r="O4222" t="s">
        <v>1401</v>
      </c>
      <c r="P4222" t="s">
        <v>43</v>
      </c>
      <c r="Q4222">
        <v>28031</v>
      </c>
      <c r="R4222" t="s">
        <v>44</v>
      </c>
      <c r="S4222" t="s">
        <v>1978</v>
      </c>
      <c r="T4222" t="e">
        <f>VLOOKUP(Table3[[#This Row],[Region]],managers5[],2,FALSE)</f>
        <v>#N/A</v>
      </c>
      <c r="U4222" t="s">
        <v>1957</v>
      </c>
      <c r="V4222" t="s">
        <v>1959</v>
      </c>
      <c r="W4222" t="s">
        <v>14</v>
      </c>
      <c r="X4222" t="s">
        <v>24</v>
      </c>
      <c r="Y4222" t="s">
        <v>46</v>
      </c>
      <c r="Z4222" t="s">
        <v>47</v>
      </c>
      <c r="AA4222" t="s">
        <v>728</v>
      </c>
      <c r="AB4222" t="s">
        <v>109</v>
      </c>
      <c r="AC4222">
        <v>0.74</v>
      </c>
      <c r="AD4222" s="1">
        <v>40775</v>
      </c>
    </row>
    <row r="4223" spans="1:30" x14ac:dyDescent="0.35">
      <c r="A4223">
        <v>2518</v>
      </c>
      <c r="B4223">
        <v>5918</v>
      </c>
      <c r="C4223">
        <v>41987</v>
      </c>
      <c r="D4223" s="1">
        <v>40837</v>
      </c>
      <c r="E4223" t="s">
        <v>8</v>
      </c>
      <c r="F4223">
        <v>25</v>
      </c>
      <c r="G4223">
        <v>6481.0479999999998</v>
      </c>
      <c r="H4223">
        <v>0.05</v>
      </c>
      <c r="I4223" t="s">
        <v>49</v>
      </c>
      <c r="J4223" s="8">
        <v>1760.11</v>
      </c>
      <c r="K4223" s="8">
        <f>IF(Table3[[#This Row],[Return Status]] = "Returned", 0, Table3[[#This Row],[Profit]])</f>
        <v>1760.11</v>
      </c>
      <c r="L4223" s="8" t="str">
        <f>IFERROR(VLOOKUP(Table3[[#This Row],[Order ID]],returns[[Order ID]:[Status]],2,FALSE), "")</f>
        <v/>
      </c>
      <c r="M4223">
        <v>320.64</v>
      </c>
      <c r="N4223">
        <v>29.2</v>
      </c>
      <c r="O4223" t="s">
        <v>1642</v>
      </c>
      <c r="P4223" t="s">
        <v>146</v>
      </c>
      <c r="Q4223">
        <v>83402</v>
      </c>
      <c r="R4223" t="s">
        <v>147</v>
      </c>
      <c r="S4223" t="s">
        <v>1976</v>
      </c>
      <c r="T4223" t="e">
        <f>VLOOKUP(Table3[[#This Row],[Region]],managers5[],2,FALSE)</f>
        <v>#N/A</v>
      </c>
      <c r="U4223" t="s">
        <v>1955</v>
      </c>
      <c r="V4223" t="s">
        <v>1959</v>
      </c>
      <c r="W4223" t="s">
        <v>14</v>
      </c>
      <c r="X4223" t="s">
        <v>71</v>
      </c>
      <c r="Y4223" t="s">
        <v>50</v>
      </c>
      <c r="Z4223" t="s">
        <v>51</v>
      </c>
      <c r="AA4223" t="s">
        <v>524</v>
      </c>
      <c r="AB4223" t="s">
        <v>53</v>
      </c>
      <c r="AC4223">
        <v>0.66</v>
      </c>
      <c r="AD4223" s="1">
        <v>40838</v>
      </c>
    </row>
    <row r="4224" spans="1:30" x14ac:dyDescent="0.35">
      <c r="A4224">
        <v>588</v>
      </c>
      <c r="B4224">
        <v>5927</v>
      </c>
      <c r="C4224">
        <v>42054</v>
      </c>
      <c r="D4224" s="1">
        <v>41166</v>
      </c>
      <c r="E4224" t="s">
        <v>20</v>
      </c>
      <c r="F4224">
        <v>32</v>
      </c>
      <c r="G4224">
        <v>94.55</v>
      </c>
      <c r="H4224">
        <v>0.01</v>
      </c>
      <c r="I4224" t="s">
        <v>9</v>
      </c>
      <c r="J4224" s="8">
        <v>6.7404999999999999</v>
      </c>
      <c r="K4224" s="8">
        <f>IF(Table3[[#This Row],[Return Status]] = "Returned", 0, Table3[[#This Row],[Profit]])</f>
        <v>6.7404999999999999</v>
      </c>
      <c r="L4224" s="8" t="str">
        <f>IFERROR(VLOOKUP(Table3[[#This Row],[Order ID]],returns[[Order ID]:[Status]],2,FALSE), "")</f>
        <v/>
      </c>
      <c r="M4224">
        <v>2.88</v>
      </c>
      <c r="N4224">
        <v>1.49</v>
      </c>
      <c r="O4224" t="s">
        <v>788</v>
      </c>
      <c r="P4224" t="s">
        <v>11</v>
      </c>
      <c r="Q4224">
        <v>95616</v>
      </c>
      <c r="R4224" t="s">
        <v>12</v>
      </c>
      <c r="S4224" t="s">
        <v>1976</v>
      </c>
      <c r="T4224" t="e">
        <f>VLOOKUP(Table3[[#This Row],[Region]],managers5[],2,FALSE)</f>
        <v>#N/A</v>
      </c>
      <c r="U4224" t="s">
        <v>1955</v>
      </c>
      <c r="V4224" t="s">
        <v>1959</v>
      </c>
      <c r="W4224" t="s">
        <v>14</v>
      </c>
      <c r="X4224" t="s">
        <v>39</v>
      </c>
      <c r="Y4224" t="s">
        <v>16</v>
      </c>
      <c r="Z4224" t="s">
        <v>17</v>
      </c>
      <c r="AA4224" t="s">
        <v>540</v>
      </c>
      <c r="AB4224" t="s">
        <v>19</v>
      </c>
      <c r="AC4224">
        <v>0.36</v>
      </c>
      <c r="AD4224" s="1">
        <v>41168</v>
      </c>
    </row>
    <row r="4225" spans="1:30" x14ac:dyDescent="0.35">
      <c r="A4225">
        <v>2174</v>
      </c>
      <c r="B4225">
        <v>5931</v>
      </c>
      <c r="C4225">
        <v>42082</v>
      </c>
      <c r="D4225" s="1">
        <v>40895</v>
      </c>
      <c r="E4225" t="s">
        <v>41</v>
      </c>
      <c r="F4225">
        <v>15</v>
      </c>
      <c r="G4225">
        <v>76.42</v>
      </c>
      <c r="H4225">
        <v>0.03</v>
      </c>
      <c r="I4225" t="s">
        <v>9</v>
      </c>
      <c r="J4225" s="8">
        <v>-3.95</v>
      </c>
      <c r="K4225" s="8">
        <f>IF(Table3[[#This Row],[Return Status]] = "Returned", 0, Table3[[#This Row],[Profit]])</f>
        <v>-3.95</v>
      </c>
      <c r="L4225" s="8" t="str">
        <f>IFERROR(VLOOKUP(Table3[[#This Row],[Order ID]],returns[[Order ID]:[Status]],2,FALSE), "")</f>
        <v/>
      </c>
      <c r="M4225">
        <v>4.76</v>
      </c>
      <c r="N4225">
        <v>3.01</v>
      </c>
      <c r="O4225" t="s">
        <v>1037</v>
      </c>
      <c r="P4225" t="s">
        <v>37</v>
      </c>
      <c r="Q4225">
        <v>44903</v>
      </c>
      <c r="R4225" t="s">
        <v>37</v>
      </c>
      <c r="S4225" t="s">
        <v>1979</v>
      </c>
      <c r="T4225" t="e">
        <f>VLOOKUP(Table3[[#This Row],[Region]],managers5[],2,FALSE)</f>
        <v>#N/A</v>
      </c>
      <c r="U4225" t="s">
        <v>1956</v>
      </c>
      <c r="W4225" t="s">
        <v>14</v>
      </c>
      <c r="X4225" t="s">
        <v>15</v>
      </c>
      <c r="Y4225" t="s">
        <v>16</v>
      </c>
      <c r="Z4225" t="s">
        <v>30</v>
      </c>
      <c r="AA4225" t="s">
        <v>1329</v>
      </c>
      <c r="AB4225" t="s">
        <v>35</v>
      </c>
      <c r="AC4225">
        <v>0.36</v>
      </c>
      <c r="AD4225" s="1">
        <v>40897</v>
      </c>
    </row>
    <row r="4226" spans="1:30" x14ac:dyDescent="0.35">
      <c r="A4226">
        <v>2216</v>
      </c>
      <c r="B4226">
        <v>5932</v>
      </c>
      <c r="C4226">
        <v>42083</v>
      </c>
      <c r="D4226" s="1">
        <v>40888</v>
      </c>
      <c r="E4226" t="s">
        <v>41</v>
      </c>
      <c r="F4226">
        <v>38</v>
      </c>
      <c r="G4226">
        <v>5526.16</v>
      </c>
      <c r="H4226">
        <v>0.03</v>
      </c>
      <c r="I4226" t="s">
        <v>9</v>
      </c>
      <c r="J4226" s="8">
        <v>1263.98</v>
      </c>
      <c r="K4226" s="8">
        <f>IF(Table3[[#This Row],[Return Status]] = "Returned", 0, Table3[[#This Row],[Profit]])</f>
        <v>1263.98</v>
      </c>
      <c r="L4226" s="8" t="str">
        <f>IFERROR(VLOOKUP(Table3[[#This Row],[Order ID]],returns[[Order ID]:[Status]],2,FALSE), "")</f>
        <v/>
      </c>
      <c r="M4226">
        <v>140.81</v>
      </c>
      <c r="N4226">
        <v>24.49</v>
      </c>
      <c r="O4226" t="s">
        <v>1573</v>
      </c>
      <c r="P4226" t="s">
        <v>146</v>
      </c>
      <c r="Q4226">
        <v>83605</v>
      </c>
      <c r="R4226" t="s">
        <v>147</v>
      </c>
      <c r="S4226" t="s">
        <v>1976</v>
      </c>
      <c r="T4226" t="e">
        <f>VLOOKUP(Table3[[#This Row],[Region]],managers5[],2,FALSE)</f>
        <v>#N/A</v>
      </c>
      <c r="U4226" t="s">
        <v>1955</v>
      </c>
      <c r="V4226" t="s">
        <v>1959</v>
      </c>
      <c r="W4226" t="s">
        <v>14</v>
      </c>
      <c r="X4226" t="s">
        <v>39</v>
      </c>
      <c r="Y4226" t="s">
        <v>50</v>
      </c>
      <c r="Z4226" t="s">
        <v>72</v>
      </c>
      <c r="AA4226" t="s">
        <v>1031</v>
      </c>
      <c r="AB4226" t="s">
        <v>85</v>
      </c>
      <c r="AC4226">
        <v>0.56999999999999995</v>
      </c>
      <c r="AD4226" s="1">
        <v>40890</v>
      </c>
    </row>
    <row r="4227" spans="1:30" x14ac:dyDescent="0.35">
      <c r="A4227">
        <v>2217</v>
      </c>
      <c r="B4227">
        <v>5933</v>
      </c>
      <c r="C4227">
        <v>42083</v>
      </c>
      <c r="D4227" s="1">
        <v>40888</v>
      </c>
      <c r="E4227" t="s">
        <v>41</v>
      </c>
      <c r="F4227">
        <v>36</v>
      </c>
      <c r="G4227">
        <v>236.89</v>
      </c>
      <c r="H4227">
        <v>0.04</v>
      </c>
      <c r="I4227" t="s">
        <v>9</v>
      </c>
      <c r="J4227" s="8">
        <v>-86.3</v>
      </c>
      <c r="K4227" s="8">
        <f>IF(Table3[[#This Row],[Return Status]] = "Returned", 0, Table3[[#This Row],[Profit]])</f>
        <v>-86.3</v>
      </c>
      <c r="L4227" s="8" t="str">
        <f>IFERROR(VLOOKUP(Table3[[#This Row],[Order ID]],returns[[Order ID]:[Status]],2,FALSE), "")</f>
        <v/>
      </c>
      <c r="M4227">
        <v>6.48</v>
      </c>
      <c r="N4227">
        <v>6.22</v>
      </c>
      <c r="O4227" t="s">
        <v>1573</v>
      </c>
      <c r="P4227" t="s">
        <v>146</v>
      </c>
      <c r="Q4227">
        <v>83605</v>
      </c>
      <c r="R4227" t="s">
        <v>147</v>
      </c>
      <c r="S4227" t="s">
        <v>1976</v>
      </c>
      <c r="T4227" t="e">
        <f>VLOOKUP(Table3[[#This Row],[Region]],managers5[],2,FALSE)</f>
        <v>#N/A</v>
      </c>
      <c r="U4227" t="s">
        <v>1955</v>
      </c>
      <c r="V4227" t="s">
        <v>1959</v>
      </c>
      <c r="W4227" t="s">
        <v>14</v>
      </c>
      <c r="X4227" t="s">
        <v>39</v>
      </c>
      <c r="Y4227" t="s">
        <v>16</v>
      </c>
      <c r="Z4227" t="s">
        <v>30</v>
      </c>
      <c r="AA4227" t="s">
        <v>196</v>
      </c>
      <c r="AB4227" t="s">
        <v>19</v>
      </c>
      <c r="AC4227">
        <v>0.37</v>
      </c>
      <c r="AD4227" s="1">
        <v>40890</v>
      </c>
    </row>
    <row r="4228" spans="1:30" x14ac:dyDescent="0.35">
      <c r="A4228">
        <v>2233</v>
      </c>
      <c r="B4228">
        <v>5934</v>
      </c>
      <c r="C4228">
        <v>42083</v>
      </c>
      <c r="D4228" s="1">
        <v>40888</v>
      </c>
      <c r="E4228" t="s">
        <v>41</v>
      </c>
      <c r="F4228">
        <v>33</v>
      </c>
      <c r="G4228">
        <v>68.42</v>
      </c>
      <c r="H4228">
        <v>0.05</v>
      </c>
      <c r="I4228" t="s">
        <v>9</v>
      </c>
      <c r="J4228" s="8">
        <v>-57.97</v>
      </c>
      <c r="K4228" s="8">
        <f>IF(Table3[[#This Row],[Return Status]] = "Returned", 0, Table3[[#This Row],[Profit]])</f>
        <v>-57.97</v>
      </c>
      <c r="L4228" s="8" t="str">
        <f>IFERROR(VLOOKUP(Table3[[#This Row],[Order ID]],returns[[Order ID]:[Status]],2,FALSE), "")</f>
        <v/>
      </c>
      <c r="M4228">
        <v>2.08</v>
      </c>
      <c r="N4228">
        <v>2.56</v>
      </c>
      <c r="O4228" t="s">
        <v>1573</v>
      </c>
      <c r="P4228" t="s">
        <v>146</v>
      </c>
      <c r="Q4228">
        <v>83605</v>
      </c>
      <c r="R4228" t="s">
        <v>147</v>
      </c>
      <c r="S4228" t="s">
        <v>1976</v>
      </c>
      <c r="T4228" t="e">
        <f>VLOOKUP(Table3[[#This Row],[Region]],managers5[],2,FALSE)</f>
        <v>#N/A</v>
      </c>
      <c r="U4228" t="s">
        <v>1955</v>
      </c>
      <c r="V4228" t="s">
        <v>1959</v>
      </c>
      <c r="W4228" t="s">
        <v>14</v>
      </c>
      <c r="X4228" t="s">
        <v>39</v>
      </c>
      <c r="Y4228" t="s">
        <v>16</v>
      </c>
      <c r="Z4228" t="s">
        <v>67</v>
      </c>
      <c r="AA4228" t="s">
        <v>423</v>
      </c>
      <c r="AB4228" t="s">
        <v>109</v>
      </c>
      <c r="AC4228">
        <v>0.55000000000000004</v>
      </c>
      <c r="AD4228" s="1">
        <v>40888</v>
      </c>
    </row>
    <row r="4229" spans="1:30" x14ac:dyDescent="0.35">
      <c r="A4229">
        <v>1832</v>
      </c>
      <c r="B4229">
        <v>5938</v>
      </c>
      <c r="C4229">
        <v>42115</v>
      </c>
      <c r="D4229" s="1">
        <v>40957</v>
      </c>
      <c r="E4229" t="s">
        <v>41</v>
      </c>
      <c r="F4229">
        <v>19</v>
      </c>
      <c r="G4229">
        <v>540.55999999999995</v>
      </c>
      <c r="H4229">
        <v>0.02</v>
      </c>
      <c r="I4229" t="s">
        <v>9</v>
      </c>
      <c r="J4229" s="8">
        <v>-93.46</v>
      </c>
      <c r="K4229" s="8">
        <f>IF(Table3[[#This Row],[Return Status]] = "Returned", 0, Table3[[#This Row],[Profit]])</f>
        <v>-93.46</v>
      </c>
      <c r="L4229" s="8" t="str">
        <f>IFERROR(VLOOKUP(Table3[[#This Row],[Order ID]],returns[[Order ID]:[Status]],2,FALSE), "")</f>
        <v/>
      </c>
      <c r="M4229">
        <v>28.28</v>
      </c>
      <c r="N4229">
        <v>13.99</v>
      </c>
      <c r="O4229" t="s">
        <v>250</v>
      </c>
      <c r="P4229" t="s">
        <v>114</v>
      </c>
      <c r="Q4229">
        <v>85364</v>
      </c>
      <c r="R4229" t="s">
        <v>115</v>
      </c>
      <c r="S4229" t="s">
        <v>1976</v>
      </c>
      <c r="T4229" t="e">
        <f>VLOOKUP(Table3[[#This Row],[Region]],managers5[],2,FALSE)</f>
        <v>#N/A</v>
      </c>
      <c r="U4229" t="s">
        <v>1955</v>
      </c>
      <c r="V4229" t="s">
        <v>1959</v>
      </c>
      <c r="W4229" t="s">
        <v>14</v>
      </c>
      <c r="X4229" t="s">
        <v>24</v>
      </c>
      <c r="Y4229" t="s">
        <v>16</v>
      </c>
      <c r="Z4229" t="s">
        <v>75</v>
      </c>
      <c r="AA4229" t="s">
        <v>1476</v>
      </c>
      <c r="AB4229" t="s">
        <v>69</v>
      </c>
      <c r="AC4229">
        <v>0.57999999999999996</v>
      </c>
      <c r="AD4229" s="1">
        <v>40958</v>
      </c>
    </row>
    <row r="4230" spans="1:30" x14ac:dyDescent="0.35">
      <c r="A4230">
        <v>1840</v>
      </c>
      <c r="B4230">
        <v>5937</v>
      </c>
      <c r="C4230">
        <v>42115</v>
      </c>
      <c r="D4230" s="1">
        <v>40957</v>
      </c>
      <c r="E4230" t="s">
        <v>41</v>
      </c>
      <c r="F4230">
        <v>21</v>
      </c>
      <c r="G4230">
        <v>673.92</v>
      </c>
      <c r="H4230">
        <v>0.01</v>
      </c>
      <c r="I4230" t="s">
        <v>9</v>
      </c>
      <c r="J4230" s="8">
        <v>224.71</v>
      </c>
      <c r="K4230" s="8">
        <f>IF(Table3[[#This Row],[Return Status]] = "Returned", 0, Table3[[#This Row],[Profit]])</f>
        <v>224.71</v>
      </c>
      <c r="L4230" s="8" t="str">
        <f>IFERROR(VLOOKUP(Table3[[#This Row],[Order ID]],returns[[Order ID]:[Status]],2,FALSE), "")</f>
        <v/>
      </c>
      <c r="M4230">
        <v>31.78</v>
      </c>
      <c r="N4230">
        <v>1.99</v>
      </c>
      <c r="O4230" t="s">
        <v>250</v>
      </c>
      <c r="P4230" t="s">
        <v>114</v>
      </c>
      <c r="Q4230">
        <v>85364</v>
      </c>
      <c r="R4230" t="s">
        <v>115</v>
      </c>
      <c r="S4230" t="s">
        <v>1976</v>
      </c>
      <c r="T4230" t="e">
        <f>VLOOKUP(Table3[[#This Row],[Region]],managers5[],2,FALSE)</f>
        <v>#N/A</v>
      </c>
      <c r="U4230" t="s">
        <v>1955</v>
      </c>
      <c r="V4230" t="s">
        <v>1959</v>
      </c>
      <c r="W4230" t="s">
        <v>14</v>
      </c>
      <c r="X4230" t="s">
        <v>24</v>
      </c>
      <c r="Y4230" t="s">
        <v>46</v>
      </c>
      <c r="Z4230" t="s">
        <v>47</v>
      </c>
      <c r="AA4230" t="s">
        <v>852</v>
      </c>
      <c r="AB4230" t="s">
        <v>109</v>
      </c>
      <c r="AC4230">
        <v>0.42</v>
      </c>
      <c r="AD4230" s="1">
        <v>40957</v>
      </c>
    </row>
    <row r="4231" spans="1:30" x14ac:dyDescent="0.35">
      <c r="A4231">
        <v>6526</v>
      </c>
      <c r="B4231">
        <v>5939</v>
      </c>
      <c r="C4231">
        <v>42144</v>
      </c>
      <c r="D4231" s="1">
        <v>40129</v>
      </c>
      <c r="E4231" t="s">
        <v>20</v>
      </c>
      <c r="F4231">
        <v>10</v>
      </c>
      <c r="G4231">
        <v>670.03</v>
      </c>
      <c r="H4231">
        <v>0.01</v>
      </c>
      <c r="I4231" t="s">
        <v>33</v>
      </c>
      <c r="J4231" s="8">
        <v>-326.47000000000003</v>
      </c>
      <c r="K4231" s="8">
        <f>IF(Table3[[#This Row],[Return Status]] = "Returned", 0, Table3[[#This Row],[Profit]])</f>
        <v>-326.47000000000003</v>
      </c>
      <c r="L4231" s="8" t="str">
        <f>IFERROR(VLOOKUP(Table3[[#This Row],[Order ID]],returns[[Order ID]:[Status]],2,FALSE), "")</f>
        <v/>
      </c>
      <c r="M4231">
        <v>64.650000000000006</v>
      </c>
      <c r="N4231">
        <v>35</v>
      </c>
      <c r="O4231" t="s">
        <v>1056</v>
      </c>
      <c r="P4231" t="s">
        <v>37</v>
      </c>
      <c r="Q4231">
        <v>13501</v>
      </c>
      <c r="R4231" t="s">
        <v>37</v>
      </c>
      <c r="S4231" t="s">
        <v>1979</v>
      </c>
      <c r="T4231" t="e">
        <f>VLOOKUP(Table3[[#This Row],[Region]],managers5[],2,FALSE)</f>
        <v>#N/A</v>
      </c>
      <c r="U4231" t="s">
        <v>1956</v>
      </c>
      <c r="W4231" t="s">
        <v>14</v>
      </c>
      <c r="X4231" t="s">
        <v>39</v>
      </c>
      <c r="Y4231" t="s">
        <v>16</v>
      </c>
      <c r="Z4231" t="s">
        <v>75</v>
      </c>
      <c r="AA4231" t="s">
        <v>388</v>
      </c>
      <c r="AB4231" t="s">
        <v>85</v>
      </c>
      <c r="AC4231">
        <v>0.8</v>
      </c>
      <c r="AD4231" s="2">
        <v>40131</v>
      </c>
    </row>
    <row r="4232" spans="1:30" x14ac:dyDescent="0.35">
      <c r="A4232">
        <v>2506</v>
      </c>
      <c r="B4232">
        <v>5940</v>
      </c>
      <c r="C4232">
        <v>42148</v>
      </c>
      <c r="D4232" s="1">
        <v>40836</v>
      </c>
      <c r="E4232" t="s">
        <v>41</v>
      </c>
      <c r="F4232">
        <v>11</v>
      </c>
      <c r="G4232">
        <v>45.31</v>
      </c>
      <c r="H4232">
        <v>7.0000000000000007E-2</v>
      </c>
      <c r="I4232" t="s">
        <v>9</v>
      </c>
      <c r="J4232" s="8">
        <v>-10.64</v>
      </c>
      <c r="K4232" s="8">
        <f>IF(Table3[[#This Row],[Return Status]] = "Returned", 0, Table3[[#This Row],[Profit]])</f>
        <v>-10.64</v>
      </c>
      <c r="L4232" s="8" t="str">
        <f>IFERROR(VLOOKUP(Table3[[#This Row],[Order ID]],returns[[Order ID]:[Status]],2,FALSE), "")</f>
        <v/>
      </c>
      <c r="M4232">
        <v>3.98</v>
      </c>
      <c r="N4232">
        <v>2.97</v>
      </c>
      <c r="O4232" t="s">
        <v>186</v>
      </c>
      <c r="P4232" t="s">
        <v>11</v>
      </c>
      <c r="Q4232">
        <v>90503</v>
      </c>
      <c r="R4232" t="s">
        <v>12</v>
      </c>
      <c r="S4232" t="s">
        <v>1976</v>
      </c>
      <c r="T4232" t="e">
        <f>VLOOKUP(Table3[[#This Row],[Region]],managers5[],2,FALSE)</f>
        <v>#N/A</v>
      </c>
      <c r="U4232" t="s">
        <v>1955</v>
      </c>
      <c r="V4232" t="s">
        <v>1959</v>
      </c>
      <c r="W4232" t="s">
        <v>14</v>
      </c>
      <c r="X4232" t="s">
        <v>71</v>
      </c>
      <c r="Y4232" t="s">
        <v>16</v>
      </c>
      <c r="Z4232" t="s">
        <v>30</v>
      </c>
      <c r="AA4232" t="s">
        <v>779</v>
      </c>
      <c r="AB4232" t="s">
        <v>35</v>
      </c>
      <c r="AC4232">
        <v>0.35</v>
      </c>
      <c r="AD4232" s="1">
        <v>40839</v>
      </c>
    </row>
    <row r="4233" spans="1:30" x14ac:dyDescent="0.35">
      <c r="A4233">
        <v>4200</v>
      </c>
      <c r="B4233">
        <v>5941</v>
      </c>
      <c r="C4233">
        <v>42151</v>
      </c>
      <c r="D4233" s="1">
        <v>40527</v>
      </c>
      <c r="E4233" t="s">
        <v>77</v>
      </c>
      <c r="F4233">
        <v>35</v>
      </c>
      <c r="G4233">
        <v>4408.6695</v>
      </c>
      <c r="H4233">
        <v>0.05</v>
      </c>
      <c r="I4233" t="s">
        <v>9</v>
      </c>
      <c r="J4233" s="8">
        <v>1140.6690000000001</v>
      </c>
      <c r="K4233" s="8">
        <f>IF(Table3[[#This Row],[Return Status]] = "Returned", 0, Table3[[#This Row],[Profit]])</f>
        <v>1140.6690000000001</v>
      </c>
      <c r="L4233" s="8" t="str">
        <f>IFERROR(VLOOKUP(Table3[[#This Row],[Order ID]],returns[[Order ID]:[Status]],2,FALSE), "")</f>
        <v/>
      </c>
      <c r="M4233">
        <v>155.99</v>
      </c>
      <c r="N4233">
        <v>3.9</v>
      </c>
      <c r="O4233" t="s">
        <v>1850</v>
      </c>
      <c r="P4233" t="s">
        <v>146</v>
      </c>
      <c r="Q4233">
        <v>83301</v>
      </c>
      <c r="R4233" t="s">
        <v>147</v>
      </c>
      <c r="S4233" t="s">
        <v>1976</v>
      </c>
      <c r="T4233" t="e">
        <f>VLOOKUP(Table3[[#This Row],[Region]],managers5[],2,FALSE)</f>
        <v>#N/A</v>
      </c>
      <c r="U4233" t="s">
        <v>1955</v>
      </c>
      <c r="V4233" t="s">
        <v>1959</v>
      </c>
      <c r="W4233" t="s">
        <v>14</v>
      </c>
      <c r="X4233" t="s">
        <v>39</v>
      </c>
      <c r="Y4233" t="s">
        <v>46</v>
      </c>
      <c r="Z4233" t="s">
        <v>86</v>
      </c>
      <c r="AA4233" t="s">
        <v>1117</v>
      </c>
      <c r="AB4233" t="s">
        <v>19</v>
      </c>
      <c r="AC4233">
        <v>0.55000000000000004</v>
      </c>
      <c r="AD4233" s="2">
        <v>40530</v>
      </c>
    </row>
    <row r="4234" spans="1:30" x14ac:dyDescent="0.35">
      <c r="A4234">
        <v>3666</v>
      </c>
      <c r="B4234">
        <v>5946</v>
      </c>
      <c r="C4234">
        <v>42213</v>
      </c>
      <c r="D4234" s="1">
        <v>40623</v>
      </c>
      <c r="E4234" t="s">
        <v>41</v>
      </c>
      <c r="F4234">
        <v>46</v>
      </c>
      <c r="G4234">
        <v>110.96</v>
      </c>
      <c r="H4234">
        <v>0.08</v>
      </c>
      <c r="I4234" t="s">
        <v>9</v>
      </c>
      <c r="J4234" s="8">
        <v>35.92</v>
      </c>
      <c r="K4234" s="8">
        <f>IF(Table3[[#This Row],[Return Status]] = "Returned", 0, Table3[[#This Row],[Profit]])</f>
        <v>35.92</v>
      </c>
      <c r="L4234" s="8" t="str">
        <f>IFERROR(VLOOKUP(Table3[[#This Row],[Order ID]],returns[[Order ID]:[Status]],2,FALSE), "")</f>
        <v/>
      </c>
      <c r="M4234">
        <v>2.61</v>
      </c>
      <c r="N4234">
        <v>0.5</v>
      </c>
      <c r="O4234" t="s">
        <v>130</v>
      </c>
      <c r="P4234" t="s">
        <v>131</v>
      </c>
      <c r="Q4234">
        <v>4011</v>
      </c>
      <c r="R4234" t="s">
        <v>132</v>
      </c>
      <c r="S4234" t="s">
        <v>1979</v>
      </c>
      <c r="T4234" t="e">
        <f>VLOOKUP(Table3[[#This Row],[Region]],managers5[],2,FALSE)</f>
        <v>#N/A</v>
      </c>
      <c r="U4234" t="s">
        <v>1956</v>
      </c>
      <c r="W4234" t="s">
        <v>14</v>
      </c>
      <c r="X4234" t="s">
        <v>15</v>
      </c>
      <c r="Y4234" t="s">
        <v>16</v>
      </c>
      <c r="Z4234" t="s">
        <v>99</v>
      </c>
      <c r="AA4234" t="s">
        <v>732</v>
      </c>
      <c r="AB4234" t="s">
        <v>19</v>
      </c>
      <c r="AC4234">
        <v>0.39</v>
      </c>
      <c r="AD4234" s="1">
        <v>40625</v>
      </c>
    </row>
    <row r="4235" spans="1:30" x14ac:dyDescent="0.35">
      <c r="A4235">
        <v>491</v>
      </c>
      <c r="B4235">
        <v>2533</v>
      </c>
      <c r="C4235">
        <v>18374</v>
      </c>
      <c r="D4235" s="1">
        <v>41182</v>
      </c>
      <c r="E4235" t="s">
        <v>32</v>
      </c>
      <c r="F4235">
        <v>21</v>
      </c>
      <c r="G4235">
        <v>150.16</v>
      </c>
      <c r="H4235">
        <v>0.09</v>
      </c>
      <c r="I4235" t="s">
        <v>9</v>
      </c>
      <c r="J4235" s="8">
        <v>-32.78</v>
      </c>
      <c r="K4235" s="8">
        <f>IF(Table3[[#This Row],[Return Status]] = "Returned", 0, Table3[[#This Row],[Profit]])</f>
        <v>-32.78</v>
      </c>
      <c r="L4235" s="8" t="str">
        <f>IFERROR(VLOOKUP(Table3[[#This Row],[Order ID]],returns[[Order ID]:[Status]],2,FALSE), "")</f>
        <v/>
      </c>
      <c r="M4235">
        <v>7.28</v>
      </c>
      <c r="N4235">
        <v>5.47</v>
      </c>
      <c r="O4235" t="s">
        <v>691</v>
      </c>
      <c r="P4235" t="s">
        <v>64</v>
      </c>
      <c r="Q4235">
        <v>71111</v>
      </c>
      <c r="R4235" t="s">
        <v>65</v>
      </c>
      <c r="S4235" t="s">
        <v>1978</v>
      </c>
      <c r="T4235" t="e">
        <f>VLOOKUP(Table3[[#This Row],[Region]],managers5[],2,FALSE)</f>
        <v>#N/A</v>
      </c>
      <c r="U4235" t="s">
        <v>1957</v>
      </c>
      <c r="V4235" t="s">
        <v>1959</v>
      </c>
      <c r="W4235" t="s">
        <v>14</v>
      </c>
      <c r="X4235" t="s">
        <v>71</v>
      </c>
      <c r="Y4235" t="s">
        <v>16</v>
      </c>
      <c r="Z4235" t="s">
        <v>30</v>
      </c>
      <c r="AA4235" t="s">
        <v>692</v>
      </c>
      <c r="AB4235" t="s">
        <v>19</v>
      </c>
      <c r="AC4235">
        <v>0.35</v>
      </c>
      <c r="AD4235" s="1">
        <v>41184</v>
      </c>
    </row>
    <row r="4236" spans="1:30" x14ac:dyDescent="0.35">
      <c r="A4236">
        <v>2305</v>
      </c>
      <c r="B4236">
        <v>4417</v>
      </c>
      <c r="C4236">
        <v>31520</v>
      </c>
      <c r="D4236" s="1">
        <v>40875</v>
      </c>
      <c r="E4236" t="s">
        <v>77</v>
      </c>
      <c r="F4236">
        <v>23</v>
      </c>
      <c r="G4236">
        <v>138.71</v>
      </c>
      <c r="H4236">
        <v>0.09</v>
      </c>
      <c r="I4236" t="s">
        <v>9</v>
      </c>
      <c r="J4236" s="8">
        <v>-33.159999999999997</v>
      </c>
      <c r="K4236" s="8">
        <f>IF(Table3[[#This Row],[Return Status]] = "Returned", 0, Table3[[#This Row],[Profit]])</f>
        <v>-33.159999999999997</v>
      </c>
      <c r="L4236" s="8" t="str">
        <f>IFERROR(VLOOKUP(Table3[[#This Row],[Order ID]],returns[[Order ID]:[Status]],2,FALSE), "")</f>
        <v/>
      </c>
      <c r="M4236">
        <v>5.89</v>
      </c>
      <c r="N4236">
        <v>5.57</v>
      </c>
      <c r="O4236" t="s">
        <v>1593</v>
      </c>
      <c r="P4236" t="s">
        <v>64</v>
      </c>
      <c r="Q4236">
        <v>70003</v>
      </c>
      <c r="R4236" t="s">
        <v>65</v>
      </c>
      <c r="S4236" t="s">
        <v>1978</v>
      </c>
      <c r="T4236" t="e">
        <f>VLOOKUP(Table3[[#This Row],[Region]],managers5[],2,FALSE)</f>
        <v>#N/A</v>
      </c>
      <c r="U4236" t="s">
        <v>1957</v>
      </c>
      <c r="V4236" t="s">
        <v>1959</v>
      </c>
      <c r="W4236" t="s">
        <v>14</v>
      </c>
      <c r="X4236" t="s">
        <v>39</v>
      </c>
      <c r="Y4236" t="s">
        <v>50</v>
      </c>
      <c r="Z4236" t="s">
        <v>61</v>
      </c>
      <c r="AA4236" t="s">
        <v>975</v>
      </c>
      <c r="AB4236" t="s">
        <v>19</v>
      </c>
      <c r="AC4236">
        <v>0.41</v>
      </c>
      <c r="AD4236" s="1">
        <v>40876</v>
      </c>
    </row>
    <row r="4237" spans="1:30" x14ac:dyDescent="0.35">
      <c r="A4237">
        <v>4345</v>
      </c>
      <c r="B4237">
        <v>1583</v>
      </c>
      <c r="C4237">
        <v>11427</v>
      </c>
      <c r="D4237" s="1">
        <v>40506</v>
      </c>
      <c r="E4237" t="s">
        <v>20</v>
      </c>
      <c r="F4237">
        <v>20</v>
      </c>
      <c r="G4237">
        <v>136.06</v>
      </c>
      <c r="H4237">
        <v>0.04</v>
      </c>
      <c r="I4237" t="s">
        <v>9</v>
      </c>
      <c r="J4237" s="8">
        <v>-33.223500000000001</v>
      </c>
      <c r="K4237" s="8">
        <f>IF(Table3[[#This Row],[Return Status]] = "Returned", 0, Table3[[#This Row],[Profit]])</f>
        <v>-33.223500000000001</v>
      </c>
      <c r="L4237" s="8" t="str">
        <f>IFERROR(VLOOKUP(Table3[[#This Row],[Order ID]],returns[[Order ID]:[Status]],2,FALSE), "")</f>
        <v/>
      </c>
      <c r="M4237">
        <v>6.37</v>
      </c>
      <c r="N4237">
        <v>5.19</v>
      </c>
      <c r="O4237" t="s">
        <v>184</v>
      </c>
      <c r="P4237" t="s">
        <v>43</v>
      </c>
      <c r="Q4237">
        <v>22153</v>
      </c>
      <c r="R4237" t="s">
        <v>44</v>
      </c>
      <c r="S4237" t="s">
        <v>1978</v>
      </c>
      <c r="T4237" t="e">
        <f>VLOOKUP(Table3[[#This Row],[Region]],managers5[],2,FALSE)</f>
        <v>#N/A</v>
      </c>
      <c r="U4237" t="s">
        <v>1957</v>
      </c>
      <c r="V4237" t="s">
        <v>1959</v>
      </c>
      <c r="W4237" t="s">
        <v>14</v>
      </c>
      <c r="X4237" t="s">
        <v>15</v>
      </c>
      <c r="Y4237" t="s">
        <v>16</v>
      </c>
      <c r="Z4237" t="s">
        <v>17</v>
      </c>
      <c r="AA4237" t="s">
        <v>1841</v>
      </c>
      <c r="AB4237" t="s">
        <v>19</v>
      </c>
      <c r="AC4237">
        <v>0.38</v>
      </c>
      <c r="AD4237" s="2">
        <v>40508</v>
      </c>
    </row>
    <row r="4238" spans="1:30" x14ac:dyDescent="0.35">
      <c r="A4238">
        <v>8</v>
      </c>
      <c r="B4238">
        <v>6712</v>
      </c>
      <c r="C4238">
        <v>47815</v>
      </c>
      <c r="D4238" s="1">
        <v>41273</v>
      </c>
      <c r="E4238" t="s">
        <v>8</v>
      </c>
      <c r="F4238">
        <v>45</v>
      </c>
      <c r="G4238">
        <v>580.96</v>
      </c>
      <c r="H4238">
        <v>0.08</v>
      </c>
      <c r="I4238" t="s">
        <v>9</v>
      </c>
      <c r="J4238" s="8">
        <v>-33.47</v>
      </c>
      <c r="K4238" s="8">
        <f>IF(Table3[[#This Row],[Return Status]] = "Returned", 0, Table3[[#This Row],[Profit]])</f>
        <v>-33.47</v>
      </c>
      <c r="L4238" s="8" t="str">
        <f>IFERROR(VLOOKUP(Table3[[#This Row],[Order ID]],returns[[Order ID]:[Status]],2,FALSE), "")</f>
        <v/>
      </c>
      <c r="M4238">
        <v>13.73</v>
      </c>
      <c r="N4238">
        <v>6.85</v>
      </c>
      <c r="O4238" t="s">
        <v>59</v>
      </c>
      <c r="P4238" t="s">
        <v>60</v>
      </c>
      <c r="Q4238">
        <v>22901</v>
      </c>
      <c r="R4238" t="s">
        <v>44</v>
      </c>
      <c r="S4238" t="s">
        <v>1978</v>
      </c>
      <c r="T4238" t="e">
        <f>VLOOKUP(Table3[[#This Row],[Region]],managers5[],2,FALSE)</f>
        <v>#N/A</v>
      </c>
      <c r="U4238" t="s">
        <v>1957</v>
      </c>
      <c r="V4238" t="s">
        <v>1959</v>
      </c>
      <c r="W4238" t="s">
        <v>14</v>
      </c>
      <c r="X4238" t="s">
        <v>15</v>
      </c>
      <c r="Y4238" t="s">
        <v>50</v>
      </c>
      <c r="Z4238" t="s">
        <v>61</v>
      </c>
      <c r="AA4238" t="s">
        <v>62</v>
      </c>
      <c r="AB4238" t="s">
        <v>35</v>
      </c>
      <c r="AC4238">
        <v>0.54</v>
      </c>
      <c r="AD4238" s="1">
        <v>41273</v>
      </c>
    </row>
    <row r="4239" spans="1:30" x14ac:dyDescent="0.35">
      <c r="A4239">
        <v>2772</v>
      </c>
      <c r="B4239">
        <v>5956</v>
      </c>
      <c r="C4239">
        <v>42274</v>
      </c>
      <c r="D4239" s="1">
        <v>40789</v>
      </c>
      <c r="E4239" t="s">
        <v>77</v>
      </c>
      <c r="F4239">
        <v>23</v>
      </c>
      <c r="G4239">
        <v>2296.7600000000002</v>
      </c>
      <c r="H4239">
        <v>0.01</v>
      </c>
      <c r="I4239" t="s">
        <v>9</v>
      </c>
      <c r="J4239" s="8">
        <v>241.15</v>
      </c>
      <c r="K4239" s="8">
        <f>IF(Table3[[#This Row],[Return Status]] = "Returned", 0, Table3[[#This Row],[Profit]])</f>
        <v>241.15</v>
      </c>
      <c r="L4239" s="8" t="str">
        <f>IFERROR(VLOOKUP(Table3[[#This Row],[Order ID]],returns[[Order ID]:[Status]],2,FALSE), "")</f>
        <v/>
      </c>
      <c r="M4239">
        <v>99.99</v>
      </c>
      <c r="N4239">
        <v>19.989999999999998</v>
      </c>
      <c r="O4239" t="s">
        <v>139</v>
      </c>
      <c r="P4239" t="s">
        <v>37</v>
      </c>
      <c r="Q4239">
        <v>19143</v>
      </c>
      <c r="R4239" t="s">
        <v>37</v>
      </c>
      <c r="S4239" t="s">
        <v>1979</v>
      </c>
      <c r="T4239" t="e">
        <f>VLOOKUP(Table3[[#This Row],[Region]],managers5[],2,FALSE)</f>
        <v>#N/A</v>
      </c>
      <c r="U4239" t="s">
        <v>1956</v>
      </c>
      <c r="W4239" t="s">
        <v>14</v>
      </c>
      <c r="X4239" t="s">
        <v>24</v>
      </c>
      <c r="Y4239" t="s">
        <v>46</v>
      </c>
      <c r="Z4239" t="s">
        <v>47</v>
      </c>
      <c r="AA4239" t="s">
        <v>298</v>
      </c>
      <c r="AB4239" t="s">
        <v>19</v>
      </c>
      <c r="AC4239">
        <v>0.52</v>
      </c>
      <c r="AD4239" s="1">
        <v>40791</v>
      </c>
    </row>
    <row r="4240" spans="1:30" x14ac:dyDescent="0.35">
      <c r="A4240">
        <v>2773</v>
      </c>
      <c r="B4240">
        <v>5957</v>
      </c>
      <c r="C4240">
        <v>42274</v>
      </c>
      <c r="D4240" s="1">
        <v>40789</v>
      </c>
      <c r="E4240" t="s">
        <v>77</v>
      </c>
      <c r="F4240">
        <v>45</v>
      </c>
      <c r="G4240">
        <v>508.49</v>
      </c>
      <c r="H4240">
        <v>0.1</v>
      </c>
      <c r="I4240" t="s">
        <v>33</v>
      </c>
      <c r="J4240" s="8">
        <v>-28.81</v>
      </c>
      <c r="K4240" s="8">
        <f>IF(Table3[[#This Row],[Return Status]] = "Returned", 0, Table3[[#This Row],[Profit]])</f>
        <v>-28.81</v>
      </c>
      <c r="L4240" s="8" t="str">
        <f>IFERROR(VLOOKUP(Table3[[#This Row],[Order ID]],returns[[Order ID]:[Status]],2,FALSE), "")</f>
        <v/>
      </c>
      <c r="M4240">
        <v>12.07</v>
      </c>
      <c r="N4240">
        <v>6.2</v>
      </c>
      <c r="O4240" t="s">
        <v>139</v>
      </c>
      <c r="P4240" t="s">
        <v>37</v>
      </c>
      <c r="Q4240">
        <v>19143</v>
      </c>
      <c r="R4240" t="s">
        <v>37</v>
      </c>
      <c r="S4240" t="s">
        <v>1979</v>
      </c>
      <c r="T4240" t="e">
        <f>VLOOKUP(Table3[[#This Row],[Region]],managers5[],2,FALSE)</f>
        <v>#N/A</v>
      </c>
      <c r="U4240" t="s">
        <v>1956</v>
      </c>
      <c r="W4240" t="s">
        <v>14</v>
      </c>
      <c r="X4240" t="s">
        <v>24</v>
      </c>
      <c r="Y4240" t="s">
        <v>50</v>
      </c>
      <c r="Z4240" t="s">
        <v>61</v>
      </c>
      <c r="AA4240" t="s">
        <v>1352</v>
      </c>
      <c r="AB4240" t="s">
        <v>35</v>
      </c>
      <c r="AC4240">
        <v>0.52</v>
      </c>
      <c r="AD4240" s="1">
        <v>40791</v>
      </c>
    </row>
    <row r="4241" spans="1:30" x14ac:dyDescent="0.35">
      <c r="A4241">
        <v>7330</v>
      </c>
      <c r="B4241">
        <v>5958</v>
      </c>
      <c r="C4241">
        <v>42279</v>
      </c>
      <c r="D4241" s="1">
        <v>39994</v>
      </c>
      <c r="E4241" t="s">
        <v>8</v>
      </c>
      <c r="F4241">
        <v>44</v>
      </c>
      <c r="G4241">
        <v>1431</v>
      </c>
      <c r="H4241">
        <v>0.02</v>
      </c>
      <c r="I4241" t="s">
        <v>33</v>
      </c>
      <c r="J4241" s="8">
        <v>-55.78</v>
      </c>
      <c r="K4241" s="8">
        <f>IF(Table3[[#This Row],[Return Status]] = "Returned", 0, Table3[[#This Row],[Profit]])</f>
        <v>-55.78</v>
      </c>
      <c r="L4241" s="8" t="str">
        <f>IFERROR(VLOOKUP(Table3[[#This Row],[Order ID]],returns[[Order ID]:[Status]],2,FALSE), "")</f>
        <v/>
      </c>
      <c r="M4241">
        <v>30.98</v>
      </c>
      <c r="N4241">
        <v>6.5</v>
      </c>
      <c r="O4241" t="s">
        <v>495</v>
      </c>
      <c r="P4241" t="s">
        <v>37</v>
      </c>
      <c r="Q4241">
        <v>44145</v>
      </c>
      <c r="R4241" t="s">
        <v>37</v>
      </c>
      <c r="S4241" t="s">
        <v>1979</v>
      </c>
      <c r="T4241" t="e">
        <f>VLOOKUP(Table3[[#This Row],[Region]],managers5[],2,FALSE)</f>
        <v>#N/A</v>
      </c>
      <c r="U4241" t="s">
        <v>1956</v>
      </c>
      <c r="W4241" t="s">
        <v>14</v>
      </c>
      <c r="X4241" t="s">
        <v>24</v>
      </c>
      <c r="Y4241" t="s">
        <v>46</v>
      </c>
      <c r="Z4241" t="s">
        <v>47</v>
      </c>
      <c r="AA4241" t="s">
        <v>1321</v>
      </c>
      <c r="AB4241" t="s">
        <v>19</v>
      </c>
      <c r="AC4241">
        <v>0.79</v>
      </c>
      <c r="AD4241" s="2">
        <v>39995</v>
      </c>
    </row>
    <row r="4242" spans="1:30" x14ac:dyDescent="0.35">
      <c r="A4242">
        <v>589</v>
      </c>
      <c r="B4242">
        <v>5959</v>
      </c>
      <c r="C4242">
        <v>42306</v>
      </c>
      <c r="D4242" s="1">
        <v>41166</v>
      </c>
      <c r="E4242" t="s">
        <v>77</v>
      </c>
      <c r="F4242">
        <v>4</v>
      </c>
      <c r="G4242">
        <v>36.46</v>
      </c>
      <c r="H4242">
        <v>0.1</v>
      </c>
      <c r="I4242" t="s">
        <v>9</v>
      </c>
      <c r="J4242" s="8">
        <v>-7.4059999999999997</v>
      </c>
      <c r="K4242" s="8">
        <f>IF(Table3[[#This Row],[Return Status]] = "Returned", 0, Table3[[#This Row],[Profit]])</f>
        <v>-7.4059999999999997</v>
      </c>
      <c r="L4242" s="8" t="str">
        <f>IFERROR(VLOOKUP(Table3[[#This Row],[Order ID]],returns[[Order ID]:[Status]],2,FALSE), "")</f>
        <v/>
      </c>
      <c r="M4242">
        <v>8.69</v>
      </c>
      <c r="N4242">
        <v>2.99</v>
      </c>
      <c r="O4242" t="s">
        <v>789</v>
      </c>
      <c r="P4242" t="s">
        <v>11</v>
      </c>
      <c r="Q4242">
        <v>91711</v>
      </c>
      <c r="R4242" t="s">
        <v>12</v>
      </c>
      <c r="S4242" t="s">
        <v>1976</v>
      </c>
      <c r="T4242" t="e">
        <f>VLOOKUP(Table3[[#This Row],[Region]],managers5[],2,FALSE)</f>
        <v>#N/A</v>
      </c>
      <c r="U4242" t="s">
        <v>1955</v>
      </c>
      <c r="V4242" t="s">
        <v>1959</v>
      </c>
      <c r="W4242" t="s">
        <v>14</v>
      </c>
      <c r="X4242" t="s">
        <v>39</v>
      </c>
      <c r="Y4242" t="s">
        <v>16</v>
      </c>
      <c r="Z4242" t="s">
        <v>17</v>
      </c>
      <c r="AA4242" t="s">
        <v>391</v>
      </c>
      <c r="AB4242" t="s">
        <v>19</v>
      </c>
      <c r="AC4242">
        <v>0.39</v>
      </c>
      <c r="AD4242" s="1">
        <v>41168</v>
      </c>
    </row>
    <row r="4243" spans="1:30" x14ac:dyDescent="0.35">
      <c r="A4243">
        <v>590</v>
      </c>
      <c r="B4243">
        <v>5960</v>
      </c>
      <c r="C4243">
        <v>42306</v>
      </c>
      <c r="D4243" s="1">
        <v>41166</v>
      </c>
      <c r="E4243" t="s">
        <v>77</v>
      </c>
      <c r="F4243">
        <v>19</v>
      </c>
      <c r="G4243">
        <v>773.83</v>
      </c>
      <c r="H4243">
        <v>0.06</v>
      </c>
      <c r="I4243" t="s">
        <v>9</v>
      </c>
      <c r="J4243" s="8">
        <v>146.79</v>
      </c>
      <c r="K4243" s="8">
        <f>IF(Table3[[#This Row],[Return Status]] = "Returned", 0, Table3[[#This Row],[Profit]])</f>
        <v>146.79</v>
      </c>
      <c r="L4243" s="8" t="str">
        <f>IFERROR(VLOOKUP(Table3[[#This Row],[Order ID]],returns[[Order ID]:[Status]],2,FALSE), "")</f>
        <v/>
      </c>
      <c r="M4243">
        <v>40.98</v>
      </c>
      <c r="N4243">
        <v>5.33</v>
      </c>
      <c r="O4243" t="s">
        <v>789</v>
      </c>
      <c r="P4243" t="s">
        <v>134</v>
      </c>
      <c r="Q4243">
        <v>2048</v>
      </c>
      <c r="R4243" t="s">
        <v>135</v>
      </c>
      <c r="S4243" t="s">
        <v>1979</v>
      </c>
      <c r="T4243" t="e">
        <f>VLOOKUP(Table3[[#This Row],[Region]],managers5[],2,FALSE)</f>
        <v>#N/A</v>
      </c>
      <c r="U4243" t="s">
        <v>1956</v>
      </c>
      <c r="W4243" t="s">
        <v>14</v>
      </c>
      <c r="X4243" t="s">
        <v>39</v>
      </c>
      <c r="Y4243" t="s">
        <v>16</v>
      </c>
      <c r="Z4243" t="s">
        <v>83</v>
      </c>
      <c r="AA4243" t="s">
        <v>240</v>
      </c>
      <c r="AB4243" t="s">
        <v>19</v>
      </c>
      <c r="AC4243">
        <v>0.56999999999999995</v>
      </c>
      <c r="AD4243" s="1">
        <v>41168</v>
      </c>
    </row>
    <row r="4244" spans="1:30" x14ac:dyDescent="0.35">
      <c r="A4244">
        <v>591</v>
      </c>
      <c r="B4244">
        <v>5961</v>
      </c>
      <c r="C4244">
        <v>42306</v>
      </c>
      <c r="D4244" s="1">
        <v>41166</v>
      </c>
      <c r="E4244" t="s">
        <v>77</v>
      </c>
      <c r="F4244">
        <v>18</v>
      </c>
      <c r="G4244">
        <v>47.4</v>
      </c>
      <c r="H4244">
        <v>0.03</v>
      </c>
      <c r="I4244" t="s">
        <v>9</v>
      </c>
      <c r="J4244" s="8">
        <v>-63.03</v>
      </c>
      <c r="K4244" s="8">
        <f>IF(Table3[[#This Row],[Return Status]] = "Returned", 0, Table3[[#This Row],[Profit]])</f>
        <v>-63.03</v>
      </c>
      <c r="L4244" s="8" t="str">
        <f>IFERROR(VLOOKUP(Table3[[#This Row],[Order ID]],returns[[Order ID]:[Status]],2,FALSE), "")</f>
        <v/>
      </c>
      <c r="M4244">
        <v>2.2799999999999998</v>
      </c>
      <c r="N4244">
        <v>5.2</v>
      </c>
      <c r="O4244" t="s">
        <v>789</v>
      </c>
      <c r="P4244" t="s">
        <v>134</v>
      </c>
      <c r="Q4244">
        <v>6360</v>
      </c>
      <c r="R4244" t="s">
        <v>135</v>
      </c>
      <c r="S4244" t="s">
        <v>1979</v>
      </c>
      <c r="T4244" t="e">
        <f>VLOOKUP(Table3[[#This Row],[Region]],managers5[],2,FALSE)</f>
        <v>#N/A</v>
      </c>
      <c r="U4244" t="s">
        <v>1956</v>
      </c>
      <c r="W4244" t="s">
        <v>14</v>
      </c>
      <c r="X4244" t="s">
        <v>39</v>
      </c>
      <c r="Y4244" t="s">
        <v>16</v>
      </c>
      <c r="Z4244" t="s">
        <v>106</v>
      </c>
      <c r="AA4244" t="s">
        <v>790</v>
      </c>
      <c r="AB4244" t="s">
        <v>35</v>
      </c>
      <c r="AC4244">
        <v>0.41</v>
      </c>
      <c r="AD4244" s="1">
        <v>41168</v>
      </c>
    </row>
    <row r="4245" spans="1:30" x14ac:dyDescent="0.35">
      <c r="A4245">
        <v>7412</v>
      </c>
      <c r="B4245">
        <v>5962</v>
      </c>
      <c r="C4245">
        <v>42308</v>
      </c>
      <c r="D4245" s="1">
        <v>39976</v>
      </c>
      <c r="E4245" t="s">
        <v>20</v>
      </c>
      <c r="F4245">
        <v>16</v>
      </c>
      <c r="G4245">
        <v>79.98</v>
      </c>
      <c r="H4245">
        <v>0.09</v>
      </c>
      <c r="I4245" t="s">
        <v>9</v>
      </c>
      <c r="J4245" s="8">
        <v>-56.56</v>
      </c>
      <c r="K4245" s="8">
        <f>IF(Table3[[#This Row],[Return Status]] = "Returned", 0, Table3[[#This Row],[Profit]])</f>
        <v>-56.56</v>
      </c>
      <c r="L4245" s="8" t="str">
        <f>IFERROR(VLOOKUP(Table3[[#This Row],[Order ID]],returns[[Order ID]:[Status]],2,FALSE), "")</f>
        <v/>
      </c>
      <c r="M4245">
        <v>4.8600000000000003</v>
      </c>
      <c r="N4245">
        <v>7.1</v>
      </c>
      <c r="O4245" t="s">
        <v>1858</v>
      </c>
      <c r="P4245" t="s">
        <v>37</v>
      </c>
      <c r="Q4245">
        <v>43068</v>
      </c>
      <c r="R4245" t="s">
        <v>37</v>
      </c>
      <c r="S4245" t="s">
        <v>1979</v>
      </c>
      <c r="T4245" t="e">
        <f>VLOOKUP(Table3[[#This Row],[Region]],managers5[],2,FALSE)</f>
        <v>#N/A</v>
      </c>
      <c r="U4245" t="s">
        <v>1956</v>
      </c>
      <c r="W4245" t="s">
        <v>14</v>
      </c>
      <c r="X4245" t="s">
        <v>15</v>
      </c>
      <c r="Y4245" t="s">
        <v>50</v>
      </c>
      <c r="Z4245" t="s">
        <v>61</v>
      </c>
      <c r="AA4245" t="s">
        <v>278</v>
      </c>
      <c r="AB4245" t="s">
        <v>19</v>
      </c>
      <c r="AC4245">
        <v>0.42</v>
      </c>
      <c r="AD4245" s="2">
        <v>39979</v>
      </c>
    </row>
    <row r="4246" spans="1:30" x14ac:dyDescent="0.35">
      <c r="A4246">
        <v>1647</v>
      </c>
      <c r="B4246">
        <v>8322</v>
      </c>
      <c r="C4246">
        <v>59491</v>
      </c>
      <c r="D4246" s="1">
        <v>40992</v>
      </c>
      <c r="E4246" t="s">
        <v>77</v>
      </c>
      <c r="F4246">
        <v>8</v>
      </c>
      <c r="G4246">
        <v>32.31</v>
      </c>
      <c r="H4246">
        <v>0.09</v>
      </c>
      <c r="I4246" t="s">
        <v>9</v>
      </c>
      <c r="J4246" s="8">
        <v>-33.591500000000003</v>
      </c>
      <c r="K4246" s="8">
        <f>IF(Table3[[#This Row],[Return Status]] = "Returned", 0, Table3[[#This Row],[Profit]])</f>
        <v>-33.591500000000003</v>
      </c>
      <c r="L4246" s="8" t="str">
        <f>IFERROR(VLOOKUP(Table3[[#This Row],[Order ID]],returns[[Order ID]:[Status]],2,FALSE), "")</f>
        <v/>
      </c>
      <c r="M4246">
        <v>3.58</v>
      </c>
      <c r="N4246">
        <v>5.47</v>
      </c>
      <c r="O4246" t="s">
        <v>1401</v>
      </c>
      <c r="P4246" t="s">
        <v>1144</v>
      </c>
      <c r="Q4246">
        <v>28031</v>
      </c>
      <c r="R4246" t="s">
        <v>44</v>
      </c>
      <c r="S4246" t="s">
        <v>1978</v>
      </c>
      <c r="T4246" t="e">
        <f>VLOOKUP(Table3[[#This Row],[Region]],managers5[],2,FALSE)</f>
        <v>#N/A</v>
      </c>
      <c r="U4246" t="s">
        <v>1957</v>
      </c>
      <c r="V4246" t="s">
        <v>1959</v>
      </c>
      <c r="W4246" t="s">
        <v>14</v>
      </c>
      <c r="X4246" t="s">
        <v>24</v>
      </c>
      <c r="Y4246" t="s">
        <v>16</v>
      </c>
      <c r="Z4246" t="s">
        <v>17</v>
      </c>
      <c r="AA4246" t="s">
        <v>273</v>
      </c>
      <c r="AB4246" t="s">
        <v>19</v>
      </c>
      <c r="AC4246">
        <v>0.37</v>
      </c>
      <c r="AD4246" s="1">
        <v>40993</v>
      </c>
    </row>
    <row r="4247" spans="1:30" x14ac:dyDescent="0.35">
      <c r="A4247">
        <v>5053</v>
      </c>
      <c r="B4247">
        <v>6647</v>
      </c>
      <c r="C4247">
        <v>47270</v>
      </c>
      <c r="D4247" s="1">
        <v>40392</v>
      </c>
      <c r="E4247" t="s">
        <v>41</v>
      </c>
      <c r="F4247">
        <v>9</v>
      </c>
      <c r="G4247">
        <v>61</v>
      </c>
      <c r="H4247">
        <v>0.08</v>
      </c>
      <c r="I4247" t="s">
        <v>9</v>
      </c>
      <c r="J4247" s="8">
        <v>-34.25</v>
      </c>
      <c r="K4247" s="8">
        <f>IF(Table3[[#This Row],[Return Status]] = "Returned", 0, Table3[[#This Row],[Profit]])</f>
        <v>-34.25</v>
      </c>
      <c r="L4247" s="8" t="str">
        <f>IFERROR(VLOOKUP(Table3[[#This Row],[Order ID]],returns[[Order ID]:[Status]],2,FALSE), "")</f>
        <v/>
      </c>
      <c r="M4247">
        <v>6.48</v>
      </c>
      <c r="N4247">
        <v>6.81</v>
      </c>
      <c r="O4247" t="s">
        <v>1205</v>
      </c>
      <c r="P4247" t="s">
        <v>60</v>
      </c>
      <c r="Q4247">
        <v>28806</v>
      </c>
      <c r="R4247" t="s">
        <v>44</v>
      </c>
      <c r="S4247" t="s">
        <v>1978</v>
      </c>
      <c r="T4247" t="e">
        <f>VLOOKUP(Table3[[#This Row],[Region]],managers5[],2,FALSE)</f>
        <v>#N/A</v>
      </c>
      <c r="U4247" t="s">
        <v>1957</v>
      </c>
      <c r="V4247" t="s">
        <v>1959</v>
      </c>
      <c r="W4247" t="s">
        <v>14</v>
      </c>
      <c r="X4247" t="s">
        <v>24</v>
      </c>
      <c r="Y4247" t="s">
        <v>16</v>
      </c>
      <c r="Z4247" t="s">
        <v>30</v>
      </c>
      <c r="AA4247" t="s">
        <v>1462</v>
      </c>
      <c r="AB4247" t="s">
        <v>19</v>
      </c>
      <c r="AC4247">
        <v>0.36</v>
      </c>
      <c r="AD4247" s="2">
        <v>40394</v>
      </c>
    </row>
    <row r="4248" spans="1:30" x14ac:dyDescent="0.35">
      <c r="A4248">
        <v>7741</v>
      </c>
      <c r="B4248">
        <v>4668</v>
      </c>
      <c r="C4248">
        <v>33220</v>
      </c>
      <c r="D4248" s="1">
        <v>39918</v>
      </c>
      <c r="E4248" t="s">
        <v>8</v>
      </c>
      <c r="F4248">
        <v>40</v>
      </c>
      <c r="G4248">
        <v>736.96</v>
      </c>
      <c r="H4248">
        <v>0.1</v>
      </c>
      <c r="I4248" t="s">
        <v>9</v>
      </c>
      <c r="J4248" s="8">
        <v>-34.29</v>
      </c>
      <c r="K4248" s="8">
        <f>IF(Table3[[#This Row],[Return Status]] = "Returned", 0, Table3[[#This Row],[Profit]])</f>
        <v>-34.29</v>
      </c>
      <c r="L4248" s="8" t="str">
        <f>IFERROR(VLOOKUP(Table3[[#This Row],[Order ID]],returns[[Order ID]:[Status]],2,FALSE), "")</f>
        <v/>
      </c>
      <c r="M4248">
        <v>19.98</v>
      </c>
      <c r="N4248">
        <v>10.49</v>
      </c>
      <c r="O4248" t="s">
        <v>1724</v>
      </c>
      <c r="P4248" t="s">
        <v>43</v>
      </c>
      <c r="Q4248">
        <v>39701</v>
      </c>
      <c r="R4248" t="s">
        <v>44</v>
      </c>
      <c r="S4248" t="s">
        <v>1978</v>
      </c>
      <c r="T4248" t="e">
        <f>VLOOKUP(Table3[[#This Row],[Region]],managers5[],2,FALSE)</f>
        <v>#N/A</v>
      </c>
      <c r="U4248" t="s">
        <v>1957</v>
      </c>
      <c r="V4248" t="s">
        <v>1959</v>
      </c>
      <c r="W4248" t="s">
        <v>14</v>
      </c>
      <c r="X4248" t="s">
        <v>39</v>
      </c>
      <c r="Y4248" t="s">
        <v>50</v>
      </c>
      <c r="Z4248" t="s">
        <v>61</v>
      </c>
      <c r="AA4248" t="s">
        <v>593</v>
      </c>
      <c r="AB4248" t="s">
        <v>19</v>
      </c>
      <c r="AC4248">
        <v>0.49</v>
      </c>
      <c r="AD4248" s="2">
        <v>39921</v>
      </c>
    </row>
    <row r="4249" spans="1:30" x14ac:dyDescent="0.35">
      <c r="A4249">
        <v>5811</v>
      </c>
      <c r="B4249">
        <v>2733</v>
      </c>
      <c r="C4249">
        <v>19744</v>
      </c>
      <c r="D4249" s="1">
        <v>40251</v>
      </c>
      <c r="E4249" t="s">
        <v>20</v>
      </c>
      <c r="F4249">
        <v>41</v>
      </c>
      <c r="G4249">
        <v>478.38</v>
      </c>
      <c r="H4249">
        <v>0.09</v>
      </c>
      <c r="I4249" t="s">
        <v>9</v>
      </c>
      <c r="J4249" s="8">
        <v>-34.39</v>
      </c>
      <c r="K4249" s="8">
        <f>IF(Table3[[#This Row],[Return Status]] = "Returned", 0, Table3[[#This Row],[Profit]])</f>
        <v>-34.39</v>
      </c>
      <c r="L4249" s="8" t="str">
        <f>IFERROR(VLOOKUP(Table3[[#This Row],[Order ID]],returns[[Order ID]:[Status]],2,FALSE), "")</f>
        <v/>
      </c>
      <c r="M4249">
        <v>11.97</v>
      </c>
      <c r="N4249">
        <v>4.9800000000000004</v>
      </c>
      <c r="O4249" t="s">
        <v>274</v>
      </c>
      <c r="P4249" t="s">
        <v>120</v>
      </c>
      <c r="Q4249">
        <v>32953</v>
      </c>
      <c r="R4249" t="s">
        <v>56</v>
      </c>
      <c r="S4249" t="s">
        <v>1978</v>
      </c>
      <c r="T4249" t="e">
        <f>VLOOKUP(Table3[[#This Row],[Region]],managers5[],2,FALSE)</f>
        <v>#N/A</v>
      </c>
      <c r="U4249" t="s">
        <v>1957</v>
      </c>
      <c r="V4249" t="s">
        <v>1959</v>
      </c>
      <c r="W4249" t="s">
        <v>14</v>
      </c>
      <c r="X4249" t="s">
        <v>39</v>
      </c>
      <c r="Y4249" t="s">
        <v>16</v>
      </c>
      <c r="Z4249" t="s">
        <v>83</v>
      </c>
      <c r="AA4249" t="s">
        <v>384</v>
      </c>
      <c r="AB4249" t="s">
        <v>19</v>
      </c>
      <c r="AC4249">
        <v>0.57999999999999996</v>
      </c>
      <c r="AD4249" s="2">
        <v>40253</v>
      </c>
    </row>
    <row r="4250" spans="1:30" x14ac:dyDescent="0.35">
      <c r="A4250">
        <v>6582</v>
      </c>
      <c r="B4250">
        <v>5967</v>
      </c>
      <c r="C4250">
        <v>42338</v>
      </c>
      <c r="D4250" s="1">
        <v>40119</v>
      </c>
      <c r="E4250" t="s">
        <v>8</v>
      </c>
      <c r="F4250">
        <v>14</v>
      </c>
      <c r="G4250">
        <v>63.91</v>
      </c>
      <c r="H4250">
        <v>0.04</v>
      </c>
      <c r="I4250" t="s">
        <v>9</v>
      </c>
      <c r="J4250" s="8">
        <v>-44.47</v>
      </c>
      <c r="K4250" s="8">
        <f>IF(Table3[[#This Row],[Return Status]] = "Returned", 0, Table3[[#This Row],[Profit]])</f>
        <v>-44.47</v>
      </c>
      <c r="L4250" s="8" t="str">
        <f>IFERROR(VLOOKUP(Table3[[#This Row],[Order ID]],returns[[Order ID]:[Status]],2,FALSE), "")</f>
        <v/>
      </c>
      <c r="M4250">
        <v>4.1399999999999997</v>
      </c>
      <c r="N4250">
        <v>6.6</v>
      </c>
      <c r="O4250" t="s">
        <v>229</v>
      </c>
      <c r="P4250" t="s">
        <v>11</v>
      </c>
      <c r="Q4250">
        <v>90712</v>
      </c>
      <c r="R4250" t="s">
        <v>12</v>
      </c>
      <c r="S4250" t="s">
        <v>1976</v>
      </c>
      <c r="T4250" t="e">
        <f>VLOOKUP(Table3[[#This Row],[Region]],managers5[],2,FALSE)</f>
        <v>#N/A</v>
      </c>
      <c r="U4250" t="s">
        <v>1955</v>
      </c>
      <c r="V4250" t="s">
        <v>1959</v>
      </c>
      <c r="W4250" t="s">
        <v>14</v>
      </c>
      <c r="X4250" t="s">
        <v>71</v>
      </c>
      <c r="Y4250" t="s">
        <v>50</v>
      </c>
      <c r="Z4250" t="s">
        <v>61</v>
      </c>
      <c r="AA4250" t="s">
        <v>1827</v>
      </c>
      <c r="AB4250" t="s">
        <v>19</v>
      </c>
      <c r="AC4250">
        <v>0.49</v>
      </c>
      <c r="AD4250" s="2">
        <v>40121</v>
      </c>
    </row>
    <row r="4251" spans="1:30" x14ac:dyDescent="0.35">
      <c r="A4251">
        <v>6583</v>
      </c>
      <c r="B4251">
        <v>5968</v>
      </c>
      <c r="C4251">
        <v>42338</v>
      </c>
      <c r="D4251" s="1">
        <v>40119</v>
      </c>
      <c r="E4251" t="s">
        <v>8</v>
      </c>
      <c r="F4251">
        <v>32</v>
      </c>
      <c r="G4251">
        <v>1909.00649999999</v>
      </c>
      <c r="H4251">
        <v>0.01</v>
      </c>
      <c r="I4251" t="s">
        <v>9</v>
      </c>
      <c r="J4251" s="8">
        <v>344.13299999999998</v>
      </c>
      <c r="K4251" s="8">
        <f>IF(Table3[[#This Row],[Return Status]] = "Returned", 0, Table3[[#This Row],[Profit]])</f>
        <v>344.13299999999998</v>
      </c>
      <c r="L4251" s="8" t="str">
        <f>IFERROR(VLOOKUP(Table3[[#This Row],[Order ID]],returns[[Order ID]:[Status]],2,FALSE), "")</f>
        <v/>
      </c>
      <c r="M4251">
        <v>65.989999999999995</v>
      </c>
      <c r="N4251">
        <v>8.99</v>
      </c>
      <c r="O4251" t="s">
        <v>229</v>
      </c>
      <c r="P4251" t="s">
        <v>11</v>
      </c>
      <c r="Q4251">
        <v>90712</v>
      </c>
      <c r="R4251" t="s">
        <v>12</v>
      </c>
      <c r="S4251" t="s">
        <v>1976</v>
      </c>
      <c r="T4251" t="e">
        <f>VLOOKUP(Table3[[#This Row],[Region]],managers5[],2,FALSE)</f>
        <v>#N/A</v>
      </c>
      <c r="U4251" t="s">
        <v>1955</v>
      </c>
      <c r="V4251" t="s">
        <v>1959</v>
      </c>
      <c r="W4251" t="s">
        <v>14</v>
      </c>
      <c r="X4251" t="s">
        <v>71</v>
      </c>
      <c r="Y4251" t="s">
        <v>46</v>
      </c>
      <c r="Z4251" t="s">
        <v>86</v>
      </c>
      <c r="AA4251" t="s">
        <v>607</v>
      </c>
      <c r="AB4251" t="s">
        <v>19</v>
      </c>
      <c r="AC4251">
        <v>0.59</v>
      </c>
      <c r="AD4251" s="2">
        <v>40121</v>
      </c>
    </row>
    <row r="4252" spans="1:30" x14ac:dyDescent="0.35">
      <c r="A4252">
        <v>6421</v>
      </c>
      <c r="B4252">
        <v>3003</v>
      </c>
      <c r="C4252">
        <v>21635</v>
      </c>
      <c r="D4252" s="1">
        <v>40149</v>
      </c>
      <c r="E4252" t="s">
        <v>32</v>
      </c>
      <c r="F4252">
        <v>2</v>
      </c>
      <c r="G4252">
        <v>65.31</v>
      </c>
      <c r="H4252">
        <v>0</v>
      </c>
      <c r="I4252" t="s">
        <v>9</v>
      </c>
      <c r="J4252" s="8">
        <v>-34.419499999999999</v>
      </c>
      <c r="K4252" s="8">
        <f>IF(Table3[[#This Row],[Return Status]] = "Returned", 0, Table3[[#This Row],[Profit]])</f>
        <v>-34.419499999999999</v>
      </c>
      <c r="L4252" s="8" t="str">
        <f>IFERROR(VLOOKUP(Table3[[#This Row],[Order ID]],returns[[Order ID]:[Status]],2,FALSE), "")</f>
        <v/>
      </c>
      <c r="M4252">
        <v>24.92</v>
      </c>
      <c r="N4252">
        <v>12.98</v>
      </c>
      <c r="O4252" t="s">
        <v>1349</v>
      </c>
      <c r="P4252" t="s">
        <v>43</v>
      </c>
      <c r="Q4252">
        <v>29915</v>
      </c>
      <c r="R4252" t="s">
        <v>44</v>
      </c>
      <c r="S4252" t="s">
        <v>1978</v>
      </c>
      <c r="T4252" t="e">
        <f>VLOOKUP(Table3[[#This Row],[Region]],managers5[],2,FALSE)</f>
        <v>#N/A</v>
      </c>
      <c r="U4252" t="s">
        <v>1957</v>
      </c>
      <c r="V4252" t="s">
        <v>1959</v>
      </c>
      <c r="W4252" t="s">
        <v>14</v>
      </c>
      <c r="X4252" t="s">
        <v>39</v>
      </c>
      <c r="Y4252" t="s">
        <v>16</v>
      </c>
      <c r="Z4252" t="s">
        <v>17</v>
      </c>
      <c r="AA4252" t="s">
        <v>1243</v>
      </c>
      <c r="AB4252" t="s">
        <v>19</v>
      </c>
      <c r="AC4252">
        <v>0.39</v>
      </c>
      <c r="AD4252" s="2">
        <v>40149</v>
      </c>
    </row>
    <row r="4253" spans="1:30" x14ac:dyDescent="0.35">
      <c r="A4253">
        <v>7047</v>
      </c>
      <c r="B4253">
        <v>5972</v>
      </c>
      <c r="C4253">
        <v>42343</v>
      </c>
      <c r="D4253" s="1">
        <v>40039</v>
      </c>
      <c r="E4253" t="s">
        <v>41</v>
      </c>
      <c r="F4253">
        <v>46</v>
      </c>
      <c r="G4253">
        <v>3412.08</v>
      </c>
      <c r="H4253">
        <v>0.04</v>
      </c>
      <c r="I4253" t="s">
        <v>49</v>
      </c>
      <c r="J4253" s="8">
        <v>239.23</v>
      </c>
      <c r="K4253" s="8">
        <f>IF(Table3[[#This Row],[Return Status]] = "Returned", 0, Table3[[#This Row],[Profit]])</f>
        <v>239.23</v>
      </c>
      <c r="L4253" s="8" t="str">
        <f>IFERROR(VLOOKUP(Table3[[#This Row],[Order ID]],returns[[Order ID]:[Status]],2,FALSE), "")</f>
        <v/>
      </c>
      <c r="M4253">
        <v>70.98</v>
      </c>
      <c r="N4253">
        <v>26.85</v>
      </c>
      <c r="O4253" t="s">
        <v>1443</v>
      </c>
      <c r="P4253" t="s">
        <v>11</v>
      </c>
      <c r="Q4253">
        <v>94601</v>
      </c>
      <c r="R4253" t="s">
        <v>12</v>
      </c>
      <c r="S4253" t="s">
        <v>1976</v>
      </c>
      <c r="T4253" t="e">
        <f>VLOOKUP(Table3[[#This Row],[Region]],managers5[],2,FALSE)</f>
        <v>#N/A</v>
      </c>
      <c r="U4253" t="s">
        <v>1955</v>
      </c>
      <c r="V4253" t="s">
        <v>1959</v>
      </c>
      <c r="W4253" t="s">
        <v>14</v>
      </c>
      <c r="X4253" t="s">
        <v>71</v>
      </c>
      <c r="Y4253" t="s">
        <v>50</v>
      </c>
      <c r="Z4253" t="s">
        <v>219</v>
      </c>
      <c r="AA4253" t="s">
        <v>1136</v>
      </c>
      <c r="AB4253" t="s">
        <v>53</v>
      </c>
      <c r="AD4253" s="2">
        <v>40041</v>
      </c>
    </row>
    <row r="4254" spans="1:30" x14ac:dyDescent="0.35">
      <c r="A4254">
        <v>7058</v>
      </c>
      <c r="B4254">
        <v>5973</v>
      </c>
      <c r="C4254">
        <v>42343</v>
      </c>
      <c r="D4254" s="1">
        <v>40039</v>
      </c>
      <c r="E4254" t="s">
        <v>41</v>
      </c>
      <c r="F4254">
        <v>31</v>
      </c>
      <c r="G4254">
        <v>1311.68</v>
      </c>
      <c r="H4254">
        <v>0.03</v>
      </c>
      <c r="I4254" t="s">
        <v>9</v>
      </c>
      <c r="J4254" s="8">
        <v>230.37</v>
      </c>
      <c r="K4254" s="8">
        <f>IF(Table3[[#This Row],[Return Status]] = "Returned", 0, Table3[[#This Row],[Profit]])</f>
        <v>230.37</v>
      </c>
      <c r="L4254" s="8" t="str">
        <f>IFERROR(VLOOKUP(Table3[[#This Row],[Order ID]],returns[[Order ID]:[Status]],2,FALSE), "")</f>
        <v/>
      </c>
      <c r="M4254">
        <v>40.99</v>
      </c>
      <c r="N4254">
        <v>17.48</v>
      </c>
      <c r="O4254" t="s">
        <v>1443</v>
      </c>
      <c r="P4254" t="s">
        <v>11</v>
      </c>
      <c r="Q4254">
        <v>94601</v>
      </c>
      <c r="R4254" t="s">
        <v>12</v>
      </c>
      <c r="S4254" t="s">
        <v>1976</v>
      </c>
      <c r="T4254" t="e">
        <f>VLOOKUP(Table3[[#This Row],[Region]],managers5[],2,FALSE)</f>
        <v>#N/A</v>
      </c>
      <c r="U4254" t="s">
        <v>1955</v>
      </c>
      <c r="V4254" t="s">
        <v>1959</v>
      </c>
      <c r="W4254" t="s">
        <v>14</v>
      </c>
      <c r="X4254" t="s">
        <v>71</v>
      </c>
      <c r="Y4254" t="s">
        <v>16</v>
      </c>
      <c r="Z4254" t="s">
        <v>30</v>
      </c>
      <c r="AA4254" t="s">
        <v>505</v>
      </c>
      <c r="AB4254" t="s">
        <v>19</v>
      </c>
      <c r="AC4254">
        <v>0.36</v>
      </c>
      <c r="AD4254" s="2">
        <v>40040</v>
      </c>
    </row>
    <row r="4255" spans="1:30" x14ac:dyDescent="0.35">
      <c r="A4255">
        <v>2341</v>
      </c>
      <c r="B4255">
        <v>5975</v>
      </c>
      <c r="C4255">
        <v>42370</v>
      </c>
      <c r="D4255" s="1">
        <v>40868</v>
      </c>
      <c r="E4255" t="s">
        <v>77</v>
      </c>
      <c r="F4255">
        <v>33</v>
      </c>
      <c r="G4255">
        <v>125.27</v>
      </c>
      <c r="H4255">
        <v>7.0000000000000007E-2</v>
      </c>
      <c r="I4255" t="s">
        <v>9</v>
      </c>
      <c r="J4255" s="8">
        <v>-105.83450000000001</v>
      </c>
      <c r="K4255" s="8">
        <f>IF(Table3[[#This Row],[Return Status]] = "Returned", 0, Table3[[#This Row],[Profit]])</f>
        <v>-105.83450000000001</v>
      </c>
      <c r="L4255" s="8" t="str">
        <f>IFERROR(VLOOKUP(Table3[[#This Row],[Order ID]],returns[[Order ID]:[Status]],2,FALSE), "")</f>
        <v/>
      </c>
      <c r="M4255">
        <v>3.81</v>
      </c>
      <c r="N4255">
        <v>4.83</v>
      </c>
      <c r="O4255" t="s">
        <v>489</v>
      </c>
      <c r="P4255" t="s">
        <v>97</v>
      </c>
      <c r="Q4255">
        <v>97477</v>
      </c>
      <c r="R4255" t="s">
        <v>98</v>
      </c>
      <c r="S4255" t="s">
        <v>1976</v>
      </c>
      <c r="T4255" t="e">
        <f>VLOOKUP(Table3[[#This Row],[Region]],managers5[],2,FALSE)</f>
        <v>#N/A</v>
      </c>
      <c r="U4255" t="s">
        <v>1955</v>
      </c>
      <c r="V4255" t="s">
        <v>1959</v>
      </c>
      <c r="W4255" t="s">
        <v>14</v>
      </c>
      <c r="X4255" t="s">
        <v>24</v>
      </c>
      <c r="Y4255" t="s">
        <v>16</v>
      </c>
      <c r="Z4255" t="s">
        <v>17</v>
      </c>
      <c r="AA4255" t="s">
        <v>1600</v>
      </c>
      <c r="AB4255" t="s">
        <v>19</v>
      </c>
      <c r="AC4255">
        <v>0.4</v>
      </c>
      <c r="AD4255" s="1">
        <v>40870</v>
      </c>
    </row>
    <row r="4256" spans="1:30" x14ac:dyDescent="0.35">
      <c r="A4256">
        <v>5831</v>
      </c>
      <c r="B4256">
        <v>2133</v>
      </c>
      <c r="C4256">
        <v>15234</v>
      </c>
      <c r="D4256" s="1">
        <v>40249</v>
      </c>
      <c r="E4256" t="s">
        <v>8</v>
      </c>
      <c r="F4256">
        <v>12</v>
      </c>
      <c r="G4256">
        <v>1323.54349999999</v>
      </c>
      <c r="H4256">
        <v>0</v>
      </c>
      <c r="I4256" t="s">
        <v>33</v>
      </c>
      <c r="J4256" s="8">
        <v>-34.726999999999997</v>
      </c>
      <c r="K4256" s="8">
        <f>IF(Table3[[#This Row],[Return Status]] = "Returned", 0, Table3[[#This Row],[Profit]])</f>
        <v>-34.726999999999997</v>
      </c>
      <c r="L4256" s="8" t="str">
        <f>IFERROR(VLOOKUP(Table3[[#This Row],[Order ID]],returns[[Order ID]:[Status]],2,FALSE), "")</f>
        <v/>
      </c>
      <c r="M4256">
        <v>125.99</v>
      </c>
      <c r="N4256">
        <v>8.08</v>
      </c>
      <c r="O4256" t="s">
        <v>1480</v>
      </c>
      <c r="P4256" t="s">
        <v>120</v>
      </c>
      <c r="Q4256">
        <v>33322</v>
      </c>
      <c r="R4256" t="s">
        <v>56</v>
      </c>
      <c r="S4256" t="s">
        <v>1978</v>
      </c>
      <c r="T4256" t="e">
        <f>VLOOKUP(Table3[[#This Row],[Region]],managers5[],2,FALSE)</f>
        <v>#N/A</v>
      </c>
      <c r="U4256" t="s">
        <v>1957</v>
      </c>
      <c r="V4256" t="s">
        <v>1959</v>
      </c>
      <c r="W4256" t="s">
        <v>14</v>
      </c>
      <c r="X4256" t="s">
        <v>39</v>
      </c>
      <c r="Y4256" t="s">
        <v>46</v>
      </c>
      <c r="Z4256" t="s">
        <v>86</v>
      </c>
      <c r="AA4256" t="s">
        <v>835</v>
      </c>
      <c r="AB4256" t="s">
        <v>19</v>
      </c>
      <c r="AC4256">
        <v>0.56999999999999995</v>
      </c>
      <c r="AD4256" s="2">
        <v>40250</v>
      </c>
    </row>
    <row r="4257" spans="1:30" x14ac:dyDescent="0.35">
      <c r="A4257">
        <v>8146</v>
      </c>
      <c r="B4257">
        <v>3531</v>
      </c>
      <c r="C4257">
        <v>25120</v>
      </c>
      <c r="D4257" s="1">
        <v>39848</v>
      </c>
      <c r="E4257" t="s">
        <v>20</v>
      </c>
      <c r="F4257">
        <v>10</v>
      </c>
      <c r="G4257">
        <v>71.86</v>
      </c>
      <c r="H4257">
        <v>0.1</v>
      </c>
      <c r="I4257" t="s">
        <v>9</v>
      </c>
      <c r="J4257" s="8">
        <v>-35.520000000000003</v>
      </c>
      <c r="K4257" s="8">
        <f>IF(Table3[[#This Row],[Return Status]] = "Returned", 0, Table3[[#This Row],[Profit]])</f>
        <v>-35.520000000000003</v>
      </c>
      <c r="L4257" s="8" t="str">
        <f>IFERROR(VLOOKUP(Table3[[#This Row],[Order ID]],returns[[Order ID]:[Status]],2,FALSE), "")</f>
        <v/>
      </c>
      <c r="M4257">
        <v>6.68</v>
      </c>
      <c r="N4257">
        <v>6.93</v>
      </c>
      <c r="O4257" t="s">
        <v>180</v>
      </c>
      <c r="P4257" t="s">
        <v>43</v>
      </c>
      <c r="Q4257">
        <v>29301</v>
      </c>
      <c r="R4257" t="s">
        <v>44</v>
      </c>
      <c r="S4257" t="s">
        <v>1978</v>
      </c>
      <c r="T4257" t="e">
        <f>VLOOKUP(Table3[[#This Row],[Region]],managers5[],2,FALSE)</f>
        <v>#N/A</v>
      </c>
      <c r="U4257" t="s">
        <v>1957</v>
      </c>
      <c r="V4257" t="s">
        <v>1959</v>
      </c>
      <c r="W4257" t="s">
        <v>14</v>
      </c>
      <c r="X4257" t="s">
        <v>71</v>
      </c>
      <c r="Y4257" t="s">
        <v>16</v>
      </c>
      <c r="Z4257" t="s">
        <v>30</v>
      </c>
      <c r="AA4257" t="s">
        <v>964</v>
      </c>
      <c r="AB4257" t="s">
        <v>19</v>
      </c>
      <c r="AC4257">
        <v>0.37</v>
      </c>
      <c r="AD4257" s="2">
        <v>39851</v>
      </c>
    </row>
    <row r="4258" spans="1:30" x14ac:dyDescent="0.35">
      <c r="A4258">
        <v>1711</v>
      </c>
      <c r="B4258">
        <v>5953</v>
      </c>
      <c r="C4258">
        <v>42243</v>
      </c>
      <c r="D4258" s="1">
        <v>40979</v>
      </c>
      <c r="E4258" t="s">
        <v>20</v>
      </c>
      <c r="F4258">
        <v>19</v>
      </c>
      <c r="G4258">
        <v>145.26</v>
      </c>
      <c r="H4258">
        <v>0.05</v>
      </c>
      <c r="I4258" t="s">
        <v>9</v>
      </c>
      <c r="J4258" s="8">
        <v>-35.75</v>
      </c>
      <c r="K4258" s="8">
        <f>IF(Table3[[#This Row],[Return Status]] = "Returned", 0, Table3[[#This Row],[Profit]])</f>
        <v>-35.75</v>
      </c>
      <c r="L4258" s="8" t="str">
        <f>IFERROR(VLOOKUP(Table3[[#This Row],[Order ID]],returns[[Order ID]:[Status]],2,FALSE), "")</f>
        <v/>
      </c>
      <c r="M4258">
        <v>7.35</v>
      </c>
      <c r="N4258">
        <v>5.96</v>
      </c>
      <c r="O4258" t="s">
        <v>894</v>
      </c>
      <c r="P4258" t="s">
        <v>55</v>
      </c>
      <c r="Q4258">
        <v>33952</v>
      </c>
      <c r="R4258" t="s">
        <v>56</v>
      </c>
      <c r="S4258" t="s">
        <v>1978</v>
      </c>
      <c r="T4258" t="e">
        <f>VLOOKUP(Table3[[#This Row],[Region]],managers5[],2,FALSE)</f>
        <v>#N/A</v>
      </c>
      <c r="U4258" t="s">
        <v>1957</v>
      </c>
      <c r="V4258" t="s">
        <v>1959</v>
      </c>
      <c r="W4258" t="s">
        <v>14</v>
      </c>
      <c r="X4258" t="s">
        <v>15</v>
      </c>
      <c r="Y4258" t="s">
        <v>16</v>
      </c>
      <c r="Z4258" t="s">
        <v>30</v>
      </c>
      <c r="AA4258" t="s">
        <v>487</v>
      </c>
      <c r="AB4258" t="s">
        <v>19</v>
      </c>
      <c r="AC4258">
        <v>0.38</v>
      </c>
      <c r="AD4258" s="1">
        <v>40981</v>
      </c>
    </row>
    <row r="4259" spans="1:30" x14ac:dyDescent="0.35">
      <c r="A4259">
        <v>870</v>
      </c>
      <c r="B4259">
        <v>1955</v>
      </c>
      <c r="C4259">
        <v>13988</v>
      </c>
      <c r="D4259" s="1">
        <v>41122</v>
      </c>
      <c r="E4259" t="s">
        <v>8</v>
      </c>
      <c r="F4259">
        <v>39</v>
      </c>
      <c r="G4259">
        <v>626.96</v>
      </c>
      <c r="H4259">
        <v>0</v>
      </c>
      <c r="I4259" t="s">
        <v>9</v>
      </c>
      <c r="J4259" s="8">
        <v>-35.92</v>
      </c>
      <c r="K4259" s="8">
        <f>IF(Table3[[#This Row],[Return Status]] = "Returned", 0, Table3[[#This Row],[Profit]])</f>
        <v>-35.92</v>
      </c>
      <c r="L4259" s="8" t="str">
        <f>IFERROR(VLOOKUP(Table3[[#This Row],[Order ID]],returns[[Order ID]:[Status]],2,FALSE), "")</f>
        <v/>
      </c>
      <c r="M4259">
        <v>14.98</v>
      </c>
      <c r="N4259">
        <v>7.69</v>
      </c>
      <c r="O4259" t="s">
        <v>1011</v>
      </c>
      <c r="P4259" t="s">
        <v>43</v>
      </c>
      <c r="Q4259">
        <v>28110</v>
      </c>
      <c r="R4259" t="s">
        <v>44</v>
      </c>
      <c r="S4259" t="s">
        <v>1978</v>
      </c>
      <c r="T4259" t="e">
        <f>VLOOKUP(Table3[[#This Row],[Region]],managers5[],2,FALSE)</f>
        <v>#N/A</v>
      </c>
      <c r="U4259" t="s">
        <v>1957</v>
      </c>
      <c r="V4259" t="s">
        <v>1959</v>
      </c>
      <c r="W4259" t="s">
        <v>14</v>
      </c>
      <c r="X4259" t="s">
        <v>24</v>
      </c>
      <c r="Y4259" t="s">
        <v>16</v>
      </c>
      <c r="Z4259" t="s">
        <v>75</v>
      </c>
      <c r="AA4259" t="s">
        <v>224</v>
      </c>
      <c r="AB4259" t="s">
        <v>19</v>
      </c>
      <c r="AC4259">
        <v>0.56999999999999995</v>
      </c>
      <c r="AD4259" s="1">
        <v>41123</v>
      </c>
    </row>
    <row r="4260" spans="1:30" x14ac:dyDescent="0.35">
      <c r="A4260">
        <v>4688</v>
      </c>
      <c r="B4260">
        <v>5980</v>
      </c>
      <c r="C4260">
        <v>42375</v>
      </c>
      <c r="D4260" s="1">
        <v>40452</v>
      </c>
      <c r="E4260" t="s">
        <v>77</v>
      </c>
      <c r="F4260">
        <v>45</v>
      </c>
      <c r="G4260">
        <v>138.44999999999999</v>
      </c>
      <c r="H4260">
        <v>0.03</v>
      </c>
      <c r="I4260" t="s">
        <v>33</v>
      </c>
      <c r="J4260" s="8">
        <v>24.34</v>
      </c>
      <c r="K4260" s="8">
        <f>IF(Table3[[#This Row],[Return Status]] = "Returned", 0, Table3[[#This Row],[Profit]])</f>
        <v>0</v>
      </c>
      <c r="L4260" s="8" t="str">
        <f>IFERROR(VLOOKUP(Table3[[#This Row],[Order ID]],returns[[Order ID]:[Status]],2,FALSE), "")</f>
        <v>Returned</v>
      </c>
      <c r="M4260">
        <v>2.94</v>
      </c>
      <c r="N4260">
        <v>0.7</v>
      </c>
      <c r="O4260" t="s">
        <v>1607</v>
      </c>
      <c r="P4260" t="s">
        <v>37</v>
      </c>
      <c r="Q4260">
        <v>44094</v>
      </c>
      <c r="R4260" t="s">
        <v>37</v>
      </c>
      <c r="S4260" t="s">
        <v>1979</v>
      </c>
      <c r="T4260" t="e">
        <f>VLOOKUP(Table3[[#This Row],[Region]],managers5[],2,FALSE)</f>
        <v>#N/A</v>
      </c>
      <c r="U4260" t="s">
        <v>1956</v>
      </c>
      <c r="W4260" t="s">
        <v>14</v>
      </c>
      <c r="X4260" t="s">
        <v>24</v>
      </c>
      <c r="Y4260" t="s">
        <v>16</v>
      </c>
      <c r="Z4260" t="s">
        <v>106</v>
      </c>
      <c r="AA4260" t="s">
        <v>1059</v>
      </c>
      <c r="AB4260" t="s">
        <v>35</v>
      </c>
      <c r="AC4260">
        <v>0.57999999999999996</v>
      </c>
      <c r="AD4260" s="2">
        <v>40453</v>
      </c>
    </row>
    <row r="4261" spans="1:30" x14ac:dyDescent="0.35">
      <c r="A4261">
        <v>5850</v>
      </c>
      <c r="B4261">
        <v>6728</v>
      </c>
      <c r="C4261">
        <v>47909</v>
      </c>
      <c r="D4261" s="1">
        <v>40246</v>
      </c>
      <c r="E4261" t="s">
        <v>20</v>
      </c>
      <c r="F4261">
        <v>22</v>
      </c>
      <c r="G4261">
        <v>220.26</v>
      </c>
      <c r="H4261">
        <v>7.0000000000000007E-2</v>
      </c>
      <c r="I4261" t="s">
        <v>9</v>
      </c>
      <c r="J4261" s="8">
        <v>-35.950000000000003</v>
      </c>
      <c r="K4261" s="8">
        <f>IF(Table3[[#This Row],[Return Status]] = "Returned", 0, Table3[[#This Row],[Profit]])</f>
        <v>-35.950000000000003</v>
      </c>
      <c r="L4261" s="8" t="str">
        <f>IFERROR(VLOOKUP(Table3[[#This Row],[Order ID]],returns[[Order ID]:[Status]],2,FALSE), "")</f>
        <v/>
      </c>
      <c r="M4261">
        <v>10.23</v>
      </c>
      <c r="N4261">
        <v>4.68</v>
      </c>
      <c r="O4261" t="s">
        <v>1131</v>
      </c>
      <c r="P4261" t="s">
        <v>60</v>
      </c>
      <c r="Q4261">
        <v>24281</v>
      </c>
      <c r="R4261" t="s">
        <v>44</v>
      </c>
      <c r="S4261" t="s">
        <v>1978</v>
      </c>
      <c r="T4261" t="e">
        <f>VLOOKUP(Table3[[#This Row],[Region]],managers5[],2,FALSE)</f>
        <v>#N/A</v>
      </c>
      <c r="U4261" t="s">
        <v>1957</v>
      </c>
      <c r="V4261" t="s">
        <v>1959</v>
      </c>
      <c r="W4261" t="s">
        <v>14</v>
      </c>
      <c r="X4261" t="s">
        <v>24</v>
      </c>
      <c r="Y4261" t="s">
        <v>16</v>
      </c>
      <c r="Z4261" t="s">
        <v>67</v>
      </c>
      <c r="AA4261" t="s">
        <v>442</v>
      </c>
      <c r="AB4261" t="s">
        <v>109</v>
      </c>
      <c r="AC4261">
        <v>0.59</v>
      </c>
      <c r="AD4261" s="2">
        <v>40247</v>
      </c>
    </row>
    <row r="4262" spans="1:30" x14ac:dyDescent="0.35">
      <c r="A4262">
        <v>2559</v>
      </c>
      <c r="B4262">
        <v>4011</v>
      </c>
      <c r="C4262">
        <v>28641</v>
      </c>
      <c r="D4262" s="1">
        <v>40828</v>
      </c>
      <c r="E4262" t="s">
        <v>8</v>
      </c>
      <c r="F4262">
        <v>33</v>
      </c>
      <c r="G4262">
        <v>278.64999999999998</v>
      </c>
      <c r="H4262">
        <v>0.05</v>
      </c>
      <c r="I4262" t="s">
        <v>33</v>
      </c>
      <c r="J4262" s="8">
        <v>-36.340000000000003</v>
      </c>
      <c r="K4262" s="8">
        <f>IF(Table3[[#This Row],[Return Status]] = "Returned", 0, Table3[[#This Row],[Profit]])</f>
        <v>-36.340000000000003</v>
      </c>
      <c r="L4262" s="8" t="str">
        <f>IFERROR(VLOOKUP(Table3[[#This Row],[Order ID]],returns[[Order ID]:[Status]],2,FALSE), "")</f>
        <v/>
      </c>
      <c r="M4262">
        <v>8.32</v>
      </c>
      <c r="N4262">
        <v>2.38</v>
      </c>
      <c r="O4262" t="s">
        <v>1346</v>
      </c>
      <c r="P4262" t="s">
        <v>43</v>
      </c>
      <c r="Q4262">
        <v>28079</v>
      </c>
      <c r="R4262" t="s">
        <v>44</v>
      </c>
      <c r="S4262" t="s">
        <v>1978</v>
      </c>
      <c r="T4262" t="e">
        <f>VLOOKUP(Table3[[#This Row],[Region]],managers5[],2,FALSE)</f>
        <v>#N/A</v>
      </c>
      <c r="U4262" t="s">
        <v>1957</v>
      </c>
      <c r="V4262" t="s">
        <v>1959</v>
      </c>
      <c r="W4262" t="s">
        <v>14</v>
      </c>
      <c r="X4262" t="s">
        <v>24</v>
      </c>
      <c r="Y4262" t="s">
        <v>46</v>
      </c>
      <c r="Z4262" t="s">
        <v>47</v>
      </c>
      <c r="AA4262" t="s">
        <v>728</v>
      </c>
      <c r="AB4262" t="s">
        <v>109</v>
      </c>
      <c r="AC4262">
        <v>0.74</v>
      </c>
      <c r="AD4262" s="1">
        <v>40829</v>
      </c>
    </row>
    <row r="4263" spans="1:30" x14ac:dyDescent="0.35">
      <c r="A4263">
        <v>821</v>
      </c>
      <c r="B4263">
        <v>5986</v>
      </c>
      <c r="C4263">
        <v>42436</v>
      </c>
      <c r="D4263" s="1">
        <v>41130</v>
      </c>
      <c r="E4263" t="s">
        <v>41</v>
      </c>
      <c r="F4263">
        <v>30</v>
      </c>
      <c r="G4263">
        <v>10994.74</v>
      </c>
      <c r="H4263">
        <v>0.09</v>
      </c>
      <c r="I4263" t="s">
        <v>49</v>
      </c>
      <c r="J4263" s="8">
        <v>3612.58</v>
      </c>
      <c r="K4263" s="8">
        <f>IF(Table3[[#This Row],[Return Status]] = "Returned", 0, Table3[[#This Row],[Profit]])</f>
        <v>0</v>
      </c>
      <c r="L4263" s="8" t="str">
        <f>IFERROR(VLOOKUP(Table3[[#This Row],[Order ID]],returns[[Order ID]:[Status]],2,FALSE), "")</f>
        <v>Returned</v>
      </c>
      <c r="M4263">
        <v>400.97</v>
      </c>
      <c r="N4263">
        <v>48.26</v>
      </c>
      <c r="O4263" t="s">
        <v>600</v>
      </c>
      <c r="P4263" t="s">
        <v>97</v>
      </c>
      <c r="Q4263">
        <v>97206</v>
      </c>
      <c r="R4263" t="s">
        <v>98</v>
      </c>
      <c r="S4263" t="s">
        <v>1976</v>
      </c>
      <c r="T4263" t="e">
        <f>VLOOKUP(Table3[[#This Row],[Region]],managers5[],2,FALSE)</f>
        <v>#N/A</v>
      </c>
      <c r="U4263" t="s">
        <v>1955</v>
      </c>
      <c r="V4263" t="s">
        <v>1959</v>
      </c>
      <c r="W4263" t="s">
        <v>14</v>
      </c>
      <c r="X4263" t="s">
        <v>71</v>
      </c>
      <c r="Y4263" t="s">
        <v>46</v>
      </c>
      <c r="Z4263" t="s">
        <v>124</v>
      </c>
      <c r="AA4263" t="s">
        <v>972</v>
      </c>
      <c r="AB4263" t="s">
        <v>53</v>
      </c>
      <c r="AC4263">
        <v>0.36</v>
      </c>
      <c r="AD4263" s="1">
        <v>41131</v>
      </c>
    </row>
    <row r="4264" spans="1:30" x14ac:dyDescent="0.35">
      <c r="A4264">
        <v>8127</v>
      </c>
      <c r="B4264">
        <v>4363</v>
      </c>
      <c r="C4264">
        <v>31078</v>
      </c>
      <c r="D4264" s="1">
        <v>39854</v>
      </c>
      <c r="E4264" t="s">
        <v>41</v>
      </c>
      <c r="F4264">
        <v>7</v>
      </c>
      <c r="G4264">
        <v>104.46</v>
      </c>
      <c r="H4264">
        <v>0.01</v>
      </c>
      <c r="I4264" t="s">
        <v>9</v>
      </c>
      <c r="J4264" s="8">
        <v>-36.766199999999998</v>
      </c>
      <c r="K4264" s="8">
        <f>IF(Table3[[#This Row],[Return Status]] = "Returned", 0, Table3[[#This Row],[Profit]])</f>
        <v>-36.766199999999998</v>
      </c>
      <c r="L4264" s="8" t="str">
        <f>IFERROR(VLOOKUP(Table3[[#This Row],[Order ID]],returns[[Order ID]:[Status]],2,FALSE), "")</f>
        <v/>
      </c>
      <c r="M4264">
        <v>13.99</v>
      </c>
      <c r="N4264">
        <v>7.51</v>
      </c>
      <c r="O4264" t="s">
        <v>1533</v>
      </c>
      <c r="P4264" t="s">
        <v>90</v>
      </c>
      <c r="Q4264">
        <v>33433</v>
      </c>
      <c r="R4264" t="s">
        <v>56</v>
      </c>
      <c r="S4264" t="s">
        <v>1978</v>
      </c>
      <c r="T4264" t="e">
        <f>VLOOKUP(Table3[[#This Row],[Region]],managers5[],2,FALSE)</f>
        <v>#N/A</v>
      </c>
      <c r="U4264" t="s">
        <v>1957</v>
      </c>
      <c r="V4264" t="s">
        <v>1959</v>
      </c>
      <c r="W4264" t="s">
        <v>14</v>
      </c>
      <c r="X4264" t="s">
        <v>71</v>
      </c>
      <c r="Y4264" t="s">
        <v>46</v>
      </c>
      <c r="Z4264" t="s">
        <v>124</v>
      </c>
      <c r="AA4264" t="s">
        <v>314</v>
      </c>
      <c r="AB4264" t="s">
        <v>69</v>
      </c>
      <c r="AC4264">
        <v>0.39</v>
      </c>
      <c r="AD4264" s="2">
        <v>39855</v>
      </c>
    </row>
    <row r="4265" spans="1:30" x14ac:dyDescent="0.35">
      <c r="A4265">
        <v>528</v>
      </c>
      <c r="B4265">
        <v>6414</v>
      </c>
      <c r="C4265">
        <v>45571</v>
      </c>
      <c r="D4265" s="1">
        <v>41175</v>
      </c>
      <c r="E4265" t="s">
        <v>20</v>
      </c>
      <c r="F4265">
        <v>44</v>
      </c>
      <c r="G4265">
        <v>720.52</v>
      </c>
      <c r="H4265">
        <v>0.1</v>
      </c>
      <c r="I4265" t="s">
        <v>9</v>
      </c>
      <c r="J4265" s="8">
        <v>-36.792299999999997</v>
      </c>
      <c r="K4265" s="8">
        <f>IF(Table3[[#This Row],[Return Status]] = "Returned", 0, Table3[[#This Row],[Profit]])</f>
        <v>-36.792299999999997</v>
      </c>
      <c r="L4265" s="8" t="str">
        <f>IFERROR(VLOOKUP(Table3[[#This Row],[Order ID]],returns[[Order ID]:[Status]],2,FALSE), "")</f>
        <v/>
      </c>
      <c r="M4265">
        <v>17.98</v>
      </c>
      <c r="N4265">
        <v>8.51</v>
      </c>
      <c r="O4265" t="s">
        <v>733</v>
      </c>
      <c r="P4265" t="s">
        <v>55</v>
      </c>
      <c r="Q4265">
        <v>33317</v>
      </c>
      <c r="R4265" t="s">
        <v>56</v>
      </c>
      <c r="S4265" t="s">
        <v>1978</v>
      </c>
      <c r="T4265" t="e">
        <f>VLOOKUP(Table3[[#This Row],[Region]],managers5[],2,FALSE)</f>
        <v>#N/A</v>
      </c>
      <c r="U4265" t="s">
        <v>1957</v>
      </c>
      <c r="V4265" t="s">
        <v>1959</v>
      </c>
      <c r="W4265" t="s">
        <v>14</v>
      </c>
      <c r="X4265" t="s">
        <v>39</v>
      </c>
      <c r="Y4265" t="s">
        <v>46</v>
      </c>
      <c r="Z4265" t="s">
        <v>124</v>
      </c>
      <c r="AA4265" t="s">
        <v>735</v>
      </c>
      <c r="AB4265" t="s">
        <v>69</v>
      </c>
      <c r="AC4265">
        <v>0.4</v>
      </c>
      <c r="AD4265" s="1">
        <v>41177</v>
      </c>
    </row>
    <row r="4266" spans="1:30" x14ac:dyDescent="0.35">
      <c r="A4266">
        <v>5299</v>
      </c>
      <c r="B4266">
        <v>5989</v>
      </c>
      <c r="C4266">
        <v>42439</v>
      </c>
      <c r="D4266" s="1">
        <v>40348</v>
      </c>
      <c r="E4266" t="s">
        <v>8</v>
      </c>
      <c r="F4266">
        <v>28</v>
      </c>
      <c r="G4266">
        <v>164.5</v>
      </c>
      <c r="H4266">
        <v>0.01</v>
      </c>
      <c r="I4266" t="s">
        <v>9</v>
      </c>
      <c r="J4266" s="8">
        <v>62.68</v>
      </c>
      <c r="K4266" s="8">
        <f>IF(Table3[[#This Row],[Return Status]] = "Returned", 0, Table3[[#This Row],[Profit]])</f>
        <v>62.68</v>
      </c>
      <c r="L4266" s="8" t="str">
        <f>IFERROR(VLOOKUP(Table3[[#This Row],[Order ID]],returns[[Order ID]:[Status]],2,FALSE), "")</f>
        <v/>
      </c>
      <c r="M4266">
        <v>5.84</v>
      </c>
      <c r="N4266">
        <v>1</v>
      </c>
      <c r="O4266" t="s">
        <v>503</v>
      </c>
      <c r="P4266" t="s">
        <v>37</v>
      </c>
      <c r="Q4266">
        <v>11803</v>
      </c>
      <c r="R4266" t="s">
        <v>37</v>
      </c>
      <c r="S4266" t="s">
        <v>1979</v>
      </c>
      <c r="T4266" t="e">
        <f>VLOOKUP(Table3[[#This Row],[Region]],managers5[],2,FALSE)</f>
        <v>#N/A</v>
      </c>
      <c r="U4266" t="s">
        <v>1956</v>
      </c>
      <c r="W4266" t="s">
        <v>14</v>
      </c>
      <c r="X4266" t="s">
        <v>39</v>
      </c>
      <c r="Y4266" t="s">
        <v>16</v>
      </c>
      <c r="Z4266" t="s">
        <v>106</v>
      </c>
      <c r="AA4266" t="s">
        <v>1311</v>
      </c>
      <c r="AB4266" t="s">
        <v>35</v>
      </c>
      <c r="AC4266">
        <v>0.38</v>
      </c>
      <c r="AD4266" s="2">
        <v>40349</v>
      </c>
    </row>
    <row r="4267" spans="1:30" x14ac:dyDescent="0.35">
      <c r="A4267">
        <v>4594</v>
      </c>
      <c r="B4267">
        <v>5992</v>
      </c>
      <c r="C4267">
        <v>42467</v>
      </c>
      <c r="D4267" s="1">
        <v>40465</v>
      </c>
      <c r="E4267" t="s">
        <v>77</v>
      </c>
      <c r="F4267">
        <v>39</v>
      </c>
      <c r="G4267">
        <v>1235.29</v>
      </c>
      <c r="H4267">
        <v>0</v>
      </c>
      <c r="I4267" t="s">
        <v>33</v>
      </c>
      <c r="J4267" s="8">
        <v>53.63</v>
      </c>
      <c r="K4267" s="8">
        <f>IF(Table3[[#This Row],[Return Status]] = "Returned", 0, Table3[[#This Row],[Profit]])</f>
        <v>53.63</v>
      </c>
      <c r="L4267" s="8" t="str">
        <f>IFERROR(VLOOKUP(Table3[[#This Row],[Order ID]],returns[[Order ID]:[Status]],2,FALSE), "")</f>
        <v/>
      </c>
      <c r="M4267">
        <v>30.98</v>
      </c>
      <c r="N4267">
        <v>6.5</v>
      </c>
      <c r="O4267" t="s">
        <v>207</v>
      </c>
      <c r="P4267" t="s">
        <v>11</v>
      </c>
      <c r="Q4267">
        <v>92105</v>
      </c>
      <c r="R4267" t="s">
        <v>12</v>
      </c>
      <c r="S4267" t="s">
        <v>1976</v>
      </c>
      <c r="T4267" t="e">
        <f>VLOOKUP(Table3[[#This Row],[Region]],managers5[],2,FALSE)</f>
        <v>#N/A</v>
      </c>
      <c r="U4267" t="s">
        <v>1955</v>
      </c>
      <c r="V4267" t="s">
        <v>1959</v>
      </c>
      <c r="W4267" t="s">
        <v>14</v>
      </c>
      <c r="X4267" t="s">
        <v>24</v>
      </c>
      <c r="Y4267" t="s">
        <v>46</v>
      </c>
      <c r="Z4267" t="s">
        <v>47</v>
      </c>
      <c r="AA4267" t="s">
        <v>1407</v>
      </c>
      <c r="AB4267" t="s">
        <v>19</v>
      </c>
      <c r="AC4267">
        <v>0.64</v>
      </c>
      <c r="AD4267" s="2">
        <v>40467</v>
      </c>
    </row>
    <row r="4268" spans="1:30" x14ac:dyDescent="0.35">
      <c r="A4268">
        <v>4595</v>
      </c>
      <c r="B4268">
        <v>5993</v>
      </c>
      <c r="C4268">
        <v>42467</v>
      </c>
      <c r="D4268" s="1">
        <v>40465</v>
      </c>
      <c r="E4268" t="s">
        <v>77</v>
      </c>
      <c r="F4268">
        <v>12</v>
      </c>
      <c r="G4268">
        <v>1928.32699999999</v>
      </c>
      <c r="H4268">
        <v>0.09</v>
      </c>
      <c r="I4268" t="s">
        <v>9</v>
      </c>
      <c r="J4268" s="8">
        <v>-253.374</v>
      </c>
      <c r="K4268" s="8">
        <f>IF(Table3[[#This Row],[Return Status]] = "Returned", 0, Table3[[#This Row],[Profit]])</f>
        <v>-253.374</v>
      </c>
      <c r="L4268" s="8" t="str">
        <f>IFERROR(VLOOKUP(Table3[[#This Row],[Order ID]],returns[[Order ID]:[Status]],2,FALSE), "")</f>
        <v/>
      </c>
      <c r="M4268">
        <v>195.99</v>
      </c>
      <c r="N4268">
        <v>8.99</v>
      </c>
      <c r="O4268" t="s">
        <v>207</v>
      </c>
      <c r="P4268" t="s">
        <v>11</v>
      </c>
      <c r="Q4268">
        <v>92105</v>
      </c>
      <c r="R4268" t="s">
        <v>12</v>
      </c>
      <c r="S4268" t="s">
        <v>1976</v>
      </c>
      <c r="T4268" t="e">
        <f>VLOOKUP(Table3[[#This Row],[Region]],managers5[],2,FALSE)</f>
        <v>#N/A</v>
      </c>
      <c r="U4268" t="s">
        <v>1955</v>
      </c>
      <c r="V4268" t="s">
        <v>1959</v>
      </c>
      <c r="W4268" t="s">
        <v>14</v>
      </c>
      <c r="X4268" t="s">
        <v>24</v>
      </c>
      <c r="Y4268" t="s">
        <v>46</v>
      </c>
      <c r="Z4268" t="s">
        <v>86</v>
      </c>
      <c r="AA4268" t="s">
        <v>1121</v>
      </c>
      <c r="AB4268" t="s">
        <v>19</v>
      </c>
      <c r="AC4268">
        <v>0.6</v>
      </c>
      <c r="AD4268" s="2">
        <v>40467</v>
      </c>
    </row>
    <row r="4269" spans="1:30" x14ac:dyDescent="0.35">
      <c r="A4269">
        <v>4608</v>
      </c>
      <c r="B4269">
        <v>5991</v>
      </c>
      <c r="C4269">
        <v>42467</v>
      </c>
      <c r="D4269" s="1">
        <v>40465</v>
      </c>
      <c r="E4269" t="s">
        <v>77</v>
      </c>
      <c r="F4269">
        <v>10</v>
      </c>
      <c r="G4269">
        <v>238.88</v>
      </c>
      <c r="H4269">
        <v>0.01</v>
      </c>
      <c r="I4269" t="s">
        <v>9</v>
      </c>
      <c r="J4269" s="8">
        <v>-48.207999999999998</v>
      </c>
      <c r="K4269" s="8">
        <f>IF(Table3[[#This Row],[Return Status]] = "Returned", 0, Table3[[#This Row],[Profit]])</f>
        <v>-48.207999999999998</v>
      </c>
      <c r="L4269" s="8" t="str">
        <f>IFERROR(VLOOKUP(Table3[[#This Row],[Order ID]],returns[[Order ID]:[Status]],2,FALSE), "")</f>
        <v/>
      </c>
      <c r="M4269">
        <v>22.38</v>
      </c>
      <c r="N4269">
        <v>15.1</v>
      </c>
      <c r="O4269" t="s">
        <v>207</v>
      </c>
      <c r="P4269" t="s">
        <v>11</v>
      </c>
      <c r="Q4269">
        <v>92105</v>
      </c>
      <c r="R4269" t="s">
        <v>12</v>
      </c>
      <c r="S4269" t="s">
        <v>1976</v>
      </c>
      <c r="T4269" t="e">
        <f>VLOOKUP(Table3[[#This Row],[Region]],managers5[],2,FALSE)</f>
        <v>#N/A</v>
      </c>
      <c r="U4269" t="s">
        <v>1955</v>
      </c>
      <c r="V4269" t="s">
        <v>1959</v>
      </c>
      <c r="W4269" t="s">
        <v>14</v>
      </c>
      <c r="X4269" t="s">
        <v>24</v>
      </c>
      <c r="Y4269" t="s">
        <v>16</v>
      </c>
      <c r="Z4269" t="s">
        <v>17</v>
      </c>
      <c r="AA4269" t="s">
        <v>917</v>
      </c>
      <c r="AB4269" t="s">
        <v>19</v>
      </c>
      <c r="AC4269">
        <v>0.38</v>
      </c>
      <c r="AD4269" s="2">
        <v>40465</v>
      </c>
    </row>
    <row r="4270" spans="1:30" x14ac:dyDescent="0.35">
      <c r="A4270">
        <v>262</v>
      </c>
      <c r="B4270">
        <v>5994</v>
      </c>
      <c r="C4270">
        <v>42469</v>
      </c>
      <c r="D4270" s="1">
        <v>41221</v>
      </c>
      <c r="E4270" t="s">
        <v>8</v>
      </c>
      <c r="F4270">
        <v>31</v>
      </c>
      <c r="G4270">
        <v>934.87</v>
      </c>
      <c r="H4270">
        <v>0.09</v>
      </c>
      <c r="I4270" t="s">
        <v>9</v>
      </c>
      <c r="J4270" s="8">
        <v>98.6935</v>
      </c>
      <c r="K4270" s="8">
        <f>IF(Table3[[#This Row],[Return Status]] = "Returned", 0, Table3[[#This Row],[Profit]])</f>
        <v>98.6935</v>
      </c>
      <c r="L4270" s="8" t="str">
        <f>IFERROR(VLOOKUP(Table3[[#This Row],[Order ID]],returns[[Order ID]:[Status]],2,FALSE), "")</f>
        <v/>
      </c>
      <c r="M4270">
        <v>31.74</v>
      </c>
      <c r="N4270">
        <v>12.62</v>
      </c>
      <c r="O4270" t="s">
        <v>349</v>
      </c>
      <c r="P4270" t="s">
        <v>134</v>
      </c>
      <c r="Q4270">
        <v>6010</v>
      </c>
      <c r="R4270" t="s">
        <v>135</v>
      </c>
      <c r="S4270" t="s">
        <v>1979</v>
      </c>
      <c r="T4270" t="e">
        <f>VLOOKUP(Table3[[#This Row],[Region]],managers5[],2,FALSE)</f>
        <v>#N/A</v>
      </c>
      <c r="U4270" t="s">
        <v>1956</v>
      </c>
      <c r="W4270" t="s">
        <v>14</v>
      </c>
      <c r="X4270" t="s">
        <v>39</v>
      </c>
      <c r="Y4270" t="s">
        <v>16</v>
      </c>
      <c r="Z4270" t="s">
        <v>17</v>
      </c>
      <c r="AA4270" t="s">
        <v>445</v>
      </c>
      <c r="AB4270" t="s">
        <v>19</v>
      </c>
      <c r="AC4270">
        <v>0.37</v>
      </c>
      <c r="AD4270" s="1">
        <v>41222</v>
      </c>
    </row>
    <row r="4271" spans="1:30" x14ac:dyDescent="0.35">
      <c r="A4271">
        <v>263</v>
      </c>
      <c r="B4271">
        <v>5995</v>
      </c>
      <c r="C4271">
        <v>42469</v>
      </c>
      <c r="D4271" s="1">
        <v>41221</v>
      </c>
      <c r="E4271" t="s">
        <v>8</v>
      </c>
      <c r="F4271">
        <v>18</v>
      </c>
      <c r="G4271">
        <v>2130.8200000000002</v>
      </c>
      <c r="H4271">
        <v>0.05</v>
      </c>
      <c r="I4271" t="s">
        <v>9</v>
      </c>
      <c r="J4271" s="8">
        <v>818.91549999999995</v>
      </c>
      <c r="K4271" s="8">
        <f>IF(Table3[[#This Row],[Return Status]] = "Returned", 0, Table3[[#This Row],[Profit]])</f>
        <v>818.91549999999995</v>
      </c>
      <c r="L4271" s="8" t="str">
        <f>IFERROR(VLOOKUP(Table3[[#This Row],[Order ID]],returns[[Order ID]:[Status]],2,FALSE), "")</f>
        <v/>
      </c>
      <c r="M4271">
        <v>120.98</v>
      </c>
      <c r="N4271">
        <v>9.07</v>
      </c>
      <c r="O4271" t="s">
        <v>349</v>
      </c>
      <c r="P4271" t="s">
        <v>131</v>
      </c>
      <c r="Q4271">
        <v>4073</v>
      </c>
      <c r="R4271" t="s">
        <v>132</v>
      </c>
      <c r="S4271" t="s">
        <v>1979</v>
      </c>
      <c r="T4271" t="e">
        <f>VLOOKUP(Table3[[#This Row],[Region]],managers5[],2,FALSE)</f>
        <v>#N/A</v>
      </c>
      <c r="U4271" t="s">
        <v>1956</v>
      </c>
      <c r="W4271" t="s">
        <v>14</v>
      </c>
      <c r="X4271" t="s">
        <v>39</v>
      </c>
      <c r="Y4271" t="s">
        <v>16</v>
      </c>
      <c r="Z4271" t="s">
        <v>17</v>
      </c>
      <c r="AA4271" t="s">
        <v>446</v>
      </c>
      <c r="AB4271" t="s">
        <v>19</v>
      </c>
      <c r="AC4271">
        <v>0.35</v>
      </c>
      <c r="AD4271" s="1">
        <v>41222</v>
      </c>
    </row>
    <row r="4272" spans="1:30" x14ac:dyDescent="0.35">
      <c r="A4272">
        <v>1725</v>
      </c>
      <c r="B4272">
        <v>5996</v>
      </c>
      <c r="C4272">
        <v>42471</v>
      </c>
      <c r="D4272" s="1">
        <v>40977</v>
      </c>
      <c r="E4272" t="s">
        <v>32</v>
      </c>
      <c r="F4272">
        <v>23</v>
      </c>
      <c r="G4272">
        <v>44.89</v>
      </c>
      <c r="H4272">
        <v>0.09</v>
      </c>
      <c r="I4272" t="s">
        <v>9</v>
      </c>
      <c r="J4272" s="8">
        <v>-17.13</v>
      </c>
      <c r="K4272" s="8">
        <f>IF(Table3[[#This Row],[Return Status]] = "Returned", 0, Table3[[#This Row],[Profit]])</f>
        <v>-17.13</v>
      </c>
      <c r="L4272" s="8" t="str">
        <f>IFERROR(VLOOKUP(Table3[[#This Row],[Order ID]],returns[[Order ID]:[Status]],2,FALSE), "")</f>
        <v/>
      </c>
      <c r="M4272">
        <v>1.95</v>
      </c>
      <c r="N4272">
        <v>1.63</v>
      </c>
      <c r="O4272" t="s">
        <v>1430</v>
      </c>
      <c r="P4272" t="s">
        <v>37</v>
      </c>
      <c r="Q4272">
        <v>7652</v>
      </c>
      <c r="R4272" t="s">
        <v>37</v>
      </c>
      <c r="S4272" t="s">
        <v>1979</v>
      </c>
      <c r="T4272" t="e">
        <f>VLOOKUP(Table3[[#This Row],[Region]],managers5[],2,FALSE)</f>
        <v>#N/A</v>
      </c>
      <c r="U4272" t="s">
        <v>1956</v>
      </c>
      <c r="W4272" t="s">
        <v>14</v>
      </c>
      <c r="X4272" t="s">
        <v>39</v>
      </c>
      <c r="Y4272" t="s">
        <v>16</v>
      </c>
      <c r="Z4272" t="s">
        <v>106</v>
      </c>
      <c r="AA4272" t="s">
        <v>621</v>
      </c>
      <c r="AB4272" t="s">
        <v>35</v>
      </c>
      <c r="AC4272">
        <v>0.46</v>
      </c>
      <c r="AD4272" s="1">
        <v>40979</v>
      </c>
    </row>
    <row r="4273" spans="1:30" x14ac:dyDescent="0.35">
      <c r="A4273">
        <v>5947</v>
      </c>
      <c r="B4273">
        <v>5999</v>
      </c>
      <c r="C4273">
        <v>42528</v>
      </c>
      <c r="D4273" s="1">
        <v>40232</v>
      </c>
      <c r="E4273" t="s">
        <v>20</v>
      </c>
      <c r="F4273">
        <v>37</v>
      </c>
      <c r="G4273">
        <v>1356.45</v>
      </c>
      <c r="H4273">
        <v>0.02</v>
      </c>
      <c r="I4273" t="s">
        <v>9</v>
      </c>
      <c r="J4273" s="8">
        <v>47.65</v>
      </c>
      <c r="K4273" s="8">
        <f>IF(Table3[[#This Row],[Return Status]] = "Returned", 0, Table3[[#This Row],[Profit]])</f>
        <v>47.65</v>
      </c>
      <c r="L4273" s="8" t="str">
        <f>IFERROR(VLOOKUP(Table3[[#This Row],[Order ID]],returns[[Order ID]:[Status]],2,FALSE), "")</f>
        <v/>
      </c>
      <c r="M4273">
        <v>35.44</v>
      </c>
      <c r="N4273">
        <v>19.989999999999998</v>
      </c>
      <c r="O4273" t="s">
        <v>1483</v>
      </c>
      <c r="P4273" t="s">
        <v>134</v>
      </c>
      <c r="Q4273">
        <v>2038</v>
      </c>
      <c r="R4273" t="s">
        <v>135</v>
      </c>
      <c r="S4273" t="s">
        <v>1979</v>
      </c>
      <c r="T4273" t="e">
        <f>VLOOKUP(Table3[[#This Row],[Region]],managers5[],2,FALSE)</f>
        <v>#N/A</v>
      </c>
      <c r="U4273" t="s">
        <v>1956</v>
      </c>
      <c r="W4273" t="s">
        <v>14</v>
      </c>
      <c r="X4273" t="s">
        <v>39</v>
      </c>
      <c r="Y4273" t="s">
        <v>16</v>
      </c>
      <c r="Z4273" t="s">
        <v>30</v>
      </c>
      <c r="AA4273" t="s">
        <v>821</v>
      </c>
      <c r="AB4273" t="s">
        <v>19</v>
      </c>
      <c r="AC4273">
        <v>0.38</v>
      </c>
      <c r="AD4273" s="2">
        <v>40234</v>
      </c>
    </row>
    <row r="4274" spans="1:30" x14ac:dyDescent="0.35">
      <c r="A4274">
        <v>5948</v>
      </c>
      <c r="B4274">
        <v>6002</v>
      </c>
      <c r="C4274">
        <v>42528</v>
      </c>
      <c r="D4274" s="1">
        <v>40232</v>
      </c>
      <c r="E4274" t="s">
        <v>20</v>
      </c>
      <c r="F4274">
        <v>46</v>
      </c>
      <c r="G4274">
        <v>161.28</v>
      </c>
      <c r="H4274">
        <v>0.01</v>
      </c>
      <c r="I4274" t="s">
        <v>9</v>
      </c>
      <c r="J4274" s="8">
        <v>56.73</v>
      </c>
      <c r="K4274" s="8">
        <f>IF(Table3[[#This Row],[Return Status]] = "Returned", 0, Table3[[#This Row],[Profit]])</f>
        <v>56.73</v>
      </c>
      <c r="L4274" s="8" t="str">
        <f>IFERROR(VLOOKUP(Table3[[#This Row],[Order ID]],returns[[Order ID]:[Status]],2,FALSE), "")</f>
        <v/>
      </c>
      <c r="M4274">
        <v>3.49</v>
      </c>
      <c r="N4274">
        <v>0.76</v>
      </c>
      <c r="O4274" t="s">
        <v>1483</v>
      </c>
      <c r="P4274" t="s">
        <v>134</v>
      </c>
      <c r="Q4274">
        <v>6510</v>
      </c>
      <c r="R4274" t="s">
        <v>135</v>
      </c>
      <c r="S4274" t="s">
        <v>1979</v>
      </c>
      <c r="T4274" t="e">
        <f>VLOOKUP(Table3[[#This Row],[Region]],managers5[],2,FALSE)</f>
        <v>#N/A</v>
      </c>
      <c r="U4274" t="s">
        <v>1956</v>
      </c>
      <c r="W4274" t="s">
        <v>14</v>
      </c>
      <c r="X4274" t="s">
        <v>39</v>
      </c>
      <c r="Y4274" t="s">
        <v>16</v>
      </c>
      <c r="Z4274" t="s">
        <v>57</v>
      </c>
      <c r="AA4274" t="s">
        <v>1681</v>
      </c>
      <c r="AB4274" t="s">
        <v>35</v>
      </c>
      <c r="AC4274">
        <v>0.39</v>
      </c>
      <c r="AD4274" s="2">
        <v>40234</v>
      </c>
    </row>
    <row r="4275" spans="1:30" x14ac:dyDescent="0.35">
      <c r="A4275">
        <v>5956</v>
      </c>
      <c r="B4275">
        <v>6000</v>
      </c>
      <c r="C4275">
        <v>42528</v>
      </c>
      <c r="D4275" s="1">
        <v>40232</v>
      </c>
      <c r="E4275" t="s">
        <v>20</v>
      </c>
      <c r="F4275">
        <v>13</v>
      </c>
      <c r="G4275">
        <v>250.75</v>
      </c>
      <c r="H4275">
        <v>0.02</v>
      </c>
      <c r="I4275" t="s">
        <v>9</v>
      </c>
      <c r="J4275" s="8">
        <v>-43.52</v>
      </c>
      <c r="K4275" s="8">
        <f>IF(Table3[[#This Row],[Return Status]] = "Returned", 0, Table3[[#This Row],[Profit]])</f>
        <v>-43.52</v>
      </c>
      <c r="L4275" s="8" t="str">
        <f>IFERROR(VLOOKUP(Table3[[#This Row],[Order ID]],returns[[Order ID]:[Status]],2,FALSE), "")</f>
        <v/>
      </c>
      <c r="M4275">
        <v>17.7</v>
      </c>
      <c r="N4275">
        <v>9.4700000000000006</v>
      </c>
      <c r="O4275" t="s">
        <v>1483</v>
      </c>
      <c r="P4275" t="s">
        <v>134</v>
      </c>
      <c r="Q4275">
        <v>1852</v>
      </c>
      <c r="R4275" t="s">
        <v>135</v>
      </c>
      <c r="S4275" t="s">
        <v>1979</v>
      </c>
      <c r="T4275" t="e">
        <f>VLOOKUP(Table3[[#This Row],[Region]],managers5[],2,FALSE)</f>
        <v>#N/A</v>
      </c>
      <c r="U4275" t="s">
        <v>1956</v>
      </c>
      <c r="W4275" t="s">
        <v>14</v>
      </c>
      <c r="X4275" t="s">
        <v>39</v>
      </c>
      <c r="Y4275" t="s">
        <v>16</v>
      </c>
      <c r="Z4275" t="s">
        <v>75</v>
      </c>
      <c r="AA4275" t="s">
        <v>1433</v>
      </c>
      <c r="AB4275" t="s">
        <v>19</v>
      </c>
      <c r="AC4275">
        <v>0.59</v>
      </c>
      <c r="AD4275" s="2">
        <v>40233</v>
      </c>
    </row>
    <row r="4276" spans="1:30" x14ac:dyDescent="0.35">
      <c r="A4276">
        <v>5957</v>
      </c>
      <c r="B4276">
        <v>6001</v>
      </c>
      <c r="C4276">
        <v>42528</v>
      </c>
      <c r="D4276" s="1">
        <v>40232</v>
      </c>
      <c r="E4276" t="s">
        <v>20</v>
      </c>
      <c r="F4276">
        <v>31</v>
      </c>
      <c r="G4276">
        <v>313.05</v>
      </c>
      <c r="H4276">
        <v>0.02</v>
      </c>
      <c r="I4276" t="s">
        <v>33</v>
      </c>
      <c r="J4276" s="8">
        <v>81.87</v>
      </c>
      <c r="K4276" s="8">
        <f>IF(Table3[[#This Row],[Return Status]] = "Returned", 0, Table3[[#This Row],[Profit]])</f>
        <v>81.87</v>
      </c>
      <c r="L4276" s="8" t="str">
        <f>IFERROR(VLOOKUP(Table3[[#This Row],[Order ID]],returns[[Order ID]:[Status]],2,FALSE), "")</f>
        <v/>
      </c>
      <c r="M4276">
        <v>9.7799999999999994</v>
      </c>
      <c r="N4276">
        <v>1.99</v>
      </c>
      <c r="O4276" t="s">
        <v>1483</v>
      </c>
      <c r="P4276" t="s">
        <v>134</v>
      </c>
      <c r="Q4276">
        <v>1752</v>
      </c>
      <c r="R4276" t="s">
        <v>135</v>
      </c>
      <c r="S4276" t="s">
        <v>1979</v>
      </c>
      <c r="T4276" t="e">
        <f>VLOOKUP(Table3[[#This Row],[Region]],managers5[],2,FALSE)</f>
        <v>#N/A</v>
      </c>
      <c r="U4276" t="s">
        <v>1956</v>
      </c>
      <c r="W4276" t="s">
        <v>14</v>
      </c>
      <c r="X4276" t="s">
        <v>39</v>
      </c>
      <c r="Y4276" t="s">
        <v>46</v>
      </c>
      <c r="Z4276" t="s">
        <v>47</v>
      </c>
      <c r="AA4276" t="s">
        <v>438</v>
      </c>
      <c r="AB4276" t="s">
        <v>109</v>
      </c>
      <c r="AC4276">
        <v>0.43</v>
      </c>
      <c r="AD4276" s="2">
        <v>40233</v>
      </c>
    </row>
    <row r="4277" spans="1:30" x14ac:dyDescent="0.35">
      <c r="A4277">
        <v>5958</v>
      </c>
      <c r="B4277">
        <v>6003</v>
      </c>
      <c r="C4277">
        <v>42528</v>
      </c>
      <c r="D4277" s="1">
        <v>40232</v>
      </c>
      <c r="E4277" t="s">
        <v>20</v>
      </c>
      <c r="F4277">
        <v>29</v>
      </c>
      <c r="G4277">
        <v>200.7</v>
      </c>
      <c r="H4277">
        <v>0.02</v>
      </c>
      <c r="I4277" t="s">
        <v>9</v>
      </c>
      <c r="J4277" s="8">
        <v>-147.72</v>
      </c>
      <c r="K4277" s="8">
        <f>IF(Table3[[#This Row],[Return Status]] = "Returned", 0, Table3[[#This Row],[Profit]])</f>
        <v>-147.72</v>
      </c>
      <c r="L4277" s="8" t="str">
        <f>IFERROR(VLOOKUP(Table3[[#This Row],[Order ID]],returns[[Order ID]:[Status]],2,FALSE), "")</f>
        <v/>
      </c>
      <c r="M4277">
        <v>6.48</v>
      </c>
      <c r="N4277">
        <v>9.17</v>
      </c>
      <c r="O4277" t="s">
        <v>1483</v>
      </c>
      <c r="P4277" t="s">
        <v>37</v>
      </c>
      <c r="Q4277">
        <v>7110</v>
      </c>
      <c r="R4277" t="s">
        <v>37</v>
      </c>
      <c r="S4277" t="s">
        <v>1979</v>
      </c>
      <c r="T4277" t="e">
        <f>VLOOKUP(Table3[[#This Row],[Region]],managers5[],2,FALSE)</f>
        <v>#N/A</v>
      </c>
      <c r="U4277" t="s">
        <v>1956</v>
      </c>
      <c r="W4277" t="s">
        <v>14</v>
      </c>
      <c r="X4277" t="s">
        <v>39</v>
      </c>
      <c r="Y4277" t="s">
        <v>16</v>
      </c>
      <c r="Z4277" t="s">
        <v>30</v>
      </c>
      <c r="AA4277" t="s">
        <v>644</v>
      </c>
      <c r="AB4277" t="s">
        <v>19</v>
      </c>
      <c r="AC4277">
        <v>0.37</v>
      </c>
      <c r="AD4277" s="2">
        <v>40233</v>
      </c>
    </row>
    <row r="4278" spans="1:30" x14ac:dyDescent="0.35">
      <c r="A4278">
        <v>4602</v>
      </c>
      <c r="B4278">
        <v>6005</v>
      </c>
      <c r="C4278">
        <v>42529</v>
      </c>
      <c r="D4278" s="1">
        <v>40461</v>
      </c>
      <c r="E4278" t="s">
        <v>32</v>
      </c>
      <c r="F4278">
        <v>8</v>
      </c>
      <c r="G4278">
        <v>57.15</v>
      </c>
      <c r="H4278">
        <v>0.03</v>
      </c>
      <c r="I4278" t="s">
        <v>9</v>
      </c>
      <c r="J4278" s="8">
        <v>-33.950000000000003</v>
      </c>
      <c r="K4278" s="8">
        <f>IF(Table3[[#This Row],[Return Status]] = "Returned", 0, Table3[[#This Row],[Profit]])</f>
        <v>-33.950000000000003</v>
      </c>
      <c r="L4278" s="8" t="str">
        <f>IFERROR(VLOOKUP(Table3[[#This Row],[Order ID]],returns[[Order ID]:[Status]],2,FALSE), "")</f>
        <v/>
      </c>
      <c r="M4278">
        <v>5.98</v>
      </c>
      <c r="N4278">
        <v>7.5</v>
      </c>
      <c r="O4278" t="s">
        <v>935</v>
      </c>
      <c r="P4278" t="s">
        <v>11</v>
      </c>
      <c r="Q4278">
        <v>94403</v>
      </c>
      <c r="R4278" t="s">
        <v>12</v>
      </c>
      <c r="S4278" t="s">
        <v>1976</v>
      </c>
      <c r="T4278" t="e">
        <f>VLOOKUP(Table3[[#This Row],[Region]],managers5[],2,FALSE)</f>
        <v>#N/A</v>
      </c>
      <c r="U4278" t="s">
        <v>1955</v>
      </c>
      <c r="V4278" t="s">
        <v>1959</v>
      </c>
      <c r="W4278" t="s">
        <v>14</v>
      </c>
      <c r="X4278" t="s">
        <v>15</v>
      </c>
      <c r="Y4278" t="s">
        <v>16</v>
      </c>
      <c r="Z4278" t="s">
        <v>30</v>
      </c>
      <c r="AA4278" t="s">
        <v>906</v>
      </c>
      <c r="AB4278" t="s">
        <v>19</v>
      </c>
      <c r="AC4278">
        <v>0.4</v>
      </c>
      <c r="AD4278" s="2">
        <v>40466</v>
      </c>
    </row>
    <row r="4279" spans="1:30" x14ac:dyDescent="0.35">
      <c r="A4279">
        <v>4609</v>
      </c>
      <c r="B4279">
        <v>6004</v>
      </c>
      <c r="C4279">
        <v>42529</v>
      </c>
      <c r="D4279" s="1">
        <v>40461</v>
      </c>
      <c r="E4279" t="s">
        <v>32</v>
      </c>
      <c r="F4279">
        <v>2</v>
      </c>
      <c r="G4279">
        <v>6.34</v>
      </c>
      <c r="H4279">
        <v>0.08</v>
      </c>
      <c r="I4279" t="s">
        <v>9</v>
      </c>
      <c r="J4279" s="8">
        <v>-4.4400000000000004</v>
      </c>
      <c r="K4279" s="8">
        <f>IF(Table3[[#This Row],[Return Status]] = "Returned", 0, Table3[[#This Row],[Profit]])</f>
        <v>-4.4400000000000004</v>
      </c>
      <c r="L4279" s="8" t="str">
        <f>IFERROR(VLOOKUP(Table3[[#This Row],[Order ID]],returns[[Order ID]:[Status]],2,FALSE), "")</f>
        <v/>
      </c>
      <c r="M4279">
        <v>2.78</v>
      </c>
      <c r="N4279">
        <v>0.97</v>
      </c>
      <c r="O4279" t="s">
        <v>935</v>
      </c>
      <c r="P4279" t="s">
        <v>37</v>
      </c>
      <c r="Q4279">
        <v>7032</v>
      </c>
      <c r="R4279" t="s">
        <v>37</v>
      </c>
      <c r="S4279" t="s">
        <v>1979</v>
      </c>
      <c r="T4279" t="e">
        <f>VLOOKUP(Table3[[#This Row],[Region]],managers5[],2,FALSE)</f>
        <v>#N/A</v>
      </c>
      <c r="U4279" t="s">
        <v>1956</v>
      </c>
      <c r="W4279" t="s">
        <v>14</v>
      </c>
      <c r="X4279" t="s">
        <v>15</v>
      </c>
      <c r="Y4279" t="s">
        <v>16</v>
      </c>
      <c r="Z4279" t="s">
        <v>106</v>
      </c>
      <c r="AA4279" t="s">
        <v>1463</v>
      </c>
      <c r="AB4279" t="s">
        <v>35</v>
      </c>
      <c r="AC4279">
        <v>0.59</v>
      </c>
      <c r="AD4279" s="2">
        <v>40465</v>
      </c>
    </row>
    <row r="4280" spans="1:30" x14ac:dyDescent="0.35">
      <c r="A4280">
        <v>4610</v>
      </c>
      <c r="B4280">
        <v>6006</v>
      </c>
      <c r="C4280">
        <v>42529</v>
      </c>
      <c r="D4280" s="1">
        <v>40461</v>
      </c>
      <c r="E4280" t="s">
        <v>32</v>
      </c>
      <c r="F4280">
        <v>48</v>
      </c>
      <c r="G4280">
        <v>2996.93</v>
      </c>
      <c r="H4280">
        <v>0.04</v>
      </c>
      <c r="I4280" t="s">
        <v>9</v>
      </c>
      <c r="J4280" s="8">
        <v>1060.8699999999999</v>
      </c>
      <c r="K4280" s="8">
        <f>IF(Table3[[#This Row],[Return Status]] = "Returned", 0, Table3[[#This Row],[Profit]])</f>
        <v>1060.8699999999999</v>
      </c>
      <c r="L4280" s="8" t="str">
        <f>IFERROR(VLOOKUP(Table3[[#This Row],[Order ID]],returns[[Order ID]:[Status]],2,FALSE), "")</f>
        <v/>
      </c>
      <c r="M4280">
        <v>60.22</v>
      </c>
      <c r="N4280">
        <v>3.5</v>
      </c>
      <c r="O4280" t="s">
        <v>935</v>
      </c>
      <c r="P4280" t="s">
        <v>37</v>
      </c>
      <c r="Q4280">
        <v>7666</v>
      </c>
      <c r="R4280" t="s">
        <v>37</v>
      </c>
      <c r="S4280" t="s">
        <v>1979</v>
      </c>
      <c r="T4280" t="e">
        <f>VLOOKUP(Table3[[#This Row],[Region]],managers5[],2,FALSE)</f>
        <v>#N/A</v>
      </c>
      <c r="U4280" t="s">
        <v>1956</v>
      </c>
      <c r="W4280" t="s">
        <v>14</v>
      </c>
      <c r="X4280" t="s">
        <v>15</v>
      </c>
      <c r="Y4280" t="s">
        <v>16</v>
      </c>
      <c r="Z4280" t="s">
        <v>83</v>
      </c>
      <c r="AA4280" t="s">
        <v>660</v>
      </c>
      <c r="AB4280" t="s">
        <v>19</v>
      </c>
      <c r="AC4280">
        <v>0.56999999999999995</v>
      </c>
      <c r="AD4280" s="2">
        <v>40465</v>
      </c>
    </row>
    <row r="4281" spans="1:30" x14ac:dyDescent="0.35">
      <c r="A4281">
        <v>4997</v>
      </c>
      <c r="B4281">
        <v>6008</v>
      </c>
      <c r="C4281">
        <v>42563</v>
      </c>
      <c r="D4281" s="1">
        <v>40402</v>
      </c>
      <c r="E4281" t="s">
        <v>20</v>
      </c>
      <c r="F4281">
        <v>7</v>
      </c>
      <c r="G4281">
        <v>44.25</v>
      </c>
      <c r="H4281">
        <v>7.0000000000000007E-2</v>
      </c>
      <c r="I4281" t="s">
        <v>33</v>
      </c>
      <c r="J4281" s="8">
        <v>-14.3635</v>
      </c>
      <c r="K4281" s="8">
        <f>IF(Table3[[#This Row],[Return Status]] = "Returned", 0, Table3[[#This Row],[Profit]])</f>
        <v>0</v>
      </c>
      <c r="L4281" s="8" t="str">
        <f>IFERROR(VLOOKUP(Table3[[#This Row],[Order ID]],returns[[Order ID]:[Status]],2,FALSE), "")</f>
        <v>Returned</v>
      </c>
      <c r="M4281">
        <v>4.24</v>
      </c>
      <c r="N4281">
        <v>5.41</v>
      </c>
      <c r="O4281" t="s">
        <v>186</v>
      </c>
      <c r="P4281" t="s">
        <v>11</v>
      </c>
      <c r="Q4281">
        <v>90503</v>
      </c>
      <c r="R4281" t="s">
        <v>12</v>
      </c>
      <c r="S4281" t="s">
        <v>1976</v>
      </c>
      <c r="T4281" t="e">
        <f>VLOOKUP(Table3[[#This Row],[Region]],managers5[],2,FALSE)</f>
        <v>#N/A</v>
      </c>
      <c r="U4281" t="s">
        <v>1955</v>
      </c>
      <c r="V4281" t="s">
        <v>1959</v>
      </c>
      <c r="W4281" t="s">
        <v>14</v>
      </c>
      <c r="X4281" t="s">
        <v>71</v>
      </c>
      <c r="Y4281" t="s">
        <v>16</v>
      </c>
      <c r="Z4281" t="s">
        <v>17</v>
      </c>
      <c r="AA4281" t="s">
        <v>458</v>
      </c>
      <c r="AB4281" t="s">
        <v>19</v>
      </c>
      <c r="AC4281">
        <v>0.35</v>
      </c>
      <c r="AD4281" s="2">
        <v>40402</v>
      </c>
    </row>
    <row r="4282" spans="1:30" x14ac:dyDescent="0.35">
      <c r="A4282">
        <v>7325</v>
      </c>
      <c r="B4282">
        <v>7790</v>
      </c>
      <c r="C4282">
        <v>55746</v>
      </c>
      <c r="D4282" s="1">
        <v>39994</v>
      </c>
      <c r="E4282" t="s">
        <v>8</v>
      </c>
      <c r="F4282">
        <v>29</v>
      </c>
      <c r="G4282">
        <v>324.75</v>
      </c>
      <c r="H4282">
        <v>7.0000000000000007E-2</v>
      </c>
      <c r="I4282" t="s">
        <v>9</v>
      </c>
      <c r="J4282" s="8">
        <v>-36.869999999999997</v>
      </c>
      <c r="K4282" s="8">
        <f>IF(Table3[[#This Row],[Return Status]] = "Returned", 0, Table3[[#This Row],[Profit]])</f>
        <v>-36.869999999999997</v>
      </c>
      <c r="L4282" s="8" t="str">
        <f>IFERROR(VLOOKUP(Table3[[#This Row],[Order ID]],returns[[Order ID]:[Status]],2,FALSE), "")</f>
        <v/>
      </c>
      <c r="M4282">
        <v>11.29</v>
      </c>
      <c r="N4282">
        <v>5.03</v>
      </c>
      <c r="O4282" t="s">
        <v>1495</v>
      </c>
      <c r="P4282" t="s">
        <v>155</v>
      </c>
      <c r="Q4282">
        <v>22304</v>
      </c>
      <c r="R4282" t="s">
        <v>44</v>
      </c>
      <c r="S4282" t="s">
        <v>1978</v>
      </c>
      <c r="T4282" t="e">
        <f>VLOOKUP(Table3[[#This Row],[Region]],managers5[],2,FALSE)</f>
        <v>#N/A</v>
      </c>
      <c r="U4282" t="s">
        <v>1957</v>
      </c>
      <c r="V4282" t="s">
        <v>1959</v>
      </c>
      <c r="W4282" t="s">
        <v>14</v>
      </c>
      <c r="X4282" t="s">
        <v>39</v>
      </c>
      <c r="Y4282" t="s">
        <v>16</v>
      </c>
      <c r="Z4282" t="s">
        <v>75</v>
      </c>
      <c r="AA4282" t="s">
        <v>637</v>
      </c>
      <c r="AB4282" t="s">
        <v>19</v>
      </c>
      <c r="AC4282">
        <v>0.59</v>
      </c>
      <c r="AD4282" s="2">
        <v>39996</v>
      </c>
    </row>
    <row r="4283" spans="1:30" x14ac:dyDescent="0.35">
      <c r="A4283">
        <v>6184</v>
      </c>
      <c r="B4283">
        <v>6011</v>
      </c>
      <c r="C4283">
        <v>42567</v>
      </c>
      <c r="D4283" s="1">
        <v>40189</v>
      </c>
      <c r="E4283" t="s">
        <v>41</v>
      </c>
      <c r="F4283">
        <v>12</v>
      </c>
      <c r="G4283">
        <v>1940.32</v>
      </c>
      <c r="H4283">
        <v>0</v>
      </c>
      <c r="I4283" t="s">
        <v>49</v>
      </c>
      <c r="J4283" s="8">
        <v>-18.809999999999999</v>
      </c>
      <c r="K4283" s="8">
        <f>IF(Table3[[#This Row],[Return Status]] = "Returned", 0, Table3[[#This Row],[Profit]])</f>
        <v>-18.809999999999999</v>
      </c>
      <c r="L4283" s="8" t="str">
        <f>IFERROR(VLOOKUP(Table3[[#This Row],[Order ID]],returns[[Order ID]:[Status]],2,FALSE), "")</f>
        <v/>
      </c>
      <c r="M4283">
        <v>146.34</v>
      </c>
      <c r="N4283">
        <v>43.75</v>
      </c>
      <c r="O4283" t="s">
        <v>390</v>
      </c>
      <c r="P4283" t="s">
        <v>11</v>
      </c>
      <c r="Q4283">
        <v>91505</v>
      </c>
      <c r="R4283" t="s">
        <v>12</v>
      </c>
      <c r="S4283" t="s">
        <v>1976</v>
      </c>
      <c r="T4283" t="e">
        <f>VLOOKUP(Table3[[#This Row],[Region]],managers5[],2,FALSE)</f>
        <v>#N/A</v>
      </c>
      <c r="U4283" t="s">
        <v>1955</v>
      </c>
      <c r="V4283" t="s">
        <v>1959</v>
      </c>
      <c r="W4283" t="s">
        <v>14</v>
      </c>
      <c r="X4283" t="s">
        <v>15</v>
      </c>
      <c r="Y4283" t="s">
        <v>50</v>
      </c>
      <c r="Z4283" t="s">
        <v>51</v>
      </c>
      <c r="AA4283" t="s">
        <v>742</v>
      </c>
      <c r="AB4283" t="s">
        <v>53</v>
      </c>
      <c r="AC4283">
        <v>0.65</v>
      </c>
      <c r="AD4283" s="2">
        <v>40191</v>
      </c>
    </row>
    <row r="4284" spans="1:30" x14ac:dyDescent="0.35">
      <c r="A4284">
        <v>7814</v>
      </c>
      <c r="B4284">
        <v>6014</v>
      </c>
      <c r="C4284">
        <v>42599</v>
      </c>
      <c r="D4284" s="1">
        <v>39909</v>
      </c>
      <c r="E4284" t="s">
        <v>20</v>
      </c>
      <c r="F4284">
        <v>31</v>
      </c>
      <c r="G4284">
        <v>9459.94</v>
      </c>
      <c r="H4284">
        <v>0.04</v>
      </c>
      <c r="I4284" t="s">
        <v>49</v>
      </c>
      <c r="J4284" s="8">
        <v>2023.75</v>
      </c>
      <c r="K4284" s="8">
        <f>IF(Table3[[#This Row],[Return Status]] = "Returned", 0, Table3[[#This Row],[Profit]])</f>
        <v>2023.75</v>
      </c>
      <c r="L4284" s="8" t="str">
        <f>IFERROR(VLOOKUP(Table3[[#This Row],[Order ID]],returns[[Order ID]:[Status]],2,FALSE), "")</f>
        <v/>
      </c>
      <c r="M4284">
        <v>300.98</v>
      </c>
      <c r="N4284">
        <v>54.92</v>
      </c>
      <c r="O4284" t="s">
        <v>1483</v>
      </c>
      <c r="P4284" t="s">
        <v>131</v>
      </c>
      <c r="Q4284">
        <v>3820</v>
      </c>
      <c r="R4284" t="s">
        <v>132</v>
      </c>
      <c r="S4284" t="s">
        <v>1979</v>
      </c>
      <c r="T4284" t="e">
        <f>VLOOKUP(Table3[[#This Row],[Region]],managers5[],2,FALSE)</f>
        <v>#N/A</v>
      </c>
      <c r="U4284" t="s">
        <v>1956</v>
      </c>
      <c r="W4284" t="s">
        <v>14</v>
      </c>
      <c r="X4284" t="s">
        <v>39</v>
      </c>
      <c r="Y4284" t="s">
        <v>50</v>
      </c>
      <c r="Z4284" t="s">
        <v>219</v>
      </c>
      <c r="AA4284" t="s">
        <v>1871</v>
      </c>
      <c r="AB4284" t="s">
        <v>53</v>
      </c>
      <c r="AC4284">
        <v>0.55000000000000004</v>
      </c>
      <c r="AD4284" s="2">
        <v>39910</v>
      </c>
    </row>
    <row r="4285" spans="1:30" x14ac:dyDescent="0.35">
      <c r="A4285">
        <v>3421</v>
      </c>
      <c r="B4285">
        <v>6015</v>
      </c>
      <c r="C4285">
        <v>42628</v>
      </c>
      <c r="D4285" s="1">
        <v>40668</v>
      </c>
      <c r="E4285" t="s">
        <v>8</v>
      </c>
      <c r="F4285">
        <v>4</v>
      </c>
      <c r="G4285">
        <v>1199.336</v>
      </c>
      <c r="H4285">
        <v>0.01</v>
      </c>
      <c r="I4285" t="s">
        <v>49</v>
      </c>
      <c r="J4285" s="8">
        <v>224.8</v>
      </c>
      <c r="K4285" s="8">
        <f>IF(Table3[[#This Row],[Return Status]] = "Returned", 0, Table3[[#This Row],[Profit]])</f>
        <v>0</v>
      </c>
      <c r="L4285" s="8" t="str">
        <f>IFERROR(VLOOKUP(Table3[[#This Row],[Order ID]],returns[[Order ID]:[Status]],2,FALSE), "")</f>
        <v>Returned</v>
      </c>
      <c r="M4285">
        <v>349.45</v>
      </c>
      <c r="N4285">
        <v>60</v>
      </c>
      <c r="O4285" t="s">
        <v>466</v>
      </c>
      <c r="P4285" t="s">
        <v>22</v>
      </c>
      <c r="Q4285">
        <v>80027</v>
      </c>
      <c r="R4285" t="s">
        <v>23</v>
      </c>
      <c r="S4285" t="s">
        <v>1976</v>
      </c>
      <c r="T4285" t="e">
        <f>VLOOKUP(Table3[[#This Row],[Region]],managers5[],2,FALSE)</f>
        <v>#N/A</v>
      </c>
      <c r="U4285" t="s">
        <v>1955</v>
      </c>
      <c r="V4285" t="s">
        <v>1959</v>
      </c>
      <c r="W4285" t="s">
        <v>14</v>
      </c>
      <c r="X4285" t="s">
        <v>39</v>
      </c>
      <c r="Y4285" t="s">
        <v>50</v>
      </c>
      <c r="Z4285" t="s">
        <v>51</v>
      </c>
      <c r="AA4285" t="s">
        <v>1391</v>
      </c>
      <c r="AB4285" t="s">
        <v>74</v>
      </c>
      <c r="AD4285" s="1">
        <v>40670</v>
      </c>
    </row>
    <row r="4286" spans="1:30" x14ac:dyDescent="0.35">
      <c r="A4286">
        <v>2843</v>
      </c>
      <c r="B4286">
        <v>4442</v>
      </c>
      <c r="C4286">
        <v>31648</v>
      </c>
      <c r="D4286" s="1">
        <v>40775</v>
      </c>
      <c r="E4286" t="s">
        <v>77</v>
      </c>
      <c r="F4286">
        <v>10</v>
      </c>
      <c r="G4286">
        <v>74.040000000000006</v>
      </c>
      <c r="H4286">
        <v>0.03</v>
      </c>
      <c r="I4286" t="s">
        <v>9</v>
      </c>
      <c r="J4286" s="8">
        <v>-37.04</v>
      </c>
      <c r="K4286" s="8">
        <f>IF(Table3[[#This Row],[Return Status]] = "Returned", 0, Table3[[#This Row],[Profit]])</f>
        <v>-37.04</v>
      </c>
      <c r="L4286" s="8" t="str">
        <f>IFERROR(VLOOKUP(Table3[[#This Row],[Order ID]],returns[[Order ID]:[Status]],2,FALSE), "")</f>
        <v/>
      </c>
      <c r="M4286">
        <v>6.68</v>
      </c>
      <c r="N4286">
        <v>7.3</v>
      </c>
      <c r="O4286" t="s">
        <v>1401</v>
      </c>
      <c r="P4286" t="s">
        <v>43</v>
      </c>
      <c r="Q4286">
        <v>28031</v>
      </c>
      <c r="R4286" t="s">
        <v>44</v>
      </c>
      <c r="S4286" t="s">
        <v>1978</v>
      </c>
      <c r="T4286" t="e">
        <f>VLOOKUP(Table3[[#This Row],[Region]],managers5[],2,FALSE)</f>
        <v>#N/A</v>
      </c>
      <c r="U4286" t="s">
        <v>1957</v>
      </c>
      <c r="V4286" t="s">
        <v>1959</v>
      </c>
      <c r="W4286" t="s">
        <v>14</v>
      </c>
      <c r="X4286" t="s">
        <v>24</v>
      </c>
      <c r="Y4286" t="s">
        <v>16</v>
      </c>
      <c r="Z4286" t="s">
        <v>30</v>
      </c>
      <c r="AA4286" t="s">
        <v>579</v>
      </c>
      <c r="AB4286" t="s">
        <v>19</v>
      </c>
      <c r="AC4286">
        <v>0.37</v>
      </c>
      <c r="AD4286" s="1">
        <v>40777</v>
      </c>
    </row>
    <row r="4287" spans="1:30" x14ac:dyDescent="0.35">
      <c r="A4287">
        <v>1202</v>
      </c>
      <c r="B4287">
        <v>6874</v>
      </c>
      <c r="C4287">
        <v>48993</v>
      </c>
      <c r="D4287" s="1">
        <v>41060</v>
      </c>
      <c r="E4287" t="s">
        <v>32</v>
      </c>
      <c r="F4287">
        <v>17</v>
      </c>
      <c r="G4287">
        <v>122.42</v>
      </c>
      <c r="H4287">
        <v>0.08</v>
      </c>
      <c r="I4287" t="s">
        <v>33</v>
      </c>
      <c r="J4287" s="8">
        <v>-37.04</v>
      </c>
      <c r="K4287" s="8">
        <f>IF(Table3[[#This Row],[Return Status]] = "Returned", 0, Table3[[#This Row],[Profit]])</f>
        <v>-37.04</v>
      </c>
      <c r="L4287" s="8" t="str">
        <f>IFERROR(VLOOKUP(Table3[[#This Row],[Order ID]],returns[[Order ID]:[Status]],2,FALSE), "")</f>
        <v/>
      </c>
      <c r="M4287">
        <v>6.48</v>
      </c>
      <c r="N4287">
        <v>6.22</v>
      </c>
      <c r="O4287" t="s">
        <v>1046</v>
      </c>
      <c r="P4287" t="s">
        <v>55</v>
      </c>
      <c r="Q4287">
        <v>34759</v>
      </c>
      <c r="R4287" t="s">
        <v>56</v>
      </c>
      <c r="S4287" t="s">
        <v>1978</v>
      </c>
      <c r="T4287" t="e">
        <f>VLOOKUP(Table3[[#This Row],[Region]],managers5[],2,FALSE)</f>
        <v>#N/A</v>
      </c>
      <c r="U4287" t="s">
        <v>1957</v>
      </c>
      <c r="V4287" t="s">
        <v>1959</v>
      </c>
      <c r="W4287" t="s">
        <v>14</v>
      </c>
      <c r="X4287" t="s">
        <v>39</v>
      </c>
      <c r="Y4287" t="s">
        <v>16</v>
      </c>
      <c r="Z4287" t="s">
        <v>30</v>
      </c>
      <c r="AA4287" t="s">
        <v>196</v>
      </c>
      <c r="AB4287" t="s">
        <v>19</v>
      </c>
      <c r="AC4287">
        <v>0.37</v>
      </c>
      <c r="AD4287" s="1">
        <v>41060</v>
      </c>
    </row>
    <row r="4288" spans="1:30" x14ac:dyDescent="0.35">
      <c r="A4288">
        <v>3482</v>
      </c>
      <c r="B4288">
        <v>8302</v>
      </c>
      <c r="C4288">
        <v>59271</v>
      </c>
      <c r="D4288" s="1">
        <v>40658</v>
      </c>
      <c r="E4288" t="s">
        <v>8</v>
      </c>
      <c r="F4288">
        <v>23</v>
      </c>
      <c r="G4288">
        <v>144.03</v>
      </c>
      <c r="H4288">
        <v>0.02</v>
      </c>
      <c r="I4288" t="s">
        <v>9</v>
      </c>
      <c r="J4288" s="8">
        <v>-37.04</v>
      </c>
      <c r="K4288" s="8">
        <f>IF(Table3[[#This Row],[Return Status]] = "Returned", 0, Table3[[#This Row],[Profit]])</f>
        <v>-37.04</v>
      </c>
      <c r="L4288" s="8" t="str">
        <f>IFERROR(VLOOKUP(Table3[[#This Row],[Order ID]],returns[[Order ID]:[Status]],2,FALSE), "")</f>
        <v/>
      </c>
      <c r="M4288">
        <v>5.98</v>
      </c>
      <c r="N4288">
        <v>5.2</v>
      </c>
      <c r="O4288" t="s">
        <v>1773</v>
      </c>
      <c r="P4288" t="s">
        <v>1144</v>
      </c>
      <c r="Q4288">
        <v>22124</v>
      </c>
      <c r="R4288" t="s">
        <v>44</v>
      </c>
      <c r="S4288" t="s">
        <v>1978</v>
      </c>
      <c r="T4288" t="e">
        <f>VLOOKUP(Table3[[#This Row],[Region]],managers5[],2,FALSE)</f>
        <v>#N/A</v>
      </c>
      <c r="U4288" t="s">
        <v>1957</v>
      </c>
      <c r="V4288" t="s">
        <v>1959</v>
      </c>
      <c r="W4288" t="s">
        <v>14</v>
      </c>
      <c r="X4288" t="s">
        <v>71</v>
      </c>
      <c r="Y4288" t="s">
        <v>16</v>
      </c>
      <c r="Z4288" t="s">
        <v>30</v>
      </c>
      <c r="AA4288" t="s">
        <v>1768</v>
      </c>
      <c r="AB4288" t="s">
        <v>19</v>
      </c>
      <c r="AC4288">
        <v>0.36</v>
      </c>
      <c r="AD4288" s="1">
        <v>40660</v>
      </c>
    </row>
    <row r="4289" spans="1:30" x14ac:dyDescent="0.35">
      <c r="A4289">
        <v>2352</v>
      </c>
      <c r="B4289">
        <v>5234</v>
      </c>
      <c r="C4289">
        <v>37252</v>
      </c>
      <c r="D4289" s="1">
        <v>40866</v>
      </c>
      <c r="E4289" t="s">
        <v>32</v>
      </c>
      <c r="F4289">
        <v>50</v>
      </c>
      <c r="G4289">
        <v>2337.0300000000002</v>
      </c>
      <c r="H4289">
        <v>0.1</v>
      </c>
      <c r="I4289" t="s">
        <v>9</v>
      </c>
      <c r="J4289" s="8">
        <v>-37.19</v>
      </c>
      <c r="K4289" s="8">
        <f>IF(Table3[[#This Row],[Return Status]] = "Returned", 0, Table3[[#This Row],[Profit]])</f>
        <v>-37.19</v>
      </c>
      <c r="L4289" s="8" t="str">
        <f>IFERROR(VLOOKUP(Table3[[#This Row],[Order ID]],returns[[Order ID]:[Status]],2,FALSE), "")</f>
        <v/>
      </c>
      <c r="M4289">
        <v>49.99</v>
      </c>
      <c r="N4289">
        <v>19.989999999999998</v>
      </c>
      <c r="O4289" t="s">
        <v>451</v>
      </c>
      <c r="P4289" t="s">
        <v>55</v>
      </c>
      <c r="Q4289">
        <v>72032</v>
      </c>
      <c r="R4289" t="s">
        <v>56</v>
      </c>
      <c r="S4289" t="s">
        <v>1978</v>
      </c>
      <c r="T4289" t="e">
        <f>VLOOKUP(Table3[[#This Row],[Region]],managers5[],2,FALSE)</f>
        <v>#N/A</v>
      </c>
      <c r="U4289" t="s">
        <v>1957</v>
      </c>
      <c r="V4289" t="s">
        <v>1959</v>
      </c>
      <c r="W4289" t="s">
        <v>14</v>
      </c>
      <c r="X4289" t="s">
        <v>71</v>
      </c>
      <c r="Y4289" t="s">
        <v>46</v>
      </c>
      <c r="Z4289" t="s">
        <v>47</v>
      </c>
      <c r="AA4289" t="s">
        <v>1605</v>
      </c>
      <c r="AB4289" t="s">
        <v>19</v>
      </c>
      <c r="AC4289">
        <v>0.45</v>
      </c>
      <c r="AD4289" s="1">
        <v>40868</v>
      </c>
    </row>
    <row r="4290" spans="1:30" x14ac:dyDescent="0.35">
      <c r="A4290">
        <v>5332</v>
      </c>
      <c r="B4290">
        <v>6021</v>
      </c>
      <c r="C4290">
        <v>42658</v>
      </c>
      <c r="D4290" s="1">
        <v>40344</v>
      </c>
      <c r="E4290" t="s">
        <v>20</v>
      </c>
      <c r="F4290">
        <v>29</v>
      </c>
      <c r="G4290">
        <v>146.68</v>
      </c>
      <c r="H4290">
        <v>0.08</v>
      </c>
      <c r="I4290" t="s">
        <v>9</v>
      </c>
      <c r="J4290" s="8">
        <v>-8.3260000000000005</v>
      </c>
      <c r="K4290" s="8">
        <f>IF(Table3[[#This Row],[Return Status]] = "Returned", 0, Table3[[#This Row],[Profit]])</f>
        <v>-8.3260000000000005</v>
      </c>
      <c r="L4290" s="8" t="str">
        <f>IFERROR(VLOOKUP(Table3[[#This Row],[Order ID]],returns[[Order ID]:[Status]],2,FALSE), "")</f>
        <v/>
      </c>
      <c r="M4290">
        <v>5.28</v>
      </c>
      <c r="N4290">
        <v>2.99</v>
      </c>
      <c r="O4290" t="s">
        <v>225</v>
      </c>
      <c r="P4290" t="s">
        <v>146</v>
      </c>
      <c r="Q4290">
        <v>83686</v>
      </c>
      <c r="R4290" t="s">
        <v>147</v>
      </c>
      <c r="S4290" t="s">
        <v>1976</v>
      </c>
      <c r="T4290" t="e">
        <f>VLOOKUP(Table3[[#This Row],[Region]],managers5[],2,FALSE)</f>
        <v>#N/A</v>
      </c>
      <c r="U4290" t="s">
        <v>1955</v>
      </c>
      <c r="V4290" t="s">
        <v>1959</v>
      </c>
      <c r="W4290" t="s">
        <v>14</v>
      </c>
      <c r="X4290" t="s">
        <v>24</v>
      </c>
      <c r="Y4290" t="s">
        <v>16</v>
      </c>
      <c r="Z4290" t="s">
        <v>17</v>
      </c>
      <c r="AA4290" t="s">
        <v>606</v>
      </c>
      <c r="AB4290" t="s">
        <v>19</v>
      </c>
      <c r="AC4290">
        <v>0.37</v>
      </c>
      <c r="AD4290" s="2">
        <v>40344</v>
      </c>
    </row>
    <row r="4291" spans="1:30" x14ac:dyDescent="0.35">
      <c r="A4291">
        <v>5403</v>
      </c>
      <c r="B4291">
        <v>6024</v>
      </c>
      <c r="C4291">
        <v>42691</v>
      </c>
      <c r="D4291" s="1">
        <v>40322</v>
      </c>
      <c r="E4291" t="s">
        <v>32</v>
      </c>
      <c r="F4291">
        <v>50</v>
      </c>
      <c r="G4291">
        <v>2447.65</v>
      </c>
      <c r="H4291">
        <v>0</v>
      </c>
      <c r="I4291" t="s">
        <v>9</v>
      </c>
      <c r="J4291" s="8">
        <v>1170.3499999999999</v>
      </c>
      <c r="K4291" s="8">
        <f>IF(Table3[[#This Row],[Return Status]] = "Returned", 0, Table3[[#This Row],[Profit]])</f>
        <v>1170.3499999999999</v>
      </c>
      <c r="L4291" s="8" t="str">
        <f>IFERROR(VLOOKUP(Table3[[#This Row],[Order ID]],returns[[Order ID]:[Status]],2,FALSE), "")</f>
        <v/>
      </c>
      <c r="M4291">
        <v>46.94</v>
      </c>
      <c r="N4291">
        <v>6.77</v>
      </c>
      <c r="O4291" t="s">
        <v>1282</v>
      </c>
      <c r="P4291" t="s">
        <v>11</v>
      </c>
      <c r="Q4291">
        <v>94015</v>
      </c>
      <c r="R4291" t="s">
        <v>12</v>
      </c>
      <c r="S4291" t="s">
        <v>1976</v>
      </c>
      <c r="T4291" t="e">
        <f>VLOOKUP(Table3[[#This Row],[Region]],managers5[],2,FALSE)</f>
        <v>#N/A</v>
      </c>
      <c r="U4291" t="s">
        <v>1955</v>
      </c>
      <c r="V4291" t="s">
        <v>1959</v>
      </c>
      <c r="W4291" t="s">
        <v>14</v>
      </c>
      <c r="X4291" t="s">
        <v>24</v>
      </c>
      <c r="Y4291" t="s">
        <v>50</v>
      </c>
      <c r="Z4291" t="s">
        <v>61</v>
      </c>
      <c r="AA4291" t="s">
        <v>1509</v>
      </c>
      <c r="AB4291" t="s">
        <v>19</v>
      </c>
      <c r="AC4291">
        <v>0.44</v>
      </c>
      <c r="AD4291" s="2">
        <v>40331</v>
      </c>
    </row>
    <row r="4292" spans="1:30" x14ac:dyDescent="0.35">
      <c r="A4292">
        <v>5422</v>
      </c>
      <c r="B4292">
        <v>6025</v>
      </c>
      <c r="C4292">
        <v>42691</v>
      </c>
      <c r="D4292" s="1">
        <v>40322</v>
      </c>
      <c r="E4292" t="s">
        <v>32</v>
      </c>
      <c r="F4292">
        <v>7</v>
      </c>
      <c r="G4292">
        <v>1069.6400000000001</v>
      </c>
      <c r="H4292">
        <v>0.09</v>
      </c>
      <c r="I4292" t="s">
        <v>9</v>
      </c>
      <c r="J4292" s="8">
        <v>-139.75</v>
      </c>
      <c r="K4292" s="8">
        <f>IF(Table3[[#This Row],[Return Status]] = "Returned", 0, Table3[[#This Row],[Profit]])</f>
        <v>-139.75</v>
      </c>
      <c r="L4292" s="8" t="str">
        <f>IFERROR(VLOOKUP(Table3[[#This Row],[Order ID]],returns[[Order ID]:[Status]],2,FALSE), "")</f>
        <v/>
      </c>
      <c r="M4292">
        <v>161.55000000000001</v>
      </c>
      <c r="N4292">
        <v>19.989999999999998</v>
      </c>
      <c r="O4292" t="s">
        <v>1282</v>
      </c>
      <c r="P4292" t="s">
        <v>11</v>
      </c>
      <c r="Q4292">
        <v>94015</v>
      </c>
      <c r="R4292" t="s">
        <v>12</v>
      </c>
      <c r="S4292" t="s">
        <v>1976</v>
      </c>
      <c r="T4292" t="e">
        <f>VLOOKUP(Table3[[#This Row],[Region]],managers5[],2,FALSE)</f>
        <v>#N/A</v>
      </c>
      <c r="U4292" t="s">
        <v>1955</v>
      </c>
      <c r="V4292" t="s">
        <v>1959</v>
      </c>
      <c r="W4292" t="s">
        <v>14</v>
      </c>
      <c r="X4292" t="s">
        <v>24</v>
      </c>
      <c r="Y4292" t="s">
        <v>16</v>
      </c>
      <c r="Z4292" t="s">
        <v>75</v>
      </c>
      <c r="AA4292" t="s">
        <v>973</v>
      </c>
      <c r="AB4292" t="s">
        <v>19</v>
      </c>
      <c r="AC4292">
        <v>0.66</v>
      </c>
      <c r="AD4292" s="2">
        <v>40326</v>
      </c>
    </row>
    <row r="4293" spans="1:30" x14ac:dyDescent="0.35">
      <c r="A4293">
        <v>7823</v>
      </c>
      <c r="B4293">
        <v>6028</v>
      </c>
      <c r="C4293">
        <v>42693</v>
      </c>
      <c r="D4293" s="1">
        <v>39907</v>
      </c>
      <c r="E4293" t="s">
        <v>77</v>
      </c>
      <c r="F4293">
        <v>33</v>
      </c>
      <c r="G4293">
        <v>2118.2600000000002</v>
      </c>
      <c r="H4293">
        <v>0.01</v>
      </c>
      <c r="I4293" t="s">
        <v>9</v>
      </c>
      <c r="J4293" s="8">
        <v>554.22</v>
      </c>
      <c r="K4293" s="8">
        <f>IF(Table3[[#This Row],[Return Status]] = "Returned", 0, Table3[[#This Row],[Profit]])</f>
        <v>554.22</v>
      </c>
      <c r="L4293" s="8" t="str">
        <f>IFERROR(VLOOKUP(Table3[[#This Row],[Order ID]],returns[[Order ID]:[Status]],2,FALSE), "")</f>
        <v/>
      </c>
      <c r="M4293">
        <v>59.76</v>
      </c>
      <c r="N4293">
        <v>9.7100000000000009</v>
      </c>
      <c r="O4293" t="s">
        <v>1913</v>
      </c>
      <c r="P4293" t="s">
        <v>204</v>
      </c>
      <c r="Q4293">
        <v>26003</v>
      </c>
      <c r="R4293" t="s">
        <v>204</v>
      </c>
      <c r="S4293" t="s">
        <v>1979</v>
      </c>
      <c r="T4293" t="e">
        <f>VLOOKUP(Table3[[#This Row],[Region]],managers5[],2,FALSE)</f>
        <v>#N/A</v>
      </c>
      <c r="U4293" t="s">
        <v>1956</v>
      </c>
      <c r="W4293" t="s">
        <v>14</v>
      </c>
      <c r="X4293" t="s">
        <v>71</v>
      </c>
      <c r="Y4293" t="s">
        <v>16</v>
      </c>
      <c r="Z4293" t="s">
        <v>75</v>
      </c>
      <c r="AA4293" t="s">
        <v>1309</v>
      </c>
      <c r="AB4293" t="s">
        <v>19</v>
      </c>
      <c r="AC4293">
        <v>0.56999999999999995</v>
      </c>
      <c r="AD4293" s="2">
        <v>39909</v>
      </c>
    </row>
    <row r="4294" spans="1:30" x14ac:dyDescent="0.35">
      <c r="A4294">
        <v>436</v>
      </c>
      <c r="B4294">
        <v>6031</v>
      </c>
      <c r="C4294">
        <v>42722</v>
      </c>
      <c r="D4294" s="1">
        <v>41189</v>
      </c>
      <c r="E4294" t="s">
        <v>8</v>
      </c>
      <c r="F4294">
        <v>2</v>
      </c>
      <c r="G4294">
        <v>19.899999999999999</v>
      </c>
      <c r="H4294">
        <v>7.0000000000000007E-2</v>
      </c>
      <c r="I4294" t="s">
        <v>9</v>
      </c>
      <c r="J4294" s="8">
        <v>15.97</v>
      </c>
      <c r="K4294" s="8">
        <f>IF(Table3[[#This Row],[Return Status]] = "Returned", 0, Table3[[#This Row],[Profit]])</f>
        <v>15.97</v>
      </c>
      <c r="L4294" s="8" t="str">
        <f>IFERROR(VLOOKUP(Table3[[#This Row],[Order ID]],returns[[Order ID]:[Status]],2,FALSE), "")</f>
        <v/>
      </c>
      <c r="M4294">
        <v>7.38</v>
      </c>
      <c r="N4294">
        <v>5.21</v>
      </c>
      <c r="O4294" t="s">
        <v>640</v>
      </c>
      <c r="P4294" t="s">
        <v>22</v>
      </c>
      <c r="Q4294">
        <v>80219</v>
      </c>
      <c r="R4294" t="s">
        <v>23</v>
      </c>
      <c r="S4294" t="s">
        <v>1976</v>
      </c>
      <c r="T4294" t="e">
        <f>VLOOKUP(Table3[[#This Row],[Region]],managers5[],2,FALSE)</f>
        <v>#N/A</v>
      </c>
      <c r="U4294" t="s">
        <v>1955</v>
      </c>
      <c r="V4294" t="s">
        <v>1959</v>
      </c>
      <c r="W4294" t="s">
        <v>14</v>
      </c>
      <c r="X4294" t="s">
        <v>24</v>
      </c>
      <c r="Y4294" t="s">
        <v>50</v>
      </c>
      <c r="Z4294" t="s">
        <v>61</v>
      </c>
      <c r="AA4294" t="s">
        <v>641</v>
      </c>
      <c r="AB4294" t="s">
        <v>19</v>
      </c>
      <c r="AC4294">
        <v>0.56000000000000005</v>
      </c>
      <c r="AD4294" s="1">
        <v>41191</v>
      </c>
    </row>
    <row r="4295" spans="1:30" x14ac:dyDescent="0.35">
      <c r="A4295">
        <v>447</v>
      </c>
      <c r="B4295">
        <v>6030</v>
      </c>
      <c r="C4295">
        <v>42722</v>
      </c>
      <c r="D4295" s="1">
        <v>41189</v>
      </c>
      <c r="E4295" t="s">
        <v>8</v>
      </c>
      <c r="F4295">
        <v>23</v>
      </c>
      <c r="G4295">
        <v>1152.1600000000001</v>
      </c>
      <c r="H4295">
        <v>0</v>
      </c>
      <c r="I4295" t="s">
        <v>9</v>
      </c>
      <c r="J4295" s="8">
        <v>286.98</v>
      </c>
      <c r="K4295" s="8">
        <f>IF(Table3[[#This Row],[Return Status]] = "Returned", 0, Table3[[#This Row],[Profit]])</f>
        <v>286.98</v>
      </c>
      <c r="L4295" s="8" t="str">
        <f>IFERROR(VLOOKUP(Table3[[#This Row],[Order ID]],returns[[Order ID]:[Status]],2,FALSE), "")</f>
        <v/>
      </c>
      <c r="M4295">
        <v>48.92</v>
      </c>
      <c r="N4295">
        <v>4.5</v>
      </c>
      <c r="O4295" t="s">
        <v>640</v>
      </c>
      <c r="P4295" t="s">
        <v>22</v>
      </c>
      <c r="Q4295">
        <v>80219</v>
      </c>
      <c r="R4295" t="s">
        <v>23</v>
      </c>
      <c r="S4295" t="s">
        <v>1976</v>
      </c>
      <c r="T4295" t="e">
        <f>VLOOKUP(Table3[[#This Row],[Region]],managers5[],2,FALSE)</f>
        <v>#N/A</v>
      </c>
      <c r="U4295" t="s">
        <v>1955</v>
      </c>
      <c r="V4295" t="s">
        <v>1959</v>
      </c>
      <c r="W4295" t="s">
        <v>14</v>
      </c>
      <c r="X4295" t="s">
        <v>24</v>
      </c>
      <c r="Y4295" t="s">
        <v>16</v>
      </c>
      <c r="Z4295" t="s">
        <v>83</v>
      </c>
      <c r="AA4295" t="s">
        <v>656</v>
      </c>
      <c r="AB4295" t="s">
        <v>19</v>
      </c>
      <c r="AC4295">
        <v>0.59</v>
      </c>
      <c r="AD4295" s="1">
        <v>41190</v>
      </c>
    </row>
    <row r="4296" spans="1:30" x14ac:dyDescent="0.35">
      <c r="A4296">
        <v>3452</v>
      </c>
      <c r="B4296">
        <v>6032</v>
      </c>
      <c r="C4296">
        <v>42725</v>
      </c>
      <c r="D4296" s="1">
        <v>40665</v>
      </c>
      <c r="E4296" t="s">
        <v>20</v>
      </c>
      <c r="F4296">
        <v>18</v>
      </c>
      <c r="G4296">
        <v>231.06</v>
      </c>
      <c r="H4296">
        <v>0.04</v>
      </c>
      <c r="I4296" t="s">
        <v>9</v>
      </c>
      <c r="J4296" s="8">
        <v>-29.83</v>
      </c>
      <c r="K4296" s="8">
        <f>IF(Table3[[#This Row],[Return Status]] = "Returned", 0, Table3[[#This Row],[Profit]])</f>
        <v>-29.83</v>
      </c>
      <c r="L4296" s="8" t="str">
        <f>IFERROR(VLOOKUP(Table3[[#This Row],[Order ID]],returns[[Order ID]:[Status]],2,FALSE), "")</f>
        <v/>
      </c>
      <c r="M4296">
        <v>12.28</v>
      </c>
      <c r="N4296">
        <v>6.13</v>
      </c>
      <c r="O4296" t="s">
        <v>1403</v>
      </c>
      <c r="P4296" t="s">
        <v>142</v>
      </c>
      <c r="Q4296">
        <v>84084</v>
      </c>
      <c r="R4296" t="s">
        <v>143</v>
      </c>
      <c r="S4296" t="s">
        <v>1976</v>
      </c>
      <c r="T4296" t="e">
        <f>VLOOKUP(Table3[[#This Row],[Region]],managers5[],2,FALSE)</f>
        <v>#N/A</v>
      </c>
      <c r="U4296" t="s">
        <v>1955</v>
      </c>
      <c r="V4296" t="s">
        <v>1959</v>
      </c>
      <c r="W4296" t="s">
        <v>14</v>
      </c>
      <c r="X4296" t="s">
        <v>71</v>
      </c>
      <c r="Y4296" t="s">
        <v>16</v>
      </c>
      <c r="Z4296" t="s">
        <v>75</v>
      </c>
      <c r="AA4296" t="s">
        <v>1516</v>
      </c>
      <c r="AB4296" t="s">
        <v>19</v>
      </c>
      <c r="AC4296">
        <v>0.56999999999999995</v>
      </c>
      <c r="AD4296" s="1">
        <v>40666</v>
      </c>
    </row>
    <row r="4297" spans="1:30" x14ac:dyDescent="0.35">
      <c r="A4297">
        <v>2719</v>
      </c>
      <c r="B4297">
        <v>1634</v>
      </c>
      <c r="C4297">
        <v>11815</v>
      </c>
      <c r="D4297" s="1">
        <v>40798</v>
      </c>
      <c r="E4297" t="s">
        <v>32</v>
      </c>
      <c r="F4297">
        <v>22</v>
      </c>
      <c r="G4297">
        <v>351.27</v>
      </c>
      <c r="H4297">
        <v>0.08</v>
      </c>
      <c r="I4297" t="s">
        <v>9</v>
      </c>
      <c r="J4297" s="8">
        <v>-37.22</v>
      </c>
      <c r="K4297" s="8">
        <f>IF(Table3[[#This Row],[Return Status]] = "Returned", 0, Table3[[#This Row],[Profit]])</f>
        <v>-37.22</v>
      </c>
      <c r="L4297" s="8" t="str">
        <f>IFERROR(VLOOKUP(Table3[[#This Row],[Order ID]],returns[[Order ID]:[Status]],2,FALSE), "")</f>
        <v/>
      </c>
      <c r="M4297">
        <v>15.73</v>
      </c>
      <c r="N4297">
        <v>7.42</v>
      </c>
      <c r="O4297" t="s">
        <v>1682</v>
      </c>
      <c r="P4297" t="s">
        <v>120</v>
      </c>
      <c r="Q4297">
        <v>32404</v>
      </c>
      <c r="R4297" t="s">
        <v>56</v>
      </c>
      <c r="S4297" t="s">
        <v>1978</v>
      </c>
      <c r="T4297" t="e">
        <f>VLOOKUP(Table3[[#This Row],[Region]],managers5[],2,FALSE)</f>
        <v>#N/A</v>
      </c>
      <c r="U4297" t="s">
        <v>1957</v>
      </c>
      <c r="V4297" t="s">
        <v>1959</v>
      </c>
      <c r="W4297" t="s">
        <v>14</v>
      </c>
      <c r="X4297" t="s">
        <v>39</v>
      </c>
      <c r="Y4297" t="s">
        <v>16</v>
      </c>
      <c r="Z4297" t="s">
        <v>67</v>
      </c>
      <c r="AA4297" t="s">
        <v>513</v>
      </c>
      <c r="AB4297" t="s">
        <v>109</v>
      </c>
      <c r="AC4297">
        <v>0.56000000000000005</v>
      </c>
      <c r="AD4297" s="1">
        <v>40800</v>
      </c>
    </row>
    <row r="4298" spans="1:30" x14ac:dyDescent="0.35">
      <c r="A4298">
        <v>3213</v>
      </c>
      <c r="B4298">
        <v>1254</v>
      </c>
      <c r="C4298">
        <v>9095</v>
      </c>
      <c r="D4298" s="1">
        <v>40704</v>
      </c>
      <c r="E4298" t="s">
        <v>77</v>
      </c>
      <c r="F4298">
        <v>23</v>
      </c>
      <c r="G4298">
        <v>294.91000000000003</v>
      </c>
      <c r="H4298">
        <v>0.03</v>
      </c>
      <c r="I4298" t="s">
        <v>9</v>
      </c>
      <c r="J4298" s="8">
        <v>-37.270000000000003</v>
      </c>
      <c r="K4298" s="8">
        <f>IF(Table3[[#This Row],[Return Status]] = "Returned", 0, Table3[[#This Row],[Profit]])</f>
        <v>-37.270000000000003</v>
      </c>
      <c r="L4298" s="8" t="str">
        <f>IFERROR(VLOOKUP(Table3[[#This Row],[Order ID]],returns[[Order ID]:[Status]],2,FALSE), "")</f>
        <v/>
      </c>
      <c r="M4298">
        <v>12.44</v>
      </c>
      <c r="N4298">
        <v>6.27</v>
      </c>
      <c r="O4298" t="s">
        <v>1415</v>
      </c>
      <c r="P4298" t="s">
        <v>43</v>
      </c>
      <c r="Q4298">
        <v>29501</v>
      </c>
      <c r="R4298" t="s">
        <v>44</v>
      </c>
      <c r="S4298" t="s">
        <v>1978</v>
      </c>
      <c r="T4298" t="e">
        <f>VLOOKUP(Table3[[#This Row],[Region]],managers5[],2,FALSE)</f>
        <v>#N/A</v>
      </c>
      <c r="U4298" t="s">
        <v>1957</v>
      </c>
      <c r="V4298" t="s">
        <v>1959</v>
      </c>
      <c r="W4298" t="s">
        <v>14</v>
      </c>
      <c r="X4298" t="s">
        <v>15</v>
      </c>
      <c r="Y4298" t="s">
        <v>16</v>
      </c>
      <c r="Z4298" t="s">
        <v>75</v>
      </c>
      <c r="AA4298" t="s">
        <v>695</v>
      </c>
      <c r="AB4298" t="s">
        <v>69</v>
      </c>
      <c r="AC4298">
        <v>0.56999999999999995</v>
      </c>
      <c r="AD4298" s="1">
        <v>40706</v>
      </c>
    </row>
    <row r="4299" spans="1:30" x14ac:dyDescent="0.35">
      <c r="A4299">
        <v>2000</v>
      </c>
      <c r="B4299">
        <v>6035</v>
      </c>
      <c r="C4299">
        <v>42753</v>
      </c>
      <c r="D4299" s="1">
        <v>40926</v>
      </c>
      <c r="E4299" t="s">
        <v>20</v>
      </c>
      <c r="F4299">
        <v>45</v>
      </c>
      <c r="G4299">
        <v>4072.8175000000001</v>
      </c>
      <c r="H4299">
        <v>0.1</v>
      </c>
      <c r="I4299" t="s">
        <v>9</v>
      </c>
      <c r="J4299" s="8">
        <v>897.36300000000006</v>
      </c>
      <c r="K4299" s="8">
        <f>IF(Table3[[#This Row],[Return Status]] = "Returned", 0, Table3[[#This Row],[Profit]])</f>
        <v>897.36300000000006</v>
      </c>
      <c r="L4299" s="8" t="str">
        <f>IFERROR(VLOOKUP(Table3[[#This Row],[Order ID]],returns[[Order ID]:[Status]],2,FALSE), "")</f>
        <v/>
      </c>
      <c r="M4299">
        <v>115.99</v>
      </c>
      <c r="N4299">
        <v>3</v>
      </c>
      <c r="O4299" t="s">
        <v>539</v>
      </c>
      <c r="P4299" t="s">
        <v>22</v>
      </c>
      <c r="Q4299">
        <v>80817</v>
      </c>
      <c r="R4299" t="s">
        <v>23</v>
      </c>
      <c r="S4299" t="s">
        <v>1976</v>
      </c>
      <c r="T4299" t="e">
        <f>VLOOKUP(Table3[[#This Row],[Region]],managers5[],2,FALSE)</f>
        <v>#N/A</v>
      </c>
      <c r="U4299" t="s">
        <v>1955</v>
      </c>
      <c r="V4299" t="s">
        <v>1959</v>
      </c>
      <c r="W4299" t="s">
        <v>14</v>
      </c>
      <c r="X4299" t="s">
        <v>15</v>
      </c>
      <c r="Y4299" t="s">
        <v>46</v>
      </c>
      <c r="Z4299" t="s">
        <v>86</v>
      </c>
      <c r="AA4299" t="s">
        <v>1524</v>
      </c>
      <c r="AB4299" t="s">
        <v>19</v>
      </c>
      <c r="AC4299">
        <v>0.59</v>
      </c>
      <c r="AD4299" s="1">
        <v>40928</v>
      </c>
    </row>
    <row r="4300" spans="1:30" x14ac:dyDescent="0.35">
      <c r="A4300">
        <v>247</v>
      </c>
      <c r="B4300">
        <v>6037</v>
      </c>
      <c r="C4300">
        <v>42758</v>
      </c>
      <c r="D4300" s="1">
        <v>41223</v>
      </c>
      <c r="E4300" t="s">
        <v>41</v>
      </c>
      <c r="F4300">
        <v>12</v>
      </c>
      <c r="G4300">
        <v>1769.74</v>
      </c>
      <c r="H4300">
        <v>7.0000000000000007E-2</v>
      </c>
      <c r="I4300" t="s">
        <v>9</v>
      </c>
      <c r="J4300" s="8">
        <v>-333.69</v>
      </c>
      <c r="K4300" s="8">
        <f>IF(Table3[[#This Row],[Return Status]] = "Returned", 0, Table3[[#This Row],[Profit]])</f>
        <v>-333.69</v>
      </c>
      <c r="L4300" s="8" t="str">
        <f>IFERROR(VLOOKUP(Table3[[#This Row],[Order ID]],returns[[Order ID]:[Status]],2,FALSE), "")</f>
        <v/>
      </c>
      <c r="M4300">
        <v>152.47999999999999</v>
      </c>
      <c r="N4300">
        <v>4</v>
      </c>
      <c r="O4300" t="s">
        <v>184</v>
      </c>
      <c r="P4300" t="s">
        <v>37</v>
      </c>
      <c r="Q4300">
        <v>10580</v>
      </c>
      <c r="R4300" t="s">
        <v>37</v>
      </c>
      <c r="S4300" t="s">
        <v>1979</v>
      </c>
      <c r="T4300" t="e">
        <f>VLOOKUP(Table3[[#This Row],[Region]],managers5[],2,FALSE)</f>
        <v>#N/A</v>
      </c>
      <c r="U4300" t="s">
        <v>1956</v>
      </c>
      <c r="W4300" t="s">
        <v>14</v>
      </c>
      <c r="X4300" t="s">
        <v>24</v>
      </c>
      <c r="Y4300" t="s">
        <v>46</v>
      </c>
      <c r="Z4300" t="s">
        <v>47</v>
      </c>
      <c r="AA4300" t="s">
        <v>356</v>
      </c>
      <c r="AB4300" t="s">
        <v>19</v>
      </c>
      <c r="AC4300">
        <v>0.79</v>
      </c>
      <c r="AD4300" s="1">
        <v>41225</v>
      </c>
    </row>
    <row r="4301" spans="1:30" x14ac:dyDescent="0.35">
      <c r="A4301">
        <v>254</v>
      </c>
      <c r="B4301">
        <v>6038</v>
      </c>
      <c r="C4301">
        <v>42758</v>
      </c>
      <c r="D4301" s="1">
        <v>41223</v>
      </c>
      <c r="E4301" t="s">
        <v>41</v>
      </c>
      <c r="F4301">
        <v>42</v>
      </c>
      <c r="G4301">
        <v>638.07000000000005</v>
      </c>
      <c r="H4301">
        <v>0.05</v>
      </c>
      <c r="I4301" t="s">
        <v>9</v>
      </c>
      <c r="J4301" s="8">
        <v>278.89</v>
      </c>
      <c r="K4301" s="8">
        <f>IF(Table3[[#This Row],[Return Status]] = "Returned", 0, Table3[[#This Row],[Profit]])</f>
        <v>278.89</v>
      </c>
      <c r="L4301" s="8" t="str">
        <f>IFERROR(VLOOKUP(Table3[[#This Row],[Order ID]],returns[[Order ID]:[Status]],2,FALSE), "")</f>
        <v/>
      </c>
      <c r="M4301">
        <v>15.04</v>
      </c>
      <c r="N4301">
        <v>1.97</v>
      </c>
      <c r="O4301" t="s">
        <v>184</v>
      </c>
      <c r="P4301" t="s">
        <v>37</v>
      </c>
      <c r="Q4301">
        <v>10580</v>
      </c>
      <c r="R4301" t="s">
        <v>37</v>
      </c>
      <c r="S4301" t="s">
        <v>1979</v>
      </c>
      <c r="T4301" t="e">
        <f>VLOOKUP(Table3[[#This Row],[Region]],managers5[],2,FALSE)</f>
        <v>#N/A</v>
      </c>
      <c r="U4301" t="s">
        <v>1956</v>
      </c>
      <c r="W4301" t="s">
        <v>14</v>
      </c>
      <c r="X4301" t="s">
        <v>24</v>
      </c>
      <c r="Y4301" t="s">
        <v>16</v>
      </c>
      <c r="Z4301" t="s">
        <v>30</v>
      </c>
      <c r="AA4301" t="s">
        <v>436</v>
      </c>
      <c r="AB4301" t="s">
        <v>35</v>
      </c>
      <c r="AC4301">
        <v>0.39</v>
      </c>
      <c r="AD4301" s="1">
        <v>41224</v>
      </c>
    </row>
    <row r="4302" spans="1:30" x14ac:dyDescent="0.35">
      <c r="A4302">
        <v>1269</v>
      </c>
      <c r="B4302">
        <v>5251</v>
      </c>
      <c r="C4302">
        <v>37350</v>
      </c>
      <c r="D4302" s="1">
        <v>41049</v>
      </c>
      <c r="E4302" t="s">
        <v>41</v>
      </c>
      <c r="F4302">
        <v>7</v>
      </c>
      <c r="G4302">
        <v>163.13999999999999</v>
      </c>
      <c r="H4302">
        <v>7.0000000000000007E-2</v>
      </c>
      <c r="I4302" t="s">
        <v>9</v>
      </c>
      <c r="J4302" s="8">
        <v>-37.5</v>
      </c>
      <c r="K4302" s="8">
        <f>IF(Table3[[#This Row],[Return Status]] = "Returned", 0, Table3[[#This Row],[Profit]])</f>
        <v>-37.5</v>
      </c>
      <c r="L4302" s="8" t="str">
        <f>IFERROR(VLOOKUP(Table3[[#This Row],[Order ID]],returns[[Order ID]:[Status]],2,FALSE), "")</f>
        <v/>
      </c>
      <c r="M4302">
        <v>22.99</v>
      </c>
      <c r="N4302">
        <v>8.99</v>
      </c>
      <c r="O4302" t="s">
        <v>602</v>
      </c>
      <c r="P4302" t="s">
        <v>43</v>
      </c>
      <c r="Q4302">
        <v>29651</v>
      </c>
      <c r="R4302" t="s">
        <v>44</v>
      </c>
      <c r="S4302" t="s">
        <v>1978</v>
      </c>
      <c r="T4302" t="e">
        <f>VLOOKUP(Table3[[#This Row],[Region]],managers5[],2,FALSE)</f>
        <v>#N/A</v>
      </c>
      <c r="U4302" t="s">
        <v>1957</v>
      </c>
      <c r="V4302" t="s">
        <v>1959</v>
      </c>
      <c r="W4302" t="s">
        <v>14</v>
      </c>
      <c r="X4302" t="s">
        <v>24</v>
      </c>
      <c r="Y4302" t="s">
        <v>16</v>
      </c>
      <c r="Z4302" t="s">
        <v>106</v>
      </c>
      <c r="AA4302" t="s">
        <v>1233</v>
      </c>
      <c r="AB4302" t="s">
        <v>109</v>
      </c>
      <c r="AC4302">
        <v>0.56999999999999995</v>
      </c>
      <c r="AD4302" s="1">
        <v>41050</v>
      </c>
    </row>
    <row r="4303" spans="1:30" x14ac:dyDescent="0.35">
      <c r="A4303">
        <v>1329</v>
      </c>
      <c r="B4303">
        <v>2160</v>
      </c>
      <c r="C4303">
        <v>15524</v>
      </c>
      <c r="D4303" s="1">
        <v>41040</v>
      </c>
      <c r="E4303" t="s">
        <v>20</v>
      </c>
      <c r="F4303">
        <v>27</v>
      </c>
      <c r="G4303">
        <v>156.82</v>
      </c>
      <c r="H4303">
        <v>0.03</v>
      </c>
      <c r="I4303" t="s">
        <v>9</v>
      </c>
      <c r="J4303" s="8">
        <v>-37.619999999999997</v>
      </c>
      <c r="K4303" s="8">
        <f>IF(Table3[[#This Row],[Return Status]] = "Returned", 0, Table3[[#This Row],[Profit]])</f>
        <v>-37.619999999999997</v>
      </c>
      <c r="L4303" s="8" t="str">
        <f>IFERROR(VLOOKUP(Table3[[#This Row],[Order ID]],returns[[Order ID]:[Status]],2,FALSE), "")</f>
        <v/>
      </c>
      <c r="M4303">
        <v>5.68</v>
      </c>
      <c r="N4303">
        <v>3.6</v>
      </c>
      <c r="O4303" t="s">
        <v>1264</v>
      </c>
      <c r="P4303" t="s">
        <v>43</v>
      </c>
      <c r="Q4303">
        <v>27529</v>
      </c>
      <c r="R4303" t="s">
        <v>44</v>
      </c>
      <c r="S4303" t="s">
        <v>1978</v>
      </c>
      <c r="T4303" t="e">
        <f>VLOOKUP(Table3[[#This Row],[Region]],managers5[],2,FALSE)</f>
        <v>#N/A</v>
      </c>
      <c r="U4303" t="s">
        <v>1957</v>
      </c>
      <c r="V4303" t="s">
        <v>1959</v>
      </c>
      <c r="W4303" t="s">
        <v>14</v>
      </c>
      <c r="X4303" t="s">
        <v>39</v>
      </c>
      <c r="Y4303" t="s">
        <v>16</v>
      </c>
      <c r="Z4303" t="s">
        <v>67</v>
      </c>
      <c r="AA4303" t="s">
        <v>730</v>
      </c>
      <c r="AB4303" t="s">
        <v>109</v>
      </c>
      <c r="AC4303">
        <v>0.56000000000000005</v>
      </c>
      <c r="AD4303" s="1">
        <v>41041</v>
      </c>
    </row>
    <row r="4304" spans="1:30" x14ac:dyDescent="0.35">
      <c r="A4304">
        <v>3163</v>
      </c>
      <c r="B4304">
        <v>6043</v>
      </c>
      <c r="C4304">
        <v>42850</v>
      </c>
      <c r="D4304" s="1">
        <v>40715</v>
      </c>
      <c r="E4304" t="s">
        <v>20</v>
      </c>
      <c r="F4304">
        <v>27</v>
      </c>
      <c r="G4304">
        <v>822.7</v>
      </c>
      <c r="H4304">
        <v>0.05</v>
      </c>
      <c r="I4304" t="s">
        <v>33</v>
      </c>
      <c r="J4304" s="8">
        <v>141.28</v>
      </c>
      <c r="K4304" s="8">
        <f>IF(Table3[[#This Row],[Return Status]] = "Returned", 0, Table3[[#This Row],[Profit]])</f>
        <v>0</v>
      </c>
      <c r="L4304" s="8" t="str">
        <f>IFERROR(VLOOKUP(Table3[[#This Row],[Order ID]],returns[[Order ID]:[Status]],2,FALSE), "")</f>
        <v>Returned</v>
      </c>
      <c r="M4304">
        <v>29.99</v>
      </c>
      <c r="N4304">
        <v>5.5</v>
      </c>
      <c r="O4304" t="s">
        <v>1449</v>
      </c>
      <c r="P4304" t="s">
        <v>204</v>
      </c>
      <c r="Q4304">
        <v>26101</v>
      </c>
      <c r="R4304" t="s">
        <v>204</v>
      </c>
      <c r="S4304" t="s">
        <v>1979</v>
      </c>
      <c r="T4304" t="e">
        <f>VLOOKUP(Table3[[#This Row],[Region]],managers5[],2,FALSE)</f>
        <v>#N/A</v>
      </c>
      <c r="U4304" t="s">
        <v>1956</v>
      </c>
      <c r="W4304" t="s">
        <v>14</v>
      </c>
      <c r="X4304" t="s">
        <v>24</v>
      </c>
      <c r="Y4304" t="s">
        <v>46</v>
      </c>
      <c r="Z4304" t="s">
        <v>47</v>
      </c>
      <c r="AA4304" t="s">
        <v>923</v>
      </c>
      <c r="AB4304" t="s">
        <v>19</v>
      </c>
      <c r="AC4304">
        <v>0.51</v>
      </c>
      <c r="AD4304" s="1">
        <v>40716</v>
      </c>
    </row>
    <row r="4305" spans="1:30" x14ac:dyDescent="0.35">
      <c r="A4305">
        <v>7482</v>
      </c>
      <c r="B4305">
        <v>6044</v>
      </c>
      <c r="C4305">
        <v>42851</v>
      </c>
      <c r="D4305" s="1">
        <v>39965</v>
      </c>
      <c r="E4305" t="s">
        <v>77</v>
      </c>
      <c r="F4305">
        <v>4</v>
      </c>
      <c r="G4305">
        <v>24.32</v>
      </c>
      <c r="H4305">
        <v>0.05</v>
      </c>
      <c r="I4305" t="s">
        <v>33</v>
      </c>
      <c r="J4305" s="8">
        <v>-2.97</v>
      </c>
      <c r="K4305" s="8">
        <f>IF(Table3[[#This Row],[Return Status]] = "Returned", 0, Table3[[#This Row],[Profit]])</f>
        <v>-2.97</v>
      </c>
      <c r="L4305" s="8" t="str">
        <f>IFERROR(VLOOKUP(Table3[[#This Row],[Order ID]],returns[[Order ID]:[Status]],2,FALSE), "")</f>
        <v/>
      </c>
      <c r="M4305">
        <v>4.71</v>
      </c>
      <c r="N4305">
        <v>0.7</v>
      </c>
      <c r="O4305" t="s">
        <v>1489</v>
      </c>
      <c r="P4305" t="s">
        <v>37</v>
      </c>
      <c r="Q4305">
        <v>43055</v>
      </c>
      <c r="R4305" t="s">
        <v>37</v>
      </c>
      <c r="S4305" t="s">
        <v>1979</v>
      </c>
      <c r="T4305" t="e">
        <f>VLOOKUP(Table3[[#This Row],[Region]],managers5[],2,FALSE)</f>
        <v>#N/A</v>
      </c>
      <c r="U4305" t="s">
        <v>1956</v>
      </c>
      <c r="W4305" t="s">
        <v>14</v>
      </c>
      <c r="X4305" t="s">
        <v>71</v>
      </c>
      <c r="Y4305" t="s">
        <v>16</v>
      </c>
      <c r="Z4305" t="s">
        <v>57</v>
      </c>
      <c r="AA4305" t="s">
        <v>900</v>
      </c>
      <c r="AB4305" t="s">
        <v>35</v>
      </c>
      <c r="AC4305">
        <v>0.8</v>
      </c>
      <c r="AD4305" s="2">
        <v>39966</v>
      </c>
    </row>
    <row r="4306" spans="1:30" x14ac:dyDescent="0.35">
      <c r="A4306">
        <v>7483</v>
      </c>
      <c r="B4306">
        <v>6045</v>
      </c>
      <c r="C4306">
        <v>42851</v>
      </c>
      <c r="D4306" s="1">
        <v>39965</v>
      </c>
      <c r="E4306" t="s">
        <v>77</v>
      </c>
      <c r="F4306">
        <v>7</v>
      </c>
      <c r="G4306">
        <v>344.30099999999999</v>
      </c>
      <c r="H4306">
        <v>0.04</v>
      </c>
      <c r="I4306" t="s">
        <v>33</v>
      </c>
      <c r="J4306" s="8">
        <v>-22.902000000000001</v>
      </c>
      <c r="K4306" s="8">
        <f>IF(Table3[[#This Row],[Return Status]] = "Returned", 0, Table3[[#This Row],[Profit]])</f>
        <v>-22.902000000000001</v>
      </c>
      <c r="L4306" s="8" t="str">
        <f>IFERROR(VLOOKUP(Table3[[#This Row],[Order ID]],returns[[Order ID]:[Status]],2,FALSE), "")</f>
        <v/>
      </c>
      <c r="M4306">
        <v>55.99</v>
      </c>
      <c r="N4306">
        <v>1.25</v>
      </c>
      <c r="O4306" t="s">
        <v>1489</v>
      </c>
      <c r="P4306" t="s">
        <v>37</v>
      </c>
      <c r="Q4306">
        <v>43055</v>
      </c>
      <c r="R4306" t="s">
        <v>37</v>
      </c>
      <c r="S4306" t="s">
        <v>1979</v>
      </c>
      <c r="T4306" t="e">
        <f>VLOOKUP(Table3[[#This Row],[Region]],managers5[],2,FALSE)</f>
        <v>#N/A</v>
      </c>
      <c r="U4306" t="s">
        <v>1956</v>
      </c>
      <c r="W4306" t="s">
        <v>14</v>
      </c>
      <c r="X4306" t="s">
        <v>71</v>
      </c>
      <c r="Y4306" t="s">
        <v>46</v>
      </c>
      <c r="Z4306" t="s">
        <v>86</v>
      </c>
      <c r="AA4306" t="s">
        <v>870</v>
      </c>
      <c r="AB4306" t="s">
        <v>109</v>
      </c>
      <c r="AC4306">
        <v>0.35</v>
      </c>
      <c r="AD4306" s="2">
        <v>39966</v>
      </c>
    </row>
    <row r="4307" spans="1:30" x14ac:dyDescent="0.35">
      <c r="A4307">
        <v>6304</v>
      </c>
      <c r="B4307">
        <v>6046</v>
      </c>
      <c r="C4307">
        <v>42852</v>
      </c>
      <c r="D4307" s="1">
        <v>40167</v>
      </c>
      <c r="E4307" t="s">
        <v>8</v>
      </c>
      <c r="F4307">
        <v>13</v>
      </c>
      <c r="G4307">
        <v>129.9</v>
      </c>
      <c r="H4307">
        <v>0.02</v>
      </c>
      <c r="I4307" t="s">
        <v>9</v>
      </c>
      <c r="J4307" s="8">
        <v>-63.51</v>
      </c>
      <c r="K4307" s="8">
        <f>IF(Table3[[#This Row],[Return Status]] = "Returned", 0, Table3[[#This Row],[Profit]])</f>
        <v>-63.51</v>
      </c>
      <c r="L4307" s="8" t="str">
        <f>IFERROR(VLOOKUP(Table3[[#This Row],[Order ID]],returns[[Order ID]:[Status]],2,FALSE), "")</f>
        <v/>
      </c>
      <c r="M4307">
        <v>9.06</v>
      </c>
      <c r="N4307">
        <v>9.86</v>
      </c>
      <c r="O4307" t="s">
        <v>994</v>
      </c>
      <c r="P4307" t="s">
        <v>189</v>
      </c>
      <c r="Q4307">
        <v>98115</v>
      </c>
      <c r="R4307" t="s">
        <v>190</v>
      </c>
      <c r="S4307" t="s">
        <v>1976</v>
      </c>
      <c r="T4307" t="e">
        <f>VLOOKUP(Table3[[#This Row],[Region]],managers5[],2,FALSE)</f>
        <v>#N/A</v>
      </c>
      <c r="U4307" t="s">
        <v>1955</v>
      </c>
      <c r="V4307" t="s">
        <v>1959</v>
      </c>
      <c r="W4307" t="s">
        <v>14</v>
      </c>
      <c r="X4307" t="s">
        <v>39</v>
      </c>
      <c r="Y4307" t="s">
        <v>16</v>
      </c>
      <c r="Z4307" t="s">
        <v>30</v>
      </c>
      <c r="AA4307" t="s">
        <v>666</v>
      </c>
      <c r="AB4307" t="s">
        <v>19</v>
      </c>
      <c r="AC4307">
        <v>0.4</v>
      </c>
      <c r="AD4307" s="2">
        <v>40169</v>
      </c>
    </row>
    <row r="4308" spans="1:30" x14ac:dyDescent="0.35">
      <c r="A4308">
        <v>3059</v>
      </c>
      <c r="B4308">
        <v>6047</v>
      </c>
      <c r="C4308">
        <v>42855</v>
      </c>
      <c r="D4308" s="1">
        <v>40732</v>
      </c>
      <c r="E4308" t="s">
        <v>8</v>
      </c>
      <c r="F4308">
        <v>17</v>
      </c>
      <c r="G4308">
        <v>135.38</v>
      </c>
      <c r="H4308">
        <v>0.05</v>
      </c>
      <c r="I4308" t="s">
        <v>9</v>
      </c>
      <c r="J4308" s="8">
        <v>-71.12</v>
      </c>
      <c r="K4308" s="8">
        <f>IF(Table3[[#This Row],[Return Status]] = "Returned", 0, Table3[[#This Row],[Profit]])</f>
        <v>-71.12</v>
      </c>
      <c r="L4308" s="8" t="str">
        <f>IFERROR(VLOOKUP(Table3[[#This Row],[Order ID]],returns[[Order ID]:[Status]],2,FALSE), "")</f>
        <v/>
      </c>
      <c r="M4308">
        <v>7.98</v>
      </c>
      <c r="N4308">
        <v>6.5</v>
      </c>
      <c r="O4308" t="s">
        <v>897</v>
      </c>
      <c r="P4308" t="s">
        <v>97</v>
      </c>
      <c r="Q4308">
        <v>97330</v>
      </c>
      <c r="R4308" t="s">
        <v>98</v>
      </c>
      <c r="S4308" t="s">
        <v>1976</v>
      </c>
      <c r="T4308" t="e">
        <f>VLOOKUP(Table3[[#This Row],[Region]],managers5[],2,FALSE)</f>
        <v>#N/A</v>
      </c>
      <c r="U4308" t="s">
        <v>1955</v>
      </c>
      <c r="V4308" t="s">
        <v>1959</v>
      </c>
      <c r="W4308" t="s">
        <v>14</v>
      </c>
      <c r="X4308" t="s">
        <v>71</v>
      </c>
      <c r="Y4308" t="s">
        <v>16</v>
      </c>
      <c r="Z4308" t="s">
        <v>75</v>
      </c>
      <c r="AA4308" t="s">
        <v>1409</v>
      </c>
      <c r="AB4308" t="s">
        <v>69</v>
      </c>
      <c r="AC4308">
        <v>0.59</v>
      </c>
      <c r="AD4308" s="1">
        <v>40734</v>
      </c>
    </row>
    <row r="4309" spans="1:30" x14ac:dyDescent="0.35">
      <c r="A4309">
        <v>4519</v>
      </c>
      <c r="B4309">
        <v>6048</v>
      </c>
      <c r="C4309">
        <v>42882</v>
      </c>
      <c r="D4309" s="1">
        <v>40478</v>
      </c>
      <c r="E4309" t="s">
        <v>32</v>
      </c>
      <c r="F4309">
        <v>17</v>
      </c>
      <c r="G4309">
        <v>204.07</v>
      </c>
      <c r="H4309">
        <v>0.08</v>
      </c>
      <c r="I4309" t="s">
        <v>33</v>
      </c>
      <c r="J4309" s="8">
        <v>-22.55</v>
      </c>
      <c r="K4309" s="8">
        <f>IF(Table3[[#This Row],[Return Status]] = "Returned", 0, Table3[[#This Row],[Profit]])</f>
        <v>-22.55</v>
      </c>
      <c r="L4309" s="8" t="str">
        <f>IFERROR(VLOOKUP(Table3[[#This Row],[Order ID]],returns[[Order ID]:[Status]],2,FALSE), "")</f>
        <v/>
      </c>
      <c r="M4309">
        <v>11.97</v>
      </c>
      <c r="N4309">
        <v>4.9800000000000004</v>
      </c>
      <c r="O4309" t="s">
        <v>625</v>
      </c>
      <c r="P4309" t="s">
        <v>37</v>
      </c>
      <c r="Q4309">
        <v>15601</v>
      </c>
      <c r="R4309" t="s">
        <v>37</v>
      </c>
      <c r="S4309" t="s">
        <v>1979</v>
      </c>
      <c r="T4309" t="e">
        <f>VLOOKUP(Table3[[#This Row],[Region]],managers5[],2,FALSE)</f>
        <v>#N/A</v>
      </c>
      <c r="U4309" t="s">
        <v>1956</v>
      </c>
      <c r="W4309" t="s">
        <v>14</v>
      </c>
      <c r="X4309" t="s">
        <v>24</v>
      </c>
      <c r="Y4309" t="s">
        <v>16</v>
      </c>
      <c r="Z4309" t="s">
        <v>83</v>
      </c>
      <c r="AA4309" t="s">
        <v>384</v>
      </c>
      <c r="AB4309" t="s">
        <v>19</v>
      </c>
      <c r="AC4309">
        <v>0.57999999999999996</v>
      </c>
      <c r="AD4309" s="2">
        <v>40480</v>
      </c>
    </row>
    <row r="4310" spans="1:30" x14ac:dyDescent="0.35">
      <c r="A4310">
        <v>5835</v>
      </c>
      <c r="B4310">
        <v>6049</v>
      </c>
      <c r="C4310">
        <v>42884</v>
      </c>
      <c r="D4310" s="1">
        <v>40249</v>
      </c>
      <c r="E4310" t="s">
        <v>8</v>
      </c>
      <c r="F4310">
        <v>29</v>
      </c>
      <c r="G4310">
        <v>12098.87</v>
      </c>
      <c r="H4310">
        <v>0.04</v>
      </c>
      <c r="I4310" t="s">
        <v>49</v>
      </c>
      <c r="J4310" s="8">
        <v>-969.04836599999999</v>
      </c>
      <c r="K4310" s="8">
        <f>IF(Table3[[#This Row],[Return Status]] = "Returned", 0, Table3[[#This Row],[Profit]])</f>
        <v>-969.04836599999999</v>
      </c>
      <c r="L4310" s="8" t="str">
        <f>IFERROR(VLOOKUP(Table3[[#This Row],[Order ID]],returns[[Order ID]:[Status]],2,FALSE), "")</f>
        <v/>
      </c>
      <c r="M4310">
        <v>400.98</v>
      </c>
      <c r="N4310">
        <v>42.52</v>
      </c>
      <c r="O4310" t="s">
        <v>349</v>
      </c>
      <c r="P4310" t="s">
        <v>134</v>
      </c>
      <c r="Q4310">
        <v>6074</v>
      </c>
      <c r="R4310" t="s">
        <v>135</v>
      </c>
      <c r="S4310" t="s">
        <v>1979</v>
      </c>
      <c r="T4310" t="e">
        <f>VLOOKUP(Table3[[#This Row],[Region]],managers5[],2,FALSE)</f>
        <v>#N/A</v>
      </c>
      <c r="U4310" t="s">
        <v>1956</v>
      </c>
      <c r="W4310" t="s">
        <v>14</v>
      </c>
      <c r="X4310" t="s">
        <v>39</v>
      </c>
      <c r="Y4310" t="s">
        <v>50</v>
      </c>
      <c r="Z4310" t="s">
        <v>51</v>
      </c>
      <c r="AA4310" t="s">
        <v>1291</v>
      </c>
      <c r="AB4310" t="s">
        <v>53</v>
      </c>
      <c r="AC4310">
        <v>0.71</v>
      </c>
      <c r="AD4310" s="2">
        <v>40249</v>
      </c>
    </row>
    <row r="4311" spans="1:30" x14ac:dyDescent="0.35">
      <c r="A4311">
        <v>892</v>
      </c>
      <c r="B4311">
        <v>3679</v>
      </c>
      <c r="C4311">
        <v>26310</v>
      </c>
      <c r="D4311" s="1">
        <v>41119</v>
      </c>
      <c r="E4311" t="s">
        <v>8</v>
      </c>
      <c r="F4311">
        <v>19</v>
      </c>
      <c r="G4311">
        <v>112.67</v>
      </c>
      <c r="H4311">
        <v>0.09</v>
      </c>
      <c r="I4311" t="s">
        <v>9</v>
      </c>
      <c r="J4311" s="8">
        <v>-37.85</v>
      </c>
      <c r="K4311" s="8">
        <f>IF(Table3[[#This Row],[Return Status]] = "Returned", 0, Table3[[#This Row],[Profit]])</f>
        <v>-37.85</v>
      </c>
      <c r="L4311" s="8" t="str">
        <f>IFERROR(VLOOKUP(Table3[[#This Row],[Order ID]],returns[[Order ID]:[Status]],2,FALSE), "")</f>
        <v/>
      </c>
      <c r="M4311">
        <v>5.98</v>
      </c>
      <c r="N4311">
        <v>5.14</v>
      </c>
      <c r="O4311" t="s">
        <v>1022</v>
      </c>
      <c r="P4311" t="s">
        <v>64</v>
      </c>
      <c r="Q4311">
        <v>70802</v>
      </c>
      <c r="R4311" t="s">
        <v>65</v>
      </c>
      <c r="S4311" t="s">
        <v>1978</v>
      </c>
      <c r="T4311" t="e">
        <f>VLOOKUP(Table3[[#This Row],[Region]],managers5[],2,FALSE)</f>
        <v>#N/A</v>
      </c>
      <c r="U4311" t="s">
        <v>1957</v>
      </c>
      <c r="V4311" t="s">
        <v>1959</v>
      </c>
      <c r="W4311" t="s">
        <v>14</v>
      </c>
      <c r="X4311" t="s">
        <v>71</v>
      </c>
      <c r="Y4311" t="s">
        <v>16</v>
      </c>
      <c r="Z4311" t="s">
        <v>30</v>
      </c>
      <c r="AA4311" t="s">
        <v>1026</v>
      </c>
      <c r="AB4311" t="s">
        <v>19</v>
      </c>
      <c r="AC4311">
        <v>0.36</v>
      </c>
      <c r="AD4311" s="1">
        <v>41120</v>
      </c>
    </row>
    <row r="4312" spans="1:30" x14ac:dyDescent="0.35">
      <c r="A4312">
        <v>4139</v>
      </c>
      <c r="B4312">
        <v>826</v>
      </c>
      <c r="C4312">
        <v>5957</v>
      </c>
      <c r="D4312" s="1">
        <v>40538</v>
      </c>
      <c r="E4312" t="s">
        <v>77</v>
      </c>
      <c r="F4312">
        <v>23</v>
      </c>
      <c r="G4312">
        <v>391.87549999999999</v>
      </c>
      <c r="H4312">
        <v>0.1</v>
      </c>
      <c r="I4312" t="s">
        <v>9</v>
      </c>
      <c r="J4312" s="8">
        <v>-38.015999999999998</v>
      </c>
      <c r="K4312" s="8">
        <f>IF(Table3[[#This Row],[Return Status]] = "Returned", 0, Table3[[#This Row],[Profit]])</f>
        <v>-38.015999999999998</v>
      </c>
      <c r="L4312" s="8" t="str">
        <f>IFERROR(VLOOKUP(Table3[[#This Row],[Order ID]],returns[[Order ID]:[Status]],2,FALSE), "")</f>
        <v/>
      </c>
      <c r="M4312">
        <v>20.99</v>
      </c>
      <c r="N4312">
        <v>4.8099999999999996</v>
      </c>
      <c r="O4312" t="s">
        <v>328</v>
      </c>
      <c r="P4312" t="s">
        <v>120</v>
      </c>
      <c r="Q4312">
        <v>35211</v>
      </c>
      <c r="R4312" t="s">
        <v>56</v>
      </c>
      <c r="S4312" t="s">
        <v>1978</v>
      </c>
      <c r="T4312" t="e">
        <f>VLOOKUP(Table3[[#This Row],[Region]],managers5[],2,FALSE)</f>
        <v>#N/A</v>
      </c>
      <c r="U4312" t="s">
        <v>1957</v>
      </c>
      <c r="V4312" t="s">
        <v>1959</v>
      </c>
      <c r="W4312" t="s">
        <v>14</v>
      </c>
      <c r="X4312" t="s">
        <v>15</v>
      </c>
      <c r="Y4312" t="s">
        <v>46</v>
      </c>
      <c r="Z4312" t="s">
        <v>86</v>
      </c>
      <c r="AA4312" t="s">
        <v>213</v>
      </c>
      <c r="AB4312" t="s">
        <v>69</v>
      </c>
      <c r="AC4312">
        <v>0.57999999999999996</v>
      </c>
      <c r="AD4312" s="1">
        <v>40541</v>
      </c>
    </row>
    <row r="4313" spans="1:30" x14ac:dyDescent="0.35">
      <c r="A4313">
        <v>3749</v>
      </c>
      <c r="B4313">
        <v>8373</v>
      </c>
      <c r="C4313">
        <v>59809</v>
      </c>
      <c r="D4313" s="1">
        <v>40610</v>
      </c>
      <c r="E4313" t="s">
        <v>8</v>
      </c>
      <c r="F4313">
        <v>16</v>
      </c>
      <c r="G4313">
        <v>506.84</v>
      </c>
      <c r="H4313">
        <v>0.02</v>
      </c>
      <c r="I4313" t="s">
        <v>9</v>
      </c>
      <c r="J4313" s="8">
        <v>-38.32</v>
      </c>
      <c r="K4313" s="8">
        <f>IF(Table3[[#This Row],[Return Status]] = "Returned", 0, Table3[[#This Row],[Profit]])</f>
        <v>-38.32</v>
      </c>
      <c r="L4313" s="8" t="str">
        <f>IFERROR(VLOOKUP(Table3[[#This Row],[Order ID]],returns[[Order ID]:[Status]],2,FALSE), "")</f>
        <v/>
      </c>
      <c r="M4313">
        <v>30.98</v>
      </c>
      <c r="N4313">
        <v>6.5</v>
      </c>
      <c r="O4313" t="s">
        <v>1205</v>
      </c>
      <c r="P4313" t="s">
        <v>1144</v>
      </c>
      <c r="Q4313">
        <v>27511</v>
      </c>
      <c r="R4313" t="s">
        <v>44</v>
      </c>
      <c r="S4313" t="s">
        <v>1978</v>
      </c>
      <c r="T4313" t="e">
        <f>VLOOKUP(Table3[[#This Row],[Region]],managers5[],2,FALSE)</f>
        <v>#N/A</v>
      </c>
      <c r="U4313" t="s">
        <v>1957</v>
      </c>
      <c r="V4313" t="s">
        <v>1959</v>
      </c>
      <c r="W4313" t="s">
        <v>14</v>
      </c>
      <c r="X4313" t="s">
        <v>24</v>
      </c>
      <c r="Y4313" t="s">
        <v>46</v>
      </c>
      <c r="Z4313" t="s">
        <v>47</v>
      </c>
      <c r="AA4313" t="s">
        <v>1407</v>
      </c>
      <c r="AB4313" t="s">
        <v>19</v>
      </c>
      <c r="AC4313">
        <v>0.64</v>
      </c>
      <c r="AD4313" s="1">
        <v>40611</v>
      </c>
    </row>
    <row r="4314" spans="1:30" x14ac:dyDescent="0.35">
      <c r="A4314">
        <v>3190</v>
      </c>
      <c r="B4314">
        <v>116</v>
      </c>
      <c r="C4314">
        <v>771</v>
      </c>
      <c r="D4314" s="1">
        <v>40710</v>
      </c>
      <c r="E4314" t="s">
        <v>41</v>
      </c>
      <c r="F4314">
        <v>18</v>
      </c>
      <c r="G4314">
        <v>88.84</v>
      </c>
      <c r="H4314">
        <v>0.08</v>
      </c>
      <c r="I4314" t="s">
        <v>9</v>
      </c>
      <c r="J4314" s="8">
        <v>-38.35</v>
      </c>
      <c r="K4314" s="8">
        <f>IF(Table3[[#This Row],[Return Status]] = "Returned", 0, Table3[[#This Row],[Profit]])</f>
        <v>-38.35</v>
      </c>
      <c r="L4314" s="8" t="str">
        <f>IFERROR(VLOOKUP(Table3[[#This Row],[Order ID]],returns[[Order ID]:[Status]],2,FALSE), "")</f>
        <v/>
      </c>
      <c r="M4314">
        <v>4.9800000000000004</v>
      </c>
      <c r="N4314">
        <v>4.72</v>
      </c>
      <c r="O4314" t="s">
        <v>257</v>
      </c>
      <c r="P4314" t="s">
        <v>64</v>
      </c>
      <c r="Q4314">
        <v>42420</v>
      </c>
      <c r="R4314" t="s">
        <v>65</v>
      </c>
      <c r="S4314" t="s">
        <v>1978</v>
      </c>
      <c r="T4314" t="e">
        <f>VLOOKUP(Table3[[#This Row],[Region]],managers5[],2,FALSE)</f>
        <v>#N/A</v>
      </c>
      <c r="U4314" t="s">
        <v>1957</v>
      </c>
      <c r="V4314" t="s">
        <v>1959</v>
      </c>
      <c r="W4314" t="s">
        <v>14</v>
      </c>
      <c r="X4314" t="s">
        <v>24</v>
      </c>
      <c r="Y4314" t="s">
        <v>16</v>
      </c>
      <c r="Z4314" t="s">
        <v>30</v>
      </c>
      <c r="AA4314" t="s">
        <v>1611</v>
      </c>
      <c r="AB4314" t="s">
        <v>19</v>
      </c>
      <c r="AC4314">
        <v>0.36</v>
      </c>
      <c r="AD4314" s="1">
        <v>40711</v>
      </c>
    </row>
    <row r="4315" spans="1:30" x14ac:dyDescent="0.35">
      <c r="A4315">
        <v>3395</v>
      </c>
      <c r="B4315">
        <v>5904</v>
      </c>
      <c r="C4315">
        <v>41857</v>
      </c>
      <c r="D4315" s="1">
        <v>40669</v>
      </c>
      <c r="E4315" t="s">
        <v>32</v>
      </c>
      <c r="F4315">
        <v>45</v>
      </c>
      <c r="G4315">
        <v>461.05</v>
      </c>
      <c r="H4315">
        <v>0.04</v>
      </c>
      <c r="I4315" t="s">
        <v>33</v>
      </c>
      <c r="J4315" s="8">
        <v>-38.39</v>
      </c>
      <c r="K4315" s="8">
        <f>IF(Table3[[#This Row],[Return Status]] = "Returned", 0, Table3[[#This Row],[Profit]])</f>
        <v>-38.39</v>
      </c>
      <c r="L4315" s="8" t="str">
        <f>IFERROR(VLOOKUP(Table3[[#This Row],[Order ID]],returns[[Order ID]:[Status]],2,FALSE), "")</f>
        <v/>
      </c>
      <c r="M4315">
        <v>9.65</v>
      </c>
      <c r="N4315">
        <v>6.22</v>
      </c>
      <c r="O4315" t="s">
        <v>103</v>
      </c>
      <c r="P4315" t="s">
        <v>43</v>
      </c>
      <c r="Q4315">
        <v>28110</v>
      </c>
      <c r="R4315" t="s">
        <v>44</v>
      </c>
      <c r="S4315" t="s">
        <v>1978</v>
      </c>
      <c r="T4315" t="e">
        <f>VLOOKUP(Table3[[#This Row],[Region]],managers5[],2,FALSE)</f>
        <v>#N/A</v>
      </c>
      <c r="U4315" t="s">
        <v>1957</v>
      </c>
      <c r="V4315" t="s">
        <v>1959</v>
      </c>
      <c r="W4315" t="s">
        <v>14</v>
      </c>
      <c r="X4315" t="s">
        <v>24</v>
      </c>
      <c r="Y4315" t="s">
        <v>50</v>
      </c>
      <c r="Z4315" t="s">
        <v>61</v>
      </c>
      <c r="AA4315" t="s">
        <v>1592</v>
      </c>
      <c r="AB4315" t="s">
        <v>19</v>
      </c>
      <c r="AC4315">
        <v>0.55000000000000004</v>
      </c>
      <c r="AD4315" s="1">
        <v>40674</v>
      </c>
    </row>
    <row r="4316" spans="1:30" x14ac:dyDescent="0.35">
      <c r="A4316">
        <v>3323</v>
      </c>
      <c r="B4316">
        <v>6057</v>
      </c>
      <c r="C4316">
        <v>42918</v>
      </c>
      <c r="D4316" s="1">
        <v>40685</v>
      </c>
      <c r="E4316" t="s">
        <v>77</v>
      </c>
      <c r="F4316">
        <v>38</v>
      </c>
      <c r="G4316">
        <v>468.95</v>
      </c>
      <c r="H4316">
        <v>0.02</v>
      </c>
      <c r="I4316" t="s">
        <v>33</v>
      </c>
      <c r="J4316" s="8">
        <v>-2.3804999999999898</v>
      </c>
      <c r="K4316" s="8">
        <f>IF(Table3[[#This Row],[Return Status]] = "Returned", 0, Table3[[#This Row],[Profit]])</f>
        <v>-2.3804999999999898</v>
      </c>
      <c r="L4316" s="8" t="str">
        <f>IFERROR(VLOOKUP(Table3[[#This Row],[Order ID]],returns[[Order ID]:[Status]],2,FALSE), "")</f>
        <v/>
      </c>
      <c r="M4316">
        <v>11.5</v>
      </c>
      <c r="N4316">
        <v>7.19</v>
      </c>
      <c r="O4316" t="s">
        <v>87</v>
      </c>
      <c r="P4316" t="s">
        <v>37</v>
      </c>
      <c r="Q4316">
        <v>10801</v>
      </c>
      <c r="R4316" t="s">
        <v>37</v>
      </c>
      <c r="S4316" t="s">
        <v>1979</v>
      </c>
      <c r="T4316" t="e">
        <f>VLOOKUP(Table3[[#This Row],[Region]],managers5[],2,FALSE)</f>
        <v>#N/A</v>
      </c>
      <c r="U4316" t="s">
        <v>1956</v>
      </c>
      <c r="W4316" t="s">
        <v>14</v>
      </c>
      <c r="X4316" t="s">
        <v>71</v>
      </c>
      <c r="Y4316" t="s">
        <v>16</v>
      </c>
      <c r="Z4316" t="s">
        <v>17</v>
      </c>
      <c r="AA4316" t="s">
        <v>205</v>
      </c>
      <c r="AB4316" t="s">
        <v>19</v>
      </c>
      <c r="AC4316">
        <v>0.4</v>
      </c>
      <c r="AD4316" s="1">
        <v>40687</v>
      </c>
    </row>
    <row r="4317" spans="1:30" x14ac:dyDescent="0.35">
      <c r="A4317">
        <v>2590</v>
      </c>
      <c r="B4317">
        <v>6058</v>
      </c>
      <c r="C4317">
        <v>42919</v>
      </c>
      <c r="D4317" s="1">
        <v>40822</v>
      </c>
      <c r="E4317" t="s">
        <v>20</v>
      </c>
      <c r="F4317">
        <v>7</v>
      </c>
      <c r="G4317">
        <v>1143.4285</v>
      </c>
      <c r="H4317">
        <v>0.04</v>
      </c>
      <c r="I4317" t="s">
        <v>33</v>
      </c>
      <c r="J4317" s="8">
        <v>-475.66199999999998</v>
      </c>
      <c r="K4317" s="8">
        <f>IF(Table3[[#This Row],[Return Status]] = "Returned", 0, Table3[[#This Row],[Profit]])</f>
        <v>-475.66199999999998</v>
      </c>
      <c r="L4317" s="8" t="str">
        <f>IFERROR(VLOOKUP(Table3[[#This Row],[Order ID]],returns[[Order ID]:[Status]],2,FALSE), "")</f>
        <v/>
      </c>
      <c r="M4317">
        <v>195.99</v>
      </c>
      <c r="N4317">
        <v>4.2</v>
      </c>
      <c r="O4317" t="s">
        <v>1590</v>
      </c>
      <c r="P4317" t="s">
        <v>11</v>
      </c>
      <c r="Q4317">
        <v>90278</v>
      </c>
      <c r="R4317" t="s">
        <v>12</v>
      </c>
      <c r="S4317" t="s">
        <v>1976</v>
      </c>
      <c r="T4317" t="e">
        <f>VLOOKUP(Table3[[#This Row],[Region]],managers5[],2,FALSE)</f>
        <v>#N/A</v>
      </c>
      <c r="U4317" t="s">
        <v>1955</v>
      </c>
      <c r="V4317" t="s">
        <v>1959</v>
      </c>
      <c r="W4317" t="s">
        <v>14</v>
      </c>
      <c r="X4317" t="s">
        <v>71</v>
      </c>
      <c r="Y4317" t="s">
        <v>46</v>
      </c>
      <c r="Z4317" t="s">
        <v>86</v>
      </c>
      <c r="AA4317" t="s">
        <v>1177</v>
      </c>
      <c r="AB4317" t="s">
        <v>19</v>
      </c>
      <c r="AC4317">
        <v>0.56000000000000005</v>
      </c>
      <c r="AD4317" s="1">
        <v>40823</v>
      </c>
    </row>
    <row r="4318" spans="1:30" x14ac:dyDescent="0.35">
      <c r="A4318">
        <v>19</v>
      </c>
      <c r="B4318">
        <v>6060</v>
      </c>
      <c r="C4318">
        <v>42945</v>
      </c>
      <c r="D4318" s="1">
        <v>41272</v>
      </c>
      <c r="E4318" t="s">
        <v>8</v>
      </c>
      <c r="F4318">
        <v>45</v>
      </c>
      <c r="G4318">
        <v>178.7</v>
      </c>
      <c r="H4318">
        <v>7.0000000000000007E-2</v>
      </c>
      <c r="I4318" t="s">
        <v>9</v>
      </c>
      <c r="J4318" s="8">
        <v>-164.92</v>
      </c>
      <c r="K4318" s="8">
        <f>IF(Table3[[#This Row],[Return Status]] = "Returned", 0, Table3[[#This Row],[Profit]])</f>
        <v>0</v>
      </c>
      <c r="L4318" s="8" t="str">
        <f>IFERROR(VLOOKUP(Table3[[#This Row],[Order ID]],returns[[Order ID]:[Status]],2,FALSE), "")</f>
        <v>Returned</v>
      </c>
      <c r="M4318">
        <v>3.95</v>
      </c>
      <c r="N4318">
        <v>5.13</v>
      </c>
      <c r="O4318" t="s">
        <v>91</v>
      </c>
      <c r="P4318" t="s">
        <v>92</v>
      </c>
      <c r="Q4318">
        <v>88201</v>
      </c>
      <c r="R4318" t="s">
        <v>93</v>
      </c>
      <c r="S4318" t="s">
        <v>1976</v>
      </c>
      <c r="T4318" t="e">
        <f>VLOOKUP(Table3[[#This Row],[Region]],managers5[],2,FALSE)</f>
        <v>#N/A</v>
      </c>
      <c r="U4318" t="s">
        <v>1955</v>
      </c>
      <c r="V4318" t="s">
        <v>1959</v>
      </c>
      <c r="W4318" t="s">
        <v>14</v>
      </c>
      <c r="X4318" t="s">
        <v>71</v>
      </c>
      <c r="Y4318" t="s">
        <v>16</v>
      </c>
      <c r="Z4318" t="s">
        <v>83</v>
      </c>
      <c r="AA4318" t="s">
        <v>94</v>
      </c>
      <c r="AB4318" t="s">
        <v>19</v>
      </c>
      <c r="AC4318">
        <v>0.59</v>
      </c>
      <c r="AD4318" s="1">
        <v>41272</v>
      </c>
    </row>
    <row r="4319" spans="1:30" x14ac:dyDescent="0.35">
      <c r="A4319">
        <v>7544</v>
      </c>
      <c r="B4319">
        <v>6063</v>
      </c>
      <c r="C4319">
        <v>42949</v>
      </c>
      <c r="D4319" s="1">
        <v>39954</v>
      </c>
      <c r="E4319" t="s">
        <v>8</v>
      </c>
      <c r="F4319">
        <v>49</v>
      </c>
      <c r="G4319">
        <v>630.99</v>
      </c>
      <c r="H4319">
        <v>7.0000000000000007E-2</v>
      </c>
      <c r="I4319" t="s">
        <v>9</v>
      </c>
      <c r="J4319" s="8">
        <v>-114.6399</v>
      </c>
      <c r="K4319" s="8">
        <f>IF(Table3[[#This Row],[Return Status]] = "Returned", 0, Table3[[#This Row],[Profit]])</f>
        <v>-114.6399</v>
      </c>
      <c r="L4319" s="8" t="str">
        <f>IFERROR(VLOOKUP(Table3[[#This Row],[Order ID]],returns[[Order ID]:[Status]],2,FALSE), "")</f>
        <v/>
      </c>
      <c r="M4319">
        <v>12.99</v>
      </c>
      <c r="N4319">
        <v>9.44</v>
      </c>
      <c r="O4319" t="s">
        <v>676</v>
      </c>
      <c r="P4319" t="s">
        <v>216</v>
      </c>
      <c r="Q4319">
        <v>59801</v>
      </c>
      <c r="R4319" t="s">
        <v>190</v>
      </c>
      <c r="S4319" t="s">
        <v>1976</v>
      </c>
      <c r="T4319" t="e">
        <f>VLOOKUP(Table3[[#This Row],[Region]],managers5[],2,FALSE)</f>
        <v>#N/A</v>
      </c>
      <c r="U4319" t="s">
        <v>1955</v>
      </c>
      <c r="V4319" t="s">
        <v>1959</v>
      </c>
      <c r="W4319" t="s">
        <v>14</v>
      </c>
      <c r="X4319" t="s">
        <v>15</v>
      </c>
      <c r="Y4319" t="s">
        <v>46</v>
      </c>
      <c r="Z4319" t="s">
        <v>124</v>
      </c>
      <c r="AA4319" t="s">
        <v>1676</v>
      </c>
      <c r="AB4319" t="s">
        <v>69</v>
      </c>
      <c r="AC4319">
        <v>0.39</v>
      </c>
      <c r="AD4319" s="2">
        <v>39956</v>
      </c>
    </row>
    <row r="4320" spans="1:30" x14ac:dyDescent="0.35">
      <c r="A4320">
        <v>7550</v>
      </c>
      <c r="B4320">
        <v>6062</v>
      </c>
      <c r="C4320">
        <v>42949</v>
      </c>
      <c r="D4320" s="1">
        <v>39954</v>
      </c>
      <c r="E4320" t="s">
        <v>8</v>
      </c>
      <c r="F4320">
        <v>40</v>
      </c>
      <c r="G4320">
        <v>202.11</v>
      </c>
      <c r="H4320">
        <v>0.08</v>
      </c>
      <c r="I4320" t="s">
        <v>9</v>
      </c>
      <c r="J4320" s="8">
        <v>-17.489999999999998</v>
      </c>
      <c r="K4320" s="8">
        <f>IF(Table3[[#This Row],[Return Status]] = "Returned", 0, Table3[[#This Row],[Profit]])</f>
        <v>-17.489999999999998</v>
      </c>
      <c r="L4320" s="8" t="str">
        <f>IFERROR(VLOOKUP(Table3[[#This Row],[Order ID]],returns[[Order ID]:[Status]],2,FALSE), "")</f>
        <v/>
      </c>
      <c r="M4320">
        <v>5</v>
      </c>
      <c r="N4320">
        <v>3.39</v>
      </c>
      <c r="O4320" t="s">
        <v>676</v>
      </c>
      <c r="P4320" t="s">
        <v>216</v>
      </c>
      <c r="Q4320">
        <v>59601</v>
      </c>
      <c r="R4320" t="s">
        <v>190</v>
      </c>
      <c r="S4320" t="s">
        <v>1976</v>
      </c>
      <c r="T4320" t="e">
        <f>VLOOKUP(Table3[[#This Row],[Region]],managers5[],2,FALSE)</f>
        <v>#N/A</v>
      </c>
      <c r="U4320" t="s">
        <v>1955</v>
      </c>
      <c r="V4320" t="s">
        <v>1959</v>
      </c>
      <c r="W4320" t="s">
        <v>14</v>
      </c>
      <c r="X4320" t="s">
        <v>15</v>
      </c>
      <c r="Y4320" t="s">
        <v>16</v>
      </c>
      <c r="Z4320" t="s">
        <v>57</v>
      </c>
      <c r="AA4320" t="s">
        <v>1946</v>
      </c>
      <c r="AB4320" t="s">
        <v>35</v>
      </c>
      <c r="AC4320">
        <v>0.37</v>
      </c>
      <c r="AD4320" s="2">
        <v>39955</v>
      </c>
    </row>
    <row r="4321" spans="1:30" x14ac:dyDescent="0.35">
      <c r="A4321">
        <v>4946</v>
      </c>
      <c r="B4321">
        <v>6064</v>
      </c>
      <c r="C4321">
        <v>42950</v>
      </c>
      <c r="D4321" s="1">
        <v>40412</v>
      </c>
      <c r="E4321" t="s">
        <v>77</v>
      </c>
      <c r="F4321">
        <v>38</v>
      </c>
      <c r="G4321">
        <v>1142.4849999999999</v>
      </c>
      <c r="H4321">
        <v>0.09</v>
      </c>
      <c r="I4321" t="s">
        <v>9</v>
      </c>
      <c r="J4321" s="8">
        <v>303.399</v>
      </c>
      <c r="K4321" s="8">
        <f>IF(Table3[[#This Row],[Return Status]] = "Returned", 0, Table3[[#This Row],[Profit]])</f>
        <v>303.399</v>
      </c>
      <c r="L4321" s="8" t="str">
        <f>IFERROR(VLOOKUP(Table3[[#This Row],[Order ID]],returns[[Order ID]:[Status]],2,FALSE), "")</f>
        <v/>
      </c>
      <c r="M4321">
        <v>35.99</v>
      </c>
      <c r="N4321">
        <v>1.25</v>
      </c>
      <c r="O4321" t="s">
        <v>54</v>
      </c>
      <c r="P4321" t="s">
        <v>37</v>
      </c>
      <c r="Q4321">
        <v>10573</v>
      </c>
      <c r="R4321" t="s">
        <v>37</v>
      </c>
      <c r="S4321" t="s">
        <v>1979</v>
      </c>
      <c r="T4321" t="e">
        <f>VLOOKUP(Table3[[#This Row],[Region]],managers5[],2,FALSE)</f>
        <v>#N/A</v>
      </c>
      <c r="U4321" t="s">
        <v>1956</v>
      </c>
      <c r="W4321" t="s">
        <v>14</v>
      </c>
      <c r="X4321" t="s">
        <v>15</v>
      </c>
      <c r="Y4321" t="s">
        <v>46</v>
      </c>
      <c r="Z4321" t="s">
        <v>86</v>
      </c>
      <c r="AA4321" t="s">
        <v>986</v>
      </c>
      <c r="AB4321" t="s">
        <v>109</v>
      </c>
      <c r="AC4321">
        <v>0.56999999999999995</v>
      </c>
      <c r="AD4321" s="2">
        <v>40413</v>
      </c>
    </row>
    <row r="4322" spans="1:30" x14ac:dyDescent="0.35">
      <c r="A4322">
        <v>575</v>
      </c>
      <c r="B4322">
        <v>6065</v>
      </c>
      <c r="C4322">
        <v>42951</v>
      </c>
      <c r="D4322" s="1">
        <v>41168</v>
      </c>
      <c r="E4322" t="s">
        <v>41</v>
      </c>
      <c r="F4322">
        <v>20</v>
      </c>
      <c r="G4322">
        <v>2104.991</v>
      </c>
      <c r="H4322">
        <v>0.09</v>
      </c>
      <c r="I4322" t="s">
        <v>9</v>
      </c>
      <c r="J4322" s="8">
        <v>165.447</v>
      </c>
      <c r="K4322" s="8">
        <f>IF(Table3[[#This Row],[Return Status]] = "Returned", 0, Table3[[#This Row],[Profit]])</f>
        <v>165.447</v>
      </c>
      <c r="L4322" s="8" t="str">
        <f>IFERROR(VLOOKUP(Table3[[#This Row],[Order ID]],returns[[Order ID]:[Status]],2,FALSE), "")</f>
        <v/>
      </c>
      <c r="M4322">
        <v>125.99</v>
      </c>
      <c r="N4322">
        <v>8.8000000000000007</v>
      </c>
      <c r="O4322" t="s">
        <v>776</v>
      </c>
      <c r="P4322" t="s">
        <v>37</v>
      </c>
      <c r="Q4322">
        <v>14043</v>
      </c>
      <c r="R4322" t="s">
        <v>37</v>
      </c>
      <c r="S4322" t="s">
        <v>1979</v>
      </c>
      <c r="T4322" t="e">
        <f>VLOOKUP(Table3[[#This Row],[Region]],managers5[],2,FALSE)</f>
        <v>#N/A</v>
      </c>
      <c r="U4322" t="s">
        <v>1956</v>
      </c>
      <c r="W4322" t="s">
        <v>14</v>
      </c>
      <c r="X4322" t="s">
        <v>24</v>
      </c>
      <c r="Y4322" t="s">
        <v>46</v>
      </c>
      <c r="Z4322" t="s">
        <v>86</v>
      </c>
      <c r="AA4322" t="s">
        <v>102</v>
      </c>
      <c r="AB4322" t="s">
        <v>19</v>
      </c>
      <c r="AC4322">
        <v>0.59</v>
      </c>
      <c r="AD4322" s="1">
        <v>41170</v>
      </c>
    </row>
    <row r="4323" spans="1:30" x14ac:dyDescent="0.35">
      <c r="A4323">
        <v>6460</v>
      </c>
      <c r="B4323">
        <v>867</v>
      </c>
      <c r="C4323">
        <v>6211</v>
      </c>
      <c r="D4323" s="1">
        <v>40140</v>
      </c>
      <c r="E4323" t="s">
        <v>41</v>
      </c>
      <c r="F4323">
        <v>3</v>
      </c>
      <c r="G4323">
        <v>68.64</v>
      </c>
      <c r="H4323">
        <v>7.0000000000000007E-2</v>
      </c>
      <c r="I4323" t="s">
        <v>9</v>
      </c>
      <c r="J4323" s="8">
        <v>-38.93</v>
      </c>
      <c r="K4323" s="8">
        <f>IF(Table3[[#This Row],[Return Status]] = "Returned", 0, Table3[[#This Row],[Profit]])</f>
        <v>-38.93</v>
      </c>
      <c r="L4323" s="8" t="str">
        <f>IFERROR(VLOOKUP(Table3[[#This Row],[Order ID]],returns[[Order ID]:[Status]],2,FALSE), "")</f>
        <v/>
      </c>
      <c r="M4323">
        <v>21.38</v>
      </c>
      <c r="N4323">
        <v>8.99</v>
      </c>
      <c r="O4323" t="s">
        <v>1027</v>
      </c>
      <c r="P4323" t="s">
        <v>64</v>
      </c>
      <c r="Q4323">
        <v>70601</v>
      </c>
      <c r="R4323" t="s">
        <v>65</v>
      </c>
      <c r="S4323" t="s">
        <v>1978</v>
      </c>
      <c r="T4323" t="e">
        <f>VLOOKUP(Table3[[#This Row],[Region]],managers5[],2,FALSE)</f>
        <v>#N/A</v>
      </c>
      <c r="U4323" t="s">
        <v>1957</v>
      </c>
      <c r="V4323" t="s">
        <v>1959</v>
      </c>
      <c r="W4323" t="s">
        <v>14</v>
      </c>
      <c r="X4323" t="s">
        <v>71</v>
      </c>
      <c r="Y4323" t="s">
        <v>16</v>
      </c>
      <c r="Z4323" t="s">
        <v>106</v>
      </c>
      <c r="AA4323" t="s">
        <v>367</v>
      </c>
      <c r="AB4323" t="s">
        <v>109</v>
      </c>
      <c r="AC4323">
        <v>0.59</v>
      </c>
      <c r="AD4323" s="2">
        <v>40142</v>
      </c>
    </row>
    <row r="4324" spans="1:30" x14ac:dyDescent="0.35">
      <c r="A4324">
        <v>3205</v>
      </c>
      <c r="B4324">
        <v>3221</v>
      </c>
      <c r="C4324">
        <v>23107</v>
      </c>
      <c r="D4324" s="1">
        <v>40705</v>
      </c>
      <c r="E4324" t="s">
        <v>20</v>
      </c>
      <c r="F4324">
        <v>7</v>
      </c>
      <c r="G4324">
        <v>43.29</v>
      </c>
      <c r="H4324">
        <v>7.0000000000000007E-2</v>
      </c>
      <c r="I4324" t="s">
        <v>9</v>
      </c>
      <c r="J4324" s="8">
        <v>-39.122999999999998</v>
      </c>
      <c r="K4324" s="8">
        <f>IF(Table3[[#This Row],[Return Status]] = "Returned", 0, Table3[[#This Row],[Profit]])</f>
        <v>-39.122999999999998</v>
      </c>
      <c r="L4324" s="8" t="str">
        <f>IFERROR(VLOOKUP(Table3[[#This Row],[Order ID]],returns[[Order ID]:[Status]],2,FALSE), "")</f>
        <v/>
      </c>
      <c r="M4324">
        <v>5.38</v>
      </c>
      <c r="N4324">
        <v>7.57</v>
      </c>
      <c r="O4324" t="s">
        <v>1069</v>
      </c>
      <c r="P4324" t="s">
        <v>120</v>
      </c>
      <c r="Q4324">
        <v>35904</v>
      </c>
      <c r="R4324" t="s">
        <v>56</v>
      </c>
      <c r="S4324" t="s">
        <v>1978</v>
      </c>
      <c r="T4324" t="e">
        <f>VLOOKUP(Table3[[#This Row],[Region]],managers5[],2,FALSE)</f>
        <v>#N/A</v>
      </c>
      <c r="U4324" t="s">
        <v>1957</v>
      </c>
      <c r="V4324" t="s">
        <v>1959</v>
      </c>
      <c r="W4324" t="s">
        <v>14</v>
      </c>
      <c r="X4324" t="s">
        <v>39</v>
      </c>
      <c r="Y4324" t="s">
        <v>16</v>
      </c>
      <c r="Z4324" t="s">
        <v>17</v>
      </c>
      <c r="AA4324" t="s">
        <v>1744</v>
      </c>
      <c r="AB4324" t="s">
        <v>19</v>
      </c>
      <c r="AC4324">
        <v>0.36</v>
      </c>
      <c r="AD4324" s="1">
        <v>40708</v>
      </c>
    </row>
    <row r="4325" spans="1:30" x14ac:dyDescent="0.35">
      <c r="A4325">
        <v>881</v>
      </c>
      <c r="B4325">
        <v>6069</v>
      </c>
      <c r="C4325">
        <v>42982</v>
      </c>
      <c r="D4325" s="1">
        <v>41117</v>
      </c>
      <c r="E4325" t="s">
        <v>32</v>
      </c>
      <c r="F4325">
        <v>42</v>
      </c>
      <c r="G4325">
        <v>1587.59</v>
      </c>
      <c r="H4325">
        <v>0.08</v>
      </c>
      <c r="I4325" t="s">
        <v>9</v>
      </c>
      <c r="J4325" s="8">
        <v>651.74</v>
      </c>
      <c r="K4325" s="8">
        <f>IF(Table3[[#This Row],[Return Status]] = "Returned", 0, Table3[[#This Row],[Profit]])</f>
        <v>651.74</v>
      </c>
      <c r="L4325" s="8" t="str">
        <f>IFERROR(VLOOKUP(Table3[[#This Row],[Order ID]],returns[[Order ID]:[Status]],2,FALSE), "")</f>
        <v/>
      </c>
      <c r="M4325">
        <v>39.89</v>
      </c>
      <c r="N4325">
        <v>3.04</v>
      </c>
      <c r="O4325" t="s">
        <v>994</v>
      </c>
      <c r="P4325" t="s">
        <v>189</v>
      </c>
      <c r="Q4325">
        <v>98115</v>
      </c>
      <c r="R4325" t="s">
        <v>190</v>
      </c>
      <c r="S4325" t="s">
        <v>1976</v>
      </c>
      <c r="T4325" t="e">
        <f>VLOOKUP(Table3[[#This Row],[Region]],managers5[],2,FALSE)</f>
        <v>#N/A</v>
      </c>
      <c r="U4325" t="s">
        <v>1955</v>
      </c>
      <c r="V4325" t="s">
        <v>1959</v>
      </c>
      <c r="W4325" t="s">
        <v>14</v>
      </c>
      <c r="X4325" t="s">
        <v>39</v>
      </c>
      <c r="Y4325" t="s">
        <v>50</v>
      </c>
      <c r="Z4325" t="s">
        <v>61</v>
      </c>
      <c r="AA4325" t="s">
        <v>159</v>
      </c>
      <c r="AB4325" t="s">
        <v>35</v>
      </c>
      <c r="AC4325">
        <v>0.53</v>
      </c>
      <c r="AD4325" s="1">
        <v>41122</v>
      </c>
    </row>
    <row r="4326" spans="1:30" x14ac:dyDescent="0.35">
      <c r="A4326">
        <v>428</v>
      </c>
      <c r="B4326">
        <v>6071</v>
      </c>
      <c r="C4326">
        <v>43010</v>
      </c>
      <c r="D4326" s="1">
        <v>41191</v>
      </c>
      <c r="E4326" t="s">
        <v>41</v>
      </c>
      <c r="F4326">
        <v>24</v>
      </c>
      <c r="G4326">
        <v>245.53</v>
      </c>
      <c r="H4326">
        <v>0.02</v>
      </c>
      <c r="I4326" t="s">
        <v>9</v>
      </c>
      <c r="J4326" s="8">
        <v>83.16</v>
      </c>
      <c r="K4326" s="8">
        <f>IF(Table3[[#This Row],[Return Status]] = "Returned", 0, Table3[[#This Row],[Profit]])</f>
        <v>83.16</v>
      </c>
      <c r="L4326" s="8" t="str">
        <f>IFERROR(VLOOKUP(Table3[[#This Row],[Order ID]],returns[[Order ID]:[Status]],2,FALSE), "")</f>
        <v/>
      </c>
      <c r="M4326">
        <v>10.14</v>
      </c>
      <c r="N4326">
        <v>2.27</v>
      </c>
      <c r="O4326" t="s">
        <v>333</v>
      </c>
      <c r="P4326" t="s">
        <v>11</v>
      </c>
      <c r="Q4326">
        <v>95051</v>
      </c>
      <c r="R4326" t="s">
        <v>12</v>
      </c>
      <c r="S4326" t="s">
        <v>1976</v>
      </c>
      <c r="T4326" t="e">
        <f>VLOOKUP(Table3[[#This Row],[Region]],managers5[],2,FALSE)</f>
        <v>#N/A</v>
      </c>
      <c r="U4326" t="s">
        <v>1955</v>
      </c>
      <c r="V4326" t="s">
        <v>1959</v>
      </c>
      <c r="W4326" t="s">
        <v>14</v>
      </c>
      <c r="X4326" t="s">
        <v>24</v>
      </c>
      <c r="Y4326" t="s">
        <v>16</v>
      </c>
      <c r="Z4326" t="s">
        <v>30</v>
      </c>
      <c r="AA4326" t="s">
        <v>350</v>
      </c>
      <c r="AB4326" t="s">
        <v>35</v>
      </c>
      <c r="AC4326">
        <v>0.36</v>
      </c>
      <c r="AD4326" s="1">
        <v>41193</v>
      </c>
    </row>
    <row r="4327" spans="1:30" x14ac:dyDescent="0.35">
      <c r="A4327">
        <v>437</v>
      </c>
      <c r="B4327">
        <v>6070</v>
      </c>
      <c r="C4327">
        <v>43010</v>
      </c>
      <c r="D4327" s="1">
        <v>41191</v>
      </c>
      <c r="E4327" t="s">
        <v>41</v>
      </c>
      <c r="F4327">
        <v>40</v>
      </c>
      <c r="G4327">
        <v>233.2</v>
      </c>
      <c r="H4327">
        <v>0</v>
      </c>
      <c r="I4327" t="s">
        <v>9</v>
      </c>
      <c r="J4327" s="8">
        <v>74.83</v>
      </c>
      <c r="K4327" s="8">
        <f>IF(Table3[[#This Row],[Return Status]] = "Returned", 0, Table3[[#This Row],[Profit]])</f>
        <v>74.83</v>
      </c>
      <c r="L4327" s="8" t="str">
        <f>IFERROR(VLOOKUP(Table3[[#This Row],[Order ID]],returns[[Order ID]:[Status]],2,FALSE), "")</f>
        <v/>
      </c>
      <c r="M4327">
        <v>5.68</v>
      </c>
      <c r="N4327">
        <v>1.46</v>
      </c>
      <c r="O4327" t="s">
        <v>333</v>
      </c>
      <c r="P4327" t="s">
        <v>11</v>
      </c>
      <c r="Q4327">
        <v>95051</v>
      </c>
      <c r="R4327" t="s">
        <v>12</v>
      </c>
      <c r="S4327" t="s">
        <v>1976</v>
      </c>
      <c r="T4327" t="e">
        <f>VLOOKUP(Table3[[#This Row],[Region]],managers5[],2,FALSE)</f>
        <v>#N/A</v>
      </c>
      <c r="U4327" t="s">
        <v>1955</v>
      </c>
      <c r="V4327" t="s">
        <v>1959</v>
      </c>
      <c r="W4327" t="s">
        <v>14</v>
      </c>
      <c r="X4327" t="s">
        <v>24</v>
      </c>
      <c r="Y4327" t="s">
        <v>16</v>
      </c>
      <c r="Z4327" t="s">
        <v>30</v>
      </c>
      <c r="AA4327" t="s">
        <v>642</v>
      </c>
      <c r="AB4327" t="s">
        <v>35</v>
      </c>
      <c r="AC4327">
        <v>0.39</v>
      </c>
      <c r="AD4327" s="1">
        <v>41191</v>
      </c>
    </row>
    <row r="4328" spans="1:30" x14ac:dyDescent="0.35">
      <c r="A4328">
        <v>3480</v>
      </c>
      <c r="B4328">
        <v>6073</v>
      </c>
      <c r="C4328">
        <v>43013</v>
      </c>
      <c r="D4328" s="1">
        <v>40655</v>
      </c>
      <c r="E4328" t="s">
        <v>32</v>
      </c>
      <c r="F4328">
        <v>43</v>
      </c>
      <c r="G4328">
        <v>1438.33</v>
      </c>
      <c r="H4328">
        <v>0.08</v>
      </c>
      <c r="I4328" t="s">
        <v>9</v>
      </c>
      <c r="J4328" s="8">
        <v>163.38</v>
      </c>
      <c r="K4328" s="8">
        <f>IF(Table3[[#This Row],[Return Status]] = "Returned", 0, Table3[[#This Row],[Profit]])</f>
        <v>163.38</v>
      </c>
      <c r="L4328" s="8" t="str">
        <f>IFERROR(VLOOKUP(Table3[[#This Row],[Order ID]],returns[[Order ID]:[Status]],2,FALSE), "")</f>
        <v/>
      </c>
      <c r="M4328">
        <v>34.76</v>
      </c>
      <c r="N4328">
        <v>8.2200000000000006</v>
      </c>
      <c r="O4328" t="s">
        <v>358</v>
      </c>
      <c r="P4328" t="s">
        <v>22</v>
      </c>
      <c r="Q4328">
        <v>81301</v>
      </c>
      <c r="R4328" t="s">
        <v>23</v>
      </c>
      <c r="S4328" t="s">
        <v>1976</v>
      </c>
      <c r="T4328" t="e">
        <f>VLOOKUP(Table3[[#This Row],[Region]],managers5[],2,FALSE)</f>
        <v>#N/A</v>
      </c>
      <c r="U4328" t="s">
        <v>1955</v>
      </c>
      <c r="V4328" t="s">
        <v>1959</v>
      </c>
      <c r="W4328" t="s">
        <v>14</v>
      </c>
      <c r="X4328" t="s">
        <v>24</v>
      </c>
      <c r="Y4328" t="s">
        <v>16</v>
      </c>
      <c r="Z4328" t="s">
        <v>75</v>
      </c>
      <c r="AA4328" t="s">
        <v>498</v>
      </c>
      <c r="AB4328" t="s">
        <v>19</v>
      </c>
      <c r="AC4328">
        <v>0.56999999999999995</v>
      </c>
      <c r="AD4328" s="1">
        <v>40660</v>
      </c>
    </row>
    <row r="4329" spans="1:30" x14ac:dyDescent="0.35">
      <c r="A4329">
        <v>3487</v>
      </c>
      <c r="B4329">
        <v>6072</v>
      </c>
      <c r="C4329">
        <v>43013</v>
      </c>
      <c r="D4329" s="1">
        <v>40655</v>
      </c>
      <c r="E4329" t="s">
        <v>32</v>
      </c>
      <c r="F4329">
        <v>50</v>
      </c>
      <c r="G4329">
        <v>2437.67</v>
      </c>
      <c r="H4329">
        <v>0.08</v>
      </c>
      <c r="I4329" t="s">
        <v>9</v>
      </c>
      <c r="J4329" s="8">
        <v>25.68</v>
      </c>
      <c r="K4329" s="8">
        <f>IF(Table3[[#This Row],[Return Status]] = "Returned", 0, Table3[[#This Row],[Profit]])</f>
        <v>25.68</v>
      </c>
      <c r="L4329" s="8" t="str">
        <f>IFERROR(VLOOKUP(Table3[[#This Row],[Order ID]],returns[[Order ID]:[Status]],2,FALSE), "")</f>
        <v/>
      </c>
      <c r="M4329">
        <v>50.98</v>
      </c>
      <c r="N4329">
        <v>22.24</v>
      </c>
      <c r="O4329" t="s">
        <v>358</v>
      </c>
      <c r="P4329" t="s">
        <v>92</v>
      </c>
      <c r="Q4329">
        <v>87105</v>
      </c>
      <c r="R4329" t="s">
        <v>93</v>
      </c>
      <c r="S4329" t="s">
        <v>1976</v>
      </c>
      <c r="T4329" t="e">
        <f>VLOOKUP(Table3[[#This Row],[Region]],managers5[],2,FALSE)</f>
        <v>#N/A</v>
      </c>
      <c r="U4329" t="s">
        <v>1955</v>
      </c>
      <c r="V4329" t="s">
        <v>1959</v>
      </c>
      <c r="W4329" t="s">
        <v>14</v>
      </c>
      <c r="X4329" t="s">
        <v>24</v>
      </c>
      <c r="Y4329" t="s">
        <v>50</v>
      </c>
      <c r="Z4329" t="s">
        <v>61</v>
      </c>
      <c r="AA4329" t="s">
        <v>460</v>
      </c>
      <c r="AB4329" t="s">
        <v>85</v>
      </c>
      <c r="AC4329">
        <v>0.55000000000000004</v>
      </c>
      <c r="AD4329" s="1">
        <v>40659</v>
      </c>
    </row>
    <row r="4330" spans="1:30" x14ac:dyDescent="0.35">
      <c r="A4330">
        <v>1493</v>
      </c>
      <c r="B4330">
        <v>6074</v>
      </c>
      <c r="C4330">
        <v>43043</v>
      </c>
      <c r="D4330" s="1">
        <v>41013</v>
      </c>
      <c r="E4330" t="s">
        <v>41</v>
      </c>
      <c r="F4330">
        <v>4</v>
      </c>
      <c r="G4330">
        <v>904.12</v>
      </c>
      <c r="H4330">
        <v>7.0000000000000007E-2</v>
      </c>
      <c r="I4330" t="s">
        <v>9</v>
      </c>
      <c r="J4330" s="8">
        <v>28.81</v>
      </c>
      <c r="K4330" s="8">
        <f>IF(Table3[[#This Row],[Return Status]] = "Returned", 0, Table3[[#This Row],[Profit]])</f>
        <v>28.81</v>
      </c>
      <c r="L4330" s="8" t="str">
        <f>IFERROR(VLOOKUP(Table3[[#This Row],[Order ID]],returns[[Order ID]:[Status]],2,FALSE), "")</f>
        <v/>
      </c>
      <c r="M4330">
        <v>225.04</v>
      </c>
      <c r="N4330">
        <v>11.79</v>
      </c>
      <c r="O4330" t="s">
        <v>229</v>
      </c>
      <c r="P4330" t="s">
        <v>11</v>
      </c>
      <c r="Q4330">
        <v>93534</v>
      </c>
      <c r="R4330" t="s">
        <v>12</v>
      </c>
      <c r="S4330" t="s">
        <v>1976</v>
      </c>
      <c r="T4330" t="e">
        <f>VLOOKUP(Table3[[#This Row],[Region]],managers5[],2,FALSE)</f>
        <v>#N/A</v>
      </c>
      <c r="U4330" t="s">
        <v>1955</v>
      </c>
      <c r="V4330" t="s">
        <v>1959</v>
      </c>
      <c r="W4330" t="s">
        <v>14</v>
      </c>
      <c r="X4330" t="s">
        <v>71</v>
      </c>
      <c r="Y4330" t="s">
        <v>16</v>
      </c>
      <c r="Z4330" t="s">
        <v>83</v>
      </c>
      <c r="AA4330" t="s">
        <v>1330</v>
      </c>
      <c r="AB4330" t="s">
        <v>69</v>
      </c>
      <c r="AC4330">
        <v>0.42</v>
      </c>
      <c r="AD4330" s="1">
        <v>41015</v>
      </c>
    </row>
    <row r="4331" spans="1:30" x14ac:dyDescent="0.35">
      <c r="A4331">
        <v>6662</v>
      </c>
      <c r="B4331">
        <v>6075</v>
      </c>
      <c r="C4331">
        <v>43044</v>
      </c>
      <c r="D4331" s="1">
        <v>40103</v>
      </c>
      <c r="E4331" t="s">
        <v>20</v>
      </c>
      <c r="F4331">
        <v>23</v>
      </c>
      <c r="G4331">
        <v>103.5</v>
      </c>
      <c r="H4331">
        <v>0.06</v>
      </c>
      <c r="I4331" t="s">
        <v>9</v>
      </c>
      <c r="J4331" s="8">
        <v>-73.070999999999998</v>
      </c>
      <c r="K4331" s="8">
        <f>IF(Table3[[#This Row],[Return Status]] = "Returned", 0, Table3[[#This Row],[Profit]])</f>
        <v>-73.070999999999998</v>
      </c>
      <c r="L4331" s="8" t="str">
        <f>IFERROR(VLOOKUP(Table3[[#This Row],[Order ID]],returns[[Order ID]:[Status]],2,FALSE), "")</f>
        <v/>
      </c>
      <c r="M4331">
        <v>4.24</v>
      </c>
      <c r="N4331">
        <v>5.41</v>
      </c>
      <c r="O4331" t="s">
        <v>215</v>
      </c>
      <c r="P4331" t="s">
        <v>216</v>
      </c>
      <c r="Q4331">
        <v>59715</v>
      </c>
      <c r="R4331" t="s">
        <v>190</v>
      </c>
      <c r="S4331" t="s">
        <v>1976</v>
      </c>
      <c r="T4331" t="e">
        <f>VLOOKUP(Table3[[#This Row],[Region]],managers5[],2,FALSE)</f>
        <v>#N/A</v>
      </c>
      <c r="U4331" t="s">
        <v>1955</v>
      </c>
      <c r="V4331" t="s">
        <v>1959</v>
      </c>
      <c r="W4331" t="s">
        <v>14</v>
      </c>
      <c r="X4331" t="s">
        <v>24</v>
      </c>
      <c r="Y4331" t="s">
        <v>16</v>
      </c>
      <c r="Z4331" t="s">
        <v>17</v>
      </c>
      <c r="AA4331" t="s">
        <v>458</v>
      </c>
      <c r="AB4331" t="s">
        <v>19</v>
      </c>
      <c r="AC4331">
        <v>0.35</v>
      </c>
      <c r="AD4331" s="2">
        <v>40105</v>
      </c>
    </row>
    <row r="4332" spans="1:30" x14ac:dyDescent="0.35">
      <c r="A4332">
        <v>6663</v>
      </c>
      <c r="B4332">
        <v>6076</v>
      </c>
      <c r="C4332">
        <v>43044</v>
      </c>
      <c r="D4332" s="1">
        <v>40103</v>
      </c>
      <c r="E4332" t="s">
        <v>20</v>
      </c>
      <c r="F4332">
        <v>3</v>
      </c>
      <c r="G4332">
        <v>19707.2</v>
      </c>
      <c r="H4332">
        <v>0.04</v>
      </c>
      <c r="I4332" t="s">
        <v>9</v>
      </c>
      <c r="J4332" s="8">
        <v>-12557.997599999901</v>
      </c>
      <c r="K4332" s="8">
        <f>IF(Table3[[#This Row],[Return Status]] = "Returned", 0, Table3[[#This Row],[Profit]])</f>
        <v>-12557.997599999901</v>
      </c>
      <c r="L4332" s="8" t="str">
        <f>IFERROR(VLOOKUP(Table3[[#This Row],[Order ID]],returns[[Order ID]:[Status]],2,FALSE), "")</f>
        <v/>
      </c>
      <c r="M4332">
        <v>6783.02</v>
      </c>
      <c r="N4332">
        <v>24.49</v>
      </c>
      <c r="O4332" t="s">
        <v>215</v>
      </c>
      <c r="P4332" t="s">
        <v>216</v>
      </c>
      <c r="Q4332">
        <v>59715</v>
      </c>
      <c r="R4332" t="s">
        <v>190</v>
      </c>
      <c r="S4332" t="s">
        <v>1976</v>
      </c>
      <c r="T4332" t="e">
        <f>VLOOKUP(Table3[[#This Row],[Region]],managers5[],2,FALSE)</f>
        <v>#N/A</v>
      </c>
      <c r="U4332" t="s">
        <v>1955</v>
      </c>
      <c r="V4332" t="s">
        <v>1959</v>
      </c>
      <c r="W4332" t="s">
        <v>14</v>
      </c>
      <c r="X4332" t="s">
        <v>24</v>
      </c>
      <c r="Y4332" t="s">
        <v>46</v>
      </c>
      <c r="Z4332" t="s">
        <v>124</v>
      </c>
      <c r="AA4332" t="s">
        <v>1229</v>
      </c>
      <c r="AB4332" t="s">
        <v>85</v>
      </c>
      <c r="AC4332">
        <v>0.39</v>
      </c>
      <c r="AD4332" s="2">
        <v>40105</v>
      </c>
    </row>
    <row r="4333" spans="1:30" x14ac:dyDescent="0.35">
      <c r="A4333">
        <v>6318</v>
      </c>
      <c r="B4333">
        <v>3345</v>
      </c>
      <c r="C4333">
        <v>23936</v>
      </c>
      <c r="D4333" s="1">
        <v>40164</v>
      </c>
      <c r="E4333" t="s">
        <v>20</v>
      </c>
      <c r="F4333">
        <v>27</v>
      </c>
      <c r="G4333">
        <v>71.39</v>
      </c>
      <c r="H4333">
        <v>0.09</v>
      </c>
      <c r="I4333" t="s">
        <v>9</v>
      </c>
      <c r="J4333" s="8">
        <v>-39.33</v>
      </c>
      <c r="K4333" s="8">
        <f>IF(Table3[[#This Row],[Return Status]] = "Returned", 0, Table3[[#This Row],[Profit]])</f>
        <v>-39.33</v>
      </c>
      <c r="L4333" s="8" t="str">
        <f>IFERROR(VLOOKUP(Table3[[#This Row],[Order ID]],returns[[Order ID]:[Status]],2,FALSE), "")</f>
        <v/>
      </c>
      <c r="M4333">
        <v>2.6</v>
      </c>
      <c r="N4333">
        <v>2.4</v>
      </c>
      <c r="O4333" t="s">
        <v>257</v>
      </c>
      <c r="P4333" t="s">
        <v>64</v>
      </c>
      <c r="Q4333">
        <v>42420</v>
      </c>
      <c r="R4333" t="s">
        <v>65</v>
      </c>
      <c r="S4333" t="s">
        <v>1978</v>
      </c>
      <c r="T4333" t="e">
        <f>VLOOKUP(Table3[[#This Row],[Region]],managers5[],2,FALSE)</f>
        <v>#N/A</v>
      </c>
      <c r="U4333" t="s">
        <v>1957</v>
      </c>
      <c r="V4333" t="s">
        <v>1959</v>
      </c>
      <c r="W4333" t="s">
        <v>14</v>
      </c>
      <c r="X4333" t="s">
        <v>24</v>
      </c>
      <c r="Y4333" t="s">
        <v>16</v>
      </c>
      <c r="Z4333" t="s">
        <v>106</v>
      </c>
      <c r="AA4333" t="s">
        <v>494</v>
      </c>
      <c r="AB4333" t="s">
        <v>35</v>
      </c>
      <c r="AC4333">
        <v>0.57999999999999996</v>
      </c>
      <c r="AD4333" s="2">
        <v>40166</v>
      </c>
    </row>
    <row r="4334" spans="1:30" x14ac:dyDescent="0.35">
      <c r="A4334">
        <v>5866</v>
      </c>
      <c r="B4334">
        <v>6597</v>
      </c>
      <c r="C4334">
        <v>46949</v>
      </c>
      <c r="D4334" s="1">
        <v>40244</v>
      </c>
      <c r="E4334" t="s">
        <v>77</v>
      </c>
      <c r="F4334">
        <v>37</v>
      </c>
      <c r="G4334">
        <v>319.39</v>
      </c>
      <c r="H4334">
        <v>0.03</v>
      </c>
      <c r="I4334" t="s">
        <v>9</v>
      </c>
      <c r="J4334" s="8">
        <v>-39.33</v>
      </c>
      <c r="K4334" s="8">
        <f>IF(Table3[[#This Row],[Return Status]] = "Returned", 0, Table3[[#This Row],[Profit]])</f>
        <v>-39.33</v>
      </c>
      <c r="L4334" s="8" t="str">
        <f>IFERROR(VLOOKUP(Table3[[#This Row],[Order ID]],returns[[Order ID]:[Status]],2,FALSE), "")</f>
        <v/>
      </c>
      <c r="M4334">
        <v>8.4600000000000009</v>
      </c>
      <c r="N4334">
        <v>3.62</v>
      </c>
      <c r="O4334" t="s">
        <v>232</v>
      </c>
      <c r="P4334" t="s">
        <v>55</v>
      </c>
      <c r="Q4334">
        <v>34982</v>
      </c>
      <c r="R4334" t="s">
        <v>56</v>
      </c>
      <c r="S4334" t="s">
        <v>1978</v>
      </c>
      <c r="T4334" t="e">
        <f>VLOOKUP(Table3[[#This Row],[Region]],managers5[],2,FALSE)</f>
        <v>#N/A</v>
      </c>
      <c r="U4334" t="s">
        <v>1957</v>
      </c>
      <c r="V4334" t="s">
        <v>1959</v>
      </c>
      <c r="W4334" t="s">
        <v>14</v>
      </c>
      <c r="X4334" t="s">
        <v>24</v>
      </c>
      <c r="Y4334" t="s">
        <v>46</v>
      </c>
      <c r="Z4334" t="s">
        <v>47</v>
      </c>
      <c r="AA4334" t="s">
        <v>1470</v>
      </c>
      <c r="AB4334" t="s">
        <v>109</v>
      </c>
      <c r="AC4334">
        <v>0.61</v>
      </c>
      <c r="AD4334" s="2">
        <v>40245</v>
      </c>
    </row>
    <row r="4335" spans="1:30" x14ac:dyDescent="0.35">
      <c r="A4335">
        <v>5323</v>
      </c>
      <c r="B4335">
        <v>6079</v>
      </c>
      <c r="C4335">
        <v>43076</v>
      </c>
      <c r="D4335" s="1">
        <v>40345</v>
      </c>
      <c r="E4335" t="s">
        <v>8</v>
      </c>
      <c r="F4335">
        <v>33</v>
      </c>
      <c r="G4335">
        <v>3636.37</v>
      </c>
      <c r="H4335">
        <v>0.06</v>
      </c>
      <c r="I4335" t="s">
        <v>49</v>
      </c>
      <c r="J4335" s="8">
        <v>-176.91</v>
      </c>
      <c r="K4335" s="8">
        <f>IF(Table3[[#This Row],[Return Status]] = "Returned", 0, Table3[[#This Row],[Profit]])</f>
        <v>-176.91</v>
      </c>
      <c r="L4335" s="8" t="str">
        <f>IFERROR(VLOOKUP(Table3[[#This Row],[Order ID]],returns[[Order ID]:[Status]],2,FALSE), "")</f>
        <v/>
      </c>
      <c r="M4335">
        <v>113.98</v>
      </c>
      <c r="N4335">
        <v>30</v>
      </c>
      <c r="O4335" t="s">
        <v>195</v>
      </c>
      <c r="P4335" t="s">
        <v>131</v>
      </c>
      <c r="Q4335">
        <v>21215</v>
      </c>
      <c r="R4335" t="s">
        <v>132</v>
      </c>
      <c r="S4335" t="s">
        <v>1979</v>
      </c>
      <c r="T4335" t="e">
        <f>VLOOKUP(Table3[[#This Row],[Region]],managers5[],2,FALSE)</f>
        <v>#N/A</v>
      </c>
      <c r="U4335" t="s">
        <v>1956</v>
      </c>
      <c r="W4335" t="s">
        <v>14</v>
      </c>
      <c r="X4335" t="s">
        <v>24</v>
      </c>
      <c r="Y4335" t="s">
        <v>50</v>
      </c>
      <c r="Z4335" t="s">
        <v>72</v>
      </c>
      <c r="AA4335" t="s">
        <v>337</v>
      </c>
      <c r="AB4335" t="s">
        <v>74</v>
      </c>
      <c r="AC4335">
        <v>0.69</v>
      </c>
      <c r="AD4335" s="2">
        <v>40345</v>
      </c>
    </row>
    <row r="4336" spans="1:30" x14ac:dyDescent="0.35">
      <c r="A4336">
        <v>316</v>
      </c>
      <c r="B4336">
        <v>6081</v>
      </c>
      <c r="C4336">
        <v>43104</v>
      </c>
      <c r="D4336" s="1">
        <v>41210</v>
      </c>
      <c r="E4336" t="s">
        <v>77</v>
      </c>
      <c r="F4336">
        <v>50</v>
      </c>
      <c r="G4336">
        <v>4648.5200000000004</v>
      </c>
      <c r="H4336">
        <v>0.1</v>
      </c>
      <c r="I4336" t="s">
        <v>49</v>
      </c>
      <c r="J4336" s="8">
        <v>1676.7</v>
      </c>
      <c r="K4336" s="8">
        <f>IF(Table3[[#This Row],[Return Status]] = "Returned", 0, Table3[[#This Row],[Profit]])</f>
        <v>1676.7</v>
      </c>
      <c r="L4336" s="8" t="str">
        <f>IFERROR(VLOOKUP(Table3[[#This Row],[Order ID]],returns[[Order ID]:[Status]],2,FALSE), "")</f>
        <v/>
      </c>
      <c r="M4336">
        <v>100.97</v>
      </c>
      <c r="N4336">
        <v>14</v>
      </c>
      <c r="O4336" t="s">
        <v>511</v>
      </c>
      <c r="P4336" t="s">
        <v>92</v>
      </c>
      <c r="Q4336">
        <v>88240</v>
      </c>
      <c r="R4336" t="s">
        <v>93</v>
      </c>
      <c r="S4336" t="s">
        <v>1976</v>
      </c>
      <c r="T4336" t="e">
        <f>VLOOKUP(Table3[[#This Row],[Region]],managers5[],2,FALSE)</f>
        <v>#N/A</v>
      </c>
      <c r="U4336" t="s">
        <v>1955</v>
      </c>
      <c r="V4336" t="s">
        <v>1959</v>
      </c>
      <c r="W4336" t="s">
        <v>14</v>
      </c>
      <c r="X4336" t="s">
        <v>15</v>
      </c>
      <c r="Y4336" t="s">
        <v>46</v>
      </c>
      <c r="Z4336" t="s">
        <v>124</v>
      </c>
      <c r="AA4336" t="s">
        <v>512</v>
      </c>
      <c r="AB4336" t="s">
        <v>74</v>
      </c>
      <c r="AC4336">
        <v>0.37</v>
      </c>
      <c r="AD4336" s="1">
        <v>41213</v>
      </c>
    </row>
    <row r="4337" spans="1:30" x14ac:dyDescent="0.35">
      <c r="A4337">
        <v>8354</v>
      </c>
      <c r="B4337">
        <v>2002</v>
      </c>
      <c r="C4337">
        <v>14274</v>
      </c>
      <c r="D4337" s="1">
        <v>39819</v>
      </c>
      <c r="E4337" t="s">
        <v>8</v>
      </c>
      <c r="F4337">
        <v>46</v>
      </c>
      <c r="G4337">
        <v>1413.89</v>
      </c>
      <c r="H4337">
        <v>0.01</v>
      </c>
      <c r="I4337" t="s">
        <v>33</v>
      </c>
      <c r="J4337" s="8">
        <v>-40.72</v>
      </c>
      <c r="K4337" s="8">
        <f>IF(Table3[[#This Row],[Return Status]] = "Returned", 0, Table3[[#This Row],[Profit]])</f>
        <v>-40.72</v>
      </c>
      <c r="L4337" s="8" t="str">
        <f>IFERROR(VLOOKUP(Table3[[#This Row],[Order ID]],returns[[Order ID]:[Status]],2,FALSE), "")</f>
        <v/>
      </c>
      <c r="M4337">
        <v>28.28</v>
      </c>
      <c r="N4337">
        <v>13.99</v>
      </c>
      <c r="O4337" t="s">
        <v>1479</v>
      </c>
      <c r="P4337" t="s">
        <v>43</v>
      </c>
      <c r="Q4337">
        <v>29915</v>
      </c>
      <c r="R4337" t="s">
        <v>44</v>
      </c>
      <c r="S4337" t="s">
        <v>1978</v>
      </c>
      <c r="T4337" t="e">
        <f>VLOOKUP(Table3[[#This Row],[Region]],managers5[],2,FALSE)</f>
        <v>#N/A</v>
      </c>
      <c r="U4337" t="s">
        <v>1957</v>
      </c>
      <c r="V4337" t="s">
        <v>1959</v>
      </c>
      <c r="W4337" t="s">
        <v>14</v>
      </c>
      <c r="X4337" t="s">
        <v>39</v>
      </c>
      <c r="Y4337" t="s">
        <v>16</v>
      </c>
      <c r="Z4337" t="s">
        <v>75</v>
      </c>
      <c r="AA4337" t="s">
        <v>1476</v>
      </c>
      <c r="AB4337" t="s">
        <v>69</v>
      </c>
      <c r="AC4337">
        <v>0.57999999999999996</v>
      </c>
      <c r="AD4337" s="1">
        <v>39821</v>
      </c>
    </row>
    <row r="4338" spans="1:30" x14ac:dyDescent="0.35">
      <c r="A4338">
        <v>802</v>
      </c>
      <c r="B4338">
        <v>3797</v>
      </c>
      <c r="C4338">
        <v>27078</v>
      </c>
      <c r="D4338" s="1">
        <v>41133</v>
      </c>
      <c r="E4338" t="s">
        <v>8</v>
      </c>
      <c r="F4338">
        <v>22</v>
      </c>
      <c r="G4338">
        <v>152.44</v>
      </c>
      <c r="H4338">
        <v>0.03</v>
      </c>
      <c r="I4338" t="s">
        <v>9</v>
      </c>
      <c r="J4338" s="8">
        <v>-40.76</v>
      </c>
      <c r="K4338" s="8">
        <f>IF(Table3[[#This Row],[Return Status]] = "Returned", 0, Table3[[#This Row],[Profit]])</f>
        <v>-40.76</v>
      </c>
      <c r="L4338" s="8" t="str">
        <f>IFERROR(VLOOKUP(Table3[[#This Row],[Order ID]],returns[[Order ID]:[Status]],2,FALSE), "")</f>
        <v/>
      </c>
      <c r="M4338">
        <v>6.48</v>
      </c>
      <c r="N4338">
        <v>5.86</v>
      </c>
      <c r="O4338" t="s">
        <v>373</v>
      </c>
      <c r="P4338" t="s">
        <v>233</v>
      </c>
      <c r="Q4338">
        <v>35244</v>
      </c>
      <c r="R4338" t="s">
        <v>56</v>
      </c>
      <c r="S4338" t="s">
        <v>1978</v>
      </c>
      <c r="T4338" t="e">
        <f>VLOOKUP(Table3[[#This Row],[Region]],managers5[],2,FALSE)</f>
        <v>#N/A</v>
      </c>
      <c r="U4338" t="s">
        <v>1957</v>
      </c>
      <c r="V4338" t="s">
        <v>1959</v>
      </c>
      <c r="W4338" t="s">
        <v>14</v>
      </c>
      <c r="X4338" t="s">
        <v>71</v>
      </c>
      <c r="Y4338" t="s">
        <v>16</v>
      </c>
      <c r="Z4338" t="s">
        <v>30</v>
      </c>
      <c r="AA4338" t="s">
        <v>952</v>
      </c>
      <c r="AB4338" t="s">
        <v>19</v>
      </c>
      <c r="AC4338">
        <v>0.36</v>
      </c>
      <c r="AD4338" s="1">
        <v>41134</v>
      </c>
    </row>
    <row r="4339" spans="1:30" x14ac:dyDescent="0.35">
      <c r="A4339">
        <v>2974</v>
      </c>
      <c r="B4339">
        <v>4087</v>
      </c>
      <c r="C4339">
        <v>29152</v>
      </c>
      <c r="D4339" s="1">
        <v>40747</v>
      </c>
      <c r="E4339" t="s">
        <v>32</v>
      </c>
      <c r="F4339">
        <v>3</v>
      </c>
      <c r="G4339">
        <v>58.63</v>
      </c>
      <c r="H4339">
        <v>0</v>
      </c>
      <c r="I4339" t="s">
        <v>9</v>
      </c>
      <c r="J4339" s="8">
        <v>-40.86</v>
      </c>
      <c r="K4339" s="8">
        <f>IF(Table3[[#This Row],[Return Status]] = "Returned", 0, Table3[[#This Row],[Profit]])</f>
        <v>-40.86</v>
      </c>
      <c r="L4339" s="8" t="str">
        <f>IFERROR(VLOOKUP(Table3[[#This Row],[Order ID]],returns[[Order ID]:[Status]],2,FALSE), "")</f>
        <v/>
      </c>
      <c r="M4339">
        <v>17.48</v>
      </c>
      <c r="N4339">
        <v>1.99</v>
      </c>
      <c r="O4339" t="s">
        <v>938</v>
      </c>
      <c r="P4339" t="s">
        <v>64</v>
      </c>
      <c r="Q4339">
        <v>30297</v>
      </c>
      <c r="R4339" t="s">
        <v>65</v>
      </c>
      <c r="S4339" t="s">
        <v>1978</v>
      </c>
      <c r="T4339" t="e">
        <f>VLOOKUP(Table3[[#This Row],[Region]],managers5[],2,FALSE)</f>
        <v>#N/A</v>
      </c>
      <c r="U4339" t="s">
        <v>1957</v>
      </c>
      <c r="V4339" t="s">
        <v>1959</v>
      </c>
      <c r="W4339" t="s">
        <v>14</v>
      </c>
      <c r="X4339" t="s">
        <v>15</v>
      </c>
      <c r="Y4339" t="s">
        <v>46</v>
      </c>
      <c r="Z4339" t="s">
        <v>47</v>
      </c>
      <c r="AA4339" t="s">
        <v>456</v>
      </c>
      <c r="AB4339" t="s">
        <v>109</v>
      </c>
      <c r="AC4339">
        <v>0.45</v>
      </c>
      <c r="AD4339" s="1">
        <v>40751</v>
      </c>
    </row>
    <row r="4340" spans="1:30" x14ac:dyDescent="0.35">
      <c r="A4340">
        <v>1338</v>
      </c>
      <c r="B4340">
        <v>3555</v>
      </c>
      <c r="C4340">
        <v>25348</v>
      </c>
      <c r="D4340" s="1">
        <v>41038</v>
      </c>
      <c r="E4340" t="s">
        <v>41</v>
      </c>
      <c r="F4340">
        <v>6</v>
      </c>
      <c r="G4340">
        <v>343.36</v>
      </c>
      <c r="H4340">
        <v>0.08</v>
      </c>
      <c r="I4340" t="s">
        <v>9</v>
      </c>
      <c r="J4340" s="8">
        <v>-41.27</v>
      </c>
      <c r="K4340" s="8">
        <f>IF(Table3[[#This Row],[Return Status]] = "Returned", 0, Table3[[#This Row],[Profit]])</f>
        <v>-41.27</v>
      </c>
      <c r="L4340" s="8" t="str">
        <f>IFERROR(VLOOKUP(Table3[[#This Row],[Order ID]],returns[[Order ID]:[Status]],2,FALSE), "")</f>
        <v/>
      </c>
      <c r="M4340">
        <v>56.96</v>
      </c>
      <c r="N4340">
        <v>13.22</v>
      </c>
      <c r="O4340" t="s">
        <v>297</v>
      </c>
      <c r="P4340" t="s">
        <v>331</v>
      </c>
      <c r="Q4340">
        <v>33160</v>
      </c>
      <c r="R4340" t="s">
        <v>56</v>
      </c>
      <c r="S4340" t="s">
        <v>1978</v>
      </c>
      <c r="T4340" t="e">
        <f>VLOOKUP(Table3[[#This Row],[Region]],managers5[],2,FALSE)</f>
        <v>#N/A</v>
      </c>
      <c r="U4340" t="s">
        <v>1957</v>
      </c>
      <c r="V4340" t="s">
        <v>1959</v>
      </c>
      <c r="W4340" t="s">
        <v>14</v>
      </c>
      <c r="X4340" t="s">
        <v>15</v>
      </c>
      <c r="Y4340" t="s">
        <v>16</v>
      </c>
      <c r="Z4340" t="s">
        <v>83</v>
      </c>
      <c r="AA4340" t="s">
        <v>432</v>
      </c>
      <c r="AB4340" t="s">
        <v>19</v>
      </c>
      <c r="AC4340">
        <v>0.56000000000000005</v>
      </c>
      <c r="AD4340" s="1">
        <v>41040</v>
      </c>
    </row>
    <row r="4341" spans="1:30" x14ac:dyDescent="0.35">
      <c r="A4341">
        <v>5496</v>
      </c>
      <c r="B4341">
        <v>4084</v>
      </c>
      <c r="C4341">
        <v>29120</v>
      </c>
      <c r="D4341" s="1">
        <v>40310</v>
      </c>
      <c r="E4341" t="s">
        <v>32</v>
      </c>
      <c r="F4341">
        <v>21</v>
      </c>
      <c r="G4341">
        <v>1556.08</v>
      </c>
      <c r="H4341">
        <v>0.05</v>
      </c>
      <c r="I4341" t="s">
        <v>49</v>
      </c>
      <c r="J4341" s="8">
        <v>-41.77</v>
      </c>
      <c r="K4341" s="8">
        <f>IF(Table3[[#This Row],[Return Status]] = "Returned", 0, Table3[[#This Row],[Profit]])</f>
        <v>-41.77</v>
      </c>
      <c r="L4341" s="8" t="str">
        <f>IFERROR(VLOOKUP(Table3[[#This Row],[Order ID]],returns[[Order ID]:[Status]],2,FALSE), "")</f>
        <v/>
      </c>
      <c r="M4341">
        <v>70.98</v>
      </c>
      <c r="N4341">
        <v>26.74</v>
      </c>
      <c r="O4341" t="s">
        <v>1359</v>
      </c>
      <c r="P4341" t="s">
        <v>43</v>
      </c>
      <c r="Q4341">
        <v>22204</v>
      </c>
      <c r="R4341" t="s">
        <v>44</v>
      </c>
      <c r="S4341" t="s">
        <v>1978</v>
      </c>
      <c r="T4341" t="e">
        <f>VLOOKUP(Table3[[#This Row],[Region]],managers5[],2,FALSE)</f>
        <v>#N/A</v>
      </c>
      <c r="U4341" t="s">
        <v>1957</v>
      </c>
      <c r="V4341" t="s">
        <v>1959</v>
      </c>
      <c r="W4341" t="s">
        <v>14</v>
      </c>
      <c r="X4341" t="s">
        <v>39</v>
      </c>
      <c r="Y4341" t="s">
        <v>50</v>
      </c>
      <c r="Z4341" t="s">
        <v>219</v>
      </c>
      <c r="AA4341" t="s">
        <v>709</v>
      </c>
      <c r="AB4341" t="s">
        <v>53</v>
      </c>
      <c r="AC4341">
        <v>0.6</v>
      </c>
      <c r="AD4341" s="2">
        <v>40315</v>
      </c>
    </row>
    <row r="4342" spans="1:30" x14ac:dyDescent="0.35">
      <c r="A4342">
        <v>5483</v>
      </c>
      <c r="B4342">
        <v>6092</v>
      </c>
      <c r="C4342">
        <v>43170</v>
      </c>
      <c r="D4342" s="1">
        <v>40311</v>
      </c>
      <c r="E4342" t="s">
        <v>32</v>
      </c>
      <c r="F4342">
        <v>25</v>
      </c>
      <c r="G4342">
        <v>7667.78</v>
      </c>
      <c r="H4342">
        <v>0.04</v>
      </c>
      <c r="I4342" t="s">
        <v>49</v>
      </c>
      <c r="J4342" s="8">
        <v>1494.01</v>
      </c>
      <c r="K4342" s="8">
        <f>IF(Table3[[#This Row],[Return Status]] = "Returned", 0, Table3[[#This Row],[Profit]])</f>
        <v>1494.01</v>
      </c>
      <c r="L4342" s="8" t="str">
        <f>IFERROR(VLOOKUP(Table3[[#This Row],[Order ID]],returns[[Order ID]:[Status]],2,FALSE), "")</f>
        <v/>
      </c>
      <c r="M4342">
        <v>306.14</v>
      </c>
      <c r="N4342">
        <v>26.53</v>
      </c>
      <c r="O4342" t="s">
        <v>935</v>
      </c>
      <c r="P4342" t="s">
        <v>11</v>
      </c>
      <c r="Q4342">
        <v>94403</v>
      </c>
      <c r="R4342" t="s">
        <v>12</v>
      </c>
      <c r="S4342" t="s">
        <v>1976</v>
      </c>
      <c r="T4342" t="e">
        <f>VLOOKUP(Table3[[#This Row],[Region]],managers5[],2,FALSE)</f>
        <v>#N/A</v>
      </c>
      <c r="U4342" t="s">
        <v>1955</v>
      </c>
      <c r="V4342" t="s">
        <v>1959</v>
      </c>
      <c r="W4342" t="s">
        <v>14</v>
      </c>
      <c r="X4342" t="s">
        <v>15</v>
      </c>
      <c r="Y4342" t="s">
        <v>46</v>
      </c>
      <c r="Z4342" t="s">
        <v>124</v>
      </c>
      <c r="AA4342" t="s">
        <v>1063</v>
      </c>
      <c r="AB4342" t="s">
        <v>74</v>
      </c>
      <c r="AC4342">
        <v>0.56000000000000005</v>
      </c>
      <c r="AD4342" s="2">
        <v>40318</v>
      </c>
    </row>
    <row r="4343" spans="1:30" x14ac:dyDescent="0.35">
      <c r="A4343">
        <v>5498</v>
      </c>
      <c r="B4343">
        <v>6093</v>
      </c>
      <c r="C4343">
        <v>43170</v>
      </c>
      <c r="D4343" s="1">
        <v>40311</v>
      </c>
      <c r="E4343" t="s">
        <v>32</v>
      </c>
      <c r="F4343">
        <v>40</v>
      </c>
      <c r="G4343">
        <v>1305.8499999999999</v>
      </c>
      <c r="H4343">
        <v>0</v>
      </c>
      <c r="I4343" t="s">
        <v>9</v>
      </c>
      <c r="J4343" s="8">
        <v>65.010000000000005</v>
      </c>
      <c r="K4343" s="8">
        <f>IF(Table3[[#This Row],[Return Status]] = "Returned", 0, Table3[[#This Row],[Profit]])</f>
        <v>65.010000000000005</v>
      </c>
      <c r="L4343" s="8" t="str">
        <f>IFERROR(VLOOKUP(Table3[[#This Row],[Order ID]],returns[[Order ID]:[Status]],2,FALSE), "")</f>
        <v/>
      </c>
      <c r="M4343">
        <v>30.98</v>
      </c>
      <c r="N4343">
        <v>17.079999999999998</v>
      </c>
      <c r="O4343" t="s">
        <v>935</v>
      </c>
      <c r="P4343" t="s">
        <v>11</v>
      </c>
      <c r="Q4343">
        <v>94403</v>
      </c>
      <c r="R4343" t="s">
        <v>12</v>
      </c>
      <c r="S4343" t="s">
        <v>1976</v>
      </c>
      <c r="T4343" t="e">
        <f>VLOOKUP(Table3[[#This Row],[Region]],managers5[],2,FALSE)</f>
        <v>#N/A</v>
      </c>
      <c r="U4343" t="s">
        <v>1955</v>
      </c>
      <c r="V4343" t="s">
        <v>1959</v>
      </c>
      <c r="W4343" t="s">
        <v>14</v>
      </c>
      <c r="X4343" t="s">
        <v>15</v>
      </c>
      <c r="Y4343" t="s">
        <v>16</v>
      </c>
      <c r="Z4343" t="s">
        <v>30</v>
      </c>
      <c r="AA4343" t="s">
        <v>421</v>
      </c>
      <c r="AB4343" t="s">
        <v>19</v>
      </c>
      <c r="AC4343">
        <v>0.4</v>
      </c>
      <c r="AD4343" s="2">
        <v>40315</v>
      </c>
    </row>
    <row r="4344" spans="1:30" x14ac:dyDescent="0.35">
      <c r="A4344">
        <v>7302</v>
      </c>
      <c r="B4344">
        <v>6094</v>
      </c>
      <c r="C4344">
        <v>43172</v>
      </c>
      <c r="D4344" s="1">
        <v>39997</v>
      </c>
      <c r="E4344" t="s">
        <v>32</v>
      </c>
      <c r="F4344">
        <v>19</v>
      </c>
      <c r="G4344">
        <v>28.34</v>
      </c>
      <c r="H4344">
        <v>0.09</v>
      </c>
      <c r="I4344" t="s">
        <v>9</v>
      </c>
      <c r="J4344" s="8">
        <v>1.68</v>
      </c>
      <c r="K4344" s="8">
        <f>IF(Table3[[#This Row],[Return Status]] = "Returned", 0, Table3[[#This Row],[Profit]])</f>
        <v>1.68</v>
      </c>
      <c r="L4344" s="8" t="str">
        <f>IFERROR(VLOOKUP(Table3[[#This Row],[Order ID]],returns[[Order ID]:[Status]],2,FALSE), "")</f>
        <v/>
      </c>
      <c r="M4344">
        <v>1.48</v>
      </c>
      <c r="N4344">
        <v>0.7</v>
      </c>
      <c r="O4344" t="s">
        <v>552</v>
      </c>
      <c r="P4344" t="s">
        <v>37</v>
      </c>
      <c r="Q4344">
        <v>14853</v>
      </c>
      <c r="R4344" t="s">
        <v>37</v>
      </c>
      <c r="S4344" t="s">
        <v>1979</v>
      </c>
      <c r="T4344" t="e">
        <f>VLOOKUP(Table3[[#This Row],[Region]],managers5[],2,FALSE)</f>
        <v>#N/A</v>
      </c>
      <c r="U4344" t="s">
        <v>1956</v>
      </c>
      <c r="W4344" t="s">
        <v>14</v>
      </c>
      <c r="X4344" t="s">
        <v>71</v>
      </c>
      <c r="Y4344" t="s">
        <v>16</v>
      </c>
      <c r="Z4344" t="s">
        <v>57</v>
      </c>
      <c r="AA4344" t="s">
        <v>58</v>
      </c>
      <c r="AB4344" t="s">
        <v>35</v>
      </c>
      <c r="AC4344">
        <v>0.37</v>
      </c>
      <c r="AD4344" s="2">
        <v>39999</v>
      </c>
    </row>
    <row r="4345" spans="1:30" x14ac:dyDescent="0.35">
      <c r="A4345">
        <v>5065</v>
      </c>
      <c r="B4345">
        <v>6095</v>
      </c>
      <c r="C4345">
        <v>43200</v>
      </c>
      <c r="D4345" s="1">
        <v>40390</v>
      </c>
      <c r="E4345" t="s">
        <v>8</v>
      </c>
      <c r="F4345">
        <v>3</v>
      </c>
      <c r="G4345">
        <v>554.32000000000005</v>
      </c>
      <c r="H4345">
        <v>0.01</v>
      </c>
      <c r="I4345" t="s">
        <v>9</v>
      </c>
      <c r="J4345" s="8">
        <v>-62.134500000000003</v>
      </c>
      <c r="K4345" s="8">
        <f>IF(Table3[[#This Row],[Return Status]] = "Returned", 0, Table3[[#This Row],[Profit]])</f>
        <v>-62.134500000000003</v>
      </c>
      <c r="L4345" s="8" t="str">
        <f>IFERROR(VLOOKUP(Table3[[#This Row],[Order ID]],returns[[Order ID]:[Status]],2,FALSE), "")</f>
        <v/>
      </c>
      <c r="M4345">
        <v>172.99</v>
      </c>
      <c r="N4345">
        <v>19.989999999999998</v>
      </c>
      <c r="O4345" t="s">
        <v>1390</v>
      </c>
      <c r="P4345" t="s">
        <v>37</v>
      </c>
      <c r="Q4345">
        <v>7801</v>
      </c>
      <c r="R4345" t="s">
        <v>37</v>
      </c>
      <c r="S4345" t="s">
        <v>1979</v>
      </c>
      <c r="T4345" t="e">
        <f>VLOOKUP(Table3[[#This Row],[Region]],managers5[],2,FALSE)</f>
        <v>#N/A</v>
      </c>
      <c r="U4345" t="s">
        <v>1956</v>
      </c>
      <c r="W4345" t="s">
        <v>14</v>
      </c>
      <c r="X4345" t="s">
        <v>15</v>
      </c>
      <c r="Y4345" t="s">
        <v>16</v>
      </c>
      <c r="Z4345" t="s">
        <v>17</v>
      </c>
      <c r="AA4345" t="s">
        <v>1224</v>
      </c>
      <c r="AB4345" t="s">
        <v>19</v>
      </c>
      <c r="AC4345">
        <v>0.39</v>
      </c>
      <c r="AD4345" s="2">
        <v>40391</v>
      </c>
    </row>
    <row r="4346" spans="1:30" x14ac:dyDescent="0.35">
      <c r="A4346">
        <v>5066</v>
      </c>
      <c r="B4346">
        <v>6096</v>
      </c>
      <c r="C4346">
        <v>43200</v>
      </c>
      <c r="D4346" s="1">
        <v>40390</v>
      </c>
      <c r="E4346" t="s">
        <v>8</v>
      </c>
      <c r="F4346">
        <v>15</v>
      </c>
      <c r="G4346">
        <v>1073.567</v>
      </c>
      <c r="H4346">
        <v>0.04</v>
      </c>
      <c r="I4346" t="s">
        <v>9</v>
      </c>
      <c r="J4346" s="8">
        <v>-305.96499999999997</v>
      </c>
      <c r="K4346" s="8">
        <f>IF(Table3[[#This Row],[Return Status]] = "Returned", 0, Table3[[#This Row],[Profit]])</f>
        <v>-305.96499999999997</v>
      </c>
      <c r="L4346" s="8" t="str">
        <f>IFERROR(VLOOKUP(Table3[[#This Row],[Order ID]],returns[[Order ID]:[Status]],2,FALSE), "")</f>
        <v/>
      </c>
      <c r="M4346">
        <v>85.99</v>
      </c>
      <c r="N4346">
        <v>0.99</v>
      </c>
      <c r="O4346" t="s">
        <v>1390</v>
      </c>
      <c r="P4346" t="s">
        <v>37</v>
      </c>
      <c r="Q4346">
        <v>8332</v>
      </c>
      <c r="R4346" t="s">
        <v>37</v>
      </c>
      <c r="S4346" t="s">
        <v>1979</v>
      </c>
      <c r="T4346" t="e">
        <f>VLOOKUP(Table3[[#This Row],[Region]],managers5[],2,FALSE)</f>
        <v>#N/A</v>
      </c>
      <c r="U4346" t="s">
        <v>1956</v>
      </c>
      <c r="W4346" t="s">
        <v>14</v>
      </c>
      <c r="X4346" t="s">
        <v>15</v>
      </c>
      <c r="Y4346" t="s">
        <v>46</v>
      </c>
      <c r="Z4346" t="s">
        <v>86</v>
      </c>
      <c r="AA4346" t="s">
        <v>614</v>
      </c>
      <c r="AB4346" t="s">
        <v>35</v>
      </c>
      <c r="AC4346">
        <v>0.85</v>
      </c>
      <c r="AD4346" s="2">
        <v>40391</v>
      </c>
    </row>
    <row r="4347" spans="1:30" x14ac:dyDescent="0.35">
      <c r="A4347">
        <v>7082</v>
      </c>
      <c r="B4347">
        <v>2464</v>
      </c>
      <c r="C4347">
        <v>17927</v>
      </c>
      <c r="D4347" s="1">
        <v>40034</v>
      </c>
      <c r="E4347" t="s">
        <v>20</v>
      </c>
      <c r="F4347">
        <v>42</v>
      </c>
      <c r="G4347">
        <v>865.21</v>
      </c>
      <c r="H4347">
        <v>7.0000000000000007E-2</v>
      </c>
      <c r="I4347" t="s">
        <v>9</v>
      </c>
      <c r="J4347" s="8">
        <v>-42.1</v>
      </c>
      <c r="K4347" s="8">
        <f>IF(Table3[[#This Row],[Return Status]] = "Returned", 0, Table3[[#This Row],[Profit]])</f>
        <v>-42.1</v>
      </c>
      <c r="L4347" s="8" t="str">
        <f>IFERROR(VLOOKUP(Table3[[#This Row],[Order ID]],returns[[Order ID]:[Status]],2,FALSE), "")</f>
        <v/>
      </c>
      <c r="M4347">
        <v>20.95</v>
      </c>
      <c r="N4347">
        <v>5.99</v>
      </c>
      <c r="O4347" t="s">
        <v>1149</v>
      </c>
      <c r="P4347" t="s">
        <v>43</v>
      </c>
      <c r="Q4347">
        <v>28314</v>
      </c>
      <c r="R4347" t="s">
        <v>44</v>
      </c>
      <c r="S4347" t="s">
        <v>1978</v>
      </c>
      <c r="T4347" t="e">
        <f>VLOOKUP(Table3[[#This Row],[Region]],managers5[],2,FALSE)</f>
        <v>#N/A</v>
      </c>
      <c r="U4347" t="s">
        <v>1957</v>
      </c>
      <c r="V4347" t="s">
        <v>1959</v>
      </c>
      <c r="W4347" t="s">
        <v>14</v>
      </c>
      <c r="X4347" t="s">
        <v>39</v>
      </c>
      <c r="Y4347" t="s">
        <v>46</v>
      </c>
      <c r="Z4347" t="s">
        <v>47</v>
      </c>
      <c r="AA4347" t="s">
        <v>444</v>
      </c>
      <c r="AB4347" t="s">
        <v>19</v>
      </c>
      <c r="AC4347">
        <v>0.65</v>
      </c>
      <c r="AD4347" s="2">
        <v>40035</v>
      </c>
    </row>
    <row r="4348" spans="1:30" x14ac:dyDescent="0.35">
      <c r="A4348">
        <v>4972</v>
      </c>
      <c r="B4348">
        <v>8112</v>
      </c>
      <c r="C4348">
        <v>57921</v>
      </c>
      <c r="D4348" s="1">
        <v>40408</v>
      </c>
      <c r="E4348" t="s">
        <v>20</v>
      </c>
      <c r="F4348">
        <v>8</v>
      </c>
      <c r="G4348">
        <v>45.24</v>
      </c>
      <c r="H4348">
        <v>0.01</v>
      </c>
      <c r="I4348" t="s">
        <v>9</v>
      </c>
      <c r="J4348" s="8">
        <v>-42.12</v>
      </c>
      <c r="K4348" s="8">
        <f>IF(Table3[[#This Row],[Return Status]] = "Returned", 0, Table3[[#This Row],[Profit]])</f>
        <v>-42.12</v>
      </c>
      <c r="L4348" s="8" t="str">
        <f>IFERROR(VLOOKUP(Table3[[#This Row],[Order ID]],returns[[Order ID]:[Status]],2,FALSE), "")</f>
        <v/>
      </c>
      <c r="M4348">
        <v>4.9800000000000004</v>
      </c>
      <c r="N4348">
        <v>4.62</v>
      </c>
      <c r="O4348" t="s">
        <v>1806</v>
      </c>
      <c r="P4348" t="s">
        <v>55</v>
      </c>
      <c r="Q4348">
        <v>33772</v>
      </c>
      <c r="R4348" t="s">
        <v>56</v>
      </c>
      <c r="S4348" t="s">
        <v>1978</v>
      </c>
      <c r="T4348" t="e">
        <f>VLOOKUP(Table3[[#This Row],[Region]],managers5[],2,FALSE)</f>
        <v>#N/A</v>
      </c>
      <c r="U4348" t="s">
        <v>1957</v>
      </c>
      <c r="V4348" t="s">
        <v>1959</v>
      </c>
      <c r="W4348" t="s">
        <v>14</v>
      </c>
      <c r="X4348" t="s">
        <v>39</v>
      </c>
      <c r="Y4348" t="s">
        <v>46</v>
      </c>
      <c r="Z4348" t="s">
        <v>47</v>
      </c>
      <c r="AA4348" t="s">
        <v>1234</v>
      </c>
      <c r="AB4348" t="s">
        <v>109</v>
      </c>
      <c r="AC4348">
        <v>0.64</v>
      </c>
      <c r="AD4348" s="2">
        <v>40408</v>
      </c>
    </row>
    <row r="4349" spans="1:30" x14ac:dyDescent="0.35">
      <c r="A4349">
        <v>2577</v>
      </c>
      <c r="B4349">
        <v>2279</v>
      </c>
      <c r="C4349">
        <v>16422</v>
      </c>
      <c r="D4349" s="1">
        <v>40825</v>
      </c>
      <c r="E4349" t="s">
        <v>41</v>
      </c>
      <c r="F4349">
        <v>40</v>
      </c>
      <c r="G4349">
        <v>272.01</v>
      </c>
      <c r="H4349">
        <v>0.01</v>
      </c>
      <c r="I4349" t="s">
        <v>9</v>
      </c>
      <c r="J4349" s="8">
        <v>-42.45</v>
      </c>
      <c r="K4349" s="8">
        <f>IF(Table3[[#This Row],[Return Status]] = "Returned", 0, Table3[[#This Row],[Profit]])</f>
        <v>-42.45</v>
      </c>
      <c r="L4349" s="8" t="str">
        <f>IFERROR(VLOOKUP(Table3[[#This Row],[Order ID]],returns[[Order ID]:[Status]],2,FALSE), "")</f>
        <v/>
      </c>
      <c r="M4349">
        <v>6.48</v>
      </c>
      <c r="N4349">
        <v>5.14</v>
      </c>
      <c r="O4349" t="s">
        <v>1602</v>
      </c>
      <c r="P4349" t="s">
        <v>43</v>
      </c>
      <c r="Q4349">
        <v>38109</v>
      </c>
      <c r="R4349" t="s">
        <v>44</v>
      </c>
      <c r="S4349" t="s">
        <v>1978</v>
      </c>
      <c r="T4349" t="e">
        <f>VLOOKUP(Table3[[#This Row],[Region]],managers5[],2,FALSE)</f>
        <v>#N/A</v>
      </c>
      <c r="U4349" t="s">
        <v>1957</v>
      </c>
      <c r="V4349" t="s">
        <v>1959</v>
      </c>
      <c r="W4349" t="s">
        <v>14</v>
      </c>
      <c r="X4349" t="s">
        <v>15</v>
      </c>
      <c r="Y4349" t="s">
        <v>16</v>
      </c>
      <c r="Z4349" t="s">
        <v>30</v>
      </c>
      <c r="AA4349" t="s">
        <v>287</v>
      </c>
      <c r="AB4349" t="s">
        <v>19</v>
      </c>
      <c r="AC4349">
        <v>0.37</v>
      </c>
      <c r="AD4349" s="1">
        <v>40826</v>
      </c>
    </row>
    <row r="4350" spans="1:30" x14ac:dyDescent="0.35">
      <c r="A4350">
        <v>6356</v>
      </c>
      <c r="B4350">
        <v>421</v>
      </c>
      <c r="C4350">
        <v>2818</v>
      </c>
      <c r="D4350" s="1">
        <v>40158</v>
      </c>
      <c r="E4350" t="s">
        <v>20</v>
      </c>
      <c r="F4350">
        <v>2</v>
      </c>
      <c r="G4350">
        <v>89.23</v>
      </c>
      <c r="H4350">
        <v>0.02</v>
      </c>
      <c r="I4350" t="s">
        <v>9</v>
      </c>
      <c r="J4350" s="8">
        <v>-42.72</v>
      </c>
      <c r="K4350" s="8">
        <f>IF(Table3[[#This Row],[Return Status]] = "Returned", 0, Table3[[#This Row],[Profit]])</f>
        <v>-42.72</v>
      </c>
      <c r="L4350" s="8" t="str">
        <f>IFERROR(VLOOKUP(Table3[[#This Row],[Order ID]],returns[[Order ID]:[Status]],2,FALSE), "")</f>
        <v/>
      </c>
      <c r="M4350">
        <v>38.76</v>
      </c>
      <c r="N4350">
        <v>13.26</v>
      </c>
      <c r="O4350" t="s">
        <v>1880</v>
      </c>
      <c r="P4350" t="s">
        <v>120</v>
      </c>
      <c r="Q4350">
        <v>33161</v>
      </c>
      <c r="R4350" t="s">
        <v>56</v>
      </c>
      <c r="S4350" t="s">
        <v>1978</v>
      </c>
      <c r="T4350" t="e">
        <f>VLOOKUP(Table3[[#This Row],[Region]],managers5[],2,FALSE)</f>
        <v>#N/A</v>
      </c>
      <c r="U4350" t="s">
        <v>1957</v>
      </c>
      <c r="V4350" t="s">
        <v>1959</v>
      </c>
      <c r="W4350" t="s">
        <v>14</v>
      </c>
      <c r="X4350" t="s">
        <v>71</v>
      </c>
      <c r="Y4350" t="s">
        <v>16</v>
      </c>
      <c r="Z4350" t="s">
        <v>30</v>
      </c>
      <c r="AA4350" t="s">
        <v>1447</v>
      </c>
      <c r="AB4350" t="s">
        <v>19</v>
      </c>
      <c r="AC4350">
        <v>0.36</v>
      </c>
      <c r="AD4350" s="2">
        <v>40159</v>
      </c>
    </row>
    <row r="4351" spans="1:30" x14ac:dyDescent="0.35">
      <c r="A4351">
        <v>5295</v>
      </c>
      <c r="B4351">
        <v>6102</v>
      </c>
      <c r="C4351">
        <v>43233</v>
      </c>
      <c r="D4351" s="1">
        <v>40348</v>
      </c>
      <c r="E4351" t="s">
        <v>41</v>
      </c>
      <c r="F4351">
        <v>30</v>
      </c>
      <c r="G4351">
        <v>203.48</v>
      </c>
      <c r="H4351">
        <v>0.04</v>
      </c>
      <c r="I4351" t="s">
        <v>33</v>
      </c>
      <c r="J4351" s="8">
        <v>-71.91</v>
      </c>
      <c r="K4351" s="8">
        <f>IF(Table3[[#This Row],[Return Status]] = "Returned", 0, Table3[[#This Row],[Profit]])</f>
        <v>-71.91</v>
      </c>
      <c r="L4351" s="8" t="str">
        <f>IFERROR(VLOOKUP(Table3[[#This Row],[Order ID]],returns[[Order ID]:[Status]],2,FALSE), "")</f>
        <v/>
      </c>
      <c r="M4351">
        <v>6.48</v>
      </c>
      <c r="N4351">
        <v>6.35</v>
      </c>
      <c r="O4351" t="s">
        <v>448</v>
      </c>
      <c r="P4351" t="s">
        <v>131</v>
      </c>
      <c r="Q4351">
        <v>20832</v>
      </c>
      <c r="R4351" t="s">
        <v>132</v>
      </c>
      <c r="S4351" t="s">
        <v>1979</v>
      </c>
      <c r="T4351" t="e">
        <f>VLOOKUP(Table3[[#This Row],[Region]],managers5[],2,FALSE)</f>
        <v>#N/A</v>
      </c>
      <c r="U4351" t="s">
        <v>1956</v>
      </c>
      <c r="W4351" t="s">
        <v>14</v>
      </c>
      <c r="X4351" t="s">
        <v>24</v>
      </c>
      <c r="Y4351" t="s">
        <v>16</v>
      </c>
      <c r="Z4351" t="s">
        <v>30</v>
      </c>
      <c r="AA4351" t="s">
        <v>1897</v>
      </c>
      <c r="AB4351" t="s">
        <v>19</v>
      </c>
      <c r="AC4351">
        <v>0.37</v>
      </c>
      <c r="AD4351" s="2">
        <v>40350</v>
      </c>
    </row>
    <row r="4352" spans="1:30" x14ac:dyDescent="0.35">
      <c r="A4352">
        <v>8201</v>
      </c>
      <c r="B4352">
        <v>1797</v>
      </c>
      <c r="C4352">
        <v>12869</v>
      </c>
      <c r="D4352" s="1">
        <v>39838</v>
      </c>
      <c r="E4352" t="s">
        <v>8</v>
      </c>
      <c r="F4352">
        <v>15</v>
      </c>
      <c r="G4352">
        <v>1532.482</v>
      </c>
      <c r="H4352">
        <v>0.1</v>
      </c>
      <c r="I4352" t="s">
        <v>9</v>
      </c>
      <c r="J4352" s="8">
        <v>-42.999000000000002</v>
      </c>
      <c r="K4352" s="8">
        <f>IF(Table3[[#This Row],[Return Status]] = "Returned", 0, Table3[[#This Row],[Profit]])</f>
        <v>-42.999000000000002</v>
      </c>
      <c r="L4352" s="8" t="str">
        <f>IFERROR(VLOOKUP(Table3[[#This Row],[Order ID]],returns[[Order ID]:[Status]],2,FALSE), "")</f>
        <v/>
      </c>
      <c r="M4352">
        <v>125.99</v>
      </c>
      <c r="N4352">
        <v>8.99</v>
      </c>
      <c r="O4352" t="s">
        <v>1349</v>
      </c>
      <c r="P4352" t="s">
        <v>43</v>
      </c>
      <c r="Q4352">
        <v>29915</v>
      </c>
      <c r="R4352" t="s">
        <v>44</v>
      </c>
      <c r="S4352" t="s">
        <v>1978</v>
      </c>
      <c r="T4352" t="e">
        <f>VLOOKUP(Table3[[#This Row],[Region]],managers5[],2,FALSE)</f>
        <v>#N/A</v>
      </c>
      <c r="U4352" t="s">
        <v>1957</v>
      </c>
      <c r="V4352" t="s">
        <v>1959</v>
      </c>
      <c r="W4352" t="s">
        <v>14</v>
      </c>
      <c r="X4352" t="s">
        <v>39</v>
      </c>
      <c r="Y4352" t="s">
        <v>46</v>
      </c>
      <c r="Z4352" t="s">
        <v>86</v>
      </c>
      <c r="AA4352" t="s">
        <v>1540</v>
      </c>
      <c r="AB4352" t="s">
        <v>19</v>
      </c>
      <c r="AC4352">
        <v>0.56999999999999995</v>
      </c>
      <c r="AD4352" s="2">
        <v>39841</v>
      </c>
    </row>
    <row r="4353" spans="1:30" x14ac:dyDescent="0.35">
      <c r="A4353">
        <v>677</v>
      </c>
      <c r="B4353">
        <v>6108</v>
      </c>
      <c r="C4353">
        <v>43270</v>
      </c>
      <c r="D4353" s="1">
        <v>41153</v>
      </c>
      <c r="E4353" t="s">
        <v>41</v>
      </c>
      <c r="F4353">
        <v>35</v>
      </c>
      <c r="G4353">
        <v>343.92</v>
      </c>
      <c r="H4353">
        <v>0.06</v>
      </c>
      <c r="I4353" t="s">
        <v>9</v>
      </c>
      <c r="J4353" s="8">
        <v>154.54</v>
      </c>
      <c r="K4353" s="8">
        <f>IF(Table3[[#This Row],[Return Status]] = "Returned", 0, Table3[[#This Row],[Profit]])</f>
        <v>154.54</v>
      </c>
      <c r="L4353" s="8" t="str">
        <f>IFERROR(VLOOKUP(Table3[[#This Row],[Order ID]],returns[[Order ID]:[Status]],2,FALSE), "")</f>
        <v/>
      </c>
      <c r="M4353">
        <v>10.35</v>
      </c>
      <c r="N4353">
        <v>0.99</v>
      </c>
      <c r="O4353" t="s">
        <v>260</v>
      </c>
      <c r="P4353" t="s">
        <v>37</v>
      </c>
      <c r="Q4353">
        <v>14043</v>
      </c>
      <c r="R4353" t="s">
        <v>37</v>
      </c>
      <c r="S4353" t="s">
        <v>1979</v>
      </c>
      <c r="T4353" t="e">
        <f>VLOOKUP(Table3[[#This Row],[Region]],managers5[],2,FALSE)</f>
        <v>#N/A</v>
      </c>
      <c r="U4353" t="s">
        <v>1956</v>
      </c>
      <c r="W4353" t="s">
        <v>14</v>
      </c>
      <c r="X4353" t="s">
        <v>39</v>
      </c>
      <c r="Y4353" t="s">
        <v>16</v>
      </c>
      <c r="Z4353" t="s">
        <v>99</v>
      </c>
      <c r="AA4353" t="s">
        <v>582</v>
      </c>
      <c r="AB4353" t="s">
        <v>19</v>
      </c>
      <c r="AC4353">
        <v>0.37</v>
      </c>
      <c r="AD4353" s="1">
        <v>41155</v>
      </c>
    </row>
    <row r="4354" spans="1:30" x14ac:dyDescent="0.35">
      <c r="A4354">
        <v>5893</v>
      </c>
      <c r="B4354">
        <v>6109</v>
      </c>
      <c r="C4354">
        <v>43271</v>
      </c>
      <c r="D4354" s="1">
        <v>40240</v>
      </c>
      <c r="E4354" t="s">
        <v>20</v>
      </c>
      <c r="F4354">
        <v>2</v>
      </c>
      <c r="G4354">
        <v>7.75</v>
      </c>
      <c r="H4354">
        <v>0.03</v>
      </c>
      <c r="I4354" t="s">
        <v>9</v>
      </c>
      <c r="J4354" s="8">
        <v>-5.27</v>
      </c>
      <c r="K4354" s="8">
        <f>IF(Table3[[#This Row],[Return Status]] = "Returned", 0, Table3[[#This Row],[Profit]])</f>
        <v>-5.27</v>
      </c>
      <c r="L4354" s="8" t="str">
        <f>IFERROR(VLOOKUP(Table3[[#This Row],[Order ID]],returns[[Order ID]:[Status]],2,FALSE), "")</f>
        <v/>
      </c>
      <c r="M4354">
        <v>2.6</v>
      </c>
      <c r="N4354">
        <v>2.4</v>
      </c>
      <c r="O4354" t="s">
        <v>1420</v>
      </c>
      <c r="P4354" t="s">
        <v>37</v>
      </c>
      <c r="Q4354">
        <v>11704</v>
      </c>
      <c r="R4354" t="s">
        <v>37</v>
      </c>
      <c r="S4354" t="s">
        <v>1979</v>
      </c>
      <c r="T4354" t="e">
        <f>VLOOKUP(Table3[[#This Row],[Region]],managers5[],2,FALSE)</f>
        <v>#N/A</v>
      </c>
      <c r="U4354" t="s">
        <v>1956</v>
      </c>
      <c r="W4354" t="s">
        <v>14</v>
      </c>
      <c r="X4354" t="s">
        <v>15</v>
      </c>
      <c r="Y4354" t="s">
        <v>16</v>
      </c>
      <c r="Z4354" t="s">
        <v>106</v>
      </c>
      <c r="AA4354" t="s">
        <v>494</v>
      </c>
      <c r="AB4354" t="s">
        <v>35</v>
      </c>
      <c r="AC4354">
        <v>0.57999999999999996</v>
      </c>
      <c r="AD4354" s="2">
        <v>40241</v>
      </c>
    </row>
    <row r="4355" spans="1:30" x14ac:dyDescent="0.35">
      <c r="A4355">
        <v>1769</v>
      </c>
      <c r="B4355">
        <v>6110</v>
      </c>
      <c r="C4355">
        <v>43296</v>
      </c>
      <c r="D4355" s="1">
        <v>40971</v>
      </c>
      <c r="E4355" t="s">
        <v>20</v>
      </c>
      <c r="F4355">
        <v>41</v>
      </c>
      <c r="G4355">
        <v>1665.81</v>
      </c>
      <c r="H4355">
        <v>0.06</v>
      </c>
      <c r="I4355" t="s">
        <v>9</v>
      </c>
      <c r="J4355" s="8">
        <v>557.52350000000001</v>
      </c>
      <c r="K4355" s="8">
        <f>IF(Table3[[#This Row],[Return Status]] = "Returned", 0, Table3[[#This Row],[Profit]])</f>
        <v>557.52350000000001</v>
      </c>
      <c r="L4355" s="8" t="str">
        <f>IFERROR(VLOOKUP(Table3[[#This Row],[Order ID]],returns[[Order ID]:[Status]],2,FALSE), "")</f>
        <v/>
      </c>
      <c r="M4355">
        <v>40.98</v>
      </c>
      <c r="N4355">
        <v>7.47</v>
      </c>
      <c r="O4355" t="s">
        <v>643</v>
      </c>
      <c r="P4355" t="s">
        <v>142</v>
      </c>
      <c r="Q4355">
        <v>84037</v>
      </c>
      <c r="R4355" t="s">
        <v>143</v>
      </c>
      <c r="S4355" t="s">
        <v>1976</v>
      </c>
      <c r="T4355" t="e">
        <f>VLOOKUP(Table3[[#This Row],[Region]],managers5[],2,FALSE)</f>
        <v>#N/A</v>
      </c>
      <c r="U4355" t="s">
        <v>1955</v>
      </c>
      <c r="V4355" t="s">
        <v>1959</v>
      </c>
      <c r="W4355" t="s">
        <v>14</v>
      </c>
      <c r="X4355" t="s">
        <v>71</v>
      </c>
      <c r="Y4355" t="s">
        <v>16</v>
      </c>
      <c r="Z4355" t="s">
        <v>17</v>
      </c>
      <c r="AA4355" t="s">
        <v>702</v>
      </c>
      <c r="AB4355" t="s">
        <v>19</v>
      </c>
      <c r="AC4355">
        <v>0.37</v>
      </c>
      <c r="AD4355" s="1">
        <v>40972</v>
      </c>
    </row>
    <row r="4356" spans="1:30" x14ac:dyDescent="0.35">
      <c r="A4356">
        <v>3054</v>
      </c>
      <c r="B4356">
        <v>6111</v>
      </c>
      <c r="C4356">
        <v>43298</v>
      </c>
      <c r="D4356" s="1">
        <v>40734</v>
      </c>
      <c r="E4356" t="s">
        <v>8</v>
      </c>
      <c r="F4356">
        <v>33</v>
      </c>
      <c r="G4356">
        <v>5964.19</v>
      </c>
      <c r="H4356">
        <v>0.1</v>
      </c>
      <c r="I4356" t="s">
        <v>9</v>
      </c>
      <c r="J4356" s="8">
        <v>988.19899999999996</v>
      </c>
      <c r="K4356" s="8">
        <f>IF(Table3[[#This Row],[Return Status]] = "Returned", 0, Table3[[#This Row],[Profit]])</f>
        <v>988.19899999999996</v>
      </c>
      <c r="L4356" s="8" t="str">
        <f>IFERROR(VLOOKUP(Table3[[#This Row],[Order ID]],returns[[Order ID]:[Status]],2,FALSE), "")</f>
        <v/>
      </c>
      <c r="M4356">
        <v>199.99</v>
      </c>
      <c r="N4356">
        <v>24.49</v>
      </c>
      <c r="O4356" t="s">
        <v>787</v>
      </c>
      <c r="P4356" t="s">
        <v>189</v>
      </c>
      <c r="Q4356">
        <v>98037</v>
      </c>
      <c r="R4356" t="s">
        <v>190</v>
      </c>
      <c r="S4356" t="s">
        <v>1976</v>
      </c>
      <c r="T4356" t="e">
        <f>VLOOKUP(Table3[[#This Row],[Region]],managers5[],2,FALSE)</f>
        <v>#N/A</v>
      </c>
      <c r="U4356" t="s">
        <v>1955</v>
      </c>
      <c r="V4356" t="s">
        <v>1959</v>
      </c>
      <c r="W4356" t="s">
        <v>14</v>
      </c>
      <c r="X4356" t="s">
        <v>39</v>
      </c>
      <c r="Y4356" t="s">
        <v>46</v>
      </c>
      <c r="Z4356" t="s">
        <v>243</v>
      </c>
      <c r="AA4356" t="s">
        <v>886</v>
      </c>
      <c r="AB4356" t="s">
        <v>85</v>
      </c>
      <c r="AC4356">
        <v>0.46</v>
      </c>
      <c r="AD4356" s="1">
        <v>40736</v>
      </c>
    </row>
    <row r="4357" spans="1:30" x14ac:dyDescent="0.35">
      <c r="A4357">
        <v>3055</v>
      </c>
      <c r="B4357">
        <v>6112</v>
      </c>
      <c r="C4357">
        <v>43298</v>
      </c>
      <c r="D4357" s="1">
        <v>40734</v>
      </c>
      <c r="E4357" t="s">
        <v>8</v>
      </c>
      <c r="F4357">
        <v>15</v>
      </c>
      <c r="G4357">
        <v>109.2</v>
      </c>
      <c r="H4357">
        <v>0.03</v>
      </c>
      <c r="I4357" t="s">
        <v>9</v>
      </c>
      <c r="J4357" s="8">
        <v>-50.27</v>
      </c>
      <c r="K4357" s="8">
        <f>IF(Table3[[#This Row],[Return Status]] = "Returned", 0, Table3[[#This Row],[Profit]])</f>
        <v>-50.27</v>
      </c>
      <c r="L4357" s="8" t="str">
        <f>IFERROR(VLOOKUP(Table3[[#This Row],[Order ID]],returns[[Order ID]:[Status]],2,FALSE), "")</f>
        <v/>
      </c>
      <c r="M4357">
        <v>6.48</v>
      </c>
      <c r="N4357">
        <v>7.37</v>
      </c>
      <c r="O4357" t="s">
        <v>787</v>
      </c>
      <c r="P4357" t="s">
        <v>189</v>
      </c>
      <c r="Q4357">
        <v>98037</v>
      </c>
      <c r="R4357" t="s">
        <v>190</v>
      </c>
      <c r="S4357" t="s">
        <v>1976</v>
      </c>
      <c r="T4357" t="e">
        <f>VLOOKUP(Table3[[#This Row],[Region]],managers5[],2,FALSE)</f>
        <v>#N/A</v>
      </c>
      <c r="U4357" t="s">
        <v>1955</v>
      </c>
      <c r="V4357" t="s">
        <v>1959</v>
      </c>
      <c r="W4357" t="s">
        <v>14</v>
      </c>
      <c r="X4357" t="s">
        <v>39</v>
      </c>
      <c r="Y4357" t="s">
        <v>16</v>
      </c>
      <c r="Z4357" t="s">
        <v>30</v>
      </c>
      <c r="AA4357" t="s">
        <v>261</v>
      </c>
      <c r="AB4357" t="s">
        <v>19</v>
      </c>
      <c r="AC4357">
        <v>0.37</v>
      </c>
      <c r="AD4357" s="1">
        <v>40736</v>
      </c>
    </row>
    <row r="4358" spans="1:30" x14ac:dyDescent="0.35">
      <c r="A4358">
        <v>6999</v>
      </c>
      <c r="B4358">
        <v>6114</v>
      </c>
      <c r="C4358">
        <v>43301</v>
      </c>
      <c r="D4358" s="1">
        <v>40046</v>
      </c>
      <c r="E4358" t="s">
        <v>41</v>
      </c>
      <c r="F4358">
        <v>43</v>
      </c>
      <c r="G4358">
        <v>2221.1999999999998</v>
      </c>
      <c r="H4358">
        <v>0.01</v>
      </c>
      <c r="I4358" t="s">
        <v>9</v>
      </c>
      <c r="J4358" s="8">
        <v>-1127.22</v>
      </c>
      <c r="K4358" s="8">
        <f>IF(Table3[[#This Row],[Return Status]] = "Returned", 0, Table3[[#This Row],[Profit]])</f>
        <v>-1127.22</v>
      </c>
      <c r="L4358" s="8" t="str">
        <f>IFERROR(VLOOKUP(Table3[[#This Row],[Order ID]],returns[[Order ID]:[Status]],2,FALSE), "")</f>
        <v/>
      </c>
      <c r="M4358">
        <v>48.91</v>
      </c>
      <c r="N4358">
        <v>35</v>
      </c>
      <c r="O4358" t="s">
        <v>511</v>
      </c>
      <c r="P4358" t="s">
        <v>92</v>
      </c>
      <c r="Q4358">
        <v>88240</v>
      </c>
      <c r="R4358" t="s">
        <v>93</v>
      </c>
      <c r="S4358" t="s">
        <v>1976</v>
      </c>
      <c r="T4358" t="e">
        <f>VLOOKUP(Table3[[#This Row],[Region]],managers5[],2,FALSE)</f>
        <v>#N/A</v>
      </c>
      <c r="U4358" t="s">
        <v>1955</v>
      </c>
      <c r="V4358" t="s">
        <v>1959</v>
      </c>
      <c r="W4358" t="s">
        <v>14</v>
      </c>
      <c r="X4358" t="s">
        <v>15</v>
      </c>
      <c r="Y4358" t="s">
        <v>16</v>
      </c>
      <c r="Z4358" t="s">
        <v>75</v>
      </c>
      <c r="AA4358" t="s">
        <v>1803</v>
      </c>
      <c r="AB4358" t="s">
        <v>85</v>
      </c>
      <c r="AC4358">
        <v>0.83</v>
      </c>
      <c r="AD4358" s="2">
        <v>40048</v>
      </c>
    </row>
    <row r="4359" spans="1:30" x14ac:dyDescent="0.35">
      <c r="A4359">
        <v>7005</v>
      </c>
      <c r="B4359">
        <v>6113</v>
      </c>
      <c r="C4359">
        <v>43301</v>
      </c>
      <c r="D4359" s="1">
        <v>40046</v>
      </c>
      <c r="E4359" t="s">
        <v>41</v>
      </c>
      <c r="F4359">
        <v>33</v>
      </c>
      <c r="G4359">
        <v>3537.84</v>
      </c>
      <c r="H4359">
        <v>0</v>
      </c>
      <c r="I4359" t="s">
        <v>49</v>
      </c>
      <c r="J4359" s="8">
        <v>-80.86</v>
      </c>
      <c r="K4359" s="8">
        <f>IF(Table3[[#This Row],[Return Status]] = "Returned", 0, Table3[[#This Row],[Profit]])</f>
        <v>-80.86</v>
      </c>
      <c r="L4359" s="8" t="str">
        <f>IFERROR(VLOOKUP(Table3[[#This Row],[Order ID]],returns[[Order ID]:[Status]],2,FALSE), "")</f>
        <v/>
      </c>
      <c r="M4359">
        <v>100.89</v>
      </c>
      <c r="N4359">
        <v>42</v>
      </c>
      <c r="O4359" t="s">
        <v>511</v>
      </c>
      <c r="P4359" t="s">
        <v>92</v>
      </c>
      <c r="Q4359">
        <v>88240</v>
      </c>
      <c r="R4359" t="s">
        <v>93</v>
      </c>
      <c r="S4359" t="s">
        <v>1976</v>
      </c>
      <c r="T4359" t="e">
        <f>VLOOKUP(Table3[[#This Row],[Region]],managers5[],2,FALSE)</f>
        <v>#N/A</v>
      </c>
      <c r="U4359" t="s">
        <v>1955</v>
      </c>
      <c r="V4359" t="s">
        <v>1959</v>
      </c>
      <c r="W4359" t="s">
        <v>14</v>
      </c>
      <c r="X4359" t="s">
        <v>15</v>
      </c>
      <c r="Y4359" t="s">
        <v>50</v>
      </c>
      <c r="Z4359" t="s">
        <v>72</v>
      </c>
      <c r="AA4359" t="s">
        <v>1740</v>
      </c>
      <c r="AB4359" t="s">
        <v>74</v>
      </c>
      <c r="AC4359">
        <v>0.61</v>
      </c>
      <c r="AD4359" s="2">
        <v>40047</v>
      </c>
    </row>
    <row r="4360" spans="1:30" x14ac:dyDescent="0.35">
      <c r="A4360">
        <v>2797</v>
      </c>
      <c r="B4360">
        <v>6116</v>
      </c>
      <c r="C4360">
        <v>43302</v>
      </c>
      <c r="D4360" s="1">
        <v>40778</v>
      </c>
      <c r="E4360" t="s">
        <v>32</v>
      </c>
      <c r="F4360">
        <v>4</v>
      </c>
      <c r="G4360">
        <v>8.8699999999999992</v>
      </c>
      <c r="H4360">
        <v>0.09</v>
      </c>
      <c r="I4360" t="s">
        <v>9</v>
      </c>
      <c r="J4360" s="8">
        <v>-5.14</v>
      </c>
      <c r="K4360" s="8">
        <f>IF(Table3[[#This Row],[Return Status]] = "Returned", 0, Table3[[#This Row],[Profit]])</f>
        <v>-5.14</v>
      </c>
      <c r="L4360" s="8" t="str">
        <f>IFERROR(VLOOKUP(Table3[[#This Row],[Order ID]],returns[[Order ID]:[Status]],2,FALSE), "")</f>
        <v/>
      </c>
      <c r="M4360">
        <v>1.95</v>
      </c>
      <c r="N4360">
        <v>1.63</v>
      </c>
      <c r="O4360" t="s">
        <v>528</v>
      </c>
      <c r="P4360" t="s">
        <v>134</v>
      </c>
      <c r="Q4360">
        <v>6114</v>
      </c>
      <c r="R4360" t="s">
        <v>135</v>
      </c>
      <c r="S4360" t="s">
        <v>1979</v>
      </c>
      <c r="T4360" t="e">
        <f>VLOOKUP(Table3[[#This Row],[Region]],managers5[],2,FALSE)</f>
        <v>#N/A</v>
      </c>
      <c r="U4360" t="s">
        <v>1956</v>
      </c>
      <c r="W4360" t="s">
        <v>14</v>
      </c>
      <c r="X4360" t="s">
        <v>71</v>
      </c>
      <c r="Y4360" t="s">
        <v>16</v>
      </c>
      <c r="Z4360" t="s">
        <v>106</v>
      </c>
      <c r="AA4360" t="s">
        <v>621</v>
      </c>
      <c r="AB4360" t="s">
        <v>35</v>
      </c>
      <c r="AC4360">
        <v>0.46</v>
      </c>
      <c r="AD4360" s="1">
        <v>40787</v>
      </c>
    </row>
    <row r="4361" spans="1:30" x14ac:dyDescent="0.35">
      <c r="A4361">
        <v>2798</v>
      </c>
      <c r="B4361">
        <v>6117</v>
      </c>
      <c r="C4361">
        <v>43302</v>
      </c>
      <c r="D4361" s="1">
        <v>40778</v>
      </c>
      <c r="E4361" t="s">
        <v>32</v>
      </c>
      <c r="F4361">
        <v>43</v>
      </c>
      <c r="G4361">
        <v>720.61299999999903</v>
      </c>
      <c r="H4361">
        <v>7.0000000000000007E-2</v>
      </c>
      <c r="I4361" t="s">
        <v>9</v>
      </c>
      <c r="J4361" s="8">
        <v>329.67899999999997</v>
      </c>
      <c r="K4361" s="8">
        <f>IF(Table3[[#This Row],[Return Status]] = "Returned", 0, Table3[[#This Row],[Profit]])</f>
        <v>329.67899999999997</v>
      </c>
      <c r="L4361" s="8" t="str">
        <f>IFERROR(VLOOKUP(Table3[[#This Row],[Order ID]],returns[[Order ID]:[Status]],2,FALSE), "")</f>
        <v/>
      </c>
      <c r="M4361">
        <v>20.99</v>
      </c>
      <c r="N4361">
        <v>0.99</v>
      </c>
      <c r="O4361" t="s">
        <v>528</v>
      </c>
      <c r="P4361" t="s">
        <v>131</v>
      </c>
      <c r="Q4361">
        <v>4092</v>
      </c>
      <c r="R4361" t="s">
        <v>132</v>
      </c>
      <c r="S4361" t="s">
        <v>1979</v>
      </c>
      <c r="T4361" t="e">
        <f>VLOOKUP(Table3[[#This Row],[Region]],managers5[],2,FALSE)</f>
        <v>#N/A</v>
      </c>
      <c r="U4361" t="s">
        <v>1956</v>
      </c>
      <c r="W4361" t="s">
        <v>14</v>
      </c>
      <c r="X4361" t="s">
        <v>71</v>
      </c>
      <c r="Y4361" t="s">
        <v>46</v>
      </c>
      <c r="Z4361" t="s">
        <v>86</v>
      </c>
      <c r="AA4361" t="s">
        <v>122</v>
      </c>
      <c r="AB4361" t="s">
        <v>35</v>
      </c>
      <c r="AC4361">
        <v>0.37</v>
      </c>
      <c r="AD4361" s="1">
        <v>40787</v>
      </c>
    </row>
    <row r="4362" spans="1:30" x14ac:dyDescent="0.35">
      <c r="A4362">
        <v>2804</v>
      </c>
      <c r="B4362">
        <v>6115</v>
      </c>
      <c r="C4362">
        <v>43302</v>
      </c>
      <c r="D4362" s="1">
        <v>40778</v>
      </c>
      <c r="E4362" t="s">
        <v>32</v>
      </c>
      <c r="F4362">
        <v>39</v>
      </c>
      <c r="G4362">
        <v>6888.6634999999997</v>
      </c>
      <c r="H4362">
        <v>0.03</v>
      </c>
      <c r="I4362" t="s">
        <v>9</v>
      </c>
      <c r="J4362" s="8">
        <v>1925.577</v>
      </c>
      <c r="K4362" s="8">
        <f>IF(Table3[[#This Row],[Return Status]] = "Returned", 0, Table3[[#This Row],[Profit]])</f>
        <v>1925.577</v>
      </c>
      <c r="L4362" s="8" t="str">
        <f>IFERROR(VLOOKUP(Table3[[#This Row],[Order ID]],returns[[Order ID]:[Status]],2,FALSE), "")</f>
        <v/>
      </c>
      <c r="M4362">
        <v>205.99</v>
      </c>
      <c r="N4362">
        <v>5</v>
      </c>
      <c r="O4362" t="s">
        <v>528</v>
      </c>
      <c r="P4362" t="s">
        <v>134</v>
      </c>
      <c r="Q4362">
        <v>1450</v>
      </c>
      <c r="R4362" t="s">
        <v>135</v>
      </c>
      <c r="S4362" t="s">
        <v>1979</v>
      </c>
      <c r="T4362" t="e">
        <f>VLOOKUP(Table3[[#This Row],[Region]],managers5[],2,FALSE)</f>
        <v>#N/A</v>
      </c>
      <c r="U4362" t="s">
        <v>1956</v>
      </c>
      <c r="W4362" t="s">
        <v>14</v>
      </c>
      <c r="X4362" t="s">
        <v>71</v>
      </c>
      <c r="Y4362" t="s">
        <v>46</v>
      </c>
      <c r="Z4362" t="s">
        <v>86</v>
      </c>
      <c r="AA4362" t="s">
        <v>1113</v>
      </c>
      <c r="AB4362" t="s">
        <v>19</v>
      </c>
      <c r="AC4362">
        <v>0.59</v>
      </c>
      <c r="AD4362" s="1">
        <v>40785</v>
      </c>
    </row>
    <row r="4363" spans="1:30" x14ac:dyDescent="0.35">
      <c r="A4363">
        <v>631</v>
      </c>
      <c r="B4363">
        <v>6120</v>
      </c>
      <c r="C4363">
        <v>43332</v>
      </c>
      <c r="D4363" s="1">
        <v>41162</v>
      </c>
      <c r="E4363" t="s">
        <v>77</v>
      </c>
      <c r="F4363">
        <v>31</v>
      </c>
      <c r="G4363">
        <v>1750</v>
      </c>
      <c r="H4363">
        <v>0.03</v>
      </c>
      <c r="I4363" t="s">
        <v>33</v>
      </c>
      <c r="J4363" s="8">
        <v>559.38</v>
      </c>
      <c r="K4363" s="8">
        <f>IF(Table3[[#This Row],[Return Status]] = "Returned", 0, Table3[[#This Row],[Profit]])</f>
        <v>559.38</v>
      </c>
      <c r="L4363" s="8" t="str">
        <f>IFERROR(VLOOKUP(Table3[[#This Row],[Order ID]],returns[[Order ID]:[Status]],2,FALSE), "")</f>
        <v/>
      </c>
      <c r="M4363">
        <v>55.48</v>
      </c>
      <c r="N4363">
        <v>14.3</v>
      </c>
      <c r="O4363" t="s">
        <v>817</v>
      </c>
      <c r="P4363" t="s">
        <v>131</v>
      </c>
      <c r="Q4363">
        <v>20901</v>
      </c>
      <c r="R4363" t="s">
        <v>132</v>
      </c>
      <c r="S4363" t="s">
        <v>1979</v>
      </c>
      <c r="T4363" t="e">
        <f>VLOOKUP(Table3[[#This Row],[Region]],managers5[],2,FALSE)</f>
        <v>#N/A</v>
      </c>
      <c r="U4363" t="s">
        <v>1956</v>
      </c>
      <c r="W4363" t="s">
        <v>14</v>
      </c>
      <c r="X4363" t="s">
        <v>24</v>
      </c>
      <c r="Y4363" t="s">
        <v>16</v>
      </c>
      <c r="Z4363" t="s">
        <v>30</v>
      </c>
      <c r="AA4363" t="s">
        <v>818</v>
      </c>
      <c r="AB4363" t="s">
        <v>19</v>
      </c>
      <c r="AC4363">
        <v>0.37</v>
      </c>
      <c r="AD4363" s="1">
        <v>41162</v>
      </c>
    </row>
    <row r="4364" spans="1:30" x14ac:dyDescent="0.35">
      <c r="A4364">
        <v>6660</v>
      </c>
      <c r="B4364">
        <v>6121</v>
      </c>
      <c r="C4364">
        <v>43360</v>
      </c>
      <c r="D4364" s="1">
        <v>40099</v>
      </c>
      <c r="E4364" t="s">
        <v>32</v>
      </c>
      <c r="F4364">
        <v>48</v>
      </c>
      <c r="G4364">
        <v>112.16</v>
      </c>
      <c r="H4364">
        <v>0</v>
      </c>
      <c r="I4364" t="s">
        <v>9</v>
      </c>
      <c r="J4364" s="8">
        <v>-178.29</v>
      </c>
      <c r="K4364" s="8">
        <f>IF(Table3[[#This Row],[Return Status]] = "Returned", 0, Table3[[#This Row],[Profit]])</f>
        <v>-178.29</v>
      </c>
      <c r="L4364" s="8" t="str">
        <f>IFERROR(VLOOKUP(Table3[[#This Row],[Order ID]],returns[[Order ID]:[Status]],2,FALSE), "")</f>
        <v/>
      </c>
      <c r="M4364">
        <v>2.08</v>
      </c>
      <c r="N4364">
        <v>5.33</v>
      </c>
      <c r="O4364" t="s">
        <v>663</v>
      </c>
      <c r="P4364" t="s">
        <v>37</v>
      </c>
      <c r="Q4364">
        <v>16801</v>
      </c>
      <c r="R4364" t="s">
        <v>37</v>
      </c>
      <c r="S4364" t="s">
        <v>1979</v>
      </c>
      <c r="T4364" t="e">
        <f>VLOOKUP(Table3[[#This Row],[Region]],managers5[],2,FALSE)</f>
        <v>#N/A</v>
      </c>
      <c r="U4364" t="s">
        <v>1956</v>
      </c>
      <c r="W4364" t="s">
        <v>14</v>
      </c>
      <c r="X4364" t="s">
        <v>24</v>
      </c>
      <c r="Y4364" t="s">
        <v>50</v>
      </c>
      <c r="Z4364" t="s">
        <v>61</v>
      </c>
      <c r="AA4364" t="s">
        <v>430</v>
      </c>
      <c r="AB4364" t="s">
        <v>19</v>
      </c>
      <c r="AC4364">
        <v>0.43</v>
      </c>
      <c r="AD4364" s="2">
        <v>40106</v>
      </c>
    </row>
    <row r="4365" spans="1:30" x14ac:dyDescent="0.35">
      <c r="A4365">
        <v>8303</v>
      </c>
      <c r="B4365">
        <v>6122</v>
      </c>
      <c r="C4365">
        <v>43362</v>
      </c>
      <c r="D4365" s="1">
        <v>39825</v>
      </c>
      <c r="E4365" t="s">
        <v>41</v>
      </c>
      <c r="F4365">
        <v>45</v>
      </c>
      <c r="G4365">
        <v>15963.09</v>
      </c>
      <c r="H4365">
        <v>0.03</v>
      </c>
      <c r="I4365" t="s">
        <v>49</v>
      </c>
      <c r="J4365" s="8">
        <v>4276.7299999999996</v>
      </c>
      <c r="K4365" s="8">
        <f>IF(Table3[[#This Row],[Return Status]] = "Returned", 0, Table3[[#This Row],[Profit]])</f>
        <v>4276.7299999999996</v>
      </c>
      <c r="L4365" s="8" t="str">
        <f>IFERROR(VLOOKUP(Table3[[#This Row],[Order ID]],returns[[Order ID]:[Status]],2,FALSE), "")</f>
        <v/>
      </c>
      <c r="M4365">
        <v>350.98</v>
      </c>
      <c r="N4365">
        <v>30</v>
      </c>
      <c r="O4365" t="s">
        <v>1949</v>
      </c>
      <c r="P4365" t="s">
        <v>131</v>
      </c>
      <c r="Q4365">
        <v>20877</v>
      </c>
      <c r="R4365" t="s">
        <v>132</v>
      </c>
      <c r="S4365" t="s">
        <v>1979</v>
      </c>
      <c r="T4365" t="e">
        <f>VLOOKUP(Table3[[#This Row],[Region]],managers5[],2,FALSE)</f>
        <v>#N/A</v>
      </c>
      <c r="U4365" t="s">
        <v>1956</v>
      </c>
      <c r="W4365" t="s">
        <v>14</v>
      </c>
      <c r="X4365" t="s">
        <v>39</v>
      </c>
      <c r="Y4365" t="s">
        <v>50</v>
      </c>
      <c r="Z4365" t="s">
        <v>72</v>
      </c>
      <c r="AA4365" t="s">
        <v>1577</v>
      </c>
      <c r="AB4365" t="s">
        <v>74</v>
      </c>
      <c r="AC4365">
        <v>0.61</v>
      </c>
      <c r="AD4365" s="2">
        <v>39828</v>
      </c>
    </row>
    <row r="4366" spans="1:30" x14ac:dyDescent="0.35">
      <c r="A4366">
        <v>8311</v>
      </c>
      <c r="B4366">
        <v>6123</v>
      </c>
      <c r="C4366">
        <v>43362</v>
      </c>
      <c r="D4366" s="1">
        <v>39825</v>
      </c>
      <c r="E4366" t="s">
        <v>41</v>
      </c>
      <c r="F4366">
        <v>33</v>
      </c>
      <c r="G4366">
        <v>58.48</v>
      </c>
      <c r="H4366">
        <v>0.04</v>
      </c>
      <c r="I4366" t="s">
        <v>9</v>
      </c>
      <c r="J4366" s="8">
        <v>2.72</v>
      </c>
      <c r="K4366" s="8">
        <f>IF(Table3[[#This Row],[Return Status]] = "Returned", 0, Table3[[#This Row],[Profit]])</f>
        <v>2.72</v>
      </c>
      <c r="L4366" s="8" t="str">
        <f>IFERROR(VLOOKUP(Table3[[#This Row],[Order ID]],returns[[Order ID]:[Status]],2,FALSE), "")</f>
        <v/>
      </c>
      <c r="M4366">
        <v>1.68</v>
      </c>
      <c r="N4366">
        <v>1</v>
      </c>
      <c r="O4366" t="s">
        <v>1949</v>
      </c>
      <c r="P4366" t="s">
        <v>131</v>
      </c>
      <c r="Q4366">
        <v>20877</v>
      </c>
      <c r="R4366" t="s">
        <v>132</v>
      </c>
      <c r="S4366" t="s">
        <v>1979</v>
      </c>
      <c r="T4366" t="e">
        <f>VLOOKUP(Table3[[#This Row],[Region]],managers5[],2,FALSE)</f>
        <v>#N/A</v>
      </c>
      <c r="U4366" t="s">
        <v>1956</v>
      </c>
      <c r="W4366" t="s">
        <v>14</v>
      </c>
      <c r="X4366" t="s">
        <v>39</v>
      </c>
      <c r="Y4366" t="s">
        <v>16</v>
      </c>
      <c r="Z4366" t="s">
        <v>106</v>
      </c>
      <c r="AA4366" t="s">
        <v>1204</v>
      </c>
      <c r="AB4366" t="s">
        <v>35</v>
      </c>
      <c r="AC4366">
        <v>0.35</v>
      </c>
      <c r="AD4366" s="2">
        <v>39827</v>
      </c>
    </row>
    <row r="4367" spans="1:30" x14ac:dyDescent="0.35">
      <c r="A4367">
        <v>2754</v>
      </c>
      <c r="B4367">
        <v>2719</v>
      </c>
      <c r="C4367">
        <v>19621</v>
      </c>
      <c r="D4367" s="1">
        <v>40793</v>
      </c>
      <c r="E4367" t="s">
        <v>41</v>
      </c>
      <c r="F4367">
        <v>15</v>
      </c>
      <c r="G4367">
        <v>140.82</v>
      </c>
      <c r="H4367">
        <v>0.08</v>
      </c>
      <c r="I4367" t="s">
        <v>33</v>
      </c>
      <c r="J4367" s="8">
        <v>-43.26</v>
      </c>
      <c r="K4367" s="8">
        <f>IF(Table3[[#This Row],[Return Status]] = "Returned", 0, Table3[[#This Row],[Profit]])</f>
        <v>-43.26</v>
      </c>
      <c r="L4367" s="8" t="str">
        <f>IFERROR(VLOOKUP(Table3[[#This Row],[Order ID]],returns[[Order ID]:[Status]],2,FALSE), "")</f>
        <v/>
      </c>
      <c r="M4367">
        <v>7.98</v>
      </c>
      <c r="N4367">
        <v>6.5</v>
      </c>
      <c r="O4367" t="s">
        <v>457</v>
      </c>
      <c r="P4367" t="s">
        <v>120</v>
      </c>
      <c r="Q4367">
        <v>72116</v>
      </c>
      <c r="R4367" t="s">
        <v>56</v>
      </c>
      <c r="S4367" t="s">
        <v>1978</v>
      </c>
      <c r="T4367" t="e">
        <f>VLOOKUP(Table3[[#This Row],[Region]],managers5[],2,FALSE)</f>
        <v>#N/A</v>
      </c>
      <c r="U4367" t="s">
        <v>1957</v>
      </c>
      <c r="V4367" t="s">
        <v>1959</v>
      </c>
      <c r="W4367" t="s">
        <v>14</v>
      </c>
      <c r="X4367" t="s">
        <v>71</v>
      </c>
      <c r="Y4367" t="s">
        <v>16</v>
      </c>
      <c r="Z4367" t="s">
        <v>75</v>
      </c>
      <c r="AA4367" t="s">
        <v>1409</v>
      </c>
      <c r="AB4367" t="s">
        <v>69</v>
      </c>
      <c r="AC4367">
        <v>0.59</v>
      </c>
      <c r="AD4367" s="1">
        <v>40794</v>
      </c>
    </row>
    <row r="4368" spans="1:30" x14ac:dyDescent="0.35">
      <c r="A4368">
        <v>3387</v>
      </c>
      <c r="B4368">
        <v>6130</v>
      </c>
      <c r="C4368">
        <v>43397</v>
      </c>
      <c r="D4368" s="1">
        <v>40675</v>
      </c>
      <c r="E4368" t="s">
        <v>41</v>
      </c>
      <c r="F4368">
        <v>35</v>
      </c>
      <c r="G4368">
        <v>2130.31</v>
      </c>
      <c r="H4368">
        <v>0.08</v>
      </c>
      <c r="I4368" t="s">
        <v>49</v>
      </c>
      <c r="J4368" s="8">
        <v>-319.26</v>
      </c>
      <c r="K4368" s="8">
        <f>IF(Table3[[#This Row],[Return Status]] = "Returned", 0, Table3[[#This Row],[Profit]])</f>
        <v>-319.26</v>
      </c>
      <c r="L4368" s="8" t="str">
        <f>IFERROR(VLOOKUP(Table3[[#This Row],[Order ID]],returns[[Order ID]:[Status]],2,FALSE), "")</f>
        <v/>
      </c>
      <c r="M4368">
        <v>60.89</v>
      </c>
      <c r="N4368">
        <v>32.409999999999997</v>
      </c>
      <c r="O4368" t="s">
        <v>528</v>
      </c>
      <c r="P4368" t="s">
        <v>11</v>
      </c>
      <c r="Q4368">
        <v>93117</v>
      </c>
      <c r="R4368" t="s">
        <v>12</v>
      </c>
      <c r="S4368" t="s">
        <v>1976</v>
      </c>
      <c r="T4368" t="e">
        <f>VLOOKUP(Table3[[#This Row],[Region]],managers5[],2,FALSE)</f>
        <v>#N/A</v>
      </c>
      <c r="U4368" t="s">
        <v>1955</v>
      </c>
      <c r="V4368" t="s">
        <v>1959</v>
      </c>
      <c r="W4368" t="s">
        <v>14</v>
      </c>
      <c r="X4368" t="s">
        <v>71</v>
      </c>
      <c r="Y4368" t="s">
        <v>50</v>
      </c>
      <c r="Z4368" t="s">
        <v>72</v>
      </c>
      <c r="AA4368" t="s">
        <v>82</v>
      </c>
      <c r="AB4368" t="s">
        <v>74</v>
      </c>
      <c r="AC4368">
        <v>0.56000000000000005</v>
      </c>
      <c r="AD4368" s="1">
        <v>40676</v>
      </c>
    </row>
    <row r="4369" spans="1:30" x14ac:dyDescent="0.35">
      <c r="A4369">
        <v>629</v>
      </c>
      <c r="B4369">
        <v>4454</v>
      </c>
      <c r="C4369">
        <v>31744</v>
      </c>
      <c r="D4369" s="1">
        <v>41161</v>
      </c>
      <c r="E4369" t="s">
        <v>20</v>
      </c>
      <c r="F4369">
        <v>12</v>
      </c>
      <c r="G4369">
        <v>86.69</v>
      </c>
      <c r="H4369">
        <v>0</v>
      </c>
      <c r="I4369" t="s">
        <v>9</v>
      </c>
      <c r="J4369" s="8">
        <v>-43.48</v>
      </c>
      <c r="K4369" s="8">
        <f>IF(Table3[[#This Row],[Return Status]] = "Returned", 0, Table3[[#This Row],[Profit]])</f>
        <v>-43.48</v>
      </c>
      <c r="L4369" s="8" t="str">
        <f>IFERROR(VLOOKUP(Table3[[#This Row],[Order ID]],returns[[Order ID]:[Status]],2,FALSE), "")</f>
        <v/>
      </c>
      <c r="M4369">
        <v>6.48</v>
      </c>
      <c r="N4369">
        <v>7.37</v>
      </c>
      <c r="O4369" t="s">
        <v>816</v>
      </c>
      <c r="P4369" t="s">
        <v>90</v>
      </c>
      <c r="Q4369">
        <v>32503</v>
      </c>
      <c r="R4369" t="s">
        <v>56</v>
      </c>
      <c r="S4369" t="s">
        <v>1978</v>
      </c>
      <c r="T4369" t="e">
        <f>VLOOKUP(Table3[[#This Row],[Region]],managers5[],2,FALSE)</f>
        <v>#N/A</v>
      </c>
      <c r="U4369" t="s">
        <v>1957</v>
      </c>
      <c r="V4369" t="s">
        <v>1959</v>
      </c>
      <c r="W4369" t="s">
        <v>14</v>
      </c>
      <c r="X4369" t="s">
        <v>39</v>
      </c>
      <c r="Y4369" t="s">
        <v>16</v>
      </c>
      <c r="Z4369" t="s">
        <v>30</v>
      </c>
      <c r="AA4369" t="s">
        <v>261</v>
      </c>
      <c r="AB4369" t="s">
        <v>19</v>
      </c>
      <c r="AC4369">
        <v>0.37</v>
      </c>
      <c r="AD4369" s="1">
        <v>41162</v>
      </c>
    </row>
    <row r="4370" spans="1:30" x14ac:dyDescent="0.35">
      <c r="A4370">
        <v>2428</v>
      </c>
      <c r="B4370">
        <v>6136</v>
      </c>
      <c r="C4370">
        <v>43459</v>
      </c>
      <c r="D4370" s="1">
        <v>40854</v>
      </c>
      <c r="E4370" t="s">
        <v>41</v>
      </c>
      <c r="F4370">
        <v>26</v>
      </c>
      <c r="G4370">
        <v>13905.88</v>
      </c>
      <c r="H4370">
        <v>0.05</v>
      </c>
      <c r="I4370" t="s">
        <v>9</v>
      </c>
      <c r="J4370" s="8">
        <v>6441.18</v>
      </c>
      <c r="K4370" s="8">
        <f>IF(Table3[[#This Row],[Return Status]] = "Returned", 0, Table3[[#This Row],[Profit]])</f>
        <v>6441.18</v>
      </c>
      <c r="L4370" s="8" t="str">
        <f>IFERROR(VLOOKUP(Table3[[#This Row],[Order ID]],returns[[Order ID]:[Status]],2,FALSE), "")</f>
        <v/>
      </c>
      <c r="M4370">
        <v>574.74</v>
      </c>
      <c r="N4370">
        <v>24.49</v>
      </c>
      <c r="O4370" t="s">
        <v>250</v>
      </c>
      <c r="P4370" t="s">
        <v>114</v>
      </c>
      <c r="Q4370">
        <v>85364</v>
      </c>
      <c r="R4370" t="s">
        <v>115</v>
      </c>
      <c r="S4370" t="s">
        <v>1976</v>
      </c>
      <c r="T4370" t="e">
        <f>VLOOKUP(Table3[[#This Row],[Region]],managers5[],2,FALSE)</f>
        <v>#N/A</v>
      </c>
      <c r="U4370" t="s">
        <v>1955</v>
      </c>
      <c r="V4370" t="s">
        <v>1959</v>
      </c>
      <c r="W4370" t="s">
        <v>14</v>
      </c>
      <c r="X4370" t="s">
        <v>39</v>
      </c>
      <c r="Y4370" t="s">
        <v>46</v>
      </c>
      <c r="Z4370" t="s">
        <v>124</v>
      </c>
      <c r="AA4370" t="s">
        <v>1620</v>
      </c>
      <c r="AB4370" t="s">
        <v>85</v>
      </c>
      <c r="AC4370">
        <v>0.37</v>
      </c>
      <c r="AD4370" s="1">
        <v>40855</v>
      </c>
    </row>
    <row r="4371" spans="1:30" x14ac:dyDescent="0.35">
      <c r="A4371">
        <v>1130</v>
      </c>
      <c r="B4371">
        <v>6137</v>
      </c>
      <c r="C4371">
        <v>43460</v>
      </c>
      <c r="D4371" s="1">
        <v>41071</v>
      </c>
      <c r="E4371" t="s">
        <v>20</v>
      </c>
      <c r="F4371">
        <v>2</v>
      </c>
      <c r="G4371">
        <v>25.09</v>
      </c>
      <c r="H4371">
        <v>7.0000000000000007E-2</v>
      </c>
      <c r="I4371" t="s">
        <v>9</v>
      </c>
      <c r="J4371" s="8">
        <v>-17.594999999999999</v>
      </c>
      <c r="K4371" s="8">
        <f>IF(Table3[[#This Row],[Return Status]] = "Returned", 0, Table3[[#This Row],[Profit]])</f>
        <v>-17.594999999999999</v>
      </c>
      <c r="L4371" s="8" t="str">
        <f>IFERROR(VLOOKUP(Table3[[#This Row],[Order ID]],returns[[Order ID]:[Status]],2,FALSE), "")</f>
        <v/>
      </c>
      <c r="M4371">
        <v>8.0399999999999991</v>
      </c>
      <c r="N4371">
        <v>8.94</v>
      </c>
      <c r="O4371" t="s">
        <v>1166</v>
      </c>
      <c r="P4371" t="s">
        <v>134</v>
      </c>
      <c r="Q4371">
        <v>6226</v>
      </c>
      <c r="R4371" t="s">
        <v>135</v>
      </c>
      <c r="S4371" t="s">
        <v>1979</v>
      </c>
      <c r="T4371" t="e">
        <f>VLOOKUP(Table3[[#This Row],[Region]],managers5[],2,FALSE)</f>
        <v>#N/A</v>
      </c>
      <c r="U4371" t="s">
        <v>1956</v>
      </c>
      <c r="W4371" t="s">
        <v>14</v>
      </c>
      <c r="X4371" t="s">
        <v>71</v>
      </c>
      <c r="Y4371" t="s">
        <v>16</v>
      </c>
      <c r="Z4371" t="s">
        <v>17</v>
      </c>
      <c r="AA4371" t="s">
        <v>622</v>
      </c>
      <c r="AB4371" t="s">
        <v>19</v>
      </c>
      <c r="AC4371">
        <v>0.4</v>
      </c>
      <c r="AD4371" s="1">
        <v>41072</v>
      </c>
    </row>
    <row r="4372" spans="1:30" x14ac:dyDescent="0.35">
      <c r="A4372">
        <v>1087</v>
      </c>
      <c r="B4372">
        <v>6141</v>
      </c>
      <c r="C4372">
        <v>43488</v>
      </c>
      <c r="D4372" s="1">
        <v>41078</v>
      </c>
      <c r="E4372" t="s">
        <v>41</v>
      </c>
      <c r="F4372">
        <v>13</v>
      </c>
      <c r="G4372">
        <v>192.44</v>
      </c>
      <c r="H4372">
        <v>0.05</v>
      </c>
      <c r="I4372" t="s">
        <v>9</v>
      </c>
      <c r="J4372" s="8">
        <v>6.7744999999999997</v>
      </c>
      <c r="K4372" s="8">
        <f>IF(Table3[[#This Row],[Return Status]] = "Returned", 0, Table3[[#This Row],[Profit]])</f>
        <v>0</v>
      </c>
      <c r="L4372" s="8" t="str">
        <f>IFERROR(VLOOKUP(Table3[[#This Row],[Order ID]],returns[[Order ID]:[Status]],2,FALSE), "")</f>
        <v>Returned</v>
      </c>
      <c r="M4372">
        <v>14.48</v>
      </c>
      <c r="N4372">
        <v>6.46</v>
      </c>
      <c r="O4372" t="s">
        <v>1138</v>
      </c>
      <c r="P4372" t="s">
        <v>131</v>
      </c>
      <c r="Q4372">
        <v>20740</v>
      </c>
      <c r="R4372" t="s">
        <v>132</v>
      </c>
      <c r="S4372" t="s">
        <v>1979</v>
      </c>
      <c r="T4372" t="e">
        <f>VLOOKUP(Table3[[#This Row],[Region]],managers5[],2,FALSE)</f>
        <v>#N/A</v>
      </c>
      <c r="U4372" t="s">
        <v>1956</v>
      </c>
      <c r="W4372" t="s">
        <v>14</v>
      </c>
      <c r="X4372" t="s">
        <v>24</v>
      </c>
      <c r="Y4372" t="s">
        <v>16</v>
      </c>
      <c r="Z4372" t="s">
        <v>17</v>
      </c>
      <c r="AA4372" t="s">
        <v>718</v>
      </c>
      <c r="AB4372" t="s">
        <v>19</v>
      </c>
      <c r="AC4372">
        <v>0.38</v>
      </c>
      <c r="AD4372" s="1">
        <v>41080</v>
      </c>
    </row>
    <row r="4373" spans="1:30" x14ac:dyDescent="0.35">
      <c r="A4373">
        <v>1088</v>
      </c>
      <c r="B4373">
        <v>6142</v>
      </c>
      <c r="C4373">
        <v>43488</v>
      </c>
      <c r="D4373" s="1">
        <v>41078</v>
      </c>
      <c r="E4373" t="s">
        <v>41</v>
      </c>
      <c r="F4373">
        <v>3</v>
      </c>
      <c r="G4373">
        <v>1294.3499999999999</v>
      </c>
      <c r="H4373">
        <v>0.06</v>
      </c>
      <c r="I4373" t="s">
        <v>9</v>
      </c>
      <c r="J4373" s="8">
        <v>-1569.06</v>
      </c>
      <c r="K4373" s="8">
        <f>IF(Table3[[#This Row],[Return Status]] = "Returned", 0, Table3[[#This Row],[Profit]])</f>
        <v>0</v>
      </c>
      <c r="L4373" s="8" t="str">
        <f>IFERROR(VLOOKUP(Table3[[#This Row],[Order ID]],returns[[Order ID]:[Status]],2,FALSE), "")</f>
        <v>Returned</v>
      </c>
      <c r="M4373">
        <v>449.99</v>
      </c>
      <c r="N4373">
        <v>24.49</v>
      </c>
      <c r="O4373" t="s">
        <v>1138</v>
      </c>
      <c r="P4373" t="s">
        <v>131</v>
      </c>
      <c r="Q4373">
        <v>20740</v>
      </c>
      <c r="R4373" t="s">
        <v>132</v>
      </c>
      <c r="S4373" t="s">
        <v>1979</v>
      </c>
      <c r="T4373" t="e">
        <f>VLOOKUP(Table3[[#This Row],[Region]],managers5[],2,FALSE)</f>
        <v>#N/A</v>
      </c>
      <c r="U4373" t="s">
        <v>1956</v>
      </c>
      <c r="W4373" t="s">
        <v>14</v>
      </c>
      <c r="X4373" t="s">
        <v>24</v>
      </c>
      <c r="Y4373" t="s">
        <v>46</v>
      </c>
      <c r="Z4373" t="s">
        <v>243</v>
      </c>
      <c r="AA4373" t="s">
        <v>1139</v>
      </c>
      <c r="AB4373" t="s">
        <v>85</v>
      </c>
      <c r="AC4373">
        <v>0.4</v>
      </c>
      <c r="AD4373" s="1">
        <v>41080</v>
      </c>
    </row>
    <row r="4374" spans="1:30" x14ac:dyDescent="0.35">
      <c r="A4374">
        <v>1094</v>
      </c>
      <c r="B4374">
        <v>6138</v>
      </c>
      <c r="C4374">
        <v>43488</v>
      </c>
      <c r="D4374" s="1">
        <v>41078</v>
      </c>
      <c r="E4374" t="s">
        <v>41</v>
      </c>
      <c r="F4374">
        <v>46</v>
      </c>
      <c r="G4374">
        <v>2116.1999999999998</v>
      </c>
      <c r="H4374">
        <v>0.08</v>
      </c>
      <c r="I4374" t="s">
        <v>9</v>
      </c>
      <c r="J4374" s="8">
        <v>483.67</v>
      </c>
      <c r="K4374" s="8">
        <f>IF(Table3[[#This Row],[Return Status]] = "Returned", 0, Table3[[#This Row],[Profit]])</f>
        <v>0</v>
      </c>
      <c r="L4374" s="8" t="str">
        <f>IFERROR(VLOOKUP(Table3[[#This Row],[Order ID]],returns[[Order ID]:[Status]],2,FALSE), "")</f>
        <v>Returned</v>
      </c>
      <c r="M4374">
        <v>48.92</v>
      </c>
      <c r="N4374">
        <v>4.5</v>
      </c>
      <c r="O4374" t="s">
        <v>1138</v>
      </c>
      <c r="P4374" t="s">
        <v>131</v>
      </c>
      <c r="Q4374">
        <v>20735</v>
      </c>
      <c r="R4374" t="s">
        <v>132</v>
      </c>
      <c r="S4374" t="s">
        <v>1979</v>
      </c>
      <c r="T4374" t="e">
        <f>VLOOKUP(Table3[[#This Row],[Region]],managers5[],2,FALSE)</f>
        <v>#N/A</v>
      </c>
      <c r="U4374" t="s">
        <v>1956</v>
      </c>
      <c r="W4374" t="s">
        <v>14</v>
      </c>
      <c r="X4374" t="s">
        <v>24</v>
      </c>
      <c r="Y4374" t="s">
        <v>16</v>
      </c>
      <c r="Z4374" t="s">
        <v>83</v>
      </c>
      <c r="AA4374" t="s">
        <v>656</v>
      </c>
      <c r="AB4374" t="s">
        <v>19</v>
      </c>
      <c r="AC4374">
        <v>0.59</v>
      </c>
      <c r="AD4374" s="1">
        <v>41079</v>
      </c>
    </row>
    <row r="4375" spans="1:30" x14ac:dyDescent="0.35">
      <c r="A4375">
        <v>1095</v>
      </c>
      <c r="B4375">
        <v>6139</v>
      </c>
      <c r="C4375">
        <v>43488</v>
      </c>
      <c r="D4375" s="1">
        <v>41078</v>
      </c>
      <c r="E4375" t="s">
        <v>41</v>
      </c>
      <c r="F4375">
        <v>46</v>
      </c>
      <c r="G4375">
        <v>766.36</v>
      </c>
      <c r="H4375">
        <v>0</v>
      </c>
      <c r="I4375" t="s">
        <v>9</v>
      </c>
      <c r="J4375" s="8">
        <v>399.12</v>
      </c>
      <c r="K4375" s="8">
        <f>IF(Table3[[#This Row],[Return Status]] = "Returned", 0, Table3[[#This Row],[Profit]])</f>
        <v>0</v>
      </c>
      <c r="L4375" s="8" t="str">
        <f>IFERROR(VLOOKUP(Table3[[#This Row],[Order ID]],returns[[Order ID]:[Status]],2,FALSE), "")</f>
        <v>Returned</v>
      </c>
      <c r="M4375">
        <v>15.57</v>
      </c>
      <c r="N4375">
        <v>1.39</v>
      </c>
      <c r="O4375" t="s">
        <v>1138</v>
      </c>
      <c r="P4375" t="s">
        <v>131</v>
      </c>
      <c r="Q4375">
        <v>20735</v>
      </c>
      <c r="R4375" t="s">
        <v>132</v>
      </c>
      <c r="S4375" t="s">
        <v>1979</v>
      </c>
      <c r="T4375" t="e">
        <f>VLOOKUP(Table3[[#This Row],[Region]],managers5[],2,FALSE)</f>
        <v>#N/A</v>
      </c>
      <c r="U4375" t="s">
        <v>1956</v>
      </c>
      <c r="W4375" t="s">
        <v>14</v>
      </c>
      <c r="X4375" t="s">
        <v>24</v>
      </c>
      <c r="Y4375" t="s">
        <v>16</v>
      </c>
      <c r="Z4375" t="s">
        <v>168</v>
      </c>
      <c r="AA4375" t="s">
        <v>169</v>
      </c>
      <c r="AB4375" t="s">
        <v>19</v>
      </c>
      <c r="AC4375">
        <v>0.38</v>
      </c>
      <c r="AD4375" s="1">
        <v>41079</v>
      </c>
    </row>
    <row r="4376" spans="1:30" x14ac:dyDescent="0.35">
      <c r="A4376">
        <v>1096</v>
      </c>
      <c r="B4376">
        <v>6140</v>
      </c>
      <c r="C4376">
        <v>43488</v>
      </c>
      <c r="D4376" s="1">
        <v>41078</v>
      </c>
      <c r="E4376" t="s">
        <v>41</v>
      </c>
      <c r="F4376">
        <v>28</v>
      </c>
      <c r="G4376">
        <v>547.32000000000005</v>
      </c>
      <c r="H4376">
        <v>0.1</v>
      </c>
      <c r="I4376" t="s">
        <v>9</v>
      </c>
      <c r="J4376" s="8">
        <v>42.39</v>
      </c>
      <c r="K4376" s="8">
        <f>IF(Table3[[#This Row],[Return Status]] = "Returned", 0, Table3[[#This Row],[Profit]])</f>
        <v>0</v>
      </c>
      <c r="L4376" s="8" t="str">
        <f>IFERROR(VLOOKUP(Table3[[#This Row],[Order ID]],returns[[Order ID]:[Status]],2,FALSE), "")</f>
        <v>Returned</v>
      </c>
      <c r="M4376">
        <v>20.239999999999998</v>
      </c>
      <c r="N4376">
        <v>6.67</v>
      </c>
      <c r="O4376" t="s">
        <v>1138</v>
      </c>
      <c r="P4376" t="s">
        <v>131</v>
      </c>
      <c r="Q4376">
        <v>20735</v>
      </c>
      <c r="R4376" t="s">
        <v>132</v>
      </c>
      <c r="S4376" t="s">
        <v>1979</v>
      </c>
      <c r="T4376" t="e">
        <f>VLOOKUP(Table3[[#This Row],[Region]],managers5[],2,FALSE)</f>
        <v>#N/A</v>
      </c>
      <c r="U4376" t="s">
        <v>1956</v>
      </c>
      <c r="W4376" t="s">
        <v>14</v>
      </c>
      <c r="X4376" t="s">
        <v>24</v>
      </c>
      <c r="Y4376" t="s">
        <v>50</v>
      </c>
      <c r="Z4376" t="s">
        <v>61</v>
      </c>
      <c r="AA4376" t="s">
        <v>764</v>
      </c>
      <c r="AB4376" t="s">
        <v>109</v>
      </c>
      <c r="AC4376">
        <v>0.49</v>
      </c>
      <c r="AD4376" s="1">
        <v>41079</v>
      </c>
    </row>
    <row r="4377" spans="1:30" x14ac:dyDescent="0.35">
      <c r="A4377">
        <v>7183</v>
      </c>
      <c r="B4377">
        <v>5316</v>
      </c>
      <c r="C4377">
        <v>37825</v>
      </c>
      <c r="D4377" s="1">
        <v>40016</v>
      </c>
      <c r="E4377" t="s">
        <v>32</v>
      </c>
      <c r="F4377">
        <v>44</v>
      </c>
      <c r="G4377">
        <v>505.01</v>
      </c>
      <c r="H4377">
        <v>0.06</v>
      </c>
      <c r="I4377" t="s">
        <v>9</v>
      </c>
      <c r="J4377" s="8">
        <v>-43.52</v>
      </c>
      <c r="K4377" s="8">
        <f>IF(Table3[[#This Row],[Return Status]] = "Returned", 0, Table3[[#This Row],[Profit]])</f>
        <v>-43.52</v>
      </c>
      <c r="L4377" s="8" t="str">
        <f>IFERROR(VLOOKUP(Table3[[#This Row],[Order ID]],returns[[Order ID]:[Status]],2,FALSE), "")</f>
        <v/>
      </c>
      <c r="M4377">
        <v>11.97</v>
      </c>
      <c r="N4377">
        <v>4.9800000000000004</v>
      </c>
      <c r="O4377" t="s">
        <v>1417</v>
      </c>
      <c r="P4377" t="s">
        <v>64</v>
      </c>
      <c r="Q4377">
        <v>30337</v>
      </c>
      <c r="R4377" t="s">
        <v>65</v>
      </c>
      <c r="S4377" t="s">
        <v>1978</v>
      </c>
      <c r="T4377" t="e">
        <f>VLOOKUP(Table3[[#This Row],[Region]],managers5[],2,FALSE)</f>
        <v>#N/A</v>
      </c>
      <c r="U4377" t="s">
        <v>1957</v>
      </c>
      <c r="V4377" t="s">
        <v>1959</v>
      </c>
      <c r="W4377" t="s">
        <v>14</v>
      </c>
      <c r="X4377" t="s">
        <v>24</v>
      </c>
      <c r="Y4377" t="s">
        <v>16</v>
      </c>
      <c r="Z4377" t="s">
        <v>83</v>
      </c>
      <c r="AA4377" t="s">
        <v>384</v>
      </c>
      <c r="AB4377" t="s">
        <v>19</v>
      </c>
      <c r="AC4377">
        <v>0.57999999999999996</v>
      </c>
      <c r="AD4377" s="2">
        <v>40018</v>
      </c>
    </row>
    <row r="4378" spans="1:30" x14ac:dyDescent="0.35">
      <c r="A4378">
        <v>1340</v>
      </c>
      <c r="B4378">
        <v>6143</v>
      </c>
      <c r="C4378">
        <v>43493</v>
      </c>
      <c r="D4378" s="1">
        <v>41039</v>
      </c>
      <c r="E4378" t="s">
        <v>77</v>
      </c>
      <c r="F4378">
        <v>22</v>
      </c>
      <c r="G4378">
        <v>152.52000000000001</v>
      </c>
      <c r="H4378">
        <v>0.03</v>
      </c>
      <c r="I4378" t="s">
        <v>9</v>
      </c>
      <c r="J4378" s="8">
        <v>-43.87</v>
      </c>
      <c r="K4378" s="8">
        <f>IF(Table3[[#This Row],[Return Status]] = "Returned", 0, Table3[[#This Row],[Profit]])</f>
        <v>-43.87</v>
      </c>
      <c r="L4378" s="8" t="str">
        <f>IFERROR(VLOOKUP(Table3[[#This Row],[Order ID]],returns[[Order ID]:[Status]],2,FALSE), "")</f>
        <v/>
      </c>
      <c r="M4378">
        <v>6.48</v>
      </c>
      <c r="N4378">
        <v>5.94</v>
      </c>
      <c r="O4378" t="s">
        <v>691</v>
      </c>
      <c r="P4378" t="s">
        <v>64</v>
      </c>
      <c r="Q4378">
        <v>70065</v>
      </c>
      <c r="R4378" t="s">
        <v>65</v>
      </c>
      <c r="S4378" t="s">
        <v>1978</v>
      </c>
      <c r="T4378" t="e">
        <f>VLOOKUP(Table3[[#This Row],[Region]],managers5[],2,FALSE)</f>
        <v>#N/A</v>
      </c>
      <c r="U4378" t="s">
        <v>1957</v>
      </c>
      <c r="V4378" t="s">
        <v>1959</v>
      </c>
      <c r="W4378" t="s">
        <v>14</v>
      </c>
      <c r="X4378" t="s">
        <v>71</v>
      </c>
      <c r="Y4378" t="s">
        <v>16</v>
      </c>
      <c r="Z4378" t="s">
        <v>30</v>
      </c>
      <c r="AA4378" t="s">
        <v>1266</v>
      </c>
      <c r="AB4378" t="s">
        <v>19</v>
      </c>
      <c r="AC4378">
        <v>0.37</v>
      </c>
      <c r="AD4378" s="1">
        <v>41040</v>
      </c>
    </row>
    <row r="4379" spans="1:30" x14ac:dyDescent="0.35">
      <c r="A4379">
        <v>3910</v>
      </c>
      <c r="B4379">
        <v>7655</v>
      </c>
      <c r="C4379">
        <v>54882</v>
      </c>
      <c r="D4379" s="1">
        <v>40580</v>
      </c>
      <c r="E4379" t="s">
        <v>41</v>
      </c>
      <c r="F4379">
        <v>2</v>
      </c>
      <c r="G4379">
        <v>86.92</v>
      </c>
      <c r="H4379">
        <v>0.03</v>
      </c>
      <c r="I4379" t="s">
        <v>9</v>
      </c>
      <c r="J4379" s="8">
        <v>-43.93</v>
      </c>
      <c r="K4379" s="8">
        <f>IF(Table3[[#This Row],[Return Status]] = "Returned", 0, Table3[[#This Row],[Profit]])</f>
        <v>-43.93</v>
      </c>
      <c r="L4379" s="8" t="str">
        <f>IFERROR(VLOOKUP(Table3[[#This Row],[Order ID]],returns[[Order ID]:[Status]],2,FALSE), "")</f>
        <v/>
      </c>
      <c r="M4379">
        <v>36.549999999999997</v>
      </c>
      <c r="N4379">
        <v>13.89</v>
      </c>
      <c r="O4379" t="s">
        <v>274</v>
      </c>
      <c r="P4379" t="s">
        <v>55</v>
      </c>
      <c r="Q4379">
        <v>33142</v>
      </c>
      <c r="R4379" t="s">
        <v>56</v>
      </c>
      <c r="S4379" t="s">
        <v>1978</v>
      </c>
      <c r="T4379" t="e">
        <f>VLOOKUP(Table3[[#This Row],[Region]],managers5[],2,FALSE)</f>
        <v>#N/A</v>
      </c>
      <c r="U4379" t="s">
        <v>1957</v>
      </c>
      <c r="V4379" t="s">
        <v>1959</v>
      </c>
      <c r="W4379" t="s">
        <v>14</v>
      </c>
      <c r="X4379" t="s">
        <v>39</v>
      </c>
      <c r="Y4379" t="s">
        <v>16</v>
      </c>
      <c r="Z4379" t="s">
        <v>106</v>
      </c>
      <c r="AA4379" t="s">
        <v>1260</v>
      </c>
      <c r="AB4379" t="s">
        <v>35</v>
      </c>
      <c r="AC4379">
        <v>0.41</v>
      </c>
      <c r="AD4379" s="1">
        <v>40582</v>
      </c>
    </row>
    <row r="4380" spans="1:30" x14ac:dyDescent="0.35">
      <c r="A4380">
        <v>2099</v>
      </c>
      <c r="B4380">
        <v>6146</v>
      </c>
      <c r="C4380">
        <v>43494</v>
      </c>
      <c r="D4380" s="1">
        <v>40911</v>
      </c>
      <c r="E4380" t="s">
        <v>20</v>
      </c>
      <c r="F4380">
        <v>2</v>
      </c>
      <c r="G4380">
        <v>3668.28</v>
      </c>
      <c r="H4380">
        <v>0.09</v>
      </c>
      <c r="I4380" t="s">
        <v>9</v>
      </c>
      <c r="J4380" s="8">
        <v>-4858.6715999999997</v>
      </c>
      <c r="K4380" s="8">
        <f>IF(Table3[[#This Row],[Return Status]] = "Returned", 0, Table3[[#This Row],[Profit]])</f>
        <v>0</v>
      </c>
      <c r="L4380" s="8" t="str">
        <f>IFERROR(VLOOKUP(Table3[[#This Row],[Order ID]],returns[[Order ID]:[Status]],2,FALSE), "")</f>
        <v>Returned</v>
      </c>
      <c r="M4380">
        <v>1938.02</v>
      </c>
      <c r="N4380">
        <v>13.99</v>
      </c>
      <c r="O4380" t="s">
        <v>560</v>
      </c>
      <c r="P4380" t="s">
        <v>11</v>
      </c>
      <c r="Q4380">
        <v>92653</v>
      </c>
      <c r="R4380" t="s">
        <v>12</v>
      </c>
      <c r="S4380" t="s">
        <v>1976</v>
      </c>
      <c r="T4380" t="e">
        <f>VLOOKUP(Table3[[#This Row],[Region]],managers5[],2,FALSE)</f>
        <v>#N/A</v>
      </c>
      <c r="U4380" t="s">
        <v>1955</v>
      </c>
      <c r="V4380" t="s">
        <v>1959</v>
      </c>
      <c r="W4380" t="s">
        <v>14</v>
      </c>
      <c r="X4380" t="s">
        <v>39</v>
      </c>
      <c r="Y4380" t="s">
        <v>46</v>
      </c>
      <c r="Z4380" t="s">
        <v>124</v>
      </c>
      <c r="AA4380" t="s">
        <v>509</v>
      </c>
      <c r="AB4380" t="s">
        <v>69</v>
      </c>
      <c r="AC4380">
        <v>0.38</v>
      </c>
      <c r="AD4380" s="1">
        <v>40912</v>
      </c>
    </row>
    <row r="4381" spans="1:30" x14ac:dyDescent="0.35">
      <c r="A4381">
        <v>5435</v>
      </c>
      <c r="B4381">
        <v>6149</v>
      </c>
      <c r="C4381">
        <v>43526</v>
      </c>
      <c r="D4381" s="1">
        <v>40324</v>
      </c>
      <c r="E4381" t="s">
        <v>77</v>
      </c>
      <c r="F4381">
        <v>19</v>
      </c>
      <c r="G4381">
        <v>320.02999999999997</v>
      </c>
      <c r="H4381">
        <v>0</v>
      </c>
      <c r="I4381" t="s">
        <v>9</v>
      </c>
      <c r="J4381" s="8">
        <v>-43.22</v>
      </c>
      <c r="K4381" s="8">
        <f>IF(Table3[[#This Row],[Return Status]] = "Returned", 0, Table3[[#This Row],[Profit]])</f>
        <v>-43.22</v>
      </c>
      <c r="L4381" s="8" t="str">
        <f>IFERROR(VLOOKUP(Table3[[#This Row],[Order ID]],returns[[Order ID]:[Status]],2,FALSE), "")</f>
        <v/>
      </c>
      <c r="M4381">
        <v>15.31</v>
      </c>
      <c r="N4381">
        <v>8.7799999999999994</v>
      </c>
      <c r="O4381" t="s">
        <v>510</v>
      </c>
      <c r="P4381" t="s">
        <v>131</v>
      </c>
      <c r="Q4381">
        <v>20854</v>
      </c>
      <c r="R4381" t="s">
        <v>132</v>
      </c>
      <c r="S4381" t="s">
        <v>1979</v>
      </c>
      <c r="T4381" t="e">
        <f>VLOOKUP(Table3[[#This Row],[Region]],managers5[],2,FALSE)</f>
        <v>#N/A</v>
      </c>
      <c r="U4381" t="s">
        <v>1956</v>
      </c>
      <c r="W4381" t="s">
        <v>14</v>
      </c>
      <c r="X4381" t="s">
        <v>39</v>
      </c>
      <c r="Y4381" t="s">
        <v>16</v>
      </c>
      <c r="Z4381" t="s">
        <v>75</v>
      </c>
      <c r="AA4381" t="s">
        <v>1015</v>
      </c>
      <c r="AB4381" t="s">
        <v>19</v>
      </c>
      <c r="AC4381">
        <v>0.56999999999999995</v>
      </c>
      <c r="AD4381" s="2">
        <v>40325</v>
      </c>
    </row>
    <row r="4382" spans="1:30" x14ac:dyDescent="0.35">
      <c r="A4382">
        <v>5442</v>
      </c>
      <c r="B4382">
        <v>6148</v>
      </c>
      <c r="C4382">
        <v>43526</v>
      </c>
      <c r="D4382" s="1">
        <v>40324</v>
      </c>
      <c r="E4382" t="s">
        <v>77</v>
      </c>
      <c r="F4382">
        <v>49</v>
      </c>
      <c r="G4382">
        <v>561.05999999999995</v>
      </c>
      <c r="H4382">
        <v>7.0000000000000007E-2</v>
      </c>
      <c r="I4382" t="s">
        <v>9</v>
      </c>
      <c r="J4382" s="8">
        <v>-2.23</v>
      </c>
      <c r="K4382" s="8">
        <f>IF(Table3[[#This Row],[Return Status]] = "Returned", 0, Table3[[#This Row],[Profit]])</f>
        <v>-2.23</v>
      </c>
      <c r="L4382" s="8" t="str">
        <f>IFERROR(VLOOKUP(Table3[[#This Row],[Order ID]],returns[[Order ID]:[Status]],2,FALSE), "")</f>
        <v/>
      </c>
      <c r="M4382">
        <v>11.58</v>
      </c>
      <c r="N4382">
        <v>6.97</v>
      </c>
      <c r="O4382" t="s">
        <v>510</v>
      </c>
      <c r="P4382" t="s">
        <v>131</v>
      </c>
      <c r="Q4382">
        <v>20854</v>
      </c>
      <c r="R4382" t="s">
        <v>132</v>
      </c>
      <c r="S4382" t="s">
        <v>1979</v>
      </c>
      <c r="T4382" t="e">
        <f>VLOOKUP(Table3[[#This Row],[Region]],managers5[],2,FALSE)</f>
        <v>#N/A</v>
      </c>
      <c r="U4382" t="s">
        <v>1956</v>
      </c>
      <c r="W4382" t="s">
        <v>14</v>
      </c>
      <c r="X4382" t="s">
        <v>39</v>
      </c>
      <c r="Y4382" t="s">
        <v>16</v>
      </c>
      <c r="Z4382" t="s">
        <v>168</v>
      </c>
      <c r="AA4382" t="s">
        <v>280</v>
      </c>
      <c r="AB4382" t="s">
        <v>19</v>
      </c>
      <c r="AC4382">
        <v>0.35</v>
      </c>
      <c r="AD4382" s="2">
        <v>40324</v>
      </c>
    </row>
    <row r="4383" spans="1:30" x14ac:dyDescent="0.35">
      <c r="A4383">
        <v>7593</v>
      </c>
      <c r="B4383">
        <v>6150</v>
      </c>
      <c r="C4383">
        <v>43553</v>
      </c>
      <c r="D4383" s="1">
        <v>39947</v>
      </c>
      <c r="E4383" t="s">
        <v>8</v>
      </c>
      <c r="F4383">
        <v>29</v>
      </c>
      <c r="G4383">
        <v>143.29</v>
      </c>
      <c r="H4383">
        <v>0.05</v>
      </c>
      <c r="I4383" t="s">
        <v>9</v>
      </c>
      <c r="J4383" s="8">
        <v>-55.54</v>
      </c>
      <c r="K4383" s="8">
        <f>IF(Table3[[#This Row],[Return Status]] = "Returned", 0, Table3[[#This Row],[Profit]])</f>
        <v>-55.54</v>
      </c>
      <c r="L4383" s="8" t="str">
        <f>IFERROR(VLOOKUP(Table3[[#This Row],[Order ID]],returns[[Order ID]:[Status]],2,FALSE), "")</f>
        <v/>
      </c>
      <c r="M4383">
        <v>4.9800000000000004</v>
      </c>
      <c r="N4383">
        <v>4.72</v>
      </c>
      <c r="O4383" t="s">
        <v>392</v>
      </c>
      <c r="P4383" t="s">
        <v>37</v>
      </c>
      <c r="Q4383">
        <v>8052</v>
      </c>
      <c r="R4383" t="s">
        <v>37</v>
      </c>
      <c r="S4383" t="s">
        <v>1979</v>
      </c>
      <c r="T4383" t="e">
        <f>VLOOKUP(Table3[[#This Row],[Region]],managers5[],2,FALSE)</f>
        <v>#N/A</v>
      </c>
      <c r="U4383" t="s">
        <v>1956</v>
      </c>
      <c r="W4383" t="s">
        <v>14</v>
      </c>
      <c r="X4383" t="s">
        <v>71</v>
      </c>
      <c r="Y4383" t="s">
        <v>16</v>
      </c>
      <c r="Z4383" t="s">
        <v>30</v>
      </c>
      <c r="AA4383" t="s">
        <v>1611</v>
      </c>
      <c r="AB4383" t="s">
        <v>19</v>
      </c>
      <c r="AC4383">
        <v>0.36</v>
      </c>
      <c r="AD4383" s="2">
        <v>39948</v>
      </c>
    </row>
    <row r="4384" spans="1:30" x14ac:dyDescent="0.35">
      <c r="A4384">
        <v>6168</v>
      </c>
      <c r="B4384">
        <v>426</v>
      </c>
      <c r="C4384">
        <v>2852</v>
      </c>
      <c r="D4384" s="1">
        <v>40193</v>
      </c>
      <c r="E4384" t="s">
        <v>41</v>
      </c>
      <c r="F4384">
        <v>10</v>
      </c>
      <c r="G4384">
        <v>74.87</v>
      </c>
      <c r="H4384">
        <v>0.02</v>
      </c>
      <c r="I4384" t="s">
        <v>9</v>
      </c>
      <c r="J4384" s="8">
        <v>-43.97</v>
      </c>
      <c r="K4384" s="8">
        <f>IF(Table3[[#This Row],[Return Status]] = "Returned", 0, Table3[[#This Row],[Profit]])</f>
        <v>-43.97</v>
      </c>
      <c r="L4384" s="8" t="str">
        <f>IFERROR(VLOOKUP(Table3[[#This Row],[Order ID]],returns[[Order ID]:[Status]],2,FALSE), "")</f>
        <v/>
      </c>
      <c r="M4384">
        <v>6.48</v>
      </c>
      <c r="N4384">
        <v>8.19</v>
      </c>
      <c r="O4384" t="s">
        <v>1038</v>
      </c>
      <c r="P4384" t="s">
        <v>43</v>
      </c>
      <c r="Q4384">
        <v>29464</v>
      </c>
      <c r="R4384" t="s">
        <v>44</v>
      </c>
      <c r="S4384" t="s">
        <v>1978</v>
      </c>
      <c r="T4384" t="e">
        <f>VLOOKUP(Table3[[#This Row],[Region]],managers5[],2,FALSE)</f>
        <v>#N/A</v>
      </c>
      <c r="U4384" t="s">
        <v>1957</v>
      </c>
      <c r="V4384" t="s">
        <v>1959</v>
      </c>
      <c r="W4384" t="s">
        <v>14</v>
      </c>
      <c r="X4384" t="s">
        <v>24</v>
      </c>
      <c r="Y4384" t="s">
        <v>16</v>
      </c>
      <c r="Z4384" t="s">
        <v>30</v>
      </c>
      <c r="AA4384" t="s">
        <v>346</v>
      </c>
      <c r="AB4384" t="s">
        <v>19</v>
      </c>
      <c r="AC4384">
        <v>0.37</v>
      </c>
      <c r="AD4384" s="2">
        <v>40193</v>
      </c>
    </row>
    <row r="4385" spans="1:30" x14ac:dyDescent="0.35">
      <c r="A4385">
        <v>766</v>
      </c>
      <c r="B4385">
        <v>1540</v>
      </c>
      <c r="C4385">
        <v>11108</v>
      </c>
      <c r="D4385" s="1">
        <v>41137</v>
      </c>
      <c r="E4385" t="s">
        <v>8</v>
      </c>
      <c r="F4385">
        <v>20</v>
      </c>
      <c r="G4385">
        <v>131.71</v>
      </c>
      <c r="H4385">
        <v>0.1</v>
      </c>
      <c r="I4385" t="s">
        <v>9</v>
      </c>
      <c r="J4385" s="8">
        <v>-44</v>
      </c>
      <c r="K4385" s="8">
        <f>IF(Table3[[#This Row],[Return Status]] = "Returned", 0, Table3[[#This Row],[Profit]])</f>
        <v>-44</v>
      </c>
      <c r="L4385" s="8" t="str">
        <f>IFERROR(VLOOKUP(Table3[[#This Row],[Order ID]],returns[[Order ID]:[Status]],2,FALSE), "")</f>
        <v/>
      </c>
      <c r="M4385">
        <v>6.48</v>
      </c>
      <c r="N4385">
        <v>5.74</v>
      </c>
      <c r="O4385" t="s">
        <v>340</v>
      </c>
      <c r="P4385" t="s">
        <v>43</v>
      </c>
      <c r="Q4385">
        <v>37167</v>
      </c>
      <c r="R4385" t="s">
        <v>44</v>
      </c>
      <c r="S4385" t="s">
        <v>1978</v>
      </c>
      <c r="T4385" t="e">
        <f>VLOOKUP(Table3[[#This Row],[Region]],managers5[],2,FALSE)</f>
        <v>#N/A</v>
      </c>
      <c r="U4385" t="s">
        <v>1957</v>
      </c>
      <c r="V4385" t="s">
        <v>1959</v>
      </c>
      <c r="W4385" t="s">
        <v>14</v>
      </c>
      <c r="X4385" t="s">
        <v>15</v>
      </c>
      <c r="Y4385" t="s">
        <v>16</v>
      </c>
      <c r="Z4385" t="s">
        <v>30</v>
      </c>
      <c r="AA4385" t="s">
        <v>652</v>
      </c>
      <c r="AB4385" t="s">
        <v>19</v>
      </c>
      <c r="AC4385">
        <v>0.37</v>
      </c>
      <c r="AD4385" s="1">
        <v>41139</v>
      </c>
    </row>
    <row r="4386" spans="1:30" x14ac:dyDescent="0.35">
      <c r="A4386">
        <v>2142</v>
      </c>
      <c r="B4386">
        <v>1409</v>
      </c>
      <c r="C4386">
        <v>10243</v>
      </c>
      <c r="D4386" s="1">
        <v>40901</v>
      </c>
      <c r="E4386" t="s">
        <v>77</v>
      </c>
      <c r="F4386">
        <v>12</v>
      </c>
      <c r="G4386">
        <v>28.41</v>
      </c>
      <c r="H4386">
        <v>7.0000000000000007E-2</v>
      </c>
      <c r="I4386" t="s">
        <v>9</v>
      </c>
      <c r="J4386" s="8">
        <v>-44.079499999999904</v>
      </c>
      <c r="K4386" s="8">
        <f>IF(Table3[[#This Row],[Return Status]] = "Returned", 0, Table3[[#This Row],[Profit]])</f>
        <v>-44.079499999999904</v>
      </c>
      <c r="L4386" s="8" t="str">
        <f>IFERROR(VLOOKUP(Table3[[#This Row],[Order ID]],returns[[Order ID]:[Status]],2,FALSE), "")</f>
        <v/>
      </c>
      <c r="M4386">
        <v>1.98</v>
      </c>
      <c r="N4386">
        <v>4.7699999999999996</v>
      </c>
      <c r="O4386" t="s">
        <v>1380</v>
      </c>
      <c r="P4386" t="s">
        <v>120</v>
      </c>
      <c r="Q4386">
        <v>36608</v>
      </c>
      <c r="R4386" t="s">
        <v>56</v>
      </c>
      <c r="S4386" t="s">
        <v>1978</v>
      </c>
      <c r="T4386" t="e">
        <f>VLOOKUP(Table3[[#This Row],[Region]],managers5[],2,FALSE)</f>
        <v>#N/A</v>
      </c>
      <c r="U4386" t="s">
        <v>1957</v>
      </c>
      <c r="V4386" t="s">
        <v>1959</v>
      </c>
      <c r="W4386" t="s">
        <v>14</v>
      </c>
      <c r="X4386" t="s">
        <v>39</v>
      </c>
      <c r="Y4386" t="s">
        <v>16</v>
      </c>
      <c r="Z4386" t="s">
        <v>17</v>
      </c>
      <c r="AA4386" t="s">
        <v>1555</v>
      </c>
      <c r="AB4386" t="s">
        <v>19</v>
      </c>
      <c r="AC4386">
        <v>0.4</v>
      </c>
      <c r="AD4386" s="1">
        <v>40902</v>
      </c>
    </row>
    <row r="4387" spans="1:30" x14ac:dyDescent="0.35">
      <c r="A4387">
        <v>4437</v>
      </c>
      <c r="B4387">
        <v>6154</v>
      </c>
      <c r="C4387">
        <v>43585</v>
      </c>
      <c r="D4387" s="1">
        <v>40492</v>
      </c>
      <c r="E4387" t="s">
        <v>41</v>
      </c>
      <c r="F4387">
        <v>19</v>
      </c>
      <c r="G4387">
        <v>1004.18</v>
      </c>
      <c r="H4387">
        <v>0.08</v>
      </c>
      <c r="I4387" t="s">
        <v>33</v>
      </c>
      <c r="J4387" s="8">
        <v>374.19</v>
      </c>
      <c r="K4387" s="8">
        <f>IF(Table3[[#This Row],[Return Status]] = "Returned", 0, Table3[[#This Row],[Profit]])</f>
        <v>0</v>
      </c>
      <c r="L4387" s="8" t="str">
        <f>IFERROR(VLOOKUP(Table3[[#This Row],[Order ID]],returns[[Order ID]:[Status]],2,FALSE), "")</f>
        <v>Returned</v>
      </c>
      <c r="M4387">
        <v>55.48</v>
      </c>
      <c r="N4387">
        <v>6.79</v>
      </c>
      <c r="O4387" t="s">
        <v>703</v>
      </c>
      <c r="P4387" t="s">
        <v>37</v>
      </c>
      <c r="Q4387">
        <v>44312</v>
      </c>
      <c r="R4387" t="s">
        <v>37</v>
      </c>
      <c r="S4387" t="s">
        <v>1979</v>
      </c>
      <c r="T4387" t="e">
        <f>VLOOKUP(Table3[[#This Row],[Region]],managers5[],2,FALSE)</f>
        <v>#N/A</v>
      </c>
      <c r="U4387" t="s">
        <v>1956</v>
      </c>
      <c r="W4387" t="s">
        <v>14</v>
      </c>
      <c r="X4387" t="s">
        <v>39</v>
      </c>
      <c r="Y4387" t="s">
        <v>16</v>
      </c>
      <c r="Z4387" t="s">
        <v>30</v>
      </c>
      <c r="AA4387" t="s">
        <v>1070</v>
      </c>
      <c r="AB4387" t="s">
        <v>19</v>
      </c>
      <c r="AC4387">
        <v>0.37</v>
      </c>
      <c r="AD4387" s="2">
        <v>40494</v>
      </c>
    </row>
    <row r="4388" spans="1:30" x14ac:dyDescent="0.35">
      <c r="A4388">
        <v>670</v>
      </c>
      <c r="B4388">
        <v>6156</v>
      </c>
      <c r="C4388">
        <v>43588</v>
      </c>
      <c r="D4388" s="1">
        <v>41153</v>
      </c>
      <c r="E4388" t="s">
        <v>20</v>
      </c>
      <c r="F4388">
        <v>16</v>
      </c>
      <c r="G4388">
        <v>3075.752</v>
      </c>
      <c r="H4388">
        <v>0.04</v>
      </c>
      <c r="I4388" t="s">
        <v>49</v>
      </c>
      <c r="J4388" s="8">
        <v>-572.68539899999996</v>
      </c>
      <c r="K4388" s="8">
        <f>IF(Table3[[#This Row],[Return Status]] = "Returned", 0, Table3[[#This Row],[Profit]])</f>
        <v>-572.68539899999996</v>
      </c>
      <c r="L4388" s="8" t="str">
        <f>IFERROR(VLOOKUP(Table3[[#This Row],[Order ID]],returns[[Order ID]:[Status]],2,FALSE), "")</f>
        <v/>
      </c>
      <c r="M4388">
        <v>236.97</v>
      </c>
      <c r="N4388">
        <v>59.24</v>
      </c>
      <c r="O4388" t="s">
        <v>847</v>
      </c>
      <c r="P4388" t="s">
        <v>131</v>
      </c>
      <c r="Q4388">
        <v>4901</v>
      </c>
      <c r="R4388" t="s">
        <v>132</v>
      </c>
      <c r="S4388" t="s">
        <v>1979</v>
      </c>
      <c r="T4388" t="e">
        <f>VLOOKUP(Table3[[#This Row],[Region]],managers5[],2,FALSE)</f>
        <v>#N/A</v>
      </c>
      <c r="U4388" t="s">
        <v>1956</v>
      </c>
      <c r="W4388" t="s">
        <v>14</v>
      </c>
      <c r="X4388" t="s">
        <v>24</v>
      </c>
      <c r="Y4388" t="s">
        <v>50</v>
      </c>
      <c r="Z4388" t="s">
        <v>51</v>
      </c>
      <c r="AA4388" t="s">
        <v>848</v>
      </c>
      <c r="AB4388" t="s">
        <v>53</v>
      </c>
      <c r="AC4388">
        <v>0.61</v>
      </c>
      <c r="AD4388" s="1">
        <v>41156</v>
      </c>
    </row>
    <row r="4389" spans="1:30" x14ac:dyDescent="0.35">
      <c r="A4389">
        <v>682</v>
      </c>
      <c r="B4389">
        <v>6155</v>
      </c>
      <c r="C4389">
        <v>43588</v>
      </c>
      <c r="D4389" s="1">
        <v>41153</v>
      </c>
      <c r="E4389" t="s">
        <v>20</v>
      </c>
      <c r="F4389">
        <v>6</v>
      </c>
      <c r="G4389">
        <v>20.47</v>
      </c>
      <c r="H4389">
        <v>0.09</v>
      </c>
      <c r="I4389" t="s">
        <v>9</v>
      </c>
      <c r="J4389" s="8">
        <v>-0.74</v>
      </c>
      <c r="K4389" s="8">
        <f>IF(Table3[[#This Row],[Return Status]] = "Returned", 0, Table3[[#This Row],[Profit]])</f>
        <v>-0.74</v>
      </c>
      <c r="L4389" s="8" t="str">
        <f>IFERROR(VLOOKUP(Table3[[#This Row],[Order ID]],returns[[Order ID]:[Status]],2,FALSE), "")</f>
        <v/>
      </c>
      <c r="M4389">
        <v>3.38</v>
      </c>
      <c r="N4389">
        <v>1.0900000000000001</v>
      </c>
      <c r="O4389" t="s">
        <v>847</v>
      </c>
      <c r="P4389" t="s">
        <v>204</v>
      </c>
      <c r="Q4389">
        <v>5201</v>
      </c>
      <c r="R4389" t="s">
        <v>204</v>
      </c>
      <c r="S4389" t="s">
        <v>1979</v>
      </c>
      <c r="T4389" t="e">
        <f>VLOOKUP(Table3[[#This Row],[Region]],managers5[],2,FALSE)</f>
        <v>#N/A</v>
      </c>
      <c r="U4389" t="s">
        <v>1956</v>
      </c>
      <c r="W4389" t="s">
        <v>14</v>
      </c>
      <c r="X4389" t="s">
        <v>24</v>
      </c>
      <c r="Y4389" t="s">
        <v>16</v>
      </c>
      <c r="Z4389" t="s">
        <v>30</v>
      </c>
      <c r="AA4389" t="s">
        <v>857</v>
      </c>
      <c r="AB4389" t="s">
        <v>35</v>
      </c>
      <c r="AC4389">
        <v>0.39</v>
      </c>
      <c r="AD4389" s="1">
        <v>41154</v>
      </c>
    </row>
    <row r="4390" spans="1:30" x14ac:dyDescent="0.35">
      <c r="A4390">
        <v>6885</v>
      </c>
      <c r="B4390">
        <v>6157</v>
      </c>
      <c r="C4390">
        <v>43590</v>
      </c>
      <c r="D4390" s="1">
        <v>40066</v>
      </c>
      <c r="E4390" t="s">
        <v>41</v>
      </c>
      <c r="F4390">
        <v>24</v>
      </c>
      <c r="G4390">
        <v>3118.6</v>
      </c>
      <c r="H4390">
        <v>0.06</v>
      </c>
      <c r="I4390" t="s">
        <v>33</v>
      </c>
      <c r="J4390" s="8">
        <v>804.2</v>
      </c>
      <c r="K4390" s="8">
        <f>IF(Table3[[#This Row],[Return Status]] = "Returned", 0, Table3[[#This Row],[Profit]])</f>
        <v>804.2</v>
      </c>
      <c r="L4390" s="8" t="str">
        <f>IFERROR(VLOOKUP(Table3[[#This Row],[Order ID]],returns[[Order ID]:[Status]],2,FALSE), "")</f>
        <v/>
      </c>
      <c r="M4390">
        <v>128.24</v>
      </c>
      <c r="N4390">
        <v>12.65</v>
      </c>
      <c r="O4390" t="s">
        <v>495</v>
      </c>
      <c r="P4390" t="s">
        <v>37</v>
      </c>
      <c r="Q4390">
        <v>44691</v>
      </c>
      <c r="R4390" t="s">
        <v>37</v>
      </c>
      <c r="S4390" t="s">
        <v>1979</v>
      </c>
      <c r="T4390" t="e">
        <f>VLOOKUP(Table3[[#This Row],[Region]],managers5[],2,FALSE)</f>
        <v>#N/A</v>
      </c>
      <c r="U4390" t="s">
        <v>1956</v>
      </c>
      <c r="W4390" t="s">
        <v>14</v>
      </c>
      <c r="X4390" t="s">
        <v>24</v>
      </c>
      <c r="Y4390" t="s">
        <v>50</v>
      </c>
      <c r="Z4390" t="s">
        <v>72</v>
      </c>
      <c r="AA4390" t="s">
        <v>595</v>
      </c>
      <c r="AB4390" t="s">
        <v>69</v>
      </c>
      <c r="AD4390" s="2">
        <v>40068</v>
      </c>
    </row>
    <row r="4391" spans="1:30" x14ac:dyDescent="0.35">
      <c r="A4391">
        <v>7072</v>
      </c>
      <c r="B4391">
        <v>6786</v>
      </c>
      <c r="C4391">
        <v>48327</v>
      </c>
      <c r="D4391" s="1">
        <v>40035</v>
      </c>
      <c r="E4391" t="s">
        <v>8</v>
      </c>
      <c r="F4391">
        <v>14</v>
      </c>
      <c r="G4391">
        <v>89.93</v>
      </c>
      <c r="H4391">
        <v>0.03</v>
      </c>
      <c r="I4391" t="s">
        <v>9</v>
      </c>
      <c r="J4391" s="8">
        <v>-44.82</v>
      </c>
      <c r="K4391" s="8">
        <f>IF(Table3[[#This Row],[Return Status]] = "Returned", 0, Table3[[#This Row],[Profit]])</f>
        <v>-44.82</v>
      </c>
      <c r="L4391" s="8" t="str">
        <f>IFERROR(VLOOKUP(Table3[[#This Row],[Order ID]],returns[[Order ID]:[Status]],2,FALSE), "")</f>
        <v/>
      </c>
      <c r="M4391">
        <v>5.98</v>
      </c>
      <c r="N4391">
        <v>3.85</v>
      </c>
      <c r="O4391" t="s">
        <v>42</v>
      </c>
      <c r="P4391" t="s">
        <v>60</v>
      </c>
      <c r="Q4391">
        <v>38637</v>
      </c>
      <c r="R4391" t="s">
        <v>44</v>
      </c>
      <c r="S4391" t="s">
        <v>1978</v>
      </c>
      <c r="T4391" t="e">
        <f>VLOOKUP(Table3[[#This Row],[Region]],managers5[],2,FALSE)</f>
        <v>#N/A</v>
      </c>
      <c r="U4391" t="s">
        <v>1957</v>
      </c>
      <c r="V4391" t="s">
        <v>1959</v>
      </c>
      <c r="W4391" t="s">
        <v>14</v>
      </c>
      <c r="X4391" t="s">
        <v>24</v>
      </c>
      <c r="Y4391" t="s">
        <v>46</v>
      </c>
      <c r="Z4391" t="s">
        <v>47</v>
      </c>
      <c r="AA4391" t="s">
        <v>1378</v>
      </c>
      <c r="AB4391" t="s">
        <v>109</v>
      </c>
      <c r="AC4391">
        <v>0.68</v>
      </c>
      <c r="AD4391" s="2">
        <v>40037</v>
      </c>
    </row>
    <row r="4392" spans="1:30" x14ac:dyDescent="0.35">
      <c r="A4392">
        <v>1229</v>
      </c>
      <c r="B4392">
        <v>1790</v>
      </c>
      <c r="C4392">
        <v>12804</v>
      </c>
      <c r="D4392" s="1">
        <v>41054</v>
      </c>
      <c r="E4392" t="s">
        <v>20</v>
      </c>
      <c r="F4392">
        <v>34</v>
      </c>
      <c r="G4392">
        <v>592.91999999999996</v>
      </c>
      <c r="H4392">
        <v>0.02</v>
      </c>
      <c r="I4392" t="s">
        <v>33</v>
      </c>
      <c r="J4392" s="8">
        <v>-44.92</v>
      </c>
      <c r="K4392" s="8">
        <f>IF(Table3[[#This Row],[Return Status]] = "Returned", 0, Table3[[#This Row],[Profit]])</f>
        <v>-44.92</v>
      </c>
      <c r="L4392" s="8" t="str">
        <f>IFERROR(VLOOKUP(Table3[[#This Row],[Order ID]],returns[[Order ID]:[Status]],2,FALSE), "")</f>
        <v/>
      </c>
      <c r="M4392">
        <v>16.059999999999999</v>
      </c>
      <c r="N4392">
        <v>8.34</v>
      </c>
      <c r="O4392" t="s">
        <v>203</v>
      </c>
      <c r="P4392" t="s">
        <v>43</v>
      </c>
      <c r="Q4392">
        <v>37027</v>
      </c>
      <c r="R4392" t="s">
        <v>44</v>
      </c>
      <c r="S4392" t="s">
        <v>1978</v>
      </c>
      <c r="T4392" t="e">
        <f>VLOOKUP(Table3[[#This Row],[Region]],managers5[],2,FALSE)</f>
        <v>#N/A</v>
      </c>
      <c r="U4392" t="s">
        <v>1957</v>
      </c>
      <c r="V4392" t="s">
        <v>1959</v>
      </c>
      <c r="W4392" t="s">
        <v>14</v>
      </c>
      <c r="X4392" t="s">
        <v>24</v>
      </c>
      <c r="Y4392" t="s">
        <v>16</v>
      </c>
      <c r="Z4392" t="s">
        <v>75</v>
      </c>
      <c r="AA4392" t="s">
        <v>1212</v>
      </c>
      <c r="AB4392" t="s">
        <v>19</v>
      </c>
      <c r="AC4392">
        <v>0.59</v>
      </c>
      <c r="AD4392" s="1">
        <v>41056</v>
      </c>
    </row>
    <row r="4393" spans="1:30" x14ac:dyDescent="0.35">
      <c r="A4393">
        <v>3154</v>
      </c>
      <c r="B4393">
        <v>4609</v>
      </c>
      <c r="C4393">
        <v>32806</v>
      </c>
      <c r="D4393" s="1">
        <v>40715</v>
      </c>
      <c r="E4393" t="s">
        <v>77</v>
      </c>
      <c r="F4393">
        <v>33</v>
      </c>
      <c r="G4393">
        <v>221.23</v>
      </c>
      <c r="H4393">
        <v>0.02</v>
      </c>
      <c r="I4393" t="s">
        <v>9</v>
      </c>
      <c r="J4393" s="8">
        <v>-45.29</v>
      </c>
      <c r="K4393" s="8">
        <f>IF(Table3[[#This Row],[Return Status]] = "Returned", 0, Table3[[#This Row],[Profit]])</f>
        <v>-45.29</v>
      </c>
      <c r="L4393" s="8" t="str">
        <f>IFERROR(VLOOKUP(Table3[[#This Row],[Order ID]],returns[[Order ID]:[Status]],2,FALSE), "")</f>
        <v/>
      </c>
      <c r="M4393">
        <v>6.68</v>
      </c>
      <c r="N4393">
        <v>5.2</v>
      </c>
      <c r="O4393" t="s">
        <v>103</v>
      </c>
      <c r="P4393" t="s">
        <v>43</v>
      </c>
      <c r="Q4393">
        <v>28081</v>
      </c>
      <c r="R4393" t="s">
        <v>44</v>
      </c>
      <c r="S4393" t="s">
        <v>1978</v>
      </c>
      <c r="T4393" t="e">
        <f>VLOOKUP(Table3[[#This Row],[Region]],managers5[],2,FALSE)</f>
        <v>#N/A</v>
      </c>
      <c r="U4393" t="s">
        <v>1957</v>
      </c>
      <c r="V4393" t="s">
        <v>1959</v>
      </c>
      <c r="W4393" t="s">
        <v>14</v>
      </c>
      <c r="X4393" t="s">
        <v>24</v>
      </c>
      <c r="Y4393" t="s">
        <v>16</v>
      </c>
      <c r="Z4393" t="s">
        <v>30</v>
      </c>
      <c r="AA4393" t="s">
        <v>1482</v>
      </c>
      <c r="AB4393" t="s">
        <v>19</v>
      </c>
      <c r="AC4393">
        <v>0.37</v>
      </c>
      <c r="AD4393" s="1">
        <v>40717</v>
      </c>
    </row>
    <row r="4394" spans="1:30" x14ac:dyDescent="0.35">
      <c r="A4394">
        <v>4479</v>
      </c>
      <c r="B4394">
        <v>4343</v>
      </c>
      <c r="C4394">
        <v>30917</v>
      </c>
      <c r="D4394" s="1">
        <v>40483</v>
      </c>
      <c r="E4394" t="s">
        <v>32</v>
      </c>
      <c r="F4394">
        <v>11</v>
      </c>
      <c r="G4394">
        <v>86.79</v>
      </c>
      <c r="H4394">
        <v>0.06</v>
      </c>
      <c r="I4394" t="s">
        <v>9</v>
      </c>
      <c r="J4394" s="8">
        <v>-45.6</v>
      </c>
      <c r="K4394" s="8">
        <f>IF(Table3[[#This Row],[Return Status]] = "Returned", 0, Table3[[#This Row],[Profit]])</f>
        <v>-45.6</v>
      </c>
      <c r="L4394" s="8" t="str">
        <f>IFERROR(VLOOKUP(Table3[[#This Row],[Order ID]],returns[[Order ID]:[Status]],2,FALSE), "")</f>
        <v/>
      </c>
      <c r="M4394">
        <v>8.1199999999999992</v>
      </c>
      <c r="N4394">
        <v>2.83</v>
      </c>
      <c r="O4394" t="s">
        <v>457</v>
      </c>
      <c r="P4394" t="s">
        <v>90</v>
      </c>
      <c r="Q4394">
        <v>72116</v>
      </c>
      <c r="R4394" t="s">
        <v>56</v>
      </c>
      <c r="S4394" t="s">
        <v>1978</v>
      </c>
      <c r="T4394" t="e">
        <f>VLOOKUP(Table3[[#This Row],[Region]],managers5[],2,FALSE)</f>
        <v>#N/A</v>
      </c>
      <c r="U4394" t="s">
        <v>1957</v>
      </c>
      <c r="V4394" t="s">
        <v>1959</v>
      </c>
      <c r="W4394" t="s">
        <v>14</v>
      </c>
      <c r="X4394" t="s">
        <v>71</v>
      </c>
      <c r="Y4394" t="s">
        <v>46</v>
      </c>
      <c r="Z4394" t="s">
        <v>47</v>
      </c>
      <c r="AA4394" t="s">
        <v>1500</v>
      </c>
      <c r="AB4394" t="s">
        <v>109</v>
      </c>
      <c r="AC4394">
        <v>0.77</v>
      </c>
      <c r="AD4394" s="2">
        <v>40485</v>
      </c>
    </row>
    <row r="4395" spans="1:30" x14ac:dyDescent="0.35">
      <c r="A4395">
        <v>1128</v>
      </c>
      <c r="B4395">
        <v>6052</v>
      </c>
      <c r="C4395">
        <v>42887</v>
      </c>
      <c r="D4395" s="1">
        <v>41070</v>
      </c>
      <c r="E4395" t="s">
        <v>20</v>
      </c>
      <c r="F4395">
        <v>11</v>
      </c>
      <c r="G4395">
        <v>234.76</v>
      </c>
      <c r="H4395">
        <v>0.04</v>
      </c>
      <c r="I4395" t="s">
        <v>9</v>
      </c>
      <c r="J4395" s="8">
        <v>-45.65</v>
      </c>
      <c r="K4395" s="8">
        <f>IF(Table3[[#This Row],[Return Status]] = "Returned", 0, Table3[[#This Row],[Profit]])</f>
        <v>-45.65</v>
      </c>
      <c r="L4395" s="8" t="str">
        <f>IFERROR(VLOOKUP(Table3[[#This Row],[Order ID]],returns[[Order ID]:[Status]],2,FALSE), "")</f>
        <v/>
      </c>
      <c r="M4395">
        <v>21.38</v>
      </c>
      <c r="N4395">
        <v>8.99</v>
      </c>
      <c r="O4395" t="s">
        <v>1165</v>
      </c>
      <c r="P4395" t="s">
        <v>55</v>
      </c>
      <c r="Q4395">
        <v>34741</v>
      </c>
      <c r="R4395" t="s">
        <v>56</v>
      </c>
      <c r="S4395" t="s">
        <v>1978</v>
      </c>
      <c r="T4395" t="e">
        <f>VLOOKUP(Table3[[#This Row],[Region]],managers5[],2,FALSE)</f>
        <v>#N/A</v>
      </c>
      <c r="U4395" t="s">
        <v>1957</v>
      </c>
      <c r="V4395" t="s">
        <v>1959</v>
      </c>
      <c r="W4395" t="s">
        <v>14</v>
      </c>
      <c r="X4395" t="s">
        <v>39</v>
      </c>
      <c r="Y4395" t="s">
        <v>16</v>
      </c>
      <c r="Z4395" t="s">
        <v>106</v>
      </c>
      <c r="AA4395" t="s">
        <v>367</v>
      </c>
      <c r="AB4395" t="s">
        <v>109</v>
      </c>
      <c r="AC4395">
        <v>0.59</v>
      </c>
      <c r="AD4395" s="1">
        <v>41072</v>
      </c>
    </row>
    <row r="4396" spans="1:30" x14ac:dyDescent="0.35">
      <c r="A4396">
        <v>4961</v>
      </c>
      <c r="B4396">
        <v>8113</v>
      </c>
      <c r="C4396">
        <v>57921</v>
      </c>
      <c r="D4396" s="1">
        <v>40408</v>
      </c>
      <c r="E4396" t="s">
        <v>20</v>
      </c>
      <c r="F4396">
        <v>7</v>
      </c>
      <c r="G4396">
        <v>148.05000000000001</v>
      </c>
      <c r="H4396">
        <v>0.08</v>
      </c>
      <c r="I4396" t="s">
        <v>9</v>
      </c>
      <c r="J4396" s="8">
        <v>-45.94</v>
      </c>
      <c r="K4396" s="8">
        <f>IF(Table3[[#This Row],[Return Status]] = "Returned", 0, Table3[[#This Row],[Profit]])</f>
        <v>-45.94</v>
      </c>
      <c r="L4396" s="8" t="str">
        <f>IFERROR(VLOOKUP(Table3[[#This Row],[Order ID]],returns[[Order ID]:[Status]],2,FALSE), "")</f>
        <v/>
      </c>
      <c r="M4396">
        <v>21.38</v>
      </c>
      <c r="N4396">
        <v>8.99</v>
      </c>
      <c r="O4396" t="s">
        <v>1806</v>
      </c>
      <c r="P4396" t="s">
        <v>55</v>
      </c>
      <c r="Q4396">
        <v>33772</v>
      </c>
      <c r="R4396" t="s">
        <v>56</v>
      </c>
      <c r="S4396" t="s">
        <v>1978</v>
      </c>
      <c r="T4396" t="e">
        <f>VLOOKUP(Table3[[#This Row],[Region]],managers5[],2,FALSE)</f>
        <v>#N/A</v>
      </c>
      <c r="U4396" t="s">
        <v>1957</v>
      </c>
      <c r="V4396" t="s">
        <v>1959</v>
      </c>
      <c r="W4396" t="s">
        <v>14</v>
      </c>
      <c r="X4396" t="s">
        <v>39</v>
      </c>
      <c r="Y4396" t="s">
        <v>16</v>
      </c>
      <c r="Z4396" t="s">
        <v>106</v>
      </c>
      <c r="AA4396" t="s">
        <v>367</v>
      </c>
      <c r="AB4396" t="s">
        <v>109</v>
      </c>
      <c r="AC4396">
        <v>0.59</v>
      </c>
      <c r="AD4396" s="2">
        <v>40410</v>
      </c>
    </row>
    <row r="4397" spans="1:30" x14ac:dyDescent="0.35">
      <c r="A4397">
        <v>4474</v>
      </c>
      <c r="B4397">
        <v>2763</v>
      </c>
      <c r="C4397">
        <v>19974</v>
      </c>
      <c r="D4397" s="1">
        <v>40485</v>
      </c>
      <c r="E4397" t="s">
        <v>77</v>
      </c>
      <c r="F4397">
        <v>22</v>
      </c>
      <c r="G4397">
        <v>267.43</v>
      </c>
      <c r="H4397">
        <v>7.0000000000000007E-2</v>
      </c>
      <c r="I4397" t="s">
        <v>9</v>
      </c>
      <c r="J4397" s="8">
        <v>-45.98</v>
      </c>
      <c r="K4397" s="8">
        <f>IF(Table3[[#This Row],[Return Status]] = "Returned", 0, Table3[[#This Row],[Profit]])</f>
        <v>-45.98</v>
      </c>
      <c r="L4397" s="8" t="str">
        <f>IFERROR(VLOOKUP(Table3[[#This Row],[Order ID]],returns[[Order ID]:[Status]],2,FALSE), "")</f>
        <v/>
      </c>
      <c r="M4397">
        <v>12.28</v>
      </c>
      <c r="N4397">
        <v>6.13</v>
      </c>
      <c r="O4397" t="s">
        <v>248</v>
      </c>
      <c r="P4397" t="s">
        <v>43</v>
      </c>
      <c r="Q4397">
        <v>27893</v>
      </c>
      <c r="R4397" t="s">
        <v>44</v>
      </c>
      <c r="S4397" t="s">
        <v>1978</v>
      </c>
      <c r="T4397" t="e">
        <f>VLOOKUP(Table3[[#This Row],[Region]],managers5[],2,FALSE)</f>
        <v>#N/A</v>
      </c>
      <c r="U4397" t="s">
        <v>1957</v>
      </c>
      <c r="V4397" t="s">
        <v>1959</v>
      </c>
      <c r="W4397" t="s">
        <v>14</v>
      </c>
      <c r="X4397" t="s">
        <v>71</v>
      </c>
      <c r="Y4397" t="s">
        <v>16</v>
      </c>
      <c r="Z4397" t="s">
        <v>75</v>
      </c>
      <c r="AA4397" t="s">
        <v>1516</v>
      </c>
      <c r="AB4397" t="s">
        <v>19</v>
      </c>
      <c r="AC4397">
        <v>0.56999999999999995</v>
      </c>
      <c r="AD4397" s="2">
        <v>40487</v>
      </c>
    </row>
    <row r="4398" spans="1:30" x14ac:dyDescent="0.35">
      <c r="A4398">
        <v>707</v>
      </c>
      <c r="B4398">
        <v>6165</v>
      </c>
      <c r="C4398">
        <v>43682</v>
      </c>
      <c r="D4398" s="1">
        <v>41148</v>
      </c>
      <c r="E4398" t="s">
        <v>20</v>
      </c>
      <c r="F4398">
        <v>14</v>
      </c>
      <c r="G4398">
        <v>1849.6</v>
      </c>
      <c r="H4398">
        <v>0.06</v>
      </c>
      <c r="I4398" t="s">
        <v>9</v>
      </c>
      <c r="J4398" s="8">
        <v>62.162999999999997</v>
      </c>
      <c r="K4398" s="8">
        <f>IF(Table3[[#This Row],[Return Status]] = "Returned", 0, Table3[[#This Row],[Profit]])</f>
        <v>62.162999999999997</v>
      </c>
      <c r="L4398" s="8" t="str">
        <f>IFERROR(VLOOKUP(Table3[[#This Row],[Order ID]],returns[[Order ID]:[Status]],2,FALSE), "")</f>
        <v/>
      </c>
      <c r="M4398">
        <v>155.99</v>
      </c>
      <c r="N4398">
        <v>8.99</v>
      </c>
      <c r="O4398" t="s">
        <v>879</v>
      </c>
      <c r="P4398" t="s">
        <v>11</v>
      </c>
      <c r="Q4398">
        <v>90210</v>
      </c>
      <c r="R4398" t="s">
        <v>12</v>
      </c>
      <c r="S4398" t="s">
        <v>1976</v>
      </c>
      <c r="T4398" t="e">
        <f>VLOOKUP(Table3[[#This Row],[Region]],managers5[],2,FALSE)</f>
        <v>#N/A</v>
      </c>
      <c r="U4398" t="s">
        <v>1955</v>
      </c>
      <c r="V4398" t="s">
        <v>1959</v>
      </c>
      <c r="W4398" t="s">
        <v>14</v>
      </c>
      <c r="X4398" t="s">
        <v>71</v>
      </c>
      <c r="Y4398" t="s">
        <v>46</v>
      </c>
      <c r="Z4398" t="s">
        <v>86</v>
      </c>
      <c r="AA4398" t="s">
        <v>880</v>
      </c>
      <c r="AB4398" t="s">
        <v>19</v>
      </c>
      <c r="AC4398">
        <v>0.55000000000000004</v>
      </c>
      <c r="AD4398" s="1">
        <v>41150</v>
      </c>
    </row>
    <row r="4399" spans="1:30" x14ac:dyDescent="0.35">
      <c r="A4399">
        <v>3411</v>
      </c>
      <c r="B4399">
        <v>6166</v>
      </c>
      <c r="C4399">
        <v>43686</v>
      </c>
      <c r="D4399" s="1">
        <v>40670</v>
      </c>
      <c r="E4399" t="s">
        <v>20</v>
      </c>
      <c r="F4399">
        <v>16</v>
      </c>
      <c r="G4399">
        <v>1313.64</v>
      </c>
      <c r="H4399">
        <v>0.05</v>
      </c>
      <c r="I4399" t="s">
        <v>9</v>
      </c>
      <c r="J4399" s="8">
        <v>284.83999999999997</v>
      </c>
      <c r="K4399" s="8">
        <f>IF(Table3[[#This Row],[Return Status]] = "Returned", 0, Table3[[#This Row],[Profit]])</f>
        <v>284.83999999999997</v>
      </c>
      <c r="L4399" s="8" t="str">
        <f>IFERROR(VLOOKUP(Table3[[#This Row],[Order ID]],returns[[Order ID]:[Status]],2,FALSE), "")</f>
        <v/>
      </c>
      <c r="M4399">
        <v>83.1</v>
      </c>
      <c r="N4399">
        <v>6.13</v>
      </c>
      <c r="O4399" t="s">
        <v>584</v>
      </c>
      <c r="P4399" t="s">
        <v>97</v>
      </c>
      <c r="Q4399">
        <v>97405</v>
      </c>
      <c r="R4399" t="s">
        <v>98</v>
      </c>
      <c r="S4399" t="s">
        <v>1976</v>
      </c>
      <c r="T4399" t="e">
        <f>VLOOKUP(Table3[[#This Row],[Region]],managers5[],2,FALSE)</f>
        <v>#N/A</v>
      </c>
      <c r="U4399" t="s">
        <v>1955</v>
      </c>
      <c r="V4399" t="s">
        <v>1959</v>
      </c>
      <c r="W4399" t="s">
        <v>14</v>
      </c>
      <c r="X4399" t="s">
        <v>71</v>
      </c>
      <c r="Y4399" t="s">
        <v>46</v>
      </c>
      <c r="Z4399" t="s">
        <v>47</v>
      </c>
      <c r="AA4399" t="s">
        <v>1240</v>
      </c>
      <c r="AB4399" t="s">
        <v>19</v>
      </c>
      <c r="AC4399">
        <v>0.45</v>
      </c>
      <c r="AD4399" s="1">
        <v>40671</v>
      </c>
    </row>
    <row r="4400" spans="1:30" x14ac:dyDescent="0.35">
      <c r="A4400">
        <v>642</v>
      </c>
      <c r="B4400">
        <v>6167</v>
      </c>
      <c r="C4400">
        <v>43713</v>
      </c>
      <c r="D4400" s="1">
        <v>41159</v>
      </c>
      <c r="E4400" t="s">
        <v>20</v>
      </c>
      <c r="F4400">
        <v>12</v>
      </c>
      <c r="G4400">
        <v>34.409999999999997</v>
      </c>
      <c r="H4400">
        <v>0.05</v>
      </c>
      <c r="I4400" t="s">
        <v>9</v>
      </c>
      <c r="J4400" s="8">
        <v>-17.690000000000001</v>
      </c>
      <c r="K4400" s="8">
        <f>IF(Table3[[#This Row],[Return Status]] = "Returned", 0, Table3[[#This Row],[Profit]])</f>
        <v>0</v>
      </c>
      <c r="L4400" s="8" t="str">
        <f>IFERROR(VLOOKUP(Table3[[#This Row],[Order ID]],returns[[Order ID]:[Status]],2,FALSE), "")</f>
        <v>Returned</v>
      </c>
      <c r="M4400">
        <v>2.6</v>
      </c>
      <c r="N4400">
        <v>2.4</v>
      </c>
      <c r="O4400" t="s">
        <v>544</v>
      </c>
      <c r="P4400" t="s">
        <v>37</v>
      </c>
      <c r="Q4400">
        <v>17403</v>
      </c>
      <c r="R4400" t="s">
        <v>37</v>
      </c>
      <c r="S4400" t="s">
        <v>1979</v>
      </c>
      <c r="T4400" t="e">
        <f>VLOOKUP(Table3[[#This Row],[Region]],managers5[],2,FALSE)</f>
        <v>#N/A</v>
      </c>
      <c r="U4400" t="s">
        <v>1956</v>
      </c>
      <c r="W4400" t="s">
        <v>14</v>
      </c>
      <c r="X4400" t="s">
        <v>15</v>
      </c>
      <c r="Y4400" t="s">
        <v>16</v>
      </c>
      <c r="Z4400" t="s">
        <v>106</v>
      </c>
      <c r="AA4400" t="s">
        <v>494</v>
      </c>
      <c r="AB4400" t="s">
        <v>35</v>
      </c>
      <c r="AC4400">
        <v>0.57999999999999996</v>
      </c>
      <c r="AD4400" s="1">
        <v>41161</v>
      </c>
    </row>
    <row r="4401" spans="1:30" x14ac:dyDescent="0.35">
      <c r="A4401">
        <v>4831</v>
      </c>
      <c r="B4401">
        <v>7034</v>
      </c>
      <c r="C4401">
        <v>50209</v>
      </c>
      <c r="D4401" s="1">
        <v>40431</v>
      </c>
      <c r="E4401" t="s">
        <v>77</v>
      </c>
      <c r="F4401">
        <v>2</v>
      </c>
      <c r="G4401">
        <v>53.3</v>
      </c>
      <c r="H4401">
        <v>0</v>
      </c>
      <c r="I4401" t="s">
        <v>9</v>
      </c>
      <c r="J4401" s="8">
        <v>-46.2</v>
      </c>
      <c r="K4401" s="8">
        <f>IF(Table3[[#This Row],[Return Status]] = "Returned", 0, Table3[[#This Row],[Profit]])</f>
        <v>-46.2</v>
      </c>
      <c r="L4401" s="8" t="str">
        <f>IFERROR(VLOOKUP(Table3[[#This Row],[Order ID]],returns[[Order ID]:[Status]],2,FALSE), "")</f>
        <v/>
      </c>
      <c r="M4401">
        <v>20.89</v>
      </c>
      <c r="N4401">
        <v>11.52</v>
      </c>
      <c r="O4401" t="s">
        <v>994</v>
      </c>
      <c r="P4401" t="s">
        <v>589</v>
      </c>
      <c r="Q4401">
        <v>24281</v>
      </c>
      <c r="R4401" t="s">
        <v>44</v>
      </c>
      <c r="S4401" t="s">
        <v>1978</v>
      </c>
      <c r="T4401" t="e">
        <f>VLOOKUP(Table3[[#This Row],[Region]],managers5[],2,FALSE)</f>
        <v>#N/A</v>
      </c>
      <c r="U4401" t="s">
        <v>1957</v>
      </c>
      <c r="V4401" t="s">
        <v>1959</v>
      </c>
      <c r="W4401" t="s">
        <v>14</v>
      </c>
      <c r="X4401" t="s">
        <v>39</v>
      </c>
      <c r="Y4401" t="s">
        <v>16</v>
      </c>
      <c r="Z4401" t="s">
        <v>75</v>
      </c>
      <c r="AA4401" t="s">
        <v>1503</v>
      </c>
      <c r="AB4401" t="s">
        <v>19</v>
      </c>
      <c r="AC4401">
        <v>0.83</v>
      </c>
      <c r="AD4401" s="2">
        <v>40432</v>
      </c>
    </row>
    <row r="4402" spans="1:30" x14ac:dyDescent="0.35">
      <c r="A4402">
        <v>2462</v>
      </c>
      <c r="B4402">
        <v>8287</v>
      </c>
      <c r="C4402">
        <v>59205</v>
      </c>
      <c r="D4402" s="1">
        <v>40847</v>
      </c>
      <c r="E4402" t="s">
        <v>41</v>
      </c>
      <c r="F4402">
        <v>11</v>
      </c>
      <c r="G4402">
        <v>54.59</v>
      </c>
      <c r="H4402">
        <v>0</v>
      </c>
      <c r="I4402" t="s">
        <v>9</v>
      </c>
      <c r="J4402" s="8">
        <v>-47.18</v>
      </c>
      <c r="K4402" s="8">
        <f>IF(Table3[[#This Row],[Return Status]] = "Returned", 0, Table3[[#This Row],[Profit]])</f>
        <v>-47.18</v>
      </c>
      <c r="L4402" s="8" t="str">
        <f>IFERROR(VLOOKUP(Table3[[#This Row],[Order ID]],returns[[Order ID]:[Status]],2,FALSE), "")</f>
        <v/>
      </c>
      <c r="M4402">
        <v>4.13</v>
      </c>
      <c r="N4402">
        <v>6.89</v>
      </c>
      <c r="O4402" t="s">
        <v>459</v>
      </c>
      <c r="P4402" t="s">
        <v>1144</v>
      </c>
      <c r="Q4402">
        <v>27587</v>
      </c>
      <c r="R4402" t="s">
        <v>44</v>
      </c>
      <c r="S4402" t="s">
        <v>1978</v>
      </c>
      <c r="T4402" t="e">
        <f>VLOOKUP(Table3[[#This Row],[Region]],managers5[],2,FALSE)</f>
        <v>#N/A</v>
      </c>
      <c r="U4402" t="s">
        <v>1957</v>
      </c>
      <c r="V4402" t="s">
        <v>1959</v>
      </c>
      <c r="W4402" t="s">
        <v>14</v>
      </c>
      <c r="X4402" t="s">
        <v>24</v>
      </c>
      <c r="Y4402" t="s">
        <v>16</v>
      </c>
      <c r="Z4402" t="s">
        <v>99</v>
      </c>
      <c r="AA4402" t="s">
        <v>1629</v>
      </c>
      <c r="AB4402" t="s">
        <v>19</v>
      </c>
      <c r="AC4402">
        <v>0.39</v>
      </c>
      <c r="AD4402" s="1">
        <v>40849</v>
      </c>
    </row>
    <row r="4403" spans="1:30" x14ac:dyDescent="0.35">
      <c r="A4403">
        <v>4480</v>
      </c>
      <c r="B4403">
        <v>6169</v>
      </c>
      <c r="C4403">
        <v>43745</v>
      </c>
      <c r="D4403" s="1">
        <v>40483</v>
      </c>
      <c r="E4403" t="s">
        <v>32</v>
      </c>
      <c r="F4403">
        <v>26</v>
      </c>
      <c r="G4403">
        <v>1368.03</v>
      </c>
      <c r="H4403">
        <v>0.04</v>
      </c>
      <c r="I4403" t="s">
        <v>9</v>
      </c>
      <c r="J4403" s="8">
        <v>27.51</v>
      </c>
      <c r="K4403" s="8">
        <f>IF(Table3[[#This Row],[Return Status]] = "Returned", 0, Table3[[#This Row],[Profit]])</f>
        <v>27.51</v>
      </c>
      <c r="L4403" s="8" t="str">
        <f>IFERROR(VLOOKUP(Table3[[#This Row],[Order ID]],returns[[Order ID]:[Status]],2,FALSE), "")</f>
        <v/>
      </c>
      <c r="M4403">
        <v>50.98</v>
      </c>
      <c r="N4403">
        <v>6.5</v>
      </c>
      <c r="O4403" t="s">
        <v>586</v>
      </c>
      <c r="P4403" t="s">
        <v>37</v>
      </c>
      <c r="Q4403">
        <v>11758</v>
      </c>
      <c r="R4403" t="s">
        <v>37</v>
      </c>
      <c r="S4403" t="s">
        <v>1979</v>
      </c>
      <c r="T4403" t="e">
        <f>VLOOKUP(Table3[[#This Row],[Region]],managers5[],2,FALSE)</f>
        <v>#N/A</v>
      </c>
      <c r="U4403" t="s">
        <v>1956</v>
      </c>
      <c r="W4403" t="s">
        <v>14</v>
      </c>
      <c r="X4403" t="s">
        <v>71</v>
      </c>
      <c r="Y4403" t="s">
        <v>46</v>
      </c>
      <c r="Z4403" t="s">
        <v>47</v>
      </c>
      <c r="AA4403" t="s">
        <v>1183</v>
      </c>
      <c r="AB4403" t="s">
        <v>19</v>
      </c>
      <c r="AC4403">
        <v>0.73</v>
      </c>
      <c r="AD4403" s="2">
        <v>40485</v>
      </c>
    </row>
    <row r="4404" spans="1:30" x14ac:dyDescent="0.35">
      <c r="A4404">
        <v>4481</v>
      </c>
      <c r="B4404">
        <v>6170</v>
      </c>
      <c r="C4404">
        <v>43745</v>
      </c>
      <c r="D4404" s="1">
        <v>40483</v>
      </c>
      <c r="E4404" t="s">
        <v>32</v>
      </c>
      <c r="F4404">
        <v>41</v>
      </c>
      <c r="G4404">
        <v>260.64</v>
      </c>
      <c r="H4404">
        <v>0.08</v>
      </c>
      <c r="I4404" t="s">
        <v>9</v>
      </c>
      <c r="J4404" s="8">
        <v>-106.21</v>
      </c>
      <c r="K4404" s="8">
        <f>IF(Table3[[#This Row],[Return Status]] = "Returned", 0, Table3[[#This Row],[Profit]])</f>
        <v>-106.21</v>
      </c>
      <c r="L4404" s="8" t="str">
        <f>IFERROR(VLOOKUP(Table3[[#This Row],[Order ID]],returns[[Order ID]:[Status]],2,FALSE), "")</f>
        <v/>
      </c>
      <c r="M4404">
        <v>6.68</v>
      </c>
      <c r="N4404">
        <v>6.15</v>
      </c>
      <c r="O4404" t="s">
        <v>586</v>
      </c>
      <c r="P4404" t="s">
        <v>37</v>
      </c>
      <c r="Q4404">
        <v>11758</v>
      </c>
      <c r="R4404" t="s">
        <v>37</v>
      </c>
      <c r="S4404" t="s">
        <v>1979</v>
      </c>
      <c r="T4404" t="e">
        <f>VLOOKUP(Table3[[#This Row],[Region]],managers5[],2,FALSE)</f>
        <v>#N/A</v>
      </c>
      <c r="U4404" t="s">
        <v>1956</v>
      </c>
      <c r="W4404" t="s">
        <v>14</v>
      </c>
      <c r="X4404" t="s">
        <v>71</v>
      </c>
      <c r="Y4404" t="s">
        <v>16</v>
      </c>
      <c r="Z4404" t="s">
        <v>30</v>
      </c>
      <c r="AA4404" t="s">
        <v>1594</v>
      </c>
      <c r="AB4404" t="s">
        <v>19</v>
      </c>
      <c r="AC4404">
        <v>0.37</v>
      </c>
      <c r="AD4404" s="2">
        <v>40485</v>
      </c>
    </row>
    <row r="4405" spans="1:30" x14ac:dyDescent="0.35">
      <c r="A4405">
        <v>4498</v>
      </c>
      <c r="B4405">
        <v>6168</v>
      </c>
      <c r="C4405">
        <v>43745</v>
      </c>
      <c r="D4405" s="1">
        <v>40483</v>
      </c>
      <c r="E4405" t="s">
        <v>32</v>
      </c>
      <c r="F4405">
        <v>43</v>
      </c>
      <c r="G4405">
        <v>2433.5300000000002</v>
      </c>
      <c r="H4405">
        <v>0.02</v>
      </c>
      <c r="I4405" t="s">
        <v>9</v>
      </c>
      <c r="J4405" s="8">
        <v>946.7</v>
      </c>
      <c r="K4405" s="8">
        <f>IF(Table3[[#This Row],[Return Status]] = "Returned", 0, Table3[[#This Row],[Profit]])</f>
        <v>946.7</v>
      </c>
      <c r="L4405" s="8" t="str">
        <f>IFERROR(VLOOKUP(Table3[[#This Row],[Order ID]],returns[[Order ID]:[Status]],2,FALSE), "")</f>
        <v/>
      </c>
      <c r="M4405">
        <v>54.48</v>
      </c>
      <c r="N4405">
        <v>0.99</v>
      </c>
      <c r="O4405" t="s">
        <v>586</v>
      </c>
      <c r="P4405" t="s">
        <v>37</v>
      </c>
      <c r="Q4405">
        <v>11758</v>
      </c>
      <c r="R4405" t="s">
        <v>37</v>
      </c>
      <c r="S4405" t="s">
        <v>1979</v>
      </c>
      <c r="T4405" t="e">
        <f>VLOOKUP(Table3[[#This Row],[Region]],managers5[],2,FALSE)</f>
        <v>#N/A</v>
      </c>
      <c r="U4405" t="s">
        <v>1956</v>
      </c>
      <c r="W4405" t="s">
        <v>14</v>
      </c>
      <c r="X4405" t="s">
        <v>71</v>
      </c>
      <c r="Y4405" t="s">
        <v>16</v>
      </c>
      <c r="Z4405" t="s">
        <v>83</v>
      </c>
      <c r="AA4405" t="s">
        <v>1336</v>
      </c>
      <c r="AB4405" t="s">
        <v>19</v>
      </c>
      <c r="AC4405">
        <v>0.56999999999999995</v>
      </c>
      <c r="AD4405" s="2">
        <v>40483</v>
      </c>
    </row>
    <row r="4406" spans="1:30" x14ac:dyDescent="0.35">
      <c r="A4406">
        <v>4499</v>
      </c>
      <c r="B4406">
        <v>6171</v>
      </c>
      <c r="C4406">
        <v>43745</v>
      </c>
      <c r="D4406" s="1">
        <v>40483</v>
      </c>
      <c r="E4406" t="s">
        <v>32</v>
      </c>
      <c r="F4406">
        <v>32</v>
      </c>
      <c r="G4406">
        <v>1250.42649999999</v>
      </c>
      <c r="H4406">
        <v>0.02</v>
      </c>
      <c r="I4406" t="s">
        <v>9</v>
      </c>
      <c r="J4406" s="8">
        <v>303.3</v>
      </c>
      <c r="K4406" s="8">
        <f>IF(Table3[[#This Row],[Return Status]] = "Returned", 0, Table3[[#This Row],[Profit]])</f>
        <v>303.3</v>
      </c>
      <c r="L4406" s="8" t="str">
        <f>IFERROR(VLOOKUP(Table3[[#This Row],[Order ID]],returns[[Order ID]:[Status]],2,FALSE), "")</f>
        <v/>
      </c>
      <c r="M4406">
        <v>45.99</v>
      </c>
      <c r="N4406">
        <v>2.5</v>
      </c>
      <c r="O4406" t="s">
        <v>586</v>
      </c>
      <c r="P4406" t="s">
        <v>37</v>
      </c>
      <c r="Q4406">
        <v>11758</v>
      </c>
      <c r="R4406" t="s">
        <v>37</v>
      </c>
      <c r="S4406" t="s">
        <v>1979</v>
      </c>
      <c r="T4406" t="e">
        <f>VLOOKUP(Table3[[#This Row],[Region]],managers5[],2,FALSE)</f>
        <v>#N/A</v>
      </c>
      <c r="U4406" t="s">
        <v>1956</v>
      </c>
      <c r="W4406" t="s">
        <v>14</v>
      </c>
      <c r="X4406" t="s">
        <v>71</v>
      </c>
      <c r="Y4406" t="s">
        <v>46</v>
      </c>
      <c r="Z4406" t="s">
        <v>86</v>
      </c>
      <c r="AA4406" t="s">
        <v>1441</v>
      </c>
      <c r="AB4406" t="s">
        <v>19</v>
      </c>
      <c r="AC4406">
        <v>0.56000000000000005</v>
      </c>
      <c r="AD4406" s="2">
        <v>40483</v>
      </c>
    </row>
    <row r="4407" spans="1:30" x14ac:dyDescent="0.35">
      <c r="A4407">
        <v>1055</v>
      </c>
      <c r="B4407">
        <v>6174</v>
      </c>
      <c r="C4407">
        <v>43751</v>
      </c>
      <c r="D4407" s="1">
        <v>41087</v>
      </c>
      <c r="E4407" t="s">
        <v>77</v>
      </c>
      <c r="F4407">
        <v>43</v>
      </c>
      <c r="G4407">
        <v>621.44000000000005</v>
      </c>
      <c r="H4407">
        <v>0.08</v>
      </c>
      <c r="I4407" t="s">
        <v>9</v>
      </c>
      <c r="J4407" s="8">
        <v>-130.96</v>
      </c>
      <c r="K4407" s="8">
        <f>IF(Table3[[#This Row],[Return Status]] = "Returned", 0, Table3[[#This Row],[Profit]])</f>
        <v>-130.96</v>
      </c>
      <c r="L4407" s="8" t="str">
        <f>IFERROR(VLOOKUP(Table3[[#This Row],[Order ID]],returns[[Order ID]:[Status]],2,FALSE), "")</f>
        <v/>
      </c>
      <c r="M4407">
        <v>15.14</v>
      </c>
      <c r="N4407">
        <v>4.53</v>
      </c>
      <c r="O4407" t="s">
        <v>1120</v>
      </c>
      <c r="P4407" t="s">
        <v>204</v>
      </c>
      <c r="Q4407">
        <v>5439</v>
      </c>
      <c r="R4407" t="s">
        <v>204</v>
      </c>
      <c r="S4407" t="s">
        <v>1979</v>
      </c>
      <c r="T4407" t="e">
        <f>VLOOKUP(Table3[[#This Row],[Region]],managers5[],2,FALSE)</f>
        <v>#N/A</v>
      </c>
      <c r="U4407" t="s">
        <v>1956</v>
      </c>
      <c r="W4407" t="s">
        <v>14</v>
      </c>
      <c r="X4407" t="s">
        <v>71</v>
      </c>
      <c r="Y4407" t="s">
        <v>16</v>
      </c>
      <c r="Z4407" t="s">
        <v>75</v>
      </c>
      <c r="AA4407" t="s">
        <v>987</v>
      </c>
      <c r="AB4407" t="s">
        <v>19</v>
      </c>
      <c r="AC4407">
        <v>0.81</v>
      </c>
      <c r="AD4407" s="1">
        <v>41089</v>
      </c>
    </row>
    <row r="4408" spans="1:30" x14ac:dyDescent="0.35">
      <c r="A4408">
        <v>6989</v>
      </c>
      <c r="B4408">
        <v>6175</v>
      </c>
      <c r="C4408">
        <v>43779</v>
      </c>
      <c r="D4408" s="1">
        <v>40046</v>
      </c>
      <c r="E4408" t="s">
        <v>77</v>
      </c>
      <c r="F4408">
        <v>20</v>
      </c>
      <c r="G4408">
        <v>3878.49</v>
      </c>
      <c r="H4408">
        <v>0.09</v>
      </c>
      <c r="I4408" t="s">
        <v>9</v>
      </c>
      <c r="J4408" s="8">
        <v>1397.86</v>
      </c>
      <c r="K4408" s="8">
        <f>IF(Table3[[#This Row],[Return Status]] = "Returned", 0, Table3[[#This Row],[Profit]])</f>
        <v>1397.86</v>
      </c>
      <c r="L4408" s="8" t="str">
        <f>IFERROR(VLOOKUP(Table3[[#This Row],[Order ID]],returns[[Order ID]:[Status]],2,FALSE), "")</f>
        <v/>
      </c>
      <c r="M4408">
        <v>209.84</v>
      </c>
      <c r="N4408">
        <v>21.21</v>
      </c>
      <c r="O4408" t="s">
        <v>1227</v>
      </c>
      <c r="P4408" t="s">
        <v>37</v>
      </c>
      <c r="Q4408">
        <v>10550</v>
      </c>
      <c r="R4408" t="s">
        <v>37</v>
      </c>
      <c r="S4408" t="s">
        <v>1979</v>
      </c>
      <c r="T4408" t="e">
        <f>VLOOKUP(Table3[[#This Row],[Region]],managers5[],2,FALSE)</f>
        <v>#N/A</v>
      </c>
      <c r="U4408" t="s">
        <v>1956</v>
      </c>
      <c r="W4408" t="s">
        <v>14</v>
      </c>
      <c r="X4408" t="s">
        <v>71</v>
      </c>
      <c r="Y4408" t="s">
        <v>50</v>
      </c>
      <c r="Z4408" t="s">
        <v>61</v>
      </c>
      <c r="AA4408" t="s">
        <v>1029</v>
      </c>
      <c r="AB4408" t="s">
        <v>85</v>
      </c>
      <c r="AC4408">
        <v>0.59</v>
      </c>
      <c r="AD4408" s="2">
        <v>40049</v>
      </c>
    </row>
    <row r="4409" spans="1:30" x14ac:dyDescent="0.35">
      <c r="A4409">
        <v>6827</v>
      </c>
      <c r="B4409">
        <v>7606</v>
      </c>
      <c r="C4409">
        <v>54436</v>
      </c>
      <c r="D4409" s="1">
        <v>40075</v>
      </c>
      <c r="E4409" t="s">
        <v>77</v>
      </c>
      <c r="F4409">
        <v>37</v>
      </c>
      <c r="G4409">
        <v>321.3</v>
      </c>
      <c r="H4409">
        <v>0</v>
      </c>
      <c r="I4409" t="s">
        <v>9</v>
      </c>
      <c r="J4409" s="8">
        <v>-47.23</v>
      </c>
      <c r="K4409" s="8">
        <f>IF(Table3[[#This Row],[Return Status]] = "Returned", 0, Table3[[#This Row],[Profit]])</f>
        <v>-47.23</v>
      </c>
      <c r="L4409" s="8" t="str">
        <f>IFERROR(VLOOKUP(Table3[[#This Row],[Order ID]],returns[[Order ID]:[Status]],2,FALSE), "")</f>
        <v/>
      </c>
      <c r="M4409">
        <v>8.1199999999999992</v>
      </c>
      <c r="N4409">
        <v>2.83</v>
      </c>
      <c r="O4409" t="s">
        <v>1480</v>
      </c>
      <c r="P4409" t="s">
        <v>55</v>
      </c>
      <c r="Q4409">
        <v>32303</v>
      </c>
      <c r="R4409" t="s">
        <v>56</v>
      </c>
      <c r="S4409" t="s">
        <v>1978</v>
      </c>
      <c r="T4409" t="e">
        <f>VLOOKUP(Table3[[#This Row],[Region]],managers5[],2,FALSE)</f>
        <v>#N/A</v>
      </c>
      <c r="U4409" t="s">
        <v>1957</v>
      </c>
      <c r="V4409" t="s">
        <v>1959</v>
      </c>
      <c r="W4409" t="s">
        <v>14</v>
      </c>
      <c r="X4409" t="s">
        <v>71</v>
      </c>
      <c r="Y4409" t="s">
        <v>46</v>
      </c>
      <c r="Z4409" t="s">
        <v>47</v>
      </c>
      <c r="AA4409" t="s">
        <v>1500</v>
      </c>
      <c r="AB4409" t="s">
        <v>109</v>
      </c>
      <c r="AC4409">
        <v>0.77</v>
      </c>
      <c r="AD4409" s="2">
        <v>40076</v>
      </c>
    </row>
    <row r="4410" spans="1:30" x14ac:dyDescent="0.35">
      <c r="A4410">
        <v>7187</v>
      </c>
      <c r="B4410">
        <v>6180</v>
      </c>
      <c r="C4410">
        <v>43813</v>
      </c>
      <c r="D4410" s="1">
        <v>40015</v>
      </c>
      <c r="E4410" t="s">
        <v>8</v>
      </c>
      <c r="F4410">
        <v>23</v>
      </c>
      <c r="G4410">
        <v>384.21</v>
      </c>
      <c r="H4410">
        <v>0.04</v>
      </c>
      <c r="I4410" t="s">
        <v>9</v>
      </c>
      <c r="J4410" s="8">
        <v>-266.22000000000003</v>
      </c>
      <c r="K4410" s="8">
        <f>IF(Table3[[#This Row],[Return Status]] = "Returned", 0, Table3[[#This Row],[Profit]])</f>
        <v>-266.22000000000003</v>
      </c>
      <c r="L4410" s="8" t="str">
        <f>IFERROR(VLOOKUP(Table3[[#This Row],[Order ID]],returns[[Order ID]:[Status]],2,FALSE), "")</f>
        <v/>
      </c>
      <c r="M4410">
        <v>15.51</v>
      </c>
      <c r="N4410">
        <v>17.78</v>
      </c>
      <c r="O4410" t="s">
        <v>1404</v>
      </c>
      <c r="P4410" t="s">
        <v>134</v>
      </c>
      <c r="Q4410">
        <v>1801</v>
      </c>
      <c r="R4410" t="s">
        <v>135</v>
      </c>
      <c r="S4410" t="s">
        <v>1979</v>
      </c>
      <c r="T4410" t="e">
        <f>VLOOKUP(Table3[[#This Row],[Region]],managers5[],2,FALSE)</f>
        <v>#N/A</v>
      </c>
      <c r="U4410" t="s">
        <v>1956</v>
      </c>
      <c r="W4410" t="s">
        <v>14</v>
      </c>
      <c r="X4410" t="s">
        <v>71</v>
      </c>
      <c r="Y4410" t="s">
        <v>16</v>
      </c>
      <c r="Z4410" t="s">
        <v>75</v>
      </c>
      <c r="AA4410" t="s">
        <v>623</v>
      </c>
      <c r="AB4410" t="s">
        <v>19</v>
      </c>
      <c r="AC4410">
        <v>0.59</v>
      </c>
      <c r="AD4410" s="2">
        <v>40017</v>
      </c>
    </row>
    <row r="4411" spans="1:30" x14ac:dyDescent="0.35">
      <c r="A4411">
        <v>4079</v>
      </c>
      <c r="B4411">
        <v>6181</v>
      </c>
      <c r="C4411">
        <v>43814</v>
      </c>
      <c r="D4411" s="1">
        <v>40552</v>
      </c>
      <c r="E4411" t="s">
        <v>20</v>
      </c>
      <c r="F4411">
        <v>40</v>
      </c>
      <c r="G4411">
        <v>197.1</v>
      </c>
      <c r="H4411">
        <v>0.09</v>
      </c>
      <c r="I4411" t="s">
        <v>9</v>
      </c>
      <c r="J4411" s="8">
        <v>-12.88</v>
      </c>
      <c r="K4411" s="8">
        <f>IF(Table3[[#This Row],[Return Status]] = "Returned", 0, Table3[[#This Row],[Profit]])</f>
        <v>-12.88</v>
      </c>
      <c r="L4411" s="8" t="str">
        <f>IFERROR(VLOOKUP(Table3[[#This Row],[Order ID]],returns[[Order ID]:[Status]],2,FALSE), "")</f>
        <v/>
      </c>
      <c r="M4411">
        <v>5.28</v>
      </c>
      <c r="N4411">
        <v>2.99</v>
      </c>
      <c r="O4411" t="s">
        <v>292</v>
      </c>
      <c r="P4411" t="s">
        <v>11</v>
      </c>
      <c r="Q4411">
        <v>95037</v>
      </c>
      <c r="R4411" t="s">
        <v>12</v>
      </c>
      <c r="S4411" t="s">
        <v>1976</v>
      </c>
      <c r="T4411" t="e">
        <f>VLOOKUP(Table3[[#This Row],[Region]],managers5[],2,FALSE)</f>
        <v>#N/A</v>
      </c>
      <c r="U4411" t="s">
        <v>1955</v>
      </c>
      <c r="V4411" t="s">
        <v>1959</v>
      </c>
      <c r="W4411" t="s">
        <v>14</v>
      </c>
      <c r="X4411" t="s">
        <v>71</v>
      </c>
      <c r="Y4411" t="s">
        <v>16</v>
      </c>
      <c r="Z4411" t="s">
        <v>17</v>
      </c>
      <c r="AA4411" t="s">
        <v>606</v>
      </c>
      <c r="AB4411" t="s">
        <v>19</v>
      </c>
      <c r="AC4411">
        <v>0.37</v>
      </c>
      <c r="AD4411" s="1">
        <v>40553</v>
      </c>
    </row>
    <row r="4412" spans="1:30" x14ac:dyDescent="0.35">
      <c r="A4412">
        <v>4080</v>
      </c>
      <c r="B4412">
        <v>6182</v>
      </c>
      <c r="C4412">
        <v>43814</v>
      </c>
      <c r="D4412" s="1">
        <v>40552</v>
      </c>
      <c r="E4412" t="s">
        <v>20</v>
      </c>
      <c r="F4412">
        <v>47</v>
      </c>
      <c r="G4412">
        <v>199.48</v>
      </c>
      <c r="H4412">
        <v>0.03</v>
      </c>
      <c r="I4412" t="s">
        <v>9</v>
      </c>
      <c r="J4412" s="8">
        <v>13.8</v>
      </c>
      <c r="K4412" s="8">
        <f>IF(Table3[[#This Row],[Return Status]] = "Returned", 0, Table3[[#This Row],[Profit]])</f>
        <v>13.8</v>
      </c>
      <c r="L4412" s="8" t="str">
        <f>IFERROR(VLOOKUP(Table3[[#This Row],[Order ID]],returns[[Order ID]:[Status]],2,FALSE), "")</f>
        <v/>
      </c>
      <c r="M4412">
        <v>4.2</v>
      </c>
      <c r="N4412">
        <v>2.2599999999999998</v>
      </c>
      <c r="O4412" t="s">
        <v>292</v>
      </c>
      <c r="P4412" t="s">
        <v>11</v>
      </c>
      <c r="Q4412">
        <v>95037</v>
      </c>
      <c r="R4412" t="s">
        <v>12</v>
      </c>
      <c r="S4412" t="s">
        <v>1976</v>
      </c>
      <c r="T4412" t="e">
        <f>VLOOKUP(Table3[[#This Row],[Region]],managers5[],2,FALSE)</f>
        <v>#N/A</v>
      </c>
      <c r="U4412" t="s">
        <v>1955</v>
      </c>
      <c r="V4412" t="s">
        <v>1959</v>
      </c>
      <c r="W4412" t="s">
        <v>14</v>
      </c>
      <c r="X4412" t="s">
        <v>71</v>
      </c>
      <c r="Y4412" t="s">
        <v>16</v>
      </c>
      <c r="Z4412" t="s">
        <v>30</v>
      </c>
      <c r="AA4412" t="s">
        <v>1575</v>
      </c>
      <c r="AB4412" t="s">
        <v>35</v>
      </c>
      <c r="AC4412">
        <v>0.36</v>
      </c>
      <c r="AD4412" s="1">
        <v>40553</v>
      </c>
    </row>
    <row r="4413" spans="1:30" x14ac:dyDescent="0.35">
      <c r="A4413">
        <v>1116</v>
      </c>
      <c r="B4413">
        <v>6183</v>
      </c>
      <c r="C4413">
        <v>43815</v>
      </c>
      <c r="D4413" s="1">
        <v>41073</v>
      </c>
      <c r="E4413" t="s">
        <v>8</v>
      </c>
      <c r="F4413">
        <v>40</v>
      </c>
      <c r="G4413">
        <v>635.59</v>
      </c>
      <c r="H4413">
        <v>7.0000000000000007E-2</v>
      </c>
      <c r="I4413" t="s">
        <v>9</v>
      </c>
      <c r="J4413" s="8">
        <v>202.827</v>
      </c>
      <c r="K4413" s="8">
        <f>IF(Table3[[#This Row],[Return Status]] = "Returned", 0, Table3[[#This Row],[Profit]])</f>
        <v>202.827</v>
      </c>
      <c r="L4413" s="8" t="str">
        <f>IFERROR(VLOOKUP(Table3[[#This Row],[Order ID]],returns[[Order ID]:[Status]],2,FALSE), "")</f>
        <v/>
      </c>
      <c r="M4413">
        <v>16.510000000000002</v>
      </c>
      <c r="N4413">
        <v>2.99</v>
      </c>
      <c r="O4413" t="s">
        <v>1157</v>
      </c>
      <c r="P4413" t="s">
        <v>11</v>
      </c>
      <c r="Q4413">
        <v>92054</v>
      </c>
      <c r="R4413" t="s">
        <v>12</v>
      </c>
      <c r="S4413" t="s">
        <v>1976</v>
      </c>
      <c r="T4413" t="e">
        <f>VLOOKUP(Table3[[#This Row],[Region]],managers5[],2,FALSE)</f>
        <v>#N/A</v>
      </c>
      <c r="U4413" t="s">
        <v>1955</v>
      </c>
      <c r="V4413" t="s">
        <v>1959</v>
      </c>
      <c r="W4413" t="s">
        <v>14</v>
      </c>
      <c r="X4413" t="s">
        <v>24</v>
      </c>
      <c r="Y4413" t="s">
        <v>16</v>
      </c>
      <c r="Z4413" t="s">
        <v>17</v>
      </c>
      <c r="AA4413" t="s">
        <v>629</v>
      </c>
      <c r="AB4413" t="s">
        <v>19</v>
      </c>
      <c r="AC4413">
        <v>0.37</v>
      </c>
      <c r="AD4413" s="1">
        <v>41074</v>
      </c>
    </row>
    <row r="4414" spans="1:30" x14ac:dyDescent="0.35">
      <c r="A4414">
        <v>1117</v>
      </c>
      <c r="B4414">
        <v>6184</v>
      </c>
      <c r="C4414">
        <v>43815</v>
      </c>
      <c r="D4414" s="1">
        <v>41073</v>
      </c>
      <c r="E4414" t="s">
        <v>8</v>
      </c>
      <c r="F4414">
        <v>22</v>
      </c>
      <c r="G4414">
        <v>1251.4000000000001</v>
      </c>
      <c r="H4414">
        <v>0.01</v>
      </c>
      <c r="I4414" t="s">
        <v>9</v>
      </c>
      <c r="J4414" s="8">
        <v>539.45000000000005</v>
      </c>
      <c r="K4414" s="8">
        <f>IF(Table3[[#This Row],[Return Status]] = "Returned", 0, Table3[[#This Row],[Profit]])</f>
        <v>539.45000000000005</v>
      </c>
      <c r="L4414" s="8" t="str">
        <f>IFERROR(VLOOKUP(Table3[[#This Row],[Order ID]],returns[[Order ID]:[Status]],2,FALSE), "")</f>
        <v/>
      </c>
      <c r="M4414">
        <v>55.48</v>
      </c>
      <c r="N4414">
        <v>6.79</v>
      </c>
      <c r="O4414" t="s">
        <v>1157</v>
      </c>
      <c r="P4414" t="s">
        <v>11</v>
      </c>
      <c r="Q4414">
        <v>92054</v>
      </c>
      <c r="R4414" t="s">
        <v>12</v>
      </c>
      <c r="S4414" t="s">
        <v>1976</v>
      </c>
      <c r="T4414" t="e">
        <f>VLOOKUP(Table3[[#This Row],[Region]],managers5[],2,FALSE)</f>
        <v>#N/A</v>
      </c>
      <c r="U4414" t="s">
        <v>1955</v>
      </c>
      <c r="V4414" t="s">
        <v>1959</v>
      </c>
      <c r="W4414" t="s">
        <v>14</v>
      </c>
      <c r="X4414" t="s">
        <v>24</v>
      </c>
      <c r="Y4414" t="s">
        <v>16</v>
      </c>
      <c r="Z4414" t="s">
        <v>30</v>
      </c>
      <c r="AA4414" t="s">
        <v>1070</v>
      </c>
      <c r="AB4414" t="s">
        <v>19</v>
      </c>
      <c r="AC4414">
        <v>0.37</v>
      </c>
      <c r="AD4414" s="1">
        <v>41074</v>
      </c>
    </row>
    <row r="4415" spans="1:30" x14ac:dyDescent="0.35">
      <c r="A4415">
        <v>1118</v>
      </c>
      <c r="B4415">
        <v>6185</v>
      </c>
      <c r="C4415">
        <v>43815</v>
      </c>
      <c r="D4415" s="1">
        <v>41073</v>
      </c>
      <c r="E4415" t="s">
        <v>8</v>
      </c>
      <c r="F4415">
        <v>45</v>
      </c>
      <c r="G4415">
        <v>3577.81</v>
      </c>
      <c r="H4415">
        <v>0.03</v>
      </c>
      <c r="I4415" t="s">
        <v>9</v>
      </c>
      <c r="J4415" s="8">
        <v>-1097.97</v>
      </c>
      <c r="K4415" s="8">
        <f>IF(Table3[[#This Row],[Return Status]] = "Returned", 0, Table3[[#This Row],[Profit]])</f>
        <v>-1097.97</v>
      </c>
      <c r="L4415" s="8" t="str">
        <f>IFERROR(VLOOKUP(Table3[[#This Row],[Order ID]],returns[[Order ID]:[Status]],2,FALSE), "")</f>
        <v/>
      </c>
      <c r="M4415">
        <v>78.8</v>
      </c>
      <c r="N4415">
        <v>35</v>
      </c>
      <c r="O4415" t="s">
        <v>1157</v>
      </c>
      <c r="P4415" t="s">
        <v>11</v>
      </c>
      <c r="Q4415">
        <v>92054</v>
      </c>
      <c r="R4415" t="s">
        <v>12</v>
      </c>
      <c r="S4415" t="s">
        <v>1976</v>
      </c>
      <c r="T4415" t="e">
        <f>VLOOKUP(Table3[[#This Row],[Region]],managers5[],2,FALSE)</f>
        <v>#N/A</v>
      </c>
      <c r="U4415" t="s">
        <v>1955</v>
      </c>
      <c r="V4415" t="s">
        <v>1959</v>
      </c>
      <c r="W4415" t="s">
        <v>14</v>
      </c>
      <c r="X4415" t="s">
        <v>24</v>
      </c>
      <c r="Y4415" t="s">
        <v>16</v>
      </c>
      <c r="Z4415" t="s">
        <v>75</v>
      </c>
      <c r="AA4415" t="s">
        <v>1158</v>
      </c>
      <c r="AB4415" t="s">
        <v>85</v>
      </c>
      <c r="AC4415">
        <v>0.83</v>
      </c>
      <c r="AD4415" s="1">
        <v>41074</v>
      </c>
    </row>
    <row r="4416" spans="1:30" x14ac:dyDescent="0.35">
      <c r="A4416">
        <v>4506</v>
      </c>
      <c r="B4416">
        <v>6186</v>
      </c>
      <c r="C4416">
        <v>43844</v>
      </c>
      <c r="D4416" s="1">
        <v>40482</v>
      </c>
      <c r="E4416" t="s">
        <v>77</v>
      </c>
      <c r="F4416">
        <v>25</v>
      </c>
      <c r="G4416">
        <v>1009.86799999999</v>
      </c>
      <c r="H4416">
        <v>0.02</v>
      </c>
      <c r="I4416" t="s">
        <v>9</v>
      </c>
      <c r="J4416" s="8">
        <v>170.56800000000001</v>
      </c>
      <c r="K4416" s="8">
        <f>IF(Table3[[#This Row],[Return Status]] = "Returned", 0, Table3[[#This Row],[Profit]])</f>
        <v>170.56800000000001</v>
      </c>
      <c r="L4416" s="8" t="str">
        <f>IFERROR(VLOOKUP(Table3[[#This Row],[Order ID]],returns[[Order ID]:[Status]],2,FALSE), "")</f>
        <v/>
      </c>
      <c r="M4416">
        <v>45.99</v>
      </c>
      <c r="N4416">
        <v>4.99</v>
      </c>
      <c r="O4416" t="s">
        <v>1545</v>
      </c>
      <c r="P4416" t="s">
        <v>11</v>
      </c>
      <c r="Q4416">
        <v>91761</v>
      </c>
      <c r="R4416" t="s">
        <v>12</v>
      </c>
      <c r="S4416" t="s">
        <v>1976</v>
      </c>
      <c r="T4416" t="e">
        <f>VLOOKUP(Table3[[#This Row],[Region]],managers5[],2,FALSE)</f>
        <v>#N/A</v>
      </c>
      <c r="U4416" t="s">
        <v>1955</v>
      </c>
      <c r="V4416" t="s">
        <v>1959</v>
      </c>
      <c r="W4416" t="s">
        <v>14</v>
      </c>
      <c r="X4416" t="s">
        <v>15</v>
      </c>
      <c r="Y4416" t="s">
        <v>46</v>
      </c>
      <c r="Z4416" t="s">
        <v>86</v>
      </c>
      <c r="AA4416" t="s">
        <v>1095</v>
      </c>
      <c r="AB4416" t="s">
        <v>19</v>
      </c>
      <c r="AC4416">
        <v>0.56000000000000005</v>
      </c>
      <c r="AD4416" s="2">
        <v>40482</v>
      </c>
    </row>
    <row r="4417" spans="1:30" x14ac:dyDescent="0.35">
      <c r="A4417">
        <v>8041</v>
      </c>
      <c r="B4417">
        <v>6187</v>
      </c>
      <c r="C4417">
        <v>43846</v>
      </c>
      <c r="D4417" s="1">
        <v>39870</v>
      </c>
      <c r="E4417" t="s">
        <v>77</v>
      </c>
      <c r="F4417">
        <v>9</v>
      </c>
      <c r="G4417">
        <v>31.36</v>
      </c>
      <c r="H4417">
        <v>0.1</v>
      </c>
      <c r="I4417" t="s">
        <v>9</v>
      </c>
      <c r="J4417" s="8">
        <v>-8.2799999999999994</v>
      </c>
      <c r="K4417" s="8">
        <f>IF(Table3[[#This Row],[Return Status]] = "Returned", 0, Table3[[#This Row],[Profit]])</f>
        <v>-8.2799999999999994</v>
      </c>
      <c r="L4417" s="8" t="str">
        <f>IFERROR(VLOOKUP(Table3[[#This Row],[Order ID]],returns[[Order ID]:[Status]],2,FALSE), "")</f>
        <v/>
      </c>
      <c r="M4417">
        <v>3.6</v>
      </c>
      <c r="N4417">
        <v>2.2000000000000002</v>
      </c>
      <c r="O4417" t="s">
        <v>560</v>
      </c>
      <c r="P4417" t="s">
        <v>11</v>
      </c>
      <c r="Q4417">
        <v>92653</v>
      </c>
      <c r="R4417" t="s">
        <v>12</v>
      </c>
      <c r="S4417" t="s">
        <v>1976</v>
      </c>
      <c r="T4417" t="e">
        <f>VLOOKUP(Table3[[#This Row],[Region]],managers5[],2,FALSE)</f>
        <v>#N/A</v>
      </c>
      <c r="U4417" t="s">
        <v>1955</v>
      </c>
      <c r="V4417" t="s">
        <v>1959</v>
      </c>
      <c r="W4417" t="s">
        <v>14</v>
      </c>
      <c r="X4417" t="s">
        <v>39</v>
      </c>
      <c r="Y4417" t="s">
        <v>16</v>
      </c>
      <c r="Z4417" t="s">
        <v>30</v>
      </c>
      <c r="AA4417" t="s">
        <v>1527</v>
      </c>
      <c r="AB4417" t="s">
        <v>35</v>
      </c>
      <c r="AC4417">
        <v>0.39</v>
      </c>
      <c r="AD4417" s="2">
        <v>39871</v>
      </c>
    </row>
    <row r="4418" spans="1:30" x14ac:dyDescent="0.35">
      <c r="A4418">
        <v>1137</v>
      </c>
      <c r="B4418">
        <v>6188</v>
      </c>
      <c r="C4418">
        <v>43874</v>
      </c>
      <c r="D4418" s="1">
        <v>41070</v>
      </c>
      <c r="E4418" t="s">
        <v>77</v>
      </c>
      <c r="F4418">
        <v>46</v>
      </c>
      <c r="G4418">
        <v>153.28</v>
      </c>
      <c r="H4418">
        <v>0.09</v>
      </c>
      <c r="I4418" t="s">
        <v>9</v>
      </c>
      <c r="J4418" s="8">
        <v>-161.21</v>
      </c>
      <c r="K4418" s="8">
        <f>IF(Table3[[#This Row],[Return Status]] = "Returned", 0, Table3[[#This Row],[Profit]])</f>
        <v>-161.21</v>
      </c>
      <c r="L4418" s="8" t="str">
        <f>IFERROR(VLOOKUP(Table3[[#This Row],[Order ID]],returns[[Order ID]:[Status]],2,FALSE), "")</f>
        <v/>
      </c>
      <c r="M4418">
        <v>3.28</v>
      </c>
      <c r="N4418">
        <v>5</v>
      </c>
      <c r="O4418" t="s">
        <v>1169</v>
      </c>
      <c r="P4418" t="s">
        <v>37</v>
      </c>
      <c r="Q4418">
        <v>44256</v>
      </c>
      <c r="R4418" t="s">
        <v>37</v>
      </c>
      <c r="S4418" t="s">
        <v>1979</v>
      </c>
      <c r="T4418" t="e">
        <f>VLOOKUP(Table3[[#This Row],[Region]],managers5[],2,FALSE)</f>
        <v>#N/A</v>
      </c>
      <c r="U4418" t="s">
        <v>1956</v>
      </c>
      <c r="W4418" t="s">
        <v>14</v>
      </c>
      <c r="X4418" t="s">
        <v>24</v>
      </c>
      <c r="Y4418" t="s">
        <v>16</v>
      </c>
      <c r="Z4418" t="s">
        <v>106</v>
      </c>
      <c r="AA4418" t="s">
        <v>927</v>
      </c>
      <c r="AB4418" t="s">
        <v>35</v>
      </c>
      <c r="AC4418">
        <v>0.56000000000000005</v>
      </c>
      <c r="AD4418" s="1">
        <v>41071</v>
      </c>
    </row>
    <row r="4419" spans="1:30" x14ac:dyDescent="0.35">
      <c r="A4419">
        <v>5820</v>
      </c>
      <c r="B4419">
        <v>6194</v>
      </c>
      <c r="C4419">
        <v>43877</v>
      </c>
      <c r="D4419" s="1">
        <v>40252</v>
      </c>
      <c r="E4419" t="s">
        <v>32</v>
      </c>
      <c r="F4419">
        <v>36</v>
      </c>
      <c r="G4419">
        <v>580.04</v>
      </c>
      <c r="H4419">
        <v>0.09</v>
      </c>
      <c r="I4419" t="s">
        <v>33</v>
      </c>
      <c r="J4419" s="8">
        <v>-31.86</v>
      </c>
      <c r="K4419" s="8">
        <f>IF(Table3[[#This Row],[Return Status]] = "Returned", 0, Table3[[#This Row],[Profit]])</f>
        <v>-31.86</v>
      </c>
      <c r="L4419" s="8" t="str">
        <f>IFERROR(VLOOKUP(Table3[[#This Row],[Order ID]],returns[[Order ID]:[Status]],2,FALSE), "")</f>
        <v/>
      </c>
      <c r="M4419">
        <v>16.91</v>
      </c>
      <c r="N4419">
        <v>6.25</v>
      </c>
      <c r="O4419" t="s">
        <v>463</v>
      </c>
      <c r="P4419" t="s">
        <v>37</v>
      </c>
      <c r="Q4419">
        <v>11729</v>
      </c>
      <c r="R4419" t="s">
        <v>37</v>
      </c>
      <c r="S4419" t="s">
        <v>1979</v>
      </c>
      <c r="T4419" t="e">
        <f>VLOOKUP(Table3[[#This Row],[Region]],managers5[],2,FALSE)</f>
        <v>#N/A</v>
      </c>
      <c r="U4419" t="s">
        <v>1956</v>
      </c>
      <c r="W4419" t="s">
        <v>14</v>
      </c>
      <c r="X4419" t="s">
        <v>71</v>
      </c>
      <c r="Y4419" t="s">
        <v>16</v>
      </c>
      <c r="Z4419" t="s">
        <v>75</v>
      </c>
      <c r="AA4419" t="s">
        <v>866</v>
      </c>
      <c r="AB4419" t="s">
        <v>19</v>
      </c>
      <c r="AC4419">
        <v>0.57999999999999996</v>
      </c>
      <c r="AD4419" s="2">
        <v>40252</v>
      </c>
    </row>
    <row r="4420" spans="1:30" x14ac:dyDescent="0.35">
      <c r="A4420">
        <v>1294</v>
      </c>
      <c r="B4420">
        <v>1105</v>
      </c>
      <c r="C4420">
        <v>8130</v>
      </c>
      <c r="D4420" s="1">
        <v>41042</v>
      </c>
      <c r="E4420" t="s">
        <v>41</v>
      </c>
      <c r="F4420">
        <v>15</v>
      </c>
      <c r="G4420">
        <v>66.33</v>
      </c>
      <c r="H4420">
        <v>0.03</v>
      </c>
      <c r="I4420" t="s">
        <v>9</v>
      </c>
      <c r="J4420" s="8">
        <v>-47.230499999999999</v>
      </c>
      <c r="K4420" s="8">
        <f>IF(Table3[[#This Row],[Return Status]] = "Returned", 0, Table3[[#This Row],[Profit]])</f>
        <v>-47.230499999999999</v>
      </c>
      <c r="L4420" s="8" t="str">
        <f>IFERROR(VLOOKUP(Table3[[#This Row],[Order ID]],returns[[Order ID]:[Status]],2,FALSE), "")</f>
        <v/>
      </c>
      <c r="M4420">
        <v>4.13</v>
      </c>
      <c r="N4420">
        <v>5.04</v>
      </c>
      <c r="O4420" t="s">
        <v>1046</v>
      </c>
      <c r="P4420" t="s">
        <v>120</v>
      </c>
      <c r="Q4420">
        <v>34759</v>
      </c>
      <c r="R4420" t="s">
        <v>56</v>
      </c>
      <c r="S4420" t="s">
        <v>1978</v>
      </c>
      <c r="T4420" t="e">
        <f>VLOOKUP(Table3[[#This Row],[Region]],managers5[],2,FALSE)</f>
        <v>#N/A</v>
      </c>
      <c r="U4420" t="s">
        <v>1957</v>
      </c>
      <c r="V4420" t="s">
        <v>1959</v>
      </c>
      <c r="W4420" t="s">
        <v>14</v>
      </c>
      <c r="X4420" t="s">
        <v>39</v>
      </c>
      <c r="Y4420" t="s">
        <v>16</v>
      </c>
      <c r="Z4420" t="s">
        <v>17</v>
      </c>
      <c r="AA4420" t="s">
        <v>381</v>
      </c>
      <c r="AB4420" t="s">
        <v>19</v>
      </c>
      <c r="AC4420">
        <v>0.38</v>
      </c>
      <c r="AD4420" s="1">
        <v>41044</v>
      </c>
    </row>
    <row r="4421" spans="1:30" x14ac:dyDescent="0.35">
      <c r="A4421">
        <v>7045</v>
      </c>
      <c r="B4421">
        <v>5870</v>
      </c>
      <c r="C4421">
        <v>41636</v>
      </c>
      <c r="D4421" s="1">
        <v>40039</v>
      </c>
      <c r="E4421" t="s">
        <v>41</v>
      </c>
      <c r="F4421">
        <v>25</v>
      </c>
      <c r="G4421">
        <v>423.15</v>
      </c>
      <c r="H4421">
        <v>0.05</v>
      </c>
      <c r="I4421" t="s">
        <v>9</v>
      </c>
      <c r="J4421" s="8">
        <v>-47.28</v>
      </c>
      <c r="K4421" s="8">
        <f>IF(Table3[[#This Row],[Return Status]] = "Returned", 0, Table3[[#This Row],[Profit]])</f>
        <v>-47.28</v>
      </c>
      <c r="L4421" s="8" t="str">
        <f>IFERROR(VLOOKUP(Table3[[#This Row],[Order ID]],returns[[Order ID]:[Status]],2,FALSE), "")</f>
        <v/>
      </c>
      <c r="M4421">
        <v>16.98</v>
      </c>
      <c r="N4421">
        <v>7.78</v>
      </c>
      <c r="O4421" t="s">
        <v>1011</v>
      </c>
      <c r="P4421" t="s">
        <v>43</v>
      </c>
      <c r="Q4421">
        <v>28560</v>
      </c>
      <c r="R4421" t="s">
        <v>44</v>
      </c>
      <c r="S4421" t="s">
        <v>1978</v>
      </c>
      <c r="T4421" t="e">
        <f>VLOOKUP(Table3[[#This Row],[Region]],managers5[],2,FALSE)</f>
        <v>#N/A</v>
      </c>
      <c r="U4421" t="s">
        <v>1957</v>
      </c>
      <c r="V4421" t="s">
        <v>1959</v>
      </c>
      <c r="W4421" t="s">
        <v>14</v>
      </c>
      <c r="X4421" t="s">
        <v>24</v>
      </c>
      <c r="Y4421" t="s">
        <v>16</v>
      </c>
      <c r="Z4421" t="s">
        <v>106</v>
      </c>
      <c r="AA4421" t="s">
        <v>1939</v>
      </c>
      <c r="AB4421" t="s">
        <v>109</v>
      </c>
      <c r="AC4421">
        <v>0.56999999999999995</v>
      </c>
      <c r="AD4421" s="2">
        <v>40041</v>
      </c>
    </row>
    <row r="4422" spans="1:30" x14ac:dyDescent="0.35">
      <c r="A4422">
        <v>1822</v>
      </c>
      <c r="B4422">
        <v>123</v>
      </c>
      <c r="C4422">
        <v>801</v>
      </c>
      <c r="D4422" s="1">
        <v>40956</v>
      </c>
      <c r="E4422" t="s">
        <v>41</v>
      </c>
      <c r="F4422">
        <v>20</v>
      </c>
      <c r="G4422">
        <v>59.85</v>
      </c>
      <c r="H4422">
        <v>0.03</v>
      </c>
      <c r="I4422" t="s">
        <v>9</v>
      </c>
      <c r="J4422" s="8">
        <v>-47.41</v>
      </c>
      <c r="K4422" s="8">
        <f>IF(Table3[[#This Row],[Return Status]] = "Returned", 0, Table3[[#This Row],[Profit]])</f>
        <v>-47.41</v>
      </c>
      <c r="L4422" s="8" t="str">
        <f>IFERROR(VLOOKUP(Table3[[#This Row],[Order ID]],returns[[Order ID]:[Status]],2,FALSE), "")</f>
        <v/>
      </c>
      <c r="M4422">
        <v>2.74</v>
      </c>
      <c r="N4422">
        <v>3.5</v>
      </c>
      <c r="O4422" t="s">
        <v>1341</v>
      </c>
      <c r="P4422" t="s">
        <v>120</v>
      </c>
      <c r="Q4422">
        <v>34759</v>
      </c>
      <c r="R4422" t="s">
        <v>56</v>
      </c>
      <c r="S4422" t="s">
        <v>1978</v>
      </c>
      <c r="T4422" t="e">
        <f>VLOOKUP(Table3[[#This Row],[Region]],managers5[],2,FALSE)</f>
        <v>#N/A</v>
      </c>
      <c r="U4422" t="s">
        <v>1957</v>
      </c>
      <c r="V4422" t="s">
        <v>1959</v>
      </c>
      <c r="W4422" t="s">
        <v>14</v>
      </c>
      <c r="X4422" t="s">
        <v>71</v>
      </c>
      <c r="Y4422" t="s">
        <v>16</v>
      </c>
      <c r="Z4422" t="s">
        <v>106</v>
      </c>
      <c r="AA4422" t="s">
        <v>1473</v>
      </c>
      <c r="AB4422" t="s">
        <v>109</v>
      </c>
      <c r="AC4422">
        <v>0.57999999999999996</v>
      </c>
      <c r="AD4422" s="1">
        <v>40959</v>
      </c>
    </row>
    <row r="4423" spans="1:30" x14ac:dyDescent="0.35">
      <c r="A4423">
        <v>940</v>
      </c>
      <c r="B4423">
        <v>6198</v>
      </c>
      <c r="C4423">
        <v>43907</v>
      </c>
      <c r="D4423" s="1">
        <v>41108</v>
      </c>
      <c r="E4423" t="s">
        <v>41</v>
      </c>
      <c r="F4423">
        <v>42</v>
      </c>
      <c r="G4423">
        <v>1392.77</v>
      </c>
      <c r="H4423">
        <v>0</v>
      </c>
      <c r="I4423" t="s">
        <v>49</v>
      </c>
      <c r="J4423" s="8">
        <v>-1981.5509999999999</v>
      </c>
      <c r="K4423" s="8">
        <f>IF(Table3[[#This Row],[Return Status]] = "Returned", 0, Table3[[#This Row],[Profit]])</f>
        <v>-1981.5509999999999</v>
      </c>
      <c r="L4423" s="8" t="str">
        <f>IFERROR(VLOOKUP(Table3[[#This Row],[Order ID]],returns[[Order ID]:[Status]],2,FALSE), "")</f>
        <v/>
      </c>
      <c r="M4423">
        <v>31.76</v>
      </c>
      <c r="N4423">
        <v>45.51</v>
      </c>
      <c r="O4423" t="s">
        <v>1056</v>
      </c>
      <c r="P4423" t="s">
        <v>37</v>
      </c>
      <c r="Q4423">
        <v>13501</v>
      </c>
      <c r="R4423" t="s">
        <v>37</v>
      </c>
      <c r="S4423" t="s">
        <v>1979</v>
      </c>
      <c r="T4423" t="e">
        <f>VLOOKUP(Table3[[#This Row],[Region]],managers5[],2,FALSE)</f>
        <v>#N/A</v>
      </c>
      <c r="U4423" t="s">
        <v>1956</v>
      </c>
      <c r="W4423" t="s">
        <v>14</v>
      </c>
      <c r="X4423" t="s">
        <v>71</v>
      </c>
      <c r="Y4423" t="s">
        <v>50</v>
      </c>
      <c r="Z4423" t="s">
        <v>51</v>
      </c>
      <c r="AA4423" t="s">
        <v>199</v>
      </c>
      <c r="AB4423" t="s">
        <v>53</v>
      </c>
      <c r="AC4423">
        <v>0.65</v>
      </c>
      <c r="AD4423" s="1">
        <v>41110</v>
      </c>
    </row>
    <row r="4424" spans="1:30" x14ac:dyDescent="0.35">
      <c r="A4424">
        <v>8359</v>
      </c>
      <c r="B4424">
        <v>6199</v>
      </c>
      <c r="C4424">
        <v>43909</v>
      </c>
      <c r="D4424" s="1">
        <v>39820</v>
      </c>
      <c r="E4424" t="s">
        <v>77</v>
      </c>
      <c r="F4424">
        <v>46</v>
      </c>
      <c r="G4424">
        <v>737.25</v>
      </c>
      <c r="H4424">
        <v>0.08</v>
      </c>
      <c r="I4424" t="s">
        <v>9</v>
      </c>
      <c r="J4424" s="8">
        <v>-199.13399999999999</v>
      </c>
      <c r="K4424" s="8">
        <f>IF(Table3[[#This Row],[Return Status]] = "Returned", 0, Table3[[#This Row],[Profit]])</f>
        <v>-199.13399999999999</v>
      </c>
      <c r="L4424" s="8" t="str">
        <f>IFERROR(VLOOKUP(Table3[[#This Row],[Order ID]],returns[[Order ID]:[Status]],2,FALSE), "")</f>
        <v/>
      </c>
      <c r="M4424">
        <v>15.99</v>
      </c>
      <c r="N4424">
        <v>13.18</v>
      </c>
      <c r="O4424" t="s">
        <v>1937</v>
      </c>
      <c r="P4424" t="s">
        <v>406</v>
      </c>
      <c r="Q4424">
        <v>89115</v>
      </c>
      <c r="R4424" t="s">
        <v>407</v>
      </c>
      <c r="S4424" t="s">
        <v>1976</v>
      </c>
      <c r="T4424" t="e">
        <f>VLOOKUP(Table3[[#This Row],[Region]],managers5[],2,FALSE)</f>
        <v>#N/A</v>
      </c>
      <c r="U4424" t="s">
        <v>1955</v>
      </c>
      <c r="V4424" t="s">
        <v>1959</v>
      </c>
      <c r="W4424" t="s">
        <v>14</v>
      </c>
      <c r="X4424" t="s">
        <v>39</v>
      </c>
      <c r="Y4424" t="s">
        <v>16</v>
      </c>
      <c r="Z4424" t="s">
        <v>17</v>
      </c>
      <c r="AA4424" t="s">
        <v>668</v>
      </c>
      <c r="AB4424" t="s">
        <v>19</v>
      </c>
      <c r="AC4424">
        <v>0.37</v>
      </c>
      <c r="AD4424" s="1">
        <v>39821</v>
      </c>
    </row>
    <row r="4425" spans="1:30" x14ac:dyDescent="0.35">
      <c r="A4425">
        <v>8294</v>
      </c>
      <c r="B4425">
        <v>6202</v>
      </c>
      <c r="C4425">
        <v>43911</v>
      </c>
      <c r="D4425" s="1">
        <v>39827</v>
      </c>
      <c r="E4425" t="s">
        <v>20</v>
      </c>
      <c r="F4425">
        <v>23</v>
      </c>
      <c r="G4425">
        <v>7484.31</v>
      </c>
      <c r="H4425">
        <v>0.06</v>
      </c>
      <c r="I4425" t="s">
        <v>49</v>
      </c>
      <c r="J4425" s="8">
        <v>1278.45</v>
      </c>
      <c r="K4425" s="8">
        <f>IF(Table3[[#This Row],[Return Status]] = "Returned", 0, Table3[[#This Row],[Profit]])</f>
        <v>1278.45</v>
      </c>
      <c r="L4425" s="8" t="str">
        <f>IFERROR(VLOOKUP(Table3[[#This Row],[Order ID]],returns[[Order ID]:[Status]],2,FALSE), "")</f>
        <v/>
      </c>
      <c r="M4425">
        <v>320.98</v>
      </c>
      <c r="N4425">
        <v>58.95</v>
      </c>
      <c r="O4425" t="s">
        <v>378</v>
      </c>
      <c r="P4425" t="s">
        <v>146</v>
      </c>
      <c r="Q4425">
        <v>83440</v>
      </c>
      <c r="R4425" t="s">
        <v>147</v>
      </c>
      <c r="S4425" t="s">
        <v>1976</v>
      </c>
      <c r="T4425" t="e">
        <f>VLOOKUP(Table3[[#This Row],[Region]],managers5[],2,FALSE)</f>
        <v>#N/A</v>
      </c>
      <c r="U4425" t="s">
        <v>1955</v>
      </c>
      <c r="V4425" t="s">
        <v>1959</v>
      </c>
      <c r="W4425" t="s">
        <v>14</v>
      </c>
      <c r="X4425" t="s">
        <v>71</v>
      </c>
      <c r="Y4425" t="s">
        <v>50</v>
      </c>
      <c r="Z4425" t="s">
        <v>72</v>
      </c>
      <c r="AA4425" t="s">
        <v>649</v>
      </c>
      <c r="AB4425" t="s">
        <v>74</v>
      </c>
      <c r="AC4425">
        <v>0.56999999999999995</v>
      </c>
      <c r="AD4425" s="2">
        <v>39829</v>
      </c>
    </row>
    <row r="4426" spans="1:30" x14ac:dyDescent="0.35">
      <c r="A4426">
        <v>8304</v>
      </c>
      <c r="B4426">
        <v>6201</v>
      </c>
      <c r="C4426">
        <v>43911</v>
      </c>
      <c r="D4426" s="1">
        <v>39827</v>
      </c>
      <c r="E4426" t="s">
        <v>20</v>
      </c>
      <c r="F4426">
        <v>36</v>
      </c>
      <c r="G4426">
        <v>9920.85</v>
      </c>
      <c r="H4426">
        <v>0</v>
      </c>
      <c r="I4426" t="s">
        <v>49</v>
      </c>
      <c r="J4426" s="8">
        <v>2685.19</v>
      </c>
      <c r="K4426" s="8">
        <f>IF(Table3[[#This Row],[Return Status]] = "Returned", 0, Table3[[#This Row],[Profit]])</f>
        <v>2685.19</v>
      </c>
      <c r="L4426" s="8" t="str">
        <f>IFERROR(VLOOKUP(Table3[[#This Row],[Order ID]],returns[[Order ID]:[Status]],2,FALSE), "")</f>
        <v/>
      </c>
      <c r="M4426">
        <v>264.98</v>
      </c>
      <c r="N4426">
        <v>17.86</v>
      </c>
      <c r="O4426" t="s">
        <v>378</v>
      </c>
      <c r="P4426" t="s">
        <v>146</v>
      </c>
      <c r="Q4426">
        <v>83854</v>
      </c>
      <c r="R4426" t="s">
        <v>147</v>
      </c>
      <c r="S4426" t="s">
        <v>1976</v>
      </c>
      <c r="T4426" t="e">
        <f>VLOOKUP(Table3[[#This Row],[Region]],managers5[],2,FALSE)</f>
        <v>#N/A</v>
      </c>
      <c r="U4426" t="s">
        <v>1955</v>
      </c>
      <c r="V4426" t="s">
        <v>1959</v>
      </c>
      <c r="W4426" t="s">
        <v>14</v>
      </c>
      <c r="X4426" t="s">
        <v>71</v>
      </c>
      <c r="Y4426" t="s">
        <v>46</v>
      </c>
      <c r="Z4426" t="s">
        <v>124</v>
      </c>
      <c r="AA4426" t="s">
        <v>1551</v>
      </c>
      <c r="AB4426" t="s">
        <v>74</v>
      </c>
      <c r="AC4426">
        <v>0.57999999999999996</v>
      </c>
      <c r="AD4426" s="2">
        <v>39828</v>
      </c>
    </row>
    <row r="4427" spans="1:30" x14ac:dyDescent="0.35">
      <c r="A4427">
        <v>8312</v>
      </c>
      <c r="B4427">
        <v>6200</v>
      </c>
      <c r="C4427">
        <v>43911</v>
      </c>
      <c r="D4427" s="1">
        <v>39827</v>
      </c>
      <c r="E4427" t="s">
        <v>20</v>
      </c>
      <c r="F4427">
        <v>29</v>
      </c>
      <c r="G4427">
        <v>577.89</v>
      </c>
      <c r="H4427">
        <v>0.06</v>
      </c>
      <c r="I4427" t="s">
        <v>9</v>
      </c>
      <c r="J4427" s="8">
        <v>-53.89</v>
      </c>
      <c r="K4427" s="8">
        <f>IF(Table3[[#This Row],[Return Status]] = "Returned", 0, Table3[[#This Row],[Profit]])</f>
        <v>-53.89</v>
      </c>
      <c r="L4427" s="8" t="str">
        <f>IFERROR(VLOOKUP(Table3[[#This Row],[Order ID]],returns[[Order ID]:[Status]],2,FALSE), "")</f>
        <v/>
      </c>
      <c r="M4427">
        <v>19.989999999999998</v>
      </c>
      <c r="N4427">
        <v>11.17</v>
      </c>
      <c r="O4427" t="s">
        <v>378</v>
      </c>
      <c r="P4427" t="s">
        <v>146</v>
      </c>
      <c r="Q4427">
        <v>83854</v>
      </c>
      <c r="R4427" t="s">
        <v>147</v>
      </c>
      <c r="S4427" t="s">
        <v>1976</v>
      </c>
      <c r="T4427" t="e">
        <f>VLOOKUP(Table3[[#This Row],[Region]],managers5[],2,FALSE)</f>
        <v>#N/A</v>
      </c>
      <c r="U4427" t="s">
        <v>1955</v>
      </c>
      <c r="V4427" t="s">
        <v>1959</v>
      </c>
      <c r="W4427" t="s">
        <v>14</v>
      </c>
      <c r="X4427" t="s">
        <v>71</v>
      </c>
      <c r="Y4427" t="s">
        <v>50</v>
      </c>
      <c r="Z4427" t="s">
        <v>61</v>
      </c>
      <c r="AA4427" t="s">
        <v>1383</v>
      </c>
      <c r="AB4427" t="s">
        <v>85</v>
      </c>
      <c r="AC4427">
        <v>0.6</v>
      </c>
      <c r="AD4427" s="2">
        <v>39827</v>
      </c>
    </row>
    <row r="4428" spans="1:30" x14ac:dyDescent="0.35">
      <c r="A4428">
        <v>1654</v>
      </c>
      <c r="B4428">
        <v>8323</v>
      </c>
      <c r="C4428">
        <v>59491</v>
      </c>
      <c r="D4428" s="1">
        <v>40992</v>
      </c>
      <c r="E4428" t="s">
        <v>77</v>
      </c>
      <c r="F4428">
        <v>6</v>
      </c>
      <c r="G4428">
        <v>57.9</v>
      </c>
      <c r="H4428">
        <v>0.03</v>
      </c>
      <c r="I4428" t="s">
        <v>9</v>
      </c>
      <c r="J4428" s="8">
        <v>-48.138999999999903</v>
      </c>
      <c r="K4428" s="8">
        <f>IF(Table3[[#This Row],[Return Status]] = "Returned", 0, Table3[[#This Row],[Profit]])</f>
        <v>-48.138999999999903</v>
      </c>
      <c r="L4428" s="8" t="str">
        <f>IFERROR(VLOOKUP(Table3[[#This Row],[Order ID]],returns[[Order ID]:[Status]],2,FALSE), "")</f>
        <v/>
      </c>
      <c r="M4428">
        <v>7.38</v>
      </c>
      <c r="N4428">
        <v>11.51</v>
      </c>
      <c r="O4428" t="s">
        <v>1401</v>
      </c>
      <c r="P4428" t="s">
        <v>1144</v>
      </c>
      <c r="Q4428">
        <v>28031</v>
      </c>
      <c r="R4428" t="s">
        <v>44</v>
      </c>
      <c r="S4428" t="s">
        <v>1978</v>
      </c>
      <c r="T4428" t="e">
        <f>VLOOKUP(Table3[[#This Row],[Region]],managers5[],2,FALSE)</f>
        <v>#N/A</v>
      </c>
      <c r="U4428" t="s">
        <v>1957</v>
      </c>
      <c r="V4428" t="s">
        <v>1959</v>
      </c>
      <c r="W4428" t="s">
        <v>14</v>
      </c>
      <c r="X4428" t="s">
        <v>24</v>
      </c>
      <c r="Y4428" t="s">
        <v>16</v>
      </c>
      <c r="Z4428" t="s">
        <v>17</v>
      </c>
      <c r="AA4428" t="s">
        <v>1408</v>
      </c>
      <c r="AB4428" t="s">
        <v>19</v>
      </c>
      <c r="AC4428">
        <v>0.36</v>
      </c>
      <c r="AD4428" s="1">
        <v>40992</v>
      </c>
    </row>
    <row r="4429" spans="1:30" x14ac:dyDescent="0.35">
      <c r="A4429">
        <v>5974</v>
      </c>
      <c r="B4429">
        <v>6204</v>
      </c>
      <c r="C4429">
        <v>43940</v>
      </c>
      <c r="D4429" s="1">
        <v>40230</v>
      </c>
      <c r="E4429" t="s">
        <v>41</v>
      </c>
      <c r="F4429">
        <v>12</v>
      </c>
      <c r="G4429">
        <v>1940.21</v>
      </c>
      <c r="H4429">
        <v>0.09</v>
      </c>
      <c r="I4429" t="s">
        <v>9</v>
      </c>
      <c r="J4429" s="8">
        <v>-215.33599999999899</v>
      </c>
      <c r="K4429" s="8">
        <f>IF(Table3[[#This Row],[Return Status]] = "Returned", 0, Table3[[#This Row],[Profit]])</f>
        <v>-215.33599999999899</v>
      </c>
      <c r="L4429" s="8" t="str">
        <f>IFERROR(VLOOKUP(Table3[[#This Row],[Order ID]],returns[[Order ID]:[Status]],2,FALSE), "")</f>
        <v/>
      </c>
      <c r="M4429">
        <v>200.99</v>
      </c>
      <c r="N4429">
        <v>4.2</v>
      </c>
      <c r="O4429" t="s">
        <v>1056</v>
      </c>
      <c r="P4429" t="s">
        <v>37</v>
      </c>
      <c r="Q4429">
        <v>13501</v>
      </c>
      <c r="R4429" t="s">
        <v>37</v>
      </c>
      <c r="S4429" t="s">
        <v>1979</v>
      </c>
      <c r="T4429" t="e">
        <f>VLOOKUP(Table3[[#This Row],[Region]],managers5[],2,FALSE)</f>
        <v>#N/A</v>
      </c>
      <c r="U4429" t="s">
        <v>1956</v>
      </c>
      <c r="W4429" t="s">
        <v>14</v>
      </c>
      <c r="X4429" t="s">
        <v>39</v>
      </c>
      <c r="Y4429" t="s">
        <v>46</v>
      </c>
      <c r="Z4429" t="s">
        <v>86</v>
      </c>
      <c r="AA4429" t="s">
        <v>433</v>
      </c>
      <c r="AB4429" t="s">
        <v>19</v>
      </c>
      <c r="AC4429">
        <v>0.59</v>
      </c>
      <c r="AD4429" s="2">
        <v>40231</v>
      </c>
    </row>
    <row r="4430" spans="1:30" x14ac:dyDescent="0.35">
      <c r="A4430">
        <v>5975</v>
      </c>
      <c r="B4430">
        <v>6205</v>
      </c>
      <c r="C4430">
        <v>43940</v>
      </c>
      <c r="D4430" s="1">
        <v>40230</v>
      </c>
      <c r="E4430" t="s">
        <v>41</v>
      </c>
      <c r="F4430">
        <v>44</v>
      </c>
      <c r="G4430">
        <v>1717.21</v>
      </c>
      <c r="H4430">
        <v>0.08</v>
      </c>
      <c r="I4430" t="s">
        <v>9</v>
      </c>
      <c r="J4430" s="8">
        <v>176.13</v>
      </c>
      <c r="K4430" s="8">
        <f>IF(Table3[[#This Row],[Return Status]] = "Returned", 0, Table3[[#This Row],[Profit]])</f>
        <v>176.13</v>
      </c>
      <c r="L4430" s="8" t="str">
        <f>IFERROR(VLOOKUP(Table3[[#This Row],[Order ID]],returns[[Order ID]:[Status]],2,FALSE), "")</f>
        <v/>
      </c>
      <c r="M4430">
        <v>40.97</v>
      </c>
      <c r="N4430">
        <v>8.99</v>
      </c>
      <c r="O4430" t="s">
        <v>1056</v>
      </c>
      <c r="P4430" t="s">
        <v>37</v>
      </c>
      <c r="Q4430">
        <v>11580</v>
      </c>
      <c r="R4430" t="s">
        <v>37</v>
      </c>
      <c r="S4430" t="s">
        <v>1979</v>
      </c>
      <c r="T4430" t="e">
        <f>VLOOKUP(Table3[[#This Row],[Region]],managers5[],2,FALSE)</f>
        <v>#N/A</v>
      </c>
      <c r="U4430" t="s">
        <v>1956</v>
      </c>
      <c r="W4430" t="s">
        <v>14</v>
      </c>
      <c r="X4430" t="s">
        <v>39</v>
      </c>
      <c r="Y4430" t="s">
        <v>16</v>
      </c>
      <c r="Z4430" t="s">
        <v>106</v>
      </c>
      <c r="AA4430" t="s">
        <v>722</v>
      </c>
      <c r="AB4430" t="s">
        <v>109</v>
      </c>
      <c r="AC4430">
        <v>0.59</v>
      </c>
      <c r="AD4430" s="2">
        <v>40231</v>
      </c>
    </row>
    <row r="4431" spans="1:30" x14ac:dyDescent="0.35">
      <c r="A4431">
        <v>5807</v>
      </c>
      <c r="B4431">
        <v>6206</v>
      </c>
      <c r="C4431">
        <v>43972</v>
      </c>
      <c r="D4431" s="1">
        <v>40253</v>
      </c>
      <c r="E4431" t="s">
        <v>32</v>
      </c>
      <c r="F4431">
        <v>12</v>
      </c>
      <c r="G4431">
        <v>714.39099999999996</v>
      </c>
      <c r="H4431">
        <v>0</v>
      </c>
      <c r="I4431" t="s">
        <v>9</v>
      </c>
      <c r="J4431" s="8">
        <v>-62.325999999999901</v>
      </c>
      <c r="K4431" s="8">
        <f>IF(Table3[[#This Row],[Return Status]] = "Returned", 0, Table3[[#This Row],[Profit]])</f>
        <v>-62.325999999999901</v>
      </c>
      <c r="L4431" s="8" t="str">
        <f>IFERROR(VLOOKUP(Table3[[#This Row],[Order ID]],returns[[Order ID]:[Status]],2,FALSE), "")</f>
        <v/>
      </c>
      <c r="M4431">
        <v>65.989999999999995</v>
      </c>
      <c r="N4431">
        <v>8.99</v>
      </c>
      <c r="O4431" t="s">
        <v>672</v>
      </c>
      <c r="P4431" t="s">
        <v>134</v>
      </c>
      <c r="Q4431">
        <v>6010</v>
      </c>
      <c r="R4431" t="s">
        <v>135</v>
      </c>
      <c r="S4431" t="s">
        <v>1979</v>
      </c>
      <c r="T4431" t="e">
        <f>VLOOKUP(Table3[[#This Row],[Region]],managers5[],2,FALSE)</f>
        <v>#N/A</v>
      </c>
      <c r="U4431" t="s">
        <v>1956</v>
      </c>
      <c r="W4431" t="s">
        <v>14</v>
      </c>
      <c r="X4431" t="s">
        <v>39</v>
      </c>
      <c r="Y4431" t="s">
        <v>46</v>
      </c>
      <c r="Z4431" t="s">
        <v>86</v>
      </c>
      <c r="AA4431">
        <v>8260</v>
      </c>
      <c r="AB4431" t="s">
        <v>19</v>
      </c>
      <c r="AC4431">
        <v>0.57999999999999996</v>
      </c>
      <c r="AD4431" s="2">
        <v>40255</v>
      </c>
    </row>
    <row r="4432" spans="1:30" x14ac:dyDescent="0.35">
      <c r="A4432">
        <v>6851</v>
      </c>
      <c r="B4432">
        <v>6207</v>
      </c>
      <c r="C4432">
        <v>43974</v>
      </c>
      <c r="D4432" s="1">
        <v>40072</v>
      </c>
      <c r="E4432" t="s">
        <v>8</v>
      </c>
      <c r="F4432">
        <v>8</v>
      </c>
      <c r="G4432">
        <v>64.23</v>
      </c>
      <c r="H4432">
        <v>0.03</v>
      </c>
      <c r="I4432" t="s">
        <v>9</v>
      </c>
      <c r="J4432" s="8">
        <v>15.83</v>
      </c>
      <c r="K4432" s="8">
        <f>IF(Table3[[#This Row],[Return Status]] = "Returned", 0, Table3[[#This Row],[Profit]])</f>
        <v>15.83</v>
      </c>
      <c r="L4432" s="8" t="str">
        <f>IFERROR(VLOOKUP(Table3[[#This Row],[Order ID]],returns[[Order ID]:[Status]],2,FALSE), "")</f>
        <v/>
      </c>
      <c r="M4432">
        <v>7.64</v>
      </c>
      <c r="N4432">
        <v>1.39</v>
      </c>
      <c r="O4432" t="s">
        <v>1246</v>
      </c>
      <c r="P4432" t="s">
        <v>11</v>
      </c>
      <c r="Q4432">
        <v>96150</v>
      </c>
      <c r="R4432" t="s">
        <v>12</v>
      </c>
      <c r="S4432" t="s">
        <v>1976</v>
      </c>
      <c r="T4432" t="e">
        <f>VLOOKUP(Table3[[#This Row],[Region]],managers5[],2,FALSE)</f>
        <v>#N/A</v>
      </c>
      <c r="U4432" t="s">
        <v>1955</v>
      </c>
      <c r="V4432" t="s">
        <v>1959</v>
      </c>
      <c r="W4432" t="s">
        <v>14</v>
      </c>
      <c r="X4432" t="s">
        <v>71</v>
      </c>
      <c r="Y4432" t="s">
        <v>16</v>
      </c>
      <c r="Z4432" t="s">
        <v>168</v>
      </c>
      <c r="AA4432" t="s">
        <v>1358</v>
      </c>
      <c r="AB4432" t="s">
        <v>19</v>
      </c>
      <c r="AC4432">
        <v>0.36</v>
      </c>
      <c r="AD4432" s="2">
        <v>40073</v>
      </c>
    </row>
    <row r="4433" spans="1:30" x14ac:dyDescent="0.35">
      <c r="A4433">
        <v>467</v>
      </c>
      <c r="B4433">
        <v>6210</v>
      </c>
      <c r="C4433">
        <v>44000</v>
      </c>
      <c r="D4433" s="1">
        <v>41186</v>
      </c>
      <c r="E4433" t="s">
        <v>8</v>
      </c>
      <c r="F4433">
        <v>19</v>
      </c>
      <c r="G4433">
        <v>332.38</v>
      </c>
      <c r="H4433">
        <v>0.05</v>
      </c>
      <c r="I4433" t="s">
        <v>9</v>
      </c>
      <c r="J4433" s="8">
        <v>89.95</v>
      </c>
      <c r="K4433" s="8">
        <f>IF(Table3[[#This Row],[Return Status]] = "Returned", 0, Table3[[#This Row],[Profit]])</f>
        <v>89.95</v>
      </c>
      <c r="L4433" s="8" t="str">
        <f>IFERROR(VLOOKUP(Table3[[#This Row],[Order ID]],returns[[Order ID]:[Status]],2,FALSE), "")</f>
        <v/>
      </c>
      <c r="M4433">
        <v>17.78</v>
      </c>
      <c r="N4433">
        <v>5.03</v>
      </c>
      <c r="O4433" t="s">
        <v>670</v>
      </c>
      <c r="P4433" t="s">
        <v>11</v>
      </c>
      <c r="Q4433">
        <v>92544</v>
      </c>
      <c r="R4433" t="s">
        <v>12</v>
      </c>
      <c r="S4433" t="s">
        <v>1976</v>
      </c>
      <c r="T4433" t="e">
        <f>VLOOKUP(Table3[[#This Row],[Region]],managers5[],2,FALSE)</f>
        <v>#N/A</v>
      </c>
      <c r="U4433" t="s">
        <v>1955</v>
      </c>
      <c r="V4433" t="s">
        <v>1959</v>
      </c>
      <c r="W4433" t="s">
        <v>14</v>
      </c>
      <c r="X4433" t="s">
        <v>15</v>
      </c>
      <c r="Y4433" t="s">
        <v>50</v>
      </c>
      <c r="Z4433" t="s">
        <v>61</v>
      </c>
      <c r="AA4433" t="s">
        <v>671</v>
      </c>
      <c r="AB4433" t="s">
        <v>19</v>
      </c>
      <c r="AC4433">
        <v>0.54</v>
      </c>
      <c r="AD4433" s="1">
        <v>41187</v>
      </c>
    </row>
    <row r="4434" spans="1:30" x14ac:dyDescent="0.35">
      <c r="A4434">
        <v>481</v>
      </c>
      <c r="B4434">
        <v>6208</v>
      </c>
      <c r="C4434">
        <v>44000</v>
      </c>
      <c r="D4434" s="1">
        <v>41186</v>
      </c>
      <c r="E4434" t="s">
        <v>8</v>
      </c>
      <c r="F4434">
        <v>18</v>
      </c>
      <c r="G4434">
        <v>85.03</v>
      </c>
      <c r="H4434">
        <v>0.05</v>
      </c>
      <c r="I4434" t="s">
        <v>9</v>
      </c>
      <c r="J4434" s="8">
        <v>-75.31</v>
      </c>
      <c r="K4434" s="8">
        <f>IF(Table3[[#This Row],[Return Status]] = "Returned", 0, Table3[[#This Row],[Profit]])</f>
        <v>-75.31</v>
      </c>
      <c r="L4434" s="8" t="str">
        <f>IFERROR(VLOOKUP(Table3[[#This Row],[Order ID]],returns[[Order ID]:[Status]],2,FALSE), "")</f>
        <v/>
      </c>
      <c r="M4434">
        <v>4.28</v>
      </c>
      <c r="N4434">
        <v>6.72</v>
      </c>
      <c r="O4434" t="s">
        <v>670</v>
      </c>
      <c r="P4434" t="s">
        <v>131</v>
      </c>
      <c r="Q4434">
        <v>4330</v>
      </c>
      <c r="R4434" t="s">
        <v>132</v>
      </c>
      <c r="S4434" t="s">
        <v>1979</v>
      </c>
      <c r="T4434" t="e">
        <f>VLOOKUP(Table3[[#This Row],[Region]],managers5[],2,FALSE)</f>
        <v>#N/A</v>
      </c>
      <c r="U4434" t="s">
        <v>1956</v>
      </c>
      <c r="W4434" t="s">
        <v>14</v>
      </c>
      <c r="X4434" t="s">
        <v>15</v>
      </c>
      <c r="Y4434" t="s">
        <v>16</v>
      </c>
      <c r="Z4434" t="s">
        <v>30</v>
      </c>
      <c r="AA4434" t="s">
        <v>685</v>
      </c>
      <c r="AB4434" t="s">
        <v>19</v>
      </c>
      <c r="AC4434">
        <v>0.4</v>
      </c>
      <c r="AD4434" s="1">
        <v>41186</v>
      </c>
    </row>
    <row r="4435" spans="1:30" x14ac:dyDescent="0.35">
      <c r="A4435">
        <v>482</v>
      </c>
      <c r="B4435">
        <v>6209</v>
      </c>
      <c r="C4435">
        <v>44000</v>
      </c>
      <c r="D4435" s="1">
        <v>41186</v>
      </c>
      <c r="E4435" t="s">
        <v>8</v>
      </c>
      <c r="F4435">
        <v>17</v>
      </c>
      <c r="G4435">
        <v>119.51</v>
      </c>
      <c r="H4435">
        <v>0.06</v>
      </c>
      <c r="I4435" t="s">
        <v>9</v>
      </c>
      <c r="J4435" s="8">
        <v>-51.301499999999997</v>
      </c>
      <c r="K4435" s="8">
        <f>IF(Table3[[#This Row],[Return Status]] = "Returned", 0, Table3[[#This Row],[Profit]])</f>
        <v>-51.301499999999997</v>
      </c>
      <c r="L4435" s="8" t="str">
        <f>IFERROR(VLOOKUP(Table3[[#This Row],[Order ID]],returns[[Order ID]:[Status]],2,FALSE), "")</f>
        <v/>
      </c>
      <c r="M4435">
        <v>7.1</v>
      </c>
      <c r="N4435">
        <v>6.05</v>
      </c>
      <c r="O4435" t="s">
        <v>670</v>
      </c>
      <c r="P4435" t="s">
        <v>11</v>
      </c>
      <c r="Q4435">
        <v>92544</v>
      </c>
      <c r="R4435" t="s">
        <v>12</v>
      </c>
      <c r="S4435" t="s">
        <v>1976</v>
      </c>
      <c r="T4435" t="e">
        <f>VLOOKUP(Table3[[#This Row],[Region]],managers5[],2,FALSE)</f>
        <v>#N/A</v>
      </c>
      <c r="U4435" t="s">
        <v>1955</v>
      </c>
      <c r="V4435" t="s">
        <v>1959</v>
      </c>
      <c r="W4435" t="s">
        <v>14</v>
      </c>
      <c r="X4435" t="s">
        <v>15</v>
      </c>
      <c r="Y4435" t="s">
        <v>16</v>
      </c>
      <c r="Z4435" t="s">
        <v>17</v>
      </c>
      <c r="AA4435" t="s">
        <v>647</v>
      </c>
      <c r="AB4435" t="s">
        <v>19</v>
      </c>
      <c r="AC4435">
        <v>0.39</v>
      </c>
      <c r="AD4435" s="1">
        <v>41186</v>
      </c>
    </row>
    <row r="4436" spans="1:30" x14ac:dyDescent="0.35">
      <c r="A4436">
        <v>483</v>
      </c>
      <c r="B4436">
        <v>6211</v>
      </c>
      <c r="C4436">
        <v>44000</v>
      </c>
      <c r="D4436" s="1">
        <v>41186</v>
      </c>
      <c r="E4436" t="s">
        <v>8</v>
      </c>
      <c r="F4436">
        <v>15</v>
      </c>
      <c r="G4436">
        <v>502.8</v>
      </c>
      <c r="H4436">
        <v>0</v>
      </c>
      <c r="I4436" t="s">
        <v>9</v>
      </c>
      <c r="J4436" s="8">
        <v>-19.100000000000001</v>
      </c>
      <c r="K4436" s="8">
        <f>IF(Table3[[#This Row],[Return Status]] = "Returned", 0, Table3[[#This Row],[Profit]])</f>
        <v>-19.100000000000001</v>
      </c>
      <c r="L4436" s="8" t="str">
        <f>IFERROR(VLOOKUP(Table3[[#This Row],[Order ID]],returns[[Order ID]:[Status]],2,FALSE), "")</f>
        <v/>
      </c>
      <c r="M4436">
        <v>30.98</v>
      </c>
      <c r="N4436">
        <v>19.510000000000002</v>
      </c>
      <c r="O4436" t="s">
        <v>670</v>
      </c>
      <c r="P4436" t="s">
        <v>134</v>
      </c>
      <c r="Q4436">
        <v>6492</v>
      </c>
      <c r="R4436" t="s">
        <v>135</v>
      </c>
      <c r="S4436" t="s">
        <v>1979</v>
      </c>
      <c r="T4436" t="e">
        <f>VLOOKUP(Table3[[#This Row],[Region]],managers5[],2,FALSE)</f>
        <v>#N/A</v>
      </c>
      <c r="U4436" t="s">
        <v>1956</v>
      </c>
      <c r="W4436" t="s">
        <v>14</v>
      </c>
      <c r="X4436" t="s">
        <v>15</v>
      </c>
      <c r="Y4436" t="s">
        <v>16</v>
      </c>
      <c r="Z4436" t="s">
        <v>168</v>
      </c>
      <c r="AA4436" t="s">
        <v>179</v>
      </c>
      <c r="AB4436" t="s">
        <v>19</v>
      </c>
      <c r="AC4436">
        <v>0.36</v>
      </c>
      <c r="AD4436" s="1">
        <v>41186</v>
      </c>
    </row>
    <row r="4437" spans="1:30" x14ac:dyDescent="0.35">
      <c r="A4437">
        <v>2293</v>
      </c>
      <c r="B4437">
        <v>533</v>
      </c>
      <c r="C4437">
        <v>3622</v>
      </c>
      <c r="D4437" s="1">
        <v>40873</v>
      </c>
      <c r="E4437" t="s">
        <v>32</v>
      </c>
      <c r="F4437">
        <v>16</v>
      </c>
      <c r="G4437">
        <v>76.599999999999994</v>
      </c>
      <c r="H4437">
        <v>0.01</v>
      </c>
      <c r="I4437" t="s">
        <v>9</v>
      </c>
      <c r="J4437" s="8">
        <v>-48.506999999999998</v>
      </c>
      <c r="K4437" s="8">
        <f>IF(Table3[[#This Row],[Return Status]] = "Returned", 0, Table3[[#This Row],[Profit]])</f>
        <v>-48.506999999999998</v>
      </c>
      <c r="L4437" s="8" t="str">
        <f>IFERROR(VLOOKUP(Table3[[#This Row],[Order ID]],returns[[Order ID]:[Status]],2,FALSE), "")</f>
        <v/>
      </c>
      <c r="M4437">
        <v>4.24</v>
      </c>
      <c r="N4437">
        <v>5.41</v>
      </c>
      <c r="O4437" t="s">
        <v>1588</v>
      </c>
      <c r="P4437" t="s">
        <v>120</v>
      </c>
      <c r="Q4437">
        <v>34287</v>
      </c>
      <c r="R4437" t="s">
        <v>56</v>
      </c>
      <c r="S4437" t="s">
        <v>1978</v>
      </c>
      <c r="T4437" t="e">
        <f>VLOOKUP(Table3[[#This Row],[Region]],managers5[],2,FALSE)</f>
        <v>#N/A</v>
      </c>
      <c r="U4437" t="s">
        <v>1957</v>
      </c>
      <c r="V4437" t="s">
        <v>1959</v>
      </c>
      <c r="W4437" t="s">
        <v>14</v>
      </c>
      <c r="X4437" t="s">
        <v>39</v>
      </c>
      <c r="Y4437" t="s">
        <v>16</v>
      </c>
      <c r="Z4437" t="s">
        <v>17</v>
      </c>
      <c r="AA4437" t="s">
        <v>458</v>
      </c>
      <c r="AB4437" t="s">
        <v>19</v>
      </c>
      <c r="AC4437">
        <v>0.35</v>
      </c>
      <c r="AD4437" s="1">
        <v>40878</v>
      </c>
    </row>
    <row r="4438" spans="1:30" x14ac:dyDescent="0.35">
      <c r="A4438">
        <v>8021</v>
      </c>
      <c r="B4438">
        <v>3185</v>
      </c>
      <c r="C4438">
        <v>22851</v>
      </c>
      <c r="D4438" s="1">
        <v>39873</v>
      </c>
      <c r="E4438" t="s">
        <v>41</v>
      </c>
      <c r="F4438">
        <v>13</v>
      </c>
      <c r="G4438">
        <v>32.369999999999997</v>
      </c>
      <c r="H4438">
        <v>0</v>
      </c>
      <c r="I4438" t="s">
        <v>9</v>
      </c>
      <c r="J4438" s="8">
        <v>-48.55</v>
      </c>
      <c r="K4438" s="8">
        <f>IF(Table3[[#This Row],[Return Status]] = "Returned", 0, Table3[[#This Row],[Profit]])</f>
        <v>-48.55</v>
      </c>
      <c r="L4438" s="8" t="str">
        <f>IFERROR(VLOOKUP(Table3[[#This Row],[Order ID]],returns[[Order ID]:[Status]],2,FALSE), "")</f>
        <v/>
      </c>
      <c r="M4438">
        <v>2.08</v>
      </c>
      <c r="N4438">
        <v>5.33</v>
      </c>
      <c r="O4438" t="s">
        <v>1205</v>
      </c>
      <c r="P4438" t="s">
        <v>120</v>
      </c>
      <c r="Q4438">
        <v>72022</v>
      </c>
      <c r="R4438" t="s">
        <v>56</v>
      </c>
      <c r="S4438" t="s">
        <v>1978</v>
      </c>
      <c r="T4438" t="e">
        <f>VLOOKUP(Table3[[#This Row],[Region]],managers5[],2,FALSE)</f>
        <v>#N/A</v>
      </c>
      <c r="U4438" t="s">
        <v>1957</v>
      </c>
      <c r="V4438" t="s">
        <v>1959</v>
      </c>
      <c r="W4438" t="s">
        <v>14</v>
      </c>
      <c r="X4438" t="s">
        <v>24</v>
      </c>
      <c r="Y4438" t="s">
        <v>50</v>
      </c>
      <c r="Z4438" t="s">
        <v>61</v>
      </c>
      <c r="AA4438" t="s">
        <v>430</v>
      </c>
      <c r="AB4438" t="s">
        <v>19</v>
      </c>
      <c r="AC4438">
        <v>0.43</v>
      </c>
      <c r="AD4438" s="2">
        <v>39875</v>
      </c>
    </row>
    <row r="4439" spans="1:30" x14ac:dyDescent="0.35">
      <c r="A4439">
        <v>2353</v>
      </c>
      <c r="B4439">
        <v>6214</v>
      </c>
      <c r="C4439">
        <v>44003</v>
      </c>
      <c r="D4439" s="1">
        <v>40864</v>
      </c>
      <c r="E4439" t="s">
        <v>32</v>
      </c>
      <c r="F4439">
        <v>38</v>
      </c>
      <c r="G4439">
        <v>202.42</v>
      </c>
      <c r="H4439">
        <v>0.09</v>
      </c>
      <c r="I4439" t="s">
        <v>9</v>
      </c>
      <c r="J4439" s="8">
        <v>0.85850000000000004</v>
      </c>
      <c r="K4439" s="8">
        <f>IF(Table3[[#This Row],[Return Status]] = "Returned", 0, Table3[[#This Row],[Profit]])</f>
        <v>0.85850000000000004</v>
      </c>
      <c r="L4439" s="8" t="str">
        <f>IFERROR(VLOOKUP(Table3[[#This Row],[Order ID]],returns[[Order ID]:[Status]],2,FALSE), "")</f>
        <v/>
      </c>
      <c r="M4439">
        <v>5.34</v>
      </c>
      <c r="N4439">
        <v>2.99</v>
      </c>
      <c r="O4439" t="s">
        <v>1606</v>
      </c>
      <c r="P4439" t="s">
        <v>11</v>
      </c>
      <c r="Q4439">
        <v>91104</v>
      </c>
      <c r="R4439" t="s">
        <v>12</v>
      </c>
      <c r="S4439" t="s">
        <v>1976</v>
      </c>
      <c r="T4439" t="e">
        <f>VLOOKUP(Table3[[#This Row],[Region]],managers5[],2,FALSE)</f>
        <v>#N/A</v>
      </c>
      <c r="U4439" t="s">
        <v>1955</v>
      </c>
      <c r="V4439" t="s">
        <v>1959</v>
      </c>
      <c r="W4439" t="s">
        <v>14</v>
      </c>
      <c r="X4439" t="s">
        <v>24</v>
      </c>
      <c r="Y4439" t="s">
        <v>16</v>
      </c>
      <c r="Z4439" t="s">
        <v>17</v>
      </c>
      <c r="AA4439" t="s">
        <v>1219</v>
      </c>
      <c r="AB4439" t="s">
        <v>19</v>
      </c>
      <c r="AC4439">
        <v>0.38</v>
      </c>
      <c r="AD4439" s="1">
        <v>40868</v>
      </c>
    </row>
    <row r="4440" spans="1:30" x14ac:dyDescent="0.35">
      <c r="A4440">
        <v>4873</v>
      </c>
      <c r="B4440">
        <v>6215</v>
      </c>
      <c r="C4440">
        <v>44005</v>
      </c>
      <c r="D4440" s="1">
        <v>40424</v>
      </c>
      <c r="E4440" t="s">
        <v>20</v>
      </c>
      <c r="F4440">
        <v>7</v>
      </c>
      <c r="G4440">
        <v>733.36</v>
      </c>
      <c r="H4440">
        <v>0.02</v>
      </c>
      <c r="I4440" t="s">
        <v>9</v>
      </c>
      <c r="J4440" s="8">
        <v>-270.48</v>
      </c>
      <c r="K4440" s="8">
        <f>IF(Table3[[#This Row],[Return Status]] = "Returned", 0, Table3[[#This Row],[Profit]])</f>
        <v>-270.48</v>
      </c>
      <c r="L4440" s="8" t="str">
        <f>IFERROR(VLOOKUP(Table3[[#This Row],[Order ID]],returns[[Order ID]:[Status]],2,FALSE), "")</f>
        <v/>
      </c>
      <c r="M4440">
        <v>99.99</v>
      </c>
      <c r="N4440">
        <v>19.989999999999998</v>
      </c>
      <c r="O4440" t="s">
        <v>1642</v>
      </c>
      <c r="P4440" t="s">
        <v>146</v>
      </c>
      <c r="Q4440">
        <v>83402</v>
      </c>
      <c r="R4440" t="s">
        <v>147</v>
      </c>
      <c r="S4440" t="s">
        <v>1976</v>
      </c>
      <c r="T4440" t="e">
        <f>VLOOKUP(Table3[[#This Row],[Region]],managers5[],2,FALSE)</f>
        <v>#N/A</v>
      </c>
      <c r="U4440" t="s">
        <v>1955</v>
      </c>
      <c r="V4440" t="s">
        <v>1959</v>
      </c>
      <c r="W4440" t="s">
        <v>14</v>
      </c>
      <c r="X4440" t="s">
        <v>71</v>
      </c>
      <c r="Y4440" t="s">
        <v>46</v>
      </c>
      <c r="Z4440" t="s">
        <v>47</v>
      </c>
      <c r="AA4440" t="s">
        <v>298</v>
      </c>
      <c r="AB4440" t="s">
        <v>19</v>
      </c>
      <c r="AC4440">
        <v>0.52</v>
      </c>
      <c r="AD4440" s="2">
        <v>40425</v>
      </c>
    </row>
    <row r="4441" spans="1:30" x14ac:dyDescent="0.35">
      <c r="A4441">
        <v>2045</v>
      </c>
      <c r="B4441">
        <v>6217</v>
      </c>
      <c r="C4441">
        <v>44033</v>
      </c>
      <c r="D4441" s="1">
        <v>40918</v>
      </c>
      <c r="E4441" t="s">
        <v>41</v>
      </c>
      <c r="F4441">
        <v>45</v>
      </c>
      <c r="G4441">
        <v>5811.97</v>
      </c>
      <c r="H4441">
        <v>0.03</v>
      </c>
      <c r="I4441" t="s">
        <v>49</v>
      </c>
      <c r="J4441" s="8">
        <v>-434.14800000000002</v>
      </c>
      <c r="K4441" s="8">
        <f>IF(Table3[[#This Row],[Return Status]] = "Returned", 0, Table3[[#This Row],[Profit]])</f>
        <v>-434.14800000000002</v>
      </c>
      <c r="L4441" s="8" t="str">
        <f>IFERROR(VLOOKUP(Table3[[#This Row],[Order ID]],returns[[Order ID]:[Status]],2,FALSE), "")</f>
        <v/>
      </c>
      <c r="M4441">
        <v>124.49</v>
      </c>
      <c r="N4441">
        <v>51.94</v>
      </c>
      <c r="O4441" t="s">
        <v>1536</v>
      </c>
      <c r="P4441" t="s">
        <v>37</v>
      </c>
      <c r="Q4441">
        <v>7101</v>
      </c>
      <c r="R4441" t="s">
        <v>37</v>
      </c>
      <c r="S4441" t="s">
        <v>1979</v>
      </c>
      <c r="T4441" t="e">
        <f>VLOOKUP(Table3[[#This Row],[Region]],managers5[],2,FALSE)</f>
        <v>#N/A</v>
      </c>
      <c r="U4441" t="s">
        <v>1956</v>
      </c>
      <c r="W4441" t="s">
        <v>14</v>
      </c>
      <c r="X4441" t="s">
        <v>71</v>
      </c>
      <c r="Y4441" t="s">
        <v>50</v>
      </c>
      <c r="Z4441" t="s">
        <v>51</v>
      </c>
      <c r="AA4441" t="s">
        <v>547</v>
      </c>
      <c r="AB4441" t="s">
        <v>53</v>
      </c>
      <c r="AC4441">
        <v>0.63</v>
      </c>
      <c r="AD4441" s="1">
        <v>40920</v>
      </c>
    </row>
    <row r="4442" spans="1:30" x14ac:dyDescent="0.35">
      <c r="A4442">
        <v>2030</v>
      </c>
      <c r="B4442">
        <v>6218</v>
      </c>
      <c r="C4442">
        <v>44036</v>
      </c>
      <c r="D4442" s="1">
        <v>40919</v>
      </c>
      <c r="E4442" t="s">
        <v>77</v>
      </c>
      <c r="F4442">
        <v>40</v>
      </c>
      <c r="G4442">
        <v>250.13</v>
      </c>
      <c r="H4442">
        <v>0.01</v>
      </c>
      <c r="I4442" t="s">
        <v>33</v>
      </c>
      <c r="J4442" s="8">
        <v>61.97</v>
      </c>
      <c r="K4442" s="8">
        <f>IF(Table3[[#This Row],[Return Status]] = "Returned", 0, Table3[[#This Row],[Profit]])</f>
        <v>61.97</v>
      </c>
      <c r="L4442" s="8" t="str">
        <f>IFERROR(VLOOKUP(Table3[[#This Row],[Order ID]],returns[[Order ID]:[Status]],2,FALSE), "")</f>
        <v/>
      </c>
      <c r="M4442">
        <v>5.84</v>
      </c>
      <c r="N4442">
        <v>1.2</v>
      </c>
      <c r="O4442" t="s">
        <v>36</v>
      </c>
      <c r="P4442" t="s">
        <v>37</v>
      </c>
      <c r="Q4442">
        <v>14150</v>
      </c>
      <c r="R4442" t="s">
        <v>37</v>
      </c>
      <c r="S4442" t="s">
        <v>1979</v>
      </c>
      <c r="T4442" t="e">
        <f>VLOOKUP(Table3[[#This Row],[Region]],managers5[],2,FALSE)</f>
        <v>#N/A</v>
      </c>
      <c r="U4442" t="s">
        <v>1956</v>
      </c>
      <c r="W4442" t="s">
        <v>14</v>
      </c>
      <c r="X4442" t="s">
        <v>39</v>
      </c>
      <c r="Y4442" t="s">
        <v>16</v>
      </c>
      <c r="Z4442" t="s">
        <v>106</v>
      </c>
      <c r="AA4442" t="s">
        <v>493</v>
      </c>
      <c r="AB4442" t="s">
        <v>35</v>
      </c>
      <c r="AC4442">
        <v>0.55000000000000004</v>
      </c>
      <c r="AD4442" s="1">
        <v>40921</v>
      </c>
    </row>
    <row r="4443" spans="1:30" x14ac:dyDescent="0.35">
      <c r="A4443">
        <v>3249</v>
      </c>
      <c r="B4443">
        <v>1231</v>
      </c>
      <c r="C4443">
        <v>8996</v>
      </c>
      <c r="D4443" s="1">
        <v>40696</v>
      </c>
      <c r="E4443" t="s">
        <v>32</v>
      </c>
      <c r="F4443">
        <v>13</v>
      </c>
      <c r="G4443">
        <v>772.26750000000004</v>
      </c>
      <c r="H4443">
        <v>0.02</v>
      </c>
      <c r="I4443" t="s">
        <v>9</v>
      </c>
      <c r="J4443" s="8">
        <v>-48.850999999999999</v>
      </c>
      <c r="K4443" s="8">
        <f>IF(Table3[[#This Row],[Return Status]] = "Returned", 0, Table3[[#This Row],[Profit]])</f>
        <v>-48.850999999999999</v>
      </c>
      <c r="L4443" s="8" t="str">
        <f>IFERROR(VLOOKUP(Table3[[#This Row],[Order ID]],returns[[Order ID]:[Status]],2,FALSE), "")</f>
        <v/>
      </c>
      <c r="M4443">
        <v>65.989999999999995</v>
      </c>
      <c r="N4443">
        <v>8.99</v>
      </c>
      <c r="O4443" t="s">
        <v>773</v>
      </c>
      <c r="P4443" t="s">
        <v>120</v>
      </c>
      <c r="Q4443">
        <v>33710</v>
      </c>
      <c r="R4443" t="s">
        <v>56</v>
      </c>
      <c r="S4443" t="s">
        <v>1978</v>
      </c>
      <c r="T4443" t="e">
        <f>VLOOKUP(Table3[[#This Row],[Region]],managers5[],2,FALSE)</f>
        <v>#N/A</v>
      </c>
      <c r="U4443" t="s">
        <v>1957</v>
      </c>
      <c r="V4443" t="s">
        <v>1959</v>
      </c>
      <c r="W4443" t="s">
        <v>14</v>
      </c>
      <c r="X4443" t="s">
        <v>71</v>
      </c>
      <c r="Y4443" t="s">
        <v>46</v>
      </c>
      <c r="Z4443" t="s">
        <v>86</v>
      </c>
      <c r="AA4443" t="s">
        <v>607</v>
      </c>
      <c r="AB4443" t="s">
        <v>19</v>
      </c>
      <c r="AC4443">
        <v>0.59</v>
      </c>
      <c r="AD4443" s="1">
        <v>40700</v>
      </c>
    </row>
    <row r="4444" spans="1:30" x14ac:dyDescent="0.35">
      <c r="A4444">
        <v>4572</v>
      </c>
      <c r="B4444">
        <v>5095</v>
      </c>
      <c r="C4444">
        <v>36323</v>
      </c>
      <c r="D4444" s="1">
        <v>40469</v>
      </c>
      <c r="E4444" t="s">
        <v>77</v>
      </c>
      <c r="F4444">
        <v>5</v>
      </c>
      <c r="G4444">
        <v>85.89</v>
      </c>
      <c r="H4444">
        <v>0.08</v>
      </c>
      <c r="I4444" t="s">
        <v>9</v>
      </c>
      <c r="J4444" s="8">
        <v>-48.88</v>
      </c>
      <c r="K4444" s="8">
        <f>IF(Table3[[#This Row],[Return Status]] = "Returned", 0, Table3[[#This Row],[Profit]])</f>
        <v>-48.88</v>
      </c>
      <c r="L4444" s="8" t="str">
        <f>IFERROR(VLOOKUP(Table3[[#This Row],[Order ID]],returns[[Order ID]:[Status]],2,FALSE), "")</f>
        <v/>
      </c>
      <c r="M4444">
        <v>15.98</v>
      </c>
      <c r="N4444">
        <v>6.5</v>
      </c>
      <c r="O4444" t="s">
        <v>119</v>
      </c>
      <c r="P4444" t="s">
        <v>55</v>
      </c>
      <c r="Q4444">
        <v>34639</v>
      </c>
      <c r="R4444" t="s">
        <v>56</v>
      </c>
      <c r="S4444" t="s">
        <v>1978</v>
      </c>
      <c r="T4444" t="e">
        <f>VLOOKUP(Table3[[#This Row],[Region]],managers5[],2,FALSE)</f>
        <v>#N/A</v>
      </c>
      <c r="U4444" t="s">
        <v>1957</v>
      </c>
      <c r="V4444" t="s">
        <v>1959</v>
      </c>
      <c r="W4444" t="s">
        <v>14</v>
      </c>
      <c r="X4444" t="s">
        <v>71</v>
      </c>
      <c r="Y4444" t="s">
        <v>46</v>
      </c>
      <c r="Z4444" t="s">
        <v>47</v>
      </c>
      <c r="AA4444" t="s">
        <v>379</v>
      </c>
      <c r="AB4444" t="s">
        <v>19</v>
      </c>
      <c r="AC4444">
        <v>0.48</v>
      </c>
      <c r="AD4444" s="2">
        <v>40471.042766203704</v>
      </c>
    </row>
    <row r="4445" spans="1:30" x14ac:dyDescent="0.35">
      <c r="A4445">
        <v>5200</v>
      </c>
      <c r="B4445">
        <v>6223</v>
      </c>
      <c r="C4445">
        <v>44065</v>
      </c>
      <c r="D4445" s="1">
        <v>40362</v>
      </c>
      <c r="E4445" t="s">
        <v>32</v>
      </c>
      <c r="F4445">
        <v>23</v>
      </c>
      <c r="G4445">
        <v>1914.16</v>
      </c>
      <c r="H4445">
        <v>0.01</v>
      </c>
      <c r="I4445" t="s">
        <v>49</v>
      </c>
      <c r="J4445" s="8">
        <v>128.43</v>
      </c>
      <c r="K4445" s="8">
        <f>IF(Table3[[#This Row],[Return Status]] = "Returned", 0, Table3[[#This Row],[Profit]])</f>
        <v>128.43</v>
      </c>
      <c r="L4445" s="8" t="str">
        <f>IFERROR(VLOOKUP(Table3[[#This Row],[Order ID]],returns[[Order ID]:[Status]],2,FALSE), "")</f>
        <v/>
      </c>
      <c r="M4445">
        <v>80.97</v>
      </c>
      <c r="N4445">
        <v>33.6</v>
      </c>
      <c r="O4445" t="s">
        <v>1536</v>
      </c>
      <c r="P4445" t="s">
        <v>37</v>
      </c>
      <c r="Q4445">
        <v>7101</v>
      </c>
      <c r="R4445" t="s">
        <v>37</v>
      </c>
      <c r="S4445" t="s">
        <v>1979</v>
      </c>
      <c r="T4445" t="e">
        <f>VLOOKUP(Table3[[#This Row],[Region]],managers5[],2,FALSE)</f>
        <v>#N/A</v>
      </c>
      <c r="U4445" t="s">
        <v>1956</v>
      </c>
      <c r="W4445" t="s">
        <v>14</v>
      </c>
      <c r="X4445" t="s">
        <v>15</v>
      </c>
      <c r="Y4445" t="s">
        <v>46</v>
      </c>
      <c r="Z4445" t="s">
        <v>124</v>
      </c>
      <c r="AA4445" t="s">
        <v>665</v>
      </c>
      <c r="AB4445" t="s">
        <v>74</v>
      </c>
      <c r="AC4445">
        <v>0.37</v>
      </c>
      <c r="AD4445" s="2">
        <v>40369</v>
      </c>
    </row>
    <row r="4446" spans="1:30" x14ac:dyDescent="0.35">
      <c r="A4446">
        <v>8394</v>
      </c>
      <c r="B4446">
        <v>6224</v>
      </c>
      <c r="C4446">
        <v>44069</v>
      </c>
      <c r="D4446" s="1">
        <v>39815</v>
      </c>
      <c r="E4446" t="s">
        <v>41</v>
      </c>
      <c r="F4446">
        <v>16</v>
      </c>
      <c r="G4446">
        <v>137.63</v>
      </c>
      <c r="H4446">
        <v>0.09</v>
      </c>
      <c r="I4446" t="s">
        <v>33</v>
      </c>
      <c r="J4446" s="8">
        <v>26.71</v>
      </c>
      <c r="K4446" s="8">
        <f>IF(Table3[[#This Row],[Return Status]] = "Returned", 0, Table3[[#This Row],[Profit]])</f>
        <v>26.71</v>
      </c>
      <c r="L4446" s="8" t="str">
        <f>IFERROR(VLOOKUP(Table3[[#This Row],[Order ID]],returns[[Order ID]:[Status]],2,FALSE), "")</f>
        <v/>
      </c>
      <c r="M4446">
        <v>9.11</v>
      </c>
      <c r="N4446">
        <v>2.15</v>
      </c>
      <c r="O4446" t="s">
        <v>1771</v>
      </c>
      <c r="P4446" t="s">
        <v>11</v>
      </c>
      <c r="Q4446">
        <v>90640</v>
      </c>
      <c r="R4446" t="s">
        <v>12</v>
      </c>
      <c r="S4446" t="s">
        <v>1976</v>
      </c>
      <c r="T4446" t="e">
        <f>VLOOKUP(Table3[[#This Row],[Region]],managers5[],2,FALSE)</f>
        <v>#N/A</v>
      </c>
      <c r="U4446" t="s">
        <v>1955</v>
      </c>
      <c r="V4446" t="s">
        <v>1959</v>
      </c>
      <c r="W4446" t="s">
        <v>14</v>
      </c>
      <c r="X4446" t="s">
        <v>39</v>
      </c>
      <c r="Y4446" t="s">
        <v>16</v>
      </c>
      <c r="Z4446" t="s">
        <v>30</v>
      </c>
      <c r="AA4446" t="s">
        <v>542</v>
      </c>
      <c r="AB4446" t="s">
        <v>35</v>
      </c>
      <c r="AC4446">
        <v>0.4</v>
      </c>
      <c r="AD4446" s="1">
        <v>39817</v>
      </c>
    </row>
    <row r="4447" spans="1:30" x14ac:dyDescent="0.35">
      <c r="A4447">
        <v>8398</v>
      </c>
      <c r="B4447">
        <v>6225</v>
      </c>
      <c r="C4447">
        <v>44069</v>
      </c>
      <c r="D4447" s="1">
        <v>39815</v>
      </c>
      <c r="E4447" t="s">
        <v>41</v>
      </c>
      <c r="F4447">
        <v>43</v>
      </c>
      <c r="G4447">
        <v>614.79999999999995</v>
      </c>
      <c r="H4447">
        <v>0.08</v>
      </c>
      <c r="I4447" t="s">
        <v>9</v>
      </c>
      <c r="J4447" s="8">
        <v>247.79</v>
      </c>
      <c r="K4447" s="8">
        <f>IF(Table3[[#This Row],[Return Status]] = "Returned", 0, Table3[[#This Row],[Profit]])</f>
        <v>247.79</v>
      </c>
      <c r="L4447" s="8" t="str">
        <f>IFERROR(VLOOKUP(Table3[[#This Row],[Order ID]],returns[[Order ID]:[Status]],2,FALSE), "")</f>
        <v/>
      </c>
      <c r="M4447">
        <v>15.04</v>
      </c>
      <c r="N4447">
        <v>1.97</v>
      </c>
      <c r="O4447" t="s">
        <v>1771</v>
      </c>
      <c r="P4447" t="s">
        <v>11</v>
      </c>
      <c r="Q4447">
        <v>90640</v>
      </c>
      <c r="R4447" t="s">
        <v>12</v>
      </c>
      <c r="S4447" t="s">
        <v>1976</v>
      </c>
      <c r="T4447" t="e">
        <f>VLOOKUP(Table3[[#This Row],[Region]],managers5[],2,FALSE)</f>
        <v>#N/A</v>
      </c>
      <c r="U4447" t="s">
        <v>1955</v>
      </c>
      <c r="V4447" t="s">
        <v>1959</v>
      </c>
      <c r="W4447" t="s">
        <v>14</v>
      </c>
      <c r="X4447" t="s">
        <v>39</v>
      </c>
      <c r="Y4447" t="s">
        <v>16</v>
      </c>
      <c r="Z4447" t="s">
        <v>30</v>
      </c>
      <c r="AA4447" t="s">
        <v>436</v>
      </c>
      <c r="AB4447" t="s">
        <v>35</v>
      </c>
      <c r="AC4447">
        <v>0.39</v>
      </c>
      <c r="AD4447" s="1">
        <v>39815</v>
      </c>
    </row>
    <row r="4448" spans="1:30" x14ac:dyDescent="0.35">
      <c r="A4448">
        <v>1704</v>
      </c>
      <c r="B4448">
        <v>6229</v>
      </c>
      <c r="C4448">
        <v>44099</v>
      </c>
      <c r="D4448" s="1">
        <v>40980</v>
      </c>
      <c r="E4448" t="s">
        <v>20</v>
      </c>
      <c r="F4448">
        <v>34</v>
      </c>
      <c r="G4448">
        <v>11823.52</v>
      </c>
      <c r="H4448">
        <v>0.1</v>
      </c>
      <c r="I4448" t="s">
        <v>9</v>
      </c>
      <c r="J4448" s="8">
        <v>4592.7370000000001</v>
      </c>
      <c r="K4448" s="8">
        <f>IF(Table3[[#This Row],[Return Status]] = "Returned", 0, Table3[[#This Row],[Profit]])</f>
        <v>4592.7370000000001</v>
      </c>
      <c r="L4448" s="8" t="str">
        <f>IFERROR(VLOOKUP(Table3[[#This Row],[Order ID]],returns[[Order ID]:[Status]],2,FALSE), "")</f>
        <v/>
      </c>
      <c r="M4448">
        <v>367.99</v>
      </c>
      <c r="N4448">
        <v>19.989999999999998</v>
      </c>
      <c r="O4448" t="s">
        <v>1160</v>
      </c>
      <c r="P4448" t="s">
        <v>11</v>
      </c>
      <c r="Q4448">
        <v>94559</v>
      </c>
      <c r="R4448" t="s">
        <v>12</v>
      </c>
      <c r="S4448" t="s">
        <v>1976</v>
      </c>
      <c r="T4448" t="e">
        <f>VLOOKUP(Table3[[#This Row],[Region]],managers5[],2,FALSE)</f>
        <v>#N/A</v>
      </c>
      <c r="U4448" t="s">
        <v>1955</v>
      </c>
      <c r="V4448" t="s">
        <v>1959</v>
      </c>
      <c r="W4448" t="s">
        <v>14</v>
      </c>
      <c r="X4448" t="s">
        <v>71</v>
      </c>
      <c r="Y4448" t="s">
        <v>16</v>
      </c>
      <c r="Z4448" t="s">
        <v>17</v>
      </c>
      <c r="AA4448" t="s">
        <v>88</v>
      </c>
      <c r="AB4448" t="s">
        <v>19</v>
      </c>
      <c r="AC4448">
        <v>0.4</v>
      </c>
      <c r="AD4448" s="1">
        <v>40982</v>
      </c>
    </row>
    <row r="4449" spans="1:30" x14ac:dyDescent="0.35">
      <c r="A4449">
        <v>1705</v>
      </c>
      <c r="B4449">
        <v>6230</v>
      </c>
      <c r="C4449">
        <v>44099</v>
      </c>
      <c r="D4449" s="1">
        <v>40980</v>
      </c>
      <c r="E4449" t="s">
        <v>20</v>
      </c>
      <c r="F4449">
        <v>19</v>
      </c>
      <c r="G4449">
        <v>80.81</v>
      </c>
      <c r="H4449">
        <v>0.1</v>
      </c>
      <c r="I4449" t="s">
        <v>9</v>
      </c>
      <c r="J4449" s="8">
        <v>-67.459000000000003</v>
      </c>
      <c r="K4449" s="8">
        <f>IF(Table3[[#This Row],[Return Status]] = "Returned", 0, Table3[[#This Row],[Profit]])</f>
        <v>-67.459000000000003</v>
      </c>
      <c r="L4449" s="8" t="str">
        <f>IFERROR(VLOOKUP(Table3[[#This Row],[Order ID]],returns[[Order ID]:[Status]],2,FALSE), "")</f>
        <v/>
      </c>
      <c r="M4449">
        <v>4.24</v>
      </c>
      <c r="N4449">
        <v>5.41</v>
      </c>
      <c r="O4449" t="s">
        <v>1160</v>
      </c>
      <c r="P4449" t="s">
        <v>11</v>
      </c>
      <c r="Q4449">
        <v>94559</v>
      </c>
      <c r="R4449" t="s">
        <v>12</v>
      </c>
      <c r="S4449" t="s">
        <v>1976</v>
      </c>
      <c r="T4449" t="e">
        <f>VLOOKUP(Table3[[#This Row],[Region]],managers5[],2,FALSE)</f>
        <v>#N/A</v>
      </c>
      <c r="U4449" t="s">
        <v>1955</v>
      </c>
      <c r="V4449" t="s">
        <v>1959</v>
      </c>
      <c r="W4449" t="s">
        <v>14</v>
      </c>
      <c r="X4449" t="s">
        <v>71</v>
      </c>
      <c r="Y4449" t="s">
        <v>16</v>
      </c>
      <c r="Z4449" t="s">
        <v>17</v>
      </c>
      <c r="AA4449" t="s">
        <v>458</v>
      </c>
      <c r="AB4449" t="s">
        <v>19</v>
      </c>
      <c r="AC4449">
        <v>0.35</v>
      </c>
      <c r="AD4449" s="1">
        <v>40982</v>
      </c>
    </row>
    <row r="4450" spans="1:30" x14ac:dyDescent="0.35">
      <c r="A4450">
        <v>6222</v>
      </c>
      <c r="B4450">
        <v>6231</v>
      </c>
      <c r="C4450">
        <v>44133</v>
      </c>
      <c r="D4450" s="1">
        <v>40184</v>
      </c>
      <c r="E4450" t="s">
        <v>77</v>
      </c>
      <c r="F4450">
        <v>35</v>
      </c>
      <c r="G4450">
        <v>181.15</v>
      </c>
      <c r="H4450">
        <v>0.06</v>
      </c>
      <c r="I4450" t="s">
        <v>9</v>
      </c>
      <c r="J4450" s="8">
        <v>-46.68</v>
      </c>
      <c r="K4450" s="8">
        <f>IF(Table3[[#This Row],[Return Status]] = "Returned", 0, Table3[[#This Row],[Profit]])</f>
        <v>-46.68</v>
      </c>
      <c r="L4450" s="8" t="str">
        <f>IFERROR(VLOOKUP(Table3[[#This Row],[Order ID]],returns[[Order ID]:[Status]],2,FALSE), "")</f>
        <v/>
      </c>
      <c r="M4450">
        <v>5.28</v>
      </c>
      <c r="N4450">
        <v>3.96</v>
      </c>
      <c r="O4450" t="s">
        <v>1809</v>
      </c>
      <c r="P4450" t="s">
        <v>11</v>
      </c>
      <c r="Q4450">
        <v>91911</v>
      </c>
      <c r="R4450" t="s">
        <v>12</v>
      </c>
      <c r="S4450" t="s">
        <v>1976</v>
      </c>
      <c r="T4450" t="e">
        <f>VLOOKUP(Table3[[#This Row],[Region]],managers5[],2,FALSE)</f>
        <v>#N/A</v>
      </c>
      <c r="U4450" t="s">
        <v>1955</v>
      </c>
      <c r="V4450" t="s">
        <v>1959</v>
      </c>
      <c r="W4450" t="s">
        <v>14</v>
      </c>
      <c r="X4450" t="s">
        <v>15</v>
      </c>
      <c r="Y4450" t="s">
        <v>50</v>
      </c>
      <c r="Z4450" t="s">
        <v>61</v>
      </c>
      <c r="AA4450" t="s">
        <v>1506</v>
      </c>
      <c r="AB4450" t="s">
        <v>35</v>
      </c>
      <c r="AC4450">
        <v>0.54</v>
      </c>
      <c r="AD4450" s="2">
        <v>40185</v>
      </c>
    </row>
    <row r="4451" spans="1:30" x14ac:dyDescent="0.35">
      <c r="A4451">
        <v>6595</v>
      </c>
      <c r="B4451">
        <v>6232</v>
      </c>
      <c r="C4451">
        <v>44134</v>
      </c>
      <c r="D4451" s="1">
        <v>40116</v>
      </c>
      <c r="E4451" t="s">
        <v>77</v>
      </c>
      <c r="F4451">
        <v>35</v>
      </c>
      <c r="G4451">
        <v>620.02</v>
      </c>
      <c r="H4451">
        <v>0.05</v>
      </c>
      <c r="I4451" t="s">
        <v>9</v>
      </c>
      <c r="J4451" s="8">
        <v>50.04</v>
      </c>
      <c r="K4451" s="8">
        <f>IF(Table3[[#This Row],[Return Status]] = "Returned", 0, Table3[[#This Row],[Profit]])</f>
        <v>50.04</v>
      </c>
      <c r="L4451" s="8" t="str">
        <f>IFERROR(VLOOKUP(Table3[[#This Row],[Order ID]],returns[[Order ID]:[Status]],2,FALSE), "")</f>
        <v/>
      </c>
      <c r="M4451">
        <v>17.670000000000002</v>
      </c>
      <c r="N4451">
        <v>8.99</v>
      </c>
      <c r="O4451" t="s">
        <v>1601</v>
      </c>
      <c r="P4451" t="s">
        <v>131</v>
      </c>
      <c r="Q4451">
        <v>20746</v>
      </c>
      <c r="R4451" t="s">
        <v>132</v>
      </c>
      <c r="S4451" t="s">
        <v>1979</v>
      </c>
      <c r="T4451" t="e">
        <f>VLOOKUP(Table3[[#This Row],[Region]],managers5[],2,FALSE)</f>
        <v>#N/A</v>
      </c>
      <c r="U4451" t="s">
        <v>1956</v>
      </c>
      <c r="W4451" t="s">
        <v>14</v>
      </c>
      <c r="X4451" t="s">
        <v>24</v>
      </c>
      <c r="Y4451" t="s">
        <v>50</v>
      </c>
      <c r="Z4451" t="s">
        <v>61</v>
      </c>
      <c r="AA4451" t="s">
        <v>256</v>
      </c>
      <c r="AB4451" t="s">
        <v>109</v>
      </c>
      <c r="AC4451">
        <v>0.47</v>
      </c>
      <c r="AD4451" s="2">
        <v>40118</v>
      </c>
    </row>
    <row r="4452" spans="1:30" x14ac:dyDescent="0.35">
      <c r="A4452">
        <v>5930</v>
      </c>
      <c r="B4452">
        <v>610</v>
      </c>
      <c r="C4452">
        <v>4166</v>
      </c>
      <c r="D4452" s="1">
        <v>40236</v>
      </c>
      <c r="E4452" t="s">
        <v>32</v>
      </c>
      <c r="F4452">
        <v>19</v>
      </c>
      <c r="G4452">
        <v>138.85</v>
      </c>
      <c r="H4452">
        <v>0.08</v>
      </c>
      <c r="I4452" t="s">
        <v>9</v>
      </c>
      <c r="J4452" s="8">
        <v>-49.346499999999999</v>
      </c>
      <c r="K4452" s="8">
        <f>IF(Table3[[#This Row],[Return Status]] = "Returned", 0, Table3[[#This Row],[Profit]])</f>
        <v>-49.346499999999999</v>
      </c>
      <c r="L4452" s="8" t="str">
        <f>IFERROR(VLOOKUP(Table3[[#This Row],[Order ID]],returns[[Order ID]:[Status]],2,FALSE), "")</f>
        <v/>
      </c>
      <c r="M4452">
        <v>7.1</v>
      </c>
      <c r="N4452">
        <v>6.05</v>
      </c>
      <c r="O4452" t="s">
        <v>561</v>
      </c>
      <c r="P4452" t="s">
        <v>64</v>
      </c>
      <c r="Q4452">
        <v>31707</v>
      </c>
      <c r="R4452" t="s">
        <v>65</v>
      </c>
      <c r="S4452" t="s">
        <v>1978</v>
      </c>
      <c r="T4452" t="e">
        <f>VLOOKUP(Table3[[#This Row],[Region]],managers5[],2,FALSE)</f>
        <v>#N/A</v>
      </c>
      <c r="U4452" t="s">
        <v>1957</v>
      </c>
      <c r="V4452" t="s">
        <v>1959</v>
      </c>
      <c r="W4452" t="s">
        <v>14</v>
      </c>
      <c r="X4452" t="s">
        <v>71</v>
      </c>
      <c r="Y4452" t="s">
        <v>16</v>
      </c>
      <c r="Z4452" t="s">
        <v>17</v>
      </c>
      <c r="AA4452" t="s">
        <v>647</v>
      </c>
      <c r="AB4452" t="s">
        <v>19</v>
      </c>
      <c r="AC4452">
        <v>0.39</v>
      </c>
      <c r="AD4452" s="2">
        <v>40236</v>
      </c>
    </row>
    <row r="4453" spans="1:30" x14ac:dyDescent="0.35">
      <c r="A4453">
        <v>1813</v>
      </c>
      <c r="B4453">
        <v>4975</v>
      </c>
      <c r="C4453">
        <v>35392</v>
      </c>
      <c r="D4453" s="1">
        <v>40962</v>
      </c>
      <c r="E4453" t="s">
        <v>77</v>
      </c>
      <c r="F4453">
        <v>9</v>
      </c>
      <c r="G4453">
        <v>70.88</v>
      </c>
      <c r="H4453">
        <v>0.01</v>
      </c>
      <c r="I4453" t="s">
        <v>9</v>
      </c>
      <c r="J4453" s="8">
        <v>-50.2</v>
      </c>
      <c r="K4453" s="8">
        <f>IF(Table3[[#This Row],[Return Status]] = "Returned", 0, Table3[[#This Row],[Profit]])</f>
        <v>-50.2</v>
      </c>
      <c r="L4453" s="8" t="str">
        <f>IFERROR(VLOOKUP(Table3[[#This Row],[Order ID]],returns[[Order ID]:[Status]],2,FALSE), "")</f>
        <v/>
      </c>
      <c r="M4453">
        <v>6.48</v>
      </c>
      <c r="N4453">
        <v>9.68</v>
      </c>
      <c r="O4453" t="s">
        <v>1325</v>
      </c>
      <c r="P4453" t="s">
        <v>90</v>
      </c>
      <c r="Q4453">
        <v>35020</v>
      </c>
      <c r="R4453" t="s">
        <v>56</v>
      </c>
      <c r="S4453" t="s">
        <v>1978</v>
      </c>
      <c r="T4453" t="e">
        <f>VLOOKUP(Table3[[#This Row],[Region]],managers5[],2,FALSE)</f>
        <v>#N/A</v>
      </c>
      <c r="U4453" t="s">
        <v>1957</v>
      </c>
      <c r="V4453" t="s">
        <v>1959</v>
      </c>
      <c r="W4453" t="s">
        <v>14</v>
      </c>
      <c r="X4453" t="s">
        <v>15</v>
      </c>
      <c r="Y4453" t="s">
        <v>16</v>
      </c>
      <c r="Z4453" t="s">
        <v>30</v>
      </c>
      <c r="AA4453" t="s">
        <v>1467</v>
      </c>
      <c r="AB4453" t="s">
        <v>19</v>
      </c>
      <c r="AC4453">
        <v>0.36</v>
      </c>
      <c r="AD4453" s="1">
        <v>40962</v>
      </c>
    </row>
    <row r="4454" spans="1:30" x14ac:dyDescent="0.35">
      <c r="A4454">
        <v>7000</v>
      </c>
      <c r="B4454">
        <v>6235</v>
      </c>
      <c r="C4454">
        <v>44196</v>
      </c>
      <c r="D4454" s="1">
        <v>40047</v>
      </c>
      <c r="E4454" t="s">
        <v>8</v>
      </c>
      <c r="F4454">
        <v>12</v>
      </c>
      <c r="G4454">
        <v>653.78599999999994</v>
      </c>
      <c r="H4454">
        <v>0.09</v>
      </c>
      <c r="I4454" t="s">
        <v>9</v>
      </c>
      <c r="J4454" s="8">
        <v>-83.467999999999904</v>
      </c>
      <c r="K4454" s="8">
        <f>IF(Table3[[#This Row],[Return Status]] = "Returned", 0, Table3[[#This Row],[Profit]])</f>
        <v>-83.467999999999904</v>
      </c>
      <c r="L4454" s="8" t="str">
        <f>IFERROR(VLOOKUP(Table3[[#This Row],[Order ID]],returns[[Order ID]:[Status]],2,FALSE), "")</f>
        <v/>
      </c>
      <c r="M4454">
        <v>65.989999999999995</v>
      </c>
      <c r="N4454">
        <v>5.31</v>
      </c>
      <c r="O4454" t="s">
        <v>1112</v>
      </c>
      <c r="P4454" t="s">
        <v>131</v>
      </c>
      <c r="Q4454">
        <v>21222</v>
      </c>
      <c r="R4454" t="s">
        <v>132</v>
      </c>
      <c r="S4454" t="s">
        <v>1979</v>
      </c>
      <c r="T4454" t="e">
        <f>VLOOKUP(Table3[[#This Row],[Region]],managers5[],2,FALSE)</f>
        <v>#N/A</v>
      </c>
      <c r="U4454" t="s">
        <v>1956</v>
      </c>
      <c r="W4454" t="s">
        <v>14</v>
      </c>
      <c r="X4454" t="s">
        <v>71</v>
      </c>
      <c r="Y4454" t="s">
        <v>46</v>
      </c>
      <c r="Z4454" t="s">
        <v>86</v>
      </c>
      <c r="AA4454">
        <v>3390</v>
      </c>
      <c r="AB4454" t="s">
        <v>19</v>
      </c>
      <c r="AC4454">
        <v>0.56999999999999995</v>
      </c>
      <c r="AD4454" s="2">
        <v>40048</v>
      </c>
    </row>
    <row r="4455" spans="1:30" x14ac:dyDescent="0.35">
      <c r="A4455">
        <v>4114</v>
      </c>
      <c r="B4455">
        <v>6238</v>
      </c>
      <c r="C4455">
        <v>44198</v>
      </c>
      <c r="D4455" s="1">
        <v>40547</v>
      </c>
      <c r="E4455" t="s">
        <v>41</v>
      </c>
      <c r="F4455">
        <v>35</v>
      </c>
      <c r="G4455">
        <v>625.94849999999997</v>
      </c>
      <c r="H4455">
        <v>0.04</v>
      </c>
      <c r="I4455" t="s">
        <v>33</v>
      </c>
      <c r="J4455" s="8">
        <v>-87.021000000000001</v>
      </c>
      <c r="K4455" s="8">
        <f>IF(Table3[[#This Row],[Return Status]] = "Returned", 0, Table3[[#This Row],[Profit]])</f>
        <v>-87.021000000000001</v>
      </c>
      <c r="L4455" s="8" t="str">
        <f>IFERROR(VLOOKUP(Table3[[#This Row],[Order ID]],returns[[Order ID]:[Status]],2,FALSE), "")</f>
        <v/>
      </c>
      <c r="M4455">
        <v>20.99</v>
      </c>
      <c r="N4455">
        <v>3.3</v>
      </c>
      <c r="O4455" t="s">
        <v>1823</v>
      </c>
      <c r="P4455" t="s">
        <v>22</v>
      </c>
      <c r="Q4455">
        <v>80112</v>
      </c>
      <c r="R4455" t="s">
        <v>23</v>
      </c>
      <c r="S4455" t="s">
        <v>1976</v>
      </c>
      <c r="T4455" t="e">
        <f>VLOOKUP(Table3[[#This Row],[Region]],managers5[],2,FALSE)</f>
        <v>#N/A</v>
      </c>
      <c r="U4455" t="s">
        <v>1955</v>
      </c>
      <c r="V4455" t="s">
        <v>1959</v>
      </c>
      <c r="W4455" t="s">
        <v>14</v>
      </c>
      <c r="X4455" t="s">
        <v>24</v>
      </c>
      <c r="Y4455" t="s">
        <v>46</v>
      </c>
      <c r="Z4455" t="s">
        <v>86</v>
      </c>
      <c r="AA4455" t="s">
        <v>1179</v>
      </c>
      <c r="AB4455" t="s">
        <v>109</v>
      </c>
      <c r="AC4455">
        <v>0.81</v>
      </c>
      <c r="AD4455" s="1">
        <v>40547</v>
      </c>
    </row>
    <row r="4456" spans="1:30" x14ac:dyDescent="0.35">
      <c r="A4456">
        <v>3642</v>
      </c>
      <c r="B4456">
        <v>7951</v>
      </c>
      <c r="C4456">
        <v>56804</v>
      </c>
      <c r="D4456" s="1">
        <v>40629</v>
      </c>
      <c r="E4456" t="s">
        <v>41</v>
      </c>
      <c r="F4456">
        <v>24</v>
      </c>
      <c r="G4456">
        <v>121.81</v>
      </c>
      <c r="H4456">
        <v>0.05</v>
      </c>
      <c r="I4456" t="s">
        <v>9</v>
      </c>
      <c r="J4456" s="8">
        <v>-50.21</v>
      </c>
      <c r="K4456" s="8">
        <f>IF(Table3[[#This Row],[Return Status]] = "Returned", 0, Table3[[#This Row],[Profit]])</f>
        <v>-50.21</v>
      </c>
      <c r="L4456" s="8" t="str">
        <f>IFERROR(VLOOKUP(Table3[[#This Row],[Order ID]],returns[[Order ID]:[Status]],2,FALSE), "")</f>
        <v/>
      </c>
      <c r="M4456">
        <v>4.9800000000000004</v>
      </c>
      <c r="N4456">
        <v>4.8600000000000003</v>
      </c>
      <c r="O4456" t="s">
        <v>128</v>
      </c>
      <c r="P4456" t="s">
        <v>645</v>
      </c>
      <c r="Q4456">
        <v>30344</v>
      </c>
      <c r="R4456" t="s">
        <v>65</v>
      </c>
      <c r="S4456" t="s">
        <v>1978</v>
      </c>
      <c r="T4456" t="e">
        <f>VLOOKUP(Table3[[#This Row],[Region]],managers5[],2,FALSE)</f>
        <v>#N/A</v>
      </c>
      <c r="U4456" t="s">
        <v>1957</v>
      </c>
      <c r="V4456" t="s">
        <v>1959</v>
      </c>
      <c r="W4456" t="s">
        <v>14</v>
      </c>
      <c r="X4456" t="s">
        <v>24</v>
      </c>
      <c r="Y4456" t="s">
        <v>16</v>
      </c>
      <c r="Z4456" t="s">
        <v>30</v>
      </c>
      <c r="AA4456" t="s">
        <v>1597</v>
      </c>
      <c r="AB4456" t="s">
        <v>19</v>
      </c>
      <c r="AC4456">
        <v>0.38</v>
      </c>
      <c r="AD4456" s="1">
        <v>40630</v>
      </c>
    </row>
    <row r="4457" spans="1:30" x14ac:dyDescent="0.35">
      <c r="A4457">
        <v>7825</v>
      </c>
      <c r="B4457">
        <v>6241</v>
      </c>
      <c r="C4457">
        <v>44225</v>
      </c>
      <c r="D4457" s="1">
        <v>39906</v>
      </c>
      <c r="E4457" t="s">
        <v>77</v>
      </c>
      <c r="F4457">
        <v>29</v>
      </c>
      <c r="G4457">
        <v>1958.32</v>
      </c>
      <c r="H4457">
        <v>0</v>
      </c>
      <c r="I4457" t="s">
        <v>9</v>
      </c>
      <c r="J4457" s="8">
        <v>632.29</v>
      </c>
      <c r="K4457" s="8">
        <f>IF(Table3[[#This Row],[Return Status]] = "Returned", 0, Table3[[#This Row],[Profit]])</f>
        <v>632.29</v>
      </c>
      <c r="L4457" s="8" t="str">
        <f>IFERROR(VLOOKUP(Table3[[#This Row],[Order ID]],returns[[Order ID]:[Status]],2,FALSE), "")</f>
        <v/>
      </c>
      <c r="M4457">
        <v>62.18</v>
      </c>
      <c r="N4457">
        <v>10.84</v>
      </c>
      <c r="O4457" t="s">
        <v>184</v>
      </c>
      <c r="P4457" t="s">
        <v>37</v>
      </c>
      <c r="Q4457">
        <v>10580</v>
      </c>
      <c r="R4457" t="s">
        <v>37</v>
      </c>
      <c r="S4457" t="s">
        <v>1979</v>
      </c>
      <c r="T4457" t="e">
        <f>VLOOKUP(Table3[[#This Row],[Region]],managers5[],2,FALSE)</f>
        <v>#N/A</v>
      </c>
      <c r="U4457" t="s">
        <v>1956</v>
      </c>
      <c r="W4457" t="s">
        <v>14</v>
      </c>
      <c r="X4457" t="s">
        <v>15</v>
      </c>
      <c r="Y4457" t="s">
        <v>50</v>
      </c>
      <c r="Z4457" t="s">
        <v>61</v>
      </c>
      <c r="AA4457" t="s">
        <v>1886</v>
      </c>
      <c r="AB4457" t="s">
        <v>69</v>
      </c>
      <c r="AC4457">
        <v>0.63</v>
      </c>
      <c r="AD4457" s="2">
        <v>39908</v>
      </c>
    </row>
    <row r="4458" spans="1:30" x14ac:dyDescent="0.35">
      <c r="A4458">
        <v>1635</v>
      </c>
      <c r="B4458">
        <v>6252</v>
      </c>
      <c r="C4458">
        <v>44261</v>
      </c>
      <c r="D4458" s="1">
        <v>40991</v>
      </c>
      <c r="E4458" t="s">
        <v>77</v>
      </c>
      <c r="F4458">
        <v>10</v>
      </c>
      <c r="G4458">
        <v>306.66299999999899</v>
      </c>
      <c r="H4458">
        <v>7.0000000000000007E-2</v>
      </c>
      <c r="I4458" t="s">
        <v>9</v>
      </c>
      <c r="J4458" s="8">
        <v>-17.413</v>
      </c>
      <c r="K4458" s="8">
        <f>IF(Table3[[#This Row],[Return Status]] = "Returned", 0, Table3[[#This Row],[Profit]])</f>
        <v>-17.413</v>
      </c>
      <c r="L4458" s="8" t="str">
        <f>IFERROR(VLOOKUP(Table3[[#This Row],[Order ID]],returns[[Order ID]:[Status]],2,FALSE), "")</f>
        <v/>
      </c>
      <c r="M4458">
        <v>35.99</v>
      </c>
      <c r="N4458">
        <v>5.99</v>
      </c>
      <c r="O4458" t="s">
        <v>558</v>
      </c>
      <c r="P4458" t="s">
        <v>11</v>
      </c>
      <c r="Q4458">
        <v>94110</v>
      </c>
      <c r="R4458" t="s">
        <v>12</v>
      </c>
      <c r="S4458" t="s">
        <v>1976</v>
      </c>
      <c r="T4458" t="e">
        <f>VLOOKUP(Table3[[#This Row],[Region]],managers5[],2,FALSE)</f>
        <v>#N/A</v>
      </c>
      <c r="U4458" t="s">
        <v>1955</v>
      </c>
      <c r="V4458" t="s">
        <v>1959</v>
      </c>
      <c r="W4458" t="s">
        <v>14</v>
      </c>
      <c r="X4458" t="s">
        <v>71</v>
      </c>
      <c r="Y4458" t="s">
        <v>46</v>
      </c>
      <c r="Z4458" t="s">
        <v>86</v>
      </c>
      <c r="AA4458" t="s">
        <v>934</v>
      </c>
      <c r="AB4458" t="s">
        <v>35</v>
      </c>
      <c r="AC4458">
        <v>0.38</v>
      </c>
      <c r="AD4458" s="1">
        <v>40994</v>
      </c>
    </row>
    <row r="4459" spans="1:30" x14ac:dyDescent="0.35">
      <c r="A4459">
        <v>1642</v>
      </c>
      <c r="B4459">
        <v>6249</v>
      </c>
      <c r="C4459">
        <v>44261</v>
      </c>
      <c r="D4459" s="1">
        <v>40991</v>
      </c>
      <c r="E4459" t="s">
        <v>77</v>
      </c>
      <c r="F4459">
        <v>31</v>
      </c>
      <c r="G4459">
        <v>13064.06</v>
      </c>
      <c r="H4459">
        <v>0.01</v>
      </c>
      <c r="I4459" t="s">
        <v>33</v>
      </c>
      <c r="J4459" s="8">
        <v>5979.5630000000001</v>
      </c>
      <c r="K4459" s="8">
        <f>IF(Table3[[#This Row],[Return Status]] = "Returned", 0, Table3[[#This Row],[Profit]])</f>
        <v>5979.5630000000001</v>
      </c>
      <c r="L4459" s="8" t="str">
        <f>IFERROR(VLOOKUP(Table3[[#This Row],[Order ID]],returns[[Order ID]:[Status]],2,FALSE), "")</f>
        <v/>
      </c>
      <c r="M4459">
        <v>420.98</v>
      </c>
      <c r="N4459">
        <v>19.989999999999998</v>
      </c>
      <c r="O4459" t="s">
        <v>558</v>
      </c>
      <c r="P4459" t="s">
        <v>11</v>
      </c>
      <c r="Q4459">
        <v>94110</v>
      </c>
      <c r="R4459" t="s">
        <v>12</v>
      </c>
      <c r="S4459" t="s">
        <v>1976</v>
      </c>
      <c r="T4459" t="e">
        <f>VLOOKUP(Table3[[#This Row],[Region]],managers5[],2,FALSE)</f>
        <v>#N/A</v>
      </c>
      <c r="U4459" t="s">
        <v>1955</v>
      </c>
      <c r="V4459" t="s">
        <v>1959</v>
      </c>
      <c r="W4459" t="s">
        <v>14</v>
      </c>
      <c r="X4459" t="s">
        <v>71</v>
      </c>
      <c r="Y4459" t="s">
        <v>16</v>
      </c>
      <c r="Z4459" t="s">
        <v>17</v>
      </c>
      <c r="AA4459" t="s">
        <v>950</v>
      </c>
      <c r="AB4459" t="s">
        <v>19</v>
      </c>
      <c r="AC4459">
        <v>0.35</v>
      </c>
      <c r="AD4459" s="1">
        <v>40993</v>
      </c>
    </row>
    <row r="4460" spans="1:30" x14ac:dyDescent="0.35">
      <c r="A4460">
        <v>1643</v>
      </c>
      <c r="B4460">
        <v>6250</v>
      </c>
      <c r="C4460">
        <v>44261</v>
      </c>
      <c r="D4460" s="1">
        <v>40991</v>
      </c>
      <c r="E4460" t="s">
        <v>77</v>
      </c>
      <c r="F4460">
        <v>34</v>
      </c>
      <c r="G4460">
        <v>4771.8900000000003</v>
      </c>
      <c r="H4460">
        <v>0.05</v>
      </c>
      <c r="I4460" t="s">
        <v>49</v>
      </c>
      <c r="J4460" s="8">
        <v>-427.99</v>
      </c>
      <c r="K4460" s="8">
        <f>IF(Table3[[#This Row],[Return Status]] = "Returned", 0, Table3[[#This Row],[Profit]])</f>
        <v>-427.99</v>
      </c>
      <c r="L4460" s="8" t="str">
        <f>IFERROR(VLOOKUP(Table3[[#This Row],[Order ID]],returns[[Order ID]:[Status]],2,FALSE), "")</f>
        <v/>
      </c>
      <c r="M4460">
        <v>140.97999999999999</v>
      </c>
      <c r="N4460">
        <v>36.090000000000003</v>
      </c>
      <c r="O4460" t="s">
        <v>558</v>
      </c>
      <c r="P4460" t="s">
        <v>11</v>
      </c>
      <c r="Q4460">
        <v>94110</v>
      </c>
      <c r="R4460" t="s">
        <v>12</v>
      </c>
      <c r="S4460" t="s">
        <v>1976</v>
      </c>
      <c r="T4460" t="e">
        <f>VLOOKUP(Table3[[#This Row],[Region]],managers5[],2,FALSE)</f>
        <v>#N/A</v>
      </c>
      <c r="U4460" t="s">
        <v>1955</v>
      </c>
      <c r="V4460" t="s">
        <v>1959</v>
      </c>
      <c r="W4460" t="s">
        <v>14</v>
      </c>
      <c r="X4460" t="s">
        <v>71</v>
      </c>
      <c r="Y4460" t="s">
        <v>50</v>
      </c>
      <c r="Z4460" t="s">
        <v>219</v>
      </c>
      <c r="AA4460" t="s">
        <v>791</v>
      </c>
      <c r="AB4460" t="s">
        <v>53</v>
      </c>
      <c r="AC4460">
        <v>0.77</v>
      </c>
      <c r="AD4460" s="1">
        <v>40993</v>
      </c>
    </row>
    <row r="4461" spans="1:30" x14ac:dyDescent="0.35">
      <c r="A4461">
        <v>1652</v>
      </c>
      <c r="B4461">
        <v>6251</v>
      </c>
      <c r="C4461">
        <v>44261</v>
      </c>
      <c r="D4461" s="1">
        <v>40991</v>
      </c>
      <c r="E4461" t="s">
        <v>77</v>
      </c>
      <c r="F4461">
        <v>1</v>
      </c>
      <c r="G4461">
        <v>3360.3</v>
      </c>
      <c r="H4461">
        <v>0.05</v>
      </c>
      <c r="I4461" t="s">
        <v>49</v>
      </c>
      <c r="J4461" s="8">
        <v>-7961.4308999999903</v>
      </c>
      <c r="K4461" s="8">
        <f>IF(Table3[[#This Row],[Return Status]] = "Returned", 0, Table3[[#This Row],[Profit]])</f>
        <v>-7961.4308999999903</v>
      </c>
      <c r="L4461" s="8" t="str">
        <f>IFERROR(VLOOKUP(Table3[[#This Row],[Order ID]],returns[[Order ID]:[Status]],2,FALSE), "")</f>
        <v/>
      </c>
      <c r="M4461">
        <v>3502.14</v>
      </c>
      <c r="N4461">
        <v>8.73</v>
      </c>
      <c r="O4461" t="s">
        <v>558</v>
      </c>
      <c r="P4461" t="s">
        <v>11</v>
      </c>
      <c r="Q4461">
        <v>94110</v>
      </c>
      <c r="R4461" t="s">
        <v>12</v>
      </c>
      <c r="S4461" t="s">
        <v>1976</v>
      </c>
      <c r="T4461" t="e">
        <f>VLOOKUP(Table3[[#This Row],[Region]],managers5[],2,FALSE)</f>
        <v>#N/A</v>
      </c>
      <c r="U4461" t="s">
        <v>1955</v>
      </c>
      <c r="V4461" t="s">
        <v>1959</v>
      </c>
      <c r="W4461" t="s">
        <v>14</v>
      </c>
      <c r="X4461" t="s">
        <v>71</v>
      </c>
      <c r="Y4461" t="s">
        <v>46</v>
      </c>
      <c r="Z4461" t="s">
        <v>124</v>
      </c>
      <c r="AA4461" t="s">
        <v>1003</v>
      </c>
      <c r="AB4461" t="s">
        <v>53</v>
      </c>
      <c r="AC4461">
        <v>0.56999999999999995</v>
      </c>
      <c r="AD4461" s="1">
        <v>40992</v>
      </c>
    </row>
    <row r="4462" spans="1:30" x14ac:dyDescent="0.35">
      <c r="A4462">
        <v>5833</v>
      </c>
      <c r="B4462">
        <v>6685</v>
      </c>
      <c r="C4462">
        <v>47554</v>
      </c>
      <c r="D4462" s="1">
        <v>40250</v>
      </c>
      <c r="E4462" t="s">
        <v>32</v>
      </c>
      <c r="F4462">
        <v>9</v>
      </c>
      <c r="G4462">
        <v>436.3</v>
      </c>
      <c r="H4462">
        <v>0.08</v>
      </c>
      <c r="I4462" t="s">
        <v>49</v>
      </c>
      <c r="J4462" s="8">
        <v>-50.31</v>
      </c>
      <c r="K4462" s="8">
        <f>IF(Table3[[#This Row],[Return Status]] = "Returned", 0, Table3[[#This Row],[Profit]])</f>
        <v>-50.31</v>
      </c>
      <c r="L4462" s="8" t="str">
        <f>IFERROR(VLOOKUP(Table3[[#This Row],[Order ID]],returns[[Order ID]:[Status]],2,FALSE), "")</f>
        <v/>
      </c>
      <c r="M4462">
        <v>50.98</v>
      </c>
      <c r="N4462">
        <v>14.19</v>
      </c>
      <c r="O4462" t="s">
        <v>1879</v>
      </c>
      <c r="P4462" t="s">
        <v>64</v>
      </c>
      <c r="Q4462">
        <v>30907</v>
      </c>
      <c r="R4462" t="s">
        <v>65</v>
      </c>
      <c r="S4462" t="s">
        <v>1978</v>
      </c>
      <c r="T4462" t="e">
        <f>VLOOKUP(Table3[[#This Row],[Region]],managers5[],2,FALSE)</f>
        <v>#N/A</v>
      </c>
      <c r="U4462" t="s">
        <v>1957</v>
      </c>
      <c r="V4462" t="s">
        <v>1959</v>
      </c>
      <c r="W4462" t="s">
        <v>14</v>
      </c>
      <c r="X4462" t="s">
        <v>71</v>
      </c>
      <c r="Y4462" t="s">
        <v>50</v>
      </c>
      <c r="Z4462" t="s">
        <v>72</v>
      </c>
      <c r="AA4462" t="s">
        <v>1007</v>
      </c>
      <c r="AB4462" t="s">
        <v>74</v>
      </c>
      <c r="AC4462">
        <v>0.56000000000000005</v>
      </c>
      <c r="AD4462" s="2">
        <v>40250</v>
      </c>
    </row>
    <row r="4463" spans="1:30" x14ac:dyDescent="0.35">
      <c r="A4463">
        <v>8260</v>
      </c>
      <c r="B4463">
        <v>1415</v>
      </c>
      <c r="C4463">
        <v>10272</v>
      </c>
      <c r="D4463" s="1">
        <v>39830</v>
      </c>
      <c r="E4463" t="s">
        <v>20</v>
      </c>
      <c r="F4463">
        <v>3</v>
      </c>
      <c r="G4463">
        <v>299.08</v>
      </c>
      <c r="H4463">
        <v>0.03</v>
      </c>
      <c r="I4463" t="s">
        <v>9</v>
      </c>
      <c r="J4463" s="8">
        <v>-50.43</v>
      </c>
      <c r="K4463" s="8">
        <f>IF(Table3[[#This Row],[Return Status]] = "Returned", 0, Table3[[#This Row],[Profit]])</f>
        <v>-50.43</v>
      </c>
      <c r="L4463" s="8" t="str">
        <f>IFERROR(VLOOKUP(Table3[[#This Row],[Order ID]],returns[[Order ID]:[Status]],2,FALSE), "")</f>
        <v/>
      </c>
      <c r="M4463">
        <v>90.48</v>
      </c>
      <c r="N4463">
        <v>19.989999999999998</v>
      </c>
      <c r="O4463" t="s">
        <v>873</v>
      </c>
      <c r="P4463" t="s">
        <v>120</v>
      </c>
      <c r="Q4463">
        <v>33403</v>
      </c>
      <c r="R4463" t="s">
        <v>56</v>
      </c>
      <c r="S4463" t="s">
        <v>1978</v>
      </c>
      <c r="T4463" t="e">
        <f>VLOOKUP(Table3[[#This Row],[Region]],managers5[],2,FALSE)</f>
        <v>#N/A</v>
      </c>
      <c r="U4463" t="s">
        <v>1957</v>
      </c>
      <c r="V4463" t="s">
        <v>1959</v>
      </c>
      <c r="W4463" t="s">
        <v>14</v>
      </c>
      <c r="X4463" t="s">
        <v>71</v>
      </c>
      <c r="Y4463" t="s">
        <v>16</v>
      </c>
      <c r="Z4463" t="s">
        <v>168</v>
      </c>
      <c r="AA4463" t="s">
        <v>839</v>
      </c>
      <c r="AB4463" t="s">
        <v>19</v>
      </c>
      <c r="AC4463">
        <v>0.4</v>
      </c>
      <c r="AD4463" s="2">
        <v>39832</v>
      </c>
    </row>
    <row r="4464" spans="1:30" x14ac:dyDescent="0.35">
      <c r="A4464">
        <v>5616</v>
      </c>
      <c r="B4464">
        <v>6557</v>
      </c>
      <c r="C4464">
        <v>46624</v>
      </c>
      <c r="D4464" s="1">
        <v>40294</v>
      </c>
      <c r="E4464" t="s">
        <v>8</v>
      </c>
      <c r="F4464">
        <v>12</v>
      </c>
      <c r="G4464">
        <v>54.86</v>
      </c>
      <c r="H4464">
        <v>0.09</v>
      </c>
      <c r="I4464" t="s">
        <v>9</v>
      </c>
      <c r="J4464" s="8">
        <v>-50.6</v>
      </c>
      <c r="K4464" s="8">
        <f>IF(Table3[[#This Row],[Return Status]] = "Returned", 0, Table3[[#This Row],[Profit]])</f>
        <v>-50.6</v>
      </c>
      <c r="L4464" s="8" t="str">
        <f>IFERROR(VLOOKUP(Table3[[#This Row],[Order ID]],returns[[Order ID]:[Status]],2,FALSE), "")</f>
        <v/>
      </c>
      <c r="M4464">
        <v>4.28</v>
      </c>
      <c r="N4464">
        <v>6.72</v>
      </c>
      <c r="O4464" t="s">
        <v>1437</v>
      </c>
      <c r="P4464" t="s">
        <v>55</v>
      </c>
      <c r="Q4464">
        <v>71603</v>
      </c>
      <c r="R4464" t="s">
        <v>56</v>
      </c>
      <c r="S4464" t="s">
        <v>1978</v>
      </c>
      <c r="T4464" t="e">
        <f>VLOOKUP(Table3[[#This Row],[Region]],managers5[],2,FALSE)</f>
        <v>#N/A</v>
      </c>
      <c r="U4464" t="s">
        <v>1957</v>
      </c>
      <c r="V4464" t="s">
        <v>1959</v>
      </c>
      <c r="W4464" t="s">
        <v>14</v>
      </c>
      <c r="X4464" t="s">
        <v>24</v>
      </c>
      <c r="Y4464" t="s">
        <v>16</v>
      </c>
      <c r="Z4464" t="s">
        <v>30</v>
      </c>
      <c r="AA4464" t="s">
        <v>685</v>
      </c>
      <c r="AB4464" t="s">
        <v>19</v>
      </c>
      <c r="AC4464">
        <v>0.4</v>
      </c>
      <c r="AD4464" s="2">
        <v>40296</v>
      </c>
    </row>
    <row r="4465" spans="1:30" x14ac:dyDescent="0.35">
      <c r="A4465">
        <v>3203</v>
      </c>
      <c r="B4465">
        <v>6256</v>
      </c>
      <c r="C4465">
        <v>44292</v>
      </c>
      <c r="D4465" s="1">
        <v>40708</v>
      </c>
      <c r="E4465" t="s">
        <v>8</v>
      </c>
      <c r="F4465">
        <v>1</v>
      </c>
      <c r="G4465">
        <v>10.48</v>
      </c>
      <c r="H4465">
        <v>0</v>
      </c>
      <c r="I4465" t="s">
        <v>33</v>
      </c>
      <c r="J4465" s="8">
        <v>-3.78</v>
      </c>
      <c r="K4465" s="8">
        <f>IF(Table3[[#This Row],[Return Status]] = "Returned", 0, Table3[[#This Row],[Profit]])</f>
        <v>0</v>
      </c>
      <c r="L4465" s="8" t="str">
        <f>IFERROR(VLOOKUP(Table3[[#This Row],[Order ID]],returns[[Order ID]:[Status]],2,FALSE), "")</f>
        <v>Returned</v>
      </c>
      <c r="M4465">
        <v>5.18</v>
      </c>
      <c r="N4465">
        <v>2.04</v>
      </c>
      <c r="O4465" t="s">
        <v>531</v>
      </c>
      <c r="P4465" t="s">
        <v>134</v>
      </c>
      <c r="Q4465">
        <v>2153</v>
      </c>
      <c r="R4465" t="s">
        <v>135</v>
      </c>
      <c r="S4465" t="s">
        <v>1979</v>
      </c>
      <c r="T4465" t="e">
        <f>VLOOKUP(Table3[[#This Row],[Region]],managers5[],2,FALSE)</f>
        <v>#N/A</v>
      </c>
      <c r="U4465" t="s">
        <v>1956</v>
      </c>
      <c r="W4465" t="s">
        <v>14</v>
      </c>
      <c r="X4465" t="s">
        <v>71</v>
      </c>
      <c r="Y4465" t="s">
        <v>16</v>
      </c>
      <c r="Z4465" t="s">
        <v>30</v>
      </c>
      <c r="AA4465" t="s">
        <v>1041</v>
      </c>
      <c r="AB4465" t="s">
        <v>35</v>
      </c>
      <c r="AC4465">
        <v>0.36</v>
      </c>
      <c r="AD4465" s="1">
        <v>40709</v>
      </c>
    </row>
    <row r="4466" spans="1:30" x14ac:dyDescent="0.35">
      <c r="A4466">
        <v>7440</v>
      </c>
      <c r="B4466">
        <v>6257</v>
      </c>
      <c r="C4466">
        <v>44294</v>
      </c>
      <c r="D4466" s="1">
        <v>39967</v>
      </c>
      <c r="E4466" t="s">
        <v>32</v>
      </c>
      <c r="F4466">
        <v>15</v>
      </c>
      <c r="G4466">
        <v>107.86</v>
      </c>
      <c r="H4466">
        <v>0.09</v>
      </c>
      <c r="I4466" t="s">
        <v>33</v>
      </c>
      <c r="J4466" s="8">
        <v>-85.29</v>
      </c>
      <c r="K4466" s="8">
        <f>IF(Table3[[#This Row],[Return Status]] = "Returned", 0, Table3[[#This Row],[Profit]])</f>
        <v>-85.29</v>
      </c>
      <c r="L4466" s="8" t="str">
        <f>IFERROR(VLOOKUP(Table3[[#This Row],[Order ID]],returns[[Order ID]:[Status]],2,FALSE), "")</f>
        <v/>
      </c>
      <c r="M4466">
        <v>6.48</v>
      </c>
      <c r="N4466">
        <v>9.68</v>
      </c>
      <c r="O4466" t="s">
        <v>1574</v>
      </c>
      <c r="P4466" t="s">
        <v>142</v>
      </c>
      <c r="Q4466">
        <v>84003</v>
      </c>
      <c r="R4466" t="s">
        <v>143</v>
      </c>
      <c r="S4466" t="s">
        <v>1976</v>
      </c>
      <c r="T4466" t="e">
        <f>VLOOKUP(Table3[[#This Row],[Region]],managers5[],2,FALSE)</f>
        <v>#N/A</v>
      </c>
      <c r="U4466" t="s">
        <v>1955</v>
      </c>
      <c r="V4466" t="s">
        <v>1959</v>
      </c>
      <c r="W4466" t="s">
        <v>14</v>
      </c>
      <c r="X4466" t="s">
        <v>39</v>
      </c>
      <c r="Y4466" t="s">
        <v>16</v>
      </c>
      <c r="Z4466" t="s">
        <v>30</v>
      </c>
      <c r="AA4466" t="s">
        <v>1467</v>
      </c>
      <c r="AB4466" t="s">
        <v>19</v>
      </c>
      <c r="AC4466">
        <v>0.36</v>
      </c>
      <c r="AD4466" s="2">
        <v>39974</v>
      </c>
    </row>
    <row r="4467" spans="1:30" x14ac:dyDescent="0.35">
      <c r="A4467">
        <v>7464</v>
      </c>
      <c r="B4467">
        <v>6259</v>
      </c>
      <c r="C4467">
        <v>44294</v>
      </c>
      <c r="D4467" s="1">
        <v>39967</v>
      </c>
      <c r="E4467" t="s">
        <v>32</v>
      </c>
      <c r="F4467">
        <v>8</v>
      </c>
      <c r="G4467">
        <v>447.04049999999899</v>
      </c>
      <c r="H4467">
        <v>0.04</v>
      </c>
      <c r="I4467" t="s">
        <v>9</v>
      </c>
      <c r="J4467" s="8">
        <v>-206.15100000000001</v>
      </c>
      <c r="K4467" s="8">
        <f>IF(Table3[[#This Row],[Return Status]] = "Returned", 0, Table3[[#This Row],[Profit]])</f>
        <v>-206.15100000000001</v>
      </c>
      <c r="L4467" s="8" t="str">
        <f>IFERROR(VLOOKUP(Table3[[#This Row],[Order ID]],returns[[Order ID]:[Status]],2,FALSE), "")</f>
        <v/>
      </c>
      <c r="M4467">
        <v>65.989999999999995</v>
      </c>
      <c r="N4467">
        <v>8.99</v>
      </c>
      <c r="O4467" t="s">
        <v>1574</v>
      </c>
      <c r="P4467" t="s">
        <v>142</v>
      </c>
      <c r="Q4467">
        <v>84003</v>
      </c>
      <c r="R4467" t="s">
        <v>143</v>
      </c>
      <c r="S4467" t="s">
        <v>1976</v>
      </c>
      <c r="T4467" t="e">
        <f>VLOOKUP(Table3[[#This Row],[Region]],managers5[],2,FALSE)</f>
        <v>#N/A</v>
      </c>
      <c r="U4467" t="s">
        <v>1955</v>
      </c>
      <c r="V4467" t="s">
        <v>1959</v>
      </c>
      <c r="W4467" t="s">
        <v>14</v>
      </c>
      <c r="X4467" t="s">
        <v>39</v>
      </c>
      <c r="Y4467" t="s">
        <v>46</v>
      </c>
      <c r="Z4467" t="s">
        <v>86</v>
      </c>
      <c r="AA4467" t="s">
        <v>607</v>
      </c>
      <c r="AB4467" t="s">
        <v>19</v>
      </c>
      <c r="AC4467">
        <v>0.59</v>
      </c>
      <c r="AD4467" s="2">
        <v>39969</v>
      </c>
    </row>
    <row r="4468" spans="1:30" x14ac:dyDescent="0.35">
      <c r="A4468">
        <v>7476</v>
      </c>
      <c r="B4468">
        <v>6258</v>
      </c>
      <c r="C4468">
        <v>44294</v>
      </c>
      <c r="D4468" s="1">
        <v>39967</v>
      </c>
      <c r="E4468" t="s">
        <v>32</v>
      </c>
      <c r="F4468">
        <v>13</v>
      </c>
      <c r="G4468">
        <v>305.60000000000002</v>
      </c>
      <c r="H4468">
        <v>0.09</v>
      </c>
      <c r="I4468" t="s">
        <v>49</v>
      </c>
      <c r="J4468" s="8">
        <v>-445.77</v>
      </c>
      <c r="K4468" s="8">
        <f>IF(Table3[[#This Row],[Return Status]] = "Returned", 0, Table3[[#This Row],[Profit]])</f>
        <v>-445.77</v>
      </c>
      <c r="L4468" s="8" t="str">
        <f>IFERROR(VLOOKUP(Table3[[#This Row],[Order ID]],returns[[Order ID]:[Status]],2,FALSE), "")</f>
        <v/>
      </c>
      <c r="M4468">
        <v>20.98</v>
      </c>
      <c r="N4468">
        <v>45</v>
      </c>
      <c r="O4468" t="s">
        <v>1574</v>
      </c>
      <c r="P4468" t="s">
        <v>142</v>
      </c>
      <c r="Q4468">
        <v>84003</v>
      </c>
      <c r="R4468" t="s">
        <v>143</v>
      </c>
      <c r="S4468" t="s">
        <v>1976</v>
      </c>
      <c r="T4468" t="e">
        <f>VLOOKUP(Table3[[#This Row],[Region]],managers5[],2,FALSE)</f>
        <v>#N/A</v>
      </c>
      <c r="U4468" t="s">
        <v>1955</v>
      </c>
      <c r="V4468" t="s">
        <v>1959</v>
      </c>
      <c r="W4468" t="s">
        <v>14</v>
      </c>
      <c r="X4468" t="s">
        <v>39</v>
      </c>
      <c r="Y4468" t="s">
        <v>16</v>
      </c>
      <c r="Z4468" t="s">
        <v>75</v>
      </c>
      <c r="AA4468" t="s">
        <v>1238</v>
      </c>
      <c r="AB4468" t="s">
        <v>74</v>
      </c>
      <c r="AC4468">
        <v>0.61</v>
      </c>
      <c r="AD4468" s="2">
        <v>39967</v>
      </c>
    </row>
    <row r="4469" spans="1:30" x14ac:dyDescent="0.35">
      <c r="A4469">
        <v>6120</v>
      </c>
      <c r="B4469">
        <v>6260</v>
      </c>
      <c r="C4469">
        <v>44295</v>
      </c>
      <c r="D4469" s="1">
        <v>40201</v>
      </c>
      <c r="E4469" t="s">
        <v>20</v>
      </c>
      <c r="F4469">
        <v>47</v>
      </c>
      <c r="G4469">
        <v>4524.9070000000002</v>
      </c>
      <c r="H4469">
        <v>7.0000000000000007E-2</v>
      </c>
      <c r="I4469" t="s">
        <v>9</v>
      </c>
      <c r="J4469" s="8">
        <v>1464.867</v>
      </c>
      <c r="K4469" s="8">
        <f>IF(Table3[[#This Row],[Return Status]] = "Returned", 0, Table3[[#This Row],[Profit]])</f>
        <v>1464.867</v>
      </c>
      <c r="L4469" s="8" t="str">
        <f>IFERROR(VLOOKUP(Table3[[#This Row],[Order ID]],returns[[Order ID]:[Status]],2,FALSE), "")</f>
        <v/>
      </c>
      <c r="M4469">
        <v>115.99</v>
      </c>
      <c r="N4469">
        <v>2.5</v>
      </c>
      <c r="O4469" t="s">
        <v>96</v>
      </c>
      <c r="P4469" t="s">
        <v>97</v>
      </c>
      <c r="Q4469">
        <v>97128</v>
      </c>
      <c r="R4469" t="s">
        <v>98</v>
      </c>
      <c r="S4469" t="s">
        <v>1976</v>
      </c>
      <c r="T4469" t="e">
        <f>VLOOKUP(Table3[[#This Row],[Region]],managers5[],2,FALSE)</f>
        <v>#N/A</v>
      </c>
      <c r="U4469" t="s">
        <v>1955</v>
      </c>
      <c r="V4469" t="s">
        <v>1959</v>
      </c>
      <c r="W4469" t="s">
        <v>14</v>
      </c>
      <c r="X4469" t="s">
        <v>24</v>
      </c>
      <c r="Y4469" t="s">
        <v>46</v>
      </c>
      <c r="Z4469" t="s">
        <v>86</v>
      </c>
      <c r="AA4469" t="s">
        <v>1787</v>
      </c>
      <c r="AB4469" t="s">
        <v>19</v>
      </c>
      <c r="AC4469">
        <v>0.55000000000000004</v>
      </c>
      <c r="AD4469" s="2">
        <v>40203</v>
      </c>
    </row>
    <row r="4470" spans="1:30" x14ac:dyDescent="0.35">
      <c r="A4470">
        <v>2558</v>
      </c>
      <c r="B4470">
        <v>6262</v>
      </c>
      <c r="C4470">
        <v>44322</v>
      </c>
      <c r="D4470" s="1">
        <v>40828</v>
      </c>
      <c r="E4470" t="s">
        <v>8</v>
      </c>
      <c r="F4470">
        <v>15</v>
      </c>
      <c r="G4470">
        <v>600.79999999999995</v>
      </c>
      <c r="H4470">
        <v>0.1</v>
      </c>
      <c r="I4470" t="s">
        <v>9</v>
      </c>
      <c r="J4470" s="8">
        <v>43.55</v>
      </c>
      <c r="K4470" s="8">
        <f>IF(Table3[[#This Row],[Return Status]] = "Returned", 0, Table3[[#This Row],[Profit]])</f>
        <v>43.55</v>
      </c>
      <c r="L4470" s="8" t="str">
        <f>IFERROR(VLOOKUP(Table3[[#This Row],[Order ID]],returns[[Order ID]:[Status]],2,FALSE), "")</f>
        <v/>
      </c>
      <c r="M4470">
        <v>42.76</v>
      </c>
      <c r="N4470">
        <v>6.22</v>
      </c>
      <c r="O4470" t="s">
        <v>663</v>
      </c>
      <c r="P4470" t="s">
        <v>37</v>
      </c>
      <c r="Q4470">
        <v>16801</v>
      </c>
      <c r="R4470" t="s">
        <v>37</v>
      </c>
      <c r="S4470" t="s">
        <v>1979</v>
      </c>
      <c r="T4470" t="e">
        <f>VLOOKUP(Table3[[#This Row],[Region]],managers5[],2,FALSE)</f>
        <v>#N/A</v>
      </c>
      <c r="U4470" t="s">
        <v>1956</v>
      </c>
      <c r="W4470" t="s">
        <v>14</v>
      </c>
      <c r="X4470" t="s">
        <v>24</v>
      </c>
      <c r="Y4470" t="s">
        <v>16</v>
      </c>
      <c r="Z4470" t="s">
        <v>75</v>
      </c>
      <c r="AA4470" t="s">
        <v>911</v>
      </c>
      <c r="AB4470" t="s">
        <v>19</v>
      </c>
      <c r="AD4470" s="1">
        <v>40830</v>
      </c>
    </row>
    <row r="4471" spans="1:30" x14ac:dyDescent="0.35">
      <c r="A4471">
        <v>823</v>
      </c>
      <c r="B4471">
        <v>6263</v>
      </c>
      <c r="C4471">
        <v>44323</v>
      </c>
      <c r="D4471" s="1">
        <v>41128</v>
      </c>
      <c r="E4471" t="s">
        <v>20</v>
      </c>
      <c r="F4471">
        <v>27</v>
      </c>
      <c r="G4471">
        <v>21320.58</v>
      </c>
      <c r="H4471">
        <v>0.09</v>
      </c>
      <c r="I4471" t="s">
        <v>49</v>
      </c>
      <c r="J4471" s="8">
        <v>5381.02</v>
      </c>
      <c r="K4471" s="8">
        <f>IF(Table3[[#This Row],[Return Status]] = "Returned", 0, Table3[[#This Row],[Profit]])</f>
        <v>5381.02</v>
      </c>
      <c r="L4471" s="8" t="str">
        <f>IFERROR(VLOOKUP(Table3[[#This Row],[Order ID]],returns[[Order ID]:[Status]],2,FALSE), "")</f>
        <v/>
      </c>
      <c r="M4471">
        <v>810.98</v>
      </c>
      <c r="N4471">
        <v>16.059999999999999</v>
      </c>
      <c r="O4471" t="s">
        <v>228</v>
      </c>
      <c r="P4471" t="s">
        <v>11</v>
      </c>
      <c r="Q4471">
        <v>94404</v>
      </c>
      <c r="R4471" t="s">
        <v>12</v>
      </c>
      <c r="S4471" t="s">
        <v>1976</v>
      </c>
      <c r="T4471" t="e">
        <f>VLOOKUP(Table3[[#This Row],[Region]],managers5[],2,FALSE)</f>
        <v>#N/A</v>
      </c>
      <c r="U4471" t="s">
        <v>1955</v>
      </c>
      <c r="V4471" t="s">
        <v>1959</v>
      </c>
      <c r="W4471" t="s">
        <v>14</v>
      </c>
      <c r="X4471" t="s">
        <v>71</v>
      </c>
      <c r="Y4471" t="s">
        <v>46</v>
      </c>
      <c r="Z4471" t="s">
        <v>124</v>
      </c>
      <c r="AA4471" t="s">
        <v>465</v>
      </c>
      <c r="AB4471" t="s">
        <v>74</v>
      </c>
      <c r="AC4471">
        <v>0.56000000000000005</v>
      </c>
      <c r="AD4471" s="1">
        <v>41130</v>
      </c>
    </row>
    <row r="4472" spans="1:30" x14ac:dyDescent="0.35">
      <c r="A4472">
        <v>6818</v>
      </c>
      <c r="B4472">
        <v>88</v>
      </c>
      <c r="C4472">
        <v>548</v>
      </c>
      <c r="D4472" s="1">
        <v>40076</v>
      </c>
      <c r="E4472" t="s">
        <v>41</v>
      </c>
      <c r="F4472">
        <v>29</v>
      </c>
      <c r="G4472">
        <v>202.95</v>
      </c>
      <c r="H4472">
        <v>0.02</v>
      </c>
      <c r="I4472" t="s">
        <v>9</v>
      </c>
      <c r="J4472" s="8">
        <v>-50.64</v>
      </c>
      <c r="K4472" s="8">
        <f>IF(Table3[[#This Row],[Return Status]] = "Returned", 0, Table3[[#This Row],[Profit]])</f>
        <v>-50.64</v>
      </c>
      <c r="L4472" s="8" t="str">
        <f>IFERROR(VLOOKUP(Table3[[#This Row],[Order ID]],returns[[Order ID]:[Status]],2,FALSE), "")</f>
        <v/>
      </c>
      <c r="M4472">
        <v>6.48</v>
      </c>
      <c r="N4472">
        <v>5.9</v>
      </c>
      <c r="O4472" t="s">
        <v>225</v>
      </c>
      <c r="P4472" t="s">
        <v>64</v>
      </c>
      <c r="Q4472">
        <v>42071</v>
      </c>
      <c r="R4472" t="s">
        <v>65</v>
      </c>
      <c r="S4472" t="s">
        <v>1978</v>
      </c>
      <c r="T4472" t="e">
        <f>VLOOKUP(Table3[[#This Row],[Region]],managers5[],2,FALSE)</f>
        <v>#N/A</v>
      </c>
      <c r="U4472" t="s">
        <v>1957</v>
      </c>
      <c r="V4472" t="s">
        <v>1959</v>
      </c>
      <c r="W4472" t="s">
        <v>14</v>
      </c>
      <c r="X4472" t="s">
        <v>24</v>
      </c>
      <c r="Y4472" t="s">
        <v>16</v>
      </c>
      <c r="Z4472" t="s">
        <v>30</v>
      </c>
      <c r="AA4472" t="s">
        <v>1316</v>
      </c>
      <c r="AB4472" t="s">
        <v>19</v>
      </c>
      <c r="AC4472">
        <v>0.37</v>
      </c>
      <c r="AD4472" s="2">
        <v>40077</v>
      </c>
    </row>
    <row r="4473" spans="1:30" x14ac:dyDescent="0.35">
      <c r="A4473">
        <v>6852</v>
      </c>
      <c r="B4473">
        <v>6265</v>
      </c>
      <c r="C4473">
        <v>44352</v>
      </c>
      <c r="D4473" s="1">
        <v>40071</v>
      </c>
      <c r="E4473" t="s">
        <v>8</v>
      </c>
      <c r="F4473">
        <v>25</v>
      </c>
      <c r="G4473">
        <v>81.760000000000005</v>
      </c>
      <c r="H4473">
        <v>0.06</v>
      </c>
      <c r="I4473" t="s">
        <v>9</v>
      </c>
      <c r="J4473" s="8">
        <v>8.5299999999999994</v>
      </c>
      <c r="K4473" s="8">
        <f>IF(Table3[[#This Row],[Return Status]] = "Returned", 0, Table3[[#This Row],[Profit]])</f>
        <v>8.5299999999999994</v>
      </c>
      <c r="L4473" s="8" t="str">
        <f>IFERROR(VLOOKUP(Table3[[#This Row],[Order ID]],returns[[Order ID]:[Status]],2,FALSE), "")</f>
        <v/>
      </c>
      <c r="M4473">
        <v>3.29</v>
      </c>
      <c r="N4473">
        <v>1.35</v>
      </c>
      <c r="O4473" t="s">
        <v>1300</v>
      </c>
      <c r="P4473" t="s">
        <v>37</v>
      </c>
      <c r="Q4473">
        <v>11714</v>
      </c>
      <c r="R4473" t="s">
        <v>37</v>
      </c>
      <c r="S4473" t="s">
        <v>1979</v>
      </c>
      <c r="T4473" t="e">
        <f>VLOOKUP(Table3[[#This Row],[Region]],managers5[],2,FALSE)</f>
        <v>#N/A</v>
      </c>
      <c r="U4473" t="s">
        <v>1956</v>
      </c>
      <c r="W4473" t="s">
        <v>14</v>
      </c>
      <c r="X4473" t="s">
        <v>15</v>
      </c>
      <c r="Y4473" t="s">
        <v>16</v>
      </c>
      <c r="Z4473" t="s">
        <v>57</v>
      </c>
      <c r="AA4473" t="s">
        <v>522</v>
      </c>
      <c r="AB4473" t="s">
        <v>35</v>
      </c>
      <c r="AC4473">
        <v>0.4</v>
      </c>
      <c r="AD4473" s="2">
        <v>40073</v>
      </c>
    </row>
    <row r="4474" spans="1:30" x14ac:dyDescent="0.35">
      <c r="A4474">
        <v>5749</v>
      </c>
      <c r="B4474">
        <v>6266</v>
      </c>
      <c r="C4474">
        <v>44358</v>
      </c>
      <c r="D4474" s="1">
        <v>40269</v>
      </c>
      <c r="E4474" t="s">
        <v>77</v>
      </c>
      <c r="F4474">
        <v>22</v>
      </c>
      <c r="G4474">
        <v>5288.89</v>
      </c>
      <c r="H4474">
        <v>0</v>
      </c>
      <c r="I4474" t="s">
        <v>49</v>
      </c>
      <c r="J4474" s="8">
        <v>547.03620000000001</v>
      </c>
      <c r="K4474" s="8">
        <f>IF(Table3[[#This Row],[Return Status]] = "Returned", 0, Table3[[#This Row],[Profit]])</f>
        <v>547.03620000000001</v>
      </c>
      <c r="L4474" s="8" t="str">
        <f>IFERROR(VLOOKUP(Table3[[#This Row],[Order ID]],returns[[Order ID]:[Status]],2,FALSE), "")</f>
        <v/>
      </c>
      <c r="M4474">
        <v>227.55</v>
      </c>
      <c r="N4474">
        <v>32.479999999999997</v>
      </c>
      <c r="O4474" t="s">
        <v>1112</v>
      </c>
      <c r="P4474" t="s">
        <v>131</v>
      </c>
      <c r="Q4474">
        <v>21222</v>
      </c>
      <c r="R4474" t="s">
        <v>132</v>
      </c>
      <c r="S4474" t="s">
        <v>1979</v>
      </c>
      <c r="T4474" t="e">
        <f>VLOOKUP(Table3[[#This Row],[Region]],managers5[],2,FALSE)</f>
        <v>#N/A</v>
      </c>
      <c r="U4474" t="s">
        <v>1956</v>
      </c>
      <c r="W4474" t="s">
        <v>14</v>
      </c>
      <c r="X4474" t="s">
        <v>24</v>
      </c>
      <c r="Y4474" t="s">
        <v>50</v>
      </c>
      <c r="Z4474" t="s">
        <v>51</v>
      </c>
      <c r="AA4474" t="s">
        <v>263</v>
      </c>
      <c r="AB4474" t="s">
        <v>53</v>
      </c>
      <c r="AC4474">
        <v>0.68</v>
      </c>
      <c r="AD4474" s="2">
        <v>40271</v>
      </c>
    </row>
    <row r="4475" spans="1:30" x14ac:dyDescent="0.35">
      <c r="A4475">
        <v>91</v>
      </c>
      <c r="B4475">
        <v>884</v>
      </c>
      <c r="C4475">
        <v>6339</v>
      </c>
      <c r="D4475" s="1">
        <v>41254</v>
      </c>
      <c r="E4475" t="s">
        <v>41</v>
      </c>
      <c r="F4475">
        <v>20</v>
      </c>
      <c r="G4475">
        <v>303.69</v>
      </c>
      <c r="H4475">
        <v>0.05</v>
      </c>
      <c r="I4475" t="s">
        <v>9</v>
      </c>
      <c r="J4475" s="8">
        <v>-50.84</v>
      </c>
      <c r="K4475" s="8">
        <f>IF(Table3[[#This Row],[Return Status]] = "Returned", 0, Table3[[#This Row],[Profit]])</f>
        <v>-50.84</v>
      </c>
      <c r="L4475" s="8" t="str">
        <f>IFERROR(VLOOKUP(Table3[[#This Row],[Order ID]],returns[[Order ID]:[Status]],2,FALSE), "")</f>
        <v/>
      </c>
      <c r="M4475">
        <v>14.98</v>
      </c>
      <c r="N4475">
        <v>7.69</v>
      </c>
      <c r="O4475" t="s">
        <v>223</v>
      </c>
      <c r="P4475" t="s">
        <v>43</v>
      </c>
      <c r="Q4475">
        <v>27534</v>
      </c>
      <c r="R4475" t="s">
        <v>44</v>
      </c>
      <c r="S4475" t="s">
        <v>1978</v>
      </c>
      <c r="T4475" t="e">
        <f>VLOOKUP(Table3[[#This Row],[Region]],managers5[],2,FALSE)</f>
        <v>#N/A</v>
      </c>
      <c r="U4475" t="s">
        <v>1957</v>
      </c>
      <c r="V4475" t="s">
        <v>1959</v>
      </c>
      <c r="W4475" t="s">
        <v>14</v>
      </c>
      <c r="X4475" t="s">
        <v>71</v>
      </c>
      <c r="Y4475" t="s">
        <v>16</v>
      </c>
      <c r="Z4475" t="s">
        <v>75</v>
      </c>
      <c r="AA4475" t="s">
        <v>224</v>
      </c>
      <c r="AB4475" t="s">
        <v>19</v>
      </c>
      <c r="AC4475">
        <v>0.56999999999999995</v>
      </c>
      <c r="AD4475" s="1">
        <v>41255</v>
      </c>
    </row>
    <row r="4476" spans="1:30" x14ac:dyDescent="0.35">
      <c r="A4476">
        <v>8333</v>
      </c>
      <c r="B4476">
        <v>6273</v>
      </c>
      <c r="C4476">
        <v>44391</v>
      </c>
      <c r="D4476" s="1">
        <v>39823</v>
      </c>
      <c r="E4476" t="s">
        <v>8</v>
      </c>
      <c r="F4476">
        <v>16</v>
      </c>
      <c r="G4476">
        <v>112.81</v>
      </c>
      <c r="H4476">
        <v>0.02</v>
      </c>
      <c r="I4476" t="s">
        <v>9</v>
      </c>
      <c r="J4476" s="8">
        <v>-85.23</v>
      </c>
      <c r="K4476" s="8">
        <f>IF(Table3[[#This Row],[Return Status]] = "Returned", 0, Table3[[#This Row],[Profit]])</f>
        <v>-85.23</v>
      </c>
      <c r="L4476" s="8" t="str">
        <f>IFERROR(VLOOKUP(Table3[[#This Row],[Order ID]],returns[[Order ID]:[Status]],2,FALSE), "")</f>
        <v/>
      </c>
      <c r="M4476">
        <v>6.48</v>
      </c>
      <c r="N4476">
        <v>9.17</v>
      </c>
      <c r="O4476" t="s">
        <v>253</v>
      </c>
      <c r="P4476" t="s">
        <v>142</v>
      </c>
      <c r="Q4476">
        <v>84043</v>
      </c>
      <c r="R4476" t="s">
        <v>143</v>
      </c>
      <c r="S4476" t="s">
        <v>1976</v>
      </c>
      <c r="T4476" t="e">
        <f>VLOOKUP(Table3[[#This Row],[Region]],managers5[],2,FALSE)</f>
        <v>#N/A</v>
      </c>
      <c r="U4476" t="s">
        <v>1955</v>
      </c>
      <c r="V4476" t="s">
        <v>1959</v>
      </c>
      <c r="W4476" t="s">
        <v>14</v>
      </c>
      <c r="X4476" t="s">
        <v>71</v>
      </c>
      <c r="Y4476" t="s">
        <v>16</v>
      </c>
      <c r="Z4476" t="s">
        <v>30</v>
      </c>
      <c r="AA4476" t="s">
        <v>644</v>
      </c>
      <c r="AB4476" t="s">
        <v>19</v>
      </c>
      <c r="AC4476">
        <v>0.37</v>
      </c>
      <c r="AD4476" s="1">
        <v>39824</v>
      </c>
    </row>
    <row r="4477" spans="1:30" x14ac:dyDescent="0.35">
      <c r="A4477">
        <v>3004</v>
      </c>
      <c r="B4477">
        <v>958</v>
      </c>
      <c r="C4477">
        <v>6947</v>
      </c>
      <c r="D4477" s="1">
        <v>40743</v>
      </c>
      <c r="E4477" t="s">
        <v>41</v>
      </c>
      <c r="F4477">
        <v>9</v>
      </c>
      <c r="G4477">
        <v>520.49</v>
      </c>
      <c r="H4477">
        <v>0</v>
      </c>
      <c r="I4477" t="s">
        <v>9</v>
      </c>
      <c r="J4477" s="8">
        <v>-51.01</v>
      </c>
      <c r="K4477" s="8">
        <f>IF(Table3[[#This Row],[Return Status]] = "Returned", 0, Table3[[#This Row],[Profit]])</f>
        <v>-51.01</v>
      </c>
      <c r="L4477" s="8" t="str">
        <f>IFERROR(VLOOKUP(Table3[[#This Row],[Order ID]],returns[[Order ID]:[Status]],2,FALSE), "")</f>
        <v/>
      </c>
      <c r="M4477">
        <v>51.65</v>
      </c>
      <c r="N4477">
        <v>18.45</v>
      </c>
      <c r="O4477" t="s">
        <v>1645</v>
      </c>
      <c r="P4477" t="s">
        <v>120</v>
      </c>
      <c r="Q4477">
        <v>72756</v>
      </c>
      <c r="R4477" t="s">
        <v>56</v>
      </c>
      <c r="S4477" t="s">
        <v>1978</v>
      </c>
      <c r="T4477" t="e">
        <f>VLOOKUP(Table3[[#This Row],[Region]],managers5[],2,FALSE)</f>
        <v>#N/A</v>
      </c>
      <c r="U4477" t="s">
        <v>1957</v>
      </c>
      <c r="V4477" t="s">
        <v>1959</v>
      </c>
      <c r="W4477" t="s">
        <v>14</v>
      </c>
      <c r="X4477" t="s">
        <v>15</v>
      </c>
      <c r="Y4477" t="s">
        <v>50</v>
      </c>
      <c r="Z4477" t="s">
        <v>61</v>
      </c>
      <c r="AA4477" t="s">
        <v>1418</v>
      </c>
      <c r="AB4477" t="s">
        <v>69</v>
      </c>
      <c r="AC4477">
        <v>0.65</v>
      </c>
      <c r="AD4477" s="1">
        <v>40745</v>
      </c>
    </row>
    <row r="4478" spans="1:30" x14ac:dyDescent="0.35">
      <c r="A4478">
        <v>2873</v>
      </c>
      <c r="B4478">
        <v>4016</v>
      </c>
      <c r="C4478">
        <v>28674</v>
      </c>
      <c r="D4478" s="1">
        <v>40770</v>
      </c>
      <c r="E4478" t="s">
        <v>77</v>
      </c>
      <c r="F4478">
        <v>26</v>
      </c>
      <c r="G4478">
        <v>161.96</v>
      </c>
      <c r="H4478">
        <v>0</v>
      </c>
      <c r="I4478" t="s">
        <v>9</v>
      </c>
      <c r="J4478" s="8">
        <v>-51.12</v>
      </c>
      <c r="K4478" s="8">
        <f>IF(Table3[[#This Row],[Return Status]] = "Returned", 0, Table3[[#This Row],[Profit]])</f>
        <v>-51.12</v>
      </c>
      <c r="L4478" s="8" t="str">
        <f>IFERROR(VLOOKUP(Table3[[#This Row],[Order ID]],returns[[Order ID]:[Status]],2,FALSE), "")</f>
        <v/>
      </c>
      <c r="M4478">
        <v>5.78</v>
      </c>
      <c r="N4478">
        <v>5.67</v>
      </c>
      <c r="O4478" t="s">
        <v>1705</v>
      </c>
      <c r="P4478" t="s">
        <v>64</v>
      </c>
      <c r="Q4478">
        <v>30501</v>
      </c>
      <c r="R4478" t="s">
        <v>65</v>
      </c>
      <c r="S4478" t="s">
        <v>1978</v>
      </c>
      <c r="T4478" t="e">
        <f>VLOOKUP(Table3[[#This Row],[Region]],managers5[],2,FALSE)</f>
        <v>#N/A</v>
      </c>
      <c r="U4478" t="s">
        <v>1957</v>
      </c>
      <c r="V4478" t="s">
        <v>1959</v>
      </c>
      <c r="W4478" t="s">
        <v>14</v>
      </c>
      <c r="X4478" t="s">
        <v>24</v>
      </c>
      <c r="Y4478" t="s">
        <v>16</v>
      </c>
      <c r="Z4478" t="s">
        <v>30</v>
      </c>
      <c r="AA4478" t="s">
        <v>1310</v>
      </c>
      <c r="AB4478" t="s">
        <v>19</v>
      </c>
      <c r="AC4478">
        <v>0.36</v>
      </c>
      <c r="AD4478" s="1">
        <v>40771</v>
      </c>
    </row>
    <row r="4479" spans="1:30" x14ac:dyDescent="0.35">
      <c r="A4479">
        <v>7190</v>
      </c>
      <c r="B4479">
        <v>7807</v>
      </c>
      <c r="C4479">
        <v>55847</v>
      </c>
      <c r="D4479" s="1">
        <v>40014</v>
      </c>
      <c r="E4479" t="s">
        <v>8</v>
      </c>
      <c r="F4479">
        <v>21</v>
      </c>
      <c r="G4479">
        <v>133.15</v>
      </c>
      <c r="H4479">
        <v>0.05</v>
      </c>
      <c r="I4479" t="s">
        <v>9</v>
      </c>
      <c r="J4479" s="8">
        <v>-51.427999999999997</v>
      </c>
      <c r="K4479" s="8">
        <f>IF(Table3[[#This Row],[Return Status]] = "Returned", 0, Table3[[#This Row],[Profit]])</f>
        <v>-51.427999999999997</v>
      </c>
      <c r="L4479" s="8" t="str">
        <f>IFERROR(VLOOKUP(Table3[[#This Row],[Order ID]],returns[[Order ID]:[Status]],2,FALSE), "")</f>
        <v/>
      </c>
      <c r="M4479">
        <v>6.28</v>
      </c>
      <c r="N4479">
        <v>5.36</v>
      </c>
      <c r="O4479" t="s">
        <v>1022</v>
      </c>
      <c r="P4479" t="s">
        <v>645</v>
      </c>
      <c r="Q4479">
        <v>71111</v>
      </c>
      <c r="R4479" t="s">
        <v>65</v>
      </c>
      <c r="S4479" t="s">
        <v>1978</v>
      </c>
      <c r="T4479" t="e">
        <f>VLOOKUP(Table3[[#This Row],[Region]],managers5[],2,FALSE)</f>
        <v>#N/A</v>
      </c>
      <c r="U4479" t="s">
        <v>1957</v>
      </c>
      <c r="V4479" t="s">
        <v>1959</v>
      </c>
      <c r="W4479" t="s">
        <v>14</v>
      </c>
      <c r="X4479" t="s">
        <v>39</v>
      </c>
      <c r="Y4479" t="s">
        <v>16</v>
      </c>
      <c r="Z4479" t="s">
        <v>17</v>
      </c>
      <c r="AA4479" t="s">
        <v>1087</v>
      </c>
      <c r="AB4479" t="s">
        <v>19</v>
      </c>
      <c r="AC4479">
        <v>0.4</v>
      </c>
      <c r="AD4479" s="2">
        <v>40017</v>
      </c>
    </row>
    <row r="4480" spans="1:30" x14ac:dyDescent="0.35">
      <c r="A4480">
        <v>1678</v>
      </c>
      <c r="B4480">
        <v>6992</v>
      </c>
      <c r="C4480">
        <v>49953</v>
      </c>
      <c r="D4480" s="1">
        <v>40985</v>
      </c>
      <c r="E4480" t="s">
        <v>8</v>
      </c>
      <c r="F4480">
        <v>18</v>
      </c>
      <c r="G4480">
        <v>283.5</v>
      </c>
      <c r="H4480">
        <v>0.1</v>
      </c>
      <c r="I4480" t="s">
        <v>9</v>
      </c>
      <c r="J4480" s="8">
        <v>-51.47</v>
      </c>
      <c r="K4480" s="8">
        <f>IF(Table3[[#This Row],[Return Status]] = "Returned", 0, Table3[[#This Row],[Profit]])</f>
        <v>-51.47</v>
      </c>
      <c r="L4480" s="8" t="str">
        <f>IFERROR(VLOOKUP(Table3[[#This Row],[Order ID]],returns[[Order ID]:[Status]],2,FALSE), "")</f>
        <v/>
      </c>
      <c r="M4480">
        <v>15.98</v>
      </c>
      <c r="N4480">
        <v>6.5</v>
      </c>
      <c r="O4480" t="s">
        <v>776</v>
      </c>
      <c r="P4480" t="s">
        <v>589</v>
      </c>
      <c r="Q4480">
        <v>37064</v>
      </c>
      <c r="R4480" t="s">
        <v>44</v>
      </c>
      <c r="S4480" t="s">
        <v>1978</v>
      </c>
      <c r="T4480" t="e">
        <f>VLOOKUP(Table3[[#This Row],[Region]],managers5[],2,FALSE)</f>
        <v>#N/A</v>
      </c>
      <c r="U4480" t="s">
        <v>1957</v>
      </c>
      <c r="V4480" t="s">
        <v>1959</v>
      </c>
      <c r="W4480" t="s">
        <v>14</v>
      </c>
      <c r="X4480" t="s">
        <v>24</v>
      </c>
      <c r="Y4480" t="s">
        <v>46</v>
      </c>
      <c r="Z4480" t="s">
        <v>47</v>
      </c>
      <c r="AA4480" t="s">
        <v>379</v>
      </c>
      <c r="AB4480" t="s">
        <v>19</v>
      </c>
      <c r="AC4480">
        <v>0.48</v>
      </c>
      <c r="AD4480" s="1">
        <v>40986</v>
      </c>
    </row>
    <row r="4481" spans="1:30" x14ac:dyDescent="0.35">
      <c r="A4481">
        <v>7757</v>
      </c>
      <c r="B4481">
        <v>6278</v>
      </c>
      <c r="C4481">
        <v>44448</v>
      </c>
      <c r="D4481" s="1">
        <v>39916</v>
      </c>
      <c r="E4481" t="s">
        <v>41</v>
      </c>
      <c r="F4481">
        <v>28</v>
      </c>
      <c r="G4481">
        <v>951.06</v>
      </c>
      <c r="H4481">
        <v>0.02</v>
      </c>
      <c r="I4481" t="s">
        <v>9</v>
      </c>
      <c r="J4481" s="8">
        <v>331.27</v>
      </c>
      <c r="K4481" s="8">
        <f>IF(Table3[[#This Row],[Return Status]] = "Returned", 0, Table3[[#This Row],[Profit]])</f>
        <v>331.27</v>
      </c>
      <c r="L4481" s="8" t="str">
        <f>IFERROR(VLOOKUP(Table3[[#This Row],[Order ID]],returns[[Order ID]:[Status]],2,FALSE), "")</f>
        <v/>
      </c>
      <c r="M4481">
        <v>33.979999999999997</v>
      </c>
      <c r="N4481">
        <v>1.99</v>
      </c>
      <c r="O4481" t="s">
        <v>915</v>
      </c>
      <c r="P4481" t="s">
        <v>204</v>
      </c>
      <c r="Q4481">
        <v>5403</v>
      </c>
      <c r="R4481" t="s">
        <v>204</v>
      </c>
      <c r="S4481" t="s">
        <v>1979</v>
      </c>
      <c r="T4481" t="e">
        <f>VLOOKUP(Table3[[#This Row],[Region]],managers5[],2,FALSE)</f>
        <v>#N/A</v>
      </c>
      <c r="U4481" t="s">
        <v>1956</v>
      </c>
      <c r="W4481" t="s">
        <v>14</v>
      </c>
      <c r="X4481" t="s">
        <v>15</v>
      </c>
      <c r="Y4481" t="s">
        <v>46</v>
      </c>
      <c r="Z4481" t="s">
        <v>47</v>
      </c>
      <c r="AA4481" t="s">
        <v>1514</v>
      </c>
      <c r="AB4481" t="s">
        <v>109</v>
      </c>
      <c r="AC4481">
        <v>0.45</v>
      </c>
      <c r="AD4481" s="2">
        <v>39918</v>
      </c>
    </row>
    <row r="4482" spans="1:30" x14ac:dyDescent="0.35">
      <c r="A4482">
        <v>2714</v>
      </c>
      <c r="B4482">
        <v>6281</v>
      </c>
      <c r="C4482">
        <v>44451</v>
      </c>
      <c r="D4482" s="1">
        <v>40797</v>
      </c>
      <c r="E4482" t="s">
        <v>32</v>
      </c>
      <c r="F4482">
        <v>4</v>
      </c>
      <c r="G4482">
        <v>12.49</v>
      </c>
      <c r="H4482">
        <v>0.08</v>
      </c>
      <c r="I4482" t="s">
        <v>9</v>
      </c>
      <c r="J4482" s="8">
        <v>-13.500999999999999</v>
      </c>
      <c r="K4482" s="8">
        <f>IF(Table3[[#This Row],[Return Status]] = "Returned", 0, Table3[[#This Row],[Profit]])</f>
        <v>-13.500999999999999</v>
      </c>
      <c r="L4482" s="8" t="str">
        <f>IFERROR(VLOOKUP(Table3[[#This Row],[Order ID]],returns[[Order ID]:[Status]],2,FALSE), "")</f>
        <v/>
      </c>
      <c r="M4482">
        <v>1.98</v>
      </c>
      <c r="N4482">
        <v>4.7699999999999996</v>
      </c>
      <c r="O4482" t="s">
        <v>899</v>
      </c>
      <c r="P4482" t="s">
        <v>22</v>
      </c>
      <c r="Q4482">
        <v>80104</v>
      </c>
      <c r="R4482" t="s">
        <v>23</v>
      </c>
      <c r="S4482" t="s">
        <v>1976</v>
      </c>
      <c r="T4482" t="e">
        <f>VLOOKUP(Table3[[#This Row],[Region]],managers5[],2,FALSE)</f>
        <v>#N/A</v>
      </c>
      <c r="U4482" t="s">
        <v>1955</v>
      </c>
      <c r="V4482" t="s">
        <v>1959</v>
      </c>
      <c r="W4482" t="s">
        <v>14</v>
      </c>
      <c r="X4482" t="s">
        <v>24</v>
      </c>
      <c r="Y4482" t="s">
        <v>16</v>
      </c>
      <c r="Z4482" t="s">
        <v>17</v>
      </c>
      <c r="AA4482" t="s">
        <v>1555</v>
      </c>
      <c r="AB4482" t="s">
        <v>19</v>
      </c>
      <c r="AC4482">
        <v>0.4</v>
      </c>
      <c r="AD4482" s="1">
        <v>40801</v>
      </c>
    </row>
    <row r="4483" spans="1:30" x14ac:dyDescent="0.35">
      <c r="A4483">
        <v>7783</v>
      </c>
      <c r="B4483">
        <v>3857</v>
      </c>
      <c r="C4483">
        <v>27491</v>
      </c>
      <c r="D4483" s="1">
        <v>39912</v>
      </c>
      <c r="E4483" t="s">
        <v>8</v>
      </c>
      <c r="F4483">
        <v>2</v>
      </c>
      <c r="G4483">
        <v>75.23</v>
      </c>
      <c r="H4483">
        <v>0.09</v>
      </c>
      <c r="I4483" t="s">
        <v>9</v>
      </c>
      <c r="J4483" s="8">
        <v>-51.5</v>
      </c>
      <c r="K4483" s="8">
        <f>IF(Table3[[#This Row],[Return Status]] = "Returned", 0, Table3[[#This Row],[Profit]])</f>
        <v>-51.5</v>
      </c>
      <c r="L4483" s="8" t="str">
        <f>IFERROR(VLOOKUP(Table3[[#This Row],[Order ID]],returns[[Order ID]:[Status]],2,FALSE), "")</f>
        <v/>
      </c>
      <c r="M4483">
        <v>34.99</v>
      </c>
      <c r="N4483">
        <v>7.73</v>
      </c>
      <c r="O4483" t="s">
        <v>1092</v>
      </c>
      <c r="P4483" t="s">
        <v>43</v>
      </c>
      <c r="Q4483">
        <v>38017</v>
      </c>
      <c r="R4483" t="s">
        <v>44</v>
      </c>
      <c r="S4483" t="s">
        <v>1978</v>
      </c>
      <c r="T4483" t="e">
        <f>VLOOKUP(Table3[[#This Row],[Region]],managers5[],2,FALSE)</f>
        <v>#N/A</v>
      </c>
      <c r="U4483" t="s">
        <v>1957</v>
      </c>
      <c r="V4483" t="s">
        <v>1959</v>
      </c>
      <c r="W4483" t="s">
        <v>14</v>
      </c>
      <c r="X4483" t="s">
        <v>71</v>
      </c>
      <c r="Y4483" t="s">
        <v>16</v>
      </c>
      <c r="Z4483" t="s">
        <v>106</v>
      </c>
      <c r="AA4483" t="s">
        <v>258</v>
      </c>
      <c r="AB4483" t="s">
        <v>19</v>
      </c>
      <c r="AC4483">
        <v>0.59</v>
      </c>
      <c r="AD4483" s="2">
        <v>39914</v>
      </c>
    </row>
    <row r="4484" spans="1:30" x14ac:dyDescent="0.35">
      <c r="A4484">
        <v>5524</v>
      </c>
      <c r="B4484">
        <v>6284</v>
      </c>
      <c r="C4484">
        <v>44480</v>
      </c>
      <c r="D4484" s="1">
        <v>40310</v>
      </c>
      <c r="E4484" t="s">
        <v>20</v>
      </c>
      <c r="F4484">
        <v>25</v>
      </c>
      <c r="G4484">
        <v>1321.55</v>
      </c>
      <c r="H4484">
        <v>0.1</v>
      </c>
      <c r="I4484" t="s">
        <v>9</v>
      </c>
      <c r="J4484" s="8">
        <v>448.24</v>
      </c>
      <c r="K4484" s="8">
        <f>IF(Table3[[#This Row],[Return Status]] = "Returned", 0, Table3[[#This Row],[Profit]])</f>
        <v>448.24</v>
      </c>
      <c r="L4484" s="8" t="str">
        <f>IFERROR(VLOOKUP(Table3[[#This Row],[Order ID]],returns[[Order ID]:[Status]],2,FALSE), "")</f>
        <v/>
      </c>
      <c r="M4484">
        <v>54.96</v>
      </c>
      <c r="N4484">
        <v>10.75</v>
      </c>
      <c r="O4484" t="s">
        <v>195</v>
      </c>
      <c r="P4484" t="s">
        <v>131</v>
      </c>
      <c r="Q4484">
        <v>21215</v>
      </c>
      <c r="R4484" t="s">
        <v>132</v>
      </c>
      <c r="S4484" t="s">
        <v>1979</v>
      </c>
      <c r="T4484" t="e">
        <f>VLOOKUP(Table3[[#This Row],[Region]],managers5[],2,FALSE)</f>
        <v>#N/A</v>
      </c>
      <c r="U4484" t="s">
        <v>1956</v>
      </c>
      <c r="W4484" t="s">
        <v>14</v>
      </c>
      <c r="X4484" t="s">
        <v>24</v>
      </c>
      <c r="Y4484" t="s">
        <v>16</v>
      </c>
      <c r="Z4484" t="s">
        <v>30</v>
      </c>
      <c r="AA4484" t="s">
        <v>864</v>
      </c>
      <c r="AB4484" t="s">
        <v>19</v>
      </c>
      <c r="AC4484">
        <v>0.36</v>
      </c>
      <c r="AD4484" s="2">
        <v>40312</v>
      </c>
    </row>
    <row r="4485" spans="1:30" x14ac:dyDescent="0.35">
      <c r="A4485">
        <v>988</v>
      </c>
      <c r="B4485">
        <v>6285</v>
      </c>
      <c r="C4485">
        <v>44486</v>
      </c>
      <c r="D4485" s="1">
        <v>41099</v>
      </c>
      <c r="E4485" t="s">
        <v>41</v>
      </c>
      <c r="F4485">
        <v>36</v>
      </c>
      <c r="G4485">
        <v>198.1</v>
      </c>
      <c r="H4485">
        <v>0.09</v>
      </c>
      <c r="I4485" t="s">
        <v>9</v>
      </c>
      <c r="J4485" s="8">
        <v>-66.930000000000007</v>
      </c>
      <c r="K4485" s="8">
        <f>IF(Table3[[#This Row],[Return Status]] = "Returned", 0, Table3[[#This Row],[Profit]])</f>
        <v>0</v>
      </c>
      <c r="L4485" s="8" t="str">
        <f>IFERROR(VLOOKUP(Table3[[#This Row],[Order ID]],returns[[Order ID]:[Status]],2,FALSE), "")</f>
        <v>Returned</v>
      </c>
      <c r="M4485">
        <v>5.78</v>
      </c>
      <c r="N4485">
        <v>4.96</v>
      </c>
      <c r="O4485" t="s">
        <v>390</v>
      </c>
      <c r="P4485" t="s">
        <v>146</v>
      </c>
      <c r="Q4485">
        <v>83616</v>
      </c>
      <c r="R4485" t="s">
        <v>147</v>
      </c>
      <c r="S4485" t="s">
        <v>1976</v>
      </c>
      <c r="T4485" t="e">
        <f>VLOOKUP(Table3[[#This Row],[Region]],managers5[],2,FALSE)</f>
        <v>#N/A</v>
      </c>
      <c r="U4485" t="s">
        <v>1955</v>
      </c>
      <c r="V4485" t="s">
        <v>1959</v>
      </c>
      <c r="W4485" t="s">
        <v>14</v>
      </c>
      <c r="X4485" t="s">
        <v>15</v>
      </c>
      <c r="Y4485" t="s">
        <v>16</v>
      </c>
      <c r="Z4485" t="s">
        <v>30</v>
      </c>
      <c r="AA4485" t="s">
        <v>1086</v>
      </c>
      <c r="AB4485" t="s">
        <v>19</v>
      </c>
      <c r="AC4485">
        <v>0.36</v>
      </c>
      <c r="AD4485" s="1">
        <v>41102</v>
      </c>
    </row>
    <row r="4486" spans="1:30" x14ac:dyDescent="0.35">
      <c r="A4486">
        <v>6881</v>
      </c>
      <c r="B4486">
        <v>6287</v>
      </c>
      <c r="C4486">
        <v>44487</v>
      </c>
      <c r="D4486" s="1">
        <v>40067</v>
      </c>
      <c r="E4486" t="s">
        <v>41</v>
      </c>
      <c r="F4486">
        <v>37</v>
      </c>
      <c r="G4486">
        <v>558.77</v>
      </c>
      <c r="H4486">
        <v>0.03</v>
      </c>
      <c r="I4486" t="s">
        <v>9</v>
      </c>
      <c r="J4486" s="8">
        <v>-92.87</v>
      </c>
      <c r="K4486" s="8">
        <f>IF(Table3[[#This Row],[Return Status]] = "Returned", 0, Table3[[#This Row],[Profit]])</f>
        <v>-92.87</v>
      </c>
      <c r="L4486" s="8" t="str">
        <f>IFERROR(VLOOKUP(Table3[[#This Row],[Order ID]],returns[[Order ID]:[Status]],2,FALSE), "")</f>
        <v/>
      </c>
      <c r="M4486">
        <v>15.14</v>
      </c>
      <c r="N4486">
        <v>4.53</v>
      </c>
      <c r="O4486" t="s">
        <v>1122</v>
      </c>
      <c r="P4486" t="s">
        <v>37</v>
      </c>
      <c r="Q4486">
        <v>14901</v>
      </c>
      <c r="R4486" t="s">
        <v>37</v>
      </c>
      <c r="S4486" t="s">
        <v>1979</v>
      </c>
      <c r="T4486" t="e">
        <f>VLOOKUP(Table3[[#This Row],[Region]],managers5[],2,FALSE)</f>
        <v>#N/A</v>
      </c>
      <c r="U4486" t="s">
        <v>1956</v>
      </c>
      <c r="W4486" t="s">
        <v>14</v>
      </c>
      <c r="X4486" t="s">
        <v>71</v>
      </c>
      <c r="Y4486" t="s">
        <v>16</v>
      </c>
      <c r="Z4486" t="s">
        <v>75</v>
      </c>
      <c r="AA4486" t="s">
        <v>987</v>
      </c>
      <c r="AB4486" t="s">
        <v>19</v>
      </c>
      <c r="AC4486">
        <v>0.81</v>
      </c>
      <c r="AD4486" s="2">
        <v>40069</v>
      </c>
    </row>
    <row r="4487" spans="1:30" x14ac:dyDescent="0.35">
      <c r="A4487">
        <v>6886</v>
      </c>
      <c r="B4487">
        <v>6286</v>
      </c>
      <c r="C4487">
        <v>44487</v>
      </c>
      <c r="D4487" s="1">
        <v>40067</v>
      </c>
      <c r="E4487" t="s">
        <v>41</v>
      </c>
      <c r="F4487">
        <v>4</v>
      </c>
      <c r="G4487">
        <v>28.15</v>
      </c>
      <c r="H4487">
        <v>0.09</v>
      </c>
      <c r="I4487" t="s">
        <v>9</v>
      </c>
      <c r="J4487" s="8">
        <v>-10.09</v>
      </c>
      <c r="K4487" s="8">
        <f>IF(Table3[[#This Row],[Return Status]] = "Returned", 0, Table3[[#This Row],[Profit]])</f>
        <v>-10.09</v>
      </c>
      <c r="L4487" s="8" t="str">
        <f>IFERROR(VLOOKUP(Table3[[#This Row],[Order ID]],returns[[Order ID]:[Status]],2,FALSE), "")</f>
        <v/>
      </c>
      <c r="M4487">
        <v>6.28</v>
      </c>
      <c r="N4487">
        <v>5.29</v>
      </c>
      <c r="O4487" t="s">
        <v>1122</v>
      </c>
      <c r="P4487" t="s">
        <v>37</v>
      </c>
      <c r="Q4487">
        <v>14901</v>
      </c>
      <c r="R4487" t="s">
        <v>37</v>
      </c>
      <c r="S4487" t="s">
        <v>1979</v>
      </c>
      <c r="T4487" t="e">
        <f>VLOOKUP(Table3[[#This Row],[Region]],managers5[],2,FALSE)</f>
        <v>#N/A</v>
      </c>
      <c r="U4487" t="s">
        <v>1956</v>
      </c>
      <c r="W4487" t="s">
        <v>14</v>
      </c>
      <c r="X4487" t="s">
        <v>71</v>
      </c>
      <c r="Y4487" t="s">
        <v>50</v>
      </c>
      <c r="Z4487" t="s">
        <v>61</v>
      </c>
      <c r="AA4487" t="s">
        <v>1028</v>
      </c>
      <c r="AB4487" t="s">
        <v>19</v>
      </c>
      <c r="AC4487">
        <v>0.43</v>
      </c>
      <c r="AD4487" s="2">
        <v>40068</v>
      </c>
    </row>
    <row r="4488" spans="1:30" x14ac:dyDescent="0.35">
      <c r="A4488">
        <v>3127</v>
      </c>
      <c r="B4488">
        <v>6288</v>
      </c>
      <c r="C4488">
        <v>44516</v>
      </c>
      <c r="D4488" s="1">
        <v>40723</v>
      </c>
      <c r="E4488" t="s">
        <v>41</v>
      </c>
      <c r="F4488">
        <v>17</v>
      </c>
      <c r="G4488">
        <v>57.96</v>
      </c>
      <c r="H4488">
        <v>0.06</v>
      </c>
      <c r="I4488" t="s">
        <v>9</v>
      </c>
      <c r="J4488" s="8">
        <v>-47.32</v>
      </c>
      <c r="K4488" s="8">
        <f>IF(Table3[[#This Row],[Return Status]] = "Returned", 0, Table3[[#This Row],[Profit]])</f>
        <v>-47.32</v>
      </c>
      <c r="L4488" s="8" t="str">
        <f>IFERROR(VLOOKUP(Table3[[#This Row],[Order ID]],returns[[Order ID]:[Status]],2,FALSE), "")</f>
        <v/>
      </c>
      <c r="M4488">
        <v>3.28</v>
      </c>
      <c r="N4488">
        <v>3.97</v>
      </c>
      <c r="O4488" t="s">
        <v>365</v>
      </c>
      <c r="P4488" t="s">
        <v>189</v>
      </c>
      <c r="Q4488">
        <v>99352</v>
      </c>
      <c r="R4488" t="s">
        <v>190</v>
      </c>
      <c r="S4488" t="s">
        <v>1976</v>
      </c>
      <c r="T4488" t="e">
        <f>VLOOKUP(Table3[[#This Row],[Region]],managers5[],2,FALSE)</f>
        <v>#N/A</v>
      </c>
      <c r="U4488" t="s">
        <v>1955</v>
      </c>
      <c r="V4488" t="s">
        <v>1959</v>
      </c>
      <c r="W4488" t="s">
        <v>14</v>
      </c>
      <c r="X4488" t="s">
        <v>15</v>
      </c>
      <c r="Y4488" t="s">
        <v>16</v>
      </c>
      <c r="Z4488" t="s">
        <v>106</v>
      </c>
      <c r="AA4488" t="s">
        <v>1653</v>
      </c>
      <c r="AB4488" t="s">
        <v>35</v>
      </c>
      <c r="AC4488">
        <v>0.56000000000000005</v>
      </c>
      <c r="AD4488" s="1">
        <v>40723</v>
      </c>
    </row>
    <row r="4489" spans="1:30" x14ac:dyDescent="0.35">
      <c r="A4489">
        <v>7706</v>
      </c>
      <c r="B4489">
        <v>6289</v>
      </c>
      <c r="C4489">
        <v>44517</v>
      </c>
      <c r="D4489" s="1">
        <v>39926</v>
      </c>
      <c r="E4489" t="s">
        <v>20</v>
      </c>
      <c r="F4489">
        <v>5</v>
      </c>
      <c r="G4489">
        <v>32.5</v>
      </c>
      <c r="H4489">
        <v>0.03</v>
      </c>
      <c r="I4489" t="s">
        <v>9</v>
      </c>
      <c r="J4489" s="8">
        <v>-16.670000000000002</v>
      </c>
      <c r="K4489" s="8">
        <f>IF(Table3[[#This Row],[Return Status]] = "Returned", 0, Table3[[#This Row],[Profit]])</f>
        <v>-16.670000000000002</v>
      </c>
      <c r="L4489" s="8" t="str">
        <f>IFERROR(VLOOKUP(Table3[[#This Row],[Order ID]],returns[[Order ID]:[Status]],2,FALSE), "")</f>
        <v/>
      </c>
      <c r="M4489">
        <v>5.28</v>
      </c>
      <c r="N4489">
        <v>5.61</v>
      </c>
      <c r="O4489" t="s">
        <v>198</v>
      </c>
      <c r="P4489" t="s">
        <v>11</v>
      </c>
      <c r="Q4489">
        <v>95404</v>
      </c>
      <c r="R4489" t="s">
        <v>12</v>
      </c>
      <c r="S4489" t="s">
        <v>1976</v>
      </c>
      <c r="T4489" t="e">
        <f>VLOOKUP(Table3[[#This Row],[Region]],managers5[],2,FALSE)</f>
        <v>#N/A</v>
      </c>
      <c r="U4489" t="s">
        <v>1955</v>
      </c>
      <c r="V4489" t="s">
        <v>1959</v>
      </c>
      <c r="W4489" t="s">
        <v>14</v>
      </c>
      <c r="X4489" t="s">
        <v>39</v>
      </c>
      <c r="Y4489" t="s">
        <v>16</v>
      </c>
      <c r="Z4489" t="s">
        <v>30</v>
      </c>
      <c r="AA4489" t="s">
        <v>1947</v>
      </c>
      <c r="AB4489" t="s">
        <v>19</v>
      </c>
      <c r="AC4489">
        <v>0.4</v>
      </c>
      <c r="AD4489" s="2">
        <v>39927</v>
      </c>
    </row>
    <row r="4490" spans="1:30" x14ac:dyDescent="0.35">
      <c r="A4490">
        <v>5782</v>
      </c>
      <c r="B4490">
        <v>6293</v>
      </c>
      <c r="C4490">
        <v>44546</v>
      </c>
      <c r="D4490" s="1">
        <v>40261</v>
      </c>
      <c r="E4490" t="s">
        <v>41</v>
      </c>
      <c r="F4490">
        <v>15</v>
      </c>
      <c r="G4490">
        <v>55.2</v>
      </c>
      <c r="H4490">
        <v>0.05</v>
      </c>
      <c r="I4490" t="s">
        <v>9</v>
      </c>
      <c r="J4490" s="8">
        <v>4.26</v>
      </c>
      <c r="K4490" s="8">
        <f>IF(Table3[[#This Row],[Return Status]] = "Returned", 0, Table3[[#This Row],[Profit]])</f>
        <v>4.26</v>
      </c>
      <c r="L4490" s="8" t="str">
        <f>IFERROR(VLOOKUP(Table3[[#This Row],[Order ID]],returns[[Order ID]:[Status]],2,FALSE), "")</f>
        <v/>
      </c>
      <c r="M4490">
        <v>3.58</v>
      </c>
      <c r="N4490">
        <v>1.63</v>
      </c>
      <c r="O4490" t="s">
        <v>195</v>
      </c>
      <c r="P4490" t="s">
        <v>131</v>
      </c>
      <c r="Q4490">
        <v>20814</v>
      </c>
      <c r="R4490" t="s">
        <v>132</v>
      </c>
      <c r="S4490" t="s">
        <v>1979</v>
      </c>
      <c r="T4490" t="e">
        <f>VLOOKUP(Table3[[#This Row],[Region]],managers5[],2,FALSE)</f>
        <v>#N/A</v>
      </c>
      <c r="U4490" t="s">
        <v>1956</v>
      </c>
      <c r="W4490" t="s">
        <v>14</v>
      </c>
      <c r="X4490" t="s">
        <v>24</v>
      </c>
      <c r="Y4490" t="s">
        <v>16</v>
      </c>
      <c r="Z4490" t="s">
        <v>57</v>
      </c>
      <c r="AA4490" t="s">
        <v>655</v>
      </c>
      <c r="AB4490" t="s">
        <v>35</v>
      </c>
      <c r="AC4490">
        <v>0.36</v>
      </c>
      <c r="AD4490" s="2">
        <v>40262</v>
      </c>
    </row>
    <row r="4491" spans="1:30" x14ac:dyDescent="0.35">
      <c r="A4491">
        <v>1981</v>
      </c>
      <c r="B4491">
        <v>6294</v>
      </c>
      <c r="C4491">
        <v>44549</v>
      </c>
      <c r="D4491" s="1">
        <v>40930</v>
      </c>
      <c r="E4491" t="s">
        <v>20</v>
      </c>
      <c r="F4491">
        <v>5</v>
      </c>
      <c r="G4491">
        <v>11.25</v>
      </c>
      <c r="H4491">
        <v>0.08</v>
      </c>
      <c r="I4491" t="s">
        <v>9</v>
      </c>
      <c r="J4491" s="8">
        <v>-4.9564999999999904</v>
      </c>
      <c r="K4491" s="8">
        <f>IF(Table3[[#This Row],[Return Status]] = "Returned", 0, Table3[[#This Row],[Profit]])</f>
        <v>-4.9564999999999904</v>
      </c>
      <c r="L4491" s="8" t="str">
        <f>IFERROR(VLOOKUP(Table3[[#This Row],[Order ID]],returns[[Order ID]:[Status]],2,FALSE), "")</f>
        <v/>
      </c>
      <c r="M4491">
        <v>2.08</v>
      </c>
      <c r="N4491">
        <v>1.49</v>
      </c>
      <c r="O4491" t="s">
        <v>681</v>
      </c>
      <c r="P4491" t="s">
        <v>11</v>
      </c>
      <c r="Q4491">
        <v>90805</v>
      </c>
      <c r="R4491" t="s">
        <v>12</v>
      </c>
      <c r="S4491" t="s">
        <v>1976</v>
      </c>
      <c r="T4491" t="e">
        <f>VLOOKUP(Table3[[#This Row],[Region]],managers5[],2,FALSE)</f>
        <v>#N/A</v>
      </c>
      <c r="U4491" t="s">
        <v>1955</v>
      </c>
      <c r="V4491" t="s">
        <v>1959</v>
      </c>
      <c r="W4491" t="s">
        <v>14</v>
      </c>
      <c r="X4491" t="s">
        <v>15</v>
      </c>
      <c r="Y4491" t="s">
        <v>16</v>
      </c>
      <c r="Z4491" t="s">
        <v>17</v>
      </c>
      <c r="AA4491" t="s">
        <v>822</v>
      </c>
      <c r="AB4491" t="s">
        <v>19</v>
      </c>
      <c r="AC4491">
        <v>0.38</v>
      </c>
      <c r="AD4491" s="1">
        <v>40931</v>
      </c>
    </row>
    <row r="4492" spans="1:30" x14ac:dyDescent="0.35">
      <c r="A4492">
        <v>6280</v>
      </c>
      <c r="B4492">
        <v>6296</v>
      </c>
      <c r="C4492">
        <v>44576</v>
      </c>
      <c r="D4492" s="1">
        <v>40172</v>
      </c>
      <c r="E4492" t="s">
        <v>8</v>
      </c>
      <c r="F4492">
        <v>30</v>
      </c>
      <c r="G4492">
        <v>1653.607</v>
      </c>
      <c r="H4492">
        <v>0.02</v>
      </c>
      <c r="I4492" t="s">
        <v>9</v>
      </c>
      <c r="J4492" s="8">
        <v>294.96600000000001</v>
      </c>
      <c r="K4492" s="8">
        <f>IF(Table3[[#This Row],[Return Status]] = "Returned", 0, Table3[[#This Row],[Profit]])</f>
        <v>294.96600000000001</v>
      </c>
      <c r="L4492" s="8" t="str">
        <f>IFERROR(VLOOKUP(Table3[[#This Row],[Order ID]],returns[[Order ID]:[Status]],2,FALSE), "")</f>
        <v/>
      </c>
      <c r="M4492">
        <v>65.989999999999995</v>
      </c>
      <c r="N4492">
        <v>5.31</v>
      </c>
      <c r="O4492" t="s">
        <v>1823</v>
      </c>
      <c r="P4492" t="s">
        <v>22</v>
      </c>
      <c r="Q4492">
        <v>80525</v>
      </c>
      <c r="R4492" t="s">
        <v>23</v>
      </c>
      <c r="S4492" t="s">
        <v>1976</v>
      </c>
      <c r="T4492" t="e">
        <f>VLOOKUP(Table3[[#This Row],[Region]],managers5[],2,FALSE)</f>
        <v>#N/A</v>
      </c>
      <c r="U4492" t="s">
        <v>1955</v>
      </c>
      <c r="V4492" t="s">
        <v>1959</v>
      </c>
      <c r="W4492" t="s">
        <v>14</v>
      </c>
      <c r="X4492" t="s">
        <v>15</v>
      </c>
      <c r="Y4492" t="s">
        <v>46</v>
      </c>
      <c r="Z4492" t="s">
        <v>86</v>
      </c>
      <c r="AA4492">
        <v>3390</v>
      </c>
      <c r="AB4492" t="s">
        <v>19</v>
      </c>
      <c r="AC4492">
        <v>0.56999999999999995</v>
      </c>
      <c r="AD4492" s="2">
        <v>40173</v>
      </c>
    </row>
    <row r="4493" spans="1:30" x14ac:dyDescent="0.35">
      <c r="A4493">
        <v>3260</v>
      </c>
      <c r="B4493">
        <v>6297</v>
      </c>
      <c r="C4493">
        <v>44579</v>
      </c>
      <c r="D4493" s="1">
        <v>40697</v>
      </c>
      <c r="E4493" t="s">
        <v>8</v>
      </c>
      <c r="F4493">
        <v>19</v>
      </c>
      <c r="G4493">
        <v>3896.39</v>
      </c>
      <c r="H4493">
        <v>0.1</v>
      </c>
      <c r="I4493" t="s">
        <v>9</v>
      </c>
      <c r="J4493" s="8">
        <v>755.28</v>
      </c>
      <c r="K4493" s="8">
        <f>IF(Table3[[#This Row],[Return Status]] = "Returned", 0, Table3[[#This Row],[Profit]])</f>
        <v>0</v>
      </c>
      <c r="L4493" s="8" t="str">
        <f>IFERROR(VLOOKUP(Table3[[#This Row],[Order ID]],returns[[Order ID]:[Status]],2,FALSE), "")</f>
        <v>Returned</v>
      </c>
      <c r="M4493">
        <v>218.08</v>
      </c>
      <c r="N4493">
        <v>18.059999999999999</v>
      </c>
      <c r="O4493" t="s">
        <v>1297</v>
      </c>
      <c r="P4493" t="s">
        <v>37</v>
      </c>
      <c r="Q4493">
        <v>16602</v>
      </c>
      <c r="R4493" t="s">
        <v>37</v>
      </c>
      <c r="S4493" t="s">
        <v>1979</v>
      </c>
      <c r="T4493" t="e">
        <f>VLOOKUP(Table3[[#This Row],[Region]],managers5[],2,FALSE)</f>
        <v>#N/A</v>
      </c>
      <c r="U4493" t="s">
        <v>1956</v>
      </c>
      <c r="W4493" t="s">
        <v>14</v>
      </c>
      <c r="X4493" t="s">
        <v>15</v>
      </c>
      <c r="Y4493" t="s">
        <v>50</v>
      </c>
      <c r="Z4493" t="s">
        <v>72</v>
      </c>
      <c r="AA4493" t="s">
        <v>1704</v>
      </c>
      <c r="AB4493" t="s">
        <v>85</v>
      </c>
      <c r="AC4493">
        <v>0.56999999999999995</v>
      </c>
      <c r="AD4493" s="1">
        <v>40698</v>
      </c>
    </row>
    <row r="4494" spans="1:30" x14ac:dyDescent="0.35">
      <c r="A4494">
        <v>6715</v>
      </c>
      <c r="B4494">
        <v>6298</v>
      </c>
      <c r="C4494">
        <v>44583</v>
      </c>
      <c r="D4494" s="1">
        <v>40090</v>
      </c>
      <c r="E4494" t="s">
        <v>32</v>
      </c>
      <c r="F4494">
        <v>6</v>
      </c>
      <c r="G4494">
        <v>17.59</v>
      </c>
      <c r="H4494">
        <v>0.1</v>
      </c>
      <c r="I4494" t="s">
        <v>9</v>
      </c>
      <c r="J4494" s="8">
        <v>-19.739999999999998</v>
      </c>
      <c r="K4494" s="8">
        <f>IF(Table3[[#This Row],[Return Status]] = "Returned", 0, Table3[[#This Row],[Profit]])</f>
        <v>0</v>
      </c>
      <c r="L4494" s="8" t="str">
        <f>IFERROR(VLOOKUP(Table3[[#This Row],[Order ID]],returns[[Order ID]:[Status]],2,FALSE), "")</f>
        <v>Returned</v>
      </c>
      <c r="M4494">
        <v>2.2200000000000002</v>
      </c>
      <c r="N4494">
        <v>5</v>
      </c>
      <c r="O4494" t="s">
        <v>380</v>
      </c>
      <c r="P4494" t="s">
        <v>134</v>
      </c>
      <c r="Q4494">
        <v>2108</v>
      </c>
      <c r="R4494" t="s">
        <v>135</v>
      </c>
      <c r="S4494" t="s">
        <v>1979</v>
      </c>
      <c r="T4494" t="e">
        <f>VLOOKUP(Table3[[#This Row],[Region]],managers5[],2,FALSE)</f>
        <v>#N/A</v>
      </c>
      <c r="U4494" t="s">
        <v>1956</v>
      </c>
      <c r="W4494" t="s">
        <v>14</v>
      </c>
      <c r="X4494" t="s">
        <v>71</v>
      </c>
      <c r="Y4494" t="s">
        <v>16</v>
      </c>
      <c r="Z4494" t="s">
        <v>83</v>
      </c>
      <c r="AA4494" t="s">
        <v>1364</v>
      </c>
      <c r="AB4494" t="s">
        <v>19</v>
      </c>
      <c r="AC4494">
        <v>0.55000000000000004</v>
      </c>
      <c r="AD4494" s="2">
        <v>40095</v>
      </c>
    </row>
    <row r="4495" spans="1:30" x14ac:dyDescent="0.35">
      <c r="A4495">
        <v>6738</v>
      </c>
      <c r="B4495">
        <v>6299</v>
      </c>
      <c r="C4495">
        <v>44583</v>
      </c>
      <c r="D4495" s="1">
        <v>40090</v>
      </c>
      <c r="E4495" t="s">
        <v>32</v>
      </c>
      <c r="F4495">
        <v>21</v>
      </c>
      <c r="G4495">
        <v>315.07</v>
      </c>
      <c r="H4495">
        <v>0.02</v>
      </c>
      <c r="I4495" t="s">
        <v>9</v>
      </c>
      <c r="J4495" s="8">
        <v>95</v>
      </c>
      <c r="K4495" s="8">
        <f>IF(Table3[[#This Row],[Return Status]] = "Returned", 0, Table3[[#This Row],[Profit]])</f>
        <v>0</v>
      </c>
      <c r="L4495" s="8" t="str">
        <f>IFERROR(VLOOKUP(Table3[[#This Row],[Order ID]],returns[[Order ID]:[Status]],2,FALSE), "")</f>
        <v>Returned</v>
      </c>
      <c r="M4495">
        <v>14.2</v>
      </c>
      <c r="N4495">
        <v>5.3</v>
      </c>
      <c r="O4495" t="s">
        <v>380</v>
      </c>
      <c r="P4495" t="s">
        <v>37</v>
      </c>
      <c r="Q4495">
        <v>7031</v>
      </c>
      <c r="R4495" t="s">
        <v>37</v>
      </c>
      <c r="S4495" t="s">
        <v>1979</v>
      </c>
      <c r="T4495" t="e">
        <f>VLOOKUP(Table3[[#This Row],[Region]],managers5[],2,FALSE)</f>
        <v>#N/A</v>
      </c>
      <c r="U4495" t="s">
        <v>1956</v>
      </c>
      <c r="W4495" t="s">
        <v>14</v>
      </c>
      <c r="X4495" t="s">
        <v>71</v>
      </c>
      <c r="Y4495" t="s">
        <v>50</v>
      </c>
      <c r="Z4495" t="s">
        <v>61</v>
      </c>
      <c r="AA4495" t="s">
        <v>1230</v>
      </c>
      <c r="AB4495" t="s">
        <v>35</v>
      </c>
      <c r="AC4495">
        <v>0.46</v>
      </c>
      <c r="AD4495" s="2">
        <v>40092</v>
      </c>
    </row>
    <row r="4496" spans="1:30" x14ac:dyDescent="0.35">
      <c r="A4496">
        <v>1230</v>
      </c>
      <c r="B4496">
        <v>2419</v>
      </c>
      <c r="C4496">
        <v>17543</v>
      </c>
      <c r="D4496" s="1">
        <v>41054</v>
      </c>
      <c r="E4496" t="s">
        <v>41</v>
      </c>
      <c r="F4496">
        <v>35</v>
      </c>
      <c r="G4496">
        <v>1041.74</v>
      </c>
      <c r="H4496">
        <v>0.1</v>
      </c>
      <c r="I4496" t="s">
        <v>9</v>
      </c>
      <c r="J4496" s="8">
        <v>-51.74</v>
      </c>
      <c r="K4496" s="8">
        <f>IF(Table3[[#This Row],[Return Status]] = "Returned", 0, Table3[[#This Row],[Profit]])</f>
        <v>-51.74</v>
      </c>
      <c r="L4496" s="8" t="str">
        <f>IFERROR(VLOOKUP(Table3[[#This Row],[Order ID]],returns[[Order ID]:[Status]],2,FALSE), "")</f>
        <v/>
      </c>
      <c r="M4496">
        <v>30.98</v>
      </c>
      <c r="N4496">
        <v>17.079999999999998</v>
      </c>
      <c r="O4496" t="s">
        <v>1165</v>
      </c>
      <c r="P4496" t="s">
        <v>43</v>
      </c>
      <c r="Q4496">
        <v>20170</v>
      </c>
      <c r="R4496" t="s">
        <v>44</v>
      </c>
      <c r="S4496" t="s">
        <v>1978</v>
      </c>
      <c r="T4496" t="e">
        <f>VLOOKUP(Table3[[#This Row],[Region]],managers5[],2,FALSE)</f>
        <v>#N/A</v>
      </c>
      <c r="U4496" t="s">
        <v>1957</v>
      </c>
      <c r="V4496" t="s">
        <v>1959</v>
      </c>
      <c r="W4496" t="s">
        <v>14</v>
      </c>
      <c r="X4496" t="s">
        <v>39</v>
      </c>
      <c r="Y4496" t="s">
        <v>16</v>
      </c>
      <c r="Z4496" t="s">
        <v>30</v>
      </c>
      <c r="AA4496" t="s">
        <v>421</v>
      </c>
      <c r="AB4496" t="s">
        <v>19</v>
      </c>
      <c r="AC4496">
        <v>0.4</v>
      </c>
      <c r="AD4496" s="1">
        <v>41056</v>
      </c>
    </row>
    <row r="4497" spans="1:30" x14ac:dyDescent="0.35">
      <c r="A4497">
        <v>4564</v>
      </c>
      <c r="B4497">
        <v>3015</v>
      </c>
      <c r="C4497">
        <v>21696</v>
      </c>
      <c r="D4497" s="1">
        <v>40472</v>
      </c>
      <c r="E4497" t="s">
        <v>20</v>
      </c>
      <c r="F4497">
        <v>14</v>
      </c>
      <c r="G4497">
        <v>278.27</v>
      </c>
      <c r="H4497">
        <v>0.02</v>
      </c>
      <c r="I4497" t="s">
        <v>9</v>
      </c>
      <c r="J4497" s="8">
        <v>-51.911000000000001</v>
      </c>
      <c r="K4497" s="8">
        <f>IF(Table3[[#This Row],[Return Status]] = "Returned", 0, Table3[[#This Row],[Profit]])</f>
        <v>-51.911000000000001</v>
      </c>
      <c r="L4497" s="8" t="str">
        <f>IFERROR(VLOOKUP(Table3[[#This Row],[Order ID]],returns[[Order ID]:[Status]],2,FALSE), "")</f>
        <v/>
      </c>
      <c r="M4497">
        <v>19.350000000000001</v>
      </c>
      <c r="N4497">
        <v>12.79</v>
      </c>
      <c r="O4497" t="s">
        <v>457</v>
      </c>
      <c r="P4497" t="s">
        <v>120</v>
      </c>
      <c r="Q4497">
        <v>72116</v>
      </c>
      <c r="R4497" t="s">
        <v>56</v>
      </c>
      <c r="S4497" t="s">
        <v>1978</v>
      </c>
      <c r="T4497" t="e">
        <f>VLOOKUP(Table3[[#This Row],[Region]],managers5[],2,FALSE)</f>
        <v>#N/A</v>
      </c>
      <c r="U4497" t="s">
        <v>1957</v>
      </c>
      <c r="V4497" t="s">
        <v>1959</v>
      </c>
      <c r="W4497" t="s">
        <v>14</v>
      </c>
      <c r="X4497" t="s">
        <v>39</v>
      </c>
      <c r="Y4497" t="s">
        <v>16</v>
      </c>
      <c r="Z4497" t="s">
        <v>17</v>
      </c>
      <c r="AA4497" t="s">
        <v>1324</v>
      </c>
      <c r="AB4497" t="s">
        <v>19</v>
      </c>
      <c r="AC4497">
        <v>0.39</v>
      </c>
      <c r="AD4497" s="2">
        <v>40473</v>
      </c>
    </row>
    <row r="4498" spans="1:30" x14ac:dyDescent="0.35">
      <c r="A4498">
        <v>4739</v>
      </c>
      <c r="B4498">
        <v>4328</v>
      </c>
      <c r="C4498">
        <v>30851</v>
      </c>
      <c r="D4498" s="1">
        <v>40442</v>
      </c>
      <c r="E4498" t="s">
        <v>32</v>
      </c>
      <c r="F4498">
        <v>16</v>
      </c>
      <c r="G4498">
        <v>336.29</v>
      </c>
      <c r="H4498">
        <v>0.08</v>
      </c>
      <c r="I4498" t="s">
        <v>9</v>
      </c>
      <c r="J4498" s="8">
        <v>-52.14</v>
      </c>
      <c r="K4498" s="8">
        <f>IF(Table3[[#This Row],[Return Status]] = "Returned", 0, Table3[[#This Row],[Profit]])</f>
        <v>-52.14</v>
      </c>
      <c r="L4498" s="8" t="str">
        <f>IFERROR(VLOOKUP(Table3[[#This Row],[Order ID]],returns[[Order ID]:[Status]],2,FALSE), "")</f>
        <v/>
      </c>
      <c r="M4498">
        <v>21.38</v>
      </c>
      <c r="N4498">
        <v>8.99</v>
      </c>
      <c r="O4498" t="s">
        <v>347</v>
      </c>
      <c r="P4498" t="s">
        <v>90</v>
      </c>
      <c r="Q4498">
        <v>35756</v>
      </c>
      <c r="R4498" t="s">
        <v>56</v>
      </c>
      <c r="S4498" t="s">
        <v>1978</v>
      </c>
      <c r="T4498" t="e">
        <f>VLOOKUP(Table3[[#This Row],[Region]],managers5[],2,FALSE)</f>
        <v>#N/A</v>
      </c>
      <c r="U4498" t="s">
        <v>1957</v>
      </c>
      <c r="V4498" t="s">
        <v>1959</v>
      </c>
      <c r="W4498" t="s">
        <v>14</v>
      </c>
      <c r="X4498" t="s">
        <v>39</v>
      </c>
      <c r="Y4498" t="s">
        <v>16</v>
      </c>
      <c r="Z4498" t="s">
        <v>106</v>
      </c>
      <c r="AA4498" t="s">
        <v>367</v>
      </c>
      <c r="AB4498" t="s">
        <v>109</v>
      </c>
      <c r="AC4498">
        <v>0.59</v>
      </c>
      <c r="AD4498" s="2">
        <v>40446</v>
      </c>
    </row>
    <row r="4499" spans="1:30" x14ac:dyDescent="0.35">
      <c r="A4499">
        <v>8150</v>
      </c>
      <c r="B4499">
        <v>6213</v>
      </c>
      <c r="C4499">
        <v>44002</v>
      </c>
      <c r="D4499" s="1">
        <v>39851</v>
      </c>
      <c r="E4499" t="s">
        <v>20</v>
      </c>
      <c r="F4499">
        <v>14</v>
      </c>
      <c r="G4499">
        <v>261.85000000000002</v>
      </c>
      <c r="H4499">
        <v>0.03</v>
      </c>
      <c r="I4499" t="s">
        <v>9</v>
      </c>
      <c r="J4499" s="8">
        <v>-52.33</v>
      </c>
      <c r="K4499" s="8">
        <f>IF(Table3[[#This Row],[Return Status]] = "Returned", 0, Table3[[#This Row],[Profit]])</f>
        <v>-52.33</v>
      </c>
      <c r="L4499" s="8" t="str">
        <f>IFERROR(VLOOKUP(Table3[[#This Row],[Order ID]],returns[[Order ID]:[Status]],2,FALSE), "")</f>
        <v/>
      </c>
      <c r="M4499">
        <v>17.7</v>
      </c>
      <c r="N4499">
        <v>9.4700000000000006</v>
      </c>
      <c r="O4499" t="s">
        <v>1366</v>
      </c>
      <c r="P4499" t="s">
        <v>55</v>
      </c>
      <c r="Q4499">
        <v>72209</v>
      </c>
      <c r="R4499" t="s">
        <v>56</v>
      </c>
      <c r="S4499" t="s">
        <v>1978</v>
      </c>
      <c r="T4499" t="e">
        <f>VLOOKUP(Table3[[#This Row],[Region]],managers5[],2,FALSE)</f>
        <v>#N/A</v>
      </c>
      <c r="U4499" t="s">
        <v>1957</v>
      </c>
      <c r="V4499" t="s">
        <v>1959</v>
      </c>
      <c r="W4499" t="s">
        <v>14</v>
      </c>
      <c r="X4499" t="s">
        <v>71</v>
      </c>
      <c r="Y4499" t="s">
        <v>16</v>
      </c>
      <c r="Z4499" t="s">
        <v>75</v>
      </c>
      <c r="AA4499" t="s">
        <v>1433</v>
      </c>
      <c r="AB4499" t="s">
        <v>19</v>
      </c>
      <c r="AC4499">
        <v>0.59</v>
      </c>
      <c r="AD4499" s="2">
        <v>39851</v>
      </c>
    </row>
    <row r="4500" spans="1:30" x14ac:dyDescent="0.35">
      <c r="A4500">
        <v>1742</v>
      </c>
      <c r="B4500">
        <v>7777</v>
      </c>
      <c r="C4500">
        <v>55651</v>
      </c>
      <c r="D4500" s="1">
        <v>40975</v>
      </c>
      <c r="E4500" t="s">
        <v>20</v>
      </c>
      <c r="F4500">
        <v>2</v>
      </c>
      <c r="G4500">
        <v>79.930000000000007</v>
      </c>
      <c r="H4500">
        <v>0</v>
      </c>
      <c r="I4500" t="s">
        <v>9</v>
      </c>
      <c r="J4500" s="8">
        <v>-52.73</v>
      </c>
      <c r="K4500" s="8">
        <f>IF(Table3[[#This Row],[Return Status]] = "Returned", 0, Table3[[#This Row],[Profit]])</f>
        <v>-52.73</v>
      </c>
      <c r="L4500" s="8" t="str">
        <f>IFERROR(VLOOKUP(Table3[[#This Row],[Order ID]],returns[[Order ID]:[Status]],2,FALSE), "")</f>
        <v/>
      </c>
      <c r="M4500">
        <v>27.75</v>
      </c>
      <c r="N4500">
        <v>19.989999999999998</v>
      </c>
      <c r="O4500" t="s">
        <v>486</v>
      </c>
      <c r="P4500" t="s">
        <v>55</v>
      </c>
      <c r="Q4500">
        <v>32137</v>
      </c>
      <c r="R4500" t="s">
        <v>56</v>
      </c>
      <c r="S4500" t="s">
        <v>1978</v>
      </c>
      <c r="T4500" t="e">
        <f>VLOOKUP(Table3[[#This Row],[Region]],managers5[],2,FALSE)</f>
        <v>#N/A</v>
      </c>
      <c r="U4500" t="s">
        <v>1957</v>
      </c>
      <c r="V4500" t="s">
        <v>1959</v>
      </c>
      <c r="W4500" t="s">
        <v>14</v>
      </c>
      <c r="X4500" t="s">
        <v>71</v>
      </c>
      <c r="Y4500" t="s">
        <v>16</v>
      </c>
      <c r="Z4500" t="s">
        <v>75</v>
      </c>
      <c r="AA4500" t="s">
        <v>1195</v>
      </c>
      <c r="AB4500" t="s">
        <v>19</v>
      </c>
      <c r="AC4500">
        <v>0.67</v>
      </c>
      <c r="AD4500" s="1">
        <v>40976</v>
      </c>
    </row>
    <row r="4501" spans="1:30" x14ac:dyDescent="0.35">
      <c r="A4501">
        <v>6442</v>
      </c>
      <c r="B4501">
        <v>3455</v>
      </c>
      <c r="C4501">
        <v>24614</v>
      </c>
      <c r="D4501" s="1">
        <v>40138</v>
      </c>
      <c r="E4501" t="s">
        <v>32</v>
      </c>
      <c r="F4501">
        <v>33</v>
      </c>
      <c r="G4501">
        <v>1644.59</v>
      </c>
      <c r="H4501">
        <v>0.09</v>
      </c>
      <c r="I4501" t="s">
        <v>9</v>
      </c>
      <c r="J4501" s="8">
        <v>-52.92</v>
      </c>
      <c r="K4501" s="8">
        <f>IF(Table3[[#This Row],[Return Status]] = "Returned", 0, Table3[[#This Row],[Profit]])</f>
        <v>-52.92</v>
      </c>
      <c r="L4501" s="8" t="str">
        <f>IFERROR(VLOOKUP(Table3[[#This Row],[Order ID]],returns[[Order ID]:[Status]],2,FALSE), "")</f>
        <v/>
      </c>
      <c r="M4501">
        <v>50.98</v>
      </c>
      <c r="N4501">
        <v>6.5</v>
      </c>
      <c r="O4501" t="s">
        <v>328</v>
      </c>
      <c r="P4501" t="s">
        <v>331</v>
      </c>
      <c r="Q4501">
        <v>35601</v>
      </c>
      <c r="R4501" t="s">
        <v>56</v>
      </c>
      <c r="S4501" t="s">
        <v>1978</v>
      </c>
      <c r="T4501" t="e">
        <f>VLOOKUP(Table3[[#This Row],[Region]],managers5[],2,FALSE)</f>
        <v>#N/A</v>
      </c>
      <c r="U4501" t="s">
        <v>1957</v>
      </c>
      <c r="V4501" t="s">
        <v>1959</v>
      </c>
      <c r="W4501" t="s">
        <v>14</v>
      </c>
      <c r="X4501" t="s">
        <v>24</v>
      </c>
      <c r="Y4501" t="s">
        <v>46</v>
      </c>
      <c r="Z4501" t="s">
        <v>47</v>
      </c>
      <c r="AA4501" t="s">
        <v>1183</v>
      </c>
      <c r="AB4501" t="s">
        <v>19</v>
      </c>
      <c r="AC4501">
        <v>0.73</v>
      </c>
      <c r="AD4501" s="2">
        <v>40145</v>
      </c>
    </row>
    <row r="4502" spans="1:30" x14ac:dyDescent="0.35">
      <c r="A4502">
        <v>1960</v>
      </c>
      <c r="B4502">
        <v>6312</v>
      </c>
      <c r="C4502">
        <v>44647</v>
      </c>
      <c r="D4502" s="1">
        <v>40932</v>
      </c>
      <c r="E4502" t="s">
        <v>32</v>
      </c>
      <c r="F4502">
        <v>24</v>
      </c>
      <c r="G4502">
        <v>302.91000000000003</v>
      </c>
      <c r="H4502">
        <v>0.05</v>
      </c>
      <c r="I4502" t="s">
        <v>9</v>
      </c>
      <c r="J4502" s="8">
        <v>-36.76</v>
      </c>
      <c r="K4502" s="8">
        <f>IF(Table3[[#This Row],[Return Status]] = "Returned", 0, Table3[[#This Row],[Profit]])</f>
        <v>-36.76</v>
      </c>
      <c r="L4502" s="8" t="str">
        <f>IFERROR(VLOOKUP(Table3[[#This Row],[Order ID]],returns[[Order ID]:[Status]],2,FALSE), "")</f>
        <v/>
      </c>
      <c r="M4502">
        <v>12.28</v>
      </c>
      <c r="N4502">
        <v>6.13</v>
      </c>
      <c r="O4502" t="s">
        <v>1515</v>
      </c>
      <c r="P4502" t="s">
        <v>131</v>
      </c>
      <c r="Q4502">
        <v>21740</v>
      </c>
      <c r="R4502" t="s">
        <v>132</v>
      </c>
      <c r="S4502" t="s">
        <v>1979</v>
      </c>
      <c r="T4502" t="e">
        <f>VLOOKUP(Table3[[#This Row],[Region]],managers5[],2,FALSE)</f>
        <v>#N/A</v>
      </c>
      <c r="U4502" t="s">
        <v>1956</v>
      </c>
      <c r="W4502" t="s">
        <v>14</v>
      </c>
      <c r="X4502" t="s">
        <v>71</v>
      </c>
      <c r="Y4502" t="s">
        <v>16</v>
      </c>
      <c r="Z4502" t="s">
        <v>75</v>
      </c>
      <c r="AA4502" t="s">
        <v>1516</v>
      </c>
      <c r="AB4502" t="s">
        <v>19</v>
      </c>
      <c r="AC4502">
        <v>0.56999999999999995</v>
      </c>
      <c r="AD4502" s="1">
        <v>40936</v>
      </c>
    </row>
    <row r="4503" spans="1:30" x14ac:dyDescent="0.35">
      <c r="A4503">
        <v>1977</v>
      </c>
      <c r="B4503">
        <v>6311</v>
      </c>
      <c r="C4503">
        <v>44647</v>
      </c>
      <c r="D4503" s="1">
        <v>40932</v>
      </c>
      <c r="E4503" t="s">
        <v>32</v>
      </c>
      <c r="F4503">
        <v>47</v>
      </c>
      <c r="G4503">
        <v>23239.96</v>
      </c>
      <c r="H4503">
        <v>0.06</v>
      </c>
      <c r="I4503" t="s">
        <v>49</v>
      </c>
      <c r="J4503" s="8">
        <v>6888.36</v>
      </c>
      <c r="K4503" s="8">
        <f>IF(Table3[[#This Row],[Return Status]] = "Returned", 0, Table3[[#This Row],[Profit]])</f>
        <v>6888.36</v>
      </c>
      <c r="L4503" s="8" t="str">
        <f>IFERROR(VLOOKUP(Table3[[#This Row],[Order ID]],returns[[Order ID]:[Status]],2,FALSE), "")</f>
        <v/>
      </c>
      <c r="M4503">
        <v>500.98</v>
      </c>
      <c r="N4503">
        <v>26</v>
      </c>
      <c r="O4503" t="s">
        <v>1515</v>
      </c>
      <c r="P4503" t="s">
        <v>131</v>
      </c>
      <c r="Q4503">
        <v>21061</v>
      </c>
      <c r="R4503" t="s">
        <v>132</v>
      </c>
      <c r="S4503" t="s">
        <v>1979</v>
      </c>
      <c r="T4503" t="e">
        <f>VLOOKUP(Table3[[#This Row],[Region]],managers5[],2,FALSE)</f>
        <v>#N/A</v>
      </c>
      <c r="U4503" t="s">
        <v>1956</v>
      </c>
      <c r="W4503" t="s">
        <v>14</v>
      </c>
      <c r="X4503" t="s">
        <v>71</v>
      </c>
      <c r="Y4503" t="s">
        <v>50</v>
      </c>
      <c r="Z4503" t="s">
        <v>72</v>
      </c>
      <c r="AA4503" t="s">
        <v>301</v>
      </c>
      <c r="AB4503" t="s">
        <v>74</v>
      </c>
      <c r="AC4503">
        <v>0.6</v>
      </c>
      <c r="AD4503" s="1">
        <v>40932</v>
      </c>
    </row>
    <row r="4504" spans="1:30" x14ac:dyDescent="0.35">
      <c r="A4504">
        <v>3513</v>
      </c>
      <c r="B4504">
        <v>3036</v>
      </c>
      <c r="C4504">
        <v>21799</v>
      </c>
      <c r="D4504" s="1">
        <v>40652</v>
      </c>
      <c r="E4504" t="s">
        <v>8</v>
      </c>
      <c r="F4504">
        <v>42</v>
      </c>
      <c r="G4504">
        <v>115.99</v>
      </c>
      <c r="H4504">
        <v>0.05</v>
      </c>
      <c r="I4504" t="s">
        <v>33</v>
      </c>
      <c r="J4504" s="8">
        <v>-53.35</v>
      </c>
      <c r="K4504" s="8">
        <f>IF(Table3[[#This Row],[Return Status]] = "Returned", 0, Table3[[#This Row],[Profit]])</f>
        <v>-53.35</v>
      </c>
      <c r="L4504" s="8" t="str">
        <f>IFERROR(VLOOKUP(Table3[[#This Row],[Order ID]],returns[[Order ID]:[Status]],2,FALSE), "")</f>
        <v/>
      </c>
      <c r="M4504">
        <v>2.6</v>
      </c>
      <c r="N4504">
        <v>2.4</v>
      </c>
      <c r="O4504" t="s">
        <v>1773</v>
      </c>
      <c r="P4504" t="s">
        <v>43</v>
      </c>
      <c r="Q4504">
        <v>23518</v>
      </c>
      <c r="R4504" t="s">
        <v>44</v>
      </c>
      <c r="S4504" t="s">
        <v>1978</v>
      </c>
      <c r="T4504" t="e">
        <f>VLOOKUP(Table3[[#This Row],[Region]],managers5[],2,FALSE)</f>
        <v>#N/A</v>
      </c>
      <c r="U4504" t="s">
        <v>1957</v>
      </c>
      <c r="V4504" t="s">
        <v>1959</v>
      </c>
      <c r="W4504" t="s">
        <v>14</v>
      </c>
      <c r="X4504" t="s">
        <v>71</v>
      </c>
      <c r="Y4504" t="s">
        <v>16</v>
      </c>
      <c r="Z4504" t="s">
        <v>106</v>
      </c>
      <c r="AA4504" t="s">
        <v>494</v>
      </c>
      <c r="AB4504" t="s">
        <v>35</v>
      </c>
      <c r="AC4504">
        <v>0.57999999999999996</v>
      </c>
      <c r="AD4504" s="1">
        <v>40653</v>
      </c>
    </row>
    <row r="4505" spans="1:30" x14ac:dyDescent="0.35">
      <c r="A4505">
        <v>2593</v>
      </c>
      <c r="B4505">
        <v>1798</v>
      </c>
      <c r="C4505">
        <v>12871</v>
      </c>
      <c r="D4505" s="1">
        <v>40820</v>
      </c>
      <c r="E4505" t="s">
        <v>8</v>
      </c>
      <c r="F4505">
        <v>46</v>
      </c>
      <c r="G4505">
        <v>459.26</v>
      </c>
      <c r="H4505">
        <v>0.08</v>
      </c>
      <c r="I4505" t="s">
        <v>9</v>
      </c>
      <c r="J4505" s="8">
        <v>-54.12</v>
      </c>
      <c r="K4505" s="8">
        <f>IF(Table3[[#This Row],[Return Status]] = "Returned", 0, Table3[[#This Row],[Profit]])</f>
        <v>-54.12</v>
      </c>
      <c r="L4505" s="8" t="str">
        <f>IFERROR(VLOOKUP(Table3[[#This Row],[Order ID]],returns[[Order ID]:[Status]],2,FALSE), "")</f>
        <v/>
      </c>
      <c r="M4505">
        <v>10.23</v>
      </c>
      <c r="N4505">
        <v>4.68</v>
      </c>
      <c r="O4505" t="s">
        <v>268</v>
      </c>
      <c r="P4505" t="s">
        <v>43</v>
      </c>
      <c r="Q4505">
        <v>39560</v>
      </c>
      <c r="R4505" t="s">
        <v>44</v>
      </c>
      <c r="S4505" t="s">
        <v>1978</v>
      </c>
      <c r="T4505" t="e">
        <f>VLOOKUP(Table3[[#This Row],[Region]],managers5[],2,FALSE)</f>
        <v>#N/A</v>
      </c>
      <c r="U4505" t="s">
        <v>1957</v>
      </c>
      <c r="V4505" t="s">
        <v>1959</v>
      </c>
      <c r="W4505" t="s">
        <v>14</v>
      </c>
      <c r="X4505" t="s">
        <v>15</v>
      </c>
      <c r="Y4505" t="s">
        <v>16</v>
      </c>
      <c r="Z4505" t="s">
        <v>67</v>
      </c>
      <c r="AA4505" t="s">
        <v>442</v>
      </c>
      <c r="AB4505" t="s">
        <v>109</v>
      </c>
      <c r="AC4505">
        <v>0.59</v>
      </c>
      <c r="AD4505" s="1">
        <v>40822</v>
      </c>
    </row>
    <row r="4506" spans="1:30" x14ac:dyDescent="0.35">
      <c r="A4506">
        <v>1170</v>
      </c>
      <c r="B4506">
        <v>6316</v>
      </c>
      <c r="C4506">
        <v>44679</v>
      </c>
      <c r="D4506" s="1">
        <v>41063</v>
      </c>
      <c r="E4506" t="s">
        <v>20</v>
      </c>
      <c r="F4506">
        <v>35</v>
      </c>
      <c r="G4506">
        <v>2004.22</v>
      </c>
      <c r="H4506">
        <v>0.08</v>
      </c>
      <c r="I4506" t="s">
        <v>9</v>
      </c>
      <c r="J4506" s="8">
        <v>338.91</v>
      </c>
      <c r="K4506" s="8">
        <f>IF(Table3[[#This Row],[Return Status]] = "Returned", 0, Table3[[#This Row],[Profit]])</f>
        <v>338.91</v>
      </c>
      <c r="L4506" s="8" t="str">
        <f>IFERROR(VLOOKUP(Table3[[#This Row],[Order ID]],returns[[Order ID]:[Status]],2,FALSE), "")</f>
        <v/>
      </c>
      <c r="M4506">
        <v>60.65</v>
      </c>
      <c r="N4506">
        <v>12.23</v>
      </c>
      <c r="O4506" t="s">
        <v>563</v>
      </c>
      <c r="P4506" t="s">
        <v>11</v>
      </c>
      <c r="Q4506">
        <v>93030</v>
      </c>
      <c r="R4506" t="s">
        <v>12</v>
      </c>
      <c r="S4506" t="s">
        <v>1976</v>
      </c>
      <c r="T4506" t="e">
        <f>VLOOKUP(Table3[[#This Row],[Region]],managers5[],2,FALSE)</f>
        <v>#N/A</v>
      </c>
      <c r="U4506" t="s">
        <v>1955</v>
      </c>
      <c r="V4506" t="s">
        <v>1959</v>
      </c>
      <c r="W4506" t="s">
        <v>14</v>
      </c>
      <c r="X4506" t="s">
        <v>15</v>
      </c>
      <c r="Y4506" t="s">
        <v>50</v>
      </c>
      <c r="Z4506" t="s">
        <v>61</v>
      </c>
      <c r="AA4506" t="s">
        <v>481</v>
      </c>
      <c r="AB4506" t="s">
        <v>69</v>
      </c>
      <c r="AC4506">
        <v>0.64</v>
      </c>
      <c r="AD4506" s="1">
        <v>41065</v>
      </c>
    </row>
    <row r="4507" spans="1:30" x14ac:dyDescent="0.35">
      <c r="A4507">
        <v>1175</v>
      </c>
      <c r="B4507">
        <v>6315</v>
      </c>
      <c r="C4507">
        <v>44679</v>
      </c>
      <c r="D4507" s="1">
        <v>41063</v>
      </c>
      <c r="E4507" t="s">
        <v>20</v>
      </c>
      <c r="F4507">
        <v>22</v>
      </c>
      <c r="G4507">
        <v>127.51</v>
      </c>
      <c r="H4507">
        <v>7.0000000000000007E-2</v>
      </c>
      <c r="I4507" t="s">
        <v>9</v>
      </c>
      <c r="J4507" s="8">
        <v>26.741</v>
      </c>
      <c r="K4507" s="8">
        <f>IF(Table3[[#This Row],[Return Status]] = "Returned", 0, Table3[[#This Row],[Profit]])</f>
        <v>26.741</v>
      </c>
      <c r="L4507" s="8" t="str">
        <f>IFERROR(VLOOKUP(Table3[[#This Row],[Order ID]],returns[[Order ID]:[Status]],2,FALSE), "")</f>
        <v/>
      </c>
      <c r="M4507">
        <v>5.98</v>
      </c>
      <c r="N4507">
        <v>1.49</v>
      </c>
      <c r="O4507" t="s">
        <v>563</v>
      </c>
      <c r="P4507" t="s">
        <v>11</v>
      </c>
      <c r="Q4507">
        <v>93030</v>
      </c>
      <c r="R4507" t="s">
        <v>12</v>
      </c>
      <c r="S4507" t="s">
        <v>1976</v>
      </c>
      <c r="T4507" t="e">
        <f>VLOOKUP(Table3[[#This Row],[Region]],managers5[],2,FALSE)</f>
        <v>#N/A</v>
      </c>
      <c r="U4507" t="s">
        <v>1955</v>
      </c>
      <c r="V4507" t="s">
        <v>1959</v>
      </c>
      <c r="W4507" t="s">
        <v>14</v>
      </c>
      <c r="X4507" t="s">
        <v>15</v>
      </c>
      <c r="Y4507" t="s">
        <v>16</v>
      </c>
      <c r="Z4507" t="s">
        <v>17</v>
      </c>
      <c r="AA4507" t="s">
        <v>741</v>
      </c>
      <c r="AB4507" t="s">
        <v>19</v>
      </c>
      <c r="AC4507">
        <v>0.39</v>
      </c>
      <c r="AD4507" s="1">
        <v>41064</v>
      </c>
    </row>
    <row r="4508" spans="1:30" x14ac:dyDescent="0.35">
      <c r="A4508">
        <v>207</v>
      </c>
      <c r="B4508">
        <v>6321</v>
      </c>
      <c r="C4508">
        <v>44737</v>
      </c>
      <c r="D4508" s="1">
        <v>41232</v>
      </c>
      <c r="E4508" t="s">
        <v>20</v>
      </c>
      <c r="F4508">
        <v>16</v>
      </c>
      <c r="G4508">
        <v>302.13249999999999</v>
      </c>
      <c r="H4508">
        <v>0.02</v>
      </c>
      <c r="I4508" t="s">
        <v>9</v>
      </c>
      <c r="J4508" s="8">
        <v>38.906999999999996</v>
      </c>
      <c r="K4508" s="8">
        <f>IF(Table3[[#This Row],[Return Status]] = "Returned", 0, Table3[[#This Row],[Profit]])</f>
        <v>38.906999999999996</v>
      </c>
      <c r="L4508" s="8" t="str">
        <f>IFERROR(VLOOKUP(Table3[[#This Row],[Order ID]],returns[[Order ID]:[Status]],2,FALSE), "")</f>
        <v/>
      </c>
      <c r="M4508">
        <v>20.99</v>
      </c>
      <c r="N4508">
        <v>0.99</v>
      </c>
      <c r="O4508" t="s">
        <v>376</v>
      </c>
      <c r="P4508" t="s">
        <v>37</v>
      </c>
      <c r="Q4508">
        <v>18040</v>
      </c>
      <c r="R4508" t="s">
        <v>37</v>
      </c>
      <c r="S4508" t="s">
        <v>1979</v>
      </c>
      <c r="T4508" t="e">
        <f>VLOOKUP(Table3[[#This Row],[Region]],managers5[],2,FALSE)</f>
        <v>#N/A</v>
      </c>
      <c r="U4508" t="s">
        <v>1956</v>
      </c>
      <c r="W4508" t="s">
        <v>14</v>
      </c>
      <c r="X4508" t="s">
        <v>24</v>
      </c>
      <c r="Y4508" t="s">
        <v>46</v>
      </c>
      <c r="Z4508" t="s">
        <v>86</v>
      </c>
      <c r="AA4508" t="s">
        <v>377</v>
      </c>
      <c r="AB4508" t="s">
        <v>35</v>
      </c>
      <c r="AC4508">
        <v>0.56999999999999995</v>
      </c>
      <c r="AD4508" s="1">
        <v>41234</v>
      </c>
    </row>
    <row r="4509" spans="1:30" x14ac:dyDescent="0.35">
      <c r="A4509">
        <v>215</v>
      </c>
      <c r="B4509">
        <v>6320</v>
      </c>
      <c r="C4509">
        <v>44737</v>
      </c>
      <c r="D4509" s="1">
        <v>41232</v>
      </c>
      <c r="E4509" t="s">
        <v>20</v>
      </c>
      <c r="F4509">
        <v>11</v>
      </c>
      <c r="G4509">
        <v>773.74</v>
      </c>
      <c r="H4509">
        <v>0.02</v>
      </c>
      <c r="I4509" t="s">
        <v>9</v>
      </c>
      <c r="J4509" s="8">
        <v>-309.48</v>
      </c>
      <c r="K4509" s="8">
        <f>IF(Table3[[#This Row],[Return Status]] = "Returned", 0, Table3[[#This Row],[Profit]])</f>
        <v>-309.48</v>
      </c>
      <c r="L4509" s="8" t="str">
        <f>IFERROR(VLOOKUP(Table3[[#This Row],[Order ID]],returns[[Order ID]:[Status]],2,FALSE), "")</f>
        <v/>
      </c>
      <c r="M4509">
        <v>64.650000000000006</v>
      </c>
      <c r="N4509">
        <v>35</v>
      </c>
      <c r="O4509" t="s">
        <v>376</v>
      </c>
      <c r="P4509" t="s">
        <v>37</v>
      </c>
      <c r="Q4509">
        <v>18040</v>
      </c>
      <c r="R4509" t="s">
        <v>37</v>
      </c>
      <c r="S4509" t="s">
        <v>1979</v>
      </c>
      <c r="T4509" t="e">
        <f>VLOOKUP(Table3[[#This Row],[Region]],managers5[],2,FALSE)</f>
        <v>#N/A</v>
      </c>
      <c r="U4509" t="s">
        <v>1956</v>
      </c>
      <c r="W4509" t="s">
        <v>14</v>
      </c>
      <c r="X4509" t="s">
        <v>24</v>
      </c>
      <c r="Y4509" t="s">
        <v>16</v>
      </c>
      <c r="Z4509" t="s">
        <v>75</v>
      </c>
      <c r="AA4509" t="s">
        <v>388</v>
      </c>
      <c r="AB4509" t="s">
        <v>85</v>
      </c>
      <c r="AC4509">
        <v>0.8</v>
      </c>
      <c r="AD4509" s="1">
        <v>41233</v>
      </c>
    </row>
    <row r="4510" spans="1:30" x14ac:dyDescent="0.35">
      <c r="A4510">
        <v>4271</v>
      </c>
      <c r="B4510">
        <v>6322</v>
      </c>
      <c r="C4510">
        <v>44738</v>
      </c>
      <c r="D4510" s="1">
        <v>40517</v>
      </c>
      <c r="E4510" t="s">
        <v>8</v>
      </c>
      <c r="F4510">
        <v>34</v>
      </c>
      <c r="G4510">
        <v>75.569999999999993</v>
      </c>
      <c r="H4510">
        <v>0.02</v>
      </c>
      <c r="I4510" t="s">
        <v>9</v>
      </c>
      <c r="J4510" s="8">
        <v>6.87</v>
      </c>
      <c r="K4510" s="8">
        <f>IF(Table3[[#This Row],[Return Status]] = "Returned", 0, Table3[[#This Row],[Profit]])</f>
        <v>6.87</v>
      </c>
      <c r="L4510" s="8" t="str">
        <f>IFERROR(VLOOKUP(Table3[[#This Row],[Order ID]],returns[[Order ID]:[Status]],2,FALSE), "")</f>
        <v/>
      </c>
      <c r="M4510">
        <v>2.1</v>
      </c>
      <c r="N4510">
        <v>0.7</v>
      </c>
      <c r="O4510" t="s">
        <v>663</v>
      </c>
      <c r="P4510" t="s">
        <v>37</v>
      </c>
      <c r="Q4510">
        <v>16801</v>
      </c>
      <c r="R4510" t="s">
        <v>37</v>
      </c>
      <c r="S4510" t="s">
        <v>1979</v>
      </c>
      <c r="T4510" t="e">
        <f>VLOOKUP(Table3[[#This Row],[Region]],managers5[],2,FALSE)</f>
        <v>#N/A</v>
      </c>
      <c r="U4510" t="s">
        <v>1956</v>
      </c>
      <c r="W4510" t="s">
        <v>14</v>
      </c>
      <c r="X4510" t="s">
        <v>24</v>
      </c>
      <c r="Y4510" t="s">
        <v>16</v>
      </c>
      <c r="Z4510" t="s">
        <v>106</v>
      </c>
      <c r="AA4510" t="s">
        <v>707</v>
      </c>
      <c r="AB4510" t="s">
        <v>35</v>
      </c>
      <c r="AC4510">
        <v>0.56999999999999995</v>
      </c>
      <c r="AD4510" s="2">
        <v>40519</v>
      </c>
    </row>
    <row r="4511" spans="1:30" x14ac:dyDescent="0.35">
      <c r="A4511">
        <v>1237</v>
      </c>
      <c r="B4511">
        <v>6323</v>
      </c>
      <c r="C4511">
        <v>44768</v>
      </c>
      <c r="D4511" s="1">
        <v>41055</v>
      </c>
      <c r="E4511" t="s">
        <v>8</v>
      </c>
      <c r="F4511">
        <v>45</v>
      </c>
      <c r="G4511">
        <v>16699.560000000001</v>
      </c>
      <c r="H4511">
        <v>0.02</v>
      </c>
      <c r="I4511" t="s">
        <v>49</v>
      </c>
      <c r="J4511" s="8">
        <v>3083.98</v>
      </c>
      <c r="K4511" s="8">
        <f>IF(Table3[[#This Row],[Return Status]] = "Returned", 0, Table3[[#This Row],[Profit]])</f>
        <v>3083.98</v>
      </c>
      <c r="L4511" s="8" t="str">
        <f>IFERROR(VLOOKUP(Table3[[#This Row],[Order ID]],returns[[Order ID]:[Status]],2,FALSE), "")</f>
        <v/>
      </c>
      <c r="M4511">
        <v>355.98</v>
      </c>
      <c r="N4511">
        <v>58.92</v>
      </c>
      <c r="O4511" t="s">
        <v>1053</v>
      </c>
      <c r="P4511" t="s">
        <v>37</v>
      </c>
      <c r="Q4511">
        <v>16146</v>
      </c>
      <c r="R4511" t="s">
        <v>37</v>
      </c>
      <c r="S4511" t="s">
        <v>1979</v>
      </c>
      <c r="T4511" t="e">
        <f>VLOOKUP(Table3[[#This Row],[Region]],managers5[],2,FALSE)</f>
        <v>#N/A</v>
      </c>
      <c r="U4511" t="s">
        <v>1956</v>
      </c>
      <c r="W4511" t="s">
        <v>14</v>
      </c>
      <c r="X4511" t="s">
        <v>71</v>
      </c>
      <c r="Y4511" t="s">
        <v>50</v>
      </c>
      <c r="Z4511" t="s">
        <v>72</v>
      </c>
      <c r="AA4511" t="s">
        <v>1218</v>
      </c>
      <c r="AB4511" t="s">
        <v>74</v>
      </c>
      <c r="AC4511">
        <v>0.64</v>
      </c>
      <c r="AD4511" s="1">
        <v>41056</v>
      </c>
    </row>
    <row r="4512" spans="1:30" x14ac:dyDescent="0.35">
      <c r="A4512">
        <v>6772</v>
      </c>
      <c r="B4512">
        <v>6325</v>
      </c>
      <c r="C4512">
        <v>44775</v>
      </c>
      <c r="D4512" s="1">
        <v>40085</v>
      </c>
      <c r="E4512" t="s">
        <v>20</v>
      </c>
      <c r="F4512">
        <v>29</v>
      </c>
      <c r="G4512">
        <v>209.3</v>
      </c>
      <c r="H4512">
        <v>7.0000000000000007E-2</v>
      </c>
      <c r="I4512" t="s">
        <v>33</v>
      </c>
      <c r="J4512" s="8">
        <v>30.49</v>
      </c>
      <c r="K4512" s="8">
        <f>IF(Table3[[#This Row],[Return Status]] = "Returned", 0, Table3[[#This Row],[Profit]])</f>
        <v>30.49</v>
      </c>
      <c r="L4512" s="8" t="str">
        <f>IFERROR(VLOOKUP(Table3[[#This Row],[Order ID]],returns[[Order ID]:[Status]],2,FALSE), "")</f>
        <v/>
      </c>
      <c r="M4512">
        <v>7.08</v>
      </c>
      <c r="N4512">
        <v>2.35</v>
      </c>
      <c r="O4512" t="s">
        <v>283</v>
      </c>
      <c r="P4512" t="s">
        <v>37</v>
      </c>
      <c r="Q4512">
        <v>11725</v>
      </c>
      <c r="R4512" t="s">
        <v>37</v>
      </c>
      <c r="S4512" t="s">
        <v>1979</v>
      </c>
      <c r="T4512" t="e">
        <f>VLOOKUP(Table3[[#This Row],[Region]],managers5[],2,FALSE)</f>
        <v>#N/A</v>
      </c>
      <c r="U4512" t="s">
        <v>1956</v>
      </c>
      <c r="W4512" t="s">
        <v>14</v>
      </c>
      <c r="X4512" t="s">
        <v>15</v>
      </c>
      <c r="Y4512" t="s">
        <v>16</v>
      </c>
      <c r="Z4512" t="s">
        <v>106</v>
      </c>
      <c r="AA4512" t="s">
        <v>116</v>
      </c>
      <c r="AB4512" t="s">
        <v>35</v>
      </c>
      <c r="AC4512">
        <v>0.47</v>
      </c>
      <c r="AD4512" s="2">
        <v>40086</v>
      </c>
    </row>
    <row r="4513" spans="1:30" x14ac:dyDescent="0.35">
      <c r="A4513">
        <v>5669</v>
      </c>
      <c r="B4513">
        <v>3239</v>
      </c>
      <c r="C4513">
        <v>23232</v>
      </c>
      <c r="D4513" s="1">
        <v>40284</v>
      </c>
      <c r="E4513" t="s">
        <v>77</v>
      </c>
      <c r="F4513">
        <v>15</v>
      </c>
      <c r="G4513">
        <v>614.15</v>
      </c>
      <c r="H4513">
        <v>0.03</v>
      </c>
      <c r="I4513" t="s">
        <v>33</v>
      </c>
      <c r="J4513" s="8">
        <v>-54.37</v>
      </c>
      <c r="K4513" s="8">
        <f>IF(Table3[[#This Row],[Return Status]] = "Returned", 0, Table3[[#This Row],[Profit]])</f>
        <v>-54.37</v>
      </c>
      <c r="L4513" s="8" t="str">
        <f>IFERROR(VLOOKUP(Table3[[#This Row],[Order ID]],returns[[Order ID]:[Status]],2,FALSE), "")</f>
        <v/>
      </c>
      <c r="M4513">
        <v>39.979999999999997</v>
      </c>
      <c r="N4513">
        <v>7.12</v>
      </c>
      <c r="O4513" t="s">
        <v>760</v>
      </c>
      <c r="P4513" t="s">
        <v>120</v>
      </c>
      <c r="Q4513">
        <v>33023</v>
      </c>
      <c r="R4513" t="s">
        <v>56</v>
      </c>
      <c r="S4513" t="s">
        <v>1978</v>
      </c>
      <c r="T4513" t="e">
        <f>VLOOKUP(Table3[[#This Row],[Region]],managers5[],2,FALSE)</f>
        <v>#N/A</v>
      </c>
      <c r="U4513" t="s">
        <v>1957</v>
      </c>
      <c r="V4513" t="s">
        <v>1959</v>
      </c>
      <c r="W4513" t="s">
        <v>14</v>
      </c>
      <c r="X4513" t="s">
        <v>24</v>
      </c>
      <c r="Y4513" t="s">
        <v>46</v>
      </c>
      <c r="Z4513" t="s">
        <v>47</v>
      </c>
      <c r="AA4513" t="s">
        <v>1399</v>
      </c>
      <c r="AB4513" t="s">
        <v>19</v>
      </c>
      <c r="AC4513">
        <v>0.67</v>
      </c>
      <c r="AD4513" s="2">
        <v>40285</v>
      </c>
    </row>
    <row r="4514" spans="1:30" x14ac:dyDescent="0.35">
      <c r="A4514">
        <v>7724</v>
      </c>
      <c r="B4514">
        <v>6328</v>
      </c>
      <c r="C4514">
        <v>44834</v>
      </c>
      <c r="D4514" s="1">
        <v>39923</v>
      </c>
      <c r="E4514" t="s">
        <v>20</v>
      </c>
      <c r="F4514">
        <v>43</v>
      </c>
      <c r="G4514">
        <v>10984.05</v>
      </c>
      <c r="H4514">
        <v>0.06</v>
      </c>
      <c r="I4514" t="s">
        <v>49</v>
      </c>
      <c r="J4514" s="8">
        <v>785.63</v>
      </c>
      <c r="K4514" s="8">
        <f>IF(Table3[[#This Row],[Return Status]] = "Returned", 0, Table3[[#This Row],[Profit]])</f>
        <v>785.63</v>
      </c>
      <c r="L4514" s="8" t="str">
        <f>IFERROR(VLOOKUP(Table3[[#This Row],[Order ID]],returns[[Order ID]:[Status]],2,FALSE), "")</f>
        <v/>
      </c>
      <c r="M4514">
        <v>259.70999999999998</v>
      </c>
      <c r="N4514">
        <v>66.67</v>
      </c>
      <c r="O4514" t="s">
        <v>539</v>
      </c>
      <c r="P4514" t="s">
        <v>22</v>
      </c>
      <c r="Q4514">
        <v>81503</v>
      </c>
      <c r="R4514" t="s">
        <v>23</v>
      </c>
      <c r="S4514" t="s">
        <v>1976</v>
      </c>
      <c r="T4514" t="e">
        <f>VLOOKUP(Table3[[#This Row],[Region]],managers5[],2,FALSE)</f>
        <v>#N/A</v>
      </c>
      <c r="U4514" t="s">
        <v>1955</v>
      </c>
      <c r="V4514" t="s">
        <v>1959</v>
      </c>
      <c r="W4514" t="s">
        <v>14</v>
      </c>
      <c r="X4514" t="s">
        <v>15</v>
      </c>
      <c r="Y4514" t="s">
        <v>50</v>
      </c>
      <c r="Z4514" t="s">
        <v>51</v>
      </c>
      <c r="AA4514" t="s">
        <v>251</v>
      </c>
      <c r="AB4514" t="s">
        <v>53</v>
      </c>
      <c r="AC4514">
        <v>0.61</v>
      </c>
      <c r="AD4514" s="2">
        <v>39924</v>
      </c>
    </row>
    <row r="4515" spans="1:30" x14ac:dyDescent="0.35">
      <c r="A4515">
        <v>7729</v>
      </c>
      <c r="B4515">
        <v>6327</v>
      </c>
      <c r="C4515">
        <v>44834</v>
      </c>
      <c r="D4515" s="1">
        <v>39923</v>
      </c>
      <c r="E4515" t="s">
        <v>20</v>
      </c>
      <c r="F4515">
        <v>13</v>
      </c>
      <c r="G4515">
        <v>248.76</v>
      </c>
      <c r="H4515">
        <v>0.1</v>
      </c>
      <c r="I4515" t="s">
        <v>33</v>
      </c>
      <c r="J4515" s="8">
        <v>35.090000000000003</v>
      </c>
      <c r="K4515" s="8">
        <f>IF(Table3[[#This Row],[Return Status]] = "Returned", 0, Table3[[#This Row],[Profit]])</f>
        <v>35.090000000000003</v>
      </c>
      <c r="L4515" s="8" t="str">
        <f>IFERROR(VLOOKUP(Table3[[#This Row],[Order ID]],returns[[Order ID]:[Status]],2,FALSE), "")</f>
        <v/>
      </c>
      <c r="M4515">
        <v>19.98</v>
      </c>
      <c r="N4515">
        <v>5.77</v>
      </c>
      <c r="O4515" t="s">
        <v>539</v>
      </c>
      <c r="P4515" t="s">
        <v>22</v>
      </c>
      <c r="Q4515">
        <v>80817</v>
      </c>
      <c r="R4515" t="s">
        <v>23</v>
      </c>
      <c r="S4515" t="s">
        <v>1976</v>
      </c>
      <c r="T4515" t="e">
        <f>VLOOKUP(Table3[[#This Row],[Region]],managers5[],2,FALSE)</f>
        <v>#N/A</v>
      </c>
      <c r="U4515" t="s">
        <v>1955</v>
      </c>
      <c r="V4515" t="s">
        <v>1959</v>
      </c>
      <c r="W4515" t="s">
        <v>14</v>
      </c>
      <c r="X4515" t="s">
        <v>15</v>
      </c>
      <c r="Y4515" t="s">
        <v>16</v>
      </c>
      <c r="Z4515" t="s">
        <v>30</v>
      </c>
      <c r="AA4515" t="s">
        <v>1499</v>
      </c>
      <c r="AB4515" t="s">
        <v>19</v>
      </c>
      <c r="AC4515">
        <v>0.38</v>
      </c>
      <c r="AD4515" s="2">
        <v>39923</v>
      </c>
    </row>
    <row r="4516" spans="1:30" x14ac:dyDescent="0.35">
      <c r="A4516">
        <v>6887</v>
      </c>
      <c r="B4516">
        <v>6329</v>
      </c>
      <c r="C4516">
        <v>44836</v>
      </c>
      <c r="D4516" s="1">
        <v>40067</v>
      </c>
      <c r="E4516" t="s">
        <v>20</v>
      </c>
      <c r="F4516">
        <v>21</v>
      </c>
      <c r="G4516">
        <v>125.79</v>
      </c>
      <c r="H4516">
        <v>0.02</v>
      </c>
      <c r="I4516" t="s">
        <v>9</v>
      </c>
      <c r="J4516" s="8">
        <v>28.526</v>
      </c>
      <c r="K4516" s="8">
        <f>IF(Table3[[#This Row],[Return Status]] = "Returned", 0, Table3[[#This Row],[Profit]])</f>
        <v>28.526</v>
      </c>
      <c r="L4516" s="8" t="str">
        <f>IFERROR(VLOOKUP(Table3[[#This Row],[Order ID]],returns[[Order ID]:[Status]],2,FALSE), "")</f>
        <v/>
      </c>
      <c r="M4516">
        <v>5.98</v>
      </c>
      <c r="N4516">
        <v>1.49</v>
      </c>
      <c r="O4516" t="s">
        <v>1368</v>
      </c>
      <c r="P4516" t="s">
        <v>11</v>
      </c>
      <c r="Q4516">
        <v>92277</v>
      </c>
      <c r="R4516" t="s">
        <v>12</v>
      </c>
      <c r="S4516" t="s">
        <v>1976</v>
      </c>
      <c r="T4516" t="e">
        <f>VLOOKUP(Table3[[#This Row],[Region]],managers5[],2,FALSE)</f>
        <v>#N/A</v>
      </c>
      <c r="U4516" t="s">
        <v>1955</v>
      </c>
      <c r="V4516" t="s">
        <v>1959</v>
      </c>
      <c r="W4516" t="s">
        <v>14</v>
      </c>
      <c r="X4516" t="s">
        <v>71</v>
      </c>
      <c r="Y4516" t="s">
        <v>16</v>
      </c>
      <c r="Z4516" t="s">
        <v>17</v>
      </c>
      <c r="AA4516" t="s">
        <v>741</v>
      </c>
      <c r="AB4516" t="s">
        <v>19</v>
      </c>
      <c r="AC4516">
        <v>0.39</v>
      </c>
      <c r="AD4516" s="2">
        <v>40068</v>
      </c>
    </row>
    <row r="4517" spans="1:30" x14ac:dyDescent="0.35">
      <c r="A4517">
        <v>7169</v>
      </c>
      <c r="B4517">
        <v>6332</v>
      </c>
      <c r="C4517">
        <v>44867</v>
      </c>
      <c r="D4517" s="1">
        <v>40020</v>
      </c>
      <c r="E4517" t="s">
        <v>77</v>
      </c>
      <c r="F4517">
        <v>40</v>
      </c>
      <c r="G4517">
        <v>21425.91</v>
      </c>
      <c r="H4517">
        <v>0.01</v>
      </c>
      <c r="I4517" t="s">
        <v>49</v>
      </c>
      <c r="J4517" s="8">
        <v>7360.43</v>
      </c>
      <c r="K4517" s="8">
        <f>IF(Table3[[#This Row],[Return Status]] = "Returned", 0, Table3[[#This Row],[Profit]])</f>
        <v>7360.43</v>
      </c>
      <c r="L4517" s="8" t="str">
        <f>IFERROR(VLOOKUP(Table3[[#This Row],[Order ID]],returns[[Order ID]:[Status]],2,FALSE), "")</f>
        <v/>
      </c>
      <c r="M4517">
        <v>500.98</v>
      </c>
      <c r="N4517">
        <v>26</v>
      </c>
      <c r="O4517" t="s">
        <v>663</v>
      </c>
      <c r="P4517" t="s">
        <v>37</v>
      </c>
      <c r="Q4517">
        <v>18705</v>
      </c>
      <c r="R4517" t="s">
        <v>37</v>
      </c>
      <c r="S4517" t="s">
        <v>1979</v>
      </c>
      <c r="T4517" t="e">
        <f>VLOOKUP(Table3[[#This Row],[Region]],managers5[],2,FALSE)</f>
        <v>#N/A</v>
      </c>
      <c r="U4517" t="s">
        <v>1956</v>
      </c>
      <c r="W4517" t="s">
        <v>14</v>
      </c>
      <c r="X4517" t="s">
        <v>24</v>
      </c>
      <c r="Y4517" t="s">
        <v>50</v>
      </c>
      <c r="Z4517" t="s">
        <v>72</v>
      </c>
      <c r="AA4517" t="s">
        <v>301</v>
      </c>
      <c r="AB4517" t="s">
        <v>74</v>
      </c>
      <c r="AC4517">
        <v>0.6</v>
      </c>
      <c r="AD4517" s="2">
        <v>40022</v>
      </c>
    </row>
    <row r="4518" spans="1:30" x14ac:dyDescent="0.35">
      <c r="A4518">
        <v>727</v>
      </c>
      <c r="B4518">
        <v>6333</v>
      </c>
      <c r="C4518">
        <v>44869</v>
      </c>
      <c r="D4518" s="1">
        <v>41143</v>
      </c>
      <c r="E4518" t="s">
        <v>20</v>
      </c>
      <c r="F4518">
        <v>43</v>
      </c>
      <c r="G4518">
        <v>283.18</v>
      </c>
      <c r="H4518">
        <v>0.03</v>
      </c>
      <c r="I4518" t="s">
        <v>9</v>
      </c>
      <c r="J4518" s="8">
        <v>-154.94999999999999</v>
      </c>
      <c r="K4518" s="8">
        <f>IF(Table3[[#This Row],[Return Status]] = "Returned", 0, Table3[[#This Row],[Profit]])</f>
        <v>0</v>
      </c>
      <c r="L4518" s="8" t="str">
        <f>IFERROR(VLOOKUP(Table3[[#This Row],[Order ID]],returns[[Order ID]:[Status]],2,FALSE), "")</f>
        <v>Returned</v>
      </c>
      <c r="M4518">
        <v>6.48</v>
      </c>
      <c r="N4518">
        <v>7.49</v>
      </c>
      <c r="O4518" t="s">
        <v>897</v>
      </c>
      <c r="P4518" t="s">
        <v>97</v>
      </c>
      <c r="Q4518">
        <v>97330</v>
      </c>
      <c r="R4518" t="s">
        <v>98</v>
      </c>
      <c r="S4518" t="s">
        <v>1976</v>
      </c>
      <c r="T4518" t="e">
        <f>VLOOKUP(Table3[[#This Row],[Region]],managers5[],2,FALSE)</f>
        <v>#N/A</v>
      </c>
      <c r="U4518" t="s">
        <v>1955</v>
      </c>
      <c r="V4518" t="s">
        <v>1959</v>
      </c>
      <c r="W4518" t="s">
        <v>14</v>
      </c>
      <c r="X4518" t="s">
        <v>71</v>
      </c>
      <c r="Y4518" t="s">
        <v>16</v>
      </c>
      <c r="Z4518" t="s">
        <v>30</v>
      </c>
      <c r="AA4518" t="s">
        <v>299</v>
      </c>
      <c r="AB4518" t="s">
        <v>19</v>
      </c>
      <c r="AC4518">
        <v>0.37</v>
      </c>
      <c r="AD4518" s="1">
        <v>41145</v>
      </c>
    </row>
    <row r="4519" spans="1:30" x14ac:dyDescent="0.35">
      <c r="A4519">
        <v>6619</v>
      </c>
      <c r="B4519">
        <v>2366</v>
      </c>
      <c r="C4519">
        <v>17124</v>
      </c>
      <c r="D4519" s="1">
        <v>40111</v>
      </c>
      <c r="E4519" t="s">
        <v>41</v>
      </c>
      <c r="F4519">
        <v>39</v>
      </c>
      <c r="G4519">
        <v>128.31</v>
      </c>
      <c r="H4519">
        <v>0.05</v>
      </c>
      <c r="I4519" t="s">
        <v>33</v>
      </c>
      <c r="J4519" s="8">
        <v>-55.72</v>
      </c>
      <c r="K4519" s="8">
        <f>IF(Table3[[#This Row],[Return Status]] = "Returned", 0, Table3[[#This Row],[Profit]])</f>
        <v>-55.72</v>
      </c>
      <c r="L4519" s="8" t="str">
        <f>IFERROR(VLOOKUP(Table3[[#This Row],[Order ID]],returns[[Order ID]:[Status]],2,FALSE), "")</f>
        <v/>
      </c>
      <c r="M4519">
        <v>3.14</v>
      </c>
      <c r="N4519">
        <v>1.92</v>
      </c>
      <c r="O4519" t="s">
        <v>136</v>
      </c>
      <c r="P4519" t="s">
        <v>64</v>
      </c>
      <c r="Q4519">
        <v>30144</v>
      </c>
      <c r="R4519" t="s">
        <v>65</v>
      </c>
      <c r="S4519" t="s">
        <v>1978</v>
      </c>
      <c r="T4519" t="e">
        <f>VLOOKUP(Table3[[#This Row],[Region]],managers5[],2,FALSE)</f>
        <v>#N/A</v>
      </c>
      <c r="U4519" t="s">
        <v>1957</v>
      </c>
      <c r="V4519" t="s">
        <v>1959</v>
      </c>
      <c r="W4519" t="s">
        <v>14</v>
      </c>
      <c r="X4519" t="s">
        <v>24</v>
      </c>
      <c r="Y4519" t="s">
        <v>16</v>
      </c>
      <c r="Z4519" t="s">
        <v>67</v>
      </c>
      <c r="AA4519" t="s">
        <v>946</v>
      </c>
      <c r="AB4519" t="s">
        <v>35</v>
      </c>
      <c r="AC4519">
        <v>0.84</v>
      </c>
      <c r="AD4519" s="2">
        <v>40112</v>
      </c>
    </row>
    <row r="4520" spans="1:30" x14ac:dyDescent="0.35">
      <c r="A4520">
        <v>734</v>
      </c>
      <c r="B4520">
        <v>841</v>
      </c>
      <c r="C4520">
        <v>6018</v>
      </c>
      <c r="D4520" s="1">
        <v>41139</v>
      </c>
      <c r="E4520" t="s">
        <v>32</v>
      </c>
      <c r="F4520">
        <v>2</v>
      </c>
      <c r="G4520">
        <v>124.25</v>
      </c>
      <c r="H4520">
        <v>7.0000000000000007E-2</v>
      </c>
      <c r="I4520" t="s">
        <v>9</v>
      </c>
      <c r="J4520" s="8">
        <v>-55.78</v>
      </c>
      <c r="K4520" s="8">
        <f>IF(Table3[[#This Row],[Return Status]] = "Returned", 0, Table3[[#This Row],[Profit]])</f>
        <v>-55.78</v>
      </c>
      <c r="L4520" s="8" t="str">
        <f>IFERROR(VLOOKUP(Table3[[#This Row],[Order ID]],returns[[Order ID]:[Status]],2,FALSE), "")</f>
        <v/>
      </c>
      <c r="M4520">
        <v>55.98</v>
      </c>
      <c r="N4520">
        <v>13.88</v>
      </c>
      <c r="O4520" t="s">
        <v>725</v>
      </c>
      <c r="P4520" t="s">
        <v>64</v>
      </c>
      <c r="Q4520">
        <v>31313</v>
      </c>
      <c r="R4520" t="s">
        <v>65</v>
      </c>
      <c r="S4520" t="s">
        <v>1978</v>
      </c>
      <c r="T4520" t="e">
        <f>VLOOKUP(Table3[[#This Row],[Region]],managers5[],2,FALSE)</f>
        <v>#N/A</v>
      </c>
      <c r="U4520" t="s">
        <v>1957</v>
      </c>
      <c r="V4520" t="s">
        <v>1959</v>
      </c>
      <c r="W4520" t="s">
        <v>14</v>
      </c>
      <c r="X4520" t="s">
        <v>24</v>
      </c>
      <c r="Y4520" t="s">
        <v>16</v>
      </c>
      <c r="Z4520" t="s">
        <v>30</v>
      </c>
      <c r="AA4520" t="s">
        <v>905</v>
      </c>
      <c r="AB4520" t="s">
        <v>19</v>
      </c>
      <c r="AC4520">
        <v>0.36</v>
      </c>
      <c r="AD4520" s="1">
        <v>41144</v>
      </c>
    </row>
    <row r="4521" spans="1:30" x14ac:dyDescent="0.35">
      <c r="A4521">
        <v>2058</v>
      </c>
      <c r="B4521">
        <v>6838</v>
      </c>
      <c r="C4521">
        <v>48704</v>
      </c>
      <c r="D4521" s="1">
        <v>40917</v>
      </c>
      <c r="E4521" t="s">
        <v>77</v>
      </c>
      <c r="F4521">
        <v>11</v>
      </c>
      <c r="G4521">
        <v>1247.8595</v>
      </c>
      <c r="H4521">
        <v>0.01</v>
      </c>
      <c r="I4521" t="s">
        <v>9</v>
      </c>
      <c r="J4521" s="8">
        <v>-55.802999999999997</v>
      </c>
      <c r="K4521" s="8">
        <f>IF(Table3[[#This Row],[Return Status]] = "Returned", 0, Table3[[#This Row],[Profit]])</f>
        <v>-55.802999999999997</v>
      </c>
      <c r="L4521" s="8" t="str">
        <f>IFERROR(VLOOKUP(Table3[[#This Row],[Order ID]],returns[[Order ID]:[Status]],2,FALSE), "")</f>
        <v/>
      </c>
      <c r="M4521">
        <v>125.99</v>
      </c>
      <c r="N4521">
        <v>8.99</v>
      </c>
      <c r="O4521" t="s">
        <v>602</v>
      </c>
      <c r="P4521" t="s">
        <v>60</v>
      </c>
      <c r="Q4521">
        <v>29651</v>
      </c>
      <c r="R4521" t="s">
        <v>44</v>
      </c>
      <c r="S4521" t="s">
        <v>1978</v>
      </c>
      <c r="T4521" t="e">
        <f>VLOOKUP(Table3[[#This Row],[Region]],managers5[],2,FALSE)</f>
        <v>#N/A</v>
      </c>
      <c r="U4521" t="s">
        <v>1957</v>
      </c>
      <c r="V4521" t="s">
        <v>1959</v>
      </c>
      <c r="W4521" t="s">
        <v>14</v>
      </c>
      <c r="X4521" t="s">
        <v>24</v>
      </c>
      <c r="Y4521" t="s">
        <v>46</v>
      </c>
      <c r="Z4521" t="s">
        <v>86</v>
      </c>
      <c r="AA4521" t="s">
        <v>1540</v>
      </c>
      <c r="AB4521" t="s">
        <v>19</v>
      </c>
      <c r="AC4521">
        <v>0.56999999999999995</v>
      </c>
      <c r="AD4521" s="1">
        <v>40918</v>
      </c>
    </row>
    <row r="4522" spans="1:30" x14ac:dyDescent="0.35">
      <c r="A4522">
        <v>4408</v>
      </c>
      <c r="B4522">
        <v>6337</v>
      </c>
      <c r="C4522">
        <v>44935</v>
      </c>
      <c r="D4522" s="1">
        <v>40499</v>
      </c>
      <c r="E4522" t="s">
        <v>77</v>
      </c>
      <c r="F4522">
        <v>39</v>
      </c>
      <c r="G4522">
        <v>9362.73</v>
      </c>
      <c r="H4522">
        <v>0</v>
      </c>
      <c r="I4522" t="s">
        <v>9</v>
      </c>
      <c r="J4522" s="8">
        <v>2766.29</v>
      </c>
      <c r="K4522" s="8">
        <f>IF(Table3[[#This Row],[Return Status]] = "Returned", 0, Table3[[#This Row],[Profit]])</f>
        <v>2766.29</v>
      </c>
      <c r="L4522" s="8" t="str">
        <f>IFERROR(VLOOKUP(Table3[[#This Row],[Order ID]],returns[[Order ID]:[Status]],2,FALSE), "")</f>
        <v/>
      </c>
      <c r="M4522">
        <v>232.58</v>
      </c>
      <c r="N4522">
        <v>19.989999999999998</v>
      </c>
      <c r="O4522" t="s">
        <v>1806</v>
      </c>
      <c r="P4522" t="s">
        <v>92</v>
      </c>
      <c r="Q4522">
        <v>87505</v>
      </c>
      <c r="R4522" t="s">
        <v>93</v>
      </c>
      <c r="S4522" t="s">
        <v>1976</v>
      </c>
      <c r="T4522" t="e">
        <f>VLOOKUP(Table3[[#This Row],[Region]],managers5[],2,FALSE)</f>
        <v>#N/A</v>
      </c>
      <c r="U4522" t="s">
        <v>1955</v>
      </c>
      <c r="V4522" t="s">
        <v>1959</v>
      </c>
      <c r="W4522" t="s">
        <v>14</v>
      </c>
      <c r="X4522" t="s">
        <v>39</v>
      </c>
      <c r="Y4522" t="s">
        <v>16</v>
      </c>
      <c r="Z4522" t="s">
        <v>83</v>
      </c>
      <c r="AA4522" t="s">
        <v>1864</v>
      </c>
      <c r="AB4522" t="s">
        <v>19</v>
      </c>
      <c r="AC4522">
        <v>0.59</v>
      </c>
      <c r="AD4522" s="2">
        <v>40500</v>
      </c>
    </row>
    <row r="4523" spans="1:30" x14ac:dyDescent="0.35">
      <c r="A4523">
        <v>4409</v>
      </c>
      <c r="B4523">
        <v>6338</v>
      </c>
      <c r="C4523">
        <v>44935</v>
      </c>
      <c r="D4523" s="1">
        <v>40499</v>
      </c>
      <c r="E4523" t="s">
        <v>77</v>
      </c>
      <c r="F4523">
        <v>37</v>
      </c>
      <c r="G4523">
        <v>125.33</v>
      </c>
      <c r="H4523">
        <v>0.06</v>
      </c>
      <c r="I4523" t="s">
        <v>33</v>
      </c>
      <c r="J4523" s="8">
        <v>58.5</v>
      </c>
      <c r="K4523" s="8">
        <f>IF(Table3[[#This Row],[Return Status]] = "Returned", 0, Table3[[#This Row],[Profit]])</f>
        <v>58.5</v>
      </c>
      <c r="L4523" s="8" t="str">
        <f>IFERROR(VLOOKUP(Table3[[#This Row],[Order ID]],returns[[Order ID]:[Status]],2,FALSE), "")</f>
        <v/>
      </c>
      <c r="M4523">
        <v>3.08</v>
      </c>
      <c r="N4523">
        <v>0.5</v>
      </c>
      <c r="O4523" t="s">
        <v>1806</v>
      </c>
      <c r="P4523" t="s">
        <v>92</v>
      </c>
      <c r="Q4523">
        <v>87505</v>
      </c>
      <c r="R4523" t="s">
        <v>93</v>
      </c>
      <c r="S4523" t="s">
        <v>1976</v>
      </c>
      <c r="T4523" t="e">
        <f>VLOOKUP(Table3[[#This Row],[Region]],managers5[],2,FALSE)</f>
        <v>#N/A</v>
      </c>
      <c r="U4523" t="s">
        <v>1955</v>
      </c>
      <c r="V4523" t="s">
        <v>1959</v>
      </c>
      <c r="W4523" t="s">
        <v>14</v>
      </c>
      <c r="X4523" t="s">
        <v>39</v>
      </c>
      <c r="Y4523" t="s">
        <v>16</v>
      </c>
      <c r="Z4523" t="s">
        <v>99</v>
      </c>
      <c r="AA4523" t="s">
        <v>1210</v>
      </c>
      <c r="AB4523" t="s">
        <v>19</v>
      </c>
      <c r="AC4523">
        <v>0.37</v>
      </c>
      <c r="AD4523" s="2">
        <v>40500</v>
      </c>
    </row>
    <row r="4524" spans="1:30" x14ac:dyDescent="0.35">
      <c r="A4524">
        <v>3931</v>
      </c>
      <c r="B4524">
        <v>1622</v>
      </c>
      <c r="C4524">
        <v>11719</v>
      </c>
      <c r="D4524" s="1">
        <v>40579</v>
      </c>
      <c r="E4524" t="s">
        <v>8</v>
      </c>
      <c r="F4524">
        <v>17</v>
      </c>
      <c r="G4524">
        <v>438.60849999999999</v>
      </c>
      <c r="H4524">
        <v>0.01</v>
      </c>
      <c r="I4524" t="s">
        <v>9</v>
      </c>
      <c r="J4524" s="8">
        <v>-56.045000000000002</v>
      </c>
      <c r="K4524" s="8">
        <f>IF(Table3[[#This Row],[Return Status]] = "Returned", 0, Table3[[#This Row],[Profit]])</f>
        <v>-56.045000000000002</v>
      </c>
      <c r="L4524" s="8" t="str">
        <f>IFERROR(VLOOKUP(Table3[[#This Row],[Order ID]],returns[[Order ID]:[Status]],2,FALSE), "")</f>
        <v/>
      </c>
      <c r="M4524">
        <v>28.99</v>
      </c>
      <c r="N4524">
        <v>8.59</v>
      </c>
      <c r="O4524" t="s">
        <v>1437</v>
      </c>
      <c r="P4524" t="s">
        <v>120</v>
      </c>
      <c r="Q4524">
        <v>72113</v>
      </c>
      <c r="R4524" t="s">
        <v>56</v>
      </c>
      <c r="S4524" t="s">
        <v>1978</v>
      </c>
      <c r="T4524" t="e">
        <f>VLOOKUP(Table3[[#This Row],[Region]],managers5[],2,FALSE)</f>
        <v>#N/A</v>
      </c>
      <c r="U4524" t="s">
        <v>1957</v>
      </c>
      <c r="V4524" t="s">
        <v>1959</v>
      </c>
      <c r="W4524" t="s">
        <v>14</v>
      </c>
      <c r="X4524" t="s">
        <v>24</v>
      </c>
      <c r="Y4524" t="s">
        <v>46</v>
      </c>
      <c r="Z4524" t="s">
        <v>86</v>
      </c>
      <c r="AA4524" t="s">
        <v>1201</v>
      </c>
      <c r="AB4524" t="s">
        <v>69</v>
      </c>
      <c r="AC4524">
        <v>0.56000000000000005</v>
      </c>
      <c r="AD4524" s="1">
        <v>40579</v>
      </c>
    </row>
    <row r="4525" spans="1:30" x14ac:dyDescent="0.35">
      <c r="A4525">
        <v>6734</v>
      </c>
      <c r="B4525">
        <v>2108</v>
      </c>
      <c r="C4525">
        <v>15075</v>
      </c>
      <c r="D4525" s="1">
        <v>40090</v>
      </c>
      <c r="E4525" t="s">
        <v>20</v>
      </c>
      <c r="F4525">
        <v>10</v>
      </c>
      <c r="G4525">
        <v>54.84</v>
      </c>
      <c r="H4525">
        <v>0.01</v>
      </c>
      <c r="I4525" t="s">
        <v>9</v>
      </c>
      <c r="J4525" s="8">
        <v>-56.3</v>
      </c>
      <c r="K4525" s="8">
        <f>IF(Table3[[#This Row],[Return Status]] = "Returned", 0, Table3[[#This Row],[Profit]])</f>
        <v>-56.3</v>
      </c>
      <c r="L4525" s="8" t="str">
        <f>IFERROR(VLOOKUP(Table3[[#This Row],[Order ID]],returns[[Order ID]:[Status]],2,FALSE), "")</f>
        <v/>
      </c>
      <c r="M4525">
        <v>5.0199999999999996</v>
      </c>
      <c r="N4525">
        <v>5.14</v>
      </c>
      <c r="O4525" t="s">
        <v>274</v>
      </c>
      <c r="P4525" t="s">
        <v>120</v>
      </c>
      <c r="Q4525">
        <v>32953</v>
      </c>
      <c r="R4525" t="s">
        <v>56</v>
      </c>
      <c r="S4525" t="s">
        <v>1978</v>
      </c>
      <c r="T4525" t="e">
        <f>VLOOKUP(Table3[[#This Row],[Region]],managers5[],2,FALSE)</f>
        <v>#N/A</v>
      </c>
      <c r="U4525" t="s">
        <v>1957</v>
      </c>
      <c r="V4525" t="s">
        <v>1959</v>
      </c>
      <c r="W4525" t="s">
        <v>14</v>
      </c>
      <c r="X4525" t="s">
        <v>39</v>
      </c>
      <c r="Y4525" t="s">
        <v>46</v>
      </c>
      <c r="Z4525" t="s">
        <v>47</v>
      </c>
      <c r="AA4525" t="s">
        <v>1241</v>
      </c>
      <c r="AB4525" t="s">
        <v>109</v>
      </c>
      <c r="AC4525">
        <v>0.79</v>
      </c>
      <c r="AD4525" s="2">
        <v>40092</v>
      </c>
    </row>
    <row r="4526" spans="1:30" x14ac:dyDescent="0.35">
      <c r="A4526">
        <v>6407</v>
      </c>
      <c r="B4526">
        <v>7040</v>
      </c>
      <c r="C4526">
        <v>50275</v>
      </c>
      <c r="D4526" s="1">
        <v>40152</v>
      </c>
      <c r="E4526" t="s">
        <v>20</v>
      </c>
      <c r="F4526">
        <v>31</v>
      </c>
      <c r="G4526">
        <v>211.94</v>
      </c>
      <c r="H4526">
        <v>0.05</v>
      </c>
      <c r="I4526" t="s">
        <v>9</v>
      </c>
      <c r="J4526" s="8">
        <v>-56.39</v>
      </c>
      <c r="K4526" s="8">
        <f>IF(Table3[[#This Row],[Return Status]] = "Returned", 0, Table3[[#This Row],[Profit]])</f>
        <v>-56.39</v>
      </c>
      <c r="L4526" s="8" t="str">
        <f>IFERROR(VLOOKUP(Table3[[#This Row],[Order ID]],returns[[Order ID]:[Status]],2,FALSE), "")</f>
        <v/>
      </c>
      <c r="M4526">
        <v>6.48</v>
      </c>
      <c r="N4526">
        <v>5.84</v>
      </c>
      <c r="O4526" t="s">
        <v>477</v>
      </c>
      <c r="P4526" t="s">
        <v>55</v>
      </c>
      <c r="Q4526">
        <v>33063</v>
      </c>
      <c r="R4526" t="s">
        <v>56</v>
      </c>
      <c r="S4526" t="s">
        <v>1978</v>
      </c>
      <c r="T4526" t="e">
        <f>VLOOKUP(Table3[[#This Row],[Region]],managers5[],2,FALSE)</f>
        <v>#N/A</v>
      </c>
      <c r="U4526" t="s">
        <v>1957</v>
      </c>
      <c r="V4526" t="s">
        <v>1959</v>
      </c>
      <c r="W4526" t="s">
        <v>14</v>
      </c>
      <c r="X4526" t="s">
        <v>24</v>
      </c>
      <c r="Y4526" t="s">
        <v>16</v>
      </c>
      <c r="Z4526" t="s">
        <v>30</v>
      </c>
      <c r="AA4526" t="s">
        <v>1598</v>
      </c>
      <c r="AB4526" t="s">
        <v>19</v>
      </c>
      <c r="AC4526">
        <v>0.37</v>
      </c>
      <c r="AD4526" s="2">
        <v>40153</v>
      </c>
    </row>
    <row r="4527" spans="1:30" x14ac:dyDescent="0.35">
      <c r="A4527">
        <v>7102</v>
      </c>
      <c r="B4527">
        <v>6348</v>
      </c>
      <c r="C4527">
        <v>44995</v>
      </c>
      <c r="D4527" s="1">
        <v>40031</v>
      </c>
      <c r="E4527" t="s">
        <v>77</v>
      </c>
      <c r="F4527">
        <v>46</v>
      </c>
      <c r="G4527">
        <v>1219.2484999999999</v>
      </c>
      <c r="H4527">
        <v>0.01</v>
      </c>
      <c r="I4527" t="s">
        <v>9</v>
      </c>
      <c r="J4527" s="8">
        <v>132.786</v>
      </c>
      <c r="K4527" s="8">
        <f>IF(Table3[[#This Row],[Return Status]] = "Returned", 0, Table3[[#This Row],[Profit]])</f>
        <v>132.786</v>
      </c>
      <c r="L4527" s="8" t="str">
        <f>IFERROR(VLOOKUP(Table3[[#This Row],[Order ID]],returns[[Order ID]:[Status]],2,FALSE), "")</f>
        <v/>
      </c>
      <c r="M4527">
        <v>28.99</v>
      </c>
      <c r="N4527">
        <v>8.59</v>
      </c>
      <c r="O4527" t="s">
        <v>1941</v>
      </c>
      <c r="P4527" t="s">
        <v>92</v>
      </c>
      <c r="Q4527">
        <v>88101</v>
      </c>
      <c r="R4527" t="s">
        <v>93</v>
      </c>
      <c r="S4527" t="s">
        <v>1976</v>
      </c>
      <c r="T4527" t="e">
        <f>VLOOKUP(Table3[[#This Row],[Region]],managers5[],2,FALSE)</f>
        <v>#N/A</v>
      </c>
      <c r="U4527" t="s">
        <v>1955</v>
      </c>
      <c r="V4527" t="s">
        <v>1959</v>
      </c>
      <c r="W4527" t="s">
        <v>14</v>
      </c>
      <c r="X4527" t="s">
        <v>24</v>
      </c>
      <c r="Y4527" t="s">
        <v>46</v>
      </c>
      <c r="Z4527" t="s">
        <v>86</v>
      </c>
      <c r="AA4527" t="s">
        <v>1201</v>
      </c>
      <c r="AB4527" t="s">
        <v>69</v>
      </c>
      <c r="AC4527">
        <v>0.56000000000000005</v>
      </c>
      <c r="AD4527" s="2">
        <v>40032</v>
      </c>
    </row>
    <row r="4528" spans="1:30" x14ac:dyDescent="0.35">
      <c r="A4528">
        <v>2358</v>
      </c>
      <c r="B4528">
        <v>4591</v>
      </c>
      <c r="C4528">
        <v>32647</v>
      </c>
      <c r="D4528" s="1">
        <v>40865</v>
      </c>
      <c r="E4528" t="s">
        <v>77</v>
      </c>
      <c r="F4528">
        <v>32</v>
      </c>
      <c r="G4528">
        <v>671.75</v>
      </c>
      <c r="H4528">
        <v>7.0000000000000007E-2</v>
      </c>
      <c r="I4528" t="s">
        <v>9</v>
      </c>
      <c r="J4528" s="8">
        <v>-56.83</v>
      </c>
      <c r="K4528" s="8">
        <f>IF(Table3[[#This Row],[Return Status]] = "Returned", 0, Table3[[#This Row],[Profit]])</f>
        <v>-56.83</v>
      </c>
      <c r="L4528" s="8" t="str">
        <f>IFERROR(VLOOKUP(Table3[[#This Row],[Order ID]],returns[[Order ID]:[Status]],2,FALSE), "")</f>
        <v/>
      </c>
      <c r="M4528">
        <v>20.97</v>
      </c>
      <c r="N4528">
        <v>4</v>
      </c>
      <c r="O4528" t="s">
        <v>733</v>
      </c>
      <c r="P4528" t="s">
        <v>90</v>
      </c>
      <c r="Q4528">
        <v>33566</v>
      </c>
      <c r="R4528" t="s">
        <v>56</v>
      </c>
      <c r="S4528" t="s">
        <v>1978</v>
      </c>
      <c r="T4528" t="e">
        <f>VLOOKUP(Table3[[#This Row],[Region]],managers5[],2,FALSE)</f>
        <v>#N/A</v>
      </c>
      <c r="U4528" t="s">
        <v>1957</v>
      </c>
      <c r="V4528" t="s">
        <v>1959</v>
      </c>
      <c r="W4528" t="s">
        <v>14</v>
      </c>
      <c r="X4528" t="s">
        <v>39</v>
      </c>
      <c r="Y4528" t="s">
        <v>46</v>
      </c>
      <c r="Z4528" t="s">
        <v>47</v>
      </c>
      <c r="AA4528" t="s">
        <v>152</v>
      </c>
      <c r="AB4528" t="s">
        <v>19</v>
      </c>
      <c r="AC4528">
        <v>0.77</v>
      </c>
      <c r="AD4528" s="1">
        <v>40867</v>
      </c>
    </row>
    <row r="4529" spans="1:30" x14ac:dyDescent="0.35">
      <c r="A4529">
        <v>5226</v>
      </c>
      <c r="B4529">
        <v>6352</v>
      </c>
      <c r="C4529">
        <v>45029</v>
      </c>
      <c r="D4529" s="1">
        <v>40362</v>
      </c>
      <c r="E4529" t="s">
        <v>77</v>
      </c>
      <c r="F4529">
        <v>20</v>
      </c>
      <c r="G4529">
        <v>5304.42</v>
      </c>
      <c r="H4529">
        <v>0.01</v>
      </c>
      <c r="I4529" t="s">
        <v>49</v>
      </c>
      <c r="J4529" s="8">
        <v>-633.441237</v>
      </c>
      <c r="K4529" s="8">
        <f>IF(Table3[[#This Row],[Return Status]] = "Returned", 0, Table3[[#This Row],[Profit]])</f>
        <v>-633.441237</v>
      </c>
      <c r="L4529" s="8" t="str">
        <f>IFERROR(VLOOKUP(Table3[[#This Row],[Order ID]],returns[[Order ID]:[Status]],2,FALSE), "")</f>
        <v/>
      </c>
      <c r="M4529">
        <v>262.11</v>
      </c>
      <c r="N4529">
        <v>62.74</v>
      </c>
      <c r="O4529" t="s">
        <v>1604</v>
      </c>
      <c r="P4529" t="s">
        <v>37</v>
      </c>
      <c r="Q4529">
        <v>19026</v>
      </c>
      <c r="R4529" t="s">
        <v>37</v>
      </c>
      <c r="S4529" t="s">
        <v>1979</v>
      </c>
      <c r="T4529" t="e">
        <f>VLOOKUP(Table3[[#This Row],[Region]],managers5[],2,FALSE)</f>
        <v>#N/A</v>
      </c>
      <c r="U4529" t="s">
        <v>1956</v>
      </c>
      <c r="W4529" t="s">
        <v>14</v>
      </c>
      <c r="X4529" t="s">
        <v>39</v>
      </c>
      <c r="Y4529" t="s">
        <v>50</v>
      </c>
      <c r="Z4529" t="s">
        <v>51</v>
      </c>
      <c r="AA4529" t="s">
        <v>366</v>
      </c>
      <c r="AB4529" t="s">
        <v>53</v>
      </c>
      <c r="AC4529">
        <v>0.75</v>
      </c>
      <c r="AD4529" s="2">
        <v>40362</v>
      </c>
    </row>
    <row r="4530" spans="1:30" x14ac:dyDescent="0.35">
      <c r="A4530">
        <v>5116</v>
      </c>
      <c r="B4530">
        <v>6353</v>
      </c>
      <c r="C4530">
        <v>45030</v>
      </c>
      <c r="D4530" s="1">
        <v>40383</v>
      </c>
      <c r="E4530" t="s">
        <v>77</v>
      </c>
      <c r="F4530">
        <v>1</v>
      </c>
      <c r="G4530">
        <v>18.16</v>
      </c>
      <c r="H4530">
        <v>0.03</v>
      </c>
      <c r="I4530" t="s">
        <v>9</v>
      </c>
      <c r="J4530" s="8">
        <v>-7.25</v>
      </c>
      <c r="K4530" s="8">
        <f>IF(Table3[[#This Row],[Return Status]] = "Returned", 0, Table3[[#This Row],[Profit]])</f>
        <v>-7.25</v>
      </c>
      <c r="L4530" s="8" t="str">
        <f>IFERROR(VLOOKUP(Table3[[#This Row],[Order ID]],returns[[Order ID]:[Status]],2,FALSE), "")</f>
        <v/>
      </c>
      <c r="M4530">
        <v>12.28</v>
      </c>
      <c r="N4530">
        <v>6.13</v>
      </c>
      <c r="O4530" t="s">
        <v>651</v>
      </c>
      <c r="P4530" t="s">
        <v>37</v>
      </c>
      <c r="Q4530">
        <v>7067</v>
      </c>
      <c r="R4530" t="s">
        <v>37</v>
      </c>
      <c r="S4530" t="s">
        <v>1979</v>
      </c>
      <c r="T4530" t="e">
        <f>VLOOKUP(Table3[[#This Row],[Region]],managers5[],2,FALSE)</f>
        <v>#N/A</v>
      </c>
      <c r="U4530" t="s">
        <v>1956</v>
      </c>
      <c r="W4530" t="s">
        <v>14</v>
      </c>
      <c r="X4530" t="s">
        <v>39</v>
      </c>
      <c r="Y4530" t="s">
        <v>16</v>
      </c>
      <c r="Z4530" t="s">
        <v>75</v>
      </c>
      <c r="AA4530" t="s">
        <v>1516</v>
      </c>
      <c r="AB4530" t="s">
        <v>19</v>
      </c>
      <c r="AC4530">
        <v>0.56999999999999995</v>
      </c>
      <c r="AD4530" s="2">
        <v>40385</v>
      </c>
    </row>
    <row r="4531" spans="1:30" x14ac:dyDescent="0.35">
      <c r="A4531">
        <v>3937</v>
      </c>
      <c r="B4531">
        <v>6356</v>
      </c>
      <c r="C4531">
        <v>45059</v>
      </c>
      <c r="D4531" s="1">
        <v>40577</v>
      </c>
      <c r="E4531" t="s">
        <v>8</v>
      </c>
      <c r="F4531">
        <v>4</v>
      </c>
      <c r="G4531">
        <v>130.13999999999999</v>
      </c>
      <c r="H4531">
        <v>0.04</v>
      </c>
      <c r="I4531" t="s">
        <v>9</v>
      </c>
      <c r="J4531" s="8">
        <v>-116.18</v>
      </c>
      <c r="K4531" s="8">
        <f>IF(Table3[[#This Row],[Return Status]] = "Returned", 0, Table3[[#This Row],[Profit]])</f>
        <v>-116.18</v>
      </c>
      <c r="L4531" s="8" t="str">
        <f>IFERROR(VLOOKUP(Table3[[#This Row],[Order ID]],returns[[Order ID]:[Status]],2,FALSE), "")</f>
        <v/>
      </c>
      <c r="M4531">
        <v>30.42</v>
      </c>
      <c r="N4531">
        <v>8.65</v>
      </c>
      <c r="O4531" t="s">
        <v>1411</v>
      </c>
      <c r="P4531" t="s">
        <v>37</v>
      </c>
      <c r="Q4531">
        <v>45431</v>
      </c>
      <c r="R4531" t="s">
        <v>37</v>
      </c>
      <c r="S4531" t="s">
        <v>1979</v>
      </c>
      <c r="T4531" t="e">
        <f>VLOOKUP(Table3[[#This Row],[Region]],managers5[],2,FALSE)</f>
        <v>#N/A</v>
      </c>
      <c r="U4531" t="s">
        <v>1956</v>
      </c>
      <c r="W4531" t="s">
        <v>14</v>
      </c>
      <c r="X4531" t="s">
        <v>39</v>
      </c>
      <c r="Y4531" t="s">
        <v>46</v>
      </c>
      <c r="Z4531" t="s">
        <v>47</v>
      </c>
      <c r="AA4531" t="s">
        <v>363</v>
      </c>
      <c r="AB4531" t="s">
        <v>19</v>
      </c>
      <c r="AC4531">
        <v>0.74</v>
      </c>
      <c r="AD4531" s="1">
        <v>40579</v>
      </c>
    </row>
    <row r="4532" spans="1:30" x14ac:dyDescent="0.35">
      <c r="A4532">
        <v>4331</v>
      </c>
      <c r="B4532">
        <v>6357</v>
      </c>
      <c r="C4532">
        <v>45088</v>
      </c>
      <c r="D4532" s="1">
        <v>40504</v>
      </c>
      <c r="E4532" t="s">
        <v>32</v>
      </c>
      <c r="F4532">
        <v>9</v>
      </c>
      <c r="G4532">
        <v>1418.9559999999999</v>
      </c>
      <c r="H4532">
        <v>0.09</v>
      </c>
      <c r="I4532" t="s">
        <v>9</v>
      </c>
      <c r="J4532" s="8">
        <v>-447.41399999999999</v>
      </c>
      <c r="K4532" s="8">
        <f>IF(Table3[[#This Row],[Return Status]] = "Returned", 0, Table3[[#This Row],[Profit]])</f>
        <v>-447.41399999999999</v>
      </c>
      <c r="L4532" s="8" t="str">
        <f>IFERROR(VLOOKUP(Table3[[#This Row],[Order ID]],returns[[Order ID]:[Status]],2,FALSE), "")</f>
        <v/>
      </c>
      <c r="M4532">
        <v>195.99</v>
      </c>
      <c r="N4532">
        <v>4.2</v>
      </c>
      <c r="O4532" t="s">
        <v>819</v>
      </c>
      <c r="P4532" t="s">
        <v>189</v>
      </c>
      <c r="Q4532">
        <v>98408</v>
      </c>
      <c r="R4532" t="s">
        <v>190</v>
      </c>
      <c r="S4532" t="s">
        <v>1976</v>
      </c>
      <c r="T4532" t="e">
        <f>VLOOKUP(Table3[[#This Row],[Region]],managers5[],2,FALSE)</f>
        <v>#N/A</v>
      </c>
      <c r="U4532" t="s">
        <v>1955</v>
      </c>
      <c r="V4532" t="s">
        <v>1959</v>
      </c>
      <c r="W4532" t="s">
        <v>14</v>
      </c>
      <c r="X4532" t="s">
        <v>24</v>
      </c>
      <c r="Y4532" t="s">
        <v>46</v>
      </c>
      <c r="Z4532" t="s">
        <v>86</v>
      </c>
      <c r="AA4532">
        <v>688</v>
      </c>
      <c r="AB4532" t="s">
        <v>19</v>
      </c>
      <c r="AC4532">
        <v>0.6</v>
      </c>
      <c r="AD4532" s="2">
        <v>40511</v>
      </c>
    </row>
    <row r="4533" spans="1:30" x14ac:dyDescent="0.35">
      <c r="A4533">
        <v>7796</v>
      </c>
      <c r="B4533">
        <v>6358</v>
      </c>
      <c r="C4533">
        <v>45120</v>
      </c>
      <c r="D4533" s="1">
        <v>39912</v>
      </c>
      <c r="E4533" t="s">
        <v>41</v>
      </c>
      <c r="F4533">
        <v>39</v>
      </c>
      <c r="G4533">
        <v>14591.44</v>
      </c>
      <c r="H4533">
        <v>7.0000000000000007E-2</v>
      </c>
      <c r="I4533" t="s">
        <v>49</v>
      </c>
      <c r="J4533" s="8">
        <v>5475.8</v>
      </c>
      <c r="K4533" s="8">
        <f>IF(Table3[[#This Row],[Return Status]] = "Returned", 0, Table3[[#This Row],[Profit]])</f>
        <v>5475.8</v>
      </c>
      <c r="L4533" s="8" t="str">
        <f>IFERROR(VLOOKUP(Table3[[#This Row],[Order ID]],returns[[Order ID]:[Status]],2,FALSE), "")</f>
        <v/>
      </c>
      <c r="M4533">
        <v>400.97</v>
      </c>
      <c r="N4533">
        <v>48.26</v>
      </c>
      <c r="O4533" t="s">
        <v>347</v>
      </c>
      <c r="P4533" t="s">
        <v>11</v>
      </c>
      <c r="Q4533">
        <v>92646</v>
      </c>
      <c r="R4533" t="s">
        <v>12</v>
      </c>
      <c r="S4533" t="s">
        <v>1976</v>
      </c>
      <c r="T4533" t="e">
        <f>VLOOKUP(Table3[[#This Row],[Region]],managers5[],2,FALSE)</f>
        <v>#N/A</v>
      </c>
      <c r="U4533" t="s">
        <v>1955</v>
      </c>
      <c r="V4533" t="s">
        <v>1959</v>
      </c>
      <c r="W4533" t="s">
        <v>14</v>
      </c>
      <c r="X4533" t="s">
        <v>39</v>
      </c>
      <c r="Y4533" t="s">
        <v>46</v>
      </c>
      <c r="Z4533" t="s">
        <v>124</v>
      </c>
      <c r="AA4533" t="s">
        <v>972</v>
      </c>
      <c r="AB4533" t="s">
        <v>53</v>
      </c>
      <c r="AC4533">
        <v>0.36</v>
      </c>
      <c r="AD4533" s="2">
        <v>39913</v>
      </c>
    </row>
    <row r="4534" spans="1:30" x14ac:dyDescent="0.35">
      <c r="A4534">
        <v>4900</v>
      </c>
      <c r="B4534">
        <v>7698</v>
      </c>
      <c r="C4534">
        <v>55200</v>
      </c>
      <c r="D4534" s="1">
        <v>40418</v>
      </c>
      <c r="E4534" t="s">
        <v>20</v>
      </c>
      <c r="F4534">
        <v>33</v>
      </c>
      <c r="G4534">
        <v>505.08</v>
      </c>
      <c r="H4534">
        <v>0.01</v>
      </c>
      <c r="I4534" t="s">
        <v>9</v>
      </c>
      <c r="J4534" s="8">
        <v>-56.913499999999999</v>
      </c>
      <c r="K4534" s="8">
        <f>IF(Table3[[#This Row],[Return Status]] = "Returned", 0, Table3[[#This Row],[Profit]])</f>
        <v>-56.913499999999999</v>
      </c>
      <c r="L4534" s="8" t="str">
        <f>IFERROR(VLOOKUP(Table3[[#This Row],[Order ID]],returns[[Order ID]:[Status]],2,FALSE), "")</f>
        <v/>
      </c>
      <c r="M4534">
        <v>15.15</v>
      </c>
      <c r="N4534">
        <v>10.130000000000001</v>
      </c>
      <c r="O4534" t="s">
        <v>1720</v>
      </c>
      <c r="P4534" t="s">
        <v>55</v>
      </c>
      <c r="Q4534">
        <v>71901</v>
      </c>
      <c r="R4534" t="s">
        <v>56</v>
      </c>
      <c r="S4534" t="s">
        <v>1978</v>
      </c>
      <c r="T4534" t="e">
        <f>VLOOKUP(Table3[[#This Row],[Region]],managers5[],2,FALSE)</f>
        <v>#N/A</v>
      </c>
      <c r="U4534" t="s">
        <v>1957</v>
      </c>
      <c r="V4534" t="s">
        <v>1959</v>
      </c>
      <c r="W4534" t="s">
        <v>14</v>
      </c>
      <c r="X4534" t="s">
        <v>24</v>
      </c>
      <c r="Y4534" t="s">
        <v>16</v>
      </c>
      <c r="Z4534" t="s">
        <v>17</v>
      </c>
      <c r="AA4534" t="s">
        <v>1789</v>
      </c>
      <c r="AB4534" t="s">
        <v>19</v>
      </c>
      <c r="AC4534">
        <v>0.38</v>
      </c>
      <c r="AD4534" s="2">
        <v>40420</v>
      </c>
    </row>
    <row r="4535" spans="1:30" x14ac:dyDescent="0.35">
      <c r="A4535">
        <v>1365</v>
      </c>
      <c r="B4535">
        <v>2460</v>
      </c>
      <c r="C4535">
        <v>17862</v>
      </c>
      <c r="D4535" s="1">
        <v>41036</v>
      </c>
      <c r="E4535" t="s">
        <v>8</v>
      </c>
      <c r="F4535">
        <v>1</v>
      </c>
      <c r="G4535">
        <v>28.73</v>
      </c>
      <c r="H4535">
        <v>0</v>
      </c>
      <c r="I4535" t="s">
        <v>9</v>
      </c>
      <c r="J4535" s="8">
        <v>-57.04</v>
      </c>
      <c r="K4535" s="8">
        <f>IF(Table3[[#This Row],[Return Status]] = "Returned", 0, Table3[[#This Row],[Profit]])</f>
        <v>-57.04</v>
      </c>
      <c r="L4535" s="8" t="str">
        <f>IFERROR(VLOOKUP(Table3[[#This Row],[Order ID]],returns[[Order ID]:[Status]],2,FALSE), "")</f>
        <v/>
      </c>
      <c r="M4535">
        <v>20.97</v>
      </c>
      <c r="N4535">
        <v>6.5</v>
      </c>
      <c r="O4535" t="s">
        <v>459</v>
      </c>
      <c r="P4535" t="s">
        <v>43</v>
      </c>
      <c r="Q4535">
        <v>28144</v>
      </c>
      <c r="R4535" t="s">
        <v>44</v>
      </c>
      <c r="S4535" t="s">
        <v>1978</v>
      </c>
      <c r="T4535" t="e">
        <f>VLOOKUP(Table3[[#This Row],[Region]],managers5[],2,FALSE)</f>
        <v>#N/A</v>
      </c>
      <c r="U4535" t="s">
        <v>1957</v>
      </c>
      <c r="V4535" t="s">
        <v>1959</v>
      </c>
      <c r="W4535" t="s">
        <v>14</v>
      </c>
      <c r="X4535" t="s">
        <v>71</v>
      </c>
      <c r="Y4535" t="s">
        <v>46</v>
      </c>
      <c r="Z4535" t="s">
        <v>47</v>
      </c>
      <c r="AA4535" t="s">
        <v>152</v>
      </c>
      <c r="AB4535" t="s">
        <v>19</v>
      </c>
      <c r="AC4535">
        <v>0.78</v>
      </c>
      <c r="AD4535" s="1">
        <v>41037</v>
      </c>
    </row>
    <row r="4536" spans="1:30" x14ac:dyDescent="0.35">
      <c r="A4536">
        <v>2525</v>
      </c>
      <c r="B4536">
        <v>7353</v>
      </c>
      <c r="C4536">
        <v>52389</v>
      </c>
      <c r="D4536" s="1">
        <v>40837</v>
      </c>
      <c r="E4536" t="s">
        <v>41</v>
      </c>
      <c r="F4536">
        <v>31</v>
      </c>
      <c r="G4536">
        <v>655.33000000000004</v>
      </c>
      <c r="H4536">
        <v>0.08</v>
      </c>
      <c r="I4536" t="s">
        <v>9</v>
      </c>
      <c r="J4536" s="8">
        <v>-57.16</v>
      </c>
      <c r="K4536" s="8">
        <f>IF(Table3[[#This Row],[Return Status]] = "Returned", 0, Table3[[#This Row],[Profit]])</f>
        <v>-57.16</v>
      </c>
      <c r="L4536" s="8" t="str">
        <f>IFERROR(VLOOKUP(Table3[[#This Row],[Order ID]],returns[[Order ID]:[Status]],2,FALSE), "")</f>
        <v/>
      </c>
      <c r="M4536">
        <v>21.38</v>
      </c>
      <c r="N4536">
        <v>8.99</v>
      </c>
      <c r="O4536" t="s">
        <v>1646</v>
      </c>
      <c r="P4536" t="s">
        <v>55</v>
      </c>
      <c r="Q4536">
        <v>36330</v>
      </c>
      <c r="R4536" t="s">
        <v>56</v>
      </c>
      <c r="S4536" t="s">
        <v>1978</v>
      </c>
      <c r="T4536" t="e">
        <f>VLOOKUP(Table3[[#This Row],[Region]],managers5[],2,FALSE)</f>
        <v>#N/A</v>
      </c>
      <c r="U4536" t="s">
        <v>1957</v>
      </c>
      <c r="V4536" t="s">
        <v>1959</v>
      </c>
      <c r="W4536" t="s">
        <v>14</v>
      </c>
      <c r="X4536" t="s">
        <v>71</v>
      </c>
      <c r="Y4536" t="s">
        <v>16</v>
      </c>
      <c r="Z4536" t="s">
        <v>106</v>
      </c>
      <c r="AA4536" t="s">
        <v>367</v>
      </c>
      <c r="AB4536" t="s">
        <v>109</v>
      </c>
      <c r="AC4536">
        <v>0.59</v>
      </c>
      <c r="AD4536" s="1">
        <v>40837</v>
      </c>
    </row>
    <row r="4537" spans="1:30" x14ac:dyDescent="0.35">
      <c r="A4537">
        <v>1836</v>
      </c>
      <c r="B4537">
        <v>4366</v>
      </c>
      <c r="C4537">
        <v>31106</v>
      </c>
      <c r="D4537" s="1">
        <v>40955</v>
      </c>
      <c r="E4537" t="s">
        <v>32</v>
      </c>
      <c r="F4537">
        <v>45</v>
      </c>
      <c r="G4537">
        <v>259.17</v>
      </c>
      <c r="H4537">
        <v>0.01</v>
      </c>
      <c r="I4537" t="s">
        <v>9</v>
      </c>
      <c r="J4537" s="8">
        <v>-57.33</v>
      </c>
      <c r="K4537" s="8">
        <f>IF(Table3[[#This Row],[Return Status]] = "Returned", 0, Table3[[#This Row],[Profit]])</f>
        <v>-57.33</v>
      </c>
      <c r="L4537" s="8" t="str">
        <f>IFERROR(VLOOKUP(Table3[[#This Row],[Order ID]],returns[[Order ID]:[Status]],2,FALSE), "")</f>
        <v/>
      </c>
      <c r="M4537">
        <v>5.68</v>
      </c>
      <c r="N4537">
        <v>3.6</v>
      </c>
      <c r="O4537" t="s">
        <v>691</v>
      </c>
      <c r="P4537" t="s">
        <v>64</v>
      </c>
      <c r="Q4537">
        <v>70364</v>
      </c>
      <c r="R4537" t="s">
        <v>65</v>
      </c>
      <c r="S4537" t="s">
        <v>1978</v>
      </c>
      <c r="T4537" t="e">
        <f>VLOOKUP(Table3[[#This Row],[Region]],managers5[],2,FALSE)</f>
        <v>#N/A</v>
      </c>
      <c r="U4537" t="s">
        <v>1957</v>
      </c>
      <c r="V4537" t="s">
        <v>1959</v>
      </c>
      <c r="W4537" t="s">
        <v>14</v>
      </c>
      <c r="X4537" t="s">
        <v>71</v>
      </c>
      <c r="Y4537" t="s">
        <v>16</v>
      </c>
      <c r="Z4537" t="s">
        <v>67</v>
      </c>
      <c r="AA4537" t="s">
        <v>730</v>
      </c>
      <c r="AB4537" t="s">
        <v>109</v>
      </c>
      <c r="AC4537">
        <v>0.56000000000000005</v>
      </c>
      <c r="AD4537" s="1">
        <v>40957</v>
      </c>
    </row>
    <row r="4538" spans="1:30" x14ac:dyDescent="0.35">
      <c r="A4538">
        <v>5683</v>
      </c>
      <c r="B4538">
        <v>6368</v>
      </c>
      <c r="C4538">
        <v>45158</v>
      </c>
      <c r="D4538" s="1">
        <v>40278</v>
      </c>
      <c r="E4538" t="s">
        <v>32</v>
      </c>
      <c r="F4538">
        <v>15</v>
      </c>
      <c r="G4538">
        <v>63.84</v>
      </c>
      <c r="H4538">
        <v>0.03</v>
      </c>
      <c r="I4538" t="s">
        <v>33</v>
      </c>
      <c r="J4538" s="8">
        <v>23.52</v>
      </c>
      <c r="K4538" s="8">
        <f>IF(Table3[[#This Row],[Return Status]] = "Returned", 0, Table3[[#This Row],[Profit]])</f>
        <v>23.52</v>
      </c>
      <c r="L4538" s="8" t="str">
        <f>IFERROR(VLOOKUP(Table3[[#This Row],[Order ID]],returns[[Order ID]:[Status]],2,FALSE), "")</f>
        <v/>
      </c>
      <c r="M4538">
        <v>3.78</v>
      </c>
      <c r="N4538">
        <v>0.71</v>
      </c>
      <c r="O4538" t="s">
        <v>558</v>
      </c>
      <c r="P4538" t="s">
        <v>11</v>
      </c>
      <c r="Q4538">
        <v>94110</v>
      </c>
      <c r="R4538" t="s">
        <v>12</v>
      </c>
      <c r="S4538" t="s">
        <v>1976</v>
      </c>
      <c r="T4538" t="e">
        <f>VLOOKUP(Table3[[#This Row],[Region]],managers5[],2,FALSE)</f>
        <v>#N/A</v>
      </c>
      <c r="U4538" t="s">
        <v>1955</v>
      </c>
      <c r="V4538" t="s">
        <v>1959</v>
      </c>
      <c r="W4538" t="s">
        <v>14</v>
      </c>
      <c r="X4538" t="s">
        <v>71</v>
      </c>
      <c r="Y4538" t="s">
        <v>16</v>
      </c>
      <c r="Z4538" t="s">
        <v>57</v>
      </c>
      <c r="AA4538" t="s">
        <v>836</v>
      </c>
      <c r="AB4538" t="s">
        <v>35</v>
      </c>
      <c r="AC4538">
        <v>0.39</v>
      </c>
      <c r="AD4538" s="2">
        <v>40283</v>
      </c>
    </row>
    <row r="4539" spans="1:30" x14ac:dyDescent="0.35">
      <c r="A4539">
        <v>5703</v>
      </c>
      <c r="B4539">
        <v>6367</v>
      </c>
      <c r="C4539">
        <v>45158</v>
      </c>
      <c r="D4539" s="1">
        <v>40278</v>
      </c>
      <c r="E4539" t="s">
        <v>32</v>
      </c>
      <c r="F4539">
        <v>40</v>
      </c>
      <c r="G4539">
        <v>375.52</v>
      </c>
      <c r="H4539">
        <v>0.09</v>
      </c>
      <c r="I4539" t="s">
        <v>9</v>
      </c>
      <c r="J4539" s="8">
        <v>131.69999999999999</v>
      </c>
      <c r="K4539" s="8">
        <f>IF(Table3[[#This Row],[Return Status]] = "Returned", 0, Table3[[#This Row],[Profit]])</f>
        <v>131.69999999999999</v>
      </c>
      <c r="L4539" s="8" t="str">
        <f>IFERROR(VLOOKUP(Table3[[#This Row],[Order ID]],returns[[Order ID]:[Status]],2,FALSE), "")</f>
        <v/>
      </c>
      <c r="M4539">
        <v>9.68</v>
      </c>
      <c r="N4539">
        <v>2.0299999999999998</v>
      </c>
      <c r="O4539" t="s">
        <v>558</v>
      </c>
      <c r="P4539" t="s">
        <v>11</v>
      </c>
      <c r="Q4539">
        <v>94110</v>
      </c>
      <c r="R4539" t="s">
        <v>12</v>
      </c>
      <c r="S4539" t="s">
        <v>1976</v>
      </c>
      <c r="T4539" t="e">
        <f>VLOOKUP(Table3[[#This Row],[Region]],managers5[],2,FALSE)</f>
        <v>#N/A</v>
      </c>
      <c r="U4539" t="s">
        <v>1955</v>
      </c>
      <c r="V4539" t="s">
        <v>1959</v>
      </c>
      <c r="W4539" t="s">
        <v>14</v>
      </c>
      <c r="X4539" t="s">
        <v>71</v>
      </c>
      <c r="Y4539" t="s">
        <v>16</v>
      </c>
      <c r="Z4539" t="s">
        <v>30</v>
      </c>
      <c r="AA4539" t="s">
        <v>1498</v>
      </c>
      <c r="AB4539" t="s">
        <v>35</v>
      </c>
      <c r="AC4539">
        <v>0.37</v>
      </c>
      <c r="AD4539" s="2">
        <v>40280</v>
      </c>
    </row>
    <row r="4540" spans="1:30" x14ac:dyDescent="0.35">
      <c r="A4540">
        <v>5113</v>
      </c>
      <c r="B4540">
        <v>6377</v>
      </c>
      <c r="C4540">
        <v>45254</v>
      </c>
      <c r="D4540" s="1">
        <v>40385</v>
      </c>
      <c r="E4540" t="s">
        <v>77</v>
      </c>
      <c r="F4540">
        <v>45</v>
      </c>
      <c r="G4540">
        <v>3327.84</v>
      </c>
      <c r="H4540">
        <v>0.06</v>
      </c>
      <c r="I4540" t="s">
        <v>49</v>
      </c>
      <c r="J4540" s="8">
        <v>-3033.57</v>
      </c>
      <c r="K4540" s="8">
        <f>IF(Table3[[#This Row],[Return Status]] = "Returned", 0, Table3[[#This Row],[Profit]])</f>
        <v>-3033.57</v>
      </c>
      <c r="L4540" s="8" t="str">
        <f>IFERROR(VLOOKUP(Table3[[#This Row],[Order ID]],returns[[Order ID]:[Status]],2,FALSE), "")</f>
        <v/>
      </c>
      <c r="M4540">
        <v>70.89</v>
      </c>
      <c r="N4540">
        <v>89.3</v>
      </c>
      <c r="O4540" t="s">
        <v>1279</v>
      </c>
      <c r="P4540" t="s">
        <v>11</v>
      </c>
      <c r="Q4540">
        <v>92691</v>
      </c>
      <c r="R4540" t="s">
        <v>12</v>
      </c>
      <c r="S4540" t="s">
        <v>1976</v>
      </c>
      <c r="T4540" t="e">
        <f>VLOOKUP(Table3[[#This Row],[Region]],managers5[],2,FALSE)</f>
        <v>#N/A</v>
      </c>
      <c r="U4540" t="s">
        <v>1955</v>
      </c>
      <c r="V4540" t="s">
        <v>1959</v>
      </c>
      <c r="W4540" t="s">
        <v>14</v>
      </c>
      <c r="X4540" t="s">
        <v>24</v>
      </c>
      <c r="Y4540" t="s">
        <v>50</v>
      </c>
      <c r="Z4540" t="s">
        <v>51</v>
      </c>
      <c r="AA4540" t="s">
        <v>410</v>
      </c>
      <c r="AB4540" t="s">
        <v>53</v>
      </c>
      <c r="AC4540">
        <v>0.69</v>
      </c>
      <c r="AD4540" s="2">
        <v>40386</v>
      </c>
    </row>
    <row r="4541" spans="1:30" x14ac:dyDescent="0.35">
      <c r="A4541">
        <v>2069</v>
      </c>
      <c r="B4541">
        <v>6378</v>
      </c>
      <c r="C4541">
        <v>45284</v>
      </c>
      <c r="D4541" s="1">
        <v>40915</v>
      </c>
      <c r="E4541" t="s">
        <v>77</v>
      </c>
      <c r="F4541">
        <v>7</v>
      </c>
      <c r="G4541">
        <v>91.43</v>
      </c>
      <c r="H4541">
        <v>0</v>
      </c>
      <c r="I4541" t="s">
        <v>9</v>
      </c>
      <c r="J4541" s="8">
        <v>-42.98</v>
      </c>
      <c r="K4541" s="8">
        <f>IF(Table3[[#This Row],[Return Status]] = "Returned", 0, Table3[[#This Row],[Profit]])</f>
        <v>-42.98</v>
      </c>
      <c r="L4541" s="8" t="str">
        <f>IFERROR(VLOOKUP(Table3[[#This Row],[Order ID]],returns[[Order ID]:[Status]],2,FALSE), "")</f>
        <v/>
      </c>
      <c r="M4541">
        <v>11.66</v>
      </c>
      <c r="N4541">
        <v>8.99</v>
      </c>
      <c r="O4541" t="s">
        <v>1326</v>
      </c>
      <c r="P4541" t="s">
        <v>146</v>
      </c>
      <c r="Q4541">
        <v>83701</v>
      </c>
      <c r="R4541" t="s">
        <v>147</v>
      </c>
      <c r="S4541" t="s">
        <v>1976</v>
      </c>
      <c r="T4541" t="e">
        <f>VLOOKUP(Table3[[#This Row],[Region]],managers5[],2,FALSE)</f>
        <v>#N/A</v>
      </c>
      <c r="U4541" t="s">
        <v>1955</v>
      </c>
      <c r="V4541" t="s">
        <v>1959</v>
      </c>
      <c r="W4541" t="s">
        <v>14</v>
      </c>
      <c r="X4541" t="s">
        <v>39</v>
      </c>
      <c r="Y4541" t="s">
        <v>16</v>
      </c>
      <c r="Z4541" t="s">
        <v>106</v>
      </c>
      <c r="AA4541" t="s">
        <v>545</v>
      </c>
      <c r="AB4541" t="s">
        <v>109</v>
      </c>
      <c r="AC4541">
        <v>0.59</v>
      </c>
      <c r="AD4541" s="1">
        <v>40916</v>
      </c>
    </row>
    <row r="4542" spans="1:30" x14ac:dyDescent="0.35">
      <c r="A4542">
        <v>1470</v>
      </c>
      <c r="B4542">
        <v>6379</v>
      </c>
      <c r="C4542">
        <v>45315</v>
      </c>
      <c r="D4542" s="1">
        <v>41019</v>
      </c>
      <c r="E4542" t="s">
        <v>20</v>
      </c>
      <c r="F4542">
        <v>32</v>
      </c>
      <c r="G4542">
        <v>1141.9000000000001</v>
      </c>
      <c r="H4542">
        <v>0.02</v>
      </c>
      <c r="I4542" t="s">
        <v>9</v>
      </c>
      <c r="J4542" s="8">
        <v>175.32</v>
      </c>
      <c r="K4542" s="8">
        <f>IF(Table3[[#This Row],[Return Status]] = "Returned", 0, Table3[[#This Row],[Profit]])</f>
        <v>175.32</v>
      </c>
      <c r="L4542" s="8" t="str">
        <f>IFERROR(VLOOKUP(Table3[[#This Row],[Order ID]],returns[[Order ID]:[Status]],2,FALSE), "")</f>
        <v/>
      </c>
      <c r="M4542">
        <v>34.76</v>
      </c>
      <c r="N4542">
        <v>8.2200000000000006</v>
      </c>
      <c r="O4542" t="s">
        <v>895</v>
      </c>
      <c r="P4542" t="s">
        <v>11</v>
      </c>
      <c r="Q4542">
        <v>93309</v>
      </c>
      <c r="R4542" t="s">
        <v>12</v>
      </c>
      <c r="S4542" t="s">
        <v>1976</v>
      </c>
      <c r="T4542" t="e">
        <f>VLOOKUP(Table3[[#This Row],[Region]],managers5[],2,FALSE)</f>
        <v>#N/A</v>
      </c>
      <c r="U4542" t="s">
        <v>1955</v>
      </c>
      <c r="V4542" t="s">
        <v>1959</v>
      </c>
      <c r="W4542" t="s">
        <v>14</v>
      </c>
      <c r="X4542" t="s">
        <v>39</v>
      </c>
      <c r="Y4542" t="s">
        <v>16</v>
      </c>
      <c r="Z4542" t="s">
        <v>75</v>
      </c>
      <c r="AA4542" t="s">
        <v>498</v>
      </c>
      <c r="AB4542" t="s">
        <v>19</v>
      </c>
      <c r="AC4542">
        <v>0.56999999999999995</v>
      </c>
      <c r="AD4542" s="1">
        <v>41020</v>
      </c>
    </row>
    <row r="4543" spans="1:30" x14ac:dyDescent="0.35">
      <c r="A4543">
        <v>229</v>
      </c>
      <c r="B4543">
        <v>6382</v>
      </c>
      <c r="C4543">
        <v>45346</v>
      </c>
      <c r="D4543" s="1">
        <v>41228</v>
      </c>
      <c r="E4543" t="s">
        <v>77</v>
      </c>
      <c r="F4543">
        <v>37</v>
      </c>
      <c r="G4543">
        <v>692.15</v>
      </c>
      <c r="H4543">
        <v>0.09</v>
      </c>
      <c r="I4543" t="s">
        <v>9</v>
      </c>
      <c r="J4543" s="8">
        <v>150.38</v>
      </c>
      <c r="K4543" s="8">
        <f>IF(Table3[[#This Row],[Return Status]] = "Returned", 0, Table3[[#This Row],[Profit]])</f>
        <v>150.38</v>
      </c>
      <c r="L4543" s="8" t="str">
        <f>IFERROR(VLOOKUP(Table3[[#This Row],[Order ID]],returns[[Order ID]:[Status]],2,FALSE), "")</f>
        <v/>
      </c>
      <c r="M4543">
        <v>19.98</v>
      </c>
      <c r="N4543">
        <v>5.97</v>
      </c>
      <c r="O4543" t="s">
        <v>405</v>
      </c>
      <c r="P4543" t="s">
        <v>406</v>
      </c>
      <c r="Q4543">
        <v>89701</v>
      </c>
      <c r="R4543" t="s">
        <v>407</v>
      </c>
      <c r="S4543" t="s">
        <v>1976</v>
      </c>
      <c r="T4543" t="e">
        <f>VLOOKUP(Table3[[#This Row],[Region]],managers5[],2,FALSE)</f>
        <v>#N/A</v>
      </c>
      <c r="U4543" t="s">
        <v>1955</v>
      </c>
      <c r="V4543" t="s">
        <v>1959</v>
      </c>
      <c r="W4543" t="s">
        <v>14</v>
      </c>
      <c r="X4543" t="s">
        <v>39</v>
      </c>
      <c r="Y4543" t="s">
        <v>16</v>
      </c>
      <c r="Z4543" t="s">
        <v>30</v>
      </c>
      <c r="AA4543" t="s">
        <v>408</v>
      </c>
      <c r="AB4543" t="s">
        <v>19</v>
      </c>
      <c r="AC4543">
        <v>0.38</v>
      </c>
      <c r="AD4543" s="1">
        <v>41228</v>
      </c>
    </row>
    <row r="4544" spans="1:30" x14ac:dyDescent="0.35">
      <c r="A4544">
        <v>2285</v>
      </c>
      <c r="B4544">
        <v>6385</v>
      </c>
      <c r="C4544">
        <v>45376</v>
      </c>
      <c r="D4544" s="1">
        <v>40879</v>
      </c>
      <c r="E4544" t="s">
        <v>41</v>
      </c>
      <c r="F4544">
        <v>19</v>
      </c>
      <c r="G4544">
        <v>6648.58</v>
      </c>
      <c r="H4544">
        <v>0.08</v>
      </c>
      <c r="I4544" t="s">
        <v>49</v>
      </c>
      <c r="J4544" s="8">
        <v>-555.98</v>
      </c>
      <c r="K4544" s="8">
        <f>IF(Table3[[#This Row],[Return Status]] = "Returned", 0, Table3[[#This Row],[Profit]])</f>
        <v>-555.98</v>
      </c>
      <c r="L4544" s="8" t="str">
        <f>IFERROR(VLOOKUP(Table3[[#This Row],[Order ID]],returns[[Order ID]:[Status]],2,FALSE), "")</f>
        <v/>
      </c>
      <c r="M4544">
        <v>370.98</v>
      </c>
      <c r="N4544">
        <v>99</v>
      </c>
      <c r="O4544" t="s">
        <v>1587</v>
      </c>
      <c r="P4544" t="s">
        <v>131</v>
      </c>
      <c r="Q4544">
        <v>20906</v>
      </c>
      <c r="R4544" t="s">
        <v>132</v>
      </c>
      <c r="S4544" t="s">
        <v>1979</v>
      </c>
      <c r="T4544" t="e">
        <f>VLOOKUP(Table3[[#This Row],[Region]],managers5[],2,FALSE)</f>
        <v>#N/A</v>
      </c>
      <c r="U4544" t="s">
        <v>1956</v>
      </c>
      <c r="W4544" t="s">
        <v>14</v>
      </c>
      <c r="X4544" t="s">
        <v>39</v>
      </c>
      <c r="Y4544" t="s">
        <v>16</v>
      </c>
      <c r="Z4544" t="s">
        <v>75</v>
      </c>
      <c r="AA4544" t="s">
        <v>1187</v>
      </c>
      <c r="AB4544" t="s">
        <v>74</v>
      </c>
      <c r="AC4544">
        <v>0.65</v>
      </c>
      <c r="AD4544" s="1">
        <v>40880</v>
      </c>
    </row>
    <row r="4545" spans="1:30" x14ac:dyDescent="0.35">
      <c r="A4545">
        <v>7666</v>
      </c>
      <c r="B4545">
        <v>6388</v>
      </c>
      <c r="C4545">
        <v>45380</v>
      </c>
      <c r="D4545" s="1">
        <v>39933</v>
      </c>
      <c r="E4545" t="s">
        <v>41</v>
      </c>
      <c r="F4545">
        <v>24</v>
      </c>
      <c r="G4545">
        <v>4170.8649999999998</v>
      </c>
      <c r="H4545">
        <v>0</v>
      </c>
      <c r="I4545" t="s">
        <v>33</v>
      </c>
      <c r="J4545" s="8">
        <v>1030.509</v>
      </c>
      <c r="K4545" s="8">
        <f>IF(Table3[[#This Row],[Return Status]] = "Returned", 0, Table3[[#This Row],[Profit]])</f>
        <v>1030.509</v>
      </c>
      <c r="L4545" s="8" t="str">
        <f>IFERROR(VLOOKUP(Table3[[#This Row],[Order ID]],returns[[Order ID]:[Status]],2,FALSE), "")</f>
        <v/>
      </c>
      <c r="M4545">
        <v>195.99</v>
      </c>
      <c r="N4545">
        <v>4.2</v>
      </c>
      <c r="O4545" t="s">
        <v>1464</v>
      </c>
      <c r="P4545" t="s">
        <v>11</v>
      </c>
      <c r="Q4545">
        <v>95062</v>
      </c>
      <c r="R4545" t="s">
        <v>12</v>
      </c>
      <c r="S4545" t="s">
        <v>1976</v>
      </c>
      <c r="T4545" t="e">
        <f>VLOOKUP(Table3[[#This Row],[Region]],managers5[],2,FALSE)</f>
        <v>#N/A</v>
      </c>
      <c r="U4545" t="s">
        <v>1955</v>
      </c>
      <c r="V4545" t="s">
        <v>1959</v>
      </c>
      <c r="W4545" t="s">
        <v>14</v>
      </c>
      <c r="X4545" t="s">
        <v>39</v>
      </c>
      <c r="Y4545" t="s">
        <v>46</v>
      </c>
      <c r="Z4545" t="s">
        <v>86</v>
      </c>
      <c r="AA4545" t="s">
        <v>1671</v>
      </c>
      <c r="AB4545" t="s">
        <v>19</v>
      </c>
      <c r="AC4545">
        <v>0.56999999999999995</v>
      </c>
      <c r="AD4545" s="2">
        <v>39935</v>
      </c>
    </row>
    <row r="4546" spans="1:30" x14ac:dyDescent="0.35">
      <c r="A4546">
        <v>7670</v>
      </c>
      <c r="B4546">
        <v>6387</v>
      </c>
      <c r="C4546">
        <v>45380</v>
      </c>
      <c r="D4546" s="1">
        <v>39933</v>
      </c>
      <c r="E4546" t="s">
        <v>41</v>
      </c>
      <c r="F4546">
        <v>34</v>
      </c>
      <c r="G4546">
        <v>1912.9845</v>
      </c>
      <c r="H4546">
        <v>0.06</v>
      </c>
      <c r="I4546" t="s">
        <v>33</v>
      </c>
      <c r="J4546" s="8">
        <v>288.08999999999997</v>
      </c>
      <c r="K4546" s="8">
        <f>IF(Table3[[#This Row],[Return Status]] = "Returned", 0, Table3[[#This Row],[Profit]])</f>
        <v>288.08999999999997</v>
      </c>
      <c r="L4546" s="8" t="str">
        <f>IFERROR(VLOOKUP(Table3[[#This Row],[Order ID]],returns[[Order ID]:[Status]],2,FALSE), "")</f>
        <v/>
      </c>
      <c r="M4546">
        <v>65.989999999999995</v>
      </c>
      <c r="N4546">
        <v>8.8000000000000007</v>
      </c>
      <c r="O4546" t="s">
        <v>1464</v>
      </c>
      <c r="P4546" t="s">
        <v>11</v>
      </c>
      <c r="Q4546">
        <v>95062</v>
      </c>
      <c r="R4546" t="s">
        <v>12</v>
      </c>
      <c r="S4546" t="s">
        <v>1976</v>
      </c>
      <c r="T4546" t="e">
        <f>VLOOKUP(Table3[[#This Row],[Region]],managers5[],2,FALSE)</f>
        <v>#N/A</v>
      </c>
      <c r="U4546" t="s">
        <v>1955</v>
      </c>
      <c r="V4546" t="s">
        <v>1959</v>
      </c>
      <c r="W4546" t="s">
        <v>14</v>
      </c>
      <c r="X4546" t="s">
        <v>39</v>
      </c>
      <c r="Y4546" t="s">
        <v>46</v>
      </c>
      <c r="Z4546" t="s">
        <v>86</v>
      </c>
      <c r="AA4546">
        <v>6120</v>
      </c>
      <c r="AB4546" t="s">
        <v>19</v>
      </c>
      <c r="AC4546">
        <v>0.57999999999999996</v>
      </c>
      <c r="AD4546" s="2">
        <v>39934</v>
      </c>
    </row>
    <row r="4547" spans="1:30" x14ac:dyDescent="0.35">
      <c r="A4547">
        <v>2835</v>
      </c>
      <c r="B4547">
        <v>6390</v>
      </c>
      <c r="C4547">
        <v>45381</v>
      </c>
      <c r="D4547" s="1">
        <v>40776</v>
      </c>
      <c r="E4547" t="s">
        <v>20</v>
      </c>
      <c r="F4547">
        <v>23</v>
      </c>
      <c r="G4547">
        <v>1316.87</v>
      </c>
      <c r="H4547">
        <v>0.02</v>
      </c>
      <c r="I4547" t="s">
        <v>33</v>
      </c>
      <c r="J4547" s="8">
        <v>204.7</v>
      </c>
      <c r="K4547" s="8">
        <f>IF(Table3[[#This Row],[Return Status]] = "Returned", 0, Table3[[#This Row],[Profit]])</f>
        <v>204.7</v>
      </c>
      <c r="L4547" s="8" t="str">
        <f>IFERROR(VLOOKUP(Table3[[#This Row],[Order ID]],returns[[Order ID]:[Status]],2,FALSE), "")</f>
        <v/>
      </c>
      <c r="M4547">
        <v>53.98</v>
      </c>
      <c r="N4547">
        <v>5.5</v>
      </c>
      <c r="O4547" t="s">
        <v>268</v>
      </c>
      <c r="P4547" t="s">
        <v>131</v>
      </c>
      <c r="Q4547">
        <v>4011</v>
      </c>
      <c r="R4547" t="s">
        <v>132</v>
      </c>
      <c r="S4547" t="s">
        <v>1979</v>
      </c>
      <c r="T4547" t="e">
        <f>VLOOKUP(Table3[[#This Row],[Region]],managers5[],2,FALSE)</f>
        <v>#N/A</v>
      </c>
      <c r="U4547" t="s">
        <v>1956</v>
      </c>
      <c r="W4547" t="s">
        <v>14</v>
      </c>
      <c r="X4547" t="s">
        <v>15</v>
      </c>
      <c r="Y4547" t="s">
        <v>46</v>
      </c>
      <c r="Z4547" t="s">
        <v>47</v>
      </c>
      <c r="AA4547" t="s">
        <v>111</v>
      </c>
      <c r="AB4547" t="s">
        <v>19</v>
      </c>
      <c r="AC4547">
        <v>0.62</v>
      </c>
      <c r="AD4547" s="1">
        <v>40778</v>
      </c>
    </row>
    <row r="4548" spans="1:30" x14ac:dyDescent="0.35">
      <c r="A4548">
        <v>2836</v>
      </c>
      <c r="B4548">
        <v>6391</v>
      </c>
      <c r="C4548">
        <v>45381</v>
      </c>
      <c r="D4548" s="1">
        <v>40776</v>
      </c>
      <c r="E4548" t="s">
        <v>20</v>
      </c>
      <c r="F4548">
        <v>1</v>
      </c>
      <c r="G4548">
        <v>11.81</v>
      </c>
      <c r="H4548">
        <v>0.01</v>
      </c>
      <c r="I4548" t="s">
        <v>9</v>
      </c>
      <c r="J4548" s="8">
        <v>-7.95</v>
      </c>
      <c r="K4548" s="8">
        <f>IF(Table3[[#This Row],[Return Status]] = "Returned", 0, Table3[[#This Row],[Profit]])</f>
        <v>-7.95</v>
      </c>
      <c r="L4548" s="8" t="str">
        <f>IFERROR(VLOOKUP(Table3[[#This Row],[Order ID]],returns[[Order ID]:[Status]],2,FALSE), "")</f>
        <v/>
      </c>
      <c r="M4548">
        <v>5.89</v>
      </c>
      <c r="N4548">
        <v>5.57</v>
      </c>
      <c r="O4548" t="s">
        <v>268</v>
      </c>
      <c r="P4548" t="s">
        <v>134</v>
      </c>
      <c r="Q4548">
        <v>2451</v>
      </c>
      <c r="R4548" t="s">
        <v>135</v>
      </c>
      <c r="S4548" t="s">
        <v>1979</v>
      </c>
      <c r="T4548" t="e">
        <f>VLOOKUP(Table3[[#This Row],[Region]],managers5[],2,FALSE)</f>
        <v>#N/A</v>
      </c>
      <c r="U4548" t="s">
        <v>1956</v>
      </c>
      <c r="W4548" t="s">
        <v>14</v>
      </c>
      <c r="X4548" t="s">
        <v>15</v>
      </c>
      <c r="Y4548" t="s">
        <v>50</v>
      </c>
      <c r="Z4548" t="s">
        <v>61</v>
      </c>
      <c r="AA4548" t="s">
        <v>975</v>
      </c>
      <c r="AB4548" t="s">
        <v>19</v>
      </c>
      <c r="AC4548">
        <v>0.41</v>
      </c>
      <c r="AD4548" s="1">
        <v>40778</v>
      </c>
    </row>
    <row r="4549" spans="1:30" x14ac:dyDescent="0.35">
      <c r="A4549">
        <v>2844</v>
      </c>
      <c r="B4549">
        <v>6389</v>
      </c>
      <c r="C4549">
        <v>45381</v>
      </c>
      <c r="D4549" s="1">
        <v>40776</v>
      </c>
      <c r="E4549" t="s">
        <v>20</v>
      </c>
      <c r="F4549">
        <v>26</v>
      </c>
      <c r="G4549">
        <v>164.1</v>
      </c>
      <c r="H4549">
        <v>0.03</v>
      </c>
      <c r="I4549" t="s">
        <v>33</v>
      </c>
      <c r="J4549" s="8">
        <v>-41.216000000000001</v>
      </c>
      <c r="K4549" s="8">
        <f>IF(Table3[[#This Row],[Return Status]] = "Returned", 0, Table3[[#This Row],[Profit]])</f>
        <v>-41.216000000000001</v>
      </c>
      <c r="L4549" s="8" t="str">
        <f>IFERROR(VLOOKUP(Table3[[#This Row],[Order ID]],returns[[Order ID]:[Status]],2,FALSE), "")</f>
        <v/>
      </c>
      <c r="M4549">
        <v>5.74</v>
      </c>
      <c r="N4549">
        <v>5.01</v>
      </c>
      <c r="O4549" t="s">
        <v>268</v>
      </c>
      <c r="P4549" t="s">
        <v>131</v>
      </c>
      <c r="Q4549">
        <v>4401</v>
      </c>
      <c r="R4549" t="s">
        <v>132</v>
      </c>
      <c r="S4549" t="s">
        <v>1979</v>
      </c>
      <c r="T4549" t="e">
        <f>VLOOKUP(Table3[[#This Row],[Region]],managers5[],2,FALSE)</f>
        <v>#N/A</v>
      </c>
      <c r="U4549" t="s">
        <v>1956</v>
      </c>
      <c r="W4549" t="s">
        <v>14</v>
      </c>
      <c r="X4549" t="s">
        <v>15</v>
      </c>
      <c r="Y4549" t="s">
        <v>16</v>
      </c>
      <c r="Z4549" t="s">
        <v>17</v>
      </c>
      <c r="AA4549" t="s">
        <v>176</v>
      </c>
      <c r="AB4549" t="s">
        <v>19</v>
      </c>
      <c r="AC4549">
        <v>0.39</v>
      </c>
      <c r="AD4549" s="1">
        <v>40777</v>
      </c>
    </row>
    <row r="4550" spans="1:30" x14ac:dyDescent="0.35">
      <c r="A4550">
        <v>543</v>
      </c>
      <c r="B4550">
        <v>3566</v>
      </c>
      <c r="C4550">
        <v>25443</v>
      </c>
      <c r="D4550" s="1">
        <v>41174</v>
      </c>
      <c r="E4550" t="s">
        <v>20</v>
      </c>
      <c r="F4550">
        <v>33</v>
      </c>
      <c r="G4550">
        <v>570.24</v>
      </c>
      <c r="H4550">
        <v>0.01</v>
      </c>
      <c r="I4550" t="s">
        <v>9</v>
      </c>
      <c r="J4550" s="8">
        <v>-57.828899999999997</v>
      </c>
      <c r="K4550" s="8">
        <f>IF(Table3[[#This Row],[Return Status]] = "Returned", 0, Table3[[#This Row],[Profit]])</f>
        <v>-57.828899999999997</v>
      </c>
      <c r="L4550" s="8" t="str">
        <f>IFERROR(VLOOKUP(Table3[[#This Row],[Order ID]],returns[[Order ID]:[Status]],2,FALSE), "")</f>
        <v/>
      </c>
      <c r="M4550">
        <v>15.99</v>
      </c>
      <c r="N4550">
        <v>11.28</v>
      </c>
      <c r="O4550" t="s">
        <v>248</v>
      </c>
      <c r="P4550" t="s">
        <v>43</v>
      </c>
      <c r="Q4550">
        <v>27893</v>
      </c>
      <c r="R4550" t="s">
        <v>44</v>
      </c>
      <c r="S4550" t="s">
        <v>1978</v>
      </c>
      <c r="T4550" t="e">
        <f>VLOOKUP(Table3[[#This Row],[Region]],managers5[],2,FALSE)</f>
        <v>#N/A</v>
      </c>
      <c r="U4550" t="s">
        <v>1957</v>
      </c>
      <c r="V4550" t="s">
        <v>1959</v>
      </c>
      <c r="W4550" t="s">
        <v>14</v>
      </c>
      <c r="X4550" t="s">
        <v>71</v>
      </c>
      <c r="Y4550" t="s">
        <v>46</v>
      </c>
      <c r="Z4550" t="s">
        <v>124</v>
      </c>
      <c r="AA4550" t="s">
        <v>749</v>
      </c>
      <c r="AB4550" t="s">
        <v>69</v>
      </c>
      <c r="AC4550">
        <v>0.38</v>
      </c>
      <c r="AD4550" s="1">
        <v>41174</v>
      </c>
    </row>
    <row r="4551" spans="1:30" x14ac:dyDescent="0.35">
      <c r="A4551">
        <v>5684</v>
      </c>
      <c r="B4551">
        <v>6393</v>
      </c>
      <c r="C4551">
        <v>45409</v>
      </c>
      <c r="D4551" s="1">
        <v>40280</v>
      </c>
      <c r="E4551" t="s">
        <v>41</v>
      </c>
      <c r="F4551">
        <v>11</v>
      </c>
      <c r="G4551">
        <v>3427.31</v>
      </c>
      <c r="H4551">
        <v>0.1</v>
      </c>
      <c r="I4551" t="s">
        <v>49</v>
      </c>
      <c r="J4551" s="8">
        <v>124.36</v>
      </c>
      <c r="K4551" s="8">
        <f>IF(Table3[[#This Row],[Return Status]] = "Returned", 0, Table3[[#This Row],[Profit]])</f>
        <v>124.36</v>
      </c>
      <c r="L4551" s="8" t="str">
        <f>IFERROR(VLOOKUP(Table3[[#This Row],[Order ID]],returns[[Order ID]:[Status]],2,FALSE), "")</f>
        <v/>
      </c>
      <c r="M4551">
        <v>320.98</v>
      </c>
      <c r="N4551">
        <v>58.95</v>
      </c>
      <c r="O4551" t="s">
        <v>528</v>
      </c>
      <c r="P4551" t="s">
        <v>11</v>
      </c>
      <c r="Q4551">
        <v>93117</v>
      </c>
      <c r="R4551" t="s">
        <v>12</v>
      </c>
      <c r="S4551" t="s">
        <v>1976</v>
      </c>
      <c r="T4551" t="e">
        <f>VLOOKUP(Table3[[#This Row],[Region]],managers5[],2,FALSE)</f>
        <v>#N/A</v>
      </c>
      <c r="U4551" t="s">
        <v>1955</v>
      </c>
      <c r="V4551" t="s">
        <v>1959</v>
      </c>
      <c r="W4551" t="s">
        <v>14</v>
      </c>
      <c r="X4551" t="s">
        <v>71</v>
      </c>
      <c r="Y4551" t="s">
        <v>50</v>
      </c>
      <c r="Z4551" t="s">
        <v>72</v>
      </c>
      <c r="AA4551" t="s">
        <v>649</v>
      </c>
      <c r="AB4551" t="s">
        <v>74</v>
      </c>
      <c r="AC4551">
        <v>0.56999999999999995</v>
      </c>
      <c r="AD4551" s="2">
        <v>40283</v>
      </c>
    </row>
    <row r="4552" spans="1:30" x14ac:dyDescent="0.35">
      <c r="A4552">
        <v>5685</v>
      </c>
      <c r="B4552">
        <v>6395</v>
      </c>
      <c r="C4552">
        <v>45409</v>
      </c>
      <c r="D4552" s="1">
        <v>40280</v>
      </c>
      <c r="E4552" t="s">
        <v>41</v>
      </c>
      <c r="F4552">
        <v>50</v>
      </c>
      <c r="G4552">
        <v>893.13750000000005</v>
      </c>
      <c r="H4552">
        <v>0</v>
      </c>
      <c r="I4552" t="s">
        <v>9</v>
      </c>
      <c r="J4552" s="8">
        <v>10.997999999999999</v>
      </c>
      <c r="K4552" s="8">
        <f>IF(Table3[[#This Row],[Return Status]] = "Returned", 0, Table3[[#This Row],[Profit]])</f>
        <v>10.997999999999999</v>
      </c>
      <c r="L4552" s="8" t="str">
        <f>IFERROR(VLOOKUP(Table3[[#This Row],[Order ID]],returns[[Order ID]:[Status]],2,FALSE), "")</f>
        <v/>
      </c>
      <c r="M4552">
        <v>20.99</v>
      </c>
      <c r="N4552">
        <v>1.25</v>
      </c>
      <c r="O4552" t="s">
        <v>528</v>
      </c>
      <c r="P4552" t="s">
        <v>11</v>
      </c>
      <c r="Q4552">
        <v>93117</v>
      </c>
      <c r="R4552" t="s">
        <v>12</v>
      </c>
      <c r="S4552" t="s">
        <v>1976</v>
      </c>
      <c r="T4552" t="e">
        <f>VLOOKUP(Table3[[#This Row],[Region]],managers5[],2,FALSE)</f>
        <v>#N/A</v>
      </c>
      <c r="U4552" t="s">
        <v>1955</v>
      </c>
      <c r="V4552" t="s">
        <v>1959</v>
      </c>
      <c r="W4552" t="s">
        <v>14</v>
      </c>
      <c r="X4552" t="s">
        <v>71</v>
      </c>
      <c r="Y4552" t="s">
        <v>46</v>
      </c>
      <c r="Z4552" t="s">
        <v>86</v>
      </c>
      <c r="AA4552" t="s">
        <v>351</v>
      </c>
      <c r="AB4552" t="s">
        <v>109</v>
      </c>
      <c r="AC4552">
        <v>0.83</v>
      </c>
      <c r="AD4552" s="2">
        <v>40283</v>
      </c>
    </row>
    <row r="4553" spans="1:30" x14ac:dyDescent="0.35">
      <c r="A4553">
        <v>5693</v>
      </c>
      <c r="B4553">
        <v>6394</v>
      </c>
      <c r="C4553">
        <v>45409</v>
      </c>
      <c r="D4553" s="1">
        <v>40280</v>
      </c>
      <c r="E4553" t="s">
        <v>41</v>
      </c>
      <c r="F4553">
        <v>10</v>
      </c>
      <c r="G4553">
        <v>36.26</v>
      </c>
      <c r="H4553">
        <v>0.08</v>
      </c>
      <c r="I4553" t="s">
        <v>9</v>
      </c>
      <c r="J4553" s="8">
        <v>-28.37</v>
      </c>
      <c r="K4553" s="8">
        <f>IF(Table3[[#This Row],[Return Status]] = "Returned", 0, Table3[[#This Row],[Profit]])</f>
        <v>-28.37</v>
      </c>
      <c r="L4553" s="8" t="str">
        <f>IFERROR(VLOOKUP(Table3[[#This Row],[Order ID]],returns[[Order ID]:[Status]],2,FALSE), "")</f>
        <v/>
      </c>
      <c r="M4553">
        <v>3.28</v>
      </c>
      <c r="N4553">
        <v>3.97</v>
      </c>
      <c r="O4553" t="s">
        <v>528</v>
      </c>
      <c r="P4553" t="s">
        <v>11</v>
      </c>
      <c r="Q4553">
        <v>93117</v>
      </c>
      <c r="R4553" t="s">
        <v>12</v>
      </c>
      <c r="S4553" t="s">
        <v>1976</v>
      </c>
      <c r="T4553" t="e">
        <f>VLOOKUP(Table3[[#This Row],[Region]],managers5[],2,FALSE)</f>
        <v>#N/A</v>
      </c>
      <c r="U4553" t="s">
        <v>1955</v>
      </c>
      <c r="V4553" t="s">
        <v>1959</v>
      </c>
      <c r="W4553" t="s">
        <v>14</v>
      </c>
      <c r="X4553" t="s">
        <v>71</v>
      </c>
      <c r="Y4553" t="s">
        <v>16</v>
      </c>
      <c r="Z4553" t="s">
        <v>106</v>
      </c>
      <c r="AA4553" t="s">
        <v>865</v>
      </c>
      <c r="AB4553" t="s">
        <v>35</v>
      </c>
      <c r="AC4553">
        <v>0.56000000000000005</v>
      </c>
      <c r="AD4553" s="2">
        <v>40281</v>
      </c>
    </row>
    <row r="4554" spans="1:30" x14ac:dyDescent="0.35">
      <c r="A4554">
        <v>3733</v>
      </c>
      <c r="B4554">
        <v>1794</v>
      </c>
      <c r="C4554">
        <v>12867</v>
      </c>
      <c r="D4554" s="1">
        <v>40613</v>
      </c>
      <c r="E4554" t="s">
        <v>8</v>
      </c>
      <c r="F4554">
        <v>6</v>
      </c>
      <c r="G4554">
        <v>127.49</v>
      </c>
      <c r="H4554">
        <v>0.08</v>
      </c>
      <c r="I4554" t="s">
        <v>33</v>
      </c>
      <c r="J4554" s="8">
        <v>-57.95</v>
      </c>
      <c r="K4554" s="8">
        <f>IF(Table3[[#This Row],[Return Status]] = "Returned", 0, Table3[[#This Row],[Profit]])</f>
        <v>-57.95</v>
      </c>
      <c r="L4554" s="8" t="str">
        <f>IFERROR(VLOOKUP(Table3[[#This Row],[Order ID]],returns[[Order ID]:[Status]],2,FALSE), "")</f>
        <v/>
      </c>
      <c r="M4554">
        <v>19.98</v>
      </c>
      <c r="N4554">
        <v>4</v>
      </c>
      <c r="O4554" t="s">
        <v>1341</v>
      </c>
      <c r="P4554" t="s">
        <v>120</v>
      </c>
      <c r="Q4554">
        <v>32004</v>
      </c>
      <c r="R4554" t="s">
        <v>56</v>
      </c>
      <c r="S4554" t="s">
        <v>1978</v>
      </c>
      <c r="T4554" t="e">
        <f>VLOOKUP(Table3[[#This Row],[Region]],managers5[],2,FALSE)</f>
        <v>#N/A</v>
      </c>
      <c r="U4554" t="s">
        <v>1957</v>
      </c>
      <c r="V4554" t="s">
        <v>1959</v>
      </c>
      <c r="W4554" t="s">
        <v>14</v>
      </c>
      <c r="X4554" t="s">
        <v>71</v>
      </c>
      <c r="Y4554" t="s">
        <v>46</v>
      </c>
      <c r="Z4554" t="s">
        <v>47</v>
      </c>
      <c r="AA4554" t="s">
        <v>66</v>
      </c>
      <c r="AB4554" t="s">
        <v>19</v>
      </c>
      <c r="AC4554">
        <v>0.68</v>
      </c>
      <c r="AD4554" s="1">
        <v>40613</v>
      </c>
    </row>
    <row r="4555" spans="1:30" x14ac:dyDescent="0.35">
      <c r="A4555">
        <v>6433</v>
      </c>
      <c r="B4555">
        <v>5604</v>
      </c>
      <c r="C4555">
        <v>39717</v>
      </c>
      <c r="D4555" s="1">
        <v>40145</v>
      </c>
      <c r="E4555" t="s">
        <v>77</v>
      </c>
      <c r="F4555">
        <v>20</v>
      </c>
      <c r="G4555">
        <v>835.48</v>
      </c>
      <c r="H4555">
        <v>0.06</v>
      </c>
      <c r="I4555" t="s">
        <v>9</v>
      </c>
      <c r="J4555" s="8">
        <v>-58.13</v>
      </c>
      <c r="K4555" s="8">
        <f>IF(Table3[[#This Row],[Return Status]] = "Returned", 0, Table3[[#This Row],[Profit]])</f>
        <v>-58.13</v>
      </c>
      <c r="L4555" s="8" t="str">
        <f>IFERROR(VLOOKUP(Table3[[#This Row],[Order ID]],returns[[Order ID]:[Status]],2,FALSE), "")</f>
        <v/>
      </c>
      <c r="M4555">
        <v>43.57</v>
      </c>
      <c r="N4555">
        <v>16.36</v>
      </c>
      <c r="O4555" t="s">
        <v>294</v>
      </c>
      <c r="P4555" t="s">
        <v>43</v>
      </c>
      <c r="Q4555">
        <v>37743</v>
      </c>
      <c r="R4555" t="s">
        <v>44</v>
      </c>
      <c r="S4555" t="s">
        <v>1978</v>
      </c>
      <c r="T4555" t="e">
        <f>VLOOKUP(Table3[[#This Row],[Region]],managers5[],2,FALSE)</f>
        <v>#N/A</v>
      </c>
      <c r="U4555" t="s">
        <v>1957</v>
      </c>
      <c r="V4555" t="s">
        <v>1959</v>
      </c>
      <c r="W4555" t="s">
        <v>14</v>
      </c>
      <c r="X4555" t="s">
        <v>71</v>
      </c>
      <c r="Y4555" t="s">
        <v>16</v>
      </c>
      <c r="Z4555" t="s">
        <v>75</v>
      </c>
      <c r="AA4555" t="s">
        <v>639</v>
      </c>
      <c r="AB4555" t="s">
        <v>19</v>
      </c>
      <c r="AC4555">
        <v>0.55000000000000004</v>
      </c>
      <c r="AD4555" s="2">
        <v>40147</v>
      </c>
    </row>
    <row r="4556" spans="1:30" x14ac:dyDescent="0.35">
      <c r="A4556">
        <v>340</v>
      </c>
      <c r="B4556">
        <v>2252</v>
      </c>
      <c r="C4556">
        <v>16197</v>
      </c>
      <c r="D4556" s="1">
        <v>41208</v>
      </c>
      <c r="E4556" t="s">
        <v>41</v>
      </c>
      <c r="F4556">
        <v>19</v>
      </c>
      <c r="G4556">
        <v>103.68</v>
      </c>
      <c r="H4556">
        <v>0.08</v>
      </c>
      <c r="I4556" t="s">
        <v>9</v>
      </c>
      <c r="J4556" s="8">
        <v>-58.16</v>
      </c>
      <c r="K4556" s="8">
        <f>IF(Table3[[#This Row],[Return Status]] = "Returned", 0, Table3[[#This Row],[Profit]])</f>
        <v>-58.16</v>
      </c>
      <c r="L4556" s="8" t="str">
        <f>IFERROR(VLOOKUP(Table3[[#This Row],[Order ID]],returns[[Order ID]:[Status]],2,FALSE), "")</f>
        <v/>
      </c>
      <c r="M4556">
        <v>5.28</v>
      </c>
      <c r="N4556">
        <v>5.85</v>
      </c>
      <c r="O4556" t="s">
        <v>537</v>
      </c>
      <c r="P4556" t="s">
        <v>43</v>
      </c>
      <c r="Q4556">
        <v>23320</v>
      </c>
      <c r="R4556" t="s">
        <v>44</v>
      </c>
      <c r="S4556" t="s">
        <v>1978</v>
      </c>
      <c r="T4556" t="e">
        <f>VLOOKUP(Table3[[#This Row],[Region]],managers5[],2,FALSE)</f>
        <v>#N/A</v>
      </c>
      <c r="U4556" t="s">
        <v>1957</v>
      </c>
      <c r="V4556" t="s">
        <v>1959</v>
      </c>
      <c r="W4556" t="s">
        <v>14</v>
      </c>
      <c r="X4556" t="s">
        <v>39</v>
      </c>
      <c r="Y4556" t="s">
        <v>16</v>
      </c>
      <c r="Z4556" t="s">
        <v>30</v>
      </c>
      <c r="AA4556" t="s">
        <v>538</v>
      </c>
      <c r="AB4556" t="s">
        <v>19</v>
      </c>
      <c r="AC4556">
        <v>0.4</v>
      </c>
      <c r="AD4556" s="1">
        <v>41209</v>
      </c>
    </row>
    <row r="4557" spans="1:30" x14ac:dyDescent="0.35">
      <c r="A4557">
        <v>7077</v>
      </c>
      <c r="B4557">
        <v>5964</v>
      </c>
      <c r="C4557">
        <v>42309</v>
      </c>
      <c r="D4557" s="1">
        <v>40031</v>
      </c>
      <c r="E4557" t="s">
        <v>32</v>
      </c>
      <c r="F4557">
        <v>26</v>
      </c>
      <c r="G4557">
        <v>47.91</v>
      </c>
      <c r="H4557">
        <v>0.09</v>
      </c>
      <c r="I4557" t="s">
        <v>9</v>
      </c>
      <c r="J4557" s="8">
        <v>-58.83</v>
      </c>
      <c r="K4557" s="8">
        <f>IF(Table3[[#This Row],[Return Status]] = "Returned", 0, Table3[[#This Row],[Profit]])</f>
        <v>-58.83</v>
      </c>
      <c r="L4557" s="8" t="str">
        <f>IFERROR(VLOOKUP(Table3[[#This Row],[Order ID]],returns[[Order ID]:[Status]],2,FALSE), "")</f>
        <v/>
      </c>
      <c r="M4557">
        <v>1.86</v>
      </c>
      <c r="N4557">
        <v>2.58</v>
      </c>
      <c r="O4557" t="s">
        <v>1065</v>
      </c>
      <c r="P4557" t="s">
        <v>43</v>
      </c>
      <c r="Q4557">
        <v>29662</v>
      </c>
      <c r="R4557" t="s">
        <v>44</v>
      </c>
      <c r="S4557" t="s">
        <v>1978</v>
      </c>
      <c r="T4557" t="e">
        <f>VLOOKUP(Table3[[#This Row],[Region]],managers5[],2,FALSE)</f>
        <v>#N/A</v>
      </c>
      <c r="U4557" t="s">
        <v>1957</v>
      </c>
      <c r="V4557" t="s">
        <v>1959</v>
      </c>
      <c r="W4557" t="s">
        <v>14</v>
      </c>
      <c r="X4557" t="s">
        <v>15</v>
      </c>
      <c r="Y4557" t="s">
        <v>16</v>
      </c>
      <c r="Z4557" t="s">
        <v>57</v>
      </c>
      <c r="AA4557" t="s">
        <v>1651</v>
      </c>
      <c r="AB4557" t="s">
        <v>35</v>
      </c>
      <c r="AC4557">
        <v>0.82</v>
      </c>
      <c r="AD4557" s="2">
        <v>40036</v>
      </c>
    </row>
    <row r="4558" spans="1:30" x14ac:dyDescent="0.35">
      <c r="A4558">
        <v>6508</v>
      </c>
      <c r="B4558">
        <v>4596</v>
      </c>
      <c r="C4558">
        <v>32710</v>
      </c>
      <c r="D4558" s="1">
        <v>40133</v>
      </c>
      <c r="E4558" t="s">
        <v>77</v>
      </c>
      <c r="F4558">
        <v>43</v>
      </c>
      <c r="G4558">
        <v>540.33000000000004</v>
      </c>
      <c r="H4558">
        <v>0.04</v>
      </c>
      <c r="I4558" t="s">
        <v>9</v>
      </c>
      <c r="J4558" s="8">
        <v>-59.06</v>
      </c>
      <c r="K4558" s="8">
        <f>IF(Table3[[#This Row],[Return Status]] = "Returned", 0, Table3[[#This Row],[Profit]])</f>
        <v>-59.06</v>
      </c>
      <c r="L4558" s="8" t="str">
        <f>IFERROR(VLOOKUP(Table3[[#This Row],[Order ID]],returns[[Order ID]:[Status]],2,FALSE), "")</f>
        <v/>
      </c>
      <c r="M4558">
        <v>12.44</v>
      </c>
      <c r="N4558">
        <v>6.27</v>
      </c>
      <c r="O4558" t="s">
        <v>1366</v>
      </c>
      <c r="P4558" t="s">
        <v>90</v>
      </c>
      <c r="Q4558">
        <v>72401</v>
      </c>
      <c r="R4558" t="s">
        <v>56</v>
      </c>
      <c r="S4558" t="s">
        <v>1978</v>
      </c>
      <c r="T4558" t="e">
        <f>VLOOKUP(Table3[[#This Row],[Region]],managers5[],2,FALSE)</f>
        <v>#N/A</v>
      </c>
      <c r="U4558" t="s">
        <v>1957</v>
      </c>
      <c r="V4558" t="s">
        <v>1959</v>
      </c>
      <c r="W4558" t="s">
        <v>14</v>
      </c>
      <c r="X4558" t="s">
        <v>71</v>
      </c>
      <c r="Y4558" t="s">
        <v>16</v>
      </c>
      <c r="Z4558" t="s">
        <v>75</v>
      </c>
      <c r="AA4558" t="s">
        <v>695</v>
      </c>
      <c r="AB4558" t="s">
        <v>69</v>
      </c>
      <c r="AC4558">
        <v>0.56999999999999995</v>
      </c>
      <c r="AD4558" s="2">
        <v>40134</v>
      </c>
    </row>
    <row r="4559" spans="1:30" x14ac:dyDescent="0.35">
      <c r="A4559">
        <v>1485</v>
      </c>
      <c r="B4559">
        <v>6403</v>
      </c>
      <c r="C4559">
        <v>45476</v>
      </c>
      <c r="D4559" s="1">
        <v>41017</v>
      </c>
      <c r="E4559" t="s">
        <v>41</v>
      </c>
      <c r="F4559">
        <v>48</v>
      </c>
      <c r="G4559">
        <v>1055.98</v>
      </c>
      <c r="H4559">
        <v>7.0000000000000007E-2</v>
      </c>
      <c r="I4559" t="s">
        <v>9</v>
      </c>
      <c r="J4559" s="8">
        <v>204.58</v>
      </c>
      <c r="K4559" s="8">
        <f>IF(Table3[[#This Row],[Return Status]] = "Returned", 0, Table3[[#This Row],[Profit]])</f>
        <v>204.58</v>
      </c>
      <c r="L4559" s="8" t="str">
        <f>IFERROR(VLOOKUP(Table3[[#This Row],[Order ID]],returns[[Order ID]:[Status]],2,FALSE), "")</f>
        <v/>
      </c>
      <c r="M4559">
        <v>21.78</v>
      </c>
      <c r="N4559">
        <v>5.94</v>
      </c>
      <c r="O4559" t="s">
        <v>938</v>
      </c>
      <c r="P4559" t="s">
        <v>114</v>
      </c>
      <c r="Q4559">
        <v>85301</v>
      </c>
      <c r="R4559" t="s">
        <v>115</v>
      </c>
      <c r="S4559" t="s">
        <v>1976</v>
      </c>
      <c r="T4559" t="e">
        <f>VLOOKUP(Table3[[#This Row],[Region]],managers5[],2,FALSE)</f>
        <v>#N/A</v>
      </c>
      <c r="U4559" t="s">
        <v>1955</v>
      </c>
      <c r="V4559" t="s">
        <v>1959</v>
      </c>
      <c r="W4559" t="s">
        <v>14</v>
      </c>
      <c r="X4559" t="s">
        <v>24</v>
      </c>
      <c r="Y4559" t="s">
        <v>16</v>
      </c>
      <c r="Z4559" t="s">
        <v>83</v>
      </c>
      <c r="AA4559" t="s">
        <v>1175</v>
      </c>
      <c r="AB4559" t="s">
        <v>69</v>
      </c>
      <c r="AC4559">
        <v>0.5</v>
      </c>
      <c r="AD4559" s="1">
        <v>41017</v>
      </c>
    </row>
    <row r="4560" spans="1:30" x14ac:dyDescent="0.35">
      <c r="A4560">
        <v>4625</v>
      </c>
      <c r="B4560">
        <v>7843</v>
      </c>
      <c r="C4560">
        <v>56099</v>
      </c>
      <c r="D4560" s="1">
        <v>40456</v>
      </c>
      <c r="E4560" t="s">
        <v>32</v>
      </c>
      <c r="F4560">
        <v>6</v>
      </c>
      <c r="G4560">
        <v>96.03</v>
      </c>
      <c r="H4560">
        <v>0.1</v>
      </c>
      <c r="I4560" t="s">
        <v>9</v>
      </c>
      <c r="J4560" s="8">
        <v>-59.39</v>
      </c>
      <c r="K4560" s="8">
        <f>IF(Table3[[#This Row],[Return Status]] = "Returned", 0, Table3[[#This Row],[Profit]])</f>
        <v>-59.39</v>
      </c>
      <c r="L4560" s="8" t="str">
        <f>IFERROR(VLOOKUP(Table3[[#This Row],[Order ID]],returns[[Order ID]:[Status]],2,FALSE), "")</f>
        <v/>
      </c>
      <c r="M4560">
        <v>15.7</v>
      </c>
      <c r="N4560">
        <v>11.25</v>
      </c>
      <c r="O4560" t="s">
        <v>1371</v>
      </c>
      <c r="P4560" t="s">
        <v>645</v>
      </c>
      <c r="Q4560">
        <v>71301</v>
      </c>
      <c r="R4560" t="s">
        <v>65</v>
      </c>
      <c r="S4560" t="s">
        <v>1978</v>
      </c>
      <c r="T4560" t="e">
        <f>VLOOKUP(Table3[[#This Row],[Region]],managers5[],2,FALSE)</f>
        <v>#N/A</v>
      </c>
      <c r="U4560" t="s">
        <v>1957</v>
      </c>
      <c r="V4560" t="s">
        <v>1959</v>
      </c>
      <c r="W4560" t="s">
        <v>14</v>
      </c>
      <c r="X4560" t="s">
        <v>71</v>
      </c>
      <c r="Y4560" t="s">
        <v>16</v>
      </c>
      <c r="Z4560" t="s">
        <v>75</v>
      </c>
      <c r="AA4560" t="s">
        <v>1537</v>
      </c>
      <c r="AB4560" t="s">
        <v>19</v>
      </c>
      <c r="AC4560">
        <v>0.6</v>
      </c>
      <c r="AD4560" s="2">
        <v>40463</v>
      </c>
    </row>
    <row r="4561" spans="1:30" x14ac:dyDescent="0.35">
      <c r="A4561">
        <v>4916</v>
      </c>
      <c r="B4561">
        <v>6405</v>
      </c>
      <c r="C4561">
        <v>45511</v>
      </c>
      <c r="D4561" s="1">
        <v>40411</v>
      </c>
      <c r="E4561" t="s">
        <v>32</v>
      </c>
      <c r="F4561">
        <v>31</v>
      </c>
      <c r="G4561">
        <v>951.31</v>
      </c>
      <c r="H4561">
        <v>0.08</v>
      </c>
      <c r="I4561" t="s">
        <v>49</v>
      </c>
      <c r="J4561" s="8">
        <v>-1099.46</v>
      </c>
      <c r="K4561" s="8">
        <f>IF(Table3[[#This Row],[Return Status]] = "Returned", 0, Table3[[#This Row],[Profit]])</f>
        <v>-1099.46</v>
      </c>
      <c r="L4561" s="8" t="str">
        <f>IFERROR(VLOOKUP(Table3[[#This Row],[Order ID]],returns[[Order ID]:[Status]],2,FALSE), "")</f>
        <v/>
      </c>
      <c r="M4561">
        <v>31.76</v>
      </c>
      <c r="N4561">
        <v>45.51</v>
      </c>
      <c r="O4561" t="s">
        <v>897</v>
      </c>
      <c r="P4561" t="s">
        <v>97</v>
      </c>
      <c r="Q4561">
        <v>97330</v>
      </c>
      <c r="R4561" t="s">
        <v>98</v>
      </c>
      <c r="S4561" t="s">
        <v>1976</v>
      </c>
      <c r="T4561" t="e">
        <f>VLOOKUP(Table3[[#This Row],[Region]],managers5[],2,FALSE)</f>
        <v>#N/A</v>
      </c>
      <c r="U4561" t="s">
        <v>1955</v>
      </c>
      <c r="V4561" t="s">
        <v>1959</v>
      </c>
      <c r="W4561" t="s">
        <v>14</v>
      </c>
      <c r="X4561" t="s">
        <v>71</v>
      </c>
      <c r="Y4561" t="s">
        <v>50</v>
      </c>
      <c r="Z4561" t="s">
        <v>51</v>
      </c>
      <c r="AA4561" t="s">
        <v>199</v>
      </c>
      <c r="AB4561" t="s">
        <v>53</v>
      </c>
      <c r="AC4561">
        <v>0.65</v>
      </c>
      <c r="AD4561" s="2">
        <v>40418</v>
      </c>
    </row>
    <row r="4562" spans="1:30" x14ac:dyDescent="0.35">
      <c r="A4562">
        <v>7123</v>
      </c>
      <c r="B4562">
        <v>6406</v>
      </c>
      <c r="C4562">
        <v>45539</v>
      </c>
      <c r="D4562" s="1">
        <v>40027</v>
      </c>
      <c r="E4562" t="s">
        <v>8</v>
      </c>
      <c r="F4562">
        <v>15</v>
      </c>
      <c r="G4562">
        <v>269.2</v>
      </c>
      <c r="H4562">
        <v>0.02</v>
      </c>
      <c r="I4562" t="s">
        <v>33</v>
      </c>
      <c r="J4562" s="8">
        <v>69.61</v>
      </c>
      <c r="K4562" s="8">
        <f>IF(Table3[[#This Row],[Return Status]] = "Returned", 0, Table3[[#This Row],[Profit]])</f>
        <v>69.61</v>
      </c>
      <c r="L4562" s="8" t="str">
        <f>IFERROR(VLOOKUP(Table3[[#This Row],[Order ID]],returns[[Order ID]:[Status]],2,FALSE), "")</f>
        <v/>
      </c>
      <c r="M4562">
        <v>16.48</v>
      </c>
      <c r="N4562">
        <v>1.99</v>
      </c>
      <c r="O4562" t="s">
        <v>292</v>
      </c>
      <c r="P4562" t="s">
        <v>11</v>
      </c>
      <c r="Q4562">
        <v>94043</v>
      </c>
      <c r="R4562" t="s">
        <v>12</v>
      </c>
      <c r="S4562" t="s">
        <v>1976</v>
      </c>
      <c r="T4562" t="e">
        <f>VLOOKUP(Table3[[#This Row],[Region]],managers5[],2,FALSE)</f>
        <v>#N/A</v>
      </c>
      <c r="U4562" t="s">
        <v>1955</v>
      </c>
      <c r="V4562" t="s">
        <v>1959</v>
      </c>
      <c r="W4562" t="s">
        <v>14</v>
      </c>
      <c r="X4562" t="s">
        <v>71</v>
      </c>
      <c r="Y4562" t="s">
        <v>46</v>
      </c>
      <c r="Z4562" t="s">
        <v>47</v>
      </c>
      <c r="AA4562" t="s">
        <v>1878</v>
      </c>
      <c r="AB4562" t="s">
        <v>109</v>
      </c>
      <c r="AC4562">
        <v>0.42</v>
      </c>
      <c r="AD4562" s="2">
        <v>40029</v>
      </c>
    </row>
    <row r="4563" spans="1:30" x14ac:dyDescent="0.35">
      <c r="A4563">
        <v>7124</v>
      </c>
      <c r="B4563">
        <v>6407</v>
      </c>
      <c r="C4563">
        <v>45539</v>
      </c>
      <c r="D4563" s="1">
        <v>40027</v>
      </c>
      <c r="E4563" t="s">
        <v>8</v>
      </c>
      <c r="F4563">
        <v>27</v>
      </c>
      <c r="G4563">
        <v>87.33</v>
      </c>
      <c r="H4563">
        <v>0.08</v>
      </c>
      <c r="I4563" t="s">
        <v>9</v>
      </c>
      <c r="J4563" s="8">
        <v>13.82</v>
      </c>
      <c r="K4563" s="8">
        <f>IF(Table3[[#This Row],[Return Status]] = "Returned", 0, Table3[[#This Row],[Profit]])</f>
        <v>13.82</v>
      </c>
      <c r="L4563" s="8" t="str">
        <f>IFERROR(VLOOKUP(Table3[[#This Row],[Order ID]],returns[[Order ID]:[Status]],2,FALSE), "")</f>
        <v/>
      </c>
      <c r="M4563">
        <v>3.38</v>
      </c>
      <c r="N4563">
        <v>0.85</v>
      </c>
      <c r="O4563" t="s">
        <v>292</v>
      </c>
      <c r="P4563" t="s">
        <v>11</v>
      </c>
      <c r="Q4563">
        <v>94043</v>
      </c>
      <c r="R4563" t="s">
        <v>12</v>
      </c>
      <c r="S4563" t="s">
        <v>1976</v>
      </c>
      <c r="T4563" t="e">
        <f>VLOOKUP(Table3[[#This Row],[Region]],managers5[],2,FALSE)</f>
        <v>#N/A</v>
      </c>
      <c r="U4563" t="s">
        <v>1955</v>
      </c>
      <c r="V4563" t="s">
        <v>1959</v>
      </c>
      <c r="W4563" t="s">
        <v>14</v>
      </c>
      <c r="X4563" t="s">
        <v>71</v>
      </c>
      <c r="Y4563" t="s">
        <v>16</v>
      </c>
      <c r="Z4563" t="s">
        <v>106</v>
      </c>
      <c r="AA4563" t="s">
        <v>1800</v>
      </c>
      <c r="AB4563" t="s">
        <v>35</v>
      </c>
      <c r="AC4563">
        <v>0.48</v>
      </c>
      <c r="AD4563" s="2">
        <v>40029</v>
      </c>
    </row>
    <row r="4564" spans="1:30" x14ac:dyDescent="0.35">
      <c r="A4564">
        <v>6030</v>
      </c>
      <c r="B4564">
        <v>6408</v>
      </c>
      <c r="C4564">
        <v>45542</v>
      </c>
      <c r="D4564" s="1">
        <v>40216</v>
      </c>
      <c r="E4564" t="s">
        <v>77</v>
      </c>
      <c r="F4564">
        <v>37</v>
      </c>
      <c r="G4564">
        <v>281.79000000000002</v>
      </c>
      <c r="H4564">
        <v>0.04</v>
      </c>
      <c r="I4564" t="s">
        <v>33</v>
      </c>
      <c r="J4564" s="8">
        <v>-50.96</v>
      </c>
      <c r="K4564" s="8">
        <f>IF(Table3[[#This Row],[Return Status]] = "Returned", 0, Table3[[#This Row],[Profit]])</f>
        <v>-50.96</v>
      </c>
      <c r="L4564" s="8" t="str">
        <f>IFERROR(VLOOKUP(Table3[[#This Row],[Order ID]],returns[[Order ID]:[Status]],2,FALSE), "")</f>
        <v/>
      </c>
      <c r="M4564">
        <v>7.64</v>
      </c>
      <c r="N4564">
        <v>5.83</v>
      </c>
      <c r="O4564" t="s">
        <v>1489</v>
      </c>
      <c r="P4564" t="s">
        <v>37</v>
      </c>
      <c r="Q4564">
        <v>43055</v>
      </c>
      <c r="R4564" t="s">
        <v>37</v>
      </c>
      <c r="S4564" t="s">
        <v>1979</v>
      </c>
      <c r="T4564" t="e">
        <f>VLOOKUP(Table3[[#This Row],[Region]],managers5[],2,FALSE)</f>
        <v>#N/A</v>
      </c>
      <c r="U4564" t="s">
        <v>1956</v>
      </c>
      <c r="W4564" t="s">
        <v>14</v>
      </c>
      <c r="X4564" t="s">
        <v>71</v>
      </c>
      <c r="Y4564" t="s">
        <v>16</v>
      </c>
      <c r="Z4564" t="s">
        <v>30</v>
      </c>
      <c r="AA4564" t="s">
        <v>657</v>
      </c>
      <c r="AB4564" t="s">
        <v>35</v>
      </c>
      <c r="AC4564">
        <v>0.36</v>
      </c>
      <c r="AD4564" s="2">
        <v>40219</v>
      </c>
    </row>
    <row r="4565" spans="1:30" x14ac:dyDescent="0.35">
      <c r="A4565">
        <v>6041</v>
      </c>
      <c r="B4565">
        <v>6409</v>
      </c>
      <c r="C4565">
        <v>45542</v>
      </c>
      <c r="D4565" s="1">
        <v>40216</v>
      </c>
      <c r="E4565" t="s">
        <v>77</v>
      </c>
      <c r="F4565">
        <v>40</v>
      </c>
      <c r="G4565">
        <v>4064.2719999999999</v>
      </c>
      <c r="H4565">
        <v>0.01</v>
      </c>
      <c r="I4565" t="s">
        <v>49</v>
      </c>
      <c r="J4565" s="8">
        <v>-300.854983</v>
      </c>
      <c r="K4565" s="8">
        <f>IF(Table3[[#This Row],[Return Status]] = "Returned", 0, Table3[[#This Row],[Profit]])</f>
        <v>-300.854983</v>
      </c>
      <c r="L4565" s="8" t="str">
        <f>IFERROR(VLOOKUP(Table3[[#This Row],[Order ID]],returns[[Order ID]:[Status]],2,FALSE), "")</f>
        <v/>
      </c>
      <c r="M4565">
        <v>124.49</v>
      </c>
      <c r="N4565">
        <v>51.94</v>
      </c>
      <c r="O4565" t="s">
        <v>1489</v>
      </c>
      <c r="P4565" t="s">
        <v>37</v>
      </c>
      <c r="Q4565">
        <v>43055</v>
      </c>
      <c r="R4565" t="s">
        <v>37</v>
      </c>
      <c r="S4565" t="s">
        <v>1979</v>
      </c>
      <c r="T4565" t="e">
        <f>VLOOKUP(Table3[[#This Row],[Region]],managers5[],2,FALSE)</f>
        <v>#N/A</v>
      </c>
      <c r="U4565" t="s">
        <v>1956</v>
      </c>
      <c r="W4565" t="s">
        <v>14</v>
      </c>
      <c r="X4565" t="s">
        <v>71</v>
      </c>
      <c r="Y4565" t="s">
        <v>50</v>
      </c>
      <c r="Z4565" t="s">
        <v>51</v>
      </c>
      <c r="AA4565" t="s">
        <v>547</v>
      </c>
      <c r="AB4565" t="s">
        <v>53</v>
      </c>
      <c r="AC4565">
        <v>0.63</v>
      </c>
      <c r="AD4565" s="2">
        <v>40217</v>
      </c>
    </row>
    <row r="4566" spans="1:30" x14ac:dyDescent="0.35">
      <c r="A4566">
        <v>3927</v>
      </c>
      <c r="B4566">
        <v>6410</v>
      </c>
      <c r="C4566">
        <v>45543</v>
      </c>
      <c r="D4566" s="1">
        <v>40576</v>
      </c>
      <c r="E4566" t="s">
        <v>32</v>
      </c>
      <c r="F4566">
        <v>16</v>
      </c>
      <c r="G4566">
        <v>1223.43</v>
      </c>
      <c r="H4566">
        <v>0.01</v>
      </c>
      <c r="I4566" t="s">
        <v>49</v>
      </c>
      <c r="J4566" s="8">
        <v>-1615.5853999999999</v>
      </c>
      <c r="K4566" s="8">
        <f>IF(Table3[[#This Row],[Return Status]] = "Returned", 0, Table3[[#This Row],[Profit]])</f>
        <v>-1615.5853999999999</v>
      </c>
      <c r="L4566" s="8" t="str">
        <f>IFERROR(VLOOKUP(Table3[[#This Row],[Order ID]],returns[[Order ID]:[Status]],2,FALSE), "")</f>
        <v/>
      </c>
      <c r="M4566">
        <v>70.89</v>
      </c>
      <c r="N4566">
        <v>89.3</v>
      </c>
      <c r="O4566" t="s">
        <v>1333</v>
      </c>
      <c r="P4566" t="s">
        <v>37</v>
      </c>
      <c r="Q4566">
        <v>15102</v>
      </c>
      <c r="R4566" t="s">
        <v>37</v>
      </c>
      <c r="S4566" t="s">
        <v>1979</v>
      </c>
      <c r="T4566" t="e">
        <f>VLOOKUP(Table3[[#This Row],[Region]],managers5[],2,FALSE)</f>
        <v>#N/A</v>
      </c>
      <c r="U4566" t="s">
        <v>1956</v>
      </c>
      <c r="W4566" t="s">
        <v>14</v>
      </c>
      <c r="X4566" t="s">
        <v>71</v>
      </c>
      <c r="Y4566" t="s">
        <v>50</v>
      </c>
      <c r="Z4566" t="s">
        <v>51</v>
      </c>
      <c r="AA4566" t="s">
        <v>410</v>
      </c>
      <c r="AB4566" t="s">
        <v>53</v>
      </c>
      <c r="AC4566">
        <v>0.69</v>
      </c>
      <c r="AD4566" s="1">
        <v>40580</v>
      </c>
    </row>
    <row r="4567" spans="1:30" x14ac:dyDescent="0.35">
      <c r="A4567">
        <v>2796</v>
      </c>
      <c r="B4567">
        <v>5426</v>
      </c>
      <c r="C4567">
        <v>38561</v>
      </c>
      <c r="D4567" s="1">
        <v>40785</v>
      </c>
      <c r="E4567" t="s">
        <v>41</v>
      </c>
      <c r="F4567">
        <v>19</v>
      </c>
      <c r="G4567">
        <v>169.4</v>
      </c>
      <c r="H4567">
        <v>0.1</v>
      </c>
      <c r="I4567" t="s">
        <v>9</v>
      </c>
      <c r="J4567" s="8">
        <v>-59.64</v>
      </c>
      <c r="K4567" s="8">
        <f>IF(Table3[[#This Row],[Return Status]] = "Returned", 0, Table3[[#This Row],[Profit]])</f>
        <v>-59.64</v>
      </c>
      <c r="L4567" s="8" t="str">
        <f>IFERROR(VLOOKUP(Table3[[#This Row],[Order ID]],returns[[Order ID]:[Status]],2,FALSE), "")</f>
        <v/>
      </c>
      <c r="M4567">
        <v>9.48</v>
      </c>
      <c r="N4567">
        <v>7.29</v>
      </c>
      <c r="O4567" t="s">
        <v>1542</v>
      </c>
      <c r="P4567" t="s">
        <v>64</v>
      </c>
      <c r="Q4567">
        <v>42301</v>
      </c>
      <c r="R4567" t="s">
        <v>65</v>
      </c>
      <c r="S4567" t="s">
        <v>1978</v>
      </c>
      <c r="T4567" t="e">
        <f>VLOOKUP(Table3[[#This Row],[Region]],managers5[],2,FALSE)</f>
        <v>#N/A</v>
      </c>
      <c r="U4567" t="s">
        <v>1957</v>
      </c>
      <c r="V4567" t="s">
        <v>1959</v>
      </c>
      <c r="W4567" t="s">
        <v>14</v>
      </c>
      <c r="X4567" t="s">
        <v>24</v>
      </c>
      <c r="Y4567" t="s">
        <v>50</v>
      </c>
      <c r="Z4567" t="s">
        <v>61</v>
      </c>
      <c r="AA4567" t="s">
        <v>912</v>
      </c>
      <c r="AB4567" t="s">
        <v>109</v>
      </c>
      <c r="AC4567">
        <v>0.45</v>
      </c>
      <c r="AD4567" s="1">
        <v>40787</v>
      </c>
    </row>
    <row r="4568" spans="1:30" x14ac:dyDescent="0.35">
      <c r="A4568">
        <v>869</v>
      </c>
      <c r="B4568">
        <v>1954</v>
      </c>
      <c r="C4568">
        <v>13988</v>
      </c>
      <c r="D4568" s="1">
        <v>41122</v>
      </c>
      <c r="E4568" t="s">
        <v>8</v>
      </c>
      <c r="F4568">
        <v>34</v>
      </c>
      <c r="G4568">
        <v>180.27</v>
      </c>
      <c r="H4568">
        <v>0.01</v>
      </c>
      <c r="I4568" t="s">
        <v>9</v>
      </c>
      <c r="J4568" s="8">
        <v>-59.71</v>
      </c>
      <c r="K4568" s="8">
        <f>IF(Table3[[#This Row],[Return Status]] = "Returned", 0, Table3[[#This Row],[Profit]])</f>
        <v>-59.71</v>
      </c>
      <c r="L4568" s="8" t="str">
        <f>IFERROR(VLOOKUP(Table3[[#This Row],[Order ID]],returns[[Order ID]:[Status]],2,FALSE), "")</f>
        <v/>
      </c>
      <c r="M4568">
        <v>4.95</v>
      </c>
      <c r="N4568">
        <v>5.32</v>
      </c>
      <c r="O4568" t="s">
        <v>1011</v>
      </c>
      <c r="P4568" t="s">
        <v>43</v>
      </c>
      <c r="Q4568">
        <v>28110</v>
      </c>
      <c r="R4568" t="s">
        <v>44</v>
      </c>
      <c r="S4568" t="s">
        <v>1978</v>
      </c>
      <c r="T4568" t="e">
        <f>VLOOKUP(Table3[[#This Row],[Region]],managers5[],2,FALSE)</f>
        <v>#N/A</v>
      </c>
      <c r="U4568" t="s">
        <v>1957</v>
      </c>
      <c r="V4568" t="s">
        <v>1959</v>
      </c>
      <c r="W4568" t="s">
        <v>14</v>
      </c>
      <c r="X4568" t="s">
        <v>24</v>
      </c>
      <c r="Y4568" t="s">
        <v>50</v>
      </c>
      <c r="Z4568" t="s">
        <v>61</v>
      </c>
      <c r="AA4568" t="s">
        <v>523</v>
      </c>
      <c r="AB4568" t="s">
        <v>19</v>
      </c>
      <c r="AC4568">
        <v>0.41</v>
      </c>
      <c r="AD4568" s="1">
        <v>41123</v>
      </c>
    </row>
    <row r="4569" spans="1:30" x14ac:dyDescent="0.35">
      <c r="A4569">
        <v>2912</v>
      </c>
      <c r="B4569">
        <v>1330</v>
      </c>
      <c r="C4569">
        <v>9700</v>
      </c>
      <c r="D4569" s="1">
        <v>40763</v>
      </c>
      <c r="E4569" t="s">
        <v>41</v>
      </c>
      <c r="F4569">
        <v>35</v>
      </c>
      <c r="G4569">
        <v>106.06</v>
      </c>
      <c r="H4569">
        <v>0.08</v>
      </c>
      <c r="I4569" t="s">
        <v>9</v>
      </c>
      <c r="J4569" s="8">
        <v>-59.74</v>
      </c>
      <c r="K4569" s="8">
        <f>IF(Table3[[#This Row],[Return Status]] = "Returned", 0, Table3[[#This Row],[Profit]])</f>
        <v>-59.74</v>
      </c>
      <c r="L4569" s="8" t="str">
        <f>IFERROR(VLOOKUP(Table3[[#This Row],[Order ID]],returns[[Order ID]:[Status]],2,FALSE), "")</f>
        <v/>
      </c>
      <c r="M4569">
        <v>3.14</v>
      </c>
      <c r="N4569">
        <v>1.92</v>
      </c>
      <c r="O4569" t="s">
        <v>1573</v>
      </c>
      <c r="P4569" t="s">
        <v>120</v>
      </c>
      <c r="Q4569">
        <v>33334</v>
      </c>
      <c r="R4569" t="s">
        <v>56</v>
      </c>
      <c r="S4569" t="s">
        <v>1978</v>
      </c>
      <c r="T4569" t="e">
        <f>VLOOKUP(Table3[[#This Row],[Region]],managers5[],2,FALSE)</f>
        <v>#N/A</v>
      </c>
      <c r="U4569" t="s">
        <v>1957</v>
      </c>
      <c r="V4569" t="s">
        <v>1959</v>
      </c>
      <c r="W4569" t="s">
        <v>14</v>
      </c>
      <c r="X4569" t="s">
        <v>39</v>
      </c>
      <c r="Y4569" t="s">
        <v>16</v>
      </c>
      <c r="Z4569" t="s">
        <v>67</v>
      </c>
      <c r="AA4569" t="s">
        <v>946</v>
      </c>
      <c r="AB4569" t="s">
        <v>35</v>
      </c>
      <c r="AC4569">
        <v>0.84</v>
      </c>
      <c r="AD4569" s="1">
        <v>40764</v>
      </c>
    </row>
    <row r="4570" spans="1:30" x14ac:dyDescent="0.35">
      <c r="A4570">
        <v>6615</v>
      </c>
      <c r="B4570">
        <v>2640</v>
      </c>
      <c r="C4570">
        <v>19105</v>
      </c>
      <c r="D4570" s="1">
        <v>40114</v>
      </c>
      <c r="E4570" t="s">
        <v>77</v>
      </c>
      <c r="F4570">
        <v>29</v>
      </c>
      <c r="G4570">
        <v>172.98</v>
      </c>
      <c r="H4570">
        <v>0.08</v>
      </c>
      <c r="I4570" t="s">
        <v>9</v>
      </c>
      <c r="J4570" s="8">
        <v>-59.75</v>
      </c>
      <c r="K4570" s="8">
        <f>IF(Table3[[#This Row],[Return Status]] = "Returned", 0, Table3[[#This Row],[Profit]])</f>
        <v>-59.75</v>
      </c>
      <c r="L4570" s="8" t="str">
        <f>IFERROR(VLOOKUP(Table3[[#This Row],[Order ID]],returns[[Order ID]:[Status]],2,FALSE), "")</f>
        <v/>
      </c>
      <c r="M4570">
        <v>5.98</v>
      </c>
      <c r="N4570">
        <v>5.46</v>
      </c>
      <c r="O4570" t="s">
        <v>1838</v>
      </c>
      <c r="P4570" t="s">
        <v>64</v>
      </c>
      <c r="Q4570">
        <v>42003</v>
      </c>
      <c r="R4570" t="s">
        <v>65</v>
      </c>
      <c r="S4570" t="s">
        <v>1978</v>
      </c>
      <c r="T4570" t="e">
        <f>VLOOKUP(Table3[[#This Row],[Region]],managers5[],2,FALSE)</f>
        <v>#N/A</v>
      </c>
      <c r="U4570" t="s">
        <v>1957</v>
      </c>
      <c r="V4570" t="s">
        <v>1959</v>
      </c>
      <c r="W4570" t="s">
        <v>14</v>
      </c>
      <c r="X4570" t="s">
        <v>71</v>
      </c>
      <c r="Y4570" t="s">
        <v>16</v>
      </c>
      <c r="Z4570" t="s">
        <v>30</v>
      </c>
      <c r="AA4570" t="s">
        <v>364</v>
      </c>
      <c r="AB4570" t="s">
        <v>19</v>
      </c>
      <c r="AC4570">
        <v>0.36</v>
      </c>
      <c r="AD4570" s="2">
        <v>40114</v>
      </c>
    </row>
    <row r="4571" spans="1:30" x14ac:dyDescent="0.35">
      <c r="A4571">
        <v>5704</v>
      </c>
      <c r="B4571">
        <v>6418</v>
      </c>
      <c r="C4571">
        <v>45605</v>
      </c>
      <c r="D4571" s="1">
        <v>40278</v>
      </c>
      <c r="E4571" t="s">
        <v>20</v>
      </c>
      <c r="F4571">
        <v>7</v>
      </c>
      <c r="G4571">
        <v>1494.27</v>
      </c>
      <c r="H4571">
        <v>0.05</v>
      </c>
      <c r="I4571" t="s">
        <v>49</v>
      </c>
      <c r="J4571" s="8">
        <v>-248.78</v>
      </c>
      <c r="K4571" s="8">
        <f>IF(Table3[[#This Row],[Return Status]] = "Returned", 0, Table3[[#This Row],[Profit]])</f>
        <v>0</v>
      </c>
      <c r="L4571" s="8" t="str">
        <f>IFERROR(VLOOKUP(Table3[[#This Row],[Order ID]],returns[[Order ID]:[Status]],2,FALSE), "")</f>
        <v>Returned</v>
      </c>
      <c r="M4571">
        <v>212.6</v>
      </c>
      <c r="N4571">
        <v>52.2</v>
      </c>
      <c r="O4571" t="s">
        <v>126</v>
      </c>
      <c r="P4571" t="s">
        <v>11</v>
      </c>
      <c r="Q4571">
        <v>93422</v>
      </c>
      <c r="R4571" t="s">
        <v>12</v>
      </c>
      <c r="S4571" t="s">
        <v>1976</v>
      </c>
      <c r="T4571" t="e">
        <f>VLOOKUP(Table3[[#This Row],[Region]],managers5[],2,FALSE)</f>
        <v>#N/A</v>
      </c>
      <c r="U4571" t="s">
        <v>1955</v>
      </c>
      <c r="V4571" t="s">
        <v>1959</v>
      </c>
      <c r="W4571" t="s">
        <v>14</v>
      </c>
      <c r="X4571" t="s">
        <v>15</v>
      </c>
      <c r="Y4571" t="s">
        <v>50</v>
      </c>
      <c r="Z4571" t="s">
        <v>51</v>
      </c>
      <c r="AA4571" t="s">
        <v>1048</v>
      </c>
      <c r="AB4571" t="s">
        <v>53</v>
      </c>
      <c r="AC4571">
        <v>0.64</v>
      </c>
      <c r="AD4571" s="2">
        <v>40280</v>
      </c>
    </row>
    <row r="4572" spans="1:30" x14ac:dyDescent="0.35">
      <c r="A4572">
        <v>1496</v>
      </c>
      <c r="B4572">
        <v>6422</v>
      </c>
      <c r="C4572">
        <v>45635</v>
      </c>
      <c r="D4572" s="1">
        <v>41006</v>
      </c>
      <c r="E4572" t="s">
        <v>32</v>
      </c>
      <c r="F4572">
        <v>50</v>
      </c>
      <c r="G4572">
        <v>2018.68</v>
      </c>
      <c r="H4572">
        <v>0.1</v>
      </c>
      <c r="I4572" t="s">
        <v>9</v>
      </c>
      <c r="J4572" s="8">
        <v>731.72</v>
      </c>
      <c r="K4572" s="8">
        <f>IF(Table3[[#This Row],[Return Status]] = "Returned", 0, Table3[[#This Row],[Profit]])</f>
        <v>731.72</v>
      </c>
      <c r="L4572" s="8" t="str">
        <f>IFERROR(VLOOKUP(Table3[[#This Row],[Order ID]],returns[[Order ID]:[Status]],2,FALSE), "")</f>
        <v/>
      </c>
      <c r="M4572">
        <v>43.98</v>
      </c>
      <c r="N4572">
        <v>1.99</v>
      </c>
      <c r="O4572" t="s">
        <v>1333</v>
      </c>
      <c r="P4572" t="s">
        <v>37</v>
      </c>
      <c r="Q4572">
        <v>15102</v>
      </c>
      <c r="R4572" t="s">
        <v>37</v>
      </c>
      <c r="S4572" t="s">
        <v>1979</v>
      </c>
      <c r="T4572" t="e">
        <f>VLOOKUP(Table3[[#This Row],[Region]],managers5[],2,FALSE)</f>
        <v>#N/A</v>
      </c>
      <c r="U4572" t="s">
        <v>1956</v>
      </c>
      <c r="W4572" t="s">
        <v>14</v>
      </c>
      <c r="X4572" t="s">
        <v>71</v>
      </c>
      <c r="Y4572" t="s">
        <v>46</v>
      </c>
      <c r="Z4572" t="s">
        <v>47</v>
      </c>
      <c r="AA4572" t="s">
        <v>581</v>
      </c>
      <c r="AB4572" t="s">
        <v>109</v>
      </c>
      <c r="AC4572">
        <v>0.44</v>
      </c>
      <c r="AD4572" s="1">
        <v>41015</v>
      </c>
    </row>
    <row r="4573" spans="1:30" x14ac:dyDescent="0.35">
      <c r="A4573">
        <v>1142</v>
      </c>
      <c r="B4573">
        <v>6423</v>
      </c>
      <c r="C4573">
        <v>45664</v>
      </c>
      <c r="D4573" s="1">
        <v>41069</v>
      </c>
      <c r="E4573" t="s">
        <v>8</v>
      </c>
      <c r="F4573">
        <v>24</v>
      </c>
      <c r="G4573">
        <v>473.03</v>
      </c>
      <c r="H4573">
        <v>0.09</v>
      </c>
      <c r="I4573" t="s">
        <v>9</v>
      </c>
      <c r="J4573" s="8">
        <v>26.27</v>
      </c>
      <c r="K4573" s="8">
        <f>IF(Table3[[#This Row],[Return Status]] = "Returned", 0, Table3[[#This Row],[Profit]])</f>
        <v>26.27</v>
      </c>
      <c r="L4573" s="8" t="str">
        <f>IFERROR(VLOOKUP(Table3[[#This Row],[Order ID]],returns[[Order ID]:[Status]],2,FALSE), "")</f>
        <v/>
      </c>
      <c r="M4573">
        <v>19.98</v>
      </c>
      <c r="N4573">
        <v>10.49</v>
      </c>
      <c r="O4573" t="s">
        <v>1174</v>
      </c>
      <c r="P4573" t="s">
        <v>11</v>
      </c>
      <c r="Q4573">
        <v>91776</v>
      </c>
      <c r="R4573" t="s">
        <v>12</v>
      </c>
      <c r="S4573" t="s">
        <v>1976</v>
      </c>
      <c r="T4573" t="e">
        <f>VLOOKUP(Table3[[#This Row],[Region]],managers5[],2,FALSE)</f>
        <v>#N/A</v>
      </c>
      <c r="U4573" t="s">
        <v>1955</v>
      </c>
      <c r="V4573" t="s">
        <v>1959</v>
      </c>
      <c r="W4573" t="s">
        <v>14</v>
      </c>
      <c r="X4573" t="s">
        <v>24</v>
      </c>
      <c r="Y4573" t="s">
        <v>50</v>
      </c>
      <c r="Z4573" t="s">
        <v>61</v>
      </c>
      <c r="AA4573" t="s">
        <v>593</v>
      </c>
      <c r="AB4573" t="s">
        <v>19</v>
      </c>
      <c r="AC4573">
        <v>0.49</v>
      </c>
      <c r="AD4573" s="1">
        <v>41070</v>
      </c>
    </row>
    <row r="4574" spans="1:30" x14ac:dyDescent="0.35">
      <c r="A4574">
        <v>4240</v>
      </c>
      <c r="B4574">
        <v>6424</v>
      </c>
      <c r="C4574">
        <v>45668</v>
      </c>
      <c r="D4574" s="1">
        <v>40524</v>
      </c>
      <c r="E4574" t="s">
        <v>8</v>
      </c>
      <c r="F4574">
        <v>8</v>
      </c>
      <c r="G4574">
        <v>704.77</v>
      </c>
      <c r="H4574">
        <v>0.01</v>
      </c>
      <c r="I4574" t="s">
        <v>49</v>
      </c>
      <c r="J4574" s="8">
        <v>-298.89999999999998</v>
      </c>
      <c r="K4574" s="8">
        <f>IF(Table3[[#This Row],[Return Status]] = "Returned", 0, Table3[[#This Row],[Profit]])</f>
        <v>-298.89999999999998</v>
      </c>
      <c r="L4574" s="8" t="str">
        <f>IFERROR(VLOOKUP(Table3[[#This Row],[Order ID]],returns[[Order ID]:[Status]],2,FALSE), "")</f>
        <v/>
      </c>
      <c r="M4574">
        <v>81.94</v>
      </c>
      <c r="N4574">
        <v>55.81</v>
      </c>
      <c r="O4574" t="s">
        <v>1642</v>
      </c>
      <c r="P4574" t="s">
        <v>146</v>
      </c>
      <c r="Q4574">
        <v>83402</v>
      </c>
      <c r="R4574" t="s">
        <v>147</v>
      </c>
      <c r="S4574" t="s">
        <v>1976</v>
      </c>
      <c r="T4574" t="e">
        <f>VLOOKUP(Table3[[#This Row],[Region]],managers5[],2,FALSE)</f>
        <v>#N/A</v>
      </c>
      <c r="U4574" t="s">
        <v>1955</v>
      </c>
      <c r="V4574" t="s">
        <v>1959</v>
      </c>
      <c r="W4574" t="s">
        <v>14</v>
      </c>
      <c r="X4574" t="s">
        <v>71</v>
      </c>
      <c r="Y4574" t="s">
        <v>50</v>
      </c>
      <c r="Z4574" t="s">
        <v>219</v>
      </c>
      <c r="AA4574" t="s">
        <v>1764</v>
      </c>
      <c r="AB4574" t="s">
        <v>53</v>
      </c>
      <c r="AC4574">
        <v>0.6</v>
      </c>
      <c r="AD4574" s="2">
        <v>40525</v>
      </c>
    </row>
    <row r="4575" spans="1:30" x14ac:dyDescent="0.35">
      <c r="A4575">
        <v>818</v>
      </c>
      <c r="B4575">
        <v>6425</v>
      </c>
      <c r="C4575">
        <v>45670</v>
      </c>
      <c r="D4575" s="1">
        <v>41128</v>
      </c>
      <c r="E4575" t="s">
        <v>32</v>
      </c>
      <c r="F4575">
        <v>2</v>
      </c>
      <c r="G4575">
        <v>20.16</v>
      </c>
      <c r="H4575">
        <v>0.06</v>
      </c>
      <c r="I4575" t="s">
        <v>9</v>
      </c>
      <c r="J4575" s="8">
        <v>-13.32</v>
      </c>
      <c r="K4575" s="8">
        <f>IF(Table3[[#This Row],[Return Status]] = "Returned", 0, Table3[[#This Row],[Profit]])</f>
        <v>-13.32</v>
      </c>
      <c r="L4575" s="8" t="str">
        <f>IFERROR(VLOOKUP(Table3[[#This Row],[Order ID]],returns[[Order ID]:[Status]],2,FALSE), "")</f>
        <v/>
      </c>
      <c r="M4575">
        <v>6.48</v>
      </c>
      <c r="N4575">
        <v>7.86</v>
      </c>
      <c r="O4575" t="s">
        <v>829</v>
      </c>
      <c r="P4575" t="s">
        <v>131</v>
      </c>
      <c r="Q4575">
        <v>3820</v>
      </c>
      <c r="R4575" t="s">
        <v>132</v>
      </c>
      <c r="S4575" t="s">
        <v>1979</v>
      </c>
      <c r="T4575" t="e">
        <f>VLOOKUP(Table3[[#This Row],[Region]],managers5[],2,FALSE)</f>
        <v>#N/A</v>
      </c>
      <c r="U4575" t="s">
        <v>1956</v>
      </c>
      <c r="W4575" t="s">
        <v>14</v>
      </c>
      <c r="X4575" t="s">
        <v>71</v>
      </c>
      <c r="Y4575" t="s">
        <v>16</v>
      </c>
      <c r="Z4575" t="s">
        <v>30</v>
      </c>
      <c r="AA4575" t="s">
        <v>968</v>
      </c>
      <c r="AB4575" t="s">
        <v>19</v>
      </c>
      <c r="AC4575">
        <v>0.37</v>
      </c>
      <c r="AD4575" s="1">
        <v>41132</v>
      </c>
    </row>
    <row r="4576" spans="1:30" x14ac:dyDescent="0.35">
      <c r="A4576">
        <v>3179</v>
      </c>
      <c r="B4576">
        <v>6426</v>
      </c>
      <c r="C4576">
        <v>45671</v>
      </c>
      <c r="D4576" s="1">
        <v>40706</v>
      </c>
      <c r="E4576" t="s">
        <v>32</v>
      </c>
      <c r="F4576">
        <v>13</v>
      </c>
      <c r="G4576">
        <v>126.68</v>
      </c>
      <c r="H4576">
        <v>0.05</v>
      </c>
      <c r="I4576" t="s">
        <v>9</v>
      </c>
      <c r="J4576" s="8">
        <v>7</v>
      </c>
      <c r="K4576" s="8">
        <f>IF(Table3[[#This Row],[Return Status]] = "Returned", 0, Table3[[#This Row],[Profit]])</f>
        <v>7</v>
      </c>
      <c r="L4576" s="8" t="str">
        <f>IFERROR(VLOOKUP(Table3[[#This Row],[Order ID]],returns[[Order ID]:[Status]],2,FALSE), "")</f>
        <v/>
      </c>
      <c r="M4576">
        <v>9.77</v>
      </c>
      <c r="N4576">
        <v>6.02</v>
      </c>
      <c r="O4576" t="s">
        <v>1464</v>
      </c>
      <c r="P4576" t="s">
        <v>11</v>
      </c>
      <c r="Q4576">
        <v>95062</v>
      </c>
      <c r="R4576" t="s">
        <v>12</v>
      </c>
      <c r="S4576" t="s">
        <v>1976</v>
      </c>
      <c r="T4576" t="e">
        <f>VLOOKUP(Table3[[#This Row],[Region]],managers5[],2,FALSE)</f>
        <v>#N/A</v>
      </c>
      <c r="U4576" t="s">
        <v>1955</v>
      </c>
      <c r="V4576" t="s">
        <v>1959</v>
      </c>
      <c r="W4576" t="s">
        <v>14</v>
      </c>
      <c r="X4576" t="s">
        <v>39</v>
      </c>
      <c r="Y4576" t="s">
        <v>50</v>
      </c>
      <c r="Z4576" t="s">
        <v>61</v>
      </c>
      <c r="AA4576" t="s">
        <v>1097</v>
      </c>
      <c r="AB4576" t="s">
        <v>69</v>
      </c>
      <c r="AC4576">
        <v>0.48</v>
      </c>
      <c r="AD4576" s="1">
        <v>40713</v>
      </c>
    </row>
    <row r="4577" spans="1:30" x14ac:dyDescent="0.35">
      <c r="A4577">
        <v>1444</v>
      </c>
      <c r="B4577">
        <v>6428</v>
      </c>
      <c r="C4577">
        <v>45698</v>
      </c>
      <c r="D4577" s="1">
        <v>41022</v>
      </c>
      <c r="E4577" t="s">
        <v>77</v>
      </c>
      <c r="F4577">
        <v>36</v>
      </c>
      <c r="G4577">
        <v>263.37</v>
      </c>
      <c r="H4577">
        <v>0.04</v>
      </c>
      <c r="I4577" t="s">
        <v>9</v>
      </c>
      <c r="J4577" s="8">
        <v>-5.68</v>
      </c>
      <c r="K4577" s="8">
        <f>IF(Table3[[#This Row],[Return Status]] = "Returned", 0, Table3[[#This Row],[Profit]])</f>
        <v>0</v>
      </c>
      <c r="L4577" s="8" t="str">
        <f>IFERROR(VLOOKUP(Table3[[#This Row],[Order ID]],returns[[Order ID]:[Status]],2,FALSE), "")</f>
        <v>Returned</v>
      </c>
      <c r="M4577">
        <v>7.28</v>
      </c>
      <c r="N4577">
        <v>4.2300000000000004</v>
      </c>
      <c r="O4577" t="s">
        <v>1307</v>
      </c>
      <c r="P4577" t="s">
        <v>37</v>
      </c>
      <c r="Q4577">
        <v>45324</v>
      </c>
      <c r="R4577" t="s">
        <v>37</v>
      </c>
      <c r="S4577" t="s">
        <v>1979</v>
      </c>
      <c r="T4577" t="e">
        <f>VLOOKUP(Table3[[#This Row],[Region]],managers5[],2,FALSE)</f>
        <v>#N/A</v>
      </c>
      <c r="U4577" t="s">
        <v>1956</v>
      </c>
      <c r="W4577" t="s">
        <v>14</v>
      </c>
      <c r="X4577" t="s">
        <v>15</v>
      </c>
      <c r="Y4577" t="s">
        <v>16</v>
      </c>
      <c r="Z4577" t="s">
        <v>30</v>
      </c>
      <c r="AA4577" t="s">
        <v>34</v>
      </c>
      <c r="AB4577" t="s">
        <v>35</v>
      </c>
      <c r="AC4577">
        <v>0.39</v>
      </c>
      <c r="AD4577" s="1">
        <v>41025</v>
      </c>
    </row>
    <row r="4578" spans="1:30" x14ac:dyDescent="0.35">
      <c r="A4578">
        <v>1451</v>
      </c>
      <c r="B4578">
        <v>6427</v>
      </c>
      <c r="C4578">
        <v>45698</v>
      </c>
      <c r="D4578" s="1">
        <v>41022</v>
      </c>
      <c r="E4578" t="s">
        <v>77</v>
      </c>
      <c r="F4578">
        <v>40</v>
      </c>
      <c r="G4578">
        <v>6559.01</v>
      </c>
      <c r="H4578">
        <v>0.1</v>
      </c>
      <c r="I4578" t="s">
        <v>9</v>
      </c>
      <c r="J4578" s="8">
        <v>2307.5715</v>
      </c>
      <c r="K4578" s="8">
        <f>IF(Table3[[#This Row],[Return Status]] = "Returned", 0, Table3[[#This Row],[Profit]])</f>
        <v>0</v>
      </c>
      <c r="L4578" s="8" t="str">
        <f>IFERROR(VLOOKUP(Table3[[#This Row],[Order ID]],returns[[Order ID]:[Status]],2,FALSE), "")</f>
        <v>Returned</v>
      </c>
      <c r="M4578">
        <v>172.99</v>
      </c>
      <c r="N4578">
        <v>19.989999999999998</v>
      </c>
      <c r="O4578" t="s">
        <v>1307</v>
      </c>
      <c r="P4578" t="s">
        <v>37</v>
      </c>
      <c r="Q4578">
        <v>45324</v>
      </c>
      <c r="R4578" t="s">
        <v>37</v>
      </c>
      <c r="S4578" t="s">
        <v>1979</v>
      </c>
      <c r="T4578" t="e">
        <f>VLOOKUP(Table3[[#This Row],[Region]],managers5[],2,FALSE)</f>
        <v>#N/A</v>
      </c>
      <c r="U4578" t="s">
        <v>1956</v>
      </c>
      <c r="W4578" t="s">
        <v>14</v>
      </c>
      <c r="X4578" t="s">
        <v>15</v>
      </c>
      <c r="Y4578" t="s">
        <v>16</v>
      </c>
      <c r="Z4578" t="s">
        <v>17</v>
      </c>
      <c r="AA4578" t="s">
        <v>1224</v>
      </c>
      <c r="AB4578" t="s">
        <v>19</v>
      </c>
      <c r="AC4578">
        <v>0.39</v>
      </c>
      <c r="AD4578" s="1">
        <v>41024</v>
      </c>
    </row>
    <row r="4579" spans="1:30" x14ac:dyDescent="0.35">
      <c r="A4579">
        <v>5291</v>
      </c>
      <c r="B4579">
        <v>6430</v>
      </c>
      <c r="C4579">
        <v>45728</v>
      </c>
      <c r="D4579" s="1">
        <v>40350</v>
      </c>
      <c r="E4579" t="s">
        <v>77</v>
      </c>
      <c r="F4579">
        <v>49</v>
      </c>
      <c r="G4579">
        <v>1711.79</v>
      </c>
      <c r="H4579">
        <v>0.01</v>
      </c>
      <c r="I4579" t="s">
        <v>9</v>
      </c>
      <c r="J4579" s="8">
        <v>812.32</v>
      </c>
      <c r="K4579" s="8">
        <f>IF(Table3[[#This Row],[Return Status]] = "Returned", 0, Table3[[#This Row],[Profit]])</f>
        <v>812.32</v>
      </c>
      <c r="L4579" s="8" t="str">
        <f>IFERROR(VLOOKUP(Table3[[#This Row],[Order ID]],returns[[Order ID]:[Status]],2,FALSE), "")</f>
        <v/>
      </c>
      <c r="M4579">
        <v>33.29</v>
      </c>
      <c r="N4579">
        <v>1.99</v>
      </c>
      <c r="O4579" t="s">
        <v>1536</v>
      </c>
      <c r="P4579" t="s">
        <v>11</v>
      </c>
      <c r="Q4579">
        <v>91104</v>
      </c>
      <c r="R4579" t="s">
        <v>12</v>
      </c>
      <c r="S4579" t="s">
        <v>1976</v>
      </c>
      <c r="T4579" t="e">
        <f>VLOOKUP(Table3[[#This Row],[Region]],managers5[],2,FALSE)</f>
        <v>#N/A</v>
      </c>
      <c r="U4579" t="s">
        <v>1955</v>
      </c>
      <c r="V4579" t="s">
        <v>1959</v>
      </c>
      <c r="W4579" t="s">
        <v>14</v>
      </c>
      <c r="X4579" t="s">
        <v>15</v>
      </c>
      <c r="Y4579" t="s">
        <v>46</v>
      </c>
      <c r="Z4579" t="s">
        <v>47</v>
      </c>
      <c r="AA4579" t="s">
        <v>1123</v>
      </c>
      <c r="AB4579" t="s">
        <v>109</v>
      </c>
      <c r="AC4579">
        <v>0.41</v>
      </c>
      <c r="AD4579" s="2">
        <v>40351</v>
      </c>
    </row>
    <row r="4580" spans="1:30" x14ac:dyDescent="0.35">
      <c r="A4580">
        <v>5292</v>
      </c>
      <c r="B4580">
        <v>6431</v>
      </c>
      <c r="C4580">
        <v>45728</v>
      </c>
      <c r="D4580" s="1">
        <v>40350</v>
      </c>
      <c r="E4580" t="s">
        <v>77</v>
      </c>
      <c r="F4580">
        <v>11</v>
      </c>
      <c r="G4580">
        <v>38.24</v>
      </c>
      <c r="H4580">
        <v>0.02</v>
      </c>
      <c r="I4580" t="s">
        <v>9</v>
      </c>
      <c r="J4580" s="8">
        <v>-37.549999999999997</v>
      </c>
      <c r="K4580" s="8">
        <f>IF(Table3[[#This Row],[Return Status]] = "Returned", 0, Table3[[#This Row],[Profit]])</f>
        <v>-37.549999999999997</v>
      </c>
      <c r="L4580" s="8" t="str">
        <f>IFERROR(VLOOKUP(Table3[[#This Row],[Order ID]],returns[[Order ID]:[Status]],2,FALSE), "")</f>
        <v/>
      </c>
      <c r="M4580">
        <v>2.88</v>
      </c>
      <c r="N4580">
        <v>5.33</v>
      </c>
      <c r="O4580" t="s">
        <v>1536</v>
      </c>
      <c r="P4580" t="s">
        <v>131</v>
      </c>
      <c r="Q4580">
        <v>4106</v>
      </c>
      <c r="R4580" t="s">
        <v>132</v>
      </c>
      <c r="S4580" t="s">
        <v>1979</v>
      </c>
      <c r="T4580" t="e">
        <f>VLOOKUP(Table3[[#This Row],[Region]],managers5[],2,FALSE)</f>
        <v>#N/A</v>
      </c>
      <c r="U4580" t="s">
        <v>1956</v>
      </c>
      <c r="W4580" t="s">
        <v>14</v>
      </c>
      <c r="X4580" t="s">
        <v>15</v>
      </c>
      <c r="Y4580" t="s">
        <v>16</v>
      </c>
      <c r="Z4580" t="s">
        <v>99</v>
      </c>
      <c r="AA4580" t="s">
        <v>1490</v>
      </c>
      <c r="AB4580" t="s">
        <v>19</v>
      </c>
      <c r="AC4580">
        <v>0.36</v>
      </c>
      <c r="AD4580" s="2">
        <v>40351</v>
      </c>
    </row>
    <row r="4581" spans="1:30" x14ac:dyDescent="0.35">
      <c r="A4581">
        <v>2454</v>
      </c>
      <c r="B4581">
        <v>3326</v>
      </c>
      <c r="C4581">
        <v>23781</v>
      </c>
      <c r="D4581" s="1">
        <v>40847</v>
      </c>
      <c r="E4581" t="s">
        <v>41</v>
      </c>
      <c r="F4581">
        <v>30</v>
      </c>
      <c r="G4581">
        <v>200.24</v>
      </c>
      <c r="H4581">
        <v>0</v>
      </c>
      <c r="I4581" t="s">
        <v>9</v>
      </c>
      <c r="J4581" s="8">
        <v>-59.85</v>
      </c>
      <c r="K4581" s="8">
        <f>IF(Table3[[#This Row],[Return Status]] = "Returned", 0, Table3[[#This Row],[Profit]])</f>
        <v>-59.85</v>
      </c>
      <c r="L4581" s="8" t="str">
        <f>IFERROR(VLOOKUP(Table3[[#This Row],[Order ID]],returns[[Order ID]:[Status]],2,FALSE), "")</f>
        <v/>
      </c>
      <c r="M4581">
        <v>6.48</v>
      </c>
      <c r="N4581">
        <v>5.84</v>
      </c>
      <c r="O4581" t="s">
        <v>938</v>
      </c>
      <c r="P4581" t="s">
        <v>64</v>
      </c>
      <c r="Q4581">
        <v>30297</v>
      </c>
      <c r="R4581" t="s">
        <v>65</v>
      </c>
      <c r="S4581" t="s">
        <v>1978</v>
      </c>
      <c r="T4581" t="e">
        <f>VLOOKUP(Table3[[#This Row],[Region]],managers5[],2,FALSE)</f>
        <v>#N/A</v>
      </c>
      <c r="U4581" t="s">
        <v>1957</v>
      </c>
      <c r="V4581" t="s">
        <v>1959</v>
      </c>
      <c r="W4581" t="s">
        <v>14</v>
      </c>
      <c r="X4581" t="s">
        <v>24</v>
      </c>
      <c r="Y4581" t="s">
        <v>16</v>
      </c>
      <c r="Z4581" t="s">
        <v>30</v>
      </c>
      <c r="AA4581" t="s">
        <v>1598</v>
      </c>
      <c r="AB4581" t="s">
        <v>19</v>
      </c>
      <c r="AC4581">
        <v>0.37</v>
      </c>
      <c r="AD4581" s="1">
        <v>40849</v>
      </c>
    </row>
    <row r="4582" spans="1:30" x14ac:dyDescent="0.35">
      <c r="A4582">
        <v>7866</v>
      </c>
      <c r="B4582">
        <v>8131</v>
      </c>
      <c r="C4582">
        <v>58116</v>
      </c>
      <c r="D4582" s="1">
        <v>39900</v>
      </c>
      <c r="E4582" t="s">
        <v>41</v>
      </c>
      <c r="F4582">
        <v>6</v>
      </c>
      <c r="G4582">
        <v>171.77</v>
      </c>
      <c r="H4582">
        <v>0.01</v>
      </c>
      <c r="I4582" t="s">
        <v>49</v>
      </c>
      <c r="J4582" s="8">
        <v>-59.88</v>
      </c>
      <c r="K4582" s="8">
        <f>IF(Table3[[#This Row],[Return Status]] = "Returned", 0, Table3[[#This Row],[Profit]])</f>
        <v>-59.88</v>
      </c>
      <c r="L4582" s="8" t="str">
        <f>IFERROR(VLOOKUP(Table3[[#This Row],[Order ID]],returns[[Order ID]:[Status]],2,FALSE), "")</f>
        <v/>
      </c>
      <c r="M4582">
        <v>25.98</v>
      </c>
      <c r="N4582">
        <v>14.36</v>
      </c>
      <c r="O4582" t="s">
        <v>1745</v>
      </c>
      <c r="P4582" t="s">
        <v>645</v>
      </c>
      <c r="Q4582">
        <v>30084</v>
      </c>
      <c r="R4582" t="s">
        <v>65</v>
      </c>
      <c r="S4582" t="s">
        <v>1978</v>
      </c>
      <c r="T4582" t="e">
        <f>VLOOKUP(Table3[[#This Row],[Region]],managers5[],2,FALSE)</f>
        <v>#N/A</v>
      </c>
      <c r="U4582" t="s">
        <v>1957</v>
      </c>
      <c r="V4582" t="s">
        <v>1959</v>
      </c>
      <c r="W4582" t="s">
        <v>14</v>
      </c>
      <c r="X4582" t="s">
        <v>15</v>
      </c>
      <c r="Y4582" t="s">
        <v>50</v>
      </c>
      <c r="Z4582" t="s">
        <v>72</v>
      </c>
      <c r="AA4582" t="s">
        <v>507</v>
      </c>
      <c r="AB4582" t="s">
        <v>74</v>
      </c>
      <c r="AC4582">
        <v>0.6</v>
      </c>
      <c r="AD4582" s="2">
        <v>39901</v>
      </c>
    </row>
    <row r="4583" spans="1:30" x14ac:dyDescent="0.35">
      <c r="A4583">
        <v>5117</v>
      </c>
      <c r="B4583">
        <v>6437</v>
      </c>
      <c r="C4583">
        <v>45762</v>
      </c>
      <c r="D4583" s="1">
        <v>40380</v>
      </c>
      <c r="E4583" t="s">
        <v>32</v>
      </c>
      <c r="F4583">
        <v>21</v>
      </c>
      <c r="G4583">
        <v>793.85</v>
      </c>
      <c r="H4583">
        <v>0.01</v>
      </c>
      <c r="I4583" t="s">
        <v>9</v>
      </c>
      <c r="J4583" s="8">
        <v>308.52999999999997</v>
      </c>
      <c r="K4583" s="8">
        <f>IF(Table3[[#This Row],[Return Status]] = "Returned", 0, Table3[[#This Row],[Profit]])</f>
        <v>308.52999999999997</v>
      </c>
      <c r="L4583" s="8" t="str">
        <f>IFERROR(VLOOKUP(Table3[[#This Row],[Order ID]],returns[[Order ID]:[Status]],2,FALSE), "")</f>
        <v/>
      </c>
      <c r="M4583">
        <v>37.94</v>
      </c>
      <c r="N4583">
        <v>5.08</v>
      </c>
      <c r="O4583" t="s">
        <v>228</v>
      </c>
      <c r="P4583" t="s">
        <v>11</v>
      </c>
      <c r="Q4583">
        <v>94404</v>
      </c>
      <c r="R4583" t="s">
        <v>12</v>
      </c>
      <c r="S4583" t="s">
        <v>1976</v>
      </c>
      <c r="T4583" t="e">
        <f>VLOOKUP(Table3[[#This Row],[Region]],managers5[],2,FALSE)</f>
        <v>#N/A</v>
      </c>
      <c r="U4583" t="s">
        <v>1955</v>
      </c>
      <c r="V4583" t="s">
        <v>1959</v>
      </c>
      <c r="W4583" t="s">
        <v>14</v>
      </c>
      <c r="X4583" t="s">
        <v>71</v>
      </c>
      <c r="Y4583" t="s">
        <v>16</v>
      </c>
      <c r="Z4583" t="s">
        <v>30</v>
      </c>
      <c r="AA4583" t="s">
        <v>313</v>
      </c>
      <c r="AB4583" t="s">
        <v>35</v>
      </c>
      <c r="AC4583">
        <v>0.38</v>
      </c>
      <c r="AD4583" s="2">
        <v>40385</v>
      </c>
    </row>
    <row r="4584" spans="1:30" x14ac:dyDescent="0.35">
      <c r="A4584">
        <v>3284</v>
      </c>
      <c r="B4584">
        <v>5948</v>
      </c>
      <c r="C4584">
        <v>42214</v>
      </c>
      <c r="D4584" s="1">
        <v>40687</v>
      </c>
      <c r="E4584" t="s">
        <v>32</v>
      </c>
      <c r="F4584">
        <v>28</v>
      </c>
      <c r="G4584">
        <v>183.65</v>
      </c>
      <c r="H4584">
        <v>0.02</v>
      </c>
      <c r="I4584" t="s">
        <v>9</v>
      </c>
      <c r="J4584" s="8">
        <v>-59.96</v>
      </c>
      <c r="K4584" s="8">
        <f>IF(Table3[[#This Row],[Return Status]] = "Returned", 0, Table3[[#This Row],[Profit]])</f>
        <v>-59.96</v>
      </c>
      <c r="L4584" s="8" t="str">
        <f>IFERROR(VLOOKUP(Table3[[#This Row],[Order ID]],returns[[Order ID]:[Status]],2,FALSE), "")</f>
        <v/>
      </c>
      <c r="M4584">
        <v>6.48</v>
      </c>
      <c r="N4584">
        <v>5.84</v>
      </c>
      <c r="O4584" t="s">
        <v>1221</v>
      </c>
      <c r="P4584" t="s">
        <v>43</v>
      </c>
      <c r="Q4584">
        <v>37042</v>
      </c>
      <c r="R4584" t="s">
        <v>44</v>
      </c>
      <c r="S4584" t="s">
        <v>1978</v>
      </c>
      <c r="T4584" t="e">
        <f>VLOOKUP(Table3[[#This Row],[Region]],managers5[],2,FALSE)</f>
        <v>#N/A</v>
      </c>
      <c r="U4584" t="s">
        <v>1957</v>
      </c>
      <c r="V4584" t="s">
        <v>1959</v>
      </c>
      <c r="W4584" t="s">
        <v>14</v>
      </c>
      <c r="X4584" t="s">
        <v>24</v>
      </c>
      <c r="Y4584" t="s">
        <v>16</v>
      </c>
      <c r="Z4584" t="s">
        <v>30</v>
      </c>
      <c r="AA4584" t="s">
        <v>1598</v>
      </c>
      <c r="AB4584" t="s">
        <v>19</v>
      </c>
      <c r="AC4584">
        <v>0.37</v>
      </c>
      <c r="AD4584" s="1">
        <v>40694</v>
      </c>
    </row>
    <row r="4585" spans="1:30" x14ac:dyDescent="0.35">
      <c r="A4585">
        <v>8124</v>
      </c>
      <c r="B4585">
        <v>6264</v>
      </c>
      <c r="C4585">
        <v>44325</v>
      </c>
      <c r="D4585" s="1">
        <v>39854</v>
      </c>
      <c r="E4585" t="s">
        <v>20</v>
      </c>
      <c r="F4585">
        <v>44</v>
      </c>
      <c r="G4585">
        <v>951.33</v>
      </c>
      <c r="H4585">
        <v>0</v>
      </c>
      <c r="I4585" t="s">
        <v>9</v>
      </c>
      <c r="J4585" s="8">
        <v>-60.66</v>
      </c>
      <c r="K4585" s="8">
        <f>IF(Table3[[#This Row],[Return Status]] = "Returned", 0, Table3[[#This Row],[Profit]])</f>
        <v>-60.66</v>
      </c>
      <c r="L4585" s="8" t="str">
        <f>IFERROR(VLOOKUP(Table3[[#This Row],[Order ID]],returns[[Order ID]:[Status]],2,FALSE), "")</f>
        <v/>
      </c>
      <c r="M4585">
        <v>20.28</v>
      </c>
      <c r="N4585">
        <v>14.39</v>
      </c>
      <c r="O4585" t="s">
        <v>881</v>
      </c>
      <c r="P4585" t="s">
        <v>55</v>
      </c>
      <c r="Q4585">
        <v>33311</v>
      </c>
      <c r="R4585" t="s">
        <v>56</v>
      </c>
      <c r="S4585" t="s">
        <v>1978</v>
      </c>
      <c r="T4585" t="e">
        <f>VLOOKUP(Table3[[#This Row],[Region]],managers5[],2,FALSE)</f>
        <v>#N/A</v>
      </c>
      <c r="U4585" t="s">
        <v>1957</v>
      </c>
      <c r="V4585" t="s">
        <v>1959</v>
      </c>
      <c r="W4585" t="s">
        <v>14</v>
      </c>
      <c r="X4585" t="s">
        <v>71</v>
      </c>
      <c r="Y4585" t="s">
        <v>50</v>
      </c>
      <c r="Z4585" t="s">
        <v>61</v>
      </c>
      <c r="AA4585" t="s">
        <v>1259</v>
      </c>
      <c r="AB4585" t="s">
        <v>19</v>
      </c>
      <c r="AC4585">
        <v>0.47</v>
      </c>
      <c r="AD4585" s="2">
        <v>39856</v>
      </c>
    </row>
    <row r="4586" spans="1:30" x14ac:dyDescent="0.35">
      <c r="A4586">
        <v>1162</v>
      </c>
      <c r="B4586">
        <v>5304</v>
      </c>
      <c r="C4586">
        <v>37762</v>
      </c>
      <c r="D4586" s="1">
        <v>41066</v>
      </c>
      <c r="E4586" t="s">
        <v>20</v>
      </c>
      <c r="F4586">
        <v>20</v>
      </c>
      <c r="G4586">
        <v>135.02000000000001</v>
      </c>
      <c r="H4586">
        <v>0.02</v>
      </c>
      <c r="I4586" t="s">
        <v>9</v>
      </c>
      <c r="J4586" s="8">
        <v>-60.69</v>
      </c>
      <c r="K4586" s="8">
        <f>IF(Table3[[#This Row],[Return Status]] = "Returned", 0, Table3[[#This Row],[Profit]])</f>
        <v>-60.69</v>
      </c>
      <c r="L4586" s="8" t="str">
        <f>IFERROR(VLOOKUP(Table3[[#This Row],[Order ID]],returns[[Order ID]:[Status]],2,FALSE), "")</f>
        <v/>
      </c>
      <c r="M4586">
        <v>6.48</v>
      </c>
      <c r="N4586">
        <v>6.74</v>
      </c>
      <c r="O4586" t="s">
        <v>659</v>
      </c>
      <c r="P4586" t="s">
        <v>43</v>
      </c>
      <c r="Q4586">
        <v>23834</v>
      </c>
      <c r="R4586" t="s">
        <v>44</v>
      </c>
      <c r="S4586" t="s">
        <v>1978</v>
      </c>
      <c r="T4586" t="e">
        <f>VLOOKUP(Table3[[#This Row],[Region]],managers5[],2,FALSE)</f>
        <v>#N/A</v>
      </c>
      <c r="U4586" t="s">
        <v>1957</v>
      </c>
      <c r="V4586" t="s">
        <v>1959</v>
      </c>
      <c r="W4586" t="s">
        <v>14</v>
      </c>
      <c r="X4586" t="s">
        <v>15</v>
      </c>
      <c r="Y4586" t="s">
        <v>16</v>
      </c>
      <c r="Z4586" t="s">
        <v>30</v>
      </c>
      <c r="AA4586" t="s">
        <v>782</v>
      </c>
      <c r="AB4586" t="s">
        <v>19</v>
      </c>
      <c r="AC4586">
        <v>0.37</v>
      </c>
      <c r="AD4586" s="1">
        <v>41067</v>
      </c>
    </row>
    <row r="4587" spans="1:30" x14ac:dyDescent="0.35">
      <c r="A4587">
        <v>6085</v>
      </c>
      <c r="B4587">
        <v>7045</v>
      </c>
      <c r="C4587">
        <v>50304</v>
      </c>
      <c r="D4587" s="1">
        <v>40209</v>
      </c>
      <c r="E4587" t="s">
        <v>41</v>
      </c>
      <c r="F4587">
        <v>3</v>
      </c>
      <c r="G4587">
        <v>72.459999999999994</v>
      </c>
      <c r="H4587">
        <v>0.05</v>
      </c>
      <c r="I4587" t="s">
        <v>49</v>
      </c>
      <c r="J4587" s="8">
        <v>-60.74</v>
      </c>
      <c r="K4587" s="8">
        <f>IF(Table3[[#This Row],[Return Status]] = "Returned", 0, Table3[[#This Row],[Profit]])</f>
        <v>-60.74</v>
      </c>
      <c r="L4587" s="8" t="str">
        <f>IFERROR(VLOOKUP(Table3[[#This Row],[Order ID]],returns[[Order ID]:[Status]],2,FALSE), "")</f>
        <v/>
      </c>
      <c r="M4587">
        <v>15.23</v>
      </c>
      <c r="N4587">
        <v>27.75</v>
      </c>
      <c r="O4587" t="s">
        <v>223</v>
      </c>
      <c r="P4587" t="s">
        <v>589</v>
      </c>
      <c r="Q4587">
        <v>27834</v>
      </c>
      <c r="R4587" t="s">
        <v>44</v>
      </c>
      <c r="S4587" t="s">
        <v>1978</v>
      </c>
      <c r="T4587" t="e">
        <f>VLOOKUP(Table3[[#This Row],[Region]],managers5[],2,FALSE)</f>
        <v>#N/A</v>
      </c>
      <c r="U4587" t="s">
        <v>1957</v>
      </c>
      <c r="V4587" t="s">
        <v>1959</v>
      </c>
      <c r="W4587" t="s">
        <v>14</v>
      </c>
      <c r="X4587" t="s">
        <v>71</v>
      </c>
      <c r="Y4587" t="s">
        <v>50</v>
      </c>
      <c r="Z4587" t="s">
        <v>51</v>
      </c>
      <c r="AA4587" t="s">
        <v>1475</v>
      </c>
      <c r="AB4587" t="s">
        <v>53</v>
      </c>
      <c r="AC4587">
        <v>0.76</v>
      </c>
      <c r="AD4587" s="2">
        <v>40211</v>
      </c>
    </row>
    <row r="4588" spans="1:30" x14ac:dyDescent="0.35">
      <c r="A4588">
        <v>5303</v>
      </c>
      <c r="B4588">
        <v>8147</v>
      </c>
      <c r="C4588">
        <v>58273</v>
      </c>
      <c r="D4588" s="1">
        <v>40349</v>
      </c>
      <c r="E4588" t="s">
        <v>77</v>
      </c>
      <c r="F4588">
        <v>31</v>
      </c>
      <c r="G4588">
        <v>244.9</v>
      </c>
      <c r="H4588">
        <v>0.08</v>
      </c>
      <c r="I4588" t="s">
        <v>9</v>
      </c>
      <c r="J4588" s="8">
        <v>-61.14</v>
      </c>
      <c r="K4588" s="8">
        <f>IF(Table3[[#This Row],[Return Status]] = "Returned", 0, Table3[[#This Row],[Profit]])</f>
        <v>-61.14</v>
      </c>
      <c r="L4588" s="8" t="str">
        <f>IFERROR(VLOOKUP(Table3[[#This Row],[Order ID]],returns[[Order ID]:[Status]],2,FALSE), "")</f>
        <v/>
      </c>
      <c r="M4588">
        <v>8.4600000000000009</v>
      </c>
      <c r="N4588">
        <v>3.62</v>
      </c>
      <c r="O4588" t="s">
        <v>1104</v>
      </c>
      <c r="P4588" t="s">
        <v>155</v>
      </c>
      <c r="Q4588">
        <v>23602</v>
      </c>
      <c r="R4588" t="s">
        <v>44</v>
      </c>
      <c r="S4588" t="s">
        <v>1978</v>
      </c>
      <c r="T4588" t="e">
        <f>VLOOKUP(Table3[[#This Row],[Region]],managers5[],2,FALSE)</f>
        <v>#N/A</v>
      </c>
      <c r="U4588" t="s">
        <v>1957</v>
      </c>
      <c r="V4588" t="s">
        <v>1959</v>
      </c>
      <c r="W4588" t="s">
        <v>14</v>
      </c>
      <c r="X4588" t="s">
        <v>71</v>
      </c>
      <c r="Y4588" t="s">
        <v>46</v>
      </c>
      <c r="Z4588" t="s">
        <v>47</v>
      </c>
      <c r="AA4588" t="s">
        <v>1470</v>
      </c>
      <c r="AB4588" t="s">
        <v>109</v>
      </c>
      <c r="AC4588">
        <v>0.61</v>
      </c>
      <c r="AD4588" s="2">
        <v>40349</v>
      </c>
    </row>
    <row r="4589" spans="1:30" x14ac:dyDescent="0.35">
      <c r="A4589">
        <v>3907</v>
      </c>
      <c r="B4589">
        <v>4281</v>
      </c>
      <c r="C4589">
        <v>30497</v>
      </c>
      <c r="D4589" s="1">
        <v>40580</v>
      </c>
      <c r="E4589" t="s">
        <v>41</v>
      </c>
      <c r="F4589">
        <v>31</v>
      </c>
      <c r="G4589">
        <v>190.06</v>
      </c>
      <c r="H4589">
        <v>0.06</v>
      </c>
      <c r="I4589" t="s">
        <v>9</v>
      </c>
      <c r="J4589" s="8">
        <v>-61.9</v>
      </c>
      <c r="K4589" s="8">
        <f>IF(Table3[[#This Row],[Return Status]] = "Returned", 0, Table3[[#This Row],[Profit]])</f>
        <v>-61.9</v>
      </c>
      <c r="L4589" s="8" t="str">
        <f>IFERROR(VLOOKUP(Table3[[#This Row],[Order ID]],returns[[Order ID]:[Status]],2,FALSE), "")</f>
        <v/>
      </c>
      <c r="M4589">
        <v>5.98</v>
      </c>
      <c r="N4589">
        <v>5.35</v>
      </c>
      <c r="O4589" t="s">
        <v>451</v>
      </c>
      <c r="P4589" t="s">
        <v>90</v>
      </c>
      <c r="Q4589">
        <v>72032</v>
      </c>
      <c r="R4589" t="s">
        <v>56</v>
      </c>
      <c r="S4589" t="s">
        <v>1978</v>
      </c>
      <c r="T4589" t="e">
        <f>VLOOKUP(Table3[[#This Row],[Region]],managers5[],2,FALSE)</f>
        <v>#N/A</v>
      </c>
      <c r="U4589" t="s">
        <v>1957</v>
      </c>
      <c r="V4589" t="s">
        <v>1959</v>
      </c>
      <c r="W4589" t="s">
        <v>14</v>
      </c>
      <c r="X4589" t="s">
        <v>71</v>
      </c>
      <c r="Y4589" t="s">
        <v>16</v>
      </c>
      <c r="Z4589" t="s">
        <v>30</v>
      </c>
      <c r="AA4589" t="s">
        <v>534</v>
      </c>
      <c r="AB4589" t="s">
        <v>19</v>
      </c>
      <c r="AC4589">
        <v>0.4</v>
      </c>
      <c r="AD4589" s="1">
        <v>40582</v>
      </c>
    </row>
    <row r="4590" spans="1:30" x14ac:dyDescent="0.35">
      <c r="A4590">
        <v>627</v>
      </c>
      <c r="B4590">
        <v>4606</v>
      </c>
      <c r="C4590">
        <v>32804</v>
      </c>
      <c r="D4590" s="1">
        <v>41161</v>
      </c>
      <c r="E4590" t="s">
        <v>20</v>
      </c>
      <c r="F4590">
        <v>20</v>
      </c>
      <c r="G4590">
        <v>89.51</v>
      </c>
      <c r="H4590">
        <v>0.02</v>
      </c>
      <c r="I4590" t="s">
        <v>9</v>
      </c>
      <c r="J4590" s="8">
        <v>-61.984999999999999</v>
      </c>
      <c r="K4590" s="8">
        <f>IF(Table3[[#This Row],[Return Status]] = "Returned", 0, Table3[[#This Row],[Profit]])</f>
        <v>-61.984999999999999</v>
      </c>
      <c r="L4590" s="8" t="str">
        <f>IFERROR(VLOOKUP(Table3[[#This Row],[Order ID]],returns[[Order ID]:[Status]],2,FALSE), "")</f>
        <v/>
      </c>
      <c r="M4590">
        <v>3.98</v>
      </c>
      <c r="N4590">
        <v>5.26</v>
      </c>
      <c r="O4590" t="s">
        <v>103</v>
      </c>
      <c r="P4590" t="s">
        <v>43</v>
      </c>
      <c r="Q4590">
        <v>28081</v>
      </c>
      <c r="R4590" t="s">
        <v>44</v>
      </c>
      <c r="S4590" t="s">
        <v>1978</v>
      </c>
      <c r="T4590" t="e">
        <f>VLOOKUP(Table3[[#This Row],[Region]],managers5[],2,FALSE)</f>
        <v>#N/A</v>
      </c>
      <c r="U4590" t="s">
        <v>1957</v>
      </c>
      <c r="V4590" t="s">
        <v>1959</v>
      </c>
      <c r="W4590" t="s">
        <v>14</v>
      </c>
      <c r="X4590" t="s">
        <v>71</v>
      </c>
      <c r="Y4590" t="s">
        <v>16</v>
      </c>
      <c r="Z4590" t="s">
        <v>17</v>
      </c>
      <c r="AA4590" t="s">
        <v>815</v>
      </c>
      <c r="AB4590" t="s">
        <v>19</v>
      </c>
      <c r="AC4590">
        <v>0.38</v>
      </c>
      <c r="AD4590" s="1">
        <v>41163</v>
      </c>
    </row>
    <row r="4591" spans="1:30" x14ac:dyDescent="0.35">
      <c r="A4591">
        <v>3304</v>
      </c>
      <c r="B4591">
        <v>6453</v>
      </c>
      <c r="C4591">
        <v>45958</v>
      </c>
      <c r="D4591" s="1">
        <v>40688</v>
      </c>
      <c r="E4591" t="s">
        <v>20</v>
      </c>
      <c r="F4591">
        <v>16</v>
      </c>
      <c r="G4591">
        <v>115.34</v>
      </c>
      <c r="H4591">
        <v>0.02</v>
      </c>
      <c r="I4591" t="s">
        <v>9</v>
      </c>
      <c r="J4591" s="8">
        <v>13.83</v>
      </c>
      <c r="K4591" s="8">
        <f>IF(Table3[[#This Row],[Return Status]] = "Returned", 0, Table3[[#This Row],[Profit]])</f>
        <v>13.83</v>
      </c>
      <c r="L4591" s="8" t="str">
        <f>IFERROR(VLOOKUP(Table3[[#This Row],[Order ID]],returns[[Order ID]:[Status]],2,FALSE), "")</f>
        <v/>
      </c>
      <c r="M4591">
        <v>6.69</v>
      </c>
      <c r="N4591">
        <v>3.1</v>
      </c>
      <c r="O4591" t="s">
        <v>1393</v>
      </c>
      <c r="P4591" t="s">
        <v>114</v>
      </c>
      <c r="Q4591">
        <v>85254</v>
      </c>
      <c r="R4591" t="s">
        <v>115</v>
      </c>
      <c r="S4591" t="s">
        <v>1976</v>
      </c>
      <c r="T4591" t="e">
        <f>VLOOKUP(Table3[[#This Row],[Region]],managers5[],2,FALSE)</f>
        <v>#N/A</v>
      </c>
      <c r="U4591" t="s">
        <v>1955</v>
      </c>
      <c r="V4591" t="s">
        <v>1959</v>
      </c>
      <c r="W4591" t="s">
        <v>14</v>
      </c>
      <c r="X4591" t="s">
        <v>15</v>
      </c>
      <c r="Y4591" t="s">
        <v>16</v>
      </c>
      <c r="Z4591" t="s">
        <v>30</v>
      </c>
      <c r="AA4591" t="s">
        <v>1727</v>
      </c>
      <c r="AB4591" t="s">
        <v>35</v>
      </c>
      <c r="AC4591">
        <v>0.36</v>
      </c>
      <c r="AD4591" s="1">
        <v>40690</v>
      </c>
    </row>
    <row r="4592" spans="1:30" x14ac:dyDescent="0.35">
      <c r="A4592">
        <v>3310</v>
      </c>
      <c r="B4592">
        <v>6452</v>
      </c>
      <c r="C4592">
        <v>45958</v>
      </c>
      <c r="D4592" s="1">
        <v>40688</v>
      </c>
      <c r="E4592" t="s">
        <v>20</v>
      </c>
      <c r="F4592">
        <v>28</v>
      </c>
      <c r="G4592">
        <v>17599.39</v>
      </c>
      <c r="H4592">
        <v>0.03</v>
      </c>
      <c r="I4592" t="s">
        <v>9</v>
      </c>
      <c r="J4592" s="8">
        <v>5513.86</v>
      </c>
      <c r="K4592" s="8">
        <f>IF(Table3[[#This Row],[Return Status]] = "Returned", 0, Table3[[#This Row],[Profit]])</f>
        <v>5513.86</v>
      </c>
      <c r="L4592" s="8" t="str">
        <f>IFERROR(VLOOKUP(Table3[[#This Row],[Order ID]],returns[[Order ID]:[Status]],2,FALSE), "")</f>
        <v/>
      </c>
      <c r="M4592">
        <v>599.99</v>
      </c>
      <c r="N4592">
        <v>24.49</v>
      </c>
      <c r="O4592" t="s">
        <v>1393</v>
      </c>
      <c r="P4592" t="s">
        <v>114</v>
      </c>
      <c r="Q4592">
        <v>85254</v>
      </c>
      <c r="R4592" t="s">
        <v>115</v>
      </c>
      <c r="S4592" t="s">
        <v>1976</v>
      </c>
      <c r="T4592" t="e">
        <f>VLOOKUP(Table3[[#This Row],[Region]],managers5[],2,FALSE)</f>
        <v>#N/A</v>
      </c>
      <c r="U4592" t="s">
        <v>1955</v>
      </c>
      <c r="V4592" t="s">
        <v>1959</v>
      </c>
      <c r="W4592" t="s">
        <v>14</v>
      </c>
      <c r="X4592" t="s">
        <v>15</v>
      </c>
      <c r="Y4592" t="s">
        <v>46</v>
      </c>
      <c r="Z4592" t="s">
        <v>243</v>
      </c>
      <c r="AA4592" t="s">
        <v>1648</v>
      </c>
      <c r="AB4592" t="s">
        <v>85</v>
      </c>
      <c r="AC4592">
        <v>0.5</v>
      </c>
      <c r="AD4592" s="1">
        <v>40689</v>
      </c>
    </row>
    <row r="4593" spans="1:30" x14ac:dyDescent="0.35">
      <c r="A4593">
        <v>5005</v>
      </c>
      <c r="B4593">
        <v>6240</v>
      </c>
      <c r="C4593">
        <v>44224</v>
      </c>
      <c r="D4593" s="1">
        <v>40399</v>
      </c>
      <c r="E4593" t="s">
        <v>77</v>
      </c>
      <c r="F4593">
        <v>32</v>
      </c>
      <c r="G4593">
        <v>198.7</v>
      </c>
      <c r="H4593">
        <v>0.1</v>
      </c>
      <c r="I4593" t="s">
        <v>9</v>
      </c>
      <c r="J4593" s="8">
        <v>-62.13</v>
      </c>
      <c r="K4593" s="8">
        <f>IF(Table3[[#This Row],[Return Status]] = "Returned", 0, Table3[[#This Row],[Profit]])</f>
        <v>-62.13</v>
      </c>
      <c r="L4593" s="8" t="str">
        <f>IFERROR(VLOOKUP(Table3[[#This Row],[Order ID]],returns[[Order ID]:[Status]],2,FALSE), "")</f>
        <v/>
      </c>
      <c r="M4593">
        <v>6.48</v>
      </c>
      <c r="N4593">
        <v>2.74</v>
      </c>
      <c r="O4593" t="s">
        <v>274</v>
      </c>
      <c r="P4593" t="s">
        <v>55</v>
      </c>
      <c r="Q4593">
        <v>33142</v>
      </c>
      <c r="R4593" t="s">
        <v>56</v>
      </c>
      <c r="S4593" t="s">
        <v>1978</v>
      </c>
      <c r="T4593" t="e">
        <f>VLOOKUP(Table3[[#This Row],[Region]],managers5[],2,FALSE)</f>
        <v>#N/A</v>
      </c>
      <c r="U4593" t="s">
        <v>1957</v>
      </c>
      <c r="V4593" t="s">
        <v>1959</v>
      </c>
      <c r="W4593" t="s">
        <v>14</v>
      </c>
      <c r="X4593" t="s">
        <v>71</v>
      </c>
      <c r="Y4593" t="s">
        <v>46</v>
      </c>
      <c r="Z4593" t="s">
        <v>47</v>
      </c>
      <c r="AA4593" t="s">
        <v>1431</v>
      </c>
      <c r="AB4593" t="s">
        <v>109</v>
      </c>
      <c r="AC4593">
        <v>0.71</v>
      </c>
      <c r="AD4593" s="2">
        <v>40400</v>
      </c>
    </row>
    <row r="4594" spans="1:30" x14ac:dyDescent="0.35">
      <c r="A4594">
        <v>7682</v>
      </c>
      <c r="B4594">
        <v>1767</v>
      </c>
      <c r="C4594">
        <v>12642</v>
      </c>
      <c r="D4594" s="1">
        <v>39930</v>
      </c>
      <c r="E4594" t="s">
        <v>41</v>
      </c>
      <c r="F4594">
        <v>14</v>
      </c>
      <c r="G4594">
        <v>572.33000000000004</v>
      </c>
      <c r="H4594">
        <v>0.01</v>
      </c>
      <c r="I4594" t="s">
        <v>9</v>
      </c>
      <c r="J4594" s="8">
        <v>-62.28</v>
      </c>
      <c r="K4594" s="8">
        <f>IF(Table3[[#This Row],[Return Status]] = "Returned", 0, Table3[[#This Row],[Profit]])</f>
        <v>-62.28</v>
      </c>
      <c r="L4594" s="8" t="str">
        <f>IFERROR(VLOOKUP(Table3[[#This Row],[Order ID]],returns[[Order ID]:[Status]],2,FALSE), "")</f>
        <v/>
      </c>
      <c r="M4594">
        <v>39.979999999999997</v>
      </c>
      <c r="N4594">
        <v>7.12</v>
      </c>
      <c r="O4594" t="s">
        <v>459</v>
      </c>
      <c r="P4594" t="s">
        <v>43</v>
      </c>
      <c r="Q4594">
        <v>28144</v>
      </c>
      <c r="R4594" t="s">
        <v>44</v>
      </c>
      <c r="S4594" t="s">
        <v>1978</v>
      </c>
      <c r="T4594" t="e">
        <f>VLOOKUP(Table3[[#This Row],[Region]],managers5[],2,FALSE)</f>
        <v>#N/A</v>
      </c>
      <c r="U4594" t="s">
        <v>1957</v>
      </c>
      <c r="V4594" t="s">
        <v>1959</v>
      </c>
      <c r="W4594" t="s">
        <v>14</v>
      </c>
      <c r="X4594" t="s">
        <v>24</v>
      </c>
      <c r="Y4594" t="s">
        <v>46</v>
      </c>
      <c r="Z4594" t="s">
        <v>47</v>
      </c>
      <c r="AA4594" t="s">
        <v>1399</v>
      </c>
      <c r="AB4594" t="s">
        <v>19</v>
      </c>
      <c r="AC4594">
        <v>0.67</v>
      </c>
      <c r="AD4594" s="2">
        <v>39932</v>
      </c>
    </row>
    <row r="4595" spans="1:30" x14ac:dyDescent="0.35">
      <c r="A4595">
        <v>1955</v>
      </c>
      <c r="B4595">
        <v>6456</v>
      </c>
      <c r="C4595">
        <v>45984</v>
      </c>
      <c r="D4595" s="1">
        <v>40935</v>
      </c>
      <c r="E4595" t="s">
        <v>20</v>
      </c>
      <c r="F4595">
        <v>27</v>
      </c>
      <c r="G4595">
        <v>80.33</v>
      </c>
      <c r="H4595">
        <v>0.01</v>
      </c>
      <c r="I4595" t="s">
        <v>9</v>
      </c>
      <c r="J4595" s="8">
        <v>2.4900000000000002</v>
      </c>
      <c r="K4595" s="8">
        <f>IF(Table3[[#This Row],[Return Status]] = "Returned", 0, Table3[[#This Row],[Profit]])</f>
        <v>2.4900000000000002</v>
      </c>
      <c r="L4595" s="8" t="str">
        <f>IFERROR(VLOOKUP(Table3[[#This Row],[Order ID]],returns[[Order ID]:[Status]],2,FALSE), "")</f>
        <v/>
      </c>
      <c r="M4595">
        <v>2.94</v>
      </c>
      <c r="N4595">
        <v>0.96</v>
      </c>
      <c r="O4595" t="s">
        <v>526</v>
      </c>
      <c r="P4595" t="s">
        <v>131</v>
      </c>
      <c r="Q4595">
        <v>4210</v>
      </c>
      <c r="R4595" t="s">
        <v>132</v>
      </c>
      <c r="S4595" t="s">
        <v>1979</v>
      </c>
      <c r="T4595" t="e">
        <f>VLOOKUP(Table3[[#This Row],[Region]],managers5[],2,FALSE)</f>
        <v>#N/A</v>
      </c>
      <c r="U4595" t="s">
        <v>1956</v>
      </c>
      <c r="W4595" t="s">
        <v>14</v>
      </c>
      <c r="X4595" t="s">
        <v>71</v>
      </c>
      <c r="Y4595" t="s">
        <v>16</v>
      </c>
      <c r="Z4595" t="s">
        <v>106</v>
      </c>
      <c r="AA4595" t="s">
        <v>1513</v>
      </c>
      <c r="AB4595" t="s">
        <v>35</v>
      </c>
      <c r="AC4595">
        <v>0.57999999999999996</v>
      </c>
      <c r="AD4595" s="1">
        <v>40937</v>
      </c>
    </row>
    <row r="4596" spans="1:30" x14ac:dyDescent="0.35">
      <c r="A4596">
        <v>7306</v>
      </c>
      <c r="B4596">
        <v>2993</v>
      </c>
      <c r="C4596">
        <v>21602</v>
      </c>
      <c r="D4596" s="1">
        <v>39995</v>
      </c>
      <c r="E4596" t="s">
        <v>41</v>
      </c>
      <c r="F4596">
        <v>6</v>
      </c>
      <c r="G4596">
        <v>2170.61</v>
      </c>
      <c r="H4596">
        <v>0.01</v>
      </c>
      <c r="I4596" t="s">
        <v>49</v>
      </c>
      <c r="J4596" s="8">
        <v>-62.29</v>
      </c>
      <c r="K4596" s="8">
        <f>IF(Table3[[#This Row],[Return Status]] = "Returned", 0, Table3[[#This Row],[Profit]])</f>
        <v>-62.29</v>
      </c>
      <c r="L4596" s="8" t="str">
        <f>IFERROR(VLOOKUP(Table3[[#This Row],[Order ID]],returns[[Order ID]:[Status]],2,FALSE), "")</f>
        <v/>
      </c>
      <c r="M4596">
        <v>348.21</v>
      </c>
      <c r="N4596">
        <v>40.19</v>
      </c>
      <c r="O4596" t="s">
        <v>555</v>
      </c>
      <c r="P4596" t="s">
        <v>43</v>
      </c>
      <c r="Q4596">
        <v>39056</v>
      </c>
      <c r="R4596" t="s">
        <v>44</v>
      </c>
      <c r="S4596" t="s">
        <v>1978</v>
      </c>
      <c r="T4596" t="e">
        <f>VLOOKUP(Table3[[#This Row],[Region]],managers5[],2,FALSE)</f>
        <v>#N/A</v>
      </c>
      <c r="U4596" t="s">
        <v>1957</v>
      </c>
      <c r="V4596" t="s">
        <v>1959</v>
      </c>
      <c r="W4596" t="s">
        <v>14</v>
      </c>
      <c r="X4596" t="s">
        <v>15</v>
      </c>
      <c r="Y4596" t="s">
        <v>50</v>
      </c>
      <c r="Z4596" t="s">
        <v>51</v>
      </c>
      <c r="AA4596" t="s">
        <v>793</v>
      </c>
      <c r="AB4596" t="s">
        <v>53</v>
      </c>
      <c r="AC4596">
        <v>0.62</v>
      </c>
      <c r="AD4596" s="2">
        <v>39998</v>
      </c>
    </row>
    <row r="4597" spans="1:30" x14ac:dyDescent="0.35">
      <c r="A4597">
        <v>7972</v>
      </c>
      <c r="B4597">
        <v>6458</v>
      </c>
      <c r="C4597">
        <v>45987</v>
      </c>
      <c r="D4597" s="1">
        <v>39884</v>
      </c>
      <c r="E4597" t="s">
        <v>8</v>
      </c>
      <c r="F4597">
        <v>31</v>
      </c>
      <c r="G4597">
        <v>131.43</v>
      </c>
      <c r="H4597">
        <v>0.01</v>
      </c>
      <c r="I4597" t="s">
        <v>9</v>
      </c>
      <c r="J4597" s="8">
        <v>37.25</v>
      </c>
      <c r="K4597" s="8">
        <f>IF(Table3[[#This Row],[Return Status]] = "Returned", 0, Table3[[#This Row],[Profit]])</f>
        <v>37.25</v>
      </c>
      <c r="L4597" s="8" t="str">
        <f>IFERROR(VLOOKUP(Table3[[#This Row],[Order ID]],returns[[Order ID]:[Status]],2,FALSE), "")</f>
        <v/>
      </c>
      <c r="M4597">
        <v>4</v>
      </c>
      <c r="N4597">
        <v>1.3</v>
      </c>
      <c r="O4597" t="s">
        <v>898</v>
      </c>
      <c r="P4597" t="s">
        <v>37</v>
      </c>
      <c r="Q4597">
        <v>43302</v>
      </c>
      <c r="R4597" t="s">
        <v>37</v>
      </c>
      <c r="S4597" t="s">
        <v>1979</v>
      </c>
      <c r="T4597" t="e">
        <f>VLOOKUP(Table3[[#This Row],[Region]],managers5[],2,FALSE)</f>
        <v>#N/A</v>
      </c>
      <c r="U4597" t="s">
        <v>1956</v>
      </c>
      <c r="W4597" t="s">
        <v>14</v>
      </c>
      <c r="X4597" t="s">
        <v>15</v>
      </c>
      <c r="Y4597" t="s">
        <v>16</v>
      </c>
      <c r="Z4597" t="s">
        <v>30</v>
      </c>
      <c r="AA4597" t="s">
        <v>443</v>
      </c>
      <c r="AB4597" t="s">
        <v>35</v>
      </c>
      <c r="AC4597">
        <v>0.37</v>
      </c>
      <c r="AD4597" s="2">
        <v>39886</v>
      </c>
    </row>
    <row r="4598" spans="1:30" x14ac:dyDescent="0.35">
      <c r="A4598">
        <v>6944</v>
      </c>
      <c r="B4598">
        <v>6459</v>
      </c>
      <c r="C4598">
        <v>45988</v>
      </c>
      <c r="D4598" s="1">
        <v>40057</v>
      </c>
      <c r="E4598" t="s">
        <v>41</v>
      </c>
      <c r="F4598">
        <v>43</v>
      </c>
      <c r="G4598">
        <v>3832.24</v>
      </c>
      <c r="H4598">
        <v>0.09</v>
      </c>
      <c r="I4598" t="s">
        <v>33</v>
      </c>
      <c r="J4598" s="8">
        <v>-1570.32</v>
      </c>
      <c r="K4598" s="8">
        <f>IF(Table3[[#This Row],[Return Status]] = "Returned", 0, Table3[[#This Row],[Profit]])</f>
        <v>-1570.32</v>
      </c>
      <c r="L4598" s="8" t="str">
        <f>IFERROR(VLOOKUP(Table3[[#This Row],[Order ID]],returns[[Order ID]:[Status]],2,FALSE), "")</f>
        <v/>
      </c>
      <c r="M4598">
        <v>90.98</v>
      </c>
      <c r="N4598">
        <v>56.2</v>
      </c>
      <c r="O4598" t="s">
        <v>1360</v>
      </c>
      <c r="P4598" t="s">
        <v>131</v>
      </c>
      <c r="Q4598">
        <v>4210</v>
      </c>
      <c r="R4598" t="s">
        <v>132</v>
      </c>
      <c r="S4598" t="s">
        <v>1979</v>
      </c>
      <c r="T4598" t="e">
        <f>VLOOKUP(Table3[[#This Row],[Region]],managers5[],2,FALSE)</f>
        <v>#N/A</v>
      </c>
      <c r="U4598" t="s">
        <v>1956</v>
      </c>
      <c r="W4598" t="s">
        <v>14</v>
      </c>
      <c r="X4598" t="s">
        <v>24</v>
      </c>
      <c r="Y4598" t="s">
        <v>50</v>
      </c>
      <c r="Z4598" t="s">
        <v>61</v>
      </c>
      <c r="AA4598" t="s">
        <v>1245</v>
      </c>
      <c r="AB4598" t="s">
        <v>69</v>
      </c>
      <c r="AC4598">
        <v>0.74</v>
      </c>
      <c r="AD4598" s="2">
        <v>40058</v>
      </c>
    </row>
    <row r="4599" spans="1:30" x14ac:dyDescent="0.35">
      <c r="A4599">
        <v>4947</v>
      </c>
      <c r="B4599">
        <v>6460</v>
      </c>
      <c r="C4599">
        <v>45989</v>
      </c>
      <c r="D4599" s="1">
        <v>40413</v>
      </c>
      <c r="E4599" t="s">
        <v>77</v>
      </c>
      <c r="F4599">
        <v>26</v>
      </c>
      <c r="G4599">
        <v>148.12</v>
      </c>
      <c r="H4599">
        <v>0.08</v>
      </c>
      <c r="I4599" t="s">
        <v>9</v>
      </c>
      <c r="J4599" s="8">
        <v>-51.62</v>
      </c>
      <c r="K4599" s="8">
        <f>IF(Table3[[#This Row],[Return Status]] = "Returned", 0, Table3[[#This Row],[Profit]])</f>
        <v>-51.62</v>
      </c>
      <c r="L4599" s="8" t="str">
        <f>IFERROR(VLOOKUP(Table3[[#This Row],[Order ID]],returns[[Order ID]:[Status]],2,FALSE), "")</f>
        <v/>
      </c>
      <c r="M4599">
        <v>5.58</v>
      </c>
      <c r="N4599">
        <v>5.3</v>
      </c>
      <c r="O4599" t="s">
        <v>511</v>
      </c>
      <c r="P4599" t="s">
        <v>92</v>
      </c>
      <c r="Q4599">
        <v>88240</v>
      </c>
      <c r="R4599" t="s">
        <v>93</v>
      </c>
      <c r="S4599" t="s">
        <v>1976</v>
      </c>
      <c r="T4599" t="e">
        <f>VLOOKUP(Table3[[#This Row],[Region]],managers5[],2,FALSE)</f>
        <v>#N/A</v>
      </c>
      <c r="U4599" t="s">
        <v>1955</v>
      </c>
      <c r="V4599" t="s">
        <v>1959</v>
      </c>
      <c r="W4599" t="s">
        <v>14</v>
      </c>
      <c r="X4599" t="s">
        <v>15</v>
      </c>
      <c r="Y4599" t="s">
        <v>16</v>
      </c>
      <c r="Z4599" t="s">
        <v>168</v>
      </c>
      <c r="AA4599" t="s">
        <v>221</v>
      </c>
      <c r="AB4599" t="s">
        <v>19</v>
      </c>
      <c r="AC4599">
        <v>0.35</v>
      </c>
      <c r="AD4599" s="2">
        <v>40413</v>
      </c>
    </row>
    <row r="4600" spans="1:30" x14ac:dyDescent="0.35">
      <c r="A4600">
        <v>6159</v>
      </c>
      <c r="B4600">
        <v>3302</v>
      </c>
      <c r="C4600">
        <v>23586</v>
      </c>
      <c r="D4600" s="1">
        <v>40192</v>
      </c>
      <c r="E4600" t="s">
        <v>20</v>
      </c>
      <c r="F4600">
        <v>32</v>
      </c>
      <c r="G4600">
        <v>210.9</v>
      </c>
      <c r="H4600">
        <v>0.03</v>
      </c>
      <c r="I4600" t="s">
        <v>9</v>
      </c>
      <c r="J4600" s="8">
        <v>-62.46</v>
      </c>
      <c r="K4600" s="8">
        <f>IF(Table3[[#This Row],[Return Status]] = "Returned", 0, Table3[[#This Row],[Profit]])</f>
        <v>-62.46</v>
      </c>
      <c r="L4600" s="8" t="str">
        <f>IFERROR(VLOOKUP(Table3[[#This Row],[Order ID]],returns[[Order ID]:[Status]],2,FALSE), "")</f>
        <v/>
      </c>
      <c r="M4600">
        <v>6.48</v>
      </c>
      <c r="N4600">
        <v>5.74</v>
      </c>
      <c r="O4600" t="s">
        <v>1814</v>
      </c>
      <c r="P4600" t="s">
        <v>43</v>
      </c>
      <c r="Q4600">
        <v>28227</v>
      </c>
      <c r="R4600" t="s">
        <v>44</v>
      </c>
      <c r="S4600" t="s">
        <v>1978</v>
      </c>
      <c r="T4600" t="e">
        <f>VLOOKUP(Table3[[#This Row],[Region]],managers5[],2,FALSE)</f>
        <v>#N/A</v>
      </c>
      <c r="U4600" t="s">
        <v>1957</v>
      </c>
      <c r="V4600" t="s">
        <v>1959</v>
      </c>
      <c r="W4600" t="s">
        <v>14</v>
      </c>
      <c r="X4600" t="s">
        <v>15</v>
      </c>
      <c r="Y4600" t="s">
        <v>16</v>
      </c>
      <c r="Z4600" t="s">
        <v>30</v>
      </c>
      <c r="AA4600" t="s">
        <v>652</v>
      </c>
      <c r="AB4600" t="s">
        <v>19</v>
      </c>
      <c r="AC4600">
        <v>0.37</v>
      </c>
      <c r="AD4600" s="2">
        <v>40195</v>
      </c>
    </row>
    <row r="4601" spans="1:30" x14ac:dyDescent="0.35">
      <c r="A4601">
        <v>3650</v>
      </c>
      <c r="B4601">
        <v>7988</v>
      </c>
      <c r="C4601">
        <v>57095</v>
      </c>
      <c r="D4601" s="1">
        <v>40625</v>
      </c>
      <c r="E4601" t="s">
        <v>20</v>
      </c>
      <c r="F4601">
        <v>37</v>
      </c>
      <c r="G4601">
        <v>254.93</v>
      </c>
      <c r="H4601">
        <v>0.01</v>
      </c>
      <c r="I4601" t="s">
        <v>9</v>
      </c>
      <c r="J4601" s="8">
        <v>-62.881999999999998</v>
      </c>
      <c r="K4601" s="8">
        <f>IF(Table3[[#This Row],[Return Status]] = "Returned", 0, Table3[[#This Row],[Profit]])</f>
        <v>-62.881999999999998</v>
      </c>
      <c r="L4601" s="8" t="str">
        <f>IFERROR(VLOOKUP(Table3[[#This Row],[Order ID]],returns[[Order ID]:[Status]],2,FALSE), "")</f>
        <v/>
      </c>
      <c r="M4601">
        <v>6.81</v>
      </c>
      <c r="N4601">
        <v>5.48</v>
      </c>
      <c r="O4601" t="s">
        <v>1793</v>
      </c>
      <c r="P4601" t="s">
        <v>155</v>
      </c>
      <c r="Q4601">
        <v>38134</v>
      </c>
      <c r="R4601" t="s">
        <v>44</v>
      </c>
      <c r="S4601" t="s">
        <v>1978</v>
      </c>
      <c r="T4601" t="e">
        <f>VLOOKUP(Table3[[#This Row],[Region]],managers5[],2,FALSE)</f>
        <v>#N/A</v>
      </c>
      <c r="U4601" t="s">
        <v>1957</v>
      </c>
      <c r="V4601" t="s">
        <v>1959</v>
      </c>
      <c r="W4601" t="s">
        <v>14</v>
      </c>
      <c r="X4601" t="s">
        <v>71</v>
      </c>
      <c r="Y4601" t="s">
        <v>16</v>
      </c>
      <c r="Z4601" t="s">
        <v>17</v>
      </c>
      <c r="AA4601" t="s">
        <v>121</v>
      </c>
      <c r="AB4601" t="s">
        <v>19</v>
      </c>
      <c r="AC4601">
        <v>0.37</v>
      </c>
      <c r="AD4601" s="1">
        <v>40628</v>
      </c>
    </row>
    <row r="4602" spans="1:30" x14ac:dyDescent="0.35">
      <c r="A4602">
        <v>1644</v>
      </c>
      <c r="B4602">
        <v>6465</v>
      </c>
      <c r="C4602">
        <v>46023</v>
      </c>
      <c r="D4602" s="1">
        <v>40992</v>
      </c>
      <c r="E4602" t="s">
        <v>8</v>
      </c>
      <c r="F4602">
        <v>50</v>
      </c>
      <c r="G4602">
        <v>1101.76</v>
      </c>
      <c r="H4602">
        <v>7.0000000000000007E-2</v>
      </c>
      <c r="I4602" t="s">
        <v>9</v>
      </c>
      <c r="J4602" s="8">
        <v>-204.22</v>
      </c>
      <c r="K4602" s="8">
        <f>IF(Table3[[#This Row],[Return Status]] = "Returned", 0, Table3[[#This Row],[Profit]])</f>
        <v>-204.22</v>
      </c>
      <c r="L4602" s="8" t="str">
        <f>IFERROR(VLOOKUP(Table3[[#This Row],[Order ID]],returns[[Order ID]:[Status]],2,FALSE), "")</f>
        <v/>
      </c>
      <c r="M4602">
        <v>21.66</v>
      </c>
      <c r="N4602">
        <v>13.99</v>
      </c>
      <c r="O4602" t="s">
        <v>1379</v>
      </c>
      <c r="P4602" t="s">
        <v>146</v>
      </c>
      <c r="Q4602">
        <v>83605</v>
      </c>
      <c r="R4602" t="s">
        <v>147</v>
      </c>
      <c r="S4602" t="s">
        <v>1976</v>
      </c>
      <c r="T4602" t="e">
        <f>VLOOKUP(Table3[[#This Row],[Region]],managers5[],2,FALSE)</f>
        <v>#N/A</v>
      </c>
      <c r="U4602" t="s">
        <v>1955</v>
      </c>
      <c r="V4602" t="s">
        <v>1959</v>
      </c>
      <c r="W4602" t="s">
        <v>14</v>
      </c>
      <c r="X4602" t="s">
        <v>15</v>
      </c>
      <c r="Y4602" t="s">
        <v>16</v>
      </c>
      <c r="Z4602" t="s">
        <v>83</v>
      </c>
      <c r="AA4602" t="s">
        <v>104</v>
      </c>
      <c r="AB4602" t="s">
        <v>69</v>
      </c>
      <c r="AC4602">
        <v>0.52</v>
      </c>
      <c r="AD4602" s="1">
        <v>40993</v>
      </c>
    </row>
    <row r="4603" spans="1:30" x14ac:dyDescent="0.35">
      <c r="A4603">
        <v>85</v>
      </c>
      <c r="B4603">
        <v>6466</v>
      </c>
      <c r="C4603">
        <v>46048</v>
      </c>
      <c r="D4603" s="1">
        <v>41254</v>
      </c>
      <c r="E4603" t="s">
        <v>20</v>
      </c>
      <c r="F4603">
        <v>10</v>
      </c>
      <c r="G4603">
        <v>135.77000000000001</v>
      </c>
      <c r="H4603">
        <v>0.05</v>
      </c>
      <c r="I4603" t="s">
        <v>33</v>
      </c>
      <c r="J4603" s="8">
        <v>0.52999999999999703</v>
      </c>
      <c r="K4603" s="8">
        <f>IF(Table3[[#This Row],[Return Status]] = "Returned", 0, Table3[[#This Row],[Profit]])</f>
        <v>0.52999999999999703</v>
      </c>
      <c r="L4603" s="8" t="str">
        <f>IFERROR(VLOOKUP(Table3[[#This Row],[Order ID]],returns[[Order ID]:[Status]],2,FALSE), "")</f>
        <v/>
      </c>
      <c r="M4603">
        <v>12.98</v>
      </c>
      <c r="N4603">
        <v>3.14</v>
      </c>
      <c r="O4603" t="s">
        <v>215</v>
      </c>
      <c r="P4603" t="s">
        <v>216</v>
      </c>
      <c r="Q4603">
        <v>59715</v>
      </c>
      <c r="R4603" t="s">
        <v>190</v>
      </c>
      <c r="S4603" t="s">
        <v>1976</v>
      </c>
      <c r="T4603" t="e">
        <f>VLOOKUP(Table3[[#This Row],[Region]],managers5[],2,FALSE)</f>
        <v>#N/A</v>
      </c>
      <c r="U4603" t="s">
        <v>1955</v>
      </c>
      <c r="V4603" t="s">
        <v>1959</v>
      </c>
      <c r="W4603" t="s">
        <v>14</v>
      </c>
      <c r="X4603" t="s">
        <v>24</v>
      </c>
      <c r="Y4603" t="s">
        <v>16</v>
      </c>
      <c r="Z4603" t="s">
        <v>67</v>
      </c>
      <c r="AA4603" t="s">
        <v>217</v>
      </c>
      <c r="AB4603" t="s">
        <v>109</v>
      </c>
      <c r="AC4603">
        <v>0.6</v>
      </c>
      <c r="AD4603" s="1">
        <v>41256</v>
      </c>
    </row>
    <row r="4604" spans="1:30" x14ac:dyDescent="0.35">
      <c r="A4604">
        <v>86</v>
      </c>
      <c r="B4604">
        <v>6467</v>
      </c>
      <c r="C4604">
        <v>46048</v>
      </c>
      <c r="D4604" s="1">
        <v>41254</v>
      </c>
      <c r="E4604" t="s">
        <v>20</v>
      </c>
      <c r="F4604">
        <v>35</v>
      </c>
      <c r="G4604">
        <v>447.25</v>
      </c>
      <c r="H4604">
        <v>0.08</v>
      </c>
      <c r="I4604" t="s">
        <v>9</v>
      </c>
      <c r="J4604" s="8">
        <v>-15.92</v>
      </c>
      <c r="K4604" s="8">
        <f>IF(Table3[[#This Row],[Return Status]] = "Returned", 0, Table3[[#This Row],[Profit]])</f>
        <v>-15.92</v>
      </c>
      <c r="L4604" s="8" t="str">
        <f>IFERROR(VLOOKUP(Table3[[#This Row],[Order ID]],returns[[Order ID]:[Status]],2,FALSE), "")</f>
        <v/>
      </c>
      <c r="M4604">
        <v>13.48</v>
      </c>
      <c r="N4604">
        <v>4.51</v>
      </c>
      <c r="O4604" t="s">
        <v>215</v>
      </c>
      <c r="P4604" t="s">
        <v>216</v>
      </c>
      <c r="Q4604">
        <v>59715</v>
      </c>
      <c r="R4604" t="s">
        <v>190</v>
      </c>
      <c r="S4604" t="s">
        <v>1976</v>
      </c>
      <c r="T4604" t="e">
        <f>VLOOKUP(Table3[[#This Row],[Region]],managers5[],2,FALSE)</f>
        <v>#N/A</v>
      </c>
      <c r="U4604" t="s">
        <v>1955</v>
      </c>
      <c r="V4604" t="s">
        <v>1959</v>
      </c>
      <c r="W4604" t="s">
        <v>14</v>
      </c>
      <c r="X4604" t="s">
        <v>24</v>
      </c>
      <c r="Y4604" t="s">
        <v>16</v>
      </c>
      <c r="Z4604" t="s">
        <v>75</v>
      </c>
      <c r="AA4604" t="s">
        <v>76</v>
      </c>
      <c r="AB4604" t="s">
        <v>19</v>
      </c>
      <c r="AC4604">
        <v>0.59</v>
      </c>
      <c r="AD4604" s="1">
        <v>41256</v>
      </c>
    </row>
    <row r="4605" spans="1:30" x14ac:dyDescent="0.35">
      <c r="A4605">
        <v>6223</v>
      </c>
      <c r="B4605">
        <v>6469</v>
      </c>
      <c r="C4605">
        <v>46050</v>
      </c>
      <c r="D4605" s="1">
        <v>40182</v>
      </c>
      <c r="E4605" t="s">
        <v>77</v>
      </c>
      <c r="F4605">
        <v>48</v>
      </c>
      <c r="G4605">
        <v>4813.67</v>
      </c>
      <c r="H4605">
        <v>0.03</v>
      </c>
      <c r="I4605" t="s">
        <v>33</v>
      </c>
      <c r="J4605" s="8">
        <v>44.58</v>
      </c>
      <c r="K4605" s="8">
        <f>IF(Table3[[#This Row],[Return Status]] = "Returned", 0, Table3[[#This Row],[Profit]])</f>
        <v>44.58</v>
      </c>
      <c r="L4605" s="8" t="str">
        <f>IFERROR(VLOOKUP(Table3[[#This Row],[Order ID]],returns[[Order ID]:[Status]],2,FALSE), "")</f>
        <v/>
      </c>
      <c r="M4605">
        <v>95.43</v>
      </c>
      <c r="N4605">
        <v>19.989999999999998</v>
      </c>
      <c r="O4605" t="s">
        <v>1449</v>
      </c>
      <c r="P4605" t="s">
        <v>204</v>
      </c>
      <c r="Q4605">
        <v>26101</v>
      </c>
      <c r="R4605" t="s">
        <v>204</v>
      </c>
      <c r="S4605" t="s">
        <v>1979</v>
      </c>
      <c r="T4605" t="e">
        <f>VLOOKUP(Table3[[#This Row],[Region]],managers5[],2,FALSE)</f>
        <v>#N/A</v>
      </c>
      <c r="U4605" t="s">
        <v>1956</v>
      </c>
      <c r="W4605" t="s">
        <v>14</v>
      </c>
      <c r="X4605" t="s">
        <v>24</v>
      </c>
      <c r="Y4605" t="s">
        <v>16</v>
      </c>
      <c r="Z4605" t="s">
        <v>75</v>
      </c>
      <c r="AA4605" t="s">
        <v>1824</v>
      </c>
      <c r="AB4605" t="s">
        <v>19</v>
      </c>
      <c r="AC4605">
        <v>0.79</v>
      </c>
      <c r="AD4605" s="2">
        <v>40185</v>
      </c>
    </row>
    <row r="4606" spans="1:30" x14ac:dyDescent="0.35">
      <c r="A4606">
        <v>6234</v>
      </c>
      <c r="B4606">
        <v>6468</v>
      </c>
      <c r="C4606">
        <v>46050</v>
      </c>
      <c r="D4606" s="1">
        <v>40182</v>
      </c>
      <c r="E4606" t="s">
        <v>77</v>
      </c>
      <c r="F4606">
        <v>5</v>
      </c>
      <c r="G4606">
        <v>2249.0500000000002</v>
      </c>
      <c r="H4606">
        <v>0.02</v>
      </c>
      <c r="I4606" t="s">
        <v>9</v>
      </c>
      <c r="J4606" s="8">
        <v>-571.24</v>
      </c>
      <c r="K4606" s="8">
        <f>IF(Table3[[#This Row],[Return Status]] = "Returned", 0, Table3[[#This Row],[Profit]])</f>
        <v>-571.24</v>
      </c>
      <c r="L4606" s="8" t="str">
        <f>IFERROR(VLOOKUP(Table3[[#This Row],[Order ID]],returns[[Order ID]:[Status]],2,FALSE), "")</f>
        <v/>
      </c>
      <c r="M4606">
        <v>449.99</v>
      </c>
      <c r="N4606">
        <v>24.49</v>
      </c>
      <c r="O4606" t="s">
        <v>1449</v>
      </c>
      <c r="P4606" t="s">
        <v>204</v>
      </c>
      <c r="Q4606">
        <v>26101</v>
      </c>
      <c r="R4606" t="s">
        <v>204</v>
      </c>
      <c r="S4606" t="s">
        <v>1979</v>
      </c>
      <c r="T4606" t="e">
        <f>VLOOKUP(Table3[[#This Row],[Region]],managers5[],2,FALSE)</f>
        <v>#N/A</v>
      </c>
      <c r="U4606" t="s">
        <v>1956</v>
      </c>
      <c r="W4606" t="s">
        <v>14</v>
      </c>
      <c r="X4606" t="s">
        <v>24</v>
      </c>
      <c r="Y4606" t="s">
        <v>46</v>
      </c>
      <c r="Z4606" t="s">
        <v>243</v>
      </c>
      <c r="AA4606" t="s">
        <v>596</v>
      </c>
      <c r="AB4606" t="s">
        <v>85</v>
      </c>
      <c r="AC4606">
        <v>0.52</v>
      </c>
      <c r="AD4606" s="2">
        <v>40183</v>
      </c>
    </row>
    <row r="4607" spans="1:30" x14ac:dyDescent="0.35">
      <c r="A4607">
        <v>6465</v>
      </c>
      <c r="B4607">
        <v>6471</v>
      </c>
      <c r="C4607">
        <v>46052</v>
      </c>
      <c r="D4607" s="1">
        <v>40140</v>
      </c>
      <c r="E4607" t="s">
        <v>20</v>
      </c>
      <c r="F4607">
        <v>37</v>
      </c>
      <c r="G4607">
        <v>2374.35</v>
      </c>
      <c r="H4607">
        <v>0.05</v>
      </c>
      <c r="I4607" t="s">
        <v>9</v>
      </c>
      <c r="J4607" s="8">
        <v>878.21</v>
      </c>
      <c r="K4607" s="8">
        <f>IF(Table3[[#This Row],[Return Status]] = "Returned", 0, Table3[[#This Row],[Profit]])</f>
        <v>0</v>
      </c>
      <c r="L4607" s="8" t="str">
        <f>IFERROR(VLOOKUP(Table3[[#This Row],[Order ID]],returns[[Order ID]:[Status]],2,FALSE), "")</f>
        <v>Returned</v>
      </c>
      <c r="M4607">
        <v>63.94</v>
      </c>
      <c r="N4607">
        <v>14.48</v>
      </c>
      <c r="O4607" t="s">
        <v>1214</v>
      </c>
      <c r="P4607" t="s">
        <v>1141</v>
      </c>
      <c r="Q4607">
        <v>45406</v>
      </c>
      <c r="R4607" t="s">
        <v>37</v>
      </c>
      <c r="S4607" t="s">
        <v>1979</v>
      </c>
      <c r="T4607" t="e">
        <f>VLOOKUP(Table3[[#This Row],[Region]],managers5[],2,FALSE)</f>
        <v>#N/A</v>
      </c>
      <c r="U4607" t="s">
        <v>1956</v>
      </c>
      <c r="W4607" t="s">
        <v>14</v>
      </c>
      <c r="X4607" t="s">
        <v>71</v>
      </c>
      <c r="Y4607" t="s">
        <v>50</v>
      </c>
      <c r="Z4607" t="s">
        <v>61</v>
      </c>
      <c r="AA4607" t="s">
        <v>1747</v>
      </c>
      <c r="AB4607" t="s">
        <v>19</v>
      </c>
      <c r="AC4607">
        <v>0.46</v>
      </c>
      <c r="AD4607" s="2">
        <v>40142</v>
      </c>
    </row>
    <row r="4608" spans="1:30" x14ac:dyDescent="0.35">
      <c r="A4608">
        <v>6466</v>
      </c>
      <c r="B4608">
        <v>6472</v>
      </c>
      <c r="C4608">
        <v>46052</v>
      </c>
      <c r="D4608" s="1">
        <v>40140</v>
      </c>
      <c r="E4608" t="s">
        <v>20</v>
      </c>
      <c r="F4608">
        <v>39</v>
      </c>
      <c r="G4608">
        <v>729.21</v>
      </c>
      <c r="H4608">
        <v>0</v>
      </c>
      <c r="I4608" t="s">
        <v>33</v>
      </c>
      <c r="J4608" s="8">
        <v>194.15</v>
      </c>
      <c r="K4608" s="8">
        <f>IF(Table3[[#This Row],[Return Status]] = "Returned", 0, Table3[[#This Row],[Profit]])</f>
        <v>0</v>
      </c>
      <c r="L4608" s="8" t="str">
        <f>IFERROR(VLOOKUP(Table3[[#This Row],[Order ID]],returns[[Order ID]:[Status]],2,FALSE), "")</f>
        <v>Returned</v>
      </c>
      <c r="M4608">
        <v>17.78</v>
      </c>
      <c r="N4608">
        <v>5.03</v>
      </c>
      <c r="O4608" t="s">
        <v>1214</v>
      </c>
      <c r="P4608" t="s">
        <v>1141</v>
      </c>
      <c r="Q4608">
        <v>45406</v>
      </c>
      <c r="R4608" t="s">
        <v>37</v>
      </c>
      <c r="S4608" t="s">
        <v>1979</v>
      </c>
      <c r="T4608" t="e">
        <f>VLOOKUP(Table3[[#This Row],[Region]],managers5[],2,FALSE)</f>
        <v>#N/A</v>
      </c>
      <c r="U4608" t="s">
        <v>1956</v>
      </c>
      <c r="W4608" t="s">
        <v>14</v>
      </c>
      <c r="X4608" t="s">
        <v>71</v>
      </c>
      <c r="Y4608" t="s">
        <v>50</v>
      </c>
      <c r="Z4608" t="s">
        <v>61</v>
      </c>
      <c r="AA4608" t="s">
        <v>671</v>
      </c>
      <c r="AB4608" t="s">
        <v>19</v>
      </c>
      <c r="AC4608">
        <v>0.54</v>
      </c>
      <c r="AD4608" s="2">
        <v>40142</v>
      </c>
    </row>
    <row r="4609" spans="1:30" x14ac:dyDescent="0.35">
      <c r="A4609">
        <v>605</v>
      </c>
      <c r="B4609">
        <v>6473</v>
      </c>
      <c r="C4609">
        <v>46053</v>
      </c>
      <c r="D4609" s="1">
        <v>41165</v>
      </c>
      <c r="E4609" t="s">
        <v>77</v>
      </c>
      <c r="F4609">
        <v>31</v>
      </c>
      <c r="G4609">
        <v>2447.1074999999901</v>
      </c>
      <c r="H4609">
        <v>0</v>
      </c>
      <c r="I4609" t="s">
        <v>9</v>
      </c>
      <c r="J4609" s="8">
        <v>856.96199999999999</v>
      </c>
      <c r="K4609" s="8">
        <f>IF(Table3[[#This Row],[Return Status]] = "Returned", 0, Table3[[#This Row],[Profit]])</f>
        <v>856.96199999999999</v>
      </c>
      <c r="L4609" s="8" t="str">
        <f>IFERROR(VLOOKUP(Table3[[#This Row],[Order ID]],returns[[Order ID]:[Status]],2,FALSE), "")</f>
        <v/>
      </c>
      <c r="M4609">
        <v>85.99</v>
      </c>
      <c r="N4609">
        <v>0.99</v>
      </c>
      <c r="O4609" t="s">
        <v>466</v>
      </c>
      <c r="P4609" t="s">
        <v>22</v>
      </c>
      <c r="Q4609">
        <v>80027</v>
      </c>
      <c r="R4609" t="s">
        <v>23</v>
      </c>
      <c r="S4609" t="s">
        <v>1976</v>
      </c>
      <c r="T4609" t="e">
        <f>VLOOKUP(Table3[[#This Row],[Region]],managers5[],2,FALSE)</f>
        <v>#N/A</v>
      </c>
      <c r="U4609" t="s">
        <v>1955</v>
      </c>
      <c r="V4609" t="s">
        <v>1959</v>
      </c>
      <c r="W4609" t="s">
        <v>14</v>
      </c>
      <c r="X4609" t="s">
        <v>39</v>
      </c>
      <c r="Y4609" t="s">
        <v>46</v>
      </c>
      <c r="Z4609" t="s">
        <v>86</v>
      </c>
      <c r="AA4609" t="s">
        <v>690</v>
      </c>
      <c r="AB4609" t="s">
        <v>35</v>
      </c>
      <c r="AC4609">
        <v>0.55000000000000004</v>
      </c>
      <c r="AD4609" s="1">
        <v>41166</v>
      </c>
    </row>
    <row r="4610" spans="1:30" x14ac:dyDescent="0.35">
      <c r="A4610">
        <v>606</v>
      </c>
      <c r="B4610">
        <v>6474</v>
      </c>
      <c r="C4610">
        <v>46053</v>
      </c>
      <c r="D4610" s="1">
        <v>41165</v>
      </c>
      <c r="E4610" t="s">
        <v>77</v>
      </c>
      <c r="F4610">
        <v>25</v>
      </c>
      <c r="G4610">
        <v>1458.83</v>
      </c>
      <c r="H4610">
        <v>0.05</v>
      </c>
      <c r="I4610" t="s">
        <v>9</v>
      </c>
      <c r="J4610" s="8">
        <v>392.76</v>
      </c>
      <c r="K4610" s="8">
        <f>IF(Table3[[#This Row],[Return Status]] = "Returned", 0, Table3[[#This Row],[Profit]])</f>
        <v>392.76</v>
      </c>
      <c r="L4610" s="8" t="str">
        <f>IFERROR(VLOOKUP(Table3[[#This Row],[Order ID]],returns[[Order ID]:[Status]],2,FALSE), "")</f>
        <v/>
      </c>
      <c r="M4610">
        <v>60.22</v>
      </c>
      <c r="N4610">
        <v>3.5</v>
      </c>
      <c r="O4610" t="s">
        <v>466</v>
      </c>
      <c r="P4610" t="s">
        <v>97</v>
      </c>
      <c r="Q4610">
        <v>97068</v>
      </c>
      <c r="R4610" t="s">
        <v>98</v>
      </c>
      <c r="S4610" t="s">
        <v>1976</v>
      </c>
      <c r="T4610" t="e">
        <f>VLOOKUP(Table3[[#This Row],[Region]],managers5[],2,FALSE)</f>
        <v>#N/A</v>
      </c>
      <c r="U4610" t="s">
        <v>1955</v>
      </c>
      <c r="V4610" t="s">
        <v>1959</v>
      </c>
      <c r="W4610" t="s">
        <v>14</v>
      </c>
      <c r="X4610" t="s">
        <v>39</v>
      </c>
      <c r="Y4610" t="s">
        <v>16</v>
      </c>
      <c r="Z4610" t="s">
        <v>83</v>
      </c>
      <c r="AA4610" t="s">
        <v>660</v>
      </c>
      <c r="AB4610" t="s">
        <v>19</v>
      </c>
      <c r="AC4610">
        <v>0.56999999999999995</v>
      </c>
      <c r="AD4610" s="1">
        <v>41166</v>
      </c>
    </row>
    <row r="4611" spans="1:30" x14ac:dyDescent="0.35">
      <c r="A4611">
        <v>7847</v>
      </c>
      <c r="B4611">
        <v>6748</v>
      </c>
      <c r="C4611">
        <v>48035</v>
      </c>
      <c r="D4611" s="1">
        <v>39903</v>
      </c>
      <c r="E4611" t="s">
        <v>41</v>
      </c>
      <c r="F4611">
        <v>8</v>
      </c>
      <c r="G4611">
        <v>155.92400000000001</v>
      </c>
      <c r="H4611">
        <v>0.09</v>
      </c>
      <c r="I4611" t="s">
        <v>33</v>
      </c>
      <c r="J4611" s="8">
        <v>-63.118000000000002</v>
      </c>
      <c r="K4611" s="8">
        <f>IF(Table3[[#This Row],[Return Status]] = "Returned", 0, Table3[[#This Row],[Profit]])</f>
        <v>-63.118000000000002</v>
      </c>
      <c r="L4611" s="8" t="str">
        <f>IFERROR(VLOOKUP(Table3[[#This Row],[Order ID]],returns[[Order ID]:[Status]],2,FALSE), "")</f>
        <v/>
      </c>
      <c r="M4611">
        <v>20.99</v>
      </c>
      <c r="N4611">
        <v>4.8099999999999996</v>
      </c>
      <c r="O4611" t="s">
        <v>1346</v>
      </c>
      <c r="P4611" t="s">
        <v>60</v>
      </c>
      <c r="Q4611">
        <v>28079</v>
      </c>
      <c r="R4611" t="s">
        <v>44</v>
      </c>
      <c r="S4611" t="s">
        <v>1978</v>
      </c>
      <c r="T4611" t="e">
        <f>VLOOKUP(Table3[[#This Row],[Region]],managers5[],2,FALSE)</f>
        <v>#N/A</v>
      </c>
      <c r="U4611" t="s">
        <v>1957</v>
      </c>
      <c r="V4611" t="s">
        <v>1959</v>
      </c>
      <c r="W4611" t="s">
        <v>14</v>
      </c>
      <c r="X4611" t="s">
        <v>24</v>
      </c>
      <c r="Y4611" t="s">
        <v>46</v>
      </c>
      <c r="Z4611" t="s">
        <v>86</v>
      </c>
      <c r="AA4611" t="s">
        <v>213</v>
      </c>
      <c r="AB4611" t="s">
        <v>69</v>
      </c>
      <c r="AC4611">
        <v>0.57999999999999996</v>
      </c>
      <c r="AD4611" s="2">
        <v>39904</v>
      </c>
    </row>
    <row r="4612" spans="1:30" x14ac:dyDescent="0.35">
      <c r="A4612">
        <v>4612</v>
      </c>
      <c r="B4612">
        <v>1038</v>
      </c>
      <c r="C4612">
        <v>7559</v>
      </c>
      <c r="D4612" s="1">
        <v>40463</v>
      </c>
      <c r="E4612" t="s">
        <v>41</v>
      </c>
      <c r="F4612">
        <v>39</v>
      </c>
      <c r="G4612">
        <v>806.05</v>
      </c>
      <c r="H4612">
        <v>0.04</v>
      </c>
      <c r="I4612" t="s">
        <v>9</v>
      </c>
      <c r="J4612" s="8">
        <v>-63.39</v>
      </c>
      <c r="K4612" s="8">
        <f>IF(Table3[[#This Row],[Return Status]] = "Returned", 0, Table3[[#This Row],[Profit]])</f>
        <v>-63.39</v>
      </c>
      <c r="L4612" s="8" t="str">
        <f>IFERROR(VLOOKUP(Table3[[#This Row],[Order ID]],returns[[Order ID]:[Status]],2,FALSE), "")</f>
        <v/>
      </c>
      <c r="M4612">
        <v>20.95</v>
      </c>
      <c r="N4612">
        <v>5.99</v>
      </c>
      <c r="O4612" t="s">
        <v>561</v>
      </c>
      <c r="P4612" t="s">
        <v>64</v>
      </c>
      <c r="Q4612">
        <v>31707</v>
      </c>
      <c r="R4612" t="s">
        <v>65</v>
      </c>
      <c r="S4612" t="s">
        <v>1978</v>
      </c>
      <c r="T4612" t="e">
        <f>VLOOKUP(Table3[[#This Row],[Region]],managers5[],2,FALSE)</f>
        <v>#N/A</v>
      </c>
      <c r="U4612" t="s">
        <v>1957</v>
      </c>
      <c r="V4612" t="s">
        <v>1959</v>
      </c>
      <c r="W4612" t="s">
        <v>14</v>
      </c>
      <c r="X4612" t="s">
        <v>71</v>
      </c>
      <c r="Y4612" t="s">
        <v>46</v>
      </c>
      <c r="Z4612" t="s">
        <v>47</v>
      </c>
      <c r="AA4612" t="s">
        <v>444</v>
      </c>
      <c r="AB4612" t="s">
        <v>19</v>
      </c>
      <c r="AC4612">
        <v>0.65</v>
      </c>
      <c r="AD4612" s="2">
        <v>40464</v>
      </c>
    </row>
    <row r="4613" spans="1:30" x14ac:dyDescent="0.35">
      <c r="A4613">
        <v>3776</v>
      </c>
      <c r="B4613">
        <v>6477</v>
      </c>
      <c r="C4613">
        <v>46115</v>
      </c>
      <c r="D4613" s="1">
        <v>40604</v>
      </c>
      <c r="E4613" t="s">
        <v>41</v>
      </c>
      <c r="F4613">
        <v>35</v>
      </c>
      <c r="G4613">
        <v>677.43</v>
      </c>
      <c r="H4613">
        <v>0.1</v>
      </c>
      <c r="I4613" t="s">
        <v>9</v>
      </c>
      <c r="J4613" s="8">
        <v>-37.99</v>
      </c>
      <c r="K4613" s="8">
        <f>IF(Table3[[#This Row],[Return Status]] = "Returned", 0, Table3[[#This Row],[Profit]])</f>
        <v>-37.99</v>
      </c>
      <c r="L4613" s="8" t="str">
        <f>IFERROR(VLOOKUP(Table3[[#This Row],[Order ID]],returns[[Order ID]:[Status]],2,FALSE), "")</f>
        <v/>
      </c>
      <c r="M4613">
        <v>19.98</v>
      </c>
      <c r="N4613">
        <v>4</v>
      </c>
      <c r="O4613" t="s">
        <v>1270</v>
      </c>
      <c r="P4613" t="s">
        <v>131</v>
      </c>
      <c r="Q4613">
        <v>21403</v>
      </c>
      <c r="R4613" t="s">
        <v>132</v>
      </c>
      <c r="S4613" t="s">
        <v>1979</v>
      </c>
      <c r="T4613" t="e">
        <f>VLOOKUP(Table3[[#This Row],[Region]],managers5[],2,FALSE)</f>
        <v>#N/A</v>
      </c>
      <c r="U4613" t="s">
        <v>1956</v>
      </c>
      <c r="W4613" t="s">
        <v>14</v>
      </c>
      <c r="X4613" t="s">
        <v>15</v>
      </c>
      <c r="Y4613" t="s">
        <v>46</v>
      </c>
      <c r="Z4613" t="s">
        <v>47</v>
      </c>
      <c r="AA4613" t="s">
        <v>66</v>
      </c>
      <c r="AB4613" t="s">
        <v>19</v>
      </c>
      <c r="AC4613">
        <v>0.68</v>
      </c>
      <c r="AD4613" s="1">
        <v>40606</v>
      </c>
    </row>
    <row r="4614" spans="1:30" x14ac:dyDescent="0.35">
      <c r="A4614">
        <v>3783</v>
      </c>
      <c r="B4614">
        <v>6478</v>
      </c>
      <c r="C4614">
        <v>46115</v>
      </c>
      <c r="D4614" s="1">
        <v>40604</v>
      </c>
      <c r="E4614" t="s">
        <v>41</v>
      </c>
      <c r="F4614">
        <v>38</v>
      </c>
      <c r="G4614">
        <v>491.78</v>
      </c>
      <c r="H4614">
        <v>0</v>
      </c>
      <c r="I4614" t="s">
        <v>9</v>
      </c>
      <c r="J4614" s="8">
        <v>44.04</v>
      </c>
      <c r="K4614" s="8">
        <f>IF(Table3[[#This Row],[Return Status]] = "Returned", 0, Table3[[#This Row],[Profit]])</f>
        <v>44.04</v>
      </c>
      <c r="L4614" s="8" t="str">
        <f>IFERROR(VLOOKUP(Table3[[#This Row],[Order ID]],returns[[Order ID]:[Status]],2,FALSE), "")</f>
        <v/>
      </c>
      <c r="M4614">
        <v>12.28</v>
      </c>
      <c r="N4614">
        <v>6.47</v>
      </c>
      <c r="O4614" t="s">
        <v>1270</v>
      </c>
      <c r="P4614" t="s">
        <v>131</v>
      </c>
      <c r="Q4614">
        <v>21403</v>
      </c>
      <c r="R4614" t="s">
        <v>132</v>
      </c>
      <c r="S4614" t="s">
        <v>1979</v>
      </c>
      <c r="T4614" t="e">
        <f>VLOOKUP(Table3[[#This Row],[Region]],managers5[],2,FALSE)</f>
        <v>#N/A</v>
      </c>
      <c r="U4614" t="s">
        <v>1956</v>
      </c>
      <c r="W4614" t="s">
        <v>14</v>
      </c>
      <c r="X4614" t="s">
        <v>15</v>
      </c>
      <c r="Y4614" t="s">
        <v>16</v>
      </c>
      <c r="Z4614" t="s">
        <v>30</v>
      </c>
      <c r="AA4614" t="s">
        <v>784</v>
      </c>
      <c r="AB4614" t="s">
        <v>19</v>
      </c>
      <c r="AC4614">
        <v>0.38</v>
      </c>
      <c r="AD4614" s="1">
        <v>40604</v>
      </c>
    </row>
    <row r="4615" spans="1:30" x14ac:dyDescent="0.35">
      <c r="A4615">
        <v>644</v>
      </c>
      <c r="B4615">
        <v>3093</v>
      </c>
      <c r="C4615">
        <v>22182</v>
      </c>
      <c r="D4615" s="1">
        <v>41157</v>
      </c>
      <c r="E4615" t="s">
        <v>20</v>
      </c>
      <c r="F4615">
        <v>9</v>
      </c>
      <c r="G4615">
        <v>174.72</v>
      </c>
      <c r="H4615">
        <v>0.06</v>
      </c>
      <c r="I4615" t="s">
        <v>9</v>
      </c>
      <c r="J4615" s="8">
        <v>-63.48</v>
      </c>
      <c r="K4615" s="8">
        <f>IF(Table3[[#This Row],[Return Status]] = "Returned", 0, Table3[[#This Row],[Profit]])</f>
        <v>-63.48</v>
      </c>
      <c r="L4615" s="8" t="str">
        <f>IFERROR(VLOOKUP(Table3[[#This Row],[Order ID]],returns[[Order ID]:[Status]],2,FALSE), "")</f>
        <v/>
      </c>
      <c r="M4615">
        <v>19.98</v>
      </c>
      <c r="N4615">
        <v>4</v>
      </c>
      <c r="O4615" t="s">
        <v>340</v>
      </c>
      <c r="P4615" t="s">
        <v>43</v>
      </c>
      <c r="Q4615">
        <v>37174</v>
      </c>
      <c r="R4615" t="s">
        <v>44</v>
      </c>
      <c r="S4615" t="s">
        <v>1978</v>
      </c>
      <c r="T4615" t="e">
        <f>VLOOKUP(Table3[[#This Row],[Region]],managers5[],2,FALSE)</f>
        <v>#N/A</v>
      </c>
      <c r="U4615" t="s">
        <v>1957</v>
      </c>
      <c r="V4615" t="s">
        <v>1959</v>
      </c>
      <c r="W4615" t="s">
        <v>14</v>
      </c>
      <c r="X4615" t="s">
        <v>15</v>
      </c>
      <c r="Y4615" t="s">
        <v>46</v>
      </c>
      <c r="Z4615" t="s">
        <v>47</v>
      </c>
      <c r="AA4615" t="s">
        <v>66</v>
      </c>
      <c r="AB4615" t="s">
        <v>19</v>
      </c>
      <c r="AC4615">
        <v>0.68</v>
      </c>
      <c r="AD4615" s="1">
        <v>41160</v>
      </c>
    </row>
    <row r="4616" spans="1:30" x14ac:dyDescent="0.35">
      <c r="A4616">
        <v>7963</v>
      </c>
      <c r="B4616">
        <v>3393</v>
      </c>
      <c r="C4616">
        <v>24193</v>
      </c>
      <c r="D4616" s="1">
        <v>39886</v>
      </c>
      <c r="E4616" t="s">
        <v>8</v>
      </c>
      <c r="F4616">
        <v>24</v>
      </c>
      <c r="G4616">
        <v>109.86</v>
      </c>
      <c r="H4616">
        <v>0.02</v>
      </c>
      <c r="I4616" t="s">
        <v>9</v>
      </c>
      <c r="J4616" s="8">
        <v>-63.87</v>
      </c>
      <c r="K4616" s="8">
        <f>IF(Table3[[#This Row],[Return Status]] = "Returned", 0, Table3[[#This Row],[Profit]])</f>
        <v>-63.87</v>
      </c>
      <c r="L4616" s="8" t="str">
        <f>IFERROR(VLOOKUP(Table3[[#This Row],[Order ID]],returns[[Order ID]:[Status]],2,FALSE), "")</f>
        <v/>
      </c>
      <c r="M4616">
        <v>4.28</v>
      </c>
      <c r="N4616">
        <v>5.17</v>
      </c>
      <c r="O4616" t="s">
        <v>1602</v>
      </c>
      <c r="P4616" t="s">
        <v>43</v>
      </c>
      <c r="Q4616">
        <v>37814</v>
      </c>
      <c r="R4616" t="s">
        <v>44</v>
      </c>
      <c r="S4616" t="s">
        <v>1978</v>
      </c>
      <c r="T4616" t="e">
        <f>VLOOKUP(Table3[[#This Row],[Region]],managers5[],2,FALSE)</f>
        <v>#N/A</v>
      </c>
      <c r="U4616" t="s">
        <v>1957</v>
      </c>
      <c r="V4616" t="s">
        <v>1959</v>
      </c>
      <c r="W4616" t="s">
        <v>14</v>
      </c>
      <c r="X4616" t="s">
        <v>15</v>
      </c>
      <c r="Y4616" t="s">
        <v>16</v>
      </c>
      <c r="Z4616" t="s">
        <v>30</v>
      </c>
      <c r="AA4616" t="s">
        <v>1164</v>
      </c>
      <c r="AB4616" t="s">
        <v>19</v>
      </c>
      <c r="AC4616">
        <v>0.4</v>
      </c>
      <c r="AD4616" s="2">
        <v>39887</v>
      </c>
    </row>
    <row r="4617" spans="1:30" x14ac:dyDescent="0.35">
      <c r="A4617">
        <v>6640</v>
      </c>
      <c r="B4617">
        <v>7381</v>
      </c>
      <c r="C4617">
        <v>52615</v>
      </c>
      <c r="D4617" s="1">
        <v>40105</v>
      </c>
      <c r="E4617" t="s">
        <v>32</v>
      </c>
      <c r="F4617">
        <v>18</v>
      </c>
      <c r="G4617">
        <v>76.849999999999994</v>
      </c>
      <c r="H4617">
        <v>0.1</v>
      </c>
      <c r="I4617" t="s">
        <v>9</v>
      </c>
      <c r="J4617" s="8">
        <v>-64.078000000000003</v>
      </c>
      <c r="K4617" s="8">
        <f>IF(Table3[[#This Row],[Return Status]] = "Returned", 0, Table3[[#This Row],[Profit]])</f>
        <v>-64.078000000000003</v>
      </c>
      <c r="L4617" s="8" t="str">
        <f>IFERROR(VLOOKUP(Table3[[#This Row],[Order ID]],returns[[Order ID]:[Status]],2,FALSE), "")</f>
        <v/>
      </c>
      <c r="M4617">
        <v>4.24</v>
      </c>
      <c r="N4617">
        <v>5.41</v>
      </c>
      <c r="O4617" t="s">
        <v>1346</v>
      </c>
      <c r="P4617" t="s">
        <v>589</v>
      </c>
      <c r="Q4617">
        <v>28079</v>
      </c>
      <c r="R4617" t="s">
        <v>44</v>
      </c>
      <c r="S4617" t="s">
        <v>1978</v>
      </c>
      <c r="T4617" t="e">
        <f>VLOOKUP(Table3[[#This Row],[Region]],managers5[],2,FALSE)</f>
        <v>#N/A</v>
      </c>
      <c r="U4617" t="s">
        <v>1957</v>
      </c>
      <c r="V4617" t="s">
        <v>1959</v>
      </c>
      <c r="W4617" t="s">
        <v>14</v>
      </c>
      <c r="X4617" t="s">
        <v>71</v>
      </c>
      <c r="Y4617" t="s">
        <v>16</v>
      </c>
      <c r="Z4617" t="s">
        <v>17</v>
      </c>
      <c r="AA4617" t="s">
        <v>458</v>
      </c>
      <c r="AB4617" t="s">
        <v>19</v>
      </c>
      <c r="AC4617">
        <v>0.35</v>
      </c>
      <c r="AD4617" s="2">
        <v>40109</v>
      </c>
    </row>
    <row r="4618" spans="1:30" x14ac:dyDescent="0.35">
      <c r="A4618">
        <v>6545</v>
      </c>
      <c r="B4618">
        <v>6486</v>
      </c>
      <c r="C4618">
        <v>46151</v>
      </c>
      <c r="D4618" s="1">
        <v>40125</v>
      </c>
      <c r="E4618" t="s">
        <v>41</v>
      </c>
      <c r="F4618">
        <v>23</v>
      </c>
      <c r="G4618">
        <v>203.91</v>
      </c>
      <c r="H4618">
        <v>0.02</v>
      </c>
      <c r="I4618" t="s">
        <v>9</v>
      </c>
      <c r="J4618" s="8">
        <v>-35.442999999999998</v>
      </c>
      <c r="K4618" s="8">
        <f>IF(Table3[[#This Row],[Return Status]] = "Returned", 0, Table3[[#This Row],[Profit]])</f>
        <v>-35.442999999999998</v>
      </c>
      <c r="L4618" s="8" t="str">
        <f>IFERROR(VLOOKUP(Table3[[#This Row],[Order ID]],returns[[Order ID]:[Status]],2,FALSE), "")</f>
        <v/>
      </c>
      <c r="M4618">
        <v>8.6</v>
      </c>
      <c r="N4618">
        <v>6.19</v>
      </c>
      <c r="O4618" t="s">
        <v>70</v>
      </c>
      <c r="P4618" t="s">
        <v>11</v>
      </c>
      <c r="Q4618">
        <v>94533</v>
      </c>
      <c r="R4618" t="s">
        <v>12</v>
      </c>
      <c r="S4618" t="s">
        <v>1976</v>
      </c>
      <c r="T4618" t="e">
        <f>VLOOKUP(Table3[[#This Row],[Region]],managers5[],2,FALSE)</f>
        <v>#N/A</v>
      </c>
      <c r="U4618" t="s">
        <v>1955</v>
      </c>
      <c r="V4618" t="s">
        <v>1959</v>
      </c>
      <c r="W4618" t="s">
        <v>14</v>
      </c>
      <c r="X4618" t="s">
        <v>71</v>
      </c>
      <c r="Y4618" t="s">
        <v>16</v>
      </c>
      <c r="Z4618" t="s">
        <v>17</v>
      </c>
      <c r="AA4618" t="s">
        <v>958</v>
      </c>
      <c r="AB4618" t="s">
        <v>19</v>
      </c>
      <c r="AC4618">
        <v>0.38</v>
      </c>
      <c r="AD4618" s="2">
        <v>40127</v>
      </c>
    </row>
    <row r="4619" spans="1:30" x14ac:dyDescent="0.35">
      <c r="A4619">
        <v>4273</v>
      </c>
      <c r="B4619">
        <v>6489</v>
      </c>
      <c r="C4619">
        <v>46177</v>
      </c>
      <c r="D4619" s="1">
        <v>40517</v>
      </c>
      <c r="E4619" t="s">
        <v>32</v>
      </c>
      <c r="F4619">
        <v>48</v>
      </c>
      <c r="G4619">
        <v>9708.64</v>
      </c>
      <c r="H4619">
        <v>0.1</v>
      </c>
      <c r="I4619" t="s">
        <v>49</v>
      </c>
      <c r="J4619" s="8">
        <v>-528.65312500000005</v>
      </c>
      <c r="K4619" s="8">
        <f>IF(Table3[[#This Row],[Return Status]] = "Returned", 0, Table3[[#This Row],[Profit]])</f>
        <v>-528.65312500000005</v>
      </c>
      <c r="L4619" s="8" t="str">
        <f>IFERROR(VLOOKUP(Table3[[#This Row],[Order ID]],returns[[Order ID]:[Status]],2,FALSE), "")</f>
        <v/>
      </c>
      <c r="M4619">
        <v>218.75</v>
      </c>
      <c r="N4619">
        <v>69.64</v>
      </c>
      <c r="O4619" t="s">
        <v>739</v>
      </c>
      <c r="P4619" t="s">
        <v>131</v>
      </c>
      <c r="Q4619">
        <v>4106</v>
      </c>
      <c r="R4619" t="s">
        <v>132</v>
      </c>
      <c r="S4619" t="s">
        <v>1979</v>
      </c>
      <c r="T4619" t="e">
        <f>VLOOKUP(Table3[[#This Row],[Region]],managers5[],2,FALSE)</f>
        <v>#N/A</v>
      </c>
      <c r="U4619" t="s">
        <v>1956</v>
      </c>
      <c r="W4619" t="s">
        <v>14</v>
      </c>
      <c r="X4619" t="s">
        <v>71</v>
      </c>
      <c r="Y4619" t="s">
        <v>50</v>
      </c>
      <c r="Z4619" t="s">
        <v>51</v>
      </c>
      <c r="AA4619" t="s">
        <v>52</v>
      </c>
      <c r="AB4619" t="s">
        <v>53</v>
      </c>
      <c r="AC4619">
        <v>0.77</v>
      </c>
      <c r="AD4619" s="2">
        <v>40519</v>
      </c>
    </row>
    <row r="4620" spans="1:30" x14ac:dyDescent="0.35">
      <c r="A4620">
        <v>4291</v>
      </c>
      <c r="B4620">
        <v>6487</v>
      </c>
      <c r="C4620">
        <v>46177</v>
      </c>
      <c r="D4620" s="1">
        <v>40517</v>
      </c>
      <c r="E4620" t="s">
        <v>32</v>
      </c>
      <c r="F4620">
        <v>13</v>
      </c>
      <c r="G4620">
        <v>11169.95</v>
      </c>
      <c r="H4620">
        <v>7.0000000000000007E-2</v>
      </c>
      <c r="I4620" t="s">
        <v>9</v>
      </c>
      <c r="J4620" s="8">
        <v>3982.2244999999998</v>
      </c>
      <c r="K4620" s="8">
        <f>IF(Table3[[#This Row],[Return Status]] = "Returned", 0, Table3[[#This Row],[Profit]])</f>
        <v>3982.2244999999998</v>
      </c>
      <c r="L4620" s="8" t="str">
        <f>IFERROR(VLOOKUP(Table3[[#This Row],[Order ID]],returns[[Order ID]:[Status]],2,FALSE), "")</f>
        <v/>
      </c>
      <c r="M4620">
        <v>896.99</v>
      </c>
      <c r="N4620">
        <v>19.989999999999998</v>
      </c>
      <c r="O4620" t="s">
        <v>739</v>
      </c>
      <c r="P4620" t="s">
        <v>1141</v>
      </c>
      <c r="Q4620">
        <v>7039</v>
      </c>
      <c r="R4620" t="s">
        <v>37</v>
      </c>
      <c r="S4620" t="s">
        <v>1979</v>
      </c>
      <c r="T4620" t="e">
        <f>VLOOKUP(Table3[[#This Row],[Region]],managers5[],2,FALSE)</f>
        <v>#N/A</v>
      </c>
      <c r="U4620" t="s">
        <v>1956</v>
      </c>
      <c r="W4620" t="s">
        <v>14</v>
      </c>
      <c r="X4620" t="s">
        <v>71</v>
      </c>
      <c r="Y4620" t="s">
        <v>16</v>
      </c>
      <c r="Z4620" t="s">
        <v>17</v>
      </c>
      <c r="AA4620" t="s">
        <v>1322</v>
      </c>
      <c r="AB4620" t="s">
        <v>19</v>
      </c>
      <c r="AC4620">
        <v>0.38</v>
      </c>
      <c r="AD4620" s="2">
        <v>40517</v>
      </c>
    </row>
    <row r="4621" spans="1:30" x14ac:dyDescent="0.35">
      <c r="A4621">
        <v>4292</v>
      </c>
      <c r="B4621">
        <v>6488</v>
      </c>
      <c r="C4621">
        <v>46177</v>
      </c>
      <c r="D4621" s="1">
        <v>40517</v>
      </c>
      <c r="E4621" t="s">
        <v>32</v>
      </c>
      <c r="F4621">
        <v>33</v>
      </c>
      <c r="G4621">
        <v>468.46</v>
      </c>
      <c r="H4621">
        <v>0.01</v>
      </c>
      <c r="I4621" t="s">
        <v>9</v>
      </c>
      <c r="J4621" s="8">
        <v>-292.7</v>
      </c>
      <c r="K4621" s="8">
        <f>IF(Table3[[#This Row],[Return Status]] = "Returned", 0, Table3[[#This Row],[Profit]])</f>
        <v>-292.7</v>
      </c>
      <c r="L4621" s="8" t="str">
        <f>IFERROR(VLOOKUP(Table3[[#This Row],[Order ID]],returns[[Order ID]:[Status]],2,FALSE), "")</f>
        <v/>
      </c>
      <c r="M4621">
        <v>12.99</v>
      </c>
      <c r="N4621">
        <v>14.37</v>
      </c>
      <c r="O4621" t="s">
        <v>739</v>
      </c>
      <c r="P4621" t="s">
        <v>134</v>
      </c>
      <c r="Q4621">
        <v>6473</v>
      </c>
      <c r="R4621" t="s">
        <v>135</v>
      </c>
      <c r="S4621" t="s">
        <v>1979</v>
      </c>
      <c r="T4621" t="e">
        <f>VLOOKUP(Table3[[#This Row],[Region]],managers5[],2,FALSE)</f>
        <v>#N/A</v>
      </c>
      <c r="U4621" t="s">
        <v>1956</v>
      </c>
      <c r="W4621" t="s">
        <v>14</v>
      </c>
      <c r="X4621" t="s">
        <v>71</v>
      </c>
      <c r="Y4621" t="s">
        <v>50</v>
      </c>
      <c r="Z4621" t="s">
        <v>61</v>
      </c>
      <c r="AA4621" t="s">
        <v>249</v>
      </c>
      <c r="AB4621" t="s">
        <v>85</v>
      </c>
      <c r="AC4621">
        <v>0.73</v>
      </c>
      <c r="AD4621" s="2">
        <v>40517</v>
      </c>
    </row>
    <row r="4622" spans="1:30" x14ac:dyDescent="0.35">
      <c r="A4622">
        <v>3517</v>
      </c>
      <c r="B4622">
        <v>5363</v>
      </c>
      <c r="C4622">
        <v>38118</v>
      </c>
      <c r="D4622" s="1">
        <v>40651</v>
      </c>
      <c r="E4622" t="s">
        <v>8</v>
      </c>
      <c r="F4622">
        <v>7</v>
      </c>
      <c r="G4622">
        <v>138.91</v>
      </c>
      <c r="H4622">
        <v>0.09</v>
      </c>
      <c r="I4622" t="s">
        <v>9</v>
      </c>
      <c r="J4622" s="8">
        <v>-64.11</v>
      </c>
      <c r="K4622" s="8">
        <f>IF(Table3[[#This Row],[Return Status]] = "Returned", 0, Table3[[#This Row],[Profit]])</f>
        <v>-64.11</v>
      </c>
      <c r="L4622" s="8" t="str">
        <f>IFERROR(VLOOKUP(Table3[[#This Row],[Order ID]],returns[[Order ID]:[Status]],2,FALSE), "")</f>
        <v/>
      </c>
      <c r="M4622">
        <v>19.98</v>
      </c>
      <c r="N4622">
        <v>4</v>
      </c>
      <c r="O4622" t="s">
        <v>555</v>
      </c>
      <c r="P4622" t="s">
        <v>43</v>
      </c>
      <c r="Q4622">
        <v>38701</v>
      </c>
      <c r="R4622" t="s">
        <v>44</v>
      </c>
      <c r="S4622" t="s">
        <v>1978</v>
      </c>
      <c r="T4622" t="e">
        <f>VLOOKUP(Table3[[#This Row],[Region]],managers5[],2,FALSE)</f>
        <v>#N/A</v>
      </c>
      <c r="U4622" t="s">
        <v>1957</v>
      </c>
      <c r="V4622" t="s">
        <v>1959</v>
      </c>
      <c r="W4622" t="s">
        <v>14</v>
      </c>
      <c r="X4622" t="s">
        <v>15</v>
      </c>
      <c r="Y4622" t="s">
        <v>46</v>
      </c>
      <c r="Z4622" t="s">
        <v>47</v>
      </c>
      <c r="AA4622" t="s">
        <v>66</v>
      </c>
      <c r="AB4622" t="s">
        <v>19</v>
      </c>
      <c r="AC4622">
        <v>0.68</v>
      </c>
      <c r="AD4622" s="1">
        <v>40653</v>
      </c>
    </row>
    <row r="4623" spans="1:30" x14ac:dyDescent="0.35">
      <c r="A4623">
        <v>607</v>
      </c>
      <c r="B4623">
        <v>6491</v>
      </c>
      <c r="C4623">
        <v>46212</v>
      </c>
      <c r="D4623" s="1">
        <v>41164</v>
      </c>
      <c r="E4623" t="s">
        <v>8</v>
      </c>
      <c r="F4623">
        <v>7</v>
      </c>
      <c r="G4623">
        <v>3877.88</v>
      </c>
      <c r="H4623">
        <v>0.08</v>
      </c>
      <c r="I4623" t="s">
        <v>49</v>
      </c>
      <c r="J4623" s="8">
        <v>-1331.5533660000001</v>
      </c>
      <c r="K4623" s="8">
        <f>IF(Table3[[#This Row],[Return Status]] = "Returned", 0, Table3[[#This Row],[Profit]])</f>
        <v>-1331.5533660000001</v>
      </c>
      <c r="L4623" s="8" t="str">
        <f>IFERROR(VLOOKUP(Table3[[#This Row],[Order ID]],returns[[Order ID]:[Status]],2,FALSE), "")</f>
        <v/>
      </c>
      <c r="M4623">
        <v>550.98</v>
      </c>
      <c r="N4623">
        <v>45.7</v>
      </c>
      <c r="O4623" t="s">
        <v>798</v>
      </c>
      <c r="P4623" t="s">
        <v>204</v>
      </c>
      <c r="Q4623">
        <v>25314</v>
      </c>
      <c r="R4623" t="s">
        <v>204</v>
      </c>
      <c r="S4623" t="s">
        <v>1979</v>
      </c>
      <c r="T4623" t="e">
        <f>VLOOKUP(Table3[[#This Row],[Region]],managers5[],2,FALSE)</f>
        <v>#N/A</v>
      </c>
      <c r="U4623" t="s">
        <v>1956</v>
      </c>
      <c r="W4623" t="s">
        <v>14</v>
      </c>
      <c r="X4623" t="s">
        <v>39</v>
      </c>
      <c r="Y4623" t="s">
        <v>50</v>
      </c>
      <c r="Z4623" t="s">
        <v>51</v>
      </c>
      <c r="AA4623" t="s">
        <v>799</v>
      </c>
      <c r="AB4623" t="s">
        <v>53</v>
      </c>
      <c r="AC4623">
        <v>0.71</v>
      </c>
      <c r="AD4623" s="1">
        <v>41166</v>
      </c>
    </row>
    <row r="4624" spans="1:30" x14ac:dyDescent="0.35">
      <c r="A4624">
        <v>608</v>
      </c>
      <c r="B4624">
        <v>6492</v>
      </c>
      <c r="C4624">
        <v>46212</v>
      </c>
      <c r="D4624" s="1">
        <v>41164</v>
      </c>
      <c r="E4624" t="s">
        <v>8</v>
      </c>
      <c r="F4624">
        <v>43</v>
      </c>
      <c r="G4624">
        <v>322.47000000000003</v>
      </c>
      <c r="H4624">
        <v>0.09</v>
      </c>
      <c r="I4624" t="s">
        <v>33</v>
      </c>
      <c r="J4624" s="8">
        <v>72.28</v>
      </c>
      <c r="K4624" s="8">
        <f>IF(Table3[[#This Row],[Return Status]] = "Returned", 0, Table3[[#This Row],[Profit]])</f>
        <v>72.28</v>
      </c>
      <c r="L4624" s="8" t="str">
        <f>IFERROR(VLOOKUP(Table3[[#This Row],[Order ID]],returns[[Order ID]:[Status]],2,FALSE), "")</f>
        <v/>
      </c>
      <c r="M4624">
        <v>7.78</v>
      </c>
      <c r="N4624">
        <v>2.5</v>
      </c>
      <c r="O4624" t="s">
        <v>798</v>
      </c>
      <c r="P4624" t="s">
        <v>800</v>
      </c>
      <c r="Q4624">
        <v>82001</v>
      </c>
      <c r="R4624" t="s">
        <v>12</v>
      </c>
      <c r="S4624" t="s">
        <v>1976</v>
      </c>
      <c r="T4624" t="e">
        <f>VLOOKUP(Table3[[#This Row],[Region]],managers5[],2,FALSE)</f>
        <v>#N/A</v>
      </c>
      <c r="U4624" t="s">
        <v>1955</v>
      </c>
      <c r="V4624" t="s">
        <v>1959</v>
      </c>
      <c r="W4624" t="s">
        <v>14</v>
      </c>
      <c r="X4624" t="s">
        <v>39</v>
      </c>
      <c r="Y4624" t="s">
        <v>16</v>
      </c>
      <c r="Z4624" t="s">
        <v>168</v>
      </c>
      <c r="AA4624" t="s">
        <v>801</v>
      </c>
      <c r="AB4624" t="s">
        <v>19</v>
      </c>
      <c r="AC4624">
        <v>0.38</v>
      </c>
      <c r="AD4624" s="1">
        <v>41166</v>
      </c>
    </row>
    <row r="4625" spans="1:30" x14ac:dyDescent="0.35">
      <c r="A4625">
        <v>454</v>
      </c>
      <c r="B4625">
        <v>6444</v>
      </c>
      <c r="C4625">
        <v>45825</v>
      </c>
      <c r="D4625" s="1">
        <v>41189</v>
      </c>
      <c r="E4625" t="s">
        <v>20</v>
      </c>
      <c r="F4625">
        <v>43</v>
      </c>
      <c r="G4625">
        <v>272.63</v>
      </c>
      <c r="H4625">
        <v>0.04</v>
      </c>
      <c r="I4625" t="s">
        <v>9</v>
      </c>
      <c r="J4625" s="8">
        <v>-64.45</v>
      </c>
      <c r="K4625" s="8">
        <f>IF(Table3[[#This Row],[Return Status]] = "Returned", 0, Table3[[#This Row],[Profit]])</f>
        <v>-64.45</v>
      </c>
      <c r="L4625" s="8" t="str">
        <f>IFERROR(VLOOKUP(Table3[[#This Row],[Order ID]],returns[[Order ID]:[Status]],2,FALSE), "")</f>
        <v/>
      </c>
      <c r="M4625">
        <v>6.48</v>
      </c>
      <c r="N4625">
        <v>5.14</v>
      </c>
      <c r="O4625" t="s">
        <v>453</v>
      </c>
      <c r="P4625" t="s">
        <v>64</v>
      </c>
      <c r="Q4625">
        <v>41075</v>
      </c>
      <c r="R4625" t="s">
        <v>65</v>
      </c>
      <c r="S4625" t="s">
        <v>1978</v>
      </c>
      <c r="T4625" t="e">
        <f>VLOOKUP(Table3[[#This Row],[Region]],managers5[],2,FALSE)</f>
        <v>#N/A</v>
      </c>
      <c r="U4625" t="s">
        <v>1957</v>
      </c>
      <c r="V4625" t="s">
        <v>1959</v>
      </c>
      <c r="W4625" t="s">
        <v>14</v>
      </c>
      <c r="X4625" t="s">
        <v>71</v>
      </c>
      <c r="Y4625" t="s">
        <v>16</v>
      </c>
      <c r="Z4625" t="s">
        <v>30</v>
      </c>
      <c r="AA4625" t="s">
        <v>287</v>
      </c>
      <c r="AB4625" t="s">
        <v>19</v>
      </c>
      <c r="AC4625">
        <v>0.37</v>
      </c>
      <c r="AD4625" s="1">
        <v>41189</v>
      </c>
    </row>
    <row r="4626" spans="1:30" x14ac:dyDescent="0.35">
      <c r="A4626">
        <v>6769</v>
      </c>
      <c r="B4626">
        <v>635</v>
      </c>
      <c r="C4626">
        <v>4451</v>
      </c>
      <c r="D4626" s="1">
        <v>40086</v>
      </c>
      <c r="E4626" t="s">
        <v>41</v>
      </c>
      <c r="F4626">
        <v>47</v>
      </c>
      <c r="G4626">
        <v>992.95</v>
      </c>
      <c r="H4626">
        <v>0.04</v>
      </c>
      <c r="I4626" t="s">
        <v>9</v>
      </c>
      <c r="J4626" s="8">
        <v>-65.209999999999994</v>
      </c>
      <c r="K4626" s="8">
        <f>IF(Table3[[#This Row],[Return Status]] = "Returned", 0, Table3[[#This Row],[Profit]])</f>
        <v>-65.209999999999994</v>
      </c>
      <c r="L4626" s="8" t="str">
        <f>IFERROR(VLOOKUP(Table3[[#This Row],[Order ID]],returns[[Order ID]:[Status]],2,FALSE), "")</f>
        <v/>
      </c>
      <c r="M4626">
        <v>21.38</v>
      </c>
      <c r="N4626">
        <v>8.99</v>
      </c>
      <c r="O4626" t="s">
        <v>773</v>
      </c>
      <c r="P4626" t="s">
        <v>120</v>
      </c>
      <c r="Q4626">
        <v>33710</v>
      </c>
      <c r="R4626" t="s">
        <v>56</v>
      </c>
      <c r="S4626" t="s">
        <v>1978</v>
      </c>
      <c r="T4626" t="e">
        <f>VLOOKUP(Table3[[#This Row],[Region]],managers5[],2,FALSE)</f>
        <v>#N/A</v>
      </c>
      <c r="U4626" t="s">
        <v>1957</v>
      </c>
      <c r="V4626" t="s">
        <v>1959</v>
      </c>
      <c r="W4626" t="s">
        <v>14</v>
      </c>
      <c r="X4626" t="s">
        <v>71</v>
      </c>
      <c r="Y4626" t="s">
        <v>16</v>
      </c>
      <c r="Z4626" t="s">
        <v>106</v>
      </c>
      <c r="AA4626" t="s">
        <v>367</v>
      </c>
      <c r="AB4626" t="s">
        <v>109</v>
      </c>
      <c r="AC4626">
        <v>0.59</v>
      </c>
      <c r="AD4626" s="2">
        <v>40086</v>
      </c>
    </row>
    <row r="4627" spans="1:30" x14ac:dyDescent="0.35">
      <c r="A4627">
        <v>683</v>
      </c>
      <c r="B4627">
        <v>1892</v>
      </c>
      <c r="C4627">
        <v>13575</v>
      </c>
      <c r="D4627" s="1">
        <v>41150</v>
      </c>
      <c r="E4627" t="s">
        <v>41</v>
      </c>
      <c r="F4627">
        <v>15</v>
      </c>
      <c r="G4627">
        <v>106.1</v>
      </c>
      <c r="H4627">
        <v>0.09</v>
      </c>
      <c r="I4627" t="s">
        <v>33</v>
      </c>
      <c r="J4627" s="8">
        <v>-65.67</v>
      </c>
      <c r="K4627" s="8">
        <f>IF(Table3[[#This Row],[Return Status]] = "Returned", 0, Table3[[#This Row],[Profit]])</f>
        <v>-65.67</v>
      </c>
      <c r="L4627" s="8" t="str">
        <f>IFERROR(VLOOKUP(Table3[[#This Row],[Order ID]],returns[[Order ID]:[Status]],2,FALSE), "")</f>
        <v/>
      </c>
      <c r="M4627">
        <v>6.48</v>
      </c>
      <c r="N4627">
        <v>8.19</v>
      </c>
      <c r="O4627" t="s">
        <v>340</v>
      </c>
      <c r="P4627" t="s">
        <v>43</v>
      </c>
      <c r="Q4627">
        <v>37167</v>
      </c>
      <c r="R4627" t="s">
        <v>44</v>
      </c>
      <c r="S4627" t="s">
        <v>1978</v>
      </c>
      <c r="T4627" t="e">
        <f>VLOOKUP(Table3[[#This Row],[Region]],managers5[],2,FALSE)</f>
        <v>#N/A</v>
      </c>
      <c r="U4627" t="s">
        <v>1957</v>
      </c>
      <c r="V4627" t="s">
        <v>1959</v>
      </c>
      <c r="W4627" t="s">
        <v>14</v>
      </c>
      <c r="X4627" t="s">
        <v>15</v>
      </c>
      <c r="Y4627" t="s">
        <v>16</v>
      </c>
      <c r="Z4627" t="s">
        <v>30</v>
      </c>
      <c r="AA4627" t="s">
        <v>346</v>
      </c>
      <c r="AB4627" t="s">
        <v>19</v>
      </c>
      <c r="AC4627">
        <v>0.37</v>
      </c>
      <c r="AD4627" s="1">
        <v>41153</v>
      </c>
    </row>
    <row r="4628" spans="1:30" x14ac:dyDescent="0.35">
      <c r="A4628">
        <v>916</v>
      </c>
      <c r="B4628">
        <v>6602</v>
      </c>
      <c r="C4628">
        <v>46979</v>
      </c>
      <c r="D4628" s="1">
        <v>41106</v>
      </c>
      <c r="E4628" t="s">
        <v>32</v>
      </c>
      <c r="F4628">
        <v>26</v>
      </c>
      <c r="G4628">
        <v>135.88</v>
      </c>
      <c r="H4628">
        <v>0.05</v>
      </c>
      <c r="I4628" t="s">
        <v>9</v>
      </c>
      <c r="J4628" s="8">
        <v>-66.02</v>
      </c>
      <c r="K4628" s="8">
        <f>IF(Table3[[#This Row],[Return Status]] = "Returned", 0, Table3[[#This Row],[Profit]])</f>
        <v>-66.02</v>
      </c>
      <c r="L4628" s="8" t="str">
        <f>IFERROR(VLOOKUP(Table3[[#This Row],[Order ID]],returns[[Order ID]:[Status]],2,FALSE), "")</f>
        <v/>
      </c>
      <c r="M4628">
        <v>4.9800000000000004</v>
      </c>
      <c r="N4628">
        <v>5.49</v>
      </c>
      <c r="O4628" t="s">
        <v>1022</v>
      </c>
      <c r="P4628" t="s">
        <v>64</v>
      </c>
      <c r="Q4628">
        <v>70802</v>
      </c>
      <c r="R4628" t="s">
        <v>65</v>
      </c>
      <c r="S4628" t="s">
        <v>1978</v>
      </c>
      <c r="T4628" t="e">
        <f>VLOOKUP(Table3[[#This Row],[Region]],managers5[],2,FALSE)</f>
        <v>#N/A</v>
      </c>
      <c r="U4628" t="s">
        <v>1957</v>
      </c>
      <c r="V4628" t="s">
        <v>1959</v>
      </c>
      <c r="W4628" t="s">
        <v>14</v>
      </c>
      <c r="X4628" t="s">
        <v>39</v>
      </c>
      <c r="Y4628" t="s">
        <v>16</v>
      </c>
      <c r="Z4628" t="s">
        <v>30</v>
      </c>
      <c r="AA4628" t="s">
        <v>696</v>
      </c>
      <c r="AB4628" t="s">
        <v>19</v>
      </c>
      <c r="AC4628">
        <v>0.38</v>
      </c>
      <c r="AD4628" s="1">
        <v>41115</v>
      </c>
    </row>
    <row r="4629" spans="1:30" x14ac:dyDescent="0.35">
      <c r="A4629">
        <v>5997</v>
      </c>
      <c r="B4629">
        <v>1702</v>
      </c>
      <c r="C4629">
        <v>12259</v>
      </c>
      <c r="D4629" s="1">
        <v>40223</v>
      </c>
      <c r="E4629" t="s">
        <v>77</v>
      </c>
      <c r="F4629">
        <v>45</v>
      </c>
      <c r="G4629">
        <v>1379.62</v>
      </c>
      <c r="H4629">
        <v>0.1</v>
      </c>
      <c r="I4629" t="s">
        <v>9</v>
      </c>
      <c r="J4629" s="8">
        <v>-66.069999999999993</v>
      </c>
      <c r="K4629" s="8">
        <f>IF(Table3[[#This Row],[Return Status]] = "Returned", 0, Table3[[#This Row],[Profit]])</f>
        <v>-66.069999999999993</v>
      </c>
      <c r="L4629" s="8" t="str">
        <f>IFERROR(VLOOKUP(Table3[[#This Row],[Order ID]],returns[[Order ID]:[Status]],2,FALSE), "")</f>
        <v/>
      </c>
      <c r="M4629">
        <v>31.98</v>
      </c>
      <c r="N4629">
        <v>6.72</v>
      </c>
      <c r="O4629" t="s">
        <v>349</v>
      </c>
      <c r="P4629" t="s">
        <v>43</v>
      </c>
      <c r="Q4629">
        <v>23805</v>
      </c>
      <c r="R4629" t="s">
        <v>44</v>
      </c>
      <c r="S4629" t="s">
        <v>1978</v>
      </c>
      <c r="T4629" t="e">
        <f>VLOOKUP(Table3[[#This Row],[Region]],managers5[],2,FALSE)</f>
        <v>#N/A</v>
      </c>
      <c r="U4629" t="s">
        <v>1957</v>
      </c>
      <c r="V4629" t="s">
        <v>1959</v>
      </c>
      <c r="W4629" t="s">
        <v>14</v>
      </c>
      <c r="X4629" t="s">
        <v>39</v>
      </c>
      <c r="Y4629" t="s">
        <v>16</v>
      </c>
      <c r="Z4629" t="s">
        <v>75</v>
      </c>
      <c r="AA4629" t="s">
        <v>348</v>
      </c>
      <c r="AB4629" t="s">
        <v>19</v>
      </c>
      <c r="AC4629">
        <v>0.75</v>
      </c>
      <c r="AD4629" s="2">
        <v>40224</v>
      </c>
    </row>
    <row r="4630" spans="1:30" x14ac:dyDescent="0.35">
      <c r="A4630">
        <v>1784</v>
      </c>
      <c r="B4630">
        <v>8286</v>
      </c>
      <c r="C4630">
        <v>59204</v>
      </c>
      <c r="D4630" s="1">
        <v>40968</v>
      </c>
      <c r="E4630" t="s">
        <v>20</v>
      </c>
      <c r="F4630">
        <v>25</v>
      </c>
      <c r="G4630">
        <v>151.75</v>
      </c>
      <c r="H4630">
        <v>0.04</v>
      </c>
      <c r="I4630" t="s">
        <v>9</v>
      </c>
      <c r="J4630" s="8">
        <v>-66.239999999999995</v>
      </c>
      <c r="K4630" s="8">
        <f>IF(Table3[[#This Row],[Return Status]] = "Returned", 0, Table3[[#This Row],[Profit]])</f>
        <v>-66.239999999999995</v>
      </c>
      <c r="L4630" s="8" t="str">
        <f>IFERROR(VLOOKUP(Table3[[#This Row],[Order ID]],returns[[Order ID]:[Status]],2,FALSE), "")</f>
        <v/>
      </c>
      <c r="M4630">
        <v>5.8</v>
      </c>
      <c r="N4630">
        <v>5.59</v>
      </c>
      <c r="O4630" t="s">
        <v>1157</v>
      </c>
      <c r="P4630" t="s">
        <v>55</v>
      </c>
      <c r="Q4630">
        <v>72143</v>
      </c>
      <c r="R4630" t="s">
        <v>56</v>
      </c>
      <c r="S4630" t="s">
        <v>1978</v>
      </c>
      <c r="T4630" t="e">
        <f>VLOOKUP(Table3[[#This Row],[Region]],managers5[],2,FALSE)</f>
        <v>#N/A</v>
      </c>
      <c r="U4630" t="s">
        <v>1957</v>
      </c>
      <c r="V4630" t="s">
        <v>1959</v>
      </c>
      <c r="W4630" t="s">
        <v>14</v>
      </c>
      <c r="X4630" t="s">
        <v>24</v>
      </c>
      <c r="Y4630" t="s">
        <v>16</v>
      </c>
      <c r="Z4630" t="s">
        <v>17</v>
      </c>
      <c r="AA4630" t="s">
        <v>904</v>
      </c>
      <c r="AB4630" t="s">
        <v>19</v>
      </c>
      <c r="AC4630">
        <v>0.4</v>
      </c>
      <c r="AD4630" s="1">
        <v>40969</v>
      </c>
    </row>
    <row r="4631" spans="1:30" x14ac:dyDescent="0.35">
      <c r="A4631">
        <v>177</v>
      </c>
      <c r="B4631">
        <v>5309</v>
      </c>
      <c r="C4631">
        <v>37765</v>
      </c>
      <c r="D4631" s="1">
        <v>41237</v>
      </c>
      <c r="E4631" t="s">
        <v>32</v>
      </c>
      <c r="F4631">
        <v>12</v>
      </c>
      <c r="G4631">
        <v>1465.33</v>
      </c>
      <c r="H4631">
        <v>0.01</v>
      </c>
      <c r="I4631" t="s">
        <v>49</v>
      </c>
      <c r="J4631" s="8">
        <v>-66.38</v>
      </c>
      <c r="K4631" s="8">
        <f>IF(Table3[[#This Row],[Return Status]] = "Returned", 0, Table3[[#This Row],[Profit]])</f>
        <v>-66.38</v>
      </c>
      <c r="L4631" s="8" t="str">
        <f>IFERROR(VLOOKUP(Table3[[#This Row],[Order ID]],returns[[Order ID]:[Status]],2,FALSE), "")</f>
        <v/>
      </c>
      <c r="M4631">
        <v>113.98</v>
      </c>
      <c r="N4631">
        <v>30</v>
      </c>
      <c r="O4631" t="s">
        <v>335</v>
      </c>
      <c r="P4631" t="s">
        <v>43</v>
      </c>
      <c r="Q4631">
        <v>29915</v>
      </c>
      <c r="R4631" t="s">
        <v>44</v>
      </c>
      <c r="S4631" t="s">
        <v>1978</v>
      </c>
      <c r="T4631" t="e">
        <f>VLOOKUP(Table3[[#This Row],[Region]],managers5[],2,FALSE)</f>
        <v>#N/A</v>
      </c>
      <c r="U4631" t="s">
        <v>1957</v>
      </c>
      <c r="V4631" t="s">
        <v>1959</v>
      </c>
      <c r="W4631" t="s">
        <v>14</v>
      </c>
      <c r="X4631" t="s">
        <v>39</v>
      </c>
      <c r="Y4631" t="s">
        <v>50</v>
      </c>
      <c r="Z4631" t="s">
        <v>72</v>
      </c>
      <c r="AA4631" t="s">
        <v>337</v>
      </c>
      <c r="AB4631" t="s">
        <v>74</v>
      </c>
      <c r="AC4631">
        <v>0.69</v>
      </c>
      <c r="AD4631" s="1">
        <v>41242</v>
      </c>
    </row>
    <row r="4632" spans="1:30" x14ac:dyDescent="0.35">
      <c r="A4632">
        <v>2947</v>
      </c>
      <c r="B4632">
        <v>6510</v>
      </c>
      <c r="C4632">
        <v>46336</v>
      </c>
      <c r="D4632" s="1">
        <v>40753</v>
      </c>
      <c r="E4632" t="s">
        <v>77</v>
      </c>
      <c r="F4632">
        <v>31</v>
      </c>
      <c r="G4632">
        <v>143.85</v>
      </c>
      <c r="H4632">
        <v>0.1</v>
      </c>
      <c r="I4632" t="s">
        <v>9</v>
      </c>
      <c r="J4632" s="8">
        <v>34.14</v>
      </c>
      <c r="K4632" s="8">
        <f>IF(Table3[[#This Row],[Return Status]] = "Returned", 0, Table3[[#This Row],[Profit]])</f>
        <v>34.14</v>
      </c>
      <c r="L4632" s="8" t="str">
        <f>IFERROR(VLOOKUP(Table3[[#This Row],[Order ID]],returns[[Order ID]:[Status]],2,FALSE), "")</f>
        <v/>
      </c>
      <c r="M4632">
        <v>4.84</v>
      </c>
      <c r="N4632">
        <v>0.71</v>
      </c>
      <c r="O4632" t="s">
        <v>1724</v>
      </c>
      <c r="P4632" t="s">
        <v>406</v>
      </c>
      <c r="Q4632">
        <v>89015</v>
      </c>
      <c r="R4632" t="s">
        <v>407</v>
      </c>
      <c r="S4632" t="s">
        <v>1976</v>
      </c>
      <c r="T4632" t="e">
        <f>VLOOKUP(Table3[[#This Row],[Region]],managers5[],2,FALSE)</f>
        <v>#N/A</v>
      </c>
      <c r="U4632" t="s">
        <v>1955</v>
      </c>
      <c r="V4632" t="s">
        <v>1959</v>
      </c>
      <c r="W4632" t="s">
        <v>14</v>
      </c>
      <c r="X4632" t="s">
        <v>39</v>
      </c>
      <c r="Y4632" t="s">
        <v>16</v>
      </c>
      <c r="Z4632" t="s">
        <v>106</v>
      </c>
      <c r="AA4632" t="s">
        <v>1146</v>
      </c>
      <c r="AB4632" t="s">
        <v>35</v>
      </c>
      <c r="AC4632">
        <v>0.52</v>
      </c>
      <c r="AD4632" s="1">
        <v>40755</v>
      </c>
    </row>
    <row r="4633" spans="1:30" x14ac:dyDescent="0.35">
      <c r="A4633">
        <v>1403</v>
      </c>
      <c r="B4633">
        <v>6511</v>
      </c>
      <c r="C4633">
        <v>46337</v>
      </c>
      <c r="D4633" s="1">
        <v>41026</v>
      </c>
      <c r="E4633" t="s">
        <v>32</v>
      </c>
      <c r="F4633">
        <v>34</v>
      </c>
      <c r="G4633">
        <v>61.45</v>
      </c>
      <c r="H4633">
        <v>0.06</v>
      </c>
      <c r="I4633" t="s">
        <v>9</v>
      </c>
      <c r="J4633" s="8">
        <v>0.62</v>
      </c>
      <c r="K4633" s="8">
        <f>IF(Table3[[#This Row],[Return Status]] = "Returned", 0, Table3[[#This Row],[Profit]])</f>
        <v>0.62</v>
      </c>
      <c r="L4633" s="8" t="str">
        <f>IFERROR(VLOOKUP(Table3[[#This Row],[Order ID]],returns[[Order ID]:[Status]],2,FALSE), "")</f>
        <v/>
      </c>
      <c r="M4633">
        <v>1.76</v>
      </c>
      <c r="N4633">
        <v>0.7</v>
      </c>
      <c r="O4633" t="s">
        <v>552</v>
      </c>
      <c r="P4633" t="s">
        <v>1141</v>
      </c>
      <c r="Q4633">
        <v>14853</v>
      </c>
      <c r="R4633" t="s">
        <v>37</v>
      </c>
      <c r="S4633" t="s">
        <v>1979</v>
      </c>
      <c r="T4633" t="e">
        <f>VLOOKUP(Table3[[#This Row],[Region]],managers5[],2,FALSE)</f>
        <v>#N/A</v>
      </c>
      <c r="U4633" t="s">
        <v>1956</v>
      </c>
      <c r="W4633" t="s">
        <v>14</v>
      </c>
      <c r="X4633" t="s">
        <v>71</v>
      </c>
      <c r="Y4633" t="s">
        <v>16</v>
      </c>
      <c r="Z4633" t="s">
        <v>106</v>
      </c>
      <c r="AA4633" t="s">
        <v>107</v>
      </c>
      <c r="AB4633" t="s">
        <v>35</v>
      </c>
      <c r="AC4633">
        <v>0.56000000000000005</v>
      </c>
      <c r="AD4633" s="1">
        <v>41031</v>
      </c>
    </row>
    <row r="4634" spans="1:30" x14ac:dyDescent="0.35">
      <c r="A4634">
        <v>6324</v>
      </c>
      <c r="B4634">
        <v>6512</v>
      </c>
      <c r="C4634">
        <v>46341</v>
      </c>
      <c r="D4634" s="1">
        <v>40164</v>
      </c>
      <c r="E4634" t="s">
        <v>77</v>
      </c>
      <c r="F4634">
        <v>23</v>
      </c>
      <c r="G4634">
        <v>39.130000000000003</v>
      </c>
      <c r="H4634">
        <v>0.1</v>
      </c>
      <c r="I4634" t="s">
        <v>9</v>
      </c>
      <c r="J4634" s="8">
        <v>-23.14</v>
      </c>
      <c r="K4634" s="8">
        <f>IF(Table3[[#This Row],[Return Status]] = "Returned", 0, Table3[[#This Row],[Profit]])</f>
        <v>0</v>
      </c>
      <c r="L4634" s="8" t="str">
        <f>IFERROR(VLOOKUP(Table3[[#This Row],[Order ID]],returns[[Order ID]:[Status]],2,FALSE), "")</f>
        <v>Returned</v>
      </c>
      <c r="M4634">
        <v>1.68</v>
      </c>
      <c r="N4634">
        <v>1.57</v>
      </c>
      <c r="O4634" t="s">
        <v>1166</v>
      </c>
      <c r="P4634" t="s">
        <v>1141</v>
      </c>
      <c r="Q4634">
        <v>7101</v>
      </c>
      <c r="R4634" t="s">
        <v>37</v>
      </c>
      <c r="S4634" t="s">
        <v>1979</v>
      </c>
      <c r="T4634" t="e">
        <f>VLOOKUP(Table3[[#This Row],[Region]],managers5[],2,FALSE)</f>
        <v>#N/A</v>
      </c>
      <c r="U4634" t="s">
        <v>1956</v>
      </c>
      <c r="W4634" t="s">
        <v>14</v>
      </c>
      <c r="X4634" t="s">
        <v>71</v>
      </c>
      <c r="Y4634" t="s">
        <v>16</v>
      </c>
      <c r="Z4634" t="s">
        <v>106</v>
      </c>
      <c r="AA4634" t="s">
        <v>1465</v>
      </c>
      <c r="AB4634" t="s">
        <v>35</v>
      </c>
      <c r="AC4634">
        <v>0.59</v>
      </c>
      <c r="AD4634" s="2">
        <v>40165</v>
      </c>
    </row>
    <row r="4635" spans="1:30" x14ac:dyDescent="0.35">
      <c r="A4635">
        <v>1445</v>
      </c>
      <c r="B4635">
        <v>6513</v>
      </c>
      <c r="C4635">
        <v>46368</v>
      </c>
      <c r="D4635" s="1">
        <v>41023</v>
      </c>
      <c r="E4635" t="s">
        <v>77</v>
      </c>
      <c r="F4635">
        <v>48</v>
      </c>
      <c r="G4635">
        <v>166.13</v>
      </c>
      <c r="H4635">
        <v>0</v>
      </c>
      <c r="I4635" t="s">
        <v>9</v>
      </c>
      <c r="J4635" s="8">
        <v>-119.16</v>
      </c>
      <c r="K4635" s="8">
        <f>IF(Table3[[#This Row],[Return Status]] = "Returned", 0, Table3[[#This Row],[Profit]])</f>
        <v>-119.16</v>
      </c>
      <c r="L4635" s="8" t="str">
        <f>IFERROR(VLOOKUP(Table3[[#This Row],[Order ID]],returns[[Order ID]:[Status]],2,FALSE), "")</f>
        <v/>
      </c>
      <c r="M4635">
        <v>3.28</v>
      </c>
      <c r="N4635">
        <v>3.97</v>
      </c>
      <c r="O4635" t="s">
        <v>1033</v>
      </c>
      <c r="P4635" t="s">
        <v>1141</v>
      </c>
      <c r="Q4635">
        <v>8002</v>
      </c>
      <c r="R4635" t="s">
        <v>37</v>
      </c>
      <c r="S4635" t="s">
        <v>1979</v>
      </c>
      <c r="T4635" t="e">
        <f>VLOOKUP(Table3[[#This Row],[Region]],managers5[],2,FALSE)</f>
        <v>#N/A</v>
      </c>
      <c r="U4635" t="s">
        <v>1956</v>
      </c>
      <c r="W4635" t="s">
        <v>14</v>
      </c>
      <c r="X4635" t="s">
        <v>71</v>
      </c>
      <c r="Y4635" t="s">
        <v>16</v>
      </c>
      <c r="Z4635" t="s">
        <v>106</v>
      </c>
      <c r="AA4635" t="s">
        <v>865</v>
      </c>
      <c r="AB4635" t="s">
        <v>35</v>
      </c>
      <c r="AC4635">
        <v>0.56000000000000005</v>
      </c>
      <c r="AD4635" s="1">
        <v>41025</v>
      </c>
    </row>
    <row r="4636" spans="1:30" x14ac:dyDescent="0.35">
      <c r="A4636">
        <v>4635</v>
      </c>
      <c r="B4636">
        <v>7689</v>
      </c>
      <c r="C4636">
        <v>55136</v>
      </c>
      <c r="D4636" s="1">
        <v>40460</v>
      </c>
      <c r="E4636" t="s">
        <v>41</v>
      </c>
      <c r="F4636">
        <v>29</v>
      </c>
      <c r="G4636">
        <v>134.68</v>
      </c>
      <c r="H4636">
        <v>0.1</v>
      </c>
      <c r="I4636" t="s">
        <v>9</v>
      </c>
      <c r="J4636" s="8">
        <v>-66.459999999999994</v>
      </c>
      <c r="K4636" s="8">
        <f>IF(Table3[[#This Row],[Return Status]] = "Returned", 0, Table3[[#This Row],[Profit]])</f>
        <v>-66.459999999999994</v>
      </c>
      <c r="L4636" s="8" t="str">
        <f>IFERROR(VLOOKUP(Table3[[#This Row],[Order ID]],returns[[Order ID]:[Status]],2,FALSE), "")</f>
        <v/>
      </c>
      <c r="M4636">
        <v>4.9800000000000004</v>
      </c>
      <c r="N4636">
        <v>4.7</v>
      </c>
      <c r="O4636" t="s">
        <v>136</v>
      </c>
      <c r="P4636" t="s">
        <v>645</v>
      </c>
      <c r="Q4636">
        <v>31204</v>
      </c>
      <c r="R4636" t="s">
        <v>65</v>
      </c>
      <c r="S4636" t="s">
        <v>1978</v>
      </c>
      <c r="T4636" t="e">
        <f>VLOOKUP(Table3[[#This Row],[Region]],managers5[],2,FALSE)</f>
        <v>#N/A</v>
      </c>
      <c r="U4636" t="s">
        <v>1957</v>
      </c>
      <c r="V4636" t="s">
        <v>1959</v>
      </c>
      <c r="W4636" t="s">
        <v>14</v>
      </c>
      <c r="X4636" t="s">
        <v>24</v>
      </c>
      <c r="Y4636" t="s">
        <v>16</v>
      </c>
      <c r="Z4636" t="s">
        <v>30</v>
      </c>
      <c r="AA4636" t="s">
        <v>281</v>
      </c>
      <c r="AB4636" t="s">
        <v>19</v>
      </c>
      <c r="AC4636">
        <v>0.38</v>
      </c>
      <c r="AD4636" s="2">
        <v>40462</v>
      </c>
    </row>
    <row r="4637" spans="1:30" x14ac:dyDescent="0.35">
      <c r="A4637">
        <v>8136</v>
      </c>
      <c r="B4637">
        <v>6212</v>
      </c>
      <c r="C4637">
        <v>44002</v>
      </c>
      <c r="D4637" s="1">
        <v>39851</v>
      </c>
      <c r="E4637" t="s">
        <v>20</v>
      </c>
      <c r="F4637">
        <v>46</v>
      </c>
      <c r="G4637">
        <v>320.93</v>
      </c>
      <c r="H4637">
        <v>0.05</v>
      </c>
      <c r="I4637" t="s">
        <v>9</v>
      </c>
      <c r="J4637" s="8">
        <v>-66.48</v>
      </c>
      <c r="K4637" s="8">
        <f>IF(Table3[[#This Row],[Return Status]] = "Returned", 0, Table3[[#This Row],[Profit]])</f>
        <v>-66.48</v>
      </c>
      <c r="L4637" s="8" t="str">
        <f>IFERROR(VLOOKUP(Table3[[#This Row],[Order ID]],returns[[Order ID]:[Status]],2,FALSE), "")</f>
        <v/>
      </c>
      <c r="M4637">
        <v>6.68</v>
      </c>
      <c r="N4637">
        <v>5.66</v>
      </c>
      <c r="O4637" t="s">
        <v>1366</v>
      </c>
      <c r="P4637" t="s">
        <v>55</v>
      </c>
      <c r="Q4637">
        <v>72209</v>
      </c>
      <c r="R4637" t="s">
        <v>56</v>
      </c>
      <c r="S4637" t="s">
        <v>1978</v>
      </c>
      <c r="T4637" t="e">
        <f>VLOOKUP(Table3[[#This Row],[Region]],managers5[],2,FALSE)</f>
        <v>#N/A</v>
      </c>
      <c r="U4637" t="s">
        <v>1957</v>
      </c>
      <c r="V4637" t="s">
        <v>1959</v>
      </c>
      <c r="W4637" t="s">
        <v>14</v>
      </c>
      <c r="X4637" t="s">
        <v>71</v>
      </c>
      <c r="Y4637" t="s">
        <v>16</v>
      </c>
      <c r="Z4637" t="s">
        <v>30</v>
      </c>
      <c r="AA4637" t="s">
        <v>797</v>
      </c>
      <c r="AB4637" t="s">
        <v>19</v>
      </c>
      <c r="AC4637">
        <v>0.37</v>
      </c>
      <c r="AD4637" s="2">
        <v>39853</v>
      </c>
    </row>
    <row r="4638" spans="1:30" x14ac:dyDescent="0.35">
      <c r="A4638">
        <v>5202</v>
      </c>
      <c r="B4638">
        <v>6516</v>
      </c>
      <c r="C4638">
        <v>46374</v>
      </c>
      <c r="D4638" s="1">
        <v>40366</v>
      </c>
      <c r="E4638" t="s">
        <v>77</v>
      </c>
      <c r="F4638">
        <v>7</v>
      </c>
      <c r="G4638">
        <v>1822.83</v>
      </c>
      <c r="H4638">
        <v>0.08</v>
      </c>
      <c r="I4638" t="s">
        <v>49</v>
      </c>
      <c r="J4638" s="8">
        <v>-627.64115700000002</v>
      </c>
      <c r="K4638" s="8">
        <f>IF(Table3[[#This Row],[Return Status]] = "Returned", 0, Table3[[#This Row],[Profit]])</f>
        <v>-627.64115700000002</v>
      </c>
      <c r="L4638" s="8" t="str">
        <f>IFERROR(VLOOKUP(Table3[[#This Row],[Order ID]],returns[[Order ID]:[Status]],2,FALSE), "")</f>
        <v/>
      </c>
      <c r="M4638">
        <v>259.70999999999998</v>
      </c>
      <c r="N4638">
        <v>66.67</v>
      </c>
      <c r="O4638" t="s">
        <v>1854</v>
      </c>
      <c r="P4638" t="s">
        <v>1141</v>
      </c>
      <c r="Q4638">
        <v>44117</v>
      </c>
      <c r="R4638" t="s">
        <v>37</v>
      </c>
      <c r="S4638" t="s">
        <v>1979</v>
      </c>
      <c r="T4638" t="e">
        <f>VLOOKUP(Table3[[#This Row],[Region]],managers5[],2,FALSE)</f>
        <v>#N/A</v>
      </c>
      <c r="U4638" t="s">
        <v>1956</v>
      </c>
      <c r="W4638" t="s">
        <v>14</v>
      </c>
      <c r="X4638" t="s">
        <v>15</v>
      </c>
      <c r="Y4638" t="s">
        <v>50</v>
      </c>
      <c r="Z4638" t="s">
        <v>51</v>
      </c>
      <c r="AA4638" t="s">
        <v>251</v>
      </c>
      <c r="AB4638" t="s">
        <v>53</v>
      </c>
      <c r="AC4638">
        <v>0.65</v>
      </c>
      <c r="AD4638" s="2">
        <v>40368</v>
      </c>
    </row>
    <row r="4639" spans="1:30" x14ac:dyDescent="0.35">
      <c r="A4639">
        <v>4081</v>
      </c>
      <c r="B4639">
        <v>6519</v>
      </c>
      <c r="C4639">
        <v>46402</v>
      </c>
      <c r="D4639" s="1">
        <v>40551</v>
      </c>
      <c r="E4639" t="s">
        <v>20</v>
      </c>
      <c r="F4639">
        <v>27</v>
      </c>
      <c r="G4639">
        <v>826.27</v>
      </c>
      <c r="H4639">
        <v>0.03</v>
      </c>
      <c r="I4639" t="s">
        <v>9</v>
      </c>
      <c r="J4639" s="8">
        <v>322.88</v>
      </c>
      <c r="K4639" s="8">
        <f>IF(Table3[[#This Row],[Return Status]] = "Returned", 0, Table3[[#This Row],[Profit]])</f>
        <v>322.88</v>
      </c>
      <c r="L4639" s="8" t="str">
        <f>IFERROR(VLOOKUP(Table3[[#This Row],[Order ID]],returns[[Order ID]:[Status]],2,FALSE), "")</f>
        <v/>
      </c>
      <c r="M4639">
        <v>29.18</v>
      </c>
      <c r="N4639">
        <v>8.5500000000000007</v>
      </c>
      <c r="O4639" t="s">
        <v>1792</v>
      </c>
      <c r="P4639" t="s">
        <v>1141</v>
      </c>
      <c r="Q4639">
        <v>44070</v>
      </c>
      <c r="R4639" t="s">
        <v>37</v>
      </c>
      <c r="S4639" t="s">
        <v>1979</v>
      </c>
      <c r="T4639" t="e">
        <f>VLOOKUP(Table3[[#This Row],[Region]],managers5[],2,FALSE)</f>
        <v>#N/A</v>
      </c>
      <c r="U4639" t="s">
        <v>1956</v>
      </c>
      <c r="W4639" t="s">
        <v>14</v>
      </c>
      <c r="X4639" t="s">
        <v>39</v>
      </c>
      <c r="Y4639" t="s">
        <v>50</v>
      </c>
      <c r="Z4639" t="s">
        <v>61</v>
      </c>
      <c r="AA4639" t="s">
        <v>1398</v>
      </c>
      <c r="AB4639" t="s">
        <v>19</v>
      </c>
      <c r="AC4639">
        <v>0.42</v>
      </c>
      <c r="AD4639" s="1">
        <v>40553</v>
      </c>
    </row>
    <row r="4640" spans="1:30" x14ac:dyDescent="0.35">
      <c r="A4640">
        <v>4085</v>
      </c>
      <c r="B4640">
        <v>6520</v>
      </c>
      <c r="C4640">
        <v>46402</v>
      </c>
      <c r="D4640" s="1">
        <v>40551</v>
      </c>
      <c r="E4640" t="s">
        <v>20</v>
      </c>
      <c r="F4640">
        <v>29</v>
      </c>
      <c r="G4640">
        <v>1777.46899999999</v>
      </c>
      <c r="H4640">
        <v>0.01</v>
      </c>
      <c r="I4640" t="s">
        <v>9</v>
      </c>
      <c r="J4640" s="8">
        <v>166.36500000000001</v>
      </c>
      <c r="K4640" s="8">
        <f>IF(Table3[[#This Row],[Return Status]] = "Returned", 0, Table3[[#This Row],[Profit]])</f>
        <v>166.36500000000001</v>
      </c>
      <c r="L4640" s="8" t="str">
        <f>IFERROR(VLOOKUP(Table3[[#This Row],[Order ID]],returns[[Order ID]:[Status]],2,FALSE), "")</f>
        <v/>
      </c>
      <c r="M4640">
        <v>66.989999999999995</v>
      </c>
      <c r="N4640">
        <v>13.99</v>
      </c>
      <c r="O4640" t="s">
        <v>1792</v>
      </c>
      <c r="P4640" t="s">
        <v>1141</v>
      </c>
      <c r="Q4640">
        <v>44070</v>
      </c>
      <c r="R4640" t="s">
        <v>37</v>
      </c>
      <c r="S4640" t="s">
        <v>1979</v>
      </c>
      <c r="T4640" t="e">
        <f>VLOOKUP(Table3[[#This Row],[Region]],managers5[],2,FALSE)</f>
        <v>#N/A</v>
      </c>
      <c r="U4640" t="s">
        <v>1956</v>
      </c>
      <c r="W4640" t="s">
        <v>14</v>
      </c>
      <c r="X4640" t="s">
        <v>39</v>
      </c>
      <c r="Y4640" t="s">
        <v>46</v>
      </c>
      <c r="Z4640" t="s">
        <v>86</v>
      </c>
      <c r="AA4640" t="s">
        <v>999</v>
      </c>
      <c r="AB4640" t="s">
        <v>69</v>
      </c>
      <c r="AC4640">
        <v>0.6</v>
      </c>
      <c r="AD4640" s="1">
        <v>40552</v>
      </c>
    </row>
    <row r="4641" spans="1:30" x14ac:dyDescent="0.35">
      <c r="A4641">
        <v>4086</v>
      </c>
      <c r="B4641">
        <v>6521</v>
      </c>
      <c r="C4641">
        <v>46402</v>
      </c>
      <c r="D4641" s="1">
        <v>40551</v>
      </c>
      <c r="E4641" t="s">
        <v>20</v>
      </c>
      <c r="F4641">
        <v>12</v>
      </c>
      <c r="G4641">
        <v>1219.1464999999901</v>
      </c>
      <c r="H4641">
        <v>0.01</v>
      </c>
      <c r="I4641" t="s">
        <v>33</v>
      </c>
      <c r="J4641" s="8">
        <v>52.929000000000002</v>
      </c>
      <c r="K4641" s="8">
        <f>IF(Table3[[#This Row],[Return Status]] = "Returned", 0, Table3[[#This Row],[Profit]])</f>
        <v>52.929000000000002</v>
      </c>
      <c r="L4641" s="8" t="str">
        <f>IFERROR(VLOOKUP(Table3[[#This Row],[Order ID]],returns[[Order ID]:[Status]],2,FALSE), "")</f>
        <v/>
      </c>
      <c r="M4641">
        <v>115.99</v>
      </c>
      <c r="N4641">
        <v>2.5</v>
      </c>
      <c r="O4641" t="s">
        <v>1792</v>
      </c>
      <c r="P4641" t="s">
        <v>1141</v>
      </c>
      <c r="Q4641">
        <v>44070</v>
      </c>
      <c r="R4641" t="s">
        <v>37</v>
      </c>
      <c r="S4641" t="s">
        <v>1979</v>
      </c>
      <c r="T4641" t="e">
        <f>VLOOKUP(Table3[[#This Row],[Region]],managers5[],2,FALSE)</f>
        <v>#N/A</v>
      </c>
      <c r="U4641" t="s">
        <v>1956</v>
      </c>
      <c r="W4641" t="s">
        <v>14</v>
      </c>
      <c r="X4641" t="s">
        <v>39</v>
      </c>
      <c r="Y4641" t="s">
        <v>46</v>
      </c>
      <c r="Z4641" t="s">
        <v>86</v>
      </c>
      <c r="AA4641" t="s">
        <v>1787</v>
      </c>
      <c r="AB4641" t="s">
        <v>19</v>
      </c>
      <c r="AC4641">
        <v>0.55000000000000004</v>
      </c>
      <c r="AD4641" s="1">
        <v>40552</v>
      </c>
    </row>
    <row r="4642" spans="1:30" x14ac:dyDescent="0.35">
      <c r="A4642">
        <v>1758</v>
      </c>
      <c r="B4642">
        <v>6522</v>
      </c>
      <c r="C4642">
        <v>46404</v>
      </c>
      <c r="D4642" s="1">
        <v>40972</v>
      </c>
      <c r="E4642" t="s">
        <v>41</v>
      </c>
      <c r="F4642">
        <v>50</v>
      </c>
      <c r="G4642">
        <v>1875.4144999999901</v>
      </c>
      <c r="H4642">
        <v>0.05</v>
      </c>
      <c r="I4642" t="s">
        <v>9</v>
      </c>
      <c r="J4642" s="8">
        <v>507.33</v>
      </c>
      <c r="K4642" s="8">
        <f>IF(Table3[[#This Row],[Return Status]] = "Returned", 0, Table3[[#This Row],[Profit]])</f>
        <v>507.33</v>
      </c>
      <c r="L4642" s="8" t="str">
        <f>IFERROR(VLOOKUP(Table3[[#This Row],[Order ID]],returns[[Order ID]:[Status]],2,FALSE), "")</f>
        <v/>
      </c>
      <c r="M4642">
        <v>45.99</v>
      </c>
      <c r="N4642">
        <v>2.5</v>
      </c>
      <c r="O4642" t="s">
        <v>288</v>
      </c>
      <c r="P4642" t="s">
        <v>1141</v>
      </c>
      <c r="Q4642">
        <v>44240</v>
      </c>
      <c r="R4642" t="s">
        <v>37</v>
      </c>
      <c r="S4642" t="s">
        <v>1979</v>
      </c>
      <c r="T4642" t="e">
        <f>VLOOKUP(Table3[[#This Row],[Region]],managers5[],2,FALSE)</f>
        <v>#N/A</v>
      </c>
      <c r="U4642" t="s">
        <v>1956</v>
      </c>
      <c r="W4642" t="s">
        <v>14</v>
      </c>
      <c r="X4642" t="s">
        <v>15</v>
      </c>
      <c r="Y4642" t="s">
        <v>46</v>
      </c>
      <c r="Z4642" t="s">
        <v>86</v>
      </c>
      <c r="AA4642" t="s">
        <v>1441</v>
      </c>
      <c r="AB4642" t="s">
        <v>19</v>
      </c>
      <c r="AC4642">
        <v>0.56000000000000005</v>
      </c>
      <c r="AD4642" s="1">
        <v>40973</v>
      </c>
    </row>
    <row r="4643" spans="1:30" x14ac:dyDescent="0.35">
      <c r="A4643">
        <v>7877</v>
      </c>
      <c r="B4643">
        <v>6523</v>
      </c>
      <c r="C4643">
        <v>46407</v>
      </c>
      <c r="D4643" s="1">
        <v>39898</v>
      </c>
      <c r="E4643" t="s">
        <v>8</v>
      </c>
      <c r="F4643">
        <v>7</v>
      </c>
      <c r="G4643">
        <v>38.369999999999997</v>
      </c>
      <c r="H4643">
        <v>0.1</v>
      </c>
      <c r="I4643" t="s">
        <v>9</v>
      </c>
      <c r="J4643" s="8">
        <v>-29.003</v>
      </c>
      <c r="K4643" s="8">
        <f>IF(Table3[[#This Row],[Return Status]] = "Returned", 0, Table3[[#This Row],[Profit]])</f>
        <v>-29.003</v>
      </c>
      <c r="L4643" s="8" t="str">
        <f>IFERROR(VLOOKUP(Table3[[#This Row],[Order ID]],returns[[Order ID]:[Status]],2,FALSE), "")</f>
        <v/>
      </c>
      <c r="M4643">
        <v>5.18</v>
      </c>
      <c r="N4643">
        <v>5.74</v>
      </c>
      <c r="O4643" t="s">
        <v>1734</v>
      </c>
      <c r="P4643" t="s">
        <v>11</v>
      </c>
      <c r="Q4643">
        <v>94568</v>
      </c>
      <c r="R4643" t="s">
        <v>12</v>
      </c>
      <c r="S4643" t="s">
        <v>1976</v>
      </c>
      <c r="T4643" t="e">
        <f>VLOOKUP(Table3[[#This Row],[Region]],managers5[],2,FALSE)</f>
        <v>#N/A</v>
      </c>
      <c r="U4643" t="s">
        <v>1955</v>
      </c>
      <c r="V4643" t="s">
        <v>1959</v>
      </c>
      <c r="W4643" t="s">
        <v>14</v>
      </c>
      <c r="X4643" t="s">
        <v>71</v>
      </c>
      <c r="Y4643" t="s">
        <v>16</v>
      </c>
      <c r="Z4643" t="s">
        <v>17</v>
      </c>
      <c r="AA4643" t="s">
        <v>1090</v>
      </c>
      <c r="AB4643" t="s">
        <v>19</v>
      </c>
      <c r="AC4643">
        <v>0.36</v>
      </c>
      <c r="AD4643" s="2">
        <v>39900</v>
      </c>
    </row>
    <row r="4644" spans="1:30" x14ac:dyDescent="0.35">
      <c r="A4644">
        <v>7786</v>
      </c>
      <c r="B4644">
        <v>6525</v>
      </c>
      <c r="C4644">
        <v>46436</v>
      </c>
      <c r="D4644" s="1">
        <v>39907</v>
      </c>
      <c r="E4644" t="s">
        <v>32</v>
      </c>
      <c r="F4644">
        <v>46</v>
      </c>
      <c r="G4644">
        <v>1477.5719999999999</v>
      </c>
      <c r="H4644">
        <v>0</v>
      </c>
      <c r="I4644" t="s">
        <v>9</v>
      </c>
      <c r="J4644" s="8">
        <v>840.05099999999902</v>
      </c>
      <c r="K4644" s="8">
        <f>IF(Table3[[#This Row],[Return Status]] = "Returned", 0, Table3[[#This Row],[Profit]])</f>
        <v>840.05099999999902</v>
      </c>
      <c r="L4644" s="8" t="str">
        <f>IFERROR(VLOOKUP(Table3[[#This Row],[Order ID]],returns[[Order ID]:[Status]],2,FALSE), "")</f>
        <v/>
      </c>
      <c r="M4644">
        <v>35.99</v>
      </c>
      <c r="N4644">
        <v>0.99</v>
      </c>
      <c r="O4644" t="s">
        <v>544</v>
      </c>
      <c r="P4644" t="s">
        <v>1141</v>
      </c>
      <c r="Q4644">
        <v>17403</v>
      </c>
      <c r="R4644" t="s">
        <v>37</v>
      </c>
      <c r="S4644" t="s">
        <v>1979</v>
      </c>
      <c r="T4644" t="e">
        <f>VLOOKUP(Table3[[#This Row],[Region]],managers5[],2,FALSE)</f>
        <v>#N/A</v>
      </c>
      <c r="U4644" t="s">
        <v>1956</v>
      </c>
      <c r="W4644" t="s">
        <v>14</v>
      </c>
      <c r="X4644" t="s">
        <v>15</v>
      </c>
      <c r="Y4644" t="s">
        <v>46</v>
      </c>
      <c r="Z4644" t="s">
        <v>86</v>
      </c>
      <c r="AA4644" t="s">
        <v>344</v>
      </c>
      <c r="AB4644" t="s">
        <v>109</v>
      </c>
      <c r="AC4644">
        <v>0.35</v>
      </c>
      <c r="AD4644" s="2">
        <v>39914</v>
      </c>
    </row>
    <row r="4645" spans="1:30" x14ac:dyDescent="0.35">
      <c r="A4645">
        <v>6853</v>
      </c>
      <c r="B4645">
        <v>6526</v>
      </c>
      <c r="C4645">
        <v>46437</v>
      </c>
      <c r="D4645" s="1">
        <v>40071</v>
      </c>
      <c r="E4645" t="s">
        <v>20</v>
      </c>
      <c r="F4645">
        <v>49</v>
      </c>
      <c r="G4645">
        <v>1488.66</v>
      </c>
      <c r="H4645">
        <v>0</v>
      </c>
      <c r="I4645" t="s">
        <v>9</v>
      </c>
      <c r="J4645" s="8">
        <v>385.37</v>
      </c>
      <c r="K4645" s="8">
        <f>IF(Table3[[#This Row],[Return Status]] = "Returned", 0, Table3[[#This Row],[Profit]])</f>
        <v>385.37</v>
      </c>
      <c r="L4645" s="8" t="str">
        <f>IFERROR(VLOOKUP(Table3[[#This Row],[Order ID]],returns[[Order ID]:[Status]],2,FALSE), "")</f>
        <v/>
      </c>
      <c r="M4645">
        <v>29.34</v>
      </c>
      <c r="N4645">
        <v>7.87</v>
      </c>
      <c r="O4645" t="s">
        <v>1891</v>
      </c>
      <c r="P4645" t="s">
        <v>800</v>
      </c>
      <c r="Q4645">
        <v>82901</v>
      </c>
      <c r="R4645" t="s">
        <v>12</v>
      </c>
      <c r="S4645" t="s">
        <v>1976</v>
      </c>
      <c r="T4645" t="e">
        <f>VLOOKUP(Table3[[#This Row],[Region]],managers5[],2,FALSE)</f>
        <v>#N/A</v>
      </c>
      <c r="U4645" t="s">
        <v>1955</v>
      </c>
      <c r="V4645" t="s">
        <v>1959</v>
      </c>
      <c r="W4645" t="s">
        <v>14</v>
      </c>
      <c r="X4645" t="s">
        <v>39</v>
      </c>
      <c r="Y4645" t="s">
        <v>50</v>
      </c>
      <c r="Z4645" t="s">
        <v>61</v>
      </c>
      <c r="AA4645" t="s">
        <v>1737</v>
      </c>
      <c r="AB4645" t="s">
        <v>19</v>
      </c>
      <c r="AC4645">
        <v>0.54</v>
      </c>
      <c r="AD4645" s="2">
        <v>40073</v>
      </c>
    </row>
    <row r="4646" spans="1:30" x14ac:dyDescent="0.35">
      <c r="A4646">
        <v>4052</v>
      </c>
      <c r="B4646">
        <v>6529</v>
      </c>
      <c r="C4646">
        <v>46468</v>
      </c>
      <c r="D4646" s="1">
        <v>40554</v>
      </c>
      <c r="E4646" t="s">
        <v>41</v>
      </c>
      <c r="F4646">
        <v>41</v>
      </c>
      <c r="G4646">
        <v>1618.31</v>
      </c>
      <c r="H4646">
        <v>0.08</v>
      </c>
      <c r="I4646" t="s">
        <v>33</v>
      </c>
      <c r="J4646" s="8">
        <v>504.71</v>
      </c>
      <c r="K4646" s="8">
        <f>IF(Table3[[#This Row],[Return Status]] = "Returned", 0, Table3[[#This Row],[Profit]])</f>
        <v>504.71</v>
      </c>
      <c r="L4646" s="8" t="str">
        <f>IFERROR(VLOOKUP(Table3[[#This Row],[Order ID]],returns[[Order ID]:[Status]],2,FALSE), "")</f>
        <v/>
      </c>
      <c r="M4646">
        <v>39.479999999999997</v>
      </c>
      <c r="N4646">
        <v>1.99</v>
      </c>
      <c r="O4646" t="s">
        <v>371</v>
      </c>
      <c r="P4646" t="s">
        <v>1141</v>
      </c>
      <c r="Q4646">
        <v>44483</v>
      </c>
      <c r="R4646" t="s">
        <v>37</v>
      </c>
      <c r="S4646" t="s">
        <v>1979</v>
      </c>
      <c r="T4646" t="e">
        <f>VLOOKUP(Table3[[#This Row],[Region]],managers5[],2,FALSE)</f>
        <v>#N/A</v>
      </c>
      <c r="U4646" t="s">
        <v>1956</v>
      </c>
      <c r="W4646" t="s">
        <v>14</v>
      </c>
      <c r="X4646" t="s">
        <v>24</v>
      </c>
      <c r="Y4646" t="s">
        <v>46</v>
      </c>
      <c r="Z4646" t="s">
        <v>47</v>
      </c>
      <c r="AA4646" t="s">
        <v>527</v>
      </c>
      <c r="AB4646" t="s">
        <v>109</v>
      </c>
      <c r="AC4646">
        <v>0.54</v>
      </c>
      <c r="AD4646" s="1">
        <v>40556</v>
      </c>
    </row>
    <row r="4647" spans="1:30" x14ac:dyDescent="0.35">
      <c r="A4647">
        <v>4053</v>
      </c>
      <c r="B4647">
        <v>6530</v>
      </c>
      <c r="C4647">
        <v>46468</v>
      </c>
      <c r="D4647" s="1">
        <v>40554</v>
      </c>
      <c r="E4647" t="s">
        <v>41</v>
      </c>
      <c r="F4647">
        <v>1</v>
      </c>
      <c r="G4647">
        <v>11.87</v>
      </c>
      <c r="H4647">
        <v>0.04</v>
      </c>
      <c r="I4647" t="s">
        <v>9</v>
      </c>
      <c r="J4647" s="8">
        <v>-8.89</v>
      </c>
      <c r="K4647" s="8">
        <f>IF(Table3[[#This Row],[Return Status]] = "Returned", 0, Table3[[#This Row],[Profit]])</f>
        <v>-8.89</v>
      </c>
      <c r="L4647" s="8" t="str">
        <f>IFERROR(VLOOKUP(Table3[[#This Row],[Order ID]],returns[[Order ID]:[Status]],2,FALSE), "")</f>
        <v/>
      </c>
      <c r="M4647">
        <v>6.48</v>
      </c>
      <c r="N4647">
        <v>5.4</v>
      </c>
      <c r="O4647" t="s">
        <v>371</v>
      </c>
      <c r="P4647" t="s">
        <v>1141</v>
      </c>
      <c r="Q4647">
        <v>44483</v>
      </c>
      <c r="R4647" t="s">
        <v>37</v>
      </c>
      <c r="S4647" t="s">
        <v>1979</v>
      </c>
      <c r="T4647" t="e">
        <f>VLOOKUP(Table3[[#This Row],[Region]],managers5[],2,FALSE)</f>
        <v>#N/A</v>
      </c>
      <c r="U4647" t="s">
        <v>1956</v>
      </c>
      <c r="W4647" t="s">
        <v>14</v>
      </c>
      <c r="X4647" t="s">
        <v>24</v>
      </c>
      <c r="Y4647" t="s">
        <v>16</v>
      </c>
      <c r="Z4647" t="s">
        <v>30</v>
      </c>
      <c r="AA4647" t="s">
        <v>792</v>
      </c>
      <c r="AB4647" t="s">
        <v>19</v>
      </c>
      <c r="AC4647">
        <v>0.37</v>
      </c>
      <c r="AD4647" s="1">
        <v>40556</v>
      </c>
    </row>
    <row r="4648" spans="1:30" x14ac:dyDescent="0.35">
      <c r="A4648">
        <v>4065</v>
      </c>
      <c r="B4648">
        <v>6528</v>
      </c>
      <c r="C4648">
        <v>46468</v>
      </c>
      <c r="D4648" s="1">
        <v>40554</v>
      </c>
      <c r="E4648" t="s">
        <v>41</v>
      </c>
      <c r="F4648">
        <v>46</v>
      </c>
      <c r="G4648">
        <v>7535.96</v>
      </c>
      <c r="H4648">
        <v>0.08</v>
      </c>
      <c r="I4648" t="s">
        <v>9</v>
      </c>
      <c r="J4648" s="8">
        <v>2745.8654999999999</v>
      </c>
      <c r="K4648" s="8">
        <f>IF(Table3[[#This Row],[Return Status]] = "Returned", 0, Table3[[#This Row],[Profit]])</f>
        <v>2745.8654999999999</v>
      </c>
      <c r="L4648" s="8" t="str">
        <f>IFERROR(VLOOKUP(Table3[[#This Row],[Order ID]],returns[[Order ID]:[Status]],2,FALSE), "")</f>
        <v/>
      </c>
      <c r="M4648">
        <v>165.98</v>
      </c>
      <c r="N4648">
        <v>19.989999999999998</v>
      </c>
      <c r="O4648" t="s">
        <v>371</v>
      </c>
      <c r="P4648" t="s">
        <v>1141</v>
      </c>
      <c r="Q4648">
        <v>44483</v>
      </c>
      <c r="R4648" t="s">
        <v>37</v>
      </c>
      <c r="S4648" t="s">
        <v>1979</v>
      </c>
      <c r="T4648" t="e">
        <f>VLOOKUP(Table3[[#This Row],[Region]],managers5[],2,FALSE)</f>
        <v>#N/A</v>
      </c>
      <c r="U4648" t="s">
        <v>1956</v>
      </c>
      <c r="W4648" t="s">
        <v>14</v>
      </c>
      <c r="X4648" t="s">
        <v>24</v>
      </c>
      <c r="Y4648" t="s">
        <v>16</v>
      </c>
      <c r="Z4648" t="s">
        <v>17</v>
      </c>
      <c r="AA4648" t="s">
        <v>1106</v>
      </c>
      <c r="AB4648" t="s">
        <v>19</v>
      </c>
      <c r="AC4648">
        <v>0.4</v>
      </c>
      <c r="AD4648" s="1">
        <v>40555</v>
      </c>
    </row>
    <row r="4649" spans="1:30" x14ac:dyDescent="0.35">
      <c r="A4649">
        <v>7027</v>
      </c>
      <c r="B4649">
        <v>6531</v>
      </c>
      <c r="C4649">
        <v>46469</v>
      </c>
      <c r="D4649" s="1">
        <v>40041</v>
      </c>
      <c r="E4649" t="s">
        <v>41</v>
      </c>
      <c r="F4649">
        <v>17</v>
      </c>
      <c r="G4649">
        <v>1210.72</v>
      </c>
      <c r="H4649">
        <v>0.05</v>
      </c>
      <c r="I4649" t="s">
        <v>49</v>
      </c>
      <c r="J4649" s="8">
        <v>-382.43</v>
      </c>
      <c r="K4649" s="8">
        <f>IF(Table3[[#This Row],[Return Status]] = "Returned", 0, Table3[[#This Row],[Profit]])</f>
        <v>-382.43</v>
      </c>
      <c r="L4649" s="8" t="str">
        <f>IFERROR(VLOOKUP(Table3[[#This Row],[Order ID]],returns[[Order ID]:[Status]],2,FALSE), "")</f>
        <v/>
      </c>
      <c r="M4649">
        <v>70.98</v>
      </c>
      <c r="N4649">
        <v>30</v>
      </c>
      <c r="O4649" t="s">
        <v>1708</v>
      </c>
      <c r="P4649" t="s">
        <v>97</v>
      </c>
      <c r="Q4649">
        <v>97030</v>
      </c>
      <c r="R4649" t="s">
        <v>98</v>
      </c>
      <c r="S4649" t="s">
        <v>1976</v>
      </c>
      <c r="T4649" t="e">
        <f>VLOOKUP(Table3[[#This Row],[Region]],managers5[],2,FALSE)</f>
        <v>#N/A</v>
      </c>
      <c r="U4649" t="s">
        <v>1955</v>
      </c>
      <c r="V4649" t="s">
        <v>1959</v>
      </c>
      <c r="W4649" t="s">
        <v>14</v>
      </c>
      <c r="X4649" t="s">
        <v>71</v>
      </c>
      <c r="Y4649" t="s">
        <v>50</v>
      </c>
      <c r="Z4649" t="s">
        <v>72</v>
      </c>
      <c r="AA4649" t="s">
        <v>1938</v>
      </c>
      <c r="AB4649" t="s">
        <v>74</v>
      </c>
      <c r="AC4649">
        <v>0.78</v>
      </c>
      <c r="AD4649" s="2">
        <v>40043</v>
      </c>
    </row>
    <row r="4650" spans="1:30" x14ac:dyDescent="0.35">
      <c r="A4650">
        <v>7028</v>
      </c>
      <c r="B4650">
        <v>6532</v>
      </c>
      <c r="C4650">
        <v>46469</v>
      </c>
      <c r="D4650" s="1">
        <v>40041</v>
      </c>
      <c r="E4650" t="s">
        <v>41</v>
      </c>
      <c r="F4650">
        <v>18</v>
      </c>
      <c r="G4650">
        <v>93.26</v>
      </c>
      <c r="H4650">
        <v>0.05</v>
      </c>
      <c r="I4650" t="s">
        <v>9</v>
      </c>
      <c r="J4650" s="8">
        <v>-35.36</v>
      </c>
      <c r="K4650" s="8">
        <f>IF(Table3[[#This Row],[Return Status]] = "Returned", 0, Table3[[#This Row],[Profit]])</f>
        <v>-35.36</v>
      </c>
      <c r="L4650" s="8" t="str">
        <f>IFERROR(VLOOKUP(Table3[[#This Row],[Order ID]],returns[[Order ID]:[Status]],2,FALSE), "")</f>
        <v/>
      </c>
      <c r="M4650">
        <v>4.9800000000000004</v>
      </c>
      <c r="N4650">
        <v>4.7</v>
      </c>
      <c r="O4650" t="s">
        <v>1708</v>
      </c>
      <c r="P4650" t="s">
        <v>97</v>
      </c>
      <c r="Q4650">
        <v>97030</v>
      </c>
      <c r="R4650" t="s">
        <v>98</v>
      </c>
      <c r="S4650" t="s">
        <v>1976</v>
      </c>
      <c r="T4650" t="e">
        <f>VLOOKUP(Table3[[#This Row],[Region]],managers5[],2,FALSE)</f>
        <v>#N/A</v>
      </c>
      <c r="U4650" t="s">
        <v>1955</v>
      </c>
      <c r="V4650" t="s">
        <v>1959</v>
      </c>
      <c r="W4650" t="s">
        <v>14</v>
      </c>
      <c r="X4650" t="s">
        <v>71</v>
      </c>
      <c r="Y4650" t="s">
        <v>16</v>
      </c>
      <c r="Z4650" t="s">
        <v>30</v>
      </c>
      <c r="AA4650" t="s">
        <v>281</v>
      </c>
      <c r="AB4650" t="s">
        <v>19</v>
      </c>
      <c r="AC4650">
        <v>0.38</v>
      </c>
      <c r="AD4650" s="2">
        <v>40043</v>
      </c>
    </row>
    <row r="4651" spans="1:30" x14ac:dyDescent="0.35">
      <c r="A4651">
        <v>1089</v>
      </c>
      <c r="B4651">
        <v>6533</v>
      </c>
      <c r="C4651">
        <v>46497</v>
      </c>
      <c r="D4651" s="1">
        <v>41079</v>
      </c>
      <c r="E4651" t="s">
        <v>77</v>
      </c>
      <c r="F4651">
        <v>30</v>
      </c>
      <c r="G4651">
        <v>630.54</v>
      </c>
      <c r="H4651">
        <v>0.03</v>
      </c>
      <c r="I4651" t="s">
        <v>9</v>
      </c>
      <c r="J4651" s="8">
        <v>-30.07</v>
      </c>
      <c r="K4651" s="8">
        <f>IF(Table3[[#This Row],[Return Status]] = "Returned", 0, Table3[[#This Row],[Profit]])</f>
        <v>0</v>
      </c>
      <c r="L4651" s="8" t="str">
        <f>IFERROR(VLOOKUP(Table3[[#This Row],[Order ID]],returns[[Order ID]:[Status]],2,FALSE), "")</f>
        <v>Returned</v>
      </c>
      <c r="M4651">
        <v>20.149999999999999</v>
      </c>
      <c r="N4651">
        <v>8.99</v>
      </c>
      <c r="O4651" t="s">
        <v>1140</v>
      </c>
      <c r="P4651" t="s">
        <v>1141</v>
      </c>
      <c r="Q4651">
        <v>45385</v>
      </c>
      <c r="R4651" t="s">
        <v>37</v>
      </c>
      <c r="S4651" t="s">
        <v>1979</v>
      </c>
      <c r="T4651" t="e">
        <f>VLOOKUP(Table3[[#This Row],[Region]],managers5[],2,FALSE)</f>
        <v>#N/A</v>
      </c>
      <c r="U4651" t="s">
        <v>1956</v>
      </c>
      <c r="W4651" t="s">
        <v>14</v>
      </c>
      <c r="X4651" t="s">
        <v>71</v>
      </c>
      <c r="Y4651" t="s">
        <v>16</v>
      </c>
      <c r="Z4651" t="s">
        <v>106</v>
      </c>
      <c r="AA4651" t="s">
        <v>1142</v>
      </c>
      <c r="AB4651" t="s">
        <v>109</v>
      </c>
      <c r="AC4651">
        <v>0.57999999999999996</v>
      </c>
      <c r="AD4651" s="1">
        <v>41080</v>
      </c>
    </row>
    <row r="4652" spans="1:30" x14ac:dyDescent="0.35">
      <c r="A4652">
        <v>7443</v>
      </c>
      <c r="B4652">
        <v>6535</v>
      </c>
      <c r="C4652">
        <v>46499</v>
      </c>
      <c r="D4652" s="1">
        <v>39971</v>
      </c>
      <c r="E4652" t="s">
        <v>41</v>
      </c>
      <c r="F4652">
        <v>22</v>
      </c>
      <c r="G4652">
        <v>89.96</v>
      </c>
      <c r="H4652">
        <v>7.0000000000000007E-2</v>
      </c>
      <c r="I4652" t="s">
        <v>9</v>
      </c>
      <c r="J4652" s="8">
        <v>-115.21</v>
      </c>
      <c r="K4652" s="8">
        <f>IF(Table3[[#This Row],[Return Status]] = "Returned", 0, Table3[[#This Row],[Profit]])</f>
        <v>-115.21</v>
      </c>
      <c r="L4652" s="8" t="str">
        <f>IFERROR(VLOOKUP(Table3[[#This Row],[Order ID]],returns[[Order ID]:[Status]],2,FALSE), "")</f>
        <v/>
      </c>
      <c r="M4652">
        <v>4.0599999999999996</v>
      </c>
      <c r="N4652">
        <v>6.89</v>
      </c>
      <c r="O4652" t="s">
        <v>727</v>
      </c>
      <c r="P4652" t="s">
        <v>11</v>
      </c>
      <c r="Q4652">
        <v>95207</v>
      </c>
      <c r="R4652" t="s">
        <v>12</v>
      </c>
      <c r="S4652" t="s">
        <v>1976</v>
      </c>
      <c r="T4652" t="e">
        <f>VLOOKUP(Table3[[#This Row],[Region]],managers5[],2,FALSE)</f>
        <v>#N/A</v>
      </c>
      <c r="U4652" t="s">
        <v>1955</v>
      </c>
      <c r="V4652" t="s">
        <v>1959</v>
      </c>
      <c r="W4652" t="s">
        <v>14</v>
      </c>
      <c r="X4652" t="s">
        <v>24</v>
      </c>
      <c r="Y4652" t="s">
        <v>16</v>
      </c>
      <c r="Z4652" t="s">
        <v>83</v>
      </c>
      <c r="AA4652" t="s">
        <v>336</v>
      </c>
      <c r="AB4652" t="s">
        <v>19</v>
      </c>
      <c r="AC4652">
        <v>0.6</v>
      </c>
      <c r="AD4652" s="2">
        <v>39973</v>
      </c>
    </row>
    <row r="4653" spans="1:30" x14ac:dyDescent="0.35">
      <c r="A4653">
        <v>7445</v>
      </c>
      <c r="B4653">
        <v>6534</v>
      </c>
      <c r="C4653">
        <v>46499</v>
      </c>
      <c r="D4653" s="1">
        <v>39971</v>
      </c>
      <c r="E4653" t="s">
        <v>41</v>
      </c>
      <c r="F4653">
        <v>1</v>
      </c>
      <c r="G4653">
        <v>46.94</v>
      </c>
      <c r="H4653">
        <v>0.06</v>
      </c>
      <c r="I4653" t="s">
        <v>9</v>
      </c>
      <c r="J4653" s="8">
        <v>-26.54</v>
      </c>
      <c r="K4653" s="8">
        <f>IF(Table3[[#This Row],[Return Status]] = "Returned", 0, Table3[[#This Row],[Profit]])</f>
        <v>-26.54</v>
      </c>
      <c r="L4653" s="8" t="str">
        <f>IFERROR(VLOOKUP(Table3[[#This Row],[Order ID]],returns[[Order ID]:[Status]],2,FALSE), "")</f>
        <v/>
      </c>
      <c r="M4653">
        <v>44.01</v>
      </c>
      <c r="N4653">
        <v>3.5</v>
      </c>
      <c r="O4653" t="s">
        <v>727</v>
      </c>
      <c r="P4653" t="s">
        <v>11</v>
      </c>
      <c r="Q4653">
        <v>95207</v>
      </c>
      <c r="R4653" t="s">
        <v>12</v>
      </c>
      <c r="S4653" t="s">
        <v>1976</v>
      </c>
      <c r="T4653" t="e">
        <f>VLOOKUP(Table3[[#This Row],[Region]],managers5[],2,FALSE)</f>
        <v>#N/A</v>
      </c>
      <c r="U4653" t="s">
        <v>1955</v>
      </c>
      <c r="V4653" t="s">
        <v>1959</v>
      </c>
      <c r="W4653" t="s">
        <v>14</v>
      </c>
      <c r="X4653" t="s">
        <v>24</v>
      </c>
      <c r="Y4653" t="s">
        <v>16</v>
      </c>
      <c r="Z4653" t="s">
        <v>83</v>
      </c>
      <c r="AA4653" t="s">
        <v>1250</v>
      </c>
      <c r="AB4653" t="s">
        <v>19</v>
      </c>
      <c r="AC4653">
        <v>0.59</v>
      </c>
      <c r="AD4653" s="2">
        <v>39972</v>
      </c>
    </row>
    <row r="4654" spans="1:30" x14ac:dyDescent="0.35">
      <c r="A4654">
        <v>7446</v>
      </c>
      <c r="B4654">
        <v>6536</v>
      </c>
      <c r="C4654">
        <v>46499</v>
      </c>
      <c r="D4654" s="1">
        <v>39971</v>
      </c>
      <c r="E4654" t="s">
        <v>41</v>
      </c>
      <c r="F4654">
        <v>10</v>
      </c>
      <c r="G4654">
        <v>12.95</v>
      </c>
      <c r="H4654">
        <v>0.1</v>
      </c>
      <c r="I4654" t="s">
        <v>9</v>
      </c>
      <c r="J4654" s="8">
        <v>-6.78</v>
      </c>
      <c r="K4654" s="8">
        <f>IF(Table3[[#This Row],[Return Status]] = "Returned", 0, Table3[[#This Row],[Profit]])</f>
        <v>-6.78</v>
      </c>
      <c r="L4654" s="8" t="str">
        <f>IFERROR(VLOOKUP(Table3[[#This Row],[Order ID]],returns[[Order ID]:[Status]],2,FALSE), "")</f>
        <v/>
      </c>
      <c r="M4654">
        <v>1.26</v>
      </c>
      <c r="N4654">
        <v>0.7</v>
      </c>
      <c r="O4654" t="s">
        <v>727</v>
      </c>
      <c r="P4654" t="s">
        <v>11</v>
      </c>
      <c r="Q4654">
        <v>95207</v>
      </c>
      <c r="R4654" t="s">
        <v>12</v>
      </c>
      <c r="S4654" t="s">
        <v>1976</v>
      </c>
      <c r="T4654" t="e">
        <f>VLOOKUP(Table3[[#This Row],[Region]],managers5[],2,FALSE)</f>
        <v>#N/A</v>
      </c>
      <c r="U4654" t="s">
        <v>1955</v>
      </c>
      <c r="V4654" t="s">
        <v>1959</v>
      </c>
      <c r="W4654" t="s">
        <v>14</v>
      </c>
      <c r="X4654" t="s">
        <v>24</v>
      </c>
      <c r="Y4654" t="s">
        <v>16</v>
      </c>
      <c r="Z4654" t="s">
        <v>57</v>
      </c>
      <c r="AA4654" t="s">
        <v>480</v>
      </c>
      <c r="AB4654" t="s">
        <v>35</v>
      </c>
      <c r="AC4654">
        <v>0.81</v>
      </c>
      <c r="AD4654" s="2">
        <v>39972</v>
      </c>
    </row>
    <row r="4655" spans="1:30" x14ac:dyDescent="0.35">
      <c r="A4655">
        <v>2805</v>
      </c>
      <c r="B4655">
        <v>6540</v>
      </c>
      <c r="C4655">
        <v>46531</v>
      </c>
      <c r="D4655" s="1">
        <v>40776</v>
      </c>
      <c r="E4655" t="s">
        <v>32</v>
      </c>
      <c r="F4655">
        <v>2</v>
      </c>
      <c r="G4655">
        <v>19.34</v>
      </c>
      <c r="H4655">
        <v>0.1</v>
      </c>
      <c r="I4655" t="s">
        <v>9</v>
      </c>
      <c r="J4655" s="8">
        <v>-14.375</v>
      </c>
      <c r="K4655" s="8">
        <f>IF(Table3[[#This Row],[Return Status]] = "Returned", 0, Table3[[#This Row],[Profit]])</f>
        <v>-14.375</v>
      </c>
      <c r="L4655" s="8" t="str">
        <f>IFERROR(VLOOKUP(Table3[[#This Row],[Order ID]],returns[[Order ID]:[Status]],2,FALSE), "")</f>
        <v/>
      </c>
      <c r="M4655">
        <v>7.1</v>
      </c>
      <c r="N4655">
        <v>6.05</v>
      </c>
      <c r="O4655" t="s">
        <v>1580</v>
      </c>
      <c r="P4655" t="s">
        <v>204</v>
      </c>
      <c r="Q4655">
        <v>5451</v>
      </c>
      <c r="R4655" t="s">
        <v>204</v>
      </c>
      <c r="S4655" t="s">
        <v>1979</v>
      </c>
      <c r="T4655" t="e">
        <f>VLOOKUP(Table3[[#This Row],[Region]],managers5[],2,FALSE)</f>
        <v>#N/A</v>
      </c>
      <c r="U4655" t="s">
        <v>1956</v>
      </c>
      <c r="W4655" t="s">
        <v>14</v>
      </c>
      <c r="X4655" t="s">
        <v>39</v>
      </c>
      <c r="Y4655" t="s">
        <v>16</v>
      </c>
      <c r="Z4655" t="s">
        <v>17</v>
      </c>
      <c r="AA4655" t="s">
        <v>647</v>
      </c>
      <c r="AB4655" t="s">
        <v>19</v>
      </c>
      <c r="AC4655">
        <v>0.39</v>
      </c>
      <c r="AD4655" s="1">
        <v>40785</v>
      </c>
    </row>
    <row r="4656" spans="1:30" x14ac:dyDescent="0.35">
      <c r="A4656">
        <v>2810</v>
      </c>
      <c r="B4656">
        <v>6543</v>
      </c>
      <c r="C4656">
        <v>46531</v>
      </c>
      <c r="D4656" s="1">
        <v>40776</v>
      </c>
      <c r="E4656" t="s">
        <v>32</v>
      </c>
      <c r="F4656">
        <v>39</v>
      </c>
      <c r="G4656">
        <v>4211</v>
      </c>
      <c r="H4656">
        <v>7.0000000000000007E-2</v>
      </c>
      <c r="I4656" t="s">
        <v>9</v>
      </c>
      <c r="J4656" s="8">
        <v>-270.57373200000001</v>
      </c>
      <c r="K4656" s="8">
        <f>IF(Table3[[#This Row],[Return Status]] = "Returned", 0, Table3[[#This Row],[Profit]])</f>
        <v>-270.57373200000001</v>
      </c>
      <c r="L4656" s="8" t="str">
        <f>IFERROR(VLOOKUP(Table3[[#This Row],[Order ID]],returns[[Order ID]:[Status]],2,FALSE), "")</f>
        <v/>
      </c>
      <c r="M4656">
        <v>111.96</v>
      </c>
      <c r="N4656">
        <v>69</v>
      </c>
      <c r="O4656" t="s">
        <v>1580</v>
      </c>
      <c r="P4656" t="s">
        <v>134</v>
      </c>
      <c r="Q4656">
        <v>2190</v>
      </c>
      <c r="R4656" t="s">
        <v>135</v>
      </c>
      <c r="S4656" t="s">
        <v>1979</v>
      </c>
      <c r="T4656" t="e">
        <f>VLOOKUP(Table3[[#This Row],[Region]],managers5[],2,FALSE)</f>
        <v>#N/A</v>
      </c>
      <c r="U4656" t="s">
        <v>1956</v>
      </c>
      <c r="W4656" t="s">
        <v>14</v>
      </c>
      <c r="X4656" t="s">
        <v>39</v>
      </c>
      <c r="Y4656" t="s">
        <v>50</v>
      </c>
      <c r="Z4656" t="s">
        <v>51</v>
      </c>
      <c r="AA4656" t="s">
        <v>1435</v>
      </c>
      <c r="AB4656" t="s">
        <v>85</v>
      </c>
      <c r="AC4656">
        <v>0.63</v>
      </c>
      <c r="AD4656" s="1">
        <v>40783</v>
      </c>
    </row>
    <row r="4657" spans="1:30" x14ac:dyDescent="0.35">
      <c r="A4657">
        <v>2822</v>
      </c>
      <c r="B4657">
        <v>6541</v>
      </c>
      <c r="C4657">
        <v>46531</v>
      </c>
      <c r="D4657" s="1">
        <v>40776</v>
      </c>
      <c r="E4657" t="s">
        <v>32</v>
      </c>
      <c r="F4657">
        <v>17</v>
      </c>
      <c r="G4657">
        <v>3064.6579999999999</v>
      </c>
      <c r="H4657">
        <v>0.01</v>
      </c>
      <c r="I4657" t="s">
        <v>9</v>
      </c>
      <c r="J4657" s="8">
        <v>447.33600000000001</v>
      </c>
      <c r="K4657" s="8">
        <f>IF(Table3[[#This Row],[Return Status]] = "Returned", 0, Table3[[#This Row],[Profit]])</f>
        <v>447.33600000000001</v>
      </c>
      <c r="L4657" s="8" t="str">
        <f>IFERROR(VLOOKUP(Table3[[#This Row],[Order ID]],returns[[Order ID]:[Status]],2,FALSE), "")</f>
        <v/>
      </c>
      <c r="M4657">
        <v>205.99</v>
      </c>
      <c r="N4657">
        <v>2.79</v>
      </c>
      <c r="O4657" t="s">
        <v>1580</v>
      </c>
      <c r="P4657" t="s">
        <v>1141</v>
      </c>
      <c r="Q4657">
        <v>7039</v>
      </c>
      <c r="R4657" t="s">
        <v>37</v>
      </c>
      <c r="S4657" t="s">
        <v>1979</v>
      </c>
      <c r="T4657" t="e">
        <f>VLOOKUP(Table3[[#This Row],[Region]],managers5[],2,FALSE)</f>
        <v>#N/A</v>
      </c>
      <c r="U4657" t="s">
        <v>1956</v>
      </c>
      <c r="W4657" t="s">
        <v>14</v>
      </c>
      <c r="X4657" t="s">
        <v>39</v>
      </c>
      <c r="Y4657" t="s">
        <v>46</v>
      </c>
      <c r="Z4657" t="s">
        <v>86</v>
      </c>
      <c r="AA4657" t="s">
        <v>1699</v>
      </c>
      <c r="AB4657" t="s">
        <v>19</v>
      </c>
      <c r="AC4657">
        <v>0.57999999999999996</v>
      </c>
      <c r="AD4657" s="1">
        <v>40781</v>
      </c>
    </row>
    <row r="4658" spans="1:30" x14ac:dyDescent="0.35">
      <c r="A4658">
        <v>2849</v>
      </c>
      <c r="B4658">
        <v>6542</v>
      </c>
      <c r="C4658">
        <v>46531</v>
      </c>
      <c r="D4658" s="1">
        <v>40776</v>
      </c>
      <c r="E4658" t="s">
        <v>32</v>
      </c>
      <c r="F4658">
        <v>23</v>
      </c>
      <c r="G4658">
        <v>84.47</v>
      </c>
      <c r="H4658">
        <v>0.06</v>
      </c>
      <c r="I4658" t="s">
        <v>9</v>
      </c>
      <c r="J4658" s="8">
        <v>7.9814999999999996</v>
      </c>
      <c r="K4658" s="8">
        <f>IF(Table3[[#This Row],[Return Status]] = "Returned", 0, Table3[[#This Row],[Profit]])</f>
        <v>7.9814999999999996</v>
      </c>
      <c r="L4658" s="8" t="str">
        <f>IFERROR(VLOOKUP(Table3[[#This Row],[Order ID]],returns[[Order ID]:[Status]],2,FALSE), "")</f>
        <v/>
      </c>
      <c r="M4658">
        <v>3.8</v>
      </c>
      <c r="N4658">
        <v>1.49</v>
      </c>
      <c r="O4658" t="s">
        <v>1580</v>
      </c>
      <c r="P4658" t="s">
        <v>131</v>
      </c>
      <c r="Q4658">
        <v>3053</v>
      </c>
      <c r="R4658" t="s">
        <v>132</v>
      </c>
      <c r="S4658" t="s">
        <v>1979</v>
      </c>
      <c r="T4658" t="e">
        <f>VLOOKUP(Table3[[#This Row],[Region]],managers5[],2,FALSE)</f>
        <v>#N/A</v>
      </c>
      <c r="U4658" t="s">
        <v>1956</v>
      </c>
      <c r="W4658" t="s">
        <v>14</v>
      </c>
      <c r="X4658" t="s">
        <v>39</v>
      </c>
      <c r="Y4658" t="s">
        <v>16</v>
      </c>
      <c r="Z4658" t="s">
        <v>17</v>
      </c>
      <c r="AA4658" t="s">
        <v>242</v>
      </c>
      <c r="AB4658" t="s">
        <v>19</v>
      </c>
      <c r="AC4658">
        <v>0.38</v>
      </c>
      <c r="AD4658" s="1">
        <v>40776</v>
      </c>
    </row>
    <row r="4659" spans="1:30" x14ac:dyDescent="0.35">
      <c r="A4659">
        <v>6716</v>
      </c>
      <c r="B4659">
        <v>6545</v>
      </c>
      <c r="C4659">
        <v>46533</v>
      </c>
      <c r="D4659" s="1">
        <v>40093</v>
      </c>
      <c r="E4659" t="s">
        <v>77</v>
      </c>
      <c r="F4659">
        <v>12</v>
      </c>
      <c r="G4659">
        <v>654.87400000000002</v>
      </c>
      <c r="H4659">
        <v>0.1</v>
      </c>
      <c r="I4659" t="s">
        <v>33</v>
      </c>
      <c r="J4659" s="8">
        <v>-82.06</v>
      </c>
      <c r="K4659" s="8">
        <f>IF(Table3[[#This Row],[Return Status]] = "Returned", 0, Table3[[#This Row],[Profit]])</f>
        <v>-82.06</v>
      </c>
      <c r="L4659" s="8" t="str">
        <f>IFERROR(VLOOKUP(Table3[[#This Row],[Order ID]],returns[[Order ID]:[Status]],2,FALSE), "")</f>
        <v/>
      </c>
      <c r="M4659">
        <v>65.989999999999995</v>
      </c>
      <c r="N4659">
        <v>3.99</v>
      </c>
      <c r="O4659" t="s">
        <v>565</v>
      </c>
      <c r="P4659" t="s">
        <v>146</v>
      </c>
      <c r="Q4659">
        <v>83843</v>
      </c>
      <c r="R4659" t="s">
        <v>147</v>
      </c>
      <c r="S4659" t="s">
        <v>1976</v>
      </c>
      <c r="T4659" t="e">
        <f>VLOOKUP(Table3[[#This Row],[Region]],managers5[],2,FALSE)</f>
        <v>#N/A</v>
      </c>
      <c r="U4659" t="s">
        <v>1955</v>
      </c>
      <c r="V4659" t="s">
        <v>1959</v>
      </c>
      <c r="W4659" t="s">
        <v>14</v>
      </c>
      <c r="X4659" t="s">
        <v>15</v>
      </c>
      <c r="Y4659" t="s">
        <v>46</v>
      </c>
      <c r="Z4659" t="s">
        <v>86</v>
      </c>
      <c r="AA4659" t="s">
        <v>429</v>
      </c>
      <c r="AB4659" t="s">
        <v>19</v>
      </c>
      <c r="AC4659">
        <v>0.59</v>
      </c>
      <c r="AD4659" s="2">
        <v>40095</v>
      </c>
    </row>
    <row r="4660" spans="1:30" x14ac:dyDescent="0.35">
      <c r="A4660">
        <v>6724</v>
      </c>
      <c r="B4660">
        <v>6544</v>
      </c>
      <c r="C4660">
        <v>46533</v>
      </c>
      <c r="D4660" s="1">
        <v>40093</v>
      </c>
      <c r="E4660" t="s">
        <v>77</v>
      </c>
      <c r="F4660">
        <v>3</v>
      </c>
      <c r="G4660">
        <v>215.24</v>
      </c>
      <c r="H4660">
        <v>0.04</v>
      </c>
      <c r="I4660" t="s">
        <v>9</v>
      </c>
      <c r="J4660" s="8">
        <v>49.76</v>
      </c>
      <c r="K4660" s="8">
        <f>IF(Table3[[#This Row],[Return Status]] = "Returned", 0, Table3[[#This Row],[Profit]])</f>
        <v>49.76</v>
      </c>
      <c r="L4660" s="8" t="str">
        <f>IFERROR(VLOOKUP(Table3[[#This Row],[Order ID]],returns[[Order ID]:[Status]],2,FALSE), "")</f>
        <v/>
      </c>
      <c r="M4660">
        <v>55.5</v>
      </c>
      <c r="N4660">
        <v>52.2</v>
      </c>
      <c r="O4660" t="s">
        <v>565</v>
      </c>
      <c r="P4660" t="s">
        <v>146</v>
      </c>
      <c r="Q4660">
        <v>83843</v>
      </c>
      <c r="R4660" t="s">
        <v>147</v>
      </c>
      <c r="S4660" t="s">
        <v>1976</v>
      </c>
      <c r="T4660" t="e">
        <f>VLOOKUP(Table3[[#This Row],[Region]],managers5[],2,FALSE)</f>
        <v>#N/A</v>
      </c>
      <c r="U4660" t="s">
        <v>1955</v>
      </c>
      <c r="V4660" t="s">
        <v>1959</v>
      </c>
      <c r="W4660" t="s">
        <v>14</v>
      </c>
      <c r="X4660" t="s">
        <v>15</v>
      </c>
      <c r="Y4660" t="s">
        <v>50</v>
      </c>
      <c r="Z4660" t="s">
        <v>61</v>
      </c>
      <c r="AA4660" t="s">
        <v>279</v>
      </c>
      <c r="AB4660" t="s">
        <v>69</v>
      </c>
      <c r="AC4660">
        <v>0.72</v>
      </c>
      <c r="AD4660" s="2">
        <v>40094</v>
      </c>
    </row>
    <row r="4661" spans="1:30" x14ac:dyDescent="0.35">
      <c r="A4661">
        <v>468</v>
      </c>
      <c r="B4661">
        <v>6546</v>
      </c>
      <c r="C4661">
        <v>46534</v>
      </c>
      <c r="D4661" s="1">
        <v>41185</v>
      </c>
      <c r="E4661" t="s">
        <v>77</v>
      </c>
      <c r="F4661">
        <v>13</v>
      </c>
      <c r="G4661">
        <v>1341.31</v>
      </c>
      <c r="H4661">
        <v>0.05</v>
      </c>
      <c r="I4661" t="s">
        <v>9</v>
      </c>
      <c r="J4661" s="8">
        <v>5.5499999999999803</v>
      </c>
      <c r="K4661" s="8">
        <f>IF(Table3[[#This Row],[Return Status]] = "Returned", 0, Table3[[#This Row],[Profit]])</f>
        <v>5.5499999999999803</v>
      </c>
      <c r="L4661" s="8" t="str">
        <f>IFERROR(VLOOKUP(Table3[[#This Row],[Order ID]],returns[[Order ID]:[Status]],2,FALSE), "")</f>
        <v/>
      </c>
      <c r="M4661">
        <v>99.99</v>
      </c>
      <c r="N4661">
        <v>19.989999999999998</v>
      </c>
      <c r="O4661" t="s">
        <v>672</v>
      </c>
      <c r="P4661" t="s">
        <v>204</v>
      </c>
      <c r="Q4661">
        <v>5701</v>
      </c>
      <c r="R4661" t="s">
        <v>204</v>
      </c>
      <c r="S4661" t="s">
        <v>1979</v>
      </c>
      <c r="T4661" t="e">
        <f>VLOOKUP(Table3[[#This Row],[Region]],managers5[],2,FALSE)</f>
        <v>#N/A</v>
      </c>
      <c r="U4661" t="s">
        <v>1956</v>
      </c>
      <c r="W4661" t="s">
        <v>14</v>
      </c>
      <c r="X4661" t="s">
        <v>39</v>
      </c>
      <c r="Y4661" t="s">
        <v>46</v>
      </c>
      <c r="Z4661" t="s">
        <v>124</v>
      </c>
      <c r="AA4661" t="s">
        <v>673</v>
      </c>
      <c r="AB4661" t="s">
        <v>19</v>
      </c>
      <c r="AC4661">
        <v>0.52</v>
      </c>
      <c r="AD4661" s="1">
        <v>41187</v>
      </c>
    </row>
    <row r="4662" spans="1:30" x14ac:dyDescent="0.35">
      <c r="A4662">
        <v>3874</v>
      </c>
      <c r="B4662">
        <v>6547</v>
      </c>
      <c r="C4662">
        <v>46562</v>
      </c>
      <c r="D4662" s="1">
        <v>40586</v>
      </c>
      <c r="E4662" t="s">
        <v>8</v>
      </c>
      <c r="F4662">
        <v>35</v>
      </c>
      <c r="G4662">
        <v>5407.9</v>
      </c>
      <c r="H4662">
        <v>0.01</v>
      </c>
      <c r="I4662" t="s">
        <v>49</v>
      </c>
      <c r="J4662" s="8">
        <v>-352.78986600000002</v>
      </c>
      <c r="K4662" s="8">
        <f>IF(Table3[[#This Row],[Return Status]] = "Returned", 0, Table3[[#This Row],[Profit]])</f>
        <v>-352.78986600000002</v>
      </c>
      <c r="L4662" s="8" t="str">
        <f>IFERROR(VLOOKUP(Table3[[#This Row],[Order ID]],returns[[Order ID]:[Status]],2,FALSE), "")</f>
        <v/>
      </c>
      <c r="M4662">
        <v>145.97999999999999</v>
      </c>
      <c r="N4662">
        <v>46.2</v>
      </c>
      <c r="O4662" t="s">
        <v>1056</v>
      </c>
      <c r="P4662" t="s">
        <v>1141</v>
      </c>
      <c r="Q4662">
        <v>11580</v>
      </c>
      <c r="R4662" t="s">
        <v>37</v>
      </c>
      <c r="S4662" t="s">
        <v>1979</v>
      </c>
      <c r="T4662" t="e">
        <f>VLOOKUP(Table3[[#This Row],[Region]],managers5[],2,FALSE)</f>
        <v>#N/A</v>
      </c>
      <c r="U4662" t="s">
        <v>1956</v>
      </c>
      <c r="W4662" t="s">
        <v>14</v>
      </c>
      <c r="X4662" t="s">
        <v>24</v>
      </c>
      <c r="Y4662" t="s">
        <v>50</v>
      </c>
      <c r="Z4662" t="s">
        <v>51</v>
      </c>
      <c r="AA4662" t="s">
        <v>630</v>
      </c>
      <c r="AB4662" t="s">
        <v>53</v>
      </c>
      <c r="AC4662">
        <v>0.69</v>
      </c>
      <c r="AD4662" s="1">
        <v>40588</v>
      </c>
    </row>
    <row r="4663" spans="1:30" x14ac:dyDescent="0.35">
      <c r="A4663">
        <v>2023</v>
      </c>
      <c r="B4663">
        <v>2954</v>
      </c>
      <c r="C4663">
        <v>21382</v>
      </c>
      <c r="D4663" s="1">
        <v>40920</v>
      </c>
      <c r="E4663" t="s">
        <v>41</v>
      </c>
      <c r="F4663">
        <v>11</v>
      </c>
      <c r="G4663">
        <v>312.02999999999997</v>
      </c>
      <c r="H4663">
        <v>0.08</v>
      </c>
      <c r="I4663" t="s">
        <v>9</v>
      </c>
      <c r="J4663" s="8">
        <v>-66.66</v>
      </c>
      <c r="K4663" s="8">
        <f>IF(Table3[[#This Row],[Return Status]] = "Returned", 0, Table3[[#This Row],[Profit]])</f>
        <v>-66.66</v>
      </c>
      <c r="L4663" s="8" t="str">
        <f>IFERROR(VLOOKUP(Table3[[#This Row],[Order ID]],returns[[Order ID]:[Status]],2,FALSE), "")</f>
        <v/>
      </c>
      <c r="M4663">
        <v>29.99</v>
      </c>
      <c r="N4663">
        <v>5.5</v>
      </c>
      <c r="O4663" t="s">
        <v>977</v>
      </c>
      <c r="P4663" t="s">
        <v>64</v>
      </c>
      <c r="Q4663">
        <v>70802</v>
      </c>
      <c r="R4663" t="s">
        <v>65</v>
      </c>
      <c r="S4663" t="s">
        <v>1978</v>
      </c>
      <c r="T4663" t="e">
        <f>VLOOKUP(Table3[[#This Row],[Region]],managers5[],2,FALSE)</f>
        <v>#N/A</v>
      </c>
      <c r="U4663" t="s">
        <v>1957</v>
      </c>
      <c r="V4663" t="s">
        <v>1959</v>
      </c>
      <c r="W4663" t="s">
        <v>14</v>
      </c>
      <c r="X4663" t="s">
        <v>71</v>
      </c>
      <c r="Y4663" t="s">
        <v>46</v>
      </c>
      <c r="Z4663" t="s">
        <v>47</v>
      </c>
      <c r="AA4663" t="s">
        <v>923</v>
      </c>
      <c r="AB4663" t="s">
        <v>19</v>
      </c>
      <c r="AC4663">
        <v>0.51</v>
      </c>
      <c r="AD4663" s="1">
        <v>40922</v>
      </c>
    </row>
    <row r="4664" spans="1:30" x14ac:dyDescent="0.35">
      <c r="A4664">
        <v>4147</v>
      </c>
      <c r="B4664">
        <v>824</v>
      </c>
      <c r="C4664">
        <v>5957</v>
      </c>
      <c r="D4664" s="1">
        <v>40538</v>
      </c>
      <c r="E4664" t="s">
        <v>77</v>
      </c>
      <c r="F4664">
        <v>15</v>
      </c>
      <c r="G4664">
        <v>68.319999999999993</v>
      </c>
      <c r="H4664">
        <v>0.05</v>
      </c>
      <c r="I4664" t="s">
        <v>9</v>
      </c>
      <c r="J4664" s="8">
        <v>-66.72</v>
      </c>
      <c r="K4664" s="8">
        <f>IF(Table3[[#This Row],[Return Status]] = "Returned", 0, Table3[[#This Row],[Profit]])</f>
        <v>-66.72</v>
      </c>
      <c r="L4664" s="8" t="str">
        <f>IFERROR(VLOOKUP(Table3[[#This Row],[Order ID]],returns[[Order ID]:[Status]],2,FALSE), "")</f>
        <v/>
      </c>
      <c r="M4664">
        <v>4.28</v>
      </c>
      <c r="N4664">
        <v>6.72</v>
      </c>
      <c r="O4664" t="s">
        <v>328</v>
      </c>
      <c r="P4664" t="s">
        <v>120</v>
      </c>
      <c r="Q4664">
        <v>35020</v>
      </c>
      <c r="R4664" t="s">
        <v>56</v>
      </c>
      <c r="S4664" t="s">
        <v>1978</v>
      </c>
      <c r="T4664" t="e">
        <f>VLOOKUP(Table3[[#This Row],[Region]],managers5[],2,FALSE)</f>
        <v>#N/A</v>
      </c>
      <c r="U4664" t="s">
        <v>1957</v>
      </c>
      <c r="V4664" t="s">
        <v>1959</v>
      </c>
      <c r="W4664" t="s">
        <v>14</v>
      </c>
      <c r="X4664" t="s">
        <v>15</v>
      </c>
      <c r="Y4664" t="s">
        <v>16</v>
      </c>
      <c r="Z4664" t="s">
        <v>30</v>
      </c>
      <c r="AA4664" t="s">
        <v>685</v>
      </c>
      <c r="AB4664" t="s">
        <v>19</v>
      </c>
      <c r="AC4664">
        <v>0.4</v>
      </c>
      <c r="AD4664" s="1">
        <v>40539</v>
      </c>
    </row>
    <row r="4665" spans="1:30" x14ac:dyDescent="0.35">
      <c r="A4665">
        <v>4885</v>
      </c>
      <c r="B4665">
        <v>8390</v>
      </c>
      <c r="C4665">
        <v>59939</v>
      </c>
      <c r="D4665" s="1">
        <v>40422</v>
      </c>
      <c r="E4665" t="s">
        <v>20</v>
      </c>
      <c r="F4665">
        <v>42</v>
      </c>
      <c r="G4665">
        <v>130.96</v>
      </c>
      <c r="H4665">
        <v>0.05</v>
      </c>
      <c r="I4665" t="s">
        <v>9</v>
      </c>
      <c r="J4665" s="8">
        <v>-66.739999999999995</v>
      </c>
      <c r="K4665" s="8">
        <f>IF(Table3[[#This Row],[Return Status]] = "Returned", 0, Table3[[#This Row],[Profit]])</f>
        <v>-66.739999999999995</v>
      </c>
      <c r="L4665" s="8" t="str">
        <f>IFERROR(VLOOKUP(Table3[[#This Row],[Order ID]],returns[[Order ID]:[Status]],2,FALSE), "")</f>
        <v/>
      </c>
      <c r="M4665">
        <v>3.14</v>
      </c>
      <c r="N4665">
        <v>1.92</v>
      </c>
      <c r="O4665" t="s">
        <v>1887</v>
      </c>
      <c r="P4665" t="s">
        <v>645</v>
      </c>
      <c r="Q4665">
        <v>70506</v>
      </c>
      <c r="R4665" t="s">
        <v>65</v>
      </c>
      <c r="S4665" t="s">
        <v>1978</v>
      </c>
      <c r="T4665" t="e">
        <f>VLOOKUP(Table3[[#This Row],[Region]],managers5[],2,FALSE)</f>
        <v>#N/A</v>
      </c>
      <c r="U4665" t="s">
        <v>1957</v>
      </c>
      <c r="V4665" t="s">
        <v>1959</v>
      </c>
      <c r="W4665" t="s">
        <v>14</v>
      </c>
      <c r="X4665" t="s">
        <v>15</v>
      </c>
      <c r="Y4665" t="s">
        <v>16</v>
      </c>
      <c r="Z4665" t="s">
        <v>67</v>
      </c>
      <c r="AA4665" t="s">
        <v>946</v>
      </c>
      <c r="AB4665" t="s">
        <v>35</v>
      </c>
      <c r="AC4665">
        <v>0.84</v>
      </c>
      <c r="AD4665" s="2">
        <v>40422</v>
      </c>
    </row>
    <row r="4666" spans="1:30" x14ac:dyDescent="0.35">
      <c r="A4666">
        <v>6251</v>
      </c>
      <c r="B4666">
        <v>6553</v>
      </c>
      <c r="C4666">
        <v>46597</v>
      </c>
      <c r="D4666" s="1">
        <v>40178</v>
      </c>
      <c r="E4666" t="s">
        <v>8</v>
      </c>
      <c r="F4666">
        <v>10</v>
      </c>
      <c r="G4666">
        <v>130.36000000000001</v>
      </c>
      <c r="H4666">
        <v>0.06</v>
      </c>
      <c r="I4666" t="s">
        <v>9</v>
      </c>
      <c r="J4666" s="8">
        <v>2.431</v>
      </c>
      <c r="K4666" s="8">
        <f>IF(Table3[[#This Row],[Return Status]] = "Returned", 0, Table3[[#This Row],[Profit]])</f>
        <v>2.431</v>
      </c>
      <c r="L4666" s="8" t="str">
        <f>IFERROR(VLOOKUP(Table3[[#This Row],[Order ID]],returns[[Order ID]:[Status]],2,FALSE), "")</f>
        <v/>
      </c>
      <c r="M4666">
        <v>12.95</v>
      </c>
      <c r="N4666">
        <v>4.9800000000000004</v>
      </c>
      <c r="O4666" t="s">
        <v>1559</v>
      </c>
      <c r="P4666" t="s">
        <v>1384</v>
      </c>
      <c r="Q4666">
        <v>14120</v>
      </c>
      <c r="R4666" t="s">
        <v>37</v>
      </c>
      <c r="S4666" t="s">
        <v>1979</v>
      </c>
      <c r="T4666" t="e">
        <f>VLOOKUP(Table3[[#This Row],[Region]],managers5[],2,FALSE)</f>
        <v>#N/A</v>
      </c>
      <c r="U4666" t="s">
        <v>1956</v>
      </c>
      <c r="W4666" t="s">
        <v>14</v>
      </c>
      <c r="X4666" t="s">
        <v>39</v>
      </c>
      <c r="Y4666" t="s">
        <v>16</v>
      </c>
      <c r="Z4666" t="s">
        <v>17</v>
      </c>
      <c r="AA4666" t="s">
        <v>450</v>
      </c>
      <c r="AB4666" t="s">
        <v>19</v>
      </c>
      <c r="AC4666">
        <v>0.4</v>
      </c>
      <c r="AD4666" s="2">
        <v>40180</v>
      </c>
    </row>
    <row r="4667" spans="1:30" x14ac:dyDescent="0.35">
      <c r="A4667">
        <v>6252</v>
      </c>
      <c r="B4667">
        <v>6554</v>
      </c>
      <c r="C4667">
        <v>46597</v>
      </c>
      <c r="D4667" s="1">
        <v>40178</v>
      </c>
      <c r="E4667" t="s">
        <v>8</v>
      </c>
      <c r="F4667">
        <v>1</v>
      </c>
      <c r="G4667">
        <v>200.57</v>
      </c>
      <c r="H4667">
        <v>0</v>
      </c>
      <c r="I4667" t="s">
        <v>49</v>
      </c>
      <c r="J4667" s="8">
        <v>-83.63</v>
      </c>
      <c r="K4667" s="8">
        <f>IF(Table3[[#This Row],[Return Status]] = "Returned", 0, Table3[[#This Row],[Profit]])</f>
        <v>-83.63</v>
      </c>
      <c r="L4667" s="8" t="str">
        <f>IFERROR(VLOOKUP(Table3[[#This Row],[Order ID]],returns[[Order ID]:[Status]],2,FALSE), "")</f>
        <v/>
      </c>
      <c r="M4667">
        <v>122.99</v>
      </c>
      <c r="N4667">
        <v>70.2</v>
      </c>
      <c r="O4667" t="s">
        <v>1559</v>
      </c>
      <c r="P4667" t="s">
        <v>1384</v>
      </c>
      <c r="Q4667">
        <v>14120</v>
      </c>
      <c r="R4667" t="s">
        <v>37</v>
      </c>
      <c r="S4667" t="s">
        <v>1979</v>
      </c>
      <c r="T4667" t="e">
        <f>VLOOKUP(Table3[[#This Row],[Region]],managers5[],2,FALSE)</f>
        <v>#N/A</v>
      </c>
      <c r="U4667" t="s">
        <v>1956</v>
      </c>
      <c r="W4667" t="s">
        <v>14</v>
      </c>
      <c r="X4667" t="s">
        <v>39</v>
      </c>
      <c r="Y4667" t="s">
        <v>50</v>
      </c>
      <c r="Z4667" t="s">
        <v>72</v>
      </c>
      <c r="AA4667" t="s">
        <v>95</v>
      </c>
      <c r="AB4667" t="s">
        <v>74</v>
      </c>
      <c r="AC4667">
        <v>0.74</v>
      </c>
      <c r="AD4667" s="2">
        <v>40180</v>
      </c>
    </row>
    <row r="4668" spans="1:30" x14ac:dyDescent="0.35">
      <c r="A4668">
        <v>6258</v>
      </c>
      <c r="B4668">
        <v>6552</v>
      </c>
      <c r="C4668">
        <v>46597</v>
      </c>
      <c r="D4668" s="1">
        <v>40178</v>
      </c>
      <c r="E4668" t="s">
        <v>8</v>
      </c>
      <c r="F4668">
        <v>47</v>
      </c>
      <c r="G4668">
        <v>8216.5929999999898</v>
      </c>
      <c r="H4668">
        <v>0.01</v>
      </c>
      <c r="I4668" t="s">
        <v>9</v>
      </c>
      <c r="J4668" s="8">
        <v>2463.462</v>
      </c>
      <c r="K4668" s="8">
        <f>IF(Table3[[#This Row],[Return Status]] = "Returned", 0, Table3[[#This Row],[Profit]])</f>
        <v>2463.462</v>
      </c>
      <c r="L4668" s="8" t="str">
        <f>IFERROR(VLOOKUP(Table3[[#This Row],[Order ID]],returns[[Order ID]:[Status]],2,FALSE), "")</f>
        <v/>
      </c>
      <c r="M4668">
        <v>195.99</v>
      </c>
      <c r="N4668">
        <v>8.99</v>
      </c>
      <c r="O4668" t="s">
        <v>1559</v>
      </c>
      <c r="P4668" t="s">
        <v>1141</v>
      </c>
      <c r="Q4668">
        <v>14304</v>
      </c>
      <c r="R4668" t="s">
        <v>37</v>
      </c>
      <c r="S4668" t="s">
        <v>1979</v>
      </c>
      <c r="T4668" t="e">
        <f>VLOOKUP(Table3[[#This Row],[Region]],managers5[],2,FALSE)</f>
        <v>#N/A</v>
      </c>
      <c r="U4668" t="s">
        <v>1956</v>
      </c>
      <c r="W4668" t="s">
        <v>14</v>
      </c>
      <c r="X4668" t="s">
        <v>39</v>
      </c>
      <c r="Y4668" t="s">
        <v>46</v>
      </c>
      <c r="Z4668" t="s">
        <v>86</v>
      </c>
      <c r="AA4668" t="s">
        <v>1121</v>
      </c>
      <c r="AB4668" t="s">
        <v>19</v>
      </c>
      <c r="AC4668">
        <v>0.6</v>
      </c>
      <c r="AD4668" s="2">
        <v>40178</v>
      </c>
    </row>
    <row r="4669" spans="1:30" x14ac:dyDescent="0.35">
      <c r="A4669">
        <v>4816</v>
      </c>
      <c r="B4669">
        <v>6555</v>
      </c>
      <c r="C4669">
        <v>46599</v>
      </c>
      <c r="D4669" s="1">
        <v>40434</v>
      </c>
      <c r="E4669" t="s">
        <v>8</v>
      </c>
      <c r="F4669">
        <v>4</v>
      </c>
      <c r="G4669">
        <v>284</v>
      </c>
      <c r="H4669">
        <v>0.01</v>
      </c>
      <c r="I4669" t="s">
        <v>33</v>
      </c>
      <c r="J4669" s="8">
        <v>208.31</v>
      </c>
      <c r="K4669" s="8">
        <f>IF(Table3[[#This Row],[Return Status]] = "Returned", 0, Table3[[#This Row],[Profit]])</f>
        <v>208.31</v>
      </c>
      <c r="L4669" s="8" t="str">
        <f>IFERROR(VLOOKUP(Table3[[#This Row],[Order ID]],returns[[Order ID]:[Status]],2,FALSE), "")</f>
        <v/>
      </c>
      <c r="M4669">
        <v>62.18</v>
      </c>
      <c r="N4669">
        <v>10.84</v>
      </c>
      <c r="O4669" t="s">
        <v>947</v>
      </c>
      <c r="P4669" t="s">
        <v>189</v>
      </c>
      <c r="Q4669">
        <v>99301</v>
      </c>
      <c r="R4669" t="s">
        <v>190</v>
      </c>
      <c r="S4669" t="s">
        <v>1976</v>
      </c>
      <c r="T4669" t="e">
        <f>VLOOKUP(Table3[[#This Row],[Region]],managers5[],2,FALSE)</f>
        <v>#N/A</v>
      </c>
      <c r="U4669" t="s">
        <v>1955</v>
      </c>
      <c r="V4669" t="s">
        <v>1959</v>
      </c>
      <c r="W4669" t="s">
        <v>14</v>
      </c>
      <c r="X4669" t="s">
        <v>15</v>
      </c>
      <c r="Y4669" t="s">
        <v>50</v>
      </c>
      <c r="Z4669" t="s">
        <v>61</v>
      </c>
      <c r="AA4669" t="s">
        <v>1886</v>
      </c>
      <c r="AB4669" t="s">
        <v>69</v>
      </c>
      <c r="AC4669">
        <v>0.63</v>
      </c>
      <c r="AD4669" s="2">
        <v>40435</v>
      </c>
    </row>
    <row r="4670" spans="1:30" x14ac:dyDescent="0.35">
      <c r="A4670">
        <v>286</v>
      </c>
      <c r="B4670">
        <v>2713</v>
      </c>
      <c r="C4670">
        <v>19586</v>
      </c>
      <c r="D4670" s="1">
        <v>41214</v>
      </c>
      <c r="E4670" t="s">
        <v>8</v>
      </c>
      <c r="F4670">
        <v>36</v>
      </c>
      <c r="G4670">
        <v>70.63</v>
      </c>
      <c r="H4670">
        <v>0.1</v>
      </c>
      <c r="I4670" t="s">
        <v>9</v>
      </c>
      <c r="J4670" s="8">
        <v>-66.87</v>
      </c>
      <c r="K4670" s="8">
        <f>IF(Table3[[#This Row],[Return Status]] = "Returned", 0, Table3[[#This Row],[Profit]])</f>
        <v>-66.87</v>
      </c>
      <c r="L4670" s="8" t="str">
        <f>IFERROR(VLOOKUP(Table3[[#This Row],[Order ID]],returns[[Order ID]:[Status]],2,FALSE), "")</f>
        <v/>
      </c>
      <c r="M4670">
        <v>2.08</v>
      </c>
      <c r="N4670">
        <v>2.56</v>
      </c>
      <c r="O4670" t="s">
        <v>477</v>
      </c>
      <c r="P4670" t="s">
        <v>120</v>
      </c>
      <c r="Q4670">
        <v>34210</v>
      </c>
      <c r="R4670" t="s">
        <v>56</v>
      </c>
      <c r="S4670" t="s">
        <v>1978</v>
      </c>
      <c r="T4670" t="e">
        <f>VLOOKUP(Table3[[#This Row],[Region]],managers5[],2,FALSE)</f>
        <v>#N/A</v>
      </c>
      <c r="U4670" t="s">
        <v>1957</v>
      </c>
      <c r="V4670" t="s">
        <v>1959</v>
      </c>
      <c r="W4670" t="s">
        <v>14</v>
      </c>
      <c r="X4670" t="s">
        <v>24</v>
      </c>
      <c r="Y4670" t="s">
        <v>16</v>
      </c>
      <c r="Z4670" t="s">
        <v>67</v>
      </c>
      <c r="AA4670" t="s">
        <v>423</v>
      </c>
      <c r="AB4670" t="s">
        <v>109</v>
      </c>
      <c r="AC4670">
        <v>0.55000000000000004</v>
      </c>
      <c r="AD4670" s="1">
        <v>41216</v>
      </c>
    </row>
    <row r="4671" spans="1:30" x14ac:dyDescent="0.35">
      <c r="A4671">
        <v>2347</v>
      </c>
      <c r="B4671">
        <v>3656</v>
      </c>
      <c r="C4671">
        <v>26176</v>
      </c>
      <c r="D4671" s="1">
        <v>40866</v>
      </c>
      <c r="E4671" t="s">
        <v>77</v>
      </c>
      <c r="F4671">
        <v>14</v>
      </c>
      <c r="G4671">
        <v>94.32</v>
      </c>
      <c r="H4671">
        <v>0.06</v>
      </c>
      <c r="I4671" t="s">
        <v>9</v>
      </c>
      <c r="J4671" s="8">
        <v>-66.87</v>
      </c>
      <c r="K4671" s="8">
        <f>IF(Table3[[#This Row],[Return Status]] = "Returned", 0, Table3[[#This Row],[Profit]])</f>
        <v>-66.87</v>
      </c>
      <c r="L4671" s="8" t="str">
        <f>IFERROR(VLOOKUP(Table3[[#This Row],[Order ID]],returns[[Order ID]:[Status]],2,FALSE), "")</f>
        <v/>
      </c>
      <c r="M4671">
        <v>6.48</v>
      </c>
      <c r="N4671">
        <v>8.19</v>
      </c>
      <c r="O4671" t="s">
        <v>1601</v>
      </c>
      <c r="P4671" t="s">
        <v>233</v>
      </c>
      <c r="Q4671">
        <v>33055</v>
      </c>
      <c r="R4671" t="s">
        <v>56</v>
      </c>
      <c r="S4671" t="s">
        <v>1978</v>
      </c>
      <c r="T4671" t="e">
        <f>VLOOKUP(Table3[[#This Row],[Region]],managers5[],2,FALSE)</f>
        <v>#N/A</v>
      </c>
      <c r="U4671" t="s">
        <v>1957</v>
      </c>
      <c r="V4671" t="s">
        <v>1959</v>
      </c>
      <c r="W4671" t="s">
        <v>14</v>
      </c>
      <c r="X4671" t="s">
        <v>24</v>
      </c>
      <c r="Y4671" t="s">
        <v>16</v>
      </c>
      <c r="Z4671" t="s">
        <v>30</v>
      </c>
      <c r="AA4671" t="s">
        <v>346</v>
      </c>
      <c r="AB4671" t="s">
        <v>19</v>
      </c>
      <c r="AC4671">
        <v>0.37</v>
      </c>
      <c r="AD4671" s="1">
        <v>40868</v>
      </c>
    </row>
    <row r="4672" spans="1:30" x14ac:dyDescent="0.35">
      <c r="A4672">
        <v>1712</v>
      </c>
      <c r="B4672">
        <v>6561</v>
      </c>
      <c r="C4672">
        <v>46631</v>
      </c>
      <c r="D4672" s="1">
        <v>40979</v>
      </c>
      <c r="E4672" t="s">
        <v>8</v>
      </c>
      <c r="F4672">
        <v>39</v>
      </c>
      <c r="G4672">
        <v>930.84</v>
      </c>
      <c r="H4672">
        <v>0.05</v>
      </c>
      <c r="I4672" t="s">
        <v>9</v>
      </c>
      <c r="J4672" s="8">
        <v>-122.12</v>
      </c>
      <c r="K4672" s="8">
        <f>IF(Table3[[#This Row],[Return Status]] = "Returned", 0, Table3[[#This Row],[Profit]])</f>
        <v>-122.12</v>
      </c>
      <c r="L4672" s="8" t="str">
        <f>IFERROR(VLOOKUP(Table3[[#This Row],[Order ID]],returns[[Order ID]:[Status]],2,FALSE), "")</f>
        <v/>
      </c>
      <c r="M4672">
        <v>22.84</v>
      </c>
      <c r="N4672">
        <v>16.920000000000002</v>
      </c>
      <c r="O4672" t="s">
        <v>1246</v>
      </c>
      <c r="P4672" t="s">
        <v>11</v>
      </c>
      <c r="Q4672">
        <v>96150</v>
      </c>
      <c r="R4672" t="s">
        <v>12</v>
      </c>
      <c r="S4672" t="s">
        <v>1976</v>
      </c>
      <c r="T4672" t="e">
        <f>VLOOKUP(Table3[[#This Row],[Region]],managers5[],2,FALSE)</f>
        <v>#N/A</v>
      </c>
      <c r="U4672" t="s">
        <v>1955</v>
      </c>
      <c r="V4672" t="s">
        <v>1959</v>
      </c>
      <c r="W4672" t="s">
        <v>14</v>
      </c>
      <c r="X4672" t="s">
        <v>71</v>
      </c>
      <c r="Y4672" t="s">
        <v>16</v>
      </c>
      <c r="Z4672" t="s">
        <v>30</v>
      </c>
      <c r="AA4672" t="s">
        <v>1425</v>
      </c>
      <c r="AB4672" t="s">
        <v>19</v>
      </c>
      <c r="AC4672">
        <v>0.39</v>
      </c>
      <c r="AD4672" s="1">
        <v>40981</v>
      </c>
    </row>
    <row r="4673" spans="1:30" x14ac:dyDescent="0.35">
      <c r="A4673">
        <v>2729</v>
      </c>
      <c r="B4673">
        <v>7249</v>
      </c>
      <c r="C4673">
        <v>51687</v>
      </c>
      <c r="D4673" s="1">
        <v>40797</v>
      </c>
      <c r="E4673" t="s">
        <v>32</v>
      </c>
      <c r="F4673">
        <v>42</v>
      </c>
      <c r="G4673">
        <v>248.92</v>
      </c>
      <c r="H4673">
        <v>0.01</v>
      </c>
      <c r="I4673" t="s">
        <v>9</v>
      </c>
      <c r="J4673" s="8">
        <v>-66.87</v>
      </c>
      <c r="K4673" s="8">
        <f>IF(Table3[[#This Row],[Return Status]] = "Returned", 0, Table3[[#This Row],[Profit]])</f>
        <v>-66.87</v>
      </c>
      <c r="L4673" s="8" t="str">
        <f>IFERROR(VLOOKUP(Table3[[#This Row],[Order ID]],returns[[Order ID]:[Status]],2,FALSE), "")</f>
        <v/>
      </c>
      <c r="M4673">
        <v>5.58</v>
      </c>
      <c r="N4673">
        <v>5.3</v>
      </c>
      <c r="O4673" t="s">
        <v>1186</v>
      </c>
      <c r="P4673" t="s">
        <v>589</v>
      </c>
      <c r="Q4673">
        <v>37830</v>
      </c>
      <c r="R4673" t="s">
        <v>44</v>
      </c>
      <c r="S4673" t="s">
        <v>1978</v>
      </c>
      <c r="T4673" t="e">
        <f>VLOOKUP(Table3[[#This Row],[Region]],managers5[],2,FALSE)</f>
        <v>#N/A</v>
      </c>
      <c r="U4673" t="s">
        <v>1957</v>
      </c>
      <c r="V4673" t="s">
        <v>1959</v>
      </c>
      <c r="W4673" t="s">
        <v>14</v>
      </c>
      <c r="X4673" t="s">
        <v>15</v>
      </c>
      <c r="Y4673" t="s">
        <v>16</v>
      </c>
      <c r="Z4673" t="s">
        <v>168</v>
      </c>
      <c r="AA4673" t="s">
        <v>221</v>
      </c>
      <c r="AB4673" t="s">
        <v>19</v>
      </c>
      <c r="AC4673">
        <v>0.35</v>
      </c>
      <c r="AD4673" s="1">
        <v>40799</v>
      </c>
    </row>
    <row r="4674" spans="1:30" x14ac:dyDescent="0.35">
      <c r="A4674">
        <v>2118</v>
      </c>
      <c r="B4674">
        <v>6563</v>
      </c>
      <c r="C4674">
        <v>46662</v>
      </c>
      <c r="D4674" s="1">
        <v>40906</v>
      </c>
      <c r="E4674" t="s">
        <v>41</v>
      </c>
      <c r="F4674">
        <v>8</v>
      </c>
      <c r="G4674">
        <v>57.22</v>
      </c>
      <c r="H4674">
        <v>7.0000000000000007E-2</v>
      </c>
      <c r="I4674" t="s">
        <v>9</v>
      </c>
      <c r="J4674" s="8">
        <v>-27.72</v>
      </c>
      <c r="K4674" s="8">
        <f>IF(Table3[[#This Row],[Return Status]] = "Returned", 0, Table3[[#This Row],[Profit]])</f>
        <v>0</v>
      </c>
      <c r="L4674" s="8" t="str">
        <f>IFERROR(VLOOKUP(Table3[[#This Row],[Order ID]],returns[[Order ID]:[Status]],2,FALSE), "")</f>
        <v>Returned</v>
      </c>
      <c r="M4674">
        <v>6.48</v>
      </c>
      <c r="N4674">
        <v>6.6</v>
      </c>
      <c r="O4674" t="s">
        <v>1552</v>
      </c>
      <c r="P4674" t="s">
        <v>11</v>
      </c>
      <c r="Q4674">
        <v>95123</v>
      </c>
      <c r="R4674" t="s">
        <v>12</v>
      </c>
      <c r="S4674" t="s">
        <v>1976</v>
      </c>
      <c r="T4674" t="e">
        <f>VLOOKUP(Table3[[#This Row],[Region]],managers5[],2,FALSE)</f>
        <v>#N/A</v>
      </c>
      <c r="U4674" t="s">
        <v>1955</v>
      </c>
      <c r="V4674" t="s">
        <v>1959</v>
      </c>
      <c r="W4674" t="s">
        <v>14</v>
      </c>
      <c r="X4674" t="s">
        <v>24</v>
      </c>
      <c r="Y4674" t="s">
        <v>16</v>
      </c>
      <c r="Z4674" t="s">
        <v>30</v>
      </c>
      <c r="AA4674" t="s">
        <v>1044</v>
      </c>
      <c r="AB4674" t="s">
        <v>19</v>
      </c>
      <c r="AC4674">
        <v>0.37</v>
      </c>
      <c r="AD4674" s="1">
        <v>40908</v>
      </c>
    </row>
    <row r="4675" spans="1:30" x14ac:dyDescent="0.35">
      <c r="A4675">
        <v>2119</v>
      </c>
      <c r="B4675">
        <v>6564</v>
      </c>
      <c r="C4675">
        <v>46662</v>
      </c>
      <c r="D4675" s="1">
        <v>40906</v>
      </c>
      <c r="E4675" t="s">
        <v>41</v>
      </c>
      <c r="F4675">
        <v>33</v>
      </c>
      <c r="G4675">
        <v>162</v>
      </c>
      <c r="H4675">
        <v>0.01</v>
      </c>
      <c r="I4675" t="s">
        <v>9</v>
      </c>
      <c r="J4675" s="8">
        <v>45.84</v>
      </c>
      <c r="K4675" s="8">
        <f>IF(Table3[[#This Row],[Return Status]] = "Returned", 0, Table3[[#This Row],[Profit]])</f>
        <v>0</v>
      </c>
      <c r="L4675" s="8" t="str">
        <f>IFERROR(VLOOKUP(Table3[[#This Row],[Order ID]],returns[[Order ID]:[Status]],2,FALSE), "")</f>
        <v>Returned</v>
      </c>
      <c r="M4675">
        <v>4.84</v>
      </c>
      <c r="N4675">
        <v>0.71</v>
      </c>
      <c r="O4675" t="s">
        <v>1552</v>
      </c>
      <c r="P4675" t="s">
        <v>11</v>
      </c>
      <c r="Q4675">
        <v>95123</v>
      </c>
      <c r="R4675" t="s">
        <v>12</v>
      </c>
      <c r="S4675" t="s">
        <v>1976</v>
      </c>
      <c r="T4675" t="e">
        <f>VLOOKUP(Table3[[#This Row],[Region]],managers5[],2,FALSE)</f>
        <v>#N/A</v>
      </c>
      <c r="U4675" t="s">
        <v>1955</v>
      </c>
      <c r="V4675" t="s">
        <v>1959</v>
      </c>
      <c r="W4675" t="s">
        <v>14</v>
      </c>
      <c r="X4675" t="s">
        <v>24</v>
      </c>
      <c r="Y4675" t="s">
        <v>16</v>
      </c>
      <c r="Z4675" t="s">
        <v>106</v>
      </c>
      <c r="AA4675" t="s">
        <v>1146</v>
      </c>
      <c r="AB4675" t="s">
        <v>35</v>
      </c>
      <c r="AC4675">
        <v>0.52</v>
      </c>
      <c r="AD4675" s="1">
        <v>40908</v>
      </c>
    </row>
    <row r="4676" spans="1:30" x14ac:dyDescent="0.35">
      <c r="A4676">
        <v>2120</v>
      </c>
      <c r="B4676">
        <v>6565</v>
      </c>
      <c r="C4676">
        <v>46662</v>
      </c>
      <c r="D4676" s="1">
        <v>40906</v>
      </c>
      <c r="E4676" t="s">
        <v>41</v>
      </c>
      <c r="F4676">
        <v>48</v>
      </c>
      <c r="G4676">
        <v>3410.1574999999998</v>
      </c>
      <c r="H4676">
        <v>0.1</v>
      </c>
      <c r="I4676" t="s">
        <v>9</v>
      </c>
      <c r="J4676" s="8">
        <v>1137.9059999999999</v>
      </c>
      <c r="K4676" s="8">
        <f>IF(Table3[[#This Row],[Return Status]] = "Returned", 0, Table3[[#This Row],[Profit]])</f>
        <v>0</v>
      </c>
      <c r="L4676" s="8" t="str">
        <f>IFERROR(VLOOKUP(Table3[[#This Row],[Order ID]],returns[[Order ID]:[Status]],2,FALSE), "")</f>
        <v>Returned</v>
      </c>
      <c r="M4676">
        <v>85.99</v>
      </c>
      <c r="N4676">
        <v>0.99</v>
      </c>
      <c r="O4676" t="s">
        <v>1552</v>
      </c>
      <c r="P4676" t="s">
        <v>11</v>
      </c>
      <c r="Q4676">
        <v>95123</v>
      </c>
      <c r="R4676" t="s">
        <v>12</v>
      </c>
      <c r="S4676" t="s">
        <v>1976</v>
      </c>
      <c r="T4676" t="e">
        <f>VLOOKUP(Table3[[#This Row],[Region]],managers5[],2,FALSE)</f>
        <v>#N/A</v>
      </c>
      <c r="U4676" t="s">
        <v>1955</v>
      </c>
      <c r="V4676" t="s">
        <v>1959</v>
      </c>
      <c r="W4676" t="s">
        <v>14</v>
      </c>
      <c r="X4676" t="s">
        <v>24</v>
      </c>
      <c r="Y4676" t="s">
        <v>46</v>
      </c>
      <c r="Z4676" t="s">
        <v>86</v>
      </c>
      <c r="AA4676" t="s">
        <v>690</v>
      </c>
      <c r="AB4676" t="s">
        <v>35</v>
      </c>
      <c r="AC4676">
        <v>0.55000000000000004</v>
      </c>
      <c r="AD4676" s="1">
        <v>40908</v>
      </c>
    </row>
    <row r="4677" spans="1:30" x14ac:dyDescent="0.35">
      <c r="A4677">
        <v>1069</v>
      </c>
      <c r="B4677">
        <v>6566</v>
      </c>
      <c r="C4677">
        <v>46691</v>
      </c>
      <c r="D4677" s="1">
        <v>41084</v>
      </c>
      <c r="E4677" t="s">
        <v>41</v>
      </c>
      <c r="F4677">
        <v>47</v>
      </c>
      <c r="G4677">
        <v>1676.25</v>
      </c>
      <c r="H4677">
        <v>0.04</v>
      </c>
      <c r="I4677" t="s">
        <v>9</v>
      </c>
      <c r="J4677" s="8">
        <v>-458.33</v>
      </c>
      <c r="K4677" s="8">
        <f>IF(Table3[[#This Row],[Return Status]] = "Returned", 0, Table3[[#This Row],[Profit]])</f>
        <v>-458.33</v>
      </c>
      <c r="L4677" s="8" t="str">
        <f>IFERROR(VLOOKUP(Table3[[#This Row],[Order ID]],returns[[Order ID]:[Status]],2,FALSE), "")</f>
        <v/>
      </c>
      <c r="M4677">
        <v>36.65</v>
      </c>
      <c r="N4677">
        <v>22.6</v>
      </c>
      <c r="O4677" t="s">
        <v>563</v>
      </c>
      <c r="P4677" t="s">
        <v>11</v>
      </c>
      <c r="Q4677">
        <v>93030</v>
      </c>
      <c r="R4677" t="s">
        <v>12</v>
      </c>
      <c r="S4677" t="s">
        <v>1976</v>
      </c>
      <c r="T4677" t="e">
        <f>VLOOKUP(Table3[[#This Row],[Region]],managers5[],2,FALSE)</f>
        <v>#N/A</v>
      </c>
      <c r="U4677" t="s">
        <v>1955</v>
      </c>
      <c r="V4677" t="s">
        <v>1959</v>
      </c>
      <c r="W4677" t="s">
        <v>14</v>
      </c>
      <c r="X4677" t="s">
        <v>15</v>
      </c>
      <c r="Y4677" t="s">
        <v>50</v>
      </c>
      <c r="Z4677" t="s">
        <v>61</v>
      </c>
      <c r="AA4677" t="s">
        <v>1133</v>
      </c>
      <c r="AB4677" t="s">
        <v>85</v>
      </c>
      <c r="AC4677">
        <v>0.57999999999999996</v>
      </c>
      <c r="AD4677" s="1">
        <v>41086</v>
      </c>
    </row>
    <row r="4678" spans="1:30" x14ac:dyDescent="0.35">
      <c r="A4678">
        <v>8116</v>
      </c>
      <c r="B4678">
        <v>8055</v>
      </c>
      <c r="C4678">
        <v>57506</v>
      </c>
      <c r="D4678" s="1">
        <v>39857</v>
      </c>
      <c r="E4678" t="s">
        <v>20</v>
      </c>
      <c r="F4678">
        <v>48</v>
      </c>
      <c r="G4678">
        <v>332.55</v>
      </c>
      <c r="H4678">
        <v>0.1</v>
      </c>
      <c r="I4678" t="s">
        <v>9</v>
      </c>
      <c r="J4678" s="8">
        <v>-66.87</v>
      </c>
      <c r="K4678" s="8">
        <f>IF(Table3[[#This Row],[Return Status]] = "Returned", 0, Table3[[#This Row],[Profit]])</f>
        <v>-66.87</v>
      </c>
      <c r="L4678" s="8" t="str">
        <f>IFERROR(VLOOKUP(Table3[[#This Row],[Order ID]],returns[[Order ID]:[Status]],2,FALSE), "")</f>
        <v/>
      </c>
      <c r="M4678">
        <v>7.28</v>
      </c>
      <c r="N4678">
        <v>5.47</v>
      </c>
      <c r="O4678" t="s">
        <v>1341</v>
      </c>
      <c r="P4678" t="s">
        <v>55</v>
      </c>
      <c r="Q4678">
        <v>34952</v>
      </c>
      <c r="R4678" t="s">
        <v>56</v>
      </c>
      <c r="S4678" t="s">
        <v>1978</v>
      </c>
      <c r="T4678" t="e">
        <f>VLOOKUP(Table3[[#This Row],[Region]],managers5[],2,FALSE)</f>
        <v>#N/A</v>
      </c>
      <c r="U4678" t="s">
        <v>1957</v>
      </c>
      <c r="V4678" t="s">
        <v>1959</v>
      </c>
      <c r="W4678" t="s">
        <v>14</v>
      </c>
      <c r="X4678" t="s">
        <v>71</v>
      </c>
      <c r="Y4678" t="s">
        <v>16</v>
      </c>
      <c r="Z4678" t="s">
        <v>30</v>
      </c>
      <c r="AA4678" t="s">
        <v>692</v>
      </c>
      <c r="AB4678" t="s">
        <v>19</v>
      </c>
      <c r="AC4678">
        <v>0.35</v>
      </c>
      <c r="AD4678" s="2">
        <v>39857</v>
      </c>
    </row>
    <row r="4679" spans="1:30" x14ac:dyDescent="0.35">
      <c r="A4679">
        <v>2080</v>
      </c>
      <c r="B4679">
        <v>8087</v>
      </c>
      <c r="C4679">
        <v>57698</v>
      </c>
      <c r="D4679" s="1">
        <v>40914</v>
      </c>
      <c r="E4679" t="s">
        <v>41</v>
      </c>
      <c r="F4679">
        <v>10</v>
      </c>
      <c r="G4679">
        <v>86</v>
      </c>
      <c r="H4679">
        <v>0.05</v>
      </c>
      <c r="I4679" t="s">
        <v>9</v>
      </c>
      <c r="J4679" s="8">
        <v>-66.91</v>
      </c>
      <c r="K4679" s="8">
        <f>IF(Table3[[#This Row],[Return Status]] = "Returned", 0, Table3[[#This Row],[Profit]])</f>
        <v>-66.91</v>
      </c>
      <c r="L4679" s="8" t="str">
        <f>IFERROR(VLOOKUP(Table3[[#This Row],[Order ID]],returns[[Order ID]:[Status]],2,FALSE), "")</f>
        <v/>
      </c>
      <c r="M4679">
        <v>7.77</v>
      </c>
      <c r="N4679">
        <v>9.23</v>
      </c>
      <c r="O4679" t="s">
        <v>427</v>
      </c>
      <c r="P4679" t="s">
        <v>55</v>
      </c>
      <c r="Q4679">
        <v>35401</v>
      </c>
      <c r="R4679" t="s">
        <v>56</v>
      </c>
      <c r="S4679" t="s">
        <v>1978</v>
      </c>
      <c r="T4679" t="e">
        <f>VLOOKUP(Table3[[#This Row],[Region]],managers5[],2,FALSE)</f>
        <v>#N/A</v>
      </c>
      <c r="U4679" t="s">
        <v>1957</v>
      </c>
      <c r="V4679" t="s">
        <v>1959</v>
      </c>
      <c r="W4679" t="s">
        <v>14</v>
      </c>
      <c r="X4679" t="s">
        <v>24</v>
      </c>
      <c r="Y4679" t="s">
        <v>16</v>
      </c>
      <c r="Z4679" t="s">
        <v>83</v>
      </c>
      <c r="AA4679" t="s">
        <v>1344</v>
      </c>
      <c r="AB4679" t="s">
        <v>19</v>
      </c>
      <c r="AC4679">
        <v>0.57999999999999996</v>
      </c>
      <c r="AD4679" s="1">
        <v>40915</v>
      </c>
    </row>
    <row r="4680" spans="1:30" x14ac:dyDescent="0.35">
      <c r="A4680">
        <v>2795</v>
      </c>
      <c r="B4680">
        <v>4860</v>
      </c>
      <c r="C4680">
        <v>34596</v>
      </c>
      <c r="D4680" s="1">
        <v>40786</v>
      </c>
      <c r="E4680" t="s">
        <v>41</v>
      </c>
      <c r="F4680">
        <v>39</v>
      </c>
      <c r="G4680">
        <v>302.08999999999997</v>
      </c>
      <c r="H4680">
        <v>0.05</v>
      </c>
      <c r="I4680" t="s">
        <v>9</v>
      </c>
      <c r="J4680" s="8">
        <v>-67.090999999999994</v>
      </c>
      <c r="K4680" s="8">
        <f>IF(Table3[[#This Row],[Return Status]] = "Returned", 0, Table3[[#This Row],[Profit]])</f>
        <v>-67.090999999999994</v>
      </c>
      <c r="L4680" s="8" t="str">
        <f>IFERROR(VLOOKUP(Table3[[#This Row],[Order ID]],returns[[Order ID]:[Status]],2,FALSE), "")</f>
        <v/>
      </c>
      <c r="M4680">
        <v>7.68</v>
      </c>
      <c r="N4680">
        <v>6.16</v>
      </c>
      <c r="O4680" t="s">
        <v>1359</v>
      </c>
      <c r="P4680" t="s">
        <v>43</v>
      </c>
      <c r="Q4680">
        <v>22204</v>
      </c>
      <c r="R4680" t="s">
        <v>44</v>
      </c>
      <c r="S4680" t="s">
        <v>1978</v>
      </c>
      <c r="T4680" t="e">
        <f>VLOOKUP(Table3[[#This Row],[Region]],managers5[],2,FALSE)</f>
        <v>#N/A</v>
      </c>
      <c r="U4680" t="s">
        <v>1957</v>
      </c>
      <c r="V4680" t="s">
        <v>1959</v>
      </c>
      <c r="W4680" t="s">
        <v>14</v>
      </c>
      <c r="X4680" t="s">
        <v>39</v>
      </c>
      <c r="Y4680" t="s">
        <v>16</v>
      </c>
      <c r="Z4680" t="s">
        <v>17</v>
      </c>
      <c r="AA4680" t="s">
        <v>1000</v>
      </c>
      <c r="AB4680" t="s">
        <v>19</v>
      </c>
      <c r="AC4680">
        <v>0.35</v>
      </c>
      <c r="AD4680" s="1">
        <v>40787</v>
      </c>
    </row>
    <row r="4681" spans="1:30" x14ac:dyDescent="0.35">
      <c r="A4681">
        <v>4766</v>
      </c>
      <c r="B4681">
        <v>6570</v>
      </c>
      <c r="C4681">
        <v>46725</v>
      </c>
      <c r="D4681" s="1">
        <v>40441</v>
      </c>
      <c r="E4681" t="s">
        <v>8</v>
      </c>
      <c r="F4681">
        <v>13</v>
      </c>
      <c r="G4681">
        <v>80</v>
      </c>
      <c r="H4681">
        <v>0.03</v>
      </c>
      <c r="I4681" t="s">
        <v>9</v>
      </c>
      <c r="J4681" s="8">
        <v>10.96</v>
      </c>
      <c r="K4681" s="8">
        <f>IF(Table3[[#This Row],[Return Status]] = "Returned", 0, Table3[[#This Row],[Profit]])</f>
        <v>10.96</v>
      </c>
      <c r="L4681" s="8" t="str">
        <f>IFERROR(VLOOKUP(Table3[[#This Row],[Order ID]],returns[[Order ID]:[Status]],2,FALSE), "")</f>
        <v/>
      </c>
      <c r="M4681">
        <v>5.84</v>
      </c>
      <c r="N4681">
        <v>1.2</v>
      </c>
      <c r="O4681" t="s">
        <v>1056</v>
      </c>
      <c r="P4681" t="s">
        <v>1384</v>
      </c>
      <c r="Q4681">
        <v>11580</v>
      </c>
      <c r="R4681" t="s">
        <v>37</v>
      </c>
      <c r="S4681" t="s">
        <v>1979</v>
      </c>
      <c r="T4681" t="e">
        <f>VLOOKUP(Table3[[#This Row],[Region]],managers5[],2,FALSE)</f>
        <v>#N/A</v>
      </c>
      <c r="U4681" t="s">
        <v>1956</v>
      </c>
      <c r="W4681" t="s">
        <v>14</v>
      </c>
      <c r="X4681" t="s">
        <v>39</v>
      </c>
      <c r="Y4681" t="s">
        <v>16</v>
      </c>
      <c r="Z4681" t="s">
        <v>106</v>
      </c>
      <c r="AA4681" t="s">
        <v>493</v>
      </c>
      <c r="AB4681" t="s">
        <v>35</v>
      </c>
      <c r="AC4681">
        <v>0.55000000000000004</v>
      </c>
      <c r="AD4681" s="2">
        <v>40443</v>
      </c>
    </row>
    <row r="4682" spans="1:30" x14ac:dyDescent="0.35">
      <c r="A4682">
        <v>4775</v>
      </c>
      <c r="B4682">
        <v>6571</v>
      </c>
      <c r="C4682">
        <v>46725</v>
      </c>
      <c r="D4682" s="1">
        <v>40441</v>
      </c>
      <c r="E4682" t="s">
        <v>8</v>
      </c>
      <c r="F4682">
        <v>8</v>
      </c>
      <c r="G4682">
        <v>137.41999999999999</v>
      </c>
      <c r="H4682">
        <v>0.04</v>
      </c>
      <c r="I4682" t="s">
        <v>9</v>
      </c>
      <c r="J4682" s="8">
        <v>-24.86</v>
      </c>
      <c r="K4682" s="8">
        <f>IF(Table3[[#This Row],[Return Status]] = "Returned", 0, Table3[[#This Row],[Profit]])</f>
        <v>-24.86</v>
      </c>
      <c r="L4682" s="8" t="str">
        <f>IFERROR(VLOOKUP(Table3[[#This Row],[Order ID]],returns[[Order ID]:[Status]],2,FALSE), "")</f>
        <v/>
      </c>
      <c r="M4682">
        <v>16.91</v>
      </c>
      <c r="N4682">
        <v>6.25</v>
      </c>
      <c r="O4682" t="s">
        <v>1056</v>
      </c>
      <c r="P4682" t="s">
        <v>1384</v>
      </c>
      <c r="Q4682">
        <v>11580</v>
      </c>
      <c r="R4682" t="s">
        <v>37</v>
      </c>
      <c r="S4682" t="s">
        <v>1979</v>
      </c>
      <c r="T4682" t="e">
        <f>VLOOKUP(Table3[[#This Row],[Region]],managers5[],2,FALSE)</f>
        <v>#N/A</v>
      </c>
      <c r="U4682" t="s">
        <v>1956</v>
      </c>
      <c r="W4682" t="s">
        <v>14</v>
      </c>
      <c r="X4682" t="s">
        <v>39</v>
      </c>
      <c r="Y4682" t="s">
        <v>16</v>
      </c>
      <c r="Z4682" t="s">
        <v>75</v>
      </c>
      <c r="AA4682" t="s">
        <v>866</v>
      </c>
      <c r="AB4682" t="s">
        <v>19</v>
      </c>
      <c r="AC4682">
        <v>0.57999999999999996</v>
      </c>
      <c r="AD4682" s="2">
        <v>40442</v>
      </c>
    </row>
    <row r="4683" spans="1:30" x14ac:dyDescent="0.35">
      <c r="A4683">
        <v>1595</v>
      </c>
      <c r="B4683">
        <v>6575</v>
      </c>
      <c r="C4683">
        <v>46787</v>
      </c>
      <c r="D4683" s="1">
        <v>40997</v>
      </c>
      <c r="E4683" t="s">
        <v>20</v>
      </c>
      <c r="F4683">
        <v>28</v>
      </c>
      <c r="G4683">
        <v>174.1</v>
      </c>
      <c r="H4683">
        <v>0.1</v>
      </c>
      <c r="I4683" t="s">
        <v>9</v>
      </c>
      <c r="J4683" s="8">
        <v>-162.75</v>
      </c>
      <c r="K4683" s="8">
        <f>IF(Table3[[#This Row],[Return Status]] = "Returned", 0, Table3[[#This Row],[Profit]])</f>
        <v>-162.75</v>
      </c>
      <c r="L4683" s="8" t="str">
        <f>IFERROR(VLOOKUP(Table3[[#This Row],[Order ID]],returns[[Order ID]:[Status]],2,FALSE), "")</f>
        <v/>
      </c>
      <c r="M4683">
        <v>6.48</v>
      </c>
      <c r="N4683">
        <v>9.17</v>
      </c>
      <c r="O4683" t="s">
        <v>775</v>
      </c>
      <c r="P4683" t="s">
        <v>1384</v>
      </c>
      <c r="Q4683">
        <v>10701</v>
      </c>
      <c r="R4683" t="s">
        <v>37</v>
      </c>
      <c r="S4683" t="s">
        <v>1979</v>
      </c>
      <c r="T4683" t="e">
        <f>VLOOKUP(Table3[[#This Row],[Region]],managers5[],2,FALSE)</f>
        <v>#N/A</v>
      </c>
      <c r="U4683" t="s">
        <v>1956</v>
      </c>
      <c r="W4683" t="s">
        <v>14</v>
      </c>
      <c r="X4683" t="s">
        <v>71</v>
      </c>
      <c r="Y4683" t="s">
        <v>16</v>
      </c>
      <c r="Z4683" t="s">
        <v>30</v>
      </c>
      <c r="AA4683" t="s">
        <v>644</v>
      </c>
      <c r="AB4683" t="s">
        <v>19</v>
      </c>
      <c r="AC4683">
        <v>0.37</v>
      </c>
      <c r="AD4683" s="1">
        <v>40999</v>
      </c>
    </row>
    <row r="4684" spans="1:30" x14ac:dyDescent="0.35">
      <c r="A4684">
        <v>1596</v>
      </c>
      <c r="B4684">
        <v>6576</v>
      </c>
      <c r="C4684">
        <v>46787</v>
      </c>
      <c r="D4684" s="1">
        <v>40997</v>
      </c>
      <c r="E4684" t="s">
        <v>20</v>
      </c>
      <c r="F4684">
        <v>32</v>
      </c>
      <c r="G4684">
        <v>693.17</v>
      </c>
      <c r="H4684">
        <v>7.0000000000000007E-2</v>
      </c>
      <c r="I4684" t="s">
        <v>9</v>
      </c>
      <c r="J4684" s="8">
        <v>-59.83</v>
      </c>
      <c r="K4684" s="8">
        <f>IF(Table3[[#This Row],[Return Status]] = "Returned", 0, Table3[[#This Row],[Profit]])</f>
        <v>-59.83</v>
      </c>
      <c r="L4684" s="8" t="str">
        <f>IFERROR(VLOOKUP(Table3[[#This Row],[Order ID]],returns[[Order ID]:[Status]],2,FALSE), "")</f>
        <v/>
      </c>
      <c r="M4684">
        <v>22.99</v>
      </c>
      <c r="N4684">
        <v>8.99</v>
      </c>
      <c r="O4684" t="s">
        <v>775</v>
      </c>
      <c r="P4684" t="s">
        <v>1384</v>
      </c>
      <c r="Q4684">
        <v>10701</v>
      </c>
      <c r="R4684" t="s">
        <v>37</v>
      </c>
      <c r="S4684" t="s">
        <v>1979</v>
      </c>
      <c r="T4684" t="e">
        <f>VLOOKUP(Table3[[#This Row],[Region]],managers5[],2,FALSE)</f>
        <v>#N/A</v>
      </c>
      <c r="U4684" t="s">
        <v>1956</v>
      </c>
      <c r="W4684" t="s">
        <v>14</v>
      </c>
      <c r="X4684" t="s">
        <v>71</v>
      </c>
      <c r="Y4684" t="s">
        <v>16</v>
      </c>
      <c r="Z4684" t="s">
        <v>106</v>
      </c>
      <c r="AA4684" t="s">
        <v>1233</v>
      </c>
      <c r="AB4684" t="s">
        <v>109</v>
      </c>
      <c r="AC4684">
        <v>0.56999999999999995</v>
      </c>
      <c r="AD4684" s="1">
        <v>40999</v>
      </c>
    </row>
    <row r="4685" spans="1:30" x14ac:dyDescent="0.35">
      <c r="A4685">
        <v>6536</v>
      </c>
      <c r="B4685">
        <v>6577</v>
      </c>
      <c r="C4685">
        <v>46848</v>
      </c>
      <c r="D4685" s="1">
        <v>40127</v>
      </c>
      <c r="E4685" t="s">
        <v>20</v>
      </c>
      <c r="F4685">
        <v>39</v>
      </c>
      <c r="G4685">
        <v>3842.99</v>
      </c>
      <c r="H4685">
        <v>0.04</v>
      </c>
      <c r="I4685" t="s">
        <v>9</v>
      </c>
      <c r="J4685" s="8">
        <v>-67.680000000000007</v>
      </c>
      <c r="K4685" s="8">
        <f>IF(Table3[[#This Row],[Return Status]] = "Returned", 0, Table3[[#This Row],[Profit]])</f>
        <v>-67.680000000000007</v>
      </c>
      <c r="L4685" s="8" t="str">
        <f>IFERROR(VLOOKUP(Table3[[#This Row],[Order ID]],returns[[Order ID]:[Status]],2,FALSE), "")</f>
        <v/>
      </c>
      <c r="M4685">
        <v>95.43</v>
      </c>
      <c r="N4685">
        <v>19.989999999999998</v>
      </c>
      <c r="O4685" t="s">
        <v>933</v>
      </c>
      <c r="P4685" t="s">
        <v>1384</v>
      </c>
      <c r="Q4685">
        <v>19464</v>
      </c>
      <c r="R4685" t="s">
        <v>37</v>
      </c>
      <c r="S4685" t="s">
        <v>1979</v>
      </c>
      <c r="T4685" t="e">
        <f>VLOOKUP(Table3[[#This Row],[Region]],managers5[],2,FALSE)</f>
        <v>#N/A</v>
      </c>
      <c r="U4685" t="s">
        <v>1956</v>
      </c>
      <c r="W4685" t="s">
        <v>14</v>
      </c>
      <c r="X4685" t="s">
        <v>15</v>
      </c>
      <c r="Y4685" t="s">
        <v>16</v>
      </c>
      <c r="Z4685" t="s">
        <v>75</v>
      </c>
      <c r="AA4685" t="s">
        <v>1824</v>
      </c>
      <c r="AB4685" t="s">
        <v>19</v>
      </c>
      <c r="AC4685">
        <v>0.79</v>
      </c>
      <c r="AD4685" s="2">
        <v>40129</v>
      </c>
    </row>
    <row r="4686" spans="1:30" x14ac:dyDescent="0.35">
      <c r="A4686">
        <v>185</v>
      </c>
      <c r="B4686">
        <v>3324</v>
      </c>
      <c r="C4686">
        <v>23777</v>
      </c>
      <c r="D4686" s="1">
        <v>41239</v>
      </c>
      <c r="E4686" t="s">
        <v>8</v>
      </c>
      <c r="F4686">
        <v>16</v>
      </c>
      <c r="G4686">
        <v>487.7</v>
      </c>
      <c r="H4686">
        <v>0.06</v>
      </c>
      <c r="I4686" t="s">
        <v>9</v>
      </c>
      <c r="J4686" s="8">
        <v>-67.540000000000006</v>
      </c>
      <c r="K4686" s="8">
        <f>IF(Table3[[#This Row],[Return Status]] = "Returned", 0, Table3[[#This Row],[Profit]])</f>
        <v>-67.540000000000006</v>
      </c>
      <c r="L4686" s="8" t="str">
        <f>IFERROR(VLOOKUP(Table3[[#This Row],[Order ID]],returns[[Order ID]:[Status]],2,FALSE), "")</f>
        <v/>
      </c>
      <c r="M4686">
        <v>31.98</v>
      </c>
      <c r="N4686">
        <v>6.72</v>
      </c>
      <c r="O4686" t="s">
        <v>347</v>
      </c>
      <c r="P4686" t="s">
        <v>331</v>
      </c>
      <c r="Q4686">
        <v>35756</v>
      </c>
      <c r="R4686" t="s">
        <v>56</v>
      </c>
      <c r="S4686" t="s">
        <v>1978</v>
      </c>
      <c r="T4686" t="e">
        <f>VLOOKUP(Table3[[#This Row],[Region]],managers5[],2,FALSE)</f>
        <v>#N/A</v>
      </c>
      <c r="U4686" t="s">
        <v>1957</v>
      </c>
      <c r="V4686" t="s">
        <v>1959</v>
      </c>
      <c r="W4686" t="s">
        <v>14</v>
      </c>
      <c r="X4686" t="s">
        <v>39</v>
      </c>
      <c r="Y4686" t="s">
        <v>16</v>
      </c>
      <c r="Z4686" t="s">
        <v>75</v>
      </c>
      <c r="AA4686" t="s">
        <v>348</v>
      </c>
      <c r="AB4686" t="s">
        <v>19</v>
      </c>
      <c r="AC4686">
        <v>0.75</v>
      </c>
      <c r="AD4686" s="1">
        <v>41240</v>
      </c>
    </row>
    <row r="4687" spans="1:30" x14ac:dyDescent="0.35">
      <c r="A4687">
        <v>270</v>
      </c>
      <c r="B4687">
        <v>7058</v>
      </c>
      <c r="C4687">
        <v>50370</v>
      </c>
      <c r="D4687" s="1">
        <v>41219</v>
      </c>
      <c r="E4687" t="s">
        <v>41</v>
      </c>
      <c r="F4687">
        <v>25</v>
      </c>
      <c r="G4687">
        <v>122.05</v>
      </c>
      <c r="H4687">
        <v>0</v>
      </c>
      <c r="I4687" t="s">
        <v>33</v>
      </c>
      <c r="J4687" s="8">
        <v>-67.596999999999994</v>
      </c>
      <c r="K4687" s="8">
        <f>IF(Table3[[#This Row],[Return Status]] = "Returned", 0, Table3[[#This Row],[Profit]])</f>
        <v>-67.596999999999994</v>
      </c>
      <c r="L4687" s="8" t="str">
        <f>IFERROR(VLOOKUP(Table3[[#This Row],[Order ID]],returns[[Order ID]:[Status]],2,FALSE), "")</f>
        <v/>
      </c>
      <c r="M4687">
        <v>4.24</v>
      </c>
      <c r="N4687">
        <v>5.41</v>
      </c>
      <c r="O4687" t="s">
        <v>457</v>
      </c>
      <c r="P4687" t="s">
        <v>55</v>
      </c>
      <c r="Q4687">
        <v>72301</v>
      </c>
      <c r="R4687" t="s">
        <v>56</v>
      </c>
      <c r="S4687" t="s">
        <v>1978</v>
      </c>
      <c r="T4687" t="e">
        <f>VLOOKUP(Table3[[#This Row],[Region]],managers5[],2,FALSE)</f>
        <v>#N/A</v>
      </c>
      <c r="U4687" t="s">
        <v>1957</v>
      </c>
      <c r="V4687" t="s">
        <v>1959</v>
      </c>
      <c r="W4687" t="s">
        <v>14</v>
      </c>
      <c r="X4687" t="s">
        <v>71</v>
      </c>
      <c r="Y4687" t="s">
        <v>16</v>
      </c>
      <c r="Z4687" t="s">
        <v>17</v>
      </c>
      <c r="AA4687" t="s">
        <v>458</v>
      </c>
      <c r="AB4687" t="s">
        <v>19</v>
      </c>
      <c r="AC4687">
        <v>0.35</v>
      </c>
      <c r="AD4687" s="1">
        <v>41220</v>
      </c>
    </row>
    <row r="4688" spans="1:30" x14ac:dyDescent="0.35">
      <c r="A4688">
        <v>5217</v>
      </c>
      <c r="B4688">
        <v>6583</v>
      </c>
      <c r="C4688">
        <v>46880</v>
      </c>
      <c r="D4688" s="1">
        <v>40362</v>
      </c>
      <c r="E4688" t="s">
        <v>41</v>
      </c>
      <c r="F4688">
        <v>1</v>
      </c>
      <c r="G4688">
        <v>29.99</v>
      </c>
      <c r="H4688">
        <v>7.0000000000000007E-2</v>
      </c>
      <c r="I4688" t="s">
        <v>9</v>
      </c>
      <c r="J4688" s="8">
        <v>-8.8800000000000008</v>
      </c>
      <c r="K4688" s="8">
        <f>IF(Table3[[#This Row],[Return Status]] = "Returned", 0, Table3[[#This Row],[Profit]])</f>
        <v>-8.8800000000000008</v>
      </c>
      <c r="L4688" s="8" t="str">
        <f>IFERROR(VLOOKUP(Table3[[#This Row],[Order ID]],returns[[Order ID]:[Status]],2,FALSE), "")</f>
        <v/>
      </c>
      <c r="M4688">
        <v>21.98</v>
      </c>
      <c r="N4688">
        <v>8.32</v>
      </c>
      <c r="O4688" t="s">
        <v>1174</v>
      </c>
      <c r="P4688" t="s">
        <v>11</v>
      </c>
      <c r="Q4688">
        <v>91776</v>
      </c>
      <c r="R4688" t="s">
        <v>12</v>
      </c>
      <c r="S4688" t="s">
        <v>1976</v>
      </c>
      <c r="T4688" t="e">
        <f>VLOOKUP(Table3[[#This Row],[Region]],managers5[],2,FALSE)</f>
        <v>#N/A</v>
      </c>
      <c r="U4688" t="s">
        <v>1955</v>
      </c>
      <c r="V4688" t="s">
        <v>1959</v>
      </c>
      <c r="W4688" t="s">
        <v>14</v>
      </c>
      <c r="X4688" t="s">
        <v>71</v>
      </c>
      <c r="Y4688" t="s">
        <v>16</v>
      </c>
      <c r="Z4688" t="s">
        <v>30</v>
      </c>
      <c r="AA4688" t="s">
        <v>1375</v>
      </c>
      <c r="AB4688" t="s">
        <v>35</v>
      </c>
      <c r="AC4688">
        <v>0.39</v>
      </c>
      <c r="AD4688" s="2">
        <v>40364</v>
      </c>
    </row>
    <row r="4689" spans="1:30" x14ac:dyDescent="0.35">
      <c r="A4689">
        <v>1339</v>
      </c>
      <c r="B4689">
        <v>3556</v>
      </c>
      <c r="C4689">
        <v>25348</v>
      </c>
      <c r="D4689" s="1">
        <v>41038</v>
      </c>
      <c r="E4689" t="s">
        <v>41</v>
      </c>
      <c r="F4689">
        <v>7</v>
      </c>
      <c r="G4689">
        <v>309.22149999999999</v>
      </c>
      <c r="H4689">
        <v>0.09</v>
      </c>
      <c r="I4689" t="s">
        <v>9</v>
      </c>
      <c r="J4689" s="8">
        <v>-68.299000000000007</v>
      </c>
      <c r="K4689" s="8">
        <f>IF(Table3[[#This Row],[Return Status]] = "Returned", 0, Table3[[#This Row],[Profit]])</f>
        <v>-68.299000000000007</v>
      </c>
      <c r="L4689" s="8" t="str">
        <f>IFERROR(VLOOKUP(Table3[[#This Row],[Order ID]],returns[[Order ID]:[Status]],2,FALSE), "")</f>
        <v/>
      </c>
      <c r="M4689">
        <v>55.99</v>
      </c>
      <c r="N4689">
        <v>1.25</v>
      </c>
      <c r="O4689" t="s">
        <v>297</v>
      </c>
      <c r="P4689" t="s">
        <v>233</v>
      </c>
      <c r="Q4689">
        <v>33160</v>
      </c>
      <c r="R4689" t="s">
        <v>56</v>
      </c>
      <c r="S4689" t="s">
        <v>1978</v>
      </c>
      <c r="T4689" t="e">
        <f>VLOOKUP(Table3[[#This Row],[Region]],managers5[],2,FALSE)</f>
        <v>#N/A</v>
      </c>
      <c r="U4689" t="s">
        <v>1957</v>
      </c>
      <c r="V4689" t="s">
        <v>1959</v>
      </c>
      <c r="W4689" t="s">
        <v>14</v>
      </c>
      <c r="X4689" t="s">
        <v>15</v>
      </c>
      <c r="Y4689" t="s">
        <v>46</v>
      </c>
      <c r="Z4689" t="s">
        <v>86</v>
      </c>
      <c r="AA4689" t="s">
        <v>870</v>
      </c>
      <c r="AB4689" t="s">
        <v>109</v>
      </c>
      <c r="AC4689">
        <v>0.35</v>
      </c>
      <c r="AD4689" s="1">
        <v>41040</v>
      </c>
    </row>
    <row r="4690" spans="1:30" x14ac:dyDescent="0.35">
      <c r="A4690">
        <v>2815</v>
      </c>
      <c r="B4690">
        <v>6913</v>
      </c>
      <c r="C4690">
        <v>49319</v>
      </c>
      <c r="D4690" s="1">
        <v>40780</v>
      </c>
      <c r="E4690" t="s">
        <v>32</v>
      </c>
      <c r="F4690">
        <v>13</v>
      </c>
      <c r="G4690">
        <v>98.82</v>
      </c>
      <c r="H4690">
        <v>0.09</v>
      </c>
      <c r="I4690" t="s">
        <v>9</v>
      </c>
      <c r="J4690" s="8">
        <v>-68.66</v>
      </c>
      <c r="K4690" s="8">
        <f>IF(Table3[[#This Row],[Return Status]] = "Returned", 0, Table3[[#This Row],[Profit]])</f>
        <v>-68.66</v>
      </c>
      <c r="L4690" s="8" t="str">
        <f>IFERROR(VLOOKUP(Table3[[#This Row],[Order ID]],returns[[Order ID]:[Status]],2,FALSE), "")</f>
        <v/>
      </c>
      <c r="M4690">
        <v>7.37</v>
      </c>
      <c r="N4690">
        <v>5.53</v>
      </c>
      <c r="O4690" t="s">
        <v>1698</v>
      </c>
      <c r="P4690" t="s">
        <v>60</v>
      </c>
      <c r="Q4690">
        <v>39208</v>
      </c>
      <c r="R4690" t="s">
        <v>44</v>
      </c>
      <c r="S4690" t="s">
        <v>1978</v>
      </c>
      <c r="T4690" t="e">
        <f>VLOOKUP(Table3[[#This Row],[Region]],managers5[],2,FALSE)</f>
        <v>#N/A</v>
      </c>
      <c r="U4690" t="s">
        <v>1957</v>
      </c>
      <c r="V4690" t="s">
        <v>1959</v>
      </c>
      <c r="W4690" t="s">
        <v>14</v>
      </c>
      <c r="X4690" t="s">
        <v>71</v>
      </c>
      <c r="Y4690" t="s">
        <v>46</v>
      </c>
      <c r="Z4690" t="s">
        <v>47</v>
      </c>
      <c r="AA4690" t="s">
        <v>1619</v>
      </c>
      <c r="AB4690" t="s">
        <v>109</v>
      </c>
      <c r="AC4690">
        <v>0.69</v>
      </c>
      <c r="AD4690" s="1">
        <v>40782</v>
      </c>
    </row>
    <row r="4691" spans="1:30" x14ac:dyDescent="0.35">
      <c r="A4691">
        <v>2213</v>
      </c>
      <c r="B4691">
        <v>5917</v>
      </c>
      <c r="C4691">
        <v>41956</v>
      </c>
      <c r="D4691" s="1">
        <v>40889</v>
      </c>
      <c r="E4691" t="s">
        <v>20</v>
      </c>
      <c r="F4691">
        <v>16</v>
      </c>
      <c r="G4691">
        <v>86.3</v>
      </c>
      <c r="H4691">
        <v>0</v>
      </c>
      <c r="I4691" t="s">
        <v>9</v>
      </c>
      <c r="J4691" s="8">
        <v>-68.67</v>
      </c>
      <c r="K4691" s="8">
        <f>IF(Table3[[#This Row],[Return Status]] = "Returned", 0, Table3[[#This Row],[Profit]])</f>
        <v>-68.67</v>
      </c>
      <c r="L4691" s="8" t="str">
        <f>IFERROR(VLOOKUP(Table3[[#This Row],[Order ID]],returns[[Order ID]:[Status]],2,FALSE), "")</f>
        <v/>
      </c>
      <c r="M4691">
        <v>4.8899999999999997</v>
      </c>
      <c r="N4691">
        <v>4.93</v>
      </c>
      <c r="O4691" t="s">
        <v>1572</v>
      </c>
      <c r="P4691" t="s">
        <v>64</v>
      </c>
      <c r="Q4691">
        <v>42301</v>
      </c>
      <c r="R4691" t="s">
        <v>65</v>
      </c>
      <c r="S4691" t="s">
        <v>1978</v>
      </c>
      <c r="T4691" t="e">
        <f>VLOOKUP(Table3[[#This Row],[Region]],managers5[],2,FALSE)</f>
        <v>#N/A</v>
      </c>
      <c r="U4691" t="s">
        <v>1957</v>
      </c>
      <c r="V4691" t="s">
        <v>1959</v>
      </c>
      <c r="W4691" t="s">
        <v>14</v>
      </c>
      <c r="X4691" t="s">
        <v>24</v>
      </c>
      <c r="Y4691" t="s">
        <v>46</v>
      </c>
      <c r="Z4691" t="s">
        <v>47</v>
      </c>
      <c r="AA4691" t="s">
        <v>1319</v>
      </c>
      <c r="AB4691" t="s">
        <v>109</v>
      </c>
      <c r="AC4691">
        <v>0.66</v>
      </c>
      <c r="AD4691" s="1">
        <v>40891</v>
      </c>
    </row>
    <row r="4692" spans="1:30" x14ac:dyDescent="0.35">
      <c r="A4692">
        <v>2606</v>
      </c>
      <c r="B4692">
        <v>6592</v>
      </c>
      <c r="C4692">
        <v>46916</v>
      </c>
      <c r="D4692" s="1">
        <v>40819</v>
      </c>
      <c r="E4692" t="s">
        <v>77</v>
      </c>
      <c r="F4692">
        <v>40</v>
      </c>
      <c r="G4692">
        <v>115.51</v>
      </c>
      <c r="H4692">
        <v>0</v>
      </c>
      <c r="I4692" t="s">
        <v>9</v>
      </c>
      <c r="J4692" s="8">
        <v>5.54</v>
      </c>
      <c r="K4692" s="8">
        <f>IF(Table3[[#This Row],[Return Status]] = "Returned", 0, Table3[[#This Row],[Profit]])</f>
        <v>5.54</v>
      </c>
      <c r="L4692" s="8" t="str">
        <f>IFERROR(VLOOKUP(Table3[[#This Row],[Order ID]],returns[[Order ID]:[Status]],2,FALSE), "")</f>
        <v/>
      </c>
      <c r="M4692">
        <v>2.78</v>
      </c>
      <c r="N4692">
        <v>0.97</v>
      </c>
      <c r="O4692" t="s">
        <v>184</v>
      </c>
      <c r="P4692" t="s">
        <v>1384</v>
      </c>
      <c r="Q4692">
        <v>10580</v>
      </c>
      <c r="R4692" t="s">
        <v>37</v>
      </c>
      <c r="S4692" t="s">
        <v>1979</v>
      </c>
      <c r="T4692" t="e">
        <f>VLOOKUP(Table3[[#This Row],[Region]],managers5[],2,FALSE)</f>
        <v>#N/A</v>
      </c>
      <c r="U4692" t="s">
        <v>1956</v>
      </c>
      <c r="W4692" t="s">
        <v>14</v>
      </c>
      <c r="X4692" t="s">
        <v>24</v>
      </c>
      <c r="Y4692" t="s">
        <v>16</v>
      </c>
      <c r="Z4692" t="s">
        <v>106</v>
      </c>
      <c r="AA4692" t="s">
        <v>1463</v>
      </c>
      <c r="AB4692" t="s">
        <v>35</v>
      </c>
      <c r="AC4692">
        <v>0.59</v>
      </c>
      <c r="AD4692" s="1">
        <v>40821</v>
      </c>
    </row>
    <row r="4693" spans="1:30" x14ac:dyDescent="0.35">
      <c r="A4693">
        <v>2816</v>
      </c>
      <c r="B4693">
        <v>6914</v>
      </c>
      <c r="C4693">
        <v>49319</v>
      </c>
      <c r="D4693" s="1">
        <v>40780</v>
      </c>
      <c r="E4693" t="s">
        <v>32</v>
      </c>
      <c r="F4693">
        <v>40</v>
      </c>
      <c r="G4693">
        <v>289.19</v>
      </c>
      <c r="H4693">
        <v>0.01</v>
      </c>
      <c r="I4693" t="s">
        <v>9</v>
      </c>
      <c r="J4693" s="8">
        <v>-69.03</v>
      </c>
      <c r="K4693" s="8">
        <f>IF(Table3[[#This Row],[Return Status]] = "Returned", 0, Table3[[#This Row],[Profit]])</f>
        <v>-69.03</v>
      </c>
      <c r="L4693" s="8" t="str">
        <f>IFERROR(VLOOKUP(Table3[[#This Row],[Order ID]],returns[[Order ID]:[Status]],2,FALSE), "")</f>
        <v/>
      </c>
      <c r="M4693">
        <v>6.68</v>
      </c>
      <c r="N4693">
        <v>6.15</v>
      </c>
      <c r="O4693" t="s">
        <v>1698</v>
      </c>
      <c r="P4693" t="s">
        <v>589</v>
      </c>
      <c r="Q4693">
        <v>39208</v>
      </c>
      <c r="R4693" t="s">
        <v>44</v>
      </c>
      <c r="S4693" t="s">
        <v>1978</v>
      </c>
      <c r="T4693" t="e">
        <f>VLOOKUP(Table3[[#This Row],[Region]],managers5[],2,FALSE)</f>
        <v>#N/A</v>
      </c>
      <c r="U4693" t="s">
        <v>1957</v>
      </c>
      <c r="V4693" t="s">
        <v>1959</v>
      </c>
      <c r="W4693" t="s">
        <v>14</v>
      </c>
      <c r="X4693" t="s">
        <v>71</v>
      </c>
      <c r="Y4693" t="s">
        <v>16</v>
      </c>
      <c r="Z4693" t="s">
        <v>30</v>
      </c>
      <c r="AA4693" t="s">
        <v>1594</v>
      </c>
      <c r="AB4693" t="s">
        <v>19</v>
      </c>
      <c r="AC4693">
        <v>0.37</v>
      </c>
      <c r="AD4693" s="1">
        <v>40782</v>
      </c>
    </row>
    <row r="4694" spans="1:30" x14ac:dyDescent="0.35">
      <c r="A4694">
        <v>7631</v>
      </c>
      <c r="B4694">
        <v>6016</v>
      </c>
      <c r="C4694">
        <v>42631</v>
      </c>
      <c r="D4694" s="1">
        <v>39942</v>
      </c>
      <c r="E4694" t="s">
        <v>77</v>
      </c>
      <c r="F4694">
        <v>41</v>
      </c>
      <c r="G4694">
        <v>257.66000000000003</v>
      </c>
      <c r="H4694">
        <v>0.05</v>
      </c>
      <c r="I4694" t="s">
        <v>9</v>
      </c>
      <c r="J4694" s="8">
        <v>-69.23</v>
      </c>
      <c r="K4694" s="8">
        <f>IF(Table3[[#This Row],[Return Status]] = "Returned", 0, Table3[[#This Row],[Profit]])</f>
        <v>-69.23</v>
      </c>
      <c r="L4694" s="8" t="str">
        <f>IFERROR(VLOOKUP(Table3[[#This Row],[Order ID]],returns[[Order ID]:[Status]],2,FALSE), "")</f>
        <v/>
      </c>
      <c r="M4694">
        <v>6.48</v>
      </c>
      <c r="N4694">
        <v>2.74</v>
      </c>
      <c r="O4694" t="s">
        <v>1710</v>
      </c>
      <c r="P4694" t="s">
        <v>43</v>
      </c>
      <c r="Q4694">
        <v>27203</v>
      </c>
      <c r="R4694" t="s">
        <v>44</v>
      </c>
      <c r="S4694" t="s">
        <v>1978</v>
      </c>
      <c r="T4694" t="e">
        <f>VLOOKUP(Table3[[#This Row],[Region]],managers5[],2,FALSE)</f>
        <v>#N/A</v>
      </c>
      <c r="U4694" t="s">
        <v>1957</v>
      </c>
      <c r="V4694" t="s">
        <v>1959</v>
      </c>
      <c r="W4694" t="s">
        <v>14</v>
      </c>
      <c r="X4694" t="s">
        <v>71</v>
      </c>
      <c r="Y4694" t="s">
        <v>46</v>
      </c>
      <c r="Z4694" t="s">
        <v>47</v>
      </c>
      <c r="AA4694" t="s">
        <v>1431</v>
      </c>
      <c r="AB4694" t="s">
        <v>109</v>
      </c>
      <c r="AC4694">
        <v>0.71</v>
      </c>
      <c r="AD4694" s="2">
        <v>39942</v>
      </c>
    </row>
    <row r="4695" spans="1:30" x14ac:dyDescent="0.35">
      <c r="A4695">
        <v>893</v>
      </c>
      <c r="B4695">
        <v>6277</v>
      </c>
      <c r="C4695">
        <v>44423</v>
      </c>
      <c r="D4695" s="1">
        <v>41119</v>
      </c>
      <c r="E4695" t="s">
        <v>41</v>
      </c>
      <c r="F4695">
        <v>39</v>
      </c>
      <c r="G4695">
        <v>248.64</v>
      </c>
      <c r="H4695">
        <v>0.08</v>
      </c>
      <c r="I4695" t="s">
        <v>9</v>
      </c>
      <c r="J4695" s="8">
        <v>-69.27</v>
      </c>
      <c r="K4695" s="8">
        <f>IF(Table3[[#This Row],[Return Status]] = "Returned", 0, Table3[[#This Row],[Profit]])</f>
        <v>-69.27</v>
      </c>
      <c r="L4695" s="8" t="str">
        <f>IFERROR(VLOOKUP(Table3[[#This Row],[Order ID]],returns[[Order ID]:[Status]],2,FALSE), "")</f>
        <v/>
      </c>
      <c r="M4695">
        <v>6.28</v>
      </c>
      <c r="N4695">
        <v>5.29</v>
      </c>
      <c r="O4695" t="s">
        <v>1027</v>
      </c>
      <c r="P4695" t="s">
        <v>55</v>
      </c>
      <c r="Q4695">
        <v>36203</v>
      </c>
      <c r="R4695" t="s">
        <v>56</v>
      </c>
      <c r="S4695" t="s">
        <v>1978</v>
      </c>
      <c r="T4695" t="e">
        <f>VLOOKUP(Table3[[#This Row],[Region]],managers5[],2,FALSE)</f>
        <v>#N/A</v>
      </c>
      <c r="U4695" t="s">
        <v>1957</v>
      </c>
      <c r="V4695" t="s">
        <v>1959</v>
      </c>
      <c r="W4695" t="s">
        <v>14</v>
      </c>
      <c r="X4695" t="s">
        <v>71</v>
      </c>
      <c r="Y4695" t="s">
        <v>50</v>
      </c>
      <c r="Z4695" t="s">
        <v>61</v>
      </c>
      <c r="AA4695" t="s">
        <v>1028</v>
      </c>
      <c r="AB4695" t="s">
        <v>19</v>
      </c>
      <c r="AC4695">
        <v>0.43</v>
      </c>
      <c r="AD4695" s="1">
        <v>41120</v>
      </c>
    </row>
    <row r="4696" spans="1:30" x14ac:dyDescent="0.35">
      <c r="A4696">
        <v>3141</v>
      </c>
      <c r="B4696">
        <v>2613</v>
      </c>
      <c r="C4696">
        <v>18884</v>
      </c>
      <c r="D4696" s="1">
        <v>40718</v>
      </c>
      <c r="E4696" t="s">
        <v>8</v>
      </c>
      <c r="F4696">
        <v>5</v>
      </c>
      <c r="G4696">
        <v>131.27000000000001</v>
      </c>
      <c r="H4696">
        <v>0.1</v>
      </c>
      <c r="I4696" t="s">
        <v>49</v>
      </c>
      <c r="J4696" s="8">
        <v>-70.430000000000007</v>
      </c>
      <c r="K4696" s="8">
        <f>IF(Table3[[#This Row],[Return Status]] = "Returned", 0, Table3[[#This Row],[Profit]])</f>
        <v>-70.430000000000007</v>
      </c>
      <c r="L4696" s="8" t="str">
        <f>IFERROR(VLOOKUP(Table3[[#This Row],[Order ID]],returns[[Order ID]:[Status]],2,FALSE), "")</f>
        <v/>
      </c>
      <c r="M4696">
        <v>25.98</v>
      </c>
      <c r="N4696">
        <v>14.36</v>
      </c>
      <c r="O4696" t="s">
        <v>700</v>
      </c>
      <c r="P4696" t="s">
        <v>120</v>
      </c>
      <c r="Q4696">
        <v>32789</v>
      </c>
      <c r="R4696" t="s">
        <v>56</v>
      </c>
      <c r="S4696" t="s">
        <v>1978</v>
      </c>
      <c r="T4696" t="e">
        <f>VLOOKUP(Table3[[#This Row],[Region]],managers5[],2,FALSE)</f>
        <v>#N/A</v>
      </c>
      <c r="U4696" t="s">
        <v>1957</v>
      </c>
      <c r="V4696" t="s">
        <v>1959</v>
      </c>
      <c r="W4696" t="s">
        <v>14</v>
      </c>
      <c r="X4696" t="s">
        <v>24</v>
      </c>
      <c r="Y4696" t="s">
        <v>50</v>
      </c>
      <c r="Z4696" t="s">
        <v>72</v>
      </c>
      <c r="AA4696" t="s">
        <v>507</v>
      </c>
      <c r="AB4696" t="s">
        <v>74</v>
      </c>
      <c r="AC4696">
        <v>0.6</v>
      </c>
      <c r="AD4696" s="1">
        <v>40719</v>
      </c>
    </row>
    <row r="4697" spans="1:30" x14ac:dyDescent="0.35">
      <c r="A4697">
        <v>261</v>
      </c>
      <c r="B4697">
        <v>2814</v>
      </c>
      <c r="C4697">
        <v>20292</v>
      </c>
      <c r="D4697" s="1">
        <v>41221</v>
      </c>
      <c r="E4697" t="s">
        <v>20</v>
      </c>
      <c r="F4697">
        <v>5</v>
      </c>
      <c r="G4697">
        <v>117.13</v>
      </c>
      <c r="H4697">
        <v>0</v>
      </c>
      <c r="I4697" t="s">
        <v>9</v>
      </c>
      <c r="J4697" s="8">
        <v>-70.47</v>
      </c>
      <c r="K4697" s="8">
        <f>IF(Table3[[#This Row],[Return Status]] = "Returned", 0, Table3[[#This Row],[Profit]])</f>
        <v>-70.47</v>
      </c>
      <c r="L4697" s="8" t="str">
        <f>IFERROR(VLOOKUP(Table3[[#This Row],[Order ID]],returns[[Order ID]:[Status]],2,FALSE), "")</f>
        <v/>
      </c>
      <c r="M4697">
        <v>20.95</v>
      </c>
      <c r="N4697">
        <v>4</v>
      </c>
      <c r="O4697" t="s">
        <v>180</v>
      </c>
      <c r="P4697" t="s">
        <v>43</v>
      </c>
      <c r="Q4697">
        <v>29301</v>
      </c>
      <c r="R4697" t="s">
        <v>44</v>
      </c>
      <c r="S4697" t="s">
        <v>1978</v>
      </c>
      <c r="T4697" t="e">
        <f>VLOOKUP(Table3[[#This Row],[Region]],managers5[],2,FALSE)</f>
        <v>#N/A</v>
      </c>
      <c r="U4697" t="s">
        <v>1957</v>
      </c>
      <c r="V4697" t="s">
        <v>1959</v>
      </c>
      <c r="W4697" t="s">
        <v>14</v>
      </c>
      <c r="X4697" t="s">
        <v>71</v>
      </c>
      <c r="Y4697" t="s">
        <v>46</v>
      </c>
      <c r="Z4697" t="s">
        <v>47</v>
      </c>
      <c r="AA4697" t="s">
        <v>444</v>
      </c>
      <c r="AB4697" t="s">
        <v>19</v>
      </c>
      <c r="AC4697">
        <v>0.6</v>
      </c>
      <c r="AD4697" s="1">
        <v>41222</v>
      </c>
    </row>
    <row r="4698" spans="1:30" x14ac:dyDescent="0.35">
      <c r="A4698">
        <v>7036</v>
      </c>
      <c r="B4698">
        <v>892</v>
      </c>
      <c r="C4698">
        <v>6406</v>
      </c>
      <c r="D4698" s="1">
        <v>40039</v>
      </c>
      <c r="E4698" t="s">
        <v>41</v>
      </c>
      <c r="F4698">
        <v>43</v>
      </c>
      <c r="G4698">
        <v>92.63</v>
      </c>
      <c r="H4698">
        <v>0.05</v>
      </c>
      <c r="I4698" t="s">
        <v>9</v>
      </c>
      <c r="J4698" s="8">
        <v>-70.8</v>
      </c>
      <c r="K4698" s="8">
        <f>IF(Table3[[#This Row],[Return Status]] = "Returned", 0, Table3[[#This Row],[Profit]])</f>
        <v>-70.8</v>
      </c>
      <c r="L4698" s="8" t="str">
        <f>IFERROR(VLOOKUP(Table3[[#This Row],[Order ID]],returns[[Order ID]:[Status]],2,FALSE), "")</f>
        <v/>
      </c>
      <c r="M4698">
        <v>2.08</v>
      </c>
      <c r="N4698">
        <v>2.56</v>
      </c>
      <c r="O4698" t="s">
        <v>232</v>
      </c>
      <c r="P4698" t="s">
        <v>120</v>
      </c>
      <c r="Q4698">
        <v>33311</v>
      </c>
      <c r="R4698" t="s">
        <v>56</v>
      </c>
      <c r="S4698" t="s">
        <v>1978</v>
      </c>
      <c r="T4698" t="e">
        <f>VLOOKUP(Table3[[#This Row],[Region]],managers5[],2,FALSE)</f>
        <v>#N/A</v>
      </c>
      <c r="U4698" t="s">
        <v>1957</v>
      </c>
      <c r="V4698" t="s">
        <v>1959</v>
      </c>
      <c r="W4698" t="s">
        <v>14</v>
      </c>
      <c r="X4698" t="s">
        <v>24</v>
      </c>
      <c r="Y4698" t="s">
        <v>16</v>
      </c>
      <c r="Z4698" t="s">
        <v>67</v>
      </c>
      <c r="AA4698" t="s">
        <v>423</v>
      </c>
      <c r="AB4698" t="s">
        <v>109</v>
      </c>
      <c r="AC4698">
        <v>0.55000000000000004</v>
      </c>
      <c r="AD4698" s="2">
        <v>40041</v>
      </c>
    </row>
    <row r="4699" spans="1:30" x14ac:dyDescent="0.35">
      <c r="A4699">
        <v>5972</v>
      </c>
      <c r="B4699">
        <v>5221</v>
      </c>
      <c r="C4699">
        <v>37157</v>
      </c>
      <c r="D4699" s="1">
        <v>40229</v>
      </c>
      <c r="E4699" t="s">
        <v>77</v>
      </c>
      <c r="F4699">
        <v>39</v>
      </c>
      <c r="G4699">
        <v>213</v>
      </c>
      <c r="H4699">
        <v>0.01</v>
      </c>
      <c r="I4699" t="s">
        <v>9</v>
      </c>
      <c r="J4699" s="8">
        <v>-71.09</v>
      </c>
      <c r="K4699" s="8">
        <f>IF(Table3[[#This Row],[Return Status]] = "Returned", 0, Table3[[#This Row],[Profit]])</f>
        <v>-71.09</v>
      </c>
      <c r="L4699" s="8" t="str">
        <f>IFERROR(VLOOKUP(Table3[[#This Row],[Order ID]],returns[[Order ID]:[Status]],2,FALSE), "")</f>
        <v/>
      </c>
      <c r="M4699">
        <v>5.28</v>
      </c>
      <c r="N4699">
        <v>5.0599999999999996</v>
      </c>
      <c r="O4699" t="s">
        <v>373</v>
      </c>
      <c r="P4699" t="s">
        <v>55</v>
      </c>
      <c r="Q4699">
        <v>35810</v>
      </c>
      <c r="R4699" t="s">
        <v>56</v>
      </c>
      <c r="S4699" t="s">
        <v>1978</v>
      </c>
      <c r="T4699" t="e">
        <f>VLOOKUP(Table3[[#This Row],[Region]],managers5[],2,FALSE)</f>
        <v>#N/A</v>
      </c>
      <c r="U4699" t="s">
        <v>1957</v>
      </c>
      <c r="V4699" t="s">
        <v>1959</v>
      </c>
      <c r="W4699" t="s">
        <v>14</v>
      </c>
      <c r="X4699" t="s">
        <v>24</v>
      </c>
      <c r="Y4699" t="s">
        <v>16</v>
      </c>
      <c r="Z4699" t="s">
        <v>30</v>
      </c>
      <c r="AA4699" t="s">
        <v>1818</v>
      </c>
      <c r="AB4699" t="s">
        <v>19</v>
      </c>
      <c r="AC4699">
        <v>0.37</v>
      </c>
      <c r="AD4699" s="2">
        <v>40231</v>
      </c>
    </row>
    <row r="4700" spans="1:30" x14ac:dyDescent="0.35">
      <c r="A4700">
        <v>7457</v>
      </c>
      <c r="B4700">
        <v>6605</v>
      </c>
      <c r="C4700">
        <v>47009</v>
      </c>
      <c r="D4700" s="1">
        <v>39968</v>
      </c>
      <c r="E4700" t="s">
        <v>41</v>
      </c>
      <c r="F4700">
        <v>32</v>
      </c>
      <c r="G4700">
        <v>1587.16</v>
      </c>
      <c r="H4700">
        <v>0.09</v>
      </c>
      <c r="I4700" t="s">
        <v>33</v>
      </c>
      <c r="J4700" s="8">
        <v>-22.33</v>
      </c>
      <c r="K4700" s="8">
        <f>IF(Table3[[#This Row],[Return Status]] = "Returned", 0, Table3[[#This Row],[Profit]])</f>
        <v>-22.33</v>
      </c>
      <c r="L4700" s="8" t="str">
        <f>IFERROR(VLOOKUP(Table3[[#This Row],[Order ID]],returns[[Order ID]:[Status]],2,FALSE), "")</f>
        <v/>
      </c>
      <c r="M4700">
        <v>49.99</v>
      </c>
      <c r="N4700">
        <v>19.989999999999998</v>
      </c>
      <c r="O4700" t="s">
        <v>1297</v>
      </c>
      <c r="P4700" t="s">
        <v>1384</v>
      </c>
      <c r="Q4700">
        <v>16602</v>
      </c>
      <c r="R4700" t="s">
        <v>37</v>
      </c>
      <c r="S4700" t="s">
        <v>1979</v>
      </c>
      <c r="T4700" t="e">
        <f>VLOOKUP(Table3[[#This Row],[Region]],managers5[],2,FALSE)</f>
        <v>#N/A</v>
      </c>
      <c r="U4700" t="s">
        <v>1956</v>
      </c>
      <c r="W4700" t="s">
        <v>14</v>
      </c>
      <c r="X4700" t="s">
        <v>15</v>
      </c>
      <c r="Y4700" t="s">
        <v>46</v>
      </c>
      <c r="Z4700" t="s">
        <v>47</v>
      </c>
      <c r="AA4700" t="s">
        <v>1605</v>
      </c>
      <c r="AB4700" t="s">
        <v>19</v>
      </c>
      <c r="AC4700">
        <v>0.45</v>
      </c>
      <c r="AD4700" s="2">
        <v>39970</v>
      </c>
    </row>
    <row r="4701" spans="1:30" x14ac:dyDescent="0.35">
      <c r="A4701">
        <v>1028</v>
      </c>
      <c r="B4701">
        <v>5243</v>
      </c>
      <c r="C4701">
        <v>37313</v>
      </c>
      <c r="D4701" s="1">
        <v>41092</v>
      </c>
      <c r="E4701" t="s">
        <v>8</v>
      </c>
      <c r="F4701">
        <v>17</v>
      </c>
      <c r="G4701">
        <v>908.41200000000003</v>
      </c>
      <c r="H4701">
        <v>7.0000000000000007E-2</v>
      </c>
      <c r="I4701" t="s">
        <v>33</v>
      </c>
      <c r="J4701" s="8">
        <v>-71.191999999999993</v>
      </c>
      <c r="K4701" s="8">
        <f>IF(Table3[[#This Row],[Return Status]] = "Returned", 0, Table3[[#This Row],[Profit]])</f>
        <v>-71.191999999999993</v>
      </c>
      <c r="L4701" s="8" t="str">
        <f>IFERROR(VLOOKUP(Table3[[#This Row],[Order ID]],returns[[Order ID]:[Status]],2,FALSE), "")</f>
        <v/>
      </c>
      <c r="M4701">
        <v>65.989999999999995</v>
      </c>
      <c r="N4701">
        <v>8.99</v>
      </c>
      <c r="O4701" t="s">
        <v>1104</v>
      </c>
      <c r="P4701" t="s">
        <v>43</v>
      </c>
      <c r="Q4701">
        <v>23111</v>
      </c>
      <c r="R4701" t="s">
        <v>44</v>
      </c>
      <c r="S4701" t="s">
        <v>1978</v>
      </c>
      <c r="T4701" t="e">
        <f>VLOOKUP(Table3[[#This Row],[Region]],managers5[],2,FALSE)</f>
        <v>#N/A</v>
      </c>
      <c r="U4701" t="s">
        <v>1957</v>
      </c>
      <c r="V4701" t="s">
        <v>1959</v>
      </c>
      <c r="W4701" t="s">
        <v>14</v>
      </c>
      <c r="X4701" t="s">
        <v>71</v>
      </c>
      <c r="Y4701" t="s">
        <v>46</v>
      </c>
      <c r="Z4701" t="s">
        <v>86</v>
      </c>
      <c r="AA4701" t="s">
        <v>231</v>
      </c>
      <c r="AB4701" t="s">
        <v>19</v>
      </c>
      <c r="AC4701">
        <v>0.57999999999999996</v>
      </c>
      <c r="AD4701" s="1">
        <v>41094</v>
      </c>
    </row>
    <row r="4702" spans="1:30" x14ac:dyDescent="0.35">
      <c r="A4702">
        <v>8069</v>
      </c>
      <c r="B4702">
        <v>6607</v>
      </c>
      <c r="C4702">
        <v>47011</v>
      </c>
      <c r="D4702" s="1">
        <v>39863</v>
      </c>
      <c r="E4702" t="s">
        <v>77</v>
      </c>
      <c r="F4702">
        <v>33</v>
      </c>
      <c r="G4702">
        <v>373.13</v>
      </c>
      <c r="H4702">
        <v>0.05</v>
      </c>
      <c r="I4702" t="s">
        <v>9</v>
      </c>
      <c r="J4702" s="8">
        <v>-35.26</v>
      </c>
      <c r="K4702" s="8">
        <f>IF(Table3[[#This Row],[Return Status]] = "Returned", 0, Table3[[#This Row],[Profit]])</f>
        <v>-35.26</v>
      </c>
      <c r="L4702" s="8" t="str">
        <f>IFERROR(VLOOKUP(Table3[[#This Row],[Order ID]],returns[[Order ID]:[Status]],2,FALSE), "")</f>
        <v/>
      </c>
      <c r="M4702">
        <v>11.29</v>
      </c>
      <c r="N4702">
        <v>5.03</v>
      </c>
      <c r="O4702" t="s">
        <v>851</v>
      </c>
      <c r="P4702" t="s">
        <v>11</v>
      </c>
      <c r="Q4702">
        <v>92243</v>
      </c>
      <c r="R4702" t="s">
        <v>12</v>
      </c>
      <c r="S4702" t="s">
        <v>1976</v>
      </c>
      <c r="T4702" t="e">
        <f>VLOOKUP(Table3[[#This Row],[Region]],managers5[],2,FALSE)</f>
        <v>#N/A</v>
      </c>
      <c r="U4702" t="s">
        <v>1955</v>
      </c>
      <c r="V4702" t="s">
        <v>1959</v>
      </c>
      <c r="W4702" t="s">
        <v>14</v>
      </c>
      <c r="X4702" t="s">
        <v>71</v>
      </c>
      <c r="Y4702" t="s">
        <v>16</v>
      </c>
      <c r="Z4702" t="s">
        <v>75</v>
      </c>
      <c r="AA4702" t="s">
        <v>637</v>
      </c>
      <c r="AB4702" t="s">
        <v>19</v>
      </c>
      <c r="AC4702">
        <v>0.59</v>
      </c>
      <c r="AD4702" s="2">
        <v>39865</v>
      </c>
    </row>
    <row r="4703" spans="1:30" x14ac:dyDescent="0.35">
      <c r="A4703">
        <v>5499</v>
      </c>
      <c r="B4703">
        <v>6608</v>
      </c>
      <c r="C4703">
        <v>47012</v>
      </c>
      <c r="D4703" s="1">
        <v>40311</v>
      </c>
      <c r="E4703" t="s">
        <v>32</v>
      </c>
      <c r="F4703">
        <v>35</v>
      </c>
      <c r="G4703">
        <v>584.41999999999996</v>
      </c>
      <c r="H4703">
        <v>0.08</v>
      </c>
      <c r="I4703" t="s">
        <v>33</v>
      </c>
      <c r="J4703" s="8">
        <v>-97.21</v>
      </c>
      <c r="K4703" s="8">
        <f>IF(Table3[[#This Row],[Return Status]] = "Returned", 0, Table3[[#This Row],[Profit]])</f>
        <v>-97.21</v>
      </c>
      <c r="L4703" s="8" t="str">
        <f>IFERROR(VLOOKUP(Table3[[#This Row],[Order ID]],returns[[Order ID]:[Status]],2,FALSE), "")</f>
        <v/>
      </c>
      <c r="M4703">
        <v>16.989999999999998</v>
      </c>
      <c r="N4703">
        <v>8.99</v>
      </c>
      <c r="O4703" t="s">
        <v>268</v>
      </c>
      <c r="P4703" t="s">
        <v>1384</v>
      </c>
      <c r="Q4703">
        <v>8002</v>
      </c>
      <c r="R4703" t="s">
        <v>37</v>
      </c>
      <c r="S4703" t="s">
        <v>1979</v>
      </c>
      <c r="T4703" t="e">
        <f>VLOOKUP(Table3[[#This Row],[Region]],managers5[],2,FALSE)</f>
        <v>#N/A</v>
      </c>
      <c r="U4703" t="s">
        <v>1956</v>
      </c>
      <c r="W4703" t="s">
        <v>14</v>
      </c>
      <c r="X4703" t="s">
        <v>15</v>
      </c>
      <c r="Y4703" t="s">
        <v>16</v>
      </c>
      <c r="Z4703" t="s">
        <v>106</v>
      </c>
      <c r="AA4703" t="s">
        <v>1523</v>
      </c>
      <c r="AB4703" t="s">
        <v>109</v>
      </c>
      <c r="AC4703">
        <v>0.56000000000000005</v>
      </c>
      <c r="AD4703" s="2">
        <v>40315</v>
      </c>
    </row>
    <row r="4704" spans="1:30" x14ac:dyDescent="0.35">
      <c r="A4704">
        <v>4893</v>
      </c>
      <c r="B4704">
        <v>6305</v>
      </c>
      <c r="C4704">
        <v>44613</v>
      </c>
      <c r="D4704" s="1">
        <v>40420</v>
      </c>
      <c r="E4704" t="s">
        <v>77</v>
      </c>
      <c r="F4704">
        <v>17</v>
      </c>
      <c r="G4704">
        <v>120.751</v>
      </c>
      <c r="H4704">
        <v>0.03</v>
      </c>
      <c r="I4704" t="s">
        <v>9</v>
      </c>
      <c r="J4704" s="8">
        <v>-71.39</v>
      </c>
      <c r="K4704" s="8">
        <f>IF(Table3[[#This Row],[Return Status]] = "Returned", 0, Table3[[#This Row],[Profit]])</f>
        <v>-71.39</v>
      </c>
      <c r="L4704" s="8" t="str">
        <f>IFERROR(VLOOKUP(Table3[[#This Row],[Order ID]],returns[[Order ID]:[Status]],2,FALSE), "")</f>
        <v/>
      </c>
      <c r="M4704">
        <v>7.99</v>
      </c>
      <c r="N4704">
        <v>5.03</v>
      </c>
      <c r="O4704" t="s">
        <v>236</v>
      </c>
      <c r="P4704" t="s">
        <v>64</v>
      </c>
      <c r="Q4704">
        <v>30080</v>
      </c>
      <c r="R4704" t="s">
        <v>65</v>
      </c>
      <c r="S4704" t="s">
        <v>1978</v>
      </c>
      <c r="T4704" t="e">
        <f>VLOOKUP(Table3[[#This Row],[Region]],managers5[],2,FALSE)</f>
        <v>#N/A</v>
      </c>
      <c r="U4704" t="s">
        <v>1957</v>
      </c>
      <c r="V4704" t="s">
        <v>1959</v>
      </c>
      <c r="W4704" t="s">
        <v>14</v>
      </c>
      <c r="X4704" t="s">
        <v>15</v>
      </c>
      <c r="Y4704" t="s">
        <v>46</v>
      </c>
      <c r="Z4704" t="s">
        <v>86</v>
      </c>
      <c r="AA4704" t="s">
        <v>890</v>
      </c>
      <c r="AB4704" t="s">
        <v>69</v>
      </c>
      <c r="AC4704">
        <v>0.6</v>
      </c>
      <c r="AD4704" s="2">
        <v>40421</v>
      </c>
    </row>
    <row r="4705" spans="1:30" x14ac:dyDescent="0.35">
      <c r="A4705">
        <v>26</v>
      </c>
      <c r="B4705">
        <v>4833</v>
      </c>
      <c r="C4705">
        <v>34400</v>
      </c>
      <c r="D4705" s="1">
        <v>41267</v>
      </c>
      <c r="E4705" t="s">
        <v>32</v>
      </c>
      <c r="F4705">
        <v>25</v>
      </c>
      <c r="G4705">
        <v>92.53</v>
      </c>
      <c r="H4705">
        <v>0.01</v>
      </c>
      <c r="I4705" t="s">
        <v>9</v>
      </c>
      <c r="J4705" s="8">
        <v>-71.52</v>
      </c>
      <c r="K4705" s="8">
        <f>IF(Table3[[#This Row],[Return Status]] = "Returned", 0, Table3[[#This Row],[Profit]])</f>
        <v>-71.52</v>
      </c>
      <c r="L4705" s="8" t="str">
        <f>IFERROR(VLOOKUP(Table3[[#This Row],[Order ID]],returns[[Order ID]:[Status]],2,FALSE), "")</f>
        <v/>
      </c>
      <c r="M4705">
        <v>3.57</v>
      </c>
      <c r="N4705">
        <v>4.17</v>
      </c>
      <c r="O4705" t="s">
        <v>89</v>
      </c>
      <c r="P4705" t="s">
        <v>90</v>
      </c>
      <c r="Q4705">
        <v>32780</v>
      </c>
      <c r="R4705" t="s">
        <v>56</v>
      </c>
      <c r="S4705" t="s">
        <v>1978</v>
      </c>
      <c r="T4705" t="e">
        <f>VLOOKUP(Table3[[#This Row],[Region]],managers5[],2,FALSE)</f>
        <v>#N/A</v>
      </c>
      <c r="U4705" t="s">
        <v>1957</v>
      </c>
      <c r="V4705" t="s">
        <v>1959</v>
      </c>
      <c r="W4705" t="s">
        <v>14</v>
      </c>
      <c r="X4705" t="s">
        <v>71</v>
      </c>
      <c r="Y4705" t="s">
        <v>16</v>
      </c>
      <c r="Z4705" t="s">
        <v>106</v>
      </c>
      <c r="AA4705" t="s">
        <v>108</v>
      </c>
      <c r="AB4705" t="s">
        <v>109</v>
      </c>
      <c r="AC4705">
        <v>0.59</v>
      </c>
      <c r="AD4705" s="1">
        <v>41271</v>
      </c>
    </row>
    <row r="4706" spans="1:30" x14ac:dyDescent="0.35">
      <c r="A4706">
        <v>2681</v>
      </c>
      <c r="B4706">
        <v>5155</v>
      </c>
      <c r="C4706">
        <v>36708</v>
      </c>
      <c r="D4706" s="1">
        <v>40805</v>
      </c>
      <c r="E4706" t="s">
        <v>8</v>
      </c>
      <c r="F4706">
        <v>46</v>
      </c>
      <c r="G4706">
        <v>636.5</v>
      </c>
      <c r="H4706">
        <v>0.01</v>
      </c>
      <c r="I4706" t="s">
        <v>9</v>
      </c>
      <c r="J4706" s="8">
        <v>-71.983800000000002</v>
      </c>
      <c r="K4706" s="8">
        <f>IF(Table3[[#This Row],[Return Status]] = "Returned", 0, Table3[[#This Row],[Profit]])</f>
        <v>-71.983800000000002</v>
      </c>
      <c r="L4706" s="8" t="str">
        <f>IFERROR(VLOOKUP(Table3[[#This Row],[Order ID]],returns[[Order ID]:[Status]],2,FALSE), "")</f>
        <v/>
      </c>
      <c r="M4706">
        <v>12.99</v>
      </c>
      <c r="N4706">
        <v>9.44</v>
      </c>
      <c r="O4706" t="s">
        <v>136</v>
      </c>
      <c r="P4706" t="s">
        <v>64</v>
      </c>
      <c r="Q4706">
        <v>30240</v>
      </c>
      <c r="R4706" t="s">
        <v>65</v>
      </c>
      <c r="S4706" t="s">
        <v>1978</v>
      </c>
      <c r="T4706" t="e">
        <f>VLOOKUP(Table3[[#This Row],[Region]],managers5[],2,FALSE)</f>
        <v>#N/A</v>
      </c>
      <c r="U4706" t="s">
        <v>1957</v>
      </c>
      <c r="V4706" t="s">
        <v>1959</v>
      </c>
      <c r="W4706" t="s">
        <v>14</v>
      </c>
      <c r="X4706" t="s">
        <v>71</v>
      </c>
      <c r="Y4706" t="s">
        <v>46</v>
      </c>
      <c r="Z4706" t="s">
        <v>124</v>
      </c>
      <c r="AA4706" t="s">
        <v>1676</v>
      </c>
      <c r="AB4706" t="s">
        <v>69</v>
      </c>
      <c r="AC4706">
        <v>0.39</v>
      </c>
      <c r="AD4706" s="1">
        <v>40807</v>
      </c>
    </row>
    <row r="4707" spans="1:30" x14ac:dyDescent="0.35">
      <c r="A4707">
        <v>7623</v>
      </c>
      <c r="B4707">
        <v>6018</v>
      </c>
      <c r="C4707">
        <v>42631</v>
      </c>
      <c r="D4707" s="1">
        <v>39942</v>
      </c>
      <c r="E4707" t="s">
        <v>77</v>
      </c>
      <c r="F4707">
        <v>44</v>
      </c>
      <c r="G4707">
        <v>287.22000000000003</v>
      </c>
      <c r="H4707">
        <v>0.06</v>
      </c>
      <c r="I4707" t="s">
        <v>9</v>
      </c>
      <c r="J4707" s="8">
        <v>-72.930000000000007</v>
      </c>
      <c r="K4707" s="8">
        <f>IF(Table3[[#This Row],[Return Status]] = "Returned", 0, Table3[[#This Row],[Profit]])</f>
        <v>-72.930000000000007</v>
      </c>
      <c r="L4707" s="8" t="str">
        <f>IFERROR(VLOOKUP(Table3[[#This Row],[Order ID]],returns[[Order ID]:[Status]],2,FALSE), "")</f>
        <v/>
      </c>
      <c r="M4707">
        <v>6.68</v>
      </c>
      <c r="N4707">
        <v>5.41</v>
      </c>
      <c r="O4707" t="s">
        <v>1710</v>
      </c>
      <c r="P4707" t="s">
        <v>43</v>
      </c>
      <c r="Q4707">
        <v>27203</v>
      </c>
      <c r="R4707" t="s">
        <v>44</v>
      </c>
      <c r="S4707" t="s">
        <v>1978</v>
      </c>
      <c r="T4707" t="e">
        <f>VLOOKUP(Table3[[#This Row],[Region]],managers5[],2,FALSE)</f>
        <v>#N/A</v>
      </c>
      <c r="U4707" t="s">
        <v>1957</v>
      </c>
      <c r="V4707" t="s">
        <v>1959</v>
      </c>
      <c r="W4707" t="s">
        <v>14</v>
      </c>
      <c r="X4707" t="s">
        <v>71</v>
      </c>
      <c r="Y4707" t="s">
        <v>16</v>
      </c>
      <c r="Z4707" t="s">
        <v>30</v>
      </c>
      <c r="AA4707" t="s">
        <v>353</v>
      </c>
      <c r="AB4707" t="s">
        <v>19</v>
      </c>
      <c r="AC4707">
        <v>0.37</v>
      </c>
      <c r="AD4707" s="2">
        <v>39943</v>
      </c>
    </row>
    <row r="4708" spans="1:30" x14ac:dyDescent="0.35">
      <c r="A4708">
        <v>5044</v>
      </c>
      <c r="B4708">
        <v>7512</v>
      </c>
      <c r="C4708">
        <v>53605</v>
      </c>
      <c r="D4708" s="1">
        <v>40393</v>
      </c>
      <c r="E4708" t="s">
        <v>20</v>
      </c>
      <c r="F4708">
        <v>1</v>
      </c>
      <c r="G4708">
        <v>74.31</v>
      </c>
      <c r="H4708">
        <v>7.0000000000000007E-2</v>
      </c>
      <c r="I4708" t="s">
        <v>9</v>
      </c>
      <c r="J4708" s="8">
        <v>-73.099999999999994</v>
      </c>
      <c r="K4708" s="8">
        <f>IF(Table3[[#This Row],[Return Status]] = "Returned", 0, Table3[[#This Row],[Profit]])</f>
        <v>-73.099999999999994</v>
      </c>
      <c r="L4708" s="8" t="str">
        <f>IFERROR(VLOOKUP(Table3[[#This Row],[Order ID]],returns[[Order ID]:[Status]],2,FALSE), "")</f>
        <v/>
      </c>
      <c r="M4708">
        <v>41.47</v>
      </c>
      <c r="N4708">
        <v>34.200000000000003</v>
      </c>
      <c r="O4708" t="s">
        <v>953</v>
      </c>
      <c r="P4708" t="s">
        <v>55</v>
      </c>
      <c r="Q4708">
        <v>35630</v>
      </c>
      <c r="R4708" t="s">
        <v>56</v>
      </c>
      <c r="S4708" t="s">
        <v>1978</v>
      </c>
      <c r="T4708" t="e">
        <f>VLOOKUP(Table3[[#This Row],[Region]],managers5[],2,FALSE)</f>
        <v>#N/A</v>
      </c>
      <c r="U4708" t="s">
        <v>1957</v>
      </c>
      <c r="V4708" t="s">
        <v>1959</v>
      </c>
      <c r="W4708" t="s">
        <v>14</v>
      </c>
      <c r="X4708" t="s">
        <v>39</v>
      </c>
      <c r="Y4708" t="s">
        <v>50</v>
      </c>
      <c r="Z4708" t="s">
        <v>61</v>
      </c>
      <c r="AA4708" t="s">
        <v>1124</v>
      </c>
      <c r="AB4708" t="s">
        <v>35</v>
      </c>
      <c r="AC4708">
        <v>0.73</v>
      </c>
      <c r="AD4708" s="2">
        <v>40395</v>
      </c>
    </row>
    <row r="4709" spans="1:30" x14ac:dyDescent="0.35">
      <c r="A4709">
        <v>5360</v>
      </c>
      <c r="B4709">
        <v>6398</v>
      </c>
      <c r="C4709">
        <v>45413</v>
      </c>
      <c r="D4709" s="1">
        <v>40337</v>
      </c>
      <c r="E4709" t="s">
        <v>77</v>
      </c>
      <c r="F4709">
        <v>18</v>
      </c>
      <c r="G4709">
        <v>85.74</v>
      </c>
      <c r="H4709">
        <v>0.03</v>
      </c>
      <c r="I4709" t="s">
        <v>9</v>
      </c>
      <c r="J4709" s="8">
        <v>-73.5655</v>
      </c>
      <c r="K4709" s="8">
        <f>IF(Table3[[#This Row],[Return Status]] = "Returned", 0, Table3[[#This Row],[Profit]])</f>
        <v>-73.5655</v>
      </c>
      <c r="L4709" s="8" t="str">
        <f>IFERROR(VLOOKUP(Table3[[#This Row],[Order ID]],returns[[Order ID]:[Status]],2,FALSE), "")</f>
        <v/>
      </c>
      <c r="M4709">
        <v>4.38</v>
      </c>
      <c r="N4709">
        <v>6.21</v>
      </c>
      <c r="O4709" t="s">
        <v>1211</v>
      </c>
      <c r="P4709" t="s">
        <v>55</v>
      </c>
      <c r="Q4709">
        <v>34142</v>
      </c>
      <c r="R4709" t="s">
        <v>56</v>
      </c>
      <c r="S4709" t="s">
        <v>1978</v>
      </c>
      <c r="T4709" t="e">
        <f>VLOOKUP(Table3[[#This Row],[Region]],managers5[],2,FALSE)</f>
        <v>#N/A</v>
      </c>
      <c r="U4709" t="s">
        <v>1957</v>
      </c>
      <c r="V4709" t="s">
        <v>1959</v>
      </c>
      <c r="W4709" t="s">
        <v>14</v>
      </c>
      <c r="X4709" t="s">
        <v>15</v>
      </c>
      <c r="Y4709" t="s">
        <v>16</v>
      </c>
      <c r="Z4709" t="s">
        <v>17</v>
      </c>
      <c r="AA4709" t="s">
        <v>1738</v>
      </c>
      <c r="AB4709" t="s">
        <v>19</v>
      </c>
      <c r="AC4709">
        <v>0.37</v>
      </c>
      <c r="AD4709" s="2">
        <v>40338</v>
      </c>
    </row>
    <row r="4710" spans="1:30" x14ac:dyDescent="0.35">
      <c r="A4710">
        <v>6246</v>
      </c>
      <c r="B4710">
        <v>4078</v>
      </c>
      <c r="C4710">
        <v>29058</v>
      </c>
      <c r="D4710" s="1">
        <v>40181</v>
      </c>
      <c r="E4710" t="s">
        <v>77</v>
      </c>
      <c r="F4710">
        <v>41</v>
      </c>
      <c r="G4710">
        <v>1011.67</v>
      </c>
      <c r="H4710">
        <v>0.04</v>
      </c>
      <c r="I4710" t="s">
        <v>9</v>
      </c>
      <c r="J4710" s="8">
        <v>-74.64</v>
      </c>
      <c r="K4710" s="8">
        <f>IF(Table3[[#This Row],[Return Status]] = "Returned", 0, Table3[[#This Row],[Profit]])</f>
        <v>-74.64</v>
      </c>
      <c r="L4710" s="8" t="str">
        <f>IFERROR(VLOOKUP(Table3[[#This Row],[Order ID]],returns[[Order ID]:[Status]],2,FALSE), "")</f>
        <v/>
      </c>
      <c r="M4710">
        <v>24.98</v>
      </c>
      <c r="N4710">
        <v>8.7899999999999991</v>
      </c>
      <c r="O4710" t="s">
        <v>693</v>
      </c>
      <c r="P4710" t="s">
        <v>324</v>
      </c>
      <c r="Q4710">
        <v>33614</v>
      </c>
      <c r="R4710" t="s">
        <v>56</v>
      </c>
      <c r="S4710" t="s">
        <v>1978</v>
      </c>
      <c r="T4710" t="e">
        <f>VLOOKUP(Table3[[#This Row],[Region]],managers5[],2,FALSE)</f>
        <v>#N/A</v>
      </c>
      <c r="U4710" t="s">
        <v>1957</v>
      </c>
      <c r="V4710" t="s">
        <v>1959</v>
      </c>
      <c r="W4710" t="s">
        <v>14</v>
      </c>
      <c r="X4710" t="s">
        <v>39</v>
      </c>
      <c r="Y4710" t="s">
        <v>16</v>
      </c>
      <c r="Z4710" t="s">
        <v>75</v>
      </c>
      <c r="AA4710" t="s">
        <v>778</v>
      </c>
      <c r="AB4710" t="s">
        <v>19</v>
      </c>
      <c r="AC4710">
        <v>0.66</v>
      </c>
      <c r="AD4710" s="2">
        <v>40181</v>
      </c>
    </row>
    <row r="4711" spans="1:30" x14ac:dyDescent="0.35">
      <c r="A4711">
        <v>3930</v>
      </c>
      <c r="B4711">
        <v>1621</v>
      </c>
      <c r="C4711">
        <v>11719</v>
      </c>
      <c r="D4711" s="1">
        <v>40579</v>
      </c>
      <c r="E4711" t="s">
        <v>8</v>
      </c>
      <c r="F4711">
        <v>30</v>
      </c>
      <c r="G4711">
        <v>616.01</v>
      </c>
      <c r="H4711">
        <v>0.09</v>
      </c>
      <c r="I4711" t="s">
        <v>9</v>
      </c>
      <c r="J4711" s="8">
        <v>-74.88</v>
      </c>
      <c r="K4711" s="8">
        <f>IF(Table3[[#This Row],[Return Status]] = "Returned", 0, Table3[[#This Row],[Profit]])</f>
        <v>-74.88</v>
      </c>
      <c r="L4711" s="8" t="str">
        <f>IFERROR(VLOOKUP(Table3[[#This Row],[Order ID]],returns[[Order ID]:[Status]],2,FALSE), "")</f>
        <v/>
      </c>
      <c r="M4711">
        <v>21.38</v>
      </c>
      <c r="N4711">
        <v>8.99</v>
      </c>
      <c r="O4711" t="s">
        <v>1437</v>
      </c>
      <c r="P4711" t="s">
        <v>120</v>
      </c>
      <c r="Q4711">
        <v>72113</v>
      </c>
      <c r="R4711" t="s">
        <v>56</v>
      </c>
      <c r="S4711" t="s">
        <v>1978</v>
      </c>
      <c r="T4711" t="e">
        <f>VLOOKUP(Table3[[#This Row],[Region]],managers5[],2,FALSE)</f>
        <v>#N/A</v>
      </c>
      <c r="U4711" t="s">
        <v>1957</v>
      </c>
      <c r="V4711" t="s">
        <v>1959</v>
      </c>
      <c r="W4711" t="s">
        <v>14</v>
      </c>
      <c r="X4711" t="s">
        <v>24</v>
      </c>
      <c r="Y4711" t="s">
        <v>16</v>
      </c>
      <c r="Z4711" t="s">
        <v>106</v>
      </c>
      <c r="AA4711" t="s">
        <v>367</v>
      </c>
      <c r="AB4711" t="s">
        <v>109</v>
      </c>
      <c r="AC4711">
        <v>0.59</v>
      </c>
      <c r="AD4711" s="1">
        <v>40579</v>
      </c>
    </row>
    <row r="4712" spans="1:30" x14ac:dyDescent="0.35">
      <c r="A4712">
        <v>2493</v>
      </c>
      <c r="B4712">
        <v>6619</v>
      </c>
      <c r="C4712">
        <v>47106</v>
      </c>
      <c r="D4712" s="1">
        <v>40841</v>
      </c>
      <c r="E4712" t="s">
        <v>20</v>
      </c>
      <c r="F4712">
        <v>37</v>
      </c>
      <c r="G4712">
        <v>2192.63</v>
      </c>
      <c r="H4712">
        <v>0.05</v>
      </c>
      <c r="I4712" t="s">
        <v>9</v>
      </c>
      <c r="J4712" s="8">
        <v>660.06</v>
      </c>
      <c r="K4712" s="8">
        <f>IF(Table3[[#This Row],[Return Status]] = "Returned", 0, Table3[[#This Row],[Profit]])</f>
        <v>660.06</v>
      </c>
      <c r="L4712" s="8" t="str">
        <f>IFERROR(VLOOKUP(Table3[[#This Row],[Order ID]],returns[[Order ID]:[Status]],2,FALSE), "")</f>
        <v/>
      </c>
      <c r="M4712">
        <v>59.98</v>
      </c>
      <c r="N4712">
        <v>3.99</v>
      </c>
      <c r="O4712" t="s">
        <v>885</v>
      </c>
      <c r="P4712" t="s">
        <v>1384</v>
      </c>
      <c r="Q4712">
        <v>7410</v>
      </c>
      <c r="R4712" t="s">
        <v>37</v>
      </c>
      <c r="S4712" t="s">
        <v>1979</v>
      </c>
      <c r="T4712" t="e">
        <f>VLOOKUP(Table3[[#This Row],[Region]],managers5[],2,FALSE)</f>
        <v>#N/A</v>
      </c>
      <c r="U4712" t="s">
        <v>1956</v>
      </c>
      <c r="W4712" t="s">
        <v>14</v>
      </c>
      <c r="X4712" t="s">
        <v>24</v>
      </c>
      <c r="Y4712" t="s">
        <v>16</v>
      </c>
      <c r="Z4712" t="s">
        <v>83</v>
      </c>
      <c r="AA4712" t="s">
        <v>1272</v>
      </c>
      <c r="AB4712" t="s">
        <v>19</v>
      </c>
      <c r="AC4712">
        <v>0.56999999999999995</v>
      </c>
      <c r="AD4712" s="1">
        <v>40843</v>
      </c>
    </row>
    <row r="4713" spans="1:30" x14ac:dyDescent="0.35">
      <c r="A4713">
        <v>2494</v>
      </c>
      <c r="B4713">
        <v>6620</v>
      </c>
      <c r="C4713">
        <v>47106</v>
      </c>
      <c r="D4713" s="1">
        <v>40841</v>
      </c>
      <c r="E4713" t="s">
        <v>20</v>
      </c>
      <c r="F4713">
        <v>40</v>
      </c>
      <c r="G4713">
        <v>6618.4570000000003</v>
      </c>
      <c r="H4713">
        <v>0.1</v>
      </c>
      <c r="I4713" t="s">
        <v>9</v>
      </c>
      <c r="J4713" s="8">
        <v>1489.9590000000001</v>
      </c>
      <c r="K4713" s="8">
        <f>IF(Table3[[#This Row],[Return Status]] = "Returned", 0, Table3[[#This Row],[Profit]])</f>
        <v>1489.9590000000001</v>
      </c>
      <c r="L4713" s="8" t="str">
        <f>IFERROR(VLOOKUP(Table3[[#This Row],[Order ID]],returns[[Order ID]:[Status]],2,FALSE), "")</f>
        <v/>
      </c>
      <c r="M4713">
        <v>205.99</v>
      </c>
      <c r="N4713">
        <v>5.99</v>
      </c>
      <c r="O4713" t="s">
        <v>885</v>
      </c>
      <c r="P4713" t="s">
        <v>131</v>
      </c>
      <c r="Q4713">
        <v>4092</v>
      </c>
      <c r="R4713" t="s">
        <v>132</v>
      </c>
      <c r="S4713" t="s">
        <v>1979</v>
      </c>
      <c r="T4713" t="e">
        <f>VLOOKUP(Table3[[#This Row],[Region]],managers5[],2,FALSE)</f>
        <v>#N/A</v>
      </c>
      <c r="U4713" t="s">
        <v>1956</v>
      </c>
      <c r="W4713" t="s">
        <v>14</v>
      </c>
      <c r="X4713" t="s">
        <v>24</v>
      </c>
      <c r="Y4713" t="s">
        <v>46</v>
      </c>
      <c r="Z4713" t="s">
        <v>86</v>
      </c>
      <c r="AA4713">
        <v>3285</v>
      </c>
      <c r="AB4713" t="s">
        <v>19</v>
      </c>
      <c r="AC4713">
        <v>0.59</v>
      </c>
      <c r="AD4713" s="1">
        <v>40843</v>
      </c>
    </row>
    <row r="4714" spans="1:30" x14ac:dyDescent="0.35">
      <c r="A4714">
        <v>2728</v>
      </c>
      <c r="B4714">
        <v>6625</v>
      </c>
      <c r="C4714">
        <v>47109</v>
      </c>
      <c r="D4714" s="1">
        <v>40797</v>
      </c>
      <c r="E4714" t="s">
        <v>77</v>
      </c>
      <c r="F4714">
        <v>47</v>
      </c>
      <c r="G4714">
        <v>6131.54</v>
      </c>
      <c r="H4714">
        <v>0.06</v>
      </c>
      <c r="I4714" t="s">
        <v>9</v>
      </c>
      <c r="J4714" s="8">
        <v>1844.96</v>
      </c>
      <c r="K4714" s="8">
        <f>IF(Table3[[#This Row],[Return Status]] = "Returned", 0, Table3[[#This Row],[Profit]])</f>
        <v>0</v>
      </c>
      <c r="L4714" s="8" t="str">
        <f>IFERROR(VLOOKUP(Table3[[#This Row],[Order ID]],returns[[Order ID]:[Status]],2,FALSE), "")</f>
        <v>Returned</v>
      </c>
      <c r="M4714">
        <v>128.24</v>
      </c>
      <c r="N4714">
        <v>12.65</v>
      </c>
      <c r="O4714" t="s">
        <v>1270</v>
      </c>
      <c r="P4714" t="s">
        <v>131</v>
      </c>
      <c r="Q4714">
        <v>21403</v>
      </c>
      <c r="R4714" t="s">
        <v>132</v>
      </c>
      <c r="S4714" t="s">
        <v>1979</v>
      </c>
      <c r="T4714" t="e">
        <f>VLOOKUP(Table3[[#This Row],[Region]],managers5[],2,FALSE)</f>
        <v>#N/A</v>
      </c>
      <c r="U4714" t="s">
        <v>1956</v>
      </c>
      <c r="W4714" t="s">
        <v>14</v>
      </c>
      <c r="X4714" t="s">
        <v>15</v>
      </c>
      <c r="Y4714" t="s">
        <v>50</v>
      </c>
      <c r="Z4714" t="s">
        <v>72</v>
      </c>
      <c r="AA4714" t="s">
        <v>595</v>
      </c>
      <c r="AB4714" t="s">
        <v>69</v>
      </c>
      <c r="AD4714" s="1">
        <v>40799</v>
      </c>
    </row>
    <row r="4715" spans="1:30" x14ac:dyDescent="0.35">
      <c r="A4715">
        <v>3990</v>
      </c>
      <c r="B4715">
        <v>6626</v>
      </c>
      <c r="C4715">
        <v>47136</v>
      </c>
      <c r="D4715" s="1">
        <v>40567</v>
      </c>
      <c r="E4715" t="s">
        <v>20</v>
      </c>
      <c r="F4715">
        <v>18</v>
      </c>
      <c r="G4715">
        <v>89.99</v>
      </c>
      <c r="H4715">
        <v>0</v>
      </c>
      <c r="I4715" t="s">
        <v>9</v>
      </c>
      <c r="J4715" s="8">
        <v>18.954999999999998</v>
      </c>
      <c r="K4715" s="8">
        <f>IF(Table3[[#This Row],[Return Status]] = "Returned", 0, Table3[[#This Row],[Profit]])</f>
        <v>18.954999999999998</v>
      </c>
      <c r="L4715" s="8" t="str">
        <f>IFERROR(VLOOKUP(Table3[[#This Row],[Order ID]],returns[[Order ID]:[Status]],2,FALSE), "")</f>
        <v/>
      </c>
      <c r="M4715">
        <v>4.82</v>
      </c>
      <c r="N4715">
        <v>1.49</v>
      </c>
      <c r="O4715" t="s">
        <v>1545</v>
      </c>
      <c r="P4715" t="s">
        <v>134</v>
      </c>
      <c r="Q4715">
        <v>1718</v>
      </c>
      <c r="R4715" t="s">
        <v>135</v>
      </c>
      <c r="S4715" t="s">
        <v>1979</v>
      </c>
      <c r="T4715" t="e">
        <f>VLOOKUP(Table3[[#This Row],[Region]],managers5[],2,FALSE)</f>
        <v>#N/A</v>
      </c>
      <c r="U4715" t="s">
        <v>1956</v>
      </c>
      <c r="W4715" t="s">
        <v>14</v>
      </c>
      <c r="X4715" t="s">
        <v>15</v>
      </c>
      <c r="Y4715" t="s">
        <v>16</v>
      </c>
      <c r="Z4715" t="s">
        <v>17</v>
      </c>
      <c r="AA4715" t="s">
        <v>1271</v>
      </c>
      <c r="AB4715" t="s">
        <v>19</v>
      </c>
      <c r="AC4715">
        <v>0.36</v>
      </c>
      <c r="AD4715" s="1">
        <v>40569</v>
      </c>
    </row>
    <row r="4716" spans="1:30" x14ac:dyDescent="0.35">
      <c r="A4716">
        <v>8295</v>
      </c>
      <c r="B4716">
        <v>6627</v>
      </c>
      <c r="C4716">
        <v>47138</v>
      </c>
      <c r="D4716" s="1">
        <v>39822</v>
      </c>
      <c r="E4716" t="s">
        <v>32</v>
      </c>
      <c r="F4716">
        <v>1</v>
      </c>
      <c r="G4716">
        <v>107.95</v>
      </c>
      <c r="H4716">
        <v>0.04</v>
      </c>
      <c r="I4716" t="s">
        <v>9</v>
      </c>
      <c r="J4716" s="8">
        <v>-506.30799999999999</v>
      </c>
      <c r="K4716" s="8">
        <f>IF(Table3[[#This Row],[Return Status]] = "Returned", 0, Table3[[#This Row],[Profit]])</f>
        <v>0</v>
      </c>
      <c r="L4716" s="8" t="str">
        <f>IFERROR(VLOOKUP(Table3[[#This Row],[Order ID]],returns[[Order ID]:[Status]],2,FALSE), "")</f>
        <v>Returned</v>
      </c>
      <c r="M4716">
        <v>125.99</v>
      </c>
      <c r="N4716">
        <v>8.99</v>
      </c>
      <c r="O4716" t="s">
        <v>551</v>
      </c>
      <c r="P4716" t="s">
        <v>1384</v>
      </c>
      <c r="Q4716">
        <v>19406</v>
      </c>
      <c r="R4716" t="s">
        <v>37</v>
      </c>
      <c r="S4716" t="s">
        <v>1979</v>
      </c>
      <c r="T4716" t="e">
        <f>VLOOKUP(Table3[[#This Row],[Region]],managers5[],2,FALSE)</f>
        <v>#N/A</v>
      </c>
      <c r="U4716" t="s">
        <v>1956</v>
      </c>
      <c r="W4716" t="s">
        <v>14</v>
      </c>
      <c r="X4716" t="s">
        <v>71</v>
      </c>
      <c r="Y4716" t="s">
        <v>46</v>
      </c>
      <c r="Z4716" t="s">
        <v>86</v>
      </c>
      <c r="AA4716" t="s">
        <v>619</v>
      </c>
      <c r="AB4716" t="s">
        <v>19</v>
      </c>
      <c r="AC4716">
        <v>0.59</v>
      </c>
      <c r="AD4716" s="2">
        <v>39829</v>
      </c>
    </row>
    <row r="4717" spans="1:30" x14ac:dyDescent="0.35">
      <c r="A4717">
        <v>5894</v>
      </c>
      <c r="B4717">
        <v>6630</v>
      </c>
      <c r="C4717">
        <v>47169</v>
      </c>
      <c r="D4717" s="1">
        <v>40240</v>
      </c>
      <c r="E4717" t="s">
        <v>20</v>
      </c>
      <c r="F4717">
        <v>15</v>
      </c>
      <c r="G4717">
        <v>803.26699999999903</v>
      </c>
      <c r="H4717">
        <v>0.06</v>
      </c>
      <c r="I4717" t="s">
        <v>9</v>
      </c>
      <c r="J4717" s="8">
        <v>-19.965</v>
      </c>
      <c r="K4717" s="8">
        <f>IF(Table3[[#This Row],[Return Status]] = "Returned", 0, Table3[[#This Row],[Profit]])</f>
        <v>-19.965</v>
      </c>
      <c r="L4717" s="8" t="str">
        <f>IFERROR(VLOOKUP(Table3[[#This Row],[Order ID]],returns[[Order ID]:[Status]],2,FALSE), "")</f>
        <v/>
      </c>
      <c r="M4717">
        <v>65.989999999999995</v>
      </c>
      <c r="N4717">
        <v>5.26</v>
      </c>
      <c r="O4717" t="s">
        <v>808</v>
      </c>
      <c r="P4717" t="s">
        <v>131</v>
      </c>
      <c r="Q4717">
        <v>4038</v>
      </c>
      <c r="R4717" t="s">
        <v>132</v>
      </c>
      <c r="S4717" t="s">
        <v>1979</v>
      </c>
      <c r="T4717" t="e">
        <f>VLOOKUP(Table3[[#This Row],[Region]],managers5[],2,FALSE)</f>
        <v>#N/A</v>
      </c>
      <c r="U4717" t="s">
        <v>1956</v>
      </c>
      <c r="W4717" t="s">
        <v>14</v>
      </c>
      <c r="X4717" t="s">
        <v>24</v>
      </c>
      <c r="Y4717" t="s">
        <v>46</v>
      </c>
      <c r="Z4717" t="s">
        <v>86</v>
      </c>
      <c r="AA4717">
        <v>8860</v>
      </c>
      <c r="AB4717" t="s">
        <v>19</v>
      </c>
      <c r="AC4717">
        <v>0.56000000000000005</v>
      </c>
      <c r="AD4717" s="2">
        <v>40241</v>
      </c>
    </row>
    <row r="4718" spans="1:30" x14ac:dyDescent="0.35">
      <c r="A4718">
        <v>3440</v>
      </c>
      <c r="B4718">
        <v>6334</v>
      </c>
      <c r="C4718">
        <v>44871</v>
      </c>
      <c r="D4718" s="1">
        <v>40666</v>
      </c>
      <c r="E4718" t="s">
        <v>41</v>
      </c>
      <c r="F4718">
        <v>27</v>
      </c>
      <c r="G4718">
        <v>94.46</v>
      </c>
      <c r="H4718">
        <v>0.02</v>
      </c>
      <c r="I4718" t="s">
        <v>9</v>
      </c>
      <c r="J4718" s="8">
        <v>-75.09</v>
      </c>
      <c r="K4718" s="8">
        <f>IF(Table3[[#This Row],[Return Status]] = "Returned", 0, Table3[[#This Row],[Profit]])</f>
        <v>-75.09</v>
      </c>
      <c r="L4718" s="8" t="str">
        <f>IFERROR(VLOOKUP(Table3[[#This Row],[Order ID]],returns[[Order ID]:[Status]],2,FALSE), "")</f>
        <v/>
      </c>
      <c r="M4718">
        <v>3.28</v>
      </c>
      <c r="N4718">
        <v>4.2</v>
      </c>
      <c r="O4718" t="s">
        <v>1205</v>
      </c>
      <c r="P4718" t="s">
        <v>55</v>
      </c>
      <c r="Q4718">
        <v>72022</v>
      </c>
      <c r="R4718" t="s">
        <v>56</v>
      </c>
      <c r="S4718" t="s">
        <v>1978</v>
      </c>
      <c r="T4718" t="e">
        <f>VLOOKUP(Table3[[#This Row],[Region]],managers5[],2,FALSE)</f>
        <v>#N/A</v>
      </c>
      <c r="U4718" t="s">
        <v>1957</v>
      </c>
      <c r="V4718" t="s">
        <v>1959</v>
      </c>
      <c r="W4718" t="s">
        <v>14</v>
      </c>
      <c r="X4718" t="s">
        <v>24</v>
      </c>
      <c r="Y4718" t="s">
        <v>16</v>
      </c>
      <c r="Z4718" t="s">
        <v>106</v>
      </c>
      <c r="AA4718" t="s">
        <v>1765</v>
      </c>
      <c r="AB4718" t="s">
        <v>35</v>
      </c>
      <c r="AC4718">
        <v>0.56000000000000005</v>
      </c>
      <c r="AD4718" s="1">
        <v>40668</v>
      </c>
    </row>
    <row r="4719" spans="1:30" x14ac:dyDescent="0.35">
      <c r="A4719">
        <v>5790</v>
      </c>
      <c r="B4719">
        <v>6255</v>
      </c>
      <c r="C4719">
        <v>44290</v>
      </c>
      <c r="D4719" s="1">
        <v>40258</v>
      </c>
      <c r="E4719" t="s">
        <v>20</v>
      </c>
      <c r="F4719">
        <v>41</v>
      </c>
      <c r="G4719">
        <v>276.64999999999998</v>
      </c>
      <c r="H4719">
        <v>0.02</v>
      </c>
      <c r="I4719" t="s">
        <v>9</v>
      </c>
      <c r="J4719" s="8">
        <v>-75.28</v>
      </c>
      <c r="K4719" s="8">
        <f>IF(Table3[[#This Row],[Return Status]] = "Returned", 0, Table3[[#This Row],[Profit]])</f>
        <v>-75.28</v>
      </c>
      <c r="L4719" s="8" t="str">
        <f>IFERROR(VLOOKUP(Table3[[#This Row],[Order ID]],returns[[Order ID]:[Status]],2,FALSE), "")</f>
        <v/>
      </c>
      <c r="M4719">
        <v>6.48</v>
      </c>
      <c r="N4719">
        <v>5.87</v>
      </c>
      <c r="O4719" t="s">
        <v>1531</v>
      </c>
      <c r="P4719" t="s">
        <v>64</v>
      </c>
      <c r="Q4719">
        <v>30904</v>
      </c>
      <c r="R4719" t="s">
        <v>65</v>
      </c>
      <c r="S4719" t="s">
        <v>1978</v>
      </c>
      <c r="T4719" t="e">
        <f>VLOOKUP(Table3[[#This Row],[Region]],managers5[],2,FALSE)</f>
        <v>#N/A</v>
      </c>
      <c r="U4719" t="s">
        <v>1957</v>
      </c>
      <c r="V4719" t="s">
        <v>1959</v>
      </c>
      <c r="W4719" t="s">
        <v>14</v>
      </c>
      <c r="X4719" t="s">
        <v>71</v>
      </c>
      <c r="Y4719" t="s">
        <v>16</v>
      </c>
      <c r="Z4719" t="s">
        <v>30</v>
      </c>
      <c r="AA4719" t="s">
        <v>1828</v>
      </c>
      <c r="AB4719" t="s">
        <v>19</v>
      </c>
      <c r="AC4719">
        <v>0.37</v>
      </c>
      <c r="AD4719" s="2">
        <v>40260</v>
      </c>
    </row>
    <row r="4720" spans="1:30" x14ac:dyDescent="0.35">
      <c r="A4720">
        <v>6265</v>
      </c>
      <c r="B4720">
        <v>6637</v>
      </c>
      <c r="C4720">
        <v>47201</v>
      </c>
      <c r="D4720" s="1">
        <v>40175</v>
      </c>
      <c r="E4720" t="s">
        <v>41</v>
      </c>
      <c r="F4720">
        <v>18</v>
      </c>
      <c r="G4720">
        <v>99.55</v>
      </c>
      <c r="H4720">
        <v>0.03</v>
      </c>
      <c r="I4720" t="s">
        <v>33</v>
      </c>
      <c r="J4720" s="8">
        <v>-60.9</v>
      </c>
      <c r="K4720" s="8">
        <f>IF(Table3[[#This Row],[Return Status]] = "Returned", 0, Table3[[#This Row],[Profit]])</f>
        <v>-60.9</v>
      </c>
      <c r="L4720" s="8" t="str">
        <f>IFERROR(VLOOKUP(Table3[[#This Row],[Order ID]],returns[[Order ID]:[Status]],2,FALSE), "")</f>
        <v/>
      </c>
      <c r="M4720">
        <v>4.9800000000000004</v>
      </c>
      <c r="N4720">
        <v>4.62</v>
      </c>
      <c r="O4720" t="s">
        <v>879</v>
      </c>
      <c r="P4720" t="s">
        <v>11</v>
      </c>
      <c r="Q4720">
        <v>90210</v>
      </c>
      <c r="R4720" t="s">
        <v>12</v>
      </c>
      <c r="S4720" t="s">
        <v>1976</v>
      </c>
      <c r="T4720" t="e">
        <f>VLOOKUP(Table3[[#This Row],[Region]],managers5[],2,FALSE)</f>
        <v>#N/A</v>
      </c>
      <c r="U4720" t="s">
        <v>1955</v>
      </c>
      <c r="V4720" t="s">
        <v>1959</v>
      </c>
      <c r="W4720" t="s">
        <v>14</v>
      </c>
      <c r="X4720" t="s">
        <v>71</v>
      </c>
      <c r="Y4720" t="s">
        <v>46</v>
      </c>
      <c r="Z4720" t="s">
        <v>47</v>
      </c>
      <c r="AA4720" t="s">
        <v>1234</v>
      </c>
      <c r="AB4720" t="s">
        <v>109</v>
      </c>
      <c r="AC4720">
        <v>0.64</v>
      </c>
      <c r="AD4720" s="2">
        <v>40176</v>
      </c>
    </row>
    <row r="4721" spans="1:30" x14ac:dyDescent="0.35">
      <c r="A4721">
        <v>6157</v>
      </c>
      <c r="B4721">
        <v>1180</v>
      </c>
      <c r="C4721">
        <v>8642</v>
      </c>
      <c r="D4721" s="1">
        <v>40194</v>
      </c>
      <c r="E4721" t="s">
        <v>77</v>
      </c>
      <c r="F4721">
        <v>26</v>
      </c>
      <c r="G4721">
        <v>151.05000000000001</v>
      </c>
      <c r="H4721">
        <v>0.09</v>
      </c>
      <c r="I4721" t="s">
        <v>9</v>
      </c>
      <c r="J4721" s="8">
        <v>-76.141499999999994</v>
      </c>
      <c r="K4721" s="8">
        <f>IF(Table3[[#This Row],[Return Status]] = "Returned", 0, Table3[[#This Row],[Profit]])</f>
        <v>-76.141499999999994</v>
      </c>
      <c r="L4721" s="8" t="str">
        <f>IFERROR(VLOOKUP(Table3[[#This Row],[Order ID]],returns[[Order ID]:[Status]],2,FALSE), "")</f>
        <v/>
      </c>
      <c r="M4721">
        <v>5.8</v>
      </c>
      <c r="N4721">
        <v>5.59</v>
      </c>
      <c r="O4721" t="s">
        <v>561</v>
      </c>
      <c r="P4721" t="s">
        <v>64</v>
      </c>
      <c r="Q4721">
        <v>30605</v>
      </c>
      <c r="R4721" t="s">
        <v>65</v>
      </c>
      <c r="S4721" t="s">
        <v>1978</v>
      </c>
      <c r="T4721" t="e">
        <f>VLOOKUP(Table3[[#This Row],[Region]],managers5[],2,FALSE)</f>
        <v>#N/A</v>
      </c>
      <c r="U4721" t="s">
        <v>1957</v>
      </c>
      <c r="V4721" t="s">
        <v>1959</v>
      </c>
      <c r="W4721" t="s">
        <v>14</v>
      </c>
      <c r="X4721" t="s">
        <v>71</v>
      </c>
      <c r="Y4721" t="s">
        <v>16</v>
      </c>
      <c r="Z4721" t="s">
        <v>17</v>
      </c>
      <c r="AA4721" t="s">
        <v>904</v>
      </c>
      <c r="AB4721" t="s">
        <v>19</v>
      </c>
      <c r="AC4721">
        <v>0.4</v>
      </c>
      <c r="AD4721" s="2">
        <v>40195</v>
      </c>
    </row>
    <row r="4722" spans="1:30" x14ac:dyDescent="0.35">
      <c r="A4722">
        <v>4667</v>
      </c>
      <c r="B4722">
        <v>8047</v>
      </c>
      <c r="C4722">
        <v>57475</v>
      </c>
      <c r="D4722" s="1">
        <v>40455</v>
      </c>
      <c r="E4722" t="s">
        <v>32</v>
      </c>
      <c r="F4722">
        <v>24</v>
      </c>
      <c r="G4722">
        <v>152.37</v>
      </c>
      <c r="H4722">
        <v>0.09</v>
      </c>
      <c r="I4722" t="s">
        <v>9</v>
      </c>
      <c r="J4722" s="8">
        <v>-76.53</v>
      </c>
      <c r="K4722" s="8">
        <f>IF(Table3[[#This Row],[Return Status]] = "Returned", 0, Table3[[#This Row],[Profit]])</f>
        <v>-76.53</v>
      </c>
      <c r="L4722" s="8" t="str">
        <f>IFERROR(VLOOKUP(Table3[[#This Row],[Order ID]],returns[[Order ID]:[Status]],2,FALSE), "")</f>
        <v/>
      </c>
      <c r="M4722">
        <v>6.48</v>
      </c>
      <c r="N4722">
        <v>6.6</v>
      </c>
      <c r="O4722" t="s">
        <v>188</v>
      </c>
      <c r="P4722" t="s">
        <v>55</v>
      </c>
      <c r="Q4722">
        <v>36701</v>
      </c>
      <c r="R4722" t="s">
        <v>56</v>
      </c>
      <c r="S4722" t="s">
        <v>1978</v>
      </c>
      <c r="T4722" t="e">
        <f>VLOOKUP(Table3[[#This Row],[Region]],managers5[],2,FALSE)</f>
        <v>#N/A</v>
      </c>
      <c r="U4722" t="s">
        <v>1957</v>
      </c>
      <c r="V4722" t="s">
        <v>1959</v>
      </c>
      <c r="W4722" t="s">
        <v>14</v>
      </c>
      <c r="X4722" t="s">
        <v>24</v>
      </c>
      <c r="Y4722" t="s">
        <v>16</v>
      </c>
      <c r="Z4722" t="s">
        <v>30</v>
      </c>
      <c r="AA4722" t="s">
        <v>1044</v>
      </c>
      <c r="AB4722" t="s">
        <v>19</v>
      </c>
      <c r="AC4722">
        <v>0.37</v>
      </c>
      <c r="AD4722" s="2">
        <v>40457</v>
      </c>
    </row>
    <row r="4723" spans="1:30" x14ac:dyDescent="0.35">
      <c r="A4723">
        <v>6305</v>
      </c>
      <c r="B4723">
        <v>6640</v>
      </c>
      <c r="C4723">
        <v>47207</v>
      </c>
      <c r="D4723" s="1">
        <v>40165</v>
      </c>
      <c r="E4723" t="s">
        <v>32</v>
      </c>
      <c r="F4723">
        <v>15</v>
      </c>
      <c r="G4723">
        <v>437.87</v>
      </c>
      <c r="H4723">
        <v>0.09</v>
      </c>
      <c r="I4723" t="s">
        <v>33</v>
      </c>
      <c r="J4723" s="8">
        <v>-111.94</v>
      </c>
      <c r="K4723" s="8">
        <f>IF(Table3[[#This Row],[Return Status]] = "Returned", 0, Table3[[#This Row],[Profit]])</f>
        <v>-111.94</v>
      </c>
      <c r="L4723" s="8" t="str">
        <f>IFERROR(VLOOKUP(Table3[[#This Row],[Order ID]],returns[[Order ID]:[Status]],2,FALSE), "")</f>
        <v/>
      </c>
      <c r="M4723">
        <v>30.98</v>
      </c>
      <c r="N4723">
        <v>6.5</v>
      </c>
      <c r="O4723" t="s">
        <v>466</v>
      </c>
      <c r="P4723" t="s">
        <v>97</v>
      </c>
      <c r="Q4723">
        <v>97068</v>
      </c>
      <c r="R4723" t="s">
        <v>98</v>
      </c>
      <c r="S4723" t="s">
        <v>1976</v>
      </c>
      <c r="T4723" t="e">
        <f>VLOOKUP(Table3[[#This Row],[Region]],managers5[],2,FALSE)</f>
        <v>#N/A</v>
      </c>
      <c r="U4723" t="s">
        <v>1955</v>
      </c>
      <c r="V4723" t="s">
        <v>1959</v>
      </c>
      <c r="W4723" t="s">
        <v>14</v>
      </c>
      <c r="X4723" t="s">
        <v>39</v>
      </c>
      <c r="Y4723" t="s">
        <v>46</v>
      </c>
      <c r="Z4723" t="s">
        <v>47</v>
      </c>
      <c r="AA4723" t="s">
        <v>1407</v>
      </c>
      <c r="AB4723" t="s">
        <v>19</v>
      </c>
      <c r="AC4723">
        <v>0.64</v>
      </c>
      <c r="AD4723" s="2">
        <v>40169</v>
      </c>
    </row>
    <row r="4724" spans="1:30" x14ac:dyDescent="0.35">
      <c r="A4724">
        <v>5920</v>
      </c>
      <c r="B4724">
        <v>4089</v>
      </c>
      <c r="C4724">
        <v>29156</v>
      </c>
      <c r="D4724" s="1">
        <v>40233</v>
      </c>
      <c r="E4724" t="s">
        <v>32</v>
      </c>
      <c r="F4724">
        <v>10</v>
      </c>
      <c r="G4724">
        <v>208.77</v>
      </c>
      <c r="H4724">
        <v>7.0000000000000007E-2</v>
      </c>
      <c r="I4724" t="s">
        <v>9</v>
      </c>
      <c r="J4724" s="8">
        <v>-76.58</v>
      </c>
      <c r="K4724" s="8">
        <f>IF(Table3[[#This Row],[Return Status]] = "Returned", 0, Table3[[#This Row],[Profit]])</f>
        <v>-76.58</v>
      </c>
      <c r="L4724" s="8" t="str">
        <f>IFERROR(VLOOKUP(Table3[[#This Row],[Order ID]],returns[[Order ID]:[Status]],2,FALSE), "")</f>
        <v/>
      </c>
      <c r="M4724">
        <v>20.97</v>
      </c>
      <c r="N4724">
        <v>4</v>
      </c>
      <c r="O4724" t="s">
        <v>1205</v>
      </c>
      <c r="P4724" t="s">
        <v>324</v>
      </c>
      <c r="Q4724">
        <v>72022</v>
      </c>
      <c r="R4724" t="s">
        <v>56</v>
      </c>
      <c r="S4724" t="s">
        <v>1978</v>
      </c>
      <c r="T4724" t="e">
        <f>VLOOKUP(Table3[[#This Row],[Region]],managers5[],2,FALSE)</f>
        <v>#N/A</v>
      </c>
      <c r="U4724" t="s">
        <v>1957</v>
      </c>
      <c r="V4724" t="s">
        <v>1959</v>
      </c>
      <c r="W4724" t="s">
        <v>14</v>
      </c>
      <c r="X4724" t="s">
        <v>24</v>
      </c>
      <c r="Y4724" t="s">
        <v>46</v>
      </c>
      <c r="Z4724" t="s">
        <v>47</v>
      </c>
      <c r="AA4724" t="s">
        <v>152</v>
      </c>
      <c r="AB4724" t="s">
        <v>19</v>
      </c>
      <c r="AC4724">
        <v>0.77</v>
      </c>
      <c r="AD4724" s="2">
        <v>40238</v>
      </c>
    </row>
    <row r="4725" spans="1:30" x14ac:dyDescent="0.35">
      <c r="A4725">
        <v>2614</v>
      </c>
      <c r="B4725">
        <v>6642</v>
      </c>
      <c r="C4725">
        <v>47236</v>
      </c>
      <c r="D4725" s="1">
        <v>40818</v>
      </c>
      <c r="E4725" t="s">
        <v>77</v>
      </c>
      <c r="F4725">
        <v>1</v>
      </c>
      <c r="G4725">
        <v>70.91</v>
      </c>
      <c r="H4725">
        <v>0.03</v>
      </c>
      <c r="I4725" t="s">
        <v>9</v>
      </c>
      <c r="J4725" s="8">
        <v>-45.43</v>
      </c>
      <c r="K4725" s="8">
        <f>IF(Table3[[#This Row],[Return Status]] = "Returned", 0, Table3[[#This Row],[Profit]])</f>
        <v>-45.43</v>
      </c>
      <c r="L4725" s="8" t="str">
        <f>IFERROR(VLOOKUP(Table3[[#This Row],[Order ID]],returns[[Order ID]:[Status]],2,FALSE), "")</f>
        <v/>
      </c>
      <c r="M4725">
        <v>70.97</v>
      </c>
      <c r="N4725">
        <v>3.5</v>
      </c>
      <c r="O4725" t="s">
        <v>625</v>
      </c>
      <c r="P4725" t="s">
        <v>1384</v>
      </c>
      <c r="Q4725">
        <v>15601</v>
      </c>
      <c r="R4725" t="s">
        <v>37</v>
      </c>
      <c r="S4725" t="s">
        <v>1979</v>
      </c>
      <c r="T4725" t="e">
        <f>VLOOKUP(Table3[[#This Row],[Region]],managers5[],2,FALSE)</f>
        <v>#N/A</v>
      </c>
      <c r="U4725" t="s">
        <v>1956</v>
      </c>
      <c r="W4725" t="s">
        <v>14</v>
      </c>
      <c r="X4725" t="s">
        <v>24</v>
      </c>
      <c r="Y4725" t="s">
        <v>16</v>
      </c>
      <c r="Z4725" t="s">
        <v>83</v>
      </c>
      <c r="AA4725" t="s">
        <v>307</v>
      </c>
      <c r="AB4725" t="s">
        <v>19</v>
      </c>
      <c r="AC4725">
        <v>0.59</v>
      </c>
      <c r="AD4725" s="1">
        <v>40820</v>
      </c>
    </row>
    <row r="4726" spans="1:30" x14ac:dyDescent="0.35">
      <c r="A4726">
        <v>2235</v>
      </c>
      <c r="B4726">
        <v>6643</v>
      </c>
      <c r="C4726">
        <v>47265</v>
      </c>
      <c r="D4726" s="1">
        <v>40887</v>
      </c>
      <c r="E4726" t="s">
        <v>41</v>
      </c>
      <c r="F4726">
        <v>31</v>
      </c>
      <c r="G4726">
        <v>187.13</v>
      </c>
      <c r="H4726">
        <v>0.02</v>
      </c>
      <c r="I4726" t="s">
        <v>9</v>
      </c>
      <c r="J4726" s="8">
        <v>-60.83</v>
      </c>
      <c r="K4726" s="8">
        <f>IF(Table3[[#This Row],[Return Status]] = "Returned", 0, Table3[[#This Row],[Profit]])</f>
        <v>0</v>
      </c>
      <c r="L4726" s="8" t="str">
        <f>IFERROR(VLOOKUP(Table3[[#This Row],[Order ID]],returns[[Order ID]:[Status]],2,FALSE), "")</f>
        <v>Returned</v>
      </c>
      <c r="M4726">
        <v>5.98</v>
      </c>
      <c r="N4726">
        <v>5.46</v>
      </c>
      <c r="O4726" t="s">
        <v>1579</v>
      </c>
      <c r="P4726" t="s">
        <v>1384</v>
      </c>
      <c r="Q4726">
        <v>13601</v>
      </c>
      <c r="R4726" t="s">
        <v>37</v>
      </c>
      <c r="S4726" t="s">
        <v>1979</v>
      </c>
      <c r="T4726" t="e">
        <f>VLOOKUP(Table3[[#This Row],[Region]],managers5[],2,FALSE)</f>
        <v>#N/A</v>
      </c>
      <c r="U4726" t="s">
        <v>1956</v>
      </c>
      <c r="W4726" t="s">
        <v>14</v>
      </c>
      <c r="X4726" t="s">
        <v>24</v>
      </c>
      <c r="Y4726" t="s">
        <v>16</v>
      </c>
      <c r="Z4726" t="s">
        <v>30</v>
      </c>
      <c r="AA4726" t="s">
        <v>364</v>
      </c>
      <c r="AB4726" t="s">
        <v>19</v>
      </c>
      <c r="AC4726">
        <v>0.36</v>
      </c>
      <c r="AD4726" s="1">
        <v>40888</v>
      </c>
    </row>
    <row r="4727" spans="1:30" x14ac:dyDescent="0.35">
      <c r="A4727">
        <v>5019</v>
      </c>
      <c r="B4727">
        <v>6950</v>
      </c>
      <c r="C4727">
        <v>49638</v>
      </c>
      <c r="D4727" s="1">
        <v>40397</v>
      </c>
      <c r="E4727" t="s">
        <v>20</v>
      </c>
      <c r="F4727">
        <v>17</v>
      </c>
      <c r="G4727">
        <v>196.07</v>
      </c>
      <c r="H4727">
        <v>0.05</v>
      </c>
      <c r="I4727" t="s">
        <v>9</v>
      </c>
      <c r="J4727" s="8">
        <v>-77.66</v>
      </c>
      <c r="K4727" s="8">
        <f>IF(Table3[[#This Row],[Return Status]] = "Returned", 0, Table3[[#This Row],[Profit]])</f>
        <v>-77.66</v>
      </c>
      <c r="L4727" s="8" t="str">
        <f>IFERROR(VLOOKUP(Table3[[#This Row],[Order ID]],returns[[Order ID]:[Status]],2,FALSE), "")</f>
        <v/>
      </c>
      <c r="M4727">
        <v>10.97</v>
      </c>
      <c r="N4727">
        <v>6.5</v>
      </c>
      <c r="O4727" t="s">
        <v>555</v>
      </c>
      <c r="P4727" t="s">
        <v>589</v>
      </c>
      <c r="Q4727">
        <v>38701</v>
      </c>
      <c r="R4727" t="s">
        <v>44</v>
      </c>
      <c r="S4727" t="s">
        <v>1978</v>
      </c>
      <c r="T4727" t="e">
        <f>VLOOKUP(Table3[[#This Row],[Region]],managers5[],2,FALSE)</f>
        <v>#N/A</v>
      </c>
      <c r="U4727" t="s">
        <v>1957</v>
      </c>
      <c r="V4727" t="s">
        <v>1959</v>
      </c>
      <c r="W4727" t="s">
        <v>14</v>
      </c>
      <c r="X4727" t="s">
        <v>24</v>
      </c>
      <c r="Y4727" t="s">
        <v>46</v>
      </c>
      <c r="Z4727" t="s">
        <v>47</v>
      </c>
      <c r="AA4727" t="s">
        <v>536</v>
      </c>
      <c r="AB4727" t="s">
        <v>19</v>
      </c>
      <c r="AC4727">
        <v>0.64</v>
      </c>
      <c r="AD4727" s="2">
        <v>40398</v>
      </c>
    </row>
    <row r="4728" spans="1:30" x14ac:dyDescent="0.35">
      <c r="A4728">
        <v>6698</v>
      </c>
      <c r="B4728">
        <v>1942</v>
      </c>
      <c r="C4728">
        <v>13920</v>
      </c>
      <c r="D4728" s="1">
        <v>40095</v>
      </c>
      <c r="E4728" t="s">
        <v>41</v>
      </c>
      <c r="F4728">
        <v>24</v>
      </c>
      <c r="G4728">
        <v>207.21</v>
      </c>
      <c r="H4728">
        <v>0.06</v>
      </c>
      <c r="I4728" t="s">
        <v>9</v>
      </c>
      <c r="J4728" s="8">
        <v>-78.64</v>
      </c>
      <c r="K4728" s="8">
        <f>IF(Table3[[#This Row],[Return Status]] = "Returned", 0, Table3[[#This Row],[Profit]])</f>
        <v>-78.64</v>
      </c>
      <c r="L4728" s="8" t="str">
        <f>IFERROR(VLOOKUP(Table3[[#This Row],[Order ID]],returns[[Order ID]:[Status]],2,FALSE), "")</f>
        <v/>
      </c>
      <c r="M4728">
        <v>8.57</v>
      </c>
      <c r="N4728">
        <v>6.14</v>
      </c>
      <c r="O4728" t="s">
        <v>867</v>
      </c>
      <c r="P4728" t="s">
        <v>43</v>
      </c>
      <c r="Q4728">
        <v>22102</v>
      </c>
      <c r="R4728" t="s">
        <v>44</v>
      </c>
      <c r="S4728" t="s">
        <v>1978</v>
      </c>
      <c r="T4728" t="e">
        <f>VLOOKUP(Table3[[#This Row],[Region]],managers5[],2,FALSE)</f>
        <v>#N/A</v>
      </c>
      <c r="U4728" t="s">
        <v>1957</v>
      </c>
      <c r="V4728" t="s">
        <v>1959</v>
      </c>
      <c r="W4728" t="s">
        <v>14</v>
      </c>
      <c r="X4728" t="s">
        <v>24</v>
      </c>
      <c r="Y4728" t="s">
        <v>16</v>
      </c>
      <c r="Z4728" t="s">
        <v>67</v>
      </c>
      <c r="AA4728" t="s">
        <v>1709</v>
      </c>
      <c r="AB4728" t="s">
        <v>109</v>
      </c>
      <c r="AC4728">
        <v>0.59</v>
      </c>
      <c r="AD4728" s="2">
        <v>40096</v>
      </c>
    </row>
    <row r="4729" spans="1:30" x14ac:dyDescent="0.35">
      <c r="A4729">
        <v>846</v>
      </c>
      <c r="B4729">
        <v>7326</v>
      </c>
      <c r="C4729">
        <v>52197</v>
      </c>
      <c r="D4729" s="1">
        <v>41125</v>
      </c>
      <c r="E4729" t="s">
        <v>41</v>
      </c>
      <c r="F4729">
        <v>6</v>
      </c>
      <c r="G4729">
        <v>377.03</v>
      </c>
      <c r="H4729">
        <v>0.06</v>
      </c>
      <c r="I4729" t="s">
        <v>9</v>
      </c>
      <c r="J4729" s="8">
        <v>-78.819999999999993</v>
      </c>
      <c r="K4729" s="8">
        <f>IF(Table3[[#This Row],[Return Status]] = "Returned", 0, Table3[[#This Row],[Profit]])</f>
        <v>-78.819999999999993</v>
      </c>
      <c r="L4729" s="8" t="str">
        <f>IFERROR(VLOOKUP(Table3[[#This Row],[Order ID]],returns[[Order ID]:[Status]],2,FALSE), "")</f>
        <v/>
      </c>
      <c r="M4729">
        <v>64.98</v>
      </c>
      <c r="N4729">
        <v>6.88</v>
      </c>
      <c r="O4729" t="s">
        <v>990</v>
      </c>
      <c r="P4729" t="s">
        <v>589</v>
      </c>
      <c r="Q4729">
        <v>27801</v>
      </c>
      <c r="R4729" t="s">
        <v>44</v>
      </c>
      <c r="S4729" t="s">
        <v>1978</v>
      </c>
      <c r="T4729" t="e">
        <f>VLOOKUP(Table3[[#This Row],[Region]],managers5[],2,FALSE)</f>
        <v>#N/A</v>
      </c>
      <c r="U4729" t="s">
        <v>1957</v>
      </c>
      <c r="V4729" t="s">
        <v>1959</v>
      </c>
      <c r="W4729" t="s">
        <v>14</v>
      </c>
      <c r="X4729" t="s">
        <v>71</v>
      </c>
      <c r="Y4729" t="s">
        <v>16</v>
      </c>
      <c r="Z4729" t="s">
        <v>75</v>
      </c>
      <c r="AA4729" t="s">
        <v>752</v>
      </c>
      <c r="AB4729" t="s">
        <v>19</v>
      </c>
      <c r="AC4729">
        <v>0.73</v>
      </c>
      <c r="AD4729" s="1">
        <v>41127</v>
      </c>
    </row>
    <row r="4730" spans="1:30" x14ac:dyDescent="0.35">
      <c r="A4730">
        <v>4980</v>
      </c>
      <c r="B4730">
        <v>5368</v>
      </c>
      <c r="C4730">
        <v>38176</v>
      </c>
      <c r="D4730" s="1">
        <v>40405</v>
      </c>
      <c r="E4730" t="s">
        <v>77</v>
      </c>
      <c r="F4730">
        <v>39</v>
      </c>
      <c r="G4730">
        <v>231.08</v>
      </c>
      <c r="H4730">
        <v>0.01</v>
      </c>
      <c r="I4730" t="s">
        <v>33</v>
      </c>
      <c r="J4730" s="8">
        <v>-79.08</v>
      </c>
      <c r="K4730" s="8">
        <f>IF(Table3[[#This Row],[Return Status]] = "Returned", 0, Table3[[#This Row],[Profit]])</f>
        <v>-79.08</v>
      </c>
      <c r="L4730" s="8" t="str">
        <f>IFERROR(VLOOKUP(Table3[[#This Row],[Order ID]],returns[[Order ID]:[Status]],2,FALSE), "")</f>
        <v/>
      </c>
      <c r="M4730">
        <v>5.28</v>
      </c>
      <c r="N4730">
        <v>5.57</v>
      </c>
      <c r="O4730" t="s">
        <v>373</v>
      </c>
      <c r="P4730" t="s">
        <v>55</v>
      </c>
      <c r="Q4730">
        <v>35810</v>
      </c>
      <c r="R4730" t="s">
        <v>56</v>
      </c>
      <c r="S4730" t="s">
        <v>1978</v>
      </c>
      <c r="T4730" t="e">
        <f>VLOOKUP(Table3[[#This Row],[Region]],managers5[],2,FALSE)</f>
        <v>#N/A</v>
      </c>
      <c r="U4730" t="s">
        <v>1957</v>
      </c>
      <c r="V4730" t="s">
        <v>1959</v>
      </c>
      <c r="W4730" t="s">
        <v>14</v>
      </c>
      <c r="X4730" t="s">
        <v>71</v>
      </c>
      <c r="Y4730" t="s">
        <v>16</v>
      </c>
      <c r="Z4730" t="s">
        <v>30</v>
      </c>
      <c r="AA4730" t="s">
        <v>1758</v>
      </c>
      <c r="AB4730" t="s">
        <v>19</v>
      </c>
      <c r="AC4730">
        <v>0.4</v>
      </c>
      <c r="AD4730" s="2">
        <v>40406</v>
      </c>
    </row>
    <row r="4731" spans="1:30" x14ac:dyDescent="0.35">
      <c r="A4731">
        <v>2263</v>
      </c>
      <c r="B4731">
        <v>6653</v>
      </c>
      <c r="C4731">
        <v>47303</v>
      </c>
      <c r="D4731" s="1">
        <v>40882</v>
      </c>
      <c r="E4731" t="s">
        <v>20</v>
      </c>
      <c r="F4731">
        <v>45</v>
      </c>
      <c r="G4731">
        <v>308.92</v>
      </c>
      <c r="H4731">
        <v>0.04</v>
      </c>
      <c r="I4731" t="s">
        <v>33</v>
      </c>
      <c r="J4731" s="8">
        <v>-143.58000000000001</v>
      </c>
      <c r="K4731" s="8">
        <f>IF(Table3[[#This Row],[Return Status]] = "Returned", 0, Table3[[#This Row],[Profit]])</f>
        <v>-143.58000000000001</v>
      </c>
      <c r="L4731" s="8" t="str">
        <f>IFERROR(VLOOKUP(Table3[[#This Row],[Order ID]],returns[[Order ID]:[Status]],2,FALSE), "")</f>
        <v/>
      </c>
      <c r="M4731">
        <v>6.48</v>
      </c>
      <c r="N4731">
        <v>7.37</v>
      </c>
      <c r="O4731" t="s">
        <v>211</v>
      </c>
      <c r="P4731" t="s">
        <v>1384</v>
      </c>
      <c r="Q4731">
        <v>43402</v>
      </c>
      <c r="R4731" t="s">
        <v>37</v>
      </c>
      <c r="S4731" t="s">
        <v>1979</v>
      </c>
      <c r="T4731" t="e">
        <f>VLOOKUP(Table3[[#This Row],[Region]],managers5[],2,FALSE)</f>
        <v>#N/A</v>
      </c>
      <c r="U4731" t="s">
        <v>1956</v>
      </c>
      <c r="W4731" t="s">
        <v>14</v>
      </c>
      <c r="X4731" t="s">
        <v>71</v>
      </c>
      <c r="Y4731" t="s">
        <v>16</v>
      </c>
      <c r="Z4731" t="s">
        <v>30</v>
      </c>
      <c r="AA4731" t="s">
        <v>261</v>
      </c>
      <c r="AB4731" t="s">
        <v>19</v>
      </c>
      <c r="AC4731">
        <v>0.37</v>
      </c>
      <c r="AD4731" s="1">
        <v>40884</v>
      </c>
    </row>
    <row r="4732" spans="1:30" x14ac:dyDescent="0.35">
      <c r="A4732">
        <v>2268</v>
      </c>
      <c r="B4732">
        <v>6651</v>
      </c>
      <c r="C4732">
        <v>47303</v>
      </c>
      <c r="D4732" s="1">
        <v>40882</v>
      </c>
      <c r="E4732" t="s">
        <v>20</v>
      </c>
      <c r="F4732">
        <v>47</v>
      </c>
      <c r="G4732">
        <v>1413.82</v>
      </c>
      <c r="H4732">
        <v>0.1</v>
      </c>
      <c r="I4732" t="s">
        <v>9</v>
      </c>
      <c r="J4732" s="8">
        <v>226.5335</v>
      </c>
      <c r="K4732" s="8">
        <f>IF(Table3[[#This Row],[Return Status]] = "Returned", 0, Table3[[#This Row],[Profit]])</f>
        <v>226.5335</v>
      </c>
      <c r="L4732" s="8" t="str">
        <f>IFERROR(VLOOKUP(Table3[[#This Row],[Order ID]],returns[[Order ID]:[Status]],2,FALSE), "")</f>
        <v/>
      </c>
      <c r="M4732">
        <v>30.98</v>
      </c>
      <c r="N4732">
        <v>11.63</v>
      </c>
      <c r="O4732" t="s">
        <v>211</v>
      </c>
      <c r="P4732" t="s">
        <v>1384</v>
      </c>
      <c r="Q4732">
        <v>43402</v>
      </c>
      <c r="R4732" t="s">
        <v>37</v>
      </c>
      <c r="S4732" t="s">
        <v>1979</v>
      </c>
      <c r="T4732" t="e">
        <f>VLOOKUP(Table3[[#This Row],[Region]],managers5[],2,FALSE)</f>
        <v>#N/A</v>
      </c>
      <c r="U4732" t="s">
        <v>1956</v>
      </c>
      <c r="W4732" t="s">
        <v>14</v>
      </c>
      <c r="X4732" t="s">
        <v>71</v>
      </c>
      <c r="Y4732" t="s">
        <v>16</v>
      </c>
      <c r="Z4732" t="s">
        <v>17</v>
      </c>
      <c r="AA4732" t="s">
        <v>862</v>
      </c>
      <c r="AB4732" t="s">
        <v>19</v>
      </c>
      <c r="AC4732">
        <v>0.37</v>
      </c>
      <c r="AD4732" s="1">
        <v>40883</v>
      </c>
    </row>
    <row r="4733" spans="1:30" x14ac:dyDescent="0.35">
      <c r="A4733">
        <v>2269</v>
      </c>
      <c r="B4733">
        <v>6652</v>
      </c>
      <c r="C4733">
        <v>47303</v>
      </c>
      <c r="D4733" s="1">
        <v>40882</v>
      </c>
      <c r="E4733" t="s">
        <v>20</v>
      </c>
      <c r="F4733">
        <v>7</v>
      </c>
      <c r="G4733">
        <v>56.9</v>
      </c>
      <c r="H4733">
        <v>0.03</v>
      </c>
      <c r="I4733" t="s">
        <v>9</v>
      </c>
      <c r="J4733" s="8">
        <v>12.64</v>
      </c>
      <c r="K4733" s="8">
        <f>IF(Table3[[#This Row],[Return Status]] = "Returned", 0, Table3[[#This Row],[Profit]])</f>
        <v>12.64</v>
      </c>
      <c r="L4733" s="8" t="str">
        <f>IFERROR(VLOOKUP(Table3[[#This Row],[Order ID]],returns[[Order ID]:[Status]],2,FALSE), "")</f>
        <v/>
      </c>
      <c r="M4733">
        <v>7.64</v>
      </c>
      <c r="N4733">
        <v>1.39</v>
      </c>
      <c r="O4733" t="s">
        <v>211</v>
      </c>
      <c r="P4733" t="s">
        <v>1384</v>
      </c>
      <c r="Q4733">
        <v>43402</v>
      </c>
      <c r="R4733" t="s">
        <v>37</v>
      </c>
      <c r="S4733" t="s">
        <v>1979</v>
      </c>
      <c r="T4733" t="e">
        <f>VLOOKUP(Table3[[#This Row],[Region]],managers5[],2,FALSE)</f>
        <v>#N/A</v>
      </c>
      <c r="U4733" t="s">
        <v>1956</v>
      </c>
      <c r="W4733" t="s">
        <v>14</v>
      </c>
      <c r="X4733" t="s">
        <v>71</v>
      </c>
      <c r="Y4733" t="s">
        <v>16</v>
      </c>
      <c r="Z4733" t="s">
        <v>168</v>
      </c>
      <c r="AA4733" t="s">
        <v>1358</v>
      </c>
      <c r="AB4733" t="s">
        <v>19</v>
      </c>
      <c r="AC4733">
        <v>0.36</v>
      </c>
      <c r="AD4733" s="1">
        <v>40883</v>
      </c>
    </row>
    <row r="4734" spans="1:30" x14ac:dyDescent="0.35">
      <c r="A4734">
        <v>5988</v>
      </c>
      <c r="B4734">
        <v>6655</v>
      </c>
      <c r="C4734">
        <v>47329</v>
      </c>
      <c r="D4734" s="1">
        <v>40219</v>
      </c>
      <c r="E4734" t="s">
        <v>32</v>
      </c>
      <c r="F4734">
        <v>16</v>
      </c>
      <c r="G4734">
        <v>88.19</v>
      </c>
      <c r="H4734">
        <v>0.03</v>
      </c>
      <c r="I4734" t="s">
        <v>9</v>
      </c>
      <c r="J4734" s="8">
        <v>-25.97</v>
      </c>
      <c r="K4734" s="8">
        <f>IF(Table3[[#This Row],[Return Status]] = "Returned", 0, Table3[[#This Row],[Profit]])</f>
        <v>-25.97</v>
      </c>
      <c r="L4734" s="8" t="str">
        <f>IFERROR(VLOOKUP(Table3[[#This Row],[Order ID]],returns[[Order ID]:[Status]],2,FALSE), "")</f>
        <v/>
      </c>
      <c r="M4734">
        <v>4.9800000000000004</v>
      </c>
      <c r="N4734">
        <v>4.72</v>
      </c>
      <c r="O4734" t="s">
        <v>1823</v>
      </c>
      <c r="P4734" t="s">
        <v>22</v>
      </c>
      <c r="Q4734">
        <v>80525</v>
      </c>
      <c r="R4734" t="s">
        <v>23</v>
      </c>
      <c r="S4734" t="s">
        <v>1976</v>
      </c>
      <c r="T4734" t="e">
        <f>VLOOKUP(Table3[[#This Row],[Region]],managers5[],2,FALSE)</f>
        <v>#N/A</v>
      </c>
      <c r="U4734" t="s">
        <v>1955</v>
      </c>
      <c r="V4734" t="s">
        <v>1959</v>
      </c>
      <c r="W4734" t="s">
        <v>14</v>
      </c>
      <c r="X4734" t="s">
        <v>24</v>
      </c>
      <c r="Y4734" t="s">
        <v>16</v>
      </c>
      <c r="Z4734" t="s">
        <v>30</v>
      </c>
      <c r="AA4734" t="s">
        <v>1611</v>
      </c>
      <c r="AB4734" t="s">
        <v>19</v>
      </c>
      <c r="AC4734">
        <v>0.36</v>
      </c>
      <c r="AD4734" s="2">
        <v>40228</v>
      </c>
    </row>
    <row r="4735" spans="1:30" x14ac:dyDescent="0.35">
      <c r="A4735">
        <v>6002</v>
      </c>
      <c r="B4735">
        <v>6654</v>
      </c>
      <c r="C4735">
        <v>47329</v>
      </c>
      <c r="D4735" s="1">
        <v>40219</v>
      </c>
      <c r="E4735" t="s">
        <v>32</v>
      </c>
      <c r="F4735">
        <v>2</v>
      </c>
      <c r="G4735">
        <v>26.64</v>
      </c>
      <c r="H4735">
        <v>0.09</v>
      </c>
      <c r="I4735" t="s">
        <v>33</v>
      </c>
      <c r="J4735" s="8">
        <v>-13.88</v>
      </c>
      <c r="K4735" s="8">
        <f>IF(Table3[[#This Row],[Return Status]] = "Returned", 0, Table3[[#This Row],[Profit]])</f>
        <v>-13.88</v>
      </c>
      <c r="L4735" s="8" t="str">
        <f>IFERROR(VLOOKUP(Table3[[#This Row],[Order ID]],returns[[Order ID]:[Status]],2,FALSE), "")</f>
        <v/>
      </c>
      <c r="M4735">
        <v>11.55</v>
      </c>
      <c r="N4735">
        <v>2.36</v>
      </c>
      <c r="O4735" t="s">
        <v>1823</v>
      </c>
      <c r="P4735" t="s">
        <v>22</v>
      </c>
      <c r="Q4735">
        <v>80112</v>
      </c>
      <c r="R4735" t="s">
        <v>23</v>
      </c>
      <c r="S4735" t="s">
        <v>1976</v>
      </c>
      <c r="T4735" t="e">
        <f>VLOOKUP(Table3[[#This Row],[Region]],managers5[],2,FALSE)</f>
        <v>#N/A</v>
      </c>
      <c r="U4735" t="s">
        <v>1955</v>
      </c>
      <c r="V4735" t="s">
        <v>1959</v>
      </c>
      <c r="W4735" t="s">
        <v>14</v>
      </c>
      <c r="X4735" t="s">
        <v>24</v>
      </c>
      <c r="Y4735" t="s">
        <v>16</v>
      </c>
      <c r="Z4735" t="s">
        <v>106</v>
      </c>
      <c r="AA4735" t="s">
        <v>1153</v>
      </c>
      <c r="AB4735" t="s">
        <v>35</v>
      </c>
      <c r="AC4735">
        <v>0.55000000000000004</v>
      </c>
      <c r="AD4735" s="2">
        <v>40224</v>
      </c>
    </row>
    <row r="4736" spans="1:30" x14ac:dyDescent="0.35">
      <c r="A4736">
        <v>4640</v>
      </c>
      <c r="B4736">
        <v>6657</v>
      </c>
      <c r="C4736">
        <v>47360</v>
      </c>
      <c r="D4736" s="1">
        <v>40459</v>
      </c>
      <c r="E4736" t="s">
        <v>8</v>
      </c>
      <c r="F4736">
        <v>25</v>
      </c>
      <c r="G4736">
        <v>2200.64</v>
      </c>
      <c r="H4736">
        <v>0.05</v>
      </c>
      <c r="I4736" t="s">
        <v>49</v>
      </c>
      <c r="J4736" s="8">
        <v>-514.17999999999995</v>
      </c>
      <c r="K4736" s="8">
        <f>IF(Table3[[#This Row],[Return Status]] = "Returned", 0, Table3[[#This Row],[Profit]])</f>
        <v>-514.17999999999995</v>
      </c>
      <c r="L4736" s="8" t="str">
        <f>IFERROR(VLOOKUP(Table3[[#This Row],[Order ID]],returns[[Order ID]:[Status]],2,FALSE), "")</f>
        <v/>
      </c>
      <c r="M4736">
        <v>89.99</v>
      </c>
      <c r="N4736">
        <v>42</v>
      </c>
      <c r="O4736" t="s">
        <v>1298</v>
      </c>
      <c r="P4736" t="s">
        <v>800</v>
      </c>
      <c r="Q4736">
        <v>82604</v>
      </c>
      <c r="R4736" t="s">
        <v>12</v>
      </c>
      <c r="S4736" t="s">
        <v>1976</v>
      </c>
      <c r="T4736" t="e">
        <f>VLOOKUP(Table3[[#This Row],[Region]],managers5[],2,FALSE)</f>
        <v>#N/A</v>
      </c>
      <c r="U4736" t="s">
        <v>1955</v>
      </c>
      <c r="V4736" t="s">
        <v>1959</v>
      </c>
      <c r="W4736" t="s">
        <v>14</v>
      </c>
      <c r="X4736" t="s">
        <v>24</v>
      </c>
      <c r="Y4736" t="s">
        <v>50</v>
      </c>
      <c r="Z4736" t="s">
        <v>72</v>
      </c>
      <c r="AA4736" t="s">
        <v>305</v>
      </c>
      <c r="AB4736" t="s">
        <v>74</v>
      </c>
      <c r="AC4736">
        <v>0.66</v>
      </c>
      <c r="AD4736" s="2">
        <v>40461</v>
      </c>
    </row>
    <row r="4737" spans="1:30" x14ac:dyDescent="0.35">
      <c r="A4737">
        <v>5773</v>
      </c>
      <c r="B4737">
        <v>5337</v>
      </c>
      <c r="C4737">
        <v>37923</v>
      </c>
      <c r="D4737" s="1">
        <v>40264</v>
      </c>
      <c r="E4737" t="s">
        <v>8</v>
      </c>
      <c r="F4737">
        <v>29</v>
      </c>
      <c r="G4737">
        <v>198.43</v>
      </c>
      <c r="H4737">
        <v>0.01</v>
      </c>
      <c r="I4737" t="s">
        <v>9</v>
      </c>
      <c r="J4737" s="8">
        <v>-79.67</v>
      </c>
      <c r="K4737" s="8">
        <f>IF(Table3[[#This Row],[Return Status]] = "Returned", 0, Table3[[#This Row],[Profit]])</f>
        <v>-79.67</v>
      </c>
      <c r="L4737" s="8" t="str">
        <f>IFERROR(VLOOKUP(Table3[[#This Row],[Order ID]],returns[[Order ID]:[Status]],2,FALSE), "")</f>
        <v/>
      </c>
      <c r="M4737">
        <v>6.48</v>
      </c>
      <c r="N4737">
        <v>6.81</v>
      </c>
      <c r="O4737" t="s">
        <v>1154</v>
      </c>
      <c r="P4737" t="s">
        <v>43</v>
      </c>
      <c r="Q4737">
        <v>28403</v>
      </c>
      <c r="R4737" t="s">
        <v>44</v>
      </c>
      <c r="S4737" t="s">
        <v>1978</v>
      </c>
      <c r="T4737" t="e">
        <f>VLOOKUP(Table3[[#This Row],[Region]],managers5[],2,FALSE)</f>
        <v>#N/A</v>
      </c>
      <c r="U4737" t="s">
        <v>1957</v>
      </c>
      <c r="V4737" t="s">
        <v>1959</v>
      </c>
      <c r="W4737" t="s">
        <v>14</v>
      </c>
      <c r="X4737" t="s">
        <v>71</v>
      </c>
      <c r="Y4737" t="s">
        <v>16</v>
      </c>
      <c r="Z4737" t="s">
        <v>30</v>
      </c>
      <c r="AA4737" t="s">
        <v>1462</v>
      </c>
      <c r="AB4737" t="s">
        <v>19</v>
      </c>
      <c r="AC4737">
        <v>0.36</v>
      </c>
      <c r="AD4737" s="2">
        <v>40265</v>
      </c>
    </row>
    <row r="4738" spans="1:30" x14ac:dyDescent="0.35">
      <c r="A4738">
        <v>4677</v>
      </c>
      <c r="B4738">
        <v>8046</v>
      </c>
      <c r="C4738">
        <v>57475</v>
      </c>
      <c r="D4738" s="1">
        <v>40455</v>
      </c>
      <c r="E4738" t="s">
        <v>32</v>
      </c>
      <c r="F4738">
        <v>48</v>
      </c>
      <c r="G4738">
        <v>309.64999999999998</v>
      </c>
      <c r="H4738">
        <v>0.04</v>
      </c>
      <c r="I4738" t="s">
        <v>9</v>
      </c>
      <c r="J4738" s="8">
        <v>-79.81</v>
      </c>
      <c r="K4738" s="8">
        <f>IF(Table3[[#This Row],[Return Status]] = "Returned", 0, Table3[[#This Row],[Profit]])</f>
        <v>-79.81</v>
      </c>
      <c r="L4738" s="8" t="str">
        <f>IFERROR(VLOOKUP(Table3[[#This Row],[Order ID]],returns[[Order ID]:[Status]],2,FALSE), "")</f>
        <v/>
      </c>
      <c r="M4738">
        <v>6.54</v>
      </c>
      <c r="N4738">
        <v>5.27</v>
      </c>
      <c r="O4738" t="s">
        <v>188</v>
      </c>
      <c r="P4738" t="s">
        <v>55</v>
      </c>
      <c r="Q4738">
        <v>36701</v>
      </c>
      <c r="R4738" t="s">
        <v>56</v>
      </c>
      <c r="S4738" t="s">
        <v>1978</v>
      </c>
      <c r="T4738" t="e">
        <f>VLOOKUP(Table3[[#This Row],[Region]],managers5[],2,FALSE)</f>
        <v>#N/A</v>
      </c>
      <c r="U4738" t="s">
        <v>1957</v>
      </c>
      <c r="V4738" t="s">
        <v>1959</v>
      </c>
      <c r="W4738" t="s">
        <v>14</v>
      </c>
      <c r="X4738" t="s">
        <v>24</v>
      </c>
      <c r="Y4738" t="s">
        <v>16</v>
      </c>
      <c r="Z4738" t="s">
        <v>17</v>
      </c>
      <c r="AA4738" t="s">
        <v>1273</v>
      </c>
      <c r="AB4738" t="s">
        <v>19</v>
      </c>
      <c r="AC4738">
        <v>0.36</v>
      </c>
      <c r="AD4738" s="2">
        <v>40455</v>
      </c>
    </row>
    <row r="4739" spans="1:30" x14ac:dyDescent="0.35">
      <c r="A4739">
        <v>1163</v>
      </c>
      <c r="B4739">
        <v>6662</v>
      </c>
      <c r="C4739">
        <v>47456</v>
      </c>
      <c r="D4739" s="1">
        <v>41060</v>
      </c>
      <c r="E4739" t="s">
        <v>32</v>
      </c>
      <c r="F4739">
        <v>43</v>
      </c>
      <c r="G4739">
        <v>277.08</v>
      </c>
      <c r="H4739">
        <v>0.08</v>
      </c>
      <c r="I4739" t="s">
        <v>9</v>
      </c>
      <c r="J4739" s="8">
        <v>-179.11</v>
      </c>
      <c r="K4739" s="8">
        <f>IF(Table3[[#This Row],[Return Status]] = "Returned", 0, Table3[[#This Row],[Profit]])</f>
        <v>-179.11</v>
      </c>
      <c r="L4739" s="8" t="str">
        <f>IFERROR(VLOOKUP(Table3[[#This Row],[Order ID]],returns[[Order ID]:[Status]],2,FALSE), "")</f>
        <v/>
      </c>
      <c r="M4739">
        <v>6.48</v>
      </c>
      <c r="N4739">
        <v>7.91</v>
      </c>
      <c r="O4739" t="s">
        <v>974</v>
      </c>
      <c r="P4739" t="s">
        <v>142</v>
      </c>
      <c r="Q4739">
        <v>84404</v>
      </c>
      <c r="R4739" t="s">
        <v>143</v>
      </c>
      <c r="S4739" t="s">
        <v>1976</v>
      </c>
      <c r="T4739" t="e">
        <f>VLOOKUP(Table3[[#This Row],[Region]],managers5[],2,FALSE)</f>
        <v>#N/A</v>
      </c>
      <c r="U4739" t="s">
        <v>1955</v>
      </c>
      <c r="V4739" t="s">
        <v>1959</v>
      </c>
      <c r="W4739" t="s">
        <v>14</v>
      </c>
      <c r="X4739" t="s">
        <v>71</v>
      </c>
      <c r="Y4739" t="s">
        <v>16</v>
      </c>
      <c r="Z4739" t="s">
        <v>30</v>
      </c>
      <c r="AA4739" t="s">
        <v>1185</v>
      </c>
      <c r="AB4739" t="s">
        <v>19</v>
      </c>
      <c r="AC4739">
        <v>0.37</v>
      </c>
      <c r="AD4739" s="1">
        <v>41067</v>
      </c>
    </row>
    <row r="4740" spans="1:30" x14ac:dyDescent="0.35">
      <c r="A4740">
        <v>7447</v>
      </c>
      <c r="B4740">
        <v>6663</v>
      </c>
      <c r="C4740">
        <v>47457</v>
      </c>
      <c r="D4740" s="1">
        <v>39967</v>
      </c>
      <c r="E4740" t="s">
        <v>32</v>
      </c>
      <c r="F4740">
        <v>50</v>
      </c>
      <c r="G4740">
        <v>8230.77</v>
      </c>
      <c r="H4740">
        <v>0.05</v>
      </c>
      <c r="I4740" t="s">
        <v>9</v>
      </c>
      <c r="J4740" s="8">
        <v>1577.02</v>
      </c>
      <c r="K4740" s="8">
        <f>IF(Table3[[#This Row],[Return Status]] = "Returned", 0, Table3[[#This Row],[Profit]])</f>
        <v>0</v>
      </c>
      <c r="L4740" s="8" t="str">
        <f>IFERROR(VLOOKUP(Table3[[#This Row],[Order ID]],returns[[Order ID]:[Status]],2,FALSE), "")</f>
        <v>Returned</v>
      </c>
      <c r="M4740">
        <v>161.55000000000001</v>
      </c>
      <c r="N4740">
        <v>19.989999999999998</v>
      </c>
      <c r="O4740" t="s">
        <v>1851</v>
      </c>
      <c r="P4740" t="s">
        <v>11</v>
      </c>
      <c r="Q4740">
        <v>95687</v>
      </c>
      <c r="R4740" t="s">
        <v>12</v>
      </c>
      <c r="S4740" t="s">
        <v>1976</v>
      </c>
      <c r="T4740" t="e">
        <f>VLOOKUP(Table3[[#This Row],[Region]],managers5[],2,FALSE)</f>
        <v>#N/A</v>
      </c>
      <c r="U4740" t="s">
        <v>1955</v>
      </c>
      <c r="V4740" t="s">
        <v>1959</v>
      </c>
      <c r="W4740" t="s">
        <v>14</v>
      </c>
      <c r="X4740" t="s">
        <v>71</v>
      </c>
      <c r="Y4740" t="s">
        <v>16</v>
      </c>
      <c r="Z4740" t="s">
        <v>75</v>
      </c>
      <c r="AA4740" t="s">
        <v>973</v>
      </c>
      <c r="AB4740" t="s">
        <v>19</v>
      </c>
      <c r="AC4740">
        <v>0.66</v>
      </c>
      <c r="AD4740" s="2">
        <v>39972</v>
      </c>
    </row>
    <row r="4741" spans="1:30" x14ac:dyDescent="0.35">
      <c r="A4741">
        <v>2864</v>
      </c>
      <c r="B4741">
        <v>6664</v>
      </c>
      <c r="C4741">
        <v>47459</v>
      </c>
      <c r="D4741" s="1">
        <v>40772</v>
      </c>
      <c r="E4741" t="s">
        <v>8</v>
      </c>
      <c r="F4741">
        <v>10</v>
      </c>
      <c r="G4741">
        <v>197.21</v>
      </c>
      <c r="H4741">
        <v>0.06</v>
      </c>
      <c r="I4741" t="s">
        <v>9</v>
      </c>
      <c r="J4741" s="8">
        <v>56.881999999999998</v>
      </c>
      <c r="K4741" s="8">
        <f>IF(Table3[[#This Row],[Return Status]] = "Returned", 0, Table3[[#This Row],[Profit]])</f>
        <v>56.881999999999998</v>
      </c>
      <c r="L4741" s="8" t="str">
        <f>IFERROR(VLOOKUP(Table3[[#This Row],[Order ID]],returns[[Order ID]:[Status]],2,FALSE), "")</f>
        <v/>
      </c>
      <c r="M4741">
        <v>20.98</v>
      </c>
      <c r="N4741">
        <v>1.49</v>
      </c>
      <c r="O4741" t="s">
        <v>1100</v>
      </c>
      <c r="P4741" t="s">
        <v>204</v>
      </c>
      <c r="Q4741">
        <v>5451</v>
      </c>
      <c r="R4741" t="s">
        <v>204</v>
      </c>
      <c r="S4741" t="s">
        <v>1979</v>
      </c>
      <c r="T4741" t="e">
        <f>VLOOKUP(Table3[[#This Row],[Region]],managers5[],2,FALSE)</f>
        <v>#N/A</v>
      </c>
      <c r="U4741" t="s">
        <v>1956</v>
      </c>
      <c r="W4741" t="s">
        <v>14</v>
      </c>
      <c r="X4741" t="s">
        <v>24</v>
      </c>
      <c r="Y4741" t="s">
        <v>16</v>
      </c>
      <c r="Z4741" t="s">
        <v>17</v>
      </c>
      <c r="AA4741" t="s">
        <v>25</v>
      </c>
      <c r="AB4741" t="s">
        <v>19</v>
      </c>
      <c r="AC4741">
        <v>0.35</v>
      </c>
      <c r="AD4741" s="1">
        <v>40773</v>
      </c>
    </row>
    <row r="4742" spans="1:30" x14ac:dyDescent="0.35">
      <c r="A4742">
        <v>5620</v>
      </c>
      <c r="B4742">
        <v>6668</v>
      </c>
      <c r="C4742">
        <v>47461</v>
      </c>
      <c r="D4742" s="1">
        <v>40293</v>
      </c>
      <c r="E4742" t="s">
        <v>77</v>
      </c>
      <c r="F4742">
        <v>45</v>
      </c>
      <c r="G4742">
        <v>322.8</v>
      </c>
      <c r="H4742">
        <v>0.06</v>
      </c>
      <c r="I4742" t="s">
        <v>9</v>
      </c>
      <c r="J4742" s="8">
        <v>53.15</v>
      </c>
      <c r="K4742" s="8">
        <f>IF(Table3[[#This Row],[Return Status]] = "Returned", 0, Table3[[#This Row],[Profit]])</f>
        <v>53.15</v>
      </c>
      <c r="L4742" s="8" t="str">
        <f>IFERROR(VLOOKUP(Table3[[#This Row],[Order ID]],returns[[Order ID]:[Status]],2,FALSE), "")</f>
        <v/>
      </c>
      <c r="M4742">
        <v>7.08</v>
      </c>
      <c r="N4742">
        <v>2.35</v>
      </c>
      <c r="O4742" t="s">
        <v>441</v>
      </c>
      <c r="P4742" t="s">
        <v>22</v>
      </c>
      <c r="Q4742">
        <v>80030</v>
      </c>
      <c r="R4742" t="s">
        <v>23</v>
      </c>
      <c r="S4742" t="s">
        <v>1976</v>
      </c>
      <c r="T4742" t="e">
        <f>VLOOKUP(Table3[[#This Row],[Region]],managers5[],2,FALSE)</f>
        <v>#N/A</v>
      </c>
      <c r="U4742" t="s">
        <v>1955</v>
      </c>
      <c r="V4742" t="s">
        <v>1959</v>
      </c>
      <c r="W4742" t="s">
        <v>14</v>
      </c>
      <c r="X4742" t="s">
        <v>15</v>
      </c>
      <c r="Y4742" t="s">
        <v>16</v>
      </c>
      <c r="Z4742" t="s">
        <v>106</v>
      </c>
      <c r="AA4742" t="s">
        <v>116</v>
      </c>
      <c r="AB4742" t="s">
        <v>35</v>
      </c>
      <c r="AC4742">
        <v>0.47</v>
      </c>
      <c r="AD4742" s="2">
        <v>40295</v>
      </c>
    </row>
    <row r="4743" spans="1:30" x14ac:dyDescent="0.35">
      <c r="A4743">
        <v>5624</v>
      </c>
      <c r="B4743">
        <v>6666</v>
      </c>
      <c r="C4743">
        <v>47461</v>
      </c>
      <c r="D4743" s="1">
        <v>40293</v>
      </c>
      <c r="E4743" t="s">
        <v>77</v>
      </c>
      <c r="F4743">
        <v>39</v>
      </c>
      <c r="G4743">
        <v>318.27999999999997</v>
      </c>
      <c r="H4743">
        <v>0.08</v>
      </c>
      <c r="I4743" t="s">
        <v>9</v>
      </c>
      <c r="J4743" s="8">
        <v>114.95</v>
      </c>
      <c r="K4743" s="8">
        <f>IF(Table3[[#This Row],[Return Status]] = "Returned", 0, Table3[[#This Row],[Profit]])</f>
        <v>114.95</v>
      </c>
      <c r="L4743" s="8" t="str">
        <f>IFERROR(VLOOKUP(Table3[[#This Row],[Order ID]],returns[[Order ID]:[Status]],2,FALSE), "")</f>
        <v/>
      </c>
      <c r="M4743">
        <v>8.17</v>
      </c>
      <c r="N4743">
        <v>1.69</v>
      </c>
      <c r="O4743" t="s">
        <v>441</v>
      </c>
      <c r="P4743" t="s">
        <v>22</v>
      </c>
      <c r="Q4743">
        <v>80229</v>
      </c>
      <c r="R4743" t="s">
        <v>23</v>
      </c>
      <c r="S4743" t="s">
        <v>1976</v>
      </c>
      <c r="T4743" t="e">
        <f>VLOOKUP(Table3[[#This Row],[Region]],managers5[],2,FALSE)</f>
        <v>#N/A</v>
      </c>
      <c r="U4743" t="s">
        <v>1955</v>
      </c>
      <c r="V4743" t="s">
        <v>1959</v>
      </c>
      <c r="W4743" t="s">
        <v>14</v>
      </c>
      <c r="X4743" t="s">
        <v>15</v>
      </c>
      <c r="Y4743" t="s">
        <v>16</v>
      </c>
      <c r="Z4743" t="s">
        <v>30</v>
      </c>
      <c r="AA4743" t="s">
        <v>1722</v>
      </c>
      <c r="AB4743" t="s">
        <v>35</v>
      </c>
      <c r="AC4743">
        <v>0.38</v>
      </c>
      <c r="AD4743" s="2">
        <v>40294</v>
      </c>
    </row>
    <row r="4744" spans="1:30" x14ac:dyDescent="0.35">
      <c r="A4744">
        <v>5625</v>
      </c>
      <c r="B4744">
        <v>6667</v>
      </c>
      <c r="C4744">
        <v>47461</v>
      </c>
      <c r="D4744" s="1">
        <v>40293</v>
      </c>
      <c r="E4744" t="s">
        <v>77</v>
      </c>
      <c r="F4744">
        <v>34</v>
      </c>
      <c r="G4744">
        <v>289.52999999999997</v>
      </c>
      <c r="H4744">
        <v>0.08</v>
      </c>
      <c r="I4744" t="s">
        <v>33</v>
      </c>
      <c r="J4744" s="8">
        <v>46.970999999999997</v>
      </c>
      <c r="K4744" s="8">
        <f>IF(Table3[[#This Row],[Return Status]] = "Returned", 0, Table3[[#This Row],[Profit]])</f>
        <v>46.970999999999997</v>
      </c>
      <c r="L4744" s="8" t="str">
        <f>IFERROR(VLOOKUP(Table3[[#This Row],[Order ID]],returns[[Order ID]:[Status]],2,FALSE), "")</f>
        <v/>
      </c>
      <c r="M4744">
        <v>8.69</v>
      </c>
      <c r="N4744">
        <v>2.99</v>
      </c>
      <c r="O4744" t="s">
        <v>441</v>
      </c>
      <c r="P4744" t="s">
        <v>22</v>
      </c>
      <c r="Q4744">
        <v>80030</v>
      </c>
      <c r="R4744" t="s">
        <v>23</v>
      </c>
      <c r="S4744" t="s">
        <v>1976</v>
      </c>
      <c r="T4744" t="e">
        <f>VLOOKUP(Table3[[#This Row],[Region]],managers5[],2,FALSE)</f>
        <v>#N/A</v>
      </c>
      <c r="U4744" t="s">
        <v>1955</v>
      </c>
      <c r="V4744" t="s">
        <v>1959</v>
      </c>
      <c r="W4744" t="s">
        <v>14</v>
      </c>
      <c r="X4744" t="s">
        <v>15</v>
      </c>
      <c r="Y4744" t="s">
        <v>16</v>
      </c>
      <c r="Z4744" t="s">
        <v>17</v>
      </c>
      <c r="AA4744" t="s">
        <v>391</v>
      </c>
      <c r="AB4744" t="s">
        <v>19</v>
      </c>
      <c r="AC4744">
        <v>0.39</v>
      </c>
      <c r="AD4744" s="2">
        <v>40294</v>
      </c>
    </row>
    <row r="4745" spans="1:30" x14ac:dyDescent="0.35">
      <c r="A4745">
        <v>2984</v>
      </c>
      <c r="B4745">
        <v>6672</v>
      </c>
      <c r="C4745">
        <v>47492</v>
      </c>
      <c r="D4745" s="1">
        <v>40747</v>
      </c>
      <c r="E4745" t="s">
        <v>77</v>
      </c>
      <c r="F4745">
        <v>22</v>
      </c>
      <c r="G4745">
        <v>649.71</v>
      </c>
      <c r="H4745">
        <v>7.0000000000000007E-2</v>
      </c>
      <c r="I4745" t="s">
        <v>9</v>
      </c>
      <c r="J4745" s="8">
        <v>-157.51</v>
      </c>
      <c r="K4745" s="8">
        <f>IF(Table3[[#This Row],[Return Status]] = "Returned", 0, Table3[[#This Row],[Profit]])</f>
        <v>-157.51</v>
      </c>
      <c r="L4745" s="8" t="str">
        <f>IFERROR(VLOOKUP(Table3[[#This Row],[Order ID]],returns[[Order ID]:[Status]],2,FALSE), "")</f>
        <v/>
      </c>
      <c r="M4745">
        <v>30.42</v>
      </c>
      <c r="N4745">
        <v>8.65</v>
      </c>
      <c r="O4745" t="s">
        <v>1214</v>
      </c>
      <c r="P4745" t="s">
        <v>79</v>
      </c>
      <c r="Q4745">
        <v>45406</v>
      </c>
      <c r="R4745" t="s">
        <v>37</v>
      </c>
      <c r="S4745" t="s">
        <v>1979</v>
      </c>
      <c r="T4745" t="e">
        <f>VLOOKUP(Table3[[#This Row],[Region]],managers5[],2,FALSE)</f>
        <v>#N/A</v>
      </c>
      <c r="U4745" t="s">
        <v>1956</v>
      </c>
      <c r="W4745" t="s">
        <v>14</v>
      </c>
      <c r="X4745" t="s">
        <v>71</v>
      </c>
      <c r="Y4745" t="s">
        <v>46</v>
      </c>
      <c r="Z4745" t="s">
        <v>47</v>
      </c>
      <c r="AA4745" t="s">
        <v>363</v>
      </c>
      <c r="AB4745" t="s">
        <v>19</v>
      </c>
      <c r="AC4745">
        <v>0.74</v>
      </c>
      <c r="AD4745" s="1">
        <v>40749</v>
      </c>
    </row>
    <row r="4746" spans="1:30" x14ac:dyDescent="0.35">
      <c r="A4746">
        <v>6725</v>
      </c>
      <c r="B4746">
        <v>6584</v>
      </c>
      <c r="C4746">
        <v>46881</v>
      </c>
      <c r="D4746" s="1">
        <v>40092</v>
      </c>
      <c r="E4746" t="s">
        <v>41</v>
      </c>
      <c r="F4746">
        <v>31</v>
      </c>
      <c r="G4746">
        <v>176.28</v>
      </c>
      <c r="H4746">
        <v>7.0000000000000007E-2</v>
      </c>
      <c r="I4746" t="s">
        <v>33</v>
      </c>
      <c r="J4746" s="8">
        <v>-80.304499999999905</v>
      </c>
      <c r="K4746" s="8">
        <f>IF(Table3[[#This Row],[Return Status]] = "Returned", 0, Table3[[#This Row],[Profit]])</f>
        <v>-80.304499999999905</v>
      </c>
      <c r="L4746" s="8" t="str">
        <f>IFERROR(VLOOKUP(Table3[[#This Row],[Order ID]],returns[[Order ID]:[Status]],2,FALSE), "")</f>
        <v/>
      </c>
      <c r="M4746">
        <v>5.18</v>
      </c>
      <c r="N4746">
        <v>5.74</v>
      </c>
      <c r="O4746" t="s">
        <v>691</v>
      </c>
      <c r="P4746" t="s">
        <v>64</v>
      </c>
      <c r="Q4746">
        <v>70506</v>
      </c>
      <c r="R4746" t="s">
        <v>65</v>
      </c>
      <c r="S4746" t="s">
        <v>1978</v>
      </c>
      <c r="T4746" t="e">
        <f>VLOOKUP(Table3[[#This Row],[Region]],managers5[],2,FALSE)</f>
        <v>#N/A</v>
      </c>
      <c r="U4746" t="s">
        <v>1957</v>
      </c>
      <c r="V4746" t="s">
        <v>1959</v>
      </c>
      <c r="W4746" t="s">
        <v>14</v>
      </c>
      <c r="X4746" t="s">
        <v>71</v>
      </c>
      <c r="Y4746" t="s">
        <v>16</v>
      </c>
      <c r="Z4746" t="s">
        <v>17</v>
      </c>
      <c r="AA4746" t="s">
        <v>1090</v>
      </c>
      <c r="AB4746" t="s">
        <v>19</v>
      </c>
      <c r="AC4746">
        <v>0.36</v>
      </c>
      <c r="AD4746" s="2">
        <v>40094</v>
      </c>
    </row>
    <row r="4747" spans="1:30" x14ac:dyDescent="0.35">
      <c r="A4747">
        <v>8288</v>
      </c>
      <c r="B4747">
        <v>1769</v>
      </c>
      <c r="C4747">
        <v>12676</v>
      </c>
      <c r="D4747" s="1">
        <v>39828</v>
      </c>
      <c r="E4747" t="s">
        <v>77</v>
      </c>
      <c r="F4747">
        <v>25</v>
      </c>
      <c r="G4747">
        <v>201.06</v>
      </c>
      <c r="H4747">
        <v>0.08</v>
      </c>
      <c r="I4747" t="s">
        <v>33</v>
      </c>
      <c r="J4747" s="8">
        <v>-80.86</v>
      </c>
      <c r="K4747" s="8">
        <f>IF(Table3[[#This Row],[Return Status]] = "Returned", 0, Table3[[#This Row],[Profit]])</f>
        <v>-80.86</v>
      </c>
      <c r="L4747" s="8" t="str">
        <f>IFERROR(VLOOKUP(Table3[[#This Row],[Order ID]],returns[[Order ID]:[Status]],2,FALSE), "")</f>
        <v/>
      </c>
      <c r="M4747">
        <v>8.09</v>
      </c>
      <c r="N4747">
        <v>7.96</v>
      </c>
      <c r="O4747" t="s">
        <v>42</v>
      </c>
      <c r="P4747" t="s">
        <v>43</v>
      </c>
      <c r="Q4747">
        <v>39401</v>
      </c>
      <c r="R4747" t="s">
        <v>44</v>
      </c>
      <c r="S4747" t="s">
        <v>1978</v>
      </c>
      <c r="T4747" t="e">
        <f>VLOOKUP(Table3[[#This Row],[Region]],managers5[],2,FALSE)</f>
        <v>#N/A</v>
      </c>
      <c r="U4747" t="s">
        <v>1957</v>
      </c>
      <c r="V4747" t="s">
        <v>1959</v>
      </c>
      <c r="W4747" t="s">
        <v>14</v>
      </c>
      <c r="X4747" t="s">
        <v>24</v>
      </c>
      <c r="Y4747" t="s">
        <v>50</v>
      </c>
      <c r="Z4747" t="s">
        <v>61</v>
      </c>
      <c r="AA4747" t="s">
        <v>339</v>
      </c>
      <c r="AB4747" t="s">
        <v>19</v>
      </c>
      <c r="AC4747">
        <v>0.49</v>
      </c>
      <c r="AD4747" s="2">
        <v>39829</v>
      </c>
    </row>
    <row r="4748" spans="1:30" x14ac:dyDescent="0.35">
      <c r="A4748">
        <v>3291</v>
      </c>
      <c r="B4748">
        <v>1719</v>
      </c>
      <c r="C4748">
        <v>12355</v>
      </c>
      <c r="D4748" s="1">
        <v>40691</v>
      </c>
      <c r="E4748" t="s">
        <v>8</v>
      </c>
      <c r="F4748">
        <v>36</v>
      </c>
      <c r="G4748">
        <v>209.53</v>
      </c>
      <c r="H4748">
        <v>0.03</v>
      </c>
      <c r="I4748" t="s">
        <v>9</v>
      </c>
      <c r="J4748" s="8">
        <v>-81.06</v>
      </c>
      <c r="K4748" s="8">
        <f>IF(Table3[[#This Row],[Return Status]] = "Returned", 0, Table3[[#This Row],[Profit]])</f>
        <v>-81.06</v>
      </c>
      <c r="L4748" s="8" t="str">
        <f>IFERROR(VLOOKUP(Table3[[#This Row],[Order ID]],returns[[Order ID]:[Status]],2,FALSE), "")</f>
        <v/>
      </c>
      <c r="M4748">
        <v>5.78</v>
      </c>
      <c r="N4748">
        <v>5.67</v>
      </c>
      <c r="O4748" t="s">
        <v>175</v>
      </c>
      <c r="P4748" t="s">
        <v>64</v>
      </c>
      <c r="Q4748">
        <v>30269</v>
      </c>
      <c r="R4748" t="s">
        <v>65</v>
      </c>
      <c r="S4748" t="s">
        <v>1978</v>
      </c>
      <c r="T4748" t="e">
        <f>VLOOKUP(Table3[[#This Row],[Region]],managers5[],2,FALSE)</f>
        <v>#N/A</v>
      </c>
      <c r="U4748" t="s">
        <v>1957</v>
      </c>
      <c r="V4748" t="s">
        <v>1959</v>
      </c>
      <c r="W4748" t="s">
        <v>14</v>
      </c>
      <c r="X4748" t="s">
        <v>71</v>
      </c>
      <c r="Y4748" t="s">
        <v>16</v>
      </c>
      <c r="Z4748" t="s">
        <v>30</v>
      </c>
      <c r="AA4748" t="s">
        <v>1310</v>
      </c>
      <c r="AB4748" t="s">
        <v>19</v>
      </c>
      <c r="AC4748">
        <v>0.36</v>
      </c>
      <c r="AD4748" s="1">
        <v>40692</v>
      </c>
    </row>
    <row r="4749" spans="1:30" x14ac:dyDescent="0.35">
      <c r="A4749">
        <v>360</v>
      </c>
      <c r="B4749">
        <v>6679</v>
      </c>
      <c r="C4749">
        <v>47522</v>
      </c>
      <c r="D4749" s="1">
        <v>41205</v>
      </c>
      <c r="E4749" t="s">
        <v>77</v>
      </c>
      <c r="F4749">
        <v>5</v>
      </c>
      <c r="G4749">
        <v>80.56</v>
      </c>
      <c r="H4749">
        <v>0.03</v>
      </c>
      <c r="I4749" t="s">
        <v>9</v>
      </c>
      <c r="J4749" s="8">
        <v>12.5</v>
      </c>
      <c r="K4749" s="8">
        <f>IF(Table3[[#This Row],[Return Status]] = "Returned", 0, Table3[[#This Row],[Profit]])</f>
        <v>12.5</v>
      </c>
      <c r="L4749" s="8" t="str">
        <f>IFERROR(VLOOKUP(Table3[[#This Row],[Order ID]],returns[[Order ID]:[Status]],2,FALSE), "")</f>
        <v/>
      </c>
      <c r="M4749">
        <v>15.67</v>
      </c>
      <c r="N4749">
        <v>1.39</v>
      </c>
      <c r="O4749" t="s">
        <v>558</v>
      </c>
      <c r="P4749" t="s">
        <v>11</v>
      </c>
      <c r="Q4749">
        <v>94110</v>
      </c>
      <c r="R4749" t="s">
        <v>12</v>
      </c>
      <c r="S4749" t="s">
        <v>1976</v>
      </c>
      <c r="T4749" t="e">
        <f>VLOOKUP(Table3[[#This Row],[Region]],managers5[],2,FALSE)</f>
        <v>#N/A</v>
      </c>
      <c r="U4749" t="s">
        <v>1955</v>
      </c>
      <c r="V4749" t="s">
        <v>1959</v>
      </c>
      <c r="W4749" t="s">
        <v>14</v>
      </c>
      <c r="X4749" t="s">
        <v>71</v>
      </c>
      <c r="Y4749" t="s">
        <v>16</v>
      </c>
      <c r="Z4749" t="s">
        <v>168</v>
      </c>
      <c r="AA4749" t="s">
        <v>559</v>
      </c>
      <c r="AB4749" t="s">
        <v>19</v>
      </c>
      <c r="AC4749">
        <v>0.38</v>
      </c>
      <c r="AD4749" s="1">
        <v>41206</v>
      </c>
    </row>
    <row r="4750" spans="1:30" x14ac:dyDescent="0.35">
      <c r="A4750">
        <v>5673</v>
      </c>
      <c r="B4750">
        <v>6681</v>
      </c>
      <c r="C4750">
        <v>47524</v>
      </c>
      <c r="D4750" s="1">
        <v>40283</v>
      </c>
      <c r="E4750" t="s">
        <v>20</v>
      </c>
      <c r="F4750">
        <v>8</v>
      </c>
      <c r="G4750">
        <v>269.14</v>
      </c>
      <c r="H4750">
        <v>0.1</v>
      </c>
      <c r="I4750" t="s">
        <v>9</v>
      </c>
      <c r="J4750" s="8">
        <v>-160.72</v>
      </c>
      <c r="K4750" s="8">
        <f>IF(Table3[[#This Row],[Return Status]] = "Returned", 0, Table3[[#This Row],[Profit]])</f>
        <v>-160.72</v>
      </c>
      <c r="L4750" s="8" t="str">
        <f>IFERROR(VLOOKUP(Table3[[#This Row],[Order ID]],returns[[Order ID]:[Status]],2,FALSE), "")</f>
        <v/>
      </c>
      <c r="M4750">
        <v>35.770000000000003</v>
      </c>
      <c r="N4750">
        <v>9.02</v>
      </c>
      <c r="O4750" t="s">
        <v>1710</v>
      </c>
      <c r="P4750" t="s">
        <v>189</v>
      </c>
      <c r="Q4750">
        <v>98072</v>
      </c>
      <c r="R4750" t="s">
        <v>190</v>
      </c>
      <c r="S4750" t="s">
        <v>1976</v>
      </c>
      <c r="T4750" t="e">
        <f>VLOOKUP(Table3[[#This Row],[Region]],managers5[],2,FALSE)</f>
        <v>#N/A</v>
      </c>
      <c r="U4750" t="s">
        <v>1955</v>
      </c>
      <c r="V4750" t="s">
        <v>1959</v>
      </c>
      <c r="W4750" t="s">
        <v>14</v>
      </c>
      <c r="X4750" t="s">
        <v>71</v>
      </c>
      <c r="Y4750" t="s">
        <v>46</v>
      </c>
      <c r="Z4750" t="s">
        <v>47</v>
      </c>
      <c r="AA4750" t="s">
        <v>1269</v>
      </c>
      <c r="AB4750" t="s">
        <v>19</v>
      </c>
      <c r="AC4750">
        <v>0.75</v>
      </c>
      <c r="AD4750" s="2">
        <v>40285</v>
      </c>
    </row>
    <row r="4751" spans="1:30" x14ac:dyDescent="0.35">
      <c r="A4751">
        <v>5840</v>
      </c>
      <c r="B4751">
        <v>6335</v>
      </c>
      <c r="C4751">
        <v>44897</v>
      </c>
      <c r="D4751" s="1">
        <v>40246</v>
      </c>
      <c r="E4751" t="s">
        <v>77</v>
      </c>
      <c r="F4751">
        <v>11</v>
      </c>
      <c r="G4751">
        <v>85.62</v>
      </c>
      <c r="H4751">
        <v>7.0000000000000007E-2</v>
      </c>
      <c r="I4751" t="s">
        <v>9</v>
      </c>
      <c r="J4751" s="8">
        <v>-81.22</v>
      </c>
      <c r="K4751" s="8">
        <f>IF(Table3[[#This Row],[Return Status]] = "Returned", 0, Table3[[#This Row],[Profit]])</f>
        <v>-81.22</v>
      </c>
      <c r="L4751" s="8" t="str">
        <f>IFERROR(VLOOKUP(Table3[[#This Row],[Order ID]],returns[[Order ID]:[Status]],2,FALSE), "")</f>
        <v/>
      </c>
      <c r="M4751">
        <v>7.28</v>
      </c>
      <c r="N4751">
        <v>11.15</v>
      </c>
      <c r="O4751" t="s">
        <v>1726</v>
      </c>
      <c r="P4751" t="s">
        <v>616</v>
      </c>
      <c r="Q4751">
        <v>28601</v>
      </c>
      <c r="R4751" t="s">
        <v>44</v>
      </c>
      <c r="S4751" t="s">
        <v>1978</v>
      </c>
      <c r="T4751" t="e">
        <f>VLOOKUP(Table3[[#This Row],[Region]],managers5[],2,FALSE)</f>
        <v>#N/A</v>
      </c>
      <c r="U4751" t="s">
        <v>1957</v>
      </c>
      <c r="V4751" t="s">
        <v>1959</v>
      </c>
      <c r="W4751" t="s">
        <v>14</v>
      </c>
      <c r="X4751" t="s">
        <v>39</v>
      </c>
      <c r="Y4751" t="s">
        <v>16</v>
      </c>
      <c r="Z4751" t="s">
        <v>30</v>
      </c>
      <c r="AA4751" t="s">
        <v>222</v>
      </c>
      <c r="AB4751" t="s">
        <v>19</v>
      </c>
      <c r="AC4751">
        <v>0.37</v>
      </c>
      <c r="AD4751" s="2">
        <v>40248</v>
      </c>
    </row>
    <row r="4752" spans="1:30" x14ac:dyDescent="0.35">
      <c r="A4752">
        <v>3777</v>
      </c>
      <c r="B4752">
        <v>6682</v>
      </c>
      <c r="C4752">
        <v>47525</v>
      </c>
      <c r="D4752" s="1">
        <v>40605</v>
      </c>
      <c r="E4752" t="s">
        <v>20</v>
      </c>
      <c r="F4752">
        <v>40</v>
      </c>
      <c r="G4752">
        <v>649.46</v>
      </c>
      <c r="H4752">
        <v>0.01</v>
      </c>
      <c r="I4752" t="s">
        <v>9</v>
      </c>
      <c r="J4752" s="8">
        <v>189.04</v>
      </c>
      <c r="K4752" s="8">
        <f>IF(Table3[[#This Row],[Return Status]] = "Returned", 0, Table3[[#This Row],[Profit]])</f>
        <v>189.04</v>
      </c>
      <c r="L4752" s="8" t="str">
        <f>IFERROR(VLOOKUP(Table3[[#This Row],[Order ID]],returns[[Order ID]:[Status]],2,FALSE), "")</f>
        <v/>
      </c>
      <c r="M4752">
        <v>15.98</v>
      </c>
      <c r="N4752">
        <v>4</v>
      </c>
      <c r="O4752" t="s">
        <v>539</v>
      </c>
      <c r="P4752" t="s">
        <v>22</v>
      </c>
      <c r="Q4752">
        <v>81503</v>
      </c>
      <c r="R4752" t="s">
        <v>23</v>
      </c>
      <c r="S4752" t="s">
        <v>1976</v>
      </c>
      <c r="T4752" t="e">
        <f>VLOOKUP(Table3[[#This Row],[Region]],managers5[],2,FALSE)</f>
        <v>#N/A</v>
      </c>
      <c r="U4752" t="s">
        <v>1955</v>
      </c>
      <c r="V4752" t="s">
        <v>1959</v>
      </c>
      <c r="W4752" t="s">
        <v>14</v>
      </c>
      <c r="X4752" t="s">
        <v>15</v>
      </c>
      <c r="Y4752" t="s">
        <v>46</v>
      </c>
      <c r="Z4752" t="s">
        <v>47</v>
      </c>
      <c r="AA4752" t="s">
        <v>379</v>
      </c>
      <c r="AB4752" t="s">
        <v>19</v>
      </c>
      <c r="AC4752">
        <v>0.37</v>
      </c>
      <c r="AD4752" s="1">
        <v>40606</v>
      </c>
    </row>
    <row r="4753" spans="1:30" x14ac:dyDescent="0.35">
      <c r="A4753">
        <v>3329</v>
      </c>
      <c r="B4753">
        <v>6684</v>
      </c>
      <c r="C4753">
        <v>47553</v>
      </c>
      <c r="D4753" s="1">
        <v>40685</v>
      </c>
      <c r="E4753" t="s">
        <v>20</v>
      </c>
      <c r="F4753">
        <v>49</v>
      </c>
      <c r="G4753">
        <v>20701.928</v>
      </c>
      <c r="H4753">
        <v>0.08</v>
      </c>
      <c r="I4753" t="s">
        <v>49</v>
      </c>
      <c r="J4753" s="8">
        <v>3918.54</v>
      </c>
      <c r="K4753" s="8">
        <f>IF(Table3[[#This Row],[Return Status]] = "Returned", 0, Table3[[#This Row],[Profit]])</f>
        <v>3918.54</v>
      </c>
      <c r="L4753" s="8" t="str">
        <f>IFERROR(VLOOKUP(Table3[[#This Row],[Order ID]],returns[[Order ID]:[Status]],2,FALSE), "")</f>
        <v/>
      </c>
      <c r="M4753">
        <v>550.98</v>
      </c>
      <c r="N4753">
        <v>45.7</v>
      </c>
      <c r="O4753" t="s">
        <v>670</v>
      </c>
      <c r="P4753" t="s">
        <v>11</v>
      </c>
      <c r="Q4753">
        <v>92345</v>
      </c>
      <c r="R4753" t="s">
        <v>12</v>
      </c>
      <c r="S4753" t="s">
        <v>1976</v>
      </c>
      <c r="T4753" t="e">
        <f>VLOOKUP(Table3[[#This Row],[Region]],managers5[],2,FALSE)</f>
        <v>#N/A</v>
      </c>
      <c r="U4753" t="s">
        <v>1955</v>
      </c>
      <c r="V4753" t="s">
        <v>1959</v>
      </c>
      <c r="W4753" t="s">
        <v>14</v>
      </c>
      <c r="X4753" t="s">
        <v>71</v>
      </c>
      <c r="Y4753" t="s">
        <v>50</v>
      </c>
      <c r="Z4753" t="s">
        <v>51</v>
      </c>
      <c r="AA4753" t="s">
        <v>799</v>
      </c>
      <c r="AB4753" t="s">
        <v>53</v>
      </c>
      <c r="AC4753">
        <v>0.71</v>
      </c>
      <c r="AD4753" s="1">
        <v>40686</v>
      </c>
    </row>
    <row r="4754" spans="1:30" x14ac:dyDescent="0.35">
      <c r="A4754">
        <v>3799</v>
      </c>
      <c r="B4754">
        <v>6515</v>
      </c>
      <c r="C4754">
        <v>46372</v>
      </c>
      <c r="D4754" s="1">
        <v>40600</v>
      </c>
      <c r="E4754" t="s">
        <v>77</v>
      </c>
      <c r="F4754">
        <v>15</v>
      </c>
      <c r="G4754">
        <v>81.97</v>
      </c>
      <c r="H4754">
        <v>7.0000000000000007E-2</v>
      </c>
      <c r="I4754" t="s">
        <v>9</v>
      </c>
      <c r="J4754" s="8">
        <v>-81.33</v>
      </c>
      <c r="K4754" s="8">
        <f>IF(Table3[[#This Row],[Return Status]] = "Returned", 0, Table3[[#This Row],[Profit]])</f>
        <v>-81.33</v>
      </c>
      <c r="L4754" s="8" t="str">
        <f>IFERROR(VLOOKUP(Table3[[#This Row],[Order ID]],returns[[Order ID]:[Status]],2,FALSE), "")</f>
        <v/>
      </c>
      <c r="M4754">
        <v>4.9800000000000004</v>
      </c>
      <c r="N4754">
        <v>8.33</v>
      </c>
      <c r="O4754" t="s">
        <v>773</v>
      </c>
      <c r="P4754" t="s">
        <v>55</v>
      </c>
      <c r="Q4754">
        <v>34239</v>
      </c>
      <c r="R4754" t="s">
        <v>56</v>
      </c>
      <c r="S4754" t="s">
        <v>1978</v>
      </c>
      <c r="T4754" t="e">
        <f>VLOOKUP(Table3[[#This Row],[Region]],managers5[],2,FALSE)</f>
        <v>#N/A</v>
      </c>
      <c r="U4754" t="s">
        <v>1957</v>
      </c>
      <c r="V4754" t="s">
        <v>1959</v>
      </c>
      <c r="W4754" t="s">
        <v>14</v>
      </c>
      <c r="X4754" t="s">
        <v>39</v>
      </c>
      <c r="Y4754" t="s">
        <v>16</v>
      </c>
      <c r="Z4754" t="s">
        <v>30</v>
      </c>
      <c r="AA4754" t="s">
        <v>1440</v>
      </c>
      <c r="AB4754" t="s">
        <v>19</v>
      </c>
      <c r="AC4754">
        <v>0.38</v>
      </c>
      <c r="AD4754" s="1">
        <v>40601</v>
      </c>
    </row>
    <row r="4755" spans="1:30" x14ac:dyDescent="0.35">
      <c r="A4755">
        <v>5247</v>
      </c>
      <c r="B4755">
        <v>981</v>
      </c>
      <c r="C4755">
        <v>7105</v>
      </c>
      <c r="D4755" s="1">
        <v>40350</v>
      </c>
      <c r="E4755" t="s">
        <v>32</v>
      </c>
      <c r="F4755">
        <v>17</v>
      </c>
      <c r="G4755">
        <v>77.19</v>
      </c>
      <c r="H4755">
        <v>0.03</v>
      </c>
      <c r="I4755" t="s">
        <v>9</v>
      </c>
      <c r="J4755" s="8">
        <v>-81.349999999999994</v>
      </c>
      <c r="K4755" s="8">
        <f>IF(Table3[[#This Row],[Return Status]] = "Returned", 0, Table3[[#This Row],[Profit]])</f>
        <v>-81.349999999999994</v>
      </c>
      <c r="L4755" s="8" t="str">
        <f>IFERROR(VLOOKUP(Table3[[#This Row],[Order ID]],returns[[Order ID]:[Status]],2,FALSE), "")</f>
        <v/>
      </c>
      <c r="M4755">
        <v>4.0599999999999996</v>
      </c>
      <c r="N4755">
        <v>6.89</v>
      </c>
      <c r="O4755" t="s">
        <v>1436</v>
      </c>
      <c r="P4755" t="s">
        <v>64</v>
      </c>
      <c r="Q4755">
        <v>41011</v>
      </c>
      <c r="R4755" t="s">
        <v>65</v>
      </c>
      <c r="S4755" t="s">
        <v>1978</v>
      </c>
      <c r="T4755" t="e">
        <f>VLOOKUP(Table3[[#This Row],[Region]],managers5[],2,FALSE)</f>
        <v>#N/A</v>
      </c>
      <c r="U4755" t="s">
        <v>1957</v>
      </c>
      <c r="V4755" t="s">
        <v>1959</v>
      </c>
      <c r="W4755" t="s">
        <v>14</v>
      </c>
      <c r="X4755" t="s">
        <v>71</v>
      </c>
      <c r="Y4755" t="s">
        <v>16</v>
      </c>
      <c r="Z4755" t="s">
        <v>83</v>
      </c>
      <c r="AA4755" t="s">
        <v>336</v>
      </c>
      <c r="AB4755" t="s">
        <v>19</v>
      </c>
      <c r="AC4755">
        <v>0.6</v>
      </c>
      <c r="AD4755" s="2">
        <v>40357</v>
      </c>
    </row>
    <row r="4756" spans="1:30" x14ac:dyDescent="0.35">
      <c r="A4756">
        <v>5114</v>
      </c>
      <c r="B4756">
        <v>6687</v>
      </c>
      <c r="C4756">
        <v>47556</v>
      </c>
      <c r="D4756" s="1">
        <v>40384</v>
      </c>
      <c r="E4756" t="s">
        <v>32</v>
      </c>
      <c r="F4756">
        <v>29</v>
      </c>
      <c r="G4756">
        <v>475.58</v>
      </c>
      <c r="H4756">
        <v>0.04</v>
      </c>
      <c r="I4756" t="s">
        <v>9</v>
      </c>
      <c r="J4756" s="8">
        <v>108.21</v>
      </c>
      <c r="K4756" s="8">
        <f>IF(Table3[[#This Row],[Return Status]] = "Returned", 0, Table3[[#This Row],[Profit]])</f>
        <v>108.21</v>
      </c>
      <c r="L4756" s="8" t="str">
        <f>IFERROR(VLOOKUP(Table3[[#This Row],[Order ID]],returns[[Order ID]:[Status]],2,FALSE), "")</f>
        <v/>
      </c>
      <c r="M4756">
        <v>15.98</v>
      </c>
      <c r="N4756">
        <v>4</v>
      </c>
      <c r="O4756" t="s">
        <v>195</v>
      </c>
      <c r="P4756" t="s">
        <v>131</v>
      </c>
      <c r="Q4756">
        <v>20814</v>
      </c>
      <c r="R4756" t="s">
        <v>132</v>
      </c>
      <c r="S4756" t="s">
        <v>1979</v>
      </c>
      <c r="T4756" t="e">
        <f>VLOOKUP(Table3[[#This Row],[Region]],managers5[],2,FALSE)</f>
        <v>#N/A</v>
      </c>
      <c r="U4756" t="s">
        <v>1956</v>
      </c>
      <c r="W4756" t="s">
        <v>14</v>
      </c>
      <c r="X4756" t="s">
        <v>24</v>
      </c>
      <c r="Y4756" t="s">
        <v>46</v>
      </c>
      <c r="Z4756" t="s">
        <v>47</v>
      </c>
      <c r="AA4756" t="s">
        <v>379</v>
      </c>
      <c r="AB4756" t="s">
        <v>19</v>
      </c>
      <c r="AC4756">
        <v>0.37</v>
      </c>
      <c r="AD4756" s="2">
        <v>40386</v>
      </c>
    </row>
    <row r="4757" spans="1:30" x14ac:dyDescent="0.35">
      <c r="A4757">
        <v>5093</v>
      </c>
      <c r="B4757">
        <v>6688</v>
      </c>
      <c r="C4757">
        <v>47584</v>
      </c>
      <c r="D4757" s="1">
        <v>40386</v>
      </c>
      <c r="E4757" t="s">
        <v>41</v>
      </c>
      <c r="F4757">
        <v>4</v>
      </c>
      <c r="G4757">
        <v>20.190000000000001</v>
      </c>
      <c r="H4757">
        <v>0.03</v>
      </c>
      <c r="I4757" t="s">
        <v>9</v>
      </c>
      <c r="J4757" s="8">
        <v>1.3</v>
      </c>
      <c r="K4757" s="8">
        <f>IF(Table3[[#This Row],[Return Status]] = "Returned", 0, Table3[[#This Row],[Profit]])</f>
        <v>1.3</v>
      </c>
      <c r="L4757" s="8" t="str">
        <f>IFERROR(VLOOKUP(Table3[[#This Row],[Order ID]],returns[[Order ID]:[Status]],2,FALSE), "")</f>
        <v/>
      </c>
      <c r="M4757">
        <v>4.91</v>
      </c>
      <c r="N4757">
        <v>0.5</v>
      </c>
      <c r="O4757" t="s">
        <v>333</v>
      </c>
      <c r="P4757" t="s">
        <v>11</v>
      </c>
      <c r="Q4757">
        <v>95051</v>
      </c>
      <c r="R4757" t="s">
        <v>12</v>
      </c>
      <c r="S4757" t="s">
        <v>1976</v>
      </c>
      <c r="T4757" t="e">
        <f>VLOOKUP(Table3[[#This Row],[Region]],managers5[],2,FALSE)</f>
        <v>#N/A</v>
      </c>
      <c r="U4757" t="s">
        <v>1955</v>
      </c>
      <c r="V4757" t="s">
        <v>1959</v>
      </c>
      <c r="W4757" t="s">
        <v>14</v>
      </c>
      <c r="X4757" t="s">
        <v>24</v>
      </c>
      <c r="Y4757" t="s">
        <v>16</v>
      </c>
      <c r="Z4757" t="s">
        <v>99</v>
      </c>
      <c r="AA4757" t="s">
        <v>553</v>
      </c>
      <c r="AB4757" t="s">
        <v>19</v>
      </c>
      <c r="AC4757">
        <v>0.36</v>
      </c>
      <c r="AD4757" s="2">
        <v>40388</v>
      </c>
    </row>
    <row r="4758" spans="1:30" x14ac:dyDescent="0.35">
      <c r="A4758">
        <v>5103</v>
      </c>
      <c r="B4758">
        <v>6689</v>
      </c>
      <c r="C4758">
        <v>47584</v>
      </c>
      <c r="D4758" s="1">
        <v>40386</v>
      </c>
      <c r="E4758" t="s">
        <v>41</v>
      </c>
      <c r="F4758">
        <v>43</v>
      </c>
      <c r="G4758">
        <v>74.989999999999995</v>
      </c>
      <c r="H4758">
        <v>0.08</v>
      </c>
      <c r="I4758" t="s">
        <v>9</v>
      </c>
      <c r="J4758" s="8">
        <v>-8.9499999999999993</v>
      </c>
      <c r="K4758" s="8">
        <f>IF(Table3[[#This Row],[Return Status]] = "Returned", 0, Table3[[#This Row],[Profit]])</f>
        <v>-8.9499999999999993</v>
      </c>
      <c r="L4758" s="8" t="str">
        <f>IFERROR(VLOOKUP(Table3[[#This Row],[Order ID]],returns[[Order ID]:[Status]],2,FALSE), "")</f>
        <v/>
      </c>
      <c r="M4758">
        <v>1.82</v>
      </c>
      <c r="N4758">
        <v>0.83</v>
      </c>
      <c r="O4758" t="s">
        <v>333</v>
      </c>
      <c r="P4758" t="s">
        <v>11</v>
      </c>
      <c r="Q4758">
        <v>95051</v>
      </c>
      <c r="R4758" t="s">
        <v>12</v>
      </c>
      <c r="S4758" t="s">
        <v>1976</v>
      </c>
      <c r="T4758" t="e">
        <f>VLOOKUP(Table3[[#This Row],[Region]],managers5[],2,FALSE)</f>
        <v>#N/A</v>
      </c>
      <c r="U4758" t="s">
        <v>1955</v>
      </c>
      <c r="V4758" t="s">
        <v>1959</v>
      </c>
      <c r="W4758" t="s">
        <v>14</v>
      </c>
      <c r="X4758" t="s">
        <v>24</v>
      </c>
      <c r="Y4758" t="s">
        <v>16</v>
      </c>
      <c r="Z4758" t="s">
        <v>106</v>
      </c>
      <c r="AA4758" t="s">
        <v>1808</v>
      </c>
      <c r="AB4758" t="s">
        <v>35</v>
      </c>
      <c r="AC4758">
        <v>0.56999999999999995</v>
      </c>
      <c r="AD4758" s="2">
        <v>40387</v>
      </c>
    </row>
    <row r="4759" spans="1:30" x14ac:dyDescent="0.35">
      <c r="A4759">
        <v>2102</v>
      </c>
      <c r="B4759">
        <v>6690</v>
      </c>
      <c r="C4759">
        <v>47591</v>
      </c>
      <c r="D4759" s="1">
        <v>40910</v>
      </c>
      <c r="E4759" t="s">
        <v>41</v>
      </c>
      <c r="F4759">
        <v>27</v>
      </c>
      <c r="G4759">
        <v>279.39999999999998</v>
      </c>
      <c r="H4759">
        <v>0.1</v>
      </c>
      <c r="I4759" t="s">
        <v>9</v>
      </c>
      <c r="J4759" s="8">
        <v>-92.25</v>
      </c>
      <c r="K4759" s="8">
        <f>IF(Table3[[#This Row],[Return Status]] = "Returned", 0, Table3[[#This Row],[Profit]])</f>
        <v>-92.25</v>
      </c>
      <c r="L4759" s="8" t="str">
        <f>IFERROR(VLOOKUP(Table3[[#This Row],[Order ID]],returns[[Order ID]:[Status]],2,FALSE), "")</f>
        <v/>
      </c>
      <c r="M4759">
        <v>10.48</v>
      </c>
      <c r="N4759">
        <v>6.91</v>
      </c>
      <c r="O4759" t="s">
        <v>1393</v>
      </c>
      <c r="P4759" t="s">
        <v>114</v>
      </c>
      <c r="Q4759">
        <v>85635</v>
      </c>
      <c r="R4759" t="s">
        <v>115</v>
      </c>
      <c r="S4759" t="s">
        <v>1976</v>
      </c>
      <c r="T4759" t="e">
        <f>VLOOKUP(Table3[[#This Row],[Region]],managers5[],2,FALSE)</f>
        <v>#N/A</v>
      </c>
      <c r="U4759" t="s">
        <v>1955</v>
      </c>
      <c r="V4759" t="s">
        <v>1959</v>
      </c>
      <c r="W4759" t="s">
        <v>14</v>
      </c>
      <c r="X4759" t="s">
        <v>15</v>
      </c>
      <c r="Y4759" t="s">
        <v>16</v>
      </c>
      <c r="Z4759" t="s">
        <v>75</v>
      </c>
      <c r="AA4759" t="s">
        <v>1529</v>
      </c>
      <c r="AB4759" t="s">
        <v>19</v>
      </c>
      <c r="AC4759">
        <v>0.57999999999999996</v>
      </c>
      <c r="AD4759" s="1">
        <v>40911</v>
      </c>
    </row>
    <row r="4760" spans="1:30" x14ac:dyDescent="0.35">
      <c r="A4760">
        <v>6380</v>
      </c>
      <c r="B4760">
        <v>6691</v>
      </c>
      <c r="C4760">
        <v>47617</v>
      </c>
      <c r="D4760" s="1">
        <v>40155</v>
      </c>
      <c r="E4760" t="s">
        <v>8</v>
      </c>
      <c r="F4760">
        <v>17</v>
      </c>
      <c r="G4760">
        <v>5001.29</v>
      </c>
      <c r="H4760">
        <v>0.09</v>
      </c>
      <c r="I4760" t="s">
        <v>9</v>
      </c>
      <c r="J4760" s="8">
        <v>1680.9175</v>
      </c>
      <c r="K4760" s="8">
        <f>IF(Table3[[#This Row],[Return Status]] = "Returned", 0, Table3[[#This Row],[Profit]])</f>
        <v>1680.9175</v>
      </c>
      <c r="L4760" s="8" t="str">
        <f>IFERROR(VLOOKUP(Table3[[#This Row],[Order ID]],returns[[Order ID]:[Status]],2,FALSE), "")</f>
        <v/>
      </c>
      <c r="M4760">
        <v>304.99</v>
      </c>
      <c r="N4760">
        <v>19.989999999999998</v>
      </c>
      <c r="O4760" t="s">
        <v>618</v>
      </c>
      <c r="P4760" t="s">
        <v>131</v>
      </c>
      <c r="Q4760">
        <v>3246</v>
      </c>
      <c r="R4760" t="s">
        <v>132</v>
      </c>
      <c r="S4760" t="s">
        <v>1979</v>
      </c>
      <c r="T4760" t="e">
        <f>VLOOKUP(Table3[[#This Row],[Region]],managers5[],2,FALSE)</f>
        <v>#N/A</v>
      </c>
      <c r="U4760" t="s">
        <v>1956</v>
      </c>
      <c r="W4760" t="s">
        <v>14</v>
      </c>
      <c r="X4760" t="s">
        <v>71</v>
      </c>
      <c r="Y4760" t="s">
        <v>16</v>
      </c>
      <c r="Z4760" t="s">
        <v>17</v>
      </c>
      <c r="AA4760" t="s">
        <v>504</v>
      </c>
      <c r="AB4760" t="s">
        <v>19</v>
      </c>
      <c r="AC4760">
        <v>0.4</v>
      </c>
      <c r="AD4760" s="2">
        <v>40156</v>
      </c>
    </row>
    <row r="4761" spans="1:30" x14ac:dyDescent="0.35">
      <c r="A4761">
        <v>7249</v>
      </c>
      <c r="B4761">
        <v>6693</v>
      </c>
      <c r="C4761">
        <v>47621</v>
      </c>
      <c r="D4761" s="1">
        <v>40005</v>
      </c>
      <c r="E4761" t="s">
        <v>41</v>
      </c>
      <c r="F4761">
        <v>16</v>
      </c>
      <c r="G4761">
        <v>230.74</v>
      </c>
      <c r="H4761">
        <v>0.08</v>
      </c>
      <c r="I4761" t="s">
        <v>33</v>
      </c>
      <c r="J4761" s="8">
        <v>27.23</v>
      </c>
      <c r="K4761" s="8">
        <f>IF(Table3[[#This Row],[Return Status]] = "Returned", 0, Table3[[#This Row],[Profit]])</f>
        <v>0</v>
      </c>
      <c r="L4761" s="8" t="str">
        <f>IFERROR(VLOOKUP(Table3[[#This Row],[Order ID]],returns[[Order ID]:[Status]],2,FALSE), "")</f>
        <v>Returned</v>
      </c>
      <c r="M4761">
        <v>14.2</v>
      </c>
      <c r="N4761">
        <v>5.3</v>
      </c>
      <c r="O4761" t="s">
        <v>1360</v>
      </c>
      <c r="P4761" t="s">
        <v>79</v>
      </c>
      <c r="Q4761">
        <v>7002</v>
      </c>
      <c r="R4761" t="s">
        <v>37</v>
      </c>
      <c r="S4761" t="s">
        <v>1979</v>
      </c>
      <c r="T4761" t="e">
        <f>VLOOKUP(Table3[[#This Row],[Region]],managers5[],2,FALSE)</f>
        <v>#N/A</v>
      </c>
      <c r="U4761" t="s">
        <v>1956</v>
      </c>
      <c r="W4761" t="s">
        <v>14</v>
      </c>
      <c r="X4761" t="s">
        <v>24</v>
      </c>
      <c r="Y4761" t="s">
        <v>50</v>
      </c>
      <c r="Z4761" t="s">
        <v>61</v>
      </c>
      <c r="AA4761" t="s">
        <v>1230</v>
      </c>
      <c r="AB4761" t="s">
        <v>35</v>
      </c>
      <c r="AC4761">
        <v>0.46</v>
      </c>
      <c r="AD4761" s="2">
        <v>40007</v>
      </c>
    </row>
    <row r="4762" spans="1:30" x14ac:dyDescent="0.35">
      <c r="A4762">
        <v>711</v>
      </c>
      <c r="B4762">
        <v>2899</v>
      </c>
      <c r="C4762">
        <v>20933</v>
      </c>
      <c r="D4762" s="1">
        <v>41147</v>
      </c>
      <c r="E4762" t="s">
        <v>77</v>
      </c>
      <c r="F4762">
        <v>45</v>
      </c>
      <c r="G4762">
        <v>2079.4740000000002</v>
      </c>
      <c r="H4762">
        <v>0.05</v>
      </c>
      <c r="I4762" t="s">
        <v>9</v>
      </c>
      <c r="J4762" s="8">
        <v>-81.564999999999998</v>
      </c>
      <c r="K4762" s="8">
        <f>IF(Table3[[#This Row],[Return Status]] = "Returned", 0, Table3[[#This Row],[Profit]])</f>
        <v>-81.564999999999998</v>
      </c>
      <c r="L4762" s="8" t="str">
        <f>IFERROR(VLOOKUP(Table3[[#This Row],[Order ID]],returns[[Order ID]:[Status]],2,FALSE), "")</f>
        <v/>
      </c>
      <c r="M4762">
        <v>55.99</v>
      </c>
      <c r="N4762">
        <v>5</v>
      </c>
      <c r="O4762" t="s">
        <v>417</v>
      </c>
      <c r="P4762" t="s">
        <v>43</v>
      </c>
      <c r="Q4762">
        <v>24153</v>
      </c>
      <c r="R4762" t="s">
        <v>44</v>
      </c>
      <c r="S4762" t="s">
        <v>1978</v>
      </c>
      <c r="T4762" t="e">
        <f>VLOOKUP(Table3[[#This Row],[Region]],managers5[],2,FALSE)</f>
        <v>#N/A</v>
      </c>
      <c r="U4762" t="s">
        <v>1957</v>
      </c>
      <c r="V4762" t="s">
        <v>1959</v>
      </c>
      <c r="W4762" t="s">
        <v>14</v>
      </c>
      <c r="X4762" t="s">
        <v>71</v>
      </c>
      <c r="Y4762" t="s">
        <v>46</v>
      </c>
      <c r="Z4762" t="s">
        <v>86</v>
      </c>
      <c r="AA4762" t="s">
        <v>883</v>
      </c>
      <c r="AB4762" t="s">
        <v>109</v>
      </c>
      <c r="AC4762">
        <v>0.8</v>
      </c>
      <c r="AD4762" s="1">
        <v>41149</v>
      </c>
    </row>
    <row r="4763" spans="1:30" x14ac:dyDescent="0.35">
      <c r="A4763">
        <v>223</v>
      </c>
      <c r="B4763">
        <v>6695</v>
      </c>
      <c r="C4763">
        <v>47682</v>
      </c>
      <c r="D4763" s="1">
        <v>41229</v>
      </c>
      <c r="E4763" t="s">
        <v>8</v>
      </c>
      <c r="F4763">
        <v>38</v>
      </c>
      <c r="G4763">
        <v>3191.24</v>
      </c>
      <c r="H4763">
        <v>0</v>
      </c>
      <c r="I4763" t="s">
        <v>9</v>
      </c>
      <c r="J4763" s="8">
        <v>1620.23</v>
      </c>
      <c r="K4763" s="8">
        <f>IF(Table3[[#This Row],[Return Status]] = "Returned", 0, Table3[[#This Row],[Profit]])</f>
        <v>1620.23</v>
      </c>
      <c r="L4763" s="8" t="str">
        <f>IFERROR(VLOOKUP(Table3[[#This Row],[Order ID]],returns[[Order ID]:[Status]],2,FALSE), "")</f>
        <v/>
      </c>
      <c r="M4763">
        <v>83.98</v>
      </c>
      <c r="N4763">
        <v>5.01</v>
      </c>
      <c r="O4763" t="s">
        <v>397</v>
      </c>
      <c r="P4763" t="s">
        <v>79</v>
      </c>
      <c r="Q4763">
        <v>44136</v>
      </c>
      <c r="R4763" t="s">
        <v>37</v>
      </c>
      <c r="S4763" t="s">
        <v>1979</v>
      </c>
      <c r="T4763" t="e">
        <f>VLOOKUP(Table3[[#This Row],[Region]],managers5[],2,FALSE)</f>
        <v>#N/A</v>
      </c>
      <c r="U4763" t="s">
        <v>1956</v>
      </c>
      <c r="W4763" t="s">
        <v>14</v>
      </c>
      <c r="X4763" t="s">
        <v>15</v>
      </c>
      <c r="Y4763" t="s">
        <v>16</v>
      </c>
      <c r="Z4763" t="s">
        <v>168</v>
      </c>
      <c r="AA4763" t="s">
        <v>398</v>
      </c>
      <c r="AB4763" t="s">
        <v>19</v>
      </c>
      <c r="AC4763">
        <v>0.38</v>
      </c>
      <c r="AD4763" s="1">
        <v>41230</v>
      </c>
    </row>
    <row r="4764" spans="1:30" x14ac:dyDescent="0.35">
      <c r="A4764">
        <v>4849</v>
      </c>
      <c r="B4764">
        <v>6696</v>
      </c>
      <c r="C4764">
        <v>47683</v>
      </c>
      <c r="D4764" s="1">
        <v>40422</v>
      </c>
      <c r="E4764" t="s">
        <v>32</v>
      </c>
      <c r="F4764">
        <v>38</v>
      </c>
      <c r="G4764">
        <v>81.97</v>
      </c>
      <c r="H4764">
        <v>0.05</v>
      </c>
      <c r="I4764" t="s">
        <v>9</v>
      </c>
      <c r="J4764" s="8">
        <v>-148.79849999999999</v>
      </c>
      <c r="K4764" s="8">
        <f>IF(Table3[[#This Row],[Return Status]] = "Returned", 0, Table3[[#This Row],[Profit]])</f>
        <v>-148.79849999999999</v>
      </c>
      <c r="L4764" s="8" t="str">
        <f>IFERROR(VLOOKUP(Table3[[#This Row],[Order ID]],returns[[Order ID]:[Status]],2,FALSE), "")</f>
        <v/>
      </c>
      <c r="M4764">
        <v>1.98</v>
      </c>
      <c r="N4764">
        <v>4.7699999999999996</v>
      </c>
      <c r="O4764" t="s">
        <v>1246</v>
      </c>
      <c r="P4764" t="s">
        <v>11</v>
      </c>
      <c r="Q4764">
        <v>96150</v>
      </c>
      <c r="R4764" t="s">
        <v>12</v>
      </c>
      <c r="S4764" t="s">
        <v>1976</v>
      </c>
      <c r="T4764" t="e">
        <f>VLOOKUP(Table3[[#This Row],[Region]],managers5[],2,FALSE)</f>
        <v>#N/A</v>
      </c>
      <c r="U4764" t="s">
        <v>1955</v>
      </c>
      <c r="V4764" t="s">
        <v>1959</v>
      </c>
      <c r="W4764" t="s">
        <v>14</v>
      </c>
      <c r="X4764" t="s">
        <v>71</v>
      </c>
      <c r="Y4764" t="s">
        <v>16</v>
      </c>
      <c r="Z4764" t="s">
        <v>17</v>
      </c>
      <c r="AA4764" t="s">
        <v>1555</v>
      </c>
      <c r="AB4764" t="s">
        <v>19</v>
      </c>
      <c r="AC4764">
        <v>0.4</v>
      </c>
      <c r="AD4764" s="2">
        <v>40429</v>
      </c>
    </row>
    <row r="4765" spans="1:30" x14ac:dyDescent="0.35">
      <c r="A4765">
        <v>420</v>
      </c>
      <c r="B4765">
        <v>6697</v>
      </c>
      <c r="C4765">
        <v>47686</v>
      </c>
      <c r="D4765" s="1">
        <v>41193</v>
      </c>
      <c r="E4765" t="s">
        <v>8</v>
      </c>
      <c r="F4765">
        <v>48</v>
      </c>
      <c r="G4765">
        <v>179.65</v>
      </c>
      <c r="H4765">
        <v>0.1</v>
      </c>
      <c r="I4765" t="s">
        <v>9</v>
      </c>
      <c r="J4765" s="8">
        <v>3.32</v>
      </c>
      <c r="K4765" s="8">
        <f>IF(Table3[[#This Row],[Return Status]] = "Returned", 0, Table3[[#This Row],[Profit]])</f>
        <v>3.32</v>
      </c>
      <c r="L4765" s="8" t="str">
        <f>IFERROR(VLOOKUP(Table3[[#This Row],[Order ID]],returns[[Order ID]:[Status]],2,FALSE), "")</f>
        <v/>
      </c>
      <c r="M4765">
        <v>4.13</v>
      </c>
      <c r="N4765">
        <v>1.23</v>
      </c>
      <c r="O4765" t="s">
        <v>625</v>
      </c>
      <c r="P4765" t="s">
        <v>79</v>
      </c>
      <c r="Q4765">
        <v>15601</v>
      </c>
      <c r="R4765" t="s">
        <v>37</v>
      </c>
      <c r="S4765" t="s">
        <v>1979</v>
      </c>
      <c r="T4765" t="e">
        <f>VLOOKUP(Table3[[#This Row],[Region]],managers5[],2,FALSE)</f>
        <v>#N/A</v>
      </c>
      <c r="U4765" t="s">
        <v>1956</v>
      </c>
      <c r="W4765" t="s">
        <v>14</v>
      </c>
      <c r="X4765" t="s">
        <v>24</v>
      </c>
      <c r="Y4765" t="s">
        <v>16</v>
      </c>
      <c r="Z4765" t="s">
        <v>106</v>
      </c>
      <c r="AA4765" t="s">
        <v>626</v>
      </c>
      <c r="AB4765" t="s">
        <v>35</v>
      </c>
      <c r="AC4765">
        <v>0.55000000000000004</v>
      </c>
      <c r="AD4765" s="1">
        <v>41195</v>
      </c>
    </row>
    <row r="4766" spans="1:30" x14ac:dyDescent="0.35">
      <c r="A4766">
        <v>5184</v>
      </c>
      <c r="B4766">
        <v>6698</v>
      </c>
      <c r="C4766">
        <v>47712</v>
      </c>
      <c r="D4766" s="1">
        <v>40372</v>
      </c>
      <c r="E4766" t="s">
        <v>32</v>
      </c>
      <c r="F4766">
        <v>50</v>
      </c>
      <c r="G4766">
        <v>274.04000000000002</v>
      </c>
      <c r="H4766">
        <v>0.1</v>
      </c>
      <c r="I4766" t="s">
        <v>33</v>
      </c>
      <c r="J4766" s="8">
        <v>-243.869</v>
      </c>
      <c r="K4766" s="8">
        <f>IF(Table3[[#This Row],[Return Status]] = "Returned", 0, Table3[[#This Row],[Profit]])</f>
        <v>-243.869</v>
      </c>
      <c r="L4766" s="8" t="str">
        <f>IFERROR(VLOOKUP(Table3[[#This Row],[Order ID]],returns[[Order ID]:[Status]],2,FALSE), "")</f>
        <v/>
      </c>
      <c r="M4766">
        <v>5.38</v>
      </c>
      <c r="N4766">
        <v>7.57</v>
      </c>
      <c r="O4766" t="s">
        <v>1601</v>
      </c>
      <c r="P4766" t="s">
        <v>131</v>
      </c>
      <c r="Q4766">
        <v>20746</v>
      </c>
      <c r="R4766" t="s">
        <v>132</v>
      </c>
      <c r="S4766" t="s">
        <v>1979</v>
      </c>
      <c r="T4766" t="e">
        <f>VLOOKUP(Table3[[#This Row],[Region]],managers5[],2,FALSE)</f>
        <v>#N/A</v>
      </c>
      <c r="U4766" t="s">
        <v>1956</v>
      </c>
      <c r="W4766" t="s">
        <v>14</v>
      </c>
      <c r="X4766" t="s">
        <v>24</v>
      </c>
      <c r="Y4766" t="s">
        <v>16</v>
      </c>
      <c r="Z4766" t="s">
        <v>17</v>
      </c>
      <c r="AA4766" t="s">
        <v>1744</v>
      </c>
      <c r="AB4766" t="s">
        <v>19</v>
      </c>
      <c r="AC4766">
        <v>0.36</v>
      </c>
      <c r="AD4766" s="2">
        <v>40377</v>
      </c>
    </row>
    <row r="4767" spans="1:30" x14ac:dyDescent="0.35">
      <c r="A4767">
        <v>2986</v>
      </c>
      <c r="B4767">
        <v>2091</v>
      </c>
      <c r="C4767">
        <v>14976</v>
      </c>
      <c r="D4767" s="1">
        <v>40746</v>
      </c>
      <c r="E4767" t="s">
        <v>77</v>
      </c>
      <c r="F4767">
        <v>46</v>
      </c>
      <c r="G4767">
        <v>231.35</v>
      </c>
      <c r="H4767">
        <v>0.03</v>
      </c>
      <c r="I4767" t="s">
        <v>9</v>
      </c>
      <c r="J4767" s="8">
        <v>-81.86</v>
      </c>
      <c r="K4767" s="8">
        <f>IF(Table3[[#This Row],[Return Status]] = "Returned", 0, Table3[[#This Row],[Profit]])</f>
        <v>-81.86</v>
      </c>
      <c r="L4767" s="8" t="str">
        <f>IFERROR(VLOOKUP(Table3[[#This Row],[Order ID]],returns[[Order ID]:[Status]],2,FALSE), "")</f>
        <v/>
      </c>
      <c r="M4767">
        <v>4.9800000000000004</v>
      </c>
      <c r="N4767">
        <v>4.7</v>
      </c>
      <c r="O4767" t="s">
        <v>91</v>
      </c>
      <c r="P4767" t="s">
        <v>120</v>
      </c>
      <c r="Q4767">
        <v>35216</v>
      </c>
      <c r="R4767" t="s">
        <v>56</v>
      </c>
      <c r="S4767" t="s">
        <v>1978</v>
      </c>
      <c r="T4767" t="e">
        <f>VLOOKUP(Table3[[#This Row],[Region]],managers5[],2,FALSE)</f>
        <v>#N/A</v>
      </c>
      <c r="U4767" t="s">
        <v>1957</v>
      </c>
      <c r="V4767" t="s">
        <v>1959</v>
      </c>
      <c r="W4767" t="s">
        <v>14</v>
      </c>
      <c r="X4767" t="s">
        <v>71</v>
      </c>
      <c r="Y4767" t="s">
        <v>16</v>
      </c>
      <c r="Z4767" t="s">
        <v>30</v>
      </c>
      <c r="AA4767" t="s">
        <v>281</v>
      </c>
      <c r="AB4767" t="s">
        <v>19</v>
      </c>
      <c r="AC4767">
        <v>0.38</v>
      </c>
      <c r="AD4767" s="1">
        <v>40748</v>
      </c>
    </row>
    <row r="4768" spans="1:30" x14ac:dyDescent="0.35">
      <c r="A4768">
        <v>7493</v>
      </c>
      <c r="B4768">
        <v>2253</v>
      </c>
      <c r="C4768">
        <v>16225</v>
      </c>
      <c r="D4768" s="1">
        <v>39961</v>
      </c>
      <c r="E4768" t="s">
        <v>41</v>
      </c>
      <c r="F4768">
        <v>30</v>
      </c>
      <c r="G4768">
        <v>550.29</v>
      </c>
      <c r="H4768">
        <v>0.03</v>
      </c>
      <c r="I4768" t="s">
        <v>9</v>
      </c>
      <c r="J4768" s="8">
        <v>-82.5</v>
      </c>
      <c r="K4768" s="8">
        <f>IF(Table3[[#This Row],[Return Status]] = "Returned", 0, Table3[[#This Row],[Profit]])</f>
        <v>-82.5</v>
      </c>
      <c r="L4768" s="8" t="str">
        <f>IFERROR(VLOOKUP(Table3[[#This Row],[Order ID]],returns[[Order ID]:[Status]],2,FALSE), "")</f>
        <v/>
      </c>
      <c r="M4768">
        <v>17.7</v>
      </c>
      <c r="N4768">
        <v>9.4700000000000006</v>
      </c>
      <c r="O4768" t="s">
        <v>773</v>
      </c>
      <c r="P4768" t="s">
        <v>120</v>
      </c>
      <c r="Q4768">
        <v>33710</v>
      </c>
      <c r="R4768" t="s">
        <v>56</v>
      </c>
      <c r="S4768" t="s">
        <v>1978</v>
      </c>
      <c r="T4768" t="e">
        <f>VLOOKUP(Table3[[#This Row],[Region]],managers5[],2,FALSE)</f>
        <v>#N/A</v>
      </c>
      <c r="U4768" t="s">
        <v>1957</v>
      </c>
      <c r="V4768" t="s">
        <v>1959</v>
      </c>
      <c r="W4768" t="s">
        <v>14</v>
      </c>
      <c r="X4768" t="s">
        <v>39</v>
      </c>
      <c r="Y4768" t="s">
        <v>16</v>
      </c>
      <c r="Z4768" t="s">
        <v>75</v>
      </c>
      <c r="AA4768" t="s">
        <v>1433</v>
      </c>
      <c r="AB4768" t="s">
        <v>19</v>
      </c>
      <c r="AC4768">
        <v>0.59</v>
      </c>
      <c r="AD4768" s="2">
        <v>39963</v>
      </c>
    </row>
    <row r="4769" spans="1:30" x14ac:dyDescent="0.35">
      <c r="A4769">
        <v>5067</v>
      </c>
      <c r="B4769">
        <v>7704</v>
      </c>
      <c r="C4769">
        <v>55234</v>
      </c>
      <c r="D4769" s="1">
        <v>40387</v>
      </c>
      <c r="E4769" t="s">
        <v>32</v>
      </c>
      <c r="F4769">
        <v>12</v>
      </c>
      <c r="G4769">
        <v>600.86</v>
      </c>
      <c r="H4769">
        <v>0.09</v>
      </c>
      <c r="I4769" t="s">
        <v>9</v>
      </c>
      <c r="J4769" s="8">
        <v>-82.67</v>
      </c>
      <c r="K4769" s="8">
        <f>IF(Table3[[#This Row],[Return Status]] = "Returned", 0, Table3[[#This Row],[Profit]])</f>
        <v>-82.67</v>
      </c>
      <c r="L4769" s="8" t="str">
        <f>IFERROR(VLOOKUP(Table3[[#This Row],[Order ID]],returns[[Order ID]:[Status]],2,FALSE), "")</f>
        <v/>
      </c>
      <c r="M4769">
        <v>53.98</v>
      </c>
      <c r="N4769">
        <v>5.5</v>
      </c>
      <c r="O4769" t="s">
        <v>1894</v>
      </c>
      <c r="P4769" t="s">
        <v>155</v>
      </c>
      <c r="Q4769">
        <v>29418</v>
      </c>
      <c r="R4769" t="s">
        <v>44</v>
      </c>
      <c r="S4769" t="s">
        <v>1978</v>
      </c>
      <c r="T4769" t="e">
        <f>VLOOKUP(Table3[[#This Row],[Region]],managers5[],2,FALSE)</f>
        <v>#N/A</v>
      </c>
      <c r="U4769" t="s">
        <v>1957</v>
      </c>
      <c r="V4769" t="s">
        <v>1959</v>
      </c>
      <c r="W4769" t="s">
        <v>14</v>
      </c>
      <c r="X4769" t="s">
        <v>71</v>
      </c>
      <c r="Y4769" t="s">
        <v>46</v>
      </c>
      <c r="Z4769" t="s">
        <v>47</v>
      </c>
      <c r="AA4769" t="s">
        <v>111</v>
      </c>
      <c r="AB4769" t="s">
        <v>19</v>
      </c>
      <c r="AC4769">
        <v>0.62</v>
      </c>
      <c r="AD4769" s="2">
        <v>40391</v>
      </c>
    </row>
    <row r="4770" spans="1:30" x14ac:dyDescent="0.35">
      <c r="A4770">
        <v>5996</v>
      </c>
      <c r="B4770">
        <v>6709</v>
      </c>
      <c r="C4770">
        <v>47778</v>
      </c>
      <c r="D4770" s="1">
        <v>40223</v>
      </c>
      <c r="E4770" t="s">
        <v>41</v>
      </c>
      <c r="F4770">
        <v>12</v>
      </c>
      <c r="G4770">
        <v>174.11</v>
      </c>
      <c r="H4770">
        <v>0.06</v>
      </c>
      <c r="I4770" t="s">
        <v>9</v>
      </c>
      <c r="J4770" s="8">
        <v>-24.52</v>
      </c>
      <c r="K4770" s="8">
        <f>IF(Table3[[#This Row],[Return Status]] = "Returned", 0, Table3[[#This Row],[Profit]])</f>
        <v>-24.52</v>
      </c>
      <c r="L4770" s="8" t="str">
        <f>IFERROR(VLOOKUP(Table3[[#This Row],[Order ID]],returns[[Order ID]:[Status]],2,FALSE), "")</f>
        <v/>
      </c>
      <c r="M4770">
        <v>13.73</v>
      </c>
      <c r="N4770">
        <v>6.85</v>
      </c>
      <c r="O4770" t="s">
        <v>1403</v>
      </c>
      <c r="P4770" t="s">
        <v>142</v>
      </c>
      <c r="Q4770">
        <v>84084</v>
      </c>
      <c r="R4770" t="s">
        <v>143</v>
      </c>
      <c r="S4770" t="s">
        <v>1976</v>
      </c>
      <c r="T4770" t="e">
        <f>VLOOKUP(Table3[[#This Row],[Region]],managers5[],2,FALSE)</f>
        <v>#N/A</v>
      </c>
      <c r="U4770" t="s">
        <v>1955</v>
      </c>
      <c r="V4770" t="s">
        <v>1959</v>
      </c>
      <c r="W4770" t="s">
        <v>14</v>
      </c>
      <c r="X4770" t="s">
        <v>71</v>
      </c>
      <c r="Y4770" t="s">
        <v>50</v>
      </c>
      <c r="Z4770" t="s">
        <v>61</v>
      </c>
      <c r="AA4770" t="s">
        <v>62</v>
      </c>
      <c r="AB4770" t="s">
        <v>35</v>
      </c>
      <c r="AC4770">
        <v>0.54</v>
      </c>
      <c r="AD4770" s="2">
        <v>40225</v>
      </c>
    </row>
    <row r="4771" spans="1:30" x14ac:dyDescent="0.35">
      <c r="A4771">
        <v>7571</v>
      </c>
      <c r="B4771">
        <v>5070</v>
      </c>
      <c r="C4771">
        <v>36131</v>
      </c>
      <c r="D4771" s="1">
        <v>39950</v>
      </c>
      <c r="E4771" t="s">
        <v>77</v>
      </c>
      <c r="F4771">
        <v>26</v>
      </c>
      <c r="G4771">
        <v>130.97</v>
      </c>
      <c r="H4771">
        <v>0.09</v>
      </c>
      <c r="I4771" t="s">
        <v>9</v>
      </c>
      <c r="J4771" s="8">
        <v>-83.42</v>
      </c>
      <c r="K4771" s="8">
        <f>IF(Table3[[#This Row],[Return Status]] = "Returned", 0, Table3[[#This Row],[Profit]])</f>
        <v>-83.42</v>
      </c>
      <c r="L4771" s="8" t="str">
        <f>IFERROR(VLOOKUP(Table3[[#This Row],[Order ID]],returns[[Order ID]:[Status]],2,FALSE), "")</f>
        <v/>
      </c>
      <c r="M4771">
        <v>4.9800000000000004</v>
      </c>
      <c r="N4771">
        <v>6.07</v>
      </c>
      <c r="O4771" t="s">
        <v>1562</v>
      </c>
      <c r="P4771" t="s">
        <v>64</v>
      </c>
      <c r="Q4771">
        <v>70056</v>
      </c>
      <c r="R4771" t="s">
        <v>65</v>
      </c>
      <c r="S4771" t="s">
        <v>1978</v>
      </c>
      <c r="T4771" t="e">
        <f>VLOOKUP(Table3[[#This Row],[Region]],managers5[],2,FALSE)</f>
        <v>#N/A</v>
      </c>
      <c r="U4771" t="s">
        <v>1957</v>
      </c>
      <c r="V4771" t="s">
        <v>1959</v>
      </c>
      <c r="W4771" t="s">
        <v>14</v>
      </c>
      <c r="X4771" t="s">
        <v>24</v>
      </c>
      <c r="Y4771" t="s">
        <v>16</v>
      </c>
      <c r="Z4771" t="s">
        <v>30</v>
      </c>
      <c r="AA4771" t="s">
        <v>1796</v>
      </c>
      <c r="AB4771" t="s">
        <v>19</v>
      </c>
      <c r="AC4771">
        <v>0.36</v>
      </c>
      <c r="AD4771" s="2">
        <v>39951</v>
      </c>
    </row>
    <row r="4772" spans="1:30" x14ac:dyDescent="0.35">
      <c r="A4772">
        <v>6962</v>
      </c>
      <c r="B4772">
        <v>6711</v>
      </c>
      <c r="C4772">
        <v>47813</v>
      </c>
      <c r="D4772" s="1">
        <v>40052</v>
      </c>
      <c r="E4772" t="s">
        <v>77</v>
      </c>
      <c r="F4772">
        <v>50</v>
      </c>
      <c r="G4772">
        <v>343</v>
      </c>
      <c r="H4772">
        <v>0</v>
      </c>
      <c r="I4772" t="s">
        <v>9</v>
      </c>
      <c r="J4772" s="8">
        <v>-76.94</v>
      </c>
      <c r="K4772" s="8">
        <f>IF(Table3[[#This Row],[Return Status]] = "Returned", 0, Table3[[#This Row],[Profit]])</f>
        <v>0</v>
      </c>
      <c r="L4772" s="8" t="str">
        <f>IFERROR(VLOOKUP(Table3[[#This Row],[Order ID]],returns[[Order ID]:[Status]],2,FALSE), "")</f>
        <v>Returned</v>
      </c>
      <c r="M4772">
        <v>6.68</v>
      </c>
      <c r="N4772">
        <v>5.66</v>
      </c>
      <c r="O4772" t="s">
        <v>1396</v>
      </c>
      <c r="P4772" t="s">
        <v>134</v>
      </c>
      <c r="Q4772">
        <v>2109</v>
      </c>
      <c r="R4772" t="s">
        <v>135</v>
      </c>
      <c r="S4772" t="s">
        <v>1979</v>
      </c>
      <c r="T4772" t="e">
        <f>VLOOKUP(Table3[[#This Row],[Region]],managers5[],2,FALSE)</f>
        <v>#N/A</v>
      </c>
      <c r="U4772" t="s">
        <v>1956</v>
      </c>
      <c r="W4772" t="s">
        <v>14</v>
      </c>
      <c r="X4772" t="s">
        <v>24</v>
      </c>
      <c r="Y4772" t="s">
        <v>16</v>
      </c>
      <c r="Z4772" t="s">
        <v>30</v>
      </c>
      <c r="AA4772" t="s">
        <v>797</v>
      </c>
      <c r="AB4772" t="s">
        <v>19</v>
      </c>
      <c r="AC4772">
        <v>0.37</v>
      </c>
      <c r="AD4772" s="2">
        <v>40054</v>
      </c>
    </row>
    <row r="4773" spans="1:30" x14ac:dyDescent="0.35">
      <c r="A4773">
        <v>7764</v>
      </c>
      <c r="B4773">
        <v>2764</v>
      </c>
      <c r="C4773">
        <v>19975</v>
      </c>
      <c r="D4773" s="1">
        <v>39913</v>
      </c>
      <c r="E4773" t="s">
        <v>8</v>
      </c>
      <c r="F4773">
        <v>33</v>
      </c>
      <c r="G4773">
        <v>362.17</v>
      </c>
      <c r="H4773">
        <v>0.08</v>
      </c>
      <c r="I4773" t="s">
        <v>9</v>
      </c>
      <c r="J4773" s="8">
        <v>-83.96</v>
      </c>
      <c r="K4773" s="8">
        <f>IF(Table3[[#This Row],[Return Status]] = "Returned", 0, Table3[[#This Row],[Profit]])</f>
        <v>-83.96</v>
      </c>
      <c r="L4773" s="8" t="str">
        <f>IFERROR(VLOOKUP(Table3[[#This Row],[Order ID]],returns[[Order ID]:[Status]],2,FALSE), "")</f>
        <v/>
      </c>
      <c r="M4773">
        <v>11.7</v>
      </c>
      <c r="N4773">
        <v>6.96</v>
      </c>
      <c r="O4773" t="s">
        <v>347</v>
      </c>
      <c r="P4773" t="s">
        <v>120</v>
      </c>
      <c r="Q4773">
        <v>35756</v>
      </c>
      <c r="R4773" t="s">
        <v>56</v>
      </c>
      <c r="S4773" t="s">
        <v>1978</v>
      </c>
      <c r="T4773" t="e">
        <f>VLOOKUP(Table3[[#This Row],[Region]],managers5[],2,FALSE)</f>
        <v>#N/A</v>
      </c>
      <c r="U4773" t="s">
        <v>1957</v>
      </c>
      <c r="V4773" t="s">
        <v>1959</v>
      </c>
      <c r="W4773" t="s">
        <v>14</v>
      </c>
      <c r="X4773" t="s">
        <v>39</v>
      </c>
      <c r="Y4773" t="s">
        <v>16</v>
      </c>
      <c r="Z4773" t="s">
        <v>83</v>
      </c>
      <c r="AA4773" t="s">
        <v>172</v>
      </c>
      <c r="AB4773" t="s">
        <v>69</v>
      </c>
      <c r="AC4773">
        <v>0.5</v>
      </c>
      <c r="AD4773" s="2">
        <v>39916</v>
      </c>
    </row>
    <row r="4774" spans="1:30" x14ac:dyDescent="0.35">
      <c r="A4774">
        <v>5541</v>
      </c>
      <c r="B4774">
        <v>6713</v>
      </c>
      <c r="C4774">
        <v>47842</v>
      </c>
      <c r="D4774" s="1">
        <v>40310</v>
      </c>
      <c r="E4774" t="s">
        <v>20</v>
      </c>
      <c r="F4774">
        <v>50</v>
      </c>
      <c r="G4774">
        <v>230.23</v>
      </c>
      <c r="H4774">
        <v>0.06</v>
      </c>
      <c r="I4774" t="s">
        <v>33</v>
      </c>
      <c r="J4774" s="8">
        <v>-150.93</v>
      </c>
      <c r="K4774" s="8">
        <f>IF(Table3[[#This Row],[Return Status]] = "Returned", 0, Table3[[#This Row],[Profit]])</f>
        <v>-150.93</v>
      </c>
      <c r="L4774" s="8" t="str">
        <f>IFERROR(VLOOKUP(Table3[[#This Row],[Order ID]],returns[[Order ID]:[Status]],2,FALSE), "")</f>
        <v/>
      </c>
      <c r="M4774">
        <v>4.28</v>
      </c>
      <c r="N4774">
        <v>5.74</v>
      </c>
      <c r="O4774" t="s">
        <v>1814</v>
      </c>
      <c r="P4774" t="s">
        <v>131</v>
      </c>
      <c r="Q4774">
        <v>3038</v>
      </c>
      <c r="R4774" t="s">
        <v>132</v>
      </c>
      <c r="S4774" t="s">
        <v>1979</v>
      </c>
      <c r="T4774" t="e">
        <f>VLOOKUP(Table3[[#This Row],[Region]],managers5[],2,FALSE)</f>
        <v>#N/A</v>
      </c>
      <c r="U4774" t="s">
        <v>1956</v>
      </c>
      <c r="W4774" t="s">
        <v>14</v>
      </c>
      <c r="X4774" t="s">
        <v>15</v>
      </c>
      <c r="Y4774" t="s">
        <v>16</v>
      </c>
      <c r="Z4774" t="s">
        <v>30</v>
      </c>
      <c r="AA4774" t="s">
        <v>1680</v>
      </c>
      <c r="AB4774" t="s">
        <v>19</v>
      </c>
      <c r="AC4774">
        <v>0.4</v>
      </c>
      <c r="AD4774" s="2">
        <v>40310</v>
      </c>
    </row>
    <row r="4775" spans="1:30" x14ac:dyDescent="0.35">
      <c r="A4775">
        <v>6213</v>
      </c>
      <c r="B4775">
        <v>4664</v>
      </c>
      <c r="C4775">
        <v>33218</v>
      </c>
      <c r="D4775" s="1">
        <v>40184</v>
      </c>
      <c r="E4775" t="s">
        <v>8</v>
      </c>
      <c r="F4775">
        <v>25</v>
      </c>
      <c r="G4775">
        <v>113.8</v>
      </c>
      <c r="H4775">
        <v>7.0000000000000007E-2</v>
      </c>
      <c r="I4775" t="s">
        <v>9</v>
      </c>
      <c r="J4775" s="8">
        <v>-84.076499999999996</v>
      </c>
      <c r="K4775" s="8">
        <f>IF(Table3[[#This Row],[Return Status]] = "Returned", 0, Table3[[#This Row],[Profit]])</f>
        <v>-84.076499999999996</v>
      </c>
      <c r="L4775" s="8" t="str">
        <f>IFERROR(VLOOKUP(Table3[[#This Row],[Order ID]],returns[[Order ID]:[Status]],2,FALSE), "")</f>
        <v/>
      </c>
      <c r="M4775">
        <v>4.57</v>
      </c>
      <c r="N4775">
        <v>5.42</v>
      </c>
      <c r="O4775" t="s">
        <v>1004</v>
      </c>
      <c r="P4775" t="s">
        <v>90</v>
      </c>
      <c r="Q4775">
        <v>32712</v>
      </c>
      <c r="R4775" t="s">
        <v>56</v>
      </c>
      <c r="S4775" t="s">
        <v>1978</v>
      </c>
      <c r="T4775" t="e">
        <f>VLOOKUP(Table3[[#This Row],[Region]],managers5[],2,FALSE)</f>
        <v>#N/A</v>
      </c>
      <c r="U4775" t="s">
        <v>1957</v>
      </c>
      <c r="V4775" t="s">
        <v>1959</v>
      </c>
      <c r="W4775" t="s">
        <v>14</v>
      </c>
      <c r="X4775" t="s">
        <v>15</v>
      </c>
      <c r="Y4775" t="s">
        <v>16</v>
      </c>
      <c r="Z4775" t="s">
        <v>17</v>
      </c>
      <c r="AA4775" t="s">
        <v>1867</v>
      </c>
      <c r="AB4775" t="s">
        <v>19</v>
      </c>
      <c r="AC4775">
        <v>0.37</v>
      </c>
      <c r="AD4775" s="2">
        <v>40186</v>
      </c>
    </row>
    <row r="4776" spans="1:30" x14ac:dyDescent="0.35">
      <c r="A4776">
        <v>7417</v>
      </c>
      <c r="B4776">
        <v>6719</v>
      </c>
      <c r="C4776">
        <v>47872</v>
      </c>
      <c r="D4776" s="1">
        <v>39976</v>
      </c>
      <c r="E4776" t="s">
        <v>41</v>
      </c>
      <c r="F4776">
        <v>38</v>
      </c>
      <c r="G4776">
        <v>1756.27</v>
      </c>
      <c r="H4776">
        <v>0.09</v>
      </c>
      <c r="I4776" t="s">
        <v>9</v>
      </c>
      <c r="J4776" s="8">
        <v>649.04999999999995</v>
      </c>
      <c r="K4776" s="8">
        <f>IF(Table3[[#This Row],[Return Status]] = "Returned", 0, Table3[[#This Row],[Profit]])</f>
        <v>649.04999999999995</v>
      </c>
      <c r="L4776" s="8" t="str">
        <f>IFERROR(VLOOKUP(Table3[[#This Row],[Order ID]],returns[[Order ID]:[Status]],2,FALSE), "")</f>
        <v/>
      </c>
      <c r="M4776">
        <v>46.89</v>
      </c>
      <c r="N4776">
        <v>5.0999999999999996</v>
      </c>
      <c r="O4776" t="s">
        <v>105</v>
      </c>
      <c r="P4776" t="s">
        <v>11</v>
      </c>
      <c r="Q4776">
        <v>90266</v>
      </c>
      <c r="R4776" t="s">
        <v>12</v>
      </c>
      <c r="S4776" t="s">
        <v>1976</v>
      </c>
      <c r="T4776" t="e">
        <f>VLOOKUP(Table3[[#This Row],[Region]],managers5[],2,FALSE)</f>
        <v>#N/A</v>
      </c>
      <c r="U4776" t="s">
        <v>1955</v>
      </c>
      <c r="V4776" t="s">
        <v>1959</v>
      </c>
      <c r="W4776" t="s">
        <v>14</v>
      </c>
      <c r="X4776" t="s">
        <v>24</v>
      </c>
      <c r="Y4776" t="s">
        <v>16</v>
      </c>
      <c r="Z4776" t="s">
        <v>83</v>
      </c>
      <c r="AA4776" t="s">
        <v>1672</v>
      </c>
      <c r="AB4776" t="s">
        <v>69</v>
      </c>
      <c r="AC4776">
        <v>0.46</v>
      </c>
      <c r="AD4776" s="2">
        <v>39978</v>
      </c>
    </row>
    <row r="4777" spans="1:30" x14ac:dyDescent="0.35">
      <c r="A4777">
        <v>7424</v>
      </c>
      <c r="B4777">
        <v>6720</v>
      </c>
      <c r="C4777">
        <v>47872</v>
      </c>
      <c r="D4777" s="1">
        <v>39976</v>
      </c>
      <c r="E4777" t="s">
        <v>41</v>
      </c>
      <c r="F4777">
        <v>50</v>
      </c>
      <c r="G4777">
        <v>345.58</v>
      </c>
      <c r="H4777">
        <v>0.05</v>
      </c>
      <c r="I4777" t="s">
        <v>9</v>
      </c>
      <c r="J4777" s="8">
        <v>-38.04</v>
      </c>
      <c r="K4777" s="8">
        <f>IF(Table3[[#This Row],[Return Status]] = "Returned", 0, Table3[[#This Row],[Profit]])</f>
        <v>-38.04</v>
      </c>
      <c r="L4777" s="8" t="str">
        <f>IFERROR(VLOOKUP(Table3[[#This Row],[Order ID]],returns[[Order ID]:[Status]],2,FALSE), "")</f>
        <v/>
      </c>
      <c r="M4777">
        <v>6.64</v>
      </c>
      <c r="N4777">
        <v>4.95</v>
      </c>
      <c r="O4777" t="s">
        <v>105</v>
      </c>
      <c r="P4777" t="s">
        <v>11</v>
      </c>
      <c r="Q4777">
        <v>90266</v>
      </c>
      <c r="R4777" t="s">
        <v>12</v>
      </c>
      <c r="S4777" t="s">
        <v>1976</v>
      </c>
      <c r="T4777" t="e">
        <f>VLOOKUP(Table3[[#This Row],[Region]],managers5[],2,FALSE)</f>
        <v>#N/A</v>
      </c>
      <c r="U4777" t="s">
        <v>1955</v>
      </c>
      <c r="V4777" t="s">
        <v>1959</v>
      </c>
      <c r="W4777" t="s">
        <v>14</v>
      </c>
      <c r="X4777" t="s">
        <v>24</v>
      </c>
      <c r="Y4777" t="s">
        <v>50</v>
      </c>
      <c r="Z4777" t="s">
        <v>61</v>
      </c>
      <c r="AA4777" t="s">
        <v>469</v>
      </c>
      <c r="AB4777" t="s">
        <v>109</v>
      </c>
      <c r="AC4777">
        <v>0.37</v>
      </c>
      <c r="AD4777" s="2">
        <v>39977</v>
      </c>
    </row>
    <row r="4778" spans="1:30" x14ac:dyDescent="0.35">
      <c r="A4778">
        <v>6951</v>
      </c>
      <c r="B4778">
        <v>6723</v>
      </c>
      <c r="C4778">
        <v>47877</v>
      </c>
      <c r="D4778" s="1">
        <v>40053</v>
      </c>
      <c r="E4778" t="s">
        <v>20</v>
      </c>
      <c r="F4778">
        <v>16</v>
      </c>
      <c r="G4778">
        <v>273.36</v>
      </c>
      <c r="H4778">
        <v>0.04</v>
      </c>
      <c r="I4778" t="s">
        <v>9</v>
      </c>
      <c r="J4778" s="8">
        <v>32.25</v>
      </c>
      <c r="K4778" s="8">
        <f>IF(Table3[[#This Row],[Return Status]] = "Returned", 0, Table3[[#This Row],[Profit]])</f>
        <v>32.25</v>
      </c>
      <c r="L4778" s="8" t="str">
        <f>IFERROR(VLOOKUP(Table3[[#This Row],[Order ID]],returns[[Order ID]:[Status]],2,FALSE), "")</f>
        <v/>
      </c>
      <c r="M4778">
        <v>17.239999999999998</v>
      </c>
      <c r="N4778">
        <v>3.26</v>
      </c>
      <c r="O4778" t="s">
        <v>1368</v>
      </c>
      <c r="P4778" t="s">
        <v>11</v>
      </c>
      <c r="Q4778">
        <v>92277</v>
      </c>
      <c r="R4778" t="s">
        <v>12</v>
      </c>
      <c r="S4778" t="s">
        <v>1976</v>
      </c>
      <c r="T4778" t="e">
        <f>VLOOKUP(Table3[[#This Row],[Region]],managers5[],2,FALSE)</f>
        <v>#N/A</v>
      </c>
      <c r="U4778" t="s">
        <v>1955</v>
      </c>
      <c r="V4778" t="s">
        <v>1959</v>
      </c>
      <c r="W4778" t="s">
        <v>14</v>
      </c>
      <c r="X4778" t="s">
        <v>24</v>
      </c>
      <c r="Y4778" t="s">
        <v>16</v>
      </c>
      <c r="Z4778" t="s">
        <v>67</v>
      </c>
      <c r="AA4778" t="s">
        <v>1723</v>
      </c>
      <c r="AB4778" t="s">
        <v>109</v>
      </c>
      <c r="AC4778">
        <v>0.56000000000000005</v>
      </c>
      <c r="AD4778" s="2">
        <v>40056</v>
      </c>
    </row>
    <row r="4779" spans="1:30" x14ac:dyDescent="0.35">
      <c r="A4779">
        <v>6953</v>
      </c>
      <c r="B4779">
        <v>6724</v>
      </c>
      <c r="C4779">
        <v>47877</v>
      </c>
      <c r="D4779" s="1">
        <v>40053</v>
      </c>
      <c r="E4779" t="s">
        <v>20</v>
      </c>
      <c r="F4779">
        <v>19</v>
      </c>
      <c r="G4779">
        <v>3240.7280000000001</v>
      </c>
      <c r="H4779">
        <v>7.0000000000000007E-2</v>
      </c>
      <c r="I4779" t="s">
        <v>49</v>
      </c>
      <c r="J4779" s="8">
        <v>-691.31</v>
      </c>
      <c r="K4779" s="8">
        <f>IF(Table3[[#This Row],[Return Status]] = "Returned", 0, Table3[[#This Row],[Profit]])</f>
        <v>-691.31</v>
      </c>
      <c r="L4779" s="8" t="str">
        <f>IFERROR(VLOOKUP(Table3[[#This Row],[Order ID]],returns[[Order ID]:[Status]],2,FALSE), "")</f>
        <v/>
      </c>
      <c r="M4779">
        <v>218.75</v>
      </c>
      <c r="N4779">
        <v>69.64</v>
      </c>
      <c r="O4779" t="s">
        <v>1368</v>
      </c>
      <c r="P4779" t="s">
        <v>11</v>
      </c>
      <c r="Q4779">
        <v>92277</v>
      </c>
      <c r="R4779" t="s">
        <v>12</v>
      </c>
      <c r="S4779" t="s">
        <v>1976</v>
      </c>
      <c r="T4779" t="e">
        <f>VLOOKUP(Table3[[#This Row],[Region]],managers5[],2,FALSE)</f>
        <v>#N/A</v>
      </c>
      <c r="U4779" t="s">
        <v>1955</v>
      </c>
      <c r="V4779" t="s">
        <v>1959</v>
      </c>
      <c r="W4779" t="s">
        <v>14</v>
      </c>
      <c r="X4779" t="s">
        <v>24</v>
      </c>
      <c r="Y4779" t="s">
        <v>50</v>
      </c>
      <c r="Z4779" t="s">
        <v>51</v>
      </c>
      <c r="AA4779" t="s">
        <v>52</v>
      </c>
      <c r="AB4779" t="s">
        <v>53</v>
      </c>
      <c r="AC4779">
        <v>0.77</v>
      </c>
      <c r="AD4779" s="2">
        <v>40055</v>
      </c>
    </row>
    <row r="4780" spans="1:30" x14ac:dyDescent="0.35">
      <c r="A4780">
        <v>6954</v>
      </c>
      <c r="B4780">
        <v>6725</v>
      </c>
      <c r="C4780">
        <v>47877</v>
      </c>
      <c r="D4780" s="1">
        <v>40053</v>
      </c>
      <c r="E4780" t="s">
        <v>20</v>
      </c>
      <c r="F4780">
        <v>49</v>
      </c>
      <c r="G4780">
        <v>8058.96</v>
      </c>
      <c r="H4780">
        <v>0.08</v>
      </c>
      <c r="I4780" t="s">
        <v>9</v>
      </c>
      <c r="J4780" s="8">
        <v>-1621.38</v>
      </c>
      <c r="K4780" s="8">
        <f>IF(Table3[[#This Row],[Return Status]] = "Returned", 0, Table3[[#This Row],[Profit]])</f>
        <v>-1621.38</v>
      </c>
      <c r="L4780" s="8" t="str">
        <f>IFERROR(VLOOKUP(Table3[[#This Row],[Order ID]],returns[[Order ID]:[Status]],2,FALSE), "")</f>
        <v/>
      </c>
      <c r="M4780">
        <v>209.37</v>
      </c>
      <c r="N4780">
        <v>69</v>
      </c>
      <c r="O4780" t="s">
        <v>1368</v>
      </c>
      <c r="P4780" t="s">
        <v>11</v>
      </c>
      <c r="Q4780">
        <v>92277</v>
      </c>
      <c r="R4780" t="s">
        <v>12</v>
      </c>
      <c r="S4780" t="s">
        <v>1976</v>
      </c>
      <c r="T4780" t="e">
        <f>VLOOKUP(Table3[[#This Row],[Region]],managers5[],2,FALSE)</f>
        <v>#N/A</v>
      </c>
      <c r="U4780" t="s">
        <v>1955</v>
      </c>
      <c r="V4780" t="s">
        <v>1959</v>
      </c>
      <c r="W4780" t="s">
        <v>14</v>
      </c>
      <c r="X4780" t="s">
        <v>24</v>
      </c>
      <c r="Y4780" t="s">
        <v>50</v>
      </c>
      <c r="Z4780" t="s">
        <v>51</v>
      </c>
      <c r="AA4780" t="s">
        <v>300</v>
      </c>
      <c r="AB4780" t="s">
        <v>85</v>
      </c>
      <c r="AC4780">
        <v>0.79</v>
      </c>
      <c r="AD4780" s="2">
        <v>40055</v>
      </c>
    </row>
    <row r="4781" spans="1:30" x14ac:dyDescent="0.35">
      <c r="A4781">
        <v>2046</v>
      </c>
      <c r="B4781">
        <v>6726</v>
      </c>
      <c r="C4781">
        <v>47879</v>
      </c>
      <c r="D4781" s="1">
        <v>40919</v>
      </c>
      <c r="E4781" t="s">
        <v>41</v>
      </c>
      <c r="F4781">
        <v>19</v>
      </c>
      <c r="G4781">
        <v>172.54</v>
      </c>
      <c r="H4781">
        <v>0.08</v>
      </c>
      <c r="I4781" t="s">
        <v>9</v>
      </c>
      <c r="J4781" s="8">
        <v>44.23</v>
      </c>
      <c r="K4781" s="8">
        <f>IF(Table3[[#This Row],[Return Status]] = "Returned", 0, Table3[[#This Row],[Profit]])</f>
        <v>44.23</v>
      </c>
      <c r="L4781" s="8" t="str">
        <f>IFERROR(VLOOKUP(Table3[[#This Row],[Order ID]],returns[[Order ID]:[Status]],2,FALSE), "")</f>
        <v/>
      </c>
      <c r="M4781">
        <v>9.11</v>
      </c>
      <c r="N4781">
        <v>2.15</v>
      </c>
      <c r="O4781" t="s">
        <v>1368</v>
      </c>
      <c r="P4781" t="s">
        <v>11</v>
      </c>
      <c r="Q4781">
        <v>92277</v>
      </c>
      <c r="R4781" t="s">
        <v>12</v>
      </c>
      <c r="S4781" t="s">
        <v>1976</v>
      </c>
      <c r="T4781" t="e">
        <f>VLOOKUP(Table3[[#This Row],[Region]],managers5[],2,FALSE)</f>
        <v>#N/A</v>
      </c>
      <c r="U4781" t="s">
        <v>1955</v>
      </c>
      <c r="V4781" t="s">
        <v>1959</v>
      </c>
      <c r="W4781" t="s">
        <v>14</v>
      </c>
      <c r="X4781" t="s">
        <v>71</v>
      </c>
      <c r="Y4781" t="s">
        <v>16</v>
      </c>
      <c r="Z4781" t="s">
        <v>30</v>
      </c>
      <c r="AA4781" t="s">
        <v>542</v>
      </c>
      <c r="AB4781" t="s">
        <v>35</v>
      </c>
      <c r="AC4781">
        <v>0.4</v>
      </c>
      <c r="AD4781" s="1">
        <v>40920</v>
      </c>
    </row>
    <row r="4782" spans="1:30" x14ac:dyDescent="0.35">
      <c r="A4782">
        <v>2801</v>
      </c>
      <c r="B4782">
        <v>881</v>
      </c>
      <c r="C4782">
        <v>6336</v>
      </c>
      <c r="D4782" s="1">
        <v>40783</v>
      </c>
      <c r="E4782" t="s">
        <v>77</v>
      </c>
      <c r="F4782">
        <v>43</v>
      </c>
      <c r="G4782">
        <v>320.26</v>
      </c>
      <c r="H4782">
        <v>0.01</v>
      </c>
      <c r="I4782" t="s">
        <v>33</v>
      </c>
      <c r="J4782" s="8">
        <v>-84.134</v>
      </c>
      <c r="K4782" s="8">
        <f>IF(Table3[[#This Row],[Return Status]] = "Returned", 0, Table3[[#This Row],[Profit]])</f>
        <v>-84.134</v>
      </c>
      <c r="L4782" s="8" t="str">
        <f>IFERROR(VLOOKUP(Table3[[#This Row],[Order ID]],returns[[Order ID]:[Status]],2,FALSE), "")</f>
        <v/>
      </c>
      <c r="M4782">
        <v>7.1</v>
      </c>
      <c r="N4782">
        <v>6.05</v>
      </c>
      <c r="O4782" t="s">
        <v>1696</v>
      </c>
      <c r="P4782" t="s">
        <v>64</v>
      </c>
      <c r="Q4782">
        <v>30265</v>
      </c>
      <c r="R4782" t="s">
        <v>65</v>
      </c>
      <c r="S4782" t="s">
        <v>1978</v>
      </c>
      <c r="T4782" t="e">
        <f>VLOOKUP(Table3[[#This Row],[Region]],managers5[],2,FALSE)</f>
        <v>#N/A</v>
      </c>
      <c r="U4782" t="s">
        <v>1957</v>
      </c>
      <c r="V4782" t="s">
        <v>1959</v>
      </c>
      <c r="W4782" t="s">
        <v>14</v>
      </c>
      <c r="X4782" t="s">
        <v>24</v>
      </c>
      <c r="Y4782" t="s">
        <v>16</v>
      </c>
      <c r="Z4782" t="s">
        <v>17</v>
      </c>
      <c r="AA4782" t="s">
        <v>647</v>
      </c>
      <c r="AB4782" t="s">
        <v>19</v>
      </c>
      <c r="AC4782">
        <v>0.39</v>
      </c>
      <c r="AD4782" s="1">
        <v>40785</v>
      </c>
    </row>
    <row r="4783" spans="1:30" x14ac:dyDescent="0.35">
      <c r="A4783">
        <v>3490</v>
      </c>
      <c r="B4783">
        <v>5318</v>
      </c>
      <c r="C4783">
        <v>37826</v>
      </c>
      <c r="D4783" s="1">
        <v>40656</v>
      </c>
      <c r="E4783" t="s">
        <v>20</v>
      </c>
      <c r="F4783">
        <v>45</v>
      </c>
      <c r="G4783">
        <v>325.8</v>
      </c>
      <c r="H4783">
        <v>0.03</v>
      </c>
      <c r="I4783" t="s">
        <v>9</v>
      </c>
      <c r="J4783" s="8">
        <v>-84.85</v>
      </c>
      <c r="K4783" s="8">
        <f>IF(Table3[[#This Row],[Return Status]] = "Returned", 0, Table3[[#This Row],[Profit]])</f>
        <v>-84.85</v>
      </c>
      <c r="L4783" s="8" t="str">
        <f>IFERROR(VLOOKUP(Table3[[#This Row],[Order ID]],returns[[Order ID]:[Status]],2,FALSE), "")</f>
        <v/>
      </c>
      <c r="M4783">
        <v>6.78</v>
      </c>
      <c r="N4783">
        <v>6.18</v>
      </c>
      <c r="O4783" t="s">
        <v>496</v>
      </c>
      <c r="P4783" t="s">
        <v>43</v>
      </c>
      <c r="Q4783">
        <v>37086</v>
      </c>
      <c r="R4783" t="s">
        <v>44</v>
      </c>
      <c r="S4783" t="s">
        <v>1978</v>
      </c>
      <c r="T4783" t="e">
        <f>VLOOKUP(Table3[[#This Row],[Region]],managers5[],2,FALSE)</f>
        <v>#N/A</v>
      </c>
      <c r="U4783" t="s">
        <v>1957</v>
      </c>
      <c r="V4783" t="s">
        <v>1959</v>
      </c>
      <c r="W4783" t="s">
        <v>14</v>
      </c>
      <c r="X4783" t="s">
        <v>39</v>
      </c>
      <c r="Y4783" t="s">
        <v>16</v>
      </c>
      <c r="Z4783" t="s">
        <v>30</v>
      </c>
      <c r="AA4783" t="s">
        <v>31</v>
      </c>
      <c r="AB4783" t="s">
        <v>19</v>
      </c>
      <c r="AC4783">
        <v>0.39</v>
      </c>
      <c r="AD4783" s="1">
        <v>40658</v>
      </c>
    </row>
    <row r="4784" spans="1:30" x14ac:dyDescent="0.35">
      <c r="A4784">
        <v>3078</v>
      </c>
      <c r="B4784">
        <v>2676</v>
      </c>
      <c r="C4784">
        <v>19363</v>
      </c>
      <c r="D4784" s="1">
        <v>40729</v>
      </c>
      <c r="E4784" t="s">
        <v>77</v>
      </c>
      <c r="F4784">
        <v>44</v>
      </c>
      <c r="G4784">
        <v>286.06</v>
      </c>
      <c r="H4784">
        <v>0.1</v>
      </c>
      <c r="I4784" t="s">
        <v>9</v>
      </c>
      <c r="J4784" s="8">
        <v>-85.09</v>
      </c>
      <c r="K4784" s="8">
        <f>IF(Table3[[#This Row],[Return Status]] = "Returned", 0, Table3[[#This Row],[Profit]])</f>
        <v>-85.09</v>
      </c>
      <c r="L4784" s="8" t="str">
        <f>IFERROR(VLOOKUP(Table3[[#This Row],[Order ID]],returns[[Order ID]:[Status]],2,FALSE), "")</f>
        <v/>
      </c>
      <c r="M4784">
        <v>6.68</v>
      </c>
      <c r="N4784">
        <v>5.66</v>
      </c>
      <c r="O4784" t="s">
        <v>1221</v>
      </c>
      <c r="P4784" t="s">
        <v>43</v>
      </c>
      <c r="Q4784">
        <v>37421</v>
      </c>
      <c r="R4784" t="s">
        <v>44</v>
      </c>
      <c r="S4784" t="s">
        <v>1978</v>
      </c>
      <c r="T4784" t="e">
        <f>VLOOKUP(Table3[[#This Row],[Region]],managers5[],2,FALSE)</f>
        <v>#N/A</v>
      </c>
      <c r="U4784" t="s">
        <v>1957</v>
      </c>
      <c r="V4784" t="s">
        <v>1959</v>
      </c>
      <c r="W4784" t="s">
        <v>14</v>
      </c>
      <c r="X4784" t="s">
        <v>24</v>
      </c>
      <c r="Y4784" t="s">
        <v>16</v>
      </c>
      <c r="Z4784" t="s">
        <v>30</v>
      </c>
      <c r="AA4784" t="s">
        <v>797</v>
      </c>
      <c r="AB4784" t="s">
        <v>19</v>
      </c>
      <c r="AC4784">
        <v>0.37</v>
      </c>
      <c r="AD4784" s="1">
        <v>40730</v>
      </c>
    </row>
    <row r="4785" spans="1:30" x14ac:dyDescent="0.35">
      <c r="A4785">
        <v>7048</v>
      </c>
      <c r="B4785">
        <v>6730</v>
      </c>
      <c r="C4785">
        <v>47910</v>
      </c>
      <c r="D4785" s="1">
        <v>40040</v>
      </c>
      <c r="E4785" t="s">
        <v>77</v>
      </c>
      <c r="F4785">
        <v>30</v>
      </c>
      <c r="G4785">
        <v>5290.57</v>
      </c>
      <c r="H4785">
        <v>0.08</v>
      </c>
      <c r="I4785" t="s">
        <v>9</v>
      </c>
      <c r="J4785" s="8">
        <v>1389.18</v>
      </c>
      <c r="K4785" s="8">
        <f>IF(Table3[[#This Row],[Return Status]] = "Returned", 0, Table3[[#This Row],[Profit]])</f>
        <v>0</v>
      </c>
      <c r="L4785" s="8" t="str">
        <f>IFERROR(VLOOKUP(Table3[[#This Row],[Order ID]],returns[[Order ID]:[Status]],2,FALSE), "")</f>
        <v>Returned</v>
      </c>
      <c r="M4785">
        <v>178.47</v>
      </c>
      <c r="N4785">
        <v>19.989999999999998</v>
      </c>
      <c r="O4785" t="s">
        <v>105</v>
      </c>
      <c r="P4785" t="s">
        <v>11</v>
      </c>
      <c r="Q4785">
        <v>90266</v>
      </c>
      <c r="R4785" t="s">
        <v>12</v>
      </c>
      <c r="S4785" t="s">
        <v>1976</v>
      </c>
      <c r="T4785" t="e">
        <f>VLOOKUP(Table3[[#This Row],[Region]],managers5[],2,FALSE)</f>
        <v>#N/A</v>
      </c>
      <c r="U4785" t="s">
        <v>1955</v>
      </c>
      <c r="V4785" t="s">
        <v>1959</v>
      </c>
      <c r="W4785" t="s">
        <v>14</v>
      </c>
      <c r="X4785" t="s">
        <v>24</v>
      </c>
      <c r="Y4785" t="s">
        <v>16</v>
      </c>
      <c r="Z4785" t="s">
        <v>75</v>
      </c>
      <c r="AA4785" t="s">
        <v>1373</v>
      </c>
      <c r="AB4785" t="s">
        <v>19</v>
      </c>
      <c r="AC4785">
        <v>0.55000000000000004</v>
      </c>
      <c r="AD4785" s="2">
        <v>40041</v>
      </c>
    </row>
    <row r="4786" spans="1:30" x14ac:dyDescent="0.35">
      <c r="A4786">
        <v>2951</v>
      </c>
      <c r="B4786">
        <v>4330</v>
      </c>
      <c r="C4786">
        <v>30853</v>
      </c>
      <c r="D4786" s="1">
        <v>40751</v>
      </c>
      <c r="E4786" t="s">
        <v>20</v>
      </c>
      <c r="F4786">
        <v>16</v>
      </c>
      <c r="G4786">
        <v>41.52</v>
      </c>
      <c r="H4786">
        <v>0.06</v>
      </c>
      <c r="I4786" t="s">
        <v>9</v>
      </c>
      <c r="J4786" s="8">
        <v>-85.17</v>
      </c>
      <c r="K4786" s="8">
        <f>IF(Table3[[#This Row],[Return Status]] = "Returned", 0, Table3[[#This Row],[Profit]])</f>
        <v>-85.17</v>
      </c>
      <c r="L4786" s="8" t="str">
        <f>IFERROR(VLOOKUP(Table3[[#This Row],[Order ID]],returns[[Order ID]:[Status]],2,FALSE), "")</f>
        <v/>
      </c>
      <c r="M4786">
        <v>2.1800000000000002</v>
      </c>
      <c r="N4786">
        <v>7.09</v>
      </c>
      <c r="O4786" t="s">
        <v>1065</v>
      </c>
      <c r="P4786" t="s">
        <v>90</v>
      </c>
      <c r="Q4786">
        <v>34639</v>
      </c>
      <c r="R4786" t="s">
        <v>56</v>
      </c>
      <c r="S4786" t="s">
        <v>1978</v>
      </c>
      <c r="T4786" t="e">
        <f>VLOOKUP(Table3[[#This Row],[Region]],managers5[],2,FALSE)</f>
        <v>#N/A</v>
      </c>
      <c r="U4786" t="s">
        <v>1957</v>
      </c>
      <c r="V4786" t="s">
        <v>1959</v>
      </c>
      <c r="W4786" t="s">
        <v>14</v>
      </c>
      <c r="X4786" t="s">
        <v>15</v>
      </c>
      <c r="Y4786" t="s">
        <v>16</v>
      </c>
      <c r="Z4786" t="s">
        <v>30</v>
      </c>
      <c r="AA4786" t="s">
        <v>1576</v>
      </c>
      <c r="AB4786" t="s">
        <v>35</v>
      </c>
      <c r="AC4786">
        <v>0.38</v>
      </c>
      <c r="AD4786" s="1">
        <v>40754</v>
      </c>
    </row>
    <row r="4787" spans="1:30" x14ac:dyDescent="0.35">
      <c r="A4787">
        <v>2169</v>
      </c>
      <c r="B4787">
        <v>7839</v>
      </c>
      <c r="C4787">
        <v>56032</v>
      </c>
      <c r="D4787" s="1">
        <v>40896</v>
      </c>
      <c r="E4787" t="s">
        <v>8</v>
      </c>
      <c r="F4787">
        <v>25</v>
      </c>
      <c r="G4787">
        <v>3923.27</v>
      </c>
      <c r="H4787">
        <v>0.03</v>
      </c>
      <c r="I4787" t="s">
        <v>49</v>
      </c>
      <c r="J4787" s="8">
        <v>-85.86</v>
      </c>
      <c r="K4787" s="8">
        <f>IF(Table3[[#This Row],[Return Status]] = "Returned", 0, Table3[[#This Row],[Profit]])</f>
        <v>-85.86</v>
      </c>
      <c r="L4787" s="8" t="str">
        <f>IFERROR(VLOOKUP(Table3[[#This Row],[Order ID]],returns[[Order ID]:[Status]],2,FALSE), "")</f>
        <v/>
      </c>
      <c r="M4787">
        <v>159.31</v>
      </c>
      <c r="N4787">
        <v>60</v>
      </c>
      <c r="O4787" t="s">
        <v>1246</v>
      </c>
      <c r="P4787" t="s">
        <v>155</v>
      </c>
      <c r="Q4787">
        <v>29687</v>
      </c>
      <c r="R4787" t="s">
        <v>44</v>
      </c>
      <c r="S4787" t="s">
        <v>1978</v>
      </c>
      <c r="T4787" t="e">
        <f>VLOOKUP(Table3[[#This Row],[Region]],managers5[],2,FALSE)</f>
        <v>#N/A</v>
      </c>
      <c r="U4787" t="s">
        <v>1957</v>
      </c>
      <c r="V4787" t="s">
        <v>1959</v>
      </c>
      <c r="W4787" t="s">
        <v>14</v>
      </c>
      <c r="X4787" t="s">
        <v>71</v>
      </c>
      <c r="Y4787" t="s">
        <v>50</v>
      </c>
      <c r="Z4787" t="s">
        <v>51</v>
      </c>
      <c r="AA4787" t="s">
        <v>939</v>
      </c>
      <c r="AB4787" t="s">
        <v>74</v>
      </c>
      <c r="AC4787">
        <v>0.55000000000000004</v>
      </c>
      <c r="AD4787" s="1">
        <v>40898</v>
      </c>
    </row>
    <row r="4788" spans="1:30" x14ac:dyDescent="0.35">
      <c r="A4788">
        <v>4028</v>
      </c>
      <c r="B4788">
        <v>6484</v>
      </c>
      <c r="C4788">
        <v>46147</v>
      </c>
      <c r="D4788" s="1">
        <v>40558</v>
      </c>
      <c r="E4788" t="s">
        <v>41</v>
      </c>
      <c r="F4788">
        <v>39</v>
      </c>
      <c r="G4788">
        <v>282.48</v>
      </c>
      <c r="H4788">
        <v>0.08</v>
      </c>
      <c r="I4788" t="s">
        <v>33</v>
      </c>
      <c r="J4788" s="8">
        <v>-87.009</v>
      </c>
      <c r="K4788" s="8">
        <f>IF(Table3[[#This Row],[Return Status]] = "Returned", 0, Table3[[#This Row],[Profit]])</f>
        <v>-87.009</v>
      </c>
      <c r="L4788" s="8" t="str">
        <f>IFERROR(VLOOKUP(Table3[[#This Row],[Order ID]],returns[[Order ID]:[Status]],2,FALSE), "")</f>
        <v/>
      </c>
      <c r="M4788">
        <v>7.1</v>
      </c>
      <c r="N4788">
        <v>6.05</v>
      </c>
      <c r="O4788" t="s">
        <v>232</v>
      </c>
      <c r="P4788" t="s">
        <v>55</v>
      </c>
      <c r="Q4788">
        <v>34982</v>
      </c>
      <c r="R4788" t="s">
        <v>56</v>
      </c>
      <c r="S4788" t="s">
        <v>1978</v>
      </c>
      <c r="T4788" t="e">
        <f>VLOOKUP(Table3[[#This Row],[Region]],managers5[],2,FALSE)</f>
        <v>#N/A</v>
      </c>
      <c r="U4788" t="s">
        <v>1957</v>
      </c>
      <c r="V4788" t="s">
        <v>1959</v>
      </c>
      <c r="W4788" t="s">
        <v>14</v>
      </c>
      <c r="X4788" t="s">
        <v>71</v>
      </c>
      <c r="Y4788" t="s">
        <v>16</v>
      </c>
      <c r="Z4788" t="s">
        <v>17</v>
      </c>
      <c r="AA4788" t="s">
        <v>647</v>
      </c>
      <c r="AB4788" t="s">
        <v>19</v>
      </c>
      <c r="AC4788">
        <v>0.39</v>
      </c>
      <c r="AD4788" s="1">
        <v>40560</v>
      </c>
    </row>
    <row r="4789" spans="1:30" x14ac:dyDescent="0.35">
      <c r="A4789">
        <v>2049</v>
      </c>
      <c r="B4789">
        <v>8394</v>
      </c>
      <c r="C4789">
        <v>59969</v>
      </c>
      <c r="D4789" s="1">
        <v>40919</v>
      </c>
      <c r="E4789" t="s">
        <v>77</v>
      </c>
      <c r="F4789">
        <v>16</v>
      </c>
      <c r="G4789">
        <v>275.01</v>
      </c>
      <c r="H4789">
        <v>0</v>
      </c>
      <c r="I4789" t="s">
        <v>9</v>
      </c>
      <c r="J4789" s="8">
        <v>-87.11</v>
      </c>
      <c r="K4789" s="8">
        <f>IF(Table3[[#This Row],[Return Status]] = "Returned", 0, Table3[[#This Row],[Profit]])</f>
        <v>-87.11</v>
      </c>
      <c r="L4789" s="8" t="str">
        <f>IFERROR(VLOOKUP(Table3[[#This Row],[Order ID]],returns[[Order ID]:[Status]],2,FALSE), "")</f>
        <v/>
      </c>
      <c r="M4789">
        <v>15.7</v>
      </c>
      <c r="N4789">
        <v>11.25</v>
      </c>
      <c r="O4789" t="s">
        <v>250</v>
      </c>
      <c r="P4789" t="s">
        <v>55</v>
      </c>
      <c r="Q4789">
        <v>72015</v>
      </c>
      <c r="R4789" t="s">
        <v>56</v>
      </c>
      <c r="S4789" t="s">
        <v>1978</v>
      </c>
      <c r="T4789" t="e">
        <f>VLOOKUP(Table3[[#This Row],[Region]],managers5[],2,FALSE)</f>
        <v>#N/A</v>
      </c>
      <c r="U4789" t="s">
        <v>1957</v>
      </c>
      <c r="V4789" t="s">
        <v>1959</v>
      </c>
      <c r="W4789" t="s">
        <v>14</v>
      </c>
      <c r="X4789" t="s">
        <v>24</v>
      </c>
      <c r="Y4789" t="s">
        <v>16</v>
      </c>
      <c r="Z4789" t="s">
        <v>75</v>
      </c>
      <c r="AA4789" t="s">
        <v>1537</v>
      </c>
      <c r="AB4789" t="s">
        <v>19</v>
      </c>
      <c r="AC4789">
        <v>0.6</v>
      </c>
      <c r="AD4789" s="1">
        <v>40920</v>
      </c>
    </row>
    <row r="4790" spans="1:30" x14ac:dyDescent="0.35">
      <c r="A4790">
        <v>6135</v>
      </c>
      <c r="B4790">
        <v>7615</v>
      </c>
      <c r="C4790">
        <v>54497</v>
      </c>
      <c r="D4790" s="1">
        <v>40197</v>
      </c>
      <c r="E4790" t="s">
        <v>8</v>
      </c>
      <c r="F4790">
        <v>1</v>
      </c>
      <c r="G4790">
        <v>155.51</v>
      </c>
      <c r="H4790">
        <v>7.0000000000000007E-2</v>
      </c>
      <c r="I4790" t="s">
        <v>9</v>
      </c>
      <c r="J4790" s="8">
        <v>-87.34</v>
      </c>
      <c r="K4790" s="8">
        <f>IF(Table3[[#This Row],[Return Status]] = "Returned", 0, Table3[[#This Row],[Profit]])</f>
        <v>-87.34</v>
      </c>
      <c r="L4790" s="8" t="str">
        <f>IFERROR(VLOOKUP(Table3[[#This Row],[Order ID]],returns[[Order ID]:[Status]],2,FALSE), "")</f>
        <v/>
      </c>
      <c r="M4790">
        <v>142.86000000000001</v>
      </c>
      <c r="N4790">
        <v>19.989999999999998</v>
      </c>
      <c r="O4790" t="s">
        <v>203</v>
      </c>
      <c r="P4790" t="s">
        <v>155</v>
      </c>
      <c r="Q4790">
        <v>37620</v>
      </c>
      <c r="R4790" t="s">
        <v>44</v>
      </c>
      <c r="S4790" t="s">
        <v>1978</v>
      </c>
      <c r="T4790" t="e">
        <f>VLOOKUP(Table3[[#This Row],[Region]],managers5[],2,FALSE)</f>
        <v>#N/A</v>
      </c>
      <c r="U4790" t="s">
        <v>1957</v>
      </c>
      <c r="V4790" t="s">
        <v>1959</v>
      </c>
      <c r="W4790" t="s">
        <v>14</v>
      </c>
      <c r="X4790" t="s">
        <v>24</v>
      </c>
      <c r="Y4790" t="s">
        <v>16</v>
      </c>
      <c r="Z4790" t="s">
        <v>75</v>
      </c>
      <c r="AA4790" t="s">
        <v>795</v>
      </c>
      <c r="AB4790" t="s">
        <v>19</v>
      </c>
      <c r="AC4790">
        <v>0.56000000000000005</v>
      </c>
      <c r="AD4790" s="2">
        <v>40200</v>
      </c>
    </row>
    <row r="4791" spans="1:30" x14ac:dyDescent="0.35">
      <c r="A4791">
        <v>325</v>
      </c>
      <c r="B4791">
        <v>6738</v>
      </c>
      <c r="C4791">
        <v>47971</v>
      </c>
      <c r="D4791" s="1">
        <v>41211</v>
      </c>
      <c r="E4791" t="s">
        <v>77</v>
      </c>
      <c r="F4791">
        <v>24</v>
      </c>
      <c r="G4791">
        <v>113.43</v>
      </c>
      <c r="H4791">
        <v>0.09</v>
      </c>
      <c r="I4791" t="s">
        <v>9</v>
      </c>
      <c r="J4791" s="8">
        <v>-53.06</v>
      </c>
      <c r="K4791" s="8">
        <f>IF(Table3[[#This Row],[Return Status]] = "Returned", 0, Table3[[#This Row],[Profit]])</f>
        <v>-53.06</v>
      </c>
      <c r="L4791" s="8" t="str">
        <f>IFERROR(VLOOKUP(Table3[[#This Row],[Order ID]],returns[[Order ID]:[Status]],2,FALSE), "")</f>
        <v/>
      </c>
      <c r="M4791">
        <v>4.95</v>
      </c>
      <c r="N4791">
        <v>5.32</v>
      </c>
      <c r="O4791" t="s">
        <v>376</v>
      </c>
      <c r="P4791" t="s">
        <v>79</v>
      </c>
      <c r="Q4791">
        <v>18040</v>
      </c>
      <c r="R4791" t="s">
        <v>37</v>
      </c>
      <c r="S4791" t="s">
        <v>1979</v>
      </c>
      <c r="T4791" t="e">
        <f>VLOOKUP(Table3[[#This Row],[Region]],managers5[],2,FALSE)</f>
        <v>#N/A</v>
      </c>
      <c r="U4791" t="s">
        <v>1956</v>
      </c>
      <c r="W4791" t="s">
        <v>14</v>
      </c>
      <c r="X4791" t="s">
        <v>24</v>
      </c>
      <c r="Y4791" t="s">
        <v>50</v>
      </c>
      <c r="Z4791" t="s">
        <v>61</v>
      </c>
      <c r="AA4791" t="s">
        <v>523</v>
      </c>
      <c r="AB4791" t="s">
        <v>19</v>
      </c>
      <c r="AC4791">
        <v>0.41</v>
      </c>
      <c r="AD4791" s="1">
        <v>41212</v>
      </c>
    </row>
    <row r="4792" spans="1:30" x14ac:dyDescent="0.35">
      <c r="A4792">
        <v>4621</v>
      </c>
      <c r="B4792">
        <v>6739</v>
      </c>
      <c r="C4792">
        <v>47972</v>
      </c>
      <c r="D4792" s="1">
        <v>40462</v>
      </c>
      <c r="E4792" t="s">
        <v>20</v>
      </c>
      <c r="F4792">
        <v>46</v>
      </c>
      <c r="G4792">
        <v>7685.62</v>
      </c>
      <c r="H4792">
        <v>0.02</v>
      </c>
      <c r="I4792" t="s">
        <v>33</v>
      </c>
      <c r="J4792" s="8">
        <v>1952.15</v>
      </c>
      <c r="K4792" s="8">
        <f>IF(Table3[[#This Row],[Return Status]] = "Returned", 0, Table3[[#This Row],[Profit]])</f>
        <v>1952.15</v>
      </c>
      <c r="L4792" s="8" t="str">
        <f>IFERROR(VLOOKUP(Table3[[#This Row],[Order ID]],returns[[Order ID]:[Status]],2,FALSE), "")</f>
        <v/>
      </c>
      <c r="M4792">
        <v>165.2</v>
      </c>
      <c r="N4792">
        <v>19.989999999999998</v>
      </c>
      <c r="O4792" t="s">
        <v>472</v>
      </c>
      <c r="P4792" t="s">
        <v>11</v>
      </c>
      <c r="Q4792">
        <v>95020</v>
      </c>
      <c r="R4792" t="s">
        <v>12</v>
      </c>
      <c r="S4792" t="s">
        <v>1976</v>
      </c>
      <c r="T4792" t="e">
        <f>VLOOKUP(Table3[[#This Row],[Region]],managers5[],2,FALSE)</f>
        <v>#N/A</v>
      </c>
      <c r="U4792" t="s">
        <v>1955</v>
      </c>
      <c r="V4792" t="s">
        <v>1959</v>
      </c>
      <c r="W4792" t="s">
        <v>14</v>
      </c>
      <c r="X4792" t="s">
        <v>71</v>
      </c>
      <c r="Y4792" t="s">
        <v>16</v>
      </c>
      <c r="Z4792" t="s">
        <v>75</v>
      </c>
      <c r="AA4792" t="s">
        <v>966</v>
      </c>
      <c r="AB4792" t="s">
        <v>19</v>
      </c>
      <c r="AC4792">
        <v>0.59</v>
      </c>
      <c r="AD4792" s="2">
        <v>40464</v>
      </c>
    </row>
    <row r="4793" spans="1:30" x14ac:dyDescent="0.35">
      <c r="A4793">
        <v>6945</v>
      </c>
      <c r="B4793">
        <v>6740</v>
      </c>
      <c r="C4793">
        <v>47974</v>
      </c>
      <c r="D4793" s="1">
        <v>40056</v>
      </c>
      <c r="E4793" t="s">
        <v>20</v>
      </c>
      <c r="F4793">
        <v>6</v>
      </c>
      <c r="G4793">
        <v>18.02</v>
      </c>
      <c r="H4793">
        <v>0.01</v>
      </c>
      <c r="I4793" t="s">
        <v>9</v>
      </c>
      <c r="J4793" s="8">
        <v>-3.09</v>
      </c>
      <c r="K4793" s="8">
        <f>IF(Table3[[#This Row],[Return Status]] = "Returned", 0, Table3[[#This Row],[Profit]])</f>
        <v>-3.09</v>
      </c>
      <c r="L4793" s="8" t="str">
        <f>IFERROR(VLOOKUP(Table3[[#This Row],[Order ID]],returns[[Order ID]:[Status]],2,FALSE), "")</f>
        <v/>
      </c>
      <c r="M4793">
        <v>2.78</v>
      </c>
      <c r="N4793">
        <v>1.34</v>
      </c>
      <c r="O4793" t="s">
        <v>1403</v>
      </c>
      <c r="P4793" t="s">
        <v>142</v>
      </c>
      <c r="Q4793">
        <v>84084</v>
      </c>
      <c r="R4793" t="s">
        <v>143</v>
      </c>
      <c r="S4793" t="s">
        <v>1976</v>
      </c>
      <c r="T4793" t="e">
        <f>VLOOKUP(Table3[[#This Row],[Region]],managers5[],2,FALSE)</f>
        <v>#N/A</v>
      </c>
      <c r="U4793" t="s">
        <v>1955</v>
      </c>
      <c r="V4793" t="s">
        <v>1959</v>
      </c>
      <c r="W4793" t="s">
        <v>14</v>
      </c>
      <c r="X4793" t="s">
        <v>71</v>
      </c>
      <c r="Y4793" t="s">
        <v>16</v>
      </c>
      <c r="Z4793" t="s">
        <v>106</v>
      </c>
      <c r="AA4793" t="s">
        <v>387</v>
      </c>
      <c r="AB4793" t="s">
        <v>35</v>
      </c>
      <c r="AC4793">
        <v>0.45</v>
      </c>
      <c r="AD4793" s="2">
        <v>40058</v>
      </c>
    </row>
    <row r="4794" spans="1:30" x14ac:dyDescent="0.35">
      <c r="A4794">
        <v>795</v>
      </c>
      <c r="B4794">
        <v>6741</v>
      </c>
      <c r="C4794">
        <v>48000</v>
      </c>
      <c r="D4794" s="1">
        <v>41134</v>
      </c>
      <c r="E4794" t="s">
        <v>77</v>
      </c>
      <c r="F4794">
        <v>12</v>
      </c>
      <c r="G4794">
        <v>214.94</v>
      </c>
      <c r="H4794">
        <v>0.06</v>
      </c>
      <c r="I4794" t="s">
        <v>9</v>
      </c>
      <c r="J4794" s="8">
        <v>26.75</v>
      </c>
      <c r="K4794" s="8">
        <f>IF(Table3[[#This Row],[Return Status]] = "Returned", 0, Table3[[#This Row],[Profit]])</f>
        <v>26.75</v>
      </c>
      <c r="L4794" s="8" t="str">
        <f>IFERROR(VLOOKUP(Table3[[#This Row],[Order ID]],returns[[Order ID]:[Status]],2,FALSE), "")</f>
        <v/>
      </c>
      <c r="M4794">
        <v>17.48</v>
      </c>
      <c r="N4794">
        <v>1.99</v>
      </c>
      <c r="O4794" t="s">
        <v>947</v>
      </c>
      <c r="P4794" t="s">
        <v>189</v>
      </c>
      <c r="Q4794">
        <v>99301</v>
      </c>
      <c r="R4794" t="s">
        <v>190</v>
      </c>
      <c r="S4794" t="s">
        <v>1976</v>
      </c>
      <c r="T4794" t="e">
        <f>VLOOKUP(Table3[[#This Row],[Region]],managers5[],2,FALSE)</f>
        <v>#N/A</v>
      </c>
      <c r="U4794" t="s">
        <v>1955</v>
      </c>
      <c r="V4794" t="s">
        <v>1959</v>
      </c>
      <c r="W4794" t="s">
        <v>14</v>
      </c>
      <c r="X4794" t="s">
        <v>15</v>
      </c>
      <c r="Y4794" t="s">
        <v>46</v>
      </c>
      <c r="Z4794" t="s">
        <v>47</v>
      </c>
      <c r="AA4794" t="s">
        <v>456</v>
      </c>
      <c r="AB4794" t="s">
        <v>109</v>
      </c>
      <c r="AC4794">
        <v>0.45</v>
      </c>
      <c r="AD4794" s="1">
        <v>41135</v>
      </c>
    </row>
    <row r="4795" spans="1:30" x14ac:dyDescent="0.35">
      <c r="A4795">
        <v>1733</v>
      </c>
      <c r="B4795">
        <v>3079</v>
      </c>
      <c r="C4795">
        <v>22085</v>
      </c>
      <c r="D4795" s="1">
        <v>40977</v>
      </c>
      <c r="E4795" t="s">
        <v>32</v>
      </c>
      <c r="F4795">
        <v>27</v>
      </c>
      <c r="G4795">
        <v>485.03</v>
      </c>
      <c r="H4795">
        <v>7.0000000000000007E-2</v>
      </c>
      <c r="I4795" t="s">
        <v>9</v>
      </c>
      <c r="J4795" s="8">
        <v>-88.02</v>
      </c>
      <c r="K4795" s="8">
        <f>IF(Table3[[#This Row],[Return Status]] = "Returned", 0, Table3[[#This Row],[Profit]])</f>
        <v>-88.02</v>
      </c>
      <c r="L4795" s="8" t="str">
        <f>IFERROR(VLOOKUP(Table3[[#This Row],[Order ID]],returns[[Order ID]:[Status]],2,FALSE), "")</f>
        <v/>
      </c>
      <c r="M4795">
        <v>17.7</v>
      </c>
      <c r="N4795">
        <v>9.4700000000000006</v>
      </c>
      <c r="O4795" t="s">
        <v>477</v>
      </c>
      <c r="P4795" t="s">
        <v>120</v>
      </c>
      <c r="Q4795">
        <v>33511</v>
      </c>
      <c r="R4795" t="s">
        <v>56</v>
      </c>
      <c r="S4795" t="s">
        <v>1978</v>
      </c>
      <c r="T4795" t="e">
        <f>VLOOKUP(Table3[[#This Row],[Region]],managers5[],2,FALSE)</f>
        <v>#N/A</v>
      </c>
      <c r="U4795" t="s">
        <v>1957</v>
      </c>
      <c r="V4795" t="s">
        <v>1959</v>
      </c>
      <c r="W4795" t="s">
        <v>14</v>
      </c>
      <c r="X4795" t="s">
        <v>24</v>
      </c>
      <c r="Y4795" t="s">
        <v>16</v>
      </c>
      <c r="Z4795" t="s">
        <v>75</v>
      </c>
      <c r="AA4795" t="s">
        <v>1433</v>
      </c>
      <c r="AB4795" t="s">
        <v>19</v>
      </c>
      <c r="AC4795">
        <v>0.59</v>
      </c>
      <c r="AD4795" s="1">
        <v>40977</v>
      </c>
    </row>
    <row r="4796" spans="1:30" x14ac:dyDescent="0.35">
      <c r="A4796">
        <v>5762</v>
      </c>
      <c r="B4796">
        <v>4977</v>
      </c>
      <c r="C4796">
        <v>35425</v>
      </c>
      <c r="D4796" s="1">
        <v>40265</v>
      </c>
      <c r="E4796" t="s">
        <v>8</v>
      </c>
      <c r="F4796">
        <v>25</v>
      </c>
      <c r="G4796">
        <v>100.34</v>
      </c>
      <c r="H4796">
        <v>0</v>
      </c>
      <c r="I4796" t="s">
        <v>9</v>
      </c>
      <c r="J4796" s="8">
        <v>-88.1935</v>
      </c>
      <c r="K4796" s="8">
        <f>IF(Table3[[#This Row],[Return Status]] = "Returned", 0, Table3[[#This Row],[Profit]])</f>
        <v>-88.1935</v>
      </c>
      <c r="L4796" s="8" t="str">
        <f>IFERROR(VLOOKUP(Table3[[#This Row],[Order ID]],returns[[Order ID]:[Status]],2,FALSE), "")</f>
        <v/>
      </c>
      <c r="M4796">
        <v>3.58</v>
      </c>
      <c r="N4796">
        <v>5.47</v>
      </c>
      <c r="O4796" t="s">
        <v>1474</v>
      </c>
      <c r="P4796" t="s">
        <v>43</v>
      </c>
      <c r="Q4796">
        <v>29501</v>
      </c>
      <c r="R4796" t="s">
        <v>44</v>
      </c>
      <c r="S4796" t="s">
        <v>1978</v>
      </c>
      <c r="T4796" t="e">
        <f>VLOOKUP(Table3[[#This Row],[Region]],managers5[],2,FALSE)</f>
        <v>#N/A</v>
      </c>
      <c r="U4796" t="s">
        <v>1957</v>
      </c>
      <c r="V4796" t="s">
        <v>1959</v>
      </c>
      <c r="W4796" t="s">
        <v>14</v>
      </c>
      <c r="X4796" t="s">
        <v>24</v>
      </c>
      <c r="Y4796" t="s">
        <v>16</v>
      </c>
      <c r="Z4796" t="s">
        <v>17</v>
      </c>
      <c r="AA4796" t="s">
        <v>273</v>
      </c>
      <c r="AB4796" t="s">
        <v>19</v>
      </c>
      <c r="AC4796">
        <v>0.37</v>
      </c>
      <c r="AD4796" s="2">
        <v>40267</v>
      </c>
    </row>
    <row r="4797" spans="1:30" x14ac:dyDescent="0.35">
      <c r="A4797">
        <v>6778</v>
      </c>
      <c r="B4797">
        <v>2781</v>
      </c>
      <c r="C4797">
        <v>20069</v>
      </c>
      <c r="D4797" s="1">
        <v>40082</v>
      </c>
      <c r="E4797" t="s">
        <v>41</v>
      </c>
      <c r="F4797">
        <v>6</v>
      </c>
      <c r="G4797">
        <v>247.15</v>
      </c>
      <c r="H4797">
        <v>7.0000000000000007E-2</v>
      </c>
      <c r="I4797" t="s">
        <v>9</v>
      </c>
      <c r="J4797" s="8">
        <v>-88.35</v>
      </c>
      <c r="K4797" s="8">
        <f>IF(Table3[[#This Row],[Return Status]] = "Returned", 0, Table3[[#This Row],[Profit]])</f>
        <v>-88.35</v>
      </c>
      <c r="L4797" s="8" t="str">
        <f>IFERROR(VLOOKUP(Table3[[#This Row],[Order ID]],returns[[Order ID]:[Status]],2,FALSE), "")</f>
        <v/>
      </c>
      <c r="M4797">
        <v>40.89</v>
      </c>
      <c r="N4797">
        <v>18.98</v>
      </c>
      <c r="O4797" t="s">
        <v>667</v>
      </c>
      <c r="P4797" t="s">
        <v>120</v>
      </c>
      <c r="Q4797">
        <v>33314</v>
      </c>
      <c r="R4797" t="s">
        <v>56</v>
      </c>
      <c r="S4797" t="s">
        <v>1978</v>
      </c>
      <c r="T4797" t="e">
        <f>VLOOKUP(Table3[[#This Row],[Region]],managers5[],2,FALSE)</f>
        <v>#N/A</v>
      </c>
      <c r="U4797" t="s">
        <v>1957</v>
      </c>
      <c r="V4797" t="s">
        <v>1959</v>
      </c>
      <c r="W4797" t="s">
        <v>14</v>
      </c>
      <c r="X4797" t="s">
        <v>71</v>
      </c>
      <c r="Y4797" t="s">
        <v>50</v>
      </c>
      <c r="Z4797" t="s">
        <v>61</v>
      </c>
      <c r="AA4797" t="s">
        <v>832</v>
      </c>
      <c r="AB4797" t="s">
        <v>19</v>
      </c>
      <c r="AC4797">
        <v>0.56999999999999995</v>
      </c>
      <c r="AD4797" s="2">
        <v>40084</v>
      </c>
    </row>
    <row r="4798" spans="1:30" x14ac:dyDescent="0.35">
      <c r="A4798">
        <v>3728</v>
      </c>
      <c r="B4798">
        <v>6751</v>
      </c>
      <c r="C4798">
        <v>48071</v>
      </c>
      <c r="D4798" s="1">
        <v>40605</v>
      </c>
      <c r="E4798" t="s">
        <v>32</v>
      </c>
      <c r="F4798">
        <v>1</v>
      </c>
      <c r="G4798">
        <v>22.74</v>
      </c>
      <c r="H4798">
        <v>0.03</v>
      </c>
      <c r="I4798" t="s">
        <v>33</v>
      </c>
      <c r="J4798" s="8">
        <v>-13.59</v>
      </c>
      <c r="K4798" s="8">
        <f>IF(Table3[[#This Row],[Return Status]] = "Returned", 0, Table3[[#This Row],[Profit]])</f>
        <v>-13.59</v>
      </c>
      <c r="L4798" s="8" t="str">
        <f>IFERROR(VLOOKUP(Table3[[#This Row],[Order ID]],returns[[Order ID]:[Status]],2,FALSE), "")</f>
        <v/>
      </c>
      <c r="M4798">
        <v>12.64</v>
      </c>
      <c r="N4798">
        <v>4.9800000000000004</v>
      </c>
      <c r="O4798" t="s">
        <v>1312</v>
      </c>
      <c r="P4798" t="s">
        <v>131</v>
      </c>
      <c r="Q4798">
        <v>4901</v>
      </c>
      <c r="R4798" t="s">
        <v>132</v>
      </c>
      <c r="S4798" t="s">
        <v>1979</v>
      </c>
      <c r="T4798" t="e">
        <f>VLOOKUP(Table3[[#This Row],[Region]],managers5[],2,FALSE)</f>
        <v>#N/A</v>
      </c>
      <c r="U4798" t="s">
        <v>1956</v>
      </c>
      <c r="W4798" t="s">
        <v>14</v>
      </c>
      <c r="X4798" t="s">
        <v>24</v>
      </c>
      <c r="Y4798" t="s">
        <v>50</v>
      </c>
      <c r="Z4798" t="s">
        <v>61</v>
      </c>
      <c r="AA4798" t="s">
        <v>1491</v>
      </c>
      <c r="AB4798" t="s">
        <v>109</v>
      </c>
      <c r="AC4798">
        <v>0.48</v>
      </c>
      <c r="AD4798" s="1">
        <v>40614</v>
      </c>
    </row>
    <row r="4799" spans="1:30" x14ac:dyDescent="0.35">
      <c r="A4799">
        <v>8255</v>
      </c>
      <c r="B4799">
        <v>6158</v>
      </c>
      <c r="C4799">
        <v>43620</v>
      </c>
      <c r="D4799" s="1">
        <v>39830</v>
      </c>
      <c r="E4799" t="s">
        <v>20</v>
      </c>
      <c r="F4799">
        <v>13</v>
      </c>
      <c r="G4799">
        <v>196.22</v>
      </c>
      <c r="H4799">
        <v>0.05</v>
      </c>
      <c r="I4799" t="s">
        <v>9</v>
      </c>
      <c r="J4799" s="8">
        <v>-89.35</v>
      </c>
      <c r="K4799" s="8">
        <f>IF(Table3[[#This Row],[Return Status]] = "Returned", 0, Table3[[#This Row],[Profit]])</f>
        <v>-89.35</v>
      </c>
      <c r="L4799" s="8" t="str">
        <f>IFERROR(VLOOKUP(Table3[[#This Row],[Order ID]],returns[[Order ID]:[Status]],2,FALSE), "")</f>
        <v/>
      </c>
      <c r="M4799">
        <v>14.81</v>
      </c>
      <c r="N4799">
        <v>13.32</v>
      </c>
      <c r="O4799" t="s">
        <v>402</v>
      </c>
      <c r="P4799" t="s">
        <v>497</v>
      </c>
      <c r="Q4799">
        <v>39301</v>
      </c>
      <c r="R4799" t="s">
        <v>44</v>
      </c>
      <c r="S4799" t="s">
        <v>1978</v>
      </c>
      <c r="T4799" t="e">
        <f>VLOOKUP(Table3[[#This Row],[Region]],managers5[],2,FALSE)</f>
        <v>#N/A</v>
      </c>
      <c r="U4799" t="s">
        <v>1957</v>
      </c>
      <c r="V4799" t="s">
        <v>1959</v>
      </c>
      <c r="W4799" t="s">
        <v>14</v>
      </c>
      <c r="X4799" t="s">
        <v>24</v>
      </c>
      <c r="Y4799" t="s">
        <v>16</v>
      </c>
      <c r="Z4799" t="s">
        <v>83</v>
      </c>
      <c r="AA4799" t="s">
        <v>763</v>
      </c>
      <c r="AB4799" t="s">
        <v>19</v>
      </c>
      <c r="AC4799">
        <v>0.43</v>
      </c>
      <c r="AD4799" s="2">
        <v>39833</v>
      </c>
    </row>
    <row r="4800" spans="1:30" x14ac:dyDescent="0.35">
      <c r="A4800">
        <v>2600</v>
      </c>
      <c r="B4800">
        <v>3099</v>
      </c>
      <c r="C4800">
        <v>22211</v>
      </c>
      <c r="D4800" s="1">
        <v>40819</v>
      </c>
      <c r="E4800" t="s">
        <v>8</v>
      </c>
      <c r="F4800">
        <v>30</v>
      </c>
      <c r="G4800">
        <v>943.44</v>
      </c>
      <c r="H4800">
        <v>0.08</v>
      </c>
      <c r="I4800" t="s">
        <v>9</v>
      </c>
      <c r="J4800" s="8">
        <v>-89.98</v>
      </c>
      <c r="K4800" s="8">
        <f>IF(Table3[[#This Row],[Return Status]] = "Returned", 0, Table3[[#This Row],[Profit]])</f>
        <v>-89.98</v>
      </c>
      <c r="L4800" s="8" t="str">
        <f>IFERROR(VLOOKUP(Table3[[#This Row],[Order ID]],returns[[Order ID]:[Status]],2,FALSE), "")</f>
        <v/>
      </c>
      <c r="M4800">
        <v>30.98</v>
      </c>
      <c r="N4800">
        <v>19.989999999999998</v>
      </c>
      <c r="O4800" t="s">
        <v>1531</v>
      </c>
      <c r="P4800" t="s">
        <v>64</v>
      </c>
      <c r="Q4800">
        <v>30318</v>
      </c>
      <c r="R4800" t="s">
        <v>65</v>
      </c>
      <c r="S4800" t="s">
        <v>1978</v>
      </c>
      <c r="T4800" t="e">
        <f>VLOOKUP(Table3[[#This Row],[Region]],managers5[],2,FALSE)</f>
        <v>#N/A</v>
      </c>
      <c r="U4800" t="s">
        <v>1957</v>
      </c>
      <c r="V4800" t="s">
        <v>1959</v>
      </c>
      <c r="W4800" t="s">
        <v>14</v>
      </c>
      <c r="X4800" t="s">
        <v>39</v>
      </c>
      <c r="Y4800" t="s">
        <v>16</v>
      </c>
      <c r="Z4800" t="s">
        <v>30</v>
      </c>
      <c r="AA4800" t="s">
        <v>1661</v>
      </c>
      <c r="AB4800" t="s">
        <v>19</v>
      </c>
      <c r="AC4800">
        <v>0.4</v>
      </c>
      <c r="AD4800" s="1">
        <v>40821</v>
      </c>
    </row>
    <row r="4801" spans="1:30" x14ac:dyDescent="0.35">
      <c r="A4801">
        <v>7997</v>
      </c>
      <c r="B4801">
        <v>1885</v>
      </c>
      <c r="C4801">
        <v>13542</v>
      </c>
      <c r="D4801" s="1">
        <v>39880</v>
      </c>
      <c r="E4801" t="s">
        <v>32</v>
      </c>
      <c r="F4801">
        <v>33</v>
      </c>
      <c r="G4801">
        <v>310.44</v>
      </c>
      <c r="H4801">
        <v>0.03</v>
      </c>
      <c r="I4801" t="s">
        <v>9</v>
      </c>
      <c r="J4801" s="8">
        <v>-90.21</v>
      </c>
      <c r="K4801" s="8">
        <f>IF(Table3[[#This Row],[Return Status]] = "Returned", 0, Table3[[#This Row],[Profit]])</f>
        <v>-90.21</v>
      </c>
      <c r="L4801" s="8" t="str">
        <f>IFERROR(VLOOKUP(Table3[[#This Row],[Order ID]],returns[[Order ID]:[Status]],2,FALSE), "")</f>
        <v/>
      </c>
      <c r="M4801">
        <v>8.74</v>
      </c>
      <c r="N4801">
        <v>8.2899999999999991</v>
      </c>
      <c r="O4801" t="s">
        <v>1264</v>
      </c>
      <c r="P4801" t="s">
        <v>43</v>
      </c>
      <c r="Q4801">
        <v>27529</v>
      </c>
      <c r="R4801" t="s">
        <v>44</v>
      </c>
      <c r="S4801" t="s">
        <v>1978</v>
      </c>
      <c r="T4801" t="e">
        <f>VLOOKUP(Table3[[#This Row],[Region]],managers5[],2,FALSE)</f>
        <v>#N/A</v>
      </c>
      <c r="U4801" t="s">
        <v>1957</v>
      </c>
      <c r="V4801" t="s">
        <v>1959</v>
      </c>
      <c r="W4801" t="s">
        <v>14</v>
      </c>
      <c r="X4801" t="s">
        <v>39</v>
      </c>
      <c r="Y4801" t="s">
        <v>16</v>
      </c>
      <c r="Z4801" t="s">
        <v>168</v>
      </c>
      <c r="AA4801" t="s">
        <v>515</v>
      </c>
      <c r="AB4801" t="s">
        <v>19</v>
      </c>
      <c r="AC4801">
        <v>0.38</v>
      </c>
      <c r="AD4801" s="2">
        <v>39880</v>
      </c>
    </row>
    <row r="4802" spans="1:30" x14ac:dyDescent="0.35">
      <c r="A4802">
        <v>7725</v>
      </c>
      <c r="B4802">
        <v>6756</v>
      </c>
      <c r="C4802">
        <v>48135</v>
      </c>
      <c r="D4802" s="1">
        <v>39922</v>
      </c>
      <c r="E4802" t="s">
        <v>77</v>
      </c>
      <c r="F4802">
        <v>20</v>
      </c>
      <c r="G4802">
        <v>3960.99</v>
      </c>
      <c r="H4802">
        <v>0.09</v>
      </c>
      <c r="I4802" t="s">
        <v>33</v>
      </c>
      <c r="J4802" s="8">
        <v>631.33000000000004</v>
      </c>
      <c r="K4802" s="8">
        <f>IF(Table3[[#This Row],[Return Status]] = "Returned", 0, Table3[[#This Row],[Profit]])</f>
        <v>631.33000000000004</v>
      </c>
      <c r="L4802" s="8" t="str">
        <f>IFERROR(VLOOKUP(Table3[[#This Row],[Order ID]],returns[[Order ID]:[Status]],2,FALSE), "")</f>
        <v/>
      </c>
      <c r="M4802">
        <v>199.99</v>
      </c>
      <c r="N4802">
        <v>24.49</v>
      </c>
      <c r="O4802" t="s">
        <v>1417</v>
      </c>
      <c r="P4802" t="s">
        <v>131</v>
      </c>
      <c r="Q4802">
        <v>21228</v>
      </c>
      <c r="R4802" t="s">
        <v>132</v>
      </c>
      <c r="S4802" t="s">
        <v>1979</v>
      </c>
      <c r="T4802" t="e">
        <f>VLOOKUP(Table3[[#This Row],[Region]],managers5[],2,FALSE)</f>
        <v>#N/A</v>
      </c>
      <c r="U4802" t="s">
        <v>1956</v>
      </c>
      <c r="W4802" t="s">
        <v>14</v>
      </c>
      <c r="X4802" t="s">
        <v>24</v>
      </c>
      <c r="Y4802" t="s">
        <v>46</v>
      </c>
      <c r="Z4802" t="s">
        <v>243</v>
      </c>
      <c r="AA4802" t="s">
        <v>886</v>
      </c>
      <c r="AB4802" t="s">
        <v>85</v>
      </c>
      <c r="AC4802">
        <v>0.46</v>
      </c>
      <c r="AD4802" s="2">
        <v>39924</v>
      </c>
    </row>
    <row r="4803" spans="1:30" x14ac:dyDescent="0.35">
      <c r="A4803">
        <v>1081</v>
      </c>
      <c r="B4803">
        <v>1138</v>
      </c>
      <c r="C4803">
        <v>8294</v>
      </c>
      <c r="D4803" s="1">
        <v>41080</v>
      </c>
      <c r="E4803" t="s">
        <v>20</v>
      </c>
      <c r="F4803">
        <v>28</v>
      </c>
      <c r="G4803">
        <v>197.57399999999899</v>
      </c>
      <c r="H4803">
        <v>0.05</v>
      </c>
      <c r="I4803" t="s">
        <v>9</v>
      </c>
      <c r="J4803" s="8">
        <v>-90.837999999999994</v>
      </c>
      <c r="K4803" s="8">
        <f>IF(Table3[[#This Row],[Return Status]] = "Returned", 0, Table3[[#This Row],[Profit]])</f>
        <v>-90.837999999999994</v>
      </c>
      <c r="L4803" s="8" t="str">
        <f>IFERROR(VLOOKUP(Table3[[#This Row],[Order ID]],returns[[Order ID]:[Status]],2,FALSE), "")</f>
        <v/>
      </c>
      <c r="M4803">
        <v>7.99</v>
      </c>
      <c r="N4803">
        <v>5.03</v>
      </c>
      <c r="O4803" t="s">
        <v>477</v>
      </c>
      <c r="P4803" t="s">
        <v>120</v>
      </c>
      <c r="Q4803">
        <v>34210</v>
      </c>
      <c r="R4803" t="s">
        <v>56</v>
      </c>
      <c r="S4803" t="s">
        <v>1978</v>
      </c>
      <c r="T4803" t="e">
        <f>VLOOKUP(Table3[[#This Row],[Region]],managers5[],2,FALSE)</f>
        <v>#N/A</v>
      </c>
      <c r="U4803" t="s">
        <v>1957</v>
      </c>
      <c r="V4803" t="s">
        <v>1959</v>
      </c>
      <c r="W4803" t="s">
        <v>14</v>
      </c>
      <c r="X4803" t="s">
        <v>24</v>
      </c>
      <c r="Y4803" t="s">
        <v>46</v>
      </c>
      <c r="Z4803" t="s">
        <v>86</v>
      </c>
      <c r="AA4803" t="s">
        <v>890</v>
      </c>
      <c r="AB4803" t="s">
        <v>69</v>
      </c>
      <c r="AC4803">
        <v>0.6</v>
      </c>
      <c r="AD4803" s="1">
        <v>41081</v>
      </c>
    </row>
    <row r="4804" spans="1:30" x14ac:dyDescent="0.35">
      <c r="A4804">
        <v>3317</v>
      </c>
      <c r="B4804">
        <v>6758</v>
      </c>
      <c r="C4804">
        <v>48161</v>
      </c>
      <c r="D4804" s="1">
        <v>40686</v>
      </c>
      <c r="E4804" t="s">
        <v>8</v>
      </c>
      <c r="F4804">
        <v>16</v>
      </c>
      <c r="G4804">
        <v>139.69</v>
      </c>
      <c r="H4804">
        <v>0.01</v>
      </c>
      <c r="I4804" t="s">
        <v>9</v>
      </c>
      <c r="J4804" s="8">
        <v>-95.64</v>
      </c>
      <c r="K4804" s="8">
        <f>IF(Table3[[#This Row],[Return Status]] = "Returned", 0, Table3[[#This Row],[Profit]])</f>
        <v>-95.64</v>
      </c>
      <c r="L4804" s="8" t="str">
        <f>IFERROR(VLOOKUP(Table3[[#This Row],[Order ID]],returns[[Order ID]:[Status]],2,FALSE), "")</f>
        <v/>
      </c>
      <c r="M4804">
        <v>7.77</v>
      </c>
      <c r="N4804">
        <v>9.23</v>
      </c>
      <c r="O4804" t="s">
        <v>448</v>
      </c>
      <c r="P4804" t="s">
        <v>131</v>
      </c>
      <c r="Q4804">
        <v>21117</v>
      </c>
      <c r="R4804" t="s">
        <v>132</v>
      </c>
      <c r="S4804" t="s">
        <v>1979</v>
      </c>
      <c r="T4804" t="e">
        <f>VLOOKUP(Table3[[#This Row],[Region]],managers5[],2,FALSE)</f>
        <v>#N/A</v>
      </c>
      <c r="U4804" t="s">
        <v>1956</v>
      </c>
      <c r="W4804" t="s">
        <v>14</v>
      </c>
      <c r="X4804" t="s">
        <v>24</v>
      </c>
      <c r="Y4804" t="s">
        <v>16</v>
      </c>
      <c r="Z4804" t="s">
        <v>83</v>
      </c>
      <c r="AA4804" t="s">
        <v>1344</v>
      </c>
      <c r="AB4804" t="s">
        <v>19</v>
      </c>
      <c r="AC4804">
        <v>0.57999999999999996</v>
      </c>
      <c r="AD4804" s="1">
        <v>40688</v>
      </c>
    </row>
    <row r="4805" spans="1:30" x14ac:dyDescent="0.35">
      <c r="A4805">
        <v>3324</v>
      </c>
      <c r="B4805">
        <v>6759</v>
      </c>
      <c r="C4805">
        <v>48161</v>
      </c>
      <c r="D4805" s="1">
        <v>40686</v>
      </c>
      <c r="E4805" t="s">
        <v>8</v>
      </c>
      <c r="F4805">
        <v>39</v>
      </c>
      <c r="G4805">
        <v>6030.58</v>
      </c>
      <c r="H4805">
        <v>0.09</v>
      </c>
      <c r="I4805" t="s">
        <v>9</v>
      </c>
      <c r="J4805" s="8">
        <v>1197.855</v>
      </c>
      <c r="K4805" s="8">
        <f>IF(Table3[[#This Row],[Return Status]] = "Returned", 0, Table3[[#This Row],[Profit]])</f>
        <v>1197.855</v>
      </c>
      <c r="L4805" s="8" t="str">
        <f>IFERROR(VLOOKUP(Table3[[#This Row],[Order ID]],returns[[Order ID]:[Status]],2,FALSE), "")</f>
        <v/>
      </c>
      <c r="M4805">
        <v>195.99</v>
      </c>
      <c r="N4805">
        <v>8.99</v>
      </c>
      <c r="O4805" t="s">
        <v>448</v>
      </c>
      <c r="P4805" t="s">
        <v>131</v>
      </c>
      <c r="Q4805">
        <v>21117</v>
      </c>
      <c r="R4805" t="s">
        <v>132</v>
      </c>
      <c r="S4805" t="s">
        <v>1979</v>
      </c>
      <c r="T4805" t="e">
        <f>VLOOKUP(Table3[[#This Row],[Region]],managers5[],2,FALSE)</f>
        <v>#N/A</v>
      </c>
      <c r="U4805" t="s">
        <v>1956</v>
      </c>
      <c r="W4805" t="s">
        <v>14</v>
      </c>
      <c r="X4805" t="s">
        <v>24</v>
      </c>
      <c r="Y4805" t="s">
        <v>46</v>
      </c>
      <c r="Z4805" t="s">
        <v>86</v>
      </c>
      <c r="AA4805" t="s">
        <v>1107</v>
      </c>
      <c r="AB4805" t="s">
        <v>19</v>
      </c>
      <c r="AC4805">
        <v>0.57999999999999996</v>
      </c>
      <c r="AD4805" s="1">
        <v>40687</v>
      </c>
    </row>
    <row r="4806" spans="1:30" x14ac:dyDescent="0.35">
      <c r="A4806">
        <v>6327</v>
      </c>
      <c r="B4806">
        <v>6765</v>
      </c>
      <c r="C4806">
        <v>48192</v>
      </c>
      <c r="D4806" s="1">
        <v>40163</v>
      </c>
      <c r="E4806" t="s">
        <v>41</v>
      </c>
      <c r="F4806">
        <v>15</v>
      </c>
      <c r="G4806">
        <v>2277.67</v>
      </c>
      <c r="H4806">
        <v>0</v>
      </c>
      <c r="I4806" t="s">
        <v>49</v>
      </c>
      <c r="J4806" s="8">
        <v>-173.96</v>
      </c>
      <c r="K4806" s="8">
        <f>IF(Table3[[#This Row],[Return Status]] = "Returned", 0, Table3[[#This Row],[Profit]])</f>
        <v>-173.96</v>
      </c>
      <c r="L4806" s="8" t="str">
        <f>IFERROR(VLOOKUP(Table3[[#This Row],[Order ID]],returns[[Order ID]:[Status]],2,FALSE), "")</f>
        <v/>
      </c>
      <c r="M4806">
        <v>140.97999999999999</v>
      </c>
      <c r="N4806">
        <v>36.090000000000003</v>
      </c>
      <c r="O4806" t="s">
        <v>560</v>
      </c>
      <c r="P4806" t="s">
        <v>11</v>
      </c>
      <c r="Q4806">
        <v>92653</v>
      </c>
      <c r="R4806" t="s">
        <v>12</v>
      </c>
      <c r="S4806" t="s">
        <v>1976</v>
      </c>
      <c r="T4806" t="e">
        <f>VLOOKUP(Table3[[#This Row],[Region]],managers5[],2,FALSE)</f>
        <v>#N/A</v>
      </c>
      <c r="U4806" t="s">
        <v>1955</v>
      </c>
      <c r="V4806" t="s">
        <v>1959</v>
      </c>
      <c r="W4806" t="s">
        <v>14</v>
      </c>
      <c r="X4806" t="s">
        <v>39</v>
      </c>
      <c r="Y4806" t="s">
        <v>50</v>
      </c>
      <c r="Z4806" t="s">
        <v>219</v>
      </c>
      <c r="AA4806" t="s">
        <v>791</v>
      </c>
      <c r="AB4806" t="s">
        <v>53</v>
      </c>
      <c r="AC4806">
        <v>0.77</v>
      </c>
      <c r="AD4806" s="2">
        <v>40164</v>
      </c>
    </row>
    <row r="4807" spans="1:30" x14ac:dyDescent="0.35">
      <c r="A4807">
        <v>8378</v>
      </c>
      <c r="B4807">
        <v>6773</v>
      </c>
      <c r="C4807">
        <v>48226</v>
      </c>
      <c r="D4807" s="1">
        <v>39819</v>
      </c>
      <c r="E4807" t="s">
        <v>32</v>
      </c>
      <c r="F4807">
        <v>23</v>
      </c>
      <c r="G4807">
        <v>2357.4499999999998</v>
      </c>
      <c r="H4807">
        <v>0.02</v>
      </c>
      <c r="I4807" t="s">
        <v>49</v>
      </c>
      <c r="J4807" s="8">
        <v>-108.8</v>
      </c>
      <c r="K4807" s="8">
        <f>IF(Table3[[#This Row],[Return Status]] = "Returned", 0, Table3[[#This Row],[Profit]])</f>
        <v>-108.8</v>
      </c>
      <c r="L4807" s="8" t="str">
        <f>IFERROR(VLOOKUP(Table3[[#This Row],[Order ID]],returns[[Order ID]:[Status]],2,FALSE), "")</f>
        <v/>
      </c>
      <c r="M4807">
        <v>100.98</v>
      </c>
      <c r="N4807">
        <v>35.840000000000003</v>
      </c>
      <c r="O4807" t="s">
        <v>1448</v>
      </c>
      <c r="P4807" t="s">
        <v>134</v>
      </c>
      <c r="Q4807">
        <v>6010</v>
      </c>
      <c r="R4807" t="s">
        <v>135</v>
      </c>
      <c r="S4807" t="s">
        <v>1979</v>
      </c>
      <c r="T4807" t="e">
        <f>VLOOKUP(Table3[[#This Row],[Region]],managers5[],2,FALSE)</f>
        <v>#N/A</v>
      </c>
      <c r="U4807" t="s">
        <v>1956</v>
      </c>
      <c r="W4807" t="s">
        <v>14</v>
      </c>
      <c r="X4807" t="s">
        <v>15</v>
      </c>
      <c r="Y4807" t="s">
        <v>50</v>
      </c>
      <c r="Z4807" t="s">
        <v>219</v>
      </c>
      <c r="AA4807" t="s">
        <v>502</v>
      </c>
      <c r="AB4807" t="s">
        <v>53</v>
      </c>
      <c r="AC4807">
        <v>0.62</v>
      </c>
      <c r="AD4807" s="1">
        <v>39819</v>
      </c>
    </row>
    <row r="4808" spans="1:30" x14ac:dyDescent="0.35">
      <c r="A4808">
        <v>2799</v>
      </c>
      <c r="B4808">
        <v>6973</v>
      </c>
      <c r="C4808">
        <v>49828</v>
      </c>
      <c r="D4808" s="1">
        <v>40785</v>
      </c>
      <c r="E4808" t="s">
        <v>20</v>
      </c>
      <c r="F4808">
        <v>39</v>
      </c>
      <c r="G4808">
        <v>272.39</v>
      </c>
      <c r="H4808">
        <v>0.03</v>
      </c>
      <c r="I4808" t="s">
        <v>33</v>
      </c>
      <c r="J4808" s="8">
        <v>-91.48</v>
      </c>
      <c r="K4808" s="8">
        <f>IF(Table3[[#This Row],[Return Status]] = "Returned", 0, Table3[[#This Row],[Profit]])</f>
        <v>-91.48</v>
      </c>
      <c r="L4808" s="8" t="str">
        <f>IFERROR(VLOOKUP(Table3[[#This Row],[Order ID]],returns[[Order ID]:[Status]],2,FALSE), "")</f>
        <v/>
      </c>
      <c r="M4808">
        <v>6.48</v>
      </c>
      <c r="N4808">
        <v>6.6</v>
      </c>
      <c r="O4808" t="s">
        <v>250</v>
      </c>
      <c r="P4808" t="s">
        <v>55</v>
      </c>
      <c r="Q4808">
        <v>72714</v>
      </c>
      <c r="R4808" t="s">
        <v>56</v>
      </c>
      <c r="S4808" t="s">
        <v>1978</v>
      </c>
      <c r="T4808" t="e">
        <f>VLOOKUP(Table3[[#This Row],[Region]],managers5[],2,FALSE)</f>
        <v>#N/A</v>
      </c>
      <c r="U4808" t="s">
        <v>1957</v>
      </c>
      <c r="V4808" t="s">
        <v>1959</v>
      </c>
      <c r="W4808" t="s">
        <v>14</v>
      </c>
      <c r="X4808" t="s">
        <v>39</v>
      </c>
      <c r="Y4808" t="s">
        <v>16</v>
      </c>
      <c r="Z4808" t="s">
        <v>30</v>
      </c>
      <c r="AA4808" t="s">
        <v>1044</v>
      </c>
      <c r="AB4808" t="s">
        <v>19</v>
      </c>
      <c r="AC4808">
        <v>0.37</v>
      </c>
      <c r="AD4808" s="1">
        <v>40786</v>
      </c>
    </row>
    <row r="4809" spans="1:30" x14ac:dyDescent="0.35">
      <c r="A4809">
        <v>3689</v>
      </c>
      <c r="B4809">
        <v>6777</v>
      </c>
      <c r="C4809">
        <v>48261</v>
      </c>
      <c r="D4809" s="1">
        <v>40620</v>
      </c>
      <c r="E4809" t="s">
        <v>20</v>
      </c>
      <c r="F4809">
        <v>15</v>
      </c>
      <c r="G4809">
        <v>2130.66</v>
      </c>
      <c r="H4809">
        <v>0.01</v>
      </c>
      <c r="I4809" t="s">
        <v>49</v>
      </c>
      <c r="J4809" s="8">
        <v>-113.77</v>
      </c>
      <c r="K4809" s="8">
        <f>IF(Table3[[#This Row],[Return Status]] = "Returned", 0, Table3[[#This Row],[Profit]])</f>
        <v>-113.77</v>
      </c>
      <c r="L4809" s="8" t="str">
        <f>IFERROR(VLOOKUP(Table3[[#This Row],[Order ID]],returns[[Order ID]:[Status]],2,FALSE), "")</f>
        <v/>
      </c>
      <c r="M4809">
        <v>130.97999999999999</v>
      </c>
      <c r="N4809">
        <v>30</v>
      </c>
      <c r="O4809" t="s">
        <v>625</v>
      </c>
      <c r="P4809" t="s">
        <v>79</v>
      </c>
      <c r="Q4809">
        <v>15601</v>
      </c>
      <c r="R4809" t="s">
        <v>37</v>
      </c>
      <c r="S4809" t="s">
        <v>1979</v>
      </c>
      <c r="T4809" t="e">
        <f>VLOOKUP(Table3[[#This Row],[Region]],managers5[],2,FALSE)</f>
        <v>#N/A</v>
      </c>
      <c r="U4809" t="s">
        <v>1956</v>
      </c>
      <c r="W4809" t="s">
        <v>14</v>
      </c>
      <c r="X4809" t="s">
        <v>24</v>
      </c>
      <c r="Y4809" t="s">
        <v>50</v>
      </c>
      <c r="Z4809" t="s">
        <v>72</v>
      </c>
      <c r="AA4809" t="s">
        <v>869</v>
      </c>
      <c r="AB4809" t="s">
        <v>74</v>
      </c>
      <c r="AC4809">
        <v>0.78</v>
      </c>
      <c r="AD4809" s="1">
        <v>40621</v>
      </c>
    </row>
    <row r="4810" spans="1:30" x14ac:dyDescent="0.35">
      <c r="A4810">
        <v>5851</v>
      </c>
      <c r="B4810">
        <v>6778</v>
      </c>
      <c r="C4810">
        <v>48263</v>
      </c>
      <c r="D4810" s="1">
        <v>40246</v>
      </c>
      <c r="E4810" t="s">
        <v>20</v>
      </c>
      <c r="F4810">
        <v>28</v>
      </c>
      <c r="G4810">
        <v>164.22</v>
      </c>
      <c r="H4810">
        <v>0.1</v>
      </c>
      <c r="I4810" t="s">
        <v>9</v>
      </c>
      <c r="J4810" s="8">
        <v>-124.72</v>
      </c>
      <c r="K4810" s="8">
        <f>IF(Table3[[#This Row],[Return Status]] = "Returned", 0, Table3[[#This Row],[Profit]])</f>
        <v>-124.72</v>
      </c>
      <c r="L4810" s="8" t="str">
        <f>IFERROR(VLOOKUP(Table3[[#This Row],[Order ID]],returns[[Order ID]:[Status]],2,FALSE), "")</f>
        <v/>
      </c>
      <c r="M4810">
        <v>5.98</v>
      </c>
      <c r="N4810">
        <v>7.5</v>
      </c>
      <c r="O4810" t="s">
        <v>1483</v>
      </c>
      <c r="P4810" t="s">
        <v>134</v>
      </c>
      <c r="Q4810">
        <v>2067</v>
      </c>
      <c r="R4810" t="s">
        <v>135</v>
      </c>
      <c r="S4810" t="s">
        <v>1979</v>
      </c>
      <c r="T4810" t="e">
        <f>VLOOKUP(Table3[[#This Row],[Region]],managers5[],2,FALSE)</f>
        <v>#N/A</v>
      </c>
      <c r="U4810" t="s">
        <v>1956</v>
      </c>
      <c r="W4810" t="s">
        <v>14</v>
      </c>
      <c r="X4810" t="s">
        <v>39</v>
      </c>
      <c r="Y4810" t="s">
        <v>16</v>
      </c>
      <c r="Z4810" t="s">
        <v>30</v>
      </c>
      <c r="AA4810" t="s">
        <v>906</v>
      </c>
      <c r="AB4810" t="s">
        <v>19</v>
      </c>
      <c r="AC4810">
        <v>0.4</v>
      </c>
      <c r="AD4810" s="2">
        <v>40247</v>
      </c>
    </row>
    <row r="4811" spans="1:30" x14ac:dyDescent="0.35">
      <c r="A4811">
        <v>5852</v>
      </c>
      <c r="B4811">
        <v>6779</v>
      </c>
      <c r="C4811">
        <v>48263</v>
      </c>
      <c r="D4811" s="1">
        <v>40246</v>
      </c>
      <c r="E4811" t="s">
        <v>20</v>
      </c>
      <c r="F4811">
        <v>25</v>
      </c>
      <c r="G4811">
        <v>135.91</v>
      </c>
      <c r="H4811">
        <v>7.0000000000000007E-2</v>
      </c>
      <c r="I4811" t="s">
        <v>9</v>
      </c>
      <c r="J4811" s="8">
        <v>37.5</v>
      </c>
      <c r="K4811" s="8">
        <f>IF(Table3[[#This Row],[Return Status]] = "Returned", 0, Table3[[#This Row],[Profit]])</f>
        <v>37.5</v>
      </c>
      <c r="L4811" s="8" t="str">
        <f>IFERROR(VLOOKUP(Table3[[#This Row],[Order ID]],returns[[Order ID]:[Status]],2,FALSE), "")</f>
        <v/>
      </c>
      <c r="M4811">
        <v>5.68</v>
      </c>
      <c r="N4811">
        <v>1.21</v>
      </c>
      <c r="O4811" t="s">
        <v>1483</v>
      </c>
      <c r="P4811" t="s">
        <v>204</v>
      </c>
      <c r="Q4811">
        <v>2895</v>
      </c>
      <c r="R4811" t="s">
        <v>204</v>
      </c>
      <c r="S4811" t="s">
        <v>1979</v>
      </c>
      <c r="T4811" t="e">
        <f>VLOOKUP(Table3[[#This Row],[Region]],managers5[],2,FALSE)</f>
        <v>#N/A</v>
      </c>
      <c r="U4811" t="s">
        <v>1956</v>
      </c>
      <c r="W4811" t="s">
        <v>14</v>
      </c>
      <c r="X4811" t="s">
        <v>39</v>
      </c>
      <c r="Y4811" t="s">
        <v>16</v>
      </c>
      <c r="Z4811" t="s">
        <v>30</v>
      </c>
      <c r="AA4811" t="s">
        <v>1914</v>
      </c>
      <c r="AB4811" t="s">
        <v>35</v>
      </c>
      <c r="AC4811">
        <v>0.4</v>
      </c>
      <c r="AD4811" s="2">
        <v>40247</v>
      </c>
    </row>
    <row r="4812" spans="1:30" x14ac:dyDescent="0.35">
      <c r="A4812">
        <v>2989</v>
      </c>
      <c r="B4812">
        <v>6780</v>
      </c>
      <c r="C4812">
        <v>48288</v>
      </c>
      <c r="D4812" s="1">
        <v>40746</v>
      </c>
      <c r="E4812" t="s">
        <v>20</v>
      </c>
      <c r="F4812">
        <v>25</v>
      </c>
      <c r="G4812">
        <v>3308.28</v>
      </c>
      <c r="H4812">
        <v>0.08</v>
      </c>
      <c r="I4812" t="s">
        <v>49</v>
      </c>
      <c r="J4812" s="8">
        <v>-581.59</v>
      </c>
      <c r="K4812" s="8">
        <f>IF(Table3[[#This Row],[Return Status]] = "Returned", 0, Table3[[#This Row],[Profit]])</f>
        <v>-581.59</v>
      </c>
      <c r="L4812" s="8" t="str">
        <f>IFERROR(VLOOKUP(Table3[[#This Row],[Order ID]],returns[[Order ID]:[Status]],2,FALSE), "")</f>
        <v/>
      </c>
      <c r="M4812">
        <v>130.97999999999999</v>
      </c>
      <c r="N4812">
        <v>54.74</v>
      </c>
      <c r="O4812" t="s">
        <v>786</v>
      </c>
      <c r="P4812" t="s">
        <v>11</v>
      </c>
      <c r="Q4812">
        <v>92627</v>
      </c>
      <c r="R4812" t="s">
        <v>12</v>
      </c>
      <c r="S4812" t="s">
        <v>1976</v>
      </c>
      <c r="T4812" t="e">
        <f>VLOOKUP(Table3[[#This Row],[Region]],managers5[],2,FALSE)</f>
        <v>#N/A</v>
      </c>
      <c r="U4812" t="s">
        <v>1955</v>
      </c>
      <c r="V4812" t="s">
        <v>1959</v>
      </c>
      <c r="W4812" t="s">
        <v>14</v>
      </c>
      <c r="X4812" t="s">
        <v>39</v>
      </c>
      <c r="Y4812" t="s">
        <v>50</v>
      </c>
      <c r="Z4812" t="s">
        <v>219</v>
      </c>
      <c r="AA4812" t="s">
        <v>723</v>
      </c>
      <c r="AB4812" t="s">
        <v>53</v>
      </c>
      <c r="AC4812">
        <v>0.69</v>
      </c>
      <c r="AD4812" s="1">
        <v>40748</v>
      </c>
    </row>
    <row r="4813" spans="1:30" x14ac:dyDescent="0.35">
      <c r="A4813">
        <v>1548</v>
      </c>
      <c r="B4813">
        <v>6781</v>
      </c>
      <c r="C4813">
        <v>48293</v>
      </c>
      <c r="D4813" s="1">
        <v>41008</v>
      </c>
      <c r="E4813" t="s">
        <v>41</v>
      </c>
      <c r="F4813">
        <v>47</v>
      </c>
      <c r="G4813">
        <v>370.6</v>
      </c>
      <c r="H4813">
        <v>0.03</v>
      </c>
      <c r="I4813" t="s">
        <v>9</v>
      </c>
      <c r="J4813" s="8">
        <v>160.72</v>
      </c>
      <c r="K4813" s="8">
        <f>IF(Table3[[#This Row],[Return Status]] = "Returned", 0, Table3[[#This Row],[Profit]])</f>
        <v>0</v>
      </c>
      <c r="L4813" s="8" t="str">
        <f>IFERROR(VLOOKUP(Table3[[#This Row],[Order ID]],returns[[Order ID]:[Status]],2,FALSE), "")</f>
        <v>Returned</v>
      </c>
      <c r="M4813">
        <v>7.64</v>
      </c>
      <c r="N4813">
        <v>1.39</v>
      </c>
      <c r="O4813" t="s">
        <v>1357</v>
      </c>
      <c r="P4813" t="s">
        <v>11</v>
      </c>
      <c r="Q4813">
        <v>93010</v>
      </c>
      <c r="R4813" t="s">
        <v>12</v>
      </c>
      <c r="S4813" t="s">
        <v>1976</v>
      </c>
      <c r="T4813" t="e">
        <f>VLOOKUP(Table3[[#This Row],[Region]],managers5[],2,FALSE)</f>
        <v>#N/A</v>
      </c>
      <c r="U4813" t="s">
        <v>1955</v>
      </c>
      <c r="V4813" t="s">
        <v>1959</v>
      </c>
      <c r="W4813" t="s">
        <v>14</v>
      </c>
      <c r="X4813" t="s">
        <v>71</v>
      </c>
      <c r="Y4813" t="s">
        <v>16</v>
      </c>
      <c r="Z4813" t="s">
        <v>168</v>
      </c>
      <c r="AA4813" t="s">
        <v>1358</v>
      </c>
      <c r="AB4813" t="s">
        <v>19</v>
      </c>
      <c r="AC4813">
        <v>0.36</v>
      </c>
      <c r="AD4813" s="1">
        <v>41009</v>
      </c>
    </row>
    <row r="4814" spans="1:30" x14ac:dyDescent="0.35">
      <c r="A4814">
        <v>5443</v>
      </c>
      <c r="B4814">
        <v>6782</v>
      </c>
      <c r="C4814">
        <v>48294</v>
      </c>
      <c r="D4814" s="1">
        <v>40324</v>
      </c>
      <c r="E4814" t="s">
        <v>77</v>
      </c>
      <c r="F4814">
        <v>43</v>
      </c>
      <c r="G4814">
        <v>4072.01</v>
      </c>
      <c r="H4814">
        <v>0.01</v>
      </c>
      <c r="I4814" t="s">
        <v>9</v>
      </c>
      <c r="J4814" s="8">
        <v>1675.98</v>
      </c>
      <c r="K4814" s="8">
        <f>IF(Table3[[#This Row],[Return Status]] = "Returned", 0, Table3[[#This Row],[Profit]])</f>
        <v>1675.98</v>
      </c>
      <c r="L4814" s="8" t="str">
        <f>IFERROR(VLOOKUP(Table3[[#This Row],[Order ID]],returns[[Order ID]:[Status]],2,FALSE), "")</f>
        <v/>
      </c>
      <c r="M4814">
        <v>90.24</v>
      </c>
      <c r="N4814">
        <v>0.99</v>
      </c>
      <c r="O4814" t="s">
        <v>1552</v>
      </c>
      <c r="P4814" t="s">
        <v>11</v>
      </c>
      <c r="Q4814">
        <v>95123</v>
      </c>
      <c r="R4814" t="s">
        <v>12</v>
      </c>
      <c r="S4814" t="s">
        <v>1976</v>
      </c>
      <c r="T4814" t="e">
        <f>VLOOKUP(Table3[[#This Row],[Region]],managers5[],2,FALSE)</f>
        <v>#N/A</v>
      </c>
      <c r="U4814" t="s">
        <v>1955</v>
      </c>
      <c r="V4814" t="s">
        <v>1959</v>
      </c>
      <c r="W4814" t="s">
        <v>14</v>
      </c>
      <c r="X4814" t="s">
        <v>24</v>
      </c>
      <c r="Y4814" t="s">
        <v>16</v>
      </c>
      <c r="Z4814" t="s">
        <v>83</v>
      </c>
      <c r="AA4814" t="s">
        <v>1822</v>
      </c>
      <c r="AB4814" t="s">
        <v>19</v>
      </c>
      <c r="AC4814">
        <v>0.56000000000000005</v>
      </c>
      <c r="AD4814" s="2">
        <v>40324</v>
      </c>
    </row>
    <row r="4815" spans="1:30" x14ac:dyDescent="0.35">
      <c r="A4815">
        <v>5084</v>
      </c>
      <c r="B4815">
        <v>6784</v>
      </c>
      <c r="C4815">
        <v>48321</v>
      </c>
      <c r="D4815" s="1">
        <v>40388</v>
      </c>
      <c r="E4815" t="s">
        <v>77</v>
      </c>
      <c r="F4815">
        <v>31</v>
      </c>
      <c r="G4815">
        <v>5875.66</v>
      </c>
      <c r="H4815">
        <v>0.02</v>
      </c>
      <c r="I4815" t="s">
        <v>9</v>
      </c>
      <c r="J4815" s="8">
        <v>1856.12</v>
      </c>
      <c r="K4815" s="8">
        <f>IF(Table3[[#This Row],[Return Status]] = "Returned", 0, Table3[[#This Row],[Profit]])</f>
        <v>0</v>
      </c>
      <c r="L4815" s="8" t="str">
        <f>IFERROR(VLOOKUP(Table3[[#This Row],[Order ID]],returns[[Order ID]:[Status]],2,FALSE), "")</f>
        <v>Returned</v>
      </c>
      <c r="M4815">
        <v>178.47</v>
      </c>
      <c r="N4815">
        <v>19.989999999999998</v>
      </c>
      <c r="O4815" t="s">
        <v>1850</v>
      </c>
      <c r="P4815" t="s">
        <v>146</v>
      </c>
      <c r="Q4815">
        <v>83301</v>
      </c>
      <c r="R4815" t="s">
        <v>147</v>
      </c>
      <c r="S4815" t="s">
        <v>1976</v>
      </c>
      <c r="T4815" t="e">
        <f>VLOOKUP(Table3[[#This Row],[Region]],managers5[],2,FALSE)</f>
        <v>#N/A</v>
      </c>
      <c r="U4815" t="s">
        <v>1955</v>
      </c>
      <c r="V4815" t="s">
        <v>1959</v>
      </c>
      <c r="W4815" t="s">
        <v>14</v>
      </c>
      <c r="X4815" t="s">
        <v>39</v>
      </c>
      <c r="Y4815" t="s">
        <v>16</v>
      </c>
      <c r="Z4815" t="s">
        <v>75</v>
      </c>
      <c r="AA4815" t="s">
        <v>1373</v>
      </c>
      <c r="AB4815" t="s">
        <v>19</v>
      </c>
      <c r="AC4815">
        <v>0.55000000000000004</v>
      </c>
      <c r="AD4815" s="2">
        <v>40389</v>
      </c>
    </row>
    <row r="4816" spans="1:30" x14ac:dyDescent="0.35">
      <c r="A4816">
        <v>1759</v>
      </c>
      <c r="B4816">
        <v>6785</v>
      </c>
      <c r="C4816">
        <v>48322</v>
      </c>
      <c r="D4816" s="1">
        <v>40972</v>
      </c>
      <c r="E4816" t="s">
        <v>20</v>
      </c>
      <c r="F4816">
        <v>14</v>
      </c>
      <c r="G4816">
        <v>41.37</v>
      </c>
      <c r="H4816">
        <v>0.05</v>
      </c>
      <c r="I4816" t="s">
        <v>9</v>
      </c>
      <c r="J4816" s="8">
        <v>1.82</v>
      </c>
      <c r="K4816" s="8">
        <f>IF(Table3[[#This Row],[Return Status]] = "Returned", 0, Table3[[#This Row],[Profit]])</f>
        <v>1.82</v>
      </c>
      <c r="L4816" s="8" t="str">
        <f>IFERROR(VLOOKUP(Table3[[#This Row],[Order ID]],returns[[Order ID]:[Status]],2,FALSE), "")</f>
        <v/>
      </c>
      <c r="M4816">
        <v>2.94</v>
      </c>
      <c r="N4816">
        <v>0.7</v>
      </c>
      <c r="O4816" t="s">
        <v>1442</v>
      </c>
      <c r="P4816" t="s">
        <v>11</v>
      </c>
      <c r="Q4816">
        <v>94025</v>
      </c>
      <c r="R4816" t="s">
        <v>12</v>
      </c>
      <c r="S4816" t="s">
        <v>1976</v>
      </c>
      <c r="T4816" t="e">
        <f>VLOOKUP(Table3[[#This Row],[Region]],managers5[],2,FALSE)</f>
        <v>#N/A</v>
      </c>
      <c r="U4816" t="s">
        <v>1955</v>
      </c>
      <c r="V4816" t="s">
        <v>1959</v>
      </c>
      <c r="W4816" t="s">
        <v>14</v>
      </c>
      <c r="X4816" t="s">
        <v>39</v>
      </c>
      <c r="Y4816" t="s">
        <v>16</v>
      </c>
      <c r="Z4816" t="s">
        <v>106</v>
      </c>
      <c r="AA4816" t="s">
        <v>1059</v>
      </c>
      <c r="AB4816" t="s">
        <v>35</v>
      </c>
      <c r="AC4816">
        <v>0.57999999999999996</v>
      </c>
      <c r="AD4816" s="1">
        <v>40973</v>
      </c>
    </row>
    <row r="4817" spans="1:30" x14ac:dyDescent="0.35">
      <c r="A4817">
        <v>2660</v>
      </c>
      <c r="B4817">
        <v>7397</v>
      </c>
      <c r="C4817">
        <v>52711</v>
      </c>
      <c r="D4817" s="1">
        <v>40809</v>
      </c>
      <c r="E4817" t="s">
        <v>8</v>
      </c>
      <c r="F4817">
        <v>7</v>
      </c>
      <c r="G4817">
        <v>220.79</v>
      </c>
      <c r="H4817">
        <v>0</v>
      </c>
      <c r="I4817" t="s">
        <v>9</v>
      </c>
      <c r="J4817" s="8">
        <v>-91.51</v>
      </c>
      <c r="K4817" s="8">
        <f>IF(Table3[[#This Row],[Return Status]] = "Returned", 0, Table3[[#This Row],[Profit]])</f>
        <v>-91.51</v>
      </c>
      <c r="L4817" s="8" t="str">
        <f>IFERROR(VLOOKUP(Table3[[#This Row],[Order ID]],returns[[Order ID]:[Status]],2,FALSE), "")</f>
        <v/>
      </c>
      <c r="M4817">
        <v>30.97</v>
      </c>
      <c r="N4817">
        <v>4</v>
      </c>
      <c r="O4817" t="s">
        <v>1673</v>
      </c>
      <c r="P4817" t="s">
        <v>589</v>
      </c>
      <c r="Q4817">
        <v>23834</v>
      </c>
      <c r="R4817" t="s">
        <v>44</v>
      </c>
      <c r="S4817" t="s">
        <v>1978</v>
      </c>
      <c r="T4817" t="e">
        <f>VLOOKUP(Table3[[#This Row],[Region]],managers5[],2,FALSE)</f>
        <v>#N/A</v>
      </c>
      <c r="U4817" t="s">
        <v>1957</v>
      </c>
      <c r="V4817" t="s">
        <v>1959</v>
      </c>
      <c r="W4817" t="s">
        <v>14</v>
      </c>
      <c r="X4817" t="s">
        <v>24</v>
      </c>
      <c r="Y4817" t="s">
        <v>46</v>
      </c>
      <c r="Z4817" t="s">
        <v>47</v>
      </c>
      <c r="AA4817" t="s">
        <v>1267</v>
      </c>
      <c r="AB4817" t="s">
        <v>19</v>
      </c>
      <c r="AC4817">
        <v>0.74</v>
      </c>
      <c r="AD4817" s="1">
        <v>40811</v>
      </c>
    </row>
    <row r="4818" spans="1:30" x14ac:dyDescent="0.35">
      <c r="A4818">
        <v>68</v>
      </c>
      <c r="B4818">
        <v>6787</v>
      </c>
      <c r="C4818">
        <v>48353</v>
      </c>
      <c r="D4818" s="1">
        <v>41258</v>
      </c>
      <c r="E4818" t="s">
        <v>8</v>
      </c>
      <c r="F4818">
        <v>18</v>
      </c>
      <c r="G4818">
        <v>71.22</v>
      </c>
      <c r="H4818">
        <v>0.04</v>
      </c>
      <c r="I4818" t="s">
        <v>9</v>
      </c>
      <c r="J4818" s="8">
        <v>20.43</v>
      </c>
      <c r="K4818" s="8">
        <f>IF(Table3[[#This Row],[Return Status]] = "Returned", 0, Table3[[#This Row],[Profit]])</f>
        <v>0</v>
      </c>
      <c r="L4818" s="8" t="str">
        <f>IFERROR(VLOOKUP(Table3[[#This Row],[Order ID]],returns[[Order ID]:[Status]],2,FALSE), "")</f>
        <v>Returned</v>
      </c>
      <c r="M4818">
        <v>3.85</v>
      </c>
      <c r="N4818">
        <v>0.7</v>
      </c>
      <c r="O4818" t="s">
        <v>186</v>
      </c>
      <c r="P4818" t="s">
        <v>11</v>
      </c>
      <c r="Q4818">
        <v>90503</v>
      </c>
      <c r="R4818" t="s">
        <v>12</v>
      </c>
      <c r="S4818" t="s">
        <v>1976</v>
      </c>
      <c r="T4818" t="e">
        <f>VLOOKUP(Table3[[#This Row],[Region]],managers5[],2,FALSE)</f>
        <v>#N/A</v>
      </c>
      <c r="U4818" t="s">
        <v>1955</v>
      </c>
      <c r="V4818" t="s">
        <v>1959</v>
      </c>
      <c r="W4818" t="s">
        <v>14</v>
      </c>
      <c r="X4818" t="s">
        <v>71</v>
      </c>
      <c r="Y4818" t="s">
        <v>16</v>
      </c>
      <c r="Z4818" t="s">
        <v>106</v>
      </c>
      <c r="AA4818" t="s">
        <v>187</v>
      </c>
      <c r="AB4818" t="s">
        <v>35</v>
      </c>
      <c r="AC4818">
        <v>0.44</v>
      </c>
      <c r="AD4818" s="1">
        <v>41260</v>
      </c>
    </row>
    <row r="4819" spans="1:30" x14ac:dyDescent="0.35">
      <c r="A4819">
        <v>3512</v>
      </c>
      <c r="B4819">
        <v>6788</v>
      </c>
      <c r="C4819">
        <v>48354</v>
      </c>
      <c r="D4819" s="1">
        <v>40653</v>
      </c>
      <c r="E4819" t="s">
        <v>20</v>
      </c>
      <c r="F4819">
        <v>25</v>
      </c>
      <c r="G4819">
        <v>1387.29</v>
      </c>
      <c r="H4819">
        <v>0.03</v>
      </c>
      <c r="I4819" t="s">
        <v>33</v>
      </c>
      <c r="J4819" s="8">
        <v>405.64</v>
      </c>
      <c r="K4819" s="8">
        <f>IF(Table3[[#This Row],[Return Status]] = "Returned", 0, Table3[[#This Row],[Profit]])</f>
        <v>405.64</v>
      </c>
      <c r="L4819" s="8" t="str">
        <f>IFERROR(VLOOKUP(Table3[[#This Row],[Order ID]],returns[[Order ID]:[Status]],2,FALSE), "")</f>
        <v/>
      </c>
      <c r="M4819">
        <v>55.48</v>
      </c>
      <c r="N4819">
        <v>14.3</v>
      </c>
      <c r="O4819" t="s">
        <v>265</v>
      </c>
      <c r="P4819" t="s">
        <v>216</v>
      </c>
      <c r="Q4819">
        <v>59750</v>
      </c>
      <c r="R4819" t="s">
        <v>190</v>
      </c>
      <c r="S4819" t="s">
        <v>1976</v>
      </c>
      <c r="T4819" t="e">
        <f>VLOOKUP(Table3[[#This Row],[Region]],managers5[],2,FALSE)</f>
        <v>#N/A</v>
      </c>
      <c r="U4819" t="s">
        <v>1955</v>
      </c>
      <c r="V4819" t="s">
        <v>1959</v>
      </c>
      <c r="W4819" t="s">
        <v>14</v>
      </c>
      <c r="X4819" t="s">
        <v>24</v>
      </c>
      <c r="Y4819" t="s">
        <v>16</v>
      </c>
      <c r="Z4819" t="s">
        <v>30</v>
      </c>
      <c r="AA4819" t="s">
        <v>818</v>
      </c>
      <c r="AB4819" t="s">
        <v>19</v>
      </c>
      <c r="AC4819">
        <v>0.37</v>
      </c>
      <c r="AD4819" s="1">
        <v>40654</v>
      </c>
    </row>
    <row r="4820" spans="1:30" x14ac:dyDescent="0.35">
      <c r="A4820">
        <v>6826</v>
      </c>
      <c r="B4820">
        <v>6790</v>
      </c>
      <c r="C4820">
        <v>48385</v>
      </c>
      <c r="D4820" s="1">
        <v>40074</v>
      </c>
      <c r="E4820" t="s">
        <v>20</v>
      </c>
      <c r="F4820">
        <v>16</v>
      </c>
      <c r="G4820">
        <v>88.24</v>
      </c>
      <c r="H4820">
        <v>0.01</v>
      </c>
      <c r="I4820" t="s">
        <v>9</v>
      </c>
      <c r="J4820" s="8">
        <v>-56.6</v>
      </c>
      <c r="K4820" s="8">
        <f>IF(Table3[[#This Row],[Return Status]] = "Returned", 0, Table3[[#This Row],[Profit]])</f>
        <v>-56.6</v>
      </c>
      <c r="L4820" s="8" t="str">
        <f>IFERROR(VLOOKUP(Table3[[#This Row],[Order ID]],returns[[Order ID]:[Status]],2,FALSE), "")</f>
        <v/>
      </c>
      <c r="M4820">
        <v>4.9800000000000004</v>
      </c>
      <c r="N4820">
        <v>4.62</v>
      </c>
      <c r="O4820" t="s">
        <v>1457</v>
      </c>
      <c r="P4820" t="s">
        <v>189</v>
      </c>
      <c r="Q4820">
        <v>98002</v>
      </c>
      <c r="R4820" t="s">
        <v>190</v>
      </c>
      <c r="S4820" t="s">
        <v>1976</v>
      </c>
      <c r="T4820" t="e">
        <f>VLOOKUP(Table3[[#This Row],[Region]],managers5[],2,FALSE)</f>
        <v>#N/A</v>
      </c>
      <c r="U4820" t="s">
        <v>1955</v>
      </c>
      <c r="V4820" t="s">
        <v>1959</v>
      </c>
      <c r="W4820" t="s">
        <v>14</v>
      </c>
      <c r="X4820" t="s">
        <v>15</v>
      </c>
      <c r="Y4820" t="s">
        <v>46</v>
      </c>
      <c r="Z4820" t="s">
        <v>47</v>
      </c>
      <c r="AA4820" t="s">
        <v>1234</v>
      </c>
      <c r="AB4820" t="s">
        <v>109</v>
      </c>
      <c r="AC4820">
        <v>0.64</v>
      </c>
      <c r="AD4820" s="2">
        <v>40076</v>
      </c>
    </row>
    <row r="4821" spans="1:30" x14ac:dyDescent="0.35">
      <c r="A4821">
        <v>7639</v>
      </c>
      <c r="B4821">
        <v>3429</v>
      </c>
      <c r="C4821">
        <v>24452</v>
      </c>
      <c r="D4821" s="1">
        <v>39940</v>
      </c>
      <c r="E4821" t="s">
        <v>77</v>
      </c>
      <c r="F4821">
        <v>18</v>
      </c>
      <c r="G4821">
        <v>115.71</v>
      </c>
      <c r="H4821">
        <v>0.08</v>
      </c>
      <c r="I4821" t="s">
        <v>9</v>
      </c>
      <c r="J4821" s="8">
        <v>-91.61</v>
      </c>
      <c r="K4821" s="8">
        <f>IF(Table3[[#This Row],[Return Status]] = "Returned", 0, Table3[[#This Row],[Profit]])</f>
        <v>-91.61</v>
      </c>
      <c r="L4821" s="8" t="str">
        <f>IFERROR(VLOOKUP(Table3[[#This Row],[Order ID]],returns[[Order ID]:[Status]],2,FALSE), "")</f>
        <v/>
      </c>
      <c r="M4821">
        <v>6.48</v>
      </c>
      <c r="N4821">
        <v>8.4</v>
      </c>
      <c r="O4821" t="s">
        <v>693</v>
      </c>
      <c r="P4821" t="s">
        <v>331</v>
      </c>
      <c r="Q4821">
        <v>33614</v>
      </c>
      <c r="R4821" t="s">
        <v>56</v>
      </c>
      <c r="S4821" t="s">
        <v>1978</v>
      </c>
      <c r="T4821" t="e">
        <f>VLOOKUP(Table3[[#This Row],[Region]],managers5[],2,FALSE)</f>
        <v>#N/A</v>
      </c>
      <c r="U4821" t="s">
        <v>1957</v>
      </c>
      <c r="V4821" t="s">
        <v>1959</v>
      </c>
      <c r="W4821" t="s">
        <v>14</v>
      </c>
      <c r="X4821" t="s">
        <v>39</v>
      </c>
      <c r="Y4821" t="s">
        <v>16</v>
      </c>
      <c r="Z4821" t="s">
        <v>30</v>
      </c>
      <c r="AA4821" t="s">
        <v>772</v>
      </c>
      <c r="AB4821" t="s">
        <v>19</v>
      </c>
      <c r="AC4821">
        <v>0.37</v>
      </c>
      <c r="AD4821" s="2">
        <v>39940</v>
      </c>
    </row>
    <row r="4822" spans="1:30" x14ac:dyDescent="0.35">
      <c r="A4822">
        <v>7278</v>
      </c>
      <c r="B4822">
        <v>6793</v>
      </c>
      <c r="C4822">
        <v>48416</v>
      </c>
      <c r="D4822" s="1">
        <v>40000</v>
      </c>
      <c r="E4822" t="s">
        <v>8</v>
      </c>
      <c r="F4822">
        <v>23</v>
      </c>
      <c r="G4822">
        <v>167.66</v>
      </c>
      <c r="H4822">
        <v>0.01</v>
      </c>
      <c r="I4822" t="s">
        <v>9</v>
      </c>
      <c r="J4822" s="8">
        <v>-15.48</v>
      </c>
      <c r="K4822" s="8">
        <f>IF(Table3[[#This Row],[Return Status]] = "Returned", 0, Table3[[#This Row],[Profit]])</f>
        <v>-15.48</v>
      </c>
      <c r="L4822" s="8" t="str">
        <f>IFERROR(VLOOKUP(Table3[[#This Row],[Order ID]],returns[[Order ID]:[Status]],2,FALSE), "")</f>
        <v/>
      </c>
      <c r="M4822">
        <v>6.68</v>
      </c>
      <c r="N4822">
        <v>4.91</v>
      </c>
      <c r="O4822" t="s">
        <v>689</v>
      </c>
      <c r="P4822" t="s">
        <v>216</v>
      </c>
      <c r="Q4822">
        <v>59750</v>
      </c>
      <c r="R4822" t="s">
        <v>190</v>
      </c>
      <c r="S4822" t="s">
        <v>1976</v>
      </c>
      <c r="T4822" t="e">
        <f>VLOOKUP(Table3[[#This Row],[Region]],managers5[],2,FALSE)</f>
        <v>#N/A</v>
      </c>
      <c r="U4822" t="s">
        <v>1955</v>
      </c>
      <c r="V4822" t="s">
        <v>1959</v>
      </c>
      <c r="W4822" t="s">
        <v>14</v>
      </c>
      <c r="X4822" t="s">
        <v>15</v>
      </c>
      <c r="Y4822" t="s">
        <v>16</v>
      </c>
      <c r="Z4822" t="s">
        <v>30</v>
      </c>
      <c r="AA4822" t="s">
        <v>591</v>
      </c>
      <c r="AB4822" t="s">
        <v>19</v>
      </c>
      <c r="AC4822">
        <v>0.37</v>
      </c>
      <c r="AD4822" s="2">
        <v>40002</v>
      </c>
    </row>
    <row r="4823" spans="1:30" x14ac:dyDescent="0.35">
      <c r="A4823">
        <v>6686</v>
      </c>
      <c r="B4823">
        <v>6794</v>
      </c>
      <c r="C4823">
        <v>48420</v>
      </c>
      <c r="D4823" s="1">
        <v>40097</v>
      </c>
      <c r="E4823" t="s">
        <v>32</v>
      </c>
      <c r="F4823">
        <v>46</v>
      </c>
      <c r="G4823">
        <v>863.26</v>
      </c>
      <c r="H4823">
        <v>0.09</v>
      </c>
      <c r="I4823" t="s">
        <v>33</v>
      </c>
      <c r="J4823" s="8">
        <v>229.6</v>
      </c>
      <c r="K4823" s="8">
        <f>IF(Table3[[#This Row],[Return Status]] = "Returned", 0, Table3[[#This Row],[Profit]])</f>
        <v>229.6</v>
      </c>
      <c r="L4823" s="8" t="str">
        <f>IFERROR(VLOOKUP(Table3[[#This Row],[Order ID]],returns[[Order ID]:[Status]],2,FALSE), "")</f>
        <v/>
      </c>
      <c r="M4823">
        <v>19.23</v>
      </c>
      <c r="N4823">
        <v>6.15</v>
      </c>
      <c r="O4823" t="s">
        <v>1443</v>
      </c>
      <c r="P4823" t="s">
        <v>11</v>
      </c>
      <c r="Q4823">
        <v>94601</v>
      </c>
      <c r="R4823" t="s">
        <v>12</v>
      </c>
      <c r="S4823" t="s">
        <v>1976</v>
      </c>
      <c r="T4823" t="e">
        <f>VLOOKUP(Table3[[#This Row],[Region]],managers5[],2,FALSE)</f>
        <v>#N/A</v>
      </c>
      <c r="U4823" t="s">
        <v>1955</v>
      </c>
      <c r="V4823" t="s">
        <v>1959</v>
      </c>
      <c r="W4823" t="s">
        <v>14</v>
      </c>
      <c r="X4823" t="s">
        <v>71</v>
      </c>
      <c r="Y4823" t="s">
        <v>50</v>
      </c>
      <c r="Z4823" t="s">
        <v>61</v>
      </c>
      <c r="AA4823" t="s">
        <v>1804</v>
      </c>
      <c r="AB4823" t="s">
        <v>109</v>
      </c>
      <c r="AC4823">
        <v>0.44</v>
      </c>
      <c r="AD4823" s="2">
        <v>40099</v>
      </c>
    </row>
    <row r="4824" spans="1:30" x14ac:dyDescent="0.35">
      <c r="A4824">
        <v>6696</v>
      </c>
      <c r="B4824">
        <v>8341</v>
      </c>
      <c r="C4824">
        <v>59591</v>
      </c>
      <c r="D4824" s="1">
        <v>40095</v>
      </c>
      <c r="E4824" t="s">
        <v>8</v>
      </c>
      <c r="F4824">
        <v>29</v>
      </c>
      <c r="G4824">
        <v>195.82</v>
      </c>
      <c r="H4824">
        <v>7.0000000000000007E-2</v>
      </c>
      <c r="I4824" t="s">
        <v>9</v>
      </c>
      <c r="J4824" s="8">
        <v>-91.7</v>
      </c>
      <c r="K4824" s="8">
        <f>IF(Table3[[#This Row],[Return Status]] = "Returned", 0, Table3[[#This Row],[Profit]])</f>
        <v>-91.7</v>
      </c>
      <c r="L4824" s="8" t="str">
        <f>IFERROR(VLOOKUP(Table3[[#This Row],[Order ID]],returns[[Order ID]:[Status]],2,FALSE), "")</f>
        <v/>
      </c>
      <c r="M4824">
        <v>6.48</v>
      </c>
      <c r="N4824">
        <v>7.07</v>
      </c>
      <c r="O4824" t="s">
        <v>42</v>
      </c>
      <c r="P4824" t="s">
        <v>1144</v>
      </c>
      <c r="Q4824">
        <v>39212</v>
      </c>
      <c r="R4824" t="s">
        <v>44</v>
      </c>
      <c r="S4824" t="s">
        <v>1978</v>
      </c>
      <c r="T4824" t="e">
        <f>VLOOKUP(Table3[[#This Row],[Region]],managers5[],2,FALSE)</f>
        <v>#N/A</v>
      </c>
      <c r="U4824" t="s">
        <v>1957</v>
      </c>
      <c r="V4824" t="s">
        <v>1959</v>
      </c>
      <c r="W4824" t="s">
        <v>14</v>
      </c>
      <c r="X4824" t="s">
        <v>24</v>
      </c>
      <c r="Y4824" t="s">
        <v>16</v>
      </c>
      <c r="Z4824" t="s">
        <v>30</v>
      </c>
      <c r="AA4824" t="s">
        <v>1933</v>
      </c>
      <c r="AB4824" t="s">
        <v>19</v>
      </c>
      <c r="AC4824">
        <v>0.37</v>
      </c>
      <c r="AD4824" s="2">
        <v>40097</v>
      </c>
    </row>
    <row r="4825" spans="1:30" x14ac:dyDescent="0.35">
      <c r="A4825">
        <v>7712</v>
      </c>
      <c r="B4825">
        <v>1326</v>
      </c>
      <c r="C4825">
        <v>9669</v>
      </c>
      <c r="D4825" s="1">
        <v>39925</v>
      </c>
      <c r="E4825" t="s">
        <v>20</v>
      </c>
      <c r="F4825">
        <v>18</v>
      </c>
      <c r="G4825">
        <v>292.11</v>
      </c>
      <c r="H4825">
        <v>0.04</v>
      </c>
      <c r="I4825" t="s">
        <v>33</v>
      </c>
      <c r="J4825" s="8">
        <v>-91.95</v>
      </c>
      <c r="K4825" s="8">
        <f>IF(Table3[[#This Row],[Return Status]] = "Returned", 0, Table3[[#This Row],[Profit]])</f>
        <v>-91.95</v>
      </c>
      <c r="L4825" s="8" t="str">
        <f>IFERROR(VLOOKUP(Table3[[#This Row],[Order ID]],returns[[Order ID]:[Status]],2,FALSE), "")</f>
        <v/>
      </c>
      <c r="M4825">
        <v>15.42</v>
      </c>
      <c r="N4825">
        <v>10.68</v>
      </c>
      <c r="O4825" t="s">
        <v>541</v>
      </c>
      <c r="P4825" t="s">
        <v>43</v>
      </c>
      <c r="Q4825">
        <v>24281</v>
      </c>
      <c r="R4825" t="s">
        <v>44</v>
      </c>
      <c r="S4825" t="s">
        <v>1978</v>
      </c>
      <c r="T4825" t="e">
        <f>VLOOKUP(Table3[[#This Row],[Region]],managers5[],2,FALSE)</f>
        <v>#N/A</v>
      </c>
      <c r="U4825" t="s">
        <v>1957</v>
      </c>
      <c r="V4825" t="s">
        <v>1959</v>
      </c>
      <c r="W4825" t="s">
        <v>14</v>
      </c>
      <c r="X4825" t="s">
        <v>71</v>
      </c>
      <c r="Y4825" t="s">
        <v>16</v>
      </c>
      <c r="Z4825" t="s">
        <v>75</v>
      </c>
      <c r="AA4825" t="s">
        <v>1064</v>
      </c>
      <c r="AB4825" t="s">
        <v>19</v>
      </c>
      <c r="AC4825">
        <v>0.57999999999999996</v>
      </c>
      <c r="AD4825" s="2">
        <v>39926</v>
      </c>
    </row>
    <row r="4826" spans="1:30" x14ac:dyDescent="0.35">
      <c r="A4826">
        <v>7477</v>
      </c>
      <c r="B4826">
        <v>6803</v>
      </c>
      <c r="C4826">
        <v>48455</v>
      </c>
      <c r="D4826" s="1">
        <v>39966</v>
      </c>
      <c r="E4826" t="s">
        <v>41</v>
      </c>
      <c r="F4826">
        <v>34</v>
      </c>
      <c r="G4826">
        <v>817.53</v>
      </c>
      <c r="H4826">
        <v>0.03</v>
      </c>
      <c r="I4826" t="s">
        <v>9</v>
      </c>
      <c r="J4826" s="8">
        <v>76.63</v>
      </c>
      <c r="K4826" s="8">
        <f>IF(Table3[[#This Row],[Return Status]] = "Returned", 0, Table3[[#This Row],[Profit]])</f>
        <v>76.63</v>
      </c>
      <c r="L4826" s="8" t="str">
        <f>IFERROR(VLOOKUP(Table3[[#This Row],[Order ID]],returns[[Order ID]:[Status]],2,FALSE), "")</f>
        <v/>
      </c>
      <c r="M4826">
        <v>22.84</v>
      </c>
      <c r="N4826">
        <v>11.54</v>
      </c>
      <c r="O4826" t="s">
        <v>1207</v>
      </c>
      <c r="P4826" t="s">
        <v>134</v>
      </c>
      <c r="Q4826">
        <v>6401</v>
      </c>
      <c r="R4826" t="s">
        <v>135</v>
      </c>
      <c r="S4826" t="s">
        <v>1979</v>
      </c>
      <c r="T4826" t="e">
        <f>VLOOKUP(Table3[[#This Row],[Region]],managers5[],2,FALSE)</f>
        <v>#N/A</v>
      </c>
      <c r="U4826" t="s">
        <v>1956</v>
      </c>
      <c r="W4826" t="s">
        <v>14</v>
      </c>
      <c r="X4826" t="s">
        <v>15</v>
      </c>
      <c r="Y4826" t="s">
        <v>16</v>
      </c>
      <c r="Z4826" t="s">
        <v>30</v>
      </c>
      <c r="AA4826" t="s">
        <v>1094</v>
      </c>
      <c r="AB4826" t="s">
        <v>19</v>
      </c>
      <c r="AC4826">
        <v>0.39</v>
      </c>
      <c r="AD4826" s="2">
        <v>39967</v>
      </c>
    </row>
    <row r="4827" spans="1:30" x14ac:dyDescent="0.35">
      <c r="A4827">
        <v>7478</v>
      </c>
      <c r="B4827">
        <v>6804</v>
      </c>
      <c r="C4827">
        <v>48455</v>
      </c>
      <c r="D4827" s="1">
        <v>39966</v>
      </c>
      <c r="E4827" t="s">
        <v>41</v>
      </c>
      <c r="F4827">
        <v>2</v>
      </c>
      <c r="G4827">
        <v>25.96</v>
      </c>
      <c r="H4827">
        <v>0.06</v>
      </c>
      <c r="I4827" t="s">
        <v>9</v>
      </c>
      <c r="J4827" s="8">
        <v>-29.292899999999999</v>
      </c>
      <c r="K4827" s="8">
        <f>IF(Table3[[#This Row],[Return Status]] = "Returned", 0, Table3[[#This Row],[Profit]])</f>
        <v>-29.292899999999999</v>
      </c>
      <c r="L4827" s="8" t="str">
        <f>IFERROR(VLOOKUP(Table3[[#This Row],[Order ID]],returns[[Order ID]:[Status]],2,FALSE), "")</f>
        <v/>
      </c>
      <c r="M4827">
        <v>9.99</v>
      </c>
      <c r="N4827">
        <v>6.24</v>
      </c>
      <c r="O4827" t="s">
        <v>1207</v>
      </c>
      <c r="P4827" t="s">
        <v>204</v>
      </c>
      <c r="Q4827">
        <v>5439</v>
      </c>
      <c r="R4827" t="s">
        <v>204</v>
      </c>
      <c r="S4827" t="s">
        <v>1979</v>
      </c>
      <c r="T4827" t="e">
        <f>VLOOKUP(Table3[[#This Row],[Region]],managers5[],2,FALSE)</f>
        <v>#N/A</v>
      </c>
      <c r="U4827" t="s">
        <v>1956</v>
      </c>
      <c r="W4827" t="s">
        <v>14</v>
      </c>
      <c r="X4827" t="s">
        <v>15</v>
      </c>
      <c r="Y4827" t="s">
        <v>46</v>
      </c>
      <c r="Z4827" t="s">
        <v>124</v>
      </c>
      <c r="AA4827" t="s">
        <v>1697</v>
      </c>
      <c r="AB4827" t="s">
        <v>69</v>
      </c>
      <c r="AC4827">
        <v>0.36</v>
      </c>
      <c r="AD4827" s="2">
        <v>39967</v>
      </c>
    </row>
    <row r="4828" spans="1:30" x14ac:dyDescent="0.35">
      <c r="A4828">
        <v>7479</v>
      </c>
      <c r="B4828">
        <v>6805</v>
      </c>
      <c r="C4828">
        <v>48455</v>
      </c>
      <c r="D4828" s="1">
        <v>39966</v>
      </c>
      <c r="E4828" t="s">
        <v>41</v>
      </c>
      <c r="F4828">
        <v>17</v>
      </c>
      <c r="G4828">
        <v>182.47</v>
      </c>
      <c r="H4828">
        <v>0.05</v>
      </c>
      <c r="I4828" t="s">
        <v>9</v>
      </c>
      <c r="J4828" s="8">
        <v>-3.18</v>
      </c>
      <c r="K4828" s="8">
        <f>IF(Table3[[#This Row],[Return Status]] = "Returned", 0, Table3[[#This Row],[Profit]])</f>
        <v>-3.18</v>
      </c>
      <c r="L4828" s="8" t="str">
        <f>IFERROR(VLOOKUP(Table3[[#This Row],[Order ID]],returns[[Order ID]:[Status]],2,FALSE), "")</f>
        <v/>
      </c>
      <c r="M4828">
        <v>10.98</v>
      </c>
      <c r="N4828">
        <v>3.37</v>
      </c>
      <c r="O4828" t="s">
        <v>1207</v>
      </c>
      <c r="P4828" t="s">
        <v>134</v>
      </c>
      <c r="Q4828">
        <v>2664</v>
      </c>
      <c r="R4828" t="s">
        <v>135</v>
      </c>
      <c r="S4828" t="s">
        <v>1979</v>
      </c>
      <c r="T4828" t="e">
        <f>VLOOKUP(Table3[[#This Row],[Region]],managers5[],2,FALSE)</f>
        <v>#N/A</v>
      </c>
      <c r="U4828" t="s">
        <v>1956</v>
      </c>
      <c r="W4828" t="s">
        <v>14</v>
      </c>
      <c r="X4828" t="s">
        <v>15</v>
      </c>
      <c r="Y4828" t="s">
        <v>16</v>
      </c>
      <c r="Z4828" t="s">
        <v>67</v>
      </c>
      <c r="AA4828" t="s">
        <v>238</v>
      </c>
      <c r="AB4828" t="s">
        <v>109</v>
      </c>
      <c r="AC4828">
        <v>0.56999999999999995</v>
      </c>
      <c r="AD4828" s="2">
        <v>39967</v>
      </c>
    </row>
    <row r="4829" spans="1:30" x14ac:dyDescent="0.35">
      <c r="A4829">
        <v>6368</v>
      </c>
      <c r="B4829">
        <v>6807</v>
      </c>
      <c r="C4829">
        <v>48483</v>
      </c>
      <c r="D4829" s="1">
        <v>40157</v>
      </c>
      <c r="E4829" t="s">
        <v>41</v>
      </c>
      <c r="F4829">
        <v>18</v>
      </c>
      <c r="G4829">
        <v>47.55</v>
      </c>
      <c r="H4829">
        <v>0</v>
      </c>
      <c r="I4829" t="s">
        <v>33</v>
      </c>
      <c r="J4829" s="8">
        <v>10.01</v>
      </c>
      <c r="K4829" s="8">
        <f>IF(Table3[[#This Row],[Return Status]] = "Returned", 0, Table3[[#This Row],[Profit]])</f>
        <v>10.01</v>
      </c>
      <c r="L4829" s="8" t="str">
        <f>IFERROR(VLOOKUP(Table3[[#This Row],[Order ID]],returns[[Order ID]:[Status]],2,FALSE), "")</f>
        <v/>
      </c>
      <c r="M4829">
        <v>2.21</v>
      </c>
      <c r="N4829">
        <v>1</v>
      </c>
      <c r="O4829" t="s">
        <v>397</v>
      </c>
      <c r="P4829" t="s">
        <v>79</v>
      </c>
      <c r="Q4829">
        <v>43615</v>
      </c>
      <c r="R4829" t="s">
        <v>37</v>
      </c>
      <c r="S4829" t="s">
        <v>1979</v>
      </c>
      <c r="T4829" t="e">
        <f>VLOOKUP(Table3[[#This Row],[Region]],managers5[],2,FALSE)</f>
        <v>#N/A</v>
      </c>
      <c r="U4829" t="s">
        <v>1956</v>
      </c>
      <c r="W4829" t="s">
        <v>14</v>
      </c>
      <c r="X4829" t="s">
        <v>15</v>
      </c>
      <c r="Y4829" t="s">
        <v>16</v>
      </c>
      <c r="Z4829" t="s">
        <v>106</v>
      </c>
      <c r="AA4829" t="s">
        <v>327</v>
      </c>
      <c r="AB4829" t="s">
        <v>35</v>
      </c>
      <c r="AC4829">
        <v>0.38</v>
      </c>
      <c r="AD4829" s="2">
        <v>40158</v>
      </c>
    </row>
    <row r="4830" spans="1:30" x14ac:dyDescent="0.35">
      <c r="A4830">
        <v>3383</v>
      </c>
      <c r="B4830">
        <v>6812</v>
      </c>
      <c r="C4830">
        <v>48486</v>
      </c>
      <c r="D4830" s="1">
        <v>40675</v>
      </c>
      <c r="E4830" t="s">
        <v>77</v>
      </c>
      <c r="F4830">
        <v>42</v>
      </c>
      <c r="G4830">
        <v>271.14</v>
      </c>
      <c r="H4830">
        <v>7.0000000000000007E-2</v>
      </c>
      <c r="I4830" t="s">
        <v>9</v>
      </c>
      <c r="J4830" s="8">
        <v>-174.74</v>
      </c>
      <c r="K4830" s="8">
        <f>IF(Table3[[#This Row],[Return Status]] = "Returned", 0, Table3[[#This Row],[Profit]])</f>
        <v>0</v>
      </c>
      <c r="L4830" s="8" t="str">
        <f>IFERROR(VLOOKUP(Table3[[#This Row],[Order ID]],returns[[Order ID]:[Status]],2,FALSE), "")</f>
        <v>Returned</v>
      </c>
      <c r="M4830">
        <v>6.48</v>
      </c>
      <c r="N4830">
        <v>7.91</v>
      </c>
      <c r="O4830" t="s">
        <v>1403</v>
      </c>
      <c r="P4830" t="s">
        <v>142</v>
      </c>
      <c r="Q4830">
        <v>84084</v>
      </c>
      <c r="R4830" t="s">
        <v>143</v>
      </c>
      <c r="S4830" t="s">
        <v>1976</v>
      </c>
      <c r="T4830" t="e">
        <f>VLOOKUP(Table3[[#This Row],[Region]],managers5[],2,FALSE)</f>
        <v>#N/A</v>
      </c>
      <c r="U4830" t="s">
        <v>1955</v>
      </c>
      <c r="V4830" t="s">
        <v>1959</v>
      </c>
      <c r="W4830" t="s">
        <v>14</v>
      </c>
      <c r="X4830" t="s">
        <v>71</v>
      </c>
      <c r="Y4830" t="s">
        <v>16</v>
      </c>
      <c r="Z4830" t="s">
        <v>30</v>
      </c>
      <c r="AA4830" t="s">
        <v>1185</v>
      </c>
      <c r="AB4830" t="s">
        <v>19</v>
      </c>
      <c r="AC4830">
        <v>0.37</v>
      </c>
      <c r="AD4830" s="1">
        <v>40677</v>
      </c>
    </row>
    <row r="4831" spans="1:30" x14ac:dyDescent="0.35">
      <c r="A4831">
        <v>6185</v>
      </c>
      <c r="B4831">
        <v>6813</v>
      </c>
      <c r="C4831">
        <v>48487</v>
      </c>
      <c r="D4831" s="1">
        <v>40189</v>
      </c>
      <c r="E4831" t="s">
        <v>32</v>
      </c>
      <c r="F4831">
        <v>27</v>
      </c>
      <c r="G4831">
        <v>360.7</v>
      </c>
      <c r="H4831">
        <v>0</v>
      </c>
      <c r="I4831" t="s">
        <v>9</v>
      </c>
      <c r="J4831" s="8">
        <v>146.166</v>
      </c>
      <c r="K4831" s="8">
        <f>IF(Table3[[#This Row],[Return Status]] = "Returned", 0, Table3[[#This Row],[Profit]])</f>
        <v>0</v>
      </c>
      <c r="L4831" s="8" t="str">
        <f>IFERROR(VLOOKUP(Table3[[#This Row],[Order ID]],returns[[Order ID]:[Status]],2,FALSE), "")</f>
        <v>Returned</v>
      </c>
      <c r="M4831">
        <v>12.97</v>
      </c>
      <c r="N4831">
        <v>1.49</v>
      </c>
      <c r="O4831" t="s">
        <v>698</v>
      </c>
      <c r="P4831" t="s">
        <v>79</v>
      </c>
      <c r="Q4831">
        <v>14224</v>
      </c>
      <c r="R4831" t="s">
        <v>37</v>
      </c>
      <c r="S4831" t="s">
        <v>1979</v>
      </c>
      <c r="T4831" t="e">
        <f>VLOOKUP(Table3[[#This Row],[Region]],managers5[],2,FALSE)</f>
        <v>#N/A</v>
      </c>
      <c r="U4831" t="s">
        <v>1956</v>
      </c>
      <c r="W4831" t="s">
        <v>14</v>
      </c>
      <c r="X4831" t="s">
        <v>24</v>
      </c>
      <c r="Y4831" t="s">
        <v>16</v>
      </c>
      <c r="Z4831" t="s">
        <v>17</v>
      </c>
      <c r="AA4831" t="s">
        <v>246</v>
      </c>
      <c r="AB4831" t="s">
        <v>19</v>
      </c>
      <c r="AC4831">
        <v>0.35</v>
      </c>
      <c r="AD4831" s="2">
        <v>40191</v>
      </c>
    </row>
    <row r="4832" spans="1:30" x14ac:dyDescent="0.35">
      <c r="A4832">
        <v>2932</v>
      </c>
      <c r="B4832">
        <v>6814</v>
      </c>
      <c r="C4832">
        <v>48512</v>
      </c>
      <c r="D4832" s="1">
        <v>40758</v>
      </c>
      <c r="E4832" t="s">
        <v>8</v>
      </c>
      <c r="F4832">
        <v>48</v>
      </c>
      <c r="G4832">
        <v>238.79</v>
      </c>
      <c r="H4832">
        <v>0.04</v>
      </c>
      <c r="I4832" t="s">
        <v>9</v>
      </c>
      <c r="J4832" s="8">
        <v>-83.78</v>
      </c>
      <c r="K4832" s="8">
        <f>IF(Table3[[#This Row],[Return Status]] = "Returned", 0, Table3[[#This Row],[Profit]])</f>
        <v>-83.78</v>
      </c>
      <c r="L4832" s="8" t="str">
        <f>IFERROR(VLOOKUP(Table3[[#This Row],[Order ID]],returns[[Order ID]:[Status]],2,FALSE), "")</f>
        <v/>
      </c>
      <c r="M4832">
        <v>4.9800000000000004</v>
      </c>
      <c r="N4832">
        <v>4.72</v>
      </c>
      <c r="O4832" t="s">
        <v>679</v>
      </c>
      <c r="P4832" t="s">
        <v>11</v>
      </c>
      <c r="Q4832">
        <v>91745</v>
      </c>
      <c r="R4832" t="s">
        <v>12</v>
      </c>
      <c r="S4832" t="s">
        <v>1976</v>
      </c>
      <c r="T4832" t="e">
        <f>VLOOKUP(Table3[[#This Row],[Region]],managers5[],2,FALSE)</f>
        <v>#N/A</v>
      </c>
      <c r="U4832" t="s">
        <v>1955</v>
      </c>
      <c r="V4832" t="s">
        <v>1959</v>
      </c>
      <c r="W4832" t="s">
        <v>14</v>
      </c>
      <c r="X4832" t="s">
        <v>39</v>
      </c>
      <c r="Y4832" t="s">
        <v>16</v>
      </c>
      <c r="Z4832" t="s">
        <v>30</v>
      </c>
      <c r="AA4832" t="s">
        <v>1611</v>
      </c>
      <c r="AB4832" t="s">
        <v>19</v>
      </c>
      <c r="AC4832">
        <v>0.36</v>
      </c>
      <c r="AD4832" s="1">
        <v>40759</v>
      </c>
    </row>
    <row r="4833" spans="1:30" x14ac:dyDescent="0.35">
      <c r="A4833">
        <v>2938</v>
      </c>
      <c r="B4833">
        <v>6815</v>
      </c>
      <c r="C4833">
        <v>48512</v>
      </c>
      <c r="D4833" s="1">
        <v>40758</v>
      </c>
      <c r="E4833" t="s">
        <v>8</v>
      </c>
      <c r="F4833">
        <v>47</v>
      </c>
      <c r="G4833">
        <v>148.26</v>
      </c>
      <c r="H4833">
        <v>0.04</v>
      </c>
      <c r="I4833" t="s">
        <v>33</v>
      </c>
      <c r="J4833" s="8">
        <v>49.04</v>
      </c>
      <c r="K4833" s="8">
        <f>IF(Table3[[#This Row],[Return Status]] = "Returned", 0, Table3[[#This Row],[Profit]])</f>
        <v>49.04</v>
      </c>
      <c r="L4833" s="8" t="str">
        <f>IFERROR(VLOOKUP(Table3[[#This Row],[Order ID]],returns[[Order ID]:[Status]],2,FALSE), "")</f>
        <v/>
      </c>
      <c r="M4833">
        <v>2.94</v>
      </c>
      <c r="N4833">
        <v>0.81</v>
      </c>
      <c r="O4833" t="s">
        <v>679</v>
      </c>
      <c r="P4833" t="s">
        <v>11</v>
      </c>
      <c r="Q4833">
        <v>91745</v>
      </c>
      <c r="R4833" t="s">
        <v>12</v>
      </c>
      <c r="S4833" t="s">
        <v>1976</v>
      </c>
      <c r="T4833" t="e">
        <f>VLOOKUP(Table3[[#This Row],[Region]],managers5[],2,FALSE)</f>
        <v>#N/A</v>
      </c>
      <c r="U4833" t="s">
        <v>1955</v>
      </c>
      <c r="V4833" t="s">
        <v>1959</v>
      </c>
      <c r="W4833" t="s">
        <v>14</v>
      </c>
      <c r="X4833" t="s">
        <v>39</v>
      </c>
      <c r="Y4833" t="s">
        <v>16</v>
      </c>
      <c r="Z4833" t="s">
        <v>106</v>
      </c>
      <c r="AA4833" t="s">
        <v>976</v>
      </c>
      <c r="AB4833" t="s">
        <v>35</v>
      </c>
      <c r="AC4833">
        <v>0.4</v>
      </c>
      <c r="AD4833" s="1">
        <v>40758</v>
      </c>
    </row>
    <row r="4834" spans="1:30" x14ac:dyDescent="0.35">
      <c r="A4834">
        <v>2175</v>
      </c>
      <c r="B4834">
        <v>6816</v>
      </c>
      <c r="C4834">
        <v>48515</v>
      </c>
      <c r="D4834" s="1">
        <v>40897</v>
      </c>
      <c r="E4834" t="s">
        <v>41</v>
      </c>
      <c r="F4834">
        <v>47</v>
      </c>
      <c r="G4834">
        <v>725.8</v>
      </c>
      <c r="H4834">
        <v>0.01</v>
      </c>
      <c r="I4834" t="s">
        <v>33</v>
      </c>
      <c r="J4834" s="8">
        <v>327.45</v>
      </c>
      <c r="K4834" s="8">
        <f>IF(Table3[[#This Row],[Return Status]] = "Returned", 0, Table3[[#This Row],[Profit]])</f>
        <v>327.45</v>
      </c>
      <c r="L4834" s="8" t="str">
        <f>IFERROR(VLOOKUP(Table3[[#This Row],[Order ID]],returns[[Order ID]:[Status]],2,FALSE), "")</f>
        <v/>
      </c>
      <c r="M4834">
        <v>15.04</v>
      </c>
      <c r="N4834">
        <v>1.97</v>
      </c>
      <c r="O4834" t="s">
        <v>510</v>
      </c>
      <c r="P4834" t="s">
        <v>131</v>
      </c>
      <c r="Q4834">
        <v>20854</v>
      </c>
      <c r="R4834" t="s">
        <v>132</v>
      </c>
      <c r="S4834" t="s">
        <v>1979</v>
      </c>
      <c r="T4834" t="e">
        <f>VLOOKUP(Table3[[#This Row],[Region]],managers5[],2,FALSE)</f>
        <v>#N/A</v>
      </c>
      <c r="U4834" t="s">
        <v>1956</v>
      </c>
      <c r="W4834" t="s">
        <v>14</v>
      </c>
      <c r="X4834" t="s">
        <v>39</v>
      </c>
      <c r="Y4834" t="s">
        <v>16</v>
      </c>
      <c r="Z4834" t="s">
        <v>30</v>
      </c>
      <c r="AA4834" t="s">
        <v>436</v>
      </c>
      <c r="AB4834" t="s">
        <v>35</v>
      </c>
      <c r="AC4834">
        <v>0.39</v>
      </c>
      <c r="AD4834" s="1">
        <v>40897</v>
      </c>
    </row>
    <row r="4835" spans="1:30" x14ac:dyDescent="0.35">
      <c r="A4835">
        <v>7600</v>
      </c>
      <c r="B4835">
        <v>1480</v>
      </c>
      <c r="C4835">
        <v>10659</v>
      </c>
      <c r="D4835" s="1">
        <v>39947</v>
      </c>
      <c r="E4835" t="s">
        <v>41</v>
      </c>
      <c r="F4835">
        <v>40</v>
      </c>
      <c r="G4835">
        <v>227.37</v>
      </c>
      <c r="H4835">
        <v>0</v>
      </c>
      <c r="I4835" t="s">
        <v>9</v>
      </c>
      <c r="J4835" s="8">
        <v>-92.07</v>
      </c>
      <c r="K4835" s="8">
        <f>IF(Table3[[#This Row],[Return Status]] = "Returned", 0, Table3[[#This Row],[Profit]])</f>
        <v>-92.07</v>
      </c>
      <c r="L4835" s="8" t="str">
        <f>IFERROR(VLOOKUP(Table3[[#This Row],[Order ID]],returns[[Order ID]:[Status]],2,FALSE), "")</f>
        <v/>
      </c>
      <c r="M4835">
        <v>5.28</v>
      </c>
      <c r="N4835">
        <v>5.61</v>
      </c>
      <c r="O4835" t="s">
        <v>1913</v>
      </c>
      <c r="P4835" t="s">
        <v>120</v>
      </c>
      <c r="Q4835">
        <v>71854</v>
      </c>
      <c r="R4835" t="s">
        <v>56</v>
      </c>
      <c r="S4835" t="s">
        <v>1978</v>
      </c>
      <c r="T4835" t="e">
        <f>VLOOKUP(Table3[[#This Row],[Region]],managers5[],2,FALSE)</f>
        <v>#N/A</v>
      </c>
      <c r="U4835" t="s">
        <v>1957</v>
      </c>
      <c r="V4835" t="s">
        <v>1959</v>
      </c>
      <c r="W4835" t="s">
        <v>14</v>
      </c>
      <c r="X4835" t="s">
        <v>71</v>
      </c>
      <c r="Y4835" t="s">
        <v>16</v>
      </c>
      <c r="Z4835" t="s">
        <v>30</v>
      </c>
      <c r="AA4835" t="s">
        <v>1947</v>
      </c>
      <c r="AB4835" t="s">
        <v>19</v>
      </c>
      <c r="AC4835">
        <v>0.4</v>
      </c>
      <c r="AD4835" s="2">
        <v>39947</v>
      </c>
    </row>
    <row r="4836" spans="1:30" x14ac:dyDescent="0.35">
      <c r="A4836">
        <v>3645</v>
      </c>
      <c r="B4836">
        <v>6819</v>
      </c>
      <c r="C4836">
        <v>48548</v>
      </c>
      <c r="D4836" s="1">
        <v>40628</v>
      </c>
      <c r="E4836" t="s">
        <v>41</v>
      </c>
      <c r="F4836">
        <v>3</v>
      </c>
      <c r="G4836">
        <v>13.71</v>
      </c>
      <c r="H4836">
        <v>0.03</v>
      </c>
      <c r="I4836" t="s">
        <v>9</v>
      </c>
      <c r="J4836" s="8">
        <v>-10.27</v>
      </c>
      <c r="K4836" s="8">
        <f>IF(Table3[[#This Row],[Return Status]] = "Returned", 0, Table3[[#This Row],[Profit]])</f>
        <v>-10.27</v>
      </c>
      <c r="L4836" s="8" t="str">
        <f>IFERROR(VLOOKUP(Table3[[#This Row],[Order ID]],returns[[Order ID]:[Status]],2,FALSE), "")</f>
        <v/>
      </c>
      <c r="M4836">
        <v>3.28</v>
      </c>
      <c r="N4836">
        <v>3.97</v>
      </c>
      <c r="O4836" t="s">
        <v>1166</v>
      </c>
      <c r="P4836" t="s">
        <v>131</v>
      </c>
      <c r="Q4836">
        <v>3820</v>
      </c>
      <c r="R4836" t="s">
        <v>132</v>
      </c>
      <c r="S4836" t="s">
        <v>1979</v>
      </c>
      <c r="T4836" t="e">
        <f>VLOOKUP(Table3[[#This Row],[Region]],managers5[],2,FALSE)</f>
        <v>#N/A</v>
      </c>
      <c r="U4836" t="s">
        <v>1956</v>
      </c>
      <c r="W4836" t="s">
        <v>14</v>
      </c>
      <c r="X4836" t="s">
        <v>71</v>
      </c>
      <c r="Y4836" t="s">
        <v>16</v>
      </c>
      <c r="Z4836" t="s">
        <v>106</v>
      </c>
      <c r="AA4836" t="s">
        <v>865</v>
      </c>
      <c r="AB4836" t="s">
        <v>35</v>
      </c>
      <c r="AC4836">
        <v>0.56000000000000005</v>
      </c>
      <c r="AD4836" s="1">
        <v>40629</v>
      </c>
    </row>
    <row r="4837" spans="1:30" x14ac:dyDescent="0.35">
      <c r="A4837">
        <v>6560</v>
      </c>
      <c r="B4837">
        <v>3961</v>
      </c>
      <c r="C4837">
        <v>28259</v>
      </c>
      <c r="D4837" s="1">
        <v>40121</v>
      </c>
      <c r="E4837" t="s">
        <v>77</v>
      </c>
      <c r="F4837">
        <v>22</v>
      </c>
      <c r="G4837">
        <v>249.24</v>
      </c>
      <c r="H4837">
        <v>0.06</v>
      </c>
      <c r="I4837" t="s">
        <v>9</v>
      </c>
      <c r="J4837" s="8">
        <v>-92.1</v>
      </c>
      <c r="K4837" s="8">
        <f>IF(Table3[[#This Row],[Return Status]] = "Returned", 0, Table3[[#This Row],[Profit]])</f>
        <v>-92.1</v>
      </c>
      <c r="L4837" s="8" t="str">
        <f>IFERROR(VLOOKUP(Table3[[#This Row],[Order ID]],returns[[Order ID]:[Status]],2,FALSE), "")</f>
        <v/>
      </c>
      <c r="M4837">
        <v>10.97</v>
      </c>
      <c r="N4837">
        <v>6.5</v>
      </c>
      <c r="O4837" t="s">
        <v>182</v>
      </c>
      <c r="P4837" t="s">
        <v>324</v>
      </c>
      <c r="Q4837">
        <v>32216</v>
      </c>
      <c r="R4837" t="s">
        <v>56</v>
      </c>
      <c r="S4837" t="s">
        <v>1978</v>
      </c>
      <c r="T4837" t="e">
        <f>VLOOKUP(Table3[[#This Row],[Region]],managers5[],2,FALSE)</f>
        <v>#N/A</v>
      </c>
      <c r="U4837" t="s">
        <v>1957</v>
      </c>
      <c r="V4837" t="s">
        <v>1959</v>
      </c>
      <c r="W4837" t="s">
        <v>14</v>
      </c>
      <c r="X4837" t="s">
        <v>39</v>
      </c>
      <c r="Y4837" t="s">
        <v>46</v>
      </c>
      <c r="Z4837" t="s">
        <v>47</v>
      </c>
      <c r="AA4837" t="s">
        <v>536</v>
      </c>
      <c r="AB4837" t="s">
        <v>19</v>
      </c>
      <c r="AC4837">
        <v>0.64</v>
      </c>
      <c r="AD4837" s="2">
        <v>40123</v>
      </c>
    </row>
    <row r="4838" spans="1:30" x14ac:dyDescent="0.35">
      <c r="A4838">
        <v>1376</v>
      </c>
      <c r="B4838">
        <v>4270</v>
      </c>
      <c r="C4838">
        <v>30375</v>
      </c>
      <c r="D4838" s="1">
        <v>41032</v>
      </c>
      <c r="E4838" t="s">
        <v>32</v>
      </c>
      <c r="F4838">
        <v>20</v>
      </c>
      <c r="G4838">
        <v>71.45</v>
      </c>
      <c r="H4838">
        <v>0.03</v>
      </c>
      <c r="I4838" t="s">
        <v>9</v>
      </c>
      <c r="J4838" s="8">
        <v>-92.954499999999996</v>
      </c>
      <c r="K4838" s="8">
        <f>IF(Table3[[#This Row],[Return Status]] = "Returned", 0, Table3[[#This Row],[Profit]])</f>
        <v>-92.954499999999996</v>
      </c>
      <c r="L4838" s="8" t="str">
        <f>IFERROR(VLOOKUP(Table3[[#This Row],[Order ID]],returns[[Order ID]:[Status]],2,FALSE), "")</f>
        <v/>
      </c>
      <c r="M4838">
        <v>3.36</v>
      </c>
      <c r="N4838">
        <v>6.27</v>
      </c>
      <c r="O4838" t="s">
        <v>1277</v>
      </c>
      <c r="P4838" t="s">
        <v>43</v>
      </c>
      <c r="Q4838">
        <v>37211</v>
      </c>
      <c r="R4838" t="s">
        <v>44</v>
      </c>
      <c r="S4838" t="s">
        <v>1978</v>
      </c>
      <c r="T4838" t="e">
        <f>VLOOKUP(Table3[[#This Row],[Region]],managers5[],2,FALSE)</f>
        <v>#N/A</v>
      </c>
      <c r="U4838" t="s">
        <v>1957</v>
      </c>
      <c r="V4838" t="s">
        <v>1959</v>
      </c>
      <c r="W4838" t="s">
        <v>14</v>
      </c>
      <c r="X4838" t="s">
        <v>71</v>
      </c>
      <c r="Y4838" t="s">
        <v>16</v>
      </c>
      <c r="Z4838" t="s">
        <v>17</v>
      </c>
      <c r="AA4838" t="s">
        <v>936</v>
      </c>
      <c r="AB4838" t="s">
        <v>19</v>
      </c>
      <c r="AC4838">
        <v>0.4</v>
      </c>
      <c r="AD4838" s="1">
        <v>41036</v>
      </c>
    </row>
    <row r="4839" spans="1:30" x14ac:dyDescent="0.35">
      <c r="A4839">
        <v>4636</v>
      </c>
      <c r="B4839">
        <v>8044</v>
      </c>
      <c r="C4839">
        <v>57475</v>
      </c>
      <c r="D4839" s="1">
        <v>40455</v>
      </c>
      <c r="E4839" t="s">
        <v>32</v>
      </c>
      <c r="F4839">
        <v>32</v>
      </c>
      <c r="G4839">
        <v>167.07</v>
      </c>
      <c r="H4839">
        <v>0.04</v>
      </c>
      <c r="I4839" t="s">
        <v>9</v>
      </c>
      <c r="J4839" s="8">
        <v>-93.230499999999907</v>
      </c>
      <c r="K4839" s="8">
        <f>IF(Table3[[#This Row],[Return Status]] = "Returned", 0, Table3[[#This Row],[Profit]])</f>
        <v>-93.230499999999907</v>
      </c>
      <c r="L4839" s="8" t="str">
        <f>IFERROR(VLOOKUP(Table3[[#This Row],[Order ID]],returns[[Order ID]:[Status]],2,FALSE), "")</f>
        <v/>
      </c>
      <c r="M4839">
        <v>4.91</v>
      </c>
      <c r="N4839">
        <v>5.68</v>
      </c>
      <c r="O4839" t="s">
        <v>188</v>
      </c>
      <c r="P4839" t="s">
        <v>55</v>
      </c>
      <c r="Q4839">
        <v>36701</v>
      </c>
      <c r="R4839" t="s">
        <v>56</v>
      </c>
      <c r="S4839" t="s">
        <v>1978</v>
      </c>
      <c r="T4839" t="e">
        <f>VLOOKUP(Table3[[#This Row],[Region]],managers5[],2,FALSE)</f>
        <v>#N/A</v>
      </c>
      <c r="U4839" t="s">
        <v>1957</v>
      </c>
      <c r="V4839" t="s">
        <v>1959</v>
      </c>
      <c r="W4839" t="s">
        <v>14</v>
      </c>
      <c r="X4839" t="s">
        <v>24</v>
      </c>
      <c r="Y4839" t="s">
        <v>16</v>
      </c>
      <c r="Z4839" t="s">
        <v>17</v>
      </c>
      <c r="AA4839" t="s">
        <v>1520</v>
      </c>
      <c r="AB4839" t="s">
        <v>19</v>
      </c>
      <c r="AC4839">
        <v>0.36</v>
      </c>
      <c r="AD4839" s="2">
        <v>40462</v>
      </c>
    </row>
    <row r="4840" spans="1:30" x14ac:dyDescent="0.35">
      <c r="A4840">
        <v>2270</v>
      </c>
      <c r="B4840">
        <v>6828</v>
      </c>
      <c r="C4840">
        <v>48641</v>
      </c>
      <c r="D4840" s="1">
        <v>40882</v>
      </c>
      <c r="E4840" t="s">
        <v>77</v>
      </c>
      <c r="F4840">
        <v>13</v>
      </c>
      <c r="G4840">
        <v>66.83</v>
      </c>
      <c r="H4840">
        <v>0</v>
      </c>
      <c r="I4840" t="s">
        <v>9</v>
      </c>
      <c r="J4840" s="8">
        <v>23.16</v>
      </c>
      <c r="K4840" s="8">
        <f>IF(Table3[[#This Row],[Return Status]] = "Returned", 0, Table3[[#This Row],[Profit]])</f>
        <v>23.16</v>
      </c>
      <c r="L4840" s="8" t="str">
        <f>IFERROR(VLOOKUP(Table3[[#This Row],[Order ID]],returns[[Order ID]:[Status]],2,FALSE), "")</f>
        <v/>
      </c>
      <c r="M4840">
        <v>4.9800000000000004</v>
      </c>
      <c r="N4840">
        <v>0.8</v>
      </c>
      <c r="O4840" t="s">
        <v>1248</v>
      </c>
      <c r="P4840" t="s">
        <v>11</v>
      </c>
      <c r="Q4840">
        <v>93727</v>
      </c>
      <c r="R4840" t="s">
        <v>12</v>
      </c>
      <c r="S4840" t="s">
        <v>1976</v>
      </c>
      <c r="T4840" t="e">
        <f>VLOOKUP(Table3[[#This Row],[Region]],managers5[],2,FALSE)</f>
        <v>#N/A</v>
      </c>
      <c r="U4840" t="s">
        <v>1955</v>
      </c>
      <c r="V4840" t="s">
        <v>1959</v>
      </c>
      <c r="W4840" t="s">
        <v>14</v>
      </c>
      <c r="X4840" t="s">
        <v>15</v>
      </c>
      <c r="Y4840" t="s">
        <v>16</v>
      </c>
      <c r="Z4840" t="s">
        <v>30</v>
      </c>
      <c r="AA4840" t="s">
        <v>688</v>
      </c>
      <c r="AB4840" t="s">
        <v>35</v>
      </c>
      <c r="AC4840">
        <v>0.36</v>
      </c>
      <c r="AD4840" s="1">
        <v>40883</v>
      </c>
    </row>
    <row r="4841" spans="1:30" x14ac:dyDescent="0.35">
      <c r="A4841">
        <v>6092</v>
      </c>
      <c r="B4841">
        <v>6829</v>
      </c>
      <c r="C4841">
        <v>48642</v>
      </c>
      <c r="D4841" s="1">
        <v>40210</v>
      </c>
      <c r="E4841" t="s">
        <v>77</v>
      </c>
      <c r="F4841">
        <v>36</v>
      </c>
      <c r="G4841">
        <v>111.83</v>
      </c>
      <c r="H4841">
        <v>0</v>
      </c>
      <c r="I4841" t="s">
        <v>9</v>
      </c>
      <c r="J4841" s="8">
        <v>19.36</v>
      </c>
      <c r="K4841" s="8">
        <f>IF(Table3[[#This Row],[Return Status]] = "Returned", 0, Table3[[#This Row],[Profit]])</f>
        <v>19.36</v>
      </c>
      <c r="L4841" s="8" t="str">
        <f>IFERROR(VLOOKUP(Table3[[#This Row],[Order ID]],returns[[Order ID]:[Status]],2,FALSE), "")</f>
        <v/>
      </c>
      <c r="M4841">
        <v>2.94</v>
      </c>
      <c r="N4841">
        <v>0.7</v>
      </c>
      <c r="O4841" t="s">
        <v>1417</v>
      </c>
      <c r="P4841" t="s">
        <v>131</v>
      </c>
      <c r="Q4841">
        <v>21228</v>
      </c>
      <c r="R4841" t="s">
        <v>132</v>
      </c>
      <c r="S4841" t="s">
        <v>1979</v>
      </c>
      <c r="T4841" t="e">
        <f>VLOOKUP(Table3[[#This Row],[Region]],managers5[],2,FALSE)</f>
        <v>#N/A</v>
      </c>
      <c r="U4841" t="s">
        <v>1956</v>
      </c>
      <c r="W4841" t="s">
        <v>14</v>
      </c>
      <c r="X4841" t="s">
        <v>24</v>
      </c>
      <c r="Y4841" t="s">
        <v>16</v>
      </c>
      <c r="Z4841" t="s">
        <v>106</v>
      </c>
      <c r="AA4841" t="s">
        <v>1059</v>
      </c>
      <c r="AB4841" t="s">
        <v>35</v>
      </c>
      <c r="AC4841">
        <v>0.57999999999999996</v>
      </c>
      <c r="AD4841" s="2">
        <v>40210</v>
      </c>
    </row>
    <row r="4842" spans="1:30" x14ac:dyDescent="0.35">
      <c r="A4842">
        <v>6093</v>
      </c>
      <c r="B4842">
        <v>6830</v>
      </c>
      <c r="C4842">
        <v>48642</v>
      </c>
      <c r="D4842" s="1">
        <v>40210</v>
      </c>
      <c r="E4842" t="s">
        <v>77</v>
      </c>
      <c r="F4842">
        <v>50</v>
      </c>
      <c r="G4842">
        <v>4159.6279999999997</v>
      </c>
      <c r="H4842">
        <v>0.05</v>
      </c>
      <c r="I4842" t="s">
        <v>33</v>
      </c>
      <c r="J4842" s="8">
        <v>1332.9090000000001</v>
      </c>
      <c r="K4842" s="8">
        <f>IF(Table3[[#This Row],[Return Status]] = "Returned", 0, Table3[[#This Row],[Profit]])</f>
        <v>1332.9090000000001</v>
      </c>
      <c r="L4842" s="8" t="str">
        <f>IFERROR(VLOOKUP(Table3[[#This Row],[Order ID]],returns[[Order ID]:[Status]],2,FALSE), "")</f>
        <v/>
      </c>
      <c r="M4842">
        <v>95.99</v>
      </c>
      <c r="N4842">
        <v>4.9000000000000004</v>
      </c>
      <c r="O4842" t="s">
        <v>1417</v>
      </c>
      <c r="P4842" t="s">
        <v>131</v>
      </c>
      <c r="Q4842">
        <v>21228</v>
      </c>
      <c r="R4842" t="s">
        <v>132</v>
      </c>
      <c r="S4842" t="s">
        <v>1979</v>
      </c>
      <c r="T4842" t="e">
        <f>VLOOKUP(Table3[[#This Row],[Region]],managers5[],2,FALSE)</f>
        <v>#N/A</v>
      </c>
      <c r="U4842" t="s">
        <v>1956</v>
      </c>
      <c r="W4842" t="s">
        <v>14</v>
      </c>
      <c r="X4842" t="s">
        <v>24</v>
      </c>
      <c r="Y4842" t="s">
        <v>46</v>
      </c>
      <c r="Z4842" t="s">
        <v>86</v>
      </c>
      <c r="AA4842" t="s">
        <v>1669</v>
      </c>
      <c r="AB4842" t="s">
        <v>19</v>
      </c>
      <c r="AC4842">
        <v>0.56000000000000005</v>
      </c>
      <c r="AD4842" s="2">
        <v>40210</v>
      </c>
    </row>
    <row r="4843" spans="1:30" x14ac:dyDescent="0.35">
      <c r="A4843">
        <v>3434</v>
      </c>
      <c r="B4843">
        <v>793</v>
      </c>
      <c r="C4843">
        <v>5696</v>
      </c>
      <c r="D4843" s="1">
        <v>40666</v>
      </c>
      <c r="E4843" t="s">
        <v>41</v>
      </c>
      <c r="F4843">
        <v>31</v>
      </c>
      <c r="G4843">
        <v>175.92</v>
      </c>
      <c r="H4843">
        <v>0.09</v>
      </c>
      <c r="I4843" t="s">
        <v>9</v>
      </c>
      <c r="J4843" s="8">
        <v>-93.41</v>
      </c>
      <c r="K4843" s="8">
        <f>IF(Table3[[#This Row],[Return Status]] = "Returned", 0, Table3[[#This Row],[Profit]])</f>
        <v>-93.41</v>
      </c>
      <c r="L4843" s="8" t="str">
        <f>IFERROR(VLOOKUP(Table3[[#This Row],[Order ID]],returns[[Order ID]:[Status]],2,FALSE), "")</f>
        <v/>
      </c>
      <c r="M4843">
        <v>5.98</v>
      </c>
      <c r="N4843">
        <v>3.85</v>
      </c>
      <c r="O4843" t="s">
        <v>54</v>
      </c>
      <c r="P4843" t="s">
        <v>120</v>
      </c>
      <c r="Q4843">
        <v>34952</v>
      </c>
      <c r="R4843" t="s">
        <v>56</v>
      </c>
      <c r="S4843" t="s">
        <v>1978</v>
      </c>
      <c r="T4843" t="e">
        <f>VLOOKUP(Table3[[#This Row],[Region]],managers5[],2,FALSE)</f>
        <v>#N/A</v>
      </c>
      <c r="U4843" t="s">
        <v>1957</v>
      </c>
      <c r="V4843" t="s">
        <v>1959</v>
      </c>
      <c r="W4843" t="s">
        <v>14</v>
      </c>
      <c r="X4843" t="s">
        <v>39</v>
      </c>
      <c r="Y4843" t="s">
        <v>46</v>
      </c>
      <c r="Z4843" t="s">
        <v>47</v>
      </c>
      <c r="AA4843" t="s">
        <v>1378</v>
      </c>
      <c r="AB4843" t="s">
        <v>109</v>
      </c>
      <c r="AC4843">
        <v>0.68</v>
      </c>
      <c r="AD4843" s="1">
        <v>40668</v>
      </c>
    </row>
    <row r="4844" spans="1:30" x14ac:dyDescent="0.35">
      <c r="A4844">
        <v>5910</v>
      </c>
      <c r="B4844">
        <v>3844</v>
      </c>
      <c r="C4844">
        <v>27426</v>
      </c>
      <c r="D4844" s="1">
        <v>40232</v>
      </c>
      <c r="E4844" t="s">
        <v>32</v>
      </c>
      <c r="F4844">
        <v>32</v>
      </c>
      <c r="G4844">
        <v>416.99</v>
      </c>
      <c r="H4844">
        <v>0.02</v>
      </c>
      <c r="I4844" t="s">
        <v>33</v>
      </c>
      <c r="J4844" s="8">
        <v>-93.62</v>
      </c>
      <c r="K4844" s="8">
        <f>IF(Table3[[#This Row],[Return Status]] = "Returned", 0, Table3[[#This Row],[Profit]])</f>
        <v>-93.62</v>
      </c>
      <c r="L4844" s="8" t="str">
        <f>IFERROR(VLOOKUP(Table3[[#This Row],[Order ID]],returns[[Order ID]:[Status]],2,FALSE), "")</f>
        <v/>
      </c>
      <c r="M4844">
        <v>12.88</v>
      </c>
      <c r="N4844">
        <v>4.59</v>
      </c>
      <c r="O4844" t="s">
        <v>136</v>
      </c>
      <c r="P4844" t="s">
        <v>64</v>
      </c>
      <c r="Q4844">
        <v>30144</v>
      </c>
      <c r="R4844" t="s">
        <v>65</v>
      </c>
      <c r="S4844" t="s">
        <v>1978</v>
      </c>
      <c r="T4844" t="e">
        <f>VLOOKUP(Table3[[#This Row],[Region]],managers5[],2,FALSE)</f>
        <v>#N/A</v>
      </c>
      <c r="U4844" t="s">
        <v>1957</v>
      </c>
      <c r="V4844" t="s">
        <v>1959</v>
      </c>
      <c r="W4844" t="s">
        <v>14</v>
      </c>
      <c r="X4844" t="s">
        <v>24</v>
      </c>
      <c r="Y4844" t="s">
        <v>16</v>
      </c>
      <c r="Z4844" t="s">
        <v>67</v>
      </c>
      <c r="AA4844" t="s">
        <v>1701</v>
      </c>
      <c r="AB4844" t="s">
        <v>35</v>
      </c>
      <c r="AC4844">
        <v>0.82</v>
      </c>
      <c r="AD4844" s="2">
        <v>40239</v>
      </c>
    </row>
    <row r="4845" spans="1:30" x14ac:dyDescent="0.35">
      <c r="A4845">
        <v>2484</v>
      </c>
      <c r="B4845">
        <v>3881</v>
      </c>
      <c r="C4845">
        <v>27717</v>
      </c>
      <c r="D4845" s="1">
        <v>40842</v>
      </c>
      <c r="E4845" t="s">
        <v>41</v>
      </c>
      <c r="F4845">
        <v>19</v>
      </c>
      <c r="G4845">
        <v>75.19</v>
      </c>
      <c r="H4845">
        <v>0.05</v>
      </c>
      <c r="I4845" t="s">
        <v>9</v>
      </c>
      <c r="J4845" s="8">
        <v>-93.67</v>
      </c>
      <c r="K4845" s="8">
        <f>IF(Table3[[#This Row],[Return Status]] = "Returned", 0, Table3[[#This Row],[Profit]])</f>
        <v>-93.67</v>
      </c>
      <c r="L4845" s="8" t="str">
        <f>IFERROR(VLOOKUP(Table3[[#This Row],[Order ID]],returns[[Order ID]:[Status]],2,FALSE), "")</f>
        <v/>
      </c>
      <c r="M4845">
        <v>3.75</v>
      </c>
      <c r="N4845">
        <v>7.5</v>
      </c>
      <c r="O4845" t="s">
        <v>1165</v>
      </c>
      <c r="P4845" t="s">
        <v>233</v>
      </c>
      <c r="Q4845">
        <v>33156</v>
      </c>
      <c r="R4845" t="s">
        <v>56</v>
      </c>
      <c r="S4845" t="s">
        <v>1978</v>
      </c>
      <c r="T4845" t="e">
        <f>VLOOKUP(Table3[[#This Row],[Region]],managers5[],2,FALSE)</f>
        <v>#N/A</v>
      </c>
      <c r="U4845" t="s">
        <v>1957</v>
      </c>
      <c r="V4845" t="s">
        <v>1959</v>
      </c>
      <c r="W4845" t="s">
        <v>14</v>
      </c>
      <c r="X4845" t="s">
        <v>71</v>
      </c>
      <c r="Y4845" t="s">
        <v>16</v>
      </c>
      <c r="Z4845" t="s">
        <v>99</v>
      </c>
      <c r="AA4845" t="s">
        <v>476</v>
      </c>
      <c r="AB4845" t="s">
        <v>19</v>
      </c>
      <c r="AC4845">
        <v>0.37</v>
      </c>
      <c r="AD4845" s="1">
        <v>40845</v>
      </c>
    </row>
    <row r="4846" spans="1:30" x14ac:dyDescent="0.35">
      <c r="A4846">
        <v>35</v>
      </c>
      <c r="B4846">
        <v>6836</v>
      </c>
      <c r="C4846">
        <v>48672</v>
      </c>
      <c r="D4846" s="1">
        <v>41269</v>
      </c>
      <c r="E4846" t="s">
        <v>77</v>
      </c>
      <c r="F4846">
        <v>43</v>
      </c>
      <c r="G4846">
        <v>255.7</v>
      </c>
      <c r="H4846">
        <v>0</v>
      </c>
      <c r="I4846" t="s">
        <v>9</v>
      </c>
      <c r="J4846" s="8">
        <v>-35.74</v>
      </c>
      <c r="K4846" s="8">
        <f>IF(Table3[[#This Row],[Return Status]] = "Returned", 0, Table3[[#This Row],[Profit]])</f>
        <v>-35.74</v>
      </c>
      <c r="L4846" s="8" t="str">
        <f>IFERROR(VLOOKUP(Table3[[#This Row],[Order ID]],returns[[Order ID]:[Status]],2,FALSE), "")</f>
        <v/>
      </c>
      <c r="M4846">
        <v>5.81</v>
      </c>
      <c r="N4846">
        <v>3.37</v>
      </c>
      <c r="O4846" t="s">
        <v>126</v>
      </c>
      <c r="P4846" t="s">
        <v>11</v>
      </c>
      <c r="Q4846">
        <v>93422</v>
      </c>
      <c r="R4846" t="s">
        <v>12</v>
      </c>
      <c r="S4846" t="s">
        <v>1976</v>
      </c>
      <c r="T4846" t="e">
        <f>VLOOKUP(Table3[[#This Row],[Region]],managers5[],2,FALSE)</f>
        <v>#N/A</v>
      </c>
      <c r="U4846" t="s">
        <v>1955</v>
      </c>
      <c r="V4846" t="s">
        <v>1959</v>
      </c>
      <c r="W4846" t="s">
        <v>14</v>
      </c>
      <c r="X4846" t="s">
        <v>15</v>
      </c>
      <c r="Y4846" t="s">
        <v>16</v>
      </c>
      <c r="Z4846" t="s">
        <v>57</v>
      </c>
      <c r="AA4846" t="s">
        <v>127</v>
      </c>
      <c r="AB4846" t="s">
        <v>35</v>
      </c>
      <c r="AC4846">
        <v>0.54</v>
      </c>
      <c r="AD4846" s="1">
        <v>41269</v>
      </c>
    </row>
    <row r="4847" spans="1:30" x14ac:dyDescent="0.35">
      <c r="A4847">
        <v>1436</v>
      </c>
      <c r="B4847">
        <v>6837</v>
      </c>
      <c r="C4847">
        <v>48673</v>
      </c>
      <c r="D4847" s="1">
        <v>41025</v>
      </c>
      <c r="E4847" t="s">
        <v>8</v>
      </c>
      <c r="F4847">
        <v>36</v>
      </c>
      <c r="G4847">
        <v>570.14</v>
      </c>
      <c r="H4847">
        <v>0.03</v>
      </c>
      <c r="I4847" t="s">
        <v>9</v>
      </c>
      <c r="J4847" s="8">
        <v>-90.72</v>
      </c>
      <c r="K4847" s="8">
        <f>IF(Table3[[#This Row],[Return Status]] = "Returned", 0, Table3[[#This Row],[Profit]])</f>
        <v>-90.72</v>
      </c>
      <c r="L4847" s="8" t="str">
        <f>IFERROR(VLOOKUP(Table3[[#This Row],[Order ID]],returns[[Order ID]:[Status]],2,FALSE), "")</f>
        <v/>
      </c>
      <c r="M4847">
        <v>15.31</v>
      </c>
      <c r="N4847">
        <v>8.7799999999999994</v>
      </c>
      <c r="O4847" t="s">
        <v>760</v>
      </c>
      <c r="P4847" t="s">
        <v>146</v>
      </c>
      <c r="Q4847">
        <v>83701</v>
      </c>
      <c r="R4847" t="s">
        <v>147</v>
      </c>
      <c r="S4847" t="s">
        <v>1976</v>
      </c>
      <c r="T4847" t="e">
        <f>VLOOKUP(Table3[[#This Row],[Region]],managers5[],2,FALSE)</f>
        <v>#N/A</v>
      </c>
      <c r="U4847" t="s">
        <v>1955</v>
      </c>
      <c r="V4847" t="s">
        <v>1959</v>
      </c>
      <c r="W4847" t="s">
        <v>14</v>
      </c>
      <c r="X4847" t="s">
        <v>24</v>
      </c>
      <c r="Y4847" t="s">
        <v>16</v>
      </c>
      <c r="Z4847" t="s">
        <v>75</v>
      </c>
      <c r="AA4847" t="s">
        <v>1015</v>
      </c>
      <c r="AB4847" t="s">
        <v>19</v>
      </c>
      <c r="AC4847">
        <v>0.56999999999999995</v>
      </c>
      <c r="AD4847" s="1">
        <v>41026</v>
      </c>
    </row>
    <row r="4848" spans="1:30" x14ac:dyDescent="0.35">
      <c r="A4848">
        <v>4833</v>
      </c>
      <c r="B4848">
        <v>927</v>
      </c>
      <c r="C4848">
        <v>6720</v>
      </c>
      <c r="D4848" s="1">
        <v>40430</v>
      </c>
      <c r="E4848" t="s">
        <v>8</v>
      </c>
      <c r="F4848">
        <v>31</v>
      </c>
      <c r="G4848">
        <v>164.62</v>
      </c>
      <c r="H4848">
        <v>0.03</v>
      </c>
      <c r="I4848" t="s">
        <v>9</v>
      </c>
      <c r="J4848" s="8">
        <v>-93.713499999999996</v>
      </c>
      <c r="K4848" s="8">
        <f>IF(Table3[[#This Row],[Return Status]] = "Returned", 0, Table3[[#This Row],[Profit]])</f>
        <v>-93.713499999999996</v>
      </c>
      <c r="L4848" s="8" t="str">
        <f>IFERROR(VLOOKUP(Table3[[#This Row],[Order ID]],returns[[Order ID]:[Status]],2,FALSE), "")</f>
        <v/>
      </c>
      <c r="M4848">
        <v>5.18</v>
      </c>
      <c r="N4848">
        <v>5.74</v>
      </c>
      <c r="O4848" t="s">
        <v>427</v>
      </c>
      <c r="P4848" t="s">
        <v>120</v>
      </c>
      <c r="Q4848">
        <v>36116</v>
      </c>
      <c r="R4848" t="s">
        <v>56</v>
      </c>
      <c r="S4848" t="s">
        <v>1978</v>
      </c>
      <c r="T4848" t="e">
        <f>VLOOKUP(Table3[[#This Row],[Region]],managers5[],2,FALSE)</f>
        <v>#N/A</v>
      </c>
      <c r="U4848" t="s">
        <v>1957</v>
      </c>
      <c r="V4848" t="s">
        <v>1959</v>
      </c>
      <c r="W4848" t="s">
        <v>14</v>
      </c>
      <c r="X4848" t="s">
        <v>24</v>
      </c>
      <c r="Y4848" t="s">
        <v>16</v>
      </c>
      <c r="Z4848" t="s">
        <v>17</v>
      </c>
      <c r="AA4848" t="s">
        <v>1090</v>
      </c>
      <c r="AB4848" t="s">
        <v>19</v>
      </c>
      <c r="AC4848">
        <v>0.36</v>
      </c>
      <c r="AD4848" s="2">
        <v>40431</v>
      </c>
    </row>
    <row r="4849" spans="1:30" x14ac:dyDescent="0.35">
      <c r="A4849">
        <v>273</v>
      </c>
      <c r="B4849">
        <v>6840</v>
      </c>
      <c r="C4849">
        <v>48706</v>
      </c>
      <c r="D4849" s="1">
        <v>41212</v>
      </c>
      <c r="E4849" t="s">
        <v>32</v>
      </c>
      <c r="F4849">
        <v>18</v>
      </c>
      <c r="G4849">
        <v>132.78</v>
      </c>
      <c r="H4849">
        <v>0.09</v>
      </c>
      <c r="I4849" t="s">
        <v>9</v>
      </c>
      <c r="J4849" s="8">
        <v>-130.96</v>
      </c>
      <c r="K4849" s="8">
        <f>IF(Table3[[#This Row],[Return Status]] = "Returned", 0, Table3[[#This Row],[Profit]])</f>
        <v>-130.96</v>
      </c>
      <c r="L4849" s="8" t="str">
        <f>IFERROR(VLOOKUP(Table3[[#This Row],[Order ID]],returns[[Order ID]:[Status]],2,FALSE), "")</f>
        <v/>
      </c>
      <c r="M4849">
        <v>7.28</v>
      </c>
      <c r="N4849">
        <v>11.15</v>
      </c>
      <c r="O4849" t="s">
        <v>462</v>
      </c>
      <c r="P4849" t="s">
        <v>134</v>
      </c>
      <c r="Q4849">
        <v>2451</v>
      </c>
      <c r="R4849" t="s">
        <v>135</v>
      </c>
      <c r="S4849" t="s">
        <v>1979</v>
      </c>
      <c r="T4849" t="e">
        <f>VLOOKUP(Table3[[#This Row],[Region]],managers5[],2,FALSE)</f>
        <v>#N/A</v>
      </c>
      <c r="U4849" t="s">
        <v>1956</v>
      </c>
      <c r="W4849" t="s">
        <v>14</v>
      </c>
      <c r="X4849" t="s">
        <v>15</v>
      </c>
      <c r="Y4849" t="s">
        <v>16</v>
      </c>
      <c r="Z4849" t="s">
        <v>30</v>
      </c>
      <c r="AA4849" t="s">
        <v>222</v>
      </c>
      <c r="AB4849" t="s">
        <v>19</v>
      </c>
      <c r="AC4849">
        <v>0.37</v>
      </c>
      <c r="AD4849" s="1">
        <v>41219</v>
      </c>
    </row>
    <row r="4850" spans="1:30" x14ac:dyDescent="0.35">
      <c r="A4850">
        <v>290</v>
      </c>
      <c r="B4850">
        <v>6839</v>
      </c>
      <c r="C4850">
        <v>48706</v>
      </c>
      <c r="D4850" s="1">
        <v>41212</v>
      </c>
      <c r="E4850" t="s">
        <v>32</v>
      </c>
      <c r="F4850">
        <v>28</v>
      </c>
      <c r="G4850">
        <v>31.2</v>
      </c>
      <c r="H4850">
        <v>0.09</v>
      </c>
      <c r="I4850" t="s">
        <v>9</v>
      </c>
      <c r="J4850" s="8">
        <v>-2.81</v>
      </c>
      <c r="K4850" s="8">
        <f>IF(Table3[[#This Row],[Return Status]] = "Returned", 0, Table3[[#This Row],[Profit]])</f>
        <v>-2.81</v>
      </c>
      <c r="L4850" s="8" t="str">
        <f>IFERROR(VLOOKUP(Table3[[#This Row],[Order ID]],returns[[Order ID]:[Status]],2,FALSE), "")</f>
        <v/>
      </c>
      <c r="M4850">
        <v>1.1399999999999999</v>
      </c>
      <c r="N4850">
        <v>0.7</v>
      </c>
      <c r="O4850" t="s">
        <v>462</v>
      </c>
      <c r="P4850" t="s">
        <v>79</v>
      </c>
      <c r="Q4850">
        <v>8360</v>
      </c>
      <c r="R4850" t="s">
        <v>37</v>
      </c>
      <c r="S4850" t="s">
        <v>1979</v>
      </c>
      <c r="T4850" t="e">
        <f>VLOOKUP(Table3[[#This Row],[Region]],managers5[],2,FALSE)</f>
        <v>#N/A</v>
      </c>
      <c r="U4850" t="s">
        <v>1956</v>
      </c>
      <c r="W4850" t="s">
        <v>14</v>
      </c>
      <c r="X4850" t="s">
        <v>15</v>
      </c>
      <c r="Y4850" t="s">
        <v>16</v>
      </c>
      <c r="Z4850" t="s">
        <v>57</v>
      </c>
      <c r="AA4850" t="s">
        <v>227</v>
      </c>
      <c r="AB4850" t="s">
        <v>35</v>
      </c>
      <c r="AC4850">
        <v>0.38</v>
      </c>
      <c r="AD4850" s="1">
        <v>41216</v>
      </c>
    </row>
    <row r="4851" spans="1:30" x14ac:dyDescent="0.35">
      <c r="A4851">
        <v>2806</v>
      </c>
      <c r="B4851">
        <v>6841</v>
      </c>
      <c r="C4851">
        <v>48709</v>
      </c>
      <c r="D4851" s="1">
        <v>40783</v>
      </c>
      <c r="E4851" t="s">
        <v>77</v>
      </c>
      <c r="F4851">
        <v>17</v>
      </c>
      <c r="G4851">
        <v>47.12</v>
      </c>
      <c r="H4851">
        <v>0.01</v>
      </c>
      <c r="I4851" t="s">
        <v>9</v>
      </c>
      <c r="J4851" s="8">
        <v>-47.01</v>
      </c>
      <c r="K4851" s="8">
        <f>IF(Table3[[#This Row],[Return Status]] = "Returned", 0, Table3[[#This Row],[Profit]])</f>
        <v>-47.01</v>
      </c>
      <c r="L4851" s="8" t="str">
        <f>IFERROR(VLOOKUP(Table3[[#This Row],[Order ID]],returns[[Order ID]:[Status]],2,FALSE), "")</f>
        <v/>
      </c>
      <c r="M4851">
        <v>2.52</v>
      </c>
      <c r="N4851">
        <v>4.28</v>
      </c>
      <c r="O4851" t="s">
        <v>486</v>
      </c>
      <c r="P4851" t="s">
        <v>11</v>
      </c>
      <c r="Q4851">
        <v>94044</v>
      </c>
      <c r="R4851" t="s">
        <v>12</v>
      </c>
      <c r="S4851" t="s">
        <v>1976</v>
      </c>
      <c r="T4851" t="e">
        <f>VLOOKUP(Table3[[#This Row],[Region]],managers5[],2,FALSE)</f>
        <v>#N/A</v>
      </c>
      <c r="U4851" t="s">
        <v>1955</v>
      </c>
      <c r="V4851" t="s">
        <v>1959</v>
      </c>
      <c r="W4851" t="s">
        <v>14</v>
      </c>
      <c r="X4851" t="s">
        <v>71</v>
      </c>
      <c r="Y4851" t="s">
        <v>16</v>
      </c>
      <c r="Z4851" t="s">
        <v>106</v>
      </c>
      <c r="AA4851" t="s">
        <v>428</v>
      </c>
      <c r="AB4851" t="s">
        <v>35</v>
      </c>
      <c r="AC4851">
        <v>0.44</v>
      </c>
      <c r="AD4851" s="1">
        <v>40785</v>
      </c>
    </row>
    <row r="4852" spans="1:30" x14ac:dyDescent="0.35">
      <c r="A4852">
        <v>1477</v>
      </c>
      <c r="B4852">
        <v>6843</v>
      </c>
      <c r="C4852">
        <v>48742</v>
      </c>
      <c r="D4852" s="1">
        <v>41016</v>
      </c>
      <c r="E4852" t="s">
        <v>8</v>
      </c>
      <c r="F4852">
        <v>42</v>
      </c>
      <c r="G4852">
        <v>825.63</v>
      </c>
      <c r="H4852">
        <v>0.03</v>
      </c>
      <c r="I4852" t="s">
        <v>9</v>
      </c>
      <c r="J4852" s="8">
        <v>379.73750000000001</v>
      </c>
      <c r="K4852" s="8">
        <f>IF(Table3[[#This Row],[Return Status]] = "Returned", 0, Table3[[#This Row],[Profit]])</f>
        <v>379.73750000000001</v>
      </c>
      <c r="L4852" s="8" t="str">
        <f>IFERROR(VLOOKUP(Table3[[#This Row],[Order ID]],returns[[Order ID]:[Status]],2,FALSE), "")</f>
        <v/>
      </c>
      <c r="M4852">
        <v>18.940000000000001</v>
      </c>
      <c r="N4852">
        <v>1.49</v>
      </c>
      <c r="O4852" t="s">
        <v>1326</v>
      </c>
      <c r="P4852" t="s">
        <v>146</v>
      </c>
      <c r="Q4852">
        <v>83701</v>
      </c>
      <c r="R4852" t="s">
        <v>147</v>
      </c>
      <c r="S4852" t="s">
        <v>1976</v>
      </c>
      <c r="T4852" t="e">
        <f>VLOOKUP(Table3[[#This Row],[Region]],managers5[],2,FALSE)</f>
        <v>#N/A</v>
      </c>
      <c r="U4852" t="s">
        <v>1955</v>
      </c>
      <c r="V4852" t="s">
        <v>1959</v>
      </c>
      <c r="W4852" t="s">
        <v>14</v>
      </c>
      <c r="X4852" t="s">
        <v>39</v>
      </c>
      <c r="Y4852" t="s">
        <v>16</v>
      </c>
      <c r="Z4852" t="s">
        <v>17</v>
      </c>
      <c r="AA4852" t="s">
        <v>192</v>
      </c>
      <c r="AB4852" t="s">
        <v>19</v>
      </c>
      <c r="AC4852">
        <v>0.35</v>
      </c>
      <c r="AD4852" s="1">
        <v>41018</v>
      </c>
    </row>
    <row r="4853" spans="1:30" x14ac:dyDescent="0.35">
      <c r="A4853">
        <v>8283</v>
      </c>
      <c r="B4853">
        <v>6849</v>
      </c>
      <c r="C4853">
        <v>48773</v>
      </c>
      <c r="D4853" s="1">
        <v>39828</v>
      </c>
      <c r="E4853" t="s">
        <v>20</v>
      </c>
      <c r="F4853">
        <v>7</v>
      </c>
      <c r="G4853">
        <v>51.27</v>
      </c>
      <c r="H4853">
        <v>0.06</v>
      </c>
      <c r="I4853" t="s">
        <v>9</v>
      </c>
      <c r="J4853" s="8">
        <v>3.27</v>
      </c>
      <c r="K4853" s="8">
        <f>IF(Table3[[#This Row],[Return Status]] = "Returned", 0, Table3[[#This Row],[Profit]])</f>
        <v>0</v>
      </c>
      <c r="L4853" s="8" t="str">
        <f>IFERROR(VLOOKUP(Table3[[#This Row],[Order ID]],returns[[Order ID]:[Status]],2,FALSE), "")</f>
        <v>Returned</v>
      </c>
      <c r="M4853">
        <v>7.04</v>
      </c>
      <c r="N4853">
        <v>2.17</v>
      </c>
      <c r="O4853" t="s">
        <v>1207</v>
      </c>
      <c r="P4853" t="s">
        <v>79</v>
      </c>
      <c r="Q4853">
        <v>15122</v>
      </c>
      <c r="R4853" t="s">
        <v>37</v>
      </c>
      <c r="S4853" t="s">
        <v>1979</v>
      </c>
      <c r="T4853" t="e">
        <f>VLOOKUP(Table3[[#This Row],[Region]],managers5[],2,FALSE)</f>
        <v>#N/A</v>
      </c>
      <c r="U4853" t="s">
        <v>1956</v>
      </c>
      <c r="W4853" t="s">
        <v>14</v>
      </c>
      <c r="X4853" t="s">
        <v>15</v>
      </c>
      <c r="Y4853" t="s">
        <v>16</v>
      </c>
      <c r="Z4853" t="s">
        <v>30</v>
      </c>
      <c r="AA4853" t="s">
        <v>1784</v>
      </c>
      <c r="AB4853" t="s">
        <v>35</v>
      </c>
      <c r="AC4853">
        <v>0.38</v>
      </c>
      <c r="AD4853" s="2">
        <v>39830</v>
      </c>
    </row>
    <row r="4854" spans="1:30" x14ac:dyDescent="0.35">
      <c r="A4854">
        <v>819</v>
      </c>
      <c r="B4854">
        <v>6850</v>
      </c>
      <c r="C4854">
        <v>48774</v>
      </c>
      <c r="D4854" s="1">
        <v>41130</v>
      </c>
      <c r="E4854" t="s">
        <v>77</v>
      </c>
      <c r="F4854">
        <v>31</v>
      </c>
      <c r="G4854">
        <v>7323.78</v>
      </c>
      <c r="H4854">
        <v>0.04</v>
      </c>
      <c r="I4854" t="s">
        <v>49</v>
      </c>
      <c r="J4854" s="8">
        <v>573.54999999999995</v>
      </c>
      <c r="K4854" s="8">
        <f>IF(Table3[[#This Row],[Return Status]] = "Returned", 0, Table3[[#This Row],[Profit]])</f>
        <v>573.54999999999995</v>
      </c>
      <c r="L4854" s="8" t="str">
        <f>IFERROR(VLOOKUP(Table3[[#This Row],[Order ID]],returns[[Order ID]:[Status]],2,FALSE), "")</f>
        <v/>
      </c>
      <c r="M4854">
        <v>243.98</v>
      </c>
      <c r="N4854">
        <v>62.94</v>
      </c>
      <c r="O4854" t="s">
        <v>969</v>
      </c>
      <c r="P4854" t="s">
        <v>79</v>
      </c>
      <c r="Q4854">
        <v>10573</v>
      </c>
      <c r="R4854" t="s">
        <v>37</v>
      </c>
      <c r="S4854" t="s">
        <v>1979</v>
      </c>
      <c r="T4854" t="e">
        <f>VLOOKUP(Table3[[#This Row],[Region]],managers5[],2,FALSE)</f>
        <v>#N/A</v>
      </c>
      <c r="U4854" t="s">
        <v>1956</v>
      </c>
      <c r="W4854" t="s">
        <v>14</v>
      </c>
      <c r="X4854" t="s">
        <v>15</v>
      </c>
      <c r="Y4854" t="s">
        <v>50</v>
      </c>
      <c r="Z4854" t="s">
        <v>72</v>
      </c>
      <c r="AA4854" t="s">
        <v>970</v>
      </c>
      <c r="AB4854" t="s">
        <v>74</v>
      </c>
      <c r="AC4854">
        <v>0.56999999999999995</v>
      </c>
      <c r="AD4854" s="1">
        <v>41132</v>
      </c>
    </row>
    <row r="4855" spans="1:30" x14ac:dyDescent="0.35">
      <c r="A4855">
        <v>6899</v>
      </c>
      <c r="B4855">
        <v>6851</v>
      </c>
      <c r="C4855">
        <v>48775</v>
      </c>
      <c r="D4855" s="1">
        <v>40062</v>
      </c>
      <c r="E4855" t="s">
        <v>32</v>
      </c>
      <c r="F4855">
        <v>17</v>
      </c>
      <c r="G4855">
        <v>108.11</v>
      </c>
      <c r="H4855">
        <v>0.09</v>
      </c>
      <c r="I4855" t="s">
        <v>9</v>
      </c>
      <c r="J4855" s="8">
        <v>-62.23</v>
      </c>
      <c r="K4855" s="8">
        <f>IF(Table3[[#This Row],[Return Status]] = "Returned", 0, Table3[[#This Row],[Profit]])</f>
        <v>0</v>
      </c>
      <c r="L4855" s="8" t="str">
        <f>IFERROR(VLOOKUP(Table3[[#This Row],[Order ID]],returns[[Order ID]:[Status]],2,FALSE), "")</f>
        <v>Returned</v>
      </c>
      <c r="M4855">
        <v>6.48</v>
      </c>
      <c r="N4855">
        <v>6.86</v>
      </c>
      <c r="O4855" t="s">
        <v>1362</v>
      </c>
      <c r="P4855" t="s">
        <v>142</v>
      </c>
      <c r="Q4855">
        <v>84067</v>
      </c>
      <c r="R4855" t="s">
        <v>143</v>
      </c>
      <c r="S4855" t="s">
        <v>1976</v>
      </c>
      <c r="T4855" t="e">
        <f>VLOOKUP(Table3[[#This Row],[Region]],managers5[],2,FALSE)</f>
        <v>#N/A</v>
      </c>
      <c r="U4855" t="s">
        <v>1955</v>
      </c>
      <c r="V4855" t="s">
        <v>1959</v>
      </c>
      <c r="W4855" t="s">
        <v>14</v>
      </c>
      <c r="X4855" t="s">
        <v>71</v>
      </c>
      <c r="Y4855" t="s">
        <v>16</v>
      </c>
      <c r="Z4855" t="s">
        <v>30</v>
      </c>
      <c r="AA4855" t="s">
        <v>1505</v>
      </c>
      <c r="AB4855" t="s">
        <v>19</v>
      </c>
      <c r="AC4855">
        <v>0.37</v>
      </c>
      <c r="AD4855" s="2">
        <v>40064</v>
      </c>
    </row>
    <row r="4856" spans="1:30" x14ac:dyDescent="0.35">
      <c r="A4856">
        <v>421</v>
      </c>
      <c r="B4856">
        <v>6853</v>
      </c>
      <c r="C4856">
        <v>48801</v>
      </c>
      <c r="D4856" s="1">
        <v>41195</v>
      </c>
      <c r="E4856" t="s">
        <v>77</v>
      </c>
      <c r="F4856">
        <v>43</v>
      </c>
      <c r="G4856">
        <v>2387.61</v>
      </c>
      <c r="H4856">
        <v>0.01</v>
      </c>
      <c r="I4856" t="s">
        <v>9</v>
      </c>
      <c r="J4856" s="8">
        <v>527.13</v>
      </c>
      <c r="K4856" s="8">
        <f>IF(Table3[[#This Row],[Return Status]] = "Returned", 0, Table3[[#This Row],[Profit]])</f>
        <v>527.13</v>
      </c>
      <c r="L4856" s="8" t="str">
        <f>IFERROR(VLOOKUP(Table3[[#This Row],[Order ID]],returns[[Order ID]:[Status]],2,FALSE), "")</f>
        <v/>
      </c>
      <c r="M4856">
        <v>54.2</v>
      </c>
      <c r="N4856">
        <v>11.1</v>
      </c>
      <c r="O4856" t="s">
        <v>627</v>
      </c>
      <c r="P4856" t="s">
        <v>97</v>
      </c>
      <c r="Q4856">
        <v>97301</v>
      </c>
      <c r="R4856" t="s">
        <v>98</v>
      </c>
      <c r="S4856" t="s">
        <v>1976</v>
      </c>
      <c r="T4856" t="e">
        <f>VLOOKUP(Table3[[#This Row],[Region]],managers5[],2,FALSE)</f>
        <v>#N/A</v>
      </c>
      <c r="U4856" t="s">
        <v>1955</v>
      </c>
      <c r="V4856" t="s">
        <v>1959</v>
      </c>
      <c r="W4856" t="s">
        <v>14</v>
      </c>
      <c r="X4856" t="s">
        <v>24</v>
      </c>
      <c r="Y4856" t="s">
        <v>50</v>
      </c>
      <c r="Z4856" t="s">
        <v>61</v>
      </c>
      <c r="AA4856" t="s">
        <v>628</v>
      </c>
      <c r="AB4856" t="s">
        <v>69</v>
      </c>
      <c r="AC4856">
        <v>0.64</v>
      </c>
      <c r="AD4856" s="1">
        <v>41195</v>
      </c>
    </row>
    <row r="4857" spans="1:30" x14ac:dyDescent="0.35">
      <c r="A4857">
        <v>259</v>
      </c>
      <c r="B4857">
        <v>6854</v>
      </c>
      <c r="C4857">
        <v>48803</v>
      </c>
      <c r="D4857" s="1">
        <v>41222</v>
      </c>
      <c r="E4857" t="s">
        <v>41</v>
      </c>
      <c r="F4857">
        <v>19</v>
      </c>
      <c r="G4857">
        <v>200.41</v>
      </c>
      <c r="H4857">
        <v>0.05</v>
      </c>
      <c r="I4857" t="s">
        <v>9</v>
      </c>
      <c r="J4857" s="8">
        <v>-23.65</v>
      </c>
      <c r="K4857" s="8">
        <f>IF(Table3[[#This Row],[Return Status]] = "Returned", 0, Table3[[#This Row],[Profit]])</f>
        <v>-23.65</v>
      </c>
      <c r="L4857" s="8" t="str">
        <f>IFERROR(VLOOKUP(Table3[[#This Row],[Order ID]],returns[[Order ID]:[Status]],2,FALSE), "")</f>
        <v/>
      </c>
      <c r="M4857">
        <v>10.23</v>
      </c>
      <c r="N4857">
        <v>4.68</v>
      </c>
      <c r="O4857" t="s">
        <v>441</v>
      </c>
      <c r="P4857" t="s">
        <v>22</v>
      </c>
      <c r="Q4857">
        <v>80030</v>
      </c>
      <c r="R4857" t="s">
        <v>23</v>
      </c>
      <c r="S4857" t="s">
        <v>1976</v>
      </c>
      <c r="T4857" t="e">
        <f>VLOOKUP(Table3[[#This Row],[Region]],managers5[],2,FALSE)</f>
        <v>#N/A</v>
      </c>
      <c r="U4857" t="s">
        <v>1955</v>
      </c>
      <c r="V4857" t="s">
        <v>1959</v>
      </c>
      <c r="W4857" t="s">
        <v>14</v>
      </c>
      <c r="X4857" t="s">
        <v>24</v>
      </c>
      <c r="Y4857" t="s">
        <v>16</v>
      </c>
      <c r="Z4857" t="s">
        <v>67</v>
      </c>
      <c r="AA4857" t="s">
        <v>442</v>
      </c>
      <c r="AB4857" t="s">
        <v>109</v>
      </c>
      <c r="AC4857">
        <v>0.59</v>
      </c>
      <c r="AD4857" s="1">
        <v>41223</v>
      </c>
    </row>
    <row r="4858" spans="1:30" x14ac:dyDescent="0.35">
      <c r="A4858">
        <v>5583</v>
      </c>
      <c r="B4858">
        <v>6855</v>
      </c>
      <c r="C4858">
        <v>48832</v>
      </c>
      <c r="D4858" s="1">
        <v>40303</v>
      </c>
      <c r="E4858" t="s">
        <v>77</v>
      </c>
      <c r="F4858">
        <v>48</v>
      </c>
      <c r="G4858">
        <v>4480.8900000000003</v>
      </c>
      <c r="H4858">
        <v>0.02</v>
      </c>
      <c r="I4858" t="s">
        <v>49</v>
      </c>
      <c r="J4858" s="8">
        <v>195.04</v>
      </c>
      <c r="K4858" s="8">
        <f>IF(Table3[[#This Row],[Return Status]] = "Returned", 0, Table3[[#This Row],[Profit]])</f>
        <v>195.04</v>
      </c>
      <c r="L4858" s="8" t="str">
        <f>IFERROR(VLOOKUP(Table3[[#This Row],[Order ID]],returns[[Order ID]:[Status]],2,FALSE), "")</f>
        <v/>
      </c>
      <c r="M4858">
        <v>90.98</v>
      </c>
      <c r="N4858">
        <v>30</v>
      </c>
      <c r="O4858" t="s">
        <v>173</v>
      </c>
      <c r="P4858" t="s">
        <v>11</v>
      </c>
      <c r="Q4858">
        <v>94583</v>
      </c>
      <c r="R4858" t="s">
        <v>12</v>
      </c>
      <c r="S4858" t="s">
        <v>1976</v>
      </c>
      <c r="T4858" t="e">
        <f>VLOOKUP(Table3[[#This Row],[Region]],managers5[],2,FALSE)</f>
        <v>#N/A</v>
      </c>
      <c r="U4858" t="s">
        <v>1955</v>
      </c>
      <c r="V4858" t="s">
        <v>1959</v>
      </c>
      <c r="W4858" t="s">
        <v>14</v>
      </c>
      <c r="X4858" t="s">
        <v>15</v>
      </c>
      <c r="Y4858" t="s">
        <v>50</v>
      </c>
      <c r="Z4858" t="s">
        <v>72</v>
      </c>
      <c r="AA4858" t="s">
        <v>157</v>
      </c>
      <c r="AB4858" t="s">
        <v>74</v>
      </c>
      <c r="AC4858">
        <v>0.61</v>
      </c>
      <c r="AD4858" s="2">
        <v>40303</v>
      </c>
    </row>
    <row r="4859" spans="1:30" x14ac:dyDescent="0.35">
      <c r="A4859">
        <v>8098</v>
      </c>
      <c r="B4859">
        <v>6856</v>
      </c>
      <c r="C4859">
        <v>48836</v>
      </c>
      <c r="D4859" s="1">
        <v>39858</v>
      </c>
      <c r="E4859" t="s">
        <v>41</v>
      </c>
      <c r="F4859">
        <v>8</v>
      </c>
      <c r="G4859">
        <v>2651.21</v>
      </c>
      <c r="H4859">
        <v>0.09</v>
      </c>
      <c r="I4859" t="s">
        <v>49</v>
      </c>
      <c r="J4859" s="8">
        <v>-93.849999999999895</v>
      </c>
      <c r="K4859" s="8">
        <f>IF(Table3[[#This Row],[Return Status]] = "Returned", 0, Table3[[#This Row],[Profit]])</f>
        <v>-93.849999999999895</v>
      </c>
      <c r="L4859" s="8" t="str">
        <f>IFERROR(VLOOKUP(Table3[[#This Row],[Order ID]],returns[[Order ID]:[Status]],2,FALSE), "")</f>
        <v/>
      </c>
      <c r="M4859">
        <v>348.21</v>
      </c>
      <c r="N4859">
        <v>40.19</v>
      </c>
      <c r="O4859" t="s">
        <v>786</v>
      </c>
      <c r="P4859" t="s">
        <v>11</v>
      </c>
      <c r="Q4859">
        <v>92627</v>
      </c>
      <c r="R4859" t="s">
        <v>12</v>
      </c>
      <c r="S4859" t="s">
        <v>1976</v>
      </c>
      <c r="T4859" t="e">
        <f>VLOOKUP(Table3[[#This Row],[Region]],managers5[],2,FALSE)</f>
        <v>#N/A</v>
      </c>
      <c r="U4859" t="s">
        <v>1955</v>
      </c>
      <c r="V4859" t="s">
        <v>1959</v>
      </c>
      <c r="W4859" t="s">
        <v>14</v>
      </c>
      <c r="X4859" t="s">
        <v>24</v>
      </c>
      <c r="Y4859" t="s">
        <v>50</v>
      </c>
      <c r="Z4859" t="s">
        <v>51</v>
      </c>
      <c r="AA4859" t="s">
        <v>793</v>
      </c>
      <c r="AB4859" t="s">
        <v>53</v>
      </c>
      <c r="AC4859">
        <v>0.62</v>
      </c>
      <c r="AD4859" s="2">
        <v>39860</v>
      </c>
    </row>
    <row r="4860" spans="1:30" x14ac:dyDescent="0.35">
      <c r="A4860">
        <v>267</v>
      </c>
      <c r="B4860">
        <v>4444</v>
      </c>
      <c r="C4860">
        <v>31681</v>
      </c>
      <c r="D4860" s="1">
        <v>41220</v>
      </c>
      <c r="E4860" t="s">
        <v>8</v>
      </c>
      <c r="F4860">
        <v>38</v>
      </c>
      <c r="G4860">
        <v>212.12</v>
      </c>
      <c r="H4860">
        <v>0.02</v>
      </c>
      <c r="I4860" t="s">
        <v>9</v>
      </c>
      <c r="J4860" s="8">
        <v>-93.78</v>
      </c>
      <c r="K4860" s="8">
        <f>IF(Table3[[#This Row],[Return Status]] = "Returned", 0, Table3[[#This Row],[Profit]])</f>
        <v>-93.78</v>
      </c>
      <c r="L4860" s="8" t="str">
        <f>IFERROR(VLOOKUP(Table3[[#This Row],[Order ID]],returns[[Order ID]:[Status]],2,FALSE), "")</f>
        <v/>
      </c>
      <c r="M4860">
        <v>5.28</v>
      </c>
      <c r="N4860">
        <v>5.66</v>
      </c>
      <c r="O4860" t="s">
        <v>451</v>
      </c>
      <c r="P4860" t="s">
        <v>90</v>
      </c>
      <c r="Q4860">
        <v>72032</v>
      </c>
      <c r="R4860" t="s">
        <v>56</v>
      </c>
      <c r="S4860" t="s">
        <v>1978</v>
      </c>
      <c r="T4860" t="e">
        <f>VLOOKUP(Table3[[#This Row],[Region]],managers5[],2,FALSE)</f>
        <v>#N/A</v>
      </c>
      <c r="U4860" t="s">
        <v>1957</v>
      </c>
      <c r="V4860" t="s">
        <v>1959</v>
      </c>
      <c r="W4860" t="s">
        <v>14</v>
      </c>
      <c r="X4860" t="s">
        <v>71</v>
      </c>
      <c r="Y4860" t="s">
        <v>16</v>
      </c>
      <c r="Z4860" t="s">
        <v>30</v>
      </c>
      <c r="AA4860" t="s">
        <v>452</v>
      </c>
      <c r="AB4860" t="s">
        <v>19</v>
      </c>
      <c r="AC4860">
        <v>0.4</v>
      </c>
      <c r="AD4860" s="1">
        <v>41221</v>
      </c>
    </row>
    <row r="4861" spans="1:30" x14ac:dyDescent="0.35">
      <c r="A4861">
        <v>5677</v>
      </c>
      <c r="B4861">
        <v>3241</v>
      </c>
      <c r="C4861">
        <v>23232</v>
      </c>
      <c r="D4861" s="1">
        <v>40284</v>
      </c>
      <c r="E4861" t="s">
        <v>77</v>
      </c>
      <c r="F4861">
        <v>20</v>
      </c>
      <c r="G4861">
        <v>140.31</v>
      </c>
      <c r="H4861">
        <v>0.06</v>
      </c>
      <c r="I4861" t="s">
        <v>9</v>
      </c>
      <c r="J4861" s="8">
        <v>-94.11</v>
      </c>
      <c r="K4861" s="8">
        <f>IF(Table3[[#This Row],[Return Status]] = "Returned", 0, Table3[[#This Row],[Profit]])</f>
        <v>-94.11</v>
      </c>
      <c r="L4861" s="8" t="str">
        <f>IFERROR(VLOOKUP(Table3[[#This Row],[Order ID]],returns[[Order ID]:[Status]],2,FALSE), "")</f>
        <v/>
      </c>
      <c r="M4861">
        <v>6.48</v>
      </c>
      <c r="N4861">
        <v>8.74</v>
      </c>
      <c r="O4861" t="s">
        <v>760</v>
      </c>
      <c r="P4861" t="s">
        <v>331</v>
      </c>
      <c r="Q4861">
        <v>33023</v>
      </c>
      <c r="R4861" t="s">
        <v>56</v>
      </c>
      <c r="S4861" t="s">
        <v>1978</v>
      </c>
      <c r="T4861" t="e">
        <f>VLOOKUP(Table3[[#This Row],[Region]],managers5[],2,FALSE)</f>
        <v>#N/A</v>
      </c>
      <c r="U4861" t="s">
        <v>1957</v>
      </c>
      <c r="V4861" t="s">
        <v>1959</v>
      </c>
      <c r="W4861" t="s">
        <v>14</v>
      </c>
      <c r="X4861" t="s">
        <v>24</v>
      </c>
      <c r="Y4861" t="s">
        <v>16</v>
      </c>
      <c r="Z4861" t="s">
        <v>30</v>
      </c>
      <c r="AA4861" t="s">
        <v>1080</v>
      </c>
      <c r="AB4861" t="s">
        <v>19</v>
      </c>
      <c r="AC4861">
        <v>0.36</v>
      </c>
      <c r="AD4861" s="2">
        <v>40284</v>
      </c>
    </row>
    <row r="4862" spans="1:30" x14ac:dyDescent="0.35">
      <c r="A4862">
        <v>1687</v>
      </c>
      <c r="B4862">
        <v>6993</v>
      </c>
      <c r="C4862">
        <v>49953</v>
      </c>
      <c r="D4862" s="1">
        <v>40985</v>
      </c>
      <c r="E4862" t="s">
        <v>8</v>
      </c>
      <c r="F4862">
        <v>36</v>
      </c>
      <c r="G4862">
        <v>242.13</v>
      </c>
      <c r="H4862">
        <v>0.09</v>
      </c>
      <c r="I4862" t="s">
        <v>33</v>
      </c>
      <c r="J4862" s="8">
        <v>-94.74</v>
      </c>
      <c r="K4862" s="8">
        <f>IF(Table3[[#This Row],[Return Status]] = "Returned", 0, Table3[[#This Row],[Profit]])</f>
        <v>-94.74</v>
      </c>
      <c r="L4862" s="8" t="str">
        <f>IFERROR(VLOOKUP(Table3[[#This Row],[Order ID]],returns[[Order ID]:[Status]],2,FALSE), "")</f>
        <v/>
      </c>
      <c r="M4862">
        <v>6.48</v>
      </c>
      <c r="N4862">
        <v>6.6</v>
      </c>
      <c r="O4862" t="s">
        <v>776</v>
      </c>
      <c r="P4862" t="s">
        <v>589</v>
      </c>
      <c r="Q4862">
        <v>37064</v>
      </c>
      <c r="R4862" t="s">
        <v>44</v>
      </c>
      <c r="S4862" t="s">
        <v>1978</v>
      </c>
      <c r="T4862" t="e">
        <f>VLOOKUP(Table3[[#This Row],[Region]],managers5[],2,FALSE)</f>
        <v>#N/A</v>
      </c>
      <c r="U4862" t="s">
        <v>1957</v>
      </c>
      <c r="V4862" t="s">
        <v>1959</v>
      </c>
      <c r="W4862" t="s">
        <v>14</v>
      </c>
      <c r="X4862" t="s">
        <v>24</v>
      </c>
      <c r="Y4862" t="s">
        <v>16</v>
      </c>
      <c r="Z4862" t="s">
        <v>30</v>
      </c>
      <c r="AA4862" t="s">
        <v>1044</v>
      </c>
      <c r="AB4862" t="s">
        <v>19</v>
      </c>
      <c r="AC4862">
        <v>0.37</v>
      </c>
      <c r="AD4862" s="1">
        <v>40985</v>
      </c>
    </row>
    <row r="4863" spans="1:30" x14ac:dyDescent="0.35">
      <c r="A4863">
        <v>1169</v>
      </c>
      <c r="B4863">
        <v>3267</v>
      </c>
      <c r="C4863">
        <v>23363</v>
      </c>
      <c r="D4863" s="1">
        <v>41058</v>
      </c>
      <c r="E4863" t="s">
        <v>32</v>
      </c>
      <c r="F4863">
        <v>46</v>
      </c>
      <c r="G4863">
        <v>241.81</v>
      </c>
      <c r="H4863">
        <v>0.02</v>
      </c>
      <c r="I4863" t="s">
        <v>9</v>
      </c>
      <c r="J4863" s="8">
        <v>-94.828999999999994</v>
      </c>
      <c r="K4863" s="8">
        <f>IF(Table3[[#This Row],[Return Status]] = "Returned", 0, Table3[[#This Row],[Profit]])</f>
        <v>-94.828999999999994</v>
      </c>
      <c r="L4863" s="8" t="str">
        <f>IFERROR(VLOOKUP(Table3[[#This Row],[Order ID]],returns[[Order ID]:[Status]],2,FALSE), "")</f>
        <v/>
      </c>
      <c r="M4863">
        <v>4.91</v>
      </c>
      <c r="N4863">
        <v>4.97</v>
      </c>
      <c r="O4863" t="s">
        <v>1188</v>
      </c>
      <c r="P4863" t="s">
        <v>43</v>
      </c>
      <c r="Q4863">
        <v>37042</v>
      </c>
      <c r="R4863" t="s">
        <v>44</v>
      </c>
      <c r="S4863" t="s">
        <v>1978</v>
      </c>
      <c r="T4863" t="e">
        <f>VLOOKUP(Table3[[#This Row],[Region]],managers5[],2,FALSE)</f>
        <v>#N/A</v>
      </c>
      <c r="U4863" t="s">
        <v>1957</v>
      </c>
      <c r="V4863" t="s">
        <v>1959</v>
      </c>
      <c r="W4863" t="s">
        <v>14</v>
      </c>
      <c r="X4863" t="s">
        <v>71</v>
      </c>
      <c r="Y4863" t="s">
        <v>16</v>
      </c>
      <c r="Z4863" t="s">
        <v>17</v>
      </c>
      <c r="AA4863" t="s">
        <v>620</v>
      </c>
      <c r="AB4863" t="s">
        <v>19</v>
      </c>
      <c r="AC4863">
        <v>0.38</v>
      </c>
      <c r="AD4863" s="1">
        <v>41065</v>
      </c>
    </row>
    <row r="4864" spans="1:30" x14ac:dyDescent="0.35">
      <c r="A4864">
        <v>3641</v>
      </c>
      <c r="B4864">
        <v>7785</v>
      </c>
      <c r="C4864">
        <v>55686</v>
      </c>
      <c r="D4864" s="1">
        <v>40627</v>
      </c>
      <c r="E4864" t="s">
        <v>41</v>
      </c>
      <c r="F4864">
        <v>2</v>
      </c>
      <c r="G4864">
        <v>162.49</v>
      </c>
      <c r="H4864">
        <v>0.03</v>
      </c>
      <c r="I4864" t="s">
        <v>9</v>
      </c>
      <c r="J4864" s="8">
        <v>-94.83</v>
      </c>
      <c r="K4864" s="8">
        <f>IF(Table3[[#This Row],[Return Status]] = "Returned", 0, Table3[[#This Row],[Profit]])</f>
        <v>-94.83</v>
      </c>
      <c r="L4864" s="8" t="str">
        <f>IFERROR(VLOOKUP(Table3[[#This Row],[Order ID]],returns[[Order ID]:[Status]],2,FALSE), "")</f>
        <v/>
      </c>
      <c r="M4864">
        <v>81.319999999999993</v>
      </c>
      <c r="N4864">
        <v>0.99</v>
      </c>
      <c r="O4864" t="s">
        <v>833</v>
      </c>
      <c r="P4864" t="s">
        <v>645</v>
      </c>
      <c r="Q4864">
        <v>70458</v>
      </c>
      <c r="R4864" t="s">
        <v>65</v>
      </c>
      <c r="S4864" t="s">
        <v>1978</v>
      </c>
      <c r="T4864" t="e">
        <f>VLOOKUP(Table3[[#This Row],[Region]],managers5[],2,FALSE)</f>
        <v>#N/A</v>
      </c>
      <c r="U4864" t="s">
        <v>1957</v>
      </c>
      <c r="V4864" t="s">
        <v>1959</v>
      </c>
      <c r="W4864" t="s">
        <v>14</v>
      </c>
      <c r="X4864" t="s">
        <v>71</v>
      </c>
      <c r="Y4864" t="s">
        <v>16</v>
      </c>
      <c r="Z4864" t="s">
        <v>83</v>
      </c>
      <c r="AA4864" t="s">
        <v>1748</v>
      </c>
      <c r="AB4864" t="s">
        <v>19</v>
      </c>
      <c r="AC4864">
        <v>0.56999999999999995</v>
      </c>
      <c r="AD4864" s="1">
        <v>40630</v>
      </c>
    </row>
    <row r="4865" spans="1:30" x14ac:dyDescent="0.35">
      <c r="A4865">
        <v>4853</v>
      </c>
      <c r="B4865">
        <v>8144</v>
      </c>
      <c r="C4865">
        <v>58241</v>
      </c>
      <c r="D4865" s="1">
        <v>40428</v>
      </c>
      <c r="E4865" t="s">
        <v>41</v>
      </c>
      <c r="F4865">
        <v>36</v>
      </c>
      <c r="G4865">
        <v>475.92</v>
      </c>
      <c r="H4865">
        <v>0.05</v>
      </c>
      <c r="I4865" t="s">
        <v>9</v>
      </c>
      <c r="J4865" s="8">
        <v>-95.3</v>
      </c>
      <c r="K4865" s="8">
        <f>IF(Table3[[#This Row],[Return Status]] = "Returned", 0, Table3[[#This Row],[Profit]])</f>
        <v>-95.3</v>
      </c>
      <c r="L4865" s="8" t="str">
        <f>IFERROR(VLOOKUP(Table3[[#This Row],[Order ID]],returns[[Order ID]:[Status]],2,FALSE), "")</f>
        <v/>
      </c>
      <c r="M4865">
        <v>12.88</v>
      </c>
      <c r="N4865">
        <v>4.59</v>
      </c>
      <c r="O4865" t="s">
        <v>427</v>
      </c>
      <c r="P4865" t="s">
        <v>55</v>
      </c>
      <c r="Q4865">
        <v>35401</v>
      </c>
      <c r="R4865" t="s">
        <v>56</v>
      </c>
      <c r="S4865" t="s">
        <v>1978</v>
      </c>
      <c r="T4865" t="e">
        <f>VLOOKUP(Table3[[#This Row],[Region]],managers5[],2,FALSE)</f>
        <v>#N/A</v>
      </c>
      <c r="U4865" t="s">
        <v>1957</v>
      </c>
      <c r="V4865" t="s">
        <v>1959</v>
      </c>
      <c r="W4865" t="s">
        <v>14</v>
      </c>
      <c r="X4865" t="s">
        <v>24</v>
      </c>
      <c r="Y4865" t="s">
        <v>16</v>
      </c>
      <c r="Z4865" t="s">
        <v>67</v>
      </c>
      <c r="AA4865" t="s">
        <v>1701</v>
      </c>
      <c r="AB4865" t="s">
        <v>35</v>
      </c>
      <c r="AC4865">
        <v>0.82</v>
      </c>
      <c r="AD4865" s="2">
        <v>40429</v>
      </c>
    </row>
    <row r="4866" spans="1:30" x14ac:dyDescent="0.35">
      <c r="A4866">
        <v>354</v>
      </c>
      <c r="B4866">
        <v>6864</v>
      </c>
      <c r="C4866">
        <v>48902</v>
      </c>
      <c r="D4866" s="1">
        <v>41205</v>
      </c>
      <c r="E4866" t="s">
        <v>20</v>
      </c>
      <c r="F4866">
        <v>7</v>
      </c>
      <c r="G4866">
        <v>53.29</v>
      </c>
      <c r="H4866">
        <v>0.01</v>
      </c>
      <c r="I4866" t="s">
        <v>9</v>
      </c>
      <c r="J4866" s="8">
        <v>-28.88</v>
      </c>
      <c r="K4866" s="8">
        <f>IF(Table3[[#This Row],[Return Status]] = "Returned", 0, Table3[[#This Row],[Profit]])</f>
        <v>-28.88</v>
      </c>
      <c r="L4866" s="8" t="str">
        <f>IFERROR(VLOOKUP(Table3[[#This Row],[Order ID]],returns[[Order ID]:[Status]],2,FALSE), "")</f>
        <v/>
      </c>
      <c r="M4866">
        <v>6.48</v>
      </c>
      <c r="N4866">
        <v>7.49</v>
      </c>
      <c r="O4866" t="s">
        <v>551</v>
      </c>
      <c r="P4866" t="s">
        <v>79</v>
      </c>
      <c r="Q4866">
        <v>19406</v>
      </c>
      <c r="R4866" t="s">
        <v>37</v>
      </c>
      <c r="S4866" t="s">
        <v>1979</v>
      </c>
      <c r="T4866" t="e">
        <f>VLOOKUP(Table3[[#This Row],[Region]],managers5[],2,FALSE)</f>
        <v>#N/A</v>
      </c>
      <c r="U4866" t="s">
        <v>1956</v>
      </c>
      <c r="W4866" t="s">
        <v>14</v>
      </c>
      <c r="X4866" t="s">
        <v>71</v>
      </c>
      <c r="Y4866" t="s">
        <v>16</v>
      </c>
      <c r="Z4866" t="s">
        <v>30</v>
      </c>
      <c r="AA4866" t="s">
        <v>299</v>
      </c>
      <c r="AB4866" t="s">
        <v>19</v>
      </c>
      <c r="AC4866">
        <v>0.37</v>
      </c>
      <c r="AD4866" s="1">
        <v>41207</v>
      </c>
    </row>
    <row r="4867" spans="1:30" x14ac:dyDescent="0.35">
      <c r="A4867">
        <v>6628</v>
      </c>
      <c r="B4867">
        <v>6865</v>
      </c>
      <c r="C4867">
        <v>48929</v>
      </c>
      <c r="D4867" s="1">
        <v>40108</v>
      </c>
      <c r="E4867" t="s">
        <v>77</v>
      </c>
      <c r="F4867">
        <v>45</v>
      </c>
      <c r="G4867">
        <v>2096.6999999999998</v>
      </c>
      <c r="H4867">
        <v>0.03</v>
      </c>
      <c r="I4867" t="s">
        <v>9</v>
      </c>
      <c r="J4867" s="8">
        <v>939.67</v>
      </c>
      <c r="K4867" s="8">
        <f>IF(Table3[[#This Row],[Return Status]] = "Returned", 0, Table3[[#This Row],[Profit]])</f>
        <v>939.67</v>
      </c>
      <c r="L4867" s="8" t="str">
        <f>IFERROR(VLOOKUP(Table3[[#This Row],[Order ID]],returns[[Order ID]:[Status]],2,FALSE), "")</f>
        <v/>
      </c>
      <c r="M4867">
        <v>47.9</v>
      </c>
      <c r="N4867">
        <v>5.86</v>
      </c>
      <c r="O4867" t="s">
        <v>1390</v>
      </c>
      <c r="P4867" t="s">
        <v>134</v>
      </c>
      <c r="Q4867">
        <v>2180</v>
      </c>
      <c r="R4867" t="s">
        <v>135</v>
      </c>
      <c r="S4867" t="s">
        <v>1979</v>
      </c>
      <c r="T4867" t="e">
        <f>VLOOKUP(Table3[[#This Row],[Region]],managers5[],2,FALSE)</f>
        <v>#N/A</v>
      </c>
      <c r="U4867" t="s">
        <v>1956</v>
      </c>
      <c r="W4867" t="s">
        <v>14</v>
      </c>
      <c r="X4867" t="s">
        <v>15</v>
      </c>
      <c r="Y4867" t="s">
        <v>16</v>
      </c>
      <c r="Z4867" t="s">
        <v>30</v>
      </c>
      <c r="AA4867" t="s">
        <v>603</v>
      </c>
      <c r="AB4867" t="s">
        <v>19</v>
      </c>
      <c r="AC4867">
        <v>0.37</v>
      </c>
      <c r="AD4867" s="2">
        <v>40111</v>
      </c>
    </row>
    <row r="4868" spans="1:30" x14ac:dyDescent="0.35">
      <c r="A4868">
        <v>6638</v>
      </c>
      <c r="B4868">
        <v>6866</v>
      </c>
      <c r="C4868">
        <v>48929</v>
      </c>
      <c r="D4868" s="1">
        <v>40108</v>
      </c>
      <c r="E4868" t="s">
        <v>77</v>
      </c>
      <c r="F4868">
        <v>1</v>
      </c>
      <c r="G4868">
        <v>55.43</v>
      </c>
      <c r="H4868">
        <v>0.01</v>
      </c>
      <c r="I4868" t="s">
        <v>9</v>
      </c>
      <c r="J4868" s="8">
        <v>-48.91</v>
      </c>
      <c r="K4868" s="8">
        <f>IF(Table3[[#This Row],[Return Status]] = "Returned", 0, Table3[[#This Row],[Profit]])</f>
        <v>-48.91</v>
      </c>
      <c r="L4868" s="8" t="str">
        <f>IFERROR(VLOOKUP(Table3[[#This Row],[Order ID]],returns[[Order ID]:[Status]],2,FALSE), "")</f>
        <v/>
      </c>
      <c r="M4868">
        <v>35.44</v>
      </c>
      <c r="N4868">
        <v>19.989999999999998</v>
      </c>
      <c r="O4868" t="s">
        <v>1390</v>
      </c>
      <c r="P4868" t="s">
        <v>134</v>
      </c>
      <c r="Q4868">
        <v>6614</v>
      </c>
      <c r="R4868" t="s">
        <v>135</v>
      </c>
      <c r="S4868" t="s">
        <v>1979</v>
      </c>
      <c r="T4868" t="e">
        <f>VLOOKUP(Table3[[#This Row],[Region]],managers5[],2,FALSE)</f>
        <v>#N/A</v>
      </c>
      <c r="U4868" t="s">
        <v>1956</v>
      </c>
      <c r="W4868" t="s">
        <v>14</v>
      </c>
      <c r="X4868" t="s">
        <v>15</v>
      </c>
      <c r="Y4868" t="s">
        <v>16</v>
      </c>
      <c r="Z4868" t="s">
        <v>30</v>
      </c>
      <c r="AA4868" t="s">
        <v>821</v>
      </c>
      <c r="AB4868" t="s">
        <v>19</v>
      </c>
      <c r="AC4868">
        <v>0.38</v>
      </c>
      <c r="AD4868" s="2">
        <v>40109</v>
      </c>
    </row>
    <row r="4869" spans="1:30" x14ac:dyDescent="0.35">
      <c r="A4869">
        <v>6210</v>
      </c>
      <c r="B4869">
        <v>6870</v>
      </c>
      <c r="C4869">
        <v>48935</v>
      </c>
      <c r="D4869" s="1">
        <v>40185</v>
      </c>
      <c r="E4869" t="s">
        <v>32</v>
      </c>
      <c r="F4869">
        <v>21</v>
      </c>
      <c r="G4869">
        <v>106.2</v>
      </c>
      <c r="H4869">
        <v>0</v>
      </c>
      <c r="I4869" t="s">
        <v>9</v>
      </c>
      <c r="J4869" s="8">
        <v>48.76</v>
      </c>
      <c r="K4869" s="8">
        <f>IF(Table3[[#This Row],[Return Status]] = "Returned", 0, Table3[[#This Row],[Profit]])</f>
        <v>48.76</v>
      </c>
      <c r="L4869" s="8" t="str">
        <f>IFERROR(VLOOKUP(Table3[[#This Row],[Order ID]],returns[[Order ID]:[Status]],2,FALSE), "")</f>
        <v/>
      </c>
      <c r="M4869">
        <v>4.91</v>
      </c>
      <c r="N4869">
        <v>0.5</v>
      </c>
      <c r="O4869" t="s">
        <v>560</v>
      </c>
      <c r="P4869" t="s">
        <v>11</v>
      </c>
      <c r="Q4869">
        <v>92653</v>
      </c>
      <c r="R4869" t="s">
        <v>12</v>
      </c>
      <c r="S4869" t="s">
        <v>1976</v>
      </c>
      <c r="T4869" t="e">
        <f>VLOOKUP(Table3[[#This Row],[Region]],managers5[],2,FALSE)</f>
        <v>#N/A</v>
      </c>
      <c r="U4869" t="s">
        <v>1955</v>
      </c>
      <c r="V4869" t="s">
        <v>1959</v>
      </c>
      <c r="W4869" t="s">
        <v>14</v>
      </c>
      <c r="X4869" t="s">
        <v>39</v>
      </c>
      <c r="Y4869" t="s">
        <v>16</v>
      </c>
      <c r="Z4869" t="s">
        <v>99</v>
      </c>
      <c r="AA4869" t="s">
        <v>553</v>
      </c>
      <c r="AB4869" t="s">
        <v>19</v>
      </c>
      <c r="AC4869">
        <v>0.36</v>
      </c>
      <c r="AD4869" s="2">
        <v>40187</v>
      </c>
    </row>
    <row r="4870" spans="1:30" x14ac:dyDescent="0.35">
      <c r="A4870">
        <v>7188</v>
      </c>
      <c r="B4870">
        <v>6871</v>
      </c>
      <c r="C4870">
        <v>48961</v>
      </c>
      <c r="D4870" s="1">
        <v>40015</v>
      </c>
      <c r="E4870" t="s">
        <v>8</v>
      </c>
      <c r="F4870">
        <v>24</v>
      </c>
      <c r="G4870">
        <v>520.67999999999995</v>
      </c>
      <c r="H4870">
        <v>0.09</v>
      </c>
      <c r="I4870" t="s">
        <v>9</v>
      </c>
      <c r="J4870" s="8">
        <v>-143.66</v>
      </c>
      <c r="K4870" s="8">
        <f>IF(Table3[[#This Row],[Return Status]] = "Returned", 0, Table3[[#This Row],[Profit]])</f>
        <v>-143.66</v>
      </c>
      <c r="L4870" s="8" t="str">
        <f>IFERROR(VLOOKUP(Table3[[#This Row],[Order ID]],returns[[Order ID]:[Status]],2,FALSE), "")</f>
        <v/>
      </c>
      <c r="M4870">
        <v>22.84</v>
      </c>
      <c r="N4870">
        <v>16.87</v>
      </c>
      <c r="O4870" t="s">
        <v>288</v>
      </c>
      <c r="P4870" t="s">
        <v>79</v>
      </c>
      <c r="Q4870">
        <v>44240</v>
      </c>
      <c r="R4870" t="s">
        <v>37</v>
      </c>
      <c r="S4870" t="s">
        <v>1979</v>
      </c>
      <c r="T4870" t="e">
        <f>VLOOKUP(Table3[[#This Row],[Region]],managers5[],2,FALSE)</f>
        <v>#N/A</v>
      </c>
      <c r="U4870" t="s">
        <v>1956</v>
      </c>
      <c r="W4870" t="s">
        <v>14</v>
      </c>
      <c r="X4870" t="s">
        <v>15</v>
      </c>
      <c r="Y4870" t="s">
        <v>16</v>
      </c>
      <c r="Z4870" t="s">
        <v>30</v>
      </c>
      <c r="AA4870" t="s">
        <v>1684</v>
      </c>
      <c r="AB4870" t="s">
        <v>19</v>
      </c>
      <c r="AC4870">
        <v>0.39</v>
      </c>
      <c r="AD4870" s="2">
        <v>40017</v>
      </c>
    </row>
    <row r="4871" spans="1:30" x14ac:dyDescent="0.35">
      <c r="A4871">
        <v>7189</v>
      </c>
      <c r="B4871">
        <v>6872</v>
      </c>
      <c r="C4871">
        <v>48961</v>
      </c>
      <c r="D4871" s="1">
        <v>40015</v>
      </c>
      <c r="E4871" t="s">
        <v>8</v>
      </c>
      <c r="F4871">
        <v>25</v>
      </c>
      <c r="G4871">
        <v>358.78</v>
      </c>
      <c r="H4871">
        <v>0.1</v>
      </c>
      <c r="I4871" t="s">
        <v>33</v>
      </c>
      <c r="J4871" s="8">
        <v>-76.900000000000006</v>
      </c>
      <c r="K4871" s="8">
        <f>IF(Table3[[#This Row],[Return Status]] = "Returned", 0, Table3[[#This Row],[Profit]])</f>
        <v>-76.900000000000006</v>
      </c>
      <c r="L4871" s="8" t="str">
        <f>IFERROR(VLOOKUP(Table3[[#This Row],[Order ID]],returns[[Order ID]:[Status]],2,FALSE), "")</f>
        <v/>
      </c>
      <c r="M4871">
        <v>14.98</v>
      </c>
      <c r="N4871">
        <v>7.69</v>
      </c>
      <c r="O4871" t="s">
        <v>288</v>
      </c>
      <c r="P4871" t="s">
        <v>79</v>
      </c>
      <c r="Q4871">
        <v>44240</v>
      </c>
      <c r="R4871" t="s">
        <v>37</v>
      </c>
      <c r="S4871" t="s">
        <v>1979</v>
      </c>
      <c r="T4871" t="e">
        <f>VLOOKUP(Table3[[#This Row],[Region]],managers5[],2,FALSE)</f>
        <v>#N/A</v>
      </c>
      <c r="U4871" t="s">
        <v>1956</v>
      </c>
      <c r="W4871" t="s">
        <v>14</v>
      </c>
      <c r="X4871" t="s">
        <v>15</v>
      </c>
      <c r="Y4871" t="s">
        <v>16</v>
      </c>
      <c r="Z4871" t="s">
        <v>75</v>
      </c>
      <c r="AA4871" t="s">
        <v>224</v>
      </c>
      <c r="AB4871" t="s">
        <v>19</v>
      </c>
      <c r="AC4871">
        <v>0.56999999999999995</v>
      </c>
      <c r="AD4871" s="2">
        <v>40017</v>
      </c>
    </row>
    <row r="4872" spans="1:30" x14ac:dyDescent="0.35">
      <c r="A4872">
        <v>4568</v>
      </c>
      <c r="B4872">
        <v>6873</v>
      </c>
      <c r="C4872">
        <v>48963</v>
      </c>
      <c r="D4872" s="1">
        <v>40470</v>
      </c>
      <c r="E4872" t="s">
        <v>8</v>
      </c>
      <c r="F4872">
        <v>12</v>
      </c>
      <c r="G4872">
        <v>81.87</v>
      </c>
      <c r="H4872">
        <v>7.0000000000000007E-2</v>
      </c>
      <c r="I4872" t="s">
        <v>9</v>
      </c>
      <c r="J4872" s="8">
        <v>-31.14</v>
      </c>
      <c r="K4872" s="8">
        <f>IF(Table3[[#This Row],[Return Status]] = "Returned", 0, Table3[[#This Row],[Profit]])</f>
        <v>-31.14</v>
      </c>
      <c r="L4872" s="8" t="str">
        <f>IFERROR(VLOOKUP(Table3[[#This Row],[Order ID]],returns[[Order ID]:[Status]],2,FALSE), "")</f>
        <v/>
      </c>
      <c r="M4872">
        <v>6.48</v>
      </c>
      <c r="N4872">
        <v>5.94</v>
      </c>
      <c r="O4872" t="s">
        <v>842</v>
      </c>
      <c r="P4872" t="s">
        <v>134</v>
      </c>
      <c r="Q4872">
        <v>1605</v>
      </c>
      <c r="R4872" t="s">
        <v>135</v>
      </c>
      <c r="S4872" t="s">
        <v>1979</v>
      </c>
      <c r="T4872" t="e">
        <f>VLOOKUP(Table3[[#This Row],[Region]],managers5[],2,FALSE)</f>
        <v>#N/A</v>
      </c>
      <c r="U4872" t="s">
        <v>1956</v>
      </c>
      <c r="W4872" t="s">
        <v>14</v>
      </c>
      <c r="X4872" t="s">
        <v>24</v>
      </c>
      <c r="Y4872" t="s">
        <v>16</v>
      </c>
      <c r="Z4872" t="s">
        <v>30</v>
      </c>
      <c r="AA4872" t="s">
        <v>1266</v>
      </c>
      <c r="AB4872" t="s">
        <v>19</v>
      </c>
      <c r="AC4872">
        <v>0.37</v>
      </c>
      <c r="AD4872" s="2">
        <v>40472</v>
      </c>
    </row>
    <row r="4873" spans="1:30" x14ac:dyDescent="0.35">
      <c r="A4873">
        <v>2226</v>
      </c>
      <c r="B4873">
        <v>8218</v>
      </c>
      <c r="C4873">
        <v>58755</v>
      </c>
      <c r="D4873" s="1">
        <v>40880</v>
      </c>
      <c r="E4873" t="s">
        <v>32</v>
      </c>
      <c r="F4873">
        <v>18</v>
      </c>
      <c r="G4873">
        <v>47.11</v>
      </c>
      <c r="H4873">
        <v>0</v>
      </c>
      <c r="I4873" t="s">
        <v>9</v>
      </c>
      <c r="J4873" s="8">
        <v>-95.42</v>
      </c>
      <c r="K4873" s="8">
        <f>IF(Table3[[#This Row],[Return Status]] = "Returned", 0, Table3[[#This Row],[Profit]])</f>
        <v>-95.42</v>
      </c>
      <c r="L4873" s="8" t="str">
        <f>IFERROR(VLOOKUP(Table3[[#This Row],[Order ID]],returns[[Order ID]:[Status]],2,FALSE), "")</f>
        <v/>
      </c>
      <c r="M4873">
        <v>2.1800000000000002</v>
      </c>
      <c r="N4873">
        <v>7.09</v>
      </c>
      <c r="O4873" t="s">
        <v>1205</v>
      </c>
      <c r="P4873" t="s">
        <v>155</v>
      </c>
      <c r="Q4873">
        <v>27511</v>
      </c>
      <c r="R4873" t="s">
        <v>44</v>
      </c>
      <c r="S4873" t="s">
        <v>1978</v>
      </c>
      <c r="T4873" t="e">
        <f>VLOOKUP(Table3[[#This Row],[Region]],managers5[],2,FALSE)</f>
        <v>#N/A</v>
      </c>
      <c r="U4873" t="s">
        <v>1957</v>
      </c>
      <c r="V4873" t="s">
        <v>1959</v>
      </c>
      <c r="W4873" t="s">
        <v>14</v>
      </c>
      <c r="X4873" t="s">
        <v>24</v>
      </c>
      <c r="Y4873" t="s">
        <v>16</v>
      </c>
      <c r="Z4873" t="s">
        <v>30</v>
      </c>
      <c r="AA4873" t="s">
        <v>1576</v>
      </c>
      <c r="AB4873" t="s">
        <v>35</v>
      </c>
      <c r="AC4873">
        <v>0.38</v>
      </c>
      <c r="AD4873" s="1">
        <v>40889</v>
      </c>
    </row>
    <row r="4874" spans="1:30" x14ac:dyDescent="0.35">
      <c r="A4874">
        <v>4556</v>
      </c>
      <c r="B4874">
        <v>6875</v>
      </c>
      <c r="C4874">
        <v>48994</v>
      </c>
      <c r="D4874" s="1">
        <v>40473</v>
      </c>
      <c r="E4874" t="s">
        <v>8</v>
      </c>
      <c r="F4874">
        <v>6</v>
      </c>
      <c r="G4874">
        <v>1086.3900000000001</v>
      </c>
      <c r="H4874">
        <v>0.03</v>
      </c>
      <c r="I4874" t="s">
        <v>9</v>
      </c>
      <c r="J4874" s="8">
        <v>-311.23</v>
      </c>
      <c r="K4874" s="8">
        <f>IF(Table3[[#This Row],[Return Status]] = "Returned", 0, Table3[[#This Row],[Profit]])</f>
        <v>-311.23</v>
      </c>
      <c r="L4874" s="8" t="str">
        <f>IFERROR(VLOOKUP(Table3[[#This Row],[Order ID]],returns[[Order ID]:[Status]],2,FALSE), "")</f>
        <v/>
      </c>
      <c r="M4874">
        <v>167.27</v>
      </c>
      <c r="N4874">
        <v>35</v>
      </c>
      <c r="O4874" t="s">
        <v>198</v>
      </c>
      <c r="P4874" t="s">
        <v>134</v>
      </c>
      <c r="Q4874">
        <v>6460</v>
      </c>
      <c r="R4874" t="s">
        <v>135</v>
      </c>
      <c r="S4874" t="s">
        <v>1979</v>
      </c>
      <c r="T4874" t="e">
        <f>VLOOKUP(Table3[[#This Row],[Region]],managers5[],2,FALSE)</f>
        <v>#N/A</v>
      </c>
      <c r="U4874" t="s">
        <v>1956</v>
      </c>
      <c r="W4874" t="s">
        <v>14</v>
      </c>
      <c r="X4874" t="s">
        <v>39</v>
      </c>
      <c r="Y4874" t="s">
        <v>16</v>
      </c>
      <c r="Z4874" t="s">
        <v>75</v>
      </c>
      <c r="AA4874" t="s">
        <v>1155</v>
      </c>
      <c r="AB4874" t="s">
        <v>85</v>
      </c>
      <c r="AC4874">
        <v>0.85</v>
      </c>
      <c r="AD4874" s="2">
        <v>40475</v>
      </c>
    </row>
    <row r="4875" spans="1:30" x14ac:dyDescent="0.35">
      <c r="A4875">
        <v>8086</v>
      </c>
      <c r="B4875">
        <v>6876</v>
      </c>
      <c r="C4875">
        <v>48998</v>
      </c>
      <c r="D4875" s="1">
        <v>39860</v>
      </c>
      <c r="E4875" t="s">
        <v>32</v>
      </c>
      <c r="F4875">
        <v>15</v>
      </c>
      <c r="G4875">
        <v>180.39</v>
      </c>
      <c r="H4875">
        <v>0.04</v>
      </c>
      <c r="I4875" t="s">
        <v>9</v>
      </c>
      <c r="J4875" s="8">
        <v>-8.11</v>
      </c>
      <c r="K4875" s="8">
        <f>IF(Table3[[#This Row],[Return Status]] = "Returned", 0, Table3[[#This Row],[Profit]])</f>
        <v>-8.11</v>
      </c>
      <c r="L4875" s="8" t="str">
        <f>IFERROR(VLOOKUP(Table3[[#This Row],[Order ID]],returns[[Order ID]:[Status]],2,FALSE), "")</f>
        <v/>
      </c>
      <c r="M4875">
        <v>11.58</v>
      </c>
      <c r="N4875">
        <v>6.97</v>
      </c>
      <c r="O4875" t="s">
        <v>1873</v>
      </c>
      <c r="P4875" t="s">
        <v>146</v>
      </c>
      <c r="Q4875">
        <v>83814</v>
      </c>
      <c r="R4875" t="s">
        <v>147</v>
      </c>
      <c r="S4875" t="s">
        <v>1976</v>
      </c>
      <c r="T4875" t="e">
        <f>VLOOKUP(Table3[[#This Row],[Region]],managers5[],2,FALSE)</f>
        <v>#N/A</v>
      </c>
      <c r="U4875" t="s">
        <v>1955</v>
      </c>
      <c r="V4875" t="s">
        <v>1959</v>
      </c>
      <c r="W4875" t="s">
        <v>14</v>
      </c>
      <c r="X4875" t="s">
        <v>24</v>
      </c>
      <c r="Y4875" t="s">
        <v>16</v>
      </c>
      <c r="Z4875" t="s">
        <v>168</v>
      </c>
      <c r="AA4875" t="s">
        <v>280</v>
      </c>
      <c r="AB4875" t="s">
        <v>19</v>
      </c>
      <c r="AC4875">
        <v>0.35</v>
      </c>
      <c r="AD4875" s="2">
        <v>39862</v>
      </c>
    </row>
    <row r="4876" spans="1:30" x14ac:dyDescent="0.35">
      <c r="A4876">
        <v>3729</v>
      </c>
      <c r="B4876">
        <v>6877</v>
      </c>
      <c r="C4876">
        <v>49026</v>
      </c>
      <c r="D4876" s="1">
        <v>40609</v>
      </c>
      <c r="E4876" t="s">
        <v>32</v>
      </c>
      <c r="F4876">
        <v>36</v>
      </c>
      <c r="G4876">
        <v>411.75</v>
      </c>
      <c r="H4876">
        <v>0.05</v>
      </c>
      <c r="I4876" t="s">
        <v>9</v>
      </c>
      <c r="J4876" s="8">
        <v>-182.87</v>
      </c>
      <c r="K4876" s="8">
        <f>IF(Table3[[#This Row],[Return Status]] = "Returned", 0, Table3[[#This Row],[Profit]])</f>
        <v>0</v>
      </c>
      <c r="L4876" s="8" t="str">
        <f>IFERROR(VLOOKUP(Table3[[#This Row],[Order ID]],returns[[Order ID]:[Status]],2,FALSE), "")</f>
        <v>Returned</v>
      </c>
      <c r="M4876">
        <v>11.66</v>
      </c>
      <c r="N4876">
        <v>8.99</v>
      </c>
      <c r="O4876" t="s">
        <v>851</v>
      </c>
      <c r="P4876" t="s">
        <v>11</v>
      </c>
      <c r="Q4876">
        <v>92243</v>
      </c>
      <c r="R4876" t="s">
        <v>12</v>
      </c>
      <c r="S4876" t="s">
        <v>1976</v>
      </c>
      <c r="T4876" t="e">
        <f>VLOOKUP(Table3[[#This Row],[Region]],managers5[],2,FALSE)</f>
        <v>#N/A</v>
      </c>
      <c r="U4876" t="s">
        <v>1955</v>
      </c>
      <c r="V4876" t="s">
        <v>1959</v>
      </c>
      <c r="W4876" t="s">
        <v>14</v>
      </c>
      <c r="X4876" t="s">
        <v>71</v>
      </c>
      <c r="Y4876" t="s">
        <v>16</v>
      </c>
      <c r="Z4876" t="s">
        <v>106</v>
      </c>
      <c r="AA4876" t="s">
        <v>545</v>
      </c>
      <c r="AB4876" t="s">
        <v>109</v>
      </c>
      <c r="AC4876">
        <v>0.59</v>
      </c>
      <c r="AD4876" s="1">
        <v>40614</v>
      </c>
    </row>
    <row r="4877" spans="1:30" x14ac:dyDescent="0.35">
      <c r="A4877">
        <v>3567</v>
      </c>
      <c r="B4877">
        <v>6878</v>
      </c>
      <c r="C4877">
        <v>49027</v>
      </c>
      <c r="D4877" s="1">
        <v>40644</v>
      </c>
      <c r="E4877" t="s">
        <v>77</v>
      </c>
      <c r="F4877">
        <v>41</v>
      </c>
      <c r="G4877">
        <v>708.83</v>
      </c>
      <c r="H4877">
        <v>0.08</v>
      </c>
      <c r="I4877" t="s">
        <v>9</v>
      </c>
      <c r="J4877" s="8">
        <v>35.08</v>
      </c>
      <c r="K4877" s="8">
        <f>IF(Table3[[#This Row],[Return Status]] = "Returned", 0, Table3[[#This Row],[Profit]])</f>
        <v>0</v>
      </c>
      <c r="L4877" s="8" t="str">
        <f>IFERROR(VLOOKUP(Table3[[#This Row],[Order ID]],returns[[Order ID]:[Status]],2,FALSE), "")</f>
        <v>Returned</v>
      </c>
      <c r="M4877">
        <v>17.670000000000002</v>
      </c>
      <c r="N4877">
        <v>8.99</v>
      </c>
      <c r="O4877" t="s">
        <v>640</v>
      </c>
      <c r="P4877" t="s">
        <v>22</v>
      </c>
      <c r="Q4877">
        <v>80219</v>
      </c>
      <c r="R4877" t="s">
        <v>23</v>
      </c>
      <c r="S4877" t="s">
        <v>1976</v>
      </c>
      <c r="T4877" t="e">
        <f>VLOOKUP(Table3[[#This Row],[Region]],managers5[],2,FALSE)</f>
        <v>#N/A</v>
      </c>
      <c r="U4877" t="s">
        <v>1955</v>
      </c>
      <c r="V4877" t="s">
        <v>1959</v>
      </c>
      <c r="W4877" t="s">
        <v>14</v>
      </c>
      <c r="X4877" t="s">
        <v>24</v>
      </c>
      <c r="Y4877" t="s">
        <v>50</v>
      </c>
      <c r="Z4877" t="s">
        <v>61</v>
      </c>
      <c r="AA4877" t="s">
        <v>256</v>
      </c>
      <c r="AB4877" t="s">
        <v>109</v>
      </c>
      <c r="AC4877">
        <v>0.47</v>
      </c>
      <c r="AD4877" s="1">
        <v>40645</v>
      </c>
    </row>
    <row r="4878" spans="1:30" x14ac:dyDescent="0.35">
      <c r="A4878">
        <v>6754</v>
      </c>
      <c r="B4878">
        <v>6880</v>
      </c>
      <c r="C4878">
        <v>49056</v>
      </c>
      <c r="D4878" s="1">
        <v>40087</v>
      </c>
      <c r="E4878" t="s">
        <v>77</v>
      </c>
      <c r="F4878">
        <v>46</v>
      </c>
      <c r="G4878">
        <v>300.07</v>
      </c>
      <c r="H4878">
        <v>0.05</v>
      </c>
      <c r="I4878" t="s">
        <v>9</v>
      </c>
      <c r="J4878" s="8">
        <v>-209.58</v>
      </c>
      <c r="K4878" s="8">
        <f>IF(Table3[[#This Row],[Return Status]] = "Returned", 0, Table3[[#This Row],[Profit]])</f>
        <v>-209.58</v>
      </c>
      <c r="L4878" s="8" t="str">
        <f>IFERROR(VLOOKUP(Table3[[#This Row],[Order ID]],returns[[Order ID]:[Status]],2,FALSE), "")</f>
        <v/>
      </c>
      <c r="M4878">
        <v>6.48</v>
      </c>
      <c r="N4878">
        <v>8.4</v>
      </c>
      <c r="O4878" t="s">
        <v>1934</v>
      </c>
      <c r="P4878" t="s">
        <v>131</v>
      </c>
      <c r="Q4878">
        <v>3101</v>
      </c>
      <c r="R4878" t="s">
        <v>132</v>
      </c>
      <c r="S4878" t="s">
        <v>1979</v>
      </c>
      <c r="T4878" t="e">
        <f>VLOOKUP(Table3[[#This Row],[Region]],managers5[],2,FALSE)</f>
        <v>#N/A</v>
      </c>
      <c r="U4878" t="s">
        <v>1956</v>
      </c>
      <c r="W4878" t="s">
        <v>14</v>
      </c>
      <c r="X4878" t="s">
        <v>24</v>
      </c>
      <c r="Y4878" t="s">
        <v>16</v>
      </c>
      <c r="Z4878" t="s">
        <v>30</v>
      </c>
      <c r="AA4878" t="s">
        <v>772</v>
      </c>
      <c r="AB4878" t="s">
        <v>19</v>
      </c>
      <c r="AC4878">
        <v>0.37</v>
      </c>
      <c r="AD4878" s="2">
        <v>40089</v>
      </c>
    </row>
    <row r="4879" spans="1:30" x14ac:dyDescent="0.35">
      <c r="A4879">
        <v>6765</v>
      </c>
      <c r="B4879">
        <v>6881</v>
      </c>
      <c r="C4879">
        <v>49056</v>
      </c>
      <c r="D4879" s="1">
        <v>40087</v>
      </c>
      <c r="E4879" t="s">
        <v>77</v>
      </c>
      <c r="F4879">
        <v>5</v>
      </c>
      <c r="G4879">
        <v>248.3955</v>
      </c>
      <c r="H4879">
        <v>0.05</v>
      </c>
      <c r="I4879" t="s">
        <v>9</v>
      </c>
      <c r="J4879" s="8">
        <v>-260.34800000000001</v>
      </c>
      <c r="K4879" s="8">
        <f>IF(Table3[[#This Row],[Return Status]] = "Returned", 0, Table3[[#This Row],[Profit]])</f>
        <v>-260.34800000000001</v>
      </c>
      <c r="L4879" s="8" t="str">
        <f>IFERROR(VLOOKUP(Table3[[#This Row],[Order ID]],returns[[Order ID]:[Status]],2,FALSE), "")</f>
        <v/>
      </c>
      <c r="M4879">
        <v>55.99</v>
      </c>
      <c r="N4879">
        <v>5</v>
      </c>
      <c r="O4879" t="s">
        <v>1934</v>
      </c>
      <c r="P4879" t="s">
        <v>204</v>
      </c>
      <c r="Q4879">
        <v>5701</v>
      </c>
      <c r="R4879" t="s">
        <v>204</v>
      </c>
      <c r="S4879" t="s">
        <v>1979</v>
      </c>
      <c r="T4879" t="e">
        <f>VLOOKUP(Table3[[#This Row],[Region]],managers5[],2,FALSE)</f>
        <v>#N/A</v>
      </c>
      <c r="U4879" t="s">
        <v>1956</v>
      </c>
      <c r="W4879" t="s">
        <v>14</v>
      </c>
      <c r="X4879" t="s">
        <v>24</v>
      </c>
      <c r="Y4879" t="s">
        <v>46</v>
      </c>
      <c r="Z4879" t="s">
        <v>86</v>
      </c>
      <c r="AA4879" t="s">
        <v>883</v>
      </c>
      <c r="AB4879" t="s">
        <v>109</v>
      </c>
      <c r="AC4879">
        <v>0.8</v>
      </c>
      <c r="AD4879" s="2">
        <v>40087</v>
      </c>
    </row>
    <row r="4880" spans="1:30" x14ac:dyDescent="0.35">
      <c r="A4880">
        <v>2016</v>
      </c>
      <c r="B4880">
        <v>904</v>
      </c>
      <c r="C4880">
        <v>6501</v>
      </c>
      <c r="D4880" s="1">
        <v>40921</v>
      </c>
      <c r="E4880" t="s">
        <v>77</v>
      </c>
      <c r="F4880">
        <v>35</v>
      </c>
      <c r="G4880">
        <v>236.99</v>
      </c>
      <c r="H4880">
        <v>0.06</v>
      </c>
      <c r="I4880" t="s">
        <v>9</v>
      </c>
      <c r="J4880" s="8">
        <v>-95.79</v>
      </c>
      <c r="K4880" s="8">
        <f>IF(Table3[[#This Row],[Return Status]] = "Returned", 0, Table3[[#This Row],[Profit]])</f>
        <v>-95.79</v>
      </c>
      <c r="L4880" s="8" t="str">
        <f>IFERROR(VLOOKUP(Table3[[#This Row],[Order ID]],returns[[Order ID]:[Status]],2,FALSE), "")</f>
        <v/>
      </c>
      <c r="M4880">
        <v>6.48</v>
      </c>
      <c r="N4880">
        <v>6.74</v>
      </c>
      <c r="O4880" t="s">
        <v>1530</v>
      </c>
      <c r="P4880" t="s">
        <v>43</v>
      </c>
      <c r="Q4880">
        <v>37804</v>
      </c>
      <c r="R4880" t="s">
        <v>44</v>
      </c>
      <c r="S4880" t="s">
        <v>1978</v>
      </c>
      <c r="T4880" t="e">
        <f>VLOOKUP(Table3[[#This Row],[Region]],managers5[],2,FALSE)</f>
        <v>#N/A</v>
      </c>
      <c r="U4880" t="s">
        <v>1957</v>
      </c>
      <c r="V4880" t="s">
        <v>1959</v>
      </c>
      <c r="W4880" t="s">
        <v>14</v>
      </c>
      <c r="X4880" t="s">
        <v>71</v>
      </c>
      <c r="Y4880" t="s">
        <v>16</v>
      </c>
      <c r="Z4880" t="s">
        <v>30</v>
      </c>
      <c r="AA4880" t="s">
        <v>782</v>
      </c>
      <c r="AB4880" t="s">
        <v>19</v>
      </c>
      <c r="AC4880">
        <v>0.37</v>
      </c>
      <c r="AD4880" s="1">
        <v>40923</v>
      </c>
    </row>
    <row r="4881" spans="1:30" x14ac:dyDescent="0.35">
      <c r="A4881">
        <v>8115</v>
      </c>
      <c r="B4881">
        <v>6673</v>
      </c>
      <c r="C4881">
        <v>47493</v>
      </c>
      <c r="D4881" s="1">
        <v>39855</v>
      </c>
      <c r="E4881" t="s">
        <v>41</v>
      </c>
      <c r="F4881">
        <v>36</v>
      </c>
      <c r="G4881">
        <v>9757.48</v>
      </c>
      <c r="H4881">
        <v>7.0000000000000007E-2</v>
      </c>
      <c r="I4881" t="s">
        <v>49</v>
      </c>
      <c r="J4881" s="8">
        <v>-96.05</v>
      </c>
      <c r="K4881" s="8">
        <f>IF(Table3[[#This Row],[Return Status]] = "Returned", 0, Table3[[#This Row],[Profit]])</f>
        <v>-96.05</v>
      </c>
      <c r="L4881" s="8" t="str">
        <f>IFERROR(VLOOKUP(Table3[[#This Row],[Order ID]],returns[[Order ID]:[Status]],2,FALSE), "")</f>
        <v/>
      </c>
      <c r="M4881">
        <v>270.98</v>
      </c>
      <c r="N4881">
        <v>50</v>
      </c>
      <c r="O4881" t="s">
        <v>882</v>
      </c>
      <c r="P4881" t="s">
        <v>55</v>
      </c>
      <c r="Q4881">
        <v>32404</v>
      </c>
      <c r="R4881" t="s">
        <v>56</v>
      </c>
      <c r="S4881" t="s">
        <v>1978</v>
      </c>
      <c r="T4881" t="e">
        <f>VLOOKUP(Table3[[#This Row],[Region]],managers5[],2,FALSE)</f>
        <v>#N/A</v>
      </c>
      <c r="U4881" t="s">
        <v>1957</v>
      </c>
      <c r="V4881" t="s">
        <v>1959</v>
      </c>
      <c r="W4881" t="s">
        <v>14</v>
      </c>
      <c r="X4881" t="s">
        <v>71</v>
      </c>
      <c r="Y4881" t="s">
        <v>50</v>
      </c>
      <c r="Z4881" t="s">
        <v>72</v>
      </c>
      <c r="AA4881" t="s">
        <v>1050</v>
      </c>
      <c r="AB4881" t="s">
        <v>74</v>
      </c>
      <c r="AC4881">
        <v>0.77</v>
      </c>
      <c r="AD4881" s="2">
        <v>39857</v>
      </c>
    </row>
    <row r="4882" spans="1:30" x14ac:dyDescent="0.35">
      <c r="A4882">
        <v>5614</v>
      </c>
      <c r="B4882">
        <v>3993</v>
      </c>
      <c r="C4882">
        <v>28512</v>
      </c>
      <c r="D4882" s="1">
        <v>40295</v>
      </c>
      <c r="E4882" t="s">
        <v>20</v>
      </c>
      <c r="F4882">
        <v>11</v>
      </c>
      <c r="G4882">
        <v>323.91000000000003</v>
      </c>
      <c r="H4882">
        <v>0.09</v>
      </c>
      <c r="I4882" t="s">
        <v>9</v>
      </c>
      <c r="J4882" s="8">
        <v>-96.53</v>
      </c>
      <c r="K4882" s="8">
        <f>IF(Table3[[#This Row],[Return Status]] = "Returned", 0, Table3[[#This Row],[Profit]])</f>
        <v>-96.53</v>
      </c>
      <c r="L4882" s="8" t="str">
        <f>IFERROR(VLOOKUP(Table3[[#This Row],[Order ID]],returns[[Order ID]:[Status]],2,FALSE), "")</f>
        <v/>
      </c>
      <c r="M4882">
        <v>30.73</v>
      </c>
      <c r="N4882">
        <v>4</v>
      </c>
      <c r="O4882" t="s">
        <v>1227</v>
      </c>
      <c r="P4882" t="s">
        <v>43</v>
      </c>
      <c r="Q4882">
        <v>28352</v>
      </c>
      <c r="R4882" t="s">
        <v>44</v>
      </c>
      <c r="S4882" t="s">
        <v>1978</v>
      </c>
      <c r="T4882" t="e">
        <f>VLOOKUP(Table3[[#This Row],[Region]],managers5[],2,FALSE)</f>
        <v>#N/A</v>
      </c>
      <c r="U4882" t="s">
        <v>1957</v>
      </c>
      <c r="V4882" t="s">
        <v>1959</v>
      </c>
      <c r="W4882" t="s">
        <v>14</v>
      </c>
      <c r="X4882" t="s">
        <v>71</v>
      </c>
      <c r="Y4882" t="s">
        <v>46</v>
      </c>
      <c r="Z4882" t="s">
        <v>47</v>
      </c>
      <c r="AA4882" t="s">
        <v>1762</v>
      </c>
      <c r="AB4882" t="s">
        <v>19</v>
      </c>
      <c r="AC4882">
        <v>0.75</v>
      </c>
      <c r="AD4882" s="2">
        <v>40296</v>
      </c>
    </row>
    <row r="4883" spans="1:30" x14ac:dyDescent="0.35">
      <c r="A4883">
        <v>888</v>
      </c>
      <c r="B4883">
        <v>5762</v>
      </c>
      <c r="C4883">
        <v>40901</v>
      </c>
      <c r="D4883" s="1">
        <v>41119</v>
      </c>
      <c r="E4883" t="s">
        <v>20</v>
      </c>
      <c r="F4883">
        <v>40</v>
      </c>
      <c r="G4883">
        <v>273.14</v>
      </c>
      <c r="H4883">
        <v>0.02</v>
      </c>
      <c r="I4883" t="s">
        <v>9</v>
      </c>
      <c r="J4883" s="8">
        <v>-96.9</v>
      </c>
      <c r="K4883" s="8">
        <f>IF(Table3[[#This Row],[Return Status]] = "Returned", 0, Table3[[#This Row],[Profit]])</f>
        <v>-96.9</v>
      </c>
      <c r="L4883" s="8" t="str">
        <f>IFERROR(VLOOKUP(Table3[[#This Row],[Order ID]],returns[[Order ID]:[Status]],2,FALSE), "")</f>
        <v/>
      </c>
      <c r="M4883">
        <v>6.6</v>
      </c>
      <c r="N4883">
        <v>4.07</v>
      </c>
      <c r="O4883" t="s">
        <v>257</v>
      </c>
      <c r="P4883" t="s">
        <v>64</v>
      </c>
      <c r="Q4883">
        <v>42240</v>
      </c>
      <c r="R4883" t="s">
        <v>65</v>
      </c>
      <c r="S4883" t="s">
        <v>1978</v>
      </c>
      <c r="T4883" t="e">
        <f>VLOOKUP(Table3[[#This Row],[Region]],managers5[],2,FALSE)</f>
        <v>#N/A</v>
      </c>
      <c r="U4883" t="s">
        <v>1957</v>
      </c>
      <c r="V4883" t="s">
        <v>1959</v>
      </c>
      <c r="W4883" t="s">
        <v>14</v>
      </c>
      <c r="X4883" t="s">
        <v>24</v>
      </c>
      <c r="Y4883" t="s">
        <v>46</v>
      </c>
      <c r="Z4883" t="s">
        <v>47</v>
      </c>
      <c r="AA4883" t="s">
        <v>1024</v>
      </c>
      <c r="AB4883" t="s">
        <v>109</v>
      </c>
      <c r="AC4883">
        <v>0.66</v>
      </c>
      <c r="AD4883" s="1">
        <v>41121</v>
      </c>
    </row>
    <row r="4884" spans="1:30" x14ac:dyDescent="0.35">
      <c r="A4884">
        <v>101</v>
      </c>
      <c r="B4884">
        <v>6897</v>
      </c>
      <c r="C4884">
        <v>49190</v>
      </c>
      <c r="D4884" s="1">
        <v>41254</v>
      </c>
      <c r="E4884" t="s">
        <v>77</v>
      </c>
      <c r="F4884">
        <v>4</v>
      </c>
      <c r="G4884">
        <v>28.04</v>
      </c>
      <c r="H4884">
        <v>0.09</v>
      </c>
      <c r="I4884" t="s">
        <v>9</v>
      </c>
      <c r="J4884" s="8">
        <v>-4.45</v>
      </c>
      <c r="K4884" s="8">
        <f>IF(Table3[[#This Row],[Return Status]] = "Returned", 0, Table3[[#This Row],[Profit]])</f>
        <v>-4.45</v>
      </c>
      <c r="L4884" s="8" t="str">
        <f>IFERROR(VLOOKUP(Table3[[#This Row],[Order ID]],returns[[Order ID]:[Status]],2,FALSE), "")</f>
        <v/>
      </c>
      <c r="M4884">
        <v>6.88</v>
      </c>
      <c r="N4884">
        <v>2</v>
      </c>
      <c r="O4884" t="s">
        <v>117</v>
      </c>
      <c r="P4884" t="s">
        <v>204</v>
      </c>
      <c r="Q4884">
        <v>5451</v>
      </c>
      <c r="R4884" t="s">
        <v>204</v>
      </c>
      <c r="S4884" t="s">
        <v>1979</v>
      </c>
      <c r="T4884" t="e">
        <f>VLOOKUP(Table3[[#This Row],[Region]],managers5[],2,FALSE)</f>
        <v>#N/A</v>
      </c>
      <c r="U4884" t="s">
        <v>1956</v>
      </c>
      <c r="W4884" t="s">
        <v>14</v>
      </c>
      <c r="X4884" t="s">
        <v>71</v>
      </c>
      <c r="Y4884" t="s">
        <v>16</v>
      </c>
      <c r="Z4884" t="s">
        <v>30</v>
      </c>
      <c r="AA4884" t="s">
        <v>239</v>
      </c>
      <c r="AB4884" t="s">
        <v>35</v>
      </c>
      <c r="AC4884">
        <v>0.39</v>
      </c>
      <c r="AD4884" s="1">
        <v>41255</v>
      </c>
    </row>
    <row r="4885" spans="1:30" x14ac:dyDescent="0.35">
      <c r="A4885">
        <v>5392</v>
      </c>
      <c r="B4885">
        <v>6902</v>
      </c>
      <c r="C4885">
        <v>49218</v>
      </c>
      <c r="D4885" s="1">
        <v>40333</v>
      </c>
      <c r="E4885" t="s">
        <v>32</v>
      </c>
      <c r="F4885">
        <v>21</v>
      </c>
      <c r="G4885">
        <v>86.64</v>
      </c>
      <c r="H4885">
        <v>0.09</v>
      </c>
      <c r="I4885" t="s">
        <v>9</v>
      </c>
      <c r="J4885" s="8">
        <v>-73.070999999999998</v>
      </c>
      <c r="K4885" s="8">
        <f>IF(Table3[[#This Row],[Return Status]] = "Returned", 0, Table3[[#This Row],[Profit]])</f>
        <v>-73.070999999999998</v>
      </c>
      <c r="L4885" s="8" t="str">
        <f>IFERROR(VLOOKUP(Table3[[#This Row],[Order ID]],returns[[Order ID]:[Status]],2,FALSE), "")</f>
        <v/>
      </c>
      <c r="M4885">
        <v>3.98</v>
      </c>
      <c r="N4885">
        <v>5.26</v>
      </c>
      <c r="O4885" t="s">
        <v>253</v>
      </c>
      <c r="P4885" t="s">
        <v>142</v>
      </c>
      <c r="Q4885">
        <v>84321</v>
      </c>
      <c r="R4885" t="s">
        <v>143</v>
      </c>
      <c r="S4885" t="s">
        <v>1976</v>
      </c>
      <c r="T4885" t="e">
        <f>VLOOKUP(Table3[[#This Row],[Region]],managers5[],2,FALSE)</f>
        <v>#N/A</v>
      </c>
      <c r="U4885" t="s">
        <v>1955</v>
      </c>
      <c r="V4885" t="s">
        <v>1959</v>
      </c>
      <c r="W4885" t="s">
        <v>14</v>
      </c>
      <c r="X4885" t="s">
        <v>71</v>
      </c>
      <c r="Y4885" t="s">
        <v>16</v>
      </c>
      <c r="Z4885" t="s">
        <v>17</v>
      </c>
      <c r="AA4885" t="s">
        <v>815</v>
      </c>
      <c r="AB4885" t="s">
        <v>19</v>
      </c>
      <c r="AC4885">
        <v>0.38</v>
      </c>
      <c r="AD4885" s="2">
        <v>40333</v>
      </c>
    </row>
    <row r="4886" spans="1:30" x14ac:dyDescent="0.35">
      <c r="A4886">
        <v>8212</v>
      </c>
      <c r="B4886">
        <v>3437</v>
      </c>
      <c r="C4886">
        <v>24544</v>
      </c>
      <c r="D4886" s="1">
        <v>39839</v>
      </c>
      <c r="E4886" t="s">
        <v>77</v>
      </c>
      <c r="F4886">
        <v>15</v>
      </c>
      <c r="G4886">
        <v>403.71</v>
      </c>
      <c r="H4886">
        <v>0.03</v>
      </c>
      <c r="I4886" t="s">
        <v>49</v>
      </c>
      <c r="J4886" s="8">
        <v>-97.47</v>
      </c>
      <c r="K4886" s="8">
        <f>IF(Table3[[#This Row],[Return Status]] = "Returned", 0, Table3[[#This Row],[Profit]])</f>
        <v>-97.47</v>
      </c>
      <c r="L4886" s="8" t="str">
        <f>IFERROR(VLOOKUP(Table3[[#This Row],[Order ID]],returns[[Order ID]:[Status]],2,FALSE), "")</f>
        <v/>
      </c>
      <c r="M4886">
        <v>25.98</v>
      </c>
      <c r="N4886">
        <v>14.36</v>
      </c>
      <c r="O4886" t="s">
        <v>773</v>
      </c>
      <c r="P4886" t="s">
        <v>331</v>
      </c>
      <c r="Q4886">
        <v>32771</v>
      </c>
      <c r="R4886" t="s">
        <v>56</v>
      </c>
      <c r="S4886" t="s">
        <v>1978</v>
      </c>
      <c r="T4886" t="e">
        <f>VLOOKUP(Table3[[#This Row],[Region]],managers5[],2,FALSE)</f>
        <v>#N/A</v>
      </c>
      <c r="U4886" t="s">
        <v>1957</v>
      </c>
      <c r="V4886" t="s">
        <v>1959</v>
      </c>
      <c r="W4886" t="s">
        <v>14</v>
      </c>
      <c r="X4886" t="s">
        <v>71</v>
      </c>
      <c r="Y4886" t="s">
        <v>50</v>
      </c>
      <c r="Z4886" t="s">
        <v>72</v>
      </c>
      <c r="AA4886" t="s">
        <v>507</v>
      </c>
      <c r="AB4886" t="s">
        <v>74</v>
      </c>
      <c r="AC4886">
        <v>0.6</v>
      </c>
      <c r="AD4886" s="2">
        <v>39840</v>
      </c>
    </row>
    <row r="4887" spans="1:30" x14ac:dyDescent="0.35">
      <c r="A4887">
        <v>5222</v>
      </c>
      <c r="B4887">
        <v>6904</v>
      </c>
      <c r="C4887">
        <v>49221</v>
      </c>
      <c r="D4887" s="1">
        <v>40362</v>
      </c>
      <c r="E4887" t="s">
        <v>8</v>
      </c>
      <c r="F4887">
        <v>22</v>
      </c>
      <c r="G4887">
        <v>399.64</v>
      </c>
      <c r="H4887">
        <v>0.04</v>
      </c>
      <c r="I4887" t="s">
        <v>9</v>
      </c>
      <c r="J4887" s="8">
        <v>-15.416399999999999</v>
      </c>
      <c r="K4887" s="8">
        <f>IF(Table3[[#This Row],[Return Status]] = "Returned", 0, Table3[[#This Row],[Profit]])</f>
        <v>-15.416399999999999</v>
      </c>
      <c r="L4887" s="8" t="str">
        <f>IFERROR(VLOOKUP(Table3[[#This Row],[Order ID]],returns[[Order ID]:[Status]],2,FALSE), "")</f>
        <v/>
      </c>
      <c r="M4887">
        <v>17.98</v>
      </c>
      <c r="N4887">
        <v>8.51</v>
      </c>
      <c r="O4887" t="s">
        <v>1328</v>
      </c>
      <c r="P4887" t="s">
        <v>79</v>
      </c>
      <c r="Q4887">
        <v>19087</v>
      </c>
      <c r="R4887" t="s">
        <v>37</v>
      </c>
      <c r="S4887" t="s">
        <v>1979</v>
      </c>
      <c r="T4887" t="e">
        <f>VLOOKUP(Table3[[#This Row],[Region]],managers5[],2,FALSE)</f>
        <v>#N/A</v>
      </c>
      <c r="U4887" t="s">
        <v>1956</v>
      </c>
      <c r="W4887" t="s">
        <v>14</v>
      </c>
      <c r="X4887" t="s">
        <v>71</v>
      </c>
      <c r="Y4887" t="s">
        <v>46</v>
      </c>
      <c r="Z4887" t="s">
        <v>124</v>
      </c>
      <c r="AA4887" t="s">
        <v>735</v>
      </c>
      <c r="AB4887" t="s">
        <v>69</v>
      </c>
      <c r="AC4887">
        <v>0.4</v>
      </c>
      <c r="AD4887" s="2">
        <v>40363</v>
      </c>
    </row>
    <row r="4888" spans="1:30" x14ac:dyDescent="0.35">
      <c r="A4888">
        <v>5223</v>
      </c>
      <c r="B4888">
        <v>6905</v>
      </c>
      <c r="C4888">
        <v>49221</v>
      </c>
      <c r="D4888" s="1">
        <v>40362</v>
      </c>
      <c r="E4888" t="s">
        <v>8</v>
      </c>
      <c r="F4888">
        <v>41</v>
      </c>
      <c r="G4888">
        <v>277.35000000000002</v>
      </c>
      <c r="H4888">
        <v>0.02</v>
      </c>
      <c r="I4888" t="s">
        <v>9</v>
      </c>
      <c r="J4888" s="8">
        <v>-103.28</v>
      </c>
      <c r="K4888" s="8">
        <f>IF(Table3[[#This Row],[Return Status]] = "Returned", 0, Table3[[#This Row],[Profit]])</f>
        <v>-103.28</v>
      </c>
      <c r="L4888" s="8" t="str">
        <f>IFERROR(VLOOKUP(Table3[[#This Row],[Order ID]],returns[[Order ID]:[Status]],2,FALSE), "")</f>
        <v/>
      </c>
      <c r="M4888">
        <v>6.48</v>
      </c>
      <c r="N4888">
        <v>6.57</v>
      </c>
      <c r="O4888" t="s">
        <v>1328</v>
      </c>
      <c r="P4888" t="s">
        <v>79</v>
      </c>
      <c r="Q4888">
        <v>19087</v>
      </c>
      <c r="R4888" t="s">
        <v>37</v>
      </c>
      <c r="S4888" t="s">
        <v>1979</v>
      </c>
      <c r="T4888" t="e">
        <f>VLOOKUP(Table3[[#This Row],[Region]],managers5[],2,FALSE)</f>
        <v>#N/A</v>
      </c>
      <c r="U4888" t="s">
        <v>1956</v>
      </c>
      <c r="W4888" t="s">
        <v>14</v>
      </c>
      <c r="X4888" t="s">
        <v>71</v>
      </c>
      <c r="Y4888" t="s">
        <v>16</v>
      </c>
      <c r="Z4888" t="s">
        <v>30</v>
      </c>
      <c r="AA4888" t="s">
        <v>982</v>
      </c>
      <c r="AB4888" t="s">
        <v>19</v>
      </c>
      <c r="AC4888">
        <v>0.37</v>
      </c>
      <c r="AD4888" s="2">
        <v>40363</v>
      </c>
    </row>
    <row r="4889" spans="1:30" x14ac:dyDescent="0.35">
      <c r="A4889">
        <v>1077</v>
      </c>
      <c r="B4889">
        <v>6907</v>
      </c>
      <c r="C4889">
        <v>49255</v>
      </c>
      <c r="D4889" s="1">
        <v>41082</v>
      </c>
      <c r="E4889" t="s">
        <v>77</v>
      </c>
      <c r="F4889">
        <v>20</v>
      </c>
      <c r="G4889">
        <v>1357.44</v>
      </c>
      <c r="H4889">
        <v>0.09</v>
      </c>
      <c r="I4889" t="s">
        <v>49</v>
      </c>
      <c r="J4889" s="8">
        <v>-102.3</v>
      </c>
      <c r="K4889" s="8">
        <f>IF(Table3[[#This Row],[Return Status]] = "Returned", 0, Table3[[#This Row],[Profit]])</f>
        <v>0</v>
      </c>
      <c r="L4889" s="8" t="str">
        <f>IFERROR(VLOOKUP(Table3[[#This Row],[Order ID]],returns[[Order ID]:[Status]],2,FALSE), "")</f>
        <v>Returned</v>
      </c>
      <c r="M4889">
        <v>70.98</v>
      </c>
      <c r="N4889">
        <v>26.85</v>
      </c>
      <c r="O4889" t="s">
        <v>1053</v>
      </c>
      <c r="P4889" t="s">
        <v>79</v>
      </c>
      <c r="Q4889">
        <v>16146</v>
      </c>
      <c r="R4889" t="s">
        <v>37</v>
      </c>
      <c r="S4889" t="s">
        <v>1979</v>
      </c>
      <c r="T4889" t="e">
        <f>VLOOKUP(Table3[[#This Row],[Region]],managers5[],2,FALSE)</f>
        <v>#N/A</v>
      </c>
      <c r="U4889" t="s">
        <v>1956</v>
      </c>
      <c r="W4889" t="s">
        <v>14</v>
      </c>
      <c r="X4889" t="s">
        <v>71</v>
      </c>
      <c r="Y4889" t="s">
        <v>50</v>
      </c>
      <c r="Z4889" t="s">
        <v>219</v>
      </c>
      <c r="AA4889" t="s">
        <v>1136</v>
      </c>
      <c r="AB4889" t="s">
        <v>53</v>
      </c>
      <c r="AD4889" s="1">
        <v>41083</v>
      </c>
    </row>
    <row r="4890" spans="1:30" x14ac:dyDescent="0.35">
      <c r="A4890">
        <v>3821</v>
      </c>
      <c r="B4890">
        <v>6910</v>
      </c>
      <c r="C4890">
        <v>49312</v>
      </c>
      <c r="D4890" s="1">
        <v>40595</v>
      </c>
      <c r="E4890" t="s">
        <v>41</v>
      </c>
      <c r="F4890">
        <v>19</v>
      </c>
      <c r="G4890">
        <v>1882.18</v>
      </c>
      <c r="H4890">
        <v>0.09</v>
      </c>
      <c r="I4890" t="s">
        <v>33</v>
      </c>
      <c r="J4890" s="8">
        <v>336.26</v>
      </c>
      <c r="K4890" s="8">
        <f>IF(Table3[[#This Row],[Return Status]] = "Returned", 0, Table3[[#This Row],[Profit]])</f>
        <v>336.26</v>
      </c>
      <c r="L4890" s="8" t="str">
        <f>IFERROR(VLOOKUP(Table3[[#This Row],[Order ID]],returns[[Order ID]:[Status]],2,FALSE), "")</f>
        <v/>
      </c>
      <c r="M4890">
        <v>107.53</v>
      </c>
      <c r="N4890">
        <v>5.81</v>
      </c>
      <c r="O4890" t="s">
        <v>380</v>
      </c>
      <c r="P4890" t="s">
        <v>131</v>
      </c>
      <c r="Q4890">
        <v>4072</v>
      </c>
      <c r="R4890" t="s">
        <v>132</v>
      </c>
      <c r="S4890" t="s">
        <v>1979</v>
      </c>
      <c r="T4890" t="e">
        <f>VLOOKUP(Table3[[#This Row],[Region]],managers5[],2,FALSE)</f>
        <v>#N/A</v>
      </c>
      <c r="U4890" t="s">
        <v>1956</v>
      </c>
      <c r="W4890" t="s">
        <v>14</v>
      </c>
      <c r="X4890" t="s">
        <v>71</v>
      </c>
      <c r="Y4890" t="s">
        <v>50</v>
      </c>
      <c r="Z4890" t="s">
        <v>61</v>
      </c>
      <c r="AA4890" t="s">
        <v>1608</v>
      </c>
      <c r="AB4890" t="s">
        <v>69</v>
      </c>
      <c r="AC4890">
        <v>0.65</v>
      </c>
      <c r="AD4890" s="1">
        <v>40597</v>
      </c>
    </row>
    <row r="4891" spans="1:30" x14ac:dyDescent="0.35">
      <c r="A4891">
        <v>3825</v>
      </c>
      <c r="B4891">
        <v>6909</v>
      </c>
      <c r="C4891">
        <v>49312</v>
      </c>
      <c r="D4891" s="1">
        <v>40595</v>
      </c>
      <c r="E4891" t="s">
        <v>41</v>
      </c>
      <c r="F4891">
        <v>30</v>
      </c>
      <c r="G4891">
        <v>164.41</v>
      </c>
      <c r="H4891">
        <v>0</v>
      </c>
      <c r="I4891" t="s">
        <v>9</v>
      </c>
      <c r="J4891" s="8">
        <v>-128.52000000000001</v>
      </c>
      <c r="K4891" s="8">
        <f>IF(Table3[[#This Row],[Return Status]] = "Returned", 0, Table3[[#This Row],[Profit]])</f>
        <v>-128.52000000000001</v>
      </c>
      <c r="L4891" s="8" t="str">
        <f>IFERROR(VLOOKUP(Table3[[#This Row],[Order ID]],returns[[Order ID]:[Status]],2,FALSE), "")</f>
        <v/>
      </c>
      <c r="M4891">
        <v>4.9800000000000004</v>
      </c>
      <c r="N4891">
        <v>7.54</v>
      </c>
      <c r="O4891" t="s">
        <v>380</v>
      </c>
      <c r="P4891" t="s">
        <v>134</v>
      </c>
      <c r="Q4891">
        <v>2339</v>
      </c>
      <c r="R4891" t="s">
        <v>135</v>
      </c>
      <c r="S4891" t="s">
        <v>1979</v>
      </c>
      <c r="T4891" t="e">
        <f>VLOOKUP(Table3[[#This Row],[Region]],managers5[],2,FALSE)</f>
        <v>#N/A</v>
      </c>
      <c r="U4891" t="s">
        <v>1956</v>
      </c>
      <c r="W4891" t="s">
        <v>14</v>
      </c>
      <c r="X4891" t="s">
        <v>71</v>
      </c>
      <c r="Y4891" t="s">
        <v>16</v>
      </c>
      <c r="Z4891" t="s">
        <v>30</v>
      </c>
      <c r="AA4891" t="s">
        <v>235</v>
      </c>
      <c r="AB4891" t="s">
        <v>19</v>
      </c>
      <c r="AC4891">
        <v>0.38</v>
      </c>
      <c r="AD4891" s="1">
        <v>40596</v>
      </c>
    </row>
    <row r="4892" spans="1:30" x14ac:dyDescent="0.35">
      <c r="A4892">
        <v>6743</v>
      </c>
      <c r="B4892">
        <v>6912</v>
      </c>
      <c r="C4892">
        <v>49313</v>
      </c>
      <c r="D4892" s="1">
        <v>40090</v>
      </c>
      <c r="E4892" t="s">
        <v>20</v>
      </c>
      <c r="F4892">
        <v>36</v>
      </c>
      <c r="G4892">
        <v>1129.9304999999999</v>
      </c>
      <c r="H4892">
        <v>0.05</v>
      </c>
      <c r="I4892" t="s">
        <v>9</v>
      </c>
      <c r="J4892" s="8">
        <v>574.15499999999997</v>
      </c>
      <c r="K4892" s="8">
        <f>IF(Table3[[#This Row],[Return Status]] = "Returned", 0, Table3[[#This Row],[Profit]])</f>
        <v>574.15499999999997</v>
      </c>
      <c r="L4892" s="8" t="str">
        <f>IFERROR(VLOOKUP(Table3[[#This Row],[Order ID]],returns[[Order ID]:[Status]],2,FALSE), "")</f>
        <v/>
      </c>
      <c r="M4892">
        <v>35.99</v>
      </c>
      <c r="N4892">
        <v>1.25</v>
      </c>
      <c r="O4892" t="s">
        <v>419</v>
      </c>
      <c r="P4892" t="s">
        <v>204</v>
      </c>
      <c r="Q4892">
        <v>26554</v>
      </c>
      <c r="R4892" t="s">
        <v>204</v>
      </c>
      <c r="S4892" t="s">
        <v>1979</v>
      </c>
      <c r="T4892" t="e">
        <f>VLOOKUP(Table3[[#This Row],[Region]],managers5[],2,FALSE)</f>
        <v>#N/A</v>
      </c>
      <c r="U4892" t="s">
        <v>1956</v>
      </c>
      <c r="W4892" t="s">
        <v>14</v>
      </c>
      <c r="X4892" t="s">
        <v>15</v>
      </c>
      <c r="Y4892" t="s">
        <v>46</v>
      </c>
      <c r="Z4892" t="s">
        <v>86</v>
      </c>
      <c r="AA4892" t="s">
        <v>1351</v>
      </c>
      <c r="AB4892" t="s">
        <v>109</v>
      </c>
      <c r="AC4892">
        <v>0.36</v>
      </c>
      <c r="AD4892" s="2">
        <v>40091</v>
      </c>
    </row>
    <row r="4893" spans="1:30" x14ac:dyDescent="0.35">
      <c r="A4893">
        <v>6747</v>
      </c>
      <c r="B4893">
        <v>6911</v>
      </c>
      <c r="C4893">
        <v>49313</v>
      </c>
      <c r="D4893" s="1">
        <v>40090</v>
      </c>
      <c r="E4893" t="s">
        <v>20</v>
      </c>
      <c r="F4893">
        <v>34</v>
      </c>
      <c r="G4893">
        <v>307.76</v>
      </c>
      <c r="H4893">
        <v>0.1</v>
      </c>
      <c r="I4893" t="s">
        <v>33</v>
      </c>
      <c r="J4893" s="8">
        <v>-22.88</v>
      </c>
      <c r="K4893" s="8">
        <f>IF(Table3[[#This Row],[Return Status]] = "Returned", 0, Table3[[#This Row],[Profit]])</f>
        <v>-22.88</v>
      </c>
      <c r="L4893" s="8" t="str">
        <f>IFERROR(VLOOKUP(Table3[[#This Row],[Order ID]],returns[[Order ID]:[Status]],2,FALSE), "")</f>
        <v/>
      </c>
      <c r="M4893">
        <v>9.3800000000000008</v>
      </c>
      <c r="N4893">
        <v>4.93</v>
      </c>
      <c r="O4893" t="s">
        <v>419</v>
      </c>
      <c r="P4893" t="s">
        <v>204</v>
      </c>
      <c r="Q4893">
        <v>26554</v>
      </c>
      <c r="R4893" t="s">
        <v>204</v>
      </c>
      <c r="S4893" t="s">
        <v>1979</v>
      </c>
      <c r="T4893" t="e">
        <f>VLOOKUP(Table3[[#This Row],[Region]],managers5[],2,FALSE)</f>
        <v>#N/A</v>
      </c>
      <c r="U4893" t="s">
        <v>1956</v>
      </c>
      <c r="W4893" t="s">
        <v>14</v>
      </c>
      <c r="X4893" t="s">
        <v>15</v>
      </c>
      <c r="Y4893" t="s">
        <v>50</v>
      </c>
      <c r="Z4893" t="s">
        <v>61</v>
      </c>
      <c r="AA4893" t="s">
        <v>854</v>
      </c>
      <c r="AB4893" t="s">
        <v>19</v>
      </c>
      <c r="AC4893">
        <v>0.56999999999999995</v>
      </c>
      <c r="AD4893" s="2">
        <v>40090</v>
      </c>
    </row>
    <row r="4894" spans="1:30" x14ac:dyDescent="0.35">
      <c r="A4894">
        <v>5888</v>
      </c>
      <c r="B4894">
        <v>626</v>
      </c>
      <c r="C4894">
        <v>4359</v>
      </c>
      <c r="D4894" s="1">
        <v>40239</v>
      </c>
      <c r="E4894" t="s">
        <v>41</v>
      </c>
      <c r="F4894">
        <v>21</v>
      </c>
      <c r="G4894">
        <v>215.76</v>
      </c>
      <c r="H4894">
        <v>0.09</v>
      </c>
      <c r="I4894" t="s">
        <v>9</v>
      </c>
      <c r="J4894" s="8">
        <v>-97.75</v>
      </c>
      <c r="K4894" s="8">
        <f>IF(Table3[[#This Row],[Return Status]] = "Returned", 0, Table3[[#This Row],[Profit]])</f>
        <v>-97.75</v>
      </c>
      <c r="L4894" s="8" t="str">
        <f>IFERROR(VLOOKUP(Table3[[#This Row],[Order ID]],returns[[Order ID]:[Status]],2,FALSE), "")</f>
        <v/>
      </c>
      <c r="M4894">
        <v>10.9</v>
      </c>
      <c r="N4894">
        <v>7.46</v>
      </c>
      <c r="O4894" t="s">
        <v>602</v>
      </c>
      <c r="P4894" t="s">
        <v>43</v>
      </c>
      <c r="Q4894">
        <v>29611</v>
      </c>
      <c r="R4894" t="s">
        <v>44</v>
      </c>
      <c r="S4894" t="s">
        <v>1978</v>
      </c>
      <c r="T4894" t="e">
        <f>VLOOKUP(Table3[[#This Row],[Region]],managers5[],2,FALSE)</f>
        <v>#N/A</v>
      </c>
      <c r="U4894" t="s">
        <v>1957</v>
      </c>
      <c r="V4894" t="s">
        <v>1959</v>
      </c>
      <c r="W4894" t="s">
        <v>14</v>
      </c>
      <c r="X4894" t="s">
        <v>24</v>
      </c>
      <c r="Y4894" t="s">
        <v>16</v>
      </c>
      <c r="Z4894" t="s">
        <v>75</v>
      </c>
      <c r="AA4894" t="s">
        <v>1209</v>
      </c>
      <c r="AB4894" t="s">
        <v>19</v>
      </c>
      <c r="AC4894">
        <v>0.59</v>
      </c>
      <c r="AD4894" s="2">
        <v>40241</v>
      </c>
    </row>
    <row r="4895" spans="1:30" x14ac:dyDescent="0.35">
      <c r="A4895">
        <v>1971</v>
      </c>
      <c r="B4895">
        <v>390</v>
      </c>
      <c r="C4895">
        <v>2688</v>
      </c>
      <c r="D4895" s="1">
        <v>40931</v>
      </c>
      <c r="E4895" t="s">
        <v>77</v>
      </c>
      <c r="F4895">
        <v>7</v>
      </c>
      <c r="G4895">
        <v>145.41999999999999</v>
      </c>
      <c r="H4895">
        <v>0.09</v>
      </c>
      <c r="I4895" t="s">
        <v>9</v>
      </c>
      <c r="J4895" s="8">
        <v>-98.46</v>
      </c>
      <c r="K4895" s="8">
        <f>IF(Table3[[#This Row],[Return Status]] = "Returned", 0, Table3[[#This Row],[Profit]])</f>
        <v>-98.46</v>
      </c>
      <c r="L4895" s="8" t="str">
        <f>IFERROR(VLOOKUP(Table3[[#This Row],[Order ID]],returns[[Order ID]:[Status]],2,FALSE), "")</f>
        <v/>
      </c>
      <c r="M4895">
        <v>20.97</v>
      </c>
      <c r="N4895">
        <v>6.5</v>
      </c>
      <c r="O4895" t="s">
        <v>1341</v>
      </c>
      <c r="P4895" t="s">
        <v>120</v>
      </c>
      <c r="Q4895">
        <v>33068</v>
      </c>
      <c r="R4895" t="s">
        <v>56</v>
      </c>
      <c r="S4895" t="s">
        <v>1978</v>
      </c>
      <c r="T4895" t="e">
        <f>VLOOKUP(Table3[[#This Row],[Region]],managers5[],2,FALSE)</f>
        <v>#N/A</v>
      </c>
      <c r="U4895" t="s">
        <v>1957</v>
      </c>
      <c r="V4895" t="s">
        <v>1959</v>
      </c>
      <c r="W4895" t="s">
        <v>14</v>
      </c>
      <c r="X4895" t="s">
        <v>15</v>
      </c>
      <c r="Y4895" t="s">
        <v>46</v>
      </c>
      <c r="Z4895" t="s">
        <v>47</v>
      </c>
      <c r="AA4895" t="s">
        <v>152</v>
      </c>
      <c r="AB4895" t="s">
        <v>19</v>
      </c>
      <c r="AC4895">
        <v>0.78</v>
      </c>
      <c r="AD4895" s="1">
        <v>40932</v>
      </c>
    </row>
    <row r="4896" spans="1:30" x14ac:dyDescent="0.35">
      <c r="A4896">
        <v>8162</v>
      </c>
      <c r="B4896">
        <v>2017</v>
      </c>
      <c r="C4896">
        <v>14400</v>
      </c>
      <c r="D4896" s="1">
        <v>39848</v>
      </c>
      <c r="E4896" t="s">
        <v>20</v>
      </c>
      <c r="F4896">
        <v>35</v>
      </c>
      <c r="G4896">
        <v>228.8</v>
      </c>
      <c r="H4896">
        <v>0.03</v>
      </c>
      <c r="I4896" t="s">
        <v>9</v>
      </c>
      <c r="J4896" s="8">
        <v>-99.08</v>
      </c>
      <c r="K4896" s="8">
        <f>IF(Table3[[#This Row],[Return Status]] = "Returned", 0, Table3[[#This Row],[Profit]])</f>
        <v>-99.08</v>
      </c>
      <c r="L4896" s="8" t="str">
        <f>IFERROR(VLOOKUP(Table3[[#This Row],[Order ID]],returns[[Order ID]:[Status]],2,FALSE), "")</f>
        <v/>
      </c>
      <c r="M4896">
        <v>6.48</v>
      </c>
      <c r="N4896">
        <v>6.6</v>
      </c>
      <c r="O4896" t="s">
        <v>514</v>
      </c>
      <c r="P4896" t="s">
        <v>120</v>
      </c>
      <c r="Q4896">
        <v>33134</v>
      </c>
      <c r="R4896" t="s">
        <v>56</v>
      </c>
      <c r="S4896" t="s">
        <v>1978</v>
      </c>
      <c r="T4896" t="e">
        <f>VLOOKUP(Table3[[#This Row],[Region]],managers5[],2,FALSE)</f>
        <v>#N/A</v>
      </c>
      <c r="U4896" t="s">
        <v>1957</v>
      </c>
      <c r="V4896" t="s">
        <v>1959</v>
      </c>
      <c r="W4896" t="s">
        <v>14</v>
      </c>
      <c r="X4896" t="s">
        <v>24</v>
      </c>
      <c r="Y4896" t="s">
        <v>16</v>
      </c>
      <c r="Z4896" t="s">
        <v>30</v>
      </c>
      <c r="AA4896" t="s">
        <v>1044</v>
      </c>
      <c r="AB4896" t="s">
        <v>19</v>
      </c>
      <c r="AC4896">
        <v>0.37</v>
      </c>
      <c r="AD4896" s="2">
        <v>39849</v>
      </c>
    </row>
    <row r="4897" spans="1:30" x14ac:dyDescent="0.35">
      <c r="A4897">
        <v>7917</v>
      </c>
      <c r="B4897">
        <v>6863</v>
      </c>
      <c r="C4897">
        <v>48900</v>
      </c>
      <c r="D4897" s="1">
        <v>39894</v>
      </c>
      <c r="E4897" t="s">
        <v>8</v>
      </c>
      <c r="F4897">
        <v>42</v>
      </c>
      <c r="G4897">
        <v>636.34</v>
      </c>
      <c r="H4897">
        <v>0.08</v>
      </c>
      <c r="I4897" t="s">
        <v>9</v>
      </c>
      <c r="J4897" s="8">
        <v>-99.26</v>
      </c>
      <c r="K4897" s="8">
        <f>IF(Table3[[#This Row],[Return Status]] = "Returned", 0, Table3[[#This Row],[Profit]])</f>
        <v>-99.26</v>
      </c>
      <c r="L4897" s="8" t="str">
        <f>IFERROR(VLOOKUP(Table3[[#This Row],[Order ID]],returns[[Order ID]:[Status]],2,FALSE), "")</f>
        <v/>
      </c>
      <c r="M4897">
        <v>15.14</v>
      </c>
      <c r="N4897">
        <v>4.53</v>
      </c>
      <c r="O4897" t="s">
        <v>555</v>
      </c>
      <c r="P4897" t="s">
        <v>60</v>
      </c>
      <c r="Q4897">
        <v>38701</v>
      </c>
      <c r="R4897" t="s">
        <v>44</v>
      </c>
      <c r="S4897" t="s">
        <v>1978</v>
      </c>
      <c r="T4897" t="e">
        <f>VLOOKUP(Table3[[#This Row],[Region]],managers5[],2,FALSE)</f>
        <v>#N/A</v>
      </c>
      <c r="U4897" t="s">
        <v>1957</v>
      </c>
      <c r="V4897" t="s">
        <v>1959</v>
      </c>
      <c r="W4897" t="s">
        <v>14</v>
      </c>
      <c r="X4897" t="s">
        <v>15</v>
      </c>
      <c r="Y4897" t="s">
        <v>16</v>
      </c>
      <c r="Z4897" t="s">
        <v>75</v>
      </c>
      <c r="AA4897" t="s">
        <v>987</v>
      </c>
      <c r="AB4897" t="s">
        <v>19</v>
      </c>
      <c r="AC4897">
        <v>0.81</v>
      </c>
      <c r="AD4897" s="2">
        <v>39895</v>
      </c>
    </row>
    <row r="4898" spans="1:30" x14ac:dyDescent="0.35">
      <c r="A4898">
        <v>5419</v>
      </c>
      <c r="B4898">
        <v>2458</v>
      </c>
      <c r="C4898">
        <v>17859</v>
      </c>
      <c r="D4898" s="1">
        <v>40324</v>
      </c>
      <c r="E4898" t="s">
        <v>41</v>
      </c>
      <c r="F4898">
        <v>7</v>
      </c>
      <c r="G4898">
        <v>182.89</v>
      </c>
      <c r="H4898">
        <v>7.0000000000000007E-2</v>
      </c>
      <c r="I4898" t="s">
        <v>9</v>
      </c>
      <c r="J4898" s="8">
        <v>-99.3</v>
      </c>
      <c r="K4898" s="8">
        <f>IF(Table3[[#This Row],[Return Status]] = "Returned", 0, Table3[[#This Row],[Profit]])</f>
        <v>-99.3</v>
      </c>
      <c r="L4898" s="8" t="str">
        <f>IFERROR(VLOOKUP(Table3[[#This Row],[Order ID]],returns[[Order ID]:[Status]],2,FALSE), "")</f>
        <v/>
      </c>
      <c r="M4898">
        <v>27.48</v>
      </c>
      <c r="N4898">
        <v>4</v>
      </c>
      <c r="O4898" t="s">
        <v>555</v>
      </c>
      <c r="P4898" t="s">
        <v>43</v>
      </c>
      <c r="Q4898">
        <v>39530</v>
      </c>
      <c r="R4898" t="s">
        <v>44</v>
      </c>
      <c r="S4898" t="s">
        <v>1978</v>
      </c>
      <c r="T4898" t="e">
        <f>VLOOKUP(Table3[[#This Row],[Region]],managers5[],2,FALSE)</f>
        <v>#N/A</v>
      </c>
      <c r="U4898" t="s">
        <v>1957</v>
      </c>
      <c r="V4898" t="s">
        <v>1959</v>
      </c>
      <c r="W4898" t="s">
        <v>14</v>
      </c>
      <c r="X4898" t="s">
        <v>39</v>
      </c>
      <c r="Y4898" t="s">
        <v>46</v>
      </c>
      <c r="Z4898" t="s">
        <v>47</v>
      </c>
      <c r="AA4898" t="s">
        <v>841</v>
      </c>
      <c r="AB4898" t="s">
        <v>19</v>
      </c>
      <c r="AC4898">
        <v>0.75</v>
      </c>
      <c r="AD4898" s="2">
        <v>40326</v>
      </c>
    </row>
    <row r="4899" spans="1:30" x14ac:dyDescent="0.35">
      <c r="A4899">
        <v>3105</v>
      </c>
      <c r="B4899">
        <v>5490</v>
      </c>
      <c r="C4899">
        <v>38950</v>
      </c>
      <c r="D4899" s="1">
        <v>40726</v>
      </c>
      <c r="E4899" t="s">
        <v>8</v>
      </c>
      <c r="F4899">
        <v>24</v>
      </c>
      <c r="G4899">
        <v>109.23</v>
      </c>
      <c r="H4899">
        <v>0.02</v>
      </c>
      <c r="I4899" t="s">
        <v>9</v>
      </c>
      <c r="J4899" s="8">
        <v>-100.57899999999999</v>
      </c>
      <c r="K4899" s="8">
        <f>IF(Table3[[#This Row],[Return Status]] = "Returned", 0, Table3[[#This Row],[Profit]])</f>
        <v>-100.57899999999999</v>
      </c>
      <c r="L4899" s="8" t="str">
        <f>IFERROR(VLOOKUP(Table3[[#This Row],[Order ID]],returns[[Order ID]:[Status]],2,FALSE), "")</f>
        <v/>
      </c>
      <c r="M4899">
        <v>4.38</v>
      </c>
      <c r="N4899">
        <v>6.21</v>
      </c>
      <c r="O4899" t="s">
        <v>184</v>
      </c>
      <c r="P4899" t="s">
        <v>43</v>
      </c>
      <c r="Q4899">
        <v>23434</v>
      </c>
      <c r="R4899" t="s">
        <v>44</v>
      </c>
      <c r="S4899" t="s">
        <v>1978</v>
      </c>
      <c r="T4899" t="e">
        <f>VLOOKUP(Table3[[#This Row],[Region]],managers5[],2,FALSE)</f>
        <v>#N/A</v>
      </c>
      <c r="U4899" t="s">
        <v>1957</v>
      </c>
      <c r="V4899" t="s">
        <v>1959</v>
      </c>
      <c r="W4899" t="s">
        <v>14</v>
      </c>
      <c r="X4899" t="s">
        <v>15</v>
      </c>
      <c r="Y4899" t="s">
        <v>16</v>
      </c>
      <c r="Z4899" t="s">
        <v>17</v>
      </c>
      <c r="AA4899" t="s">
        <v>1738</v>
      </c>
      <c r="AB4899" t="s">
        <v>19</v>
      </c>
      <c r="AC4899">
        <v>0.37</v>
      </c>
      <c r="AD4899" s="1">
        <v>40727</v>
      </c>
    </row>
    <row r="4900" spans="1:30" x14ac:dyDescent="0.35">
      <c r="A4900">
        <v>728</v>
      </c>
      <c r="B4900">
        <v>6921</v>
      </c>
      <c r="C4900">
        <v>49350</v>
      </c>
      <c r="D4900" s="1">
        <v>41143</v>
      </c>
      <c r="E4900" t="s">
        <v>77</v>
      </c>
      <c r="F4900">
        <v>50</v>
      </c>
      <c r="G4900">
        <v>375.11</v>
      </c>
      <c r="H4900">
        <v>0.01</v>
      </c>
      <c r="I4900" t="s">
        <v>9</v>
      </c>
      <c r="J4900" s="8">
        <v>-331.63</v>
      </c>
      <c r="K4900" s="8">
        <f>IF(Table3[[#This Row],[Return Status]] = "Returned", 0, Table3[[#This Row],[Profit]])</f>
        <v>-331.63</v>
      </c>
      <c r="L4900" s="8" t="str">
        <f>IFERROR(VLOOKUP(Table3[[#This Row],[Order ID]],returns[[Order ID]:[Status]],2,FALSE), "")</f>
        <v/>
      </c>
      <c r="M4900">
        <v>7.28</v>
      </c>
      <c r="N4900">
        <v>11.15</v>
      </c>
      <c r="O4900" t="s">
        <v>898</v>
      </c>
      <c r="P4900" t="s">
        <v>79</v>
      </c>
      <c r="Q4900">
        <v>43302</v>
      </c>
      <c r="R4900" t="s">
        <v>37</v>
      </c>
      <c r="S4900" t="s">
        <v>1979</v>
      </c>
      <c r="T4900" t="e">
        <f>VLOOKUP(Table3[[#This Row],[Region]],managers5[],2,FALSE)</f>
        <v>#N/A</v>
      </c>
      <c r="U4900" t="s">
        <v>1956</v>
      </c>
      <c r="W4900" t="s">
        <v>14</v>
      </c>
      <c r="X4900" t="s">
        <v>15</v>
      </c>
      <c r="Y4900" t="s">
        <v>16</v>
      </c>
      <c r="Z4900" t="s">
        <v>30</v>
      </c>
      <c r="AA4900" t="s">
        <v>222</v>
      </c>
      <c r="AB4900" t="s">
        <v>19</v>
      </c>
      <c r="AC4900">
        <v>0.37</v>
      </c>
      <c r="AD4900" s="1">
        <v>41145</v>
      </c>
    </row>
    <row r="4901" spans="1:30" x14ac:dyDescent="0.35">
      <c r="A4901">
        <v>3471</v>
      </c>
      <c r="B4901">
        <v>6034</v>
      </c>
      <c r="C4901">
        <v>42727</v>
      </c>
      <c r="D4901" s="1">
        <v>40662</v>
      </c>
      <c r="E4901" t="s">
        <v>8</v>
      </c>
      <c r="F4901">
        <v>21</v>
      </c>
      <c r="G4901">
        <v>177.06</v>
      </c>
      <c r="H4901">
        <v>0.1</v>
      </c>
      <c r="I4901" t="s">
        <v>9</v>
      </c>
      <c r="J4901" s="8">
        <v>-100.61</v>
      </c>
      <c r="K4901" s="8">
        <f>IF(Table3[[#This Row],[Return Status]] = "Returned", 0, Table3[[#This Row],[Profit]])</f>
        <v>-100.61</v>
      </c>
      <c r="L4901" s="8" t="str">
        <f>IFERROR(VLOOKUP(Table3[[#This Row],[Order ID]],returns[[Order ID]:[Status]],2,FALSE), "")</f>
        <v/>
      </c>
      <c r="M4901">
        <v>8.4499999999999993</v>
      </c>
      <c r="N4901">
        <v>7.77</v>
      </c>
      <c r="O4901" t="s">
        <v>631</v>
      </c>
      <c r="P4901" t="s">
        <v>43</v>
      </c>
      <c r="Q4901">
        <v>29624</v>
      </c>
      <c r="R4901" t="s">
        <v>44</v>
      </c>
      <c r="S4901" t="s">
        <v>1978</v>
      </c>
      <c r="T4901" t="e">
        <f>VLOOKUP(Table3[[#This Row],[Region]],managers5[],2,FALSE)</f>
        <v>#N/A</v>
      </c>
      <c r="U4901" t="s">
        <v>1957</v>
      </c>
      <c r="V4901" t="s">
        <v>1959</v>
      </c>
      <c r="W4901" t="s">
        <v>14</v>
      </c>
      <c r="X4901" t="s">
        <v>39</v>
      </c>
      <c r="Y4901" t="s">
        <v>16</v>
      </c>
      <c r="Z4901" t="s">
        <v>67</v>
      </c>
      <c r="AA4901" t="s">
        <v>1644</v>
      </c>
      <c r="AB4901" t="s">
        <v>109</v>
      </c>
      <c r="AC4901">
        <v>0.55000000000000004</v>
      </c>
      <c r="AD4901" s="1">
        <v>40663</v>
      </c>
    </row>
    <row r="4902" spans="1:30" x14ac:dyDescent="0.35">
      <c r="A4902">
        <v>6232</v>
      </c>
      <c r="B4902">
        <v>4076</v>
      </c>
      <c r="C4902">
        <v>29058</v>
      </c>
      <c r="D4902" s="1">
        <v>40181</v>
      </c>
      <c r="E4902" t="s">
        <v>77</v>
      </c>
      <c r="F4902">
        <v>43</v>
      </c>
      <c r="G4902">
        <v>287.61</v>
      </c>
      <c r="H4902">
        <v>0.02</v>
      </c>
      <c r="I4902" t="s">
        <v>9</v>
      </c>
      <c r="J4902" s="8">
        <v>-101.5</v>
      </c>
      <c r="K4902" s="8">
        <f>IF(Table3[[#This Row],[Return Status]] = "Returned", 0, Table3[[#This Row],[Profit]])</f>
        <v>-101.5</v>
      </c>
      <c r="L4902" s="8" t="str">
        <f>IFERROR(VLOOKUP(Table3[[#This Row],[Order ID]],returns[[Order ID]:[Status]],2,FALSE), "")</f>
        <v/>
      </c>
      <c r="M4902">
        <v>6.48</v>
      </c>
      <c r="N4902">
        <v>6.35</v>
      </c>
      <c r="O4902" t="s">
        <v>693</v>
      </c>
      <c r="P4902" t="s">
        <v>324</v>
      </c>
      <c r="Q4902">
        <v>33614</v>
      </c>
      <c r="R4902" t="s">
        <v>56</v>
      </c>
      <c r="S4902" t="s">
        <v>1978</v>
      </c>
      <c r="T4902" t="e">
        <f>VLOOKUP(Table3[[#This Row],[Region]],managers5[],2,FALSE)</f>
        <v>#N/A</v>
      </c>
      <c r="U4902" t="s">
        <v>1957</v>
      </c>
      <c r="V4902" t="s">
        <v>1959</v>
      </c>
      <c r="W4902" t="s">
        <v>14</v>
      </c>
      <c r="X4902" t="s">
        <v>39</v>
      </c>
      <c r="Y4902" t="s">
        <v>16</v>
      </c>
      <c r="Z4902" t="s">
        <v>30</v>
      </c>
      <c r="AA4902" t="s">
        <v>1897</v>
      </c>
      <c r="AB4902" t="s">
        <v>19</v>
      </c>
      <c r="AC4902">
        <v>0.37</v>
      </c>
      <c r="AD4902" s="2">
        <v>40183</v>
      </c>
    </row>
    <row r="4903" spans="1:30" x14ac:dyDescent="0.35">
      <c r="A4903">
        <v>77</v>
      </c>
      <c r="B4903">
        <v>6924</v>
      </c>
      <c r="C4903">
        <v>49381</v>
      </c>
      <c r="D4903" s="1">
        <v>41256</v>
      </c>
      <c r="E4903" t="s">
        <v>8</v>
      </c>
      <c r="F4903">
        <v>21</v>
      </c>
      <c r="G4903">
        <v>1537.5</v>
      </c>
      <c r="H4903">
        <v>0.04</v>
      </c>
      <c r="I4903" t="s">
        <v>9</v>
      </c>
      <c r="J4903" s="8">
        <v>-531.91999999999996</v>
      </c>
      <c r="K4903" s="8">
        <f>IF(Table3[[#This Row],[Return Status]] = "Returned", 0, Table3[[#This Row],[Profit]])</f>
        <v>-531.91999999999996</v>
      </c>
      <c r="L4903" s="8" t="str">
        <f>IFERROR(VLOOKUP(Table3[[#This Row],[Order ID]],returns[[Order ID]:[Status]],2,FALSE), "")</f>
        <v/>
      </c>
      <c r="M4903">
        <v>70.98</v>
      </c>
      <c r="N4903">
        <v>35</v>
      </c>
      <c r="O4903" t="s">
        <v>201</v>
      </c>
      <c r="P4903" t="s">
        <v>79</v>
      </c>
      <c r="Q4903">
        <v>11967</v>
      </c>
      <c r="R4903" t="s">
        <v>37</v>
      </c>
      <c r="S4903" t="s">
        <v>1979</v>
      </c>
      <c r="T4903" t="e">
        <f>VLOOKUP(Table3[[#This Row],[Region]],managers5[],2,FALSE)</f>
        <v>#N/A</v>
      </c>
      <c r="U4903" t="s">
        <v>1956</v>
      </c>
      <c r="W4903" t="s">
        <v>14</v>
      </c>
      <c r="X4903" t="s">
        <v>39</v>
      </c>
      <c r="Y4903" t="s">
        <v>16</v>
      </c>
      <c r="Z4903" t="s">
        <v>75</v>
      </c>
      <c r="AA4903" t="s">
        <v>202</v>
      </c>
      <c r="AB4903" t="s">
        <v>85</v>
      </c>
      <c r="AC4903">
        <v>0.8</v>
      </c>
      <c r="AD4903" s="1">
        <v>41257</v>
      </c>
    </row>
    <row r="4904" spans="1:30" x14ac:dyDescent="0.35">
      <c r="A4904">
        <v>7601</v>
      </c>
      <c r="B4904">
        <v>3849</v>
      </c>
      <c r="C4904">
        <v>27460</v>
      </c>
      <c r="D4904" s="1">
        <v>39945</v>
      </c>
      <c r="E4904" t="s">
        <v>8</v>
      </c>
      <c r="F4904">
        <v>31</v>
      </c>
      <c r="G4904">
        <v>196.58</v>
      </c>
      <c r="H4904">
        <v>0.04</v>
      </c>
      <c r="I4904" t="s">
        <v>9</v>
      </c>
      <c r="J4904" s="8">
        <v>-102.16</v>
      </c>
      <c r="K4904" s="8">
        <f>IF(Table3[[#This Row],[Return Status]] = "Returned", 0, Table3[[#This Row],[Profit]])</f>
        <v>-102.16</v>
      </c>
      <c r="L4904" s="8" t="str">
        <f>IFERROR(VLOOKUP(Table3[[#This Row],[Order ID]],returns[[Order ID]:[Status]],2,FALSE), "")</f>
        <v/>
      </c>
      <c r="M4904">
        <v>5.98</v>
      </c>
      <c r="N4904">
        <v>4.38</v>
      </c>
      <c r="O4904" t="s">
        <v>1533</v>
      </c>
      <c r="P4904" t="s">
        <v>233</v>
      </c>
      <c r="Q4904">
        <v>33433</v>
      </c>
      <c r="R4904" t="s">
        <v>56</v>
      </c>
      <c r="S4904" t="s">
        <v>1978</v>
      </c>
      <c r="T4904" t="e">
        <f>VLOOKUP(Table3[[#This Row],[Region]],managers5[],2,FALSE)</f>
        <v>#N/A</v>
      </c>
      <c r="U4904" t="s">
        <v>1957</v>
      </c>
      <c r="V4904" t="s">
        <v>1959</v>
      </c>
      <c r="W4904" t="s">
        <v>14</v>
      </c>
      <c r="X4904" t="s">
        <v>71</v>
      </c>
      <c r="Y4904" t="s">
        <v>46</v>
      </c>
      <c r="Z4904" t="s">
        <v>47</v>
      </c>
      <c r="AA4904" t="s">
        <v>605</v>
      </c>
      <c r="AB4904" t="s">
        <v>109</v>
      </c>
      <c r="AC4904">
        <v>0.75</v>
      </c>
      <c r="AD4904" s="2">
        <v>39947</v>
      </c>
    </row>
    <row r="4905" spans="1:30" x14ac:dyDescent="0.35">
      <c r="A4905">
        <v>824</v>
      </c>
      <c r="B4905">
        <v>6928</v>
      </c>
      <c r="C4905">
        <v>49442</v>
      </c>
      <c r="D4905" s="1">
        <v>41130</v>
      </c>
      <c r="E4905" t="s">
        <v>77</v>
      </c>
      <c r="F4905">
        <v>11</v>
      </c>
      <c r="G4905">
        <v>131.12</v>
      </c>
      <c r="H4905">
        <v>0.03</v>
      </c>
      <c r="I4905" t="s">
        <v>9</v>
      </c>
      <c r="J4905" s="8">
        <v>-24.805499999999999</v>
      </c>
      <c r="K4905" s="8">
        <f>IF(Table3[[#This Row],[Return Status]] = "Returned", 0, Table3[[#This Row],[Profit]])</f>
        <v>-24.805499999999999</v>
      </c>
      <c r="L4905" s="8" t="str">
        <f>IFERROR(VLOOKUP(Table3[[#This Row],[Order ID]],returns[[Order ID]:[Status]],2,FALSE), "")</f>
        <v/>
      </c>
      <c r="M4905">
        <v>11.5</v>
      </c>
      <c r="N4905">
        <v>7.19</v>
      </c>
      <c r="O4905" t="s">
        <v>974</v>
      </c>
      <c r="P4905" t="s">
        <v>142</v>
      </c>
      <c r="Q4905">
        <v>84057</v>
      </c>
      <c r="R4905" t="s">
        <v>143</v>
      </c>
      <c r="S4905" t="s">
        <v>1976</v>
      </c>
      <c r="T4905" t="e">
        <f>VLOOKUP(Table3[[#This Row],[Region]],managers5[],2,FALSE)</f>
        <v>#N/A</v>
      </c>
      <c r="U4905" t="s">
        <v>1955</v>
      </c>
      <c r="V4905" t="s">
        <v>1959</v>
      </c>
      <c r="W4905" t="s">
        <v>14</v>
      </c>
      <c r="X4905" t="s">
        <v>71</v>
      </c>
      <c r="Y4905" t="s">
        <v>16</v>
      </c>
      <c r="Z4905" t="s">
        <v>17</v>
      </c>
      <c r="AA4905" t="s">
        <v>205</v>
      </c>
      <c r="AB4905" t="s">
        <v>19</v>
      </c>
      <c r="AC4905">
        <v>0.4</v>
      </c>
      <c r="AD4905" s="1">
        <v>41130</v>
      </c>
    </row>
    <row r="4906" spans="1:30" x14ac:dyDescent="0.35">
      <c r="A4906">
        <v>3997</v>
      </c>
      <c r="B4906">
        <v>6929</v>
      </c>
      <c r="C4906">
        <v>49443</v>
      </c>
      <c r="D4906" s="1">
        <v>40566</v>
      </c>
      <c r="E4906" t="s">
        <v>77</v>
      </c>
      <c r="F4906">
        <v>41</v>
      </c>
      <c r="G4906">
        <v>396.15</v>
      </c>
      <c r="H4906">
        <v>0.05</v>
      </c>
      <c r="I4906" t="s">
        <v>9</v>
      </c>
      <c r="J4906" s="8">
        <v>-10.98</v>
      </c>
      <c r="K4906" s="8">
        <f>IF(Table3[[#This Row],[Return Status]] = "Returned", 0, Table3[[#This Row],[Profit]])</f>
        <v>-10.98</v>
      </c>
      <c r="L4906" s="8" t="str">
        <f>IFERROR(VLOOKUP(Table3[[#This Row],[Order ID]],returns[[Order ID]:[Status]],2,FALSE), "")</f>
        <v/>
      </c>
      <c r="M4906">
        <v>9.85</v>
      </c>
      <c r="N4906">
        <v>4.82</v>
      </c>
      <c r="O4906" t="s">
        <v>786</v>
      </c>
      <c r="P4906" t="s">
        <v>79</v>
      </c>
      <c r="Q4906">
        <v>7205</v>
      </c>
      <c r="R4906" t="s">
        <v>37</v>
      </c>
      <c r="S4906" t="s">
        <v>1979</v>
      </c>
      <c r="T4906" t="e">
        <f>VLOOKUP(Table3[[#This Row],[Region]],managers5[],2,FALSE)</f>
        <v>#N/A</v>
      </c>
      <c r="U4906" t="s">
        <v>1956</v>
      </c>
      <c r="W4906" t="s">
        <v>14</v>
      </c>
      <c r="X4906" t="s">
        <v>24</v>
      </c>
      <c r="Y4906" t="s">
        <v>16</v>
      </c>
      <c r="Z4906" t="s">
        <v>106</v>
      </c>
      <c r="AA4906" t="s">
        <v>1548</v>
      </c>
      <c r="AB4906" t="s">
        <v>35</v>
      </c>
      <c r="AC4906">
        <v>0.47</v>
      </c>
      <c r="AD4906" s="1">
        <v>40567</v>
      </c>
    </row>
    <row r="4907" spans="1:30" x14ac:dyDescent="0.35">
      <c r="A4907">
        <v>5156</v>
      </c>
      <c r="B4907">
        <v>6930</v>
      </c>
      <c r="C4907">
        <v>49472</v>
      </c>
      <c r="D4907" s="1">
        <v>40375</v>
      </c>
      <c r="E4907" t="s">
        <v>32</v>
      </c>
      <c r="F4907">
        <v>23</v>
      </c>
      <c r="G4907">
        <v>103.2</v>
      </c>
      <c r="H4907">
        <v>0.02</v>
      </c>
      <c r="I4907" t="s">
        <v>9</v>
      </c>
      <c r="J4907" s="8">
        <v>17.89</v>
      </c>
      <c r="K4907" s="8">
        <f>IF(Table3[[#This Row],[Return Status]] = "Returned", 0, Table3[[#This Row],[Profit]])</f>
        <v>17.89</v>
      </c>
      <c r="L4907" s="8" t="str">
        <f>IFERROR(VLOOKUP(Table3[[#This Row],[Order ID]],returns[[Order ID]:[Status]],2,FALSE), "")</f>
        <v/>
      </c>
      <c r="M4907">
        <v>4.28</v>
      </c>
      <c r="N4907">
        <v>0.94</v>
      </c>
      <c r="O4907" t="s">
        <v>1763</v>
      </c>
      <c r="P4907" t="s">
        <v>131</v>
      </c>
      <c r="Q4907">
        <v>4210</v>
      </c>
      <c r="R4907" t="s">
        <v>132</v>
      </c>
      <c r="S4907" t="s">
        <v>1979</v>
      </c>
      <c r="T4907" t="e">
        <f>VLOOKUP(Table3[[#This Row],[Region]],managers5[],2,FALSE)</f>
        <v>#N/A</v>
      </c>
      <c r="U4907" t="s">
        <v>1956</v>
      </c>
      <c r="W4907" t="s">
        <v>14</v>
      </c>
      <c r="X4907" t="s">
        <v>15</v>
      </c>
      <c r="Y4907" t="s">
        <v>16</v>
      </c>
      <c r="Z4907" t="s">
        <v>106</v>
      </c>
      <c r="AA4907" t="s">
        <v>118</v>
      </c>
      <c r="AB4907" t="s">
        <v>35</v>
      </c>
      <c r="AC4907">
        <v>0.56000000000000005</v>
      </c>
      <c r="AD4907" s="2">
        <v>40380</v>
      </c>
    </row>
    <row r="4908" spans="1:30" x14ac:dyDescent="0.35">
      <c r="A4908">
        <v>5157</v>
      </c>
      <c r="B4908">
        <v>6931</v>
      </c>
      <c r="C4908">
        <v>49472</v>
      </c>
      <c r="D4908" s="1">
        <v>40375</v>
      </c>
      <c r="E4908" t="s">
        <v>32</v>
      </c>
      <c r="F4908">
        <v>15</v>
      </c>
      <c r="G4908">
        <v>144.13999999999999</v>
      </c>
      <c r="H4908">
        <v>0.05</v>
      </c>
      <c r="I4908" t="s">
        <v>9</v>
      </c>
      <c r="J4908" s="8">
        <v>12.09</v>
      </c>
      <c r="K4908" s="8">
        <f>IF(Table3[[#This Row],[Return Status]] = "Returned", 0, Table3[[#This Row],[Profit]])</f>
        <v>12.09</v>
      </c>
      <c r="L4908" s="8" t="str">
        <f>IFERROR(VLOOKUP(Table3[[#This Row],[Order ID]],returns[[Order ID]:[Status]],2,FALSE), "")</f>
        <v/>
      </c>
      <c r="M4908">
        <v>9.7799999999999994</v>
      </c>
      <c r="N4908">
        <v>1.99</v>
      </c>
      <c r="O4908" t="s">
        <v>1763</v>
      </c>
      <c r="P4908" t="s">
        <v>134</v>
      </c>
      <c r="Q4908">
        <v>1901</v>
      </c>
      <c r="R4908" t="s">
        <v>135</v>
      </c>
      <c r="S4908" t="s">
        <v>1979</v>
      </c>
      <c r="T4908" t="e">
        <f>VLOOKUP(Table3[[#This Row],[Region]],managers5[],2,FALSE)</f>
        <v>#N/A</v>
      </c>
      <c r="U4908" t="s">
        <v>1956</v>
      </c>
      <c r="W4908" t="s">
        <v>14</v>
      </c>
      <c r="X4908" t="s">
        <v>15</v>
      </c>
      <c r="Y4908" t="s">
        <v>46</v>
      </c>
      <c r="Z4908" t="s">
        <v>47</v>
      </c>
      <c r="AA4908" t="s">
        <v>438</v>
      </c>
      <c r="AB4908" t="s">
        <v>109</v>
      </c>
      <c r="AC4908">
        <v>0.43</v>
      </c>
      <c r="AD4908" s="2">
        <v>40380</v>
      </c>
    </row>
    <row r="4909" spans="1:30" x14ac:dyDescent="0.35">
      <c r="A4909">
        <v>5167</v>
      </c>
      <c r="B4909">
        <v>6932</v>
      </c>
      <c r="C4909">
        <v>49472</v>
      </c>
      <c r="D4909" s="1">
        <v>40375</v>
      </c>
      <c r="E4909" t="s">
        <v>32</v>
      </c>
      <c r="F4909">
        <v>9</v>
      </c>
      <c r="G4909">
        <v>30.65</v>
      </c>
      <c r="H4909">
        <v>0.03</v>
      </c>
      <c r="I4909" t="s">
        <v>9</v>
      </c>
      <c r="J4909" s="8">
        <v>0.08</v>
      </c>
      <c r="K4909" s="8">
        <f>IF(Table3[[#This Row],[Return Status]] = "Returned", 0, Table3[[#This Row],[Profit]])</f>
        <v>0.08</v>
      </c>
      <c r="L4909" s="8" t="str">
        <f>IFERROR(VLOOKUP(Table3[[#This Row],[Order ID]],returns[[Order ID]:[Status]],2,FALSE), "")</f>
        <v/>
      </c>
      <c r="M4909">
        <v>3.29</v>
      </c>
      <c r="N4909">
        <v>1.35</v>
      </c>
      <c r="O4909" t="s">
        <v>1763</v>
      </c>
      <c r="P4909" t="s">
        <v>134</v>
      </c>
      <c r="Q4909">
        <v>1950</v>
      </c>
      <c r="R4909" t="s">
        <v>135</v>
      </c>
      <c r="S4909" t="s">
        <v>1979</v>
      </c>
      <c r="T4909" t="e">
        <f>VLOOKUP(Table3[[#This Row],[Region]],managers5[],2,FALSE)</f>
        <v>#N/A</v>
      </c>
      <c r="U4909" t="s">
        <v>1956</v>
      </c>
      <c r="W4909" t="s">
        <v>14</v>
      </c>
      <c r="X4909" t="s">
        <v>15</v>
      </c>
      <c r="Y4909" t="s">
        <v>16</v>
      </c>
      <c r="Z4909" t="s">
        <v>57</v>
      </c>
      <c r="AA4909" t="s">
        <v>522</v>
      </c>
      <c r="AB4909" t="s">
        <v>35</v>
      </c>
      <c r="AC4909">
        <v>0.4</v>
      </c>
      <c r="AD4909" s="2">
        <v>40379</v>
      </c>
    </row>
    <row r="4910" spans="1:30" x14ac:dyDescent="0.35">
      <c r="A4910">
        <v>2306</v>
      </c>
      <c r="B4910">
        <v>6933</v>
      </c>
      <c r="C4910">
        <v>49477</v>
      </c>
      <c r="D4910" s="1">
        <v>40876</v>
      </c>
      <c r="E4910" t="s">
        <v>20</v>
      </c>
      <c r="F4910">
        <v>9</v>
      </c>
      <c r="G4910">
        <v>75.94</v>
      </c>
      <c r="H4910">
        <v>0.01</v>
      </c>
      <c r="I4910" t="s">
        <v>9</v>
      </c>
      <c r="J4910" s="8">
        <v>-16.559999999999999</v>
      </c>
      <c r="K4910" s="8">
        <f>IF(Table3[[#This Row],[Return Status]] = "Returned", 0, Table3[[#This Row],[Profit]])</f>
        <v>-16.559999999999999</v>
      </c>
      <c r="L4910" s="8" t="str">
        <f>IFERROR(VLOOKUP(Table3[[#This Row],[Order ID]],returns[[Order ID]:[Status]],2,FALSE), "")</f>
        <v/>
      </c>
      <c r="M4910">
        <v>7.64</v>
      </c>
      <c r="N4910">
        <v>5.83</v>
      </c>
      <c r="O4910" t="s">
        <v>419</v>
      </c>
      <c r="P4910" t="s">
        <v>204</v>
      </c>
      <c r="Q4910">
        <v>26554</v>
      </c>
      <c r="R4910" t="s">
        <v>204</v>
      </c>
      <c r="S4910" t="s">
        <v>1979</v>
      </c>
      <c r="T4910" t="e">
        <f>VLOOKUP(Table3[[#This Row],[Region]],managers5[],2,FALSE)</f>
        <v>#N/A</v>
      </c>
      <c r="U4910" t="s">
        <v>1956</v>
      </c>
      <c r="W4910" t="s">
        <v>14</v>
      </c>
      <c r="X4910" t="s">
        <v>71</v>
      </c>
      <c r="Y4910" t="s">
        <v>16</v>
      </c>
      <c r="Z4910" t="s">
        <v>30</v>
      </c>
      <c r="AA4910" t="s">
        <v>657</v>
      </c>
      <c r="AB4910" t="s">
        <v>35</v>
      </c>
      <c r="AC4910">
        <v>0.36</v>
      </c>
      <c r="AD4910" s="1">
        <v>40876</v>
      </c>
    </row>
    <row r="4911" spans="1:30" x14ac:dyDescent="0.35">
      <c r="A4911">
        <v>4713</v>
      </c>
      <c r="B4911">
        <v>1475</v>
      </c>
      <c r="C4911">
        <v>10657</v>
      </c>
      <c r="D4911" s="1">
        <v>40446</v>
      </c>
      <c r="E4911" t="s">
        <v>20</v>
      </c>
      <c r="F4911">
        <v>44</v>
      </c>
      <c r="G4911">
        <v>289.94</v>
      </c>
      <c r="H4911">
        <v>7.0000000000000007E-2</v>
      </c>
      <c r="I4911" t="s">
        <v>9</v>
      </c>
      <c r="J4911" s="8">
        <v>-102.19</v>
      </c>
      <c r="K4911" s="8">
        <f>IF(Table3[[#This Row],[Return Status]] = "Returned", 0, Table3[[#This Row],[Profit]])</f>
        <v>-102.19</v>
      </c>
      <c r="L4911" s="8" t="str">
        <f>IFERROR(VLOOKUP(Table3[[#This Row],[Order ID]],returns[[Order ID]:[Status]],2,FALSE), "")</f>
        <v/>
      </c>
      <c r="M4911">
        <v>6.48</v>
      </c>
      <c r="N4911">
        <v>6.22</v>
      </c>
      <c r="O4911" t="s">
        <v>1359</v>
      </c>
      <c r="P4911" t="s">
        <v>43</v>
      </c>
      <c r="Q4911">
        <v>22003</v>
      </c>
      <c r="R4911" t="s">
        <v>44</v>
      </c>
      <c r="S4911" t="s">
        <v>1978</v>
      </c>
      <c r="T4911" t="e">
        <f>VLOOKUP(Table3[[#This Row],[Region]],managers5[],2,FALSE)</f>
        <v>#N/A</v>
      </c>
      <c r="U4911" t="s">
        <v>1957</v>
      </c>
      <c r="V4911" t="s">
        <v>1959</v>
      </c>
      <c r="W4911" t="s">
        <v>14</v>
      </c>
      <c r="X4911" t="s">
        <v>39</v>
      </c>
      <c r="Y4911" t="s">
        <v>16</v>
      </c>
      <c r="Z4911" t="s">
        <v>30</v>
      </c>
      <c r="AA4911" t="s">
        <v>196</v>
      </c>
      <c r="AB4911" t="s">
        <v>19</v>
      </c>
      <c r="AC4911">
        <v>0.37</v>
      </c>
      <c r="AD4911" s="2">
        <v>40448</v>
      </c>
    </row>
    <row r="4912" spans="1:30" x14ac:dyDescent="0.35">
      <c r="A4912">
        <v>2350</v>
      </c>
      <c r="B4912">
        <v>4507</v>
      </c>
      <c r="C4912">
        <v>32069</v>
      </c>
      <c r="D4912" s="1">
        <v>40866</v>
      </c>
      <c r="E4912" t="s">
        <v>8</v>
      </c>
      <c r="F4912">
        <v>17</v>
      </c>
      <c r="G4912">
        <v>114.94</v>
      </c>
      <c r="H4912">
        <v>0.09</v>
      </c>
      <c r="I4912" t="s">
        <v>9</v>
      </c>
      <c r="J4912" s="8">
        <v>-102.24</v>
      </c>
      <c r="K4912" s="8">
        <f>IF(Table3[[#This Row],[Return Status]] = "Returned", 0, Table3[[#This Row],[Profit]])</f>
        <v>-102.24</v>
      </c>
      <c r="L4912" s="8" t="str">
        <f>IFERROR(VLOOKUP(Table3[[#This Row],[Order ID]],returns[[Order ID]:[Status]],2,FALSE), "")</f>
        <v/>
      </c>
      <c r="M4912">
        <v>6.48</v>
      </c>
      <c r="N4912">
        <v>9.68</v>
      </c>
      <c r="O4912" t="s">
        <v>1604</v>
      </c>
      <c r="P4912" t="s">
        <v>90</v>
      </c>
      <c r="Q4912">
        <v>32707</v>
      </c>
      <c r="R4912" t="s">
        <v>56</v>
      </c>
      <c r="S4912" t="s">
        <v>1978</v>
      </c>
      <c r="T4912" t="e">
        <f>VLOOKUP(Table3[[#This Row],[Region]],managers5[],2,FALSE)</f>
        <v>#N/A</v>
      </c>
      <c r="U4912" t="s">
        <v>1957</v>
      </c>
      <c r="V4912" t="s">
        <v>1959</v>
      </c>
      <c r="W4912" t="s">
        <v>14</v>
      </c>
      <c r="X4912" t="s">
        <v>39</v>
      </c>
      <c r="Y4912" t="s">
        <v>16</v>
      </c>
      <c r="Z4912" t="s">
        <v>30</v>
      </c>
      <c r="AA4912" t="s">
        <v>1467</v>
      </c>
      <c r="AB4912" t="s">
        <v>19</v>
      </c>
      <c r="AC4912">
        <v>0.36</v>
      </c>
      <c r="AD4912" s="1">
        <v>40868</v>
      </c>
    </row>
    <row r="4913" spans="1:30" x14ac:dyDescent="0.35">
      <c r="A4913">
        <v>8232</v>
      </c>
      <c r="B4913">
        <v>6936</v>
      </c>
      <c r="C4913">
        <v>49505</v>
      </c>
      <c r="D4913" s="1">
        <v>39834</v>
      </c>
      <c r="E4913" t="s">
        <v>41</v>
      </c>
      <c r="F4913">
        <v>12</v>
      </c>
      <c r="G4913">
        <v>97.74</v>
      </c>
      <c r="H4913">
        <v>0.04</v>
      </c>
      <c r="I4913" t="s">
        <v>9</v>
      </c>
      <c r="J4913" s="8">
        <v>-8.4984999999999999</v>
      </c>
      <c r="K4913" s="8">
        <f>IF(Table3[[#This Row],[Return Status]] = "Returned", 0, Table3[[#This Row],[Profit]])</f>
        <v>-8.4984999999999999</v>
      </c>
      <c r="L4913" s="8" t="str">
        <f>IFERROR(VLOOKUP(Table3[[#This Row],[Order ID]],returns[[Order ID]:[Status]],2,FALSE), "")</f>
        <v/>
      </c>
      <c r="M4913">
        <v>7.84</v>
      </c>
      <c r="N4913">
        <v>4.71</v>
      </c>
      <c r="O4913" t="s">
        <v>495</v>
      </c>
      <c r="P4913" t="s">
        <v>79</v>
      </c>
      <c r="Q4913">
        <v>44691</v>
      </c>
      <c r="R4913" t="s">
        <v>37</v>
      </c>
      <c r="S4913" t="s">
        <v>1979</v>
      </c>
      <c r="T4913" t="e">
        <f>VLOOKUP(Table3[[#This Row],[Region]],managers5[],2,FALSE)</f>
        <v>#N/A</v>
      </c>
      <c r="U4913" t="s">
        <v>1956</v>
      </c>
      <c r="W4913" t="s">
        <v>14</v>
      </c>
      <c r="X4913" t="s">
        <v>24</v>
      </c>
      <c r="Y4913" t="s">
        <v>16</v>
      </c>
      <c r="Z4913" t="s">
        <v>17</v>
      </c>
      <c r="AA4913" t="s">
        <v>636</v>
      </c>
      <c r="AB4913" t="s">
        <v>19</v>
      </c>
      <c r="AC4913">
        <v>0.35</v>
      </c>
      <c r="AD4913" s="2">
        <v>39836</v>
      </c>
    </row>
    <row r="4914" spans="1:30" x14ac:dyDescent="0.35">
      <c r="A4914">
        <v>8244</v>
      </c>
      <c r="B4914">
        <v>6937</v>
      </c>
      <c r="C4914">
        <v>49505</v>
      </c>
      <c r="D4914" s="1">
        <v>39834</v>
      </c>
      <c r="E4914" t="s">
        <v>41</v>
      </c>
      <c r="F4914">
        <v>34</v>
      </c>
      <c r="G4914">
        <v>335.59</v>
      </c>
      <c r="H4914">
        <v>0.04</v>
      </c>
      <c r="I4914" t="s">
        <v>33</v>
      </c>
      <c r="J4914" s="8">
        <v>85.83</v>
      </c>
      <c r="K4914" s="8">
        <f>IF(Table3[[#This Row],[Return Status]] = "Returned", 0, Table3[[#This Row],[Profit]])</f>
        <v>85.83</v>
      </c>
      <c r="L4914" s="8" t="str">
        <f>IFERROR(VLOOKUP(Table3[[#This Row],[Order ID]],returns[[Order ID]:[Status]],2,FALSE), "")</f>
        <v/>
      </c>
      <c r="M4914">
        <v>9.7799999999999994</v>
      </c>
      <c r="N4914">
        <v>1.99</v>
      </c>
      <c r="O4914" t="s">
        <v>495</v>
      </c>
      <c r="P4914" t="s">
        <v>79</v>
      </c>
      <c r="Q4914">
        <v>44691</v>
      </c>
      <c r="R4914" t="s">
        <v>37</v>
      </c>
      <c r="S4914" t="s">
        <v>1979</v>
      </c>
      <c r="T4914" t="e">
        <f>VLOOKUP(Table3[[#This Row],[Region]],managers5[],2,FALSE)</f>
        <v>#N/A</v>
      </c>
      <c r="U4914" t="s">
        <v>1956</v>
      </c>
      <c r="W4914" t="s">
        <v>14</v>
      </c>
      <c r="X4914" t="s">
        <v>24</v>
      </c>
      <c r="Y4914" t="s">
        <v>46</v>
      </c>
      <c r="Z4914" t="s">
        <v>47</v>
      </c>
      <c r="AA4914" t="s">
        <v>438</v>
      </c>
      <c r="AB4914" t="s">
        <v>109</v>
      </c>
      <c r="AC4914">
        <v>0.43</v>
      </c>
      <c r="AD4914" s="2">
        <v>39835</v>
      </c>
    </row>
    <row r="4915" spans="1:30" x14ac:dyDescent="0.35">
      <c r="A4915">
        <v>6991</v>
      </c>
      <c r="B4915">
        <v>6396</v>
      </c>
      <c r="C4915">
        <v>45410</v>
      </c>
      <c r="D4915" s="1">
        <v>40044</v>
      </c>
      <c r="E4915" t="s">
        <v>32</v>
      </c>
      <c r="F4915">
        <v>19</v>
      </c>
      <c r="G4915">
        <v>991.36</v>
      </c>
      <c r="H4915">
        <v>0.1</v>
      </c>
      <c r="I4915" t="s">
        <v>9</v>
      </c>
      <c r="J4915" s="8">
        <v>-103.11</v>
      </c>
      <c r="K4915" s="8">
        <f>IF(Table3[[#This Row],[Return Status]] = "Returned", 0, Table3[[#This Row],[Profit]])</f>
        <v>-103.11</v>
      </c>
      <c r="L4915" s="8" t="str">
        <f>IFERROR(VLOOKUP(Table3[[#This Row],[Order ID]],returns[[Order ID]:[Status]],2,FALSE), "")</f>
        <v/>
      </c>
      <c r="M4915">
        <v>54.1</v>
      </c>
      <c r="N4915">
        <v>19.989999999999998</v>
      </c>
      <c r="O4915" t="s">
        <v>180</v>
      </c>
      <c r="P4915" t="s">
        <v>616</v>
      </c>
      <c r="Q4915">
        <v>29483</v>
      </c>
      <c r="R4915" t="s">
        <v>44</v>
      </c>
      <c r="S4915" t="s">
        <v>1978</v>
      </c>
      <c r="T4915" t="e">
        <f>VLOOKUP(Table3[[#This Row],[Region]],managers5[],2,FALSE)</f>
        <v>#N/A</v>
      </c>
      <c r="U4915" t="s">
        <v>1957</v>
      </c>
      <c r="V4915" t="s">
        <v>1959</v>
      </c>
      <c r="W4915" t="s">
        <v>14</v>
      </c>
      <c r="X4915" t="s">
        <v>71</v>
      </c>
      <c r="Y4915" t="s">
        <v>16</v>
      </c>
      <c r="Z4915" t="s">
        <v>75</v>
      </c>
      <c r="AA4915" t="s">
        <v>1863</v>
      </c>
      <c r="AB4915" t="s">
        <v>19</v>
      </c>
      <c r="AC4915">
        <v>0.59</v>
      </c>
      <c r="AD4915" s="2">
        <v>40049</v>
      </c>
    </row>
    <row r="4916" spans="1:30" x14ac:dyDescent="0.35">
      <c r="A4916">
        <v>5949</v>
      </c>
      <c r="B4916">
        <v>6823</v>
      </c>
      <c r="C4916">
        <v>48609</v>
      </c>
      <c r="D4916" s="1">
        <v>40233</v>
      </c>
      <c r="E4916" t="s">
        <v>77</v>
      </c>
      <c r="F4916">
        <v>26</v>
      </c>
      <c r="G4916">
        <v>176.34</v>
      </c>
      <c r="H4916">
        <v>0</v>
      </c>
      <c r="I4916" t="s">
        <v>9</v>
      </c>
      <c r="J4916" s="8">
        <v>-103.32</v>
      </c>
      <c r="K4916" s="8">
        <f>IF(Table3[[#This Row],[Return Status]] = "Returned", 0, Table3[[#This Row],[Profit]])</f>
        <v>-103.32</v>
      </c>
      <c r="L4916" s="8" t="str">
        <f>IFERROR(VLOOKUP(Table3[[#This Row],[Order ID]],returns[[Order ID]:[Status]],2,FALSE), "")</f>
        <v/>
      </c>
      <c r="M4916">
        <v>6.48</v>
      </c>
      <c r="N4916">
        <v>7.86</v>
      </c>
      <c r="O4916" t="s">
        <v>1917</v>
      </c>
      <c r="P4916" t="s">
        <v>60</v>
      </c>
      <c r="Q4916">
        <v>22601</v>
      </c>
      <c r="R4916" t="s">
        <v>44</v>
      </c>
      <c r="S4916" t="s">
        <v>1978</v>
      </c>
      <c r="T4916" t="e">
        <f>VLOOKUP(Table3[[#This Row],[Region]],managers5[],2,FALSE)</f>
        <v>#N/A</v>
      </c>
      <c r="U4916" t="s">
        <v>1957</v>
      </c>
      <c r="V4916" t="s">
        <v>1959</v>
      </c>
      <c r="W4916" t="s">
        <v>14</v>
      </c>
      <c r="X4916" t="s">
        <v>71</v>
      </c>
      <c r="Y4916" t="s">
        <v>16</v>
      </c>
      <c r="Z4916" t="s">
        <v>30</v>
      </c>
      <c r="AA4916" t="s">
        <v>968</v>
      </c>
      <c r="AB4916" t="s">
        <v>19</v>
      </c>
      <c r="AC4916">
        <v>0.37</v>
      </c>
      <c r="AD4916" s="2">
        <v>40234</v>
      </c>
    </row>
    <row r="4917" spans="1:30" x14ac:dyDescent="0.35">
      <c r="A4917">
        <v>4206</v>
      </c>
      <c r="B4917">
        <v>6942</v>
      </c>
      <c r="C4917">
        <v>49575</v>
      </c>
      <c r="D4917" s="1">
        <v>40528</v>
      </c>
      <c r="E4917" t="s">
        <v>77</v>
      </c>
      <c r="F4917">
        <v>12</v>
      </c>
      <c r="G4917">
        <v>507.44</v>
      </c>
      <c r="H4917">
        <v>0.05</v>
      </c>
      <c r="I4917" t="s">
        <v>9</v>
      </c>
      <c r="J4917" s="8">
        <v>170.90100000000001</v>
      </c>
      <c r="K4917" s="8">
        <f>IF(Table3[[#This Row],[Return Status]] = "Returned", 0, Table3[[#This Row],[Profit]])</f>
        <v>170.90100000000001</v>
      </c>
      <c r="L4917" s="8" t="str">
        <f>IFERROR(VLOOKUP(Table3[[#This Row],[Order ID]],returns[[Order ID]:[Status]],2,FALSE), "")</f>
        <v/>
      </c>
      <c r="M4917">
        <v>42.8</v>
      </c>
      <c r="N4917">
        <v>2.99</v>
      </c>
      <c r="O4917" t="s">
        <v>1609</v>
      </c>
      <c r="P4917" t="s">
        <v>79</v>
      </c>
      <c r="Q4917">
        <v>15146</v>
      </c>
      <c r="R4917" t="s">
        <v>37</v>
      </c>
      <c r="S4917" t="s">
        <v>1979</v>
      </c>
      <c r="T4917" t="e">
        <f>VLOOKUP(Table3[[#This Row],[Region]],managers5[],2,FALSE)</f>
        <v>#N/A</v>
      </c>
      <c r="U4917" t="s">
        <v>1956</v>
      </c>
      <c r="W4917" t="s">
        <v>14</v>
      </c>
      <c r="X4917" t="s">
        <v>71</v>
      </c>
      <c r="Y4917" t="s">
        <v>16</v>
      </c>
      <c r="Z4917" t="s">
        <v>17</v>
      </c>
      <c r="AA4917" t="s">
        <v>1518</v>
      </c>
      <c r="AB4917" t="s">
        <v>19</v>
      </c>
      <c r="AC4917">
        <v>0.36</v>
      </c>
      <c r="AD4917" s="2">
        <v>40529</v>
      </c>
    </row>
    <row r="4918" spans="1:30" x14ac:dyDescent="0.35">
      <c r="A4918">
        <v>5881</v>
      </c>
      <c r="B4918">
        <v>6222</v>
      </c>
      <c r="C4918">
        <v>44064</v>
      </c>
      <c r="D4918" s="1">
        <v>40240</v>
      </c>
      <c r="E4918" t="s">
        <v>20</v>
      </c>
      <c r="F4918">
        <v>23</v>
      </c>
      <c r="G4918">
        <v>284.14</v>
      </c>
      <c r="H4918">
        <v>0.05</v>
      </c>
      <c r="I4918" t="s">
        <v>9</v>
      </c>
      <c r="J4918" s="8">
        <v>-104.18</v>
      </c>
      <c r="K4918" s="8">
        <f>IF(Table3[[#This Row],[Return Status]] = "Returned", 0, Table3[[#This Row],[Profit]])</f>
        <v>-104.18</v>
      </c>
      <c r="L4918" s="8" t="str">
        <f>IFERROR(VLOOKUP(Table3[[#This Row],[Order ID]],returns[[Order ID]:[Status]],2,FALSE), "")</f>
        <v/>
      </c>
      <c r="M4918">
        <v>11.66</v>
      </c>
      <c r="N4918">
        <v>8.99</v>
      </c>
      <c r="O4918" t="s">
        <v>54</v>
      </c>
      <c r="P4918" t="s">
        <v>55</v>
      </c>
      <c r="Q4918">
        <v>33569</v>
      </c>
      <c r="R4918" t="s">
        <v>56</v>
      </c>
      <c r="S4918" t="s">
        <v>1978</v>
      </c>
      <c r="T4918" t="e">
        <f>VLOOKUP(Table3[[#This Row],[Region]],managers5[],2,FALSE)</f>
        <v>#N/A</v>
      </c>
      <c r="U4918" t="s">
        <v>1957</v>
      </c>
      <c r="V4918" t="s">
        <v>1959</v>
      </c>
      <c r="W4918" t="s">
        <v>14</v>
      </c>
      <c r="X4918" t="s">
        <v>39</v>
      </c>
      <c r="Y4918" t="s">
        <v>16</v>
      </c>
      <c r="Z4918" t="s">
        <v>106</v>
      </c>
      <c r="AA4918" t="s">
        <v>545</v>
      </c>
      <c r="AB4918" t="s">
        <v>109</v>
      </c>
      <c r="AC4918">
        <v>0.59</v>
      </c>
      <c r="AD4918" s="2">
        <v>40243</v>
      </c>
    </row>
    <row r="4919" spans="1:30" x14ac:dyDescent="0.35">
      <c r="A4919">
        <v>1734</v>
      </c>
      <c r="B4919">
        <v>6945</v>
      </c>
      <c r="C4919">
        <v>49602</v>
      </c>
      <c r="D4919" s="1">
        <v>40976</v>
      </c>
      <c r="E4919" t="s">
        <v>8</v>
      </c>
      <c r="F4919">
        <v>31</v>
      </c>
      <c r="G4919">
        <v>4878.6400000000003</v>
      </c>
      <c r="H4919">
        <v>0.03</v>
      </c>
      <c r="I4919" t="s">
        <v>49</v>
      </c>
      <c r="J4919" s="8">
        <v>-519.94000000000005</v>
      </c>
      <c r="K4919" s="8">
        <f>IF(Table3[[#This Row],[Return Status]] = "Returned", 0, Table3[[#This Row],[Profit]])</f>
        <v>-519.94000000000005</v>
      </c>
      <c r="L4919" s="8" t="str">
        <f>IFERROR(VLOOKUP(Table3[[#This Row],[Order ID]],returns[[Order ID]:[Status]],2,FALSE), "")</f>
        <v/>
      </c>
      <c r="M4919">
        <v>150.97999999999999</v>
      </c>
      <c r="N4919">
        <v>66.27</v>
      </c>
      <c r="O4919" t="s">
        <v>365</v>
      </c>
      <c r="P4919" t="s">
        <v>189</v>
      </c>
      <c r="Q4919">
        <v>99352</v>
      </c>
      <c r="R4919" t="s">
        <v>190</v>
      </c>
      <c r="S4919" t="s">
        <v>1976</v>
      </c>
      <c r="T4919" t="e">
        <f>VLOOKUP(Table3[[#This Row],[Region]],managers5[],2,FALSE)</f>
        <v>#N/A</v>
      </c>
      <c r="U4919" t="s">
        <v>1955</v>
      </c>
      <c r="V4919" t="s">
        <v>1959</v>
      </c>
      <c r="W4919" t="s">
        <v>14</v>
      </c>
      <c r="X4919" t="s">
        <v>24</v>
      </c>
      <c r="Y4919" t="s">
        <v>50</v>
      </c>
      <c r="Z4919" t="s">
        <v>219</v>
      </c>
      <c r="AA4919" t="s">
        <v>1338</v>
      </c>
      <c r="AB4919" t="s">
        <v>53</v>
      </c>
      <c r="AC4919">
        <v>0.65</v>
      </c>
      <c r="AD4919" s="1">
        <v>40977</v>
      </c>
    </row>
    <row r="4920" spans="1:30" x14ac:dyDescent="0.35">
      <c r="A4920">
        <v>1520</v>
      </c>
      <c r="B4920">
        <v>7175</v>
      </c>
      <c r="C4920">
        <v>51202</v>
      </c>
      <c r="D4920" s="1">
        <v>41012</v>
      </c>
      <c r="E4920" t="s">
        <v>77</v>
      </c>
      <c r="F4920">
        <v>34</v>
      </c>
      <c r="G4920">
        <v>170.46</v>
      </c>
      <c r="H4920">
        <v>0.1</v>
      </c>
      <c r="I4920" t="s">
        <v>9</v>
      </c>
      <c r="J4920" s="8">
        <v>-104.35</v>
      </c>
      <c r="K4920" s="8">
        <f>IF(Table3[[#This Row],[Return Status]] = "Returned", 0, Table3[[#This Row],[Profit]])</f>
        <v>-104.35</v>
      </c>
      <c r="L4920" s="8" t="str">
        <f>IFERROR(VLOOKUP(Table3[[#This Row],[Order ID]],returns[[Order ID]:[Status]],2,FALSE), "")</f>
        <v/>
      </c>
      <c r="M4920">
        <v>5.28</v>
      </c>
      <c r="N4920">
        <v>5.66</v>
      </c>
      <c r="O4920" t="s">
        <v>59</v>
      </c>
      <c r="P4920" t="s">
        <v>589</v>
      </c>
      <c r="Q4920">
        <v>22901</v>
      </c>
      <c r="R4920" t="s">
        <v>44</v>
      </c>
      <c r="S4920" t="s">
        <v>1978</v>
      </c>
      <c r="T4920" t="e">
        <f>VLOOKUP(Table3[[#This Row],[Region]],managers5[],2,FALSE)</f>
        <v>#N/A</v>
      </c>
      <c r="U4920" t="s">
        <v>1957</v>
      </c>
      <c r="V4920" t="s">
        <v>1959</v>
      </c>
      <c r="W4920" t="s">
        <v>14</v>
      </c>
      <c r="X4920" t="s">
        <v>15</v>
      </c>
      <c r="Y4920" t="s">
        <v>16</v>
      </c>
      <c r="Z4920" t="s">
        <v>30</v>
      </c>
      <c r="AA4920" t="s">
        <v>452</v>
      </c>
      <c r="AB4920" t="s">
        <v>19</v>
      </c>
      <c r="AC4920">
        <v>0.4</v>
      </c>
      <c r="AD4920" s="1">
        <v>41013</v>
      </c>
    </row>
    <row r="4921" spans="1:30" x14ac:dyDescent="0.35">
      <c r="A4921">
        <v>4923</v>
      </c>
      <c r="B4921">
        <v>6745</v>
      </c>
      <c r="C4921">
        <v>48032</v>
      </c>
      <c r="D4921" s="1">
        <v>40416</v>
      </c>
      <c r="E4921" t="s">
        <v>77</v>
      </c>
      <c r="F4921">
        <v>29</v>
      </c>
      <c r="G4921">
        <v>412.86</v>
      </c>
      <c r="H4921">
        <v>7.0000000000000007E-2</v>
      </c>
      <c r="I4921" t="s">
        <v>9</v>
      </c>
      <c r="J4921" s="8">
        <v>-104.43</v>
      </c>
      <c r="K4921" s="8">
        <f>IF(Table3[[#This Row],[Return Status]] = "Returned", 0, Table3[[#This Row],[Profit]])</f>
        <v>-104.43</v>
      </c>
      <c r="L4921" s="8" t="str">
        <f>IFERROR(VLOOKUP(Table3[[#This Row],[Order ID]],returns[[Order ID]:[Status]],2,FALSE), "")</f>
        <v/>
      </c>
      <c r="M4921">
        <v>15.14</v>
      </c>
      <c r="N4921">
        <v>4.53</v>
      </c>
      <c r="O4921" t="s">
        <v>1366</v>
      </c>
      <c r="P4921" t="s">
        <v>55</v>
      </c>
      <c r="Q4921">
        <v>72209</v>
      </c>
      <c r="R4921" t="s">
        <v>56</v>
      </c>
      <c r="S4921" t="s">
        <v>1978</v>
      </c>
      <c r="T4921" t="e">
        <f>VLOOKUP(Table3[[#This Row],[Region]],managers5[],2,FALSE)</f>
        <v>#N/A</v>
      </c>
      <c r="U4921" t="s">
        <v>1957</v>
      </c>
      <c r="V4921" t="s">
        <v>1959</v>
      </c>
      <c r="W4921" t="s">
        <v>14</v>
      </c>
      <c r="X4921" t="s">
        <v>71</v>
      </c>
      <c r="Y4921" t="s">
        <v>16</v>
      </c>
      <c r="Z4921" t="s">
        <v>75</v>
      </c>
      <c r="AA4921" t="s">
        <v>987</v>
      </c>
      <c r="AB4921" t="s">
        <v>19</v>
      </c>
      <c r="AC4921">
        <v>0.81</v>
      </c>
      <c r="AD4921" s="2">
        <v>40417</v>
      </c>
    </row>
    <row r="4922" spans="1:30" x14ac:dyDescent="0.35">
      <c r="A4922">
        <v>7085</v>
      </c>
      <c r="B4922">
        <v>6951</v>
      </c>
      <c r="C4922">
        <v>49666</v>
      </c>
      <c r="D4922" s="1">
        <v>40031</v>
      </c>
      <c r="E4922" t="s">
        <v>32</v>
      </c>
      <c r="F4922">
        <v>46</v>
      </c>
      <c r="G4922">
        <v>259.25</v>
      </c>
      <c r="H4922">
        <v>0.1</v>
      </c>
      <c r="I4922" t="s">
        <v>33</v>
      </c>
      <c r="J4922" s="8">
        <v>-64.03</v>
      </c>
      <c r="K4922" s="8">
        <f>IF(Table3[[#This Row],[Return Status]] = "Returned", 0, Table3[[#This Row],[Profit]])</f>
        <v>-64.03</v>
      </c>
      <c r="L4922" s="8" t="str">
        <f>IFERROR(VLOOKUP(Table3[[#This Row],[Order ID]],returns[[Order ID]:[Status]],2,FALSE), "")</f>
        <v/>
      </c>
      <c r="M4922">
        <v>5.68</v>
      </c>
      <c r="N4922">
        <v>3.6</v>
      </c>
      <c r="O4922" t="s">
        <v>1042</v>
      </c>
      <c r="P4922" t="s">
        <v>79</v>
      </c>
      <c r="Q4922">
        <v>11520</v>
      </c>
      <c r="R4922" t="s">
        <v>37</v>
      </c>
      <c r="S4922" t="s">
        <v>1979</v>
      </c>
      <c r="T4922" t="e">
        <f>VLOOKUP(Table3[[#This Row],[Region]],managers5[],2,FALSE)</f>
        <v>#N/A</v>
      </c>
      <c r="U4922" t="s">
        <v>1956</v>
      </c>
      <c r="W4922" t="s">
        <v>14</v>
      </c>
      <c r="X4922" t="s">
        <v>24</v>
      </c>
      <c r="Y4922" t="s">
        <v>16</v>
      </c>
      <c r="Z4922" t="s">
        <v>67</v>
      </c>
      <c r="AA4922" t="s">
        <v>730</v>
      </c>
      <c r="AB4922" t="s">
        <v>109</v>
      </c>
      <c r="AC4922">
        <v>0.56000000000000005</v>
      </c>
      <c r="AD4922" s="2">
        <v>40035</v>
      </c>
    </row>
    <row r="4923" spans="1:30" x14ac:dyDescent="0.35">
      <c r="A4923">
        <v>4990</v>
      </c>
      <c r="B4923">
        <v>4707</v>
      </c>
      <c r="C4923">
        <v>33537</v>
      </c>
      <c r="D4923" s="1">
        <v>40403</v>
      </c>
      <c r="E4923" t="s">
        <v>20</v>
      </c>
      <c r="F4923">
        <v>9</v>
      </c>
      <c r="G4923">
        <v>163.31049999999999</v>
      </c>
      <c r="H4923">
        <v>0.02</v>
      </c>
      <c r="I4923" t="s">
        <v>9</v>
      </c>
      <c r="J4923" s="8">
        <v>-105.09399999999999</v>
      </c>
      <c r="K4923" s="8">
        <f>IF(Table3[[#This Row],[Return Status]] = "Returned", 0, Table3[[#This Row],[Profit]])</f>
        <v>-105.09399999999999</v>
      </c>
      <c r="L4923" s="8" t="str">
        <f>IFERROR(VLOOKUP(Table3[[#This Row],[Order ID]],returns[[Order ID]:[Status]],2,FALSE), "")</f>
        <v/>
      </c>
      <c r="M4923">
        <v>20.99</v>
      </c>
      <c r="N4923">
        <v>3.3</v>
      </c>
      <c r="O4923" t="s">
        <v>232</v>
      </c>
      <c r="P4923" t="s">
        <v>90</v>
      </c>
      <c r="Q4923">
        <v>33917</v>
      </c>
      <c r="R4923" t="s">
        <v>56</v>
      </c>
      <c r="S4923" t="s">
        <v>1978</v>
      </c>
      <c r="T4923" t="e">
        <f>VLOOKUP(Table3[[#This Row],[Region]],managers5[],2,FALSE)</f>
        <v>#N/A</v>
      </c>
      <c r="U4923" t="s">
        <v>1957</v>
      </c>
      <c r="V4923" t="s">
        <v>1959</v>
      </c>
      <c r="W4923" t="s">
        <v>14</v>
      </c>
      <c r="X4923" t="s">
        <v>71</v>
      </c>
      <c r="Y4923" t="s">
        <v>46</v>
      </c>
      <c r="Z4923" t="s">
        <v>86</v>
      </c>
      <c r="AA4923" t="s">
        <v>1179</v>
      </c>
      <c r="AB4923" t="s">
        <v>109</v>
      </c>
      <c r="AC4923">
        <v>0.81</v>
      </c>
      <c r="AD4923" s="2">
        <v>40404</v>
      </c>
    </row>
    <row r="4924" spans="1:30" x14ac:dyDescent="0.35">
      <c r="A4924">
        <v>27</v>
      </c>
      <c r="B4924">
        <v>468</v>
      </c>
      <c r="C4924">
        <v>3202</v>
      </c>
      <c r="D4924" s="1">
        <v>41266</v>
      </c>
      <c r="E4924" t="s">
        <v>32</v>
      </c>
      <c r="F4924">
        <v>10</v>
      </c>
      <c r="G4924">
        <v>554.21</v>
      </c>
      <c r="H4924">
        <v>0.05</v>
      </c>
      <c r="I4924" t="s">
        <v>9</v>
      </c>
      <c r="J4924" s="8">
        <v>-105.37</v>
      </c>
      <c r="K4924" s="8">
        <f>IF(Table3[[#This Row],[Return Status]] = "Returned", 0, Table3[[#This Row],[Profit]])</f>
        <v>-105.37</v>
      </c>
      <c r="L4924" s="8" t="str">
        <f>IFERROR(VLOOKUP(Table3[[#This Row],[Order ID]],returns[[Order ID]:[Status]],2,FALSE), "")</f>
        <v/>
      </c>
      <c r="M4924">
        <v>53.98</v>
      </c>
      <c r="N4924">
        <v>5.5</v>
      </c>
      <c r="O4924" t="s">
        <v>110</v>
      </c>
      <c r="P4924" t="s">
        <v>64</v>
      </c>
      <c r="Q4924">
        <v>70072</v>
      </c>
      <c r="R4924" t="s">
        <v>65</v>
      </c>
      <c r="S4924" t="s">
        <v>1978</v>
      </c>
      <c r="T4924" t="e">
        <f>VLOOKUP(Table3[[#This Row],[Region]],managers5[],2,FALSE)</f>
        <v>#N/A</v>
      </c>
      <c r="U4924" t="s">
        <v>1957</v>
      </c>
      <c r="V4924" t="s">
        <v>1959</v>
      </c>
      <c r="W4924" t="s">
        <v>14</v>
      </c>
      <c r="X4924" t="s">
        <v>39</v>
      </c>
      <c r="Y4924" t="s">
        <v>46</v>
      </c>
      <c r="Z4924" t="s">
        <v>47</v>
      </c>
      <c r="AA4924" t="s">
        <v>111</v>
      </c>
      <c r="AB4924" t="s">
        <v>19</v>
      </c>
      <c r="AC4924">
        <v>0.62</v>
      </c>
      <c r="AD4924" s="1">
        <v>41270</v>
      </c>
    </row>
    <row r="4925" spans="1:30" x14ac:dyDescent="0.35">
      <c r="A4925">
        <v>2782</v>
      </c>
      <c r="B4925">
        <v>4799</v>
      </c>
      <c r="C4925">
        <v>34112</v>
      </c>
      <c r="D4925" s="1">
        <v>40787</v>
      </c>
      <c r="E4925" t="s">
        <v>41</v>
      </c>
      <c r="F4925">
        <v>13</v>
      </c>
      <c r="G4925">
        <v>315.79199999999997</v>
      </c>
      <c r="H4925">
        <v>0.1</v>
      </c>
      <c r="I4925" t="s">
        <v>9</v>
      </c>
      <c r="J4925" s="8">
        <v>-105.765</v>
      </c>
      <c r="K4925" s="8">
        <f>IF(Table3[[#This Row],[Return Status]] = "Returned", 0, Table3[[#This Row],[Profit]])</f>
        <v>-105.765</v>
      </c>
      <c r="L4925" s="8" t="str">
        <f>IFERROR(VLOOKUP(Table3[[#This Row],[Order ID]],returns[[Order ID]:[Status]],2,FALSE), "")</f>
        <v/>
      </c>
      <c r="M4925">
        <v>28.99</v>
      </c>
      <c r="N4925">
        <v>8.59</v>
      </c>
      <c r="O4925" t="s">
        <v>615</v>
      </c>
      <c r="P4925" t="s">
        <v>43</v>
      </c>
      <c r="Q4925">
        <v>28205</v>
      </c>
      <c r="R4925" t="s">
        <v>44</v>
      </c>
      <c r="S4925" t="s">
        <v>1978</v>
      </c>
      <c r="T4925" t="e">
        <f>VLOOKUP(Table3[[#This Row],[Region]],managers5[],2,FALSE)</f>
        <v>#N/A</v>
      </c>
      <c r="U4925" t="s">
        <v>1957</v>
      </c>
      <c r="V4925" t="s">
        <v>1959</v>
      </c>
      <c r="W4925" t="s">
        <v>14</v>
      </c>
      <c r="X4925" t="s">
        <v>15</v>
      </c>
      <c r="Y4925" t="s">
        <v>46</v>
      </c>
      <c r="Z4925" t="s">
        <v>86</v>
      </c>
      <c r="AA4925" t="s">
        <v>1201</v>
      </c>
      <c r="AB4925" t="s">
        <v>69</v>
      </c>
      <c r="AC4925">
        <v>0.56000000000000005</v>
      </c>
      <c r="AD4925" s="1">
        <v>40789</v>
      </c>
    </row>
    <row r="4926" spans="1:30" x14ac:dyDescent="0.35">
      <c r="A4926">
        <v>2995</v>
      </c>
      <c r="B4926">
        <v>4088</v>
      </c>
      <c r="C4926">
        <v>29152</v>
      </c>
      <c r="D4926" s="1">
        <v>40747</v>
      </c>
      <c r="E4926" t="s">
        <v>32</v>
      </c>
      <c r="F4926">
        <v>13</v>
      </c>
      <c r="G4926">
        <v>94.99</v>
      </c>
      <c r="H4926">
        <v>0.06</v>
      </c>
      <c r="I4926" t="s">
        <v>9</v>
      </c>
      <c r="J4926" s="8">
        <v>-106.29</v>
      </c>
      <c r="K4926" s="8">
        <f>IF(Table3[[#This Row],[Return Status]] = "Returned", 0, Table3[[#This Row],[Profit]])</f>
        <v>-106.29</v>
      </c>
      <c r="L4926" s="8" t="str">
        <f>IFERROR(VLOOKUP(Table3[[#This Row],[Order ID]],returns[[Order ID]:[Status]],2,FALSE), "")</f>
        <v/>
      </c>
      <c r="M4926">
        <v>6.98</v>
      </c>
      <c r="N4926">
        <v>9.69</v>
      </c>
      <c r="O4926" t="s">
        <v>938</v>
      </c>
      <c r="P4926" t="s">
        <v>64</v>
      </c>
      <c r="Q4926">
        <v>30297</v>
      </c>
      <c r="R4926" t="s">
        <v>65</v>
      </c>
      <c r="S4926" t="s">
        <v>1978</v>
      </c>
      <c r="T4926" t="e">
        <f>VLOOKUP(Table3[[#This Row],[Region]],managers5[],2,FALSE)</f>
        <v>#N/A</v>
      </c>
      <c r="U4926" t="s">
        <v>1957</v>
      </c>
      <c r="V4926" t="s">
        <v>1959</v>
      </c>
      <c r="W4926" t="s">
        <v>14</v>
      </c>
      <c r="X4926" t="s">
        <v>15</v>
      </c>
      <c r="Y4926" t="s">
        <v>16</v>
      </c>
      <c r="Z4926" t="s">
        <v>75</v>
      </c>
      <c r="AA4926" t="s">
        <v>1424</v>
      </c>
      <c r="AB4926" t="s">
        <v>19</v>
      </c>
      <c r="AC4926">
        <v>0.83</v>
      </c>
      <c r="AD4926" s="1">
        <v>40747</v>
      </c>
    </row>
    <row r="4927" spans="1:30" x14ac:dyDescent="0.35">
      <c r="A4927">
        <v>3196</v>
      </c>
      <c r="B4927">
        <v>6959</v>
      </c>
      <c r="C4927">
        <v>49762</v>
      </c>
      <c r="D4927" s="1">
        <v>40709</v>
      </c>
      <c r="E4927" t="s">
        <v>77</v>
      </c>
      <c r="F4927">
        <v>35</v>
      </c>
      <c r="G4927">
        <v>99.13</v>
      </c>
      <c r="H4927">
        <v>0.09</v>
      </c>
      <c r="I4927" t="s">
        <v>9</v>
      </c>
      <c r="J4927" s="8">
        <v>23.74</v>
      </c>
      <c r="K4927" s="8">
        <f>IF(Table3[[#This Row],[Return Status]] = "Returned", 0, Table3[[#This Row],[Profit]])</f>
        <v>0</v>
      </c>
      <c r="L4927" s="8" t="str">
        <f>IFERROR(VLOOKUP(Table3[[#This Row],[Order ID]],returns[[Order ID]:[Status]],2,FALSE), "")</f>
        <v>Returned</v>
      </c>
      <c r="M4927">
        <v>2.94</v>
      </c>
      <c r="N4927">
        <v>0.81</v>
      </c>
      <c r="O4927" t="s">
        <v>1127</v>
      </c>
      <c r="P4927" t="s">
        <v>79</v>
      </c>
      <c r="Q4927">
        <v>11554</v>
      </c>
      <c r="R4927" t="s">
        <v>37</v>
      </c>
      <c r="S4927" t="s">
        <v>1979</v>
      </c>
      <c r="T4927" t="e">
        <f>VLOOKUP(Table3[[#This Row],[Region]],managers5[],2,FALSE)</f>
        <v>#N/A</v>
      </c>
      <c r="U4927" t="s">
        <v>1956</v>
      </c>
      <c r="W4927" t="s">
        <v>14</v>
      </c>
      <c r="X4927" t="s">
        <v>71</v>
      </c>
      <c r="Y4927" t="s">
        <v>16</v>
      </c>
      <c r="Z4927" t="s">
        <v>106</v>
      </c>
      <c r="AA4927" t="s">
        <v>976</v>
      </c>
      <c r="AB4927" t="s">
        <v>35</v>
      </c>
      <c r="AC4927">
        <v>0.4</v>
      </c>
      <c r="AD4927" s="1">
        <v>40711</v>
      </c>
    </row>
    <row r="4928" spans="1:30" x14ac:dyDescent="0.35">
      <c r="A4928">
        <v>4664</v>
      </c>
      <c r="B4928">
        <v>6962</v>
      </c>
      <c r="C4928">
        <v>49764</v>
      </c>
      <c r="D4928" s="1">
        <v>40454</v>
      </c>
      <c r="E4928" t="s">
        <v>32</v>
      </c>
      <c r="F4928">
        <v>37</v>
      </c>
      <c r="G4928">
        <v>395.37</v>
      </c>
      <c r="H4928">
        <v>7.0000000000000007E-2</v>
      </c>
      <c r="I4928" t="s">
        <v>33</v>
      </c>
      <c r="J4928" s="8">
        <v>17.149999999999999</v>
      </c>
      <c r="K4928" s="8">
        <f>IF(Table3[[#This Row],[Return Status]] = "Returned", 0, Table3[[#This Row],[Profit]])</f>
        <v>17.149999999999999</v>
      </c>
      <c r="L4928" s="8" t="str">
        <f>IFERROR(VLOOKUP(Table3[[#This Row],[Order ID]],returns[[Order ID]:[Status]],2,FALSE), "")</f>
        <v/>
      </c>
      <c r="M4928">
        <v>10.98</v>
      </c>
      <c r="N4928">
        <v>3.37</v>
      </c>
      <c r="O4928" t="s">
        <v>422</v>
      </c>
      <c r="P4928" t="s">
        <v>114</v>
      </c>
      <c r="Q4928">
        <v>85338</v>
      </c>
      <c r="R4928" t="s">
        <v>115</v>
      </c>
      <c r="S4928" t="s">
        <v>1976</v>
      </c>
      <c r="T4928" t="e">
        <f>VLOOKUP(Table3[[#This Row],[Region]],managers5[],2,FALSE)</f>
        <v>#N/A</v>
      </c>
      <c r="U4928" t="s">
        <v>1955</v>
      </c>
      <c r="V4928" t="s">
        <v>1959</v>
      </c>
      <c r="W4928" t="s">
        <v>14</v>
      </c>
      <c r="X4928" t="s">
        <v>24</v>
      </c>
      <c r="Y4928" t="s">
        <v>16</v>
      </c>
      <c r="Z4928" t="s">
        <v>67</v>
      </c>
      <c r="AA4928" t="s">
        <v>238</v>
      </c>
      <c r="AB4928" t="s">
        <v>109</v>
      </c>
      <c r="AC4928">
        <v>0.56999999999999995</v>
      </c>
      <c r="AD4928" s="2">
        <v>40458</v>
      </c>
    </row>
    <row r="4929" spans="1:30" x14ac:dyDescent="0.35">
      <c r="A4929">
        <v>4446</v>
      </c>
      <c r="B4929">
        <v>6965</v>
      </c>
      <c r="C4929">
        <v>49767</v>
      </c>
      <c r="D4929" s="1">
        <v>40490</v>
      </c>
      <c r="E4929" t="s">
        <v>41</v>
      </c>
      <c r="F4929">
        <v>7</v>
      </c>
      <c r="G4929">
        <v>50.47</v>
      </c>
      <c r="H4929">
        <v>0.08</v>
      </c>
      <c r="I4929" t="s">
        <v>9</v>
      </c>
      <c r="J4929" s="8">
        <v>-31.7</v>
      </c>
      <c r="K4929" s="8">
        <f>IF(Table3[[#This Row],[Return Status]] = "Returned", 0, Table3[[#This Row],[Profit]])</f>
        <v>-31.7</v>
      </c>
      <c r="L4929" s="8" t="str">
        <f>IFERROR(VLOOKUP(Table3[[#This Row],[Order ID]],returns[[Order ID]:[Status]],2,FALSE), "")</f>
        <v/>
      </c>
      <c r="M4929">
        <v>6.48</v>
      </c>
      <c r="N4929">
        <v>7.49</v>
      </c>
      <c r="O4929" t="s">
        <v>565</v>
      </c>
      <c r="P4929" t="s">
        <v>92</v>
      </c>
      <c r="Q4929">
        <v>88310</v>
      </c>
      <c r="R4929" t="s">
        <v>93</v>
      </c>
      <c r="S4929" t="s">
        <v>1976</v>
      </c>
      <c r="T4929" t="e">
        <f>VLOOKUP(Table3[[#This Row],[Region]],managers5[],2,FALSE)</f>
        <v>#N/A</v>
      </c>
      <c r="U4929" t="s">
        <v>1955</v>
      </c>
      <c r="V4929" t="s">
        <v>1959</v>
      </c>
      <c r="W4929" t="s">
        <v>14</v>
      </c>
      <c r="X4929" t="s">
        <v>15</v>
      </c>
      <c r="Y4929" t="s">
        <v>16</v>
      </c>
      <c r="Z4929" t="s">
        <v>30</v>
      </c>
      <c r="AA4929" t="s">
        <v>299</v>
      </c>
      <c r="AB4929" t="s">
        <v>19</v>
      </c>
      <c r="AC4929">
        <v>0.37</v>
      </c>
      <c r="AD4929" s="2">
        <v>40492</v>
      </c>
    </row>
    <row r="4930" spans="1:30" x14ac:dyDescent="0.35">
      <c r="A4930">
        <v>4454</v>
      </c>
      <c r="B4930">
        <v>6964</v>
      </c>
      <c r="C4930">
        <v>49767</v>
      </c>
      <c r="D4930" s="1">
        <v>40490</v>
      </c>
      <c r="E4930" t="s">
        <v>41</v>
      </c>
      <c r="F4930">
        <v>39</v>
      </c>
      <c r="G4930">
        <v>5196.1899999999996</v>
      </c>
      <c r="H4930">
        <v>0.1</v>
      </c>
      <c r="I4930" t="s">
        <v>9</v>
      </c>
      <c r="J4930" s="8">
        <v>2052.13</v>
      </c>
      <c r="K4930" s="8">
        <f>IF(Table3[[#This Row],[Return Status]] = "Returned", 0, Table3[[#This Row],[Profit]])</f>
        <v>2052.13</v>
      </c>
      <c r="L4930" s="8" t="str">
        <f>IFERROR(VLOOKUP(Table3[[#This Row],[Order ID]],returns[[Order ID]:[Status]],2,FALSE), "")</f>
        <v/>
      </c>
      <c r="M4930">
        <v>140.99</v>
      </c>
      <c r="N4930">
        <v>13.99</v>
      </c>
      <c r="O4930" t="s">
        <v>565</v>
      </c>
      <c r="P4930" t="s">
        <v>92</v>
      </c>
      <c r="Q4930">
        <v>88310</v>
      </c>
      <c r="R4930" t="s">
        <v>93</v>
      </c>
      <c r="S4930" t="s">
        <v>1976</v>
      </c>
      <c r="T4930" t="e">
        <f>VLOOKUP(Table3[[#This Row],[Region]],managers5[],2,FALSE)</f>
        <v>#N/A</v>
      </c>
      <c r="U4930" t="s">
        <v>1955</v>
      </c>
      <c r="V4930" t="s">
        <v>1959</v>
      </c>
      <c r="W4930" t="s">
        <v>14</v>
      </c>
      <c r="X4930" t="s">
        <v>15</v>
      </c>
      <c r="Y4930" t="s">
        <v>46</v>
      </c>
      <c r="Z4930" t="s">
        <v>124</v>
      </c>
      <c r="AA4930" t="s">
        <v>416</v>
      </c>
      <c r="AB4930" t="s">
        <v>69</v>
      </c>
      <c r="AC4930">
        <v>0.37</v>
      </c>
      <c r="AD4930" s="2">
        <v>40491</v>
      </c>
    </row>
    <row r="4931" spans="1:30" x14ac:dyDescent="0.35">
      <c r="A4931">
        <v>4460</v>
      </c>
      <c r="B4931">
        <v>6963</v>
      </c>
      <c r="C4931">
        <v>49767</v>
      </c>
      <c r="D4931" s="1">
        <v>40490</v>
      </c>
      <c r="E4931" t="s">
        <v>41</v>
      </c>
      <c r="F4931">
        <v>43</v>
      </c>
      <c r="G4931">
        <v>634.38</v>
      </c>
      <c r="H4931">
        <v>0.09</v>
      </c>
      <c r="I4931" t="s">
        <v>9</v>
      </c>
      <c r="J4931" s="8">
        <v>272.39999999999998</v>
      </c>
      <c r="K4931" s="8">
        <f>IF(Table3[[#This Row],[Return Status]] = "Returned", 0, Table3[[#This Row],[Profit]])</f>
        <v>272.39999999999998</v>
      </c>
      <c r="L4931" s="8" t="str">
        <f>IFERROR(VLOOKUP(Table3[[#This Row],[Order ID]],returns[[Order ID]:[Status]],2,FALSE), "")</f>
        <v/>
      </c>
      <c r="M4931">
        <v>15.74</v>
      </c>
      <c r="N4931">
        <v>1.39</v>
      </c>
      <c r="O4931" t="s">
        <v>565</v>
      </c>
      <c r="P4931" t="s">
        <v>92</v>
      </c>
      <c r="Q4931">
        <v>88310</v>
      </c>
      <c r="R4931" t="s">
        <v>93</v>
      </c>
      <c r="S4931" t="s">
        <v>1976</v>
      </c>
      <c r="T4931" t="e">
        <f>VLOOKUP(Table3[[#This Row],[Region]],managers5[],2,FALSE)</f>
        <v>#N/A</v>
      </c>
      <c r="U4931" t="s">
        <v>1955</v>
      </c>
      <c r="V4931" t="s">
        <v>1959</v>
      </c>
      <c r="W4931" t="s">
        <v>14</v>
      </c>
      <c r="X4931" t="s">
        <v>15</v>
      </c>
      <c r="Y4931" t="s">
        <v>16</v>
      </c>
      <c r="Z4931" t="s">
        <v>168</v>
      </c>
      <c r="AA4931" t="s">
        <v>1603</v>
      </c>
      <c r="AB4931" t="s">
        <v>19</v>
      </c>
      <c r="AC4931">
        <v>0.4</v>
      </c>
      <c r="AD4931" s="2">
        <v>40490</v>
      </c>
    </row>
    <row r="4932" spans="1:30" x14ac:dyDescent="0.35">
      <c r="A4932">
        <v>3744</v>
      </c>
      <c r="B4932">
        <v>6966</v>
      </c>
      <c r="C4932">
        <v>49797</v>
      </c>
      <c r="D4932" s="1">
        <v>40610</v>
      </c>
      <c r="E4932" t="s">
        <v>8</v>
      </c>
      <c r="F4932">
        <v>27</v>
      </c>
      <c r="G4932">
        <v>341.1</v>
      </c>
      <c r="H4932">
        <v>0</v>
      </c>
      <c r="I4932" t="s">
        <v>9</v>
      </c>
      <c r="J4932" s="8">
        <v>-4.75</v>
      </c>
      <c r="K4932" s="8">
        <f>IF(Table3[[#This Row],[Return Status]] = "Returned", 0, Table3[[#This Row],[Profit]])</f>
        <v>0</v>
      </c>
      <c r="L4932" s="8" t="str">
        <f>IFERROR(VLOOKUP(Table3[[#This Row],[Order ID]],returns[[Order ID]:[Status]],2,FALSE), "")</f>
        <v>Returned</v>
      </c>
      <c r="M4932">
        <v>11.97</v>
      </c>
      <c r="N4932">
        <v>4.9800000000000004</v>
      </c>
      <c r="O4932" t="s">
        <v>81</v>
      </c>
      <c r="P4932" t="s">
        <v>79</v>
      </c>
      <c r="Q4932">
        <v>44017</v>
      </c>
      <c r="R4932" t="s">
        <v>37</v>
      </c>
      <c r="S4932" t="s">
        <v>1979</v>
      </c>
      <c r="T4932" t="e">
        <f>VLOOKUP(Table3[[#This Row],[Region]],managers5[],2,FALSE)</f>
        <v>#N/A</v>
      </c>
      <c r="U4932" t="s">
        <v>1956</v>
      </c>
      <c r="W4932" t="s">
        <v>14</v>
      </c>
      <c r="X4932" t="s">
        <v>15</v>
      </c>
      <c r="Y4932" t="s">
        <v>16</v>
      </c>
      <c r="Z4932" t="s">
        <v>83</v>
      </c>
      <c r="AA4932" t="s">
        <v>384</v>
      </c>
      <c r="AB4932" t="s">
        <v>19</v>
      </c>
      <c r="AC4932">
        <v>0.57999999999999996</v>
      </c>
      <c r="AD4932" s="1">
        <v>40611</v>
      </c>
    </row>
    <row r="4933" spans="1:30" x14ac:dyDescent="0.35">
      <c r="A4933">
        <v>3745</v>
      </c>
      <c r="B4933">
        <v>6967</v>
      </c>
      <c r="C4933">
        <v>49797</v>
      </c>
      <c r="D4933" s="1">
        <v>40610</v>
      </c>
      <c r="E4933" t="s">
        <v>8</v>
      </c>
      <c r="F4933">
        <v>26</v>
      </c>
      <c r="G4933">
        <v>171.68</v>
      </c>
      <c r="H4933">
        <v>7.0000000000000007E-2</v>
      </c>
      <c r="I4933" t="s">
        <v>33</v>
      </c>
      <c r="J4933" s="8">
        <v>-116.56</v>
      </c>
      <c r="K4933" s="8">
        <f>IF(Table3[[#This Row],[Return Status]] = "Returned", 0, Table3[[#This Row],[Profit]])</f>
        <v>0</v>
      </c>
      <c r="L4933" s="8" t="str">
        <f>IFERROR(VLOOKUP(Table3[[#This Row],[Order ID]],returns[[Order ID]:[Status]],2,FALSE), "")</f>
        <v>Returned</v>
      </c>
      <c r="M4933">
        <v>6.48</v>
      </c>
      <c r="N4933">
        <v>8.19</v>
      </c>
      <c r="O4933" t="s">
        <v>81</v>
      </c>
      <c r="P4933" t="s">
        <v>79</v>
      </c>
      <c r="Q4933">
        <v>44017</v>
      </c>
      <c r="R4933" t="s">
        <v>37</v>
      </c>
      <c r="S4933" t="s">
        <v>1979</v>
      </c>
      <c r="T4933" t="e">
        <f>VLOOKUP(Table3[[#This Row],[Region]],managers5[],2,FALSE)</f>
        <v>#N/A</v>
      </c>
      <c r="U4933" t="s">
        <v>1956</v>
      </c>
      <c r="W4933" t="s">
        <v>14</v>
      </c>
      <c r="X4933" t="s">
        <v>15</v>
      </c>
      <c r="Y4933" t="s">
        <v>16</v>
      </c>
      <c r="Z4933" t="s">
        <v>30</v>
      </c>
      <c r="AA4933" t="s">
        <v>346</v>
      </c>
      <c r="AB4933" t="s">
        <v>19</v>
      </c>
      <c r="AC4933">
        <v>0.37</v>
      </c>
      <c r="AD4933" s="1">
        <v>40611</v>
      </c>
    </row>
    <row r="4934" spans="1:30" x14ac:dyDescent="0.35">
      <c r="A4934">
        <v>124</v>
      </c>
      <c r="B4934">
        <v>6968</v>
      </c>
      <c r="C4934">
        <v>49798</v>
      </c>
      <c r="D4934" s="1">
        <v>41251</v>
      </c>
      <c r="E4934" t="s">
        <v>41</v>
      </c>
      <c r="F4934">
        <v>5</v>
      </c>
      <c r="G4934">
        <v>1424.95</v>
      </c>
      <c r="H4934">
        <v>0.09</v>
      </c>
      <c r="I4934" t="s">
        <v>49</v>
      </c>
      <c r="J4934" s="8">
        <v>-517.83000000000004</v>
      </c>
      <c r="K4934" s="8">
        <f>IF(Table3[[#This Row],[Return Status]] = "Returned", 0, Table3[[#This Row],[Profit]])</f>
        <v>-517.83000000000004</v>
      </c>
      <c r="L4934" s="8" t="str">
        <f>IFERROR(VLOOKUP(Table3[[#This Row],[Order ID]],returns[[Order ID]:[Status]],2,FALSE), "")</f>
        <v/>
      </c>
      <c r="M4934">
        <v>280.98</v>
      </c>
      <c r="N4934">
        <v>57</v>
      </c>
      <c r="O4934" t="s">
        <v>265</v>
      </c>
      <c r="P4934" t="s">
        <v>216</v>
      </c>
      <c r="Q4934">
        <v>59405</v>
      </c>
      <c r="R4934" t="s">
        <v>190</v>
      </c>
      <c r="S4934" t="s">
        <v>1976</v>
      </c>
      <c r="T4934" t="e">
        <f>VLOOKUP(Table3[[#This Row],[Region]],managers5[],2,FALSE)</f>
        <v>#N/A</v>
      </c>
      <c r="U4934" t="s">
        <v>1955</v>
      </c>
      <c r="V4934" t="s">
        <v>1959</v>
      </c>
      <c r="W4934" t="s">
        <v>14</v>
      </c>
      <c r="X4934" t="s">
        <v>24</v>
      </c>
      <c r="Y4934" t="s">
        <v>50</v>
      </c>
      <c r="Z4934" t="s">
        <v>72</v>
      </c>
      <c r="AA4934" t="s">
        <v>266</v>
      </c>
      <c r="AB4934" t="s">
        <v>74</v>
      </c>
      <c r="AC4934">
        <v>0.78</v>
      </c>
      <c r="AD4934" s="1">
        <v>41252</v>
      </c>
    </row>
    <row r="4935" spans="1:30" x14ac:dyDescent="0.35">
      <c r="A4935">
        <v>126</v>
      </c>
      <c r="B4935">
        <v>6969</v>
      </c>
      <c r="C4935">
        <v>49798</v>
      </c>
      <c r="D4935" s="1">
        <v>41251</v>
      </c>
      <c r="E4935" t="s">
        <v>41</v>
      </c>
      <c r="F4935">
        <v>29</v>
      </c>
      <c r="G4935">
        <v>321.5</v>
      </c>
      <c r="H4935">
        <v>0.03</v>
      </c>
      <c r="I4935" t="s">
        <v>9</v>
      </c>
      <c r="J4935" s="8">
        <v>20.309999999999999</v>
      </c>
      <c r="K4935" s="8">
        <f>IF(Table3[[#This Row],[Return Status]] = "Returned", 0, Table3[[#This Row],[Profit]])</f>
        <v>20.309999999999999</v>
      </c>
      <c r="L4935" s="8" t="str">
        <f>IFERROR(VLOOKUP(Table3[[#This Row],[Order ID]],returns[[Order ID]:[Status]],2,FALSE), "")</f>
        <v/>
      </c>
      <c r="M4935">
        <v>10.98</v>
      </c>
      <c r="N4935">
        <v>3.37</v>
      </c>
      <c r="O4935" t="s">
        <v>265</v>
      </c>
      <c r="P4935" t="s">
        <v>216</v>
      </c>
      <c r="Q4935">
        <v>59405</v>
      </c>
      <c r="R4935" t="s">
        <v>190</v>
      </c>
      <c r="S4935" t="s">
        <v>1976</v>
      </c>
      <c r="T4935" t="e">
        <f>VLOOKUP(Table3[[#This Row],[Region]],managers5[],2,FALSE)</f>
        <v>#N/A</v>
      </c>
      <c r="U4935" t="s">
        <v>1955</v>
      </c>
      <c r="V4935" t="s">
        <v>1959</v>
      </c>
      <c r="W4935" t="s">
        <v>14</v>
      </c>
      <c r="X4935" t="s">
        <v>24</v>
      </c>
      <c r="Y4935" t="s">
        <v>16</v>
      </c>
      <c r="Z4935" t="s">
        <v>67</v>
      </c>
      <c r="AA4935" t="s">
        <v>238</v>
      </c>
      <c r="AB4935" t="s">
        <v>109</v>
      </c>
      <c r="AC4935">
        <v>0.56999999999999995</v>
      </c>
      <c r="AD4935" s="1">
        <v>41251</v>
      </c>
    </row>
    <row r="4936" spans="1:30" x14ac:dyDescent="0.35">
      <c r="A4936">
        <v>6532</v>
      </c>
      <c r="B4936">
        <v>7203</v>
      </c>
      <c r="C4936">
        <v>51392</v>
      </c>
      <c r="D4936" s="1">
        <v>40129</v>
      </c>
      <c r="E4936" t="s">
        <v>20</v>
      </c>
      <c r="F4936">
        <v>10</v>
      </c>
      <c r="G4936">
        <v>254.89</v>
      </c>
      <c r="H4936">
        <v>0.09</v>
      </c>
      <c r="I4936" t="s">
        <v>9</v>
      </c>
      <c r="J4936" s="8">
        <v>-106.58</v>
      </c>
      <c r="K4936" s="8">
        <f>IF(Table3[[#This Row],[Return Status]] = "Returned", 0, Table3[[#This Row],[Profit]])</f>
        <v>-106.58</v>
      </c>
      <c r="L4936" s="8" t="str">
        <f>IFERROR(VLOOKUP(Table3[[#This Row],[Order ID]],returns[[Order ID]:[Status]],2,FALSE), "")</f>
        <v/>
      </c>
      <c r="M4936">
        <v>26.31</v>
      </c>
      <c r="N4936">
        <v>5.89</v>
      </c>
      <c r="O4936" t="s">
        <v>1571</v>
      </c>
      <c r="P4936" t="s">
        <v>55</v>
      </c>
      <c r="Q4936">
        <v>32720</v>
      </c>
      <c r="R4936" t="s">
        <v>56</v>
      </c>
      <c r="S4936" t="s">
        <v>1978</v>
      </c>
      <c r="T4936" t="e">
        <f>VLOOKUP(Table3[[#This Row],[Region]],managers5[],2,FALSE)</f>
        <v>#N/A</v>
      </c>
      <c r="U4936" t="s">
        <v>1957</v>
      </c>
      <c r="V4936" t="s">
        <v>1959</v>
      </c>
      <c r="W4936" t="s">
        <v>14</v>
      </c>
      <c r="X4936" t="s">
        <v>15</v>
      </c>
      <c r="Y4936" t="s">
        <v>46</v>
      </c>
      <c r="Z4936" t="s">
        <v>47</v>
      </c>
      <c r="AA4936" t="s">
        <v>860</v>
      </c>
      <c r="AB4936" t="s">
        <v>19</v>
      </c>
      <c r="AC4936">
        <v>0.75</v>
      </c>
      <c r="AD4936" s="2">
        <v>40130</v>
      </c>
    </row>
    <row r="4937" spans="1:30" x14ac:dyDescent="0.35">
      <c r="A4937">
        <v>378</v>
      </c>
      <c r="B4937">
        <v>3648</v>
      </c>
      <c r="C4937">
        <v>26084</v>
      </c>
      <c r="D4937" s="1">
        <v>41198</v>
      </c>
      <c r="E4937" t="s">
        <v>32</v>
      </c>
      <c r="F4937">
        <v>33</v>
      </c>
      <c r="G4937">
        <v>228.82</v>
      </c>
      <c r="H4937">
        <v>0.03</v>
      </c>
      <c r="I4937" t="s">
        <v>33</v>
      </c>
      <c r="J4937" s="8">
        <v>-107</v>
      </c>
      <c r="K4937" s="8">
        <f>IF(Table3[[#This Row],[Return Status]] = "Returned", 0, Table3[[#This Row],[Profit]])</f>
        <v>-107</v>
      </c>
      <c r="L4937" s="8" t="str">
        <f>IFERROR(VLOOKUP(Table3[[#This Row],[Order ID]],returns[[Order ID]:[Status]],2,FALSE), "")</f>
        <v/>
      </c>
      <c r="M4937">
        <v>6.68</v>
      </c>
      <c r="N4937">
        <v>7.3</v>
      </c>
      <c r="O4937" t="s">
        <v>561</v>
      </c>
      <c r="P4937" t="s">
        <v>64</v>
      </c>
      <c r="Q4937">
        <v>30605</v>
      </c>
      <c r="R4937" t="s">
        <v>65</v>
      </c>
      <c r="S4937" t="s">
        <v>1978</v>
      </c>
      <c r="T4937" t="e">
        <f>VLOOKUP(Table3[[#This Row],[Region]],managers5[],2,FALSE)</f>
        <v>#N/A</v>
      </c>
      <c r="U4937" t="s">
        <v>1957</v>
      </c>
      <c r="V4937" t="s">
        <v>1959</v>
      </c>
      <c r="W4937" t="s">
        <v>14</v>
      </c>
      <c r="X4937" t="s">
        <v>71</v>
      </c>
      <c r="Y4937" t="s">
        <v>16</v>
      </c>
      <c r="Z4937" t="s">
        <v>30</v>
      </c>
      <c r="AA4937" t="s">
        <v>579</v>
      </c>
      <c r="AB4937" t="s">
        <v>19</v>
      </c>
      <c r="AC4937">
        <v>0.37</v>
      </c>
      <c r="AD4937" s="1">
        <v>41203</v>
      </c>
    </row>
    <row r="4938" spans="1:30" x14ac:dyDescent="0.35">
      <c r="A4938">
        <v>3667</v>
      </c>
      <c r="B4938">
        <v>6972</v>
      </c>
      <c r="C4938">
        <v>49824</v>
      </c>
      <c r="D4938" s="1">
        <v>40624</v>
      </c>
      <c r="E4938" t="s">
        <v>77</v>
      </c>
      <c r="F4938">
        <v>33</v>
      </c>
      <c r="G4938">
        <v>1900.2259999999901</v>
      </c>
      <c r="H4938">
        <v>0.01</v>
      </c>
      <c r="I4938" t="s">
        <v>33</v>
      </c>
      <c r="J4938" s="8">
        <v>440.19900000000001</v>
      </c>
      <c r="K4938" s="8">
        <f>IF(Table3[[#This Row],[Return Status]] = "Returned", 0, Table3[[#This Row],[Profit]])</f>
        <v>440.19900000000001</v>
      </c>
      <c r="L4938" s="8" t="str">
        <f>IFERROR(VLOOKUP(Table3[[#This Row],[Order ID]],returns[[Order ID]:[Status]],2,FALSE), "")</f>
        <v/>
      </c>
      <c r="M4938">
        <v>65.989999999999995</v>
      </c>
      <c r="N4938">
        <v>5.31</v>
      </c>
      <c r="O4938" t="s">
        <v>462</v>
      </c>
      <c r="P4938" t="s">
        <v>79</v>
      </c>
      <c r="Q4938">
        <v>7646</v>
      </c>
      <c r="R4938" t="s">
        <v>37</v>
      </c>
      <c r="S4938" t="s">
        <v>1979</v>
      </c>
      <c r="T4938" t="e">
        <f>VLOOKUP(Table3[[#This Row],[Region]],managers5[],2,FALSE)</f>
        <v>#N/A</v>
      </c>
      <c r="U4938" t="s">
        <v>1956</v>
      </c>
      <c r="W4938" t="s">
        <v>14</v>
      </c>
      <c r="X4938" t="s">
        <v>15</v>
      </c>
      <c r="Y4938" t="s">
        <v>46</v>
      </c>
      <c r="Z4938" t="s">
        <v>86</v>
      </c>
      <c r="AA4938">
        <v>3390</v>
      </c>
      <c r="AB4938" t="s">
        <v>19</v>
      </c>
      <c r="AC4938">
        <v>0.56999999999999995</v>
      </c>
      <c r="AD4938" s="1">
        <v>40625</v>
      </c>
    </row>
    <row r="4939" spans="1:30" x14ac:dyDescent="0.35">
      <c r="A4939">
        <v>1208</v>
      </c>
      <c r="B4939">
        <v>4887</v>
      </c>
      <c r="C4939">
        <v>34757</v>
      </c>
      <c r="D4939" s="1">
        <v>41057</v>
      </c>
      <c r="E4939" t="s">
        <v>77</v>
      </c>
      <c r="F4939">
        <v>40</v>
      </c>
      <c r="G4939">
        <v>250.6</v>
      </c>
      <c r="H4939">
        <v>0.1</v>
      </c>
      <c r="I4939" t="s">
        <v>33</v>
      </c>
      <c r="J4939" s="8">
        <v>-107.06</v>
      </c>
      <c r="K4939" s="8">
        <f>IF(Table3[[#This Row],[Return Status]] = "Returned", 0, Table3[[#This Row],[Profit]])</f>
        <v>-107.06</v>
      </c>
      <c r="L4939" s="8" t="str">
        <f>IFERROR(VLOOKUP(Table3[[#This Row],[Order ID]],returns[[Order ID]:[Status]],2,FALSE), "")</f>
        <v/>
      </c>
      <c r="M4939">
        <v>6.48</v>
      </c>
      <c r="N4939">
        <v>6.22</v>
      </c>
      <c r="O4939" t="s">
        <v>236</v>
      </c>
      <c r="P4939" t="s">
        <v>64</v>
      </c>
      <c r="Q4939">
        <v>30080</v>
      </c>
      <c r="R4939" t="s">
        <v>65</v>
      </c>
      <c r="S4939" t="s">
        <v>1978</v>
      </c>
      <c r="T4939" t="e">
        <f>VLOOKUP(Table3[[#This Row],[Region]],managers5[],2,FALSE)</f>
        <v>#N/A</v>
      </c>
      <c r="U4939" t="s">
        <v>1957</v>
      </c>
      <c r="V4939" t="s">
        <v>1959</v>
      </c>
      <c r="W4939" t="s">
        <v>14</v>
      </c>
      <c r="X4939" t="s">
        <v>15</v>
      </c>
      <c r="Y4939" t="s">
        <v>16</v>
      </c>
      <c r="Z4939" t="s">
        <v>30</v>
      </c>
      <c r="AA4939" t="s">
        <v>196</v>
      </c>
      <c r="AB4939" t="s">
        <v>19</v>
      </c>
      <c r="AC4939">
        <v>0.37</v>
      </c>
      <c r="AD4939" s="1">
        <v>41059</v>
      </c>
    </row>
    <row r="4940" spans="1:30" x14ac:dyDescent="0.35">
      <c r="A4940">
        <v>7222</v>
      </c>
      <c r="B4940">
        <v>2661</v>
      </c>
      <c r="C4940">
        <v>19232</v>
      </c>
      <c r="D4940" s="1">
        <v>40006</v>
      </c>
      <c r="E4940" t="s">
        <v>32</v>
      </c>
      <c r="F4940">
        <v>43</v>
      </c>
      <c r="G4940">
        <v>265.38</v>
      </c>
      <c r="H4940">
        <v>0.04</v>
      </c>
      <c r="I4940" t="s">
        <v>9</v>
      </c>
      <c r="J4940" s="8">
        <v>-107.59</v>
      </c>
      <c r="K4940" s="8">
        <f>IF(Table3[[#This Row],[Return Status]] = "Returned", 0, Table3[[#This Row],[Profit]])</f>
        <v>-107.59</v>
      </c>
      <c r="L4940" s="8" t="str">
        <f>IFERROR(VLOOKUP(Table3[[#This Row],[Order ID]],returns[[Order ID]:[Status]],2,FALSE), "")</f>
        <v/>
      </c>
      <c r="M4940">
        <v>6.24</v>
      </c>
      <c r="N4940">
        <v>5.22</v>
      </c>
      <c r="O4940" t="s">
        <v>340</v>
      </c>
      <c r="P4940" t="s">
        <v>43</v>
      </c>
      <c r="Q4940">
        <v>37167</v>
      </c>
      <c r="R4940" t="s">
        <v>44</v>
      </c>
      <c r="S4940" t="s">
        <v>1978</v>
      </c>
      <c r="T4940" t="e">
        <f>VLOOKUP(Table3[[#This Row],[Region]],managers5[],2,FALSE)</f>
        <v>#N/A</v>
      </c>
      <c r="U4940" t="s">
        <v>1957</v>
      </c>
      <c r="V4940" t="s">
        <v>1959</v>
      </c>
      <c r="W4940" t="s">
        <v>14</v>
      </c>
      <c r="X4940" t="s">
        <v>15</v>
      </c>
      <c r="Y4940" t="s">
        <v>50</v>
      </c>
      <c r="Z4940" t="s">
        <v>61</v>
      </c>
      <c r="AA4940" t="s">
        <v>138</v>
      </c>
      <c r="AB4940" t="s">
        <v>19</v>
      </c>
      <c r="AC4940">
        <v>0.6</v>
      </c>
      <c r="AD4940" s="2">
        <v>40011</v>
      </c>
    </row>
    <row r="4941" spans="1:30" x14ac:dyDescent="0.35">
      <c r="A4941">
        <v>3112</v>
      </c>
      <c r="B4941">
        <v>7065</v>
      </c>
      <c r="C4941">
        <v>50405</v>
      </c>
      <c r="D4941" s="1">
        <v>40726</v>
      </c>
      <c r="E4941" t="s">
        <v>20</v>
      </c>
      <c r="F4941">
        <v>8</v>
      </c>
      <c r="G4941">
        <v>876.01</v>
      </c>
      <c r="H4941">
        <v>7.0000000000000007E-2</v>
      </c>
      <c r="I4941" t="s">
        <v>9</v>
      </c>
      <c r="J4941" s="8">
        <v>-108</v>
      </c>
      <c r="K4941" s="8">
        <f>IF(Table3[[#This Row],[Return Status]] = "Returned", 0, Table3[[#This Row],[Profit]])</f>
        <v>-108</v>
      </c>
      <c r="L4941" s="8" t="str">
        <f>IFERROR(VLOOKUP(Table3[[#This Row],[Order ID]],returns[[Order ID]:[Status]],2,FALSE), "")</f>
        <v/>
      </c>
      <c r="M4941">
        <v>111.03</v>
      </c>
      <c r="N4941">
        <v>8.64</v>
      </c>
      <c r="O4941" t="s">
        <v>54</v>
      </c>
      <c r="P4941" t="s">
        <v>55</v>
      </c>
      <c r="Q4941">
        <v>33569</v>
      </c>
      <c r="R4941" t="s">
        <v>56</v>
      </c>
      <c r="S4941" t="s">
        <v>1978</v>
      </c>
      <c r="T4941" t="e">
        <f>VLOOKUP(Table3[[#This Row],[Region]],managers5[],2,FALSE)</f>
        <v>#N/A</v>
      </c>
      <c r="U4941" t="s">
        <v>1957</v>
      </c>
      <c r="V4941" t="s">
        <v>1959</v>
      </c>
      <c r="W4941" t="s">
        <v>14</v>
      </c>
      <c r="X4941" t="s">
        <v>15</v>
      </c>
      <c r="Y4941" t="s">
        <v>16</v>
      </c>
      <c r="Z4941" t="s">
        <v>75</v>
      </c>
      <c r="AA4941" t="s">
        <v>319</v>
      </c>
      <c r="AB4941" t="s">
        <v>19</v>
      </c>
      <c r="AC4941">
        <v>0.78</v>
      </c>
      <c r="AD4941" s="1">
        <v>40726</v>
      </c>
    </row>
    <row r="4942" spans="1:30" x14ac:dyDescent="0.35">
      <c r="A4942">
        <v>4933</v>
      </c>
      <c r="B4942">
        <v>6976</v>
      </c>
      <c r="C4942">
        <v>49831</v>
      </c>
      <c r="D4942" s="1">
        <v>40413</v>
      </c>
      <c r="E4942" t="s">
        <v>41</v>
      </c>
      <c r="F4942">
        <v>18</v>
      </c>
      <c r="G4942">
        <v>274.32</v>
      </c>
      <c r="H4942">
        <v>0.01</v>
      </c>
      <c r="I4942" t="s">
        <v>9</v>
      </c>
      <c r="J4942" s="8">
        <v>-58.24</v>
      </c>
      <c r="K4942" s="8">
        <f>IF(Table3[[#This Row],[Return Status]] = "Returned", 0, Table3[[#This Row],[Profit]])</f>
        <v>-58.24</v>
      </c>
      <c r="L4942" s="8" t="str">
        <f>IFERROR(VLOOKUP(Table3[[#This Row],[Order ID]],returns[[Order ID]:[Status]],2,FALSE), "")</f>
        <v/>
      </c>
      <c r="M4942">
        <v>15.14</v>
      </c>
      <c r="N4942">
        <v>4.53</v>
      </c>
      <c r="O4942" t="s">
        <v>1420</v>
      </c>
      <c r="P4942" t="s">
        <v>79</v>
      </c>
      <c r="Q4942">
        <v>11704</v>
      </c>
      <c r="R4942" t="s">
        <v>37</v>
      </c>
      <c r="S4942" t="s">
        <v>1979</v>
      </c>
      <c r="T4942" t="e">
        <f>VLOOKUP(Table3[[#This Row],[Region]],managers5[],2,FALSE)</f>
        <v>#N/A</v>
      </c>
      <c r="U4942" t="s">
        <v>1956</v>
      </c>
      <c r="W4942" t="s">
        <v>14</v>
      </c>
      <c r="X4942" t="s">
        <v>15</v>
      </c>
      <c r="Y4942" t="s">
        <v>16</v>
      </c>
      <c r="Z4942" t="s">
        <v>75</v>
      </c>
      <c r="AA4942" t="s">
        <v>987</v>
      </c>
      <c r="AB4942" t="s">
        <v>19</v>
      </c>
      <c r="AC4942">
        <v>0.81</v>
      </c>
      <c r="AD4942" s="2">
        <v>40415</v>
      </c>
    </row>
    <row r="4943" spans="1:30" x14ac:dyDescent="0.35">
      <c r="A4943">
        <v>2029</v>
      </c>
      <c r="B4943">
        <v>1386</v>
      </c>
      <c r="C4943">
        <v>10053</v>
      </c>
      <c r="D4943" s="1">
        <v>40918</v>
      </c>
      <c r="E4943" t="s">
        <v>77</v>
      </c>
      <c r="F4943">
        <v>31</v>
      </c>
      <c r="G4943">
        <v>162.58000000000001</v>
      </c>
      <c r="H4943">
        <v>0</v>
      </c>
      <c r="I4943" t="s">
        <v>9</v>
      </c>
      <c r="J4943" s="8">
        <v>-109.86</v>
      </c>
      <c r="K4943" s="8">
        <f>IF(Table3[[#This Row],[Return Status]] = "Returned", 0, Table3[[#This Row],[Profit]])</f>
        <v>-109.86</v>
      </c>
      <c r="L4943" s="8" t="str">
        <f>IFERROR(VLOOKUP(Table3[[#This Row],[Order ID]],returns[[Order ID]:[Status]],2,FALSE), "")</f>
        <v/>
      </c>
      <c r="M4943">
        <v>4.8899999999999997</v>
      </c>
      <c r="N4943">
        <v>4.93</v>
      </c>
      <c r="O4943" t="s">
        <v>1186</v>
      </c>
      <c r="P4943" t="s">
        <v>43</v>
      </c>
      <c r="Q4943">
        <v>37211</v>
      </c>
      <c r="R4943" t="s">
        <v>44</v>
      </c>
      <c r="S4943" t="s">
        <v>1978</v>
      </c>
      <c r="T4943" t="e">
        <f>VLOOKUP(Table3[[#This Row],[Region]],managers5[],2,FALSE)</f>
        <v>#N/A</v>
      </c>
      <c r="U4943" t="s">
        <v>1957</v>
      </c>
      <c r="V4943" t="s">
        <v>1959</v>
      </c>
      <c r="W4943" t="s">
        <v>14</v>
      </c>
      <c r="X4943" t="s">
        <v>15</v>
      </c>
      <c r="Y4943" t="s">
        <v>46</v>
      </c>
      <c r="Z4943" t="s">
        <v>47</v>
      </c>
      <c r="AA4943" t="s">
        <v>1319</v>
      </c>
      <c r="AB4943" t="s">
        <v>109</v>
      </c>
      <c r="AC4943">
        <v>0.66</v>
      </c>
      <c r="AD4943" s="1">
        <v>40921</v>
      </c>
    </row>
    <row r="4944" spans="1:30" x14ac:dyDescent="0.35">
      <c r="A4944">
        <v>78</v>
      </c>
      <c r="B4944">
        <v>6978</v>
      </c>
      <c r="C4944">
        <v>49889</v>
      </c>
      <c r="D4944" s="1">
        <v>41255</v>
      </c>
      <c r="E4944" t="s">
        <v>41</v>
      </c>
      <c r="F4944">
        <v>47</v>
      </c>
      <c r="G4944">
        <v>533.47</v>
      </c>
      <c r="H4944">
        <v>0.09</v>
      </c>
      <c r="I4944" t="s">
        <v>9</v>
      </c>
      <c r="J4944" s="8">
        <v>-50.208999999999897</v>
      </c>
      <c r="K4944" s="8">
        <f>IF(Table3[[#This Row],[Return Status]] = "Returned", 0, Table3[[#This Row],[Profit]])</f>
        <v>-50.208999999999897</v>
      </c>
      <c r="L4944" s="8" t="str">
        <f>IFERROR(VLOOKUP(Table3[[#This Row],[Order ID]],returns[[Order ID]:[Status]],2,FALSE), "")</f>
        <v/>
      </c>
      <c r="M4944">
        <v>11.5</v>
      </c>
      <c r="N4944">
        <v>7.19</v>
      </c>
      <c r="O4944" t="s">
        <v>203</v>
      </c>
      <c r="P4944" t="s">
        <v>204</v>
      </c>
      <c r="Q4944">
        <v>26301</v>
      </c>
      <c r="R4944" t="s">
        <v>204</v>
      </c>
      <c r="S4944" t="s">
        <v>1979</v>
      </c>
      <c r="T4944" t="e">
        <f>VLOOKUP(Table3[[#This Row],[Region]],managers5[],2,FALSE)</f>
        <v>#N/A</v>
      </c>
      <c r="U4944" t="s">
        <v>1956</v>
      </c>
      <c r="W4944" t="s">
        <v>14</v>
      </c>
      <c r="X4944" t="s">
        <v>24</v>
      </c>
      <c r="Y4944" t="s">
        <v>16</v>
      </c>
      <c r="Z4944" t="s">
        <v>17</v>
      </c>
      <c r="AA4944" t="s">
        <v>205</v>
      </c>
      <c r="AB4944" t="s">
        <v>19</v>
      </c>
      <c r="AC4944">
        <v>0.4</v>
      </c>
      <c r="AD4944" s="1">
        <v>41257</v>
      </c>
    </row>
    <row r="4945" spans="1:30" x14ac:dyDescent="0.35">
      <c r="A4945">
        <v>79</v>
      </c>
      <c r="B4945">
        <v>6979</v>
      </c>
      <c r="C4945">
        <v>49889</v>
      </c>
      <c r="D4945" s="1">
        <v>41255</v>
      </c>
      <c r="E4945" t="s">
        <v>41</v>
      </c>
      <c r="F4945">
        <v>21</v>
      </c>
      <c r="G4945">
        <v>61.94</v>
      </c>
      <c r="H4945">
        <v>0.09</v>
      </c>
      <c r="I4945" t="s">
        <v>33</v>
      </c>
      <c r="J4945" s="8">
        <v>-22.32</v>
      </c>
      <c r="K4945" s="8">
        <f>IF(Table3[[#This Row],[Return Status]] = "Returned", 0, Table3[[#This Row],[Profit]])</f>
        <v>-22.32</v>
      </c>
      <c r="L4945" s="8" t="str">
        <f>IFERROR(VLOOKUP(Table3[[#This Row],[Order ID]],returns[[Order ID]:[Status]],2,FALSE), "")</f>
        <v/>
      </c>
      <c r="M4945">
        <v>2.98</v>
      </c>
      <c r="N4945">
        <v>2.0299999999999998</v>
      </c>
      <c r="O4945" t="s">
        <v>203</v>
      </c>
      <c r="P4945" t="s">
        <v>204</v>
      </c>
      <c r="Q4945">
        <v>26301</v>
      </c>
      <c r="R4945" t="s">
        <v>204</v>
      </c>
      <c r="S4945" t="s">
        <v>1979</v>
      </c>
      <c r="T4945" t="e">
        <f>VLOOKUP(Table3[[#This Row],[Region]],managers5[],2,FALSE)</f>
        <v>#N/A</v>
      </c>
      <c r="U4945" t="s">
        <v>1956</v>
      </c>
      <c r="W4945" t="s">
        <v>14</v>
      </c>
      <c r="X4945" t="s">
        <v>24</v>
      </c>
      <c r="Y4945" t="s">
        <v>16</v>
      </c>
      <c r="Z4945" t="s">
        <v>106</v>
      </c>
      <c r="AA4945" t="s">
        <v>206</v>
      </c>
      <c r="AB4945" t="s">
        <v>35</v>
      </c>
      <c r="AC4945">
        <v>0.56999999999999995</v>
      </c>
      <c r="AD4945" s="1">
        <v>41257</v>
      </c>
    </row>
    <row r="4946" spans="1:30" x14ac:dyDescent="0.35">
      <c r="A4946">
        <v>6875</v>
      </c>
      <c r="B4946">
        <v>6981</v>
      </c>
      <c r="C4946">
        <v>49891</v>
      </c>
      <c r="D4946" s="1">
        <v>40068</v>
      </c>
      <c r="E4946" t="s">
        <v>8</v>
      </c>
      <c r="F4946">
        <v>40</v>
      </c>
      <c r="G4946">
        <v>259.83</v>
      </c>
      <c r="H4946">
        <v>0</v>
      </c>
      <c r="I4946" t="s">
        <v>9</v>
      </c>
      <c r="J4946" s="8">
        <v>80.733000000000004</v>
      </c>
      <c r="K4946" s="8">
        <f>IF(Table3[[#This Row],[Return Status]] = "Returned", 0, Table3[[#This Row],[Profit]])</f>
        <v>80.733000000000004</v>
      </c>
      <c r="L4946" s="8" t="str">
        <f>IFERROR(VLOOKUP(Table3[[#This Row],[Order ID]],returns[[Order ID]:[Status]],2,FALSE), "")</f>
        <v/>
      </c>
      <c r="M4946">
        <v>5.98</v>
      </c>
      <c r="N4946">
        <v>1.49</v>
      </c>
      <c r="O4946" t="s">
        <v>1430</v>
      </c>
      <c r="P4946" t="s">
        <v>134</v>
      </c>
      <c r="Q4946">
        <v>1887</v>
      </c>
      <c r="R4946" t="s">
        <v>135</v>
      </c>
      <c r="S4946" t="s">
        <v>1979</v>
      </c>
      <c r="T4946" t="e">
        <f>VLOOKUP(Table3[[#This Row],[Region]],managers5[],2,FALSE)</f>
        <v>#N/A</v>
      </c>
      <c r="U4946" t="s">
        <v>1956</v>
      </c>
      <c r="W4946" t="s">
        <v>14</v>
      </c>
      <c r="X4946" t="s">
        <v>39</v>
      </c>
      <c r="Y4946" t="s">
        <v>16</v>
      </c>
      <c r="Z4946" t="s">
        <v>17</v>
      </c>
      <c r="AA4946" t="s">
        <v>741</v>
      </c>
      <c r="AB4946" t="s">
        <v>19</v>
      </c>
      <c r="AC4946">
        <v>0.39</v>
      </c>
      <c r="AD4946" s="2">
        <v>40070</v>
      </c>
    </row>
    <row r="4947" spans="1:30" x14ac:dyDescent="0.35">
      <c r="A4947">
        <v>6888</v>
      </c>
      <c r="B4947">
        <v>6980</v>
      </c>
      <c r="C4947">
        <v>49891</v>
      </c>
      <c r="D4947" s="1">
        <v>40068</v>
      </c>
      <c r="E4947" t="s">
        <v>8</v>
      </c>
      <c r="F4947">
        <v>19</v>
      </c>
      <c r="G4947">
        <v>88.4</v>
      </c>
      <c r="H4947">
        <v>0.08</v>
      </c>
      <c r="I4947" t="s">
        <v>9</v>
      </c>
      <c r="J4947" s="8">
        <v>35.5</v>
      </c>
      <c r="K4947" s="8">
        <f>IF(Table3[[#This Row],[Return Status]] = "Returned", 0, Table3[[#This Row],[Profit]])</f>
        <v>35.5</v>
      </c>
      <c r="L4947" s="8" t="str">
        <f>IFERROR(VLOOKUP(Table3[[#This Row],[Order ID]],returns[[Order ID]:[Status]],2,FALSE), "")</f>
        <v/>
      </c>
      <c r="M4947">
        <v>4.91</v>
      </c>
      <c r="N4947">
        <v>0.5</v>
      </c>
      <c r="O4947" t="s">
        <v>1430</v>
      </c>
      <c r="P4947" t="s">
        <v>131</v>
      </c>
      <c r="Q4947">
        <v>4330</v>
      </c>
      <c r="R4947" t="s">
        <v>132</v>
      </c>
      <c r="S4947" t="s">
        <v>1979</v>
      </c>
      <c r="T4947" t="e">
        <f>VLOOKUP(Table3[[#This Row],[Region]],managers5[],2,FALSE)</f>
        <v>#N/A</v>
      </c>
      <c r="U4947" t="s">
        <v>1956</v>
      </c>
      <c r="W4947" t="s">
        <v>14</v>
      </c>
      <c r="X4947" t="s">
        <v>39</v>
      </c>
      <c r="Y4947" t="s">
        <v>16</v>
      </c>
      <c r="Z4947" t="s">
        <v>99</v>
      </c>
      <c r="AA4947" t="s">
        <v>553</v>
      </c>
      <c r="AB4947" t="s">
        <v>19</v>
      </c>
      <c r="AC4947">
        <v>0.36</v>
      </c>
      <c r="AD4947" s="2">
        <v>40068</v>
      </c>
    </row>
    <row r="4948" spans="1:30" x14ac:dyDescent="0.35">
      <c r="A4948">
        <v>3898</v>
      </c>
      <c r="B4948">
        <v>6982</v>
      </c>
      <c r="C4948">
        <v>49892</v>
      </c>
      <c r="D4948" s="1">
        <v>40584</v>
      </c>
      <c r="E4948" t="s">
        <v>32</v>
      </c>
      <c r="F4948">
        <v>26</v>
      </c>
      <c r="G4948">
        <v>171.14</v>
      </c>
      <c r="H4948">
        <v>0.02</v>
      </c>
      <c r="I4948" t="s">
        <v>9</v>
      </c>
      <c r="J4948" s="8">
        <v>-1172.75</v>
      </c>
      <c r="K4948" s="8">
        <f>IF(Table3[[#This Row],[Return Status]] = "Returned", 0, Table3[[#This Row],[Profit]])</f>
        <v>-1172.75</v>
      </c>
      <c r="L4948" s="8" t="str">
        <f>IFERROR(VLOOKUP(Table3[[#This Row],[Order ID]],returns[[Order ID]:[Status]],2,FALSE), "")</f>
        <v/>
      </c>
      <c r="M4948">
        <v>4.4800000000000004</v>
      </c>
      <c r="N4948">
        <v>49</v>
      </c>
      <c r="O4948" t="s">
        <v>913</v>
      </c>
      <c r="P4948" t="s">
        <v>79</v>
      </c>
      <c r="Q4948">
        <v>13905</v>
      </c>
      <c r="R4948" t="s">
        <v>37</v>
      </c>
      <c r="S4948" t="s">
        <v>1979</v>
      </c>
      <c r="T4948" t="e">
        <f>VLOOKUP(Table3[[#This Row],[Region]],managers5[],2,FALSE)</f>
        <v>#N/A</v>
      </c>
      <c r="U4948" t="s">
        <v>1956</v>
      </c>
      <c r="W4948" t="s">
        <v>14</v>
      </c>
      <c r="X4948" t="s">
        <v>71</v>
      </c>
      <c r="Y4948" t="s">
        <v>16</v>
      </c>
      <c r="Z4948" t="s">
        <v>83</v>
      </c>
      <c r="AA4948" t="s">
        <v>774</v>
      </c>
      <c r="AB4948" t="s">
        <v>85</v>
      </c>
      <c r="AC4948">
        <v>0.6</v>
      </c>
      <c r="AD4948" s="1">
        <v>40584</v>
      </c>
    </row>
    <row r="4949" spans="1:30" x14ac:dyDescent="0.35">
      <c r="A4949">
        <v>6130</v>
      </c>
      <c r="B4949">
        <v>6987</v>
      </c>
      <c r="C4949">
        <v>49925</v>
      </c>
      <c r="D4949" s="1">
        <v>40200</v>
      </c>
      <c r="E4949" t="s">
        <v>77</v>
      </c>
      <c r="F4949">
        <v>1</v>
      </c>
      <c r="G4949">
        <v>3.41</v>
      </c>
      <c r="H4949">
        <v>0.06</v>
      </c>
      <c r="I4949" t="s">
        <v>9</v>
      </c>
      <c r="J4949" s="8">
        <v>-1.78</v>
      </c>
      <c r="K4949" s="8">
        <f>IF(Table3[[#This Row],[Return Status]] = "Returned", 0, Table3[[#This Row],[Profit]])</f>
        <v>-1.78</v>
      </c>
      <c r="L4949" s="8" t="str">
        <f>IFERROR(VLOOKUP(Table3[[#This Row],[Order ID]],returns[[Order ID]:[Status]],2,FALSE), "")</f>
        <v/>
      </c>
      <c r="M4949">
        <v>2.88</v>
      </c>
      <c r="N4949">
        <v>0.7</v>
      </c>
      <c r="O4949" t="s">
        <v>229</v>
      </c>
      <c r="P4949" t="s">
        <v>11</v>
      </c>
      <c r="Q4949">
        <v>93534</v>
      </c>
      <c r="R4949" t="s">
        <v>12</v>
      </c>
      <c r="S4949" t="s">
        <v>1976</v>
      </c>
      <c r="T4949" t="e">
        <f>VLOOKUP(Table3[[#This Row],[Region]],managers5[],2,FALSE)</f>
        <v>#N/A</v>
      </c>
      <c r="U4949" t="s">
        <v>1955</v>
      </c>
      <c r="V4949" t="s">
        <v>1959</v>
      </c>
      <c r="W4949" t="s">
        <v>14</v>
      </c>
      <c r="X4949" t="s">
        <v>71</v>
      </c>
      <c r="Y4949" t="s">
        <v>16</v>
      </c>
      <c r="Z4949" t="s">
        <v>106</v>
      </c>
      <c r="AA4949" t="s">
        <v>1889</v>
      </c>
      <c r="AB4949" t="s">
        <v>35</v>
      </c>
      <c r="AC4949">
        <v>0.56000000000000005</v>
      </c>
      <c r="AD4949" s="2">
        <v>40201</v>
      </c>
    </row>
    <row r="4950" spans="1:30" x14ac:dyDescent="0.35">
      <c r="A4950">
        <v>6419</v>
      </c>
      <c r="B4950">
        <v>7304</v>
      </c>
      <c r="C4950">
        <v>52070</v>
      </c>
      <c r="D4950" s="1">
        <v>40148</v>
      </c>
      <c r="E4950" t="s">
        <v>8</v>
      </c>
      <c r="F4950">
        <v>29</v>
      </c>
      <c r="G4950">
        <v>67.97</v>
      </c>
      <c r="H4950">
        <v>0.06</v>
      </c>
      <c r="I4950" t="s">
        <v>9</v>
      </c>
      <c r="J4950" s="8">
        <v>-109.94</v>
      </c>
      <c r="K4950" s="8">
        <f>IF(Table3[[#This Row],[Return Status]] = "Returned", 0, Table3[[#This Row],[Profit]])</f>
        <v>-109.94</v>
      </c>
      <c r="L4950" s="8" t="str">
        <f>IFERROR(VLOOKUP(Table3[[#This Row],[Order ID]],returns[[Order ID]:[Status]],2,FALSE), "")</f>
        <v/>
      </c>
      <c r="M4950">
        <v>2.2799999999999998</v>
      </c>
      <c r="N4950">
        <v>5.2</v>
      </c>
      <c r="O4950" t="s">
        <v>274</v>
      </c>
      <c r="P4950" t="s">
        <v>55</v>
      </c>
      <c r="Q4950">
        <v>33142</v>
      </c>
      <c r="R4950" t="s">
        <v>56</v>
      </c>
      <c r="S4950" t="s">
        <v>1978</v>
      </c>
      <c r="T4950" t="e">
        <f>VLOOKUP(Table3[[#This Row],[Region]],managers5[],2,FALSE)</f>
        <v>#N/A</v>
      </c>
      <c r="U4950" t="s">
        <v>1957</v>
      </c>
      <c r="V4950" t="s">
        <v>1959</v>
      </c>
      <c r="W4950" t="s">
        <v>14</v>
      </c>
      <c r="X4950" t="s">
        <v>71</v>
      </c>
      <c r="Y4950" t="s">
        <v>16</v>
      </c>
      <c r="Z4950" t="s">
        <v>106</v>
      </c>
      <c r="AA4950" t="s">
        <v>790</v>
      </c>
      <c r="AB4950" t="s">
        <v>35</v>
      </c>
      <c r="AC4950">
        <v>0.41</v>
      </c>
      <c r="AD4950" s="2">
        <v>40150</v>
      </c>
    </row>
    <row r="4951" spans="1:30" x14ac:dyDescent="0.35">
      <c r="A4951">
        <v>3382</v>
      </c>
      <c r="B4951">
        <v>4491</v>
      </c>
      <c r="C4951">
        <v>31973</v>
      </c>
      <c r="D4951" s="1">
        <v>40675</v>
      </c>
      <c r="E4951" t="s">
        <v>8</v>
      </c>
      <c r="F4951">
        <v>16</v>
      </c>
      <c r="G4951">
        <v>124.89</v>
      </c>
      <c r="H4951">
        <v>7.0000000000000007E-2</v>
      </c>
      <c r="I4951" t="s">
        <v>9</v>
      </c>
      <c r="J4951" s="8">
        <v>-111.17</v>
      </c>
      <c r="K4951" s="8">
        <f>IF(Table3[[#This Row],[Return Status]] = "Returned", 0, Table3[[#This Row],[Profit]])</f>
        <v>-111.17</v>
      </c>
      <c r="L4951" s="8" t="str">
        <f>IFERROR(VLOOKUP(Table3[[#This Row],[Order ID]],returns[[Order ID]:[Status]],2,FALSE), "")</f>
        <v/>
      </c>
      <c r="M4951">
        <v>7.28</v>
      </c>
      <c r="N4951">
        <v>11.15</v>
      </c>
      <c r="O4951" t="s">
        <v>941</v>
      </c>
      <c r="P4951" t="s">
        <v>43</v>
      </c>
      <c r="Q4951">
        <v>22980</v>
      </c>
      <c r="R4951" t="s">
        <v>44</v>
      </c>
      <c r="S4951" t="s">
        <v>1978</v>
      </c>
      <c r="T4951" t="e">
        <f>VLOOKUP(Table3[[#This Row],[Region]],managers5[],2,FALSE)</f>
        <v>#N/A</v>
      </c>
      <c r="U4951" t="s">
        <v>1957</v>
      </c>
      <c r="V4951" t="s">
        <v>1959</v>
      </c>
      <c r="W4951" t="s">
        <v>14</v>
      </c>
      <c r="X4951" t="s">
        <v>15</v>
      </c>
      <c r="Y4951" t="s">
        <v>16</v>
      </c>
      <c r="Z4951" t="s">
        <v>30</v>
      </c>
      <c r="AA4951" t="s">
        <v>222</v>
      </c>
      <c r="AB4951" t="s">
        <v>19</v>
      </c>
      <c r="AC4951">
        <v>0.37</v>
      </c>
      <c r="AD4951" s="1">
        <v>40677</v>
      </c>
    </row>
    <row r="4952" spans="1:30" x14ac:dyDescent="0.35">
      <c r="A4952">
        <v>1791</v>
      </c>
      <c r="B4952">
        <v>6994</v>
      </c>
      <c r="C4952">
        <v>49954</v>
      </c>
      <c r="D4952" s="1">
        <v>40966</v>
      </c>
      <c r="E4952" t="s">
        <v>41</v>
      </c>
      <c r="F4952">
        <v>36</v>
      </c>
      <c r="G4952">
        <v>1921.1275000000001</v>
      </c>
      <c r="H4952">
        <v>0.08</v>
      </c>
      <c r="I4952" t="s">
        <v>9</v>
      </c>
      <c r="J4952" s="8">
        <v>248.58</v>
      </c>
      <c r="K4952" s="8">
        <f>IF(Table3[[#This Row],[Return Status]] = "Returned", 0, Table3[[#This Row],[Profit]])</f>
        <v>248.58</v>
      </c>
      <c r="L4952" s="8" t="str">
        <f>IFERROR(VLOOKUP(Table3[[#This Row],[Order ID]],returns[[Order ID]:[Status]],2,FALSE), "")</f>
        <v/>
      </c>
      <c r="M4952">
        <v>65.989999999999995</v>
      </c>
      <c r="N4952">
        <v>8.99</v>
      </c>
      <c r="O4952" t="s">
        <v>1458</v>
      </c>
      <c r="P4952" t="s">
        <v>97</v>
      </c>
      <c r="Q4952">
        <v>97224</v>
      </c>
      <c r="R4952" t="s">
        <v>98</v>
      </c>
      <c r="S4952" t="s">
        <v>1976</v>
      </c>
      <c r="T4952" t="e">
        <f>VLOOKUP(Table3[[#This Row],[Region]],managers5[],2,FALSE)</f>
        <v>#N/A</v>
      </c>
      <c r="U4952" t="s">
        <v>1955</v>
      </c>
      <c r="V4952" t="s">
        <v>1959</v>
      </c>
      <c r="W4952" t="s">
        <v>14</v>
      </c>
      <c r="X4952" t="s">
        <v>24</v>
      </c>
      <c r="Y4952" t="s">
        <v>46</v>
      </c>
      <c r="Z4952" t="s">
        <v>86</v>
      </c>
      <c r="AA4952" t="s">
        <v>1257</v>
      </c>
      <c r="AB4952" t="s">
        <v>19</v>
      </c>
      <c r="AC4952">
        <v>0.56000000000000005</v>
      </c>
      <c r="AD4952" s="1">
        <v>40968</v>
      </c>
    </row>
    <row r="4953" spans="1:30" x14ac:dyDescent="0.35">
      <c r="A4953">
        <v>7594</v>
      </c>
      <c r="B4953">
        <v>6995</v>
      </c>
      <c r="C4953">
        <v>49984</v>
      </c>
      <c r="D4953" s="1">
        <v>39944</v>
      </c>
      <c r="E4953" t="s">
        <v>32</v>
      </c>
      <c r="F4953">
        <v>14</v>
      </c>
      <c r="G4953">
        <v>57.28</v>
      </c>
      <c r="H4953">
        <v>0.02</v>
      </c>
      <c r="I4953" t="s">
        <v>9</v>
      </c>
      <c r="J4953" s="8">
        <v>7.31</v>
      </c>
      <c r="K4953" s="8">
        <f>IF(Table3[[#This Row],[Return Status]] = "Returned", 0, Table3[[#This Row],[Profit]])</f>
        <v>7.31</v>
      </c>
      <c r="L4953" s="8" t="str">
        <f>IFERROR(VLOOKUP(Table3[[#This Row],[Order ID]],returns[[Order ID]:[Status]],2,FALSE), "")</f>
        <v/>
      </c>
      <c r="M4953">
        <v>3.8</v>
      </c>
      <c r="N4953">
        <v>1.49</v>
      </c>
      <c r="O4953" t="s">
        <v>1390</v>
      </c>
      <c r="P4953" t="s">
        <v>134</v>
      </c>
      <c r="Q4953">
        <v>2215</v>
      </c>
      <c r="R4953" t="s">
        <v>135</v>
      </c>
      <c r="S4953" t="s">
        <v>1979</v>
      </c>
      <c r="T4953" t="e">
        <f>VLOOKUP(Table3[[#This Row],[Region]],managers5[],2,FALSE)</f>
        <v>#N/A</v>
      </c>
      <c r="U4953" t="s">
        <v>1956</v>
      </c>
      <c r="W4953" t="s">
        <v>14</v>
      </c>
      <c r="X4953" t="s">
        <v>15</v>
      </c>
      <c r="Y4953" t="s">
        <v>16</v>
      </c>
      <c r="Z4953" t="s">
        <v>17</v>
      </c>
      <c r="AA4953" t="s">
        <v>242</v>
      </c>
      <c r="AB4953" t="s">
        <v>19</v>
      </c>
      <c r="AC4953">
        <v>0.38</v>
      </c>
      <c r="AD4953" s="2">
        <v>39948</v>
      </c>
    </row>
    <row r="4954" spans="1:30" x14ac:dyDescent="0.35">
      <c r="A4954">
        <v>7618</v>
      </c>
      <c r="B4954">
        <v>6996</v>
      </c>
      <c r="C4954">
        <v>49984</v>
      </c>
      <c r="D4954" s="1">
        <v>39944</v>
      </c>
      <c r="E4954" t="s">
        <v>32</v>
      </c>
      <c r="F4954">
        <v>32</v>
      </c>
      <c r="G4954">
        <v>227.87</v>
      </c>
      <c r="H4954">
        <v>0.02</v>
      </c>
      <c r="I4954" t="s">
        <v>9</v>
      </c>
      <c r="J4954" s="8">
        <v>-130.61000000000001</v>
      </c>
      <c r="K4954" s="8">
        <f>IF(Table3[[#This Row],[Return Status]] = "Returned", 0, Table3[[#This Row],[Profit]])</f>
        <v>-130.61000000000001</v>
      </c>
      <c r="L4954" s="8" t="str">
        <f>IFERROR(VLOOKUP(Table3[[#This Row],[Order ID]],returns[[Order ID]:[Status]],2,FALSE), "")</f>
        <v/>
      </c>
      <c r="M4954">
        <v>6.48</v>
      </c>
      <c r="N4954">
        <v>8.4</v>
      </c>
      <c r="O4954" t="s">
        <v>1390</v>
      </c>
      <c r="P4954" t="s">
        <v>134</v>
      </c>
      <c r="Q4954">
        <v>2719</v>
      </c>
      <c r="R4954" t="s">
        <v>135</v>
      </c>
      <c r="S4954" t="s">
        <v>1979</v>
      </c>
      <c r="T4954" t="e">
        <f>VLOOKUP(Table3[[#This Row],[Region]],managers5[],2,FALSE)</f>
        <v>#N/A</v>
      </c>
      <c r="U4954" t="s">
        <v>1956</v>
      </c>
      <c r="W4954" t="s">
        <v>14</v>
      </c>
      <c r="X4954" t="s">
        <v>15</v>
      </c>
      <c r="Y4954" t="s">
        <v>16</v>
      </c>
      <c r="Z4954" t="s">
        <v>30</v>
      </c>
      <c r="AA4954" t="s">
        <v>772</v>
      </c>
      <c r="AB4954" t="s">
        <v>19</v>
      </c>
      <c r="AC4954">
        <v>0.37</v>
      </c>
      <c r="AD4954" s="2">
        <v>39944</v>
      </c>
    </row>
    <row r="4955" spans="1:30" x14ac:dyDescent="0.35">
      <c r="A4955">
        <v>8298</v>
      </c>
      <c r="B4955">
        <v>3582</v>
      </c>
      <c r="C4955">
        <v>25541</v>
      </c>
      <c r="D4955" s="1">
        <v>39826</v>
      </c>
      <c r="E4955" t="s">
        <v>32</v>
      </c>
      <c r="F4955">
        <v>50</v>
      </c>
      <c r="G4955">
        <v>297.76</v>
      </c>
      <c r="H4955">
        <v>7.0000000000000007E-2</v>
      </c>
      <c r="I4955" t="s">
        <v>9</v>
      </c>
      <c r="J4955" s="8">
        <v>-111.34</v>
      </c>
      <c r="K4955" s="8">
        <f>IF(Table3[[#This Row],[Return Status]] = "Returned", 0, Table3[[#This Row],[Profit]])</f>
        <v>-111.34</v>
      </c>
      <c r="L4955" s="8" t="str">
        <f>IFERROR(VLOOKUP(Table3[[#This Row],[Order ID]],returns[[Order ID]:[Status]],2,FALSE), "")</f>
        <v/>
      </c>
      <c r="M4955">
        <v>5.98</v>
      </c>
      <c r="N4955">
        <v>5.79</v>
      </c>
      <c r="O4955" t="s">
        <v>1682</v>
      </c>
      <c r="P4955" t="s">
        <v>233</v>
      </c>
      <c r="Q4955">
        <v>33024</v>
      </c>
      <c r="R4955" t="s">
        <v>56</v>
      </c>
      <c r="S4955" t="s">
        <v>1978</v>
      </c>
      <c r="T4955" t="e">
        <f>VLOOKUP(Table3[[#This Row],[Region]],managers5[],2,FALSE)</f>
        <v>#N/A</v>
      </c>
      <c r="U4955" t="s">
        <v>1957</v>
      </c>
      <c r="V4955" t="s">
        <v>1959</v>
      </c>
      <c r="W4955" t="s">
        <v>14</v>
      </c>
      <c r="X4955" t="s">
        <v>39</v>
      </c>
      <c r="Y4955" t="s">
        <v>16</v>
      </c>
      <c r="Z4955" t="s">
        <v>30</v>
      </c>
      <c r="AA4955" t="s">
        <v>1088</v>
      </c>
      <c r="AB4955" t="s">
        <v>19</v>
      </c>
      <c r="AC4955">
        <v>0.36</v>
      </c>
      <c r="AD4955" s="2">
        <v>39828</v>
      </c>
    </row>
    <row r="4956" spans="1:30" x14ac:dyDescent="0.35">
      <c r="A4956">
        <v>4175</v>
      </c>
      <c r="B4956">
        <v>7001</v>
      </c>
      <c r="C4956">
        <v>49988</v>
      </c>
      <c r="D4956" s="1">
        <v>40532</v>
      </c>
      <c r="E4956" t="s">
        <v>77</v>
      </c>
      <c r="F4956">
        <v>43</v>
      </c>
      <c r="G4956">
        <v>7731.09</v>
      </c>
      <c r="H4956">
        <v>0</v>
      </c>
      <c r="I4956" t="s">
        <v>9</v>
      </c>
      <c r="J4956" s="8">
        <v>-222.17</v>
      </c>
      <c r="K4956" s="8">
        <f>IF(Table3[[#This Row],[Return Status]] = "Returned", 0, Table3[[#This Row],[Profit]])</f>
        <v>0</v>
      </c>
      <c r="L4956" s="8" t="str">
        <f>IFERROR(VLOOKUP(Table3[[#This Row],[Order ID]],returns[[Order ID]:[Status]],2,FALSE), "")</f>
        <v>Returned</v>
      </c>
      <c r="M4956">
        <v>167.27</v>
      </c>
      <c r="N4956">
        <v>35</v>
      </c>
      <c r="O4956" t="s">
        <v>1122</v>
      </c>
      <c r="P4956" t="s">
        <v>79</v>
      </c>
      <c r="Q4956">
        <v>14901</v>
      </c>
      <c r="R4956" t="s">
        <v>37</v>
      </c>
      <c r="S4956" t="s">
        <v>1979</v>
      </c>
      <c r="T4956" t="e">
        <f>VLOOKUP(Table3[[#This Row],[Region]],managers5[],2,FALSE)</f>
        <v>#N/A</v>
      </c>
      <c r="U4956" t="s">
        <v>1956</v>
      </c>
      <c r="W4956" t="s">
        <v>14</v>
      </c>
      <c r="X4956" t="s">
        <v>24</v>
      </c>
      <c r="Y4956" t="s">
        <v>16</v>
      </c>
      <c r="Z4956" t="s">
        <v>75</v>
      </c>
      <c r="AA4956" t="s">
        <v>1155</v>
      </c>
      <c r="AB4956" t="s">
        <v>85</v>
      </c>
      <c r="AC4956">
        <v>0.85</v>
      </c>
      <c r="AD4956" s="2">
        <v>40535</v>
      </c>
    </row>
    <row r="4957" spans="1:30" x14ac:dyDescent="0.35">
      <c r="A4957">
        <v>4176</v>
      </c>
      <c r="B4957">
        <v>7003</v>
      </c>
      <c r="C4957">
        <v>49988</v>
      </c>
      <c r="D4957" s="1">
        <v>40532</v>
      </c>
      <c r="E4957" t="s">
        <v>77</v>
      </c>
      <c r="F4957">
        <v>33</v>
      </c>
      <c r="G4957">
        <v>5834.6464999999998</v>
      </c>
      <c r="H4957">
        <v>0.01</v>
      </c>
      <c r="I4957" t="s">
        <v>9</v>
      </c>
      <c r="J4957" s="8">
        <v>1619.6579999999999</v>
      </c>
      <c r="K4957" s="8">
        <f>IF(Table3[[#This Row],[Return Status]] = "Returned", 0, Table3[[#This Row],[Profit]])</f>
        <v>0</v>
      </c>
      <c r="L4957" s="8" t="str">
        <f>IFERROR(VLOOKUP(Table3[[#This Row],[Order ID]],returns[[Order ID]:[Status]],2,FALSE), "")</f>
        <v>Returned</v>
      </c>
      <c r="M4957">
        <v>205.99</v>
      </c>
      <c r="N4957">
        <v>2.79</v>
      </c>
      <c r="O4957" t="s">
        <v>1122</v>
      </c>
      <c r="P4957" t="s">
        <v>79</v>
      </c>
      <c r="Q4957">
        <v>14901</v>
      </c>
      <c r="R4957" t="s">
        <v>37</v>
      </c>
      <c r="S4957" t="s">
        <v>1979</v>
      </c>
      <c r="T4957" t="e">
        <f>VLOOKUP(Table3[[#This Row],[Region]],managers5[],2,FALSE)</f>
        <v>#N/A</v>
      </c>
      <c r="U4957" t="s">
        <v>1956</v>
      </c>
      <c r="W4957" t="s">
        <v>14</v>
      </c>
      <c r="X4957" t="s">
        <v>24</v>
      </c>
      <c r="Y4957" t="s">
        <v>46</v>
      </c>
      <c r="Z4957" t="s">
        <v>86</v>
      </c>
      <c r="AA4957" t="s">
        <v>1699</v>
      </c>
      <c r="AB4957" t="s">
        <v>19</v>
      </c>
      <c r="AC4957">
        <v>0.57999999999999996</v>
      </c>
      <c r="AD4957" s="2">
        <v>40535</v>
      </c>
    </row>
    <row r="4958" spans="1:30" x14ac:dyDescent="0.35">
      <c r="A4958">
        <v>4182</v>
      </c>
      <c r="B4958">
        <v>7002</v>
      </c>
      <c r="C4958">
        <v>49988</v>
      </c>
      <c r="D4958" s="1">
        <v>40532</v>
      </c>
      <c r="E4958" t="s">
        <v>77</v>
      </c>
      <c r="F4958">
        <v>33</v>
      </c>
      <c r="G4958">
        <v>10162.575999999999</v>
      </c>
      <c r="H4958">
        <v>0.08</v>
      </c>
      <c r="I4958" t="s">
        <v>49</v>
      </c>
      <c r="J4958" s="8">
        <v>-969.04836599999999</v>
      </c>
      <c r="K4958" s="8">
        <f>IF(Table3[[#This Row],[Return Status]] = "Returned", 0, Table3[[#This Row],[Profit]])</f>
        <v>0</v>
      </c>
      <c r="L4958" s="8" t="str">
        <f>IFERROR(VLOOKUP(Table3[[#This Row],[Order ID]],returns[[Order ID]:[Status]],2,FALSE), "")</f>
        <v>Returned</v>
      </c>
      <c r="M4958">
        <v>400.98</v>
      </c>
      <c r="N4958">
        <v>42.52</v>
      </c>
      <c r="O4958" t="s">
        <v>1122</v>
      </c>
      <c r="P4958" t="s">
        <v>79</v>
      </c>
      <c r="Q4958">
        <v>14901</v>
      </c>
      <c r="R4958" t="s">
        <v>37</v>
      </c>
      <c r="S4958" t="s">
        <v>1979</v>
      </c>
      <c r="T4958" t="e">
        <f>VLOOKUP(Table3[[#This Row],[Region]],managers5[],2,FALSE)</f>
        <v>#N/A</v>
      </c>
      <c r="U4958" t="s">
        <v>1956</v>
      </c>
      <c r="W4958" t="s">
        <v>14</v>
      </c>
      <c r="X4958" t="s">
        <v>24</v>
      </c>
      <c r="Y4958" t="s">
        <v>50</v>
      </c>
      <c r="Z4958" t="s">
        <v>51</v>
      </c>
      <c r="AA4958" t="s">
        <v>1291</v>
      </c>
      <c r="AB4958" t="s">
        <v>53</v>
      </c>
      <c r="AC4958">
        <v>0.71</v>
      </c>
      <c r="AD4958" s="2">
        <v>40534</v>
      </c>
    </row>
    <row r="4959" spans="1:30" x14ac:dyDescent="0.35">
      <c r="A4959">
        <v>5621</v>
      </c>
      <c r="B4959">
        <v>7004</v>
      </c>
      <c r="C4959">
        <v>49989</v>
      </c>
      <c r="D4959" s="1">
        <v>40294</v>
      </c>
      <c r="E4959" t="s">
        <v>8</v>
      </c>
      <c r="F4959">
        <v>6</v>
      </c>
      <c r="G4959">
        <v>1854.94</v>
      </c>
      <c r="H4959">
        <v>0.04</v>
      </c>
      <c r="I4959" t="s">
        <v>9</v>
      </c>
      <c r="J4959" s="8">
        <v>-559.78</v>
      </c>
      <c r="K4959" s="8">
        <f>IF(Table3[[#This Row],[Return Status]] = "Returned", 0, Table3[[#This Row],[Profit]])</f>
        <v>-559.78</v>
      </c>
      <c r="L4959" s="8" t="str">
        <f>IFERROR(VLOOKUP(Table3[[#This Row],[Order ID]],returns[[Order ID]:[Status]],2,FALSE), "")</f>
        <v/>
      </c>
      <c r="M4959">
        <v>300.97000000000003</v>
      </c>
      <c r="N4959">
        <v>7.18</v>
      </c>
      <c r="O4959" t="s">
        <v>1685</v>
      </c>
      <c r="P4959" t="s">
        <v>204</v>
      </c>
      <c r="Q4959">
        <v>2864</v>
      </c>
      <c r="R4959" t="s">
        <v>204</v>
      </c>
      <c r="S4959" t="s">
        <v>1979</v>
      </c>
      <c r="T4959" t="e">
        <f>VLOOKUP(Table3[[#This Row],[Region]],managers5[],2,FALSE)</f>
        <v>#N/A</v>
      </c>
      <c r="U4959" t="s">
        <v>1956</v>
      </c>
      <c r="W4959" t="s">
        <v>14</v>
      </c>
      <c r="X4959" t="s">
        <v>15</v>
      </c>
      <c r="Y4959" t="s">
        <v>46</v>
      </c>
      <c r="Z4959" t="s">
        <v>47</v>
      </c>
      <c r="AA4959" t="s">
        <v>167</v>
      </c>
      <c r="AB4959" t="s">
        <v>19</v>
      </c>
      <c r="AC4959">
        <v>0.48</v>
      </c>
      <c r="AD4959" s="2">
        <v>40295</v>
      </c>
    </row>
    <row r="4960" spans="1:30" x14ac:dyDescent="0.35">
      <c r="A4960">
        <v>1227</v>
      </c>
      <c r="B4960">
        <v>172</v>
      </c>
      <c r="C4960">
        <v>1088</v>
      </c>
      <c r="D4960" s="1">
        <v>41049</v>
      </c>
      <c r="E4960" t="s">
        <v>32</v>
      </c>
      <c r="F4960">
        <v>13</v>
      </c>
      <c r="G4960">
        <v>269.02</v>
      </c>
      <c r="H4960">
        <v>0.1</v>
      </c>
      <c r="I4960" t="s">
        <v>9</v>
      </c>
      <c r="J4960" s="8">
        <v>-112</v>
      </c>
      <c r="K4960" s="8">
        <f>IF(Table3[[#This Row],[Return Status]] = "Returned", 0, Table3[[#This Row],[Profit]])</f>
        <v>-112</v>
      </c>
      <c r="L4960" s="8" t="str">
        <f>IFERROR(VLOOKUP(Table3[[#This Row],[Order ID]],returns[[Order ID]:[Status]],2,FALSE), "")</f>
        <v/>
      </c>
      <c r="M4960">
        <v>20.97</v>
      </c>
      <c r="N4960">
        <v>6.5</v>
      </c>
      <c r="O4960" t="s">
        <v>349</v>
      </c>
      <c r="P4960" t="s">
        <v>43</v>
      </c>
      <c r="Q4960">
        <v>22124</v>
      </c>
      <c r="R4960" t="s">
        <v>44</v>
      </c>
      <c r="S4960" t="s">
        <v>1978</v>
      </c>
      <c r="T4960" t="e">
        <f>VLOOKUP(Table3[[#This Row],[Region]],managers5[],2,FALSE)</f>
        <v>#N/A</v>
      </c>
      <c r="U4960" t="s">
        <v>1957</v>
      </c>
      <c r="V4960" t="s">
        <v>1959</v>
      </c>
      <c r="W4960" t="s">
        <v>14</v>
      </c>
      <c r="X4960" t="s">
        <v>39</v>
      </c>
      <c r="Y4960" t="s">
        <v>46</v>
      </c>
      <c r="Z4960" t="s">
        <v>47</v>
      </c>
      <c r="AA4960" t="s">
        <v>152</v>
      </c>
      <c r="AB4960" t="s">
        <v>19</v>
      </c>
      <c r="AC4960">
        <v>0.78</v>
      </c>
      <c r="AD4960" s="1">
        <v>41056</v>
      </c>
    </row>
    <row r="4961" spans="1:30" x14ac:dyDescent="0.35">
      <c r="A4961">
        <v>204</v>
      </c>
      <c r="B4961">
        <v>7007</v>
      </c>
      <c r="C4961">
        <v>50017</v>
      </c>
      <c r="D4961" s="1">
        <v>41233</v>
      </c>
      <c r="E4961" t="s">
        <v>32</v>
      </c>
      <c r="F4961">
        <v>43</v>
      </c>
      <c r="G4961">
        <v>1502.47</v>
      </c>
      <c r="H4961">
        <v>7.0000000000000007E-2</v>
      </c>
      <c r="I4961" t="s">
        <v>9</v>
      </c>
      <c r="J4961" s="8">
        <v>214.05</v>
      </c>
      <c r="K4961" s="8">
        <f>IF(Table3[[#This Row],[Return Status]] = "Returned", 0, Table3[[#This Row],[Profit]])</f>
        <v>214.05</v>
      </c>
      <c r="L4961" s="8" t="str">
        <f>IFERROR(VLOOKUP(Table3[[#This Row],[Order ID]],returns[[Order ID]:[Status]],2,FALSE), "")</f>
        <v/>
      </c>
      <c r="M4961">
        <v>34.58</v>
      </c>
      <c r="N4961">
        <v>8.99</v>
      </c>
      <c r="O4961" t="s">
        <v>371</v>
      </c>
      <c r="P4961" t="s">
        <v>79</v>
      </c>
      <c r="Q4961">
        <v>44483</v>
      </c>
      <c r="R4961" t="s">
        <v>37</v>
      </c>
      <c r="S4961" t="s">
        <v>1979</v>
      </c>
      <c r="T4961" t="e">
        <f>VLOOKUP(Table3[[#This Row],[Region]],managers5[],2,FALSE)</f>
        <v>#N/A</v>
      </c>
      <c r="U4961" t="s">
        <v>1956</v>
      </c>
      <c r="W4961" t="s">
        <v>14</v>
      </c>
      <c r="X4961" t="s">
        <v>24</v>
      </c>
      <c r="Y4961" t="s">
        <v>16</v>
      </c>
      <c r="Z4961" t="s">
        <v>106</v>
      </c>
      <c r="AA4961" t="s">
        <v>372</v>
      </c>
      <c r="AB4961" t="s">
        <v>109</v>
      </c>
      <c r="AC4961">
        <v>0.56000000000000005</v>
      </c>
      <c r="AD4961" s="1">
        <v>41235</v>
      </c>
    </row>
    <row r="4962" spans="1:30" x14ac:dyDescent="0.35">
      <c r="A4962">
        <v>216</v>
      </c>
      <c r="B4962">
        <v>7008</v>
      </c>
      <c r="C4962">
        <v>50017</v>
      </c>
      <c r="D4962" s="1">
        <v>41233</v>
      </c>
      <c r="E4962" t="s">
        <v>32</v>
      </c>
      <c r="F4962">
        <v>24</v>
      </c>
      <c r="G4962">
        <v>2014.13</v>
      </c>
      <c r="H4962">
        <v>0.1</v>
      </c>
      <c r="I4962" t="s">
        <v>9</v>
      </c>
      <c r="J4962" s="8">
        <v>-794.94</v>
      </c>
      <c r="K4962" s="8">
        <f>IF(Table3[[#This Row],[Return Status]] = "Returned", 0, Table3[[#This Row],[Profit]])</f>
        <v>-794.94</v>
      </c>
      <c r="L4962" s="8" t="str">
        <f>IFERROR(VLOOKUP(Table3[[#This Row],[Order ID]],returns[[Order ID]:[Status]],2,FALSE), "")</f>
        <v/>
      </c>
      <c r="M4962">
        <v>89.83</v>
      </c>
      <c r="N4962">
        <v>35</v>
      </c>
      <c r="O4962" t="s">
        <v>371</v>
      </c>
      <c r="P4962" t="s">
        <v>79</v>
      </c>
      <c r="Q4962">
        <v>44483</v>
      </c>
      <c r="R4962" t="s">
        <v>37</v>
      </c>
      <c r="S4962" t="s">
        <v>1979</v>
      </c>
      <c r="T4962" t="e">
        <f>VLOOKUP(Table3[[#This Row],[Region]],managers5[],2,FALSE)</f>
        <v>#N/A</v>
      </c>
      <c r="U4962" t="s">
        <v>1956</v>
      </c>
      <c r="W4962" t="s">
        <v>14</v>
      </c>
      <c r="X4962" t="s">
        <v>24</v>
      </c>
      <c r="Y4962" t="s">
        <v>16</v>
      </c>
      <c r="Z4962" t="s">
        <v>75</v>
      </c>
      <c r="AA4962" t="s">
        <v>389</v>
      </c>
      <c r="AB4962" t="s">
        <v>85</v>
      </c>
      <c r="AC4962">
        <v>0.83</v>
      </c>
      <c r="AD4962" s="1">
        <v>41233</v>
      </c>
    </row>
    <row r="4963" spans="1:30" x14ac:dyDescent="0.35">
      <c r="A4963">
        <v>6748</v>
      </c>
      <c r="B4963">
        <v>7013</v>
      </c>
      <c r="C4963">
        <v>50051</v>
      </c>
      <c r="D4963" s="1">
        <v>40090</v>
      </c>
      <c r="E4963" t="s">
        <v>20</v>
      </c>
      <c r="F4963">
        <v>15</v>
      </c>
      <c r="G4963">
        <v>308.64</v>
      </c>
      <c r="H4963">
        <v>0.03</v>
      </c>
      <c r="I4963" t="s">
        <v>33</v>
      </c>
      <c r="J4963" s="8">
        <v>91.08</v>
      </c>
      <c r="K4963" s="8">
        <f>IF(Table3[[#This Row],[Return Status]] = "Returned", 0, Table3[[#This Row],[Profit]])</f>
        <v>91.08</v>
      </c>
      <c r="L4963" s="8" t="str">
        <f>IFERROR(VLOOKUP(Table3[[#This Row],[Order ID]],returns[[Order ID]:[Status]],2,FALSE), "")</f>
        <v/>
      </c>
      <c r="M4963">
        <v>19.04</v>
      </c>
      <c r="N4963">
        <v>6.38</v>
      </c>
      <c r="O4963" t="s">
        <v>1607</v>
      </c>
      <c r="P4963" t="s">
        <v>79</v>
      </c>
      <c r="Q4963">
        <v>44094</v>
      </c>
      <c r="R4963" t="s">
        <v>37</v>
      </c>
      <c r="S4963" t="s">
        <v>1979</v>
      </c>
      <c r="T4963" t="e">
        <f>VLOOKUP(Table3[[#This Row],[Region]],managers5[],2,FALSE)</f>
        <v>#N/A</v>
      </c>
      <c r="U4963" t="s">
        <v>1956</v>
      </c>
      <c r="W4963" t="s">
        <v>14</v>
      </c>
      <c r="X4963" t="s">
        <v>71</v>
      </c>
      <c r="Y4963" t="s">
        <v>50</v>
      </c>
      <c r="Z4963" t="s">
        <v>61</v>
      </c>
      <c r="AA4963" t="s">
        <v>1919</v>
      </c>
      <c r="AB4963" t="s">
        <v>19</v>
      </c>
      <c r="AC4963">
        <v>0.56000000000000005</v>
      </c>
      <c r="AD4963" s="2">
        <v>40090</v>
      </c>
    </row>
    <row r="4964" spans="1:30" x14ac:dyDescent="0.35">
      <c r="A4964">
        <v>2509</v>
      </c>
      <c r="B4964">
        <v>7774</v>
      </c>
      <c r="C4964">
        <v>55650</v>
      </c>
      <c r="D4964" s="1">
        <v>40837</v>
      </c>
      <c r="E4964" t="s">
        <v>32</v>
      </c>
      <c r="F4964">
        <v>41</v>
      </c>
      <c r="G4964">
        <v>1258.97</v>
      </c>
      <c r="H4964">
        <v>0.1</v>
      </c>
      <c r="I4964" t="s">
        <v>9</v>
      </c>
      <c r="J4964" s="8">
        <v>-112.58</v>
      </c>
      <c r="K4964" s="8">
        <f>IF(Table3[[#This Row],[Return Status]] = "Returned", 0, Table3[[#This Row],[Profit]])</f>
        <v>-112.58</v>
      </c>
      <c r="L4964" s="8" t="str">
        <f>IFERROR(VLOOKUP(Table3[[#This Row],[Order ID]],returns[[Order ID]:[Status]],2,FALSE), "")</f>
        <v/>
      </c>
      <c r="M4964">
        <v>32.979999999999997</v>
      </c>
      <c r="N4964">
        <v>5.5</v>
      </c>
      <c r="O4964" t="s">
        <v>1237</v>
      </c>
      <c r="P4964" t="s">
        <v>55</v>
      </c>
      <c r="Q4964">
        <v>34239</v>
      </c>
      <c r="R4964" t="s">
        <v>56</v>
      </c>
      <c r="S4964" t="s">
        <v>1978</v>
      </c>
      <c r="T4964" t="e">
        <f>VLOOKUP(Table3[[#This Row],[Region]],managers5[],2,FALSE)</f>
        <v>#N/A</v>
      </c>
      <c r="U4964" t="s">
        <v>1957</v>
      </c>
      <c r="V4964" t="s">
        <v>1959</v>
      </c>
      <c r="W4964" t="s">
        <v>14</v>
      </c>
      <c r="X4964" t="s">
        <v>24</v>
      </c>
      <c r="Y4964" t="s">
        <v>46</v>
      </c>
      <c r="Z4964" t="s">
        <v>47</v>
      </c>
      <c r="AA4964" t="s">
        <v>1173</v>
      </c>
      <c r="AB4964" t="s">
        <v>19</v>
      </c>
      <c r="AC4964">
        <v>0.75</v>
      </c>
      <c r="AD4964" s="1">
        <v>40839</v>
      </c>
    </row>
    <row r="4965" spans="1:30" x14ac:dyDescent="0.35">
      <c r="A4965">
        <v>4562</v>
      </c>
      <c r="B4965">
        <v>7568</v>
      </c>
      <c r="C4965">
        <v>54146</v>
      </c>
      <c r="D4965" s="1">
        <v>40469</v>
      </c>
      <c r="E4965" t="s">
        <v>32</v>
      </c>
      <c r="F4965">
        <v>3</v>
      </c>
      <c r="G4965">
        <v>124.75</v>
      </c>
      <c r="H4965">
        <v>0.06</v>
      </c>
      <c r="I4965" t="s">
        <v>9</v>
      </c>
      <c r="J4965" s="8">
        <v>-112.64</v>
      </c>
      <c r="K4965" s="8">
        <f>IF(Table3[[#This Row],[Return Status]] = "Returned", 0, Table3[[#This Row],[Profit]])</f>
        <v>-112.64</v>
      </c>
      <c r="L4965" s="8" t="str">
        <f>IFERROR(VLOOKUP(Table3[[#This Row],[Order ID]],returns[[Order ID]:[Status]],2,FALSE), "")</f>
        <v/>
      </c>
      <c r="M4965">
        <v>40.96</v>
      </c>
      <c r="N4965">
        <v>1.99</v>
      </c>
      <c r="O4965" t="s">
        <v>586</v>
      </c>
      <c r="P4965" t="s">
        <v>155</v>
      </c>
      <c r="Q4965">
        <v>22801</v>
      </c>
      <c r="R4965" t="s">
        <v>44</v>
      </c>
      <c r="S4965" t="s">
        <v>1978</v>
      </c>
      <c r="T4965" t="e">
        <f>VLOOKUP(Table3[[#This Row],[Region]],managers5[],2,FALSE)</f>
        <v>#N/A</v>
      </c>
      <c r="U4965" t="s">
        <v>1957</v>
      </c>
      <c r="V4965" t="s">
        <v>1959</v>
      </c>
      <c r="W4965" t="s">
        <v>14</v>
      </c>
      <c r="X4965" t="s">
        <v>71</v>
      </c>
      <c r="Y4965" t="s">
        <v>46</v>
      </c>
      <c r="Z4965" t="s">
        <v>47</v>
      </c>
      <c r="AA4965" t="s">
        <v>1876</v>
      </c>
      <c r="AB4965" t="s">
        <v>109</v>
      </c>
      <c r="AC4965">
        <v>0.55000000000000004</v>
      </c>
      <c r="AD4965" s="2">
        <v>40474</v>
      </c>
    </row>
    <row r="4966" spans="1:30" x14ac:dyDescent="0.35">
      <c r="A4966">
        <v>5633</v>
      </c>
      <c r="B4966">
        <v>3878</v>
      </c>
      <c r="C4966">
        <v>27687</v>
      </c>
      <c r="D4966" s="1">
        <v>40290</v>
      </c>
      <c r="E4966" t="s">
        <v>20</v>
      </c>
      <c r="F4966">
        <v>38</v>
      </c>
      <c r="G4966">
        <v>251.3</v>
      </c>
      <c r="H4966">
        <v>0.1</v>
      </c>
      <c r="I4966" t="s">
        <v>9</v>
      </c>
      <c r="J4966" s="8">
        <v>-112.723</v>
      </c>
      <c r="K4966" s="8">
        <f>IF(Table3[[#This Row],[Return Status]] = "Returned", 0, Table3[[#This Row],[Profit]])</f>
        <v>-112.723</v>
      </c>
      <c r="L4966" s="8" t="str">
        <f>IFERROR(VLOOKUP(Table3[[#This Row],[Order ID]],returns[[Order ID]:[Status]],2,FALSE), "")</f>
        <v/>
      </c>
      <c r="M4966">
        <v>7.1</v>
      </c>
      <c r="N4966">
        <v>6.05</v>
      </c>
      <c r="O4966" t="s">
        <v>63</v>
      </c>
      <c r="P4966" t="s">
        <v>64</v>
      </c>
      <c r="Q4966">
        <v>40214</v>
      </c>
      <c r="R4966" t="s">
        <v>65</v>
      </c>
      <c r="S4966" t="s">
        <v>1978</v>
      </c>
      <c r="T4966" t="e">
        <f>VLOOKUP(Table3[[#This Row],[Region]],managers5[],2,FALSE)</f>
        <v>#N/A</v>
      </c>
      <c r="U4966" t="s">
        <v>1957</v>
      </c>
      <c r="V4966" t="s">
        <v>1959</v>
      </c>
      <c r="W4966" t="s">
        <v>14</v>
      </c>
      <c r="X4966" t="s">
        <v>24</v>
      </c>
      <c r="Y4966" t="s">
        <v>16</v>
      </c>
      <c r="Z4966" t="s">
        <v>17</v>
      </c>
      <c r="AA4966" t="s">
        <v>647</v>
      </c>
      <c r="AB4966" t="s">
        <v>19</v>
      </c>
      <c r="AC4966">
        <v>0.39</v>
      </c>
      <c r="AD4966" s="2">
        <v>40292</v>
      </c>
    </row>
    <row r="4967" spans="1:30" x14ac:dyDescent="0.35">
      <c r="A4967">
        <v>4326</v>
      </c>
      <c r="B4967">
        <v>4955</v>
      </c>
      <c r="C4967">
        <v>35265</v>
      </c>
      <c r="D4967" s="1">
        <v>40511</v>
      </c>
      <c r="E4967" t="s">
        <v>8</v>
      </c>
      <c r="F4967">
        <v>16</v>
      </c>
      <c r="G4967">
        <v>577</v>
      </c>
      <c r="H4967">
        <v>0.04</v>
      </c>
      <c r="I4967" t="s">
        <v>49</v>
      </c>
      <c r="J4967" s="8">
        <v>-112.88</v>
      </c>
      <c r="K4967" s="8">
        <f>IF(Table3[[#This Row],[Return Status]] = "Returned", 0, Table3[[#This Row],[Profit]])</f>
        <v>-112.88</v>
      </c>
      <c r="L4967" s="8" t="str">
        <f>IFERROR(VLOOKUP(Table3[[#This Row],[Order ID]],returns[[Order ID]:[Status]],2,FALSE), "")</f>
        <v/>
      </c>
      <c r="M4967">
        <v>33.94</v>
      </c>
      <c r="N4967">
        <v>19.190000000000001</v>
      </c>
      <c r="O4967" t="s">
        <v>1382</v>
      </c>
      <c r="P4967" t="s">
        <v>90</v>
      </c>
      <c r="Q4967">
        <v>33021</v>
      </c>
      <c r="R4967" t="s">
        <v>56</v>
      </c>
      <c r="S4967" t="s">
        <v>1978</v>
      </c>
      <c r="T4967" t="e">
        <f>VLOOKUP(Table3[[#This Row],[Region]],managers5[],2,FALSE)</f>
        <v>#N/A</v>
      </c>
      <c r="U4967" t="s">
        <v>1957</v>
      </c>
      <c r="V4967" t="s">
        <v>1959</v>
      </c>
      <c r="W4967" t="s">
        <v>14</v>
      </c>
      <c r="X4967" t="s">
        <v>15</v>
      </c>
      <c r="Y4967" t="s">
        <v>50</v>
      </c>
      <c r="Z4967" t="s">
        <v>72</v>
      </c>
      <c r="AA4967" t="s">
        <v>748</v>
      </c>
      <c r="AB4967" t="s">
        <v>74</v>
      </c>
      <c r="AC4967">
        <v>0.57999999999999996</v>
      </c>
      <c r="AD4967" s="2">
        <v>40512</v>
      </c>
    </row>
    <row r="4968" spans="1:30" x14ac:dyDescent="0.35">
      <c r="A4968">
        <v>3580</v>
      </c>
      <c r="B4968">
        <v>7019</v>
      </c>
      <c r="C4968">
        <v>50083</v>
      </c>
      <c r="D4968" s="1">
        <v>40641</v>
      </c>
      <c r="E4968" t="s">
        <v>8</v>
      </c>
      <c r="F4968">
        <v>33</v>
      </c>
      <c r="G4968">
        <v>13671.94</v>
      </c>
      <c r="H4968">
        <v>0.01</v>
      </c>
      <c r="I4968" t="s">
        <v>49</v>
      </c>
      <c r="J4968" s="8">
        <v>5711.96</v>
      </c>
      <c r="K4968" s="8">
        <f>IF(Table3[[#This Row],[Return Status]] = "Returned", 0, Table3[[#This Row],[Profit]])</f>
        <v>0</v>
      </c>
      <c r="L4968" s="8" t="str">
        <f>IFERROR(VLOOKUP(Table3[[#This Row],[Order ID]],returns[[Order ID]:[Status]],2,FALSE), "")</f>
        <v>Returned</v>
      </c>
      <c r="M4968">
        <v>400.97</v>
      </c>
      <c r="N4968">
        <v>48.26</v>
      </c>
      <c r="O4968" t="s">
        <v>933</v>
      </c>
      <c r="P4968" t="s">
        <v>79</v>
      </c>
      <c r="Q4968">
        <v>44118</v>
      </c>
      <c r="R4968" t="s">
        <v>37</v>
      </c>
      <c r="S4968" t="s">
        <v>1979</v>
      </c>
      <c r="T4968" t="e">
        <f>VLOOKUP(Table3[[#This Row],[Region]],managers5[],2,FALSE)</f>
        <v>#N/A</v>
      </c>
      <c r="U4968" t="s">
        <v>1956</v>
      </c>
      <c r="W4968" t="s">
        <v>14</v>
      </c>
      <c r="X4968" t="s">
        <v>15</v>
      </c>
      <c r="Y4968" t="s">
        <v>46</v>
      </c>
      <c r="Z4968" t="s">
        <v>124</v>
      </c>
      <c r="AA4968" t="s">
        <v>972</v>
      </c>
      <c r="AB4968" t="s">
        <v>53</v>
      </c>
      <c r="AC4968">
        <v>0.36</v>
      </c>
      <c r="AD4968" s="1">
        <v>40643</v>
      </c>
    </row>
    <row r="4969" spans="1:30" x14ac:dyDescent="0.35">
      <c r="A4969">
        <v>6979</v>
      </c>
      <c r="B4969">
        <v>1506</v>
      </c>
      <c r="C4969">
        <v>10886</v>
      </c>
      <c r="D4969" s="1">
        <v>40048</v>
      </c>
      <c r="E4969" t="s">
        <v>41</v>
      </c>
      <c r="F4969">
        <v>36</v>
      </c>
      <c r="G4969">
        <v>65.42</v>
      </c>
      <c r="H4969">
        <v>0.04</v>
      </c>
      <c r="I4969" t="s">
        <v>9</v>
      </c>
      <c r="J4969" s="8">
        <v>-112.92</v>
      </c>
      <c r="K4969" s="8">
        <f>IF(Table3[[#This Row],[Return Status]] = "Returned", 0, Table3[[#This Row],[Profit]])</f>
        <v>-112.92</v>
      </c>
      <c r="L4969" s="8" t="str">
        <f>IFERROR(VLOOKUP(Table3[[#This Row],[Order ID]],returns[[Order ID]:[Status]],2,FALSE), "")</f>
        <v/>
      </c>
      <c r="M4969">
        <v>1.74</v>
      </c>
      <c r="N4969">
        <v>4.08</v>
      </c>
      <c r="O4969" t="s">
        <v>91</v>
      </c>
      <c r="P4969" t="s">
        <v>120</v>
      </c>
      <c r="Q4969">
        <v>35216</v>
      </c>
      <c r="R4969" t="s">
        <v>56</v>
      </c>
      <c r="S4969" t="s">
        <v>1978</v>
      </c>
      <c r="T4969" t="e">
        <f>VLOOKUP(Table3[[#This Row],[Region]],managers5[],2,FALSE)</f>
        <v>#N/A</v>
      </c>
      <c r="U4969" t="s">
        <v>1957</v>
      </c>
      <c r="V4969" t="s">
        <v>1959</v>
      </c>
      <c r="W4969" t="s">
        <v>14</v>
      </c>
      <c r="X4969" t="s">
        <v>71</v>
      </c>
      <c r="Y4969" t="s">
        <v>50</v>
      </c>
      <c r="Z4969" t="s">
        <v>61</v>
      </c>
      <c r="AA4969" t="s">
        <v>937</v>
      </c>
      <c r="AB4969" t="s">
        <v>109</v>
      </c>
      <c r="AC4969">
        <v>0.53</v>
      </c>
      <c r="AD4969" s="2">
        <v>40050</v>
      </c>
    </row>
    <row r="4970" spans="1:30" x14ac:dyDescent="0.35">
      <c r="A4970">
        <v>5804</v>
      </c>
      <c r="B4970">
        <v>7022</v>
      </c>
      <c r="C4970">
        <v>50118</v>
      </c>
      <c r="D4970" s="1">
        <v>40255</v>
      </c>
      <c r="E4970" t="s">
        <v>8</v>
      </c>
      <c r="F4970">
        <v>19</v>
      </c>
      <c r="G4970">
        <v>337.38</v>
      </c>
      <c r="H4970">
        <v>0</v>
      </c>
      <c r="I4970" t="s">
        <v>49</v>
      </c>
      <c r="J4970" s="8">
        <v>-409.79</v>
      </c>
      <c r="K4970" s="8">
        <f>IF(Table3[[#This Row],[Return Status]] = "Returned", 0, Table3[[#This Row],[Profit]])</f>
        <v>-409.79</v>
      </c>
      <c r="L4970" s="8" t="str">
        <f>IFERROR(VLOOKUP(Table3[[#This Row],[Order ID]],returns[[Order ID]:[Status]],2,FALSE), "")</f>
        <v/>
      </c>
      <c r="M4970">
        <v>15.23</v>
      </c>
      <c r="N4970">
        <v>27.75</v>
      </c>
      <c r="O4970" t="s">
        <v>951</v>
      </c>
      <c r="P4970" t="s">
        <v>114</v>
      </c>
      <c r="Q4970">
        <v>85374</v>
      </c>
      <c r="R4970" t="s">
        <v>115</v>
      </c>
      <c r="S4970" t="s">
        <v>1976</v>
      </c>
      <c r="T4970" t="e">
        <f>VLOOKUP(Table3[[#This Row],[Region]],managers5[],2,FALSE)</f>
        <v>#N/A</v>
      </c>
      <c r="U4970" t="s">
        <v>1955</v>
      </c>
      <c r="V4970" t="s">
        <v>1959</v>
      </c>
      <c r="W4970" t="s">
        <v>14</v>
      </c>
      <c r="X4970" t="s">
        <v>71</v>
      </c>
      <c r="Y4970" t="s">
        <v>50</v>
      </c>
      <c r="Z4970" t="s">
        <v>51</v>
      </c>
      <c r="AA4970" t="s">
        <v>1475</v>
      </c>
      <c r="AB4970" t="s">
        <v>53</v>
      </c>
      <c r="AC4970">
        <v>0.76</v>
      </c>
      <c r="AD4970" s="2">
        <v>40256</v>
      </c>
    </row>
    <row r="4971" spans="1:30" x14ac:dyDescent="0.35">
      <c r="A4971">
        <v>1164</v>
      </c>
      <c r="B4971">
        <v>7023</v>
      </c>
      <c r="C4971">
        <v>50144</v>
      </c>
      <c r="D4971" s="1">
        <v>41067</v>
      </c>
      <c r="E4971" t="s">
        <v>41</v>
      </c>
      <c r="F4971">
        <v>36</v>
      </c>
      <c r="G4971">
        <v>4169.93</v>
      </c>
      <c r="H4971">
        <v>0.1</v>
      </c>
      <c r="I4971" t="s">
        <v>33</v>
      </c>
      <c r="J4971" s="8">
        <v>1765.5350000000001</v>
      </c>
      <c r="K4971" s="8">
        <f>IF(Table3[[#This Row],[Return Status]] = "Returned", 0, Table3[[#This Row],[Profit]])</f>
        <v>1765.5350000000001</v>
      </c>
      <c r="L4971" s="8" t="str">
        <f>IFERROR(VLOOKUP(Table3[[#This Row],[Order ID]],returns[[Order ID]:[Status]],2,FALSE), "")</f>
        <v/>
      </c>
      <c r="M4971">
        <v>120.98</v>
      </c>
      <c r="N4971">
        <v>9.07</v>
      </c>
      <c r="O4971" t="s">
        <v>625</v>
      </c>
      <c r="P4971" t="s">
        <v>79</v>
      </c>
      <c r="Q4971">
        <v>15601</v>
      </c>
      <c r="R4971" t="s">
        <v>37</v>
      </c>
      <c r="S4971" t="s">
        <v>1979</v>
      </c>
      <c r="T4971" t="e">
        <f>VLOOKUP(Table3[[#This Row],[Region]],managers5[],2,FALSE)</f>
        <v>#N/A</v>
      </c>
      <c r="U4971" t="s">
        <v>1956</v>
      </c>
      <c r="W4971" t="s">
        <v>14</v>
      </c>
      <c r="X4971" t="s">
        <v>24</v>
      </c>
      <c r="Y4971" t="s">
        <v>16</v>
      </c>
      <c r="Z4971" t="s">
        <v>17</v>
      </c>
      <c r="AA4971" t="s">
        <v>446</v>
      </c>
      <c r="AB4971" t="s">
        <v>19</v>
      </c>
      <c r="AC4971">
        <v>0.35</v>
      </c>
      <c r="AD4971" s="1">
        <v>41067</v>
      </c>
    </row>
    <row r="4972" spans="1:30" x14ac:dyDescent="0.35">
      <c r="A4972">
        <v>7332</v>
      </c>
      <c r="B4972">
        <v>6731</v>
      </c>
      <c r="C4972">
        <v>47938</v>
      </c>
      <c r="D4972" s="1">
        <v>39988</v>
      </c>
      <c r="E4972" t="s">
        <v>32</v>
      </c>
      <c r="F4972">
        <v>17</v>
      </c>
      <c r="G4972">
        <v>283.65349999999899</v>
      </c>
      <c r="H4972">
        <v>0.09</v>
      </c>
      <c r="I4972" t="s">
        <v>9</v>
      </c>
      <c r="J4972" s="8">
        <v>-113.047</v>
      </c>
      <c r="K4972" s="8">
        <f>IF(Table3[[#This Row],[Return Status]] = "Returned", 0, Table3[[#This Row],[Profit]])</f>
        <v>-113.047</v>
      </c>
      <c r="L4972" s="8" t="str">
        <f>IFERROR(VLOOKUP(Table3[[#This Row],[Order ID]],returns[[Order ID]:[Status]],2,FALSE), "")</f>
        <v/>
      </c>
      <c r="M4972">
        <v>20.99</v>
      </c>
      <c r="N4972">
        <v>2.5</v>
      </c>
      <c r="O4972" t="s">
        <v>802</v>
      </c>
      <c r="P4972" t="s">
        <v>55</v>
      </c>
      <c r="Q4972">
        <v>72756</v>
      </c>
      <c r="R4972" t="s">
        <v>56</v>
      </c>
      <c r="S4972" t="s">
        <v>1978</v>
      </c>
      <c r="T4972" t="e">
        <f>VLOOKUP(Table3[[#This Row],[Region]],managers5[],2,FALSE)</f>
        <v>#N/A</v>
      </c>
      <c r="U4972" t="s">
        <v>1957</v>
      </c>
      <c r="V4972" t="s">
        <v>1959</v>
      </c>
      <c r="W4972" t="s">
        <v>14</v>
      </c>
      <c r="X4972" t="s">
        <v>71</v>
      </c>
      <c r="Y4972" t="s">
        <v>46</v>
      </c>
      <c r="Z4972" t="s">
        <v>86</v>
      </c>
      <c r="AA4972" t="s">
        <v>1337</v>
      </c>
      <c r="AB4972" t="s">
        <v>35</v>
      </c>
      <c r="AC4972">
        <v>0.81</v>
      </c>
      <c r="AD4972" s="2">
        <v>39995</v>
      </c>
    </row>
    <row r="4973" spans="1:30" x14ac:dyDescent="0.35">
      <c r="A4973">
        <v>7857</v>
      </c>
      <c r="B4973">
        <v>642</v>
      </c>
      <c r="C4973">
        <v>4516</v>
      </c>
      <c r="D4973" s="1">
        <v>39900</v>
      </c>
      <c r="E4973" t="s">
        <v>20</v>
      </c>
      <c r="F4973">
        <v>42</v>
      </c>
      <c r="G4973">
        <v>294.77999999999997</v>
      </c>
      <c r="H4973">
        <v>0.05</v>
      </c>
      <c r="I4973" t="s">
        <v>9</v>
      </c>
      <c r="J4973" s="8">
        <v>-113.45</v>
      </c>
      <c r="K4973" s="8">
        <f>IF(Table3[[#This Row],[Return Status]] = "Returned", 0, Table3[[#This Row],[Profit]])</f>
        <v>-113.45</v>
      </c>
      <c r="L4973" s="8" t="str">
        <f>IFERROR(VLOOKUP(Table3[[#This Row],[Order ID]],returns[[Order ID]:[Status]],2,FALSE), "")</f>
        <v/>
      </c>
      <c r="M4973">
        <v>6.68</v>
      </c>
      <c r="N4973">
        <v>6.93</v>
      </c>
      <c r="O4973" t="s">
        <v>297</v>
      </c>
      <c r="P4973" t="s">
        <v>120</v>
      </c>
      <c r="Q4973">
        <v>33160</v>
      </c>
      <c r="R4973" t="s">
        <v>56</v>
      </c>
      <c r="S4973" t="s">
        <v>1978</v>
      </c>
      <c r="T4973" t="e">
        <f>VLOOKUP(Table3[[#This Row],[Region]],managers5[],2,FALSE)</f>
        <v>#N/A</v>
      </c>
      <c r="U4973" t="s">
        <v>1957</v>
      </c>
      <c r="V4973" t="s">
        <v>1959</v>
      </c>
      <c r="W4973" t="s">
        <v>14</v>
      </c>
      <c r="X4973" t="s">
        <v>15</v>
      </c>
      <c r="Y4973" t="s">
        <v>16</v>
      </c>
      <c r="Z4973" t="s">
        <v>30</v>
      </c>
      <c r="AA4973" t="s">
        <v>964</v>
      </c>
      <c r="AB4973" t="s">
        <v>19</v>
      </c>
      <c r="AC4973">
        <v>0.37</v>
      </c>
      <c r="AD4973" s="2">
        <v>39901</v>
      </c>
    </row>
    <row r="4974" spans="1:30" x14ac:dyDescent="0.35">
      <c r="A4974">
        <v>5010</v>
      </c>
      <c r="B4974">
        <v>7026</v>
      </c>
      <c r="C4974">
        <v>50146</v>
      </c>
      <c r="D4974" s="1">
        <v>40399</v>
      </c>
      <c r="E4974" t="s">
        <v>8</v>
      </c>
      <c r="F4974">
        <v>32</v>
      </c>
      <c r="G4974">
        <v>2288.6419999999998</v>
      </c>
      <c r="H4974">
        <v>0.05</v>
      </c>
      <c r="I4974" t="s">
        <v>9</v>
      </c>
      <c r="J4974" s="8">
        <v>519.58799999999997</v>
      </c>
      <c r="K4974" s="8">
        <f>IF(Table3[[#This Row],[Return Status]] = "Returned", 0, Table3[[#This Row],[Profit]])</f>
        <v>519.58799999999997</v>
      </c>
      <c r="L4974" s="8" t="str">
        <f>IFERROR(VLOOKUP(Table3[[#This Row],[Order ID]],returns[[Order ID]:[Status]],2,FALSE), "")</f>
        <v/>
      </c>
      <c r="M4974">
        <v>85.99</v>
      </c>
      <c r="N4974">
        <v>2.79</v>
      </c>
      <c r="O4974" t="s">
        <v>1308</v>
      </c>
      <c r="P4974" t="s">
        <v>189</v>
      </c>
      <c r="Q4974">
        <v>99336</v>
      </c>
      <c r="R4974" t="s">
        <v>190</v>
      </c>
      <c r="S4974" t="s">
        <v>1976</v>
      </c>
      <c r="T4974" t="e">
        <f>VLOOKUP(Table3[[#This Row],[Region]],managers5[],2,FALSE)</f>
        <v>#N/A</v>
      </c>
      <c r="U4974" t="s">
        <v>1955</v>
      </c>
      <c r="V4974" t="s">
        <v>1959</v>
      </c>
      <c r="W4974" t="s">
        <v>14</v>
      </c>
      <c r="X4974" t="s">
        <v>39</v>
      </c>
      <c r="Y4974" t="s">
        <v>46</v>
      </c>
      <c r="Z4974" t="s">
        <v>86</v>
      </c>
      <c r="AA4974">
        <v>6340</v>
      </c>
      <c r="AB4974" t="s">
        <v>19</v>
      </c>
      <c r="AC4974">
        <v>0.57999999999999996</v>
      </c>
      <c r="AD4974" s="2">
        <v>40399</v>
      </c>
    </row>
    <row r="4975" spans="1:30" x14ac:dyDescent="0.35">
      <c r="A4975">
        <v>6336</v>
      </c>
      <c r="B4975">
        <v>7614</v>
      </c>
      <c r="C4975">
        <v>54468</v>
      </c>
      <c r="D4975" s="1">
        <v>40161</v>
      </c>
      <c r="E4975" t="s">
        <v>77</v>
      </c>
      <c r="F4975">
        <v>35</v>
      </c>
      <c r="G4975">
        <v>424.09</v>
      </c>
      <c r="H4975">
        <v>0.01</v>
      </c>
      <c r="I4975" t="s">
        <v>9</v>
      </c>
      <c r="J4975" s="8">
        <v>-114.18</v>
      </c>
      <c r="K4975" s="8">
        <f>IF(Table3[[#This Row],[Return Status]] = "Returned", 0, Table3[[#This Row],[Profit]])</f>
        <v>-114.18</v>
      </c>
      <c r="L4975" s="8" t="str">
        <f>IFERROR(VLOOKUP(Table3[[#This Row],[Order ID]],returns[[Order ID]:[Status]],2,FALSE), "")</f>
        <v/>
      </c>
      <c r="M4975">
        <v>11.66</v>
      </c>
      <c r="N4975">
        <v>7.95</v>
      </c>
      <c r="O4975" t="s">
        <v>693</v>
      </c>
      <c r="P4975" t="s">
        <v>55</v>
      </c>
      <c r="Q4975">
        <v>32780</v>
      </c>
      <c r="R4975" t="s">
        <v>56</v>
      </c>
      <c r="S4975" t="s">
        <v>1978</v>
      </c>
      <c r="T4975" t="e">
        <f>VLOOKUP(Table3[[#This Row],[Region]],managers5[],2,FALSE)</f>
        <v>#N/A</v>
      </c>
      <c r="U4975" t="s">
        <v>1957</v>
      </c>
      <c r="V4975" t="s">
        <v>1959</v>
      </c>
      <c r="W4975" t="s">
        <v>14</v>
      </c>
      <c r="X4975" t="s">
        <v>39</v>
      </c>
      <c r="Y4975" t="s">
        <v>16</v>
      </c>
      <c r="Z4975" t="s">
        <v>106</v>
      </c>
      <c r="AA4975" t="s">
        <v>1060</v>
      </c>
      <c r="AB4975" t="s">
        <v>109</v>
      </c>
      <c r="AC4975">
        <v>0.57999999999999996</v>
      </c>
      <c r="AD4975" s="2">
        <v>40162</v>
      </c>
    </row>
    <row r="4976" spans="1:30" x14ac:dyDescent="0.35">
      <c r="A4976">
        <v>2708</v>
      </c>
      <c r="B4976">
        <v>3703</v>
      </c>
      <c r="C4976">
        <v>26439</v>
      </c>
      <c r="D4976" s="1">
        <v>40801</v>
      </c>
      <c r="E4976" t="s">
        <v>20</v>
      </c>
      <c r="F4976">
        <v>37</v>
      </c>
      <c r="G4976">
        <v>169.93</v>
      </c>
      <c r="H4976">
        <v>0.04</v>
      </c>
      <c r="I4976" t="s">
        <v>9</v>
      </c>
      <c r="J4976" s="8">
        <v>-114.35</v>
      </c>
      <c r="K4976" s="8">
        <f>IF(Table3[[#This Row],[Return Status]] = "Returned", 0, Table3[[#This Row],[Profit]])</f>
        <v>-114.35</v>
      </c>
      <c r="L4976" s="8" t="str">
        <f>IFERROR(VLOOKUP(Table3[[#This Row],[Order ID]],returns[[Order ID]:[Status]],2,FALSE), "")</f>
        <v/>
      </c>
      <c r="M4976">
        <v>4.28</v>
      </c>
      <c r="N4976">
        <v>5.74</v>
      </c>
      <c r="O4976" t="s">
        <v>1646</v>
      </c>
      <c r="P4976" t="s">
        <v>43</v>
      </c>
      <c r="Q4976">
        <v>27288</v>
      </c>
      <c r="R4976" t="s">
        <v>44</v>
      </c>
      <c r="S4976" t="s">
        <v>1978</v>
      </c>
      <c r="T4976" t="e">
        <f>VLOOKUP(Table3[[#This Row],[Region]],managers5[],2,FALSE)</f>
        <v>#N/A</v>
      </c>
      <c r="U4976" t="s">
        <v>1957</v>
      </c>
      <c r="V4976" t="s">
        <v>1959</v>
      </c>
      <c r="W4976" t="s">
        <v>14</v>
      </c>
      <c r="X4976" t="s">
        <v>71</v>
      </c>
      <c r="Y4976" t="s">
        <v>16</v>
      </c>
      <c r="Z4976" t="s">
        <v>30</v>
      </c>
      <c r="AA4976" t="s">
        <v>1680</v>
      </c>
      <c r="AB4976" t="s">
        <v>19</v>
      </c>
      <c r="AC4976">
        <v>0.4</v>
      </c>
      <c r="AD4976" s="1">
        <v>40801</v>
      </c>
    </row>
    <row r="4977" spans="1:30" x14ac:dyDescent="0.35">
      <c r="A4977">
        <v>1928</v>
      </c>
      <c r="B4977">
        <v>7029</v>
      </c>
      <c r="C4977">
        <v>50148</v>
      </c>
      <c r="D4977" s="1">
        <v>40940</v>
      </c>
      <c r="E4977" t="s">
        <v>20</v>
      </c>
      <c r="F4977">
        <v>9</v>
      </c>
      <c r="G4977">
        <v>17965.45</v>
      </c>
      <c r="H4977">
        <v>0</v>
      </c>
      <c r="I4977" t="s">
        <v>9</v>
      </c>
      <c r="J4977" s="8">
        <v>3459.43</v>
      </c>
      <c r="K4977" s="8">
        <f>IF(Table3[[#This Row],[Return Status]] = "Returned", 0, Table3[[#This Row],[Profit]])</f>
        <v>3459.43</v>
      </c>
      <c r="L4977" s="8" t="str">
        <f>IFERROR(VLOOKUP(Table3[[#This Row],[Order ID]],returns[[Order ID]:[Status]],2,FALSE), "")</f>
        <v/>
      </c>
      <c r="M4977">
        <v>1938.02</v>
      </c>
      <c r="N4977">
        <v>13.99</v>
      </c>
      <c r="O4977" t="s">
        <v>737</v>
      </c>
      <c r="P4977" t="s">
        <v>189</v>
      </c>
      <c r="Q4977">
        <v>98026</v>
      </c>
      <c r="R4977" t="s">
        <v>190</v>
      </c>
      <c r="S4977" t="s">
        <v>1976</v>
      </c>
      <c r="T4977" t="e">
        <f>VLOOKUP(Table3[[#This Row],[Region]],managers5[],2,FALSE)</f>
        <v>#N/A</v>
      </c>
      <c r="U4977" t="s">
        <v>1955</v>
      </c>
      <c r="V4977" t="s">
        <v>1959</v>
      </c>
      <c r="W4977" t="s">
        <v>14</v>
      </c>
      <c r="X4977" t="s">
        <v>39</v>
      </c>
      <c r="Y4977" t="s">
        <v>46</v>
      </c>
      <c r="Z4977" t="s">
        <v>124</v>
      </c>
      <c r="AA4977" t="s">
        <v>509</v>
      </c>
      <c r="AB4977" t="s">
        <v>69</v>
      </c>
      <c r="AC4977">
        <v>0.38</v>
      </c>
      <c r="AD4977" s="1">
        <v>40942</v>
      </c>
    </row>
    <row r="4978" spans="1:30" x14ac:dyDescent="0.35">
      <c r="A4978">
        <v>1203</v>
      </c>
      <c r="B4978">
        <v>7030</v>
      </c>
      <c r="C4978">
        <v>50181</v>
      </c>
      <c r="D4978" s="1">
        <v>41059</v>
      </c>
      <c r="E4978" t="s">
        <v>77</v>
      </c>
      <c r="F4978">
        <v>2</v>
      </c>
      <c r="G4978">
        <v>289.73</v>
      </c>
      <c r="H4978">
        <v>0.04</v>
      </c>
      <c r="I4978" t="s">
        <v>49</v>
      </c>
      <c r="J4978" s="8">
        <v>-246.21</v>
      </c>
      <c r="K4978" s="8">
        <f>IF(Table3[[#This Row],[Return Status]] = "Returned", 0, Table3[[#This Row],[Profit]])</f>
        <v>-246.21</v>
      </c>
      <c r="L4978" s="8" t="str">
        <f>IFERROR(VLOOKUP(Table3[[#This Row],[Order ID]],returns[[Order ID]:[Status]],2,FALSE), "")</f>
        <v/>
      </c>
      <c r="M4978">
        <v>135.99</v>
      </c>
      <c r="N4978">
        <v>28.63</v>
      </c>
      <c r="O4978" t="s">
        <v>544</v>
      </c>
      <c r="P4978" t="s">
        <v>79</v>
      </c>
      <c r="Q4978">
        <v>17403</v>
      </c>
      <c r="R4978" t="s">
        <v>37</v>
      </c>
      <c r="S4978" t="s">
        <v>1979</v>
      </c>
      <c r="T4978" t="e">
        <f>VLOOKUP(Table3[[#This Row],[Region]],managers5[],2,FALSE)</f>
        <v>#N/A</v>
      </c>
      <c r="U4978" t="s">
        <v>1956</v>
      </c>
      <c r="W4978" t="s">
        <v>14</v>
      </c>
      <c r="X4978" t="s">
        <v>15</v>
      </c>
      <c r="Y4978" t="s">
        <v>50</v>
      </c>
      <c r="Z4978" t="s">
        <v>72</v>
      </c>
      <c r="AA4978" t="s">
        <v>967</v>
      </c>
      <c r="AB4978" t="s">
        <v>74</v>
      </c>
      <c r="AC4978">
        <v>0.76</v>
      </c>
      <c r="AD4978" s="1">
        <v>41060</v>
      </c>
    </row>
    <row r="4979" spans="1:30" x14ac:dyDescent="0.35">
      <c r="A4979">
        <v>5449</v>
      </c>
      <c r="B4979">
        <v>7031</v>
      </c>
      <c r="C4979">
        <v>50183</v>
      </c>
      <c r="D4979" s="1">
        <v>40322</v>
      </c>
      <c r="E4979" t="s">
        <v>77</v>
      </c>
      <c r="F4979">
        <v>20</v>
      </c>
      <c r="G4979">
        <v>116.55</v>
      </c>
      <c r="H4979">
        <v>0.09</v>
      </c>
      <c r="I4979" t="s">
        <v>33</v>
      </c>
      <c r="J4979" s="8">
        <v>-39.67</v>
      </c>
      <c r="K4979" s="8">
        <f>IF(Table3[[#This Row],[Return Status]] = "Returned", 0, Table3[[#This Row],[Profit]])</f>
        <v>-39.67</v>
      </c>
      <c r="L4979" s="8" t="str">
        <f>IFERROR(VLOOKUP(Table3[[#This Row],[Order ID]],returns[[Order ID]:[Status]],2,FALSE), "")</f>
        <v/>
      </c>
      <c r="M4979">
        <v>5.58</v>
      </c>
      <c r="N4979">
        <v>5.3</v>
      </c>
      <c r="O4979" t="s">
        <v>1393</v>
      </c>
      <c r="P4979" t="s">
        <v>114</v>
      </c>
      <c r="Q4979">
        <v>85635</v>
      </c>
      <c r="R4979" t="s">
        <v>115</v>
      </c>
      <c r="S4979" t="s">
        <v>1976</v>
      </c>
      <c r="T4979" t="e">
        <f>VLOOKUP(Table3[[#This Row],[Region]],managers5[],2,FALSE)</f>
        <v>#N/A</v>
      </c>
      <c r="U4979" t="s">
        <v>1955</v>
      </c>
      <c r="V4979" t="s">
        <v>1959</v>
      </c>
      <c r="W4979" t="s">
        <v>14</v>
      </c>
      <c r="X4979" t="s">
        <v>15</v>
      </c>
      <c r="Y4979" t="s">
        <v>16</v>
      </c>
      <c r="Z4979" t="s">
        <v>168</v>
      </c>
      <c r="AA4979" t="s">
        <v>221</v>
      </c>
      <c r="AB4979" t="s">
        <v>19</v>
      </c>
      <c r="AC4979">
        <v>0.35</v>
      </c>
      <c r="AD4979" s="2">
        <v>40323</v>
      </c>
    </row>
    <row r="4980" spans="1:30" x14ac:dyDescent="0.35">
      <c r="A4980">
        <v>6499</v>
      </c>
      <c r="B4980">
        <v>2008</v>
      </c>
      <c r="C4980">
        <v>14336</v>
      </c>
      <c r="D4980" s="1">
        <v>40135</v>
      </c>
      <c r="E4980" t="s">
        <v>77</v>
      </c>
      <c r="F4980">
        <v>4</v>
      </c>
      <c r="G4980">
        <v>174.55</v>
      </c>
      <c r="H4980">
        <v>0.05</v>
      </c>
      <c r="I4980" t="s">
        <v>33</v>
      </c>
      <c r="J4980" s="8">
        <v>-114.39</v>
      </c>
      <c r="K4980" s="8">
        <f>IF(Table3[[#This Row],[Return Status]] = "Returned", 0, Table3[[#This Row],[Profit]])</f>
        <v>-114.39</v>
      </c>
      <c r="L4980" s="8" t="str">
        <f>IFERROR(VLOOKUP(Table3[[#This Row],[Order ID]],returns[[Order ID]:[Status]],2,FALSE), "")</f>
        <v/>
      </c>
      <c r="M4980">
        <v>39.99</v>
      </c>
      <c r="N4980">
        <v>10.25</v>
      </c>
      <c r="O4980" t="s">
        <v>1588</v>
      </c>
      <c r="P4980" t="s">
        <v>120</v>
      </c>
      <c r="Q4980">
        <v>34287</v>
      </c>
      <c r="R4980" t="s">
        <v>56</v>
      </c>
      <c r="S4980" t="s">
        <v>1978</v>
      </c>
      <c r="T4980" t="e">
        <f>VLOOKUP(Table3[[#This Row],[Region]],managers5[],2,FALSE)</f>
        <v>#N/A</v>
      </c>
      <c r="U4980" t="s">
        <v>1957</v>
      </c>
      <c r="V4980" t="s">
        <v>1959</v>
      </c>
      <c r="W4980" t="s">
        <v>14</v>
      </c>
      <c r="X4980" t="s">
        <v>39</v>
      </c>
      <c r="Y4980" t="s">
        <v>46</v>
      </c>
      <c r="Z4980" t="s">
        <v>47</v>
      </c>
      <c r="AA4980" t="s">
        <v>1334</v>
      </c>
      <c r="AB4980" t="s">
        <v>19</v>
      </c>
      <c r="AC4980">
        <v>0.55000000000000004</v>
      </c>
      <c r="AD4980" s="2">
        <v>40136</v>
      </c>
    </row>
    <row r="4981" spans="1:30" x14ac:dyDescent="0.35">
      <c r="A4981">
        <v>5789</v>
      </c>
      <c r="B4981">
        <v>6254</v>
      </c>
      <c r="C4981">
        <v>44290</v>
      </c>
      <c r="D4981" s="1">
        <v>40258</v>
      </c>
      <c r="E4981" t="s">
        <v>20</v>
      </c>
      <c r="F4981">
        <v>28</v>
      </c>
      <c r="G4981">
        <v>281.08999999999997</v>
      </c>
      <c r="H4981">
        <v>0.01</v>
      </c>
      <c r="I4981" t="s">
        <v>9</v>
      </c>
      <c r="J4981" s="8">
        <v>-114.58</v>
      </c>
      <c r="K4981" s="8">
        <f>IF(Table3[[#This Row],[Return Status]] = "Returned", 0, Table3[[#This Row],[Profit]])</f>
        <v>-114.58</v>
      </c>
      <c r="L4981" s="8" t="str">
        <f>IFERROR(VLOOKUP(Table3[[#This Row],[Order ID]],returns[[Order ID]:[Status]],2,FALSE), "")</f>
        <v/>
      </c>
      <c r="M4981">
        <v>9.06</v>
      </c>
      <c r="N4981">
        <v>9.86</v>
      </c>
      <c r="O4981" t="s">
        <v>1531</v>
      </c>
      <c r="P4981" t="s">
        <v>64</v>
      </c>
      <c r="Q4981">
        <v>30904</v>
      </c>
      <c r="R4981" t="s">
        <v>65</v>
      </c>
      <c r="S4981" t="s">
        <v>1978</v>
      </c>
      <c r="T4981" t="e">
        <f>VLOOKUP(Table3[[#This Row],[Region]],managers5[],2,FALSE)</f>
        <v>#N/A</v>
      </c>
      <c r="U4981" t="s">
        <v>1957</v>
      </c>
      <c r="V4981" t="s">
        <v>1959</v>
      </c>
      <c r="W4981" t="s">
        <v>14</v>
      </c>
      <c r="X4981" t="s">
        <v>71</v>
      </c>
      <c r="Y4981" t="s">
        <v>16</v>
      </c>
      <c r="Z4981" t="s">
        <v>30</v>
      </c>
      <c r="AA4981" t="s">
        <v>666</v>
      </c>
      <c r="AB4981" t="s">
        <v>19</v>
      </c>
      <c r="AC4981">
        <v>0.4</v>
      </c>
      <c r="AD4981" s="2">
        <v>40260</v>
      </c>
    </row>
    <row r="4982" spans="1:30" x14ac:dyDescent="0.35">
      <c r="A4982">
        <v>4298</v>
      </c>
      <c r="B4982">
        <v>4453</v>
      </c>
      <c r="C4982">
        <v>31718</v>
      </c>
      <c r="D4982" s="1">
        <v>40509</v>
      </c>
      <c r="E4982" t="s">
        <v>32</v>
      </c>
      <c r="F4982">
        <v>20</v>
      </c>
      <c r="G4982">
        <v>1017.28849999999</v>
      </c>
      <c r="H4982">
        <v>0.1</v>
      </c>
      <c r="I4982" t="s">
        <v>9</v>
      </c>
      <c r="J4982" s="8">
        <v>-115.301999999999</v>
      </c>
      <c r="K4982" s="8">
        <f>IF(Table3[[#This Row],[Return Status]] = "Returned", 0, Table3[[#This Row],[Profit]])</f>
        <v>-115.301999999999</v>
      </c>
      <c r="L4982" s="8" t="str">
        <f>IFERROR(VLOOKUP(Table3[[#This Row],[Order ID]],returns[[Order ID]:[Status]],2,FALSE), "")</f>
        <v/>
      </c>
      <c r="M4982">
        <v>65.989999999999995</v>
      </c>
      <c r="N4982">
        <v>8.99</v>
      </c>
      <c r="O4982" t="s">
        <v>1027</v>
      </c>
      <c r="P4982" t="s">
        <v>90</v>
      </c>
      <c r="Q4982">
        <v>36203</v>
      </c>
      <c r="R4982" t="s">
        <v>56</v>
      </c>
      <c r="S4982" t="s">
        <v>1978</v>
      </c>
      <c r="T4982" t="e">
        <f>VLOOKUP(Table3[[#This Row],[Region]],managers5[],2,FALSE)</f>
        <v>#N/A</v>
      </c>
      <c r="U4982" t="s">
        <v>1957</v>
      </c>
      <c r="V4982" t="s">
        <v>1959</v>
      </c>
      <c r="W4982" t="s">
        <v>14</v>
      </c>
      <c r="X4982" t="s">
        <v>71</v>
      </c>
      <c r="Y4982" t="s">
        <v>46</v>
      </c>
      <c r="Z4982" t="s">
        <v>86</v>
      </c>
      <c r="AA4982" t="s">
        <v>588</v>
      </c>
      <c r="AB4982" t="s">
        <v>19</v>
      </c>
      <c r="AC4982">
        <v>0.6</v>
      </c>
      <c r="AD4982" s="2">
        <v>40516</v>
      </c>
    </row>
    <row r="4983" spans="1:30" x14ac:dyDescent="0.35">
      <c r="A4983">
        <v>4969</v>
      </c>
      <c r="B4983">
        <v>7038</v>
      </c>
      <c r="C4983">
        <v>50246</v>
      </c>
      <c r="D4983" s="1">
        <v>40408</v>
      </c>
      <c r="E4983" t="s">
        <v>20</v>
      </c>
      <c r="F4983">
        <v>14</v>
      </c>
      <c r="G4983">
        <v>102.04</v>
      </c>
      <c r="H4983">
        <v>0.05</v>
      </c>
      <c r="I4983" t="s">
        <v>33</v>
      </c>
      <c r="J4983" s="8">
        <v>-47.67</v>
      </c>
      <c r="K4983" s="8">
        <f>IF(Table3[[#This Row],[Return Status]] = "Returned", 0, Table3[[#This Row],[Profit]])</f>
        <v>0</v>
      </c>
      <c r="L4983" s="8" t="str">
        <f>IFERROR(VLOOKUP(Table3[[#This Row],[Order ID]],returns[[Order ID]:[Status]],2,FALSE), "")</f>
        <v>Returned</v>
      </c>
      <c r="M4983">
        <v>6.48</v>
      </c>
      <c r="N4983">
        <v>7.37</v>
      </c>
      <c r="O4983" t="s">
        <v>101</v>
      </c>
      <c r="P4983" t="s">
        <v>146</v>
      </c>
      <c r="Q4983">
        <v>83616</v>
      </c>
      <c r="R4983" t="s">
        <v>147</v>
      </c>
      <c r="S4983" t="s">
        <v>1976</v>
      </c>
      <c r="T4983" t="e">
        <f>VLOOKUP(Table3[[#This Row],[Region]],managers5[],2,FALSE)</f>
        <v>#N/A</v>
      </c>
      <c r="U4983" t="s">
        <v>1955</v>
      </c>
      <c r="V4983" t="s">
        <v>1959</v>
      </c>
      <c r="W4983" t="s">
        <v>14</v>
      </c>
      <c r="X4983" t="s">
        <v>71</v>
      </c>
      <c r="Y4983" t="s">
        <v>16</v>
      </c>
      <c r="Z4983" t="s">
        <v>30</v>
      </c>
      <c r="AA4983" t="s">
        <v>261</v>
      </c>
      <c r="AB4983" t="s">
        <v>19</v>
      </c>
      <c r="AC4983">
        <v>0.37</v>
      </c>
      <c r="AD4983" s="2">
        <v>40409</v>
      </c>
    </row>
    <row r="4984" spans="1:30" x14ac:dyDescent="0.35">
      <c r="A4984">
        <v>4484</v>
      </c>
      <c r="B4984">
        <v>5050</v>
      </c>
      <c r="C4984">
        <v>36003</v>
      </c>
      <c r="D4984" s="1">
        <v>40482</v>
      </c>
      <c r="E4984" t="s">
        <v>20</v>
      </c>
      <c r="F4984">
        <v>40</v>
      </c>
      <c r="G4984">
        <v>207.42</v>
      </c>
      <c r="H4984">
        <v>0.04</v>
      </c>
      <c r="I4984" t="s">
        <v>9</v>
      </c>
      <c r="J4984" s="8">
        <v>-115.345</v>
      </c>
      <c r="K4984" s="8">
        <f>IF(Table3[[#This Row],[Return Status]] = "Returned", 0, Table3[[#This Row],[Profit]])</f>
        <v>-115.345</v>
      </c>
      <c r="L4984" s="8" t="str">
        <f>IFERROR(VLOOKUP(Table3[[#This Row],[Order ID]],returns[[Order ID]:[Status]],2,FALSE), "")</f>
        <v/>
      </c>
      <c r="M4984">
        <v>4.91</v>
      </c>
      <c r="N4984">
        <v>5.68</v>
      </c>
      <c r="O4984" t="s">
        <v>1244</v>
      </c>
      <c r="P4984" t="s">
        <v>55</v>
      </c>
      <c r="Q4984">
        <v>32905</v>
      </c>
      <c r="R4984" t="s">
        <v>56</v>
      </c>
      <c r="S4984" t="s">
        <v>1978</v>
      </c>
      <c r="T4984" t="e">
        <f>VLOOKUP(Table3[[#This Row],[Region]],managers5[],2,FALSE)</f>
        <v>#N/A</v>
      </c>
      <c r="U4984" t="s">
        <v>1957</v>
      </c>
      <c r="V4984" t="s">
        <v>1959</v>
      </c>
      <c r="W4984" t="s">
        <v>14</v>
      </c>
      <c r="X4984" t="s">
        <v>39</v>
      </c>
      <c r="Y4984" t="s">
        <v>16</v>
      </c>
      <c r="Z4984" t="s">
        <v>17</v>
      </c>
      <c r="AA4984" t="s">
        <v>1520</v>
      </c>
      <c r="AB4984" t="s">
        <v>19</v>
      </c>
      <c r="AC4984">
        <v>0.36</v>
      </c>
      <c r="AD4984" s="2">
        <v>40484</v>
      </c>
    </row>
    <row r="4985" spans="1:30" x14ac:dyDescent="0.35">
      <c r="A4985">
        <v>4315</v>
      </c>
      <c r="B4985">
        <v>1378</v>
      </c>
      <c r="C4985">
        <v>9957</v>
      </c>
      <c r="D4985" s="1">
        <v>40512</v>
      </c>
      <c r="E4985" t="s">
        <v>8</v>
      </c>
      <c r="F4985">
        <v>31</v>
      </c>
      <c r="G4985">
        <v>74.75</v>
      </c>
      <c r="H4985">
        <v>0.06</v>
      </c>
      <c r="I4985" t="s">
        <v>33</v>
      </c>
      <c r="J4985" s="8">
        <v>-115.43</v>
      </c>
      <c r="K4985" s="8">
        <f>IF(Table3[[#This Row],[Return Status]] = "Returned", 0, Table3[[#This Row],[Profit]])</f>
        <v>-115.43</v>
      </c>
      <c r="L4985" s="8" t="str">
        <f>IFERROR(VLOOKUP(Table3[[#This Row],[Order ID]],returns[[Order ID]:[Status]],2,FALSE), "")</f>
        <v/>
      </c>
      <c r="M4985">
        <v>2.2799999999999998</v>
      </c>
      <c r="N4985">
        <v>5.2</v>
      </c>
      <c r="O4985" t="s">
        <v>833</v>
      </c>
      <c r="P4985" t="s">
        <v>64</v>
      </c>
      <c r="Q4985">
        <v>71109</v>
      </c>
      <c r="R4985" t="s">
        <v>65</v>
      </c>
      <c r="S4985" t="s">
        <v>1978</v>
      </c>
      <c r="T4985" t="e">
        <f>VLOOKUP(Table3[[#This Row],[Region]],managers5[],2,FALSE)</f>
        <v>#N/A</v>
      </c>
      <c r="U4985" t="s">
        <v>1957</v>
      </c>
      <c r="V4985" t="s">
        <v>1959</v>
      </c>
      <c r="W4985" t="s">
        <v>14</v>
      </c>
      <c r="X4985" t="s">
        <v>71</v>
      </c>
      <c r="Y4985" t="s">
        <v>16</v>
      </c>
      <c r="Z4985" t="s">
        <v>106</v>
      </c>
      <c r="AA4985" t="s">
        <v>790</v>
      </c>
      <c r="AB4985" t="s">
        <v>35</v>
      </c>
      <c r="AC4985">
        <v>0.41</v>
      </c>
      <c r="AD4985" s="2">
        <v>40513</v>
      </c>
    </row>
    <row r="4986" spans="1:30" x14ac:dyDescent="0.35">
      <c r="A4986">
        <v>3869</v>
      </c>
      <c r="B4986">
        <v>7041</v>
      </c>
      <c r="C4986">
        <v>50276</v>
      </c>
      <c r="D4986" s="1">
        <v>40588</v>
      </c>
      <c r="E4986" t="s">
        <v>8</v>
      </c>
      <c r="F4986">
        <v>34</v>
      </c>
      <c r="G4986">
        <v>390.35</v>
      </c>
      <c r="H4986">
        <v>0.05</v>
      </c>
      <c r="I4986" t="s">
        <v>9</v>
      </c>
      <c r="J4986" s="8">
        <v>71.03</v>
      </c>
      <c r="K4986" s="8">
        <f>IF(Table3[[#This Row],[Return Status]] = "Returned", 0, Table3[[#This Row],[Profit]])</f>
        <v>71.03</v>
      </c>
      <c r="L4986" s="8" t="str">
        <f>IFERROR(VLOOKUP(Table3[[#This Row],[Order ID]],returns[[Order ID]:[Status]],2,FALSE), "")</f>
        <v/>
      </c>
      <c r="M4986">
        <v>11.55</v>
      </c>
      <c r="N4986">
        <v>2.36</v>
      </c>
      <c r="O4986" t="s">
        <v>409</v>
      </c>
      <c r="P4986" t="s">
        <v>131</v>
      </c>
      <c r="Q4986">
        <v>4073</v>
      </c>
      <c r="R4986" t="s">
        <v>132</v>
      </c>
      <c r="S4986" t="s">
        <v>1979</v>
      </c>
      <c r="T4986" t="e">
        <f>VLOOKUP(Table3[[#This Row],[Region]],managers5[],2,FALSE)</f>
        <v>#N/A</v>
      </c>
      <c r="U4986" t="s">
        <v>1956</v>
      </c>
      <c r="W4986" t="s">
        <v>14</v>
      </c>
      <c r="X4986" t="s">
        <v>15</v>
      </c>
      <c r="Y4986" t="s">
        <v>16</v>
      </c>
      <c r="Z4986" t="s">
        <v>106</v>
      </c>
      <c r="AA4986" t="s">
        <v>1153</v>
      </c>
      <c r="AB4986" t="s">
        <v>35</v>
      </c>
      <c r="AC4986">
        <v>0.55000000000000004</v>
      </c>
      <c r="AD4986" s="1">
        <v>40589</v>
      </c>
    </row>
    <row r="4987" spans="1:30" x14ac:dyDescent="0.35">
      <c r="A4987">
        <v>3431</v>
      </c>
      <c r="B4987">
        <v>6918</v>
      </c>
      <c r="C4987">
        <v>49346</v>
      </c>
      <c r="D4987" s="1">
        <v>40668</v>
      </c>
      <c r="E4987" t="s">
        <v>8</v>
      </c>
      <c r="F4987">
        <v>50</v>
      </c>
      <c r="G4987">
        <v>276.75</v>
      </c>
      <c r="H4987">
        <v>0.04</v>
      </c>
      <c r="I4987" t="s">
        <v>9</v>
      </c>
      <c r="J4987" s="8">
        <v>-117.91</v>
      </c>
      <c r="K4987" s="8">
        <f>IF(Table3[[#This Row],[Return Status]] = "Returned", 0, Table3[[#This Row],[Profit]])</f>
        <v>-117.91</v>
      </c>
      <c r="L4987" s="8" t="str">
        <f>IFERROR(VLOOKUP(Table3[[#This Row],[Order ID]],returns[[Order ID]:[Status]],2,FALSE), "")</f>
        <v/>
      </c>
      <c r="M4987">
        <v>5.28</v>
      </c>
      <c r="N4987">
        <v>5.57</v>
      </c>
      <c r="O4987" t="s">
        <v>128</v>
      </c>
      <c r="P4987" t="s">
        <v>64</v>
      </c>
      <c r="Q4987">
        <v>30344</v>
      </c>
      <c r="R4987" t="s">
        <v>65</v>
      </c>
      <c r="S4987" t="s">
        <v>1978</v>
      </c>
      <c r="T4987" t="e">
        <f>VLOOKUP(Table3[[#This Row],[Region]],managers5[],2,FALSE)</f>
        <v>#N/A</v>
      </c>
      <c r="U4987" t="s">
        <v>1957</v>
      </c>
      <c r="V4987" t="s">
        <v>1959</v>
      </c>
      <c r="W4987" t="s">
        <v>14</v>
      </c>
      <c r="X4987" t="s">
        <v>71</v>
      </c>
      <c r="Y4987" t="s">
        <v>16</v>
      </c>
      <c r="Z4987" t="s">
        <v>30</v>
      </c>
      <c r="AA4987" t="s">
        <v>1758</v>
      </c>
      <c r="AB4987" t="s">
        <v>19</v>
      </c>
      <c r="AC4987">
        <v>0.4</v>
      </c>
      <c r="AD4987" s="1">
        <v>40669</v>
      </c>
    </row>
    <row r="4988" spans="1:30" x14ac:dyDescent="0.35">
      <c r="A4988">
        <v>2519</v>
      </c>
      <c r="B4988">
        <v>1257</v>
      </c>
      <c r="C4988">
        <v>9124</v>
      </c>
      <c r="D4988" s="1">
        <v>40832</v>
      </c>
      <c r="E4988" t="s">
        <v>32</v>
      </c>
      <c r="F4988">
        <v>29</v>
      </c>
      <c r="G4988">
        <v>157.4</v>
      </c>
      <c r="H4988">
        <v>0.01</v>
      </c>
      <c r="I4988" t="s">
        <v>9</v>
      </c>
      <c r="J4988" s="8">
        <v>-118.56</v>
      </c>
      <c r="K4988" s="8">
        <f>IF(Table3[[#This Row],[Return Status]] = "Returned", 0, Table3[[#This Row],[Profit]])</f>
        <v>-118.56</v>
      </c>
      <c r="L4988" s="8" t="str">
        <f>IFERROR(VLOOKUP(Table3[[#This Row],[Order ID]],returns[[Order ID]:[Status]],2,FALSE), "")</f>
        <v/>
      </c>
      <c r="M4988">
        <v>4.9800000000000004</v>
      </c>
      <c r="N4988">
        <v>7.28</v>
      </c>
      <c r="O4988" t="s">
        <v>1061</v>
      </c>
      <c r="P4988" t="s">
        <v>120</v>
      </c>
      <c r="Q4988">
        <v>33065</v>
      </c>
      <c r="R4988" t="s">
        <v>56</v>
      </c>
      <c r="S4988" t="s">
        <v>1978</v>
      </c>
      <c r="T4988" t="e">
        <f>VLOOKUP(Table3[[#This Row],[Region]],managers5[],2,FALSE)</f>
        <v>#N/A</v>
      </c>
      <c r="U4988" t="s">
        <v>1957</v>
      </c>
      <c r="V4988" t="s">
        <v>1959</v>
      </c>
      <c r="W4988" t="s">
        <v>14</v>
      </c>
      <c r="X4988" t="s">
        <v>15</v>
      </c>
      <c r="Y4988" t="s">
        <v>16</v>
      </c>
      <c r="Z4988" t="s">
        <v>30</v>
      </c>
      <c r="AA4988" t="s">
        <v>1643</v>
      </c>
      <c r="AB4988" t="s">
        <v>19</v>
      </c>
      <c r="AC4988">
        <v>0.38</v>
      </c>
      <c r="AD4988" s="1">
        <v>40837</v>
      </c>
    </row>
    <row r="4989" spans="1:30" x14ac:dyDescent="0.35">
      <c r="A4989">
        <v>4588</v>
      </c>
      <c r="B4989">
        <v>7048</v>
      </c>
      <c r="C4989">
        <v>50307</v>
      </c>
      <c r="D4989" s="1">
        <v>40466</v>
      </c>
      <c r="E4989" t="s">
        <v>32</v>
      </c>
      <c r="F4989">
        <v>32</v>
      </c>
      <c r="G4989">
        <v>1734.31</v>
      </c>
      <c r="H4989">
        <v>0.06</v>
      </c>
      <c r="I4989" t="s">
        <v>33</v>
      </c>
      <c r="J4989" s="8">
        <v>647.25</v>
      </c>
      <c r="K4989" s="8">
        <f>IF(Table3[[#This Row],[Return Status]] = "Returned", 0, Table3[[#This Row],[Profit]])</f>
        <v>0</v>
      </c>
      <c r="L4989" s="8" t="str">
        <f>IFERROR(VLOOKUP(Table3[[#This Row],[Order ID]],returns[[Order ID]:[Status]],2,FALSE), "")</f>
        <v>Returned</v>
      </c>
      <c r="M4989">
        <v>54.96</v>
      </c>
      <c r="N4989">
        <v>10.75</v>
      </c>
      <c r="O4989" t="s">
        <v>1214</v>
      </c>
      <c r="P4989" t="s">
        <v>79</v>
      </c>
      <c r="Q4989">
        <v>43015</v>
      </c>
      <c r="R4989" t="s">
        <v>37</v>
      </c>
      <c r="S4989" t="s">
        <v>1979</v>
      </c>
      <c r="T4989" t="e">
        <f>VLOOKUP(Table3[[#This Row],[Region]],managers5[],2,FALSE)</f>
        <v>#N/A</v>
      </c>
      <c r="U4989" t="s">
        <v>1956</v>
      </c>
      <c r="W4989" t="s">
        <v>14</v>
      </c>
      <c r="X4989" t="s">
        <v>71</v>
      </c>
      <c r="Y4989" t="s">
        <v>16</v>
      </c>
      <c r="Z4989" t="s">
        <v>30</v>
      </c>
      <c r="AA4989" t="s">
        <v>864</v>
      </c>
      <c r="AB4989" t="s">
        <v>19</v>
      </c>
      <c r="AC4989">
        <v>0.36</v>
      </c>
      <c r="AD4989" s="2">
        <v>40468</v>
      </c>
    </row>
    <row r="4990" spans="1:30" x14ac:dyDescent="0.35">
      <c r="A4990">
        <v>4603</v>
      </c>
      <c r="B4990">
        <v>7047</v>
      </c>
      <c r="C4990">
        <v>50307</v>
      </c>
      <c r="D4990" s="1">
        <v>40466</v>
      </c>
      <c r="E4990" t="s">
        <v>32</v>
      </c>
      <c r="F4990">
        <v>31</v>
      </c>
      <c r="G4990">
        <v>536.83000000000004</v>
      </c>
      <c r="H4990">
        <v>0.06</v>
      </c>
      <c r="I4990" t="s">
        <v>9</v>
      </c>
      <c r="J4990" s="8">
        <v>161.37</v>
      </c>
      <c r="K4990" s="8">
        <f>IF(Table3[[#This Row],[Return Status]] = "Returned", 0, Table3[[#This Row],[Profit]])</f>
        <v>0</v>
      </c>
      <c r="L4990" s="8" t="str">
        <f>IFERROR(VLOOKUP(Table3[[#This Row],[Order ID]],returns[[Order ID]:[Status]],2,FALSE), "")</f>
        <v>Returned</v>
      </c>
      <c r="M4990">
        <v>17.48</v>
      </c>
      <c r="N4990">
        <v>1.99</v>
      </c>
      <c r="O4990" t="s">
        <v>1214</v>
      </c>
      <c r="P4990" t="s">
        <v>79</v>
      </c>
      <c r="Q4990">
        <v>45406</v>
      </c>
      <c r="R4990" t="s">
        <v>37</v>
      </c>
      <c r="S4990" t="s">
        <v>1979</v>
      </c>
      <c r="T4990" t="e">
        <f>VLOOKUP(Table3[[#This Row],[Region]],managers5[],2,FALSE)</f>
        <v>#N/A</v>
      </c>
      <c r="U4990" t="s">
        <v>1956</v>
      </c>
      <c r="W4990" t="s">
        <v>14</v>
      </c>
      <c r="X4990" t="s">
        <v>71</v>
      </c>
      <c r="Y4990" t="s">
        <v>46</v>
      </c>
      <c r="Z4990" t="s">
        <v>47</v>
      </c>
      <c r="AA4990" t="s">
        <v>456</v>
      </c>
      <c r="AB4990" t="s">
        <v>109</v>
      </c>
      <c r="AC4990">
        <v>0.45</v>
      </c>
      <c r="AD4990" s="2">
        <v>40466</v>
      </c>
    </row>
    <row r="4991" spans="1:30" x14ac:dyDescent="0.35">
      <c r="A4991">
        <v>355</v>
      </c>
      <c r="B4991">
        <v>7049</v>
      </c>
      <c r="C4991">
        <v>50308</v>
      </c>
      <c r="D4991" s="1">
        <v>41200</v>
      </c>
      <c r="E4991" t="s">
        <v>32</v>
      </c>
      <c r="F4991">
        <v>19</v>
      </c>
      <c r="G4991">
        <v>86.48</v>
      </c>
      <c r="H4991">
        <v>0.1</v>
      </c>
      <c r="I4991" t="s">
        <v>9</v>
      </c>
      <c r="J4991" s="8">
        <v>33.58</v>
      </c>
      <c r="K4991" s="8">
        <f>IF(Table3[[#This Row],[Return Status]] = "Returned", 0, Table3[[#This Row],[Profit]])</f>
        <v>33.58</v>
      </c>
      <c r="L4991" s="8" t="str">
        <f>IFERROR(VLOOKUP(Table3[[#This Row],[Order ID]],returns[[Order ID]:[Status]],2,FALSE), "")</f>
        <v/>
      </c>
      <c r="M4991">
        <v>4.91</v>
      </c>
      <c r="N4991">
        <v>0.5</v>
      </c>
      <c r="O4991" t="s">
        <v>552</v>
      </c>
      <c r="P4991" t="s">
        <v>79</v>
      </c>
      <c r="Q4991">
        <v>14853</v>
      </c>
      <c r="R4991" t="s">
        <v>37</v>
      </c>
      <c r="S4991" t="s">
        <v>1979</v>
      </c>
      <c r="T4991" t="e">
        <f>VLOOKUP(Table3[[#This Row],[Region]],managers5[],2,FALSE)</f>
        <v>#N/A</v>
      </c>
      <c r="U4991" t="s">
        <v>1956</v>
      </c>
      <c r="W4991" t="s">
        <v>14</v>
      </c>
      <c r="X4991" t="s">
        <v>24</v>
      </c>
      <c r="Y4991" t="s">
        <v>16</v>
      </c>
      <c r="Z4991" t="s">
        <v>99</v>
      </c>
      <c r="AA4991" t="s">
        <v>553</v>
      </c>
      <c r="AB4991" t="s">
        <v>19</v>
      </c>
      <c r="AC4991">
        <v>0.36</v>
      </c>
      <c r="AD4991" s="1">
        <v>41207</v>
      </c>
    </row>
    <row r="4992" spans="1:30" x14ac:dyDescent="0.35">
      <c r="A4992">
        <v>7742</v>
      </c>
      <c r="B4992">
        <v>7056</v>
      </c>
      <c r="C4992">
        <v>50337</v>
      </c>
      <c r="D4992" s="1">
        <v>39919</v>
      </c>
      <c r="E4992" t="s">
        <v>8</v>
      </c>
      <c r="F4992">
        <v>6</v>
      </c>
      <c r="G4992">
        <v>14734.71</v>
      </c>
      <c r="H4992">
        <v>0.1</v>
      </c>
      <c r="I4992" t="s">
        <v>49</v>
      </c>
      <c r="J4992" s="8">
        <v>-3798.0110999999902</v>
      </c>
      <c r="K4992" s="8">
        <f>IF(Table3[[#This Row],[Return Status]] = "Returned", 0, Table3[[#This Row],[Profit]])</f>
        <v>-3798.0110999999902</v>
      </c>
      <c r="L4992" s="8" t="str">
        <f>IFERROR(VLOOKUP(Table3[[#This Row],[Order ID]],returns[[Order ID]:[Status]],2,FALSE), "")</f>
        <v/>
      </c>
      <c r="M4992">
        <v>2550.14</v>
      </c>
      <c r="N4992">
        <v>29.7</v>
      </c>
      <c r="O4992" t="s">
        <v>672</v>
      </c>
      <c r="P4992" t="s">
        <v>11</v>
      </c>
      <c r="Q4992">
        <v>91730</v>
      </c>
      <c r="R4992" t="s">
        <v>12</v>
      </c>
      <c r="S4992" t="s">
        <v>1976</v>
      </c>
      <c r="T4992" t="e">
        <f>VLOOKUP(Table3[[#This Row],[Region]],managers5[],2,FALSE)</f>
        <v>#N/A</v>
      </c>
      <c r="U4992" t="s">
        <v>1955</v>
      </c>
      <c r="V4992" t="s">
        <v>1959</v>
      </c>
      <c r="W4992" t="s">
        <v>14</v>
      </c>
      <c r="X4992" t="s">
        <v>39</v>
      </c>
      <c r="Y4992" t="s">
        <v>46</v>
      </c>
      <c r="Z4992" t="s">
        <v>124</v>
      </c>
      <c r="AA4992" t="s">
        <v>269</v>
      </c>
      <c r="AB4992" t="s">
        <v>74</v>
      </c>
      <c r="AC4992">
        <v>0.56999999999999995</v>
      </c>
      <c r="AD4992" s="2">
        <v>39921</v>
      </c>
    </row>
    <row r="4993" spans="1:30" x14ac:dyDescent="0.35">
      <c r="A4993">
        <v>7747</v>
      </c>
      <c r="B4993">
        <v>7055</v>
      </c>
      <c r="C4993">
        <v>50337</v>
      </c>
      <c r="D4993" s="1">
        <v>39919</v>
      </c>
      <c r="E4993" t="s">
        <v>8</v>
      </c>
      <c r="F4993">
        <v>37</v>
      </c>
      <c r="G4993">
        <v>122.99</v>
      </c>
      <c r="H4993">
        <v>0</v>
      </c>
      <c r="I4993" t="s">
        <v>33</v>
      </c>
      <c r="J4993" s="8">
        <v>21.479500000000002</v>
      </c>
      <c r="K4993" s="8">
        <f>IF(Table3[[#This Row],[Return Status]] = "Returned", 0, Table3[[#This Row],[Profit]])</f>
        <v>21.479500000000002</v>
      </c>
      <c r="L4993" s="8" t="str">
        <f>IFERROR(VLOOKUP(Table3[[#This Row],[Order ID]],returns[[Order ID]:[Status]],2,FALSE), "")</f>
        <v/>
      </c>
      <c r="M4993">
        <v>2.78</v>
      </c>
      <c r="N4993">
        <v>1.49</v>
      </c>
      <c r="O4993" t="s">
        <v>672</v>
      </c>
      <c r="P4993" t="s">
        <v>11</v>
      </c>
      <c r="Q4993">
        <v>91730</v>
      </c>
      <c r="R4993" t="s">
        <v>12</v>
      </c>
      <c r="S4993" t="s">
        <v>1976</v>
      </c>
      <c r="T4993" t="e">
        <f>VLOOKUP(Table3[[#This Row],[Region]],managers5[],2,FALSE)</f>
        <v>#N/A</v>
      </c>
      <c r="U4993" t="s">
        <v>1955</v>
      </c>
      <c r="V4993" t="s">
        <v>1959</v>
      </c>
      <c r="W4993" t="s">
        <v>14</v>
      </c>
      <c r="X4993" t="s">
        <v>39</v>
      </c>
      <c r="Y4993" t="s">
        <v>16</v>
      </c>
      <c r="Z4993" t="s">
        <v>17</v>
      </c>
      <c r="AA4993" t="s">
        <v>877</v>
      </c>
      <c r="AB4993" t="s">
        <v>19</v>
      </c>
      <c r="AC4993">
        <v>0.36</v>
      </c>
      <c r="AD4993" s="2">
        <v>39920</v>
      </c>
    </row>
    <row r="4994" spans="1:30" x14ac:dyDescent="0.35">
      <c r="A4994">
        <v>3737</v>
      </c>
      <c r="B4994">
        <v>8127</v>
      </c>
      <c r="C4994">
        <v>58086</v>
      </c>
      <c r="D4994" s="1">
        <v>40612</v>
      </c>
      <c r="E4994" t="s">
        <v>20</v>
      </c>
      <c r="F4994">
        <v>27</v>
      </c>
      <c r="G4994">
        <v>154.62</v>
      </c>
      <c r="H4994">
        <v>0.04</v>
      </c>
      <c r="I4994" t="s">
        <v>9</v>
      </c>
      <c r="J4994" s="8">
        <v>-118.599499999999</v>
      </c>
      <c r="K4994" s="8">
        <f>IF(Table3[[#This Row],[Return Status]] = "Returned", 0, Table3[[#This Row],[Profit]])</f>
        <v>-118.599499999999</v>
      </c>
      <c r="L4994" s="8" t="str">
        <f>IFERROR(VLOOKUP(Table3[[#This Row],[Order ID]],returns[[Order ID]:[Status]],2,FALSE), "")</f>
        <v/>
      </c>
      <c r="M4994">
        <v>5.53</v>
      </c>
      <c r="N4994">
        <v>6.98</v>
      </c>
      <c r="O4994" t="s">
        <v>1806</v>
      </c>
      <c r="P4994" t="s">
        <v>55</v>
      </c>
      <c r="Q4994">
        <v>33772</v>
      </c>
      <c r="R4994" t="s">
        <v>56</v>
      </c>
      <c r="S4994" t="s">
        <v>1978</v>
      </c>
      <c r="T4994" t="e">
        <f>VLOOKUP(Table3[[#This Row],[Region]],managers5[],2,FALSE)</f>
        <v>#N/A</v>
      </c>
      <c r="U4994" t="s">
        <v>1957</v>
      </c>
      <c r="V4994" t="s">
        <v>1959</v>
      </c>
      <c r="W4994" t="s">
        <v>14</v>
      </c>
      <c r="X4994" t="s">
        <v>71</v>
      </c>
      <c r="Y4994" t="s">
        <v>16</v>
      </c>
      <c r="Z4994" t="s">
        <v>17</v>
      </c>
      <c r="AA4994" t="s">
        <v>1805</v>
      </c>
      <c r="AB4994" t="s">
        <v>19</v>
      </c>
      <c r="AC4994">
        <v>0.39</v>
      </c>
      <c r="AD4994" s="1">
        <v>40613</v>
      </c>
    </row>
    <row r="4995" spans="1:30" x14ac:dyDescent="0.35">
      <c r="A4995">
        <v>1310</v>
      </c>
      <c r="B4995">
        <v>7062</v>
      </c>
      <c r="C4995">
        <v>50403</v>
      </c>
      <c r="D4995" s="1">
        <v>41041</v>
      </c>
      <c r="E4995" t="s">
        <v>8</v>
      </c>
      <c r="F4995">
        <v>38</v>
      </c>
      <c r="G4995">
        <v>264.92</v>
      </c>
      <c r="H4995">
        <v>0.05</v>
      </c>
      <c r="I4995" t="s">
        <v>9</v>
      </c>
      <c r="J4995" s="8">
        <v>-97.06</v>
      </c>
      <c r="K4995" s="8">
        <f>IF(Table3[[#This Row],[Return Status]] = "Returned", 0, Table3[[#This Row],[Profit]])</f>
        <v>-97.06</v>
      </c>
      <c r="L4995" s="8" t="str">
        <f>IFERROR(VLOOKUP(Table3[[#This Row],[Order ID]],returns[[Order ID]:[Status]],2,FALSE), "")</f>
        <v/>
      </c>
      <c r="M4995">
        <v>7.1</v>
      </c>
      <c r="N4995">
        <v>6.05</v>
      </c>
      <c r="O4995" t="s">
        <v>873</v>
      </c>
      <c r="P4995" t="s">
        <v>11</v>
      </c>
      <c r="Q4995">
        <v>94306</v>
      </c>
      <c r="R4995" t="s">
        <v>12</v>
      </c>
      <c r="S4995" t="s">
        <v>1976</v>
      </c>
      <c r="T4995" t="e">
        <f>VLOOKUP(Table3[[#This Row],[Region]],managers5[],2,FALSE)</f>
        <v>#N/A</v>
      </c>
      <c r="U4995" t="s">
        <v>1955</v>
      </c>
      <c r="V4995" t="s">
        <v>1959</v>
      </c>
      <c r="W4995" t="s">
        <v>14</v>
      </c>
      <c r="X4995" t="s">
        <v>71</v>
      </c>
      <c r="Y4995" t="s">
        <v>16</v>
      </c>
      <c r="Z4995" t="s">
        <v>17</v>
      </c>
      <c r="AA4995" t="s">
        <v>647</v>
      </c>
      <c r="AB4995" t="s">
        <v>19</v>
      </c>
      <c r="AC4995">
        <v>0.39</v>
      </c>
      <c r="AD4995" s="1">
        <v>41043</v>
      </c>
    </row>
    <row r="4996" spans="1:30" x14ac:dyDescent="0.35">
      <c r="A4996">
        <v>6762</v>
      </c>
      <c r="B4996">
        <v>3767</v>
      </c>
      <c r="C4996">
        <v>26913</v>
      </c>
      <c r="D4996" s="1">
        <v>40085</v>
      </c>
      <c r="E4996" t="s">
        <v>77</v>
      </c>
      <c r="F4996">
        <v>11</v>
      </c>
      <c r="G4996">
        <v>642.91449999999998</v>
      </c>
      <c r="H4996">
        <v>0.01</v>
      </c>
      <c r="I4996" t="s">
        <v>9</v>
      </c>
      <c r="J4996" s="8">
        <v>-118.8</v>
      </c>
      <c r="K4996" s="8">
        <f>IF(Table3[[#This Row],[Return Status]] = "Returned", 0, Table3[[#This Row],[Profit]])</f>
        <v>-118.8</v>
      </c>
      <c r="L4996" s="8" t="str">
        <f>IFERROR(VLOOKUP(Table3[[#This Row],[Order ID]],returns[[Order ID]:[Status]],2,FALSE), "")</f>
        <v/>
      </c>
      <c r="M4996">
        <v>65.989999999999995</v>
      </c>
      <c r="N4996">
        <v>8.99</v>
      </c>
      <c r="O4996" t="s">
        <v>496</v>
      </c>
      <c r="P4996" t="s">
        <v>43</v>
      </c>
      <c r="Q4996">
        <v>37918</v>
      </c>
      <c r="R4996" t="s">
        <v>44</v>
      </c>
      <c r="S4996" t="s">
        <v>1978</v>
      </c>
      <c r="T4996" t="e">
        <f>VLOOKUP(Table3[[#This Row],[Region]],managers5[],2,FALSE)</f>
        <v>#N/A</v>
      </c>
      <c r="U4996" t="s">
        <v>1957</v>
      </c>
      <c r="V4996" t="s">
        <v>1959</v>
      </c>
      <c r="W4996" t="s">
        <v>14</v>
      </c>
      <c r="X4996" t="s">
        <v>39</v>
      </c>
      <c r="Y4996" t="s">
        <v>46</v>
      </c>
      <c r="Z4996" t="s">
        <v>86</v>
      </c>
      <c r="AA4996" t="s">
        <v>588</v>
      </c>
      <c r="AB4996" t="s">
        <v>19</v>
      </c>
      <c r="AC4996">
        <v>0.6</v>
      </c>
      <c r="AD4996" s="2">
        <v>40087</v>
      </c>
    </row>
    <row r="4997" spans="1:30" x14ac:dyDescent="0.35">
      <c r="A4997">
        <v>7664</v>
      </c>
      <c r="B4997">
        <v>1907</v>
      </c>
      <c r="C4997">
        <v>13635</v>
      </c>
      <c r="D4997" s="1">
        <v>39934</v>
      </c>
      <c r="E4997" t="s">
        <v>41</v>
      </c>
      <c r="F4997">
        <v>28</v>
      </c>
      <c r="G4997">
        <v>149</v>
      </c>
      <c r="H4997">
        <v>0.06</v>
      </c>
      <c r="I4997" t="s">
        <v>9</v>
      </c>
      <c r="J4997" s="8">
        <v>-119.48</v>
      </c>
      <c r="K4997" s="8">
        <f>IF(Table3[[#This Row],[Return Status]] = "Returned", 0, Table3[[#This Row],[Profit]])</f>
        <v>-119.48</v>
      </c>
      <c r="L4997" s="8" t="str">
        <f>IFERROR(VLOOKUP(Table3[[#This Row],[Order ID]],returns[[Order ID]:[Status]],2,FALSE), "")</f>
        <v/>
      </c>
      <c r="M4997">
        <v>4.9800000000000004</v>
      </c>
      <c r="N4997">
        <v>7.44</v>
      </c>
      <c r="O4997" t="s">
        <v>1221</v>
      </c>
      <c r="P4997" t="s">
        <v>43</v>
      </c>
      <c r="Q4997">
        <v>37421</v>
      </c>
      <c r="R4997" t="s">
        <v>44</v>
      </c>
      <c r="S4997" t="s">
        <v>1978</v>
      </c>
      <c r="T4997" t="e">
        <f>VLOOKUP(Table3[[#This Row],[Region]],managers5[],2,FALSE)</f>
        <v>#N/A</v>
      </c>
      <c r="U4997" t="s">
        <v>1957</v>
      </c>
      <c r="V4997" t="s">
        <v>1959</v>
      </c>
      <c r="W4997" t="s">
        <v>14</v>
      </c>
      <c r="X4997" t="s">
        <v>24</v>
      </c>
      <c r="Y4997" t="s">
        <v>16</v>
      </c>
      <c r="Z4997" t="s">
        <v>30</v>
      </c>
      <c r="AA4997" t="s">
        <v>1079</v>
      </c>
      <c r="AB4997" t="s">
        <v>19</v>
      </c>
      <c r="AC4997">
        <v>0.36</v>
      </c>
      <c r="AD4997" s="2">
        <v>39935</v>
      </c>
    </row>
    <row r="4998" spans="1:30" x14ac:dyDescent="0.35">
      <c r="A4998">
        <v>3075</v>
      </c>
      <c r="B4998">
        <v>126</v>
      </c>
      <c r="C4998">
        <v>805</v>
      </c>
      <c r="D4998" s="1">
        <v>40728</v>
      </c>
      <c r="E4998" t="s">
        <v>8</v>
      </c>
      <c r="F4998">
        <v>39</v>
      </c>
      <c r="G4998">
        <v>197.56</v>
      </c>
      <c r="H4998">
        <v>0.02</v>
      </c>
      <c r="I4998" t="s">
        <v>9</v>
      </c>
      <c r="J4998" s="8">
        <v>-119.86</v>
      </c>
      <c r="K4998" s="8">
        <f>IF(Table3[[#This Row],[Return Status]] = "Returned", 0, Table3[[#This Row],[Profit]])</f>
        <v>-119.86</v>
      </c>
      <c r="L4998" s="8" t="str">
        <f>IFERROR(VLOOKUP(Table3[[#This Row],[Order ID]],returns[[Order ID]:[Status]],2,FALSE), "")</f>
        <v/>
      </c>
      <c r="M4998">
        <v>4.97</v>
      </c>
      <c r="N4998">
        <v>5.71</v>
      </c>
      <c r="O4998" t="s">
        <v>1488</v>
      </c>
      <c r="P4998" t="s">
        <v>43</v>
      </c>
      <c r="Q4998">
        <v>37066</v>
      </c>
      <c r="R4998" t="s">
        <v>44</v>
      </c>
      <c r="S4998" t="s">
        <v>1978</v>
      </c>
      <c r="T4998" t="e">
        <f>VLOOKUP(Table3[[#This Row],[Region]],managers5[],2,FALSE)</f>
        <v>#N/A</v>
      </c>
      <c r="U4998" t="s">
        <v>1957</v>
      </c>
      <c r="V4998" t="s">
        <v>1959</v>
      </c>
      <c r="W4998" t="s">
        <v>14</v>
      </c>
      <c r="X4998" t="s">
        <v>15</v>
      </c>
      <c r="Y4998" t="s">
        <v>50</v>
      </c>
      <c r="Z4998" t="s">
        <v>61</v>
      </c>
      <c r="AA4998" t="s">
        <v>1686</v>
      </c>
      <c r="AB4998" t="s">
        <v>69</v>
      </c>
      <c r="AC4998">
        <v>0.54</v>
      </c>
      <c r="AD4998" s="1">
        <v>40730</v>
      </c>
    </row>
    <row r="4999" spans="1:30" x14ac:dyDescent="0.35">
      <c r="A4999">
        <v>1590</v>
      </c>
      <c r="B4999">
        <v>2903</v>
      </c>
      <c r="C4999">
        <v>20964</v>
      </c>
      <c r="D4999" s="1">
        <v>40998</v>
      </c>
      <c r="E4999" t="s">
        <v>41</v>
      </c>
      <c r="F4999">
        <v>11</v>
      </c>
      <c r="G4999">
        <v>629.5865</v>
      </c>
      <c r="H4999">
        <v>0.04</v>
      </c>
      <c r="I4999" t="s">
        <v>9</v>
      </c>
      <c r="J4999" s="8">
        <v>-120.087</v>
      </c>
      <c r="K4999" s="8">
        <f>IF(Table3[[#This Row],[Return Status]] = "Returned", 0, Table3[[#This Row],[Profit]])</f>
        <v>-120.087</v>
      </c>
      <c r="L4999" s="8" t="str">
        <f>IFERROR(VLOOKUP(Table3[[#This Row],[Order ID]],returns[[Order ID]:[Status]],2,FALSE), "")</f>
        <v/>
      </c>
      <c r="M4999">
        <v>65.989999999999995</v>
      </c>
      <c r="N4999">
        <v>8.99</v>
      </c>
      <c r="O4999" t="s">
        <v>1380</v>
      </c>
      <c r="P4999" t="s">
        <v>120</v>
      </c>
      <c r="Q4999">
        <v>36608</v>
      </c>
      <c r="R4999" t="s">
        <v>56</v>
      </c>
      <c r="S4999" t="s">
        <v>1978</v>
      </c>
      <c r="T4999" t="e">
        <f>VLOOKUP(Table3[[#This Row],[Region]],managers5[],2,FALSE)</f>
        <v>#N/A</v>
      </c>
      <c r="U4999" t="s">
        <v>1957</v>
      </c>
      <c r="V4999" t="s">
        <v>1959</v>
      </c>
      <c r="W4999" t="s">
        <v>14</v>
      </c>
      <c r="X4999" t="s">
        <v>39</v>
      </c>
      <c r="Y4999" t="s">
        <v>46</v>
      </c>
      <c r="Z4999" t="s">
        <v>86</v>
      </c>
      <c r="AA4999" t="s">
        <v>231</v>
      </c>
      <c r="AB4999" t="s">
        <v>19</v>
      </c>
      <c r="AC4999">
        <v>0.57999999999999996</v>
      </c>
      <c r="AD4999" s="1">
        <v>41000</v>
      </c>
    </row>
    <row r="5000" spans="1:30" x14ac:dyDescent="0.35">
      <c r="A5000">
        <v>4000</v>
      </c>
      <c r="B5000">
        <v>4976</v>
      </c>
      <c r="C5000">
        <v>35399</v>
      </c>
      <c r="D5000" s="1">
        <v>40564</v>
      </c>
      <c r="E5000" t="s">
        <v>32</v>
      </c>
      <c r="F5000">
        <v>38</v>
      </c>
      <c r="G5000">
        <v>188.38</v>
      </c>
      <c r="H5000">
        <v>0.04</v>
      </c>
      <c r="I5000" t="s">
        <v>9</v>
      </c>
      <c r="J5000" s="8">
        <v>-120.11750000000001</v>
      </c>
      <c r="K5000" s="8">
        <f>IF(Table3[[#This Row],[Return Status]] = "Returned", 0, Table3[[#This Row],[Profit]])</f>
        <v>-120.11750000000001</v>
      </c>
      <c r="L5000" s="8" t="str">
        <f>IFERROR(VLOOKUP(Table3[[#This Row],[Order ID]],returns[[Order ID]:[Status]],2,FALSE), "")</f>
        <v/>
      </c>
      <c r="M5000">
        <v>4.91</v>
      </c>
      <c r="N5000">
        <v>5.68</v>
      </c>
      <c r="O5000" t="s">
        <v>1698</v>
      </c>
      <c r="P5000" t="s">
        <v>43</v>
      </c>
      <c r="Q5000">
        <v>39208</v>
      </c>
      <c r="R5000" t="s">
        <v>44</v>
      </c>
      <c r="S5000" t="s">
        <v>1978</v>
      </c>
      <c r="T5000" t="e">
        <f>VLOOKUP(Table3[[#This Row],[Region]],managers5[],2,FALSE)</f>
        <v>#N/A</v>
      </c>
      <c r="U5000" t="s">
        <v>1957</v>
      </c>
      <c r="V5000" t="s">
        <v>1959</v>
      </c>
      <c r="W5000" t="s">
        <v>14</v>
      </c>
      <c r="X5000" t="s">
        <v>71</v>
      </c>
      <c r="Y5000" t="s">
        <v>16</v>
      </c>
      <c r="Z5000" t="s">
        <v>17</v>
      </c>
      <c r="AA5000" t="s">
        <v>1520</v>
      </c>
      <c r="AB5000" t="s">
        <v>19</v>
      </c>
      <c r="AC5000">
        <v>0.36</v>
      </c>
      <c r="AD5000" s="1">
        <v>40566</v>
      </c>
    </row>
    <row r="5001" spans="1:30" x14ac:dyDescent="0.35">
      <c r="A5001">
        <v>8018</v>
      </c>
      <c r="B5001">
        <v>6464</v>
      </c>
      <c r="C5001">
        <v>46021</v>
      </c>
      <c r="D5001" s="1">
        <v>39874</v>
      </c>
      <c r="E5001" t="s">
        <v>77</v>
      </c>
      <c r="F5001">
        <v>1</v>
      </c>
      <c r="G5001">
        <v>199.48</v>
      </c>
      <c r="H5001">
        <v>0.08</v>
      </c>
      <c r="I5001" t="s">
        <v>49</v>
      </c>
      <c r="J5001" s="8">
        <v>-120.24</v>
      </c>
      <c r="K5001" s="8">
        <f>IF(Table3[[#This Row],[Return Status]] = "Returned", 0, Table3[[#This Row],[Profit]])</f>
        <v>-120.24</v>
      </c>
      <c r="L5001" s="8" t="str">
        <f>IFERROR(VLOOKUP(Table3[[#This Row],[Order ID]],returns[[Order ID]:[Status]],2,FALSE), "")</f>
        <v/>
      </c>
      <c r="M5001">
        <v>170.98</v>
      </c>
      <c r="N5001">
        <v>35.89</v>
      </c>
      <c r="O5001" t="s">
        <v>54</v>
      </c>
      <c r="P5001" t="s">
        <v>55</v>
      </c>
      <c r="Q5001">
        <v>33569</v>
      </c>
      <c r="R5001" t="s">
        <v>56</v>
      </c>
      <c r="S5001" t="s">
        <v>1978</v>
      </c>
      <c r="T5001" t="e">
        <f>VLOOKUP(Table3[[#This Row],[Region]],managers5[],2,FALSE)</f>
        <v>#N/A</v>
      </c>
      <c r="U5001" t="s">
        <v>1957</v>
      </c>
      <c r="V5001" t="s">
        <v>1959</v>
      </c>
      <c r="W5001" t="s">
        <v>14</v>
      </c>
      <c r="X5001" t="s">
        <v>15</v>
      </c>
      <c r="Y5001" t="s">
        <v>50</v>
      </c>
      <c r="Z5001" t="s">
        <v>219</v>
      </c>
      <c r="AA5001" t="s">
        <v>1892</v>
      </c>
      <c r="AB5001" t="s">
        <v>53</v>
      </c>
      <c r="AC5001">
        <v>0.66</v>
      </c>
      <c r="AD5001" s="2">
        <v>39876</v>
      </c>
    </row>
    <row r="5002" spans="1:30" x14ac:dyDescent="0.35">
      <c r="A5002">
        <v>3101</v>
      </c>
      <c r="B5002">
        <v>3164</v>
      </c>
      <c r="C5002">
        <v>22727</v>
      </c>
      <c r="D5002" s="1">
        <v>40727</v>
      </c>
      <c r="E5002" t="s">
        <v>8</v>
      </c>
      <c r="F5002">
        <v>45</v>
      </c>
      <c r="G5002">
        <v>296.82</v>
      </c>
      <c r="H5002">
        <v>7.0000000000000007E-2</v>
      </c>
      <c r="I5002" t="s">
        <v>9</v>
      </c>
      <c r="J5002" s="8">
        <v>-120.37</v>
      </c>
      <c r="K5002" s="8">
        <f>IF(Table3[[#This Row],[Return Status]] = "Returned", 0, Table3[[#This Row],[Profit]])</f>
        <v>-120.37</v>
      </c>
      <c r="L5002" s="8" t="str">
        <f>IFERROR(VLOOKUP(Table3[[#This Row],[Order ID]],returns[[Order ID]:[Status]],2,FALSE), "")</f>
        <v/>
      </c>
      <c r="M5002">
        <v>6.48</v>
      </c>
      <c r="N5002">
        <v>6.65</v>
      </c>
      <c r="O5002" t="s">
        <v>103</v>
      </c>
      <c r="P5002" t="s">
        <v>43</v>
      </c>
      <c r="Q5002">
        <v>28540</v>
      </c>
      <c r="R5002" t="s">
        <v>44</v>
      </c>
      <c r="S5002" t="s">
        <v>1978</v>
      </c>
      <c r="T5002" t="e">
        <f>VLOOKUP(Table3[[#This Row],[Region]],managers5[],2,FALSE)</f>
        <v>#N/A</v>
      </c>
      <c r="U5002" t="s">
        <v>1957</v>
      </c>
      <c r="V5002" t="s">
        <v>1959</v>
      </c>
      <c r="W5002" t="s">
        <v>14</v>
      </c>
      <c r="X5002" t="s">
        <v>71</v>
      </c>
      <c r="Y5002" t="s">
        <v>16</v>
      </c>
      <c r="Z5002" t="s">
        <v>30</v>
      </c>
      <c r="AA5002" t="s">
        <v>892</v>
      </c>
      <c r="AB5002" t="s">
        <v>19</v>
      </c>
      <c r="AC5002">
        <v>0.36</v>
      </c>
      <c r="AD5002" s="1">
        <v>40727</v>
      </c>
    </row>
    <row r="5003" spans="1:30" x14ac:dyDescent="0.35">
      <c r="A5003">
        <v>4684</v>
      </c>
      <c r="B5003">
        <v>8118</v>
      </c>
      <c r="C5003">
        <v>57984</v>
      </c>
      <c r="D5003" s="1">
        <v>40453</v>
      </c>
      <c r="E5003" t="s">
        <v>77</v>
      </c>
      <c r="F5003">
        <v>6</v>
      </c>
      <c r="G5003">
        <v>192.99</v>
      </c>
      <c r="H5003">
        <v>7.0000000000000007E-2</v>
      </c>
      <c r="I5003" t="s">
        <v>33</v>
      </c>
      <c r="J5003" s="8">
        <v>-123.37</v>
      </c>
      <c r="K5003" s="8">
        <f>IF(Table3[[#This Row],[Return Status]] = "Returned", 0, Table3[[#This Row],[Profit]])</f>
        <v>-123.37</v>
      </c>
      <c r="L5003" s="8" t="str">
        <f>IFERROR(VLOOKUP(Table3[[#This Row],[Order ID]],returns[[Order ID]:[Status]],2,FALSE), "")</f>
        <v/>
      </c>
      <c r="M5003">
        <v>30.97</v>
      </c>
      <c r="N5003">
        <v>4</v>
      </c>
      <c r="O5003" t="s">
        <v>776</v>
      </c>
      <c r="P5003" t="s">
        <v>155</v>
      </c>
      <c r="Q5003">
        <v>37064</v>
      </c>
      <c r="R5003" t="s">
        <v>44</v>
      </c>
      <c r="S5003" t="s">
        <v>1978</v>
      </c>
      <c r="T5003" t="e">
        <f>VLOOKUP(Table3[[#This Row],[Region]],managers5[],2,FALSE)</f>
        <v>#N/A</v>
      </c>
      <c r="U5003" t="s">
        <v>1957</v>
      </c>
      <c r="V5003" t="s">
        <v>1959</v>
      </c>
      <c r="W5003" t="s">
        <v>14</v>
      </c>
      <c r="X5003" t="s">
        <v>24</v>
      </c>
      <c r="Y5003" t="s">
        <v>46</v>
      </c>
      <c r="Z5003" t="s">
        <v>47</v>
      </c>
      <c r="AA5003" t="s">
        <v>1267</v>
      </c>
      <c r="AB5003" t="s">
        <v>19</v>
      </c>
      <c r="AC5003">
        <v>0.74</v>
      </c>
      <c r="AD5003" s="2">
        <v>40454</v>
      </c>
    </row>
    <row r="5004" spans="1:30" x14ac:dyDescent="0.35">
      <c r="A5004">
        <v>4918</v>
      </c>
      <c r="B5004">
        <v>7073</v>
      </c>
      <c r="C5004">
        <v>50470</v>
      </c>
      <c r="D5004" s="1">
        <v>40413</v>
      </c>
      <c r="E5004" t="s">
        <v>32</v>
      </c>
      <c r="F5004">
        <v>38</v>
      </c>
      <c r="G5004">
        <v>827.83</v>
      </c>
      <c r="H5004">
        <v>0.09</v>
      </c>
      <c r="I5004" t="s">
        <v>9</v>
      </c>
      <c r="J5004" s="8">
        <v>-57.73</v>
      </c>
      <c r="K5004" s="8">
        <f>IF(Table3[[#This Row],[Return Status]] = "Returned", 0, Table3[[#This Row],[Profit]])</f>
        <v>-57.73</v>
      </c>
      <c r="L5004" s="8" t="str">
        <f>IFERROR(VLOOKUP(Table3[[#This Row],[Order ID]],returns[[Order ID]:[Status]],2,FALSE), "")</f>
        <v/>
      </c>
      <c r="M5004">
        <v>22.99</v>
      </c>
      <c r="N5004">
        <v>8.99</v>
      </c>
      <c r="O5004" t="s">
        <v>689</v>
      </c>
      <c r="P5004" t="s">
        <v>216</v>
      </c>
      <c r="Q5004">
        <v>59750</v>
      </c>
      <c r="R5004" t="s">
        <v>190</v>
      </c>
      <c r="S5004" t="s">
        <v>1976</v>
      </c>
      <c r="T5004" t="e">
        <f>VLOOKUP(Table3[[#This Row],[Region]],managers5[],2,FALSE)</f>
        <v>#N/A</v>
      </c>
      <c r="U5004" t="s">
        <v>1955</v>
      </c>
      <c r="V5004" t="s">
        <v>1959</v>
      </c>
      <c r="W5004" t="s">
        <v>14</v>
      </c>
      <c r="X5004" t="s">
        <v>15</v>
      </c>
      <c r="Y5004" t="s">
        <v>16</v>
      </c>
      <c r="Z5004" t="s">
        <v>106</v>
      </c>
      <c r="AA5004" t="s">
        <v>1233</v>
      </c>
      <c r="AB5004" t="s">
        <v>109</v>
      </c>
      <c r="AC5004">
        <v>0.56999999999999995</v>
      </c>
      <c r="AD5004" s="2">
        <v>40418</v>
      </c>
    </row>
    <row r="5005" spans="1:30" x14ac:dyDescent="0.35">
      <c r="A5005">
        <v>2091</v>
      </c>
      <c r="B5005">
        <v>7074</v>
      </c>
      <c r="C5005">
        <v>50471</v>
      </c>
      <c r="D5005" s="1">
        <v>40911</v>
      </c>
      <c r="E5005" t="s">
        <v>32</v>
      </c>
      <c r="F5005">
        <v>25</v>
      </c>
      <c r="G5005">
        <v>5859.25</v>
      </c>
      <c r="H5005">
        <v>0.02</v>
      </c>
      <c r="I5005" t="s">
        <v>49</v>
      </c>
      <c r="J5005" s="8">
        <v>1358.53</v>
      </c>
      <c r="K5005" s="8">
        <f>IF(Table3[[#This Row],[Return Status]] = "Returned", 0, Table3[[#This Row],[Profit]])</f>
        <v>1358.53</v>
      </c>
      <c r="L5005" s="8" t="str">
        <f>IFERROR(VLOOKUP(Table3[[#This Row],[Order ID]],returns[[Order ID]:[Status]],2,FALSE), "")</f>
        <v/>
      </c>
      <c r="M5005">
        <v>226.67</v>
      </c>
      <c r="N5005">
        <v>28.16</v>
      </c>
      <c r="O5005" t="s">
        <v>1545</v>
      </c>
      <c r="P5005" t="s">
        <v>134</v>
      </c>
      <c r="Q5005">
        <v>2151</v>
      </c>
      <c r="R5005" t="s">
        <v>135</v>
      </c>
      <c r="S5005" t="s">
        <v>1979</v>
      </c>
      <c r="T5005" t="e">
        <f>VLOOKUP(Table3[[#This Row],[Region]],managers5[],2,FALSE)</f>
        <v>#N/A</v>
      </c>
      <c r="U5005" t="s">
        <v>1956</v>
      </c>
      <c r="W5005" t="s">
        <v>14</v>
      </c>
      <c r="X5005" t="s">
        <v>71</v>
      </c>
      <c r="Y5005" t="s">
        <v>50</v>
      </c>
      <c r="Z5005" t="s">
        <v>72</v>
      </c>
      <c r="AA5005" t="s">
        <v>1546</v>
      </c>
      <c r="AB5005" t="s">
        <v>74</v>
      </c>
      <c r="AC5005">
        <v>0.59</v>
      </c>
      <c r="AD5005" s="1">
        <v>40913</v>
      </c>
    </row>
    <row r="5006" spans="1:30" x14ac:dyDescent="0.35">
      <c r="A5006">
        <v>3677</v>
      </c>
      <c r="B5006">
        <v>526</v>
      </c>
      <c r="C5006">
        <v>3588</v>
      </c>
      <c r="D5006" s="1">
        <v>40620</v>
      </c>
      <c r="E5006" t="s">
        <v>8</v>
      </c>
      <c r="F5006">
        <v>21</v>
      </c>
      <c r="G5006">
        <v>1557.42</v>
      </c>
      <c r="H5006">
        <v>0.01</v>
      </c>
      <c r="I5006" t="s">
        <v>9</v>
      </c>
      <c r="J5006" s="8">
        <v>-123.81</v>
      </c>
      <c r="K5006" s="8">
        <f>IF(Table3[[#This Row],[Return Status]] = "Returned", 0, Table3[[#This Row],[Profit]])</f>
        <v>-123.81</v>
      </c>
      <c r="L5006" s="8" t="str">
        <f>IFERROR(VLOOKUP(Table3[[#This Row],[Order ID]],returns[[Order ID]:[Status]],2,FALSE), "")</f>
        <v/>
      </c>
      <c r="M5006">
        <v>73.98</v>
      </c>
      <c r="N5006">
        <v>4</v>
      </c>
      <c r="O5006" t="s">
        <v>427</v>
      </c>
      <c r="P5006" t="s">
        <v>120</v>
      </c>
      <c r="Q5006">
        <v>36116</v>
      </c>
      <c r="R5006" t="s">
        <v>56</v>
      </c>
      <c r="S5006" t="s">
        <v>1978</v>
      </c>
      <c r="T5006" t="e">
        <f>VLOOKUP(Table3[[#This Row],[Region]],managers5[],2,FALSE)</f>
        <v>#N/A</v>
      </c>
      <c r="U5006" t="s">
        <v>1957</v>
      </c>
      <c r="V5006" t="s">
        <v>1959</v>
      </c>
      <c r="W5006" t="s">
        <v>14</v>
      </c>
      <c r="X5006" t="s">
        <v>24</v>
      </c>
      <c r="Y5006" t="s">
        <v>46</v>
      </c>
      <c r="Z5006" t="s">
        <v>47</v>
      </c>
      <c r="AA5006" t="s">
        <v>439</v>
      </c>
      <c r="AB5006" t="s">
        <v>19</v>
      </c>
      <c r="AC5006">
        <v>0.79</v>
      </c>
      <c r="AD5006" s="1">
        <v>40622</v>
      </c>
    </row>
    <row r="5007" spans="1:30" x14ac:dyDescent="0.35">
      <c r="A5007">
        <v>592</v>
      </c>
      <c r="B5007">
        <v>8100</v>
      </c>
      <c r="C5007">
        <v>57798</v>
      </c>
      <c r="D5007" s="1">
        <v>41167</v>
      </c>
      <c r="E5007" t="s">
        <v>77</v>
      </c>
      <c r="F5007">
        <v>20</v>
      </c>
      <c r="G5007">
        <v>3050.81</v>
      </c>
      <c r="H5007">
        <v>0.01</v>
      </c>
      <c r="I5007" t="s">
        <v>49</v>
      </c>
      <c r="J5007" s="8">
        <v>-124.04</v>
      </c>
      <c r="K5007" s="8">
        <f>IF(Table3[[#This Row],[Return Status]] = "Returned", 0, Table3[[#This Row],[Profit]])</f>
        <v>-124.04</v>
      </c>
      <c r="L5007" s="8" t="str">
        <f>IFERROR(VLOOKUP(Table3[[#This Row],[Order ID]],returns[[Order ID]:[Status]],2,FALSE), "")</f>
        <v/>
      </c>
      <c r="M5007">
        <v>140.97999999999999</v>
      </c>
      <c r="N5007">
        <v>36.090000000000003</v>
      </c>
      <c r="O5007" t="s">
        <v>184</v>
      </c>
      <c r="P5007" t="s">
        <v>155</v>
      </c>
      <c r="Q5007">
        <v>23464</v>
      </c>
      <c r="R5007" t="s">
        <v>44</v>
      </c>
      <c r="S5007" t="s">
        <v>1978</v>
      </c>
      <c r="T5007" t="e">
        <f>VLOOKUP(Table3[[#This Row],[Region]],managers5[],2,FALSE)</f>
        <v>#N/A</v>
      </c>
      <c r="U5007" t="s">
        <v>1957</v>
      </c>
      <c r="V5007" t="s">
        <v>1959</v>
      </c>
      <c r="W5007" t="s">
        <v>14</v>
      </c>
      <c r="X5007" t="s">
        <v>15</v>
      </c>
      <c r="Y5007" t="s">
        <v>50</v>
      </c>
      <c r="Z5007" t="s">
        <v>219</v>
      </c>
      <c r="AA5007" t="s">
        <v>791</v>
      </c>
      <c r="AB5007" t="s">
        <v>53</v>
      </c>
      <c r="AC5007">
        <v>0.77</v>
      </c>
      <c r="AD5007" s="1">
        <v>41168</v>
      </c>
    </row>
    <row r="5008" spans="1:30" x14ac:dyDescent="0.35">
      <c r="A5008">
        <v>7696</v>
      </c>
      <c r="B5008">
        <v>6776</v>
      </c>
      <c r="C5008">
        <v>48257</v>
      </c>
      <c r="D5008" s="1">
        <v>39925</v>
      </c>
      <c r="E5008" t="s">
        <v>32</v>
      </c>
      <c r="F5008">
        <v>45</v>
      </c>
      <c r="G5008">
        <v>221.06</v>
      </c>
      <c r="H5008">
        <v>0.02</v>
      </c>
      <c r="I5008" t="s">
        <v>9</v>
      </c>
      <c r="J5008" s="8">
        <v>-124.28049999999899</v>
      </c>
      <c r="K5008" s="8">
        <f>IF(Table3[[#This Row],[Return Status]] = "Returned", 0, Table3[[#This Row],[Profit]])</f>
        <v>-124.28049999999899</v>
      </c>
      <c r="L5008" s="8" t="str">
        <f>IFERROR(VLOOKUP(Table3[[#This Row],[Order ID]],returns[[Order ID]:[Status]],2,FALSE), "")</f>
        <v/>
      </c>
      <c r="M5008">
        <v>4.57</v>
      </c>
      <c r="N5008">
        <v>5.42</v>
      </c>
      <c r="O5008" t="s">
        <v>1277</v>
      </c>
      <c r="P5008" t="s">
        <v>60</v>
      </c>
      <c r="Q5008">
        <v>37211</v>
      </c>
      <c r="R5008" t="s">
        <v>44</v>
      </c>
      <c r="S5008" t="s">
        <v>1978</v>
      </c>
      <c r="T5008" t="e">
        <f>VLOOKUP(Table3[[#This Row],[Region]],managers5[],2,FALSE)</f>
        <v>#N/A</v>
      </c>
      <c r="U5008" t="s">
        <v>1957</v>
      </c>
      <c r="V5008" t="s">
        <v>1959</v>
      </c>
      <c r="W5008" t="s">
        <v>14</v>
      </c>
      <c r="X5008" t="s">
        <v>71</v>
      </c>
      <c r="Y5008" t="s">
        <v>16</v>
      </c>
      <c r="Z5008" t="s">
        <v>17</v>
      </c>
      <c r="AA5008" t="s">
        <v>1867</v>
      </c>
      <c r="AB5008" t="s">
        <v>19</v>
      </c>
      <c r="AC5008">
        <v>0.37</v>
      </c>
      <c r="AD5008" s="2">
        <v>39929</v>
      </c>
    </row>
    <row r="5009" spans="1:30" x14ac:dyDescent="0.35">
      <c r="A5009">
        <v>3510</v>
      </c>
      <c r="B5009">
        <v>2329</v>
      </c>
      <c r="C5009">
        <v>16802</v>
      </c>
      <c r="D5009" s="1">
        <v>40653</v>
      </c>
      <c r="E5009" t="s">
        <v>20</v>
      </c>
      <c r="F5009">
        <v>44</v>
      </c>
      <c r="G5009">
        <v>302.58999999999997</v>
      </c>
      <c r="H5009">
        <v>0.05</v>
      </c>
      <c r="I5009" t="s">
        <v>33</v>
      </c>
      <c r="J5009" s="8">
        <v>-124.44</v>
      </c>
      <c r="K5009" s="8">
        <f>IF(Table3[[#This Row],[Return Status]] = "Returned", 0, Table3[[#This Row],[Profit]])</f>
        <v>-124.44</v>
      </c>
      <c r="L5009" s="8" t="str">
        <f>IFERROR(VLOOKUP(Table3[[#This Row],[Order ID]],returns[[Order ID]:[Status]],2,FALSE), "")</f>
        <v/>
      </c>
      <c r="M5009">
        <v>6.68</v>
      </c>
      <c r="N5009">
        <v>6.93</v>
      </c>
      <c r="O5009" t="s">
        <v>184</v>
      </c>
      <c r="P5009" t="s">
        <v>43</v>
      </c>
      <c r="Q5009">
        <v>22153</v>
      </c>
      <c r="R5009" t="s">
        <v>44</v>
      </c>
      <c r="S5009" t="s">
        <v>1978</v>
      </c>
      <c r="T5009" t="e">
        <f>VLOOKUP(Table3[[#This Row],[Region]],managers5[],2,FALSE)</f>
        <v>#N/A</v>
      </c>
      <c r="U5009" t="s">
        <v>1957</v>
      </c>
      <c r="V5009" t="s">
        <v>1959</v>
      </c>
      <c r="W5009" t="s">
        <v>14</v>
      </c>
      <c r="X5009" t="s">
        <v>24</v>
      </c>
      <c r="Y5009" t="s">
        <v>16</v>
      </c>
      <c r="Z5009" t="s">
        <v>30</v>
      </c>
      <c r="AA5009" t="s">
        <v>964</v>
      </c>
      <c r="AB5009" t="s">
        <v>19</v>
      </c>
      <c r="AC5009">
        <v>0.37</v>
      </c>
      <c r="AD5009" s="1">
        <v>40654</v>
      </c>
    </row>
    <row r="5010" spans="1:30" x14ac:dyDescent="0.35">
      <c r="A5010">
        <v>210</v>
      </c>
      <c r="B5010">
        <v>258</v>
      </c>
      <c r="C5010">
        <v>1796</v>
      </c>
      <c r="D5010" s="1">
        <v>41233</v>
      </c>
      <c r="E5010" t="s">
        <v>77</v>
      </c>
      <c r="F5010">
        <v>43</v>
      </c>
      <c r="G5010">
        <v>183.41</v>
      </c>
      <c r="H5010">
        <v>7.0000000000000007E-2</v>
      </c>
      <c r="I5010" t="s">
        <v>9</v>
      </c>
      <c r="J5010" s="8">
        <v>-125.4075</v>
      </c>
      <c r="K5010" s="8">
        <f>IF(Table3[[#This Row],[Return Status]] = "Returned", 0, Table3[[#This Row],[Profit]])</f>
        <v>-125.4075</v>
      </c>
      <c r="L5010" s="8" t="str">
        <f>IFERROR(VLOOKUP(Table3[[#This Row],[Order ID]],returns[[Order ID]:[Status]],2,FALSE), "")</f>
        <v/>
      </c>
      <c r="M5010">
        <v>4.13</v>
      </c>
      <c r="N5010">
        <v>5.04</v>
      </c>
      <c r="O5010" t="s">
        <v>380</v>
      </c>
      <c r="P5010" t="s">
        <v>43</v>
      </c>
      <c r="Q5010">
        <v>24281</v>
      </c>
      <c r="R5010" t="s">
        <v>44</v>
      </c>
      <c r="S5010" t="s">
        <v>1978</v>
      </c>
      <c r="T5010" t="e">
        <f>VLOOKUP(Table3[[#This Row],[Region]],managers5[],2,FALSE)</f>
        <v>#N/A</v>
      </c>
      <c r="U5010" t="s">
        <v>1957</v>
      </c>
      <c r="V5010" t="s">
        <v>1959</v>
      </c>
      <c r="W5010" t="s">
        <v>14</v>
      </c>
      <c r="X5010" t="s">
        <v>71</v>
      </c>
      <c r="Y5010" t="s">
        <v>16</v>
      </c>
      <c r="Z5010" t="s">
        <v>17</v>
      </c>
      <c r="AA5010" t="s">
        <v>381</v>
      </c>
      <c r="AB5010" t="s">
        <v>19</v>
      </c>
      <c r="AC5010">
        <v>0.38</v>
      </c>
      <c r="AD5010" s="1">
        <v>41233</v>
      </c>
    </row>
    <row r="5011" spans="1:30" x14ac:dyDescent="0.35">
      <c r="A5011">
        <v>3027</v>
      </c>
      <c r="B5011">
        <v>7084</v>
      </c>
      <c r="C5011">
        <v>50563</v>
      </c>
      <c r="D5011" s="1">
        <v>40740</v>
      </c>
      <c r="E5011" t="s">
        <v>77</v>
      </c>
      <c r="F5011">
        <v>2</v>
      </c>
      <c r="G5011">
        <v>423.04</v>
      </c>
      <c r="H5011">
        <v>0.05</v>
      </c>
      <c r="I5011" t="s">
        <v>33</v>
      </c>
      <c r="J5011" s="8">
        <v>-270.7</v>
      </c>
      <c r="K5011" s="8">
        <f>IF(Table3[[#This Row],[Return Status]] = "Returned", 0, Table3[[#This Row],[Profit]])</f>
        <v>-270.7</v>
      </c>
      <c r="L5011" s="8" t="str">
        <f>IFERROR(VLOOKUP(Table3[[#This Row],[Order ID]],returns[[Order ID]:[Status]],2,FALSE), "")</f>
        <v/>
      </c>
      <c r="M5011">
        <v>210.55</v>
      </c>
      <c r="N5011">
        <v>9.99</v>
      </c>
      <c r="O5011" t="s">
        <v>1547</v>
      </c>
      <c r="P5011" t="s">
        <v>97</v>
      </c>
      <c r="Q5011">
        <v>97303</v>
      </c>
      <c r="R5011" t="s">
        <v>98</v>
      </c>
      <c r="S5011" t="s">
        <v>1976</v>
      </c>
      <c r="T5011" t="e">
        <f>VLOOKUP(Table3[[#This Row],[Region]],managers5[],2,FALSE)</f>
        <v>#N/A</v>
      </c>
      <c r="U5011" t="s">
        <v>1955</v>
      </c>
      <c r="V5011" t="s">
        <v>1959</v>
      </c>
      <c r="W5011" t="s">
        <v>14</v>
      </c>
      <c r="X5011" t="s">
        <v>15</v>
      </c>
      <c r="Y5011" t="s">
        <v>16</v>
      </c>
      <c r="Z5011" t="s">
        <v>75</v>
      </c>
      <c r="AA5011" t="s">
        <v>1376</v>
      </c>
      <c r="AB5011" t="s">
        <v>19</v>
      </c>
      <c r="AC5011">
        <v>0.6</v>
      </c>
      <c r="AD5011" s="1">
        <v>40741</v>
      </c>
    </row>
    <row r="5012" spans="1:30" x14ac:dyDescent="0.35">
      <c r="A5012">
        <v>3028</v>
      </c>
      <c r="B5012">
        <v>7085</v>
      </c>
      <c r="C5012">
        <v>50563</v>
      </c>
      <c r="D5012" s="1">
        <v>40740</v>
      </c>
      <c r="E5012" t="s">
        <v>77</v>
      </c>
      <c r="F5012">
        <v>20</v>
      </c>
      <c r="G5012">
        <v>2197.4115000000002</v>
      </c>
      <c r="H5012">
        <v>0</v>
      </c>
      <c r="I5012" t="s">
        <v>33</v>
      </c>
      <c r="J5012" s="8">
        <v>305.964</v>
      </c>
      <c r="K5012" s="8">
        <f>IF(Table3[[#This Row],[Return Status]] = "Returned", 0, Table3[[#This Row],[Profit]])</f>
        <v>305.964</v>
      </c>
      <c r="L5012" s="8" t="str">
        <f>IFERROR(VLOOKUP(Table3[[#This Row],[Order ID]],returns[[Order ID]:[Status]],2,FALSE), "")</f>
        <v/>
      </c>
      <c r="M5012">
        <v>125.99</v>
      </c>
      <c r="N5012">
        <v>7.69</v>
      </c>
      <c r="O5012" t="s">
        <v>1547</v>
      </c>
      <c r="P5012" t="s">
        <v>97</v>
      </c>
      <c r="Q5012">
        <v>97035</v>
      </c>
      <c r="R5012" t="s">
        <v>98</v>
      </c>
      <c r="S5012" t="s">
        <v>1976</v>
      </c>
      <c r="T5012" t="e">
        <f>VLOOKUP(Table3[[#This Row],[Region]],managers5[],2,FALSE)</f>
        <v>#N/A</v>
      </c>
      <c r="U5012" t="s">
        <v>1955</v>
      </c>
      <c r="V5012" t="s">
        <v>1959</v>
      </c>
      <c r="W5012" t="s">
        <v>14</v>
      </c>
      <c r="X5012" t="s">
        <v>15</v>
      </c>
      <c r="Y5012" t="s">
        <v>46</v>
      </c>
      <c r="Z5012" t="s">
        <v>86</v>
      </c>
      <c r="AA5012" t="s">
        <v>662</v>
      </c>
      <c r="AB5012" t="s">
        <v>19</v>
      </c>
      <c r="AC5012">
        <v>0.57999999999999996</v>
      </c>
      <c r="AD5012" s="1">
        <v>40741</v>
      </c>
    </row>
    <row r="5013" spans="1:30" x14ac:dyDescent="0.35">
      <c r="A5013">
        <v>1917</v>
      </c>
      <c r="B5013">
        <v>7089</v>
      </c>
      <c r="C5013">
        <v>50567</v>
      </c>
      <c r="D5013" s="1">
        <v>40944</v>
      </c>
      <c r="E5013" t="s">
        <v>20</v>
      </c>
      <c r="F5013">
        <v>22</v>
      </c>
      <c r="G5013">
        <v>1505.67</v>
      </c>
      <c r="H5013">
        <v>0.1</v>
      </c>
      <c r="I5013" t="s">
        <v>49</v>
      </c>
      <c r="J5013" s="8">
        <v>-436.23</v>
      </c>
      <c r="K5013" s="8">
        <f>IF(Table3[[#This Row],[Return Status]] = "Returned", 0, Table3[[#This Row],[Profit]])</f>
        <v>-436.23</v>
      </c>
      <c r="L5013" s="8" t="str">
        <f>IFERROR(VLOOKUP(Table3[[#This Row],[Order ID]],returns[[Order ID]:[Status]],2,FALSE), "")</f>
        <v/>
      </c>
      <c r="M5013">
        <v>70.98</v>
      </c>
      <c r="N5013">
        <v>30</v>
      </c>
      <c r="O5013" t="s">
        <v>195</v>
      </c>
      <c r="P5013" t="s">
        <v>131</v>
      </c>
      <c r="Q5013">
        <v>20814</v>
      </c>
      <c r="R5013" t="s">
        <v>132</v>
      </c>
      <c r="S5013" t="s">
        <v>1979</v>
      </c>
      <c r="T5013" t="e">
        <f>VLOOKUP(Table3[[#This Row],[Region]],managers5[],2,FALSE)</f>
        <v>#N/A</v>
      </c>
      <c r="U5013" t="s">
        <v>1956</v>
      </c>
      <c r="W5013" t="s">
        <v>14</v>
      </c>
      <c r="X5013" t="s">
        <v>24</v>
      </c>
      <c r="Y5013" t="s">
        <v>50</v>
      </c>
      <c r="Z5013" t="s">
        <v>72</v>
      </c>
      <c r="AA5013" t="s">
        <v>1035</v>
      </c>
      <c r="AB5013" t="s">
        <v>74</v>
      </c>
      <c r="AC5013">
        <v>0.73</v>
      </c>
      <c r="AD5013" s="1">
        <v>40945</v>
      </c>
    </row>
    <row r="5014" spans="1:30" x14ac:dyDescent="0.35">
      <c r="A5014">
        <v>5444</v>
      </c>
      <c r="B5014">
        <v>7091</v>
      </c>
      <c r="C5014">
        <v>50594</v>
      </c>
      <c r="D5014" s="1">
        <v>40315</v>
      </c>
      <c r="E5014" t="s">
        <v>32</v>
      </c>
      <c r="F5014">
        <v>48</v>
      </c>
      <c r="G5014">
        <v>2832.88</v>
      </c>
      <c r="H5014">
        <v>0.01</v>
      </c>
      <c r="I5014" t="s">
        <v>9</v>
      </c>
      <c r="J5014" s="8">
        <v>668.96100000000001</v>
      </c>
      <c r="K5014" s="8">
        <f>IF(Table3[[#This Row],[Return Status]] = "Returned", 0, Table3[[#This Row],[Profit]])</f>
        <v>668.96100000000001</v>
      </c>
      <c r="L5014" s="8" t="str">
        <f>IFERROR(VLOOKUP(Table3[[#This Row],[Order ID]],returns[[Order ID]:[Status]],2,FALSE), "")</f>
        <v/>
      </c>
      <c r="M5014">
        <v>65.989999999999995</v>
      </c>
      <c r="N5014">
        <v>8.8000000000000007</v>
      </c>
      <c r="O5014" t="s">
        <v>1308</v>
      </c>
      <c r="P5014" t="s">
        <v>189</v>
      </c>
      <c r="Q5014">
        <v>99336</v>
      </c>
      <c r="R5014" t="s">
        <v>190</v>
      </c>
      <c r="S5014" t="s">
        <v>1976</v>
      </c>
      <c r="T5014" t="e">
        <f>VLOOKUP(Table3[[#This Row],[Region]],managers5[],2,FALSE)</f>
        <v>#N/A</v>
      </c>
      <c r="U5014" t="s">
        <v>1955</v>
      </c>
      <c r="V5014" t="s">
        <v>1959</v>
      </c>
      <c r="W5014" t="s">
        <v>14</v>
      </c>
      <c r="X5014" t="s">
        <v>39</v>
      </c>
      <c r="Y5014" t="s">
        <v>46</v>
      </c>
      <c r="Z5014" t="s">
        <v>86</v>
      </c>
      <c r="AA5014">
        <v>6120</v>
      </c>
      <c r="AB5014" t="s">
        <v>19</v>
      </c>
      <c r="AC5014">
        <v>0.57999999999999996</v>
      </c>
      <c r="AD5014" s="2">
        <v>40324</v>
      </c>
    </row>
    <row r="5015" spans="1:30" x14ac:dyDescent="0.35">
      <c r="A5015">
        <v>5492</v>
      </c>
      <c r="B5015">
        <v>7090</v>
      </c>
      <c r="C5015">
        <v>50594</v>
      </c>
      <c r="D5015" s="1">
        <v>40315</v>
      </c>
      <c r="E5015" t="s">
        <v>32</v>
      </c>
      <c r="F5015">
        <v>39</v>
      </c>
      <c r="G5015">
        <v>173.47</v>
      </c>
      <c r="H5015">
        <v>0.05</v>
      </c>
      <c r="I5015" t="s">
        <v>9</v>
      </c>
      <c r="J5015" s="8">
        <v>-4.96</v>
      </c>
      <c r="K5015" s="8">
        <f>IF(Table3[[#This Row],[Return Status]] = "Returned", 0, Table3[[#This Row],[Profit]])</f>
        <v>-4.96</v>
      </c>
      <c r="L5015" s="8" t="str">
        <f>IFERROR(VLOOKUP(Table3[[#This Row],[Order ID]],returns[[Order ID]:[Status]],2,FALSE), "")</f>
        <v/>
      </c>
      <c r="M5015">
        <v>4.63</v>
      </c>
      <c r="N5015">
        <v>1.93</v>
      </c>
      <c r="O5015" t="s">
        <v>1308</v>
      </c>
      <c r="P5015" t="s">
        <v>189</v>
      </c>
      <c r="Q5015">
        <v>99336</v>
      </c>
      <c r="R5015" t="s">
        <v>190</v>
      </c>
      <c r="S5015" t="s">
        <v>1976</v>
      </c>
      <c r="T5015" t="e">
        <f>VLOOKUP(Table3[[#This Row],[Region]],managers5[],2,FALSE)</f>
        <v>#N/A</v>
      </c>
      <c r="U5015" t="s">
        <v>1955</v>
      </c>
      <c r="V5015" t="s">
        <v>1959</v>
      </c>
      <c r="W5015" t="s">
        <v>14</v>
      </c>
      <c r="X5015" t="s">
        <v>39</v>
      </c>
      <c r="Y5015" t="s">
        <v>16</v>
      </c>
      <c r="Z5015" t="s">
        <v>106</v>
      </c>
      <c r="AA5015" t="s">
        <v>1370</v>
      </c>
      <c r="AB5015" t="s">
        <v>35</v>
      </c>
      <c r="AC5015">
        <v>0.52</v>
      </c>
      <c r="AD5015" s="2">
        <v>40317</v>
      </c>
    </row>
    <row r="5016" spans="1:30" x14ac:dyDescent="0.35">
      <c r="A5016">
        <v>7707</v>
      </c>
      <c r="B5016">
        <v>7092</v>
      </c>
      <c r="C5016">
        <v>50625</v>
      </c>
      <c r="D5016" s="1">
        <v>39926</v>
      </c>
      <c r="E5016" t="s">
        <v>20</v>
      </c>
      <c r="F5016">
        <v>10</v>
      </c>
      <c r="G5016">
        <v>29.12</v>
      </c>
      <c r="H5016">
        <v>0.08</v>
      </c>
      <c r="I5016" t="s">
        <v>9</v>
      </c>
      <c r="J5016" s="8">
        <v>7.13</v>
      </c>
      <c r="K5016" s="8">
        <f>IF(Table3[[#This Row],[Return Status]] = "Returned", 0, Table3[[#This Row],[Profit]])</f>
        <v>7.13</v>
      </c>
      <c r="L5016" s="8" t="str">
        <f>IFERROR(VLOOKUP(Table3[[#This Row],[Order ID]],returns[[Order ID]:[Status]],2,FALSE), "")</f>
        <v/>
      </c>
      <c r="M5016">
        <v>2.88</v>
      </c>
      <c r="N5016">
        <v>0.5</v>
      </c>
      <c r="O5016" t="s">
        <v>1403</v>
      </c>
      <c r="P5016" t="s">
        <v>142</v>
      </c>
      <c r="Q5016">
        <v>84084</v>
      </c>
      <c r="R5016" t="s">
        <v>143</v>
      </c>
      <c r="S5016" t="s">
        <v>1976</v>
      </c>
      <c r="T5016" t="e">
        <f>VLOOKUP(Table3[[#This Row],[Region]],managers5[],2,FALSE)</f>
        <v>#N/A</v>
      </c>
      <c r="U5016" t="s">
        <v>1955</v>
      </c>
      <c r="V5016" t="s">
        <v>1959</v>
      </c>
      <c r="W5016" t="s">
        <v>14</v>
      </c>
      <c r="X5016" t="s">
        <v>39</v>
      </c>
      <c r="Y5016" t="s">
        <v>16</v>
      </c>
      <c r="Z5016" t="s">
        <v>99</v>
      </c>
      <c r="AA5016" t="s">
        <v>1345</v>
      </c>
      <c r="AB5016" t="s">
        <v>19</v>
      </c>
      <c r="AC5016">
        <v>0.39</v>
      </c>
      <c r="AD5016" s="2">
        <v>39927</v>
      </c>
    </row>
    <row r="5017" spans="1:30" x14ac:dyDescent="0.35">
      <c r="A5017">
        <v>4811</v>
      </c>
      <c r="B5017">
        <v>942</v>
      </c>
      <c r="C5017">
        <v>6848</v>
      </c>
      <c r="D5017" s="1">
        <v>40434</v>
      </c>
      <c r="E5017" t="s">
        <v>77</v>
      </c>
      <c r="F5017">
        <v>22</v>
      </c>
      <c r="G5017">
        <v>116.84</v>
      </c>
      <c r="H5017">
        <v>0.1</v>
      </c>
      <c r="I5017" t="s">
        <v>9</v>
      </c>
      <c r="J5017" s="8">
        <v>-125.44199999999999</v>
      </c>
      <c r="K5017" s="8">
        <f>IF(Table3[[#This Row],[Return Status]] = "Returned", 0, Table3[[#This Row],[Profit]])</f>
        <v>-125.44199999999999</v>
      </c>
      <c r="L5017" s="8" t="str">
        <f>IFERROR(VLOOKUP(Table3[[#This Row],[Order ID]],returns[[Order ID]:[Status]],2,FALSE), "")</f>
        <v/>
      </c>
      <c r="M5017">
        <v>5.4</v>
      </c>
      <c r="N5017">
        <v>7.78</v>
      </c>
      <c r="O5017" t="s">
        <v>1726</v>
      </c>
      <c r="P5017" t="s">
        <v>43</v>
      </c>
      <c r="Q5017">
        <v>27834</v>
      </c>
      <c r="R5017" t="s">
        <v>44</v>
      </c>
      <c r="S5017" t="s">
        <v>1978</v>
      </c>
      <c r="T5017" t="e">
        <f>VLOOKUP(Table3[[#This Row],[Region]],managers5[],2,FALSE)</f>
        <v>#N/A</v>
      </c>
      <c r="U5017" t="s">
        <v>1957</v>
      </c>
      <c r="V5017" t="s">
        <v>1959</v>
      </c>
      <c r="W5017" t="s">
        <v>14</v>
      </c>
      <c r="X5017" t="s">
        <v>39</v>
      </c>
      <c r="Y5017" t="s">
        <v>16</v>
      </c>
      <c r="Z5017" t="s">
        <v>17</v>
      </c>
      <c r="AA5017" t="s">
        <v>590</v>
      </c>
      <c r="AB5017" t="s">
        <v>19</v>
      </c>
      <c r="AC5017">
        <v>0.37</v>
      </c>
      <c r="AD5017" s="2">
        <v>40435</v>
      </c>
    </row>
    <row r="5018" spans="1:30" x14ac:dyDescent="0.35">
      <c r="A5018">
        <v>5649</v>
      </c>
      <c r="B5018">
        <v>687</v>
      </c>
      <c r="C5018">
        <v>4774</v>
      </c>
      <c r="D5018" s="1">
        <v>40287</v>
      </c>
      <c r="E5018" t="s">
        <v>20</v>
      </c>
      <c r="F5018">
        <v>4</v>
      </c>
      <c r="G5018">
        <v>126.87</v>
      </c>
      <c r="H5018">
        <v>0.08</v>
      </c>
      <c r="I5018" t="s">
        <v>9</v>
      </c>
      <c r="J5018" s="8">
        <v>-125.99</v>
      </c>
      <c r="K5018" s="8">
        <f>IF(Table3[[#This Row],[Return Status]] = "Returned", 0, Table3[[#This Row],[Profit]])</f>
        <v>-125.99</v>
      </c>
      <c r="L5018" s="8" t="str">
        <f>IFERROR(VLOOKUP(Table3[[#This Row],[Order ID]],returns[[Order ID]:[Status]],2,FALSE), "")</f>
        <v/>
      </c>
      <c r="M5018">
        <v>32.979999999999997</v>
      </c>
      <c r="N5018">
        <v>5.5</v>
      </c>
      <c r="O5018" t="s">
        <v>802</v>
      </c>
      <c r="P5018" t="s">
        <v>120</v>
      </c>
      <c r="Q5018">
        <v>72756</v>
      </c>
      <c r="R5018" t="s">
        <v>56</v>
      </c>
      <c r="S5018" t="s">
        <v>1978</v>
      </c>
      <c r="T5018" t="e">
        <f>VLOOKUP(Table3[[#This Row],[Region]],managers5[],2,FALSE)</f>
        <v>#N/A</v>
      </c>
      <c r="U5018" t="s">
        <v>1957</v>
      </c>
      <c r="V5018" t="s">
        <v>1959</v>
      </c>
      <c r="W5018" t="s">
        <v>14</v>
      </c>
      <c r="X5018" t="s">
        <v>71</v>
      </c>
      <c r="Y5018" t="s">
        <v>46</v>
      </c>
      <c r="Z5018" t="s">
        <v>47</v>
      </c>
      <c r="AA5018" t="s">
        <v>1173</v>
      </c>
      <c r="AB5018" t="s">
        <v>19</v>
      </c>
      <c r="AC5018">
        <v>0.75</v>
      </c>
      <c r="AD5018" s="2">
        <v>40288</v>
      </c>
    </row>
    <row r="5019" spans="1:30" x14ac:dyDescent="0.35">
      <c r="A5019">
        <v>6618</v>
      </c>
      <c r="B5019">
        <v>7095</v>
      </c>
      <c r="C5019">
        <v>50656</v>
      </c>
      <c r="D5019" s="1">
        <v>40111</v>
      </c>
      <c r="E5019" t="s">
        <v>41</v>
      </c>
      <c r="F5019">
        <v>42</v>
      </c>
      <c r="G5019">
        <v>194.2</v>
      </c>
      <c r="H5019">
        <v>0</v>
      </c>
      <c r="I5019" t="s">
        <v>9</v>
      </c>
      <c r="J5019" s="8">
        <v>-139.13</v>
      </c>
      <c r="K5019" s="8">
        <f>IF(Table3[[#This Row],[Return Status]] = "Returned", 0, Table3[[#This Row],[Profit]])</f>
        <v>-139.13</v>
      </c>
      <c r="L5019" s="8" t="str">
        <f>IFERROR(VLOOKUP(Table3[[#This Row],[Order ID]],returns[[Order ID]:[Status]],2,FALSE), "")</f>
        <v/>
      </c>
      <c r="M5019">
        <v>4.37</v>
      </c>
      <c r="N5019">
        <v>5.15</v>
      </c>
      <c r="O5019" t="s">
        <v>788</v>
      </c>
      <c r="P5019" t="s">
        <v>11</v>
      </c>
      <c r="Q5019">
        <v>95616</v>
      </c>
      <c r="R5019" t="s">
        <v>12</v>
      </c>
      <c r="S5019" t="s">
        <v>1976</v>
      </c>
      <c r="T5019" t="e">
        <f>VLOOKUP(Table3[[#This Row],[Region]],managers5[],2,FALSE)</f>
        <v>#N/A</v>
      </c>
      <c r="U5019" t="s">
        <v>1955</v>
      </c>
      <c r="V5019" t="s">
        <v>1959</v>
      </c>
      <c r="W5019" t="s">
        <v>14</v>
      </c>
      <c r="X5019" t="s">
        <v>39</v>
      </c>
      <c r="Y5019" t="s">
        <v>16</v>
      </c>
      <c r="Z5019" t="s">
        <v>83</v>
      </c>
      <c r="AA5019" t="s">
        <v>112</v>
      </c>
      <c r="AB5019" t="s">
        <v>19</v>
      </c>
      <c r="AC5019">
        <v>0.59</v>
      </c>
      <c r="AD5019" s="2">
        <v>40113</v>
      </c>
    </row>
    <row r="5020" spans="1:30" x14ac:dyDescent="0.35">
      <c r="A5020">
        <v>6621</v>
      </c>
      <c r="B5020">
        <v>7096</v>
      </c>
      <c r="C5020">
        <v>50656</v>
      </c>
      <c r="D5020" s="1">
        <v>40111</v>
      </c>
      <c r="E5020" t="s">
        <v>41</v>
      </c>
      <c r="F5020">
        <v>31</v>
      </c>
      <c r="G5020">
        <v>16451.330000000002</v>
      </c>
      <c r="H5020">
        <v>0.01</v>
      </c>
      <c r="I5020" t="s">
        <v>49</v>
      </c>
      <c r="J5020" s="8">
        <v>5325.14</v>
      </c>
      <c r="K5020" s="8">
        <f>IF(Table3[[#This Row],[Return Status]] = "Returned", 0, Table3[[#This Row],[Profit]])</f>
        <v>5325.14</v>
      </c>
      <c r="L5020" s="8" t="str">
        <f>IFERROR(VLOOKUP(Table3[[#This Row],[Order ID]],returns[[Order ID]:[Status]],2,FALSE), "")</f>
        <v/>
      </c>
      <c r="M5020">
        <v>500.98</v>
      </c>
      <c r="N5020">
        <v>56</v>
      </c>
      <c r="O5020" t="s">
        <v>788</v>
      </c>
      <c r="P5020" t="s">
        <v>11</v>
      </c>
      <c r="Q5020">
        <v>95616</v>
      </c>
      <c r="R5020" t="s">
        <v>12</v>
      </c>
      <c r="S5020" t="s">
        <v>1976</v>
      </c>
      <c r="T5020" t="e">
        <f>VLOOKUP(Table3[[#This Row],[Region]],managers5[],2,FALSE)</f>
        <v>#N/A</v>
      </c>
      <c r="U5020" t="s">
        <v>1955</v>
      </c>
      <c r="V5020" t="s">
        <v>1959</v>
      </c>
      <c r="W5020" t="s">
        <v>14</v>
      </c>
      <c r="X5020" t="s">
        <v>39</v>
      </c>
      <c r="Y5020" t="s">
        <v>50</v>
      </c>
      <c r="Z5020" t="s">
        <v>72</v>
      </c>
      <c r="AA5020" t="s">
        <v>301</v>
      </c>
      <c r="AB5020" t="s">
        <v>74</v>
      </c>
      <c r="AC5020">
        <v>0.6</v>
      </c>
      <c r="AD5020" s="2">
        <v>40112</v>
      </c>
    </row>
    <row r="5021" spans="1:30" x14ac:dyDescent="0.35">
      <c r="A5021">
        <v>6622</v>
      </c>
      <c r="B5021">
        <v>7098</v>
      </c>
      <c r="C5021">
        <v>50656</v>
      </c>
      <c r="D5021" s="1">
        <v>40111</v>
      </c>
      <c r="E5021" t="s">
        <v>41</v>
      </c>
      <c r="F5021">
        <v>15</v>
      </c>
      <c r="G5021">
        <v>109.71</v>
      </c>
      <c r="H5021">
        <v>0.1</v>
      </c>
      <c r="I5021" t="s">
        <v>9</v>
      </c>
      <c r="J5021" s="8">
        <v>-20.95</v>
      </c>
      <c r="K5021" s="8">
        <f>IF(Table3[[#This Row],[Return Status]] = "Returned", 0, Table3[[#This Row],[Profit]])</f>
        <v>-20.95</v>
      </c>
      <c r="L5021" s="8" t="str">
        <f>IFERROR(VLOOKUP(Table3[[#This Row],[Order ID]],returns[[Order ID]:[Status]],2,FALSE), "")</f>
        <v/>
      </c>
      <c r="M5021">
        <v>7.7</v>
      </c>
      <c r="N5021">
        <v>3.68</v>
      </c>
      <c r="O5021" t="s">
        <v>788</v>
      </c>
      <c r="P5021" t="s">
        <v>11</v>
      </c>
      <c r="Q5021">
        <v>95616</v>
      </c>
      <c r="R5021" t="s">
        <v>12</v>
      </c>
      <c r="S5021" t="s">
        <v>1976</v>
      </c>
      <c r="T5021" t="e">
        <f>VLOOKUP(Table3[[#This Row],[Region]],managers5[],2,FALSE)</f>
        <v>#N/A</v>
      </c>
      <c r="U5021" t="s">
        <v>1955</v>
      </c>
      <c r="V5021" t="s">
        <v>1959</v>
      </c>
      <c r="W5021" t="s">
        <v>14</v>
      </c>
      <c r="X5021" t="s">
        <v>39</v>
      </c>
      <c r="Y5021" t="s">
        <v>50</v>
      </c>
      <c r="Z5021" t="s">
        <v>61</v>
      </c>
      <c r="AA5021" t="s">
        <v>1226</v>
      </c>
      <c r="AB5021" t="s">
        <v>35</v>
      </c>
      <c r="AC5021">
        <v>0.52</v>
      </c>
      <c r="AD5021" s="2">
        <v>40112</v>
      </c>
    </row>
    <row r="5022" spans="1:30" x14ac:dyDescent="0.35">
      <c r="A5022">
        <v>6629</v>
      </c>
      <c r="B5022">
        <v>7097</v>
      </c>
      <c r="C5022">
        <v>50656</v>
      </c>
      <c r="D5022" s="1">
        <v>40111</v>
      </c>
      <c r="E5022" t="s">
        <v>41</v>
      </c>
      <c r="F5022">
        <v>39</v>
      </c>
      <c r="G5022">
        <v>485.97</v>
      </c>
      <c r="H5022">
        <v>0.02</v>
      </c>
      <c r="I5022" t="s">
        <v>9</v>
      </c>
      <c r="J5022" s="8">
        <v>48.6</v>
      </c>
      <c r="K5022" s="8">
        <f>IF(Table3[[#This Row],[Return Status]] = "Returned", 0, Table3[[#This Row],[Profit]])</f>
        <v>48.6</v>
      </c>
      <c r="L5022" s="8" t="str">
        <f>IFERROR(VLOOKUP(Table3[[#This Row],[Order ID]],returns[[Order ID]:[Status]],2,FALSE), "")</f>
        <v/>
      </c>
      <c r="M5022">
        <v>12.58</v>
      </c>
      <c r="N5022">
        <v>5.16</v>
      </c>
      <c r="O5022" t="s">
        <v>788</v>
      </c>
      <c r="P5022" t="s">
        <v>11</v>
      </c>
      <c r="Q5022">
        <v>95616</v>
      </c>
      <c r="R5022" t="s">
        <v>12</v>
      </c>
      <c r="S5022" t="s">
        <v>1976</v>
      </c>
      <c r="T5022" t="e">
        <f>VLOOKUP(Table3[[#This Row],[Region]],managers5[],2,FALSE)</f>
        <v>#N/A</v>
      </c>
      <c r="U5022" t="s">
        <v>1955</v>
      </c>
      <c r="V5022" t="s">
        <v>1959</v>
      </c>
      <c r="W5022" t="s">
        <v>14</v>
      </c>
      <c r="X5022" t="s">
        <v>39</v>
      </c>
      <c r="Y5022" t="s">
        <v>50</v>
      </c>
      <c r="Z5022" t="s">
        <v>61</v>
      </c>
      <c r="AA5022" t="s">
        <v>1182</v>
      </c>
      <c r="AB5022" t="s">
        <v>19</v>
      </c>
      <c r="AC5022">
        <v>0.43</v>
      </c>
      <c r="AD5022" s="2">
        <v>40111</v>
      </c>
    </row>
    <row r="5023" spans="1:30" x14ac:dyDescent="0.35">
      <c r="A5023">
        <v>2721</v>
      </c>
      <c r="B5023">
        <v>5553</v>
      </c>
      <c r="C5023">
        <v>39331</v>
      </c>
      <c r="D5023" s="1">
        <v>40799</v>
      </c>
      <c r="E5023" t="s">
        <v>77</v>
      </c>
      <c r="F5023">
        <v>23</v>
      </c>
      <c r="G5023">
        <v>149.4</v>
      </c>
      <c r="H5023">
        <v>0.06</v>
      </c>
      <c r="I5023" t="s">
        <v>33</v>
      </c>
      <c r="J5023" s="8">
        <v>-126.0515</v>
      </c>
      <c r="K5023" s="8">
        <f>IF(Table3[[#This Row],[Return Status]] = "Returned", 0, Table3[[#This Row],[Profit]])</f>
        <v>-126.0515</v>
      </c>
      <c r="L5023" s="8" t="str">
        <f>IFERROR(VLOOKUP(Table3[[#This Row],[Order ID]],returns[[Order ID]:[Status]],2,FALSE), "")</f>
        <v/>
      </c>
      <c r="M5023">
        <v>5.81</v>
      </c>
      <c r="N5023">
        <v>8.49</v>
      </c>
      <c r="O5023" t="s">
        <v>1604</v>
      </c>
      <c r="P5023" t="s">
        <v>55</v>
      </c>
      <c r="Q5023">
        <v>32707</v>
      </c>
      <c r="R5023" t="s">
        <v>56</v>
      </c>
      <c r="S5023" t="s">
        <v>1978</v>
      </c>
      <c r="T5023" t="e">
        <f>VLOOKUP(Table3[[#This Row],[Region]],managers5[],2,FALSE)</f>
        <v>#N/A</v>
      </c>
      <c r="U5023" t="s">
        <v>1957</v>
      </c>
      <c r="V5023" t="s">
        <v>1959</v>
      </c>
      <c r="W5023" t="s">
        <v>14</v>
      </c>
      <c r="X5023" t="s">
        <v>24</v>
      </c>
      <c r="Y5023" t="s">
        <v>16</v>
      </c>
      <c r="Z5023" t="s">
        <v>17</v>
      </c>
      <c r="AA5023" t="s">
        <v>1128</v>
      </c>
      <c r="AB5023" t="s">
        <v>19</v>
      </c>
      <c r="AC5023">
        <v>0.39</v>
      </c>
      <c r="AD5023" s="1">
        <v>40800</v>
      </c>
    </row>
    <row r="5024" spans="1:30" x14ac:dyDescent="0.35">
      <c r="A5024">
        <v>2723</v>
      </c>
      <c r="B5024">
        <v>26</v>
      </c>
      <c r="C5024">
        <v>166</v>
      </c>
      <c r="D5024" s="1">
        <v>40797</v>
      </c>
      <c r="E5024" t="s">
        <v>77</v>
      </c>
      <c r="F5024">
        <v>10</v>
      </c>
      <c r="G5024">
        <v>567.93599999999901</v>
      </c>
      <c r="H5024">
        <v>0.02</v>
      </c>
      <c r="I5024" t="s">
        <v>33</v>
      </c>
      <c r="J5024" s="8">
        <v>-126.09299999999899</v>
      </c>
      <c r="K5024" s="8">
        <f>IF(Table3[[#This Row],[Return Status]] = "Returned", 0, Table3[[#This Row],[Profit]])</f>
        <v>-126.09299999999899</v>
      </c>
      <c r="L5024" s="8" t="str">
        <f>IFERROR(VLOOKUP(Table3[[#This Row],[Order ID]],returns[[Order ID]:[Status]],2,FALSE), "")</f>
        <v/>
      </c>
      <c r="M5024">
        <v>65.989999999999995</v>
      </c>
      <c r="N5024">
        <v>8.99</v>
      </c>
      <c r="O5024" t="s">
        <v>693</v>
      </c>
      <c r="P5024" t="s">
        <v>120</v>
      </c>
      <c r="Q5024">
        <v>33319</v>
      </c>
      <c r="R5024" t="s">
        <v>56</v>
      </c>
      <c r="S5024" t="s">
        <v>1978</v>
      </c>
      <c r="T5024" t="e">
        <f>VLOOKUP(Table3[[#This Row],[Region]],managers5[],2,FALSE)</f>
        <v>#N/A</v>
      </c>
      <c r="U5024" t="s">
        <v>1957</v>
      </c>
      <c r="V5024" t="s">
        <v>1959</v>
      </c>
      <c r="W5024" t="s">
        <v>14</v>
      </c>
      <c r="X5024" t="s">
        <v>39</v>
      </c>
      <c r="Y5024" t="s">
        <v>46</v>
      </c>
      <c r="Z5024" t="s">
        <v>86</v>
      </c>
      <c r="AA5024" t="s">
        <v>893</v>
      </c>
      <c r="AB5024" t="s">
        <v>19</v>
      </c>
      <c r="AC5024">
        <v>0.55000000000000004</v>
      </c>
      <c r="AD5024" s="1">
        <v>40799</v>
      </c>
    </row>
    <row r="5025" spans="1:30" x14ac:dyDescent="0.35">
      <c r="A5025">
        <v>6630</v>
      </c>
      <c r="B5025">
        <v>8210</v>
      </c>
      <c r="C5025">
        <v>58693</v>
      </c>
      <c r="D5025" s="1">
        <v>40107</v>
      </c>
      <c r="E5025" t="s">
        <v>32</v>
      </c>
      <c r="F5025">
        <v>50</v>
      </c>
      <c r="G5025">
        <v>876.64</v>
      </c>
      <c r="H5025">
        <v>0</v>
      </c>
      <c r="I5025" t="s">
        <v>9</v>
      </c>
      <c r="J5025" s="8">
        <v>-126.684</v>
      </c>
      <c r="K5025" s="8">
        <f>IF(Table3[[#This Row],[Return Status]] = "Returned", 0, Table3[[#This Row],[Profit]])</f>
        <v>-126.684</v>
      </c>
      <c r="L5025" s="8" t="str">
        <f>IFERROR(VLOOKUP(Table3[[#This Row],[Order ID]],returns[[Order ID]:[Status]],2,FALSE), "")</f>
        <v/>
      </c>
      <c r="M5025">
        <v>15.99</v>
      </c>
      <c r="N5025">
        <v>13.18</v>
      </c>
      <c r="O5025" t="s">
        <v>449</v>
      </c>
      <c r="P5025" t="s">
        <v>155</v>
      </c>
      <c r="Q5025">
        <v>22025</v>
      </c>
      <c r="R5025" t="s">
        <v>44</v>
      </c>
      <c r="S5025" t="s">
        <v>1978</v>
      </c>
      <c r="T5025" t="e">
        <f>VLOOKUP(Table3[[#This Row],[Region]],managers5[],2,FALSE)</f>
        <v>#N/A</v>
      </c>
      <c r="U5025" t="s">
        <v>1957</v>
      </c>
      <c r="V5025" t="s">
        <v>1959</v>
      </c>
      <c r="W5025" t="s">
        <v>14</v>
      </c>
      <c r="X5025" t="s">
        <v>71</v>
      </c>
      <c r="Y5025" t="s">
        <v>16</v>
      </c>
      <c r="Z5025" t="s">
        <v>17</v>
      </c>
      <c r="AA5025" t="s">
        <v>668</v>
      </c>
      <c r="AB5025" t="s">
        <v>19</v>
      </c>
      <c r="AC5025">
        <v>0.37</v>
      </c>
      <c r="AD5025" s="2">
        <v>40111</v>
      </c>
    </row>
    <row r="5026" spans="1:30" x14ac:dyDescent="0.35">
      <c r="A5026">
        <v>4447</v>
      </c>
      <c r="B5026">
        <v>7102</v>
      </c>
      <c r="C5026">
        <v>50663</v>
      </c>
      <c r="D5026" s="1">
        <v>40491</v>
      </c>
      <c r="E5026" t="s">
        <v>41</v>
      </c>
      <c r="F5026">
        <v>26</v>
      </c>
      <c r="G5026">
        <v>1614.84</v>
      </c>
      <c r="H5026">
        <v>0.02</v>
      </c>
      <c r="I5026" t="s">
        <v>33</v>
      </c>
      <c r="J5026" s="8">
        <v>-716.55</v>
      </c>
      <c r="K5026" s="8">
        <f>IF(Table3[[#This Row],[Return Status]] = "Returned", 0, Table3[[#This Row],[Profit]])</f>
        <v>0</v>
      </c>
      <c r="L5026" s="8" t="str">
        <f>IFERROR(VLOOKUP(Table3[[#This Row],[Order ID]],returns[[Order ID]:[Status]],2,FALSE), "")</f>
        <v>Returned</v>
      </c>
      <c r="M5026">
        <v>60.98</v>
      </c>
      <c r="N5026">
        <v>49</v>
      </c>
      <c r="O5026" t="s">
        <v>1305</v>
      </c>
      <c r="P5026" t="s">
        <v>79</v>
      </c>
      <c r="Q5026">
        <v>45014</v>
      </c>
      <c r="R5026" t="s">
        <v>37</v>
      </c>
      <c r="S5026" t="s">
        <v>1979</v>
      </c>
      <c r="T5026" t="e">
        <f>VLOOKUP(Table3[[#This Row],[Region]],managers5[],2,FALSE)</f>
        <v>#N/A</v>
      </c>
      <c r="U5026" t="s">
        <v>1956</v>
      </c>
      <c r="W5026" t="s">
        <v>14</v>
      </c>
      <c r="X5026" t="s">
        <v>39</v>
      </c>
      <c r="Y5026" t="s">
        <v>16</v>
      </c>
      <c r="Z5026" t="s">
        <v>83</v>
      </c>
      <c r="AA5026" t="s">
        <v>878</v>
      </c>
      <c r="AB5026" t="s">
        <v>85</v>
      </c>
      <c r="AC5026">
        <v>0.59</v>
      </c>
      <c r="AD5026" s="2">
        <v>40492</v>
      </c>
    </row>
    <row r="5027" spans="1:30" x14ac:dyDescent="0.35">
      <c r="A5027">
        <v>4784</v>
      </c>
      <c r="B5027">
        <v>7104</v>
      </c>
      <c r="C5027">
        <v>50692</v>
      </c>
      <c r="D5027" s="1">
        <v>40438</v>
      </c>
      <c r="E5027" t="s">
        <v>77</v>
      </c>
      <c r="F5027">
        <v>28</v>
      </c>
      <c r="G5027">
        <v>327.95</v>
      </c>
      <c r="H5027">
        <v>0</v>
      </c>
      <c r="I5027" t="s">
        <v>9</v>
      </c>
      <c r="J5027" s="8">
        <v>43.6815</v>
      </c>
      <c r="K5027" s="8">
        <f>IF(Table3[[#This Row],[Return Status]] = "Returned", 0, Table3[[#This Row],[Profit]])</f>
        <v>43.6815</v>
      </c>
      <c r="L5027" s="8" t="str">
        <f>IFERROR(VLOOKUP(Table3[[#This Row],[Order ID]],returns[[Order ID]:[Status]],2,FALSE), "")</f>
        <v/>
      </c>
      <c r="M5027">
        <v>10.98</v>
      </c>
      <c r="N5027">
        <v>5.14</v>
      </c>
      <c r="O5027" t="s">
        <v>78</v>
      </c>
      <c r="P5027" t="s">
        <v>79</v>
      </c>
      <c r="Q5027">
        <v>10583</v>
      </c>
      <c r="R5027" t="s">
        <v>37</v>
      </c>
      <c r="S5027" t="s">
        <v>1979</v>
      </c>
      <c r="T5027" t="e">
        <f>VLOOKUP(Table3[[#This Row],[Region]],managers5[],2,FALSE)</f>
        <v>#N/A</v>
      </c>
      <c r="U5027" t="s">
        <v>1956</v>
      </c>
      <c r="W5027" t="s">
        <v>14</v>
      </c>
      <c r="X5027" t="s">
        <v>71</v>
      </c>
      <c r="Y5027" t="s">
        <v>16</v>
      </c>
      <c r="Z5027" t="s">
        <v>17</v>
      </c>
      <c r="AA5027" t="s">
        <v>171</v>
      </c>
      <c r="AB5027" t="s">
        <v>19</v>
      </c>
      <c r="AC5027">
        <v>0.36</v>
      </c>
      <c r="AD5027" s="2">
        <v>40440</v>
      </c>
    </row>
    <row r="5028" spans="1:30" x14ac:dyDescent="0.35">
      <c r="A5028">
        <v>4785</v>
      </c>
      <c r="B5028">
        <v>7105</v>
      </c>
      <c r="C5028">
        <v>50692</v>
      </c>
      <c r="D5028" s="1">
        <v>40438</v>
      </c>
      <c r="E5028" t="s">
        <v>77</v>
      </c>
      <c r="F5028">
        <v>47</v>
      </c>
      <c r="G5028">
        <v>5606.91</v>
      </c>
      <c r="H5028">
        <v>0.06</v>
      </c>
      <c r="I5028" t="s">
        <v>49</v>
      </c>
      <c r="J5028" s="8">
        <v>-300.854983</v>
      </c>
      <c r="K5028" s="8">
        <f>IF(Table3[[#This Row],[Return Status]] = "Returned", 0, Table3[[#This Row],[Profit]])</f>
        <v>-300.854983</v>
      </c>
      <c r="L5028" s="8" t="str">
        <f>IFERROR(VLOOKUP(Table3[[#This Row],[Order ID]],returns[[Order ID]:[Status]],2,FALSE), "")</f>
        <v/>
      </c>
      <c r="M5028">
        <v>124.49</v>
      </c>
      <c r="N5028">
        <v>51.94</v>
      </c>
      <c r="O5028" t="s">
        <v>78</v>
      </c>
      <c r="P5028" t="s">
        <v>79</v>
      </c>
      <c r="Q5028">
        <v>10583</v>
      </c>
      <c r="R5028" t="s">
        <v>37</v>
      </c>
      <c r="S5028" t="s">
        <v>1979</v>
      </c>
      <c r="T5028" t="e">
        <f>VLOOKUP(Table3[[#This Row],[Region]],managers5[],2,FALSE)</f>
        <v>#N/A</v>
      </c>
      <c r="U5028" t="s">
        <v>1956</v>
      </c>
      <c r="W5028" t="s">
        <v>14</v>
      </c>
      <c r="X5028" t="s">
        <v>71</v>
      </c>
      <c r="Y5028" t="s">
        <v>50</v>
      </c>
      <c r="Z5028" t="s">
        <v>51</v>
      </c>
      <c r="AA5028" t="s">
        <v>547</v>
      </c>
      <c r="AB5028" t="s">
        <v>53</v>
      </c>
      <c r="AC5028">
        <v>0.63</v>
      </c>
      <c r="AD5028" s="2">
        <v>40440</v>
      </c>
    </row>
    <row r="5029" spans="1:30" x14ac:dyDescent="0.35">
      <c r="A5029">
        <v>7777</v>
      </c>
      <c r="B5029">
        <v>1184</v>
      </c>
      <c r="C5029">
        <v>8646</v>
      </c>
      <c r="D5029" s="1">
        <v>39912</v>
      </c>
      <c r="E5029" t="s">
        <v>77</v>
      </c>
      <c r="F5029">
        <v>26</v>
      </c>
      <c r="G5029">
        <v>994.27</v>
      </c>
      <c r="H5029">
        <v>0.09</v>
      </c>
      <c r="I5029" t="s">
        <v>33</v>
      </c>
      <c r="J5029" s="8">
        <v>-127.11</v>
      </c>
      <c r="K5029" s="8">
        <f>IF(Table3[[#This Row],[Return Status]] = "Returned", 0, Table3[[#This Row],[Profit]])</f>
        <v>-127.11</v>
      </c>
      <c r="L5029" s="8" t="str">
        <f>IFERROR(VLOOKUP(Table3[[#This Row],[Order ID]],returns[[Order ID]:[Status]],2,FALSE), "")</f>
        <v/>
      </c>
      <c r="M5029">
        <v>40.98</v>
      </c>
      <c r="N5029">
        <v>6.5</v>
      </c>
      <c r="O5029" t="s">
        <v>1923</v>
      </c>
      <c r="P5029" t="s">
        <v>120</v>
      </c>
      <c r="Q5029">
        <v>32701</v>
      </c>
      <c r="R5029" t="s">
        <v>56</v>
      </c>
      <c r="S5029" t="s">
        <v>1978</v>
      </c>
      <c r="T5029" t="e">
        <f>VLOOKUP(Table3[[#This Row],[Region]],managers5[],2,FALSE)</f>
        <v>#N/A</v>
      </c>
      <c r="U5029" t="s">
        <v>1957</v>
      </c>
      <c r="V5029" t="s">
        <v>1959</v>
      </c>
      <c r="W5029" t="s">
        <v>14</v>
      </c>
      <c r="X5029" t="s">
        <v>39</v>
      </c>
      <c r="Y5029" t="s">
        <v>46</v>
      </c>
      <c r="Z5029" t="s">
        <v>47</v>
      </c>
      <c r="AA5029" t="s">
        <v>1125</v>
      </c>
      <c r="AB5029" t="s">
        <v>19</v>
      </c>
      <c r="AC5029">
        <v>0.74</v>
      </c>
      <c r="AD5029" s="2">
        <v>39914</v>
      </c>
    </row>
    <row r="5030" spans="1:30" x14ac:dyDescent="0.35">
      <c r="A5030">
        <v>4367</v>
      </c>
      <c r="B5030">
        <v>7107</v>
      </c>
      <c r="C5030">
        <v>50725</v>
      </c>
      <c r="D5030" s="1">
        <v>40505</v>
      </c>
      <c r="E5030" t="s">
        <v>20</v>
      </c>
      <c r="F5030">
        <v>1</v>
      </c>
      <c r="G5030">
        <v>129.88</v>
      </c>
      <c r="H5030">
        <v>0.1</v>
      </c>
      <c r="I5030" t="s">
        <v>49</v>
      </c>
      <c r="J5030" s="8">
        <v>-89.9</v>
      </c>
      <c r="K5030" s="8">
        <f>IF(Table3[[#This Row],[Return Status]] = "Returned", 0, Table3[[#This Row],[Profit]])</f>
        <v>-89.9</v>
      </c>
      <c r="L5030" s="8" t="str">
        <f>IFERROR(VLOOKUP(Table3[[#This Row],[Order ID]],returns[[Order ID]:[Status]],2,FALSE), "")</f>
        <v/>
      </c>
      <c r="M5030">
        <v>110.98</v>
      </c>
      <c r="N5030">
        <v>30</v>
      </c>
      <c r="O5030" t="s">
        <v>349</v>
      </c>
      <c r="P5030" t="s">
        <v>79</v>
      </c>
      <c r="Q5030">
        <v>12208</v>
      </c>
      <c r="R5030" t="s">
        <v>37</v>
      </c>
      <c r="S5030" t="s">
        <v>1979</v>
      </c>
      <c r="T5030" t="e">
        <f>VLOOKUP(Table3[[#This Row],[Region]],managers5[],2,FALSE)</f>
        <v>#N/A</v>
      </c>
      <c r="U5030" t="s">
        <v>1956</v>
      </c>
      <c r="W5030" t="s">
        <v>14</v>
      </c>
      <c r="X5030" t="s">
        <v>39</v>
      </c>
      <c r="Y5030" t="s">
        <v>50</v>
      </c>
      <c r="Z5030" t="s">
        <v>72</v>
      </c>
      <c r="AA5030" t="s">
        <v>677</v>
      </c>
      <c r="AB5030" t="s">
        <v>74</v>
      </c>
      <c r="AC5030">
        <v>0.71</v>
      </c>
      <c r="AD5030" s="2">
        <v>40506</v>
      </c>
    </row>
    <row r="5031" spans="1:30" x14ac:dyDescent="0.35">
      <c r="A5031">
        <v>2440</v>
      </c>
      <c r="B5031">
        <v>7109</v>
      </c>
      <c r="C5031">
        <v>50726</v>
      </c>
      <c r="D5031" s="1">
        <v>40847</v>
      </c>
      <c r="E5031" t="s">
        <v>32</v>
      </c>
      <c r="F5031">
        <v>45</v>
      </c>
      <c r="G5031">
        <v>9248.74</v>
      </c>
      <c r="H5031">
        <v>0</v>
      </c>
      <c r="I5031" t="s">
        <v>49</v>
      </c>
      <c r="J5031" s="8">
        <v>2532</v>
      </c>
      <c r="K5031" s="8">
        <f>IF(Table3[[#This Row],[Return Status]] = "Returned", 0, Table3[[#This Row],[Profit]])</f>
        <v>2532</v>
      </c>
      <c r="L5031" s="8" t="str">
        <f>IFERROR(VLOOKUP(Table3[[#This Row],[Order ID]],returns[[Order ID]:[Status]],2,FALSE), "")</f>
        <v/>
      </c>
      <c r="M5031">
        <v>200.98</v>
      </c>
      <c r="N5031">
        <v>23.76</v>
      </c>
      <c r="O5031" t="s">
        <v>1268</v>
      </c>
      <c r="P5031" t="s">
        <v>189</v>
      </c>
      <c r="Q5031">
        <v>98208</v>
      </c>
      <c r="R5031" t="s">
        <v>190</v>
      </c>
      <c r="S5031" t="s">
        <v>1976</v>
      </c>
      <c r="T5031" t="e">
        <f>VLOOKUP(Table3[[#This Row],[Region]],managers5[],2,FALSE)</f>
        <v>#N/A</v>
      </c>
      <c r="U5031" t="s">
        <v>1955</v>
      </c>
      <c r="V5031" t="s">
        <v>1959</v>
      </c>
      <c r="W5031" t="s">
        <v>14</v>
      </c>
      <c r="X5031" t="s">
        <v>71</v>
      </c>
      <c r="Y5031" t="s">
        <v>50</v>
      </c>
      <c r="Z5031" t="s">
        <v>72</v>
      </c>
      <c r="AA5031" t="s">
        <v>767</v>
      </c>
      <c r="AB5031" t="s">
        <v>74</v>
      </c>
      <c r="AC5031">
        <v>0.57999999999999996</v>
      </c>
      <c r="AD5031" s="1">
        <v>40851</v>
      </c>
    </row>
    <row r="5032" spans="1:30" x14ac:dyDescent="0.35">
      <c r="A5032">
        <v>2472</v>
      </c>
      <c r="B5032">
        <v>7110</v>
      </c>
      <c r="C5032">
        <v>50726</v>
      </c>
      <c r="D5032" s="1">
        <v>40847</v>
      </c>
      <c r="E5032" t="s">
        <v>32</v>
      </c>
      <c r="F5032">
        <v>21</v>
      </c>
      <c r="G5032">
        <v>98.88</v>
      </c>
      <c r="H5032">
        <v>7.0000000000000007E-2</v>
      </c>
      <c r="I5032" t="s">
        <v>33</v>
      </c>
      <c r="J5032" s="8">
        <v>36.01</v>
      </c>
      <c r="K5032" s="8">
        <f>IF(Table3[[#This Row],[Return Status]] = "Returned", 0, Table3[[#This Row],[Profit]])</f>
        <v>36.01</v>
      </c>
      <c r="L5032" s="8" t="str">
        <f>IFERROR(VLOOKUP(Table3[[#This Row],[Order ID]],returns[[Order ID]:[Status]],2,FALSE), "")</f>
        <v/>
      </c>
      <c r="M5032">
        <v>4.13</v>
      </c>
      <c r="N5032">
        <v>0.99</v>
      </c>
      <c r="O5032" t="s">
        <v>1268</v>
      </c>
      <c r="P5032" t="s">
        <v>189</v>
      </c>
      <c r="Q5032">
        <v>98208</v>
      </c>
      <c r="R5032" t="s">
        <v>190</v>
      </c>
      <c r="S5032" t="s">
        <v>1976</v>
      </c>
      <c r="T5032" t="e">
        <f>VLOOKUP(Table3[[#This Row],[Region]],managers5[],2,FALSE)</f>
        <v>#N/A</v>
      </c>
      <c r="U5032" t="s">
        <v>1955</v>
      </c>
      <c r="V5032" t="s">
        <v>1959</v>
      </c>
      <c r="W5032" t="s">
        <v>14</v>
      </c>
      <c r="X5032" t="s">
        <v>71</v>
      </c>
      <c r="Y5032" t="s">
        <v>16</v>
      </c>
      <c r="Z5032" t="s">
        <v>99</v>
      </c>
      <c r="AA5032" t="s">
        <v>909</v>
      </c>
      <c r="AB5032" t="s">
        <v>19</v>
      </c>
      <c r="AC5032">
        <v>0.39</v>
      </c>
      <c r="AD5032" s="1">
        <v>40847</v>
      </c>
    </row>
    <row r="5033" spans="1:30" x14ac:dyDescent="0.35">
      <c r="A5033">
        <v>4902</v>
      </c>
      <c r="B5033">
        <v>8192</v>
      </c>
      <c r="C5033">
        <v>58595</v>
      </c>
      <c r="D5033" s="1">
        <v>40419</v>
      </c>
      <c r="E5033" t="s">
        <v>77</v>
      </c>
      <c r="F5033">
        <v>41</v>
      </c>
      <c r="G5033">
        <v>812.21</v>
      </c>
      <c r="H5033">
        <v>0.06</v>
      </c>
      <c r="I5033" t="s">
        <v>33</v>
      </c>
      <c r="J5033" s="8">
        <v>-128.02000000000001</v>
      </c>
      <c r="K5033" s="8">
        <f>IF(Table3[[#This Row],[Return Status]] = "Returned", 0, Table3[[#This Row],[Profit]])</f>
        <v>-128.02000000000001</v>
      </c>
      <c r="L5033" s="8" t="str">
        <f>IFERROR(VLOOKUP(Table3[[#This Row],[Order ID]],returns[[Order ID]:[Status]],2,FALSE), "")</f>
        <v/>
      </c>
      <c r="M5033">
        <v>20.28</v>
      </c>
      <c r="N5033">
        <v>14.39</v>
      </c>
      <c r="O5033" t="s">
        <v>459</v>
      </c>
      <c r="P5033" t="s">
        <v>155</v>
      </c>
      <c r="Q5033">
        <v>27360</v>
      </c>
      <c r="R5033" t="s">
        <v>44</v>
      </c>
      <c r="S5033" t="s">
        <v>1978</v>
      </c>
      <c r="T5033" t="e">
        <f>VLOOKUP(Table3[[#This Row],[Region]],managers5[],2,FALSE)</f>
        <v>#N/A</v>
      </c>
      <c r="U5033" t="s">
        <v>1957</v>
      </c>
      <c r="V5033" t="s">
        <v>1959</v>
      </c>
      <c r="W5033" t="s">
        <v>14</v>
      </c>
      <c r="X5033" t="s">
        <v>24</v>
      </c>
      <c r="Y5033" t="s">
        <v>50</v>
      </c>
      <c r="Z5033" t="s">
        <v>61</v>
      </c>
      <c r="AA5033" t="s">
        <v>1259</v>
      </c>
      <c r="AB5033" t="s">
        <v>19</v>
      </c>
      <c r="AC5033">
        <v>0.47</v>
      </c>
      <c r="AD5033" s="2">
        <v>40420</v>
      </c>
    </row>
    <row r="5034" spans="1:30" x14ac:dyDescent="0.35">
      <c r="A5034">
        <v>3031</v>
      </c>
      <c r="B5034">
        <v>6</v>
      </c>
      <c r="C5034">
        <v>32</v>
      </c>
      <c r="D5034" s="1">
        <v>40739</v>
      </c>
      <c r="E5034" t="s">
        <v>77</v>
      </c>
      <c r="F5034">
        <v>15</v>
      </c>
      <c r="G5034">
        <v>140.56</v>
      </c>
      <c r="H5034">
        <v>0.04</v>
      </c>
      <c r="I5034" t="s">
        <v>9</v>
      </c>
      <c r="J5034" s="8">
        <v>-128.38</v>
      </c>
      <c r="K5034" s="8">
        <f>IF(Table3[[#This Row],[Return Status]] = "Returned", 0, Table3[[#This Row],[Profit]])</f>
        <v>-128.38</v>
      </c>
      <c r="L5034" s="8" t="str">
        <f>IFERROR(VLOOKUP(Table3[[#This Row],[Order ID]],returns[[Order ID]:[Status]],2,FALSE), "")</f>
        <v/>
      </c>
      <c r="M5034">
        <v>8.4600000000000009</v>
      </c>
      <c r="N5034">
        <v>8.99</v>
      </c>
      <c r="O5034" t="s">
        <v>1346</v>
      </c>
      <c r="P5034" t="s">
        <v>43</v>
      </c>
      <c r="Q5034">
        <v>27260</v>
      </c>
      <c r="R5034" t="s">
        <v>44</v>
      </c>
      <c r="S5034" t="s">
        <v>1978</v>
      </c>
      <c r="T5034" t="e">
        <f>VLOOKUP(Table3[[#This Row],[Region]],managers5[],2,FALSE)</f>
        <v>#N/A</v>
      </c>
      <c r="U5034" t="s">
        <v>1957</v>
      </c>
      <c r="V5034" t="s">
        <v>1959</v>
      </c>
      <c r="W5034" t="s">
        <v>14</v>
      </c>
      <c r="X5034" t="s">
        <v>71</v>
      </c>
      <c r="Y5034" t="s">
        <v>46</v>
      </c>
      <c r="Z5034" t="s">
        <v>47</v>
      </c>
      <c r="AA5034" t="s">
        <v>1733</v>
      </c>
      <c r="AB5034" t="s">
        <v>109</v>
      </c>
      <c r="AC5034">
        <v>0.79</v>
      </c>
      <c r="AD5034" s="1">
        <v>40740</v>
      </c>
    </row>
    <row r="5035" spans="1:30" x14ac:dyDescent="0.35">
      <c r="A5035">
        <v>5784</v>
      </c>
      <c r="B5035">
        <v>7115</v>
      </c>
      <c r="C5035">
        <v>50759</v>
      </c>
      <c r="D5035" s="1">
        <v>40256</v>
      </c>
      <c r="E5035" t="s">
        <v>32</v>
      </c>
      <c r="F5035">
        <v>46</v>
      </c>
      <c r="G5035">
        <v>2422.721</v>
      </c>
      <c r="H5035">
        <v>0.1</v>
      </c>
      <c r="I5035" t="s">
        <v>9</v>
      </c>
      <c r="J5035" s="8">
        <v>366.18299999999999</v>
      </c>
      <c r="K5035" s="8">
        <f>IF(Table3[[#This Row],[Return Status]] = "Returned", 0, Table3[[#This Row],[Profit]])</f>
        <v>366.18299999999999</v>
      </c>
      <c r="L5035" s="8" t="str">
        <f>IFERROR(VLOOKUP(Table3[[#This Row],[Order ID]],returns[[Order ID]:[Status]],2,FALSE), "")</f>
        <v/>
      </c>
      <c r="M5035">
        <v>65.989999999999995</v>
      </c>
      <c r="N5035">
        <v>8.99</v>
      </c>
      <c r="O5035" t="s">
        <v>1545</v>
      </c>
      <c r="P5035" t="s">
        <v>131</v>
      </c>
      <c r="Q5035">
        <v>3839</v>
      </c>
      <c r="R5035" t="s">
        <v>132</v>
      </c>
      <c r="S5035" t="s">
        <v>1979</v>
      </c>
      <c r="T5035" t="e">
        <f>VLOOKUP(Table3[[#This Row],[Region]],managers5[],2,FALSE)</f>
        <v>#N/A</v>
      </c>
      <c r="U5035" t="s">
        <v>1956</v>
      </c>
      <c r="W5035" t="s">
        <v>14</v>
      </c>
      <c r="X5035" t="s">
        <v>71</v>
      </c>
      <c r="Y5035" t="s">
        <v>46</v>
      </c>
      <c r="Z5035" t="s">
        <v>86</v>
      </c>
      <c r="AA5035" t="s">
        <v>1257</v>
      </c>
      <c r="AB5035" t="s">
        <v>19</v>
      </c>
      <c r="AC5035">
        <v>0.56000000000000005</v>
      </c>
      <c r="AD5035" s="2">
        <v>40261</v>
      </c>
    </row>
    <row r="5036" spans="1:30" x14ac:dyDescent="0.35">
      <c r="A5036">
        <v>6664</v>
      </c>
      <c r="B5036">
        <v>7117</v>
      </c>
      <c r="C5036">
        <v>50786</v>
      </c>
      <c r="D5036" s="1">
        <v>40098</v>
      </c>
      <c r="E5036" t="s">
        <v>32</v>
      </c>
      <c r="F5036">
        <v>4</v>
      </c>
      <c r="G5036">
        <v>487.72</v>
      </c>
      <c r="H5036">
        <v>0.06</v>
      </c>
      <c r="I5036" t="s">
        <v>49</v>
      </c>
      <c r="J5036" s="8">
        <v>-192.2961</v>
      </c>
      <c r="K5036" s="8">
        <f>IF(Table3[[#This Row],[Return Status]] = "Returned", 0, Table3[[#This Row],[Profit]])</f>
        <v>-192.2961</v>
      </c>
      <c r="L5036" s="8" t="str">
        <f>IFERROR(VLOOKUP(Table3[[#This Row],[Order ID]],returns[[Order ID]:[Status]],2,FALSE), "")</f>
        <v/>
      </c>
      <c r="M5036">
        <v>119.99</v>
      </c>
      <c r="N5036">
        <v>14</v>
      </c>
      <c r="O5036" t="s">
        <v>863</v>
      </c>
      <c r="P5036" t="s">
        <v>114</v>
      </c>
      <c r="Q5036">
        <v>86314</v>
      </c>
      <c r="R5036" t="s">
        <v>115</v>
      </c>
      <c r="S5036" t="s">
        <v>1976</v>
      </c>
      <c r="T5036" t="e">
        <f>VLOOKUP(Table3[[#This Row],[Region]],managers5[],2,FALSE)</f>
        <v>#N/A</v>
      </c>
      <c r="U5036" t="s">
        <v>1955</v>
      </c>
      <c r="V5036" t="s">
        <v>1959</v>
      </c>
      <c r="W5036" t="s">
        <v>14</v>
      </c>
      <c r="X5036" t="s">
        <v>39</v>
      </c>
      <c r="Y5036" t="s">
        <v>46</v>
      </c>
      <c r="Z5036" t="s">
        <v>124</v>
      </c>
      <c r="AA5036" t="s">
        <v>1925</v>
      </c>
      <c r="AB5036" t="s">
        <v>74</v>
      </c>
      <c r="AC5036">
        <v>0.36</v>
      </c>
      <c r="AD5036" s="2">
        <v>40105</v>
      </c>
    </row>
    <row r="5037" spans="1:30" x14ac:dyDescent="0.35">
      <c r="A5037">
        <v>6932</v>
      </c>
      <c r="B5037">
        <v>6634</v>
      </c>
      <c r="C5037">
        <v>47173</v>
      </c>
      <c r="D5037" s="1">
        <v>40057</v>
      </c>
      <c r="E5037" t="s">
        <v>8</v>
      </c>
      <c r="F5037">
        <v>41</v>
      </c>
      <c r="G5037">
        <v>277.0745</v>
      </c>
      <c r="H5037">
        <v>0.03</v>
      </c>
      <c r="I5037" t="s">
        <v>9</v>
      </c>
      <c r="J5037" s="8">
        <v>-128.43600000000001</v>
      </c>
      <c r="K5037" s="8">
        <f>IF(Table3[[#This Row],[Return Status]] = "Returned", 0, Table3[[#This Row],[Profit]])</f>
        <v>-128.43600000000001</v>
      </c>
      <c r="L5037" s="8" t="str">
        <f>IFERROR(VLOOKUP(Table3[[#This Row],[Order ID]],returns[[Order ID]:[Status]],2,FALSE), "")</f>
        <v/>
      </c>
      <c r="M5037">
        <v>7.99</v>
      </c>
      <c r="N5037">
        <v>5.03</v>
      </c>
      <c r="O5037" t="s">
        <v>1562</v>
      </c>
      <c r="P5037" t="s">
        <v>60</v>
      </c>
      <c r="Q5037">
        <v>22102</v>
      </c>
      <c r="R5037" t="s">
        <v>44</v>
      </c>
      <c r="S5037" t="s">
        <v>1978</v>
      </c>
      <c r="T5037" t="e">
        <f>VLOOKUP(Table3[[#This Row],[Region]],managers5[],2,FALSE)</f>
        <v>#N/A</v>
      </c>
      <c r="U5037" t="s">
        <v>1957</v>
      </c>
      <c r="V5037" t="s">
        <v>1959</v>
      </c>
      <c r="W5037" t="s">
        <v>14</v>
      </c>
      <c r="X5037" t="s">
        <v>71</v>
      </c>
      <c r="Y5037" t="s">
        <v>46</v>
      </c>
      <c r="Z5037" t="s">
        <v>86</v>
      </c>
      <c r="AA5037" t="s">
        <v>890</v>
      </c>
      <c r="AB5037" t="s">
        <v>69</v>
      </c>
      <c r="AC5037">
        <v>0.6</v>
      </c>
      <c r="AD5037" s="2">
        <v>40059</v>
      </c>
    </row>
    <row r="5038" spans="1:30" x14ac:dyDescent="0.35">
      <c r="A5038">
        <v>3020</v>
      </c>
      <c r="B5038">
        <v>7119</v>
      </c>
      <c r="C5038">
        <v>50790</v>
      </c>
      <c r="D5038" s="1">
        <v>40740</v>
      </c>
      <c r="E5038" t="s">
        <v>41</v>
      </c>
      <c r="F5038">
        <v>47</v>
      </c>
      <c r="G5038">
        <v>255.65</v>
      </c>
      <c r="H5038">
        <v>0</v>
      </c>
      <c r="I5038" t="s">
        <v>9</v>
      </c>
      <c r="J5038" s="8">
        <v>-148.80000000000001</v>
      </c>
      <c r="K5038" s="8">
        <f>IF(Table3[[#This Row],[Return Status]] = "Returned", 0, Table3[[#This Row],[Profit]])</f>
        <v>-148.80000000000001</v>
      </c>
      <c r="L5038" s="8" t="str">
        <f>IFERROR(VLOOKUP(Table3[[#This Row],[Order ID]],returns[[Order ID]:[Status]],2,FALSE), "")</f>
        <v/>
      </c>
      <c r="M5038">
        <v>4.97</v>
      </c>
      <c r="N5038">
        <v>5.71</v>
      </c>
      <c r="O5038" t="s">
        <v>819</v>
      </c>
      <c r="P5038" t="s">
        <v>189</v>
      </c>
      <c r="Q5038">
        <v>98408</v>
      </c>
      <c r="R5038" t="s">
        <v>190</v>
      </c>
      <c r="S5038" t="s">
        <v>1976</v>
      </c>
      <c r="T5038" t="e">
        <f>VLOOKUP(Table3[[#This Row],[Region]],managers5[],2,FALSE)</f>
        <v>#N/A</v>
      </c>
      <c r="U5038" t="s">
        <v>1955</v>
      </c>
      <c r="V5038" t="s">
        <v>1959</v>
      </c>
      <c r="W5038" t="s">
        <v>14</v>
      </c>
      <c r="X5038" t="s">
        <v>24</v>
      </c>
      <c r="Y5038" t="s">
        <v>50</v>
      </c>
      <c r="Z5038" t="s">
        <v>61</v>
      </c>
      <c r="AA5038" t="s">
        <v>1686</v>
      </c>
      <c r="AB5038" t="s">
        <v>69</v>
      </c>
      <c r="AC5038">
        <v>0.54</v>
      </c>
      <c r="AD5038" s="1">
        <v>40742</v>
      </c>
    </row>
    <row r="5039" spans="1:30" x14ac:dyDescent="0.35">
      <c r="A5039">
        <v>1211</v>
      </c>
      <c r="B5039">
        <v>538</v>
      </c>
      <c r="C5039">
        <v>3650</v>
      </c>
      <c r="D5039" s="1">
        <v>41056</v>
      </c>
      <c r="E5039" t="s">
        <v>8</v>
      </c>
      <c r="F5039">
        <v>36</v>
      </c>
      <c r="G5039">
        <v>139.94999999999999</v>
      </c>
      <c r="H5039">
        <v>0.04</v>
      </c>
      <c r="I5039" t="s">
        <v>33</v>
      </c>
      <c r="J5039" s="8">
        <v>-128.59299999999999</v>
      </c>
      <c r="K5039" s="8">
        <f>IF(Table3[[#This Row],[Return Status]] = "Returned", 0, Table3[[#This Row],[Profit]])</f>
        <v>-128.59299999999999</v>
      </c>
      <c r="L5039" s="8" t="str">
        <f>IFERROR(VLOOKUP(Table3[[#This Row],[Order ID]],returns[[Order ID]:[Status]],2,FALSE), "")</f>
        <v/>
      </c>
      <c r="M5039">
        <v>3.58</v>
      </c>
      <c r="N5039">
        <v>5.47</v>
      </c>
      <c r="O5039" t="s">
        <v>1205</v>
      </c>
      <c r="P5039" t="s">
        <v>43</v>
      </c>
      <c r="Q5039">
        <v>27502</v>
      </c>
      <c r="R5039" t="s">
        <v>44</v>
      </c>
      <c r="S5039" t="s">
        <v>1978</v>
      </c>
      <c r="T5039" t="e">
        <f>VLOOKUP(Table3[[#This Row],[Region]],managers5[],2,FALSE)</f>
        <v>#N/A</v>
      </c>
      <c r="U5039" t="s">
        <v>1957</v>
      </c>
      <c r="V5039" t="s">
        <v>1959</v>
      </c>
      <c r="W5039" t="s">
        <v>14</v>
      </c>
      <c r="X5039" t="s">
        <v>24</v>
      </c>
      <c r="Y5039" t="s">
        <v>16</v>
      </c>
      <c r="Z5039" t="s">
        <v>17</v>
      </c>
      <c r="AA5039" t="s">
        <v>273</v>
      </c>
      <c r="AB5039" t="s">
        <v>19</v>
      </c>
      <c r="AC5039">
        <v>0.37</v>
      </c>
      <c r="AD5039" s="1">
        <v>41058</v>
      </c>
    </row>
    <row r="5040" spans="1:30" x14ac:dyDescent="0.35">
      <c r="A5040">
        <v>1905</v>
      </c>
      <c r="B5040">
        <v>7124</v>
      </c>
      <c r="C5040">
        <v>50822</v>
      </c>
      <c r="D5040" s="1">
        <v>40946</v>
      </c>
      <c r="E5040" t="s">
        <v>20</v>
      </c>
      <c r="F5040">
        <v>6</v>
      </c>
      <c r="G5040">
        <v>1635.29</v>
      </c>
      <c r="H5040">
        <v>0.1</v>
      </c>
      <c r="I5040" t="s">
        <v>9</v>
      </c>
      <c r="J5040" s="8">
        <v>7.9200000000000701</v>
      </c>
      <c r="K5040" s="8">
        <f>IF(Table3[[#This Row],[Return Status]] = "Returned", 0, Table3[[#This Row],[Profit]])</f>
        <v>7.9200000000000701</v>
      </c>
      <c r="L5040" s="8" t="str">
        <f>IFERROR(VLOOKUP(Table3[[#This Row],[Order ID]],returns[[Order ID]:[Status]],2,FALSE), "")</f>
        <v/>
      </c>
      <c r="M5040">
        <v>276.2</v>
      </c>
      <c r="N5040">
        <v>24.49</v>
      </c>
      <c r="O5040" t="s">
        <v>178</v>
      </c>
      <c r="P5040" t="s">
        <v>22</v>
      </c>
      <c r="Q5040">
        <v>81001</v>
      </c>
      <c r="R5040" t="s">
        <v>23</v>
      </c>
      <c r="S5040" t="s">
        <v>1976</v>
      </c>
      <c r="T5040" t="e">
        <f>VLOOKUP(Table3[[#This Row],[Region]],managers5[],2,FALSE)</f>
        <v>#N/A</v>
      </c>
      <c r="U5040" t="s">
        <v>1955</v>
      </c>
      <c r="V5040" t="s">
        <v>1959</v>
      </c>
      <c r="W5040" t="s">
        <v>14</v>
      </c>
      <c r="X5040" t="s">
        <v>15</v>
      </c>
      <c r="Y5040" t="s">
        <v>50</v>
      </c>
      <c r="Z5040" t="s">
        <v>72</v>
      </c>
      <c r="AA5040" t="s">
        <v>1439</v>
      </c>
      <c r="AB5040" t="s">
        <v>85</v>
      </c>
      <c r="AD5040" s="1">
        <v>40947</v>
      </c>
    </row>
    <row r="5041" spans="1:30" x14ac:dyDescent="0.35">
      <c r="A5041">
        <v>1906</v>
      </c>
      <c r="B5041">
        <v>7125</v>
      </c>
      <c r="C5041">
        <v>50822</v>
      </c>
      <c r="D5041" s="1">
        <v>40946</v>
      </c>
      <c r="E5041" t="s">
        <v>20</v>
      </c>
      <c r="F5041">
        <v>37</v>
      </c>
      <c r="G5041">
        <v>316.35000000000002</v>
      </c>
      <c r="H5041">
        <v>0.01</v>
      </c>
      <c r="I5041" t="s">
        <v>33</v>
      </c>
      <c r="J5041" s="8">
        <v>-52.18</v>
      </c>
      <c r="K5041" s="8">
        <f>IF(Table3[[#This Row],[Return Status]] = "Returned", 0, Table3[[#This Row],[Profit]])</f>
        <v>-52.18</v>
      </c>
      <c r="L5041" s="8" t="str">
        <f>IFERROR(VLOOKUP(Table3[[#This Row],[Order ID]],returns[[Order ID]:[Status]],2,FALSE), "")</f>
        <v/>
      </c>
      <c r="M5041">
        <v>8.1199999999999992</v>
      </c>
      <c r="N5041">
        <v>2.83</v>
      </c>
      <c r="O5041" t="s">
        <v>178</v>
      </c>
      <c r="P5041" t="s">
        <v>22</v>
      </c>
      <c r="Q5041">
        <v>81001</v>
      </c>
      <c r="R5041" t="s">
        <v>23</v>
      </c>
      <c r="S5041" t="s">
        <v>1976</v>
      </c>
      <c r="T5041" t="e">
        <f>VLOOKUP(Table3[[#This Row],[Region]],managers5[],2,FALSE)</f>
        <v>#N/A</v>
      </c>
      <c r="U5041" t="s">
        <v>1955</v>
      </c>
      <c r="V5041" t="s">
        <v>1959</v>
      </c>
      <c r="W5041" t="s">
        <v>14</v>
      </c>
      <c r="X5041" t="s">
        <v>15</v>
      </c>
      <c r="Y5041" t="s">
        <v>46</v>
      </c>
      <c r="Z5041" t="s">
        <v>47</v>
      </c>
      <c r="AA5041" t="s">
        <v>1500</v>
      </c>
      <c r="AB5041" t="s">
        <v>109</v>
      </c>
      <c r="AC5041">
        <v>0.77</v>
      </c>
      <c r="AD5041" s="1">
        <v>40947</v>
      </c>
    </row>
    <row r="5042" spans="1:30" x14ac:dyDescent="0.35">
      <c r="A5042">
        <v>438</v>
      </c>
      <c r="B5042">
        <v>7127</v>
      </c>
      <c r="C5042">
        <v>50849</v>
      </c>
      <c r="D5042" s="1">
        <v>41186</v>
      </c>
      <c r="E5042" t="s">
        <v>32</v>
      </c>
      <c r="F5042">
        <v>47</v>
      </c>
      <c r="G5042">
        <v>307.37</v>
      </c>
      <c r="H5042">
        <v>0.04</v>
      </c>
      <c r="I5042" t="s">
        <v>33</v>
      </c>
      <c r="J5042" s="8">
        <v>-249.27</v>
      </c>
      <c r="K5042" s="8">
        <f>IF(Table3[[#This Row],[Return Status]] = "Returned", 0, Table3[[#This Row],[Profit]])</f>
        <v>-249.27</v>
      </c>
      <c r="L5042" s="8" t="str">
        <f>IFERROR(VLOOKUP(Table3[[#This Row],[Order ID]],returns[[Order ID]:[Status]],2,FALSE), "")</f>
        <v/>
      </c>
      <c r="M5042">
        <v>6.48</v>
      </c>
      <c r="N5042">
        <v>9.17</v>
      </c>
      <c r="O5042" t="s">
        <v>643</v>
      </c>
      <c r="P5042" t="s">
        <v>142</v>
      </c>
      <c r="Q5042">
        <v>84118</v>
      </c>
      <c r="R5042" t="s">
        <v>143</v>
      </c>
      <c r="S5042" t="s">
        <v>1976</v>
      </c>
      <c r="T5042" t="e">
        <f>VLOOKUP(Table3[[#This Row],[Region]],managers5[],2,FALSE)</f>
        <v>#N/A</v>
      </c>
      <c r="U5042" t="s">
        <v>1955</v>
      </c>
      <c r="V5042" t="s">
        <v>1959</v>
      </c>
      <c r="W5042" t="s">
        <v>14</v>
      </c>
      <c r="X5042" t="s">
        <v>24</v>
      </c>
      <c r="Y5042" t="s">
        <v>16</v>
      </c>
      <c r="Z5042" t="s">
        <v>30</v>
      </c>
      <c r="AA5042" t="s">
        <v>644</v>
      </c>
      <c r="AB5042" t="s">
        <v>19</v>
      </c>
      <c r="AC5042">
        <v>0.37</v>
      </c>
      <c r="AD5042" s="1">
        <v>41191</v>
      </c>
    </row>
    <row r="5043" spans="1:30" x14ac:dyDescent="0.35">
      <c r="A5043">
        <v>570</v>
      </c>
      <c r="B5043">
        <v>432</v>
      </c>
      <c r="C5043">
        <v>2885</v>
      </c>
      <c r="D5043" s="1">
        <v>41170</v>
      </c>
      <c r="E5043" t="s">
        <v>8</v>
      </c>
      <c r="F5043">
        <v>29</v>
      </c>
      <c r="G5043">
        <v>197.41</v>
      </c>
      <c r="H5043">
        <v>0.06</v>
      </c>
      <c r="I5043" t="s">
        <v>9</v>
      </c>
      <c r="J5043" s="8">
        <v>-128.68</v>
      </c>
      <c r="K5043" s="8">
        <f>IF(Table3[[#This Row],[Return Status]] = "Returned", 0, Table3[[#This Row],[Profit]])</f>
        <v>-128.68</v>
      </c>
      <c r="L5043" s="8" t="str">
        <f>IFERROR(VLOOKUP(Table3[[#This Row],[Order ID]],returns[[Order ID]:[Status]],2,FALSE), "")</f>
        <v/>
      </c>
      <c r="M5043">
        <v>6.48</v>
      </c>
      <c r="N5043">
        <v>8.4</v>
      </c>
      <c r="O5043" t="s">
        <v>184</v>
      </c>
      <c r="P5043" t="s">
        <v>43</v>
      </c>
      <c r="Q5043">
        <v>23223</v>
      </c>
      <c r="R5043" t="s">
        <v>44</v>
      </c>
      <c r="S5043" t="s">
        <v>1978</v>
      </c>
      <c r="T5043" t="e">
        <f>VLOOKUP(Table3[[#This Row],[Region]],managers5[],2,FALSE)</f>
        <v>#N/A</v>
      </c>
      <c r="U5043" t="s">
        <v>1957</v>
      </c>
      <c r="V5043" t="s">
        <v>1959</v>
      </c>
      <c r="W5043" t="s">
        <v>14</v>
      </c>
      <c r="X5043" t="s">
        <v>24</v>
      </c>
      <c r="Y5043" t="s">
        <v>16</v>
      </c>
      <c r="Z5043" t="s">
        <v>30</v>
      </c>
      <c r="AA5043" t="s">
        <v>772</v>
      </c>
      <c r="AB5043" t="s">
        <v>19</v>
      </c>
      <c r="AC5043">
        <v>0.37</v>
      </c>
      <c r="AD5043" s="1">
        <v>41170</v>
      </c>
    </row>
    <row r="5044" spans="1:30" x14ac:dyDescent="0.35">
      <c r="A5044">
        <v>4895</v>
      </c>
      <c r="B5044">
        <v>7134</v>
      </c>
      <c r="C5044">
        <v>50882</v>
      </c>
      <c r="D5044" s="1">
        <v>40421</v>
      </c>
      <c r="E5044" t="s">
        <v>77</v>
      </c>
      <c r="F5044">
        <v>37</v>
      </c>
      <c r="G5044">
        <v>366.84</v>
      </c>
      <c r="H5044">
        <v>0.08</v>
      </c>
      <c r="I5044" t="s">
        <v>9</v>
      </c>
      <c r="J5044" s="8">
        <v>-50.1</v>
      </c>
      <c r="K5044" s="8">
        <f>IF(Table3[[#This Row],[Return Status]] = "Returned", 0, Table3[[#This Row],[Profit]])</f>
        <v>-50.1</v>
      </c>
      <c r="L5044" s="8" t="str">
        <f>IFERROR(VLOOKUP(Table3[[#This Row],[Order ID]],returns[[Order ID]:[Status]],2,FALSE), "")</f>
        <v/>
      </c>
      <c r="M5044">
        <v>10.23</v>
      </c>
      <c r="N5044">
        <v>4.68</v>
      </c>
      <c r="O5044" t="s">
        <v>1717</v>
      </c>
      <c r="P5044" t="s">
        <v>97</v>
      </c>
      <c r="Q5044">
        <v>97420</v>
      </c>
      <c r="R5044" t="s">
        <v>98</v>
      </c>
      <c r="S5044" t="s">
        <v>1976</v>
      </c>
      <c r="T5044" t="e">
        <f>VLOOKUP(Table3[[#This Row],[Region]],managers5[],2,FALSE)</f>
        <v>#N/A</v>
      </c>
      <c r="U5044" t="s">
        <v>1955</v>
      </c>
      <c r="V5044" t="s">
        <v>1959</v>
      </c>
      <c r="W5044" t="s">
        <v>14</v>
      </c>
      <c r="X5044" t="s">
        <v>39</v>
      </c>
      <c r="Y5044" t="s">
        <v>16</v>
      </c>
      <c r="Z5044" t="s">
        <v>67</v>
      </c>
      <c r="AA5044" t="s">
        <v>442</v>
      </c>
      <c r="AB5044" t="s">
        <v>109</v>
      </c>
      <c r="AC5044">
        <v>0.59</v>
      </c>
      <c r="AD5044" s="2">
        <v>40421</v>
      </c>
    </row>
    <row r="5045" spans="1:30" x14ac:dyDescent="0.35">
      <c r="A5045">
        <v>7180</v>
      </c>
      <c r="B5045">
        <v>7137</v>
      </c>
      <c r="C5045">
        <v>50917</v>
      </c>
      <c r="D5045" s="1">
        <v>40015</v>
      </c>
      <c r="E5045" t="s">
        <v>32</v>
      </c>
      <c r="F5045">
        <v>33</v>
      </c>
      <c r="G5045">
        <v>1422.31</v>
      </c>
      <c r="H5045">
        <v>0.02</v>
      </c>
      <c r="I5045" t="s">
        <v>9</v>
      </c>
      <c r="J5045" s="8">
        <v>498.15</v>
      </c>
      <c r="K5045" s="8">
        <f>IF(Table3[[#This Row],[Return Status]] = "Returned", 0, Table3[[#This Row],[Profit]])</f>
        <v>498.15</v>
      </c>
      <c r="L5045" s="8" t="str">
        <f>IFERROR(VLOOKUP(Table3[[#This Row],[Order ID]],returns[[Order ID]:[Status]],2,FALSE), "")</f>
        <v/>
      </c>
      <c r="M5045">
        <v>43.98</v>
      </c>
      <c r="N5045">
        <v>1.99</v>
      </c>
      <c r="O5045" t="s">
        <v>889</v>
      </c>
      <c r="P5045" t="s">
        <v>79</v>
      </c>
      <c r="Q5045">
        <v>44133</v>
      </c>
      <c r="R5045" t="s">
        <v>37</v>
      </c>
      <c r="S5045" t="s">
        <v>1979</v>
      </c>
      <c r="T5045" t="e">
        <f>VLOOKUP(Table3[[#This Row],[Region]],managers5[],2,FALSE)</f>
        <v>#N/A</v>
      </c>
      <c r="U5045" t="s">
        <v>1956</v>
      </c>
      <c r="W5045" t="s">
        <v>14</v>
      </c>
      <c r="X5045" t="s">
        <v>39</v>
      </c>
      <c r="Y5045" t="s">
        <v>46</v>
      </c>
      <c r="Z5045" t="s">
        <v>47</v>
      </c>
      <c r="AA5045" t="s">
        <v>581</v>
      </c>
      <c r="AB5045" t="s">
        <v>109</v>
      </c>
      <c r="AC5045">
        <v>0.44</v>
      </c>
      <c r="AD5045" s="2">
        <v>40019</v>
      </c>
    </row>
    <row r="5046" spans="1:30" x14ac:dyDescent="0.35">
      <c r="A5046">
        <v>11</v>
      </c>
      <c r="B5046">
        <v>7141</v>
      </c>
      <c r="C5046">
        <v>50950</v>
      </c>
      <c r="D5046" s="1">
        <v>41273</v>
      </c>
      <c r="E5046" t="s">
        <v>8</v>
      </c>
      <c r="F5046">
        <v>6</v>
      </c>
      <c r="G5046">
        <v>391.12</v>
      </c>
      <c r="H5046">
        <v>0.06</v>
      </c>
      <c r="I5046" t="s">
        <v>49</v>
      </c>
      <c r="J5046" s="8">
        <v>-166.96</v>
      </c>
      <c r="K5046" s="8">
        <f>IF(Table3[[#This Row],[Return Status]] = "Returned", 0, Table3[[#This Row],[Profit]])</f>
        <v>-166.96</v>
      </c>
      <c r="L5046" s="8" t="str">
        <f>IFERROR(VLOOKUP(Table3[[#This Row],[Order ID]],returns[[Order ID]:[Status]],2,FALSE), "")</f>
        <v/>
      </c>
      <c r="M5046">
        <v>60.98</v>
      </c>
      <c r="N5046">
        <v>30</v>
      </c>
      <c r="O5046" t="s">
        <v>70</v>
      </c>
      <c r="P5046" t="s">
        <v>11</v>
      </c>
      <c r="Q5046">
        <v>94533</v>
      </c>
      <c r="R5046" t="s">
        <v>12</v>
      </c>
      <c r="S5046" t="s">
        <v>1976</v>
      </c>
      <c r="T5046" t="e">
        <f>VLOOKUP(Table3[[#This Row],[Region]],managers5[],2,FALSE)</f>
        <v>#N/A</v>
      </c>
      <c r="U5046" t="s">
        <v>1955</v>
      </c>
      <c r="V5046" t="s">
        <v>1959</v>
      </c>
      <c r="W5046" t="s">
        <v>14</v>
      </c>
      <c r="X5046" t="s">
        <v>71</v>
      </c>
      <c r="Y5046" t="s">
        <v>50</v>
      </c>
      <c r="Z5046" t="s">
        <v>72</v>
      </c>
      <c r="AA5046" t="s">
        <v>73</v>
      </c>
      <c r="AB5046" t="s">
        <v>74</v>
      </c>
      <c r="AC5046">
        <v>0.7</v>
      </c>
      <c r="AD5046" s="1">
        <v>41273</v>
      </c>
    </row>
    <row r="5047" spans="1:30" x14ac:dyDescent="0.35">
      <c r="A5047">
        <v>12</v>
      </c>
      <c r="B5047">
        <v>7142</v>
      </c>
      <c r="C5047">
        <v>50950</v>
      </c>
      <c r="D5047" s="1">
        <v>41273</v>
      </c>
      <c r="E5047" t="s">
        <v>8</v>
      </c>
      <c r="F5047">
        <v>35</v>
      </c>
      <c r="G5047">
        <v>448.1</v>
      </c>
      <c r="H5047">
        <v>0.1</v>
      </c>
      <c r="I5047" t="s">
        <v>33</v>
      </c>
      <c r="J5047" s="8">
        <v>-15.07</v>
      </c>
      <c r="K5047" s="8">
        <f>IF(Table3[[#This Row],[Return Status]] = "Returned", 0, Table3[[#This Row],[Profit]])</f>
        <v>-15.07</v>
      </c>
      <c r="L5047" s="8" t="str">
        <f>IFERROR(VLOOKUP(Table3[[#This Row],[Order ID]],returns[[Order ID]:[Status]],2,FALSE), "")</f>
        <v/>
      </c>
      <c r="M5047">
        <v>13.48</v>
      </c>
      <c r="N5047">
        <v>4.51</v>
      </c>
      <c r="O5047" t="s">
        <v>70</v>
      </c>
      <c r="P5047" t="s">
        <v>11</v>
      </c>
      <c r="Q5047">
        <v>94533</v>
      </c>
      <c r="R5047" t="s">
        <v>12</v>
      </c>
      <c r="S5047" t="s">
        <v>1976</v>
      </c>
      <c r="T5047" t="e">
        <f>VLOOKUP(Table3[[#This Row],[Region]],managers5[],2,FALSE)</f>
        <v>#N/A</v>
      </c>
      <c r="U5047" t="s">
        <v>1955</v>
      </c>
      <c r="V5047" t="s">
        <v>1959</v>
      </c>
      <c r="W5047" t="s">
        <v>14</v>
      </c>
      <c r="X5047" t="s">
        <v>71</v>
      </c>
      <c r="Y5047" t="s">
        <v>16</v>
      </c>
      <c r="Z5047" t="s">
        <v>75</v>
      </c>
      <c r="AA5047" t="s">
        <v>76</v>
      </c>
      <c r="AB5047" t="s">
        <v>19</v>
      </c>
      <c r="AC5047">
        <v>0.59</v>
      </c>
      <c r="AD5047" s="1">
        <v>41273</v>
      </c>
    </row>
    <row r="5048" spans="1:30" x14ac:dyDescent="0.35">
      <c r="A5048">
        <v>1138</v>
      </c>
      <c r="B5048">
        <v>7143</v>
      </c>
      <c r="C5048">
        <v>50977</v>
      </c>
      <c r="D5048" s="1">
        <v>41071</v>
      </c>
      <c r="E5048" t="s">
        <v>32</v>
      </c>
      <c r="F5048">
        <v>1</v>
      </c>
      <c r="G5048">
        <v>34.090000000000003</v>
      </c>
      <c r="H5048">
        <v>0.05</v>
      </c>
      <c r="I5048" t="s">
        <v>33</v>
      </c>
      <c r="J5048" s="8">
        <v>-19.899999999999999</v>
      </c>
      <c r="K5048" s="8">
        <f>IF(Table3[[#This Row],[Return Status]] = "Returned", 0, Table3[[#This Row],[Profit]])</f>
        <v>-19.899999999999999</v>
      </c>
      <c r="L5048" s="8" t="str">
        <f>IFERROR(VLOOKUP(Table3[[#This Row],[Order ID]],returns[[Order ID]:[Status]],2,FALSE), "")</f>
        <v/>
      </c>
      <c r="M5048">
        <v>18.97</v>
      </c>
      <c r="N5048">
        <v>9.0299999999999994</v>
      </c>
      <c r="O5048" t="s">
        <v>1170</v>
      </c>
      <c r="P5048" t="s">
        <v>11</v>
      </c>
      <c r="Q5048">
        <v>95501</v>
      </c>
      <c r="R5048" t="s">
        <v>12</v>
      </c>
      <c r="S5048" t="s">
        <v>1976</v>
      </c>
      <c r="T5048" t="e">
        <f>VLOOKUP(Table3[[#This Row],[Region]],managers5[],2,FALSE)</f>
        <v>#N/A</v>
      </c>
      <c r="U5048" t="s">
        <v>1955</v>
      </c>
      <c r="V5048" t="s">
        <v>1959</v>
      </c>
      <c r="W5048" t="s">
        <v>14</v>
      </c>
      <c r="X5048" t="s">
        <v>39</v>
      </c>
      <c r="Y5048" t="s">
        <v>16</v>
      </c>
      <c r="Z5048" t="s">
        <v>30</v>
      </c>
      <c r="AA5048" t="s">
        <v>519</v>
      </c>
      <c r="AB5048" t="s">
        <v>19</v>
      </c>
      <c r="AC5048">
        <v>0.37</v>
      </c>
      <c r="AD5048" s="1">
        <v>41071</v>
      </c>
    </row>
    <row r="5049" spans="1:30" x14ac:dyDescent="0.35">
      <c r="A5049">
        <v>1586</v>
      </c>
      <c r="B5049">
        <v>7144</v>
      </c>
      <c r="C5049">
        <v>50978</v>
      </c>
      <c r="D5049" s="1">
        <v>40999</v>
      </c>
      <c r="E5049" t="s">
        <v>77</v>
      </c>
      <c r="F5049">
        <v>4</v>
      </c>
      <c r="G5049">
        <v>816.09</v>
      </c>
      <c r="H5049">
        <v>0.05</v>
      </c>
      <c r="I5049" t="s">
        <v>9</v>
      </c>
      <c r="J5049" s="8">
        <v>-150.29</v>
      </c>
      <c r="K5049" s="8">
        <f>IF(Table3[[#This Row],[Return Status]] = "Returned", 0, Table3[[#This Row],[Profit]])</f>
        <v>-150.29</v>
      </c>
      <c r="L5049" s="8" t="str">
        <f>IFERROR(VLOOKUP(Table3[[#This Row],[Order ID]],returns[[Order ID]:[Status]],2,FALSE), "")</f>
        <v/>
      </c>
      <c r="M5049">
        <v>210.55</v>
      </c>
      <c r="N5049">
        <v>9.99</v>
      </c>
      <c r="O5049" t="s">
        <v>863</v>
      </c>
      <c r="P5049" t="s">
        <v>114</v>
      </c>
      <c r="Q5049">
        <v>86314</v>
      </c>
      <c r="R5049" t="s">
        <v>115</v>
      </c>
      <c r="S5049" t="s">
        <v>1976</v>
      </c>
      <c r="T5049" t="e">
        <f>VLOOKUP(Table3[[#This Row],[Region]],managers5[],2,FALSE)</f>
        <v>#N/A</v>
      </c>
      <c r="U5049" t="s">
        <v>1955</v>
      </c>
      <c r="V5049" t="s">
        <v>1959</v>
      </c>
      <c r="W5049" t="s">
        <v>14</v>
      </c>
      <c r="X5049" t="s">
        <v>71</v>
      </c>
      <c r="Y5049" t="s">
        <v>16</v>
      </c>
      <c r="Z5049" t="s">
        <v>75</v>
      </c>
      <c r="AA5049" t="s">
        <v>1376</v>
      </c>
      <c r="AB5049" t="s">
        <v>19</v>
      </c>
      <c r="AC5049">
        <v>0.6</v>
      </c>
      <c r="AD5049" s="1">
        <v>41001</v>
      </c>
    </row>
    <row r="5050" spans="1:30" x14ac:dyDescent="0.35">
      <c r="A5050">
        <v>7125</v>
      </c>
      <c r="B5050">
        <v>7145</v>
      </c>
      <c r="C5050">
        <v>50981</v>
      </c>
      <c r="D5050" s="1">
        <v>40029</v>
      </c>
      <c r="E5050" t="s">
        <v>41</v>
      </c>
      <c r="F5050">
        <v>42</v>
      </c>
      <c r="G5050">
        <v>5678.5524999999998</v>
      </c>
      <c r="H5050">
        <v>0.01</v>
      </c>
      <c r="I5050" t="s">
        <v>9</v>
      </c>
      <c r="J5050" s="8">
        <v>1550.88</v>
      </c>
      <c r="K5050" s="8">
        <f>IF(Table3[[#This Row],[Return Status]] = "Returned", 0, Table3[[#This Row],[Profit]])</f>
        <v>1550.88</v>
      </c>
      <c r="L5050" s="8" t="str">
        <f>IFERROR(VLOOKUP(Table3[[#This Row],[Order ID]],returns[[Order ID]:[Status]],2,FALSE), "")</f>
        <v/>
      </c>
      <c r="M5050">
        <v>155.99</v>
      </c>
      <c r="N5050">
        <v>8.99</v>
      </c>
      <c r="O5050" t="s">
        <v>757</v>
      </c>
      <c r="P5050" t="s">
        <v>79</v>
      </c>
      <c r="Q5050">
        <v>45503</v>
      </c>
      <c r="R5050" t="s">
        <v>37</v>
      </c>
      <c r="S5050" t="s">
        <v>1979</v>
      </c>
      <c r="T5050" t="e">
        <f>VLOOKUP(Table3[[#This Row],[Region]],managers5[],2,FALSE)</f>
        <v>#N/A</v>
      </c>
      <c r="U5050" t="s">
        <v>1956</v>
      </c>
      <c r="W5050" t="s">
        <v>14</v>
      </c>
      <c r="X5050" t="s">
        <v>71</v>
      </c>
      <c r="Y5050" t="s">
        <v>46</v>
      </c>
      <c r="Z5050" t="s">
        <v>86</v>
      </c>
      <c r="AA5050" t="s">
        <v>1638</v>
      </c>
      <c r="AB5050" t="s">
        <v>19</v>
      </c>
      <c r="AC5050">
        <v>0.57999999999999996</v>
      </c>
      <c r="AD5050" s="2">
        <v>40029</v>
      </c>
    </row>
    <row r="5051" spans="1:30" x14ac:dyDescent="0.35">
      <c r="A5051">
        <v>1489</v>
      </c>
      <c r="B5051">
        <v>7146</v>
      </c>
      <c r="C5051">
        <v>50982</v>
      </c>
      <c r="D5051" s="1">
        <v>41015</v>
      </c>
      <c r="E5051" t="s">
        <v>77</v>
      </c>
      <c r="F5051">
        <v>23</v>
      </c>
      <c r="G5051">
        <v>86.53</v>
      </c>
      <c r="H5051">
        <v>0.05</v>
      </c>
      <c r="I5051" t="s">
        <v>9</v>
      </c>
      <c r="J5051" s="8">
        <v>35.619999999999997</v>
      </c>
      <c r="K5051" s="8">
        <f>IF(Table3[[#This Row],[Return Status]] = "Returned", 0, Table3[[#This Row],[Profit]])</f>
        <v>35.619999999999997</v>
      </c>
      <c r="L5051" s="8" t="str">
        <f>IFERROR(VLOOKUP(Table3[[#This Row],[Order ID]],returns[[Order ID]:[Status]],2,FALSE), "")</f>
        <v/>
      </c>
      <c r="M5051">
        <v>3.75</v>
      </c>
      <c r="N5051">
        <v>0.5</v>
      </c>
      <c r="O5051" t="s">
        <v>604</v>
      </c>
      <c r="P5051" t="s">
        <v>79</v>
      </c>
      <c r="Q5051">
        <v>11226</v>
      </c>
      <c r="R5051" t="s">
        <v>37</v>
      </c>
      <c r="S5051" t="s">
        <v>1979</v>
      </c>
      <c r="T5051" t="e">
        <f>VLOOKUP(Table3[[#This Row],[Region]],managers5[],2,FALSE)</f>
        <v>#N/A</v>
      </c>
      <c r="U5051" t="s">
        <v>1956</v>
      </c>
      <c r="W5051" t="s">
        <v>14</v>
      </c>
      <c r="X5051" t="s">
        <v>39</v>
      </c>
      <c r="Y5051" t="s">
        <v>16</v>
      </c>
      <c r="Z5051" t="s">
        <v>99</v>
      </c>
      <c r="AA5051" t="s">
        <v>454</v>
      </c>
      <c r="AB5051" t="s">
        <v>19</v>
      </c>
      <c r="AC5051">
        <v>0.37</v>
      </c>
      <c r="AD5051" s="1">
        <v>41016</v>
      </c>
    </row>
    <row r="5052" spans="1:30" x14ac:dyDescent="0.35">
      <c r="A5052">
        <v>3125</v>
      </c>
      <c r="B5052">
        <v>7148</v>
      </c>
      <c r="C5052">
        <v>50983</v>
      </c>
      <c r="D5052" s="1">
        <v>40722</v>
      </c>
      <c r="E5052" t="s">
        <v>41</v>
      </c>
      <c r="F5052">
        <v>15</v>
      </c>
      <c r="G5052">
        <v>229.03</v>
      </c>
      <c r="H5052">
        <v>0.05</v>
      </c>
      <c r="I5052" t="s">
        <v>9</v>
      </c>
      <c r="J5052" s="8">
        <v>-28.58</v>
      </c>
      <c r="K5052" s="8">
        <f>IF(Table3[[#This Row],[Return Status]] = "Returned", 0, Table3[[#This Row],[Profit]])</f>
        <v>-28.58</v>
      </c>
      <c r="L5052" s="8" t="str">
        <f>IFERROR(VLOOKUP(Table3[[#This Row],[Order ID]],returns[[Order ID]:[Status]],2,FALSE), "")</f>
        <v/>
      </c>
      <c r="M5052">
        <v>15.51</v>
      </c>
      <c r="N5052">
        <v>5.8</v>
      </c>
      <c r="O5052" t="s">
        <v>1739</v>
      </c>
      <c r="P5052" t="s">
        <v>114</v>
      </c>
      <c r="Q5052">
        <v>85204</v>
      </c>
      <c r="R5052" t="s">
        <v>115</v>
      </c>
      <c r="S5052" t="s">
        <v>1976</v>
      </c>
      <c r="T5052" t="e">
        <f>VLOOKUP(Table3[[#This Row],[Region]],managers5[],2,FALSE)</f>
        <v>#N/A</v>
      </c>
      <c r="U5052" t="s">
        <v>1955</v>
      </c>
      <c r="V5052" t="s">
        <v>1959</v>
      </c>
      <c r="W5052" t="s">
        <v>14</v>
      </c>
      <c r="X5052" t="s">
        <v>24</v>
      </c>
      <c r="Y5052" t="s">
        <v>16</v>
      </c>
      <c r="Z5052" t="s">
        <v>75</v>
      </c>
      <c r="AA5052" t="s">
        <v>521</v>
      </c>
      <c r="AB5052" t="s">
        <v>19</v>
      </c>
      <c r="AC5052">
        <v>0.6</v>
      </c>
      <c r="AD5052" s="1">
        <v>40724</v>
      </c>
    </row>
    <row r="5053" spans="1:30" x14ac:dyDescent="0.35">
      <c r="A5053">
        <v>3128</v>
      </c>
      <c r="B5053">
        <v>7147</v>
      </c>
      <c r="C5053">
        <v>50983</v>
      </c>
      <c r="D5053" s="1">
        <v>40722</v>
      </c>
      <c r="E5053" t="s">
        <v>41</v>
      </c>
      <c r="F5053">
        <v>39</v>
      </c>
      <c r="G5053">
        <v>3063.1</v>
      </c>
      <c r="H5053">
        <v>0.06</v>
      </c>
      <c r="I5053" t="s">
        <v>9</v>
      </c>
      <c r="J5053" s="8">
        <v>-1022.02</v>
      </c>
      <c r="K5053" s="8">
        <f>IF(Table3[[#This Row],[Return Status]] = "Returned", 0, Table3[[#This Row],[Profit]])</f>
        <v>-1022.02</v>
      </c>
      <c r="L5053" s="8" t="str">
        <f>IFERROR(VLOOKUP(Table3[[#This Row],[Order ID]],returns[[Order ID]:[Status]],2,FALSE), "")</f>
        <v/>
      </c>
      <c r="M5053">
        <v>80.98</v>
      </c>
      <c r="N5053">
        <v>35</v>
      </c>
      <c r="O5053" t="s">
        <v>1739</v>
      </c>
      <c r="P5053" t="s">
        <v>114</v>
      </c>
      <c r="Q5053">
        <v>85204</v>
      </c>
      <c r="R5053" t="s">
        <v>115</v>
      </c>
      <c r="S5053" t="s">
        <v>1976</v>
      </c>
      <c r="T5053" t="e">
        <f>VLOOKUP(Table3[[#This Row],[Region]],managers5[],2,FALSE)</f>
        <v>#N/A</v>
      </c>
      <c r="U5053" t="s">
        <v>1955</v>
      </c>
      <c r="V5053" t="s">
        <v>1959</v>
      </c>
      <c r="W5053" t="s">
        <v>14</v>
      </c>
      <c r="X5053" t="s">
        <v>24</v>
      </c>
      <c r="Y5053" t="s">
        <v>16</v>
      </c>
      <c r="Z5053" t="s">
        <v>75</v>
      </c>
      <c r="AA5053" t="s">
        <v>1276</v>
      </c>
      <c r="AB5053" t="s">
        <v>85</v>
      </c>
      <c r="AC5053">
        <v>0.81</v>
      </c>
      <c r="AD5053" s="1">
        <v>40723</v>
      </c>
    </row>
    <row r="5054" spans="1:30" x14ac:dyDescent="0.35">
      <c r="A5054">
        <v>2845</v>
      </c>
      <c r="B5054">
        <v>7149</v>
      </c>
      <c r="C5054">
        <v>51008</v>
      </c>
      <c r="D5054" s="1">
        <v>40775</v>
      </c>
      <c r="E5054" t="s">
        <v>77</v>
      </c>
      <c r="F5054">
        <v>20</v>
      </c>
      <c r="G5054">
        <v>269.66000000000003</v>
      </c>
      <c r="H5054">
        <v>0.02</v>
      </c>
      <c r="I5054" t="s">
        <v>9</v>
      </c>
      <c r="J5054" s="8">
        <v>-59.13</v>
      </c>
      <c r="K5054" s="8">
        <f>IF(Table3[[#This Row],[Return Status]] = "Returned", 0, Table3[[#This Row],[Profit]])</f>
        <v>-59.13</v>
      </c>
      <c r="L5054" s="8" t="str">
        <f>IFERROR(VLOOKUP(Table3[[#This Row],[Order ID]],returns[[Order ID]:[Status]],2,FALSE), "")</f>
        <v/>
      </c>
      <c r="M5054">
        <v>12.88</v>
      </c>
      <c r="N5054">
        <v>4.59</v>
      </c>
      <c r="O5054" t="s">
        <v>1559</v>
      </c>
      <c r="P5054" t="s">
        <v>79</v>
      </c>
      <c r="Q5054">
        <v>14120</v>
      </c>
      <c r="R5054" t="s">
        <v>37</v>
      </c>
      <c r="S5054" t="s">
        <v>1979</v>
      </c>
      <c r="T5054" t="e">
        <f>VLOOKUP(Table3[[#This Row],[Region]],managers5[],2,FALSE)</f>
        <v>#N/A</v>
      </c>
      <c r="U5054" t="s">
        <v>1956</v>
      </c>
      <c r="W5054" t="s">
        <v>14</v>
      </c>
      <c r="X5054" t="s">
        <v>39</v>
      </c>
      <c r="Y5054" t="s">
        <v>16</v>
      </c>
      <c r="Z5054" t="s">
        <v>67</v>
      </c>
      <c r="AA5054" t="s">
        <v>1701</v>
      </c>
      <c r="AB5054" t="s">
        <v>35</v>
      </c>
      <c r="AC5054">
        <v>0.82</v>
      </c>
      <c r="AD5054" s="1">
        <v>40777</v>
      </c>
    </row>
    <row r="5055" spans="1:30" x14ac:dyDescent="0.35">
      <c r="A5055">
        <v>6872</v>
      </c>
      <c r="B5055">
        <v>6567</v>
      </c>
      <c r="C5055">
        <v>46721</v>
      </c>
      <c r="D5055" s="1">
        <v>40069</v>
      </c>
      <c r="E5055" t="s">
        <v>20</v>
      </c>
      <c r="F5055">
        <v>17</v>
      </c>
      <c r="G5055">
        <v>142.94</v>
      </c>
      <c r="H5055">
        <v>0.03</v>
      </c>
      <c r="I5055" t="s">
        <v>9</v>
      </c>
      <c r="J5055" s="8">
        <v>-129.559</v>
      </c>
      <c r="K5055" s="8">
        <f>IF(Table3[[#This Row],[Return Status]] = "Returned", 0, Table3[[#This Row],[Profit]])</f>
        <v>-129.559</v>
      </c>
      <c r="L5055" s="8" t="str">
        <f>IFERROR(VLOOKUP(Table3[[#This Row],[Order ID]],returns[[Order ID]:[Status]],2,FALSE), "")</f>
        <v/>
      </c>
      <c r="M5055">
        <v>7.38</v>
      </c>
      <c r="N5055">
        <v>11.51</v>
      </c>
      <c r="O5055" t="s">
        <v>931</v>
      </c>
      <c r="P5055" t="s">
        <v>55</v>
      </c>
      <c r="Q5055">
        <v>33881</v>
      </c>
      <c r="R5055" t="s">
        <v>56</v>
      </c>
      <c r="S5055" t="s">
        <v>1978</v>
      </c>
      <c r="T5055" t="e">
        <f>VLOOKUP(Table3[[#This Row],[Region]],managers5[],2,FALSE)</f>
        <v>#N/A</v>
      </c>
      <c r="U5055" t="s">
        <v>1957</v>
      </c>
      <c r="V5055" t="s">
        <v>1959</v>
      </c>
      <c r="W5055" t="s">
        <v>14</v>
      </c>
      <c r="X5055" t="s">
        <v>71</v>
      </c>
      <c r="Y5055" t="s">
        <v>16</v>
      </c>
      <c r="Z5055" t="s">
        <v>17</v>
      </c>
      <c r="AA5055" t="s">
        <v>1408</v>
      </c>
      <c r="AB5055" t="s">
        <v>19</v>
      </c>
      <c r="AC5055">
        <v>0.36</v>
      </c>
      <c r="AD5055" s="2">
        <v>40070</v>
      </c>
    </row>
    <row r="5056" spans="1:30" x14ac:dyDescent="0.35">
      <c r="A5056">
        <v>5370</v>
      </c>
      <c r="B5056">
        <v>7151</v>
      </c>
      <c r="C5056">
        <v>51011</v>
      </c>
      <c r="D5056" s="1">
        <v>40335</v>
      </c>
      <c r="E5056" t="s">
        <v>32</v>
      </c>
      <c r="F5056">
        <v>41</v>
      </c>
      <c r="G5056">
        <v>5144.8715000000002</v>
      </c>
      <c r="H5056">
        <v>0.09</v>
      </c>
      <c r="I5056" t="s">
        <v>9</v>
      </c>
      <c r="J5056" s="8">
        <v>1435.8329999999901</v>
      </c>
      <c r="K5056" s="8">
        <f>IF(Table3[[#This Row],[Return Status]] = "Returned", 0, Table3[[#This Row],[Profit]])</f>
        <v>1435.8329999999901</v>
      </c>
      <c r="L5056" s="8" t="str">
        <f>IFERROR(VLOOKUP(Table3[[#This Row],[Order ID]],returns[[Order ID]:[Status]],2,FALSE), "")</f>
        <v/>
      </c>
      <c r="M5056">
        <v>155.99</v>
      </c>
      <c r="N5056">
        <v>3.9</v>
      </c>
      <c r="O5056" t="s">
        <v>1170</v>
      </c>
      <c r="P5056" t="s">
        <v>11</v>
      </c>
      <c r="Q5056">
        <v>95501</v>
      </c>
      <c r="R5056" t="s">
        <v>12</v>
      </c>
      <c r="S5056" t="s">
        <v>1976</v>
      </c>
      <c r="T5056" t="e">
        <f>VLOOKUP(Table3[[#This Row],[Region]],managers5[],2,FALSE)</f>
        <v>#N/A</v>
      </c>
      <c r="U5056" t="s">
        <v>1955</v>
      </c>
      <c r="V5056" t="s">
        <v>1959</v>
      </c>
      <c r="W5056" t="s">
        <v>14</v>
      </c>
      <c r="X5056" t="s">
        <v>39</v>
      </c>
      <c r="Y5056" t="s">
        <v>46</v>
      </c>
      <c r="Z5056" t="s">
        <v>86</v>
      </c>
      <c r="AA5056" t="s">
        <v>1117</v>
      </c>
      <c r="AB5056" t="s">
        <v>19</v>
      </c>
      <c r="AC5056">
        <v>0.55000000000000004</v>
      </c>
      <c r="AD5056" s="2">
        <v>40337</v>
      </c>
    </row>
    <row r="5057" spans="1:30" x14ac:dyDescent="0.35">
      <c r="A5057">
        <v>7807</v>
      </c>
      <c r="B5057">
        <v>4840</v>
      </c>
      <c r="C5057">
        <v>34432</v>
      </c>
      <c r="D5057" s="1">
        <v>39910</v>
      </c>
      <c r="E5057" t="s">
        <v>8</v>
      </c>
      <c r="F5057">
        <v>3</v>
      </c>
      <c r="G5057">
        <v>581.41999999999996</v>
      </c>
      <c r="H5057">
        <v>0.02</v>
      </c>
      <c r="I5057" t="s">
        <v>9</v>
      </c>
      <c r="J5057" s="8">
        <v>-129.97</v>
      </c>
      <c r="K5057" s="8">
        <f>IF(Table3[[#This Row],[Return Status]] = "Returned", 0, Table3[[#This Row],[Profit]])</f>
        <v>-129.97</v>
      </c>
      <c r="L5057" s="8" t="str">
        <f>IFERROR(VLOOKUP(Table3[[#This Row],[Order ID]],returns[[Order ID]:[Status]],2,FALSE), "")</f>
        <v/>
      </c>
      <c r="M5057">
        <v>178.47</v>
      </c>
      <c r="N5057">
        <v>19.989999999999998</v>
      </c>
      <c r="O5057" t="s">
        <v>700</v>
      </c>
      <c r="P5057" t="s">
        <v>90</v>
      </c>
      <c r="Q5057">
        <v>32708</v>
      </c>
      <c r="R5057" t="s">
        <v>56</v>
      </c>
      <c r="S5057" t="s">
        <v>1978</v>
      </c>
      <c r="T5057" t="e">
        <f>VLOOKUP(Table3[[#This Row],[Region]],managers5[],2,FALSE)</f>
        <v>#N/A</v>
      </c>
      <c r="U5057" t="s">
        <v>1957</v>
      </c>
      <c r="V5057" t="s">
        <v>1959</v>
      </c>
      <c r="W5057" t="s">
        <v>14</v>
      </c>
      <c r="X5057" t="s">
        <v>24</v>
      </c>
      <c r="Y5057" t="s">
        <v>16</v>
      </c>
      <c r="Z5057" t="s">
        <v>75</v>
      </c>
      <c r="AA5057" t="s">
        <v>1373</v>
      </c>
      <c r="AB5057" t="s">
        <v>19</v>
      </c>
      <c r="AC5057">
        <v>0.55000000000000004</v>
      </c>
      <c r="AD5057" s="2">
        <v>39911</v>
      </c>
    </row>
    <row r="5058" spans="1:30" x14ac:dyDescent="0.35">
      <c r="A5058">
        <v>8306</v>
      </c>
      <c r="B5058">
        <v>3901</v>
      </c>
      <c r="C5058">
        <v>27813</v>
      </c>
      <c r="D5058" s="1">
        <v>39825</v>
      </c>
      <c r="E5058" t="s">
        <v>20</v>
      </c>
      <c r="F5058">
        <v>10</v>
      </c>
      <c r="G5058">
        <v>401.14</v>
      </c>
      <c r="H5058">
        <v>0.1</v>
      </c>
      <c r="I5058" t="s">
        <v>9</v>
      </c>
      <c r="J5058" s="8">
        <v>-131.03</v>
      </c>
      <c r="K5058" s="8">
        <f>IF(Table3[[#This Row],[Return Status]] = "Returned", 0, Table3[[#This Row],[Profit]])</f>
        <v>-131.03</v>
      </c>
      <c r="L5058" s="8" t="str">
        <f>IFERROR(VLOOKUP(Table3[[#This Row],[Order ID]],returns[[Order ID]:[Status]],2,FALSE), "")</f>
        <v/>
      </c>
      <c r="M5058">
        <v>40.98</v>
      </c>
      <c r="N5058">
        <v>6.5</v>
      </c>
      <c r="O5058" t="s">
        <v>453</v>
      </c>
      <c r="P5058" t="s">
        <v>64</v>
      </c>
      <c r="Q5058">
        <v>41075</v>
      </c>
      <c r="R5058" t="s">
        <v>65</v>
      </c>
      <c r="S5058" t="s">
        <v>1978</v>
      </c>
      <c r="T5058" t="e">
        <f>VLOOKUP(Table3[[#This Row],[Region]],managers5[],2,FALSE)</f>
        <v>#N/A</v>
      </c>
      <c r="U5058" t="s">
        <v>1957</v>
      </c>
      <c r="V5058" t="s">
        <v>1959</v>
      </c>
      <c r="W5058" t="s">
        <v>14</v>
      </c>
      <c r="X5058" t="s">
        <v>39</v>
      </c>
      <c r="Y5058" t="s">
        <v>46</v>
      </c>
      <c r="Z5058" t="s">
        <v>47</v>
      </c>
      <c r="AA5058" t="s">
        <v>1125</v>
      </c>
      <c r="AB5058" t="s">
        <v>19</v>
      </c>
      <c r="AC5058">
        <v>0.74</v>
      </c>
      <c r="AD5058" s="2">
        <v>39827</v>
      </c>
    </row>
    <row r="5059" spans="1:30" x14ac:dyDescent="0.35">
      <c r="A5059">
        <v>8374</v>
      </c>
      <c r="B5059">
        <v>3588</v>
      </c>
      <c r="C5059">
        <v>25601</v>
      </c>
      <c r="D5059" s="1">
        <v>39818</v>
      </c>
      <c r="E5059" t="s">
        <v>20</v>
      </c>
      <c r="F5059">
        <v>43</v>
      </c>
      <c r="G5059">
        <v>257.41000000000003</v>
      </c>
      <c r="H5059">
        <v>0.09</v>
      </c>
      <c r="I5059" t="s">
        <v>9</v>
      </c>
      <c r="J5059" s="8">
        <v>-131.08000000000001</v>
      </c>
      <c r="K5059" s="8">
        <f>IF(Table3[[#This Row],[Return Status]] = "Returned", 0, Table3[[#This Row],[Profit]])</f>
        <v>-131.08000000000001</v>
      </c>
      <c r="L5059" s="8" t="str">
        <f>IFERROR(VLOOKUP(Table3[[#This Row],[Order ID]],returns[[Order ID]:[Status]],2,FALSE), "")</f>
        <v/>
      </c>
      <c r="M5059">
        <v>5.98</v>
      </c>
      <c r="N5059">
        <v>4.6900000000000004</v>
      </c>
      <c r="O5059" t="s">
        <v>925</v>
      </c>
      <c r="P5059" t="s">
        <v>233</v>
      </c>
      <c r="Q5059">
        <v>32174</v>
      </c>
      <c r="R5059" t="s">
        <v>56</v>
      </c>
      <c r="S5059" t="s">
        <v>1978</v>
      </c>
      <c r="T5059" t="e">
        <f>VLOOKUP(Table3[[#This Row],[Region]],managers5[],2,FALSE)</f>
        <v>#N/A</v>
      </c>
      <c r="U5059" t="s">
        <v>1957</v>
      </c>
      <c r="V5059" t="s">
        <v>1959</v>
      </c>
      <c r="W5059" t="s">
        <v>14</v>
      </c>
      <c r="X5059" t="s">
        <v>71</v>
      </c>
      <c r="Y5059" t="s">
        <v>16</v>
      </c>
      <c r="Z5059" t="s">
        <v>75</v>
      </c>
      <c r="AA5059" t="s">
        <v>1665</v>
      </c>
      <c r="AB5059" t="s">
        <v>19</v>
      </c>
      <c r="AC5059">
        <v>0.68</v>
      </c>
      <c r="AD5059" s="1">
        <v>39819</v>
      </c>
    </row>
    <row r="5060" spans="1:30" x14ac:dyDescent="0.35">
      <c r="A5060">
        <v>7787</v>
      </c>
      <c r="B5060">
        <v>7156</v>
      </c>
      <c r="C5060">
        <v>51047</v>
      </c>
      <c r="D5060" s="1">
        <v>39913</v>
      </c>
      <c r="E5060" t="s">
        <v>20</v>
      </c>
      <c r="F5060">
        <v>28</v>
      </c>
      <c r="G5060">
        <v>65.7</v>
      </c>
      <c r="H5060">
        <v>0.02</v>
      </c>
      <c r="I5060" t="s">
        <v>33</v>
      </c>
      <c r="J5060" s="8">
        <v>-83.54</v>
      </c>
      <c r="K5060" s="8">
        <f>IF(Table3[[#This Row],[Return Status]] = "Returned", 0, Table3[[#This Row],[Profit]])</f>
        <v>-83.54</v>
      </c>
      <c r="L5060" s="8" t="str">
        <f>IFERROR(VLOOKUP(Table3[[#This Row],[Order ID]],returns[[Order ID]:[Status]],2,FALSE), "")</f>
        <v/>
      </c>
      <c r="M5060">
        <v>1.76</v>
      </c>
      <c r="N5060">
        <v>4.8600000000000003</v>
      </c>
      <c r="O5060" t="s">
        <v>1582</v>
      </c>
      <c r="P5060" t="s">
        <v>79</v>
      </c>
      <c r="Q5060">
        <v>7407</v>
      </c>
      <c r="R5060" t="s">
        <v>37</v>
      </c>
      <c r="S5060" t="s">
        <v>1979</v>
      </c>
      <c r="T5060" t="e">
        <f>VLOOKUP(Table3[[#This Row],[Region]],managers5[],2,FALSE)</f>
        <v>#N/A</v>
      </c>
      <c r="U5060" t="s">
        <v>1956</v>
      </c>
      <c r="W5060" t="s">
        <v>14</v>
      </c>
      <c r="X5060" t="s">
        <v>71</v>
      </c>
      <c r="Y5060" t="s">
        <v>50</v>
      </c>
      <c r="Z5060" t="s">
        <v>61</v>
      </c>
      <c r="AA5060" t="s">
        <v>1666</v>
      </c>
      <c r="AB5060" t="s">
        <v>19</v>
      </c>
      <c r="AC5060">
        <v>0.41</v>
      </c>
      <c r="AD5060" s="2">
        <v>39914</v>
      </c>
    </row>
    <row r="5061" spans="1:30" x14ac:dyDescent="0.35">
      <c r="A5061">
        <v>7788</v>
      </c>
      <c r="B5061">
        <v>7157</v>
      </c>
      <c r="C5061">
        <v>51047</v>
      </c>
      <c r="D5061" s="1">
        <v>39913</v>
      </c>
      <c r="E5061" t="s">
        <v>20</v>
      </c>
      <c r="F5061">
        <v>38</v>
      </c>
      <c r="G5061">
        <v>1685.07</v>
      </c>
      <c r="H5061">
        <v>0.03</v>
      </c>
      <c r="I5061" t="s">
        <v>9</v>
      </c>
      <c r="J5061" s="8">
        <v>-681.97</v>
      </c>
      <c r="K5061" s="8">
        <f>IF(Table3[[#This Row],[Return Status]] = "Returned", 0, Table3[[#This Row],[Profit]])</f>
        <v>-681.97</v>
      </c>
      <c r="L5061" s="8" t="str">
        <f>IFERROR(VLOOKUP(Table3[[#This Row],[Order ID]],returns[[Order ID]:[Status]],2,FALSE), "")</f>
        <v/>
      </c>
      <c r="M5061">
        <v>41.47</v>
      </c>
      <c r="N5061">
        <v>34.200000000000003</v>
      </c>
      <c r="O5061" t="s">
        <v>1582</v>
      </c>
      <c r="P5061" t="s">
        <v>79</v>
      </c>
      <c r="Q5061">
        <v>8226</v>
      </c>
      <c r="R5061" t="s">
        <v>37</v>
      </c>
      <c r="S5061" t="s">
        <v>1979</v>
      </c>
      <c r="T5061" t="e">
        <f>VLOOKUP(Table3[[#This Row],[Region]],managers5[],2,FALSE)</f>
        <v>#N/A</v>
      </c>
      <c r="U5061" t="s">
        <v>1956</v>
      </c>
      <c r="W5061" t="s">
        <v>14</v>
      </c>
      <c r="X5061" t="s">
        <v>71</v>
      </c>
      <c r="Y5061" t="s">
        <v>50</v>
      </c>
      <c r="Z5061" t="s">
        <v>61</v>
      </c>
      <c r="AA5061" t="s">
        <v>1124</v>
      </c>
      <c r="AB5061" t="s">
        <v>35</v>
      </c>
      <c r="AC5061">
        <v>0.73</v>
      </c>
      <c r="AD5061" s="2">
        <v>39914</v>
      </c>
    </row>
    <row r="5062" spans="1:30" x14ac:dyDescent="0.35">
      <c r="A5062">
        <v>517</v>
      </c>
      <c r="B5062">
        <v>7162</v>
      </c>
      <c r="C5062">
        <v>51107</v>
      </c>
      <c r="D5062" s="1">
        <v>41177</v>
      </c>
      <c r="E5062" t="s">
        <v>8</v>
      </c>
      <c r="F5062">
        <v>36</v>
      </c>
      <c r="G5062">
        <v>772.67</v>
      </c>
      <c r="H5062">
        <v>0</v>
      </c>
      <c r="I5062" t="s">
        <v>9</v>
      </c>
      <c r="J5062" s="8">
        <v>286.86649999999997</v>
      </c>
      <c r="K5062" s="8">
        <f>IF(Table3[[#This Row],[Return Status]] = "Returned", 0, Table3[[#This Row],[Profit]])</f>
        <v>286.86649999999997</v>
      </c>
      <c r="L5062" s="8" t="str">
        <f>IFERROR(VLOOKUP(Table3[[#This Row],[Order ID]],returns[[Order ID]:[Status]],2,FALSE), "")</f>
        <v/>
      </c>
      <c r="M5062">
        <v>21.38</v>
      </c>
      <c r="N5062">
        <v>2.99</v>
      </c>
      <c r="O5062" t="s">
        <v>674</v>
      </c>
      <c r="P5062" t="s">
        <v>131</v>
      </c>
      <c r="Q5062">
        <v>4401</v>
      </c>
      <c r="R5062" t="s">
        <v>132</v>
      </c>
      <c r="S5062" t="s">
        <v>1979</v>
      </c>
      <c r="T5062" t="e">
        <f>VLOOKUP(Table3[[#This Row],[Region]],managers5[],2,FALSE)</f>
        <v>#N/A</v>
      </c>
      <c r="U5062" t="s">
        <v>1956</v>
      </c>
      <c r="W5062" t="s">
        <v>14</v>
      </c>
      <c r="X5062" t="s">
        <v>71</v>
      </c>
      <c r="Y5062" t="s">
        <v>16</v>
      </c>
      <c r="Z5062" t="s">
        <v>17</v>
      </c>
      <c r="AA5062" t="s">
        <v>705</v>
      </c>
      <c r="AB5062" t="s">
        <v>19</v>
      </c>
      <c r="AC5062">
        <v>0.37</v>
      </c>
      <c r="AD5062" s="1">
        <v>41178</v>
      </c>
    </row>
    <row r="5063" spans="1:30" x14ac:dyDescent="0.35">
      <c r="A5063">
        <v>1888</v>
      </c>
      <c r="B5063">
        <v>7164</v>
      </c>
      <c r="C5063">
        <v>51111</v>
      </c>
      <c r="D5063" s="1">
        <v>40948</v>
      </c>
      <c r="E5063" t="s">
        <v>8</v>
      </c>
      <c r="F5063">
        <v>1</v>
      </c>
      <c r="G5063">
        <v>61.0979999999999</v>
      </c>
      <c r="H5063">
        <v>0.02</v>
      </c>
      <c r="I5063" t="s">
        <v>9</v>
      </c>
      <c r="J5063" s="8">
        <v>-257.71899999999999</v>
      </c>
      <c r="K5063" s="8">
        <f>IF(Table3[[#This Row],[Return Status]] = "Returned", 0, Table3[[#This Row],[Profit]])</f>
        <v>-257.71899999999999</v>
      </c>
      <c r="L5063" s="8" t="str">
        <f>IFERROR(VLOOKUP(Table3[[#This Row],[Order ID]],returns[[Order ID]:[Status]],2,FALSE), "")</f>
        <v/>
      </c>
      <c r="M5063">
        <v>65.989999999999995</v>
      </c>
      <c r="N5063">
        <v>5.92</v>
      </c>
      <c r="O5063" t="s">
        <v>711</v>
      </c>
      <c r="P5063" t="s">
        <v>134</v>
      </c>
      <c r="Q5063">
        <v>6776</v>
      </c>
      <c r="R5063" t="s">
        <v>135</v>
      </c>
      <c r="S5063" t="s">
        <v>1979</v>
      </c>
      <c r="T5063" t="e">
        <f>VLOOKUP(Table3[[#This Row],[Region]],managers5[],2,FALSE)</f>
        <v>#N/A</v>
      </c>
      <c r="U5063" t="s">
        <v>1956</v>
      </c>
      <c r="W5063" t="s">
        <v>14</v>
      </c>
      <c r="X5063" t="s">
        <v>24</v>
      </c>
      <c r="Y5063" t="s">
        <v>46</v>
      </c>
      <c r="Z5063" t="s">
        <v>86</v>
      </c>
      <c r="AA5063">
        <v>252</v>
      </c>
      <c r="AB5063" t="s">
        <v>19</v>
      </c>
      <c r="AC5063">
        <v>0.55000000000000004</v>
      </c>
      <c r="AD5063" s="1">
        <v>40950</v>
      </c>
    </row>
    <row r="5064" spans="1:30" x14ac:dyDescent="0.35">
      <c r="A5064">
        <v>553</v>
      </c>
      <c r="B5064">
        <v>7167</v>
      </c>
      <c r="C5064">
        <v>51140</v>
      </c>
      <c r="D5064" s="1">
        <v>41166</v>
      </c>
      <c r="E5064" t="s">
        <v>32</v>
      </c>
      <c r="F5064">
        <v>3</v>
      </c>
      <c r="G5064">
        <v>394.34</v>
      </c>
      <c r="H5064">
        <v>0.1</v>
      </c>
      <c r="I5064" t="s">
        <v>9</v>
      </c>
      <c r="J5064" s="8">
        <v>352.38</v>
      </c>
      <c r="K5064" s="8">
        <f>IF(Table3[[#This Row],[Return Status]] = "Returned", 0, Table3[[#This Row],[Profit]])</f>
        <v>352.38</v>
      </c>
      <c r="L5064" s="8" t="str">
        <f>IFERROR(VLOOKUP(Table3[[#This Row],[Order ID]],returns[[Order ID]:[Status]],2,FALSE), "")</f>
        <v/>
      </c>
      <c r="M5064">
        <v>136.97999999999999</v>
      </c>
      <c r="N5064">
        <v>24.49</v>
      </c>
      <c r="O5064" t="s">
        <v>757</v>
      </c>
      <c r="P5064" t="s">
        <v>79</v>
      </c>
      <c r="Q5064">
        <v>45503</v>
      </c>
      <c r="R5064" t="s">
        <v>37</v>
      </c>
      <c r="S5064" t="s">
        <v>1979</v>
      </c>
      <c r="T5064" t="e">
        <f>VLOOKUP(Table3[[#This Row],[Region]],managers5[],2,FALSE)</f>
        <v>#N/A</v>
      </c>
      <c r="U5064" t="s">
        <v>1956</v>
      </c>
      <c r="W5064" t="s">
        <v>14</v>
      </c>
      <c r="X5064" t="s">
        <v>71</v>
      </c>
      <c r="Y5064" t="s">
        <v>50</v>
      </c>
      <c r="Z5064" t="s">
        <v>61</v>
      </c>
      <c r="AA5064" t="s">
        <v>758</v>
      </c>
      <c r="AB5064" t="s">
        <v>85</v>
      </c>
      <c r="AC5064">
        <v>0.59</v>
      </c>
      <c r="AD5064" s="1">
        <v>41173</v>
      </c>
    </row>
    <row r="5065" spans="1:30" x14ac:dyDescent="0.35">
      <c r="A5065">
        <v>576</v>
      </c>
      <c r="B5065">
        <v>7166</v>
      </c>
      <c r="C5065">
        <v>51140</v>
      </c>
      <c r="D5065" s="1">
        <v>41166</v>
      </c>
      <c r="E5065" t="s">
        <v>32</v>
      </c>
      <c r="F5065">
        <v>14</v>
      </c>
      <c r="G5065">
        <v>626.33000000000004</v>
      </c>
      <c r="H5065">
        <v>0.01</v>
      </c>
      <c r="I5065" t="s">
        <v>9</v>
      </c>
      <c r="J5065" s="8">
        <v>24.56</v>
      </c>
      <c r="K5065" s="8">
        <f>IF(Table3[[#This Row],[Return Status]] = "Returned", 0, Table3[[#This Row],[Profit]])</f>
        <v>24.56</v>
      </c>
      <c r="L5065" s="8" t="str">
        <f>IFERROR(VLOOKUP(Table3[[#This Row],[Order ID]],returns[[Order ID]:[Status]],2,FALSE), "")</f>
        <v/>
      </c>
      <c r="M5065">
        <v>45.19</v>
      </c>
      <c r="N5065">
        <v>1.99</v>
      </c>
      <c r="O5065" t="s">
        <v>757</v>
      </c>
      <c r="P5065" t="s">
        <v>79</v>
      </c>
      <c r="Q5065">
        <v>45503</v>
      </c>
      <c r="R5065" t="s">
        <v>37</v>
      </c>
      <c r="S5065" t="s">
        <v>1979</v>
      </c>
      <c r="T5065" t="e">
        <f>VLOOKUP(Table3[[#This Row],[Region]],managers5[],2,FALSE)</f>
        <v>#N/A</v>
      </c>
      <c r="U5065" t="s">
        <v>1956</v>
      </c>
      <c r="W5065" t="s">
        <v>14</v>
      </c>
      <c r="X5065" t="s">
        <v>71</v>
      </c>
      <c r="Y5065" t="s">
        <v>46</v>
      </c>
      <c r="Z5065" t="s">
        <v>47</v>
      </c>
      <c r="AA5065" t="s">
        <v>777</v>
      </c>
      <c r="AB5065" t="s">
        <v>109</v>
      </c>
      <c r="AC5065">
        <v>0.55000000000000004</v>
      </c>
      <c r="AD5065" s="1">
        <v>41170</v>
      </c>
    </row>
    <row r="5066" spans="1:30" x14ac:dyDescent="0.35">
      <c r="A5066">
        <v>610</v>
      </c>
      <c r="B5066">
        <v>7165</v>
      </c>
      <c r="C5066">
        <v>51140</v>
      </c>
      <c r="D5066" s="1">
        <v>41166</v>
      </c>
      <c r="E5066" t="s">
        <v>32</v>
      </c>
      <c r="F5066">
        <v>28</v>
      </c>
      <c r="G5066">
        <v>132.01</v>
      </c>
      <c r="H5066">
        <v>0.04</v>
      </c>
      <c r="I5066" t="s">
        <v>9</v>
      </c>
      <c r="J5066" s="8">
        <v>-93.12</v>
      </c>
      <c r="K5066" s="8">
        <f>IF(Table3[[#This Row],[Return Status]] = "Returned", 0, Table3[[#This Row],[Profit]])</f>
        <v>-93.12</v>
      </c>
      <c r="L5066" s="8" t="str">
        <f>IFERROR(VLOOKUP(Table3[[#This Row],[Order ID]],returns[[Order ID]:[Status]],2,FALSE), "")</f>
        <v/>
      </c>
      <c r="M5066">
        <v>4.37</v>
      </c>
      <c r="N5066">
        <v>5.15</v>
      </c>
      <c r="O5066" t="s">
        <v>757</v>
      </c>
      <c r="P5066" t="s">
        <v>79</v>
      </c>
      <c r="Q5066">
        <v>45503</v>
      </c>
      <c r="R5066" t="s">
        <v>37</v>
      </c>
      <c r="S5066" t="s">
        <v>1979</v>
      </c>
      <c r="T5066" t="e">
        <f>VLOOKUP(Table3[[#This Row],[Region]],managers5[],2,FALSE)</f>
        <v>#N/A</v>
      </c>
      <c r="U5066" t="s">
        <v>1956</v>
      </c>
      <c r="W5066" t="s">
        <v>14</v>
      </c>
      <c r="X5066" t="s">
        <v>71</v>
      </c>
      <c r="Y5066" t="s">
        <v>16</v>
      </c>
      <c r="Z5066" t="s">
        <v>83</v>
      </c>
      <c r="AA5066" t="s">
        <v>112</v>
      </c>
      <c r="AB5066" t="s">
        <v>19</v>
      </c>
      <c r="AC5066">
        <v>0.59</v>
      </c>
      <c r="AD5066" s="1">
        <v>41166</v>
      </c>
    </row>
    <row r="5067" spans="1:30" x14ac:dyDescent="0.35">
      <c r="A5067">
        <v>5287</v>
      </c>
      <c r="B5067">
        <v>7169</v>
      </c>
      <c r="C5067">
        <v>51171</v>
      </c>
      <c r="D5067" s="1">
        <v>40350</v>
      </c>
      <c r="E5067" t="s">
        <v>77</v>
      </c>
      <c r="F5067">
        <v>34</v>
      </c>
      <c r="G5067">
        <v>783.48</v>
      </c>
      <c r="H5067">
        <v>0.01</v>
      </c>
      <c r="I5067" t="s">
        <v>9</v>
      </c>
      <c r="J5067" s="8">
        <v>-73.404499999999999</v>
      </c>
      <c r="K5067" s="8">
        <f>IF(Table3[[#This Row],[Return Status]] = "Returned", 0, Table3[[#This Row],[Profit]])</f>
        <v>-73.404499999999999</v>
      </c>
      <c r="L5067" s="8" t="str">
        <f>IFERROR(VLOOKUP(Table3[[#This Row],[Order ID]],returns[[Order ID]:[Status]],2,FALSE), "")</f>
        <v/>
      </c>
      <c r="M5067">
        <v>22.38</v>
      </c>
      <c r="N5067">
        <v>15.1</v>
      </c>
      <c r="O5067" t="s">
        <v>1809</v>
      </c>
      <c r="P5067" t="s">
        <v>11</v>
      </c>
      <c r="Q5067">
        <v>91911</v>
      </c>
      <c r="R5067" t="s">
        <v>12</v>
      </c>
      <c r="S5067" t="s">
        <v>1976</v>
      </c>
      <c r="T5067" t="e">
        <f>VLOOKUP(Table3[[#This Row],[Region]],managers5[],2,FALSE)</f>
        <v>#N/A</v>
      </c>
      <c r="U5067" t="s">
        <v>1955</v>
      </c>
      <c r="V5067" t="s">
        <v>1959</v>
      </c>
      <c r="W5067" t="s">
        <v>14</v>
      </c>
      <c r="X5067" t="s">
        <v>15</v>
      </c>
      <c r="Y5067" t="s">
        <v>16</v>
      </c>
      <c r="Z5067" t="s">
        <v>17</v>
      </c>
      <c r="AA5067" t="s">
        <v>917</v>
      </c>
      <c r="AB5067" t="s">
        <v>19</v>
      </c>
      <c r="AC5067">
        <v>0.38</v>
      </c>
      <c r="AD5067" s="2">
        <v>40352</v>
      </c>
    </row>
    <row r="5068" spans="1:30" x14ac:dyDescent="0.35">
      <c r="A5068">
        <v>4272</v>
      </c>
      <c r="B5068">
        <v>6435</v>
      </c>
      <c r="C5068">
        <v>45733</v>
      </c>
      <c r="D5068" s="1">
        <v>40518</v>
      </c>
      <c r="E5068" t="s">
        <v>41</v>
      </c>
      <c r="F5068">
        <v>39</v>
      </c>
      <c r="G5068">
        <v>851.17</v>
      </c>
      <c r="H5068">
        <v>7.0000000000000007E-2</v>
      </c>
      <c r="I5068" t="s">
        <v>9</v>
      </c>
      <c r="J5068" s="8">
        <v>-131.28399999999999</v>
      </c>
      <c r="K5068" s="8">
        <f>IF(Table3[[#This Row],[Return Status]] = "Returned", 0, Table3[[#This Row],[Profit]])</f>
        <v>-131.28399999999999</v>
      </c>
      <c r="L5068" s="8" t="str">
        <f>IFERROR(VLOOKUP(Table3[[#This Row],[Order ID]],returns[[Order ID]:[Status]],2,FALSE), "")</f>
        <v/>
      </c>
      <c r="M5068">
        <v>22.38</v>
      </c>
      <c r="N5068">
        <v>15.1</v>
      </c>
      <c r="O5068" t="s">
        <v>810</v>
      </c>
      <c r="P5068" t="s">
        <v>64</v>
      </c>
      <c r="Q5068">
        <v>30161</v>
      </c>
      <c r="R5068" t="s">
        <v>65</v>
      </c>
      <c r="S5068" t="s">
        <v>1978</v>
      </c>
      <c r="T5068" t="e">
        <f>VLOOKUP(Table3[[#This Row],[Region]],managers5[],2,FALSE)</f>
        <v>#N/A</v>
      </c>
      <c r="U5068" t="s">
        <v>1957</v>
      </c>
      <c r="V5068" t="s">
        <v>1959</v>
      </c>
      <c r="W5068" t="s">
        <v>14</v>
      </c>
      <c r="X5068" t="s">
        <v>71</v>
      </c>
      <c r="Y5068" t="s">
        <v>16</v>
      </c>
      <c r="Z5068" t="s">
        <v>17</v>
      </c>
      <c r="AA5068" t="s">
        <v>917</v>
      </c>
      <c r="AB5068" t="s">
        <v>19</v>
      </c>
      <c r="AC5068">
        <v>0.38</v>
      </c>
      <c r="AD5068" s="2">
        <v>40519</v>
      </c>
    </row>
    <row r="5069" spans="1:30" x14ac:dyDescent="0.35">
      <c r="A5069">
        <v>6855</v>
      </c>
      <c r="B5069">
        <v>3620</v>
      </c>
      <c r="C5069">
        <v>25831</v>
      </c>
      <c r="D5069" s="1">
        <v>40070</v>
      </c>
      <c r="E5069" t="s">
        <v>20</v>
      </c>
      <c r="F5069">
        <v>6</v>
      </c>
      <c r="G5069">
        <v>250.376</v>
      </c>
      <c r="H5069">
        <v>0.01</v>
      </c>
      <c r="I5069" t="s">
        <v>9</v>
      </c>
      <c r="J5069" s="8">
        <v>-131.846</v>
      </c>
      <c r="K5069" s="8">
        <f>IF(Table3[[#This Row],[Return Status]] = "Returned", 0, Table3[[#This Row],[Profit]])</f>
        <v>-131.846</v>
      </c>
      <c r="L5069" s="8" t="str">
        <f>IFERROR(VLOOKUP(Table3[[#This Row],[Order ID]],returns[[Order ID]:[Status]],2,FALSE), "")</f>
        <v/>
      </c>
      <c r="M5069">
        <v>45.99</v>
      </c>
      <c r="N5069">
        <v>4.99</v>
      </c>
      <c r="O5069" t="s">
        <v>1474</v>
      </c>
      <c r="P5069" t="s">
        <v>43</v>
      </c>
      <c r="Q5069">
        <v>29203</v>
      </c>
      <c r="R5069" t="s">
        <v>44</v>
      </c>
      <c r="S5069" t="s">
        <v>1978</v>
      </c>
      <c r="T5069" t="e">
        <f>VLOOKUP(Table3[[#This Row],[Region]],managers5[],2,FALSE)</f>
        <v>#N/A</v>
      </c>
      <c r="U5069" t="s">
        <v>1957</v>
      </c>
      <c r="V5069" t="s">
        <v>1959</v>
      </c>
      <c r="W5069" t="s">
        <v>14</v>
      </c>
      <c r="X5069" t="s">
        <v>24</v>
      </c>
      <c r="Y5069" t="s">
        <v>46</v>
      </c>
      <c r="Z5069" t="s">
        <v>86</v>
      </c>
      <c r="AA5069" t="s">
        <v>1095</v>
      </c>
      <c r="AB5069" t="s">
        <v>19</v>
      </c>
      <c r="AC5069">
        <v>0.56000000000000005</v>
      </c>
      <c r="AD5069" s="2">
        <v>40072</v>
      </c>
    </row>
    <row r="5070" spans="1:30" x14ac:dyDescent="0.35">
      <c r="A5070">
        <v>2354</v>
      </c>
      <c r="B5070">
        <v>7172</v>
      </c>
      <c r="C5070">
        <v>51200</v>
      </c>
      <c r="D5070" s="1">
        <v>40865</v>
      </c>
      <c r="E5070" t="s">
        <v>20</v>
      </c>
      <c r="F5070">
        <v>29</v>
      </c>
      <c r="G5070">
        <v>1617.88</v>
      </c>
      <c r="H5070">
        <v>0</v>
      </c>
      <c r="I5070" t="s">
        <v>9</v>
      </c>
      <c r="J5070" s="8">
        <v>271.89999999999998</v>
      </c>
      <c r="K5070" s="8">
        <f>IF(Table3[[#This Row],[Return Status]] = "Returned", 0, Table3[[#This Row],[Profit]])</f>
        <v>271.89999999999998</v>
      </c>
      <c r="L5070" s="8" t="str">
        <f>IFERROR(VLOOKUP(Table3[[#This Row],[Order ID]],returns[[Order ID]:[Status]],2,FALSE), "")</f>
        <v/>
      </c>
      <c r="M5070">
        <v>53.98</v>
      </c>
      <c r="N5070">
        <v>5.5</v>
      </c>
      <c r="O5070" t="s">
        <v>390</v>
      </c>
      <c r="P5070" t="s">
        <v>146</v>
      </c>
      <c r="Q5070">
        <v>83616</v>
      </c>
      <c r="R5070" t="s">
        <v>147</v>
      </c>
      <c r="S5070" t="s">
        <v>1976</v>
      </c>
      <c r="T5070" t="e">
        <f>VLOOKUP(Table3[[#This Row],[Region]],managers5[],2,FALSE)</f>
        <v>#N/A</v>
      </c>
      <c r="U5070" t="s">
        <v>1955</v>
      </c>
      <c r="V5070" t="s">
        <v>1959</v>
      </c>
      <c r="W5070" t="s">
        <v>14</v>
      </c>
      <c r="X5070" t="s">
        <v>15</v>
      </c>
      <c r="Y5070" t="s">
        <v>46</v>
      </c>
      <c r="Z5070" t="s">
        <v>47</v>
      </c>
      <c r="AA5070" t="s">
        <v>111</v>
      </c>
      <c r="AB5070" t="s">
        <v>19</v>
      </c>
      <c r="AC5070">
        <v>0.62</v>
      </c>
      <c r="AD5070" s="1">
        <v>40868</v>
      </c>
    </row>
    <row r="5071" spans="1:30" x14ac:dyDescent="0.35">
      <c r="A5071">
        <v>1345</v>
      </c>
      <c r="B5071">
        <v>7976</v>
      </c>
      <c r="C5071">
        <v>57058</v>
      </c>
      <c r="D5071" s="1">
        <v>41038</v>
      </c>
      <c r="E5071" t="s">
        <v>20</v>
      </c>
      <c r="F5071">
        <v>27</v>
      </c>
      <c r="G5071">
        <v>979.06</v>
      </c>
      <c r="H5071">
        <v>7.0000000000000007E-2</v>
      </c>
      <c r="I5071" t="s">
        <v>9</v>
      </c>
      <c r="J5071" s="8">
        <v>-131.9</v>
      </c>
      <c r="K5071" s="8">
        <f>IF(Table3[[#This Row],[Return Status]] = "Returned", 0, Table3[[#This Row],[Profit]])</f>
        <v>-131.9</v>
      </c>
      <c r="L5071" s="8" t="str">
        <f>IFERROR(VLOOKUP(Table3[[#This Row],[Order ID]],returns[[Order ID]:[Status]],2,FALSE), "")</f>
        <v/>
      </c>
      <c r="M5071">
        <v>35.770000000000003</v>
      </c>
      <c r="N5071">
        <v>9.02</v>
      </c>
      <c r="O5071" t="s">
        <v>667</v>
      </c>
      <c r="P5071" t="s">
        <v>55</v>
      </c>
      <c r="Q5071">
        <v>32114</v>
      </c>
      <c r="R5071" t="s">
        <v>56</v>
      </c>
      <c r="S5071" t="s">
        <v>1978</v>
      </c>
      <c r="T5071" t="e">
        <f>VLOOKUP(Table3[[#This Row],[Region]],managers5[],2,FALSE)</f>
        <v>#N/A</v>
      </c>
      <c r="U5071" t="s">
        <v>1957</v>
      </c>
      <c r="V5071" t="s">
        <v>1959</v>
      </c>
      <c r="W5071" t="s">
        <v>14</v>
      </c>
      <c r="X5071" t="s">
        <v>71</v>
      </c>
      <c r="Y5071" t="s">
        <v>46</v>
      </c>
      <c r="Z5071" t="s">
        <v>47</v>
      </c>
      <c r="AA5071" t="s">
        <v>1269</v>
      </c>
      <c r="AB5071" t="s">
        <v>19</v>
      </c>
      <c r="AC5071">
        <v>0.75</v>
      </c>
      <c r="AD5071" s="1">
        <v>41039</v>
      </c>
    </row>
    <row r="5072" spans="1:30" x14ac:dyDescent="0.35">
      <c r="A5072">
        <v>1372</v>
      </c>
      <c r="B5072">
        <v>291</v>
      </c>
      <c r="C5072">
        <v>2023</v>
      </c>
      <c r="D5072" s="1">
        <v>41034</v>
      </c>
      <c r="E5072" t="s">
        <v>32</v>
      </c>
      <c r="F5072">
        <v>50</v>
      </c>
      <c r="G5072">
        <v>246.57</v>
      </c>
      <c r="H5072">
        <v>0.06</v>
      </c>
      <c r="I5072" t="s">
        <v>9</v>
      </c>
      <c r="J5072" s="8">
        <v>-132.51</v>
      </c>
      <c r="K5072" s="8">
        <f>IF(Table3[[#This Row],[Return Status]] = "Returned", 0, Table3[[#This Row],[Profit]])</f>
        <v>-132.51</v>
      </c>
      <c r="L5072" s="8" t="str">
        <f>IFERROR(VLOOKUP(Table3[[#This Row],[Order ID]],returns[[Order ID]:[Status]],2,FALSE), "")</f>
        <v/>
      </c>
      <c r="M5072">
        <v>4.9800000000000004</v>
      </c>
      <c r="N5072">
        <v>5.49</v>
      </c>
      <c r="O5072" t="s">
        <v>1280</v>
      </c>
      <c r="P5072" t="s">
        <v>64</v>
      </c>
      <c r="Q5072">
        <v>30809</v>
      </c>
      <c r="R5072" t="s">
        <v>65</v>
      </c>
      <c r="S5072" t="s">
        <v>1978</v>
      </c>
      <c r="T5072" t="e">
        <f>VLOOKUP(Table3[[#This Row],[Region]],managers5[],2,FALSE)</f>
        <v>#N/A</v>
      </c>
      <c r="U5072" t="s">
        <v>1957</v>
      </c>
      <c r="V5072" t="s">
        <v>1959</v>
      </c>
      <c r="W5072" t="s">
        <v>14</v>
      </c>
      <c r="X5072" t="s">
        <v>24</v>
      </c>
      <c r="Y5072" t="s">
        <v>16</v>
      </c>
      <c r="Z5072" t="s">
        <v>30</v>
      </c>
      <c r="AA5072" t="s">
        <v>696</v>
      </c>
      <c r="AB5072" t="s">
        <v>19</v>
      </c>
      <c r="AC5072">
        <v>0.38</v>
      </c>
      <c r="AD5072" s="1">
        <v>41036</v>
      </c>
    </row>
    <row r="5073" spans="1:30" x14ac:dyDescent="0.35">
      <c r="A5073">
        <v>6969</v>
      </c>
      <c r="B5073">
        <v>3066</v>
      </c>
      <c r="C5073">
        <v>21985</v>
      </c>
      <c r="D5073" s="1">
        <v>40051</v>
      </c>
      <c r="E5073" t="s">
        <v>41</v>
      </c>
      <c r="F5073">
        <v>1</v>
      </c>
      <c r="G5073">
        <v>255.83</v>
      </c>
      <c r="H5073">
        <v>7.0000000000000007E-2</v>
      </c>
      <c r="I5073" t="s">
        <v>49</v>
      </c>
      <c r="J5073" s="8">
        <v>-132.74</v>
      </c>
      <c r="K5073" s="8">
        <f>IF(Table3[[#This Row],[Return Status]] = "Returned", 0, Table3[[#This Row],[Profit]])</f>
        <v>-132.74</v>
      </c>
      <c r="L5073" s="8" t="str">
        <f>IFERROR(VLOOKUP(Table3[[#This Row],[Order ID]],returns[[Order ID]:[Status]],2,FALSE), "")</f>
        <v/>
      </c>
      <c r="M5073">
        <v>226.67</v>
      </c>
      <c r="N5073">
        <v>28.16</v>
      </c>
      <c r="O5073" t="s">
        <v>1773</v>
      </c>
      <c r="P5073" t="s">
        <v>43</v>
      </c>
      <c r="Q5073">
        <v>23518</v>
      </c>
      <c r="R5073" t="s">
        <v>44</v>
      </c>
      <c r="S5073" t="s">
        <v>1978</v>
      </c>
      <c r="T5073" t="e">
        <f>VLOOKUP(Table3[[#This Row],[Region]],managers5[],2,FALSE)</f>
        <v>#N/A</v>
      </c>
      <c r="U5073" t="s">
        <v>1957</v>
      </c>
      <c r="V5073" t="s">
        <v>1959</v>
      </c>
      <c r="W5073" t="s">
        <v>14</v>
      </c>
      <c r="X5073" t="s">
        <v>71</v>
      </c>
      <c r="Y5073" t="s">
        <v>50</v>
      </c>
      <c r="Z5073" t="s">
        <v>72</v>
      </c>
      <c r="AA5073" t="s">
        <v>1546</v>
      </c>
      <c r="AB5073" t="s">
        <v>74</v>
      </c>
      <c r="AC5073">
        <v>0.59</v>
      </c>
      <c r="AD5073" s="2">
        <v>40052</v>
      </c>
    </row>
    <row r="5074" spans="1:30" x14ac:dyDescent="0.35">
      <c r="A5074">
        <v>2164</v>
      </c>
      <c r="B5074">
        <v>7176</v>
      </c>
      <c r="C5074">
        <v>51203</v>
      </c>
      <c r="D5074" s="1">
        <v>40898</v>
      </c>
      <c r="E5074" t="s">
        <v>77</v>
      </c>
      <c r="F5074">
        <v>49</v>
      </c>
      <c r="G5074">
        <v>26622.55</v>
      </c>
      <c r="H5074">
        <v>0.08</v>
      </c>
      <c r="I5074" t="s">
        <v>49</v>
      </c>
      <c r="J5074" s="8">
        <v>3146.2154999999998</v>
      </c>
      <c r="K5074" s="8">
        <f>IF(Table3[[#This Row],[Return Status]] = "Returned", 0, Table3[[#This Row],[Profit]])</f>
        <v>3146.2154999999998</v>
      </c>
      <c r="L5074" s="8" t="str">
        <f>IFERROR(VLOOKUP(Table3[[#This Row],[Order ID]],returns[[Order ID]:[Status]],2,FALSE), "")</f>
        <v/>
      </c>
      <c r="M5074">
        <v>550.98</v>
      </c>
      <c r="N5074">
        <v>45.7</v>
      </c>
      <c r="O5074" t="s">
        <v>858</v>
      </c>
      <c r="P5074" t="s">
        <v>134</v>
      </c>
      <c r="Q5074">
        <v>1075</v>
      </c>
      <c r="R5074" t="s">
        <v>135</v>
      </c>
      <c r="S5074" t="s">
        <v>1979</v>
      </c>
      <c r="T5074" t="e">
        <f>VLOOKUP(Table3[[#This Row],[Region]],managers5[],2,FALSE)</f>
        <v>#N/A</v>
      </c>
      <c r="U5074" t="s">
        <v>1956</v>
      </c>
      <c r="W5074" t="s">
        <v>14</v>
      </c>
      <c r="X5074" t="s">
        <v>24</v>
      </c>
      <c r="Y5074" t="s">
        <v>50</v>
      </c>
      <c r="Z5074" t="s">
        <v>51</v>
      </c>
      <c r="AA5074" t="s">
        <v>799</v>
      </c>
      <c r="AB5074" t="s">
        <v>53</v>
      </c>
      <c r="AC5074">
        <v>0.71</v>
      </c>
      <c r="AD5074" s="1">
        <v>40899</v>
      </c>
    </row>
    <row r="5075" spans="1:30" x14ac:dyDescent="0.35">
      <c r="A5075">
        <v>109</v>
      </c>
      <c r="B5075">
        <v>7177</v>
      </c>
      <c r="C5075">
        <v>51205</v>
      </c>
      <c r="D5075" s="1">
        <v>41253</v>
      </c>
      <c r="E5075" t="s">
        <v>77</v>
      </c>
      <c r="F5075">
        <v>17</v>
      </c>
      <c r="G5075">
        <v>233.01</v>
      </c>
      <c r="H5075">
        <v>0.04</v>
      </c>
      <c r="I5075" t="s">
        <v>33</v>
      </c>
      <c r="J5075" s="8">
        <v>88.884500000000003</v>
      </c>
      <c r="K5075" s="8">
        <f>IF(Table3[[#This Row],[Return Status]] = "Returned", 0, Table3[[#This Row],[Profit]])</f>
        <v>88.884500000000003</v>
      </c>
      <c r="L5075" s="8" t="str">
        <f>IFERROR(VLOOKUP(Table3[[#This Row],[Order ID]],returns[[Order ID]:[Status]],2,FALSE), "")</f>
        <v/>
      </c>
      <c r="M5075">
        <v>12.97</v>
      </c>
      <c r="N5075">
        <v>1.49</v>
      </c>
      <c r="O5075" t="s">
        <v>245</v>
      </c>
      <c r="P5075" t="s">
        <v>79</v>
      </c>
      <c r="Q5075">
        <v>44107</v>
      </c>
      <c r="R5075" t="s">
        <v>37</v>
      </c>
      <c r="S5075" t="s">
        <v>1979</v>
      </c>
      <c r="T5075" t="e">
        <f>VLOOKUP(Table3[[#This Row],[Region]],managers5[],2,FALSE)</f>
        <v>#N/A</v>
      </c>
      <c r="U5075" t="s">
        <v>1956</v>
      </c>
      <c r="W5075" t="s">
        <v>14</v>
      </c>
      <c r="X5075" t="s">
        <v>24</v>
      </c>
      <c r="Y5075" t="s">
        <v>16</v>
      </c>
      <c r="Z5075" t="s">
        <v>17</v>
      </c>
      <c r="AA5075" t="s">
        <v>246</v>
      </c>
      <c r="AB5075" t="s">
        <v>19</v>
      </c>
      <c r="AC5075">
        <v>0.35</v>
      </c>
      <c r="AD5075" s="1">
        <v>41254</v>
      </c>
    </row>
    <row r="5076" spans="1:30" x14ac:dyDescent="0.35">
      <c r="A5076">
        <v>110</v>
      </c>
      <c r="B5076">
        <v>7178</v>
      </c>
      <c r="C5076">
        <v>51205</v>
      </c>
      <c r="D5076" s="1">
        <v>41253</v>
      </c>
      <c r="E5076" t="s">
        <v>77</v>
      </c>
      <c r="F5076">
        <v>5</v>
      </c>
      <c r="G5076">
        <v>225.72</v>
      </c>
      <c r="H5076">
        <v>0</v>
      </c>
      <c r="I5076" t="s">
        <v>9</v>
      </c>
      <c r="J5076" s="8">
        <v>16.649999999999999</v>
      </c>
      <c r="K5076" s="8">
        <f>IF(Table3[[#This Row],[Return Status]] = "Returned", 0, Table3[[#This Row],[Profit]])</f>
        <v>16.649999999999999</v>
      </c>
      <c r="L5076" s="8" t="str">
        <f>IFERROR(VLOOKUP(Table3[[#This Row],[Order ID]],returns[[Order ID]:[Status]],2,FALSE), "")</f>
        <v/>
      </c>
      <c r="M5076">
        <v>39.979999999999997</v>
      </c>
      <c r="N5076">
        <v>9.83</v>
      </c>
      <c r="O5076" t="s">
        <v>245</v>
      </c>
      <c r="P5076" t="s">
        <v>79</v>
      </c>
      <c r="Q5076">
        <v>44107</v>
      </c>
      <c r="R5076" t="s">
        <v>37</v>
      </c>
      <c r="S5076" t="s">
        <v>1979</v>
      </c>
      <c r="T5076" t="e">
        <f>VLOOKUP(Table3[[#This Row],[Region]],managers5[],2,FALSE)</f>
        <v>#N/A</v>
      </c>
      <c r="U5076" t="s">
        <v>1956</v>
      </c>
      <c r="W5076" t="s">
        <v>14</v>
      </c>
      <c r="X5076" t="s">
        <v>24</v>
      </c>
      <c r="Y5076" t="s">
        <v>16</v>
      </c>
      <c r="Z5076" t="s">
        <v>168</v>
      </c>
      <c r="AA5076" t="s">
        <v>247</v>
      </c>
      <c r="AB5076" t="s">
        <v>19</v>
      </c>
      <c r="AC5076">
        <v>0.4</v>
      </c>
      <c r="AD5076" s="1">
        <v>41254</v>
      </c>
    </row>
    <row r="5077" spans="1:30" x14ac:dyDescent="0.35">
      <c r="A5077">
        <v>6382</v>
      </c>
      <c r="B5077">
        <v>7179</v>
      </c>
      <c r="C5077">
        <v>51233</v>
      </c>
      <c r="D5077" s="1">
        <v>40156</v>
      </c>
      <c r="E5077" t="s">
        <v>32</v>
      </c>
      <c r="F5077">
        <v>3</v>
      </c>
      <c r="G5077">
        <v>26.5</v>
      </c>
      <c r="H5077">
        <v>0.05</v>
      </c>
      <c r="I5077" t="s">
        <v>9</v>
      </c>
      <c r="J5077" s="8">
        <v>20.12</v>
      </c>
      <c r="K5077" s="8">
        <f>IF(Table3[[#This Row],[Return Status]] = "Returned", 0, Table3[[#This Row],[Profit]])</f>
        <v>20.12</v>
      </c>
      <c r="L5077" s="8" t="str">
        <f>IFERROR(VLOOKUP(Table3[[#This Row],[Order ID]],returns[[Order ID]:[Status]],2,FALSE), "")</f>
        <v/>
      </c>
      <c r="M5077">
        <v>7.59</v>
      </c>
      <c r="N5077">
        <v>4</v>
      </c>
      <c r="O5077" t="s">
        <v>858</v>
      </c>
      <c r="P5077" t="s">
        <v>134</v>
      </c>
      <c r="Q5077">
        <v>1075</v>
      </c>
      <c r="R5077" t="s">
        <v>135</v>
      </c>
      <c r="S5077" t="s">
        <v>1979</v>
      </c>
      <c r="T5077" t="e">
        <f>VLOOKUP(Table3[[#This Row],[Region]],managers5[],2,FALSE)</f>
        <v>#N/A</v>
      </c>
      <c r="U5077" t="s">
        <v>1956</v>
      </c>
      <c r="W5077" t="s">
        <v>14</v>
      </c>
      <c r="X5077" t="s">
        <v>71</v>
      </c>
      <c r="Y5077" t="s">
        <v>50</v>
      </c>
      <c r="Z5077" t="s">
        <v>61</v>
      </c>
      <c r="AA5077" t="s">
        <v>823</v>
      </c>
      <c r="AB5077" t="s">
        <v>35</v>
      </c>
      <c r="AC5077">
        <v>0.42</v>
      </c>
      <c r="AD5077" s="2">
        <v>40156</v>
      </c>
    </row>
    <row r="5078" spans="1:30" x14ac:dyDescent="0.35">
      <c r="A5078">
        <v>1717</v>
      </c>
      <c r="B5078">
        <v>7180</v>
      </c>
      <c r="C5078">
        <v>51237</v>
      </c>
      <c r="D5078" s="1">
        <v>40978</v>
      </c>
      <c r="E5078" t="s">
        <v>20</v>
      </c>
      <c r="F5078">
        <v>26</v>
      </c>
      <c r="G5078">
        <v>4769.0694999999996</v>
      </c>
      <c r="H5078">
        <v>0.03</v>
      </c>
      <c r="I5078" t="s">
        <v>9</v>
      </c>
      <c r="J5078" s="8">
        <v>1138.5809999999999</v>
      </c>
      <c r="K5078" s="8">
        <f>IF(Table3[[#This Row],[Return Status]] = "Returned", 0, Table3[[#This Row],[Profit]])</f>
        <v>1138.5809999999999</v>
      </c>
      <c r="L5078" s="8" t="str">
        <f>IFERROR(VLOOKUP(Table3[[#This Row],[Order ID]],returns[[Order ID]:[Status]],2,FALSE), "")</f>
        <v/>
      </c>
      <c r="M5078">
        <v>205.99</v>
      </c>
      <c r="N5078">
        <v>5.99</v>
      </c>
      <c r="O5078" t="s">
        <v>288</v>
      </c>
      <c r="P5078" t="s">
        <v>79</v>
      </c>
      <c r="Q5078">
        <v>44240</v>
      </c>
      <c r="R5078" t="s">
        <v>37</v>
      </c>
      <c r="S5078" t="s">
        <v>1979</v>
      </c>
      <c r="T5078" t="e">
        <f>VLOOKUP(Table3[[#This Row],[Region]],managers5[],2,FALSE)</f>
        <v>#N/A</v>
      </c>
      <c r="U5078" t="s">
        <v>1956</v>
      </c>
      <c r="W5078" t="s">
        <v>14</v>
      </c>
      <c r="X5078" t="s">
        <v>15</v>
      </c>
      <c r="Y5078" t="s">
        <v>46</v>
      </c>
      <c r="Z5078" t="s">
        <v>86</v>
      </c>
      <c r="AA5078">
        <v>3285</v>
      </c>
      <c r="AB5078" t="s">
        <v>19</v>
      </c>
      <c r="AC5078">
        <v>0.59</v>
      </c>
      <c r="AD5078" s="1">
        <v>40980</v>
      </c>
    </row>
    <row r="5079" spans="1:30" x14ac:dyDescent="0.35">
      <c r="A5079">
        <v>1806</v>
      </c>
      <c r="B5079">
        <v>7181</v>
      </c>
      <c r="C5079">
        <v>51239</v>
      </c>
      <c r="D5079" s="1">
        <v>40962</v>
      </c>
      <c r="E5079" t="s">
        <v>32</v>
      </c>
      <c r="F5079">
        <v>48</v>
      </c>
      <c r="G5079">
        <v>4046.25</v>
      </c>
      <c r="H5079">
        <v>0.09</v>
      </c>
      <c r="I5079" t="s">
        <v>49</v>
      </c>
      <c r="J5079" s="8">
        <v>-1296.93</v>
      </c>
      <c r="K5079" s="8">
        <f>IF(Table3[[#This Row],[Return Status]] = "Returned", 0, Table3[[#This Row],[Profit]])</f>
        <v>0</v>
      </c>
      <c r="L5079" s="8" t="str">
        <f>IFERROR(VLOOKUP(Table3[[#This Row],[Order ID]],returns[[Order ID]:[Status]],2,FALSE), "")</f>
        <v>Returned</v>
      </c>
      <c r="M5079">
        <v>85.29</v>
      </c>
      <c r="N5079">
        <v>60</v>
      </c>
      <c r="O5079" t="s">
        <v>1460</v>
      </c>
      <c r="P5079" t="s">
        <v>92</v>
      </c>
      <c r="Q5079">
        <v>87105</v>
      </c>
      <c r="R5079" t="s">
        <v>93</v>
      </c>
      <c r="S5079" t="s">
        <v>1976</v>
      </c>
      <c r="T5079" t="e">
        <f>VLOOKUP(Table3[[#This Row],[Region]],managers5[],2,FALSE)</f>
        <v>#N/A</v>
      </c>
      <c r="U5079" t="s">
        <v>1955</v>
      </c>
      <c r="V5079" t="s">
        <v>1959</v>
      </c>
      <c r="W5079" t="s">
        <v>14</v>
      </c>
      <c r="X5079" t="s">
        <v>39</v>
      </c>
      <c r="Y5079" t="s">
        <v>50</v>
      </c>
      <c r="Z5079" t="s">
        <v>51</v>
      </c>
      <c r="AA5079" t="s">
        <v>1255</v>
      </c>
      <c r="AB5079" t="s">
        <v>74</v>
      </c>
      <c r="AC5079">
        <v>0.56000000000000005</v>
      </c>
      <c r="AD5079" s="1">
        <v>40964</v>
      </c>
    </row>
    <row r="5080" spans="1:30" x14ac:dyDescent="0.35">
      <c r="A5080">
        <v>6867</v>
      </c>
      <c r="B5080">
        <v>1460</v>
      </c>
      <c r="C5080">
        <v>10528</v>
      </c>
      <c r="D5080" s="1">
        <v>40069</v>
      </c>
      <c r="E5080" t="s">
        <v>20</v>
      </c>
      <c r="F5080">
        <v>47</v>
      </c>
      <c r="G5080">
        <v>838.4</v>
      </c>
      <c r="H5080">
        <v>0.02</v>
      </c>
      <c r="I5080" t="s">
        <v>33</v>
      </c>
      <c r="J5080" s="8">
        <v>-132.91</v>
      </c>
      <c r="K5080" s="8">
        <f>IF(Table3[[#This Row],[Return Status]] = "Returned", 0, Table3[[#This Row],[Profit]])</f>
        <v>-132.91</v>
      </c>
      <c r="L5080" s="8" t="str">
        <f>IFERROR(VLOOKUP(Table3[[#This Row],[Order ID]],returns[[Order ID]:[Status]],2,FALSE), "")</f>
        <v/>
      </c>
      <c r="M5080">
        <v>17.7</v>
      </c>
      <c r="N5080">
        <v>9.4700000000000006</v>
      </c>
      <c r="O5080" t="s">
        <v>180</v>
      </c>
      <c r="P5080" t="s">
        <v>43</v>
      </c>
      <c r="Q5080">
        <v>29730</v>
      </c>
      <c r="R5080" t="s">
        <v>44</v>
      </c>
      <c r="S5080" t="s">
        <v>1978</v>
      </c>
      <c r="T5080" t="e">
        <f>VLOOKUP(Table3[[#This Row],[Region]],managers5[],2,FALSE)</f>
        <v>#N/A</v>
      </c>
      <c r="U5080" t="s">
        <v>1957</v>
      </c>
      <c r="V5080" t="s">
        <v>1959</v>
      </c>
      <c r="W5080" t="s">
        <v>14</v>
      </c>
      <c r="X5080" t="s">
        <v>71</v>
      </c>
      <c r="Y5080" t="s">
        <v>16</v>
      </c>
      <c r="Z5080" t="s">
        <v>75</v>
      </c>
      <c r="AA5080" t="s">
        <v>1433</v>
      </c>
      <c r="AB5080" t="s">
        <v>19</v>
      </c>
      <c r="AC5080">
        <v>0.59</v>
      </c>
      <c r="AD5080" s="2">
        <v>40071</v>
      </c>
    </row>
    <row r="5081" spans="1:30" x14ac:dyDescent="0.35">
      <c r="A5081">
        <v>6873</v>
      </c>
      <c r="B5081">
        <v>6568</v>
      </c>
      <c r="C5081">
        <v>46721</v>
      </c>
      <c r="D5081" s="1">
        <v>40069</v>
      </c>
      <c r="E5081" t="s">
        <v>20</v>
      </c>
      <c r="F5081">
        <v>35</v>
      </c>
      <c r="G5081">
        <v>240.61</v>
      </c>
      <c r="H5081">
        <v>0.05</v>
      </c>
      <c r="I5081" t="s">
        <v>9</v>
      </c>
      <c r="J5081" s="8">
        <v>-133.12</v>
      </c>
      <c r="K5081" s="8">
        <f>IF(Table3[[#This Row],[Return Status]] = "Returned", 0, Table3[[#This Row],[Profit]])</f>
        <v>-133.12</v>
      </c>
      <c r="L5081" s="8" t="str">
        <f>IFERROR(VLOOKUP(Table3[[#This Row],[Order ID]],returns[[Order ID]:[Status]],2,FALSE), "")</f>
        <v/>
      </c>
      <c r="M5081">
        <v>6.48</v>
      </c>
      <c r="N5081">
        <v>7.91</v>
      </c>
      <c r="O5081" t="s">
        <v>931</v>
      </c>
      <c r="P5081" t="s">
        <v>55</v>
      </c>
      <c r="Q5081">
        <v>33881</v>
      </c>
      <c r="R5081" t="s">
        <v>56</v>
      </c>
      <c r="S5081" t="s">
        <v>1978</v>
      </c>
      <c r="T5081" t="e">
        <f>VLOOKUP(Table3[[#This Row],[Region]],managers5[],2,FALSE)</f>
        <v>#N/A</v>
      </c>
      <c r="U5081" t="s">
        <v>1957</v>
      </c>
      <c r="V5081" t="s">
        <v>1959</v>
      </c>
      <c r="W5081" t="s">
        <v>14</v>
      </c>
      <c r="X5081" t="s">
        <v>71</v>
      </c>
      <c r="Y5081" t="s">
        <v>16</v>
      </c>
      <c r="Z5081" t="s">
        <v>30</v>
      </c>
      <c r="AA5081" t="s">
        <v>1185</v>
      </c>
      <c r="AB5081" t="s">
        <v>19</v>
      </c>
      <c r="AC5081">
        <v>0.37</v>
      </c>
      <c r="AD5081" s="2">
        <v>40070</v>
      </c>
    </row>
    <row r="5082" spans="1:30" x14ac:dyDescent="0.35">
      <c r="A5082">
        <v>1341</v>
      </c>
      <c r="B5082">
        <v>21</v>
      </c>
      <c r="C5082">
        <v>130</v>
      </c>
      <c r="D5082" s="1">
        <v>41036</v>
      </c>
      <c r="E5082" t="s">
        <v>77</v>
      </c>
      <c r="F5082">
        <v>23</v>
      </c>
      <c r="G5082">
        <v>236.46</v>
      </c>
      <c r="H5082">
        <v>0.05</v>
      </c>
      <c r="I5082" t="s">
        <v>9</v>
      </c>
      <c r="J5082" s="8">
        <v>-134.31</v>
      </c>
      <c r="K5082" s="8">
        <f>IF(Table3[[#This Row],[Return Status]] = "Returned", 0, Table3[[#This Row],[Profit]])</f>
        <v>-134.31</v>
      </c>
      <c r="L5082" s="8" t="str">
        <f>IFERROR(VLOOKUP(Table3[[#This Row],[Order ID]],returns[[Order ID]:[Status]],2,FALSE), "")</f>
        <v/>
      </c>
      <c r="M5082">
        <v>9.7100000000000009</v>
      </c>
      <c r="N5082">
        <v>9.4499999999999993</v>
      </c>
      <c r="O5082" t="s">
        <v>1092</v>
      </c>
      <c r="P5082" t="s">
        <v>43</v>
      </c>
      <c r="Q5082">
        <v>37311</v>
      </c>
      <c r="R5082" t="s">
        <v>44</v>
      </c>
      <c r="S5082" t="s">
        <v>1978</v>
      </c>
      <c r="T5082" t="e">
        <f>VLOOKUP(Table3[[#This Row],[Region]],managers5[],2,FALSE)</f>
        <v>#N/A</v>
      </c>
      <c r="U5082" t="s">
        <v>1957</v>
      </c>
      <c r="V5082" t="s">
        <v>1959</v>
      </c>
      <c r="W5082" t="s">
        <v>14</v>
      </c>
      <c r="X5082" t="s">
        <v>71</v>
      </c>
      <c r="Y5082" t="s">
        <v>16</v>
      </c>
      <c r="Z5082" t="s">
        <v>75</v>
      </c>
      <c r="AA5082" t="s">
        <v>978</v>
      </c>
      <c r="AB5082" t="s">
        <v>19</v>
      </c>
      <c r="AC5082">
        <v>0.6</v>
      </c>
      <c r="AD5082" s="1">
        <v>41039</v>
      </c>
    </row>
    <row r="5083" spans="1:30" x14ac:dyDescent="0.35">
      <c r="A5083">
        <v>7016</v>
      </c>
      <c r="B5083">
        <v>3046</v>
      </c>
      <c r="C5083">
        <v>21861</v>
      </c>
      <c r="D5083" s="1">
        <v>40043</v>
      </c>
      <c r="E5083" t="s">
        <v>41</v>
      </c>
      <c r="F5083">
        <v>5</v>
      </c>
      <c r="G5083">
        <v>244.9</v>
      </c>
      <c r="H5083">
        <v>0.06</v>
      </c>
      <c r="I5083" t="s">
        <v>9</v>
      </c>
      <c r="J5083" s="8">
        <v>-135.4</v>
      </c>
      <c r="K5083" s="8">
        <f>IF(Table3[[#This Row],[Return Status]] = "Returned", 0, Table3[[#This Row],[Profit]])</f>
        <v>-135.4</v>
      </c>
      <c r="L5083" s="8" t="str">
        <f>IFERROR(VLOOKUP(Table3[[#This Row],[Order ID]],returns[[Order ID]:[Status]],2,FALSE), "")</f>
        <v/>
      </c>
      <c r="M5083">
        <v>47.98</v>
      </c>
      <c r="N5083">
        <v>3.61</v>
      </c>
      <c r="O5083" t="s">
        <v>352</v>
      </c>
      <c r="P5083" t="s">
        <v>120</v>
      </c>
      <c r="Q5083">
        <v>33319</v>
      </c>
      <c r="R5083" t="s">
        <v>56</v>
      </c>
      <c r="S5083" t="s">
        <v>1978</v>
      </c>
      <c r="T5083" t="e">
        <f>VLOOKUP(Table3[[#This Row],[Region]],managers5[],2,FALSE)</f>
        <v>#N/A</v>
      </c>
      <c r="U5083" t="s">
        <v>1957</v>
      </c>
      <c r="V5083" t="s">
        <v>1959</v>
      </c>
      <c r="W5083" t="s">
        <v>14</v>
      </c>
      <c r="X5083" t="s">
        <v>24</v>
      </c>
      <c r="Y5083" t="s">
        <v>46</v>
      </c>
      <c r="Z5083" t="s">
        <v>47</v>
      </c>
      <c r="AA5083" t="s">
        <v>884</v>
      </c>
      <c r="AB5083" t="s">
        <v>109</v>
      </c>
      <c r="AC5083">
        <v>0.71</v>
      </c>
      <c r="AD5083" s="2">
        <v>40045</v>
      </c>
    </row>
    <row r="5084" spans="1:30" x14ac:dyDescent="0.35">
      <c r="A5084">
        <v>1371</v>
      </c>
      <c r="B5084">
        <v>7186</v>
      </c>
      <c r="C5084">
        <v>51267</v>
      </c>
      <c r="D5084" s="1">
        <v>41032</v>
      </c>
      <c r="E5084" t="s">
        <v>32</v>
      </c>
      <c r="F5084">
        <v>46</v>
      </c>
      <c r="G5084">
        <v>4394.78</v>
      </c>
      <c r="H5084">
        <v>0.08</v>
      </c>
      <c r="I5084" t="s">
        <v>49</v>
      </c>
      <c r="J5084" s="8">
        <v>-335.77</v>
      </c>
      <c r="K5084" s="8">
        <f>IF(Table3[[#This Row],[Return Status]] = "Returned", 0, Table3[[#This Row],[Profit]])</f>
        <v>-335.77</v>
      </c>
      <c r="L5084" s="8" t="str">
        <f>IFERROR(VLOOKUP(Table3[[#This Row],[Order ID]],returns[[Order ID]:[Status]],2,FALSE), "")</f>
        <v/>
      </c>
      <c r="M5084">
        <v>100.98</v>
      </c>
      <c r="N5084">
        <v>35.840000000000003</v>
      </c>
      <c r="O5084" t="s">
        <v>1279</v>
      </c>
      <c r="P5084" t="s">
        <v>11</v>
      </c>
      <c r="Q5084">
        <v>95351</v>
      </c>
      <c r="R5084" t="s">
        <v>12</v>
      </c>
      <c r="S5084" t="s">
        <v>1976</v>
      </c>
      <c r="T5084" t="e">
        <f>VLOOKUP(Table3[[#This Row],[Region]],managers5[],2,FALSE)</f>
        <v>#N/A</v>
      </c>
      <c r="U5084" t="s">
        <v>1955</v>
      </c>
      <c r="V5084" t="s">
        <v>1959</v>
      </c>
      <c r="W5084" t="s">
        <v>14</v>
      </c>
      <c r="X5084" t="s">
        <v>24</v>
      </c>
      <c r="Y5084" t="s">
        <v>50</v>
      </c>
      <c r="Z5084" t="s">
        <v>219</v>
      </c>
      <c r="AA5084" t="s">
        <v>502</v>
      </c>
      <c r="AB5084" t="s">
        <v>53</v>
      </c>
      <c r="AC5084">
        <v>0.62</v>
      </c>
      <c r="AD5084" s="1">
        <v>41037</v>
      </c>
    </row>
    <row r="5085" spans="1:30" x14ac:dyDescent="0.35">
      <c r="A5085">
        <v>2031</v>
      </c>
      <c r="B5085">
        <v>7187</v>
      </c>
      <c r="C5085">
        <v>51269</v>
      </c>
      <c r="D5085" s="1">
        <v>40920</v>
      </c>
      <c r="E5085" t="s">
        <v>77</v>
      </c>
      <c r="F5085">
        <v>2</v>
      </c>
      <c r="G5085">
        <v>21.07</v>
      </c>
      <c r="H5085">
        <v>0</v>
      </c>
      <c r="I5085" t="s">
        <v>9</v>
      </c>
      <c r="J5085" s="8">
        <v>-10.4305</v>
      </c>
      <c r="K5085" s="8">
        <f>IF(Table3[[#This Row],[Return Status]] = "Returned", 0, Table3[[#This Row],[Profit]])</f>
        <v>-10.4305</v>
      </c>
      <c r="L5085" s="8" t="str">
        <f>IFERROR(VLOOKUP(Table3[[#This Row],[Order ID]],returns[[Order ID]:[Status]],2,FALSE), "")</f>
        <v/>
      </c>
      <c r="M5085">
        <v>8.69</v>
      </c>
      <c r="N5085">
        <v>2.99</v>
      </c>
      <c r="O5085" t="s">
        <v>687</v>
      </c>
      <c r="P5085" t="s">
        <v>92</v>
      </c>
      <c r="Q5085">
        <v>88201</v>
      </c>
      <c r="R5085" t="s">
        <v>93</v>
      </c>
      <c r="S5085" t="s">
        <v>1976</v>
      </c>
      <c r="T5085" t="e">
        <f>VLOOKUP(Table3[[#This Row],[Region]],managers5[],2,FALSE)</f>
        <v>#N/A</v>
      </c>
      <c r="U5085" t="s">
        <v>1955</v>
      </c>
      <c r="V5085" t="s">
        <v>1959</v>
      </c>
      <c r="W5085" t="s">
        <v>14</v>
      </c>
      <c r="X5085" t="s">
        <v>15</v>
      </c>
      <c r="Y5085" t="s">
        <v>16</v>
      </c>
      <c r="Z5085" t="s">
        <v>17</v>
      </c>
      <c r="AA5085" t="s">
        <v>391</v>
      </c>
      <c r="AB5085" t="s">
        <v>19</v>
      </c>
      <c r="AC5085">
        <v>0.39</v>
      </c>
      <c r="AD5085" s="1">
        <v>40921</v>
      </c>
    </row>
    <row r="5086" spans="1:30" x14ac:dyDescent="0.35">
      <c r="A5086">
        <v>2032</v>
      </c>
      <c r="B5086">
        <v>7188</v>
      </c>
      <c r="C5086">
        <v>51269</v>
      </c>
      <c r="D5086" s="1">
        <v>40920</v>
      </c>
      <c r="E5086" t="s">
        <v>41</v>
      </c>
      <c r="F5086">
        <v>20</v>
      </c>
      <c r="G5086">
        <v>430.41</v>
      </c>
      <c r="H5086">
        <v>0.08</v>
      </c>
      <c r="I5086" t="s">
        <v>9</v>
      </c>
      <c r="J5086" s="8">
        <v>-1.55</v>
      </c>
      <c r="K5086" s="8">
        <f>IF(Table3[[#This Row],[Return Status]] = "Returned", 0, Table3[[#This Row],[Profit]])</f>
        <v>-1.55</v>
      </c>
      <c r="L5086" s="8" t="str">
        <f>IFERROR(VLOOKUP(Table3[[#This Row],[Order ID]],returns[[Order ID]:[Status]],2,FALSE), "")</f>
        <v/>
      </c>
      <c r="M5086">
        <v>22.98</v>
      </c>
      <c r="N5086">
        <v>7.58</v>
      </c>
      <c r="O5086" t="s">
        <v>687</v>
      </c>
      <c r="P5086" t="s">
        <v>92</v>
      </c>
      <c r="Q5086">
        <v>87505</v>
      </c>
      <c r="R5086" t="s">
        <v>93</v>
      </c>
      <c r="S5086" t="s">
        <v>1976</v>
      </c>
      <c r="T5086" t="e">
        <f>VLOOKUP(Table3[[#This Row],[Region]],managers5[],2,FALSE)</f>
        <v>#N/A</v>
      </c>
      <c r="U5086" t="s">
        <v>1955</v>
      </c>
      <c r="V5086" t="s">
        <v>1959</v>
      </c>
      <c r="W5086" t="s">
        <v>14</v>
      </c>
      <c r="X5086" t="s">
        <v>15</v>
      </c>
      <c r="Y5086" t="s">
        <v>50</v>
      </c>
      <c r="Z5086" t="s">
        <v>61</v>
      </c>
      <c r="AA5086" t="s">
        <v>482</v>
      </c>
      <c r="AB5086" t="s">
        <v>19</v>
      </c>
      <c r="AC5086">
        <v>0.51</v>
      </c>
      <c r="AD5086" s="1">
        <v>40921</v>
      </c>
    </row>
    <row r="5087" spans="1:30" x14ac:dyDescent="0.35">
      <c r="A5087">
        <v>4537</v>
      </c>
      <c r="B5087">
        <v>7189</v>
      </c>
      <c r="C5087">
        <v>51271</v>
      </c>
      <c r="D5087" s="1">
        <v>40476</v>
      </c>
      <c r="E5087" t="s">
        <v>77</v>
      </c>
      <c r="F5087">
        <v>31</v>
      </c>
      <c r="G5087">
        <v>3969.43</v>
      </c>
      <c r="H5087">
        <v>0.1</v>
      </c>
      <c r="I5087" t="s">
        <v>49</v>
      </c>
      <c r="J5087" s="8">
        <v>-796.51</v>
      </c>
      <c r="K5087" s="8">
        <f>IF(Table3[[#This Row],[Return Status]] = "Returned", 0, Table3[[#This Row],[Profit]])</f>
        <v>0</v>
      </c>
      <c r="L5087" s="8" t="str">
        <f>IFERROR(VLOOKUP(Table3[[#This Row],[Order ID]],returns[[Order ID]:[Status]],2,FALSE), "")</f>
        <v>Returned</v>
      </c>
      <c r="M5087">
        <v>140.97999999999999</v>
      </c>
      <c r="N5087">
        <v>36.090000000000003</v>
      </c>
      <c r="O5087" t="s">
        <v>1850</v>
      </c>
      <c r="P5087" t="s">
        <v>146</v>
      </c>
      <c r="Q5087">
        <v>83301</v>
      </c>
      <c r="R5087" t="s">
        <v>147</v>
      </c>
      <c r="S5087" t="s">
        <v>1976</v>
      </c>
      <c r="T5087" t="e">
        <f>VLOOKUP(Table3[[#This Row],[Region]],managers5[],2,FALSE)</f>
        <v>#N/A</v>
      </c>
      <c r="U5087" t="s">
        <v>1955</v>
      </c>
      <c r="V5087" t="s">
        <v>1959</v>
      </c>
      <c r="W5087" t="s">
        <v>14</v>
      </c>
      <c r="X5087" t="s">
        <v>39</v>
      </c>
      <c r="Y5087" t="s">
        <v>50</v>
      </c>
      <c r="Z5087" t="s">
        <v>219</v>
      </c>
      <c r="AA5087" t="s">
        <v>791</v>
      </c>
      <c r="AB5087" t="s">
        <v>53</v>
      </c>
      <c r="AC5087">
        <v>0.77</v>
      </c>
      <c r="AD5087" s="2">
        <v>40478</v>
      </c>
    </row>
    <row r="5088" spans="1:30" x14ac:dyDescent="0.35">
      <c r="A5088">
        <v>4538</v>
      </c>
      <c r="B5088">
        <v>7190</v>
      </c>
      <c r="C5088">
        <v>51271</v>
      </c>
      <c r="D5088" s="1">
        <v>40476</v>
      </c>
      <c r="E5088" t="s">
        <v>77</v>
      </c>
      <c r="F5088">
        <v>16</v>
      </c>
      <c r="G5088">
        <v>2882.7069999999999</v>
      </c>
      <c r="H5088">
        <v>0.02</v>
      </c>
      <c r="I5088" t="s">
        <v>9</v>
      </c>
      <c r="J5088" s="8">
        <v>303.22800000000001</v>
      </c>
      <c r="K5088" s="8">
        <f>IF(Table3[[#This Row],[Return Status]] = "Returned", 0, Table3[[#This Row],[Profit]])</f>
        <v>0</v>
      </c>
      <c r="L5088" s="8" t="str">
        <f>IFERROR(VLOOKUP(Table3[[#This Row],[Order ID]],returns[[Order ID]:[Status]],2,FALSE), "")</f>
        <v>Returned</v>
      </c>
      <c r="M5088">
        <v>205.99</v>
      </c>
      <c r="N5088">
        <v>5</v>
      </c>
      <c r="O5088" t="s">
        <v>1850</v>
      </c>
      <c r="P5088" t="s">
        <v>146</v>
      </c>
      <c r="Q5088">
        <v>83301</v>
      </c>
      <c r="R5088" t="s">
        <v>147</v>
      </c>
      <c r="S5088" t="s">
        <v>1976</v>
      </c>
      <c r="T5088" t="e">
        <f>VLOOKUP(Table3[[#This Row],[Region]],managers5[],2,FALSE)</f>
        <v>#N/A</v>
      </c>
      <c r="U5088" t="s">
        <v>1955</v>
      </c>
      <c r="V5088" t="s">
        <v>1959</v>
      </c>
      <c r="W5088" t="s">
        <v>14</v>
      </c>
      <c r="X5088" t="s">
        <v>39</v>
      </c>
      <c r="Y5088" t="s">
        <v>46</v>
      </c>
      <c r="Z5088" t="s">
        <v>86</v>
      </c>
      <c r="AA5088" t="s">
        <v>1113</v>
      </c>
      <c r="AB5088" t="s">
        <v>19</v>
      </c>
      <c r="AC5088">
        <v>0.59</v>
      </c>
      <c r="AD5088" s="2">
        <v>40478</v>
      </c>
    </row>
    <row r="5089" spans="1:30" x14ac:dyDescent="0.35">
      <c r="A5089">
        <v>217</v>
      </c>
      <c r="B5089">
        <v>7191</v>
      </c>
      <c r="C5089">
        <v>51297</v>
      </c>
      <c r="D5089" s="1">
        <v>41224</v>
      </c>
      <c r="E5089" t="s">
        <v>32</v>
      </c>
      <c r="F5089">
        <v>41</v>
      </c>
      <c r="G5089">
        <v>356.28</v>
      </c>
      <c r="H5089">
        <v>7.0000000000000007E-2</v>
      </c>
      <c r="I5089" t="s">
        <v>33</v>
      </c>
      <c r="J5089" s="8">
        <v>65.756</v>
      </c>
      <c r="K5089" s="8">
        <f>IF(Table3[[#This Row],[Return Status]] = "Returned", 0, Table3[[#This Row],[Profit]])</f>
        <v>65.756</v>
      </c>
      <c r="L5089" s="8" t="str">
        <f>IFERROR(VLOOKUP(Table3[[#This Row],[Order ID]],returns[[Order ID]:[Status]],2,FALSE), "")</f>
        <v/>
      </c>
      <c r="M5089">
        <v>8.69</v>
      </c>
      <c r="N5089">
        <v>2.99</v>
      </c>
      <c r="O5089" t="s">
        <v>390</v>
      </c>
      <c r="P5089" t="s">
        <v>146</v>
      </c>
      <c r="Q5089">
        <v>83616</v>
      </c>
      <c r="R5089" t="s">
        <v>147</v>
      </c>
      <c r="S5089" t="s">
        <v>1976</v>
      </c>
      <c r="T5089" t="e">
        <f>VLOOKUP(Table3[[#This Row],[Region]],managers5[],2,FALSE)</f>
        <v>#N/A</v>
      </c>
      <c r="U5089" t="s">
        <v>1955</v>
      </c>
      <c r="V5089" t="s">
        <v>1959</v>
      </c>
      <c r="W5089" t="s">
        <v>14</v>
      </c>
      <c r="X5089" t="s">
        <v>15</v>
      </c>
      <c r="Y5089" t="s">
        <v>16</v>
      </c>
      <c r="Z5089" t="s">
        <v>17</v>
      </c>
      <c r="AA5089" t="s">
        <v>391</v>
      </c>
      <c r="AB5089" t="s">
        <v>19</v>
      </c>
      <c r="AC5089">
        <v>0.39</v>
      </c>
      <c r="AD5089" s="1">
        <v>41233</v>
      </c>
    </row>
    <row r="5090" spans="1:30" x14ac:dyDescent="0.35">
      <c r="A5090">
        <v>6208</v>
      </c>
      <c r="B5090">
        <v>8122</v>
      </c>
      <c r="C5090">
        <v>58053</v>
      </c>
      <c r="D5090" s="1">
        <v>40186</v>
      </c>
      <c r="E5090" t="s">
        <v>20</v>
      </c>
      <c r="F5090">
        <v>42</v>
      </c>
      <c r="G5090">
        <v>287.75</v>
      </c>
      <c r="H5090">
        <v>0.02</v>
      </c>
      <c r="I5090" t="s">
        <v>9</v>
      </c>
      <c r="J5090" s="8">
        <v>-136.02000000000001</v>
      </c>
      <c r="K5090" s="8">
        <f>IF(Table3[[#This Row],[Return Status]] = "Returned", 0, Table3[[#This Row],[Profit]])</f>
        <v>-136.02000000000001</v>
      </c>
      <c r="L5090" s="8" t="str">
        <f>IFERROR(VLOOKUP(Table3[[#This Row],[Order ID]],returns[[Order ID]:[Status]],2,FALSE), "")</f>
        <v/>
      </c>
      <c r="M5090">
        <v>6.68</v>
      </c>
      <c r="N5090">
        <v>7.3</v>
      </c>
      <c r="O5090" t="s">
        <v>1705</v>
      </c>
      <c r="P5090" t="s">
        <v>645</v>
      </c>
      <c r="Q5090">
        <v>30501</v>
      </c>
      <c r="R5090" t="s">
        <v>65</v>
      </c>
      <c r="S5090" t="s">
        <v>1978</v>
      </c>
      <c r="T5090" t="e">
        <f>VLOOKUP(Table3[[#This Row],[Region]],managers5[],2,FALSE)</f>
        <v>#N/A</v>
      </c>
      <c r="U5090" t="s">
        <v>1957</v>
      </c>
      <c r="V5090" t="s">
        <v>1959</v>
      </c>
      <c r="W5090" t="s">
        <v>14</v>
      </c>
      <c r="X5090" t="s">
        <v>24</v>
      </c>
      <c r="Y5090" t="s">
        <v>16</v>
      </c>
      <c r="Z5090" t="s">
        <v>30</v>
      </c>
      <c r="AA5090" t="s">
        <v>579</v>
      </c>
      <c r="AB5090" t="s">
        <v>19</v>
      </c>
      <c r="AC5090">
        <v>0.37</v>
      </c>
      <c r="AD5090" s="2">
        <v>40188</v>
      </c>
    </row>
    <row r="5091" spans="1:30" x14ac:dyDescent="0.35">
      <c r="A5091">
        <v>2179</v>
      </c>
      <c r="B5091">
        <v>4233</v>
      </c>
      <c r="C5091">
        <v>30081</v>
      </c>
      <c r="D5091" s="1">
        <v>40894</v>
      </c>
      <c r="E5091" t="s">
        <v>77</v>
      </c>
      <c r="F5091">
        <v>26</v>
      </c>
      <c r="G5091">
        <v>213.49</v>
      </c>
      <c r="H5091">
        <v>0.05</v>
      </c>
      <c r="I5091" t="s">
        <v>9</v>
      </c>
      <c r="J5091" s="8">
        <v>-136.44749999999999</v>
      </c>
      <c r="K5091" s="8">
        <f>IF(Table3[[#This Row],[Return Status]] = "Returned", 0, Table3[[#This Row],[Profit]])</f>
        <v>-136.44749999999999</v>
      </c>
      <c r="L5091" s="8" t="str">
        <f>IFERROR(VLOOKUP(Table3[[#This Row],[Order ID]],returns[[Order ID]:[Status]],2,FALSE), "")</f>
        <v/>
      </c>
      <c r="M5091">
        <v>8.0399999999999991</v>
      </c>
      <c r="N5091">
        <v>8.94</v>
      </c>
      <c r="O5091" t="s">
        <v>1205</v>
      </c>
      <c r="P5091" t="s">
        <v>324</v>
      </c>
      <c r="Q5091">
        <v>72022</v>
      </c>
      <c r="R5091" t="s">
        <v>56</v>
      </c>
      <c r="S5091" t="s">
        <v>1978</v>
      </c>
      <c r="T5091" t="e">
        <f>VLOOKUP(Table3[[#This Row],[Region]],managers5[],2,FALSE)</f>
        <v>#N/A</v>
      </c>
      <c r="U5091" t="s">
        <v>1957</v>
      </c>
      <c r="V5091" t="s">
        <v>1959</v>
      </c>
      <c r="W5091" t="s">
        <v>14</v>
      </c>
      <c r="X5091" t="s">
        <v>24</v>
      </c>
      <c r="Y5091" t="s">
        <v>16</v>
      </c>
      <c r="Z5091" t="s">
        <v>17</v>
      </c>
      <c r="AA5091" t="s">
        <v>622</v>
      </c>
      <c r="AB5091" t="s">
        <v>19</v>
      </c>
      <c r="AC5091">
        <v>0.4</v>
      </c>
      <c r="AD5091" s="1">
        <v>40896</v>
      </c>
    </row>
    <row r="5092" spans="1:30" x14ac:dyDescent="0.35">
      <c r="A5092">
        <v>1062</v>
      </c>
      <c r="B5092">
        <v>4752</v>
      </c>
      <c r="C5092">
        <v>33793</v>
      </c>
      <c r="D5092" s="1">
        <v>41087</v>
      </c>
      <c r="E5092" t="s">
        <v>41</v>
      </c>
      <c r="F5092">
        <v>17</v>
      </c>
      <c r="G5092">
        <v>267.58</v>
      </c>
      <c r="H5092">
        <v>0.03</v>
      </c>
      <c r="I5092" t="s">
        <v>9</v>
      </c>
      <c r="J5092" s="8">
        <v>-137.74700000000001</v>
      </c>
      <c r="K5092" s="8">
        <f>IF(Table3[[#This Row],[Return Status]] = "Returned", 0, Table3[[#This Row],[Profit]])</f>
        <v>-137.74700000000001</v>
      </c>
      <c r="L5092" s="8" t="str">
        <f>IFERROR(VLOOKUP(Table3[[#This Row],[Order ID]],returns[[Order ID]:[Status]],2,FALSE), "")</f>
        <v/>
      </c>
      <c r="M5092">
        <v>15.16</v>
      </c>
      <c r="N5092">
        <v>15.09</v>
      </c>
      <c r="O5092" t="s">
        <v>402</v>
      </c>
      <c r="P5092" t="s">
        <v>43</v>
      </c>
      <c r="Q5092">
        <v>39301</v>
      </c>
      <c r="R5092" t="s">
        <v>44</v>
      </c>
      <c r="S5092" t="s">
        <v>1978</v>
      </c>
      <c r="T5092" t="e">
        <f>VLOOKUP(Table3[[#This Row],[Region]],managers5[],2,FALSE)</f>
        <v>#N/A</v>
      </c>
      <c r="U5092" t="s">
        <v>1957</v>
      </c>
      <c r="V5092" t="s">
        <v>1959</v>
      </c>
      <c r="W5092" t="s">
        <v>14</v>
      </c>
      <c r="X5092" t="s">
        <v>24</v>
      </c>
      <c r="Y5092" t="s">
        <v>16</v>
      </c>
      <c r="Z5092" t="s">
        <v>17</v>
      </c>
      <c r="AA5092" t="s">
        <v>1126</v>
      </c>
      <c r="AB5092" t="s">
        <v>19</v>
      </c>
      <c r="AC5092">
        <v>0.39</v>
      </c>
      <c r="AD5092" s="1">
        <v>41088</v>
      </c>
    </row>
    <row r="5093" spans="1:30" x14ac:dyDescent="0.35">
      <c r="A5093">
        <v>5959</v>
      </c>
      <c r="B5093">
        <v>7200</v>
      </c>
      <c r="C5093">
        <v>51362</v>
      </c>
      <c r="D5093" s="1">
        <v>40231</v>
      </c>
      <c r="E5093" t="s">
        <v>20</v>
      </c>
      <c r="F5093">
        <v>47</v>
      </c>
      <c r="G5093">
        <v>1501.8</v>
      </c>
      <c r="H5093">
        <v>0.02</v>
      </c>
      <c r="I5093" t="s">
        <v>9</v>
      </c>
      <c r="J5093" s="8">
        <v>112.78</v>
      </c>
      <c r="K5093" s="8">
        <f>IF(Table3[[#This Row],[Return Status]] = "Returned", 0, Table3[[#This Row],[Profit]])</f>
        <v>112.78</v>
      </c>
      <c r="L5093" s="8" t="str">
        <f>IFERROR(VLOOKUP(Table3[[#This Row],[Order ID]],returns[[Order ID]:[Status]],2,FALSE), "")</f>
        <v/>
      </c>
      <c r="M5093">
        <v>30.97</v>
      </c>
      <c r="N5093">
        <v>4</v>
      </c>
      <c r="O5093" t="s">
        <v>879</v>
      </c>
      <c r="P5093" t="s">
        <v>11</v>
      </c>
      <c r="Q5093">
        <v>90210</v>
      </c>
      <c r="R5093" t="s">
        <v>12</v>
      </c>
      <c r="S5093" t="s">
        <v>1976</v>
      </c>
      <c r="T5093" t="e">
        <f>VLOOKUP(Table3[[#This Row],[Region]],managers5[],2,FALSE)</f>
        <v>#N/A</v>
      </c>
      <c r="U5093" t="s">
        <v>1955</v>
      </c>
      <c r="V5093" t="s">
        <v>1959</v>
      </c>
      <c r="W5093" t="s">
        <v>14</v>
      </c>
      <c r="X5093" t="s">
        <v>71</v>
      </c>
      <c r="Y5093" t="s">
        <v>46</v>
      </c>
      <c r="Z5093" t="s">
        <v>47</v>
      </c>
      <c r="AA5093" t="s">
        <v>1267</v>
      </c>
      <c r="AB5093" t="s">
        <v>19</v>
      </c>
      <c r="AC5093">
        <v>0.74</v>
      </c>
      <c r="AD5093" s="2">
        <v>40233</v>
      </c>
    </row>
    <row r="5094" spans="1:30" x14ac:dyDescent="0.35">
      <c r="A5094">
        <v>1579</v>
      </c>
      <c r="B5094">
        <v>2505</v>
      </c>
      <c r="C5094">
        <v>18208</v>
      </c>
      <c r="D5094" s="1">
        <v>41000</v>
      </c>
      <c r="E5094" t="s">
        <v>8</v>
      </c>
      <c r="F5094">
        <v>36</v>
      </c>
      <c r="G5094">
        <v>82.98</v>
      </c>
      <c r="H5094">
        <v>0.08</v>
      </c>
      <c r="I5094" t="s">
        <v>9</v>
      </c>
      <c r="J5094" s="8">
        <v>-137.87</v>
      </c>
      <c r="K5094" s="8">
        <f>IF(Table3[[#This Row],[Return Status]] = "Returned", 0, Table3[[#This Row],[Profit]])</f>
        <v>-137.87</v>
      </c>
      <c r="L5094" s="8" t="str">
        <f>IFERROR(VLOOKUP(Table3[[#This Row],[Order ID]],returns[[Order ID]:[Status]],2,FALSE), "")</f>
        <v/>
      </c>
      <c r="M5094">
        <v>2.2799999999999998</v>
      </c>
      <c r="N5094">
        <v>5.2</v>
      </c>
      <c r="O5094" t="s">
        <v>1092</v>
      </c>
      <c r="P5094" t="s">
        <v>43</v>
      </c>
      <c r="Q5094">
        <v>38017</v>
      </c>
      <c r="R5094" t="s">
        <v>44</v>
      </c>
      <c r="S5094" t="s">
        <v>1978</v>
      </c>
      <c r="T5094" t="e">
        <f>VLOOKUP(Table3[[#This Row],[Region]],managers5[],2,FALSE)</f>
        <v>#N/A</v>
      </c>
      <c r="U5094" t="s">
        <v>1957</v>
      </c>
      <c r="V5094" t="s">
        <v>1959</v>
      </c>
      <c r="W5094" t="s">
        <v>14</v>
      </c>
      <c r="X5094" t="s">
        <v>71</v>
      </c>
      <c r="Y5094" t="s">
        <v>16</v>
      </c>
      <c r="Z5094" t="s">
        <v>106</v>
      </c>
      <c r="AA5094" t="s">
        <v>790</v>
      </c>
      <c r="AB5094" t="s">
        <v>35</v>
      </c>
      <c r="AC5094">
        <v>0.41</v>
      </c>
      <c r="AD5094" s="1">
        <v>41002</v>
      </c>
    </row>
    <row r="5095" spans="1:30" x14ac:dyDescent="0.35">
      <c r="A5095">
        <v>2052</v>
      </c>
      <c r="B5095">
        <v>7207</v>
      </c>
      <c r="C5095">
        <v>51424</v>
      </c>
      <c r="D5095" s="1">
        <v>40917</v>
      </c>
      <c r="E5095" t="s">
        <v>8</v>
      </c>
      <c r="F5095">
        <v>5</v>
      </c>
      <c r="G5095">
        <v>88.94</v>
      </c>
      <c r="H5095">
        <v>0.05</v>
      </c>
      <c r="I5095" t="s">
        <v>9</v>
      </c>
      <c r="J5095" s="8">
        <v>-47.54</v>
      </c>
      <c r="K5095" s="8">
        <f>IF(Table3[[#This Row],[Return Status]] = "Returned", 0, Table3[[#This Row],[Profit]])</f>
        <v>-47.54</v>
      </c>
      <c r="L5095" s="8" t="str">
        <f>IFERROR(VLOOKUP(Table3[[#This Row],[Order ID]],returns[[Order ID]:[Status]],2,FALSE), "")</f>
        <v/>
      </c>
      <c r="M5095">
        <v>16.739999999999998</v>
      </c>
      <c r="N5095">
        <v>7.04</v>
      </c>
      <c r="O5095" t="s">
        <v>188</v>
      </c>
      <c r="P5095" t="s">
        <v>189</v>
      </c>
      <c r="Q5095">
        <v>98502</v>
      </c>
      <c r="R5095" t="s">
        <v>190</v>
      </c>
      <c r="S5095" t="s">
        <v>1976</v>
      </c>
      <c r="T5095" t="e">
        <f>VLOOKUP(Table3[[#This Row],[Region]],managers5[],2,FALSE)</f>
        <v>#N/A</v>
      </c>
      <c r="U5095" t="s">
        <v>1955</v>
      </c>
      <c r="V5095" t="s">
        <v>1959</v>
      </c>
      <c r="W5095" t="s">
        <v>14</v>
      </c>
      <c r="X5095" t="s">
        <v>24</v>
      </c>
      <c r="Y5095" t="s">
        <v>16</v>
      </c>
      <c r="Z5095" t="s">
        <v>75</v>
      </c>
      <c r="AA5095" t="s">
        <v>1013</v>
      </c>
      <c r="AB5095" t="s">
        <v>19</v>
      </c>
      <c r="AC5095">
        <v>0.81</v>
      </c>
      <c r="AD5095" s="1">
        <v>40919</v>
      </c>
    </row>
    <row r="5096" spans="1:30" x14ac:dyDescent="0.35">
      <c r="A5096">
        <v>2059</v>
      </c>
      <c r="B5096">
        <v>7206</v>
      </c>
      <c r="C5096">
        <v>51424</v>
      </c>
      <c r="D5096" s="1">
        <v>40917</v>
      </c>
      <c r="E5096" t="s">
        <v>8</v>
      </c>
      <c r="F5096">
        <v>48</v>
      </c>
      <c r="G5096">
        <v>113.98</v>
      </c>
      <c r="H5096">
        <v>0.1</v>
      </c>
      <c r="I5096" t="s">
        <v>9</v>
      </c>
      <c r="J5096" s="8">
        <v>21.29</v>
      </c>
      <c r="K5096" s="8">
        <f>IF(Table3[[#This Row],[Return Status]] = "Returned", 0, Table3[[#This Row],[Profit]])</f>
        <v>21.29</v>
      </c>
      <c r="L5096" s="8" t="str">
        <f>IFERROR(VLOOKUP(Table3[[#This Row],[Order ID]],returns[[Order ID]:[Status]],2,FALSE), "")</f>
        <v/>
      </c>
      <c r="M5096">
        <v>2.62</v>
      </c>
      <c r="N5096">
        <v>0.8</v>
      </c>
      <c r="O5096" t="s">
        <v>188</v>
      </c>
      <c r="P5096" t="s">
        <v>189</v>
      </c>
      <c r="Q5096">
        <v>98502</v>
      </c>
      <c r="R5096" t="s">
        <v>190</v>
      </c>
      <c r="S5096" t="s">
        <v>1976</v>
      </c>
      <c r="T5096" t="e">
        <f>VLOOKUP(Table3[[#This Row],[Region]],managers5[],2,FALSE)</f>
        <v>#N/A</v>
      </c>
      <c r="U5096" t="s">
        <v>1955</v>
      </c>
      <c r="V5096" t="s">
        <v>1959</v>
      </c>
      <c r="W5096" t="s">
        <v>14</v>
      </c>
      <c r="X5096" t="s">
        <v>24</v>
      </c>
      <c r="Y5096" t="s">
        <v>16</v>
      </c>
      <c r="Z5096" t="s">
        <v>57</v>
      </c>
      <c r="AA5096" t="s">
        <v>341</v>
      </c>
      <c r="AB5096" t="s">
        <v>35</v>
      </c>
      <c r="AC5096">
        <v>0.39</v>
      </c>
      <c r="AD5096" s="1">
        <v>40918</v>
      </c>
    </row>
    <row r="5097" spans="1:30" x14ac:dyDescent="0.35">
      <c r="A5097">
        <v>2342</v>
      </c>
      <c r="B5097">
        <v>6703</v>
      </c>
      <c r="C5097">
        <v>47747</v>
      </c>
      <c r="D5097" s="1">
        <v>40868</v>
      </c>
      <c r="E5097" t="s">
        <v>77</v>
      </c>
      <c r="F5097">
        <v>40</v>
      </c>
      <c r="G5097">
        <v>102.15</v>
      </c>
      <c r="H5097">
        <v>0.03</v>
      </c>
      <c r="I5097" t="s">
        <v>33</v>
      </c>
      <c r="J5097" s="8">
        <v>-138.51</v>
      </c>
      <c r="K5097" s="8">
        <f>IF(Table3[[#This Row],[Return Status]] = "Returned", 0, Table3[[#This Row],[Profit]])</f>
        <v>-138.51</v>
      </c>
      <c r="L5097" s="8" t="str">
        <f>IFERROR(VLOOKUP(Table3[[#This Row],[Order ID]],returns[[Order ID]:[Status]],2,FALSE), "")</f>
        <v/>
      </c>
      <c r="M5097">
        <v>2.08</v>
      </c>
      <c r="N5097">
        <v>5.33</v>
      </c>
      <c r="O5097" t="s">
        <v>1380</v>
      </c>
      <c r="P5097" t="s">
        <v>55</v>
      </c>
      <c r="Q5097">
        <v>36116</v>
      </c>
      <c r="R5097" t="s">
        <v>56</v>
      </c>
      <c r="S5097" t="s">
        <v>1978</v>
      </c>
      <c r="T5097" t="e">
        <f>VLOOKUP(Table3[[#This Row],[Region]],managers5[],2,FALSE)</f>
        <v>#N/A</v>
      </c>
      <c r="U5097" t="s">
        <v>1957</v>
      </c>
      <c r="V5097" t="s">
        <v>1959</v>
      </c>
      <c r="W5097" t="s">
        <v>14</v>
      </c>
      <c r="X5097" t="s">
        <v>39</v>
      </c>
      <c r="Y5097" t="s">
        <v>50</v>
      </c>
      <c r="Z5097" t="s">
        <v>61</v>
      </c>
      <c r="AA5097" t="s">
        <v>430</v>
      </c>
      <c r="AB5097" t="s">
        <v>19</v>
      </c>
      <c r="AC5097">
        <v>0.43</v>
      </c>
      <c r="AD5097" s="1">
        <v>40870</v>
      </c>
    </row>
    <row r="5098" spans="1:30" x14ac:dyDescent="0.35">
      <c r="A5098">
        <v>2137</v>
      </c>
      <c r="B5098">
        <v>7211</v>
      </c>
      <c r="C5098">
        <v>51463</v>
      </c>
      <c r="D5098" s="1">
        <v>40894</v>
      </c>
      <c r="E5098" t="s">
        <v>32</v>
      </c>
      <c r="F5098">
        <v>4</v>
      </c>
      <c r="G5098">
        <v>28.34</v>
      </c>
      <c r="H5098">
        <v>0.01</v>
      </c>
      <c r="I5098" t="s">
        <v>9</v>
      </c>
      <c r="J5098" s="8">
        <v>-18.55</v>
      </c>
      <c r="K5098" s="8">
        <f>IF(Table3[[#This Row],[Return Status]] = "Returned", 0, Table3[[#This Row],[Profit]])</f>
        <v>-18.55</v>
      </c>
      <c r="L5098" s="8" t="str">
        <f>IFERROR(VLOOKUP(Table3[[#This Row],[Order ID]],returns[[Order ID]:[Status]],2,FALSE), "")</f>
        <v/>
      </c>
      <c r="M5098">
        <v>4.9800000000000004</v>
      </c>
      <c r="N5098">
        <v>7.44</v>
      </c>
      <c r="O5098" t="s">
        <v>552</v>
      </c>
      <c r="P5098" t="s">
        <v>79</v>
      </c>
      <c r="Q5098">
        <v>14853</v>
      </c>
      <c r="R5098" t="s">
        <v>37</v>
      </c>
      <c r="S5098" t="s">
        <v>1979</v>
      </c>
      <c r="T5098" t="e">
        <f>VLOOKUP(Table3[[#This Row],[Region]],managers5[],2,FALSE)</f>
        <v>#N/A</v>
      </c>
      <c r="U5098" t="s">
        <v>1956</v>
      </c>
      <c r="W5098" t="s">
        <v>14</v>
      </c>
      <c r="X5098" t="s">
        <v>71</v>
      </c>
      <c r="Y5098" t="s">
        <v>16</v>
      </c>
      <c r="Z5098" t="s">
        <v>30</v>
      </c>
      <c r="AA5098" t="s">
        <v>1079</v>
      </c>
      <c r="AB5098" t="s">
        <v>19</v>
      </c>
      <c r="AC5098">
        <v>0.36</v>
      </c>
      <c r="AD5098" s="1">
        <v>40903</v>
      </c>
    </row>
    <row r="5099" spans="1:30" x14ac:dyDescent="0.35">
      <c r="A5099">
        <v>2205</v>
      </c>
      <c r="B5099">
        <v>7212</v>
      </c>
      <c r="C5099">
        <v>51463</v>
      </c>
      <c r="D5099" s="1">
        <v>40894</v>
      </c>
      <c r="E5099" t="s">
        <v>32</v>
      </c>
      <c r="F5099">
        <v>7</v>
      </c>
      <c r="G5099">
        <v>405.33949999999999</v>
      </c>
      <c r="H5099">
        <v>0.01</v>
      </c>
      <c r="I5099" t="s">
        <v>33</v>
      </c>
      <c r="J5099" s="8">
        <v>-147.88399999999999</v>
      </c>
      <c r="K5099" s="8">
        <f>IF(Table3[[#This Row],[Return Status]] = "Returned", 0, Table3[[#This Row],[Profit]])</f>
        <v>-147.88399999999999</v>
      </c>
      <c r="L5099" s="8" t="str">
        <f>IFERROR(VLOOKUP(Table3[[#This Row],[Order ID]],returns[[Order ID]:[Status]],2,FALSE), "")</f>
        <v/>
      </c>
      <c r="M5099">
        <v>65.989999999999995</v>
      </c>
      <c r="N5099">
        <v>3.9</v>
      </c>
      <c r="O5099" t="s">
        <v>552</v>
      </c>
      <c r="P5099" t="s">
        <v>79</v>
      </c>
      <c r="Q5099">
        <v>14853</v>
      </c>
      <c r="R5099" t="s">
        <v>37</v>
      </c>
      <c r="S5099" t="s">
        <v>1979</v>
      </c>
      <c r="T5099" t="e">
        <f>VLOOKUP(Table3[[#This Row],[Region]],managers5[],2,FALSE)</f>
        <v>#N/A</v>
      </c>
      <c r="U5099" t="s">
        <v>1956</v>
      </c>
      <c r="W5099" t="s">
        <v>14</v>
      </c>
      <c r="X5099" t="s">
        <v>71</v>
      </c>
      <c r="Y5099" t="s">
        <v>46</v>
      </c>
      <c r="Z5099" t="s">
        <v>86</v>
      </c>
      <c r="AA5099" t="s">
        <v>1512</v>
      </c>
      <c r="AB5099" t="s">
        <v>19</v>
      </c>
      <c r="AC5099">
        <v>0.55000000000000004</v>
      </c>
      <c r="AD5099" s="1">
        <v>40894</v>
      </c>
    </row>
    <row r="5100" spans="1:30" x14ac:dyDescent="0.35">
      <c r="A5100">
        <v>4968</v>
      </c>
      <c r="B5100">
        <v>6641</v>
      </c>
      <c r="C5100">
        <v>47232</v>
      </c>
      <c r="D5100" s="1">
        <v>40407</v>
      </c>
      <c r="E5100" t="s">
        <v>8</v>
      </c>
      <c r="F5100">
        <v>39</v>
      </c>
      <c r="G5100">
        <v>546.4</v>
      </c>
      <c r="H5100">
        <v>0.1</v>
      </c>
      <c r="I5100" t="s">
        <v>33</v>
      </c>
      <c r="J5100" s="8">
        <v>-138.82</v>
      </c>
      <c r="K5100" s="8">
        <f>IF(Table3[[#This Row],[Return Status]] = "Returned", 0, Table3[[#This Row],[Profit]])</f>
        <v>-138.82</v>
      </c>
      <c r="L5100" s="8" t="str">
        <f>IFERROR(VLOOKUP(Table3[[#This Row],[Order ID]],returns[[Order ID]:[Status]],2,FALSE), "")</f>
        <v/>
      </c>
      <c r="M5100">
        <v>15.14</v>
      </c>
      <c r="N5100">
        <v>4.53</v>
      </c>
      <c r="O5100" t="s">
        <v>1436</v>
      </c>
      <c r="P5100" t="s">
        <v>64</v>
      </c>
      <c r="Q5100">
        <v>41011</v>
      </c>
      <c r="R5100" t="s">
        <v>65</v>
      </c>
      <c r="S5100" t="s">
        <v>1978</v>
      </c>
      <c r="T5100" t="e">
        <f>VLOOKUP(Table3[[#This Row],[Region]],managers5[],2,FALSE)</f>
        <v>#N/A</v>
      </c>
      <c r="U5100" t="s">
        <v>1957</v>
      </c>
      <c r="V5100" t="s">
        <v>1959</v>
      </c>
      <c r="W5100" t="s">
        <v>14</v>
      </c>
      <c r="X5100" t="s">
        <v>71</v>
      </c>
      <c r="Y5100" t="s">
        <v>16</v>
      </c>
      <c r="Z5100" t="s">
        <v>75</v>
      </c>
      <c r="AA5100" t="s">
        <v>987</v>
      </c>
      <c r="AB5100" t="s">
        <v>19</v>
      </c>
      <c r="AC5100">
        <v>0.81</v>
      </c>
      <c r="AD5100" s="2">
        <v>40409</v>
      </c>
    </row>
    <row r="5101" spans="1:30" x14ac:dyDescent="0.35">
      <c r="A5101">
        <v>1760</v>
      </c>
      <c r="B5101">
        <v>7214</v>
      </c>
      <c r="C5101">
        <v>51489</v>
      </c>
      <c r="D5101" s="1">
        <v>40971</v>
      </c>
      <c r="E5101" t="s">
        <v>41</v>
      </c>
      <c r="F5101">
        <v>42</v>
      </c>
      <c r="G5101">
        <v>4846.68</v>
      </c>
      <c r="H5101">
        <v>0.04</v>
      </c>
      <c r="I5101" t="s">
        <v>9</v>
      </c>
      <c r="J5101" s="8">
        <v>820.94</v>
      </c>
      <c r="K5101" s="8">
        <f>IF(Table3[[#This Row],[Return Status]] = "Returned", 0, Table3[[#This Row],[Profit]])</f>
        <v>820.94</v>
      </c>
      <c r="L5101" s="8" t="str">
        <f>IFERROR(VLOOKUP(Table3[[#This Row],[Order ID]],returns[[Order ID]:[Status]],2,FALSE), "")</f>
        <v/>
      </c>
      <c r="M5101">
        <v>110.98</v>
      </c>
      <c r="N5101">
        <v>13.99</v>
      </c>
      <c r="O5101" t="s">
        <v>1443</v>
      </c>
      <c r="P5101" t="s">
        <v>11</v>
      </c>
      <c r="Q5101">
        <v>94601</v>
      </c>
      <c r="R5101" t="s">
        <v>12</v>
      </c>
      <c r="S5101" t="s">
        <v>1976</v>
      </c>
      <c r="T5101" t="e">
        <f>VLOOKUP(Table3[[#This Row],[Region]],managers5[],2,FALSE)</f>
        <v>#N/A</v>
      </c>
      <c r="U5101" t="s">
        <v>1955</v>
      </c>
      <c r="V5101" t="s">
        <v>1959</v>
      </c>
      <c r="W5101" t="s">
        <v>14</v>
      </c>
      <c r="X5101" t="s">
        <v>71</v>
      </c>
      <c r="Y5101" t="s">
        <v>50</v>
      </c>
      <c r="Z5101" t="s">
        <v>61</v>
      </c>
      <c r="AA5101" t="s">
        <v>806</v>
      </c>
      <c r="AB5101" t="s">
        <v>69</v>
      </c>
      <c r="AC5101">
        <v>0.69</v>
      </c>
      <c r="AD5101" s="1">
        <v>40973</v>
      </c>
    </row>
    <row r="5102" spans="1:30" x14ac:dyDescent="0.35">
      <c r="A5102">
        <v>1761</v>
      </c>
      <c r="B5102">
        <v>7215</v>
      </c>
      <c r="C5102">
        <v>51489</v>
      </c>
      <c r="D5102" s="1">
        <v>40971</v>
      </c>
      <c r="E5102" t="s">
        <v>41</v>
      </c>
      <c r="F5102">
        <v>5</v>
      </c>
      <c r="G5102">
        <v>32.69</v>
      </c>
      <c r="H5102">
        <v>0</v>
      </c>
      <c r="I5102" t="s">
        <v>9</v>
      </c>
      <c r="J5102" s="8">
        <v>-24.43</v>
      </c>
      <c r="K5102" s="8">
        <f>IF(Table3[[#This Row],[Return Status]] = "Returned", 0, Table3[[#This Row],[Profit]])</f>
        <v>-24.43</v>
      </c>
      <c r="L5102" s="8" t="str">
        <f>IFERROR(VLOOKUP(Table3[[#This Row],[Order ID]],returns[[Order ID]:[Status]],2,FALSE), "")</f>
        <v/>
      </c>
      <c r="M5102">
        <v>4.9800000000000004</v>
      </c>
      <c r="N5102">
        <v>7.54</v>
      </c>
      <c r="O5102" t="s">
        <v>1443</v>
      </c>
      <c r="P5102" t="s">
        <v>11</v>
      </c>
      <c r="Q5102">
        <v>94601</v>
      </c>
      <c r="R5102" t="s">
        <v>12</v>
      </c>
      <c r="S5102" t="s">
        <v>1976</v>
      </c>
      <c r="T5102" t="e">
        <f>VLOOKUP(Table3[[#This Row],[Region]],managers5[],2,FALSE)</f>
        <v>#N/A</v>
      </c>
      <c r="U5102" t="s">
        <v>1955</v>
      </c>
      <c r="V5102" t="s">
        <v>1959</v>
      </c>
      <c r="W5102" t="s">
        <v>14</v>
      </c>
      <c r="X5102" t="s">
        <v>71</v>
      </c>
      <c r="Y5102" t="s">
        <v>16</v>
      </c>
      <c r="Z5102" t="s">
        <v>30</v>
      </c>
      <c r="AA5102" t="s">
        <v>235</v>
      </c>
      <c r="AB5102" t="s">
        <v>19</v>
      </c>
      <c r="AC5102">
        <v>0.38</v>
      </c>
      <c r="AD5102" s="1">
        <v>40973</v>
      </c>
    </row>
    <row r="5103" spans="1:30" x14ac:dyDescent="0.35">
      <c r="A5103">
        <v>1775</v>
      </c>
      <c r="B5103">
        <v>7216</v>
      </c>
      <c r="C5103">
        <v>51489</v>
      </c>
      <c r="D5103" s="1">
        <v>40971</v>
      </c>
      <c r="E5103" t="s">
        <v>41</v>
      </c>
      <c r="F5103">
        <v>22</v>
      </c>
      <c r="G5103">
        <v>38.880000000000003</v>
      </c>
      <c r="H5103">
        <v>0.09</v>
      </c>
      <c r="I5103" t="s">
        <v>9</v>
      </c>
      <c r="J5103" s="8">
        <v>-18.57</v>
      </c>
      <c r="K5103" s="8">
        <f>IF(Table3[[#This Row],[Return Status]] = "Returned", 0, Table3[[#This Row],[Profit]])</f>
        <v>-18.57</v>
      </c>
      <c r="L5103" s="8" t="str">
        <f>IFERROR(VLOOKUP(Table3[[#This Row],[Order ID]],returns[[Order ID]:[Status]],2,FALSE), "")</f>
        <v/>
      </c>
      <c r="M5103">
        <v>1.81</v>
      </c>
      <c r="N5103">
        <v>1.56</v>
      </c>
      <c r="O5103" t="s">
        <v>1443</v>
      </c>
      <c r="P5103" t="s">
        <v>11</v>
      </c>
      <c r="Q5103">
        <v>94601</v>
      </c>
      <c r="R5103" t="s">
        <v>12</v>
      </c>
      <c r="S5103" t="s">
        <v>1976</v>
      </c>
      <c r="T5103" t="e">
        <f>VLOOKUP(Table3[[#This Row],[Region]],managers5[],2,FALSE)</f>
        <v>#N/A</v>
      </c>
      <c r="U5103" t="s">
        <v>1955</v>
      </c>
      <c r="V5103" t="s">
        <v>1959</v>
      </c>
      <c r="W5103" t="s">
        <v>14</v>
      </c>
      <c r="X5103" t="s">
        <v>71</v>
      </c>
      <c r="Y5103" t="s">
        <v>16</v>
      </c>
      <c r="Z5103" t="s">
        <v>57</v>
      </c>
      <c r="AA5103" t="s">
        <v>1451</v>
      </c>
      <c r="AB5103" t="s">
        <v>35</v>
      </c>
      <c r="AC5103">
        <v>0.49</v>
      </c>
      <c r="AD5103" s="1">
        <v>40971</v>
      </c>
    </row>
    <row r="5104" spans="1:30" x14ac:dyDescent="0.35">
      <c r="A5104">
        <v>3068</v>
      </c>
      <c r="B5104">
        <v>7217</v>
      </c>
      <c r="C5104">
        <v>51493</v>
      </c>
      <c r="D5104" s="1">
        <v>40730</v>
      </c>
      <c r="E5104" t="s">
        <v>32</v>
      </c>
      <c r="F5104">
        <v>31</v>
      </c>
      <c r="G5104">
        <v>286.26</v>
      </c>
      <c r="H5104">
        <v>0.01</v>
      </c>
      <c r="I5104" t="s">
        <v>9</v>
      </c>
      <c r="J5104" s="8">
        <v>8.34</v>
      </c>
      <c r="K5104" s="8">
        <f>IF(Table3[[#This Row],[Return Status]] = "Returned", 0, Table3[[#This Row],[Profit]])</f>
        <v>8.34</v>
      </c>
      <c r="L5104" s="8" t="str">
        <f>IFERROR(VLOOKUP(Table3[[#This Row],[Order ID]],returns[[Order ID]:[Status]],2,FALSE), "")</f>
        <v/>
      </c>
      <c r="M5104">
        <v>8.56</v>
      </c>
      <c r="N5104">
        <v>5.16</v>
      </c>
      <c r="O5104" t="s">
        <v>486</v>
      </c>
      <c r="P5104" t="s">
        <v>11</v>
      </c>
      <c r="Q5104">
        <v>94044</v>
      </c>
      <c r="R5104" t="s">
        <v>12</v>
      </c>
      <c r="S5104" t="s">
        <v>1976</v>
      </c>
      <c r="T5104" t="e">
        <f>VLOOKUP(Table3[[#This Row],[Region]],managers5[],2,FALSE)</f>
        <v>#N/A</v>
      </c>
      <c r="U5104" t="s">
        <v>1955</v>
      </c>
      <c r="V5104" t="s">
        <v>1959</v>
      </c>
      <c r="W5104" t="s">
        <v>14</v>
      </c>
      <c r="X5104" t="s">
        <v>71</v>
      </c>
      <c r="Y5104" t="s">
        <v>16</v>
      </c>
      <c r="Z5104" t="s">
        <v>30</v>
      </c>
      <c r="AA5104" t="s">
        <v>706</v>
      </c>
      <c r="AB5104" t="s">
        <v>35</v>
      </c>
      <c r="AC5104">
        <v>0.38</v>
      </c>
      <c r="AD5104" s="1">
        <v>40732</v>
      </c>
    </row>
    <row r="5105" spans="1:30" x14ac:dyDescent="0.35">
      <c r="A5105">
        <v>2300</v>
      </c>
      <c r="B5105">
        <v>7226</v>
      </c>
      <c r="C5105">
        <v>51553</v>
      </c>
      <c r="D5105" s="1">
        <v>40874</v>
      </c>
      <c r="E5105" t="s">
        <v>8</v>
      </c>
      <c r="F5105">
        <v>13</v>
      </c>
      <c r="G5105">
        <v>73.97</v>
      </c>
      <c r="H5105">
        <v>0.1</v>
      </c>
      <c r="I5105" t="s">
        <v>9</v>
      </c>
      <c r="J5105" s="8">
        <v>-38.35</v>
      </c>
      <c r="K5105" s="8">
        <f>IF(Table3[[#This Row],[Return Status]] = "Returned", 0, Table3[[#This Row],[Profit]])</f>
        <v>0</v>
      </c>
      <c r="L5105" s="8" t="str">
        <f>IFERROR(VLOOKUP(Table3[[#This Row],[Order ID]],returns[[Order ID]:[Status]],2,FALSE), "")</f>
        <v>Returned</v>
      </c>
      <c r="M5105">
        <v>5.78</v>
      </c>
      <c r="N5105">
        <v>5.67</v>
      </c>
      <c r="O5105" t="s">
        <v>1196</v>
      </c>
      <c r="P5105" t="s">
        <v>97</v>
      </c>
      <c r="Q5105">
        <v>97303</v>
      </c>
      <c r="R5105" t="s">
        <v>98</v>
      </c>
      <c r="S5105" t="s">
        <v>1976</v>
      </c>
      <c r="T5105" t="e">
        <f>VLOOKUP(Table3[[#This Row],[Region]],managers5[],2,FALSE)</f>
        <v>#N/A</v>
      </c>
      <c r="U5105" t="s">
        <v>1955</v>
      </c>
      <c r="V5105" t="s">
        <v>1959</v>
      </c>
      <c r="W5105" t="s">
        <v>14</v>
      </c>
      <c r="X5105" t="s">
        <v>15</v>
      </c>
      <c r="Y5105" t="s">
        <v>16</v>
      </c>
      <c r="Z5105" t="s">
        <v>30</v>
      </c>
      <c r="AA5105" t="s">
        <v>1310</v>
      </c>
      <c r="AB5105" t="s">
        <v>19</v>
      </c>
      <c r="AC5105">
        <v>0.36</v>
      </c>
      <c r="AD5105" s="1">
        <v>40877</v>
      </c>
    </row>
    <row r="5106" spans="1:30" x14ac:dyDescent="0.35">
      <c r="A5106">
        <v>2307</v>
      </c>
      <c r="B5106">
        <v>7224</v>
      </c>
      <c r="C5106">
        <v>51553</v>
      </c>
      <c r="D5106" s="1">
        <v>40874</v>
      </c>
      <c r="E5106" t="s">
        <v>8</v>
      </c>
      <c r="F5106">
        <v>34</v>
      </c>
      <c r="G5106">
        <v>320.04000000000002</v>
      </c>
      <c r="H5106">
        <v>0.02</v>
      </c>
      <c r="I5106" t="s">
        <v>33</v>
      </c>
      <c r="J5106" s="8">
        <v>32.47</v>
      </c>
      <c r="K5106" s="8">
        <f>IF(Table3[[#This Row],[Return Status]] = "Returned", 0, Table3[[#This Row],[Profit]])</f>
        <v>0</v>
      </c>
      <c r="L5106" s="8" t="str">
        <f>IFERROR(VLOOKUP(Table3[[#This Row],[Order ID]],returns[[Order ID]:[Status]],2,FALSE), "")</f>
        <v>Returned</v>
      </c>
      <c r="M5106">
        <v>9.27</v>
      </c>
      <c r="N5106">
        <v>4.3899999999999997</v>
      </c>
      <c r="O5106" t="s">
        <v>1196</v>
      </c>
      <c r="P5106" t="s">
        <v>97</v>
      </c>
      <c r="Q5106">
        <v>97123</v>
      </c>
      <c r="R5106" t="s">
        <v>98</v>
      </c>
      <c r="S5106" t="s">
        <v>1976</v>
      </c>
      <c r="T5106" t="e">
        <f>VLOOKUP(Table3[[#This Row],[Region]],managers5[],2,FALSE)</f>
        <v>#N/A</v>
      </c>
      <c r="U5106" t="s">
        <v>1955</v>
      </c>
      <c r="V5106" t="s">
        <v>1959</v>
      </c>
      <c r="W5106" t="s">
        <v>14</v>
      </c>
      <c r="X5106" t="s">
        <v>15</v>
      </c>
      <c r="Y5106" t="s">
        <v>16</v>
      </c>
      <c r="Z5106" t="s">
        <v>30</v>
      </c>
      <c r="AA5106" t="s">
        <v>1565</v>
      </c>
      <c r="AB5106" t="s">
        <v>35</v>
      </c>
      <c r="AC5106">
        <v>0.38</v>
      </c>
      <c r="AD5106" s="1">
        <v>40876</v>
      </c>
    </row>
    <row r="5107" spans="1:30" x14ac:dyDescent="0.35">
      <c r="A5107">
        <v>2308</v>
      </c>
      <c r="B5107">
        <v>7225</v>
      </c>
      <c r="C5107">
        <v>51553</v>
      </c>
      <c r="D5107" s="1">
        <v>40874</v>
      </c>
      <c r="E5107" t="s">
        <v>8</v>
      </c>
      <c r="F5107">
        <v>12</v>
      </c>
      <c r="G5107">
        <v>88.57</v>
      </c>
      <c r="H5107">
        <v>0.03</v>
      </c>
      <c r="I5107" t="s">
        <v>9</v>
      </c>
      <c r="J5107" s="8">
        <v>-28.25</v>
      </c>
      <c r="K5107" s="8">
        <f>IF(Table3[[#This Row],[Return Status]] = "Returned", 0, Table3[[#This Row],[Profit]])</f>
        <v>0</v>
      </c>
      <c r="L5107" s="8" t="str">
        <f>IFERROR(VLOOKUP(Table3[[#This Row],[Order ID]],returns[[Order ID]:[Status]],2,FALSE), "")</f>
        <v>Returned</v>
      </c>
      <c r="M5107">
        <v>6.68</v>
      </c>
      <c r="N5107">
        <v>6.15</v>
      </c>
      <c r="O5107" t="s">
        <v>1196</v>
      </c>
      <c r="P5107" t="s">
        <v>97</v>
      </c>
      <c r="Q5107">
        <v>97123</v>
      </c>
      <c r="R5107" t="s">
        <v>98</v>
      </c>
      <c r="S5107" t="s">
        <v>1976</v>
      </c>
      <c r="T5107" t="e">
        <f>VLOOKUP(Table3[[#This Row],[Region]],managers5[],2,FALSE)</f>
        <v>#N/A</v>
      </c>
      <c r="U5107" t="s">
        <v>1955</v>
      </c>
      <c r="V5107" t="s">
        <v>1959</v>
      </c>
      <c r="W5107" t="s">
        <v>14</v>
      </c>
      <c r="X5107" t="s">
        <v>15</v>
      </c>
      <c r="Y5107" t="s">
        <v>16</v>
      </c>
      <c r="Z5107" t="s">
        <v>30</v>
      </c>
      <c r="AA5107" t="s">
        <v>1594</v>
      </c>
      <c r="AB5107" t="s">
        <v>19</v>
      </c>
      <c r="AC5107">
        <v>0.37</v>
      </c>
      <c r="AD5107" s="1">
        <v>40876</v>
      </c>
    </row>
    <row r="5108" spans="1:30" x14ac:dyDescent="0.35">
      <c r="A5108">
        <v>2314</v>
      </c>
      <c r="B5108">
        <v>7223</v>
      </c>
      <c r="C5108">
        <v>51553</v>
      </c>
      <c r="D5108" s="1">
        <v>40874</v>
      </c>
      <c r="E5108" t="s">
        <v>8</v>
      </c>
      <c r="F5108">
        <v>3</v>
      </c>
      <c r="G5108">
        <v>21366.51</v>
      </c>
      <c r="H5108">
        <v>0</v>
      </c>
      <c r="I5108" t="s">
        <v>9</v>
      </c>
      <c r="J5108" s="8">
        <v>-11984.3979</v>
      </c>
      <c r="K5108" s="8">
        <f>IF(Table3[[#This Row],[Return Status]] = "Returned", 0, Table3[[#This Row],[Profit]])</f>
        <v>0</v>
      </c>
      <c r="L5108" s="8" t="str">
        <f>IFERROR(VLOOKUP(Table3[[#This Row],[Order ID]],returns[[Order ID]:[Status]],2,FALSE), "")</f>
        <v>Returned</v>
      </c>
      <c r="M5108">
        <v>6783.02</v>
      </c>
      <c r="N5108">
        <v>24.49</v>
      </c>
      <c r="O5108" t="s">
        <v>1196</v>
      </c>
      <c r="P5108" t="s">
        <v>97</v>
      </c>
      <c r="Q5108">
        <v>97030</v>
      </c>
      <c r="R5108" t="s">
        <v>98</v>
      </c>
      <c r="S5108" t="s">
        <v>1976</v>
      </c>
      <c r="T5108" t="e">
        <f>VLOOKUP(Table3[[#This Row],[Region]],managers5[],2,FALSE)</f>
        <v>#N/A</v>
      </c>
      <c r="U5108" t="s">
        <v>1955</v>
      </c>
      <c r="V5108" t="s">
        <v>1959</v>
      </c>
      <c r="W5108" t="s">
        <v>14</v>
      </c>
      <c r="X5108" t="s">
        <v>15</v>
      </c>
      <c r="Y5108" t="s">
        <v>46</v>
      </c>
      <c r="Z5108" t="s">
        <v>124</v>
      </c>
      <c r="AA5108" t="s">
        <v>1229</v>
      </c>
      <c r="AB5108" t="s">
        <v>85</v>
      </c>
      <c r="AC5108">
        <v>0.39</v>
      </c>
      <c r="AD5108" s="1">
        <v>40875</v>
      </c>
    </row>
    <row r="5109" spans="1:30" x14ac:dyDescent="0.35">
      <c r="A5109">
        <v>6249</v>
      </c>
      <c r="B5109">
        <v>8279</v>
      </c>
      <c r="C5109">
        <v>59174</v>
      </c>
      <c r="D5109" s="1">
        <v>40179</v>
      </c>
      <c r="E5109" t="s">
        <v>20</v>
      </c>
      <c r="F5109">
        <v>6</v>
      </c>
      <c r="G5109">
        <v>1193.0999999999999</v>
      </c>
      <c r="H5109">
        <v>0.09</v>
      </c>
      <c r="I5109" t="s">
        <v>33</v>
      </c>
      <c r="J5109" s="8">
        <v>-139.4958</v>
      </c>
      <c r="K5109" s="8">
        <f>IF(Table3[[#This Row],[Return Status]] = "Returned", 0, Table3[[#This Row],[Profit]])</f>
        <v>-139.4958</v>
      </c>
      <c r="L5109" s="8" t="str">
        <f>IFERROR(VLOOKUP(Table3[[#This Row],[Order ID]],returns[[Order ID]:[Status]],2,FALSE), "")</f>
        <v/>
      </c>
      <c r="M5109">
        <v>204.1</v>
      </c>
      <c r="N5109">
        <v>13.99</v>
      </c>
      <c r="O5109" t="s">
        <v>1923</v>
      </c>
      <c r="P5109" t="s">
        <v>55</v>
      </c>
      <c r="Q5109">
        <v>32701</v>
      </c>
      <c r="R5109" t="s">
        <v>56</v>
      </c>
      <c r="S5109" t="s">
        <v>1978</v>
      </c>
      <c r="T5109" t="e">
        <f>VLOOKUP(Table3[[#This Row],[Region]],managers5[],2,FALSE)</f>
        <v>#N/A</v>
      </c>
      <c r="U5109" t="s">
        <v>1957</v>
      </c>
      <c r="V5109" t="s">
        <v>1959</v>
      </c>
      <c r="W5109" t="s">
        <v>14</v>
      </c>
      <c r="X5109" t="s">
        <v>39</v>
      </c>
      <c r="Y5109" t="s">
        <v>46</v>
      </c>
      <c r="Z5109" t="s">
        <v>124</v>
      </c>
      <c r="AA5109" t="s">
        <v>803</v>
      </c>
      <c r="AB5109" t="s">
        <v>69</v>
      </c>
      <c r="AC5109">
        <v>0.37</v>
      </c>
      <c r="AD5109" s="2">
        <v>40181</v>
      </c>
    </row>
    <row r="5110" spans="1:30" x14ac:dyDescent="0.35">
      <c r="A5110">
        <v>6639</v>
      </c>
      <c r="B5110">
        <v>7380</v>
      </c>
      <c r="C5110">
        <v>52615</v>
      </c>
      <c r="D5110" s="1">
        <v>40105</v>
      </c>
      <c r="E5110" t="s">
        <v>32</v>
      </c>
      <c r="F5110">
        <v>4</v>
      </c>
      <c r="G5110">
        <v>67.22</v>
      </c>
      <c r="H5110">
        <v>0.05</v>
      </c>
      <c r="I5110" t="s">
        <v>9</v>
      </c>
      <c r="J5110" s="8">
        <v>-139.53</v>
      </c>
      <c r="K5110" s="8">
        <f>IF(Table3[[#This Row],[Return Status]] = "Returned", 0, Table3[[#This Row],[Profit]])</f>
        <v>-139.53</v>
      </c>
      <c r="L5110" s="8" t="str">
        <f>IFERROR(VLOOKUP(Table3[[#This Row],[Order ID]],returns[[Order ID]:[Status]],2,FALSE), "")</f>
        <v/>
      </c>
      <c r="M5110">
        <v>4.4800000000000004</v>
      </c>
      <c r="N5110">
        <v>49</v>
      </c>
      <c r="O5110" t="s">
        <v>1346</v>
      </c>
      <c r="P5110" t="s">
        <v>589</v>
      </c>
      <c r="Q5110">
        <v>28079</v>
      </c>
      <c r="R5110" t="s">
        <v>44</v>
      </c>
      <c r="S5110" t="s">
        <v>1978</v>
      </c>
      <c r="T5110" t="e">
        <f>VLOOKUP(Table3[[#This Row],[Region]],managers5[],2,FALSE)</f>
        <v>#N/A</v>
      </c>
      <c r="U5110" t="s">
        <v>1957</v>
      </c>
      <c r="V5110" t="s">
        <v>1959</v>
      </c>
      <c r="W5110" t="s">
        <v>14</v>
      </c>
      <c r="X5110" t="s">
        <v>71</v>
      </c>
      <c r="Y5110" t="s">
        <v>16</v>
      </c>
      <c r="Z5110" t="s">
        <v>83</v>
      </c>
      <c r="AA5110" t="s">
        <v>774</v>
      </c>
      <c r="AB5110" t="s">
        <v>85</v>
      </c>
      <c r="AC5110">
        <v>0.6</v>
      </c>
      <c r="AD5110" s="2">
        <v>40109</v>
      </c>
    </row>
    <row r="5111" spans="1:30" x14ac:dyDescent="0.35">
      <c r="A5111">
        <v>331</v>
      </c>
      <c r="B5111">
        <v>7229</v>
      </c>
      <c r="C5111">
        <v>51556</v>
      </c>
      <c r="D5111" s="1">
        <v>41209</v>
      </c>
      <c r="E5111" t="s">
        <v>77</v>
      </c>
      <c r="F5111">
        <v>10</v>
      </c>
      <c r="G5111">
        <v>45.69</v>
      </c>
      <c r="H5111">
        <v>0.01</v>
      </c>
      <c r="I5111" t="s">
        <v>33</v>
      </c>
      <c r="J5111" s="8">
        <v>-24.21</v>
      </c>
      <c r="K5111" s="8">
        <f>IF(Table3[[#This Row],[Return Status]] = "Returned", 0, Table3[[#This Row],[Profit]])</f>
        <v>-24.21</v>
      </c>
      <c r="L5111" s="8" t="str">
        <f>IFERROR(VLOOKUP(Table3[[#This Row],[Order ID]],returns[[Order ID]:[Status]],2,FALSE), "")</f>
        <v/>
      </c>
      <c r="M5111">
        <v>3.57</v>
      </c>
      <c r="N5111">
        <v>4.17</v>
      </c>
      <c r="O5111" t="s">
        <v>531</v>
      </c>
      <c r="P5111" t="s">
        <v>131</v>
      </c>
      <c r="Q5111">
        <v>3301</v>
      </c>
      <c r="R5111" t="s">
        <v>132</v>
      </c>
      <c r="S5111" t="s">
        <v>1979</v>
      </c>
      <c r="T5111" t="e">
        <f>VLOOKUP(Table3[[#This Row],[Region]],managers5[],2,FALSE)</f>
        <v>#N/A</v>
      </c>
      <c r="U5111" t="s">
        <v>1956</v>
      </c>
      <c r="W5111" t="s">
        <v>14</v>
      </c>
      <c r="X5111" t="s">
        <v>71</v>
      </c>
      <c r="Y5111" t="s">
        <v>16</v>
      </c>
      <c r="Z5111" t="s">
        <v>106</v>
      </c>
      <c r="AA5111" t="s">
        <v>108</v>
      </c>
      <c r="AB5111" t="s">
        <v>109</v>
      </c>
      <c r="AC5111">
        <v>0.59</v>
      </c>
      <c r="AD5111" s="1">
        <v>41211</v>
      </c>
    </row>
    <row r="5112" spans="1:30" x14ac:dyDescent="0.35">
      <c r="A5112">
        <v>2456</v>
      </c>
      <c r="B5112">
        <v>7230</v>
      </c>
      <c r="C5112">
        <v>51557</v>
      </c>
      <c r="D5112" s="1">
        <v>40847</v>
      </c>
      <c r="E5112" t="s">
        <v>77</v>
      </c>
      <c r="F5112">
        <v>36</v>
      </c>
      <c r="G5112">
        <v>1749.07</v>
      </c>
      <c r="H5112">
        <v>0.04</v>
      </c>
      <c r="I5112" t="s">
        <v>9</v>
      </c>
      <c r="J5112" s="8">
        <v>804.66</v>
      </c>
      <c r="K5112" s="8">
        <f>IF(Table3[[#This Row],[Return Status]] = "Returned", 0, Table3[[#This Row],[Profit]])</f>
        <v>804.66</v>
      </c>
      <c r="L5112" s="8" t="str">
        <f>IFERROR(VLOOKUP(Table3[[#This Row],[Order ID]],returns[[Order ID]:[Status]],2,FALSE), "")</f>
        <v/>
      </c>
      <c r="M5112">
        <v>48.04</v>
      </c>
      <c r="N5112">
        <v>5.79</v>
      </c>
      <c r="O5112" t="s">
        <v>1362</v>
      </c>
      <c r="P5112" t="s">
        <v>142</v>
      </c>
      <c r="Q5112">
        <v>84067</v>
      </c>
      <c r="R5112" t="s">
        <v>143</v>
      </c>
      <c r="S5112" t="s">
        <v>1976</v>
      </c>
      <c r="T5112" t="e">
        <f>VLOOKUP(Table3[[#This Row],[Region]],managers5[],2,FALSE)</f>
        <v>#N/A</v>
      </c>
      <c r="U5112" t="s">
        <v>1955</v>
      </c>
      <c r="V5112" t="s">
        <v>1959</v>
      </c>
      <c r="W5112" t="s">
        <v>14</v>
      </c>
      <c r="X5112" t="s">
        <v>71</v>
      </c>
      <c r="Y5112" t="s">
        <v>16</v>
      </c>
      <c r="Z5112" t="s">
        <v>30</v>
      </c>
      <c r="AA5112" t="s">
        <v>1438</v>
      </c>
      <c r="AB5112" t="s">
        <v>19</v>
      </c>
      <c r="AC5112">
        <v>0.37</v>
      </c>
      <c r="AD5112" s="1">
        <v>40849</v>
      </c>
    </row>
    <row r="5113" spans="1:30" x14ac:dyDescent="0.35">
      <c r="A5113">
        <v>2473</v>
      </c>
      <c r="B5113">
        <v>7231</v>
      </c>
      <c r="C5113">
        <v>51557</v>
      </c>
      <c r="D5113" s="1">
        <v>40847</v>
      </c>
      <c r="E5113" t="s">
        <v>77</v>
      </c>
      <c r="F5113">
        <v>14</v>
      </c>
      <c r="G5113">
        <v>37.9</v>
      </c>
      <c r="H5113">
        <v>0.08</v>
      </c>
      <c r="I5113" t="s">
        <v>9</v>
      </c>
      <c r="J5113" s="8">
        <v>-22.01</v>
      </c>
      <c r="K5113" s="8">
        <f>IF(Table3[[#This Row],[Return Status]] = "Returned", 0, Table3[[#This Row],[Profit]])</f>
        <v>-22.01</v>
      </c>
      <c r="L5113" s="8" t="str">
        <f>IFERROR(VLOOKUP(Table3[[#This Row],[Order ID]],returns[[Order ID]:[Status]],2,FALSE), "")</f>
        <v/>
      </c>
      <c r="M5113">
        <v>2.6</v>
      </c>
      <c r="N5113">
        <v>2.4</v>
      </c>
      <c r="O5113" t="s">
        <v>1362</v>
      </c>
      <c r="P5113" t="s">
        <v>142</v>
      </c>
      <c r="Q5113">
        <v>84067</v>
      </c>
      <c r="R5113" t="s">
        <v>143</v>
      </c>
      <c r="S5113" t="s">
        <v>1976</v>
      </c>
      <c r="T5113" t="e">
        <f>VLOOKUP(Table3[[#This Row],[Region]],managers5[],2,FALSE)</f>
        <v>#N/A</v>
      </c>
      <c r="U5113" t="s">
        <v>1955</v>
      </c>
      <c r="V5113" t="s">
        <v>1959</v>
      </c>
      <c r="W5113" t="s">
        <v>14</v>
      </c>
      <c r="X5113" t="s">
        <v>71</v>
      </c>
      <c r="Y5113" t="s">
        <v>16</v>
      </c>
      <c r="Z5113" t="s">
        <v>106</v>
      </c>
      <c r="AA5113" t="s">
        <v>494</v>
      </c>
      <c r="AB5113" t="s">
        <v>35</v>
      </c>
      <c r="AC5113">
        <v>0.57999999999999996</v>
      </c>
      <c r="AD5113" s="1">
        <v>40847</v>
      </c>
    </row>
    <row r="5114" spans="1:30" x14ac:dyDescent="0.35">
      <c r="A5114">
        <v>6925</v>
      </c>
      <c r="B5114">
        <v>7238</v>
      </c>
      <c r="C5114">
        <v>51619</v>
      </c>
      <c r="D5114" s="1">
        <v>40058</v>
      </c>
      <c r="E5114" t="s">
        <v>8</v>
      </c>
      <c r="F5114">
        <v>2</v>
      </c>
      <c r="G5114">
        <v>14.75</v>
      </c>
      <c r="H5114">
        <v>7.0000000000000007E-2</v>
      </c>
      <c r="I5114" t="s">
        <v>9</v>
      </c>
      <c r="J5114" s="8">
        <v>-11.419499999999999</v>
      </c>
      <c r="K5114" s="8">
        <f>IF(Table3[[#This Row],[Return Status]] = "Returned", 0, Table3[[#This Row],[Profit]])</f>
        <v>-11.419499999999999</v>
      </c>
      <c r="L5114" s="8" t="str">
        <f>IFERROR(VLOOKUP(Table3[[#This Row],[Order ID]],returns[[Order ID]:[Status]],2,FALSE), "")</f>
        <v/>
      </c>
      <c r="M5114">
        <v>3.89</v>
      </c>
      <c r="N5114">
        <v>7.01</v>
      </c>
      <c r="O5114" t="s">
        <v>703</v>
      </c>
      <c r="P5114" t="s">
        <v>79</v>
      </c>
      <c r="Q5114">
        <v>44515</v>
      </c>
      <c r="R5114" t="s">
        <v>37</v>
      </c>
      <c r="S5114" t="s">
        <v>1979</v>
      </c>
      <c r="T5114" t="e">
        <f>VLOOKUP(Table3[[#This Row],[Region]],managers5[],2,FALSE)</f>
        <v>#N/A</v>
      </c>
      <c r="U5114" t="s">
        <v>1956</v>
      </c>
      <c r="W5114" t="s">
        <v>14</v>
      </c>
      <c r="X5114" t="s">
        <v>39</v>
      </c>
      <c r="Y5114" t="s">
        <v>16</v>
      </c>
      <c r="Z5114" t="s">
        <v>17</v>
      </c>
      <c r="AA5114" t="s">
        <v>400</v>
      </c>
      <c r="AB5114" t="s">
        <v>19</v>
      </c>
      <c r="AC5114">
        <v>0.37</v>
      </c>
      <c r="AD5114" s="2">
        <v>40060</v>
      </c>
    </row>
    <row r="5115" spans="1:30" x14ac:dyDescent="0.35">
      <c r="A5115">
        <v>6933</v>
      </c>
      <c r="B5115">
        <v>7236</v>
      </c>
      <c r="C5115">
        <v>51619</v>
      </c>
      <c r="D5115" s="1">
        <v>40058</v>
      </c>
      <c r="E5115" t="s">
        <v>8</v>
      </c>
      <c r="F5115">
        <v>46</v>
      </c>
      <c r="G5115">
        <v>100.6</v>
      </c>
      <c r="H5115">
        <v>0.03</v>
      </c>
      <c r="I5115" t="s">
        <v>9</v>
      </c>
      <c r="J5115" s="8">
        <v>11.55</v>
      </c>
      <c r="K5115" s="8">
        <f>IF(Table3[[#This Row],[Return Status]] = "Returned", 0, Table3[[#This Row],[Profit]])</f>
        <v>11.55</v>
      </c>
      <c r="L5115" s="8" t="str">
        <f>IFERROR(VLOOKUP(Table3[[#This Row],[Order ID]],returns[[Order ID]:[Status]],2,FALSE), "")</f>
        <v/>
      </c>
      <c r="M5115">
        <v>2.21</v>
      </c>
      <c r="N5115">
        <v>1</v>
      </c>
      <c r="O5115" t="s">
        <v>703</v>
      </c>
      <c r="P5115" t="s">
        <v>79</v>
      </c>
      <c r="Q5115">
        <v>44312</v>
      </c>
      <c r="R5115" t="s">
        <v>37</v>
      </c>
      <c r="S5115" t="s">
        <v>1979</v>
      </c>
      <c r="T5115" t="e">
        <f>VLOOKUP(Table3[[#This Row],[Region]],managers5[],2,FALSE)</f>
        <v>#N/A</v>
      </c>
      <c r="U5115" t="s">
        <v>1956</v>
      </c>
      <c r="W5115" t="s">
        <v>14</v>
      </c>
      <c r="X5115" t="s">
        <v>39</v>
      </c>
      <c r="Y5115" t="s">
        <v>16</v>
      </c>
      <c r="Z5115" t="s">
        <v>106</v>
      </c>
      <c r="AA5115" t="s">
        <v>327</v>
      </c>
      <c r="AB5115" t="s">
        <v>35</v>
      </c>
      <c r="AC5115">
        <v>0.38</v>
      </c>
      <c r="AD5115" s="2">
        <v>40059</v>
      </c>
    </row>
    <row r="5116" spans="1:30" x14ac:dyDescent="0.35">
      <c r="A5116">
        <v>6934</v>
      </c>
      <c r="B5116">
        <v>7237</v>
      </c>
      <c r="C5116">
        <v>51619</v>
      </c>
      <c r="D5116" s="1">
        <v>40058</v>
      </c>
      <c r="E5116" t="s">
        <v>8</v>
      </c>
      <c r="F5116">
        <v>6</v>
      </c>
      <c r="G5116">
        <v>958.06</v>
      </c>
      <c r="H5116">
        <v>0.09</v>
      </c>
      <c r="I5116" t="s">
        <v>9</v>
      </c>
      <c r="J5116" s="8">
        <v>-77.09</v>
      </c>
      <c r="K5116" s="8">
        <f>IF(Table3[[#This Row],[Return Status]] = "Returned", 0, Table3[[#This Row],[Profit]])</f>
        <v>-77.09</v>
      </c>
      <c r="L5116" s="8" t="str">
        <f>IFERROR(VLOOKUP(Table3[[#This Row],[Order ID]],returns[[Order ID]:[Status]],2,FALSE), "")</f>
        <v/>
      </c>
      <c r="M5116">
        <v>165.2</v>
      </c>
      <c r="N5116">
        <v>19.989999999999998</v>
      </c>
      <c r="O5116" t="s">
        <v>703</v>
      </c>
      <c r="P5116" t="s">
        <v>79</v>
      </c>
      <c r="Q5116">
        <v>44312</v>
      </c>
      <c r="R5116" t="s">
        <v>37</v>
      </c>
      <c r="S5116" t="s">
        <v>1979</v>
      </c>
      <c r="T5116" t="e">
        <f>VLOOKUP(Table3[[#This Row],[Region]],managers5[],2,FALSE)</f>
        <v>#N/A</v>
      </c>
      <c r="U5116" t="s">
        <v>1956</v>
      </c>
      <c r="W5116" t="s">
        <v>14</v>
      </c>
      <c r="X5116" t="s">
        <v>39</v>
      </c>
      <c r="Y5116" t="s">
        <v>16</v>
      </c>
      <c r="Z5116" t="s">
        <v>75</v>
      </c>
      <c r="AA5116" t="s">
        <v>966</v>
      </c>
      <c r="AB5116" t="s">
        <v>19</v>
      </c>
      <c r="AC5116">
        <v>0.59</v>
      </c>
      <c r="AD5116" s="2">
        <v>40059</v>
      </c>
    </row>
    <row r="5117" spans="1:30" x14ac:dyDescent="0.35">
      <c r="A5117">
        <v>6935</v>
      </c>
      <c r="B5117">
        <v>7239</v>
      </c>
      <c r="C5117">
        <v>51619</v>
      </c>
      <c r="D5117" s="1">
        <v>40058</v>
      </c>
      <c r="E5117" t="s">
        <v>8</v>
      </c>
      <c r="F5117">
        <v>31</v>
      </c>
      <c r="G5117">
        <v>11262.04</v>
      </c>
      <c r="H5117">
        <v>0.06</v>
      </c>
      <c r="I5117" t="s">
        <v>49</v>
      </c>
      <c r="J5117" s="8">
        <v>1660.92</v>
      </c>
      <c r="K5117" s="8">
        <f>IF(Table3[[#This Row],[Return Status]] = "Returned", 0, Table3[[#This Row],[Profit]])</f>
        <v>1660.92</v>
      </c>
      <c r="L5117" s="8" t="str">
        <f>IFERROR(VLOOKUP(Table3[[#This Row],[Order ID]],returns[[Order ID]:[Status]],2,FALSE), "")</f>
        <v/>
      </c>
      <c r="M5117">
        <v>355.98</v>
      </c>
      <c r="N5117">
        <v>58.92</v>
      </c>
      <c r="O5117" t="s">
        <v>703</v>
      </c>
      <c r="P5117" t="s">
        <v>79</v>
      </c>
      <c r="Q5117">
        <v>44515</v>
      </c>
      <c r="R5117" t="s">
        <v>37</v>
      </c>
      <c r="S5117" t="s">
        <v>1979</v>
      </c>
      <c r="T5117" t="e">
        <f>VLOOKUP(Table3[[#This Row],[Region]],managers5[],2,FALSE)</f>
        <v>#N/A</v>
      </c>
      <c r="U5117" t="s">
        <v>1956</v>
      </c>
      <c r="W5117" t="s">
        <v>14</v>
      </c>
      <c r="X5117" t="s">
        <v>39</v>
      </c>
      <c r="Y5117" t="s">
        <v>50</v>
      </c>
      <c r="Z5117" t="s">
        <v>72</v>
      </c>
      <c r="AA5117" t="s">
        <v>1218</v>
      </c>
      <c r="AB5117" t="s">
        <v>74</v>
      </c>
      <c r="AC5117">
        <v>0.64</v>
      </c>
      <c r="AD5117" s="2">
        <v>40059</v>
      </c>
    </row>
    <row r="5118" spans="1:30" x14ac:dyDescent="0.35">
      <c r="A5118">
        <v>1735</v>
      </c>
      <c r="B5118">
        <v>7240</v>
      </c>
      <c r="C5118">
        <v>51620</v>
      </c>
      <c r="D5118" s="1">
        <v>40976</v>
      </c>
      <c r="E5118" t="s">
        <v>20</v>
      </c>
      <c r="F5118">
        <v>12</v>
      </c>
      <c r="G5118">
        <v>173.97</v>
      </c>
      <c r="H5118">
        <v>0.03</v>
      </c>
      <c r="I5118" t="s">
        <v>9</v>
      </c>
      <c r="J5118" s="8">
        <v>-2.5499999999999998</v>
      </c>
      <c r="K5118" s="8">
        <f>IF(Table3[[#This Row],[Return Status]] = "Returned", 0, Table3[[#This Row],[Profit]])</f>
        <v>-2.5499999999999998</v>
      </c>
      <c r="L5118" s="8" t="str">
        <f>IFERROR(VLOOKUP(Table3[[#This Row],[Order ID]],returns[[Order ID]:[Status]],2,FALSE), "")</f>
        <v/>
      </c>
      <c r="M5118">
        <v>13.48</v>
      </c>
      <c r="N5118">
        <v>4.51</v>
      </c>
      <c r="O5118" t="s">
        <v>474</v>
      </c>
      <c r="P5118" t="s">
        <v>131</v>
      </c>
      <c r="Q5118">
        <v>3101</v>
      </c>
      <c r="R5118" t="s">
        <v>132</v>
      </c>
      <c r="S5118" t="s">
        <v>1979</v>
      </c>
      <c r="T5118" t="e">
        <f>VLOOKUP(Table3[[#This Row],[Region]],managers5[],2,FALSE)</f>
        <v>#N/A</v>
      </c>
      <c r="U5118" t="s">
        <v>1956</v>
      </c>
      <c r="W5118" t="s">
        <v>14</v>
      </c>
      <c r="X5118" t="s">
        <v>71</v>
      </c>
      <c r="Y5118" t="s">
        <v>16</v>
      </c>
      <c r="Z5118" t="s">
        <v>75</v>
      </c>
      <c r="AA5118" t="s">
        <v>76</v>
      </c>
      <c r="AB5118" t="s">
        <v>19</v>
      </c>
      <c r="AC5118">
        <v>0.59</v>
      </c>
      <c r="AD5118" s="1">
        <v>40977</v>
      </c>
    </row>
    <row r="5119" spans="1:30" x14ac:dyDescent="0.35">
      <c r="A5119">
        <v>8316</v>
      </c>
      <c r="B5119">
        <v>7241</v>
      </c>
      <c r="C5119">
        <v>51623</v>
      </c>
      <c r="D5119" s="1">
        <v>39826</v>
      </c>
      <c r="E5119" t="s">
        <v>41</v>
      </c>
      <c r="F5119">
        <v>17</v>
      </c>
      <c r="G5119">
        <v>39.229999999999997</v>
      </c>
      <c r="H5119">
        <v>0.06</v>
      </c>
      <c r="I5119" t="s">
        <v>9</v>
      </c>
      <c r="J5119" s="8">
        <v>-66.58</v>
      </c>
      <c r="K5119" s="8">
        <f>IF(Table3[[#This Row],[Return Status]] = "Returned", 0, Table3[[#This Row],[Profit]])</f>
        <v>-66.58</v>
      </c>
      <c r="L5119" s="8" t="str">
        <f>IFERROR(VLOOKUP(Table3[[#This Row],[Order ID]],returns[[Order ID]:[Status]],2,FALSE), "")</f>
        <v/>
      </c>
      <c r="M5119">
        <v>2.08</v>
      </c>
      <c r="N5119">
        <v>5.33</v>
      </c>
      <c r="O5119" t="s">
        <v>1138</v>
      </c>
      <c r="P5119" t="s">
        <v>131</v>
      </c>
      <c r="Q5119">
        <v>20740</v>
      </c>
      <c r="R5119" t="s">
        <v>132</v>
      </c>
      <c r="S5119" t="s">
        <v>1979</v>
      </c>
      <c r="T5119" t="e">
        <f>VLOOKUP(Table3[[#This Row],[Region]],managers5[],2,FALSE)</f>
        <v>#N/A</v>
      </c>
      <c r="U5119" t="s">
        <v>1956</v>
      </c>
      <c r="W5119" t="s">
        <v>14</v>
      </c>
      <c r="X5119" t="s">
        <v>24</v>
      </c>
      <c r="Y5119" t="s">
        <v>50</v>
      </c>
      <c r="Z5119" t="s">
        <v>61</v>
      </c>
      <c r="AA5119" t="s">
        <v>430</v>
      </c>
      <c r="AB5119" t="s">
        <v>19</v>
      </c>
      <c r="AC5119">
        <v>0.43</v>
      </c>
      <c r="AD5119" s="2">
        <v>39826</v>
      </c>
    </row>
    <row r="5120" spans="1:30" x14ac:dyDescent="0.35">
      <c r="A5120">
        <v>4241</v>
      </c>
      <c r="B5120">
        <v>8363</v>
      </c>
      <c r="C5120">
        <v>59777</v>
      </c>
      <c r="D5120" s="1">
        <v>40524</v>
      </c>
      <c r="E5120" t="s">
        <v>77</v>
      </c>
      <c r="F5120">
        <v>19</v>
      </c>
      <c r="G5120">
        <v>917.31</v>
      </c>
      <c r="H5120">
        <v>0.05</v>
      </c>
      <c r="I5120" t="s">
        <v>33</v>
      </c>
      <c r="J5120" s="8">
        <v>-139.86000000000001</v>
      </c>
      <c r="K5120" s="8">
        <f>IF(Table3[[#This Row],[Return Status]] = "Returned", 0, Table3[[#This Row],[Profit]])</f>
        <v>-139.86000000000001</v>
      </c>
      <c r="L5120" s="8" t="str">
        <f>IFERROR(VLOOKUP(Table3[[#This Row],[Order ID]],returns[[Order ID]:[Status]],2,FALSE), "")</f>
        <v/>
      </c>
      <c r="M5120">
        <v>49.99</v>
      </c>
      <c r="N5120">
        <v>19.989999999999998</v>
      </c>
      <c r="O5120" t="s">
        <v>1280</v>
      </c>
      <c r="P5120" t="s">
        <v>645</v>
      </c>
      <c r="Q5120">
        <v>30501</v>
      </c>
      <c r="R5120" t="s">
        <v>65</v>
      </c>
      <c r="S5120" t="s">
        <v>1978</v>
      </c>
      <c r="T5120" t="e">
        <f>VLOOKUP(Table3[[#This Row],[Region]],managers5[],2,FALSE)</f>
        <v>#N/A</v>
      </c>
      <c r="U5120" t="s">
        <v>1957</v>
      </c>
      <c r="V5120" t="s">
        <v>1959</v>
      </c>
      <c r="W5120" t="s">
        <v>14</v>
      </c>
      <c r="X5120" t="s">
        <v>24</v>
      </c>
      <c r="Y5120" t="s">
        <v>46</v>
      </c>
      <c r="Z5120" t="s">
        <v>47</v>
      </c>
      <c r="AA5120" t="s">
        <v>1605</v>
      </c>
      <c r="AB5120" t="s">
        <v>19</v>
      </c>
      <c r="AC5120">
        <v>0.45</v>
      </c>
      <c r="AD5120" s="2">
        <v>40525</v>
      </c>
    </row>
    <row r="5121" spans="1:30" x14ac:dyDescent="0.35">
      <c r="A5121">
        <v>24</v>
      </c>
      <c r="B5121">
        <v>3984</v>
      </c>
      <c r="C5121">
        <v>28453</v>
      </c>
      <c r="D5121" s="1">
        <v>41271</v>
      </c>
      <c r="E5121" t="s">
        <v>41</v>
      </c>
      <c r="F5121">
        <v>26</v>
      </c>
      <c r="G5121">
        <v>560.03</v>
      </c>
      <c r="H5121">
        <v>0.04</v>
      </c>
      <c r="I5121" t="s">
        <v>9</v>
      </c>
      <c r="J5121" s="8">
        <v>-139.87</v>
      </c>
      <c r="K5121" s="8">
        <f>IF(Table3[[#This Row],[Return Status]] = "Returned", 0, Table3[[#This Row],[Profit]])</f>
        <v>-139.87</v>
      </c>
      <c r="L5121" s="8" t="str">
        <f>IFERROR(VLOOKUP(Table3[[#This Row],[Order ID]],returns[[Order ID]:[Status]],2,FALSE), "")</f>
        <v/>
      </c>
      <c r="M5121">
        <v>21.66</v>
      </c>
      <c r="N5121">
        <v>13.99</v>
      </c>
      <c r="O5121" t="s">
        <v>103</v>
      </c>
      <c r="P5121" t="s">
        <v>43</v>
      </c>
      <c r="Q5121">
        <v>28540</v>
      </c>
      <c r="R5121" t="s">
        <v>44</v>
      </c>
      <c r="S5121" t="s">
        <v>1978</v>
      </c>
      <c r="T5121" t="e">
        <f>VLOOKUP(Table3[[#This Row],[Region]],managers5[],2,FALSE)</f>
        <v>#N/A</v>
      </c>
      <c r="U5121" t="s">
        <v>1957</v>
      </c>
      <c r="V5121" t="s">
        <v>1959</v>
      </c>
      <c r="W5121" t="s">
        <v>14</v>
      </c>
      <c r="X5121" t="s">
        <v>24</v>
      </c>
      <c r="Y5121" t="s">
        <v>16</v>
      </c>
      <c r="Z5121" t="s">
        <v>83</v>
      </c>
      <c r="AA5121" t="s">
        <v>104</v>
      </c>
      <c r="AB5121" t="s">
        <v>69</v>
      </c>
      <c r="AC5121">
        <v>0.52</v>
      </c>
      <c r="AD5121" s="1">
        <v>41271</v>
      </c>
    </row>
    <row r="5122" spans="1:30" x14ac:dyDescent="0.35">
      <c r="A5122">
        <v>8167</v>
      </c>
      <c r="B5122">
        <v>3530</v>
      </c>
      <c r="C5122">
        <v>25120</v>
      </c>
      <c r="D5122" s="1">
        <v>39848</v>
      </c>
      <c r="E5122" t="s">
        <v>20</v>
      </c>
      <c r="F5122">
        <v>22</v>
      </c>
      <c r="G5122">
        <v>179.22</v>
      </c>
      <c r="H5122">
        <v>0.01</v>
      </c>
      <c r="I5122" t="s">
        <v>9</v>
      </c>
      <c r="J5122" s="8">
        <v>-139.9</v>
      </c>
      <c r="K5122" s="8">
        <f>IF(Table3[[#This Row],[Return Status]] = "Returned", 0, Table3[[#This Row],[Profit]])</f>
        <v>-139.9</v>
      </c>
      <c r="L5122" s="8" t="str">
        <f>IFERROR(VLOOKUP(Table3[[#This Row],[Order ID]],returns[[Order ID]:[Status]],2,FALSE), "")</f>
        <v/>
      </c>
      <c r="M5122">
        <v>7.28</v>
      </c>
      <c r="N5122">
        <v>11.15</v>
      </c>
      <c r="O5122" t="s">
        <v>180</v>
      </c>
      <c r="P5122" t="s">
        <v>43</v>
      </c>
      <c r="Q5122">
        <v>29301</v>
      </c>
      <c r="R5122" t="s">
        <v>44</v>
      </c>
      <c r="S5122" t="s">
        <v>1978</v>
      </c>
      <c r="T5122" t="e">
        <f>VLOOKUP(Table3[[#This Row],[Region]],managers5[],2,FALSE)</f>
        <v>#N/A</v>
      </c>
      <c r="U5122" t="s">
        <v>1957</v>
      </c>
      <c r="V5122" t="s">
        <v>1959</v>
      </c>
      <c r="W5122" t="s">
        <v>14</v>
      </c>
      <c r="X5122" t="s">
        <v>71</v>
      </c>
      <c r="Y5122" t="s">
        <v>16</v>
      </c>
      <c r="Z5122" t="s">
        <v>30</v>
      </c>
      <c r="AA5122" t="s">
        <v>222</v>
      </c>
      <c r="AB5122" t="s">
        <v>19</v>
      </c>
      <c r="AC5122">
        <v>0.37</v>
      </c>
      <c r="AD5122" s="2">
        <v>39849</v>
      </c>
    </row>
    <row r="5123" spans="1:30" x14ac:dyDescent="0.35">
      <c r="A5123">
        <v>4450</v>
      </c>
      <c r="B5123">
        <v>1678</v>
      </c>
      <c r="C5123">
        <v>12097</v>
      </c>
      <c r="D5123" s="1">
        <v>40491</v>
      </c>
      <c r="E5123" t="s">
        <v>41</v>
      </c>
      <c r="F5123">
        <v>25</v>
      </c>
      <c r="G5123">
        <v>1831.52899999999</v>
      </c>
      <c r="H5123">
        <v>0</v>
      </c>
      <c r="I5123" t="s">
        <v>33</v>
      </c>
      <c r="J5123" s="8">
        <v>-139.97499999999999</v>
      </c>
      <c r="K5123" s="8">
        <f>IF(Table3[[#This Row],[Return Status]] = "Returned", 0, Table3[[#This Row],[Profit]])</f>
        <v>-139.97499999999999</v>
      </c>
      <c r="L5123" s="8" t="str">
        <f>IFERROR(VLOOKUP(Table3[[#This Row],[Order ID]],returns[[Order ID]:[Status]],2,FALSE), "")</f>
        <v/>
      </c>
      <c r="M5123">
        <v>85.99</v>
      </c>
      <c r="N5123">
        <v>0.99</v>
      </c>
      <c r="O5123" t="s">
        <v>773</v>
      </c>
      <c r="P5123" t="s">
        <v>120</v>
      </c>
      <c r="Q5123">
        <v>33710</v>
      </c>
      <c r="R5123" t="s">
        <v>56</v>
      </c>
      <c r="S5123" t="s">
        <v>1978</v>
      </c>
      <c r="T5123" t="e">
        <f>VLOOKUP(Table3[[#This Row],[Region]],managers5[],2,FALSE)</f>
        <v>#N/A</v>
      </c>
      <c r="U5123" t="s">
        <v>1957</v>
      </c>
      <c r="V5123" t="s">
        <v>1959</v>
      </c>
      <c r="W5123" t="s">
        <v>14</v>
      </c>
      <c r="X5123" t="s">
        <v>39</v>
      </c>
      <c r="Y5123" t="s">
        <v>46</v>
      </c>
      <c r="Z5123" t="s">
        <v>86</v>
      </c>
      <c r="AA5123" t="s">
        <v>614</v>
      </c>
      <c r="AB5123" t="s">
        <v>35</v>
      </c>
      <c r="AC5123">
        <v>0.85</v>
      </c>
      <c r="AD5123" s="2">
        <v>40491</v>
      </c>
    </row>
    <row r="5124" spans="1:30" x14ac:dyDescent="0.35">
      <c r="A5124">
        <v>580</v>
      </c>
      <c r="B5124">
        <v>646</v>
      </c>
      <c r="C5124">
        <v>4578</v>
      </c>
      <c r="D5124" s="1">
        <v>41164</v>
      </c>
      <c r="E5124" t="s">
        <v>32</v>
      </c>
      <c r="F5124">
        <v>45</v>
      </c>
      <c r="G5124">
        <v>282.70999999999998</v>
      </c>
      <c r="H5124">
        <v>0.09</v>
      </c>
      <c r="I5124" t="s">
        <v>9</v>
      </c>
      <c r="J5124" s="8">
        <v>-141.44</v>
      </c>
      <c r="K5124" s="8">
        <f>IF(Table3[[#This Row],[Return Status]] = "Returned", 0, Table3[[#This Row],[Profit]])</f>
        <v>-141.44</v>
      </c>
      <c r="L5124" s="8" t="str">
        <f>IFERROR(VLOOKUP(Table3[[#This Row],[Order ID]],returns[[Order ID]:[Status]],2,FALSE), "")</f>
        <v/>
      </c>
      <c r="M5124">
        <v>6.48</v>
      </c>
      <c r="N5124">
        <v>6.74</v>
      </c>
      <c r="O5124" t="s">
        <v>271</v>
      </c>
      <c r="P5124" t="s">
        <v>120</v>
      </c>
      <c r="Q5124">
        <v>32259</v>
      </c>
      <c r="R5124" t="s">
        <v>56</v>
      </c>
      <c r="S5124" t="s">
        <v>1978</v>
      </c>
      <c r="T5124" t="e">
        <f>VLOOKUP(Table3[[#This Row],[Region]],managers5[],2,FALSE)</f>
        <v>#N/A</v>
      </c>
      <c r="U5124" t="s">
        <v>1957</v>
      </c>
      <c r="V5124" t="s">
        <v>1959</v>
      </c>
      <c r="W5124" t="s">
        <v>14</v>
      </c>
      <c r="X5124" t="s">
        <v>71</v>
      </c>
      <c r="Y5124" t="s">
        <v>16</v>
      </c>
      <c r="Z5124" t="s">
        <v>30</v>
      </c>
      <c r="AA5124" t="s">
        <v>782</v>
      </c>
      <c r="AB5124" t="s">
        <v>19</v>
      </c>
      <c r="AC5124">
        <v>0.37</v>
      </c>
      <c r="AD5124" s="1">
        <v>41169</v>
      </c>
    </row>
    <row r="5125" spans="1:30" x14ac:dyDescent="0.35">
      <c r="A5125">
        <v>6459</v>
      </c>
      <c r="B5125">
        <v>866</v>
      </c>
      <c r="C5125">
        <v>6211</v>
      </c>
      <c r="D5125" s="1">
        <v>40140</v>
      </c>
      <c r="E5125" t="s">
        <v>41</v>
      </c>
      <c r="F5125">
        <v>28</v>
      </c>
      <c r="G5125">
        <v>67.72</v>
      </c>
      <c r="H5125">
        <v>0.01</v>
      </c>
      <c r="I5125" t="s">
        <v>9</v>
      </c>
      <c r="J5125" s="8">
        <v>-142.66900000000001</v>
      </c>
      <c r="K5125" s="8">
        <f>IF(Table3[[#This Row],[Return Status]] = "Returned", 0, Table3[[#This Row],[Profit]])</f>
        <v>-142.66900000000001</v>
      </c>
      <c r="L5125" s="8" t="str">
        <f>IFERROR(VLOOKUP(Table3[[#This Row],[Order ID]],returns[[Order ID]:[Status]],2,FALSE), "")</f>
        <v/>
      </c>
      <c r="M5125">
        <v>2.16</v>
      </c>
      <c r="N5125">
        <v>6.05</v>
      </c>
      <c r="O5125" t="s">
        <v>1027</v>
      </c>
      <c r="P5125" t="s">
        <v>64</v>
      </c>
      <c r="Q5125">
        <v>70506</v>
      </c>
      <c r="R5125" t="s">
        <v>65</v>
      </c>
      <c r="S5125" t="s">
        <v>1978</v>
      </c>
      <c r="T5125" t="e">
        <f>VLOOKUP(Table3[[#This Row],[Region]],managers5[],2,FALSE)</f>
        <v>#N/A</v>
      </c>
      <c r="U5125" t="s">
        <v>1957</v>
      </c>
      <c r="V5125" t="s">
        <v>1959</v>
      </c>
      <c r="W5125" t="s">
        <v>14</v>
      </c>
      <c r="X5125" t="s">
        <v>71</v>
      </c>
      <c r="Y5125" t="s">
        <v>16</v>
      </c>
      <c r="Z5125" t="s">
        <v>17</v>
      </c>
      <c r="AA5125" t="s">
        <v>1484</v>
      </c>
      <c r="AB5125" t="s">
        <v>19</v>
      </c>
      <c r="AC5125">
        <v>0.37</v>
      </c>
      <c r="AD5125" s="2">
        <v>40142</v>
      </c>
    </row>
    <row r="5126" spans="1:30" x14ac:dyDescent="0.35">
      <c r="A5126">
        <v>3682</v>
      </c>
      <c r="B5126">
        <v>7250</v>
      </c>
      <c r="C5126">
        <v>51713</v>
      </c>
      <c r="D5126" s="1">
        <v>40621</v>
      </c>
      <c r="E5126" t="s">
        <v>8</v>
      </c>
      <c r="F5126">
        <v>35</v>
      </c>
      <c r="G5126">
        <v>133.07</v>
      </c>
      <c r="H5126">
        <v>0.02</v>
      </c>
      <c r="I5126" t="s">
        <v>9</v>
      </c>
      <c r="J5126" s="8">
        <v>-15.96</v>
      </c>
      <c r="K5126" s="8">
        <f>IF(Table3[[#This Row],[Return Status]] = "Returned", 0, Table3[[#This Row],[Profit]])</f>
        <v>-15.96</v>
      </c>
      <c r="L5126" s="8" t="str">
        <f>IFERROR(VLOOKUP(Table3[[#This Row],[Order ID]],returns[[Order ID]:[Status]],2,FALSE), "")</f>
        <v/>
      </c>
      <c r="M5126">
        <v>3.74</v>
      </c>
      <c r="N5126">
        <v>0.94</v>
      </c>
      <c r="O5126" t="s">
        <v>1214</v>
      </c>
      <c r="P5126" t="s">
        <v>79</v>
      </c>
      <c r="Q5126">
        <v>43015</v>
      </c>
      <c r="R5126" t="s">
        <v>37</v>
      </c>
      <c r="S5126" t="s">
        <v>1979</v>
      </c>
      <c r="T5126" t="e">
        <f>VLOOKUP(Table3[[#This Row],[Region]],managers5[],2,FALSE)</f>
        <v>#N/A</v>
      </c>
      <c r="U5126" t="s">
        <v>1956</v>
      </c>
      <c r="W5126" t="s">
        <v>14</v>
      </c>
      <c r="X5126" t="s">
        <v>71</v>
      </c>
      <c r="Y5126" t="s">
        <v>16</v>
      </c>
      <c r="Z5126" t="s">
        <v>57</v>
      </c>
      <c r="AA5126" t="s">
        <v>1774</v>
      </c>
      <c r="AB5126" t="s">
        <v>35</v>
      </c>
      <c r="AC5126">
        <v>0.83</v>
      </c>
      <c r="AD5126" s="1">
        <v>40622</v>
      </c>
    </row>
    <row r="5127" spans="1:30" x14ac:dyDescent="0.35">
      <c r="A5127">
        <v>6913</v>
      </c>
      <c r="B5127">
        <v>7251</v>
      </c>
      <c r="C5127">
        <v>51714</v>
      </c>
      <c r="D5127" s="1">
        <v>40061</v>
      </c>
      <c r="E5127" t="s">
        <v>8</v>
      </c>
      <c r="F5127">
        <v>33</v>
      </c>
      <c r="G5127">
        <v>194.09</v>
      </c>
      <c r="H5127">
        <v>0.03</v>
      </c>
      <c r="I5127" t="s">
        <v>9</v>
      </c>
      <c r="J5127" s="8">
        <v>-63.35</v>
      </c>
      <c r="K5127" s="8">
        <f>IF(Table3[[#This Row],[Return Status]] = "Returned", 0, Table3[[#This Row],[Profit]])</f>
        <v>-63.35</v>
      </c>
      <c r="L5127" s="8" t="str">
        <f>IFERROR(VLOOKUP(Table3[[#This Row],[Order ID]],returns[[Order ID]:[Status]],2,FALSE), "")</f>
        <v/>
      </c>
      <c r="M5127">
        <v>5.78</v>
      </c>
      <c r="N5127">
        <v>5.37</v>
      </c>
      <c r="O5127" t="s">
        <v>358</v>
      </c>
      <c r="P5127" t="s">
        <v>22</v>
      </c>
      <c r="Q5127">
        <v>81301</v>
      </c>
      <c r="R5127" t="s">
        <v>23</v>
      </c>
      <c r="S5127" t="s">
        <v>1976</v>
      </c>
      <c r="T5127" t="e">
        <f>VLOOKUP(Table3[[#This Row],[Region]],managers5[],2,FALSE)</f>
        <v>#N/A</v>
      </c>
      <c r="U5127" t="s">
        <v>1955</v>
      </c>
      <c r="V5127" t="s">
        <v>1959</v>
      </c>
      <c r="W5127" t="s">
        <v>14</v>
      </c>
      <c r="X5127" t="s">
        <v>24</v>
      </c>
      <c r="Y5127" t="s">
        <v>16</v>
      </c>
      <c r="Z5127" t="s">
        <v>30</v>
      </c>
      <c r="AA5127" t="s">
        <v>675</v>
      </c>
      <c r="AB5127" t="s">
        <v>19</v>
      </c>
      <c r="AC5127">
        <v>0.36</v>
      </c>
      <c r="AD5127" s="2">
        <v>40062</v>
      </c>
    </row>
    <row r="5128" spans="1:30" x14ac:dyDescent="0.35">
      <c r="A5128">
        <v>3184</v>
      </c>
      <c r="B5128">
        <v>2524</v>
      </c>
      <c r="C5128">
        <v>18340</v>
      </c>
      <c r="D5128" s="1">
        <v>40711</v>
      </c>
      <c r="E5128" t="s">
        <v>20</v>
      </c>
      <c r="F5128">
        <v>20</v>
      </c>
      <c r="G5128">
        <v>148.65</v>
      </c>
      <c r="H5128">
        <v>0.1</v>
      </c>
      <c r="I5128" t="s">
        <v>33</v>
      </c>
      <c r="J5128" s="8">
        <v>-142.78</v>
      </c>
      <c r="K5128" s="8">
        <f>IF(Table3[[#This Row],[Return Status]] = "Returned", 0, Table3[[#This Row],[Profit]])</f>
        <v>-142.78</v>
      </c>
      <c r="L5128" s="8" t="str">
        <f>IFERROR(VLOOKUP(Table3[[#This Row],[Order ID]],returns[[Order ID]:[Status]],2,FALSE), "")</f>
        <v/>
      </c>
      <c r="M5128">
        <v>7.28</v>
      </c>
      <c r="N5128">
        <v>11.15</v>
      </c>
      <c r="O5128" t="s">
        <v>555</v>
      </c>
      <c r="P5128" t="s">
        <v>43</v>
      </c>
      <c r="Q5128">
        <v>39530</v>
      </c>
      <c r="R5128" t="s">
        <v>44</v>
      </c>
      <c r="S5128" t="s">
        <v>1978</v>
      </c>
      <c r="T5128" t="e">
        <f>VLOOKUP(Table3[[#This Row],[Region]],managers5[],2,FALSE)</f>
        <v>#N/A</v>
      </c>
      <c r="U5128" t="s">
        <v>1957</v>
      </c>
      <c r="V5128" t="s">
        <v>1959</v>
      </c>
      <c r="W5128" t="s">
        <v>14</v>
      </c>
      <c r="X5128" t="s">
        <v>39</v>
      </c>
      <c r="Y5128" t="s">
        <v>16</v>
      </c>
      <c r="Z5128" t="s">
        <v>30</v>
      </c>
      <c r="AA5128" t="s">
        <v>222</v>
      </c>
      <c r="AB5128" t="s">
        <v>19</v>
      </c>
      <c r="AC5128">
        <v>0.37</v>
      </c>
      <c r="AD5128" s="1">
        <v>40712</v>
      </c>
    </row>
    <row r="5129" spans="1:30" x14ac:dyDescent="0.35">
      <c r="A5129">
        <v>4135</v>
      </c>
      <c r="B5129">
        <v>8353</v>
      </c>
      <c r="C5129">
        <v>59684</v>
      </c>
      <c r="D5129" s="1">
        <v>40541</v>
      </c>
      <c r="E5129" t="s">
        <v>20</v>
      </c>
      <c r="F5129">
        <v>25</v>
      </c>
      <c r="G5129">
        <v>168.39</v>
      </c>
      <c r="H5129">
        <v>0.03</v>
      </c>
      <c r="I5129" t="s">
        <v>9</v>
      </c>
      <c r="J5129" s="8">
        <v>-144.88999999999999</v>
      </c>
      <c r="K5129" s="8">
        <f>IF(Table3[[#This Row],[Return Status]] = "Returned", 0, Table3[[#This Row],[Profit]])</f>
        <v>-144.88999999999999</v>
      </c>
      <c r="L5129" s="8" t="str">
        <f>IFERROR(VLOOKUP(Table3[[#This Row],[Order ID]],returns[[Order ID]:[Status]],2,FALSE), "")</f>
        <v/>
      </c>
      <c r="M5129">
        <v>6.48</v>
      </c>
      <c r="N5129">
        <v>9.68</v>
      </c>
      <c r="O5129" t="s">
        <v>1835</v>
      </c>
      <c r="P5129" t="s">
        <v>55</v>
      </c>
      <c r="Q5129">
        <v>32839</v>
      </c>
      <c r="R5129" t="s">
        <v>56</v>
      </c>
      <c r="S5129" t="s">
        <v>1978</v>
      </c>
      <c r="T5129" t="e">
        <f>VLOOKUP(Table3[[#This Row],[Region]],managers5[],2,FALSE)</f>
        <v>#N/A</v>
      </c>
      <c r="U5129" t="s">
        <v>1957</v>
      </c>
      <c r="V5129" t="s">
        <v>1959</v>
      </c>
      <c r="W5129" t="s">
        <v>14</v>
      </c>
      <c r="X5129" t="s">
        <v>71</v>
      </c>
      <c r="Y5129" t="s">
        <v>16</v>
      </c>
      <c r="Z5129" t="s">
        <v>30</v>
      </c>
      <c r="AA5129" t="s">
        <v>1467</v>
      </c>
      <c r="AB5129" t="s">
        <v>19</v>
      </c>
      <c r="AC5129">
        <v>0.36</v>
      </c>
      <c r="AD5129" s="1">
        <v>40542</v>
      </c>
    </row>
    <row r="5130" spans="1:30" x14ac:dyDescent="0.35">
      <c r="A5130">
        <v>50</v>
      </c>
      <c r="B5130">
        <v>1200</v>
      </c>
      <c r="C5130">
        <v>8803</v>
      </c>
      <c r="D5130" s="1">
        <v>41263</v>
      </c>
      <c r="E5130" t="s">
        <v>8</v>
      </c>
      <c r="F5130">
        <v>6</v>
      </c>
      <c r="G5130">
        <v>1184.1099999999999</v>
      </c>
      <c r="H5130">
        <v>7.0000000000000007E-2</v>
      </c>
      <c r="I5130" t="s">
        <v>9</v>
      </c>
      <c r="J5130" s="8">
        <v>-145.07</v>
      </c>
      <c r="K5130" s="8">
        <f>IF(Table3[[#This Row],[Return Status]] = "Returned", 0, Table3[[#This Row],[Profit]])</f>
        <v>-145.07</v>
      </c>
      <c r="L5130" s="8" t="str">
        <f>IFERROR(VLOOKUP(Table3[[#This Row],[Order ID]],returns[[Order ID]:[Status]],2,FALSE), "")</f>
        <v/>
      </c>
      <c r="M5130">
        <v>193.17</v>
      </c>
      <c r="N5130">
        <v>19.989999999999998</v>
      </c>
      <c r="O5130" t="s">
        <v>136</v>
      </c>
      <c r="P5130" t="s">
        <v>64</v>
      </c>
      <c r="Q5130">
        <v>31313</v>
      </c>
      <c r="R5130" t="s">
        <v>65</v>
      </c>
      <c r="S5130" t="s">
        <v>1978</v>
      </c>
      <c r="T5130" t="e">
        <f>VLOOKUP(Table3[[#This Row],[Region]],managers5[],2,FALSE)</f>
        <v>#N/A</v>
      </c>
      <c r="U5130" t="s">
        <v>1957</v>
      </c>
      <c r="V5130" t="s">
        <v>1959</v>
      </c>
      <c r="W5130" t="s">
        <v>14</v>
      </c>
      <c r="X5130" t="s">
        <v>71</v>
      </c>
      <c r="Y5130" t="s">
        <v>16</v>
      </c>
      <c r="Z5130" t="s">
        <v>75</v>
      </c>
      <c r="AA5130" t="s">
        <v>158</v>
      </c>
      <c r="AB5130" t="s">
        <v>19</v>
      </c>
      <c r="AC5130">
        <v>0.71</v>
      </c>
      <c r="AD5130" s="1">
        <v>41264</v>
      </c>
    </row>
    <row r="5131" spans="1:30" x14ac:dyDescent="0.35">
      <c r="A5131">
        <v>2403</v>
      </c>
      <c r="B5131">
        <v>7259</v>
      </c>
      <c r="C5131">
        <v>51783</v>
      </c>
      <c r="D5131" s="1">
        <v>40858</v>
      </c>
      <c r="E5131" t="s">
        <v>20</v>
      </c>
      <c r="F5131">
        <v>13</v>
      </c>
      <c r="G5131">
        <v>646.54999999999995</v>
      </c>
      <c r="H5131">
        <v>0.05</v>
      </c>
      <c r="I5131" t="s">
        <v>9</v>
      </c>
      <c r="J5131" s="8">
        <v>244.13</v>
      </c>
      <c r="K5131" s="8">
        <f>IF(Table3[[#This Row],[Return Status]] = "Returned", 0, Table3[[#This Row],[Profit]])</f>
        <v>244.13</v>
      </c>
      <c r="L5131" s="8" t="str">
        <f>IFERROR(VLOOKUP(Table3[[#This Row],[Order ID]],returns[[Order ID]:[Status]],2,FALSE), "")</f>
        <v/>
      </c>
      <c r="M5131">
        <v>48.04</v>
      </c>
      <c r="N5131">
        <v>5.79</v>
      </c>
      <c r="O5131" t="s">
        <v>840</v>
      </c>
      <c r="P5131" t="s">
        <v>204</v>
      </c>
      <c r="Q5131">
        <v>5439</v>
      </c>
      <c r="R5131" t="s">
        <v>204</v>
      </c>
      <c r="S5131" t="s">
        <v>1979</v>
      </c>
      <c r="T5131" t="e">
        <f>VLOOKUP(Table3[[#This Row],[Region]],managers5[],2,FALSE)</f>
        <v>#N/A</v>
      </c>
      <c r="U5131" t="s">
        <v>1956</v>
      </c>
      <c r="W5131" t="s">
        <v>14</v>
      </c>
      <c r="X5131" t="s">
        <v>39</v>
      </c>
      <c r="Y5131" t="s">
        <v>16</v>
      </c>
      <c r="Z5131" t="s">
        <v>30</v>
      </c>
      <c r="AA5131" t="s">
        <v>1438</v>
      </c>
      <c r="AB5131" t="s">
        <v>19</v>
      </c>
      <c r="AC5131">
        <v>0.37</v>
      </c>
      <c r="AD5131" s="1">
        <v>40860</v>
      </c>
    </row>
    <row r="5132" spans="1:30" x14ac:dyDescent="0.35">
      <c r="A5132">
        <v>2404</v>
      </c>
      <c r="B5132">
        <v>7260</v>
      </c>
      <c r="C5132">
        <v>51783</v>
      </c>
      <c r="D5132" s="1">
        <v>40858</v>
      </c>
      <c r="E5132" t="s">
        <v>20</v>
      </c>
      <c r="F5132">
        <v>10</v>
      </c>
      <c r="G5132">
        <v>1875.18</v>
      </c>
      <c r="H5132">
        <v>0.01</v>
      </c>
      <c r="I5132" t="s">
        <v>49</v>
      </c>
      <c r="J5132" s="8">
        <v>-433.290143</v>
      </c>
      <c r="K5132" s="8">
        <f>IF(Table3[[#This Row],[Return Status]] = "Returned", 0, Table3[[#This Row],[Profit]])</f>
        <v>-433.290143</v>
      </c>
      <c r="L5132" s="8" t="str">
        <f>IFERROR(VLOOKUP(Table3[[#This Row],[Order ID]],returns[[Order ID]:[Status]],2,FALSE), "")</f>
        <v/>
      </c>
      <c r="M5132">
        <v>179.29</v>
      </c>
      <c r="N5132">
        <v>29.21</v>
      </c>
      <c r="O5132" t="s">
        <v>840</v>
      </c>
      <c r="P5132" t="s">
        <v>131</v>
      </c>
      <c r="Q5132">
        <v>4038</v>
      </c>
      <c r="R5132" t="s">
        <v>132</v>
      </c>
      <c r="S5132" t="s">
        <v>1979</v>
      </c>
      <c r="T5132" t="e">
        <f>VLOOKUP(Table3[[#This Row],[Region]],managers5[],2,FALSE)</f>
        <v>#N/A</v>
      </c>
      <c r="U5132" t="s">
        <v>1956</v>
      </c>
      <c r="W5132" t="s">
        <v>14</v>
      </c>
      <c r="X5132" t="s">
        <v>39</v>
      </c>
      <c r="Y5132" t="s">
        <v>50</v>
      </c>
      <c r="Z5132" t="s">
        <v>51</v>
      </c>
      <c r="AA5132" t="s">
        <v>896</v>
      </c>
      <c r="AB5132" t="s">
        <v>53</v>
      </c>
      <c r="AC5132">
        <v>0.74</v>
      </c>
      <c r="AD5132" s="1">
        <v>40860</v>
      </c>
    </row>
    <row r="5133" spans="1:30" x14ac:dyDescent="0.35">
      <c r="A5133">
        <v>2405</v>
      </c>
      <c r="B5133">
        <v>7261</v>
      </c>
      <c r="C5133">
        <v>51783</v>
      </c>
      <c r="D5133" s="1">
        <v>40858</v>
      </c>
      <c r="E5133" t="s">
        <v>20</v>
      </c>
      <c r="F5133">
        <v>47</v>
      </c>
      <c r="G5133">
        <v>3587.72</v>
      </c>
      <c r="H5133">
        <v>0</v>
      </c>
      <c r="I5133" t="s">
        <v>49</v>
      </c>
      <c r="J5133" s="8">
        <v>54.230849999999997</v>
      </c>
      <c r="K5133" s="8">
        <f>IF(Table3[[#This Row],[Return Status]] = "Returned", 0, Table3[[#This Row],[Profit]])</f>
        <v>54.230849999999997</v>
      </c>
      <c r="L5133" s="8" t="str">
        <f>IFERROR(VLOOKUP(Table3[[#This Row],[Order ID]],returns[[Order ID]:[Status]],2,FALSE), "")</f>
        <v/>
      </c>
      <c r="M5133">
        <v>70.89</v>
      </c>
      <c r="N5133">
        <v>89.3</v>
      </c>
      <c r="O5133" t="s">
        <v>840</v>
      </c>
      <c r="P5133" t="s">
        <v>79</v>
      </c>
      <c r="Q5133">
        <v>8753</v>
      </c>
      <c r="R5133" t="s">
        <v>37</v>
      </c>
      <c r="S5133" t="s">
        <v>1979</v>
      </c>
      <c r="T5133" t="e">
        <f>VLOOKUP(Table3[[#This Row],[Region]],managers5[],2,FALSE)</f>
        <v>#N/A</v>
      </c>
      <c r="U5133" t="s">
        <v>1956</v>
      </c>
      <c r="W5133" t="s">
        <v>14</v>
      </c>
      <c r="X5133" t="s">
        <v>39</v>
      </c>
      <c r="Y5133" t="s">
        <v>50</v>
      </c>
      <c r="Z5133" t="s">
        <v>51</v>
      </c>
      <c r="AA5133" t="s">
        <v>410</v>
      </c>
      <c r="AB5133" t="s">
        <v>53</v>
      </c>
      <c r="AC5133">
        <v>0.69</v>
      </c>
      <c r="AD5133" s="1">
        <v>40860</v>
      </c>
    </row>
    <row r="5134" spans="1:30" x14ac:dyDescent="0.35">
      <c r="A5134">
        <v>7484</v>
      </c>
      <c r="B5134">
        <v>7264</v>
      </c>
      <c r="C5134">
        <v>51815</v>
      </c>
      <c r="D5134" s="1">
        <v>39959</v>
      </c>
      <c r="E5134" t="s">
        <v>32</v>
      </c>
      <c r="F5134">
        <v>37</v>
      </c>
      <c r="G5134">
        <v>227.5</v>
      </c>
      <c r="H5134">
        <v>0.01</v>
      </c>
      <c r="I5134" t="s">
        <v>9</v>
      </c>
      <c r="J5134" s="8">
        <v>-256.51900000000001</v>
      </c>
      <c r="K5134" s="8">
        <f>IF(Table3[[#This Row],[Return Status]] = "Returned", 0, Table3[[#This Row],[Profit]])</f>
        <v>-256.51900000000001</v>
      </c>
      <c r="L5134" s="8" t="str">
        <f>IFERROR(VLOOKUP(Table3[[#This Row],[Order ID]],returns[[Order ID]:[Status]],2,FALSE), "")</f>
        <v/>
      </c>
      <c r="M5134">
        <v>5.94</v>
      </c>
      <c r="N5134">
        <v>9.92</v>
      </c>
      <c r="O5134" t="s">
        <v>539</v>
      </c>
      <c r="P5134" t="s">
        <v>22</v>
      </c>
      <c r="Q5134">
        <v>81503</v>
      </c>
      <c r="R5134" t="s">
        <v>23</v>
      </c>
      <c r="S5134" t="s">
        <v>1976</v>
      </c>
      <c r="T5134" t="e">
        <f>VLOOKUP(Table3[[#This Row],[Region]],managers5[],2,FALSE)</f>
        <v>#N/A</v>
      </c>
      <c r="U5134" t="s">
        <v>1955</v>
      </c>
      <c r="V5134" t="s">
        <v>1959</v>
      </c>
      <c r="W5134" t="s">
        <v>14</v>
      </c>
      <c r="X5134" t="s">
        <v>15</v>
      </c>
      <c r="Y5134" t="s">
        <v>16</v>
      </c>
      <c r="Z5134" t="s">
        <v>17</v>
      </c>
      <c r="AA5134" t="s">
        <v>1213</v>
      </c>
      <c r="AB5134" t="s">
        <v>19</v>
      </c>
      <c r="AC5134">
        <v>0.38</v>
      </c>
      <c r="AD5134" s="2">
        <v>39966</v>
      </c>
    </row>
    <row r="5135" spans="1:30" x14ac:dyDescent="0.35">
      <c r="A5135">
        <v>7520</v>
      </c>
      <c r="B5135">
        <v>7265</v>
      </c>
      <c r="C5135">
        <v>51815</v>
      </c>
      <c r="D5135" s="1">
        <v>39959</v>
      </c>
      <c r="E5135" t="s">
        <v>32</v>
      </c>
      <c r="F5135">
        <v>21</v>
      </c>
      <c r="G5135">
        <v>2292.1015000000002</v>
      </c>
      <c r="H5135">
        <v>0.02</v>
      </c>
      <c r="I5135" t="s">
        <v>9</v>
      </c>
      <c r="J5135" s="8">
        <v>398.358</v>
      </c>
      <c r="K5135" s="8">
        <f>IF(Table3[[#This Row],[Return Status]] = "Returned", 0, Table3[[#This Row],[Profit]])</f>
        <v>398.358</v>
      </c>
      <c r="L5135" s="8" t="str">
        <f>IFERROR(VLOOKUP(Table3[[#This Row],[Order ID]],returns[[Order ID]:[Status]],2,FALSE), "")</f>
        <v/>
      </c>
      <c r="M5135">
        <v>125.99</v>
      </c>
      <c r="N5135">
        <v>3</v>
      </c>
      <c r="O5135" t="s">
        <v>539</v>
      </c>
      <c r="P5135" t="s">
        <v>22</v>
      </c>
      <c r="Q5135">
        <v>81503</v>
      </c>
      <c r="R5135" t="s">
        <v>23</v>
      </c>
      <c r="S5135" t="s">
        <v>1976</v>
      </c>
      <c r="T5135" t="e">
        <f>VLOOKUP(Table3[[#This Row],[Region]],managers5[],2,FALSE)</f>
        <v>#N/A</v>
      </c>
      <c r="U5135" t="s">
        <v>1955</v>
      </c>
      <c r="V5135" t="s">
        <v>1959</v>
      </c>
      <c r="W5135" t="s">
        <v>14</v>
      </c>
      <c r="X5135" t="s">
        <v>15</v>
      </c>
      <c r="Y5135" t="s">
        <v>46</v>
      </c>
      <c r="Z5135" t="s">
        <v>86</v>
      </c>
      <c r="AA5135" t="s">
        <v>956</v>
      </c>
      <c r="AB5135" t="s">
        <v>19</v>
      </c>
      <c r="AC5135">
        <v>0.59</v>
      </c>
      <c r="AD5135" s="2">
        <v>39959</v>
      </c>
    </row>
    <row r="5136" spans="1:30" x14ac:dyDescent="0.35">
      <c r="A5136">
        <v>2286</v>
      </c>
      <c r="B5136">
        <v>7266</v>
      </c>
      <c r="C5136">
        <v>51842</v>
      </c>
      <c r="D5136" s="1">
        <v>40875</v>
      </c>
      <c r="E5136" t="s">
        <v>32</v>
      </c>
      <c r="F5136">
        <v>1</v>
      </c>
      <c r="G5136">
        <v>54.22</v>
      </c>
      <c r="H5136">
        <v>0.02</v>
      </c>
      <c r="I5136" t="s">
        <v>9</v>
      </c>
      <c r="J5136" s="8">
        <v>-19.09</v>
      </c>
      <c r="K5136" s="8">
        <f>IF(Table3[[#This Row],[Return Status]] = "Returned", 0, Table3[[#This Row],[Profit]])</f>
        <v>-19.09</v>
      </c>
      <c r="L5136" s="8" t="str">
        <f>IFERROR(VLOOKUP(Table3[[#This Row],[Order ID]],returns[[Order ID]:[Status]],2,FALSE), "")</f>
        <v/>
      </c>
      <c r="M5136">
        <v>48.91</v>
      </c>
      <c r="N5136">
        <v>5.81</v>
      </c>
      <c r="O5136" t="s">
        <v>378</v>
      </c>
      <c r="P5136" t="s">
        <v>146</v>
      </c>
      <c r="Q5136">
        <v>83440</v>
      </c>
      <c r="R5136" t="s">
        <v>147</v>
      </c>
      <c r="S5136" t="s">
        <v>1976</v>
      </c>
      <c r="T5136" t="e">
        <f>VLOOKUP(Table3[[#This Row],[Region]],managers5[],2,FALSE)</f>
        <v>#N/A</v>
      </c>
      <c r="U5136" t="s">
        <v>1955</v>
      </c>
      <c r="V5136" t="s">
        <v>1959</v>
      </c>
      <c r="W5136" t="s">
        <v>14</v>
      </c>
      <c r="X5136" t="s">
        <v>71</v>
      </c>
      <c r="Y5136" t="s">
        <v>16</v>
      </c>
      <c r="Z5136" t="s">
        <v>30</v>
      </c>
      <c r="AA5136" t="s">
        <v>658</v>
      </c>
      <c r="AB5136" t="s">
        <v>19</v>
      </c>
      <c r="AC5136">
        <v>0.38</v>
      </c>
      <c r="AD5136" s="1">
        <v>40880</v>
      </c>
    </row>
    <row r="5137" spans="1:30" x14ac:dyDescent="0.35">
      <c r="A5137">
        <v>2291</v>
      </c>
      <c r="B5137">
        <v>7267</v>
      </c>
      <c r="C5137">
        <v>51842</v>
      </c>
      <c r="D5137" s="1">
        <v>40875</v>
      </c>
      <c r="E5137" t="s">
        <v>32</v>
      </c>
      <c r="F5137">
        <v>4</v>
      </c>
      <c r="G5137">
        <v>431.11</v>
      </c>
      <c r="H5137">
        <v>7.0000000000000007E-2</v>
      </c>
      <c r="I5137" t="s">
        <v>9</v>
      </c>
      <c r="J5137" s="8">
        <v>-244.33</v>
      </c>
      <c r="K5137" s="8">
        <f>IF(Table3[[#This Row],[Return Status]] = "Returned", 0, Table3[[#This Row],[Profit]])</f>
        <v>-244.33</v>
      </c>
      <c r="L5137" s="8" t="str">
        <f>IFERROR(VLOOKUP(Table3[[#This Row],[Order ID]],returns[[Order ID]:[Status]],2,FALSE), "")</f>
        <v/>
      </c>
      <c r="M5137">
        <v>101.41</v>
      </c>
      <c r="N5137">
        <v>35</v>
      </c>
      <c r="O5137" t="s">
        <v>378</v>
      </c>
      <c r="P5137" t="s">
        <v>146</v>
      </c>
      <c r="Q5137">
        <v>83440</v>
      </c>
      <c r="R5137" t="s">
        <v>147</v>
      </c>
      <c r="S5137" t="s">
        <v>1976</v>
      </c>
      <c r="T5137" t="e">
        <f>VLOOKUP(Table3[[#This Row],[Region]],managers5[],2,FALSE)</f>
        <v>#N/A</v>
      </c>
      <c r="U5137" t="s">
        <v>1955</v>
      </c>
      <c r="V5137" t="s">
        <v>1959</v>
      </c>
      <c r="W5137" t="s">
        <v>14</v>
      </c>
      <c r="X5137" t="s">
        <v>71</v>
      </c>
      <c r="Y5137" t="s">
        <v>16</v>
      </c>
      <c r="Z5137" t="s">
        <v>75</v>
      </c>
      <c r="AA5137" t="s">
        <v>156</v>
      </c>
      <c r="AB5137" t="s">
        <v>85</v>
      </c>
      <c r="AC5137">
        <v>0.82</v>
      </c>
      <c r="AD5137" s="1">
        <v>40879</v>
      </c>
    </row>
    <row r="5138" spans="1:30" x14ac:dyDescent="0.35">
      <c r="A5138">
        <v>1446</v>
      </c>
      <c r="B5138">
        <v>7270</v>
      </c>
      <c r="C5138">
        <v>51872</v>
      </c>
      <c r="D5138" s="1">
        <v>41022</v>
      </c>
      <c r="E5138" t="s">
        <v>20</v>
      </c>
      <c r="F5138">
        <v>37</v>
      </c>
      <c r="G5138">
        <v>4657.6514999999999</v>
      </c>
      <c r="H5138">
        <v>0.06</v>
      </c>
      <c r="I5138" t="s">
        <v>9</v>
      </c>
      <c r="J5138" s="8">
        <v>1242.846</v>
      </c>
      <c r="K5138" s="8">
        <f>IF(Table3[[#This Row],[Return Status]] = "Returned", 0, Table3[[#This Row],[Profit]])</f>
        <v>1242.846</v>
      </c>
      <c r="L5138" s="8" t="str">
        <f>IFERROR(VLOOKUP(Table3[[#This Row],[Order ID]],returns[[Order ID]:[Status]],2,FALSE), "")</f>
        <v/>
      </c>
      <c r="M5138">
        <v>155.99</v>
      </c>
      <c r="N5138">
        <v>3.9</v>
      </c>
      <c r="O5138" t="s">
        <v>1308</v>
      </c>
      <c r="P5138" t="s">
        <v>189</v>
      </c>
      <c r="Q5138">
        <v>98031</v>
      </c>
      <c r="R5138" t="s">
        <v>190</v>
      </c>
      <c r="S5138" t="s">
        <v>1976</v>
      </c>
      <c r="T5138" t="e">
        <f>VLOOKUP(Table3[[#This Row],[Region]],managers5[],2,FALSE)</f>
        <v>#N/A</v>
      </c>
      <c r="U5138" t="s">
        <v>1955</v>
      </c>
      <c r="V5138" t="s">
        <v>1959</v>
      </c>
      <c r="W5138" t="s">
        <v>14</v>
      </c>
      <c r="X5138" t="s">
        <v>39</v>
      </c>
      <c r="Y5138" t="s">
        <v>46</v>
      </c>
      <c r="Z5138" t="s">
        <v>86</v>
      </c>
      <c r="AA5138" t="s">
        <v>1117</v>
      </c>
      <c r="AB5138" t="s">
        <v>19</v>
      </c>
      <c r="AC5138">
        <v>0.55000000000000004</v>
      </c>
      <c r="AD5138" s="1">
        <v>41025</v>
      </c>
    </row>
    <row r="5139" spans="1:30" x14ac:dyDescent="0.35">
      <c r="A5139">
        <v>1452</v>
      </c>
      <c r="B5139">
        <v>7269</v>
      </c>
      <c r="C5139">
        <v>51872</v>
      </c>
      <c r="D5139" s="1">
        <v>41022</v>
      </c>
      <c r="E5139" t="s">
        <v>20</v>
      </c>
      <c r="F5139">
        <v>11</v>
      </c>
      <c r="G5139">
        <v>812.49799999999902</v>
      </c>
      <c r="H5139">
        <v>0</v>
      </c>
      <c r="I5139" t="s">
        <v>33</v>
      </c>
      <c r="J5139" s="8">
        <v>128.952</v>
      </c>
      <c r="K5139" s="8">
        <f>IF(Table3[[#This Row],[Return Status]] = "Returned", 0, Table3[[#This Row],[Profit]])</f>
        <v>128.952</v>
      </c>
      <c r="L5139" s="8" t="str">
        <f>IFERROR(VLOOKUP(Table3[[#This Row],[Order ID]],returns[[Order ID]:[Status]],2,FALSE), "")</f>
        <v/>
      </c>
      <c r="M5139">
        <v>85.99</v>
      </c>
      <c r="N5139">
        <v>1.25</v>
      </c>
      <c r="O5139" t="s">
        <v>1308</v>
      </c>
      <c r="P5139" t="s">
        <v>189</v>
      </c>
      <c r="Q5139">
        <v>99336</v>
      </c>
      <c r="R5139" t="s">
        <v>190</v>
      </c>
      <c r="S5139" t="s">
        <v>1976</v>
      </c>
      <c r="T5139" t="e">
        <f>VLOOKUP(Table3[[#This Row],[Region]],managers5[],2,FALSE)</f>
        <v>#N/A</v>
      </c>
      <c r="U5139" t="s">
        <v>1955</v>
      </c>
      <c r="V5139" t="s">
        <v>1959</v>
      </c>
      <c r="W5139" t="s">
        <v>14</v>
      </c>
      <c r="X5139" t="s">
        <v>39</v>
      </c>
      <c r="Y5139" t="s">
        <v>46</v>
      </c>
      <c r="Z5139" t="s">
        <v>86</v>
      </c>
      <c r="AA5139" t="s">
        <v>345</v>
      </c>
      <c r="AB5139" t="s">
        <v>109</v>
      </c>
      <c r="AC5139">
        <v>0.39</v>
      </c>
      <c r="AD5139" s="1">
        <v>41024</v>
      </c>
    </row>
    <row r="5140" spans="1:30" x14ac:dyDescent="0.35">
      <c r="A5140">
        <v>1458</v>
      </c>
      <c r="B5140">
        <v>7268</v>
      </c>
      <c r="C5140">
        <v>51872</v>
      </c>
      <c r="D5140" s="1">
        <v>41022</v>
      </c>
      <c r="E5140" t="s">
        <v>20</v>
      </c>
      <c r="F5140">
        <v>10</v>
      </c>
      <c r="G5140">
        <v>2193.9299999999998</v>
      </c>
      <c r="H5140">
        <v>0.09</v>
      </c>
      <c r="I5140" t="s">
        <v>9</v>
      </c>
      <c r="J5140" s="8">
        <v>41.83</v>
      </c>
      <c r="K5140" s="8">
        <f>IF(Table3[[#This Row],[Return Status]] = "Returned", 0, Table3[[#This Row],[Profit]])</f>
        <v>41.83</v>
      </c>
      <c r="L5140" s="8" t="str">
        <f>IFERROR(VLOOKUP(Table3[[#This Row],[Order ID]],returns[[Order ID]:[Status]],2,FALSE), "")</f>
        <v/>
      </c>
      <c r="M5140">
        <v>238.4</v>
      </c>
      <c r="N5140">
        <v>24.49</v>
      </c>
      <c r="O5140" t="s">
        <v>1308</v>
      </c>
      <c r="P5140" t="s">
        <v>189</v>
      </c>
      <c r="Q5140">
        <v>99336</v>
      </c>
      <c r="R5140" t="s">
        <v>190</v>
      </c>
      <c r="S5140" t="s">
        <v>1976</v>
      </c>
      <c r="T5140" t="e">
        <f>VLOOKUP(Table3[[#This Row],[Region]],managers5[],2,FALSE)</f>
        <v>#N/A</v>
      </c>
      <c r="U5140" t="s">
        <v>1955</v>
      </c>
      <c r="V5140" t="s">
        <v>1959</v>
      </c>
      <c r="W5140" t="s">
        <v>14</v>
      </c>
      <c r="X5140" t="s">
        <v>39</v>
      </c>
      <c r="Y5140" t="s">
        <v>50</v>
      </c>
      <c r="Z5140" t="s">
        <v>72</v>
      </c>
      <c r="AA5140" t="s">
        <v>1313</v>
      </c>
      <c r="AB5140" t="s">
        <v>85</v>
      </c>
      <c r="AD5140" s="1">
        <v>41023</v>
      </c>
    </row>
    <row r="5141" spans="1:30" x14ac:dyDescent="0.35">
      <c r="A5141">
        <v>4676</v>
      </c>
      <c r="B5141">
        <v>8045</v>
      </c>
      <c r="C5141">
        <v>57475</v>
      </c>
      <c r="D5141" s="1">
        <v>40455</v>
      </c>
      <c r="E5141" t="s">
        <v>32</v>
      </c>
      <c r="F5141">
        <v>34</v>
      </c>
      <c r="G5141">
        <v>554.88</v>
      </c>
      <c r="H5141">
        <v>0.06</v>
      </c>
      <c r="I5141" t="s">
        <v>9</v>
      </c>
      <c r="J5141" s="8">
        <v>-145.32550000000001</v>
      </c>
      <c r="K5141" s="8">
        <f>IF(Table3[[#This Row],[Return Status]] = "Returned", 0, Table3[[#This Row],[Profit]])</f>
        <v>-145.32550000000001</v>
      </c>
      <c r="L5141" s="8" t="str">
        <f>IFERROR(VLOOKUP(Table3[[#This Row],[Order ID]],returns[[Order ID]:[Status]],2,FALSE), "")</f>
        <v/>
      </c>
      <c r="M5141">
        <v>15.99</v>
      </c>
      <c r="N5141">
        <v>13.18</v>
      </c>
      <c r="O5141" t="s">
        <v>188</v>
      </c>
      <c r="P5141" t="s">
        <v>55</v>
      </c>
      <c r="Q5141">
        <v>36701</v>
      </c>
      <c r="R5141" t="s">
        <v>56</v>
      </c>
      <c r="S5141" t="s">
        <v>1978</v>
      </c>
      <c r="T5141" t="e">
        <f>VLOOKUP(Table3[[#This Row],[Region]],managers5[],2,FALSE)</f>
        <v>#N/A</v>
      </c>
      <c r="U5141" t="s">
        <v>1957</v>
      </c>
      <c r="V5141" t="s">
        <v>1959</v>
      </c>
      <c r="W5141" t="s">
        <v>14</v>
      </c>
      <c r="X5141" t="s">
        <v>24</v>
      </c>
      <c r="Y5141" t="s">
        <v>16</v>
      </c>
      <c r="Z5141" t="s">
        <v>17</v>
      </c>
      <c r="AA5141" t="s">
        <v>668</v>
      </c>
      <c r="AB5141" t="s">
        <v>19</v>
      </c>
      <c r="AC5141">
        <v>0.37</v>
      </c>
      <c r="AD5141" s="2">
        <v>40455</v>
      </c>
    </row>
    <row r="5142" spans="1:30" x14ac:dyDescent="0.35">
      <c r="A5142">
        <v>8207</v>
      </c>
      <c r="B5142">
        <v>7823</v>
      </c>
      <c r="C5142">
        <v>55937</v>
      </c>
      <c r="D5142" s="1">
        <v>39839</v>
      </c>
      <c r="E5142" t="s">
        <v>20</v>
      </c>
      <c r="F5142">
        <v>10</v>
      </c>
      <c r="G5142">
        <v>392.77</v>
      </c>
      <c r="H5142">
        <v>0.09</v>
      </c>
      <c r="I5142" t="s">
        <v>9</v>
      </c>
      <c r="J5142" s="8">
        <v>-146.19999999999999</v>
      </c>
      <c r="K5142" s="8">
        <f>IF(Table3[[#This Row],[Return Status]] = "Returned", 0, Table3[[#This Row],[Profit]])</f>
        <v>-146.19999999999999</v>
      </c>
      <c r="L5142" s="8" t="str">
        <f>IFERROR(VLOOKUP(Table3[[#This Row],[Order ID]],returns[[Order ID]:[Status]],2,FALSE), "")</f>
        <v/>
      </c>
      <c r="M5142">
        <v>39.979999999999997</v>
      </c>
      <c r="N5142">
        <v>7.12</v>
      </c>
      <c r="O5142" t="s">
        <v>1711</v>
      </c>
      <c r="P5142" t="s">
        <v>55</v>
      </c>
      <c r="Q5142">
        <v>72015</v>
      </c>
      <c r="R5142" t="s">
        <v>56</v>
      </c>
      <c r="S5142" t="s">
        <v>1978</v>
      </c>
      <c r="T5142" t="e">
        <f>VLOOKUP(Table3[[#This Row],[Region]],managers5[],2,FALSE)</f>
        <v>#N/A</v>
      </c>
      <c r="U5142" t="s">
        <v>1957</v>
      </c>
      <c r="V5142" t="s">
        <v>1959</v>
      </c>
      <c r="W5142" t="s">
        <v>14</v>
      </c>
      <c r="X5142" t="s">
        <v>15</v>
      </c>
      <c r="Y5142" t="s">
        <v>46</v>
      </c>
      <c r="Z5142" t="s">
        <v>47</v>
      </c>
      <c r="AA5142" t="s">
        <v>1399</v>
      </c>
      <c r="AB5142" t="s">
        <v>19</v>
      </c>
      <c r="AC5142">
        <v>0.67</v>
      </c>
      <c r="AD5142" s="2">
        <v>39841</v>
      </c>
    </row>
    <row r="5143" spans="1:30" x14ac:dyDescent="0.35">
      <c r="A5143">
        <v>2789</v>
      </c>
      <c r="B5143">
        <v>7275</v>
      </c>
      <c r="C5143">
        <v>51906</v>
      </c>
      <c r="D5143" s="1">
        <v>40787</v>
      </c>
      <c r="E5143" t="s">
        <v>77</v>
      </c>
      <c r="F5143">
        <v>24</v>
      </c>
      <c r="G5143">
        <v>206.34</v>
      </c>
      <c r="H5143">
        <v>0.04</v>
      </c>
      <c r="I5143" t="s">
        <v>9</v>
      </c>
      <c r="J5143" s="8">
        <v>-38.229999999999997</v>
      </c>
      <c r="K5143" s="8">
        <f>IF(Table3[[#This Row],[Return Status]] = "Returned", 0, Table3[[#This Row],[Profit]])</f>
        <v>-38.229999999999997</v>
      </c>
      <c r="L5143" s="8" t="str">
        <f>IFERROR(VLOOKUP(Table3[[#This Row],[Order ID]],returns[[Order ID]:[Status]],2,FALSE), "")</f>
        <v/>
      </c>
      <c r="M5143">
        <v>8.4600000000000009</v>
      </c>
      <c r="N5143">
        <v>3.62</v>
      </c>
      <c r="O5143" t="s">
        <v>21</v>
      </c>
      <c r="P5143" t="s">
        <v>22</v>
      </c>
      <c r="Q5143">
        <v>80232</v>
      </c>
      <c r="R5143" t="s">
        <v>23</v>
      </c>
      <c r="S5143" t="s">
        <v>1976</v>
      </c>
      <c r="T5143" t="e">
        <f>VLOOKUP(Table3[[#This Row],[Region]],managers5[],2,FALSE)</f>
        <v>#N/A</v>
      </c>
      <c r="U5143" t="s">
        <v>1955</v>
      </c>
      <c r="V5143" t="s">
        <v>1959</v>
      </c>
      <c r="W5143" t="s">
        <v>14</v>
      </c>
      <c r="X5143" t="s">
        <v>24</v>
      </c>
      <c r="Y5143" t="s">
        <v>46</v>
      </c>
      <c r="Z5143" t="s">
        <v>47</v>
      </c>
      <c r="AA5143" t="s">
        <v>1470</v>
      </c>
      <c r="AB5143" t="s">
        <v>109</v>
      </c>
      <c r="AC5143">
        <v>0.61</v>
      </c>
      <c r="AD5143" s="1">
        <v>40788</v>
      </c>
    </row>
    <row r="5144" spans="1:30" x14ac:dyDescent="0.35">
      <c r="A5144">
        <v>7691</v>
      </c>
      <c r="B5144">
        <v>7281</v>
      </c>
      <c r="C5144">
        <v>51943</v>
      </c>
      <c r="D5144" s="1">
        <v>39927</v>
      </c>
      <c r="E5144" t="s">
        <v>77</v>
      </c>
      <c r="F5144">
        <v>28</v>
      </c>
      <c r="G5144">
        <v>140.02000000000001</v>
      </c>
      <c r="H5144">
        <v>0.03</v>
      </c>
      <c r="I5144" t="s">
        <v>9</v>
      </c>
      <c r="J5144" s="8">
        <v>66.709999999999994</v>
      </c>
      <c r="K5144" s="8">
        <f>IF(Table3[[#This Row],[Return Status]] = "Returned", 0, Table3[[#This Row],[Profit]])</f>
        <v>66.709999999999994</v>
      </c>
      <c r="L5144" s="8" t="str">
        <f>IFERROR(VLOOKUP(Table3[[#This Row],[Order ID]],returns[[Order ID]:[Status]],2,FALSE), "")</f>
        <v/>
      </c>
      <c r="M5144">
        <v>4.91</v>
      </c>
      <c r="N5144">
        <v>0.5</v>
      </c>
      <c r="O5144" t="s">
        <v>463</v>
      </c>
      <c r="P5144" t="s">
        <v>79</v>
      </c>
      <c r="Q5144">
        <v>11746</v>
      </c>
      <c r="R5144" t="s">
        <v>37</v>
      </c>
      <c r="S5144" t="s">
        <v>1979</v>
      </c>
      <c r="T5144" t="e">
        <f>VLOOKUP(Table3[[#This Row],[Region]],managers5[],2,FALSE)</f>
        <v>#N/A</v>
      </c>
      <c r="U5144" t="s">
        <v>1956</v>
      </c>
      <c r="W5144" t="s">
        <v>14</v>
      </c>
      <c r="X5144" t="s">
        <v>24</v>
      </c>
      <c r="Y5144" t="s">
        <v>16</v>
      </c>
      <c r="Z5144" t="s">
        <v>99</v>
      </c>
      <c r="AA5144" t="s">
        <v>553</v>
      </c>
      <c r="AB5144" t="s">
        <v>19</v>
      </c>
      <c r="AC5144">
        <v>0.36</v>
      </c>
      <c r="AD5144" s="2">
        <v>39930</v>
      </c>
    </row>
    <row r="5145" spans="1:30" x14ac:dyDescent="0.35">
      <c r="A5145">
        <v>7701</v>
      </c>
      <c r="B5145">
        <v>7279</v>
      </c>
      <c r="C5145">
        <v>51943</v>
      </c>
      <c r="D5145" s="1">
        <v>39927</v>
      </c>
      <c r="E5145" t="s">
        <v>77</v>
      </c>
      <c r="F5145">
        <v>11</v>
      </c>
      <c r="G5145">
        <v>113.19</v>
      </c>
      <c r="H5145">
        <v>0.04</v>
      </c>
      <c r="I5145" t="s">
        <v>9</v>
      </c>
      <c r="J5145" s="8">
        <v>-53.25</v>
      </c>
      <c r="K5145" s="8">
        <f>IF(Table3[[#This Row],[Return Status]] = "Returned", 0, Table3[[#This Row],[Profit]])</f>
        <v>-53.25</v>
      </c>
      <c r="L5145" s="8" t="str">
        <f>IFERROR(VLOOKUP(Table3[[#This Row],[Order ID]],returns[[Order ID]:[Status]],2,FALSE), "")</f>
        <v/>
      </c>
      <c r="M5145">
        <v>9.06</v>
      </c>
      <c r="N5145">
        <v>9.86</v>
      </c>
      <c r="O5145" t="s">
        <v>463</v>
      </c>
      <c r="P5145" t="s">
        <v>79</v>
      </c>
      <c r="Q5145">
        <v>11729</v>
      </c>
      <c r="R5145" t="s">
        <v>37</v>
      </c>
      <c r="S5145" t="s">
        <v>1979</v>
      </c>
      <c r="T5145" t="e">
        <f>VLOOKUP(Table3[[#This Row],[Region]],managers5[],2,FALSE)</f>
        <v>#N/A</v>
      </c>
      <c r="U5145" t="s">
        <v>1956</v>
      </c>
      <c r="W5145" t="s">
        <v>14</v>
      </c>
      <c r="X5145" t="s">
        <v>24</v>
      </c>
      <c r="Y5145" t="s">
        <v>16</v>
      </c>
      <c r="Z5145" t="s">
        <v>30</v>
      </c>
      <c r="AA5145" t="s">
        <v>666</v>
      </c>
      <c r="AB5145" t="s">
        <v>19</v>
      </c>
      <c r="AC5145">
        <v>0.4</v>
      </c>
      <c r="AD5145" s="2">
        <v>39928</v>
      </c>
    </row>
    <row r="5146" spans="1:30" x14ac:dyDescent="0.35">
      <c r="A5146">
        <v>7702</v>
      </c>
      <c r="B5146">
        <v>7280</v>
      </c>
      <c r="C5146">
        <v>51943</v>
      </c>
      <c r="D5146" s="1">
        <v>39927</v>
      </c>
      <c r="E5146" t="s">
        <v>77</v>
      </c>
      <c r="F5146">
        <v>13</v>
      </c>
      <c r="G5146">
        <v>196.04</v>
      </c>
      <c r="H5146">
        <v>0.04</v>
      </c>
      <c r="I5146" t="s">
        <v>9</v>
      </c>
      <c r="J5146" s="8">
        <v>2.125</v>
      </c>
      <c r="K5146" s="8">
        <f>IF(Table3[[#This Row],[Return Status]] = "Returned", 0, Table3[[#This Row],[Profit]])</f>
        <v>2.125</v>
      </c>
      <c r="L5146" s="8" t="str">
        <f>IFERROR(VLOOKUP(Table3[[#This Row],[Order ID]],returns[[Order ID]:[Status]],2,FALSE), "")</f>
        <v/>
      </c>
      <c r="M5146">
        <v>14.27</v>
      </c>
      <c r="N5146">
        <v>7.27</v>
      </c>
      <c r="O5146" t="s">
        <v>463</v>
      </c>
      <c r="P5146" t="s">
        <v>79</v>
      </c>
      <c r="Q5146">
        <v>11746</v>
      </c>
      <c r="R5146" t="s">
        <v>37</v>
      </c>
      <c r="S5146" t="s">
        <v>1979</v>
      </c>
      <c r="T5146" t="e">
        <f>VLOOKUP(Table3[[#This Row],[Region]],managers5[],2,FALSE)</f>
        <v>#N/A</v>
      </c>
      <c r="U5146" t="s">
        <v>1956</v>
      </c>
      <c r="W5146" t="s">
        <v>14</v>
      </c>
      <c r="X5146" t="s">
        <v>24</v>
      </c>
      <c r="Y5146" t="s">
        <v>16</v>
      </c>
      <c r="Z5146" t="s">
        <v>17</v>
      </c>
      <c r="AA5146" t="s">
        <v>1261</v>
      </c>
      <c r="AB5146" t="s">
        <v>19</v>
      </c>
      <c r="AC5146">
        <v>0.38</v>
      </c>
      <c r="AD5146" s="2">
        <v>39928</v>
      </c>
    </row>
    <row r="5147" spans="1:30" x14ac:dyDescent="0.35">
      <c r="A5147">
        <v>6914</v>
      </c>
      <c r="B5147">
        <v>7282</v>
      </c>
      <c r="C5147">
        <v>51968</v>
      </c>
      <c r="D5147" s="1">
        <v>40061</v>
      </c>
      <c r="E5147" t="s">
        <v>20</v>
      </c>
      <c r="F5147">
        <v>43</v>
      </c>
      <c r="G5147">
        <v>3231.5639999999999</v>
      </c>
      <c r="H5147">
        <v>0.03</v>
      </c>
      <c r="I5147" t="s">
        <v>9</v>
      </c>
      <c r="J5147" s="8">
        <v>1166.0940000000001</v>
      </c>
      <c r="K5147" s="8">
        <f>IF(Table3[[#This Row],[Return Status]] = "Returned", 0, Table3[[#This Row],[Profit]])</f>
        <v>1166.0940000000001</v>
      </c>
      <c r="L5147" s="8" t="str">
        <f>IFERROR(VLOOKUP(Table3[[#This Row],[Order ID]],returns[[Order ID]:[Status]],2,FALSE), "")</f>
        <v/>
      </c>
      <c r="M5147">
        <v>85.99</v>
      </c>
      <c r="N5147">
        <v>0.99</v>
      </c>
      <c r="O5147" t="s">
        <v>1873</v>
      </c>
      <c r="P5147" t="s">
        <v>146</v>
      </c>
      <c r="Q5147">
        <v>83814</v>
      </c>
      <c r="R5147" t="s">
        <v>147</v>
      </c>
      <c r="S5147" t="s">
        <v>1976</v>
      </c>
      <c r="T5147" t="e">
        <f>VLOOKUP(Table3[[#This Row],[Region]],managers5[],2,FALSE)</f>
        <v>#N/A</v>
      </c>
      <c r="U5147" t="s">
        <v>1955</v>
      </c>
      <c r="V5147" t="s">
        <v>1959</v>
      </c>
      <c r="W5147" t="s">
        <v>14</v>
      </c>
      <c r="X5147" t="s">
        <v>24</v>
      </c>
      <c r="Y5147" t="s">
        <v>46</v>
      </c>
      <c r="Z5147" t="s">
        <v>86</v>
      </c>
      <c r="AA5147" t="s">
        <v>690</v>
      </c>
      <c r="AB5147" t="s">
        <v>35</v>
      </c>
      <c r="AC5147">
        <v>0.55000000000000004</v>
      </c>
      <c r="AD5147" s="2">
        <v>40062</v>
      </c>
    </row>
    <row r="5148" spans="1:30" x14ac:dyDescent="0.35">
      <c r="A5148">
        <v>2761</v>
      </c>
      <c r="B5148">
        <v>7284</v>
      </c>
      <c r="C5148">
        <v>51969</v>
      </c>
      <c r="D5148" s="1">
        <v>40790</v>
      </c>
      <c r="E5148" t="s">
        <v>77</v>
      </c>
      <c r="F5148">
        <v>33</v>
      </c>
      <c r="G5148">
        <v>1756.6949999999999</v>
      </c>
      <c r="H5148">
        <v>0.1</v>
      </c>
      <c r="I5148" t="s">
        <v>9</v>
      </c>
      <c r="J5148" s="8">
        <v>164.97</v>
      </c>
      <c r="K5148" s="8">
        <f>IF(Table3[[#This Row],[Return Status]] = "Returned", 0, Table3[[#This Row],[Profit]])</f>
        <v>164.97</v>
      </c>
      <c r="L5148" s="8" t="str">
        <f>IFERROR(VLOOKUP(Table3[[#This Row],[Order ID]],returns[[Order ID]:[Status]],2,FALSE), "")</f>
        <v/>
      </c>
      <c r="M5148">
        <v>65.989999999999995</v>
      </c>
      <c r="N5148">
        <v>8.8000000000000007</v>
      </c>
      <c r="O5148" t="s">
        <v>1405</v>
      </c>
      <c r="P5148" t="s">
        <v>11</v>
      </c>
      <c r="Q5148">
        <v>92262</v>
      </c>
      <c r="R5148" t="s">
        <v>12</v>
      </c>
      <c r="S5148" t="s">
        <v>1976</v>
      </c>
      <c r="T5148" t="e">
        <f>VLOOKUP(Table3[[#This Row],[Region]],managers5[],2,FALSE)</f>
        <v>#N/A</v>
      </c>
      <c r="U5148" t="s">
        <v>1955</v>
      </c>
      <c r="V5148" t="s">
        <v>1959</v>
      </c>
      <c r="W5148" t="s">
        <v>14</v>
      </c>
      <c r="X5148" t="s">
        <v>39</v>
      </c>
      <c r="Y5148" t="s">
        <v>46</v>
      </c>
      <c r="Z5148" t="s">
        <v>86</v>
      </c>
      <c r="AA5148">
        <v>6120</v>
      </c>
      <c r="AB5148" t="s">
        <v>19</v>
      </c>
      <c r="AC5148">
        <v>0.57999999999999996</v>
      </c>
      <c r="AD5148" s="1">
        <v>40793</v>
      </c>
    </row>
    <row r="5149" spans="1:30" x14ac:dyDescent="0.35">
      <c r="A5149">
        <v>2780</v>
      </c>
      <c r="B5149">
        <v>7283</v>
      </c>
      <c r="C5149">
        <v>51969</v>
      </c>
      <c r="D5149" s="1">
        <v>40790</v>
      </c>
      <c r="E5149" t="s">
        <v>77</v>
      </c>
      <c r="F5149">
        <v>16</v>
      </c>
      <c r="G5149">
        <v>196.98</v>
      </c>
      <c r="H5149">
        <v>0.04</v>
      </c>
      <c r="I5149" t="s">
        <v>9</v>
      </c>
      <c r="J5149" s="8">
        <v>-5.76</v>
      </c>
      <c r="K5149" s="8">
        <f>IF(Table3[[#This Row],[Return Status]] = "Returned", 0, Table3[[#This Row],[Profit]])</f>
        <v>-5.76</v>
      </c>
      <c r="L5149" s="8" t="str">
        <f>IFERROR(VLOOKUP(Table3[[#This Row],[Order ID]],returns[[Order ID]:[Status]],2,FALSE), "")</f>
        <v/>
      </c>
      <c r="M5149">
        <v>12.28</v>
      </c>
      <c r="N5149">
        <v>6.47</v>
      </c>
      <c r="O5149" t="s">
        <v>1405</v>
      </c>
      <c r="P5149" t="s">
        <v>11</v>
      </c>
      <c r="Q5149">
        <v>92262</v>
      </c>
      <c r="R5149" t="s">
        <v>12</v>
      </c>
      <c r="S5149" t="s">
        <v>1976</v>
      </c>
      <c r="T5149" t="e">
        <f>VLOOKUP(Table3[[#This Row],[Region]],managers5[],2,FALSE)</f>
        <v>#N/A</v>
      </c>
      <c r="U5149" t="s">
        <v>1955</v>
      </c>
      <c r="V5149" t="s">
        <v>1959</v>
      </c>
      <c r="W5149" t="s">
        <v>14</v>
      </c>
      <c r="X5149" t="s">
        <v>39</v>
      </c>
      <c r="Y5149" t="s">
        <v>16</v>
      </c>
      <c r="Z5149" t="s">
        <v>30</v>
      </c>
      <c r="AA5149" t="s">
        <v>784</v>
      </c>
      <c r="AB5149" t="s">
        <v>19</v>
      </c>
      <c r="AC5149">
        <v>0.38</v>
      </c>
      <c r="AD5149" s="1">
        <v>40790</v>
      </c>
    </row>
    <row r="5150" spans="1:30" x14ac:dyDescent="0.35">
      <c r="A5150">
        <v>1601</v>
      </c>
      <c r="B5150">
        <v>1467</v>
      </c>
      <c r="C5150">
        <v>10567</v>
      </c>
      <c r="D5150" s="1">
        <v>40997</v>
      </c>
      <c r="E5150" t="s">
        <v>77</v>
      </c>
      <c r="F5150">
        <v>10</v>
      </c>
      <c r="G5150">
        <v>1111.008</v>
      </c>
      <c r="H5150">
        <v>0.09</v>
      </c>
      <c r="I5150" t="s">
        <v>49</v>
      </c>
      <c r="J5150" s="8">
        <v>-146.29</v>
      </c>
      <c r="K5150" s="8">
        <f>IF(Table3[[#This Row],[Return Status]] = "Returned", 0, Table3[[#This Row],[Profit]])</f>
        <v>-146.29</v>
      </c>
      <c r="L5150" s="8" t="str">
        <f>IFERROR(VLOOKUP(Table3[[#This Row],[Order ID]],returns[[Order ID]:[Status]],2,FALSE), "")</f>
        <v/>
      </c>
      <c r="M5150">
        <v>146.34</v>
      </c>
      <c r="N5150">
        <v>43.75</v>
      </c>
      <c r="O5150" t="s">
        <v>1020</v>
      </c>
      <c r="P5150" t="s">
        <v>64</v>
      </c>
      <c r="Q5150">
        <v>70117</v>
      </c>
      <c r="R5150" t="s">
        <v>65</v>
      </c>
      <c r="S5150" t="s">
        <v>1978</v>
      </c>
      <c r="T5150" t="e">
        <f>VLOOKUP(Table3[[#This Row],[Region]],managers5[],2,FALSE)</f>
        <v>#N/A</v>
      </c>
      <c r="U5150" t="s">
        <v>1957</v>
      </c>
      <c r="V5150" t="s">
        <v>1959</v>
      </c>
      <c r="W5150" t="s">
        <v>14</v>
      </c>
      <c r="X5150" t="s">
        <v>24</v>
      </c>
      <c r="Y5150" t="s">
        <v>50</v>
      </c>
      <c r="Z5150" t="s">
        <v>51</v>
      </c>
      <c r="AA5150" t="s">
        <v>742</v>
      </c>
      <c r="AB5150" t="s">
        <v>53</v>
      </c>
      <c r="AC5150">
        <v>0.65</v>
      </c>
      <c r="AD5150" s="1">
        <v>40998</v>
      </c>
    </row>
    <row r="5151" spans="1:30" x14ac:dyDescent="0.35">
      <c r="A5151">
        <v>1469</v>
      </c>
      <c r="B5151">
        <v>4920</v>
      </c>
      <c r="C5151">
        <v>35040</v>
      </c>
      <c r="D5151" s="1">
        <v>41017</v>
      </c>
      <c r="E5151" t="s">
        <v>8</v>
      </c>
      <c r="F5151">
        <v>44</v>
      </c>
      <c r="G5151">
        <v>486.63</v>
      </c>
      <c r="H5151">
        <v>0.03</v>
      </c>
      <c r="I5151" t="s">
        <v>9</v>
      </c>
      <c r="J5151" s="8">
        <v>-146.37</v>
      </c>
      <c r="K5151" s="8">
        <f>IF(Table3[[#This Row],[Return Status]] = "Returned", 0, Table3[[#This Row],[Profit]])</f>
        <v>-146.37</v>
      </c>
      <c r="L5151" s="8" t="str">
        <f>IFERROR(VLOOKUP(Table3[[#This Row],[Order ID]],returns[[Order ID]:[Status]],2,FALSE), "")</f>
        <v/>
      </c>
      <c r="M5151">
        <v>10.9</v>
      </c>
      <c r="N5151">
        <v>7.46</v>
      </c>
      <c r="O5151" t="s">
        <v>555</v>
      </c>
      <c r="P5151" t="s">
        <v>43</v>
      </c>
      <c r="Q5151">
        <v>39056</v>
      </c>
      <c r="R5151" t="s">
        <v>44</v>
      </c>
      <c r="S5151" t="s">
        <v>1978</v>
      </c>
      <c r="T5151" t="e">
        <f>VLOOKUP(Table3[[#This Row],[Region]],managers5[],2,FALSE)</f>
        <v>#N/A</v>
      </c>
      <c r="U5151" t="s">
        <v>1957</v>
      </c>
      <c r="V5151" t="s">
        <v>1959</v>
      </c>
      <c r="W5151" t="s">
        <v>14</v>
      </c>
      <c r="X5151" t="s">
        <v>24</v>
      </c>
      <c r="Y5151" t="s">
        <v>16</v>
      </c>
      <c r="Z5151" t="s">
        <v>75</v>
      </c>
      <c r="AA5151" t="s">
        <v>1209</v>
      </c>
      <c r="AB5151" t="s">
        <v>19</v>
      </c>
      <c r="AC5151">
        <v>0.59</v>
      </c>
      <c r="AD5151" s="1">
        <v>41020</v>
      </c>
    </row>
    <row r="5152" spans="1:30" x14ac:dyDescent="0.35">
      <c r="A5152">
        <v>7465</v>
      </c>
      <c r="B5152">
        <v>7291</v>
      </c>
      <c r="C5152">
        <v>52002</v>
      </c>
      <c r="D5152" s="1">
        <v>39968</v>
      </c>
      <c r="E5152" t="s">
        <v>77</v>
      </c>
      <c r="F5152">
        <v>11</v>
      </c>
      <c r="G5152">
        <v>2489.85</v>
      </c>
      <c r="H5152">
        <v>0.06</v>
      </c>
      <c r="I5152" t="s">
        <v>49</v>
      </c>
      <c r="J5152" s="8">
        <v>-566.5</v>
      </c>
      <c r="K5152" s="8">
        <f>IF(Table3[[#This Row],[Return Status]] = "Returned", 0, Table3[[#This Row],[Profit]])</f>
        <v>-566.5</v>
      </c>
      <c r="L5152" s="8" t="str">
        <f>IFERROR(VLOOKUP(Table3[[#This Row],[Order ID]],returns[[Order ID]:[Status]],2,FALSE), "")</f>
        <v/>
      </c>
      <c r="M5152">
        <v>218.75</v>
      </c>
      <c r="N5152">
        <v>69.64</v>
      </c>
      <c r="O5152" t="s">
        <v>863</v>
      </c>
      <c r="P5152" t="s">
        <v>114</v>
      </c>
      <c r="Q5152">
        <v>86314</v>
      </c>
      <c r="R5152" t="s">
        <v>115</v>
      </c>
      <c r="S5152" t="s">
        <v>1976</v>
      </c>
      <c r="T5152" t="e">
        <f>VLOOKUP(Table3[[#This Row],[Region]],managers5[],2,FALSE)</f>
        <v>#N/A</v>
      </c>
      <c r="U5152" t="s">
        <v>1955</v>
      </c>
      <c r="V5152" t="s">
        <v>1959</v>
      </c>
      <c r="W5152" t="s">
        <v>14</v>
      </c>
      <c r="X5152" t="s">
        <v>71</v>
      </c>
      <c r="Y5152" t="s">
        <v>50</v>
      </c>
      <c r="Z5152" t="s">
        <v>51</v>
      </c>
      <c r="AA5152" t="s">
        <v>52</v>
      </c>
      <c r="AB5152" t="s">
        <v>53</v>
      </c>
      <c r="AC5152">
        <v>0.77</v>
      </c>
      <c r="AD5152" s="2">
        <v>39969</v>
      </c>
    </row>
    <row r="5153" spans="1:30" x14ac:dyDescent="0.35">
      <c r="A5153">
        <v>1807</v>
      </c>
      <c r="B5153">
        <v>7292</v>
      </c>
      <c r="C5153">
        <v>52003</v>
      </c>
      <c r="D5153" s="1">
        <v>40957</v>
      </c>
      <c r="E5153" t="s">
        <v>32</v>
      </c>
      <c r="F5153">
        <v>11</v>
      </c>
      <c r="G5153">
        <v>1884.2080000000001</v>
      </c>
      <c r="H5153">
        <v>0.04</v>
      </c>
      <c r="I5153" t="s">
        <v>49</v>
      </c>
      <c r="J5153" s="8">
        <v>-776.72</v>
      </c>
      <c r="K5153" s="8">
        <f>IF(Table3[[#This Row],[Return Status]] = "Returned", 0, Table3[[#This Row],[Profit]])</f>
        <v>-776.72</v>
      </c>
      <c r="L5153" s="8" t="str">
        <f>IFERROR(VLOOKUP(Table3[[#This Row],[Order ID]],returns[[Order ID]:[Status]],2,FALSE), "")</f>
        <v/>
      </c>
      <c r="M5153">
        <v>212.6</v>
      </c>
      <c r="N5153">
        <v>110.2</v>
      </c>
      <c r="O5153" t="s">
        <v>1464</v>
      </c>
      <c r="P5153" t="s">
        <v>11</v>
      </c>
      <c r="Q5153">
        <v>93454</v>
      </c>
      <c r="R5153" t="s">
        <v>12</v>
      </c>
      <c r="S5153" t="s">
        <v>1976</v>
      </c>
      <c r="T5153" t="e">
        <f>VLOOKUP(Table3[[#This Row],[Region]],managers5[],2,FALSE)</f>
        <v>#N/A</v>
      </c>
      <c r="U5153" t="s">
        <v>1955</v>
      </c>
      <c r="V5153" t="s">
        <v>1959</v>
      </c>
      <c r="W5153" t="s">
        <v>14</v>
      </c>
      <c r="X5153" t="s">
        <v>39</v>
      </c>
      <c r="Y5153" t="s">
        <v>50</v>
      </c>
      <c r="Z5153" t="s">
        <v>51</v>
      </c>
      <c r="AA5153" t="s">
        <v>1048</v>
      </c>
      <c r="AB5153" t="s">
        <v>53</v>
      </c>
      <c r="AC5153">
        <v>0.73</v>
      </c>
      <c r="AD5153" s="1">
        <v>40964</v>
      </c>
    </row>
    <row r="5154" spans="1:30" x14ac:dyDescent="0.35">
      <c r="A5154">
        <v>1841</v>
      </c>
      <c r="B5154">
        <v>7293</v>
      </c>
      <c r="C5154">
        <v>52003</v>
      </c>
      <c r="D5154" s="1">
        <v>40957</v>
      </c>
      <c r="E5154" t="s">
        <v>32</v>
      </c>
      <c r="F5154">
        <v>2</v>
      </c>
      <c r="G5154">
        <v>93.338499999999996</v>
      </c>
      <c r="H5154">
        <v>0.1</v>
      </c>
      <c r="I5154" t="s">
        <v>9</v>
      </c>
      <c r="J5154" s="8">
        <v>-300.38799999999998</v>
      </c>
      <c r="K5154" s="8">
        <f>IF(Table3[[#This Row],[Return Status]] = "Returned", 0, Table3[[#This Row],[Profit]])</f>
        <v>-300.38799999999998</v>
      </c>
      <c r="L5154" s="8" t="str">
        <f>IFERROR(VLOOKUP(Table3[[#This Row],[Order ID]],returns[[Order ID]:[Status]],2,FALSE), "")</f>
        <v/>
      </c>
      <c r="M5154">
        <v>55.99</v>
      </c>
      <c r="N5154">
        <v>5</v>
      </c>
      <c r="O5154" t="s">
        <v>1464</v>
      </c>
      <c r="P5154" t="s">
        <v>11</v>
      </c>
      <c r="Q5154">
        <v>93454</v>
      </c>
      <c r="R5154" t="s">
        <v>12</v>
      </c>
      <c r="S5154" t="s">
        <v>1976</v>
      </c>
      <c r="T5154" t="e">
        <f>VLOOKUP(Table3[[#This Row],[Region]],managers5[],2,FALSE)</f>
        <v>#N/A</v>
      </c>
      <c r="U5154" t="s">
        <v>1955</v>
      </c>
      <c r="V5154" t="s">
        <v>1959</v>
      </c>
      <c r="W5154" t="s">
        <v>14</v>
      </c>
      <c r="X5154" t="s">
        <v>39</v>
      </c>
      <c r="Y5154" t="s">
        <v>46</v>
      </c>
      <c r="Z5154" t="s">
        <v>86</v>
      </c>
      <c r="AA5154" t="s">
        <v>1077</v>
      </c>
      <c r="AB5154" t="s">
        <v>109</v>
      </c>
      <c r="AC5154">
        <v>0.83</v>
      </c>
      <c r="AD5154" s="1">
        <v>40957</v>
      </c>
    </row>
    <row r="5155" spans="1:30" x14ac:dyDescent="0.35">
      <c r="A5155">
        <v>7352</v>
      </c>
      <c r="B5155">
        <v>7295</v>
      </c>
      <c r="C5155">
        <v>52006</v>
      </c>
      <c r="D5155" s="1">
        <v>39988</v>
      </c>
      <c r="E5155" t="s">
        <v>20</v>
      </c>
      <c r="F5155">
        <v>42</v>
      </c>
      <c r="G5155">
        <v>375.76</v>
      </c>
      <c r="H5155">
        <v>0</v>
      </c>
      <c r="I5155" t="s">
        <v>9</v>
      </c>
      <c r="J5155" s="8">
        <v>-241.63</v>
      </c>
      <c r="K5155" s="8">
        <f>IF(Table3[[#This Row],[Return Status]] = "Returned", 0, Table3[[#This Row],[Profit]])</f>
        <v>-241.63</v>
      </c>
      <c r="L5155" s="8" t="str">
        <f>IFERROR(VLOOKUP(Table3[[#This Row],[Order ID]],returns[[Order ID]:[Status]],2,FALSE), "")</f>
        <v/>
      </c>
      <c r="M5155">
        <v>8.3699999999999992</v>
      </c>
      <c r="N5155">
        <v>10.16</v>
      </c>
      <c r="O5155" t="s">
        <v>1404</v>
      </c>
      <c r="P5155" t="s">
        <v>131</v>
      </c>
      <c r="Q5155">
        <v>4240</v>
      </c>
      <c r="R5155" t="s">
        <v>132</v>
      </c>
      <c r="S5155" t="s">
        <v>1979</v>
      </c>
      <c r="T5155" t="e">
        <f>VLOOKUP(Table3[[#This Row],[Region]],managers5[],2,FALSE)</f>
        <v>#N/A</v>
      </c>
      <c r="U5155" t="s">
        <v>1956</v>
      </c>
      <c r="W5155" t="s">
        <v>14</v>
      </c>
      <c r="X5155" t="s">
        <v>71</v>
      </c>
      <c r="Y5155" t="s">
        <v>50</v>
      </c>
      <c r="Z5155" t="s">
        <v>61</v>
      </c>
      <c r="AA5155" t="s">
        <v>1772</v>
      </c>
      <c r="AB5155" t="s">
        <v>85</v>
      </c>
      <c r="AC5155">
        <v>0.59</v>
      </c>
      <c r="AD5155" s="2">
        <v>39990</v>
      </c>
    </row>
    <row r="5156" spans="1:30" x14ac:dyDescent="0.35">
      <c r="A5156">
        <v>7357</v>
      </c>
      <c r="B5156">
        <v>7294</v>
      </c>
      <c r="C5156">
        <v>52006</v>
      </c>
      <c r="D5156" s="1">
        <v>39988</v>
      </c>
      <c r="E5156" t="s">
        <v>20</v>
      </c>
      <c r="F5156">
        <v>39</v>
      </c>
      <c r="G5156">
        <v>392.81</v>
      </c>
      <c r="H5156">
        <v>0.1</v>
      </c>
      <c r="I5156" t="s">
        <v>9</v>
      </c>
      <c r="J5156" s="8">
        <v>13.91</v>
      </c>
      <c r="K5156" s="8">
        <f>IF(Table3[[#This Row],[Return Status]] = "Returned", 0, Table3[[#This Row],[Profit]])</f>
        <v>13.91</v>
      </c>
      <c r="L5156" s="8" t="str">
        <f>IFERROR(VLOOKUP(Table3[[#This Row],[Order ID]],returns[[Order ID]:[Status]],2,FALSE), "")</f>
        <v/>
      </c>
      <c r="M5156">
        <v>10.48</v>
      </c>
      <c r="N5156">
        <v>2.89</v>
      </c>
      <c r="O5156" t="s">
        <v>1404</v>
      </c>
      <c r="P5156" t="s">
        <v>204</v>
      </c>
      <c r="Q5156">
        <v>5401</v>
      </c>
      <c r="R5156" t="s">
        <v>204</v>
      </c>
      <c r="S5156" t="s">
        <v>1979</v>
      </c>
      <c r="T5156" t="e">
        <f>VLOOKUP(Table3[[#This Row],[Region]],managers5[],2,FALSE)</f>
        <v>#N/A</v>
      </c>
      <c r="U5156" t="s">
        <v>1956</v>
      </c>
      <c r="W5156" t="s">
        <v>14</v>
      </c>
      <c r="X5156" t="s">
        <v>71</v>
      </c>
      <c r="Y5156" t="s">
        <v>16</v>
      </c>
      <c r="Z5156" t="s">
        <v>106</v>
      </c>
      <c r="AA5156" t="s">
        <v>993</v>
      </c>
      <c r="AB5156" t="s">
        <v>109</v>
      </c>
      <c r="AC5156">
        <v>0.6</v>
      </c>
      <c r="AD5156" s="2">
        <v>39989</v>
      </c>
    </row>
    <row r="5157" spans="1:30" x14ac:dyDescent="0.35">
      <c r="A5157">
        <v>1512</v>
      </c>
      <c r="B5157">
        <v>7297</v>
      </c>
      <c r="C5157">
        <v>52007</v>
      </c>
      <c r="D5157" s="1">
        <v>41013</v>
      </c>
      <c r="E5157" t="s">
        <v>20</v>
      </c>
      <c r="F5157">
        <v>19</v>
      </c>
      <c r="G5157">
        <v>10351.01</v>
      </c>
      <c r="H5157">
        <v>0.08</v>
      </c>
      <c r="I5157" t="s">
        <v>49</v>
      </c>
      <c r="J5157" s="8">
        <v>-1331.5533660000001</v>
      </c>
      <c r="K5157" s="8">
        <f>IF(Table3[[#This Row],[Return Status]] = "Returned", 0, Table3[[#This Row],[Profit]])</f>
        <v>-1331.5533660000001</v>
      </c>
      <c r="L5157" s="8" t="str">
        <f>IFERROR(VLOOKUP(Table3[[#This Row],[Order ID]],returns[[Order ID]:[Status]],2,FALSE), "")</f>
        <v/>
      </c>
      <c r="M5157">
        <v>550.98</v>
      </c>
      <c r="N5157">
        <v>45.7</v>
      </c>
      <c r="O5157" t="s">
        <v>853</v>
      </c>
      <c r="P5157" t="s">
        <v>79</v>
      </c>
      <c r="Q5157">
        <v>44105</v>
      </c>
      <c r="R5157" t="s">
        <v>37</v>
      </c>
      <c r="S5157" t="s">
        <v>1979</v>
      </c>
      <c r="T5157" t="e">
        <f>VLOOKUP(Table3[[#This Row],[Region]],managers5[],2,FALSE)</f>
        <v>#N/A</v>
      </c>
      <c r="U5157" t="s">
        <v>1956</v>
      </c>
      <c r="W5157" t="s">
        <v>14</v>
      </c>
      <c r="X5157" t="s">
        <v>39</v>
      </c>
      <c r="Y5157" t="s">
        <v>50</v>
      </c>
      <c r="Z5157" t="s">
        <v>51</v>
      </c>
      <c r="AA5157" t="s">
        <v>799</v>
      </c>
      <c r="AB5157" t="s">
        <v>53</v>
      </c>
      <c r="AC5157">
        <v>0.71</v>
      </c>
      <c r="AD5157" s="1">
        <v>41014</v>
      </c>
    </row>
    <row r="5158" spans="1:30" x14ac:dyDescent="0.35">
      <c r="A5158">
        <v>1521</v>
      </c>
      <c r="B5158">
        <v>7296</v>
      </c>
      <c r="C5158">
        <v>52007</v>
      </c>
      <c r="D5158" s="1">
        <v>41013</v>
      </c>
      <c r="E5158" t="s">
        <v>20</v>
      </c>
      <c r="F5158">
        <v>25</v>
      </c>
      <c r="G5158">
        <v>68.540000000000006</v>
      </c>
      <c r="H5158">
        <v>0.1</v>
      </c>
      <c r="I5158" t="s">
        <v>9</v>
      </c>
      <c r="J5158" s="8">
        <v>22.2</v>
      </c>
      <c r="K5158" s="8">
        <f>IF(Table3[[#This Row],[Return Status]] = "Returned", 0, Table3[[#This Row],[Profit]])</f>
        <v>22.2</v>
      </c>
      <c r="L5158" s="8" t="str">
        <f>IFERROR(VLOOKUP(Table3[[#This Row],[Order ID]],returns[[Order ID]:[Status]],2,FALSE), "")</f>
        <v/>
      </c>
      <c r="M5158">
        <v>2.88</v>
      </c>
      <c r="N5158">
        <v>0.5</v>
      </c>
      <c r="O5158" t="s">
        <v>853</v>
      </c>
      <c r="P5158" t="s">
        <v>79</v>
      </c>
      <c r="Q5158">
        <v>45231</v>
      </c>
      <c r="R5158" t="s">
        <v>37</v>
      </c>
      <c r="S5158" t="s">
        <v>1979</v>
      </c>
      <c r="T5158" t="e">
        <f>VLOOKUP(Table3[[#This Row],[Region]],managers5[],2,FALSE)</f>
        <v>#N/A</v>
      </c>
      <c r="U5158" t="s">
        <v>1956</v>
      </c>
      <c r="W5158" t="s">
        <v>14</v>
      </c>
      <c r="X5158" t="s">
        <v>39</v>
      </c>
      <c r="Y5158" t="s">
        <v>16</v>
      </c>
      <c r="Z5158" t="s">
        <v>99</v>
      </c>
      <c r="AA5158" t="s">
        <v>1345</v>
      </c>
      <c r="AB5158" t="s">
        <v>19</v>
      </c>
      <c r="AC5158">
        <v>0.39</v>
      </c>
      <c r="AD5158" s="1">
        <v>41013</v>
      </c>
    </row>
    <row r="5159" spans="1:30" x14ac:dyDescent="0.35">
      <c r="A5159">
        <v>858</v>
      </c>
      <c r="B5159">
        <v>7299</v>
      </c>
      <c r="C5159">
        <v>52039</v>
      </c>
      <c r="D5159" s="1">
        <v>41123</v>
      </c>
      <c r="E5159" t="s">
        <v>41</v>
      </c>
      <c r="F5159">
        <v>48</v>
      </c>
      <c r="G5159">
        <v>2006.38</v>
      </c>
      <c r="H5159">
        <v>0</v>
      </c>
      <c r="I5159" t="s">
        <v>9</v>
      </c>
      <c r="J5159" s="8">
        <v>840.46</v>
      </c>
      <c r="K5159" s="8">
        <f>IF(Table3[[#This Row],[Return Status]] = "Returned", 0, Table3[[#This Row],[Profit]])</f>
        <v>840.46</v>
      </c>
      <c r="L5159" s="8" t="str">
        <f>IFERROR(VLOOKUP(Table3[[#This Row],[Order ID]],returns[[Order ID]:[Status]],2,FALSE), "")</f>
        <v/>
      </c>
      <c r="M5159">
        <v>40.98</v>
      </c>
      <c r="N5159">
        <v>1.99</v>
      </c>
      <c r="O5159" t="s">
        <v>1002</v>
      </c>
      <c r="P5159" t="s">
        <v>79</v>
      </c>
      <c r="Q5159">
        <v>11801</v>
      </c>
      <c r="R5159" t="s">
        <v>37</v>
      </c>
      <c r="S5159" t="s">
        <v>1979</v>
      </c>
      <c r="T5159" t="e">
        <f>VLOOKUP(Table3[[#This Row],[Region]],managers5[],2,FALSE)</f>
        <v>#N/A</v>
      </c>
      <c r="U5159" t="s">
        <v>1956</v>
      </c>
      <c r="W5159" t="s">
        <v>14</v>
      </c>
      <c r="X5159" t="s">
        <v>71</v>
      </c>
      <c r="Y5159" t="s">
        <v>46</v>
      </c>
      <c r="Z5159" t="s">
        <v>47</v>
      </c>
      <c r="AA5159" t="s">
        <v>413</v>
      </c>
      <c r="AB5159" t="s">
        <v>109</v>
      </c>
      <c r="AC5159">
        <v>0.44</v>
      </c>
      <c r="AD5159" s="1">
        <v>41125</v>
      </c>
    </row>
    <row r="5160" spans="1:30" x14ac:dyDescent="0.35">
      <c r="A5160">
        <v>1722</v>
      </c>
      <c r="B5160">
        <v>3078</v>
      </c>
      <c r="C5160">
        <v>22085</v>
      </c>
      <c r="D5160" s="1">
        <v>40977</v>
      </c>
      <c r="E5160" t="s">
        <v>32</v>
      </c>
      <c r="F5160">
        <v>41</v>
      </c>
      <c r="G5160">
        <v>265.61</v>
      </c>
      <c r="H5160">
        <v>0.1</v>
      </c>
      <c r="I5160" t="s">
        <v>9</v>
      </c>
      <c r="J5160" s="8">
        <v>-147.82</v>
      </c>
      <c r="K5160" s="8">
        <f>IF(Table3[[#This Row],[Return Status]] = "Returned", 0, Table3[[#This Row],[Profit]])</f>
        <v>-147.82</v>
      </c>
      <c r="L5160" s="8" t="str">
        <f>IFERROR(VLOOKUP(Table3[[#This Row],[Order ID]],returns[[Order ID]:[Status]],2,FALSE), "")</f>
        <v/>
      </c>
      <c r="M5160">
        <v>6.48</v>
      </c>
      <c r="N5160">
        <v>7.37</v>
      </c>
      <c r="O5160" t="s">
        <v>477</v>
      </c>
      <c r="P5160" t="s">
        <v>120</v>
      </c>
      <c r="Q5160">
        <v>33511</v>
      </c>
      <c r="R5160" t="s">
        <v>56</v>
      </c>
      <c r="S5160" t="s">
        <v>1978</v>
      </c>
      <c r="T5160" t="e">
        <f>VLOOKUP(Table3[[#This Row],[Region]],managers5[],2,FALSE)</f>
        <v>#N/A</v>
      </c>
      <c r="U5160" t="s">
        <v>1957</v>
      </c>
      <c r="V5160" t="s">
        <v>1959</v>
      </c>
      <c r="W5160" t="s">
        <v>14</v>
      </c>
      <c r="X5160" t="s">
        <v>24</v>
      </c>
      <c r="Y5160" t="s">
        <v>16</v>
      </c>
      <c r="Z5160" t="s">
        <v>30</v>
      </c>
      <c r="AA5160" t="s">
        <v>261</v>
      </c>
      <c r="AB5160" t="s">
        <v>19</v>
      </c>
      <c r="AC5160">
        <v>0.37</v>
      </c>
      <c r="AD5160" s="1">
        <v>40979</v>
      </c>
    </row>
    <row r="5161" spans="1:30" x14ac:dyDescent="0.35">
      <c r="A5161">
        <v>4839</v>
      </c>
      <c r="B5161">
        <v>7112</v>
      </c>
      <c r="C5161">
        <v>50756</v>
      </c>
      <c r="D5161" s="1">
        <v>40430</v>
      </c>
      <c r="E5161" t="s">
        <v>8</v>
      </c>
      <c r="F5161">
        <v>19</v>
      </c>
      <c r="G5161">
        <v>470.39</v>
      </c>
      <c r="H5161">
        <v>0.08</v>
      </c>
      <c r="I5161" t="s">
        <v>9</v>
      </c>
      <c r="J5161" s="8">
        <v>-147.99</v>
      </c>
      <c r="K5161" s="8">
        <f>IF(Table3[[#This Row],[Return Status]] = "Returned", 0, Table3[[#This Row],[Profit]])</f>
        <v>-147.99</v>
      </c>
      <c r="L5161" s="8" t="str">
        <f>IFERROR(VLOOKUP(Table3[[#This Row],[Order ID]],returns[[Order ID]:[Status]],2,FALSE), "")</f>
        <v/>
      </c>
      <c r="M5161">
        <v>26.31</v>
      </c>
      <c r="N5161">
        <v>5.89</v>
      </c>
      <c r="O5161" t="s">
        <v>328</v>
      </c>
      <c r="P5161" t="s">
        <v>589</v>
      </c>
      <c r="Q5161">
        <v>27288</v>
      </c>
      <c r="R5161" t="s">
        <v>44</v>
      </c>
      <c r="S5161" t="s">
        <v>1978</v>
      </c>
      <c r="T5161" t="e">
        <f>VLOOKUP(Table3[[#This Row],[Region]],managers5[],2,FALSE)</f>
        <v>#N/A</v>
      </c>
      <c r="U5161" t="s">
        <v>1957</v>
      </c>
      <c r="V5161" t="s">
        <v>1959</v>
      </c>
      <c r="W5161" t="s">
        <v>14</v>
      </c>
      <c r="X5161" t="s">
        <v>24</v>
      </c>
      <c r="Y5161" t="s">
        <v>46</v>
      </c>
      <c r="Z5161" t="s">
        <v>47</v>
      </c>
      <c r="AA5161" t="s">
        <v>860</v>
      </c>
      <c r="AB5161" t="s">
        <v>19</v>
      </c>
      <c r="AC5161">
        <v>0.75</v>
      </c>
      <c r="AD5161" s="2">
        <v>40431</v>
      </c>
    </row>
    <row r="5162" spans="1:30" x14ac:dyDescent="0.35">
      <c r="A5162">
        <v>6658</v>
      </c>
      <c r="B5162">
        <v>3655</v>
      </c>
      <c r="C5162">
        <v>26146</v>
      </c>
      <c r="D5162" s="1">
        <v>40097</v>
      </c>
      <c r="E5162" t="s">
        <v>32</v>
      </c>
      <c r="F5162">
        <v>49</v>
      </c>
      <c r="G5162">
        <v>595.4</v>
      </c>
      <c r="H5162">
        <v>0.03</v>
      </c>
      <c r="I5162" t="s">
        <v>9</v>
      </c>
      <c r="J5162" s="8">
        <v>-148.85</v>
      </c>
      <c r="K5162" s="8">
        <f>IF(Table3[[#This Row],[Return Status]] = "Returned", 0, Table3[[#This Row],[Profit]])</f>
        <v>-148.85</v>
      </c>
      <c r="L5162" s="8" t="str">
        <f>IFERROR(VLOOKUP(Table3[[#This Row],[Order ID]],returns[[Order ID]:[Status]],2,FALSE), "")</f>
        <v/>
      </c>
      <c r="M5162">
        <v>11.66</v>
      </c>
      <c r="N5162">
        <v>7.95</v>
      </c>
      <c r="O5162" t="s">
        <v>1879</v>
      </c>
      <c r="P5162" t="s">
        <v>64</v>
      </c>
      <c r="Q5162">
        <v>30907</v>
      </c>
      <c r="R5162" t="s">
        <v>65</v>
      </c>
      <c r="S5162" t="s">
        <v>1978</v>
      </c>
      <c r="T5162" t="e">
        <f>VLOOKUP(Table3[[#This Row],[Region]],managers5[],2,FALSE)</f>
        <v>#N/A</v>
      </c>
      <c r="U5162" t="s">
        <v>1957</v>
      </c>
      <c r="V5162" t="s">
        <v>1959</v>
      </c>
      <c r="W5162" t="s">
        <v>14</v>
      </c>
      <c r="X5162" t="s">
        <v>71</v>
      </c>
      <c r="Y5162" t="s">
        <v>16</v>
      </c>
      <c r="Z5162" t="s">
        <v>106</v>
      </c>
      <c r="AA5162" t="s">
        <v>1060</v>
      </c>
      <c r="AB5162" t="s">
        <v>109</v>
      </c>
      <c r="AC5162">
        <v>0.57999999999999996</v>
      </c>
      <c r="AD5162" s="2">
        <v>40106</v>
      </c>
    </row>
    <row r="5163" spans="1:30" x14ac:dyDescent="0.35">
      <c r="A5163">
        <v>5596</v>
      </c>
      <c r="B5163">
        <v>2080</v>
      </c>
      <c r="C5163">
        <v>14855</v>
      </c>
      <c r="D5163" s="1">
        <v>40298</v>
      </c>
      <c r="E5163" t="s">
        <v>8</v>
      </c>
      <c r="F5163">
        <v>48</v>
      </c>
      <c r="G5163">
        <v>103.8</v>
      </c>
      <c r="H5163">
        <v>0.1</v>
      </c>
      <c r="I5163" t="s">
        <v>9</v>
      </c>
      <c r="J5163" s="8">
        <v>-150.53</v>
      </c>
      <c r="K5163" s="8">
        <f>IF(Table3[[#This Row],[Return Status]] = "Returned", 0, Table3[[#This Row],[Profit]])</f>
        <v>-150.53</v>
      </c>
      <c r="L5163" s="8" t="str">
        <f>IFERROR(VLOOKUP(Table3[[#This Row],[Order ID]],returns[[Order ID]:[Status]],2,FALSE), "")</f>
        <v/>
      </c>
      <c r="M5163">
        <v>2.23</v>
      </c>
      <c r="N5163">
        <v>4.57</v>
      </c>
      <c r="O5163" t="s">
        <v>1366</v>
      </c>
      <c r="P5163" t="s">
        <v>120</v>
      </c>
      <c r="Q5163">
        <v>71901</v>
      </c>
      <c r="R5163" t="s">
        <v>56</v>
      </c>
      <c r="S5163" t="s">
        <v>1978</v>
      </c>
      <c r="T5163" t="e">
        <f>VLOOKUP(Table3[[#This Row],[Region]],managers5[],2,FALSE)</f>
        <v>#N/A</v>
      </c>
      <c r="U5163" t="s">
        <v>1957</v>
      </c>
      <c r="V5163" t="s">
        <v>1959</v>
      </c>
      <c r="W5163" t="s">
        <v>14</v>
      </c>
      <c r="X5163" t="s">
        <v>71</v>
      </c>
      <c r="Y5163" t="s">
        <v>50</v>
      </c>
      <c r="Z5163" t="s">
        <v>61</v>
      </c>
      <c r="AA5163" t="s">
        <v>1134</v>
      </c>
      <c r="AB5163" t="s">
        <v>109</v>
      </c>
      <c r="AC5163">
        <v>0.41</v>
      </c>
      <c r="AD5163" s="2">
        <v>40300</v>
      </c>
    </row>
    <row r="5164" spans="1:30" x14ac:dyDescent="0.35">
      <c r="A5164">
        <v>5595</v>
      </c>
      <c r="B5164">
        <v>2079</v>
      </c>
      <c r="C5164">
        <v>14855</v>
      </c>
      <c r="D5164" s="1">
        <v>40298</v>
      </c>
      <c r="E5164" t="s">
        <v>8</v>
      </c>
      <c r="F5164">
        <v>44</v>
      </c>
      <c r="G5164">
        <v>174.9</v>
      </c>
      <c r="H5164">
        <v>0.06</v>
      </c>
      <c r="I5164" t="s">
        <v>33</v>
      </c>
      <c r="J5164" s="8">
        <v>-150.90299999999999</v>
      </c>
      <c r="K5164" s="8">
        <f>IF(Table3[[#This Row],[Return Status]] = "Returned", 0, Table3[[#This Row],[Profit]])</f>
        <v>-150.90299999999999</v>
      </c>
      <c r="L5164" s="8" t="str">
        <f>IFERROR(VLOOKUP(Table3[[#This Row],[Order ID]],returns[[Order ID]:[Status]],2,FALSE), "")</f>
        <v/>
      </c>
      <c r="M5164">
        <v>3.58</v>
      </c>
      <c r="N5164">
        <v>5.47</v>
      </c>
      <c r="O5164" t="s">
        <v>1366</v>
      </c>
      <c r="P5164" t="s">
        <v>120</v>
      </c>
      <c r="Q5164">
        <v>71901</v>
      </c>
      <c r="R5164" t="s">
        <v>56</v>
      </c>
      <c r="S5164" t="s">
        <v>1978</v>
      </c>
      <c r="T5164" t="e">
        <f>VLOOKUP(Table3[[#This Row],[Region]],managers5[],2,FALSE)</f>
        <v>#N/A</v>
      </c>
      <c r="U5164" t="s">
        <v>1957</v>
      </c>
      <c r="V5164" t="s">
        <v>1959</v>
      </c>
      <c r="W5164" t="s">
        <v>14</v>
      </c>
      <c r="X5164" t="s">
        <v>71</v>
      </c>
      <c r="Y5164" t="s">
        <v>16</v>
      </c>
      <c r="Z5164" t="s">
        <v>17</v>
      </c>
      <c r="AA5164" t="s">
        <v>273</v>
      </c>
      <c r="AB5164" t="s">
        <v>19</v>
      </c>
      <c r="AC5164">
        <v>0.37</v>
      </c>
      <c r="AD5164" s="2">
        <v>40300</v>
      </c>
    </row>
    <row r="5165" spans="1:30" x14ac:dyDescent="0.35">
      <c r="A5165">
        <v>4374</v>
      </c>
      <c r="B5165">
        <v>7309</v>
      </c>
      <c r="C5165">
        <v>52128</v>
      </c>
      <c r="D5165" s="1">
        <v>40504</v>
      </c>
      <c r="E5165" t="s">
        <v>8</v>
      </c>
      <c r="F5165">
        <v>11</v>
      </c>
      <c r="G5165">
        <v>13.52</v>
      </c>
      <c r="H5165">
        <v>0.03</v>
      </c>
      <c r="I5165" t="s">
        <v>9</v>
      </c>
      <c r="J5165" s="8">
        <v>-27.66</v>
      </c>
      <c r="K5165" s="8">
        <f>IF(Table3[[#This Row],[Return Status]] = "Returned", 0, Table3[[#This Row],[Profit]])</f>
        <v>-27.66</v>
      </c>
      <c r="L5165" s="8" t="str">
        <f>IFERROR(VLOOKUP(Table3[[#This Row],[Order ID]],returns[[Order ID]:[Status]],2,FALSE), "")</f>
        <v/>
      </c>
      <c r="M5165">
        <v>0.99</v>
      </c>
      <c r="N5165">
        <v>2.96</v>
      </c>
      <c r="O5165" t="s">
        <v>1662</v>
      </c>
      <c r="P5165" t="s">
        <v>22</v>
      </c>
      <c r="Q5165">
        <v>80027</v>
      </c>
      <c r="R5165" t="s">
        <v>23</v>
      </c>
      <c r="S5165" t="s">
        <v>1976</v>
      </c>
      <c r="T5165" t="e">
        <f>VLOOKUP(Table3[[#This Row],[Region]],managers5[],2,FALSE)</f>
        <v>#N/A</v>
      </c>
      <c r="U5165" t="s">
        <v>1955</v>
      </c>
      <c r="V5165" t="s">
        <v>1959</v>
      </c>
      <c r="W5165" t="s">
        <v>14</v>
      </c>
      <c r="X5165" t="s">
        <v>39</v>
      </c>
      <c r="Y5165" t="s">
        <v>46</v>
      </c>
      <c r="Z5165" t="s">
        <v>47</v>
      </c>
      <c r="AA5165" t="s">
        <v>1145</v>
      </c>
      <c r="AB5165" t="s">
        <v>109</v>
      </c>
      <c r="AC5165">
        <v>0.61</v>
      </c>
      <c r="AD5165" s="2">
        <v>40505</v>
      </c>
    </row>
    <row r="5166" spans="1:30" x14ac:dyDescent="0.35">
      <c r="A5166">
        <v>98</v>
      </c>
      <c r="B5166">
        <v>3770</v>
      </c>
      <c r="C5166">
        <v>26919</v>
      </c>
      <c r="D5166" s="1">
        <v>41253</v>
      </c>
      <c r="E5166" t="s">
        <v>32</v>
      </c>
      <c r="F5166">
        <v>32</v>
      </c>
      <c r="G5166">
        <v>155.27000000000001</v>
      </c>
      <c r="H5166">
        <v>0.1</v>
      </c>
      <c r="I5166" t="s">
        <v>9</v>
      </c>
      <c r="J5166" s="8">
        <v>-151.55000000000001</v>
      </c>
      <c r="K5166" s="8">
        <f>IF(Table3[[#This Row],[Return Status]] = "Returned", 0, Table3[[#This Row],[Profit]])</f>
        <v>-151.55000000000001</v>
      </c>
      <c r="L5166" s="8" t="str">
        <f>IFERROR(VLOOKUP(Table3[[#This Row],[Order ID]],returns[[Order ID]:[Status]],2,FALSE), "")</f>
        <v/>
      </c>
      <c r="M5166">
        <v>4.9800000000000004</v>
      </c>
      <c r="N5166">
        <v>7.54</v>
      </c>
      <c r="O5166" t="s">
        <v>232</v>
      </c>
      <c r="P5166" t="s">
        <v>233</v>
      </c>
      <c r="Q5166">
        <v>33917</v>
      </c>
      <c r="R5166" t="s">
        <v>56</v>
      </c>
      <c r="S5166" t="s">
        <v>1978</v>
      </c>
      <c r="T5166" t="e">
        <f>VLOOKUP(Table3[[#This Row],[Region]],managers5[],2,FALSE)</f>
        <v>#N/A</v>
      </c>
      <c r="U5166" t="s">
        <v>1957</v>
      </c>
      <c r="V5166" t="s">
        <v>1959</v>
      </c>
      <c r="W5166" t="s">
        <v>14</v>
      </c>
      <c r="X5166" t="s">
        <v>24</v>
      </c>
      <c r="Y5166" t="s">
        <v>16</v>
      </c>
      <c r="Z5166" t="s">
        <v>30</v>
      </c>
      <c r="AA5166" t="s">
        <v>235</v>
      </c>
      <c r="AB5166" t="s">
        <v>19</v>
      </c>
      <c r="AC5166">
        <v>0.38</v>
      </c>
      <c r="AD5166" s="1">
        <v>41255</v>
      </c>
    </row>
    <row r="5167" spans="1:30" x14ac:dyDescent="0.35">
      <c r="A5167">
        <v>2079</v>
      </c>
      <c r="B5167">
        <v>4427</v>
      </c>
      <c r="C5167">
        <v>31555</v>
      </c>
      <c r="D5167" s="1">
        <v>40912</v>
      </c>
      <c r="E5167" t="s">
        <v>41</v>
      </c>
      <c r="F5167">
        <v>5</v>
      </c>
      <c r="G5167">
        <v>500.5</v>
      </c>
      <c r="H5167">
        <v>0.02</v>
      </c>
      <c r="I5167" t="s">
        <v>49</v>
      </c>
      <c r="J5167" s="8">
        <v>-153.31139999999999</v>
      </c>
      <c r="K5167" s="8">
        <f>IF(Table3[[#This Row],[Return Status]] = "Returned", 0, Table3[[#This Row],[Profit]])</f>
        <v>-153.31139999999999</v>
      </c>
      <c r="L5167" s="8" t="str">
        <f>IFERROR(VLOOKUP(Table3[[#This Row],[Order ID]],returns[[Order ID]:[Status]],2,FALSE), "")</f>
        <v/>
      </c>
      <c r="M5167">
        <v>90.97</v>
      </c>
      <c r="N5167">
        <v>28</v>
      </c>
      <c r="O5167" t="s">
        <v>500</v>
      </c>
      <c r="P5167" t="s">
        <v>90</v>
      </c>
      <c r="Q5167">
        <v>33403</v>
      </c>
      <c r="R5167" t="s">
        <v>56</v>
      </c>
      <c r="S5167" t="s">
        <v>1978</v>
      </c>
      <c r="T5167" t="e">
        <f>VLOOKUP(Table3[[#This Row],[Region]],managers5[],2,FALSE)</f>
        <v>#N/A</v>
      </c>
      <c r="U5167" t="s">
        <v>1957</v>
      </c>
      <c r="V5167" t="s">
        <v>1959</v>
      </c>
      <c r="W5167" t="s">
        <v>14</v>
      </c>
      <c r="X5167" t="s">
        <v>24</v>
      </c>
      <c r="Y5167" t="s">
        <v>46</v>
      </c>
      <c r="Z5167" t="s">
        <v>124</v>
      </c>
      <c r="AA5167" t="s">
        <v>425</v>
      </c>
      <c r="AB5167" t="s">
        <v>74</v>
      </c>
      <c r="AC5167">
        <v>0.38</v>
      </c>
      <c r="AD5167" s="1">
        <v>40915</v>
      </c>
    </row>
    <row r="5168" spans="1:30" x14ac:dyDescent="0.35">
      <c r="A5168">
        <v>1513</v>
      </c>
      <c r="B5168">
        <v>7317</v>
      </c>
      <c r="C5168">
        <v>52164</v>
      </c>
      <c r="D5168" s="1">
        <v>41012</v>
      </c>
      <c r="E5168" t="s">
        <v>8</v>
      </c>
      <c r="F5168">
        <v>30</v>
      </c>
      <c r="G5168">
        <v>1824.848</v>
      </c>
      <c r="H5168">
        <v>0</v>
      </c>
      <c r="I5168" t="s">
        <v>9</v>
      </c>
      <c r="J5168" s="8">
        <v>364.23</v>
      </c>
      <c r="K5168" s="8">
        <f>IF(Table3[[#This Row],[Return Status]] = "Returned", 0, Table3[[#This Row],[Profit]])</f>
        <v>364.23</v>
      </c>
      <c r="L5168" s="8" t="str">
        <f>IFERROR(VLOOKUP(Table3[[#This Row],[Order ID]],returns[[Order ID]:[Status]],2,FALSE), "")</f>
        <v/>
      </c>
      <c r="M5168">
        <v>65.989999999999995</v>
      </c>
      <c r="N5168">
        <v>8.8000000000000007</v>
      </c>
      <c r="O5168" t="s">
        <v>288</v>
      </c>
      <c r="P5168" t="s">
        <v>79</v>
      </c>
      <c r="Q5168">
        <v>44240</v>
      </c>
      <c r="R5168" t="s">
        <v>37</v>
      </c>
      <c r="S5168" t="s">
        <v>1979</v>
      </c>
      <c r="T5168" t="e">
        <f>VLOOKUP(Table3[[#This Row],[Region]],managers5[],2,FALSE)</f>
        <v>#N/A</v>
      </c>
      <c r="U5168" t="s">
        <v>1956</v>
      </c>
      <c r="W5168" t="s">
        <v>14</v>
      </c>
      <c r="X5168" t="s">
        <v>15</v>
      </c>
      <c r="Y5168" t="s">
        <v>46</v>
      </c>
      <c r="Z5168" t="s">
        <v>86</v>
      </c>
      <c r="AA5168">
        <v>6120</v>
      </c>
      <c r="AB5168" t="s">
        <v>19</v>
      </c>
      <c r="AC5168">
        <v>0.57999999999999996</v>
      </c>
      <c r="AD5168" s="1">
        <v>41014</v>
      </c>
    </row>
    <row r="5169" spans="1:30" x14ac:dyDescent="0.35">
      <c r="A5169">
        <v>4245</v>
      </c>
      <c r="B5169">
        <v>7320</v>
      </c>
      <c r="C5169">
        <v>52194</v>
      </c>
      <c r="D5169" s="1">
        <v>40523</v>
      </c>
      <c r="E5169" t="s">
        <v>41</v>
      </c>
      <c r="F5169">
        <v>25</v>
      </c>
      <c r="G5169">
        <v>612.92999999999995</v>
      </c>
      <c r="H5169">
        <v>0.1</v>
      </c>
      <c r="I5169" t="s">
        <v>9</v>
      </c>
      <c r="J5169" s="8">
        <v>-5.0369999999999999</v>
      </c>
      <c r="K5169" s="8">
        <f>IF(Table3[[#This Row],[Return Status]] = "Returned", 0, Table3[[#This Row],[Profit]])</f>
        <v>-5.0369999999999999</v>
      </c>
      <c r="L5169" s="8" t="str">
        <f>IFERROR(VLOOKUP(Table3[[#This Row],[Order ID]],returns[[Order ID]:[Status]],2,FALSE), "")</f>
        <v/>
      </c>
      <c r="M5169">
        <v>24.92</v>
      </c>
      <c r="N5169">
        <v>12.98</v>
      </c>
      <c r="O5169" t="s">
        <v>817</v>
      </c>
      <c r="P5169" t="s">
        <v>131</v>
      </c>
      <c r="Q5169">
        <v>20901</v>
      </c>
      <c r="R5169" t="s">
        <v>132</v>
      </c>
      <c r="S5169" t="s">
        <v>1979</v>
      </c>
      <c r="T5169" t="e">
        <f>VLOOKUP(Table3[[#This Row],[Region]],managers5[],2,FALSE)</f>
        <v>#N/A</v>
      </c>
      <c r="U5169" t="s">
        <v>1956</v>
      </c>
      <c r="W5169" t="s">
        <v>14</v>
      </c>
      <c r="X5169" t="s">
        <v>24</v>
      </c>
      <c r="Y5169" t="s">
        <v>16</v>
      </c>
      <c r="Z5169" t="s">
        <v>17</v>
      </c>
      <c r="AA5169" t="s">
        <v>1243</v>
      </c>
      <c r="AB5169" t="s">
        <v>19</v>
      </c>
      <c r="AC5169">
        <v>0.39</v>
      </c>
      <c r="AD5169" s="2">
        <v>40524</v>
      </c>
    </row>
    <row r="5170" spans="1:30" x14ac:dyDescent="0.35">
      <c r="A5170">
        <v>4246</v>
      </c>
      <c r="B5170">
        <v>7321</v>
      </c>
      <c r="C5170">
        <v>52194</v>
      </c>
      <c r="D5170" s="1">
        <v>40523</v>
      </c>
      <c r="E5170" t="s">
        <v>41</v>
      </c>
      <c r="F5170">
        <v>12</v>
      </c>
      <c r="G5170">
        <v>1551.34</v>
      </c>
      <c r="H5170">
        <v>0.03</v>
      </c>
      <c r="I5170" t="s">
        <v>49</v>
      </c>
      <c r="J5170" s="8">
        <v>-483.12</v>
      </c>
      <c r="K5170" s="8">
        <f>IF(Table3[[#This Row],[Return Status]] = "Returned", 0, Table3[[#This Row],[Profit]])</f>
        <v>-483.12</v>
      </c>
      <c r="L5170" s="8" t="str">
        <f>IFERROR(VLOOKUP(Table3[[#This Row],[Order ID]],returns[[Order ID]:[Status]],2,FALSE), "")</f>
        <v/>
      </c>
      <c r="M5170">
        <v>120.98</v>
      </c>
      <c r="N5170">
        <v>78.64</v>
      </c>
      <c r="O5170" t="s">
        <v>817</v>
      </c>
      <c r="P5170" t="s">
        <v>131</v>
      </c>
      <c r="Q5170">
        <v>20901</v>
      </c>
      <c r="R5170" t="s">
        <v>132</v>
      </c>
      <c r="S5170" t="s">
        <v>1979</v>
      </c>
      <c r="T5170" t="e">
        <f>VLOOKUP(Table3[[#This Row],[Region]],managers5[],2,FALSE)</f>
        <v>#N/A</v>
      </c>
      <c r="U5170" t="s">
        <v>1956</v>
      </c>
      <c r="W5170" t="s">
        <v>14</v>
      </c>
      <c r="X5170" t="s">
        <v>24</v>
      </c>
      <c r="Y5170" t="s">
        <v>50</v>
      </c>
      <c r="Z5170" t="s">
        <v>219</v>
      </c>
      <c r="AA5170" t="s">
        <v>1167</v>
      </c>
      <c r="AB5170" t="s">
        <v>53</v>
      </c>
      <c r="AC5170">
        <v>0.75</v>
      </c>
      <c r="AD5170" s="2">
        <v>40524</v>
      </c>
    </row>
    <row r="5171" spans="1:30" x14ac:dyDescent="0.35">
      <c r="A5171">
        <v>2495</v>
      </c>
      <c r="B5171">
        <v>7322</v>
      </c>
      <c r="C5171">
        <v>52195</v>
      </c>
      <c r="D5171" s="1">
        <v>40842</v>
      </c>
      <c r="E5171" t="s">
        <v>8</v>
      </c>
      <c r="F5171">
        <v>19</v>
      </c>
      <c r="G5171">
        <v>267</v>
      </c>
      <c r="H5171">
        <v>0.09</v>
      </c>
      <c r="I5171" t="s">
        <v>9</v>
      </c>
      <c r="J5171" s="8">
        <v>-2.82899999999999</v>
      </c>
      <c r="K5171" s="8">
        <f>IF(Table3[[#This Row],[Return Status]] = "Returned", 0, Table3[[#This Row],[Profit]])</f>
        <v>-2.82899999999999</v>
      </c>
      <c r="L5171" s="8" t="str">
        <f>IFERROR(VLOOKUP(Table3[[#This Row],[Order ID]],returns[[Order ID]:[Status]],2,FALSE), "")</f>
        <v/>
      </c>
      <c r="M5171">
        <v>14.45</v>
      </c>
      <c r="N5171">
        <v>7.17</v>
      </c>
      <c r="O5171" t="s">
        <v>1486</v>
      </c>
      <c r="P5171" t="s">
        <v>134</v>
      </c>
      <c r="Q5171">
        <v>1510</v>
      </c>
      <c r="R5171" t="s">
        <v>135</v>
      </c>
      <c r="S5171" t="s">
        <v>1979</v>
      </c>
      <c r="T5171" t="e">
        <f>VLOOKUP(Table3[[#This Row],[Region]],managers5[],2,FALSE)</f>
        <v>#N/A</v>
      </c>
      <c r="U5171" t="s">
        <v>1956</v>
      </c>
      <c r="W5171" t="s">
        <v>14</v>
      </c>
      <c r="X5171" t="s">
        <v>15</v>
      </c>
      <c r="Y5171" t="s">
        <v>16</v>
      </c>
      <c r="Z5171" t="s">
        <v>17</v>
      </c>
      <c r="AA5171" t="s">
        <v>470</v>
      </c>
      <c r="AB5171" t="s">
        <v>19</v>
      </c>
      <c r="AC5171">
        <v>0.38</v>
      </c>
      <c r="AD5171" s="1">
        <v>40843</v>
      </c>
    </row>
    <row r="5172" spans="1:30" x14ac:dyDescent="0.35">
      <c r="A5172">
        <v>6094</v>
      </c>
      <c r="B5172">
        <v>7324</v>
      </c>
      <c r="C5172">
        <v>52196</v>
      </c>
      <c r="D5172" s="1">
        <v>40208</v>
      </c>
      <c r="E5172" t="s">
        <v>8</v>
      </c>
      <c r="F5172">
        <v>10</v>
      </c>
      <c r="G5172">
        <v>547.00049999999999</v>
      </c>
      <c r="H5172">
        <v>0.08</v>
      </c>
      <c r="I5172" t="s">
        <v>9</v>
      </c>
      <c r="J5172" s="8">
        <v>-97.195999999999998</v>
      </c>
      <c r="K5172" s="8">
        <f>IF(Table3[[#This Row],[Return Status]] = "Returned", 0, Table3[[#This Row],[Profit]])</f>
        <v>-97.195999999999998</v>
      </c>
      <c r="L5172" s="8" t="str">
        <f>IFERROR(VLOOKUP(Table3[[#This Row],[Order ID]],returns[[Order ID]:[Status]],2,FALSE), "")</f>
        <v/>
      </c>
      <c r="M5172">
        <v>65.989999999999995</v>
      </c>
      <c r="N5172">
        <v>3.9</v>
      </c>
      <c r="O5172" t="s">
        <v>229</v>
      </c>
      <c r="P5172" t="s">
        <v>11</v>
      </c>
      <c r="Q5172">
        <v>90260</v>
      </c>
      <c r="R5172" t="s">
        <v>12</v>
      </c>
      <c r="S5172" t="s">
        <v>1976</v>
      </c>
      <c r="T5172" t="e">
        <f>VLOOKUP(Table3[[#This Row],[Region]],managers5[],2,FALSE)</f>
        <v>#N/A</v>
      </c>
      <c r="U5172" t="s">
        <v>1955</v>
      </c>
      <c r="V5172" t="s">
        <v>1959</v>
      </c>
      <c r="W5172" t="s">
        <v>14</v>
      </c>
      <c r="X5172" t="s">
        <v>71</v>
      </c>
      <c r="Y5172" t="s">
        <v>46</v>
      </c>
      <c r="Z5172" t="s">
        <v>86</v>
      </c>
      <c r="AA5172" t="s">
        <v>1512</v>
      </c>
      <c r="AB5172" t="s">
        <v>19</v>
      </c>
      <c r="AC5172">
        <v>0.55000000000000004</v>
      </c>
      <c r="AD5172" s="2">
        <v>40210</v>
      </c>
    </row>
    <row r="5173" spans="1:30" x14ac:dyDescent="0.35">
      <c r="A5173">
        <v>6100</v>
      </c>
      <c r="B5173">
        <v>7323</v>
      </c>
      <c r="C5173">
        <v>52196</v>
      </c>
      <c r="D5173" s="1">
        <v>40208</v>
      </c>
      <c r="E5173" t="s">
        <v>8</v>
      </c>
      <c r="F5173">
        <v>1</v>
      </c>
      <c r="G5173">
        <v>3.85</v>
      </c>
      <c r="H5173">
        <v>0.08</v>
      </c>
      <c r="I5173" t="s">
        <v>9</v>
      </c>
      <c r="J5173" s="8">
        <v>-1.36</v>
      </c>
      <c r="K5173" s="8">
        <f>IF(Table3[[#This Row],[Return Status]] = "Returned", 0, Table3[[#This Row],[Profit]])</f>
        <v>-1.36</v>
      </c>
      <c r="L5173" s="8" t="str">
        <f>IFERROR(VLOOKUP(Table3[[#This Row],[Order ID]],returns[[Order ID]:[Status]],2,FALSE), "")</f>
        <v/>
      </c>
      <c r="M5173">
        <v>3.08</v>
      </c>
      <c r="N5173">
        <v>0.99</v>
      </c>
      <c r="O5173" t="s">
        <v>229</v>
      </c>
      <c r="P5173" t="s">
        <v>11</v>
      </c>
      <c r="Q5173">
        <v>90260</v>
      </c>
      <c r="R5173" t="s">
        <v>12</v>
      </c>
      <c r="S5173" t="s">
        <v>1976</v>
      </c>
      <c r="T5173" t="e">
        <f>VLOOKUP(Table3[[#This Row],[Region]],managers5[],2,FALSE)</f>
        <v>#N/A</v>
      </c>
      <c r="U5173" t="s">
        <v>1955</v>
      </c>
      <c r="V5173" t="s">
        <v>1959</v>
      </c>
      <c r="W5173" t="s">
        <v>14</v>
      </c>
      <c r="X5173" t="s">
        <v>71</v>
      </c>
      <c r="Y5173" t="s">
        <v>16</v>
      </c>
      <c r="Z5173" t="s">
        <v>99</v>
      </c>
      <c r="AA5173" t="s">
        <v>580</v>
      </c>
      <c r="AB5173" t="s">
        <v>19</v>
      </c>
      <c r="AC5173">
        <v>0.37</v>
      </c>
      <c r="AD5173" s="2">
        <v>40209</v>
      </c>
    </row>
    <row r="5174" spans="1:30" x14ac:dyDescent="0.35">
      <c r="A5174">
        <v>8341</v>
      </c>
      <c r="B5174">
        <v>5795</v>
      </c>
      <c r="C5174">
        <v>41094</v>
      </c>
      <c r="D5174" s="1">
        <v>39819</v>
      </c>
      <c r="E5174" t="s">
        <v>32</v>
      </c>
      <c r="F5174">
        <v>6</v>
      </c>
      <c r="G5174">
        <v>159.05000000000001</v>
      </c>
      <c r="H5174">
        <v>0.05</v>
      </c>
      <c r="I5174" t="s">
        <v>9</v>
      </c>
      <c r="J5174" s="8">
        <v>-153.46</v>
      </c>
      <c r="K5174" s="8">
        <f>IF(Table3[[#This Row],[Return Status]] = "Returned", 0, Table3[[#This Row],[Profit]])</f>
        <v>-153.46</v>
      </c>
      <c r="L5174" s="8" t="str">
        <f>IFERROR(VLOOKUP(Table3[[#This Row],[Order ID]],returns[[Order ID]:[Status]],2,FALSE), "")</f>
        <v/>
      </c>
      <c r="M5174">
        <v>20.34</v>
      </c>
      <c r="N5174">
        <v>35</v>
      </c>
      <c r="O5174" t="s">
        <v>881</v>
      </c>
      <c r="P5174" t="s">
        <v>43</v>
      </c>
      <c r="Q5174">
        <v>20151</v>
      </c>
      <c r="R5174" t="s">
        <v>44</v>
      </c>
      <c r="S5174" t="s">
        <v>1978</v>
      </c>
      <c r="T5174" t="e">
        <f>VLOOKUP(Table3[[#This Row],[Region]],managers5[],2,FALSE)</f>
        <v>#N/A</v>
      </c>
      <c r="U5174" t="s">
        <v>1957</v>
      </c>
      <c r="V5174" t="s">
        <v>1959</v>
      </c>
      <c r="W5174" t="s">
        <v>14</v>
      </c>
      <c r="X5174" t="s">
        <v>71</v>
      </c>
      <c r="Y5174" t="s">
        <v>16</v>
      </c>
      <c r="Z5174" t="s">
        <v>75</v>
      </c>
      <c r="AA5174" t="s">
        <v>315</v>
      </c>
      <c r="AB5174" t="s">
        <v>85</v>
      </c>
      <c r="AC5174">
        <v>0.84</v>
      </c>
      <c r="AD5174" s="1">
        <v>39823</v>
      </c>
    </row>
    <row r="5175" spans="1:30" x14ac:dyDescent="0.35">
      <c r="A5175">
        <v>307</v>
      </c>
      <c r="B5175">
        <v>8326</v>
      </c>
      <c r="C5175">
        <v>59492</v>
      </c>
      <c r="D5175" s="1">
        <v>41213</v>
      </c>
      <c r="E5175" t="s">
        <v>8</v>
      </c>
      <c r="F5175">
        <v>25</v>
      </c>
      <c r="G5175">
        <v>170.4</v>
      </c>
      <c r="H5175">
        <v>0.02</v>
      </c>
      <c r="I5175" t="s">
        <v>9</v>
      </c>
      <c r="J5175" s="8">
        <v>-153.75</v>
      </c>
      <c r="K5175" s="8">
        <f>IF(Table3[[#This Row],[Return Status]] = "Returned", 0, Table3[[#This Row],[Profit]])</f>
        <v>-153.75</v>
      </c>
      <c r="L5175" s="8" t="str">
        <f>IFERROR(VLOOKUP(Table3[[#This Row],[Order ID]],returns[[Order ID]:[Status]],2,FALSE), "")</f>
        <v/>
      </c>
      <c r="M5175">
        <v>6.48</v>
      </c>
      <c r="N5175">
        <v>10.050000000000001</v>
      </c>
      <c r="O5175" t="s">
        <v>500</v>
      </c>
      <c r="P5175" t="s">
        <v>55</v>
      </c>
      <c r="Q5175">
        <v>33403</v>
      </c>
      <c r="R5175" t="s">
        <v>56</v>
      </c>
      <c r="S5175" t="s">
        <v>1978</v>
      </c>
      <c r="T5175" t="e">
        <f>VLOOKUP(Table3[[#This Row],[Region]],managers5[],2,FALSE)</f>
        <v>#N/A</v>
      </c>
      <c r="U5175" t="s">
        <v>1957</v>
      </c>
      <c r="V5175" t="s">
        <v>1959</v>
      </c>
      <c r="W5175" t="s">
        <v>14</v>
      </c>
      <c r="X5175" t="s">
        <v>24</v>
      </c>
      <c r="Y5175" t="s">
        <v>16</v>
      </c>
      <c r="Z5175" t="s">
        <v>30</v>
      </c>
      <c r="AA5175" t="s">
        <v>501</v>
      </c>
      <c r="AB5175" t="s">
        <v>19</v>
      </c>
      <c r="AC5175">
        <v>0.37</v>
      </c>
      <c r="AD5175" s="1">
        <v>41214</v>
      </c>
    </row>
    <row r="5176" spans="1:30" x14ac:dyDescent="0.35">
      <c r="A5176">
        <v>3984</v>
      </c>
      <c r="B5176">
        <v>7327</v>
      </c>
      <c r="C5176">
        <v>52199</v>
      </c>
      <c r="D5176" s="1">
        <v>40569</v>
      </c>
      <c r="E5176" t="s">
        <v>20</v>
      </c>
      <c r="F5176">
        <v>19</v>
      </c>
      <c r="G5176">
        <v>92.24</v>
      </c>
      <c r="H5176">
        <v>0.05</v>
      </c>
      <c r="I5176" t="s">
        <v>9</v>
      </c>
      <c r="J5176" s="8">
        <v>-60.582000000000001</v>
      </c>
      <c r="K5176" s="8">
        <f>IF(Table3[[#This Row],[Return Status]] = "Returned", 0, Table3[[#This Row],[Profit]])</f>
        <v>-60.582000000000001</v>
      </c>
      <c r="L5176" s="8" t="str">
        <f>IFERROR(VLOOKUP(Table3[[#This Row],[Order ID]],returns[[Order ID]:[Status]],2,FALSE), "")</f>
        <v/>
      </c>
      <c r="M5176">
        <v>4.82</v>
      </c>
      <c r="N5176">
        <v>5.24</v>
      </c>
      <c r="O5176" t="s">
        <v>1708</v>
      </c>
      <c r="P5176" t="s">
        <v>97</v>
      </c>
      <c r="Q5176">
        <v>97030</v>
      </c>
      <c r="R5176" t="s">
        <v>98</v>
      </c>
      <c r="S5176" t="s">
        <v>1976</v>
      </c>
      <c r="T5176" t="e">
        <f>VLOOKUP(Table3[[#This Row],[Region]],managers5[],2,FALSE)</f>
        <v>#N/A</v>
      </c>
      <c r="U5176" t="s">
        <v>1955</v>
      </c>
      <c r="V5176" t="s">
        <v>1959</v>
      </c>
      <c r="W5176" t="s">
        <v>14</v>
      </c>
      <c r="X5176" t="s">
        <v>71</v>
      </c>
      <c r="Y5176" t="s">
        <v>16</v>
      </c>
      <c r="Z5176" t="s">
        <v>17</v>
      </c>
      <c r="AA5176" t="s">
        <v>771</v>
      </c>
      <c r="AB5176" t="s">
        <v>19</v>
      </c>
      <c r="AC5176">
        <v>0.39</v>
      </c>
      <c r="AD5176" s="1">
        <v>40570</v>
      </c>
    </row>
    <row r="5177" spans="1:30" x14ac:dyDescent="0.35">
      <c r="A5177">
        <v>8104</v>
      </c>
      <c r="B5177">
        <v>7330</v>
      </c>
      <c r="C5177">
        <v>52227</v>
      </c>
      <c r="D5177" s="1">
        <v>39856</v>
      </c>
      <c r="E5177" t="s">
        <v>20</v>
      </c>
      <c r="F5177">
        <v>37</v>
      </c>
      <c r="G5177">
        <v>240.52</v>
      </c>
      <c r="H5177">
        <v>0.05</v>
      </c>
      <c r="I5177" t="s">
        <v>9</v>
      </c>
      <c r="J5177" s="8">
        <v>-164.18</v>
      </c>
      <c r="K5177" s="8">
        <f>IF(Table3[[#This Row],[Return Status]] = "Returned", 0, Table3[[#This Row],[Profit]])</f>
        <v>-164.18</v>
      </c>
      <c r="L5177" s="8" t="str">
        <f>IFERROR(VLOOKUP(Table3[[#This Row],[Order ID]],returns[[Order ID]:[Status]],2,FALSE), "")</f>
        <v/>
      </c>
      <c r="M5177">
        <v>6.48</v>
      </c>
      <c r="N5177">
        <v>8.19</v>
      </c>
      <c r="O5177" t="s">
        <v>1717</v>
      </c>
      <c r="P5177" t="s">
        <v>114</v>
      </c>
      <c r="Q5177">
        <v>85335</v>
      </c>
      <c r="R5177" t="s">
        <v>115</v>
      </c>
      <c r="S5177" t="s">
        <v>1976</v>
      </c>
      <c r="T5177" t="e">
        <f>VLOOKUP(Table3[[#This Row],[Region]],managers5[],2,FALSE)</f>
        <v>#N/A</v>
      </c>
      <c r="U5177" t="s">
        <v>1955</v>
      </c>
      <c r="V5177" t="s">
        <v>1959</v>
      </c>
      <c r="W5177" t="s">
        <v>14</v>
      </c>
      <c r="X5177" t="s">
        <v>39</v>
      </c>
      <c r="Y5177" t="s">
        <v>16</v>
      </c>
      <c r="Z5177" t="s">
        <v>30</v>
      </c>
      <c r="AA5177" t="s">
        <v>346</v>
      </c>
      <c r="AB5177" t="s">
        <v>19</v>
      </c>
      <c r="AC5177">
        <v>0.37</v>
      </c>
      <c r="AD5177" s="2">
        <v>39859</v>
      </c>
    </row>
    <row r="5178" spans="1:30" x14ac:dyDescent="0.35">
      <c r="A5178">
        <v>687</v>
      </c>
      <c r="B5178">
        <v>7331</v>
      </c>
      <c r="C5178">
        <v>52230</v>
      </c>
      <c r="D5178" s="1">
        <v>41151</v>
      </c>
      <c r="E5178" t="s">
        <v>41</v>
      </c>
      <c r="F5178">
        <v>29</v>
      </c>
      <c r="G5178">
        <v>2700.78</v>
      </c>
      <c r="H5178">
        <v>0.06</v>
      </c>
      <c r="I5178" t="s">
        <v>49</v>
      </c>
      <c r="J5178" s="8">
        <v>-793.36</v>
      </c>
      <c r="K5178" s="8">
        <f>IF(Table3[[#This Row],[Return Status]] = "Returned", 0, Table3[[#This Row],[Profit]])</f>
        <v>-793.36</v>
      </c>
      <c r="L5178" s="8" t="str">
        <f>IFERROR(VLOOKUP(Table3[[#This Row],[Order ID]],returns[[Order ID]:[Status]],2,FALSE), "")</f>
        <v/>
      </c>
      <c r="M5178">
        <v>95.98</v>
      </c>
      <c r="N5178">
        <v>58.2</v>
      </c>
      <c r="O5178" t="s">
        <v>338</v>
      </c>
      <c r="P5178" t="s">
        <v>189</v>
      </c>
      <c r="Q5178">
        <v>98052</v>
      </c>
      <c r="R5178" t="s">
        <v>190</v>
      </c>
      <c r="S5178" t="s">
        <v>1976</v>
      </c>
      <c r="T5178" t="e">
        <f>VLOOKUP(Table3[[#This Row],[Region]],managers5[],2,FALSE)</f>
        <v>#N/A</v>
      </c>
      <c r="U5178" t="s">
        <v>1955</v>
      </c>
      <c r="V5178" t="s">
        <v>1959</v>
      </c>
      <c r="W5178" t="s">
        <v>14</v>
      </c>
      <c r="X5178" t="s">
        <v>39</v>
      </c>
      <c r="Y5178" t="s">
        <v>50</v>
      </c>
      <c r="Z5178" t="s">
        <v>72</v>
      </c>
      <c r="AA5178" t="s">
        <v>133</v>
      </c>
      <c r="AB5178" t="s">
        <v>74</v>
      </c>
      <c r="AC5178">
        <v>0.57999999999999996</v>
      </c>
      <c r="AD5178" s="1">
        <v>41153</v>
      </c>
    </row>
    <row r="5179" spans="1:30" x14ac:dyDescent="0.35">
      <c r="A5179">
        <v>425</v>
      </c>
      <c r="B5179">
        <v>4061</v>
      </c>
      <c r="C5179">
        <v>28929</v>
      </c>
      <c r="D5179" s="1">
        <v>41191</v>
      </c>
      <c r="E5179" t="s">
        <v>20</v>
      </c>
      <c r="F5179">
        <v>46</v>
      </c>
      <c r="G5179">
        <v>723.17</v>
      </c>
      <c r="H5179">
        <v>0.09</v>
      </c>
      <c r="I5179" t="s">
        <v>9</v>
      </c>
      <c r="J5179" s="8">
        <v>-154.11000000000001</v>
      </c>
      <c r="K5179" s="8">
        <f>IF(Table3[[#This Row],[Return Status]] = "Returned", 0, Table3[[#This Row],[Profit]])</f>
        <v>-154.11000000000001</v>
      </c>
      <c r="L5179" s="8" t="str">
        <f>IFERROR(VLOOKUP(Table3[[#This Row],[Order ID]],returns[[Order ID]:[Status]],2,FALSE), "")</f>
        <v/>
      </c>
      <c r="M5179">
        <v>16.98</v>
      </c>
      <c r="N5179">
        <v>12.39</v>
      </c>
      <c r="O5179" t="s">
        <v>631</v>
      </c>
      <c r="P5179" t="s">
        <v>43</v>
      </c>
      <c r="Q5179">
        <v>29624</v>
      </c>
      <c r="R5179" t="s">
        <v>44</v>
      </c>
      <c r="S5179" t="s">
        <v>1978</v>
      </c>
      <c r="T5179" t="e">
        <f>VLOOKUP(Table3[[#This Row],[Region]],managers5[],2,FALSE)</f>
        <v>#N/A</v>
      </c>
      <c r="U5179" t="s">
        <v>1957</v>
      </c>
      <c r="V5179" t="s">
        <v>1959</v>
      </c>
      <c r="W5179" t="s">
        <v>14</v>
      </c>
      <c r="X5179" t="s">
        <v>71</v>
      </c>
      <c r="Y5179" t="s">
        <v>16</v>
      </c>
      <c r="Z5179" t="s">
        <v>168</v>
      </c>
      <c r="AA5179" t="s">
        <v>632</v>
      </c>
      <c r="AB5179" t="s">
        <v>19</v>
      </c>
      <c r="AC5179">
        <v>0.35</v>
      </c>
      <c r="AD5179" s="1">
        <v>41193</v>
      </c>
    </row>
    <row r="5180" spans="1:30" x14ac:dyDescent="0.35">
      <c r="A5180">
        <v>3508</v>
      </c>
      <c r="B5180">
        <v>7334</v>
      </c>
      <c r="C5180">
        <v>52261</v>
      </c>
      <c r="D5180" s="1">
        <v>40654</v>
      </c>
      <c r="E5180" t="s">
        <v>8</v>
      </c>
      <c r="F5180">
        <v>49</v>
      </c>
      <c r="G5180">
        <v>10261.25</v>
      </c>
      <c r="H5180">
        <v>0.02</v>
      </c>
      <c r="I5180" t="s">
        <v>49</v>
      </c>
      <c r="J5180" s="8">
        <v>611.11</v>
      </c>
      <c r="K5180" s="8">
        <f>IF(Table3[[#This Row],[Return Status]] = "Returned", 0, Table3[[#This Row],[Profit]])</f>
        <v>611.11</v>
      </c>
      <c r="L5180" s="8" t="str">
        <f>IFERROR(VLOOKUP(Table3[[#This Row],[Order ID]],returns[[Order ID]:[Status]],2,FALSE), "")</f>
        <v/>
      </c>
      <c r="M5180">
        <v>212.6</v>
      </c>
      <c r="N5180">
        <v>52.2</v>
      </c>
      <c r="O5180" t="s">
        <v>1739</v>
      </c>
      <c r="P5180" t="s">
        <v>114</v>
      </c>
      <c r="Q5180">
        <v>85737</v>
      </c>
      <c r="R5180" t="s">
        <v>115</v>
      </c>
      <c r="S5180" t="s">
        <v>1976</v>
      </c>
      <c r="T5180" t="e">
        <f>VLOOKUP(Table3[[#This Row],[Region]],managers5[],2,FALSE)</f>
        <v>#N/A</v>
      </c>
      <c r="U5180" t="s">
        <v>1955</v>
      </c>
      <c r="V5180" t="s">
        <v>1959</v>
      </c>
      <c r="W5180" t="s">
        <v>14</v>
      </c>
      <c r="X5180" t="s">
        <v>24</v>
      </c>
      <c r="Y5180" t="s">
        <v>50</v>
      </c>
      <c r="Z5180" t="s">
        <v>51</v>
      </c>
      <c r="AA5180" t="s">
        <v>1048</v>
      </c>
      <c r="AB5180" t="s">
        <v>53</v>
      </c>
      <c r="AC5180">
        <v>0.64</v>
      </c>
      <c r="AD5180" s="1">
        <v>40655</v>
      </c>
    </row>
    <row r="5181" spans="1:30" x14ac:dyDescent="0.35">
      <c r="A5181">
        <v>1209</v>
      </c>
      <c r="B5181">
        <v>7337</v>
      </c>
      <c r="C5181">
        <v>52290</v>
      </c>
      <c r="D5181" s="1">
        <v>41050</v>
      </c>
      <c r="E5181" t="s">
        <v>32</v>
      </c>
      <c r="F5181">
        <v>28</v>
      </c>
      <c r="G5181">
        <v>1470.0495000000001</v>
      </c>
      <c r="H5181">
        <v>0.1</v>
      </c>
      <c r="I5181" t="s">
        <v>9</v>
      </c>
      <c r="J5181" s="8">
        <v>185.94</v>
      </c>
      <c r="K5181" s="8">
        <f>IF(Table3[[#This Row],[Return Status]] = "Returned", 0, Table3[[#This Row],[Profit]])</f>
        <v>185.94</v>
      </c>
      <c r="L5181" s="8" t="str">
        <f>IFERROR(VLOOKUP(Table3[[#This Row],[Order ID]],returns[[Order ID]:[Status]],2,FALSE), "")</f>
        <v/>
      </c>
      <c r="M5181">
        <v>65.989999999999995</v>
      </c>
      <c r="N5181">
        <v>4.99</v>
      </c>
      <c r="O5181" t="s">
        <v>283</v>
      </c>
      <c r="P5181" t="s">
        <v>79</v>
      </c>
      <c r="Q5181">
        <v>11725</v>
      </c>
      <c r="R5181" t="s">
        <v>37</v>
      </c>
      <c r="S5181" t="s">
        <v>1979</v>
      </c>
      <c r="T5181" t="e">
        <f>VLOOKUP(Table3[[#This Row],[Region]],managers5[],2,FALSE)</f>
        <v>#N/A</v>
      </c>
      <c r="U5181" t="s">
        <v>1956</v>
      </c>
      <c r="W5181" t="s">
        <v>14</v>
      </c>
      <c r="X5181" t="s">
        <v>15</v>
      </c>
      <c r="Y5181" t="s">
        <v>46</v>
      </c>
      <c r="Z5181" t="s">
        <v>86</v>
      </c>
      <c r="AA5181" t="s">
        <v>163</v>
      </c>
      <c r="AB5181" t="s">
        <v>19</v>
      </c>
      <c r="AC5181">
        <v>0.56999999999999995</v>
      </c>
      <c r="AD5181" s="1">
        <v>41059</v>
      </c>
    </row>
    <row r="5182" spans="1:30" x14ac:dyDescent="0.35">
      <c r="A5182">
        <v>1251</v>
      </c>
      <c r="B5182">
        <v>7336</v>
      </c>
      <c r="C5182">
        <v>52290</v>
      </c>
      <c r="D5182" s="1">
        <v>41050</v>
      </c>
      <c r="E5182" t="s">
        <v>32</v>
      </c>
      <c r="F5182">
        <v>7</v>
      </c>
      <c r="G5182">
        <v>1134.05</v>
      </c>
      <c r="H5182">
        <v>0.08</v>
      </c>
      <c r="I5182" t="s">
        <v>9</v>
      </c>
      <c r="J5182" s="8">
        <v>149.49799999999999</v>
      </c>
      <c r="K5182" s="8">
        <f>IF(Table3[[#This Row],[Return Status]] = "Returned", 0, Table3[[#This Row],[Profit]])</f>
        <v>149.49799999999999</v>
      </c>
      <c r="L5182" s="8" t="str">
        <f>IFERROR(VLOOKUP(Table3[[#This Row],[Order ID]],returns[[Order ID]:[Status]],2,FALSE), "")</f>
        <v/>
      </c>
      <c r="M5182">
        <v>172.99</v>
      </c>
      <c r="N5182">
        <v>19.989999999999998</v>
      </c>
      <c r="O5182" t="s">
        <v>283</v>
      </c>
      <c r="P5182" t="s">
        <v>79</v>
      </c>
      <c r="Q5182">
        <v>11725</v>
      </c>
      <c r="R5182" t="s">
        <v>37</v>
      </c>
      <c r="S5182" t="s">
        <v>1979</v>
      </c>
      <c r="T5182" t="e">
        <f>VLOOKUP(Table3[[#This Row],[Region]],managers5[],2,FALSE)</f>
        <v>#N/A</v>
      </c>
      <c r="U5182" t="s">
        <v>1956</v>
      </c>
      <c r="W5182" t="s">
        <v>14</v>
      </c>
      <c r="X5182" t="s">
        <v>15</v>
      </c>
      <c r="Y5182" t="s">
        <v>16</v>
      </c>
      <c r="Z5182" t="s">
        <v>17</v>
      </c>
      <c r="AA5182" t="s">
        <v>1224</v>
      </c>
      <c r="AB5182" t="s">
        <v>19</v>
      </c>
      <c r="AC5182">
        <v>0.39</v>
      </c>
      <c r="AD5182" s="1">
        <v>41054</v>
      </c>
    </row>
    <row r="5183" spans="1:30" x14ac:dyDescent="0.35">
      <c r="A5183">
        <v>6599</v>
      </c>
      <c r="B5183">
        <v>7338</v>
      </c>
      <c r="C5183">
        <v>52291</v>
      </c>
      <c r="D5183" s="1">
        <v>40115</v>
      </c>
      <c r="E5183" t="s">
        <v>41</v>
      </c>
      <c r="F5183">
        <v>48</v>
      </c>
      <c r="G5183">
        <v>287.54000000000002</v>
      </c>
      <c r="H5183">
        <v>0.04</v>
      </c>
      <c r="I5183" t="s">
        <v>9</v>
      </c>
      <c r="J5183" s="8">
        <v>57.28</v>
      </c>
      <c r="K5183" s="8">
        <f>IF(Table3[[#This Row],[Return Status]] = "Returned", 0, Table3[[#This Row],[Profit]])</f>
        <v>57.28</v>
      </c>
      <c r="L5183" s="8" t="str">
        <f>IFERROR(VLOOKUP(Table3[[#This Row],[Order ID]],returns[[Order ID]:[Status]],2,FALSE), "")</f>
        <v/>
      </c>
      <c r="M5183">
        <v>5.98</v>
      </c>
      <c r="N5183">
        <v>0.96</v>
      </c>
      <c r="O5183" t="s">
        <v>926</v>
      </c>
      <c r="P5183" t="s">
        <v>131</v>
      </c>
      <c r="Q5183">
        <v>21040</v>
      </c>
      <c r="R5183" t="s">
        <v>132</v>
      </c>
      <c r="S5183" t="s">
        <v>1979</v>
      </c>
      <c r="T5183" t="e">
        <f>VLOOKUP(Table3[[#This Row],[Region]],managers5[],2,FALSE)</f>
        <v>#N/A</v>
      </c>
      <c r="U5183" t="s">
        <v>1956</v>
      </c>
      <c r="W5183" t="s">
        <v>14</v>
      </c>
      <c r="X5183" t="s">
        <v>71</v>
      </c>
      <c r="Y5183" t="s">
        <v>16</v>
      </c>
      <c r="Z5183" t="s">
        <v>106</v>
      </c>
      <c r="AA5183" t="s">
        <v>1736</v>
      </c>
      <c r="AB5183" t="s">
        <v>35</v>
      </c>
      <c r="AC5183">
        <v>0.6</v>
      </c>
      <c r="AD5183" s="2">
        <v>40117</v>
      </c>
    </row>
    <row r="5184" spans="1:30" x14ac:dyDescent="0.35">
      <c r="A5184">
        <v>6609</v>
      </c>
      <c r="B5184">
        <v>7339</v>
      </c>
      <c r="C5184">
        <v>52291</v>
      </c>
      <c r="D5184" s="1">
        <v>40115</v>
      </c>
      <c r="E5184" t="s">
        <v>41</v>
      </c>
      <c r="F5184">
        <v>5</v>
      </c>
      <c r="G5184">
        <v>88.314999999999998</v>
      </c>
      <c r="H5184">
        <v>0.01</v>
      </c>
      <c r="I5184" t="s">
        <v>9</v>
      </c>
      <c r="J5184" s="8">
        <v>-72.401999999999902</v>
      </c>
      <c r="K5184" s="8">
        <f>IF(Table3[[#This Row],[Return Status]] = "Returned", 0, Table3[[#This Row],[Profit]])</f>
        <v>-72.401999999999902</v>
      </c>
      <c r="L5184" s="8" t="str">
        <f>IFERROR(VLOOKUP(Table3[[#This Row],[Order ID]],returns[[Order ID]:[Status]],2,FALSE), "")</f>
        <v/>
      </c>
      <c r="M5184">
        <v>20.99</v>
      </c>
      <c r="N5184">
        <v>0.99</v>
      </c>
      <c r="O5184" t="s">
        <v>926</v>
      </c>
      <c r="P5184" t="s">
        <v>131</v>
      </c>
      <c r="Q5184">
        <v>21040</v>
      </c>
      <c r="R5184" t="s">
        <v>132</v>
      </c>
      <c r="S5184" t="s">
        <v>1979</v>
      </c>
      <c r="T5184" t="e">
        <f>VLOOKUP(Table3[[#This Row],[Region]],managers5[],2,FALSE)</f>
        <v>#N/A</v>
      </c>
      <c r="U5184" t="s">
        <v>1956</v>
      </c>
      <c r="W5184" t="s">
        <v>14</v>
      </c>
      <c r="X5184" t="s">
        <v>71</v>
      </c>
      <c r="Y5184" t="s">
        <v>46</v>
      </c>
      <c r="Z5184" t="s">
        <v>86</v>
      </c>
      <c r="AA5184" t="s">
        <v>377</v>
      </c>
      <c r="AB5184" t="s">
        <v>35</v>
      </c>
      <c r="AC5184">
        <v>0.56999999999999995</v>
      </c>
      <c r="AD5184" s="2">
        <v>40116</v>
      </c>
    </row>
    <row r="5185" spans="1:30" x14ac:dyDescent="0.35">
      <c r="A5185">
        <v>4675</v>
      </c>
      <c r="B5185">
        <v>7340</v>
      </c>
      <c r="C5185">
        <v>52292</v>
      </c>
      <c r="D5185" s="1">
        <v>40454</v>
      </c>
      <c r="E5185" t="s">
        <v>8</v>
      </c>
      <c r="F5185">
        <v>18</v>
      </c>
      <c r="G5185">
        <v>2379.15</v>
      </c>
      <c r="H5185">
        <v>0.06</v>
      </c>
      <c r="I5185" t="s">
        <v>49</v>
      </c>
      <c r="J5185" s="8">
        <v>-261.77</v>
      </c>
      <c r="K5185" s="8">
        <f>IF(Table3[[#This Row],[Return Status]] = "Returned", 0, Table3[[#This Row],[Profit]])</f>
        <v>-261.77</v>
      </c>
      <c r="L5185" s="8" t="str">
        <f>IFERROR(VLOOKUP(Table3[[#This Row],[Order ID]],returns[[Order ID]:[Status]],2,FALSE), "")</f>
        <v/>
      </c>
      <c r="M5185">
        <v>130.97999999999999</v>
      </c>
      <c r="N5185">
        <v>30</v>
      </c>
      <c r="O5185" t="s">
        <v>1157</v>
      </c>
      <c r="P5185" t="s">
        <v>11</v>
      </c>
      <c r="Q5185">
        <v>92054</v>
      </c>
      <c r="R5185" t="s">
        <v>12</v>
      </c>
      <c r="S5185" t="s">
        <v>1976</v>
      </c>
      <c r="T5185" t="e">
        <f>VLOOKUP(Table3[[#This Row],[Region]],managers5[],2,FALSE)</f>
        <v>#N/A</v>
      </c>
      <c r="U5185" t="s">
        <v>1955</v>
      </c>
      <c r="V5185" t="s">
        <v>1959</v>
      </c>
      <c r="W5185" t="s">
        <v>14</v>
      </c>
      <c r="X5185" t="s">
        <v>24</v>
      </c>
      <c r="Y5185" t="s">
        <v>50</v>
      </c>
      <c r="Z5185" t="s">
        <v>72</v>
      </c>
      <c r="AA5185" t="s">
        <v>869</v>
      </c>
      <c r="AB5185" t="s">
        <v>74</v>
      </c>
      <c r="AC5185">
        <v>0.78</v>
      </c>
      <c r="AD5185" s="2">
        <v>40455</v>
      </c>
    </row>
    <row r="5186" spans="1:30" x14ac:dyDescent="0.35">
      <c r="A5186">
        <v>3541</v>
      </c>
      <c r="B5186">
        <v>7341</v>
      </c>
      <c r="C5186">
        <v>52293</v>
      </c>
      <c r="D5186" s="1">
        <v>40648</v>
      </c>
      <c r="E5186" t="s">
        <v>77</v>
      </c>
      <c r="F5186">
        <v>4</v>
      </c>
      <c r="G5186">
        <v>31.14</v>
      </c>
      <c r="H5186">
        <v>0.08</v>
      </c>
      <c r="I5186" t="s">
        <v>9</v>
      </c>
      <c r="J5186" s="8">
        <v>-14.59</v>
      </c>
      <c r="K5186" s="8">
        <f>IF(Table3[[#This Row],[Return Status]] = "Returned", 0, Table3[[#This Row],[Profit]])</f>
        <v>-14.59</v>
      </c>
      <c r="L5186" s="8" t="str">
        <f>IFERROR(VLOOKUP(Table3[[#This Row],[Order ID]],returns[[Order ID]:[Status]],2,FALSE), "")</f>
        <v/>
      </c>
      <c r="M5186">
        <v>6.48</v>
      </c>
      <c r="N5186">
        <v>5.86</v>
      </c>
      <c r="O5186" t="s">
        <v>466</v>
      </c>
      <c r="P5186" t="s">
        <v>97</v>
      </c>
      <c r="Q5186">
        <v>97068</v>
      </c>
      <c r="R5186" t="s">
        <v>98</v>
      </c>
      <c r="S5186" t="s">
        <v>1976</v>
      </c>
      <c r="T5186" t="e">
        <f>VLOOKUP(Table3[[#This Row],[Region]],managers5[],2,FALSE)</f>
        <v>#N/A</v>
      </c>
      <c r="U5186" t="s">
        <v>1955</v>
      </c>
      <c r="V5186" t="s">
        <v>1959</v>
      </c>
      <c r="W5186" t="s">
        <v>14</v>
      </c>
      <c r="X5186" t="s">
        <v>39</v>
      </c>
      <c r="Y5186" t="s">
        <v>16</v>
      </c>
      <c r="Z5186" t="s">
        <v>30</v>
      </c>
      <c r="AA5186" t="s">
        <v>952</v>
      </c>
      <c r="AB5186" t="s">
        <v>19</v>
      </c>
      <c r="AC5186">
        <v>0.36</v>
      </c>
      <c r="AD5186" s="1">
        <v>40649</v>
      </c>
    </row>
    <row r="5187" spans="1:30" x14ac:dyDescent="0.35">
      <c r="A5187">
        <v>510</v>
      </c>
      <c r="B5187">
        <v>7342</v>
      </c>
      <c r="C5187">
        <v>52320</v>
      </c>
      <c r="D5187" s="1">
        <v>41176</v>
      </c>
      <c r="E5187" t="s">
        <v>32</v>
      </c>
      <c r="F5187">
        <v>41</v>
      </c>
      <c r="G5187">
        <v>112.6</v>
      </c>
      <c r="H5187">
        <v>0.1</v>
      </c>
      <c r="I5187" t="s">
        <v>9</v>
      </c>
      <c r="J5187" s="8">
        <v>0.49</v>
      </c>
      <c r="K5187" s="8">
        <f>IF(Table3[[#This Row],[Return Status]] = "Returned", 0, Table3[[#This Row],[Profit]])</f>
        <v>0.49</v>
      </c>
      <c r="L5187" s="8" t="str">
        <f>IFERROR(VLOOKUP(Table3[[#This Row],[Order ID]],returns[[Order ID]:[Status]],2,FALSE), "")</f>
        <v/>
      </c>
      <c r="M5187">
        <v>2.88</v>
      </c>
      <c r="N5187">
        <v>1.01</v>
      </c>
      <c r="O5187" t="s">
        <v>715</v>
      </c>
      <c r="P5187" t="s">
        <v>406</v>
      </c>
      <c r="Q5187">
        <v>89031</v>
      </c>
      <c r="R5187" t="s">
        <v>407</v>
      </c>
      <c r="S5187" t="s">
        <v>1976</v>
      </c>
      <c r="T5187" t="e">
        <f>VLOOKUP(Table3[[#This Row],[Region]],managers5[],2,FALSE)</f>
        <v>#N/A</v>
      </c>
      <c r="U5187" t="s">
        <v>1955</v>
      </c>
      <c r="V5187" t="s">
        <v>1959</v>
      </c>
      <c r="W5187" t="s">
        <v>14</v>
      </c>
      <c r="X5187" t="s">
        <v>24</v>
      </c>
      <c r="Y5187" t="s">
        <v>16</v>
      </c>
      <c r="Z5187" t="s">
        <v>106</v>
      </c>
      <c r="AA5187" t="s">
        <v>716</v>
      </c>
      <c r="AB5187" t="s">
        <v>35</v>
      </c>
      <c r="AC5187">
        <v>0.55000000000000004</v>
      </c>
      <c r="AD5187" s="1">
        <v>41180</v>
      </c>
    </row>
    <row r="5188" spans="1:30" x14ac:dyDescent="0.35">
      <c r="A5188">
        <v>1050</v>
      </c>
      <c r="B5188">
        <v>7346</v>
      </c>
      <c r="C5188">
        <v>52324</v>
      </c>
      <c r="D5188" s="1">
        <v>41089</v>
      </c>
      <c r="E5188" t="s">
        <v>8</v>
      </c>
      <c r="F5188">
        <v>4</v>
      </c>
      <c r="G5188">
        <v>757.11</v>
      </c>
      <c r="H5188">
        <v>7.0000000000000007E-2</v>
      </c>
      <c r="I5188" t="s">
        <v>49</v>
      </c>
      <c r="J5188" s="8">
        <v>-224.35</v>
      </c>
      <c r="K5188" s="8">
        <f>IF(Table3[[#This Row],[Return Status]] = "Returned", 0, Table3[[#This Row],[Profit]])</f>
        <v>-224.35</v>
      </c>
      <c r="L5188" s="8" t="str">
        <f>IFERROR(VLOOKUP(Table3[[#This Row],[Order ID]],returns[[Order ID]:[Status]],2,FALSE), "")</f>
        <v/>
      </c>
      <c r="M5188">
        <v>180.98</v>
      </c>
      <c r="N5188">
        <v>30</v>
      </c>
      <c r="O5188" t="s">
        <v>830</v>
      </c>
      <c r="P5188" t="s">
        <v>79</v>
      </c>
      <c r="Q5188">
        <v>16509</v>
      </c>
      <c r="R5188" t="s">
        <v>37</v>
      </c>
      <c r="S5188" t="s">
        <v>1979</v>
      </c>
      <c r="T5188" t="e">
        <f>VLOOKUP(Table3[[#This Row],[Region]],managers5[],2,FALSE)</f>
        <v>#N/A</v>
      </c>
      <c r="U5188" t="s">
        <v>1956</v>
      </c>
      <c r="W5188" t="s">
        <v>14</v>
      </c>
      <c r="X5188" t="s">
        <v>15</v>
      </c>
      <c r="Y5188" t="s">
        <v>50</v>
      </c>
      <c r="Z5188" t="s">
        <v>72</v>
      </c>
      <c r="AA5188" t="s">
        <v>218</v>
      </c>
      <c r="AB5188" t="s">
        <v>74</v>
      </c>
      <c r="AC5188">
        <v>0.69</v>
      </c>
      <c r="AD5188" s="1">
        <v>41090</v>
      </c>
    </row>
    <row r="5189" spans="1:30" x14ac:dyDescent="0.35">
      <c r="A5189">
        <v>6923</v>
      </c>
      <c r="B5189">
        <v>7351</v>
      </c>
      <c r="C5189">
        <v>52357</v>
      </c>
      <c r="D5189" s="1">
        <v>40059</v>
      </c>
      <c r="E5189" t="s">
        <v>8</v>
      </c>
      <c r="F5189">
        <v>49</v>
      </c>
      <c r="G5189">
        <v>541.47</v>
      </c>
      <c r="H5189">
        <v>0.05</v>
      </c>
      <c r="I5189" t="s">
        <v>9</v>
      </c>
      <c r="J5189" s="8">
        <v>90.62</v>
      </c>
      <c r="K5189" s="8">
        <f>IF(Table3[[#This Row],[Return Status]] = "Returned", 0, Table3[[#This Row],[Profit]])</f>
        <v>90.62</v>
      </c>
      <c r="L5189" s="8" t="str">
        <f>IFERROR(VLOOKUP(Table3[[#This Row],[Order ID]],returns[[Order ID]:[Status]],2,FALSE), "")</f>
        <v/>
      </c>
      <c r="M5189">
        <v>10.98</v>
      </c>
      <c r="N5189">
        <v>4.8</v>
      </c>
      <c r="O5189" t="s">
        <v>405</v>
      </c>
      <c r="P5189" t="s">
        <v>406</v>
      </c>
      <c r="Q5189">
        <v>89701</v>
      </c>
      <c r="R5189" t="s">
        <v>407</v>
      </c>
      <c r="S5189" t="s">
        <v>1976</v>
      </c>
      <c r="T5189" t="e">
        <f>VLOOKUP(Table3[[#This Row],[Region]],managers5[],2,FALSE)</f>
        <v>#N/A</v>
      </c>
      <c r="U5189" t="s">
        <v>1955</v>
      </c>
      <c r="V5189" t="s">
        <v>1959</v>
      </c>
      <c r="W5189" t="s">
        <v>14</v>
      </c>
      <c r="X5189" t="s">
        <v>71</v>
      </c>
      <c r="Y5189" t="s">
        <v>16</v>
      </c>
      <c r="Z5189" t="s">
        <v>168</v>
      </c>
      <c r="AA5189" t="s">
        <v>1130</v>
      </c>
      <c r="AB5189" t="s">
        <v>19</v>
      </c>
      <c r="AC5189">
        <v>0.36</v>
      </c>
      <c r="AD5189" s="2">
        <v>40061</v>
      </c>
    </row>
    <row r="5190" spans="1:30" x14ac:dyDescent="0.35">
      <c r="A5190">
        <v>3267</v>
      </c>
      <c r="B5190">
        <v>7977</v>
      </c>
      <c r="C5190">
        <v>57059</v>
      </c>
      <c r="D5190" s="1">
        <v>40695</v>
      </c>
      <c r="E5190" t="s">
        <v>20</v>
      </c>
      <c r="F5190">
        <v>50</v>
      </c>
      <c r="G5190">
        <v>212.12</v>
      </c>
      <c r="H5190">
        <v>0.01</v>
      </c>
      <c r="I5190" t="s">
        <v>9</v>
      </c>
      <c r="J5190" s="8">
        <v>-154.62899999999999</v>
      </c>
      <c r="K5190" s="8">
        <f>IF(Table3[[#This Row],[Return Status]] = "Returned", 0, Table3[[#This Row],[Profit]])</f>
        <v>-154.62899999999999</v>
      </c>
      <c r="L5190" s="8" t="str">
        <f>IFERROR(VLOOKUP(Table3[[#This Row],[Order ID]],returns[[Order ID]:[Status]],2,FALSE), "")</f>
        <v/>
      </c>
      <c r="M5190">
        <v>3.98</v>
      </c>
      <c r="N5190">
        <v>5.26</v>
      </c>
      <c r="O5190" t="s">
        <v>1104</v>
      </c>
      <c r="P5190" t="s">
        <v>155</v>
      </c>
      <c r="Q5190">
        <v>23602</v>
      </c>
      <c r="R5190" t="s">
        <v>44</v>
      </c>
      <c r="S5190" t="s">
        <v>1978</v>
      </c>
      <c r="T5190" t="e">
        <f>VLOOKUP(Table3[[#This Row],[Region]],managers5[],2,FALSE)</f>
        <v>#N/A</v>
      </c>
      <c r="U5190" t="s">
        <v>1957</v>
      </c>
      <c r="V5190" t="s">
        <v>1959</v>
      </c>
      <c r="W5190" t="s">
        <v>14</v>
      </c>
      <c r="X5190" t="s">
        <v>71</v>
      </c>
      <c r="Y5190" t="s">
        <v>16</v>
      </c>
      <c r="Z5190" t="s">
        <v>17</v>
      </c>
      <c r="AA5190" t="s">
        <v>815</v>
      </c>
      <c r="AB5190" t="s">
        <v>19</v>
      </c>
      <c r="AC5190">
        <v>0.38</v>
      </c>
      <c r="AD5190" s="1">
        <v>40697</v>
      </c>
    </row>
    <row r="5191" spans="1:30" x14ac:dyDescent="0.35">
      <c r="A5191">
        <v>8183</v>
      </c>
      <c r="B5191">
        <v>7356</v>
      </c>
      <c r="C5191">
        <v>52416</v>
      </c>
      <c r="D5191" s="1">
        <v>39844</v>
      </c>
      <c r="E5191" t="s">
        <v>8</v>
      </c>
      <c r="F5191">
        <v>6</v>
      </c>
      <c r="G5191">
        <v>49.81</v>
      </c>
      <c r="H5191">
        <v>0.05</v>
      </c>
      <c r="I5191" t="s">
        <v>9</v>
      </c>
      <c r="J5191" s="8">
        <v>-16.95</v>
      </c>
      <c r="K5191" s="8">
        <f>IF(Table3[[#This Row],[Return Status]] = "Returned", 0, Table3[[#This Row],[Profit]])</f>
        <v>-16.95</v>
      </c>
      <c r="L5191" s="8" t="str">
        <f>IFERROR(VLOOKUP(Table3[[#This Row],[Order ID]],returns[[Order ID]:[Status]],2,FALSE), "")</f>
        <v/>
      </c>
      <c r="M5191">
        <v>7.64</v>
      </c>
      <c r="N5191">
        <v>5.83</v>
      </c>
      <c r="O5191" t="s">
        <v>1913</v>
      </c>
      <c r="P5191" t="s">
        <v>204</v>
      </c>
      <c r="Q5191">
        <v>26003</v>
      </c>
      <c r="R5191" t="s">
        <v>204</v>
      </c>
      <c r="S5191" t="s">
        <v>1979</v>
      </c>
      <c r="T5191" t="e">
        <f>VLOOKUP(Table3[[#This Row],[Region]],managers5[],2,FALSE)</f>
        <v>#N/A</v>
      </c>
      <c r="U5191" t="s">
        <v>1956</v>
      </c>
      <c r="W5191" t="s">
        <v>14</v>
      </c>
      <c r="X5191" t="s">
        <v>71</v>
      </c>
      <c r="Y5191" t="s">
        <v>16</v>
      </c>
      <c r="Z5191" t="s">
        <v>30</v>
      </c>
      <c r="AA5191" t="s">
        <v>657</v>
      </c>
      <c r="AB5191" t="s">
        <v>35</v>
      </c>
      <c r="AC5191">
        <v>0.36</v>
      </c>
      <c r="AD5191" s="2">
        <v>39846</v>
      </c>
    </row>
    <row r="5192" spans="1:30" x14ac:dyDescent="0.35">
      <c r="A5192">
        <v>8187</v>
      </c>
      <c r="B5192">
        <v>7357</v>
      </c>
      <c r="C5192">
        <v>52416</v>
      </c>
      <c r="D5192" s="1">
        <v>39844</v>
      </c>
      <c r="E5192" t="s">
        <v>8</v>
      </c>
      <c r="F5192">
        <v>40</v>
      </c>
      <c r="G5192">
        <v>9141.64</v>
      </c>
      <c r="H5192">
        <v>0.04</v>
      </c>
      <c r="I5192" t="s">
        <v>49</v>
      </c>
      <c r="J5192" s="8">
        <v>-528.65312500000005</v>
      </c>
      <c r="K5192" s="8">
        <f>IF(Table3[[#This Row],[Return Status]] = "Returned", 0, Table3[[#This Row],[Profit]])</f>
        <v>-528.65312500000005</v>
      </c>
      <c r="L5192" s="8" t="str">
        <f>IFERROR(VLOOKUP(Table3[[#This Row],[Order ID]],returns[[Order ID]:[Status]],2,FALSE), "")</f>
        <v/>
      </c>
      <c r="M5192">
        <v>218.75</v>
      </c>
      <c r="N5192">
        <v>69.64</v>
      </c>
      <c r="O5192" t="s">
        <v>1913</v>
      </c>
      <c r="P5192" t="s">
        <v>204</v>
      </c>
      <c r="Q5192">
        <v>26003</v>
      </c>
      <c r="R5192" t="s">
        <v>204</v>
      </c>
      <c r="S5192" t="s">
        <v>1979</v>
      </c>
      <c r="T5192" t="e">
        <f>VLOOKUP(Table3[[#This Row],[Region]],managers5[],2,FALSE)</f>
        <v>#N/A</v>
      </c>
      <c r="U5192" t="s">
        <v>1956</v>
      </c>
      <c r="W5192" t="s">
        <v>14</v>
      </c>
      <c r="X5192" t="s">
        <v>71</v>
      </c>
      <c r="Y5192" t="s">
        <v>50</v>
      </c>
      <c r="Z5192" t="s">
        <v>51</v>
      </c>
      <c r="AA5192" t="s">
        <v>52</v>
      </c>
      <c r="AB5192" t="s">
        <v>53</v>
      </c>
      <c r="AC5192">
        <v>0.72</v>
      </c>
      <c r="AD5192" s="2">
        <v>39845</v>
      </c>
    </row>
    <row r="5193" spans="1:30" x14ac:dyDescent="0.35">
      <c r="A5193">
        <v>3146</v>
      </c>
      <c r="B5193">
        <v>1404</v>
      </c>
      <c r="C5193">
        <v>10210</v>
      </c>
      <c r="D5193" s="1">
        <v>40717</v>
      </c>
      <c r="E5193" t="s">
        <v>8</v>
      </c>
      <c r="F5193">
        <v>10</v>
      </c>
      <c r="G5193">
        <v>767.34</v>
      </c>
      <c r="H5193">
        <v>0.04</v>
      </c>
      <c r="I5193" t="s">
        <v>9</v>
      </c>
      <c r="J5193" s="8">
        <v>-154.65</v>
      </c>
      <c r="K5193" s="8">
        <f>IF(Table3[[#This Row],[Return Status]] = "Returned", 0, Table3[[#This Row],[Profit]])</f>
        <v>-154.65</v>
      </c>
      <c r="L5193" s="8" t="str">
        <f>IFERROR(VLOOKUP(Table3[[#This Row],[Order ID]],returns[[Order ID]:[Status]],2,FALSE), "")</f>
        <v/>
      </c>
      <c r="M5193">
        <v>73.98</v>
      </c>
      <c r="N5193">
        <v>14.52</v>
      </c>
      <c r="O5193" t="s">
        <v>455</v>
      </c>
      <c r="P5193" t="s">
        <v>43</v>
      </c>
      <c r="Q5193">
        <v>28601</v>
      </c>
      <c r="R5193" t="s">
        <v>44</v>
      </c>
      <c r="S5193" t="s">
        <v>1978</v>
      </c>
      <c r="T5193" t="e">
        <f>VLOOKUP(Table3[[#This Row],[Region]],managers5[],2,FALSE)</f>
        <v>#N/A</v>
      </c>
      <c r="U5193" t="s">
        <v>1957</v>
      </c>
      <c r="V5193" t="s">
        <v>1959</v>
      </c>
      <c r="W5193" t="s">
        <v>14</v>
      </c>
      <c r="X5193" t="s">
        <v>71</v>
      </c>
      <c r="Y5193" t="s">
        <v>46</v>
      </c>
      <c r="Z5193" t="s">
        <v>47</v>
      </c>
      <c r="AA5193" t="s">
        <v>439</v>
      </c>
      <c r="AB5193" t="s">
        <v>19</v>
      </c>
      <c r="AC5193">
        <v>0.65</v>
      </c>
      <c r="AD5193" s="1">
        <v>40718</v>
      </c>
    </row>
    <row r="5194" spans="1:30" x14ac:dyDescent="0.35">
      <c r="A5194">
        <v>3559</v>
      </c>
      <c r="B5194">
        <v>7359</v>
      </c>
      <c r="C5194">
        <v>52423</v>
      </c>
      <c r="D5194" s="1">
        <v>40644</v>
      </c>
      <c r="E5194" t="s">
        <v>41</v>
      </c>
      <c r="F5194">
        <v>49</v>
      </c>
      <c r="G5194">
        <v>1734.4</v>
      </c>
      <c r="H5194">
        <v>0.02</v>
      </c>
      <c r="I5194" t="s">
        <v>9</v>
      </c>
      <c r="J5194" s="8">
        <v>749.16</v>
      </c>
      <c r="K5194" s="8">
        <f>IF(Table3[[#This Row],[Return Status]] = "Returned", 0, Table3[[#This Row],[Profit]])</f>
        <v>749.16</v>
      </c>
      <c r="L5194" s="8" t="str">
        <f>IFERROR(VLOOKUP(Table3[[#This Row],[Order ID]],returns[[Order ID]:[Status]],2,FALSE), "")</f>
        <v/>
      </c>
      <c r="M5194">
        <v>35.409999999999997</v>
      </c>
      <c r="N5194">
        <v>1.99</v>
      </c>
      <c r="O5194" t="s">
        <v>867</v>
      </c>
      <c r="P5194" t="s">
        <v>11</v>
      </c>
      <c r="Q5194">
        <v>93277</v>
      </c>
      <c r="R5194" t="s">
        <v>12</v>
      </c>
      <c r="S5194" t="s">
        <v>1976</v>
      </c>
      <c r="T5194" t="e">
        <f>VLOOKUP(Table3[[#This Row],[Region]],managers5[],2,FALSE)</f>
        <v>#N/A</v>
      </c>
      <c r="U5194" t="s">
        <v>1955</v>
      </c>
      <c r="V5194" t="s">
        <v>1959</v>
      </c>
      <c r="W5194" t="s">
        <v>14</v>
      </c>
      <c r="X5194" t="s">
        <v>24</v>
      </c>
      <c r="Y5194" t="s">
        <v>46</v>
      </c>
      <c r="Z5194" t="s">
        <v>47</v>
      </c>
      <c r="AA5194" t="s">
        <v>680</v>
      </c>
      <c r="AB5194" t="s">
        <v>109</v>
      </c>
      <c r="AC5194">
        <v>0.43</v>
      </c>
      <c r="AD5194" s="1">
        <v>40646</v>
      </c>
    </row>
    <row r="5195" spans="1:30" x14ac:dyDescent="0.35">
      <c r="A5195">
        <v>3568</v>
      </c>
      <c r="B5195">
        <v>7360</v>
      </c>
      <c r="C5195">
        <v>52423</v>
      </c>
      <c r="D5195" s="1">
        <v>40644</v>
      </c>
      <c r="E5195" t="s">
        <v>41</v>
      </c>
      <c r="F5195">
        <v>25</v>
      </c>
      <c r="G5195">
        <v>1128.03</v>
      </c>
      <c r="H5195">
        <v>0.01</v>
      </c>
      <c r="I5195" t="s">
        <v>9</v>
      </c>
      <c r="J5195" s="8">
        <v>256.3</v>
      </c>
      <c r="K5195" s="8">
        <f>IF(Table3[[#This Row],[Return Status]] = "Returned", 0, Table3[[#This Row],[Profit]])</f>
        <v>256.3</v>
      </c>
      <c r="L5195" s="8" t="str">
        <f>IFERROR(VLOOKUP(Table3[[#This Row],[Order ID]],returns[[Order ID]:[Status]],2,FALSE), "")</f>
        <v/>
      </c>
      <c r="M5195">
        <v>42.76</v>
      </c>
      <c r="N5195">
        <v>6.22</v>
      </c>
      <c r="O5195" t="s">
        <v>867</v>
      </c>
      <c r="P5195" t="s">
        <v>11</v>
      </c>
      <c r="Q5195">
        <v>93277</v>
      </c>
      <c r="R5195" t="s">
        <v>12</v>
      </c>
      <c r="S5195" t="s">
        <v>1976</v>
      </c>
      <c r="T5195" t="e">
        <f>VLOOKUP(Table3[[#This Row],[Region]],managers5[],2,FALSE)</f>
        <v>#N/A</v>
      </c>
      <c r="U5195" t="s">
        <v>1955</v>
      </c>
      <c r="V5195" t="s">
        <v>1959</v>
      </c>
      <c r="W5195" t="s">
        <v>14</v>
      </c>
      <c r="X5195" t="s">
        <v>24</v>
      </c>
      <c r="Y5195" t="s">
        <v>16</v>
      </c>
      <c r="Z5195" t="s">
        <v>75</v>
      </c>
      <c r="AA5195" t="s">
        <v>911</v>
      </c>
      <c r="AB5195" t="s">
        <v>19</v>
      </c>
      <c r="AD5195" s="1">
        <v>40645</v>
      </c>
    </row>
    <row r="5196" spans="1:30" x14ac:dyDescent="0.35">
      <c r="A5196">
        <v>4832</v>
      </c>
      <c r="B5196">
        <v>7361</v>
      </c>
      <c r="C5196">
        <v>52448</v>
      </c>
      <c r="D5196" s="1">
        <v>40431</v>
      </c>
      <c r="E5196" t="s">
        <v>8</v>
      </c>
      <c r="F5196">
        <v>22</v>
      </c>
      <c r="G5196">
        <v>6767.43</v>
      </c>
      <c r="H5196">
        <v>0.05</v>
      </c>
      <c r="I5196" t="s">
        <v>49</v>
      </c>
      <c r="J5196" s="8">
        <v>803.48</v>
      </c>
      <c r="K5196" s="8">
        <f>IF(Table3[[#This Row],[Return Status]] = "Returned", 0, Table3[[#This Row],[Profit]])</f>
        <v>803.48</v>
      </c>
      <c r="L5196" s="8" t="str">
        <f>IFERROR(VLOOKUP(Table3[[#This Row],[Order ID]],returns[[Order ID]:[Status]],2,FALSE), "")</f>
        <v/>
      </c>
      <c r="M5196">
        <v>320.98</v>
      </c>
      <c r="N5196">
        <v>58.95</v>
      </c>
      <c r="O5196" t="s">
        <v>228</v>
      </c>
      <c r="P5196" t="s">
        <v>11</v>
      </c>
      <c r="Q5196">
        <v>94404</v>
      </c>
      <c r="R5196" t="s">
        <v>12</v>
      </c>
      <c r="S5196" t="s">
        <v>1976</v>
      </c>
      <c r="T5196" t="e">
        <f>VLOOKUP(Table3[[#This Row],[Region]],managers5[],2,FALSE)</f>
        <v>#N/A</v>
      </c>
      <c r="U5196" t="s">
        <v>1955</v>
      </c>
      <c r="V5196" t="s">
        <v>1959</v>
      </c>
      <c r="W5196" t="s">
        <v>14</v>
      </c>
      <c r="X5196" t="s">
        <v>71</v>
      </c>
      <c r="Y5196" t="s">
        <v>50</v>
      </c>
      <c r="Z5196" t="s">
        <v>72</v>
      </c>
      <c r="AA5196" t="s">
        <v>649</v>
      </c>
      <c r="AB5196" t="s">
        <v>74</v>
      </c>
      <c r="AC5196">
        <v>0.56999999999999995</v>
      </c>
      <c r="AD5196" s="2">
        <v>40432</v>
      </c>
    </row>
    <row r="5197" spans="1:30" x14ac:dyDescent="0.35">
      <c r="A5197">
        <v>5094</v>
      </c>
      <c r="B5197">
        <v>7362</v>
      </c>
      <c r="C5197">
        <v>52480</v>
      </c>
      <c r="D5197" s="1">
        <v>40386</v>
      </c>
      <c r="E5197" t="s">
        <v>8</v>
      </c>
      <c r="F5197">
        <v>47</v>
      </c>
      <c r="G5197">
        <v>1020.88</v>
      </c>
      <c r="H5197">
        <v>0.08</v>
      </c>
      <c r="I5197" t="s">
        <v>9</v>
      </c>
      <c r="J5197" s="8">
        <v>173.94</v>
      </c>
      <c r="K5197" s="8">
        <f>IF(Table3[[#This Row],[Return Status]] = "Returned", 0, Table3[[#This Row],[Profit]])</f>
        <v>173.94</v>
      </c>
      <c r="L5197" s="8" t="str">
        <f>IFERROR(VLOOKUP(Table3[[#This Row],[Order ID]],returns[[Order ID]:[Status]],2,FALSE), "")</f>
        <v/>
      </c>
      <c r="M5197">
        <v>22.72</v>
      </c>
      <c r="N5197">
        <v>8.99</v>
      </c>
      <c r="O5197" t="s">
        <v>1056</v>
      </c>
      <c r="P5197" t="s">
        <v>79</v>
      </c>
      <c r="Q5197">
        <v>11580</v>
      </c>
      <c r="R5197" t="s">
        <v>37</v>
      </c>
      <c r="S5197" t="s">
        <v>1979</v>
      </c>
      <c r="T5197" t="e">
        <f>VLOOKUP(Table3[[#This Row],[Region]],managers5[],2,FALSE)</f>
        <v>#N/A</v>
      </c>
      <c r="U5197" t="s">
        <v>1956</v>
      </c>
      <c r="W5197" t="s">
        <v>14</v>
      </c>
      <c r="X5197" t="s">
        <v>24</v>
      </c>
      <c r="Y5197" t="s">
        <v>50</v>
      </c>
      <c r="Z5197" t="s">
        <v>61</v>
      </c>
      <c r="AA5197" t="s">
        <v>1225</v>
      </c>
      <c r="AB5197" t="s">
        <v>109</v>
      </c>
      <c r="AC5197">
        <v>0.44</v>
      </c>
      <c r="AD5197" s="2">
        <v>40388</v>
      </c>
    </row>
    <row r="5198" spans="1:30" x14ac:dyDescent="0.35">
      <c r="A5198">
        <v>4106</v>
      </c>
      <c r="B5198">
        <v>7365</v>
      </c>
      <c r="C5198">
        <v>52486</v>
      </c>
      <c r="D5198" s="1">
        <v>40547</v>
      </c>
      <c r="E5198" t="s">
        <v>8</v>
      </c>
      <c r="F5198">
        <v>41</v>
      </c>
      <c r="G5198">
        <v>11883.2</v>
      </c>
      <c r="H5198">
        <v>0.1</v>
      </c>
      <c r="I5198" t="s">
        <v>9</v>
      </c>
      <c r="J5198" s="8">
        <v>4160.88</v>
      </c>
      <c r="K5198" s="8">
        <f>IF(Table3[[#This Row],[Return Status]] = "Returned", 0, Table3[[#This Row],[Profit]])</f>
        <v>4160.88</v>
      </c>
      <c r="L5198" s="8" t="str">
        <f>IFERROR(VLOOKUP(Table3[[#This Row],[Order ID]],returns[[Order ID]:[Status]],2,FALSE), "")</f>
        <v/>
      </c>
      <c r="M5198">
        <v>300.97000000000003</v>
      </c>
      <c r="N5198">
        <v>7.18</v>
      </c>
      <c r="O5198" t="s">
        <v>463</v>
      </c>
      <c r="P5198" t="s">
        <v>79</v>
      </c>
      <c r="Q5198">
        <v>11746</v>
      </c>
      <c r="R5198" t="s">
        <v>37</v>
      </c>
      <c r="S5198" t="s">
        <v>1979</v>
      </c>
      <c r="T5198" t="e">
        <f>VLOOKUP(Table3[[#This Row],[Region]],managers5[],2,FALSE)</f>
        <v>#N/A</v>
      </c>
      <c r="U5198" t="s">
        <v>1956</v>
      </c>
      <c r="W5198" t="s">
        <v>14</v>
      </c>
      <c r="X5198" t="s">
        <v>24</v>
      </c>
      <c r="Y5198" t="s">
        <v>46</v>
      </c>
      <c r="Z5198" t="s">
        <v>47</v>
      </c>
      <c r="AA5198" t="s">
        <v>167</v>
      </c>
      <c r="AB5198" t="s">
        <v>19</v>
      </c>
      <c r="AC5198">
        <v>0.48</v>
      </c>
      <c r="AD5198" s="1">
        <v>40548</v>
      </c>
    </row>
    <row r="5199" spans="1:30" x14ac:dyDescent="0.35">
      <c r="A5199">
        <v>3062</v>
      </c>
      <c r="B5199">
        <v>7367</v>
      </c>
      <c r="C5199">
        <v>52512</v>
      </c>
      <c r="D5199" s="1">
        <v>40731</v>
      </c>
      <c r="E5199" t="s">
        <v>77</v>
      </c>
      <c r="F5199">
        <v>4</v>
      </c>
      <c r="G5199">
        <v>49.86</v>
      </c>
      <c r="H5199">
        <v>0.09</v>
      </c>
      <c r="I5199" t="s">
        <v>9</v>
      </c>
      <c r="J5199" s="8">
        <v>-21.77</v>
      </c>
      <c r="K5199" s="8">
        <f>IF(Table3[[#This Row],[Return Status]] = "Returned", 0, Table3[[#This Row],[Profit]])</f>
        <v>-21.77</v>
      </c>
      <c r="L5199" s="8" t="str">
        <f>IFERROR(VLOOKUP(Table3[[#This Row],[Order ID]],returns[[Order ID]:[Status]],2,FALSE), "")</f>
        <v/>
      </c>
      <c r="M5199">
        <v>11.97</v>
      </c>
      <c r="N5199">
        <v>4.9800000000000004</v>
      </c>
      <c r="O5199" t="s">
        <v>1305</v>
      </c>
      <c r="P5199" t="s">
        <v>79</v>
      </c>
      <c r="Q5199">
        <v>45840</v>
      </c>
      <c r="R5199" t="s">
        <v>37</v>
      </c>
      <c r="S5199" t="s">
        <v>1979</v>
      </c>
      <c r="T5199" t="e">
        <f>VLOOKUP(Table3[[#This Row],[Region]],managers5[],2,FALSE)</f>
        <v>#N/A</v>
      </c>
      <c r="U5199" t="s">
        <v>1956</v>
      </c>
      <c r="W5199" t="s">
        <v>14</v>
      </c>
      <c r="X5199" t="s">
        <v>39</v>
      </c>
      <c r="Y5199" t="s">
        <v>16</v>
      </c>
      <c r="Z5199" t="s">
        <v>83</v>
      </c>
      <c r="AA5199" t="s">
        <v>384</v>
      </c>
      <c r="AB5199" t="s">
        <v>19</v>
      </c>
      <c r="AC5199">
        <v>0.57999999999999996</v>
      </c>
      <c r="AD5199" s="1">
        <v>40733</v>
      </c>
    </row>
    <row r="5200" spans="1:30" x14ac:dyDescent="0.35">
      <c r="A5200">
        <v>3063</v>
      </c>
      <c r="B5200">
        <v>7368</v>
      </c>
      <c r="C5200">
        <v>52512</v>
      </c>
      <c r="D5200" s="1">
        <v>40731</v>
      </c>
      <c r="E5200" t="s">
        <v>77</v>
      </c>
      <c r="F5200">
        <v>32</v>
      </c>
      <c r="G5200">
        <v>197.49</v>
      </c>
      <c r="H5200">
        <v>0.08</v>
      </c>
      <c r="I5200" t="s">
        <v>33</v>
      </c>
      <c r="J5200" s="8">
        <v>-52.842500000000001</v>
      </c>
      <c r="K5200" s="8">
        <f>IF(Table3[[#This Row],[Return Status]] = "Returned", 0, Table3[[#This Row],[Profit]])</f>
        <v>-52.842500000000001</v>
      </c>
      <c r="L5200" s="8" t="str">
        <f>IFERROR(VLOOKUP(Table3[[#This Row],[Order ID]],returns[[Order ID]:[Status]],2,FALSE), "")</f>
        <v/>
      </c>
      <c r="M5200">
        <v>5.74</v>
      </c>
      <c r="N5200">
        <v>5.01</v>
      </c>
      <c r="O5200" t="s">
        <v>1305</v>
      </c>
      <c r="P5200" t="s">
        <v>79</v>
      </c>
      <c r="Q5200">
        <v>45840</v>
      </c>
      <c r="R5200" t="s">
        <v>37</v>
      </c>
      <c r="S5200" t="s">
        <v>1979</v>
      </c>
      <c r="T5200" t="e">
        <f>VLOOKUP(Table3[[#This Row],[Region]],managers5[],2,FALSE)</f>
        <v>#N/A</v>
      </c>
      <c r="U5200" t="s">
        <v>1956</v>
      </c>
      <c r="W5200" t="s">
        <v>14</v>
      </c>
      <c r="X5200" t="s">
        <v>39</v>
      </c>
      <c r="Y5200" t="s">
        <v>16</v>
      </c>
      <c r="Z5200" t="s">
        <v>17</v>
      </c>
      <c r="AA5200" t="s">
        <v>176</v>
      </c>
      <c r="AB5200" t="s">
        <v>19</v>
      </c>
      <c r="AC5200">
        <v>0.39</v>
      </c>
      <c r="AD5200" s="1">
        <v>40733</v>
      </c>
    </row>
    <row r="5201" spans="1:30" x14ac:dyDescent="0.35">
      <c r="A5201">
        <v>1576</v>
      </c>
      <c r="B5201">
        <v>7371</v>
      </c>
      <c r="C5201">
        <v>52518</v>
      </c>
      <c r="D5201" s="1">
        <v>41002</v>
      </c>
      <c r="E5201" t="s">
        <v>41</v>
      </c>
      <c r="F5201">
        <v>8</v>
      </c>
      <c r="G5201">
        <v>168.99</v>
      </c>
      <c r="H5201">
        <v>0.08</v>
      </c>
      <c r="I5201" t="s">
        <v>9</v>
      </c>
      <c r="J5201" s="8">
        <v>-47.37</v>
      </c>
      <c r="K5201" s="8">
        <f>IF(Table3[[#This Row],[Return Status]] = "Returned", 0, Table3[[#This Row],[Profit]])</f>
        <v>0</v>
      </c>
      <c r="L5201" s="8" t="str">
        <f>IFERROR(VLOOKUP(Table3[[#This Row],[Order ID]],returns[[Order ID]:[Status]],2,FALSE), "")</f>
        <v>Returned</v>
      </c>
      <c r="M5201">
        <v>20.95</v>
      </c>
      <c r="N5201">
        <v>4</v>
      </c>
      <c r="O5201" t="s">
        <v>737</v>
      </c>
      <c r="P5201" t="s">
        <v>189</v>
      </c>
      <c r="Q5201">
        <v>98026</v>
      </c>
      <c r="R5201" t="s">
        <v>190</v>
      </c>
      <c r="S5201" t="s">
        <v>1976</v>
      </c>
      <c r="T5201" t="e">
        <f>VLOOKUP(Table3[[#This Row],[Region]],managers5[],2,FALSE)</f>
        <v>#N/A</v>
      </c>
      <c r="U5201" t="s">
        <v>1955</v>
      </c>
      <c r="V5201" t="s">
        <v>1959</v>
      </c>
      <c r="W5201" t="s">
        <v>14</v>
      </c>
      <c r="X5201" t="s">
        <v>39</v>
      </c>
      <c r="Y5201" t="s">
        <v>46</v>
      </c>
      <c r="Z5201" t="s">
        <v>47</v>
      </c>
      <c r="AA5201" t="s">
        <v>444</v>
      </c>
      <c r="AB5201" t="s">
        <v>19</v>
      </c>
      <c r="AC5201">
        <v>0.6</v>
      </c>
      <c r="AD5201" s="1">
        <v>41003</v>
      </c>
    </row>
    <row r="5202" spans="1:30" x14ac:dyDescent="0.35">
      <c r="A5202">
        <v>1411</v>
      </c>
      <c r="B5202">
        <v>7372</v>
      </c>
      <c r="C5202">
        <v>52519</v>
      </c>
      <c r="D5202" s="1">
        <v>41028</v>
      </c>
      <c r="E5202" t="s">
        <v>77</v>
      </c>
      <c r="F5202">
        <v>6</v>
      </c>
      <c r="G5202">
        <v>120.38</v>
      </c>
      <c r="H5202">
        <v>0.09</v>
      </c>
      <c r="I5202" t="s">
        <v>9</v>
      </c>
      <c r="J5202" s="8">
        <v>-29.77</v>
      </c>
      <c r="K5202" s="8">
        <f>IF(Table3[[#This Row],[Return Status]] = "Returned", 0, Table3[[#This Row],[Profit]])</f>
        <v>-29.77</v>
      </c>
      <c r="L5202" s="8" t="str">
        <f>IFERROR(VLOOKUP(Table3[[#This Row],[Order ID]],returns[[Order ID]:[Status]],2,FALSE), "")</f>
        <v/>
      </c>
      <c r="M5202">
        <v>20.48</v>
      </c>
      <c r="N5202">
        <v>6.32</v>
      </c>
      <c r="O5202" t="s">
        <v>913</v>
      </c>
      <c r="P5202" t="s">
        <v>79</v>
      </c>
      <c r="Q5202">
        <v>13905</v>
      </c>
      <c r="R5202" t="s">
        <v>37</v>
      </c>
      <c r="S5202" t="s">
        <v>1979</v>
      </c>
      <c r="T5202" t="e">
        <f>VLOOKUP(Table3[[#This Row],[Region]],managers5[],2,FALSE)</f>
        <v>#N/A</v>
      </c>
      <c r="U5202" t="s">
        <v>1956</v>
      </c>
      <c r="W5202" t="s">
        <v>14</v>
      </c>
      <c r="X5202" t="s">
        <v>71</v>
      </c>
      <c r="Y5202" t="s">
        <v>16</v>
      </c>
      <c r="Z5202" t="s">
        <v>83</v>
      </c>
      <c r="AA5202" t="s">
        <v>1293</v>
      </c>
      <c r="AB5202" t="s">
        <v>19</v>
      </c>
      <c r="AC5202">
        <v>0.57999999999999996</v>
      </c>
      <c r="AD5202" s="1">
        <v>41030</v>
      </c>
    </row>
    <row r="5203" spans="1:30" x14ac:dyDescent="0.35">
      <c r="A5203">
        <v>7658</v>
      </c>
      <c r="B5203">
        <v>1908</v>
      </c>
      <c r="C5203">
        <v>13635</v>
      </c>
      <c r="D5203" s="1">
        <v>39934</v>
      </c>
      <c r="E5203" t="s">
        <v>41</v>
      </c>
      <c r="F5203">
        <v>49</v>
      </c>
      <c r="G5203">
        <v>334.29</v>
      </c>
      <c r="H5203">
        <v>0.01</v>
      </c>
      <c r="I5203" t="s">
        <v>9</v>
      </c>
      <c r="J5203" s="8">
        <v>-157.28</v>
      </c>
      <c r="K5203" s="8">
        <f>IF(Table3[[#This Row],[Return Status]] = "Returned", 0, Table3[[#This Row],[Profit]])</f>
        <v>-157.28</v>
      </c>
      <c r="L5203" s="8" t="str">
        <f>IFERROR(VLOOKUP(Table3[[#This Row],[Order ID]],returns[[Order ID]:[Status]],2,FALSE), "")</f>
        <v/>
      </c>
      <c r="M5203">
        <v>6.48</v>
      </c>
      <c r="N5203">
        <v>7.37</v>
      </c>
      <c r="O5203" t="s">
        <v>1221</v>
      </c>
      <c r="P5203" t="s">
        <v>43</v>
      </c>
      <c r="Q5203">
        <v>37421</v>
      </c>
      <c r="R5203" t="s">
        <v>44</v>
      </c>
      <c r="S5203" t="s">
        <v>1978</v>
      </c>
      <c r="T5203" t="e">
        <f>VLOOKUP(Table3[[#This Row],[Region]],managers5[],2,FALSE)</f>
        <v>#N/A</v>
      </c>
      <c r="U5203" t="s">
        <v>1957</v>
      </c>
      <c r="V5203" t="s">
        <v>1959</v>
      </c>
      <c r="W5203" t="s">
        <v>14</v>
      </c>
      <c r="X5203" t="s">
        <v>24</v>
      </c>
      <c r="Y5203" t="s">
        <v>16</v>
      </c>
      <c r="Z5203" t="s">
        <v>30</v>
      </c>
      <c r="AA5203" t="s">
        <v>261</v>
      </c>
      <c r="AB5203" t="s">
        <v>19</v>
      </c>
      <c r="AC5203">
        <v>0.37</v>
      </c>
      <c r="AD5203" s="2">
        <v>39936</v>
      </c>
    </row>
    <row r="5204" spans="1:30" x14ac:dyDescent="0.35">
      <c r="A5204">
        <v>3741</v>
      </c>
      <c r="B5204">
        <v>7375</v>
      </c>
      <c r="C5204">
        <v>52578</v>
      </c>
      <c r="D5204" s="1">
        <v>40609</v>
      </c>
      <c r="E5204" t="s">
        <v>41</v>
      </c>
      <c r="F5204">
        <v>8</v>
      </c>
      <c r="G5204">
        <v>1391.816</v>
      </c>
      <c r="H5204">
        <v>0.05</v>
      </c>
      <c r="I5204" t="s">
        <v>9</v>
      </c>
      <c r="J5204" s="8">
        <v>-344.82</v>
      </c>
      <c r="K5204" s="8">
        <f>IF(Table3[[#This Row],[Return Status]] = "Returned", 0, Table3[[#This Row],[Profit]])</f>
        <v>-344.82</v>
      </c>
      <c r="L5204" s="8" t="str">
        <f>IFERROR(VLOOKUP(Table3[[#This Row],[Order ID]],returns[[Order ID]:[Status]],2,FALSE), "")</f>
        <v/>
      </c>
      <c r="M5204">
        <v>209.37</v>
      </c>
      <c r="N5204">
        <v>69</v>
      </c>
      <c r="O5204" t="s">
        <v>717</v>
      </c>
      <c r="P5204" t="s">
        <v>146</v>
      </c>
      <c r="Q5204">
        <v>83704</v>
      </c>
      <c r="R5204" t="s">
        <v>147</v>
      </c>
      <c r="S5204" t="s">
        <v>1976</v>
      </c>
      <c r="T5204" t="e">
        <f>VLOOKUP(Table3[[#This Row],[Region]],managers5[],2,FALSE)</f>
        <v>#N/A</v>
      </c>
      <c r="U5204" t="s">
        <v>1955</v>
      </c>
      <c r="V5204" t="s">
        <v>1959</v>
      </c>
      <c r="W5204" t="s">
        <v>14</v>
      </c>
      <c r="X5204" t="s">
        <v>39</v>
      </c>
      <c r="Y5204" t="s">
        <v>50</v>
      </c>
      <c r="Z5204" t="s">
        <v>51</v>
      </c>
      <c r="AA5204" t="s">
        <v>300</v>
      </c>
      <c r="AB5204" t="s">
        <v>85</v>
      </c>
      <c r="AC5204">
        <v>0.79</v>
      </c>
      <c r="AD5204" s="1">
        <v>40612</v>
      </c>
    </row>
    <row r="5205" spans="1:30" x14ac:dyDescent="0.35">
      <c r="A5205">
        <v>3746</v>
      </c>
      <c r="B5205">
        <v>7374</v>
      </c>
      <c r="C5205">
        <v>52578</v>
      </c>
      <c r="D5205" s="1">
        <v>40609</v>
      </c>
      <c r="E5205" t="s">
        <v>41</v>
      </c>
      <c r="F5205">
        <v>38</v>
      </c>
      <c r="G5205">
        <v>6230.68</v>
      </c>
      <c r="H5205">
        <v>0.09</v>
      </c>
      <c r="I5205" t="s">
        <v>49</v>
      </c>
      <c r="J5205" s="8">
        <v>835.46</v>
      </c>
      <c r="K5205" s="8">
        <f>IF(Table3[[#This Row],[Return Status]] = "Returned", 0, Table3[[#This Row],[Profit]])</f>
        <v>835.46</v>
      </c>
      <c r="L5205" s="8" t="str">
        <f>IFERROR(VLOOKUP(Table3[[#This Row],[Order ID]],returns[[Order ID]:[Status]],2,FALSE), "")</f>
        <v/>
      </c>
      <c r="M5205">
        <v>217.85</v>
      </c>
      <c r="N5205">
        <v>29.1</v>
      </c>
      <c r="O5205" t="s">
        <v>717</v>
      </c>
      <c r="P5205" t="s">
        <v>146</v>
      </c>
      <c r="Q5205">
        <v>83704</v>
      </c>
      <c r="R5205" t="s">
        <v>147</v>
      </c>
      <c r="S5205" t="s">
        <v>1976</v>
      </c>
      <c r="T5205" t="e">
        <f>VLOOKUP(Table3[[#This Row],[Region]],managers5[],2,FALSE)</f>
        <v>#N/A</v>
      </c>
      <c r="U5205" t="s">
        <v>1955</v>
      </c>
      <c r="V5205" t="s">
        <v>1959</v>
      </c>
      <c r="W5205" t="s">
        <v>14</v>
      </c>
      <c r="X5205" t="s">
        <v>39</v>
      </c>
      <c r="Y5205" t="s">
        <v>50</v>
      </c>
      <c r="Z5205" t="s">
        <v>51</v>
      </c>
      <c r="AA5205" t="s">
        <v>1304</v>
      </c>
      <c r="AB5205" t="s">
        <v>53</v>
      </c>
      <c r="AC5205">
        <v>0.68</v>
      </c>
      <c r="AD5205" s="1">
        <v>40611</v>
      </c>
    </row>
    <row r="5206" spans="1:30" x14ac:dyDescent="0.35">
      <c r="A5206">
        <v>700</v>
      </c>
      <c r="B5206">
        <v>7376</v>
      </c>
      <c r="C5206">
        <v>52580</v>
      </c>
      <c r="D5206" s="1">
        <v>41149</v>
      </c>
      <c r="E5206" t="s">
        <v>77</v>
      </c>
      <c r="F5206">
        <v>16</v>
      </c>
      <c r="G5206">
        <v>367.09</v>
      </c>
      <c r="H5206">
        <v>0.04</v>
      </c>
      <c r="I5206" t="s">
        <v>9</v>
      </c>
      <c r="J5206" s="8">
        <v>74.2</v>
      </c>
      <c r="K5206" s="8">
        <f>IF(Table3[[#This Row],[Return Status]] = "Returned", 0, Table3[[#This Row],[Profit]])</f>
        <v>74.2</v>
      </c>
      <c r="L5206" s="8" t="str">
        <f>IFERROR(VLOOKUP(Table3[[#This Row],[Order ID]],returns[[Order ID]:[Status]],2,FALSE), "")</f>
        <v/>
      </c>
      <c r="M5206">
        <v>22.98</v>
      </c>
      <c r="N5206">
        <v>1.99</v>
      </c>
      <c r="O5206" t="s">
        <v>873</v>
      </c>
      <c r="P5206" t="s">
        <v>11</v>
      </c>
      <c r="Q5206">
        <v>94306</v>
      </c>
      <c r="R5206" t="s">
        <v>12</v>
      </c>
      <c r="S5206" t="s">
        <v>1976</v>
      </c>
      <c r="T5206" t="e">
        <f>VLOOKUP(Table3[[#This Row],[Region]],managers5[],2,FALSE)</f>
        <v>#N/A</v>
      </c>
      <c r="U5206" t="s">
        <v>1955</v>
      </c>
      <c r="V5206" t="s">
        <v>1959</v>
      </c>
      <c r="W5206" t="s">
        <v>14</v>
      </c>
      <c r="X5206" t="s">
        <v>71</v>
      </c>
      <c r="Y5206" t="s">
        <v>46</v>
      </c>
      <c r="Z5206" t="s">
        <v>47</v>
      </c>
      <c r="AA5206" t="s">
        <v>874</v>
      </c>
      <c r="AB5206" t="s">
        <v>109</v>
      </c>
      <c r="AC5206">
        <v>0.46</v>
      </c>
      <c r="AD5206" s="1">
        <v>41151</v>
      </c>
    </row>
    <row r="5207" spans="1:30" x14ac:dyDescent="0.35">
      <c r="A5207">
        <v>701</v>
      </c>
      <c r="B5207">
        <v>7377</v>
      </c>
      <c r="C5207">
        <v>52580</v>
      </c>
      <c r="D5207" s="1">
        <v>41149</v>
      </c>
      <c r="E5207" t="s">
        <v>77</v>
      </c>
      <c r="F5207">
        <v>23</v>
      </c>
      <c r="G5207">
        <v>139.66</v>
      </c>
      <c r="H5207">
        <v>0.02</v>
      </c>
      <c r="I5207" t="s">
        <v>9</v>
      </c>
      <c r="J5207" s="8">
        <v>46.69</v>
      </c>
      <c r="K5207" s="8">
        <f>IF(Table3[[#This Row],[Return Status]] = "Returned", 0, Table3[[#This Row],[Profit]])</f>
        <v>46.69</v>
      </c>
      <c r="L5207" s="8" t="str">
        <f>IFERROR(VLOOKUP(Table3[[#This Row],[Order ID]],returns[[Order ID]:[Status]],2,FALSE), "")</f>
        <v/>
      </c>
      <c r="M5207">
        <v>5.68</v>
      </c>
      <c r="N5207">
        <v>1.39</v>
      </c>
      <c r="O5207" t="s">
        <v>873</v>
      </c>
      <c r="P5207" t="s">
        <v>11</v>
      </c>
      <c r="Q5207">
        <v>94306</v>
      </c>
      <c r="R5207" t="s">
        <v>12</v>
      </c>
      <c r="S5207" t="s">
        <v>1976</v>
      </c>
      <c r="T5207" t="e">
        <f>VLOOKUP(Table3[[#This Row],[Region]],managers5[],2,FALSE)</f>
        <v>#N/A</v>
      </c>
      <c r="U5207" t="s">
        <v>1955</v>
      </c>
      <c r="V5207" t="s">
        <v>1959</v>
      </c>
      <c r="W5207" t="s">
        <v>14</v>
      </c>
      <c r="X5207" t="s">
        <v>71</v>
      </c>
      <c r="Y5207" t="s">
        <v>16</v>
      </c>
      <c r="Z5207" t="s">
        <v>168</v>
      </c>
      <c r="AA5207" t="s">
        <v>601</v>
      </c>
      <c r="AB5207" t="s">
        <v>19</v>
      </c>
      <c r="AC5207">
        <v>0.38</v>
      </c>
      <c r="AD5207" s="1">
        <v>41151</v>
      </c>
    </row>
    <row r="5208" spans="1:30" x14ac:dyDescent="0.35">
      <c r="A5208">
        <v>947</v>
      </c>
      <c r="B5208">
        <v>6436</v>
      </c>
      <c r="C5208">
        <v>45734</v>
      </c>
      <c r="D5208" s="1">
        <v>41107</v>
      </c>
      <c r="E5208" t="s">
        <v>41</v>
      </c>
      <c r="F5208">
        <v>47</v>
      </c>
      <c r="G5208">
        <v>557.52</v>
      </c>
      <c r="H5208">
        <v>0.03</v>
      </c>
      <c r="I5208" t="s">
        <v>33</v>
      </c>
      <c r="J5208" s="8">
        <v>-157.30000000000001</v>
      </c>
      <c r="K5208" s="8">
        <f>IF(Table3[[#This Row],[Return Status]] = "Returned", 0, Table3[[#This Row],[Profit]])</f>
        <v>-157.30000000000001</v>
      </c>
      <c r="L5208" s="8" t="str">
        <f>IFERROR(VLOOKUP(Table3[[#This Row],[Order ID]],returns[[Order ID]:[Status]],2,FALSE), "")</f>
        <v/>
      </c>
      <c r="M5208">
        <v>11.66</v>
      </c>
      <c r="N5208">
        <v>7.95</v>
      </c>
      <c r="O5208" t="s">
        <v>496</v>
      </c>
      <c r="P5208" t="s">
        <v>616</v>
      </c>
      <c r="Q5208">
        <v>37086</v>
      </c>
      <c r="R5208" t="s">
        <v>44</v>
      </c>
      <c r="S5208" t="s">
        <v>1978</v>
      </c>
      <c r="T5208" t="e">
        <f>VLOOKUP(Table3[[#This Row],[Region]],managers5[],2,FALSE)</f>
        <v>#N/A</v>
      </c>
      <c r="U5208" t="s">
        <v>1957</v>
      </c>
      <c r="V5208" t="s">
        <v>1959</v>
      </c>
      <c r="W5208" t="s">
        <v>14</v>
      </c>
      <c r="X5208" t="s">
        <v>39</v>
      </c>
      <c r="Y5208" t="s">
        <v>16</v>
      </c>
      <c r="Z5208" t="s">
        <v>106</v>
      </c>
      <c r="AA5208" t="s">
        <v>1060</v>
      </c>
      <c r="AB5208" t="s">
        <v>109</v>
      </c>
      <c r="AC5208">
        <v>0.57999999999999996</v>
      </c>
      <c r="AD5208" s="1">
        <v>41109</v>
      </c>
    </row>
    <row r="5209" spans="1:30" x14ac:dyDescent="0.35">
      <c r="A5209">
        <v>3495</v>
      </c>
      <c r="B5209">
        <v>7379</v>
      </c>
      <c r="C5209">
        <v>52611</v>
      </c>
      <c r="D5209" s="1">
        <v>40658</v>
      </c>
      <c r="E5209" t="s">
        <v>20</v>
      </c>
      <c r="F5209">
        <v>11</v>
      </c>
      <c r="G5209">
        <v>24.95</v>
      </c>
      <c r="H5209">
        <v>0.09</v>
      </c>
      <c r="I5209" t="s">
        <v>9</v>
      </c>
      <c r="J5209" s="8">
        <v>-5.14</v>
      </c>
      <c r="K5209" s="8">
        <f>IF(Table3[[#This Row],[Return Status]] = "Returned", 0, Table3[[#This Row],[Profit]])</f>
        <v>0</v>
      </c>
      <c r="L5209" s="8" t="str">
        <f>IFERROR(VLOOKUP(Table3[[#This Row],[Order ID]],returns[[Order ID]:[Status]],2,FALSE), "")</f>
        <v>Returned</v>
      </c>
      <c r="M5209">
        <v>2.1800000000000002</v>
      </c>
      <c r="N5209">
        <v>1.38</v>
      </c>
      <c r="O5209" t="s">
        <v>1775</v>
      </c>
      <c r="P5209" t="s">
        <v>79</v>
      </c>
      <c r="Q5209">
        <v>43952</v>
      </c>
      <c r="R5209" t="s">
        <v>37</v>
      </c>
      <c r="S5209" t="s">
        <v>1979</v>
      </c>
      <c r="T5209" t="e">
        <f>VLOOKUP(Table3[[#This Row],[Region]],managers5[],2,FALSE)</f>
        <v>#N/A</v>
      </c>
      <c r="U5209" t="s">
        <v>1956</v>
      </c>
      <c r="W5209" t="s">
        <v>14</v>
      </c>
      <c r="X5209" t="s">
        <v>71</v>
      </c>
      <c r="Y5209" t="s">
        <v>16</v>
      </c>
      <c r="Z5209" t="s">
        <v>57</v>
      </c>
      <c r="AA5209" t="s">
        <v>1776</v>
      </c>
      <c r="AB5209" t="s">
        <v>35</v>
      </c>
      <c r="AC5209">
        <v>0.44</v>
      </c>
      <c r="AD5209" s="1">
        <v>40658</v>
      </c>
    </row>
    <row r="5210" spans="1:30" x14ac:dyDescent="0.35">
      <c r="A5210">
        <v>2463</v>
      </c>
      <c r="B5210">
        <v>8288</v>
      </c>
      <c r="C5210">
        <v>59205</v>
      </c>
      <c r="D5210" s="1">
        <v>40847</v>
      </c>
      <c r="E5210" t="s">
        <v>41</v>
      </c>
      <c r="F5210">
        <v>35</v>
      </c>
      <c r="G5210">
        <v>597.04</v>
      </c>
      <c r="H5210">
        <v>0.05</v>
      </c>
      <c r="I5210" t="s">
        <v>9</v>
      </c>
      <c r="J5210" s="8">
        <v>-157.41999999999999</v>
      </c>
      <c r="K5210" s="8">
        <f>IF(Table3[[#This Row],[Return Status]] = "Returned", 0, Table3[[#This Row],[Profit]])</f>
        <v>-157.41999999999999</v>
      </c>
      <c r="L5210" s="8" t="str">
        <f>IFERROR(VLOOKUP(Table3[[#This Row],[Order ID]],returns[[Order ID]:[Status]],2,FALSE), "")</f>
        <v/>
      </c>
      <c r="M5210">
        <v>16.739999999999998</v>
      </c>
      <c r="N5210">
        <v>7.04</v>
      </c>
      <c r="O5210" t="s">
        <v>459</v>
      </c>
      <c r="P5210" t="s">
        <v>1144</v>
      </c>
      <c r="Q5210">
        <v>27587</v>
      </c>
      <c r="R5210" t="s">
        <v>44</v>
      </c>
      <c r="S5210" t="s">
        <v>1978</v>
      </c>
      <c r="T5210" t="e">
        <f>VLOOKUP(Table3[[#This Row],[Region]],managers5[],2,FALSE)</f>
        <v>#N/A</v>
      </c>
      <c r="U5210" t="s">
        <v>1957</v>
      </c>
      <c r="V5210" t="s">
        <v>1959</v>
      </c>
      <c r="W5210" t="s">
        <v>14</v>
      </c>
      <c r="X5210" t="s">
        <v>24</v>
      </c>
      <c r="Y5210" t="s">
        <v>16</v>
      </c>
      <c r="Z5210" t="s">
        <v>75</v>
      </c>
      <c r="AA5210" t="s">
        <v>1013</v>
      </c>
      <c r="AB5210" t="s">
        <v>19</v>
      </c>
      <c r="AC5210">
        <v>0.81</v>
      </c>
      <c r="AD5210" s="1">
        <v>40849</v>
      </c>
    </row>
    <row r="5211" spans="1:30" x14ac:dyDescent="0.35">
      <c r="A5211">
        <v>4024</v>
      </c>
      <c r="B5211">
        <v>2530</v>
      </c>
      <c r="C5211">
        <v>18370</v>
      </c>
      <c r="D5211" s="1">
        <v>40556</v>
      </c>
      <c r="E5211" t="s">
        <v>32</v>
      </c>
      <c r="F5211">
        <v>41</v>
      </c>
      <c r="G5211">
        <v>1271.0474999999999</v>
      </c>
      <c r="H5211">
        <v>0</v>
      </c>
      <c r="I5211" t="s">
        <v>9</v>
      </c>
      <c r="J5211" s="8">
        <v>-158.23500000000001</v>
      </c>
      <c r="K5211" s="8">
        <f>IF(Table3[[#This Row],[Return Status]] = "Returned", 0, Table3[[#This Row],[Profit]])</f>
        <v>-158.23500000000001</v>
      </c>
      <c r="L5211" s="8" t="str">
        <f>IFERROR(VLOOKUP(Table3[[#This Row],[Order ID]],returns[[Order ID]:[Status]],2,FALSE), "")</f>
        <v/>
      </c>
      <c r="M5211">
        <v>35.99</v>
      </c>
      <c r="N5211">
        <v>5</v>
      </c>
      <c r="O5211" t="s">
        <v>248</v>
      </c>
      <c r="P5211" t="s">
        <v>43</v>
      </c>
      <c r="Q5211">
        <v>27893</v>
      </c>
      <c r="R5211" t="s">
        <v>44</v>
      </c>
      <c r="S5211" t="s">
        <v>1978</v>
      </c>
      <c r="T5211" t="e">
        <f>VLOOKUP(Table3[[#This Row],[Region]],managers5[],2,FALSE)</f>
        <v>#N/A</v>
      </c>
      <c r="U5211" t="s">
        <v>1957</v>
      </c>
      <c r="V5211" t="s">
        <v>1959</v>
      </c>
      <c r="W5211" t="s">
        <v>14</v>
      </c>
      <c r="X5211" t="s">
        <v>39</v>
      </c>
      <c r="Y5211" t="s">
        <v>46</v>
      </c>
      <c r="Z5211" t="s">
        <v>86</v>
      </c>
      <c r="AA5211" t="s">
        <v>1655</v>
      </c>
      <c r="AB5211" t="s">
        <v>19</v>
      </c>
      <c r="AC5211">
        <v>0.85</v>
      </c>
      <c r="AD5211" s="1">
        <v>40560</v>
      </c>
    </row>
    <row r="5212" spans="1:30" x14ac:dyDescent="0.35">
      <c r="A5212">
        <v>5563</v>
      </c>
      <c r="B5212">
        <v>3889</v>
      </c>
      <c r="C5212">
        <v>27776</v>
      </c>
      <c r="D5212" s="1">
        <v>40302</v>
      </c>
      <c r="E5212" t="s">
        <v>32</v>
      </c>
      <c r="F5212">
        <v>41</v>
      </c>
      <c r="G5212">
        <v>226.68</v>
      </c>
      <c r="H5212">
        <v>0.04</v>
      </c>
      <c r="I5212" t="s">
        <v>33</v>
      </c>
      <c r="J5212" s="8">
        <v>-159.35</v>
      </c>
      <c r="K5212" s="8">
        <f>IF(Table3[[#This Row],[Return Status]] = "Returned", 0, Table3[[#This Row],[Profit]])</f>
        <v>-159.35</v>
      </c>
      <c r="L5212" s="8" t="str">
        <f>IFERROR(VLOOKUP(Table3[[#This Row],[Order ID]],returns[[Order ID]:[Status]],2,FALSE), "")</f>
        <v/>
      </c>
      <c r="M5212">
        <v>4.9800000000000004</v>
      </c>
      <c r="N5212">
        <v>7.28</v>
      </c>
      <c r="O5212" t="s">
        <v>453</v>
      </c>
      <c r="P5212" t="s">
        <v>64</v>
      </c>
      <c r="Q5212">
        <v>41075</v>
      </c>
      <c r="R5212" t="s">
        <v>65</v>
      </c>
      <c r="S5212" t="s">
        <v>1978</v>
      </c>
      <c r="T5212" t="e">
        <f>VLOOKUP(Table3[[#This Row],[Region]],managers5[],2,FALSE)</f>
        <v>#N/A</v>
      </c>
      <c r="U5212" t="s">
        <v>1957</v>
      </c>
      <c r="V5212" t="s">
        <v>1959</v>
      </c>
      <c r="W5212" t="s">
        <v>14</v>
      </c>
      <c r="X5212" t="s">
        <v>71</v>
      </c>
      <c r="Y5212" t="s">
        <v>16</v>
      </c>
      <c r="Z5212" t="s">
        <v>30</v>
      </c>
      <c r="AA5212" t="s">
        <v>1643</v>
      </c>
      <c r="AB5212" t="s">
        <v>19</v>
      </c>
      <c r="AC5212">
        <v>0.38</v>
      </c>
      <c r="AD5212" s="2">
        <v>40306</v>
      </c>
    </row>
    <row r="5213" spans="1:30" x14ac:dyDescent="0.35">
      <c r="A5213">
        <v>2337</v>
      </c>
      <c r="B5213">
        <v>3775</v>
      </c>
      <c r="C5213">
        <v>26948</v>
      </c>
      <c r="D5213" s="1">
        <v>40869</v>
      </c>
      <c r="E5213" t="s">
        <v>77</v>
      </c>
      <c r="F5213">
        <v>38</v>
      </c>
      <c r="G5213">
        <v>273.89</v>
      </c>
      <c r="H5213">
        <v>0.05</v>
      </c>
      <c r="I5213" t="s">
        <v>9</v>
      </c>
      <c r="J5213" s="8">
        <v>-160.40199999999999</v>
      </c>
      <c r="K5213" s="8">
        <f>IF(Table3[[#This Row],[Return Status]] = "Returned", 0, Table3[[#This Row],[Profit]])</f>
        <v>-160.40199999999999</v>
      </c>
      <c r="L5213" s="8" t="str">
        <f>IFERROR(VLOOKUP(Table3[[#This Row],[Order ID]],returns[[Order ID]:[Status]],2,FALSE), "")</f>
        <v/>
      </c>
      <c r="M5213">
        <v>7.3</v>
      </c>
      <c r="N5213">
        <v>7.72</v>
      </c>
      <c r="O5213" t="s">
        <v>1417</v>
      </c>
      <c r="P5213" t="s">
        <v>64</v>
      </c>
      <c r="Q5213">
        <v>30337</v>
      </c>
      <c r="R5213" t="s">
        <v>65</v>
      </c>
      <c r="S5213" t="s">
        <v>1978</v>
      </c>
      <c r="T5213" t="e">
        <f>VLOOKUP(Table3[[#This Row],[Region]],managers5[],2,FALSE)</f>
        <v>#N/A</v>
      </c>
      <c r="U5213" t="s">
        <v>1957</v>
      </c>
      <c r="V5213" t="s">
        <v>1959</v>
      </c>
      <c r="W5213" t="s">
        <v>14</v>
      </c>
      <c r="X5213" t="s">
        <v>24</v>
      </c>
      <c r="Y5213" t="s">
        <v>16</v>
      </c>
      <c r="Z5213" t="s">
        <v>17</v>
      </c>
      <c r="AA5213" t="s">
        <v>1085</v>
      </c>
      <c r="AB5213" t="s">
        <v>19</v>
      </c>
      <c r="AC5213">
        <v>0.38</v>
      </c>
      <c r="AD5213" s="1">
        <v>40870</v>
      </c>
    </row>
    <row r="5214" spans="1:30" x14ac:dyDescent="0.35">
      <c r="A5214">
        <v>6255</v>
      </c>
      <c r="B5214">
        <v>1627</v>
      </c>
      <c r="C5214">
        <v>11777</v>
      </c>
      <c r="D5214" s="1">
        <v>40172</v>
      </c>
      <c r="E5214" t="s">
        <v>32</v>
      </c>
      <c r="F5214">
        <v>39</v>
      </c>
      <c r="G5214">
        <v>651.45000000000005</v>
      </c>
      <c r="H5214">
        <v>7.0000000000000007E-2</v>
      </c>
      <c r="I5214" t="s">
        <v>9</v>
      </c>
      <c r="J5214" s="8">
        <v>-160.56</v>
      </c>
      <c r="K5214" s="8">
        <f>IF(Table3[[#This Row],[Return Status]] = "Returned", 0, Table3[[#This Row],[Profit]])</f>
        <v>-160.56</v>
      </c>
      <c r="L5214" s="8" t="str">
        <f>IFERROR(VLOOKUP(Table3[[#This Row],[Order ID]],returns[[Order ID]:[Status]],2,FALSE), "")</f>
        <v/>
      </c>
      <c r="M5214">
        <v>17.7</v>
      </c>
      <c r="N5214">
        <v>9.4700000000000006</v>
      </c>
      <c r="O5214" t="s">
        <v>555</v>
      </c>
      <c r="P5214" t="s">
        <v>43</v>
      </c>
      <c r="Q5214">
        <v>39530</v>
      </c>
      <c r="R5214" t="s">
        <v>44</v>
      </c>
      <c r="S5214" t="s">
        <v>1978</v>
      </c>
      <c r="T5214" t="e">
        <f>VLOOKUP(Table3[[#This Row],[Region]],managers5[],2,FALSE)</f>
        <v>#N/A</v>
      </c>
      <c r="U5214" t="s">
        <v>1957</v>
      </c>
      <c r="V5214" t="s">
        <v>1959</v>
      </c>
      <c r="W5214" t="s">
        <v>14</v>
      </c>
      <c r="X5214" t="s">
        <v>39</v>
      </c>
      <c r="Y5214" t="s">
        <v>16</v>
      </c>
      <c r="Z5214" t="s">
        <v>75</v>
      </c>
      <c r="AA5214" t="s">
        <v>1433</v>
      </c>
      <c r="AB5214" t="s">
        <v>19</v>
      </c>
      <c r="AC5214">
        <v>0.59</v>
      </c>
      <c r="AD5214" s="2">
        <v>40179</v>
      </c>
    </row>
    <row r="5215" spans="1:30" x14ac:dyDescent="0.35">
      <c r="A5215">
        <v>1344</v>
      </c>
      <c r="B5215">
        <v>7391</v>
      </c>
      <c r="C5215">
        <v>52673</v>
      </c>
      <c r="D5215" s="1">
        <v>41037</v>
      </c>
      <c r="E5215" t="s">
        <v>20</v>
      </c>
      <c r="F5215">
        <v>4</v>
      </c>
      <c r="G5215">
        <v>26.41</v>
      </c>
      <c r="H5215">
        <v>0.05</v>
      </c>
      <c r="I5215" t="s">
        <v>9</v>
      </c>
      <c r="J5215" s="8">
        <v>-16.525500000000001</v>
      </c>
      <c r="K5215" s="8">
        <f>IF(Table3[[#This Row],[Return Status]] = "Returned", 0, Table3[[#This Row],[Profit]])</f>
        <v>-16.525500000000001</v>
      </c>
      <c r="L5215" s="8" t="str">
        <f>IFERROR(VLOOKUP(Table3[[#This Row],[Order ID]],returns[[Order ID]:[Status]],2,FALSE), "")</f>
        <v/>
      </c>
      <c r="M5215">
        <v>5.18</v>
      </c>
      <c r="N5215">
        <v>5.74</v>
      </c>
      <c r="O5215" t="s">
        <v>1268</v>
      </c>
      <c r="P5215" t="s">
        <v>189</v>
      </c>
      <c r="Q5215">
        <v>98023</v>
      </c>
      <c r="R5215" t="s">
        <v>190</v>
      </c>
      <c r="S5215" t="s">
        <v>1976</v>
      </c>
      <c r="T5215" t="e">
        <f>VLOOKUP(Table3[[#This Row],[Region]],managers5[],2,FALSE)</f>
        <v>#N/A</v>
      </c>
      <c r="U5215" t="s">
        <v>1955</v>
      </c>
      <c r="V5215" t="s">
        <v>1959</v>
      </c>
      <c r="W5215" t="s">
        <v>14</v>
      </c>
      <c r="X5215" t="s">
        <v>71</v>
      </c>
      <c r="Y5215" t="s">
        <v>16</v>
      </c>
      <c r="Z5215" t="s">
        <v>17</v>
      </c>
      <c r="AA5215" t="s">
        <v>1090</v>
      </c>
      <c r="AB5215" t="s">
        <v>19</v>
      </c>
      <c r="AC5215">
        <v>0.36</v>
      </c>
      <c r="AD5215" s="1">
        <v>41039</v>
      </c>
    </row>
    <row r="5216" spans="1:30" x14ac:dyDescent="0.35">
      <c r="A5216">
        <v>1355</v>
      </c>
      <c r="B5216">
        <v>7390</v>
      </c>
      <c r="C5216">
        <v>52673</v>
      </c>
      <c r="D5216" s="1">
        <v>41037</v>
      </c>
      <c r="E5216" t="s">
        <v>20</v>
      </c>
      <c r="F5216">
        <v>14</v>
      </c>
      <c r="G5216">
        <v>2045.066</v>
      </c>
      <c r="H5216">
        <v>7.0000000000000007E-2</v>
      </c>
      <c r="I5216" t="s">
        <v>9</v>
      </c>
      <c r="J5216" s="8">
        <v>-4.6749999999999998</v>
      </c>
      <c r="K5216" s="8">
        <f>IF(Table3[[#This Row],[Return Status]] = "Returned", 0, Table3[[#This Row],[Profit]])</f>
        <v>-4.6749999999999998</v>
      </c>
      <c r="L5216" s="8" t="str">
        <f>IFERROR(VLOOKUP(Table3[[#This Row],[Order ID]],returns[[Order ID]:[Status]],2,FALSE), "")</f>
        <v/>
      </c>
      <c r="M5216">
        <v>175.99</v>
      </c>
      <c r="N5216">
        <v>8.99</v>
      </c>
      <c r="O5216" t="s">
        <v>1268</v>
      </c>
      <c r="P5216" t="s">
        <v>189</v>
      </c>
      <c r="Q5216">
        <v>98208</v>
      </c>
      <c r="R5216" t="s">
        <v>190</v>
      </c>
      <c r="S5216" t="s">
        <v>1976</v>
      </c>
      <c r="T5216" t="e">
        <f>VLOOKUP(Table3[[#This Row],[Region]],managers5[],2,FALSE)</f>
        <v>#N/A</v>
      </c>
      <c r="U5216" t="s">
        <v>1955</v>
      </c>
      <c r="V5216" t="s">
        <v>1959</v>
      </c>
      <c r="W5216" t="s">
        <v>14</v>
      </c>
      <c r="X5216" t="s">
        <v>71</v>
      </c>
      <c r="Y5216" t="s">
        <v>46</v>
      </c>
      <c r="Z5216" t="s">
        <v>86</v>
      </c>
      <c r="AA5216">
        <v>2180</v>
      </c>
      <c r="AB5216" t="s">
        <v>19</v>
      </c>
      <c r="AC5216">
        <v>0.56999999999999995</v>
      </c>
      <c r="AD5216" s="1">
        <v>41038</v>
      </c>
    </row>
    <row r="5217" spans="1:30" x14ac:dyDescent="0.35">
      <c r="A5217">
        <v>2565</v>
      </c>
      <c r="B5217">
        <v>7392</v>
      </c>
      <c r="C5217">
        <v>52675</v>
      </c>
      <c r="D5217" s="1">
        <v>40826</v>
      </c>
      <c r="E5217" t="s">
        <v>20</v>
      </c>
      <c r="F5217">
        <v>4</v>
      </c>
      <c r="G5217">
        <v>20.25</v>
      </c>
      <c r="H5217">
        <v>0.1</v>
      </c>
      <c r="I5217" t="s">
        <v>9</v>
      </c>
      <c r="J5217" s="8">
        <v>-22.13</v>
      </c>
      <c r="K5217" s="8">
        <f>IF(Table3[[#This Row],[Return Status]] = "Returned", 0, Table3[[#This Row],[Profit]])</f>
        <v>-22.13</v>
      </c>
      <c r="L5217" s="8" t="str">
        <f>IFERROR(VLOOKUP(Table3[[#This Row],[Order ID]],returns[[Order ID]:[Status]],2,FALSE), "")</f>
        <v/>
      </c>
      <c r="M5217">
        <v>4.7699999999999996</v>
      </c>
      <c r="N5217">
        <v>2.39</v>
      </c>
      <c r="O5217" t="s">
        <v>441</v>
      </c>
      <c r="P5217" t="s">
        <v>22</v>
      </c>
      <c r="Q5217">
        <v>80030</v>
      </c>
      <c r="R5217" t="s">
        <v>23</v>
      </c>
      <c r="S5217" t="s">
        <v>1976</v>
      </c>
      <c r="T5217" t="e">
        <f>VLOOKUP(Table3[[#This Row],[Region]],managers5[],2,FALSE)</f>
        <v>#N/A</v>
      </c>
      <c r="U5217" t="s">
        <v>1955</v>
      </c>
      <c r="V5217" t="s">
        <v>1959</v>
      </c>
      <c r="W5217" t="s">
        <v>14</v>
      </c>
      <c r="X5217" t="s">
        <v>15</v>
      </c>
      <c r="Y5217" t="s">
        <v>46</v>
      </c>
      <c r="Z5217" t="s">
        <v>47</v>
      </c>
      <c r="AA5217" t="s">
        <v>849</v>
      </c>
      <c r="AB5217" t="s">
        <v>109</v>
      </c>
      <c r="AC5217">
        <v>0.72</v>
      </c>
      <c r="AD5217" s="1">
        <v>40828</v>
      </c>
    </row>
    <row r="5218" spans="1:30" x14ac:dyDescent="0.35">
      <c r="A5218">
        <v>2566</v>
      </c>
      <c r="B5218">
        <v>7393</v>
      </c>
      <c r="C5218">
        <v>52675</v>
      </c>
      <c r="D5218" s="1">
        <v>40826</v>
      </c>
      <c r="E5218" t="s">
        <v>20</v>
      </c>
      <c r="F5218">
        <v>22</v>
      </c>
      <c r="G5218">
        <v>52.62</v>
      </c>
      <c r="H5218">
        <v>0.01</v>
      </c>
      <c r="I5218" t="s">
        <v>9</v>
      </c>
      <c r="J5218" s="8">
        <v>-4.6399999999999997</v>
      </c>
      <c r="K5218" s="8">
        <f>IF(Table3[[#This Row],[Return Status]] = "Returned", 0, Table3[[#This Row],[Profit]])</f>
        <v>-4.6399999999999997</v>
      </c>
      <c r="L5218" s="8" t="str">
        <f>IFERROR(VLOOKUP(Table3[[#This Row],[Order ID]],returns[[Order ID]:[Status]],2,FALSE), "")</f>
        <v/>
      </c>
      <c r="M5218">
        <v>2.21</v>
      </c>
      <c r="N5218">
        <v>1.1200000000000001</v>
      </c>
      <c r="O5218" t="s">
        <v>441</v>
      </c>
      <c r="P5218" t="s">
        <v>22</v>
      </c>
      <c r="Q5218">
        <v>80030</v>
      </c>
      <c r="R5218" t="s">
        <v>23</v>
      </c>
      <c r="S5218" t="s">
        <v>1976</v>
      </c>
      <c r="T5218" t="e">
        <f>VLOOKUP(Table3[[#This Row],[Region]],managers5[],2,FALSE)</f>
        <v>#N/A</v>
      </c>
      <c r="U5218" t="s">
        <v>1955</v>
      </c>
      <c r="V5218" t="s">
        <v>1959</v>
      </c>
      <c r="W5218" t="s">
        <v>14</v>
      </c>
      <c r="X5218" t="s">
        <v>15</v>
      </c>
      <c r="Y5218" t="s">
        <v>16</v>
      </c>
      <c r="Z5218" t="s">
        <v>106</v>
      </c>
      <c r="AA5218" t="s">
        <v>1652</v>
      </c>
      <c r="AB5218" t="s">
        <v>35</v>
      </c>
      <c r="AC5218">
        <v>0.57999999999999996</v>
      </c>
      <c r="AD5218" s="1">
        <v>40828</v>
      </c>
    </row>
    <row r="5219" spans="1:30" x14ac:dyDescent="0.35">
      <c r="A5219">
        <v>2108</v>
      </c>
      <c r="B5219">
        <v>3073</v>
      </c>
      <c r="C5219">
        <v>22051</v>
      </c>
      <c r="D5219" s="1">
        <v>40907</v>
      </c>
      <c r="E5219" t="s">
        <v>8</v>
      </c>
      <c r="F5219">
        <v>39</v>
      </c>
      <c r="G5219">
        <v>209.33</v>
      </c>
      <c r="H5219">
        <v>0.01</v>
      </c>
      <c r="I5219" t="s">
        <v>9</v>
      </c>
      <c r="J5219" s="8">
        <v>-160.71</v>
      </c>
      <c r="K5219" s="8">
        <f>IF(Table3[[#This Row],[Return Status]] = "Returned", 0, Table3[[#This Row],[Profit]])</f>
        <v>-160.71</v>
      </c>
      <c r="L5219" s="8" t="str">
        <f>IFERROR(VLOOKUP(Table3[[#This Row],[Order ID]],returns[[Order ID]:[Status]],2,FALSE), "")</f>
        <v/>
      </c>
      <c r="M5219">
        <v>4.9800000000000004</v>
      </c>
      <c r="N5219">
        <v>7.44</v>
      </c>
      <c r="O5219" t="s">
        <v>882</v>
      </c>
      <c r="P5219" t="s">
        <v>120</v>
      </c>
      <c r="Q5219">
        <v>34683</v>
      </c>
      <c r="R5219" t="s">
        <v>56</v>
      </c>
      <c r="S5219" t="s">
        <v>1978</v>
      </c>
      <c r="T5219" t="e">
        <f>VLOOKUP(Table3[[#This Row],[Region]],managers5[],2,FALSE)</f>
        <v>#N/A</v>
      </c>
      <c r="U5219" t="s">
        <v>1957</v>
      </c>
      <c r="V5219" t="s">
        <v>1959</v>
      </c>
      <c r="W5219" t="s">
        <v>14</v>
      </c>
      <c r="X5219" t="s">
        <v>71</v>
      </c>
      <c r="Y5219" t="s">
        <v>16</v>
      </c>
      <c r="Z5219" t="s">
        <v>30</v>
      </c>
      <c r="AA5219" t="s">
        <v>1079</v>
      </c>
      <c r="AB5219" t="s">
        <v>19</v>
      </c>
      <c r="AC5219">
        <v>0.36</v>
      </c>
      <c r="AD5219" s="1">
        <v>40909</v>
      </c>
    </row>
    <row r="5220" spans="1:30" x14ac:dyDescent="0.35">
      <c r="A5220">
        <v>773</v>
      </c>
      <c r="B5220">
        <v>788</v>
      </c>
      <c r="C5220">
        <v>5635</v>
      </c>
      <c r="D5220" s="1">
        <v>41136</v>
      </c>
      <c r="E5220" t="s">
        <v>20</v>
      </c>
      <c r="F5220">
        <v>50</v>
      </c>
      <c r="G5220">
        <v>281.58</v>
      </c>
      <c r="H5220">
        <v>0.09</v>
      </c>
      <c r="I5220" t="s">
        <v>9</v>
      </c>
      <c r="J5220" s="8">
        <v>-161.56</v>
      </c>
      <c r="K5220" s="8">
        <f>IF(Table3[[#This Row],[Return Status]] = "Returned", 0, Table3[[#This Row],[Profit]])</f>
        <v>-161.56</v>
      </c>
      <c r="L5220" s="8" t="str">
        <f>IFERROR(VLOOKUP(Table3[[#This Row],[Order ID]],returns[[Order ID]:[Status]],2,FALSE), "")</f>
        <v/>
      </c>
      <c r="M5220">
        <v>5.77</v>
      </c>
      <c r="N5220">
        <v>5.92</v>
      </c>
      <c r="O5220" t="s">
        <v>931</v>
      </c>
      <c r="P5220" t="s">
        <v>120</v>
      </c>
      <c r="Q5220">
        <v>34787</v>
      </c>
      <c r="R5220" t="s">
        <v>56</v>
      </c>
      <c r="S5220" t="s">
        <v>1978</v>
      </c>
      <c r="T5220" t="e">
        <f>VLOOKUP(Table3[[#This Row],[Region]],managers5[],2,FALSE)</f>
        <v>#N/A</v>
      </c>
      <c r="U5220" t="s">
        <v>1957</v>
      </c>
      <c r="V5220" t="s">
        <v>1959</v>
      </c>
      <c r="W5220" t="s">
        <v>14</v>
      </c>
      <c r="X5220" t="s">
        <v>71</v>
      </c>
      <c r="Y5220" t="s">
        <v>50</v>
      </c>
      <c r="Z5220" t="s">
        <v>61</v>
      </c>
      <c r="AA5220" t="s">
        <v>932</v>
      </c>
      <c r="AB5220" t="s">
        <v>69</v>
      </c>
      <c r="AC5220">
        <v>0.55000000000000004</v>
      </c>
      <c r="AD5220" s="1">
        <v>41138</v>
      </c>
    </row>
    <row r="5221" spans="1:30" x14ac:dyDescent="0.35">
      <c r="A5221">
        <v>964</v>
      </c>
      <c r="B5221">
        <v>7396</v>
      </c>
      <c r="C5221">
        <v>52706</v>
      </c>
      <c r="D5221" s="1">
        <v>41099</v>
      </c>
      <c r="E5221" t="s">
        <v>32</v>
      </c>
      <c r="F5221">
        <v>34</v>
      </c>
      <c r="G5221">
        <v>1041.6600000000001</v>
      </c>
      <c r="H5221">
        <v>0.02</v>
      </c>
      <c r="I5221" t="s">
        <v>33</v>
      </c>
      <c r="J5221" s="8">
        <v>480.53050000000002</v>
      </c>
      <c r="K5221" s="8">
        <f>IF(Table3[[#This Row],[Return Status]] = "Returned", 0, Table3[[#This Row],[Profit]])</f>
        <v>480.53050000000002</v>
      </c>
      <c r="L5221" s="8" t="str">
        <f>IFERROR(VLOOKUP(Table3[[#This Row],[Order ID]],returns[[Order ID]:[Status]],2,FALSE), "")</f>
        <v/>
      </c>
      <c r="M5221">
        <v>28.53</v>
      </c>
      <c r="N5221">
        <v>1.49</v>
      </c>
      <c r="O5221" t="s">
        <v>1067</v>
      </c>
      <c r="P5221" t="s">
        <v>800</v>
      </c>
      <c r="Q5221">
        <v>82716</v>
      </c>
      <c r="R5221" t="s">
        <v>12</v>
      </c>
      <c r="S5221" t="s">
        <v>1976</v>
      </c>
      <c r="T5221" t="e">
        <f>VLOOKUP(Table3[[#This Row],[Region]],managers5[],2,FALSE)</f>
        <v>#N/A</v>
      </c>
      <c r="U5221" t="s">
        <v>1955</v>
      </c>
      <c r="V5221" t="s">
        <v>1959</v>
      </c>
      <c r="W5221" t="s">
        <v>14</v>
      </c>
      <c r="X5221" t="s">
        <v>71</v>
      </c>
      <c r="Y5221" t="s">
        <v>16</v>
      </c>
      <c r="Z5221" t="s">
        <v>17</v>
      </c>
      <c r="AA5221" t="s">
        <v>309</v>
      </c>
      <c r="AB5221" t="s">
        <v>19</v>
      </c>
      <c r="AC5221">
        <v>0.38</v>
      </c>
      <c r="AD5221" s="1">
        <v>41106</v>
      </c>
    </row>
    <row r="5222" spans="1:30" x14ac:dyDescent="0.35">
      <c r="A5222">
        <v>2626</v>
      </c>
      <c r="B5222">
        <v>6349</v>
      </c>
      <c r="C5222">
        <v>44997</v>
      </c>
      <c r="D5222" s="1">
        <v>40814</v>
      </c>
      <c r="E5222" t="s">
        <v>32</v>
      </c>
      <c r="F5222">
        <v>46</v>
      </c>
      <c r="G5222">
        <v>88.1</v>
      </c>
      <c r="H5222">
        <v>0.03</v>
      </c>
      <c r="I5222" t="s">
        <v>9</v>
      </c>
      <c r="J5222" s="8">
        <v>-161.61000000000001</v>
      </c>
      <c r="K5222" s="8">
        <f>IF(Table3[[#This Row],[Return Status]] = "Returned", 0, Table3[[#This Row],[Profit]])</f>
        <v>-161.61000000000001</v>
      </c>
      <c r="L5222" s="8" t="str">
        <f>IFERROR(VLOOKUP(Table3[[#This Row],[Order ID]],returns[[Order ID]:[Status]],2,FALSE), "")</f>
        <v/>
      </c>
      <c r="M5222">
        <v>1.76</v>
      </c>
      <c r="N5222">
        <v>4.8600000000000003</v>
      </c>
      <c r="O5222" t="s">
        <v>537</v>
      </c>
      <c r="P5222" t="s">
        <v>616</v>
      </c>
      <c r="Q5222">
        <v>23320</v>
      </c>
      <c r="R5222" t="s">
        <v>44</v>
      </c>
      <c r="S5222" t="s">
        <v>1978</v>
      </c>
      <c r="T5222" t="e">
        <f>VLOOKUP(Table3[[#This Row],[Region]],managers5[],2,FALSE)</f>
        <v>#N/A</v>
      </c>
      <c r="U5222" t="s">
        <v>1957</v>
      </c>
      <c r="V5222" t="s">
        <v>1959</v>
      </c>
      <c r="W5222" t="s">
        <v>14</v>
      </c>
      <c r="X5222" t="s">
        <v>39</v>
      </c>
      <c r="Y5222" t="s">
        <v>50</v>
      </c>
      <c r="Z5222" t="s">
        <v>61</v>
      </c>
      <c r="AA5222" t="s">
        <v>1666</v>
      </c>
      <c r="AB5222" t="s">
        <v>19</v>
      </c>
      <c r="AC5222">
        <v>0.41</v>
      </c>
      <c r="AD5222" s="1">
        <v>40818</v>
      </c>
    </row>
    <row r="5223" spans="1:30" x14ac:dyDescent="0.35">
      <c r="A5223">
        <v>5413</v>
      </c>
      <c r="B5223">
        <v>5046</v>
      </c>
      <c r="C5223">
        <v>35940</v>
      </c>
      <c r="D5223" s="1">
        <v>40325</v>
      </c>
      <c r="E5223" t="s">
        <v>41</v>
      </c>
      <c r="F5223">
        <v>47</v>
      </c>
      <c r="G5223">
        <v>136.63</v>
      </c>
      <c r="H5223">
        <v>0.03</v>
      </c>
      <c r="I5223" t="s">
        <v>9</v>
      </c>
      <c r="J5223" s="8">
        <v>-162.61000000000001</v>
      </c>
      <c r="K5223" s="8">
        <f>IF(Table3[[#This Row],[Return Status]] = "Returned", 0, Table3[[#This Row],[Profit]])</f>
        <v>-162.61000000000001</v>
      </c>
      <c r="L5223" s="8" t="str">
        <f>IFERROR(VLOOKUP(Table3[[#This Row],[Order ID]],returns[[Order ID]:[Status]],2,FALSE), "")</f>
        <v/>
      </c>
      <c r="M5223">
        <v>2.88</v>
      </c>
      <c r="N5223">
        <v>5.33</v>
      </c>
      <c r="O5223" t="s">
        <v>1359</v>
      </c>
      <c r="P5223" t="s">
        <v>43</v>
      </c>
      <c r="Q5223">
        <v>22204</v>
      </c>
      <c r="R5223" t="s">
        <v>44</v>
      </c>
      <c r="S5223" t="s">
        <v>1978</v>
      </c>
      <c r="T5223" t="e">
        <f>VLOOKUP(Table3[[#This Row],[Region]],managers5[],2,FALSE)</f>
        <v>#N/A</v>
      </c>
      <c r="U5223" t="s">
        <v>1957</v>
      </c>
      <c r="V5223" t="s">
        <v>1959</v>
      </c>
      <c r="W5223" t="s">
        <v>14</v>
      </c>
      <c r="X5223" t="s">
        <v>39</v>
      </c>
      <c r="Y5223" t="s">
        <v>16</v>
      </c>
      <c r="Z5223" t="s">
        <v>99</v>
      </c>
      <c r="AA5223" t="s">
        <v>1490</v>
      </c>
      <c r="AB5223" t="s">
        <v>19</v>
      </c>
      <c r="AC5223">
        <v>0.36</v>
      </c>
      <c r="AD5223" s="2">
        <v>40328</v>
      </c>
    </row>
    <row r="5224" spans="1:30" x14ac:dyDescent="0.35">
      <c r="A5224">
        <v>5224</v>
      </c>
      <c r="B5224">
        <v>7401</v>
      </c>
      <c r="C5224">
        <v>52743</v>
      </c>
      <c r="D5224" s="1">
        <v>40363</v>
      </c>
      <c r="E5224" t="s">
        <v>77</v>
      </c>
      <c r="F5224">
        <v>46</v>
      </c>
      <c r="G5224">
        <v>5699.22</v>
      </c>
      <c r="H5224">
        <v>0.09</v>
      </c>
      <c r="I5224" t="s">
        <v>9</v>
      </c>
      <c r="J5224" s="8">
        <v>2812.63</v>
      </c>
      <c r="K5224" s="8">
        <f>IF(Table3[[#This Row],[Return Status]] = "Returned", 0, Table3[[#This Row],[Profit]])</f>
        <v>2812.63</v>
      </c>
      <c r="L5224" s="8" t="str">
        <f>IFERROR(VLOOKUP(Table3[[#This Row],[Order ID]],returns[[Order ID]:[Status]],2,FALSE), "")</f>
        <v/>
      </c>
      <c r="M5224">
        <v>150.97999999999999</v>
      </c>
      <c r="N5224">
        <v>13.99</v>
      </c>
      <c r="O5224" t="s">
        <v>938</v>
      </c>
      <c r="P5224" t="s">
        <v>114</v>
      </c>
      <c r="Q5224">
        <v>85301</v>
      </c>
      <c r="R5224" t="s">
        <v>115</v>
      </c>
      <c r="S5224" t="s">
        <v>1976</v>
      </c>
      <c r="T5224" t="e">
        <f>VLOOKUP(Table3[[#This Row],[Region]],managers5[],2,FALSE)</f>
        <v>#N/A</v>
      </c>
      <c r="U5224" t="s">
        <v>1955</v>
      </c>
      <c r="V5224" t="s">
        <v>1959</v>
      </c>
      <c r="W5224" t="s">
        <v>14</v>
      </c>
      <c r="X5224" t="s">
        <v>15</v>
      </c>
      <c r="Y5224" t="s">
        <v>46</v>
      </c>
      <c r="Z5224" t="s">
        <v>124</v>
      </c>
      <c r="AA5224" t="s">
        <v>149</v>
      </c>
      <c r="AB5224" t="s">
        <v>69</v>
      </c>
      <c r="AC5224">
        <v>0.38</v>
      </c>
      <c r="AD5224" s="2">
        <v>40363</v>
      </c>
    </row>
    <row r="5225" spans="1:30" x14ac:dyDescent="0.35">
      <c r="A5225">
        <v>2646</v>
      </c>
      <c r="B5225">
        <v>7403</v>
      </c>
      <c r="C5225">
        <v>52805</v>
      </c>
      <c r="D5225" s="1">
        <v>40814</v>
      </c>
      <c r="E5225" t="s">
        <v>77</v>
      </c>
      <c r="F5225">
        <v>20</v>
      </c>
      <c r="G5225">
        <v>596.55999999999995</v>
      </c>
      <c r="H5225">
        <v>0.04</v>
      </c>
      <c r="I5225" t="s">
        <v>33</v>
      </c>
      <c r="J5225" s="8">
        <v>60.7</v>
      </c>
      <c r="K5225" s="8">
        <f>IF(Table3[[#This Row],[Return Status]] = "Returned", 0, Table3[[#This Row],[Profit]])</f>
        <v>0</v>
      </c>
      <c r="L5225" s="8" t="str">
        <f>IFERROR(VLOOKUP(Table3[[#This Row],[Order ID]],returns[[Order ID]:[Status]],2,FALSE), "")</f>
        <v>Returned</v>
      </c>
      <c r="M5225">
        <v>29.99</v>
      </c>
      <c r="N5225">
        <v>5.5</v>
      </c>
      <c r="O5225" t="s">
        <v>371</v>
      </c>
      <c r="P5225" t="s">
        <v>79</v>
      </c>
      <c r="Q5225">
        <v>44483</v>
      </c>
      <c r="R5225" t="s">
        <v>37</v>
      </c>
      <c r="S5225" t="s">
        <v>1979</v>
      </c>
      <c r="T5225" t="e">
        <f>VLOOKUP(Table3[[#This Row],[Region]],managers5[],2,FALSE)</f>
        <v>#N/A</v>
      </c>
      <c r="U5225" t="s">
        <v>1956</v>
      </c>
      <c r="W5225" t="s">
        <v>14</v>
      </c>
      <c r="X5225" t="s">
        <v>71</v>
      </c>
      <c r="Y5225" t="s">
        <v>46</v>
      </c>
      <c r="Z5225" t="s">
        <v>47</v>
      </c>
      <c r="AA5225" t="s">
        <v>923</v>
      </c>
      <c r="AB5225" t="s">
        <v>19</v>
      </c>
      <c r="AC5225">
        <v>0.51</v>
      </c>
      <c r="AD5225" s="1">
        <v>40814</v>
      </c>
    </row>
    <row r="5226" spans="1:30" x14ac:dyDescent="0.35">
      <c r="A5226">
        <v>2145</v>
      </c>
      <c r="B5226">
        <v>7405</v>
      </c>
      <c r="C5226">
        <v>52833</v>
      </c>
      <c r="D5226" s="1">
        <v>40901</v>
      </c>
      <c r="E5226" t="s">
        <v>20</v>
      </c>
      <c r="F5226">
        <v>8</v>
      </c>
      <c r="G5226">
        <v>317.82</v>
      </c>
      <c r="H5226">
        <v>0.02</v>
      </c>
      <c r="I5226" t="s">
        <v>9</v>
      </c>
      <c r="J5226" s="8">
        <v>-33.090000000000003</v>
      </c>
      <c r="K5226" s="8">
        <f>IF(Table3[[#This Row],[Return Status]] = "Returned", 0, Table3[[#This Row],[Profit]])</f>
        <v>-33.090000000000003</v>
      </c>
      <c r="L5226" s="8" t="str">
        <f>IFERROR(VLOOKUP(Table3[[#This Row],[Order ID]],returns[[Order ID]:[Status]],2,FALSE), "")</f>
        <v/>
      </c>
      <c r="M5226">
        <v>37.76</v>
      </c>
      <c r="N5226">
        <v>12.9</v>
      </c>
      <c r="O5226" t="s">
        <v>1556</v>
      </c>
      <c r="P5226" t="s">
        <v>79</v>
      </c>
      <c r="Q5226">
        <v>44515</v>
      </c>
      <c r="R5226" t="s">
        <v>37</v>
      </c>
      <c r="S5226" t="s">
        <v>1979</v>
      </c>
      <c r="T5226" t="e">
        <f>VLOOKUP(Table3[[#This Row],[Region]],managers5[],2,FALSE)</f>
        <v>#N/A</v>
      </c>
      <c r="U5226" t="s">
        <v>1956</v>
      </c>
      <c r="W5226" t="s">
        <v>14</v>
      </c>
      <c r="X5226" t="s">
        <v>39</v>
      </c>
      <c r="Y5226" t="s">
        <v>16</v>
      </c>
      <c r="Z5226" t="s">
        <v>75</v>
      </c>
      <c r="AA5226" t="s">
        <v>1557</v>
      </c>
      <c r="AB5226" t="s">
        <v>19</v>
      </c>
      <c r="AC5226">
        <v>0.56999999999999995</v>
      </c>
      <c r="AD5226" s="1">
        <v>40902</v>
      </c>
    </row>
    <row r="5227" spans="1:30" x14ac:dyDescent="0.35">
      <c r="A5227">
        <v>2001</v>
      </c>
      <c r="B5227">
        <v>7406</v>
      </c>
      <c r="C5227">
        <v>52837</v>
      </c>
      <c r="D5227" s="1">
        <v>40926</v>
      </c>
      <c r="E5227" t="s">
        <v>41</v>
      </c>
      <c r="F5227">
        <v>32</v>
      </c>
      <c r="G5227">
        <v>5934.39</v>
      </c>
      <c r="H5227">
        <v>0.08</v>
      </c>
      <c r="I5227" t="s">
        <v>9</v>
      </c>
      <c r="J5227" s="8">
        <v>519.54999999999995</v>
      </c>
      <c r="K5227" s="8">
        <f>IF(Table3[[#This Row],[Return Status]] = "Returned", 0, Table3[[#This Row],[Profit]])</f>
        <v>519.54999999999995</v>
      </c>
      <c r="L5227" s="8" t="str">
        <f>IFERROR(VLOOKUP(Table3[[#This Row],[Order ID]],returns[[Order ID]:[Status]],2,FALSE), "")</f>
        <v/>
      </c>
      <c r="M5227">
        <v>193.17</v>
      </c>
      <c r="N5227">
        <v>19.989999999999998</v>
      </c>
      <c r="O5227" t="s">
        <v>1381</v>
      </c>
      <c r="P5227" t="s">
        <v>131</v>
      </c>
      <c r="Q5227">
        <v>3101</v>
      </c>
      <c r="R5227" t="s">
        <v>132</v>
      </c>
      <c r="S5227" t="s">
        <v>1979</v>
      </c>
      <c r="T5227" t="e">
        <f>VLOOKUP(Table3[[#This Row],[Region]],managers5[],2,FALSE)</f>
        <v>#N/A</v>
      </c>
      <c r="U5227" t="s">
        <v>1956</v>
      </c>
      <c r="W5227" t="s">
        <v>14</v>
      </c>
      <c r="X5227" t="s">
        <v>71</v>
      </c>
      <c r="Y5227" t="s">
        <v>16</v>
      </c>
      <c r="Z5227" t="s">
        <v>75</v>
      </c>
      <c r="AA5227" t="s">
        <v>158</v>
      </c>
      <c r="AB5227" t="s">
        <v>19</v>
      </c>
      <c r="AC5227">
        <v>0.71</v>
      </c>
      <c r="AD5227" s="1">
        <v>40928</v>
      </c>
    </row>
    <row r="5228" spans="1:30" x14ac:dyDescent="0.35">
      <c r="A5228">
        <v>5705</v>
      </c>
      <c r="B5228">
        <v>7408</v>
      </c>
      <c r="C5228">
        <v>52839</v>
      </c>
      <c r="D5228" s="1">
        <v>40279</v>
      </c>
      <c r="E5228" t="s">
        <v>77</v>
      </c>
      <c r="F5228">
        <v>25</v>
      </c>
      <c r="G5228">
        <v>1158.6009999999901</v>
      </c>
      <c r="H5228">
        <v>0.1</v>
      </c>
      <c r="I5228" t="s">
        <v>9</v>
      </c>
      <c r="J5228" s="8">
        <v>-155.298</v>
      </c>
      <c r="K5228" s="8">
        <f>IF(Table3[[#This Row],[Return Status]] = "Returned", 0, Table3[[#This Row],[Profit]])</f>
        <v>-155.298</v>
      </c>
      <c r="L5228" s="8" t="str">
        <f>IFERROR(VLOOKUP(Table3[[#This Row],[Order ID]],returns[[Order ID]:[Status]],2,FALSE), "")</f>
        <v/>
      </c>
      <c r="M5228">
        <v>55.99</v>
      </c>
      <c r="N5228">
        <v>2.5</v>
      </c>
      <c r="O5228" t="s">
        <v>489</v>
      </c>
      <c r="P5228" t="s">
        <v>97</v>
      </c>
      <c r="Q5228">
        <v>97224</v>
      </c>
      <c r="R5228" t="s">
        <v>98</v>
      </c>
      <c r="S5228" t="s">
        <v>1976</v>
      </c>
      <c r="T5228" t="e">
        <f>VLOOKUP(Table3[[#This Row],[Region]],managers5[],2,FALSE)</f>
        <v>#N/A</v>
      </c>
      <c r="U5228" t="s">
        <v>1955</v>
      </c>
      <c r="V5228" t="s">
        <v>1959</v>
      </c>
      <c r="W5228" t="s">
        <v>14</v>
      </c>
      <c r="X5228" t="s">
        <v>24</v>
      </c>
      <c r="Y5228" t="s">
        <v>46</v>
      </c>
      <c r="Z5228" t="s">
        <v>86</v>
      </c>
      <c r="AA5228" t="s">
        <v>1660</v>
      </c>
      <c r="AB5228" t="s">
        <v>109</v>
      </c>
      <c r="AC5228">
        <v>0.83</v>
      </c>
      <c r="AD5228" s="2">
        <v>40280</v>
      </c>
    </row>
    <row r="5229" spans="1:30" x14ac:dyDescent="0.35">
      <c r="A5229">
        <v>5709</v>
      </c>
      <c r="B5229">
        <v>7407</v>
      </c>
      <c r="C5229">
        <v>52839</v>
      </c>
      <c r="D5229" s="1">
        <v>40279</v>
      </c>
      <c r="E5229" t="s">
        <v>77</v>
      </c>
      <c r="F5229">
        <v>8</v>
      </c>
      <c r="G5229">
        <v>30.17</v>
      </c>
      <c r="H5229">
        <v>0.04</v>
      </c>
      <c r="I5229" t="s">
        <v>9</v>
      </c>
      <c r="J5229" s="8">
        <v>-22.84</v>
      </c>
      <c r="K5229" s="8">
        <f>IF(Table3[[#This Row],[Return Status]] = "Returned", 0, Table3[[#This Row],[Profit]])</f>
        <v>-22.84</v>
      </c>
      <c r="L5229" s="8" t="str">
        <f>IFERROR(VLOOKUP(Table3[[#This Row],[Order ID]],returns[[Order ID]:[Status]],2,FALSE), "")</f>
        <v/>
      </c>
      <c r="M5229">
        <v>3.28</v>
      </c>
      <c r="N5229">
        <v>3.97</v>
      </c>
      <c r="O5229" t="s">
        <v>489</v>
      </c>
      <c r="P5229" t="s">
        <v>97</v>
      </c>
      <c r="Q5229">
        <v>97477</v>
      </c>
      <c r="R5229" t="s">
        <v>98</v>
      </c>
      <c r="S5229" t="s">
        <v>1976</v>
      </c>
      <c r="T5229" t="e">
        <f>VLOOKUP(Table3[[#This Row],[Region]],managers5[],2,FALSE)</f>
        <v>#N/A</v>
      </c>
      <c r="U5229" t="s">
        <v>1955</v>
      </c>
      <c r="V5229" t="s">
        <v>1959</v>
      </c>
      <c r="W5229" t="s">
        <v>14</v>
      </c>
      <c r="X5229" t="s">
        <v>24</v>
      </c>
      <c r="Y5229" t="s">
        <v>16</v>
      </c>
      <c r="Z5229" t="s">
        <v>106</v>
      </c>
      <c r="AA5229" t="s">
        <v>865</v>
      </c>
      <c r="AB5229" t="s">
        <v>35</v>
      </c>
      <c r="AC5229">
        <v>0.56000000000000005</v>
      </c>
      <c r="AD5229" s="2">
        <v>40279</v>
      </c>
    </row>
    <row r="5230" spans="1:30" x14ac:dyDescent="0.35">
      <c r="A5230">
        <v>3185</v>
      </c>
      <c r="B5230">
        <v>2525</v>
      </c>
      <c r="C5230">
        <v>18340</v>
      </c>
      <c r="D5230" s="1">
        <v>40711</v>
      </c>
      <c r="E5230" t="s">
        <v>20</v>
      </c>
      <c r="F5230">
        <v>28</v>
      </c>
      <c r="G5230">
        <v>198.21</v>
      </c>
      <c r="H5230">
        <v>0.01</v>
      </c>
      <c r="I5230" t="s">
        <v>33</v>
      </c>
      <c r="J5230" s="8">
        <v>-163.28</v>
      </c>
      <c r="K5230" s="8">
        <f>IF(Table3[[#This Row],[Return Status]] = "Returned", 0, Table3[[#This Row],[Profit]])</f>
        <v>-163.28</v>
      </c>
      <c r="L5230" s="8" t="str">
        <f>IFERROR(VLOOKUP(Table3[[#This Row],[Order ID]],returns[[Order ID]:[Status]],2,FALSE), "")</f>
        <v/>
      </c>
      <c r="M5230">
        <v>6.48</v>
      </c>
      <c r="N5230">
        <v>10.050000000000001</v>
      </c>
      <c r="O5230" t="s">
        <v>555</v>
      </c>
      <c r="P5230" t="s">
        <v>43</v>
      </c>
      <c r="Q5230">
        <v>39056</v>
      </c>
      <c r="R5230" t="s">
        <v>44</v>
      </c>
      <c r="S5230" t="s">
        <v>1978</v>
      </c>
      <c r="T5230" t="e">
        <f>VLOOKUP(Table3[[#This Row],[Region]],managers5[],2,FALSE)</f>
        <v>#N/A</v>
      </c>
      <c r="U5230" t="s">
        <v>1957</v>
      </c>
      <c r="V5230" t="s">
        <v>1959</v>
      </c>
      <c r="W5230" t="s">
        <v>14</v>
      </c>
      <c r="X5230" t="s">
        <v>39</v>
      </c>
      <c r="Y5230" t="s">
        <v>16</v>
      </c>
      <c r="Z5230" t="s">
        <v>30</v>
      </c>
      <c r="AA5230" t="s">
        <v>501</v>
      </c>
      <c r="AB5230" t="s">
        <v>19</v>
      </c>
      <c r="AC5230">
        <v>0.37</v>
      </c>
      <c r="AD5230" s="1">
        <v>40712</v>
      </c>
    </row>
    <row r="5231" spans="1:30" x14ac:dyDescent="0.35">
      <c r="A5231">
        <v>7988</v>
      </c>
      <c r="B5231">
        <v>7411</v>
      </c>
      <c r="C5231">
        <v>52870</v>
      </c>
      <c r="D5231" s="1">
        <v>39881</v>
      </c>
      <c r="E5231" t="s">
        <v>8</v>
      </c>
      <c r="F5231">
        <v>21</v>
      </c>
      <c r="G5231">
        <v>118.51</v>
      </c>
      <c r="H5231">
        <v>0.03</v>
      </c>
      <c r="I5231" t="s">
        <v>9</v>
      </c>
      <c r="J5231" s="8">
        <v>-948.71</v>
      </c>
      <c r="K5231" s="8">
        <f>IF(Table3[[#This Row],[Return Status]] = "Returned", 0, Table3[[#This Row],[Profit]])</f>
        <v>-948.71</v>
      </c>
      <c r="L5231" s="8" t="str">
        <f>IFERROR(VLOOKUP(Table3[[#This Row],[Order ID]],returns[[Order ID]:[Status]],2,FALSE), "")</f>
        <v/>
      </c>
      <c r="M5231">
        <v>3.25</v>
      </c>
      <c r="N5231">
        <v>49</v>
      </c>
      <c r="O5231" t="s">
        <v>253</v>
      </c>
      <c r="P5231" t="s">
        <v>142</v>
      </c>
      <c r="Q5231">
        <v>84321</v>
      </c>
      <c r="R5231" t="s">
        <v>143</v>
      </c>
      <c r="S5231" t="s">
        <v>1976</v>
      </c>
      <c r="T5231" t="e">
        <f>VLOOKUP(Table3[[#This Row],[Region]],managers5[],2,FALSE)</f>
        <v>#N/A</v>
      </c>
      <c r="U5231" t="s">
        <v>1955</v>
      </c>
      <c r="V5231" t="s">
        <v>1959</v>
      </c>
      <c r="W5231" t="s">
        <v>14</v>
      </c>
      <c r="X5231" t="s">
        <v>71</v>
      </c>
      <c r="Y5231" t="s">
        <v>16</v>
      </c>
      <c r="Z5231" t="s">
        <v>83</v>
      </c>
      <c r="AA5231" t="s">
        <v>1839</v>
      </c>
      <c r="AB5231" t="s">
        <v>85</v>
      </c>
      <c r="AC5231">
        <v>0.56000000000000005</v>
      </c>
      <c r="AD5231" s="2">
        <v>39883</v>
      </c>
    </row>
    <row r="5232" spans="1:30" x14ac:dyDescent="0.35">
      <c r="A5232">
        <v>4553</v>
      </c>
      <c r="B5232">
        <v>7414</v>
      </c>
      <c r="C5232">
        <v>52896</v>
      </c>
      <c r="D5232" s="1">
        <v>40473</v>
      </c>
      <c r="E5232" t="s">
        <v>77</v>
      </c>
      <c r="F5232">
        <v>24</v>
      </c>
      <c r="G5232">
        <v>8920.08</v>
      </c>
      <c r="H5232">
        <v>0</v>
      </c>
      <c r="I5232" t="s">
        <v>9</v>
      </c>
      <c r="J5232" s="8">
        <v>3545.8939999999998</v>
      </c>
      <c r="K5232" s="8">
        <f>IF(Table3[[#This Row],[Return Status]] = "Returned", 0, Table3[[#This Row],[Profit]])</f>
        <v>3545.8939999999998</v>
      </c>
      <c r="L5232" s="8" t="str">
        <f>IFERROR(VLOOKUP(Table3[[#This Row],[Order ID]],returns[[Order ID]:[Status]],2,FALSE), "")</f>
        <v/>
      </c>
      <c r="M5232">
        <v>367.99</v>
      </c>
      <c r="N5232">
        <v>19.989999999999998</v>
      </c>
      <c r="O5232" t="s">
        <v>139</v>
      </c>
      <c r="P5232" t="s">
        <v>79</v>
      </c>
      <c r="Q5232">
        <v>15239</v>
      </c>
      <c r="R5232" t="s">
        <v>37</v>
      </c>
      <c r="S5232" t="s">
        <v>1979</v>
      </c>
      <c r="T5232" t="e">
        <f>VLOOKUP(Table3[[#This Row],[Region]],managers5[],2,FALSE)</f>
        <v>#N/A</v>
      </c>
      <c r="U5232" t="s">
        <v>1956</v>
      </c>
      <c r="W5232" t="s">
        <v>14</v>
      </c>
      <c r="X5232" t="s">
        <v>24</v>
      </c>
      <c r="Y5232" t="s">
        <v>16</v>
      </c>
      <c r="Z5232" t="s">
        <v>17</v>
      </c>
      <c r="AA5232" t="s">
        <v>88</v>
      </c>
      <c r="AB5232" t="s">
        <v>19</v>
      </c>
      <c r="AC5232">
        <v>0.4</v>
      </c>
      <c r="AD5232" s="2">
        <v>40476</v>
      </c>
    </row>
    <row r="5233" spans="1:30" x14ac:dyDescent="0.35">
      <c r="A5233">
        <v>4554</v>
      </c>
      <c r="B5233">
        <v>7415</v>
      </c>
      <c r="C5233">
        <v>52896</v>
      </c>
      <c r="D5233" s="1">
        <v>40473</v>
      </c>
      <c r="E5233" t="s">
        <v>77</v>
      </c>
      <c r="F5233">
        <v>49</v>
      </c>
      <c r="G5233">
        <v>188.7</v>
      </c>
      <c r="H5233">
        <v>7.0000000000000007E-2</v>
      </c>
      <c r="I5233" t="s">
        <v>9</v>
      </c>
      <c r="J5233" s="8">
        <v>77.02</v>
      </c>
      <c r="K5233" s="8">
        <f>IF(Table3[[#This Row],[Return Status]] = "Returned", 0, Table3[[#This Row],[Profit]])</f>
        <v>77.02</v>
      </c>
      <c r="L5233" s="8" t="str">
        <f>IFERROR(VLOOKUP(Table3[[#This Row],[Order ID]],returns[[Order ID]:[Status]],2,FALSE), "")</f>
        <v/>
      </c>
      <c r="M5233">
        <v>4.13</v>
      </c>
      <c r="N5233">
        <v>0.5</v>
      </c>
      <c r="O5233" t="s">
        <v>139</v>
      </c>
      <c r="P5233" t="s">
        <v>79</v>
      </c>
      <c r="Q5233">
        <v>15239</v>
      </c>
      <c r="R5233" t="s">
        <v>37</v>
      </c>
      <c r="S5233" t="s">
        <v>1979</v>
      </c>
      <c r="T5233" t="e">
        <f>VLOOKUP(Table3[[#This Row],[Region]],managers5[],2,FALSE)</f>
        <v>#N/A</v>
      </c>
      <c r="U5233" t="s">
        <v>1956</v>
      </c>
      <c r="W5233" t="s">
        <v>14</v>
      </c>
      <c r="X5233" t="s">
        <v>24</v>
      </c>
      <c r="Y5233" t="s">
        <v>16</v>
      </c>
      <c r="Z5233" t="s">
        <v>99</v>
      </c>
      <c r="AA5233" t="s">
        <v>270</v>
      </c>
      <c r="AB5233" t="s">
        <v>19</v>
      </c>
      <c r="AC5233">
        <v>0.39</v>
      </c>
      <c r="AD5233" s="2">
        <v>40476</v>
      </c>
    </row>
    <row r="5234" spans="1:30" x14ac:dyDescent="0.35">
      <c r="A5234">
        <v>4558</v>
      </c>
      <c r="B5234">
        <v>7416</v>
      </c>
      <c r="C5234">
        <v>52896</v>
      </c>
      <c r="D5234" s="1">
        <v>40473</v>
      </c>
      <c r="E5234" t="s">
        <v>77</v>
      </c>
      <c r="F5234">
        <v>36</v>
      </c>
      <c r="G5234">
        <v>14358.64</v>
      </c>
      <c r="H5234">
        <v>0.03</v>
      </c>
      <c r="I5234" t="s">
        <v>49</v>
      </c>
      <c r="J5234" s="8">
        <v>-969.04836599999999</v>
      </c>
      <c r="K5234" s="8">
        <f>IF(Table3[[#This Row],[Return Status]] = "Returned", 0, Table3[[#This Row],[Profit]])</f>
        <v>-969.04836599999999</v>
      </c>
      <c r="L5234" s="8" t="str">
        <f>IFERROR(VLOOKUP(Table3[[#This Row],[Order ID]],returns[[Order ID]:[Status]],2,FALSE), "")</f>
        <v/>
      </c>
      <c r="M5234">
        <v>400.98</v>
      </c>
      <c r="N5234">
        <v>76.37</v>
      </c>
      <c r="O5234" t="s">
        <v>139</v>
      </c>
      <c r="P5234" t="s">
        <v>79</v>
      </c>
      <c r="Q5234">
        <v>15239</v>
      </c>
      <c r="R5234" t="s">
        <v>37</v>
      </c>
      <c r="S5234" t="s">
        <v>1979</v>
      </c>
      <c r="T5234" t="e">
        <f>VLOOKUP(Table3[[#This Row],[Region]],managers5[],2,FALSE)</f>
        <v>#N/A</v>
      </c>
      <c r="U5234" t="s">
        <v>1956</v>
      </c>
      <c r="W5234" t="s">
        <v>14</v>
      </c>
      <c r="X5234" t="s">
        <v>24</v>
      </c>
      <c r="Y5234" t="s">
        <v>50</v>
      </c>
      <c r="Z5234" t="s">
        <v>51</v>
      </c>
      <c r="AA5234" t="s">
        <v>1291</v>
      </c>
      <c r="AB5234" t="s">
        <v>53</v>
      </c>
      <c r="AC5234">
        <v>0.6</v>
      </c>
      <c r="AD5234" s="2">
        <v>40475</v>
      </c>
    </row>
    <row r="5235" spans="1:30" x14ac:dyDescent="0.35">
      <c r="A5235">
        <v>6992</v>
      </c>
      <c r="B5235">
        <v>7417</v>
      </c>
      <c r="C5235">
        <v>52897</v>
      </c>
      <c r="D5235" s="1">
        <v>40047</v>
      </c>
      <c r="E5235" t="s">
        <v>20</v>
      </c>
      <c r="F5235">
        <v>40</v>
      </c>
      <c r="G5235">
        <v>2055.98</v>
      </c>
      <c r="H5235">
        <v>0</v>
      </c>
      <c r="I5235" t="s">
        <v>9</v>
      </c>
      <c r="J5235" s="8">
        <v>1016.86</v>
      </c>
      <c r="K5235" s="8">
        <f>IF(Table3[[#This Row],[Return Status]] = "Returned", 0, Table3[[#This Row],[Profit]])</f>
        <v>1016.86</v>
      </c>
      <c r="L5235" s="8" t="str">
        <f>IFERROR(VLOOKUP(Table3[[#This Row],[Order ID]],returns[[Order ID]:[Status]],2,FALSE), "")</f>
        <v/>
      </c>
      <c r="M5235">
        <v>47.9</v>
      </c>
      <c r="N5235">
        <v>5.86</v>
      </c>
      <c r="O5235" t="s">
        <v>643</v>
      </c>
      <c r="P5235" t="s">
        <v>142</v>
      </c>
      <c r="Q5235">
        <v>84118</v>
      </c>
      <c r="R5235" t="s">
        <v>143</v>
      </c>
      <c r="S5235" t="s">
        <v>1976</v>
      </c>
      <c r="T5235" t="e">
        <f>VLOOKUP(Table3[[#This Row],[Region]],managers5[],2,FALSE)</f>
        <v>#N/A</v>
      </c>
      <c r="U5235" t="s">
        <v>1955</v>
      </c>
      <c r="V5235" t="s">
        <v>1959</v>
      </c>
      <c r="W5235" t="s">
        <v>14</v>
      </c>
      <c r="X5235" t="s">
        <v>24</v>
      </c>
      <c r="Y5235" t="s">
        <v>16</v>
      </c>
      <c r="Z5235" t="s">
        <v>30</v>
      </c>
      <c r="AA5235" t="s">
        <v>603</v>
      </c>
      <c r="AB5235" t="s">
        <v>19</v>
      </c>
      <c r="AC5235">
        <v>0.37</v>
      </c>
      <c r="AD5235" s="2">
        <v>40049</v>
      </c>
    </row>
    <row r="5236" spans="1:30" x14ac:dyDescent="0.35">
      <c r="A5236">
        <v>3337</v>
      </c>
      <c r="B5236">
        <v>7418</v>
      </c>
      <c r="C5236">
        <v>52900</v>
      </c>
      <c r="D5236" s="1">
        <v>40683</v>
      </c>
      <c r="E5236" t="s">
        <v>77</v>
      </c>
      <c r="F5236">
        <v>16</v>
      </c>
      <c r="G5236">
        <v>101.14</v>
      </c>
      <c r="H5236">
        <v>0</v>
      </c>
      <c r="I5236" t="s">
        <v>9</v>
      </c>
      <c r="J5236" s="8">
        <v>-32.619999999999997</v>
      </c>
      <c r="K5236" s="8">
        <f>IF(Table3[[#This Row],[Return Status]] = "Returned", 0, Table3[[#This Row],[Profit]])</f>
        <v>-32.619999999999997</v>
      </c>
      <c r="L5236" s="8" t="str">
        <f>IFERROR(VLOOKUP(Table3[[#This Row],[Order ID]],returns[[Order ID]:[Status]],2,FALSE), "")</f>
        <v/>
      </c>
      <c r="M5236">
        <v>5.98</v>
      </c>
      <c r="N5236">
        <v>5.46</v>
      </c>
      <c r="O5236" t="s">
        <v>1122</v>
      </c>
      <c r="P5236" t="s">
        <v>216</v>
      </c>
      <c r="Q5236">
        <v>59901</v>
      </c>
      <c r="R5236" t="s">
        <v>190</v>
      </c>
      <c r="S5236" t="s">
        <v>1976</v>
      </c>
      <c r="T5236" t="e">
        <f>VLOOKUP(Table3[[#This Row],[Region]],managers5[],2,FALSE)</f>
        <v>#N/A</v>
      </c>
      <c r="U5236" t="s">
        <v>1955</v>
      </c>
      <c r="V5236" t="s">
        <v>1959</v>
      </c>
      <c r="W5236" t="s">
        <v>14</v>
      </c>
      <c r="X5236" t="s">
        <v>24</v>
      </c>
      <c r="Y5236" t="s">
        <v>16</v>
      </c>
      <c r="Z5236" t="s">
        <v>30</v>
      </c>
      <c r="AA5236" t="s">
        <v>364</v>
      </c>
      <c r="AB5236" t="s">
        <v>19</v>
      </c>
      <c r="AC5236">
        <v>0.36</v>
      </c>
      <c r="AD5236" s="1">
        <v>40685</v>
      </c>
    </row>
    <row r="5237" spans="1:30" x14ac:dyDescent="0.35">
      <c r="A5237">
        <v>2406</v>
      </c>
      <c r="B5237">
        <v>7424</v>
      </c>
      <c r="C5237">
        <v>52930</v>
      </c>
      <c r="D5237" s="1">
        <v>40855</v>
      </c>
      <c r="E5237" t="s">
        <v>32</v>
      </c>
      <c r="F5237">
        <v>39</v>
      </c>
      <c r="G5237">
        <v>225.17</v>
      </c>
      <c r="H5237">
        <v>0.1</v>
      </c>
      <c r="I5237" t="s">
        <v>9</v>
      </c>
      <c r="J5237" s="8">
        <v>-183.05</v>
      </c>
      <c r="K5237" s="8">
        <f>IF(Table3[[#This Row],[Return Status]] = "Returned", 0, Table3[[#This Row],[Profit]])</f>
        <v>-183.05</v>
      </c>
      <c r="L5237" s="8" t="str">
        <f>IFERROR(VLOOKUP(Table3[[#This Row],[Order ID]],returns[[Order ID]:[Status]],2,FALSE), "")</f>
        <v/>
      </c>
      <c r="M5237">
        <v>5.78</v>
      </c>
      <c r="N5237">
        <v>8.09</v>
      </c>
      <c r="O5237" t="s">
        <v>1612</v>
      </c>
      <c r="P5237" t="s">
        <v>79</v>
      </c>
      <c r="Q5237">
        <v>43123</v>
      </c>
      <c r="R5237" t="s">
        <v>37</v>
      </c>
      <c r="S5237" t="s">
        <v>1979</v>
      </c>
      <c r="T5237" t="e">
        <f>VLOOKUP(Table3[[#This Row],[Region]],managers5[],2,FALSE)</f>
        <v>#N/A</v>
      </c>
      <c r="U5237" t="s">
        <v>1956</v>
      </c>
      <c r="W5237" t="s">
        <v>14</v>
      </c>
      <c r="X5237" t="s">
        <v>71</v>
      </c>
      <c r="Y5237" t="s">
        <v>16</v>
      </c>
      <c r="Z5237" t="s">
        <v>30</v>
      </c>
      <c r="AA5237" t="s">
        <v>1617</v>
      </c>
      <c r="AB5237" t="s">
        <v>19</v>
      </c>
      <c r="AC5237">
        <v>0.36</v>
      </c>
      <c r="AD5237" s="1">
        <v>40860</v>
      </c>
    </row>
    <row r="5238" spans="1:30" x14ac:dyDescent="0.35">
      <c r="A5238">
        <v>2411</v>
      </c>
      <c r="B5238">
        <v>7423</v>
      </c>
      <c r="C5238">
        <v>52930</v>
      </c>
      <c r="D5238" s="1">
        <v>40855</v>
      </c>
      <c r="E5238" t="s">
        <v>32</v>
      </c>
      <c r="F5238">
        <v>16</v>
      </c>
      <c r="G5238">
        <v>136.97999999999999</v>
      </c>
      <c r="H5238">
        <v>0.04</v>
      </c>
      <c r="I5238" t="s">
        <v>9</v>
      </c>
      <c r="J5238" s="8">
        <v>44.12</v>
      </c>
      <c r="K5238" s="8">
        <f>IF(Table3[[#This Row],[Return Status]] = "Returned", 0, Table3[[#This Row],[Profit]])</f>
        <v>44.12</v>
      </c>
      <c r="L5238" s="8" t="str">
        <f>IFERROR(VLOOKUP(Table3[[#This Row],[Order ID]],returns[[Order ID]:[Status]],2,FALSE), "")</f>
        <v/>
      </c>
      <c r="M5238">
        <v>8.74</v>
      </c>
      <c r="N5238">
        <v>1.39</v>
      </c>
      <c r="O5238" t="s">
        <v>1612</v>
      </c>
      <c r="P5238" t="s">
        <v>79</v>
      </c>
      <c r="Q5238">
        <v>43123</v>
      </c>
      <c r="R5238" t="s">
        <v>37</v>
      </c>
      <c r="S5238" t="s">
        <v>1979</v>
      </c>
      <c r="T5238" t="e">
        <f>VLOOKUP(Table3[[#This Row],[Region]],managers5[],2,FALSE)</f>
        <v>#N/A</v>
      </c>
      <c r="U5238" t="s">
        <v>1956</v>
      </c>
      <c r="W5238" t="s">
        <v>14</v>
      </c>
      <c r="X5238" t="s">
        <v>71</v>
      </c>
      <c r="Y5238" t="s">
        <v>16</v>
      </c>
      <c r="Z5238" t="s">
        <v>168</v>
      </c>
      <c r="AA5238" t="s">
        <v>515</v>
      </c>
      <c r="AB5238" t="s">
        <v>19</v>
      </c>
      <c r="AC5238">
        <v>0.38</v>
      </c>
      <c r="AD5238" s="1">
        <v>40859</v>
      </c>
    </row>
    <row r="5239" spans="1:30" x14ac:dyDescent="0.35">
      <c r="A5239">
        <v>2429</v>
      </c>
      <c r="B5239">
        <v>7425</v>
      </c>
      <c r="C5239">
        <v>52930</v>
      </c>
      <c r="D5239" s="1">
        <v>40855</v>
      </c>
      <c r="E5239" t="s">
        <v>32</v>
      </c>
      <c r="F5239">
        <v>24</v>
      </c>
      <c r="G5239">
        <v>1112.1569999999999</v>
      </c>
      <c r="H5239">
        <v>0.09</v>
      </c>
      <c r="I5239" t="s">
        <v>9</v>
      </c>
      <c r="J5239" s="8">
        <v>140.80500000000001</v>
      </c>
      <c r="K5239" s="8">
        <f>IF(Table3[[#This Row],[Return Status]] = "Returned", 0, Table3[[#This Row],[Profit]])</f>
        <v>140.80500000000001</v>
      </c>
      <c r="L5239" s="8" t="str">
        <f>IFERROR(VLOOKUP(Table3[[#This Row],[Order ID]],returns[[Order ID]:[Status]],2,FALSE), "")</f>
        <v/>
      </c>
      <c r="M5239">
        <v>55.99</v>
      </c>
      <c r="N5239">
        <v>3.3</v>
      </c>
      <c r="O5239" t="s">
        <v>1612</v>
      </c>
      <c r="P5239" t="s">
        <v>79</v>
      </c>
      <c r="Q5239">
        <v>43123</v>
      </c>
      <c r="R5239" t="s">
        <v>37</v>
      </c>
      <c r="S5239" t="s">
        <v>1979</v>
      </c>
      <c r="T5239" t="e">
        <f>VLOOKUP(Table3[[#This Row],[Region]],managers5[],2,FALSE)</f>
        <v>#N/A</v>
      </c>
      <c r="U5239" t="s">
        <v>1956</v>
      </c>
      <c r="W5239" t="s">
        <v>14</v>
      </c>
      <c r="X5239" t="s">
        <v>71</v>
      </c>
      <c r="Y5239" t="s">
        <v>46</v>
      </c>
      <c r="Z5239" t="s">
        <v>86</v>
      </c>
      <c r="AA5239" t="s">
        <v>1397</v>
      </c>
      <c r="AB5239" t="s">
        <v>109</v>
      </c>
      <c r="AC5239">
        <v>0.59</v>
      </c>
      <c r="AD5239" s="1">
        <v>40855</v>
      </c>
    </row>
    <row r="5240" spans="1:30" x14ac:dyDescent="0.35">
      <c r="A5240">
        <v>2430</v>
      </c>
      <c r="B5240">
        <v>7426</v>
      </c>
      <c r="C5240">
        <v>52930</v>
      </c>
      <c r="D5240" s="1">
        <v>40855</v>
      </c>
      <c r="E5240" t="s">
        <v>32</v>
      </c>
      <c r="F5240">
        <v>40</v>
      </c>
      <c r="G5240">
        <v>1865.5884999999901</v>
      </c>
      <c r="H5240">
        <v>0.02</v>
      </c>
      <c r="I5240" t="s">
        <v>9</v>
      </c>
      <c r="J5240" s="8">
        <v>972.9</v>
      </c>
      <c r="K5240" s="8">
        <f>IF(Table3[[#This Row],[Return Status]] = "Returned", 0, Table3[[#This Row],[Profit]])</f>
        <v>972.9</v>
      </c>
      <c r="L5240" s="8" t="str">
        <f>IFERROR(VLOOKUP(Table3[[#This Row],[Order ID]],returns[[Order ID]:[Status]],2,FALSE), "")</f>
        <v/>
      </c>
      <c r="M5240">
        <v>55.99</v>
      </c>
      <c r="N5240">
        <v>1.25</v>
      </c>
      <c r="O5240" t="s">
        <v>1612</v>
      </c>
      <c r="P5240" t="s">
        <v>79</v>
      </c>
      <c r="Q5240">
        <v>43123</v>
      </c>
      <c r="R5240" t="s">
        <v>37</v>
      </c>
      <c r="S5240" t="s">
        <v>1979</v>
      </c>
      <c r="T5240" t="e">
        <f>VLOOKUP(Table3[[#This Row],[Region]],managers5[],2,FALSE)</f>
        <v>#N/A</v>
      </c>
      <c r="U5240" t="s">
        <v>1956</v>
      </c>
      <c r="W5240" t="s">
        <v>14</v>
      </c>
      <c r="X5240" t="s">
        <v>71</v>
      </c>
      <c r="Y5240" t="s">
        <v>46</v>
      </c>
      <c r="Z5240" t="s">
        <v>86</v>
      </c>
      <c r="AA5240" t="s">
        <v>870</v>
      </c>
      <c r="AB5240" t="s">
        <v>109</v>
      </c>
      <c r="AC5240">
        <v>0.35</v>
      </c>
      <c r="AD5240" s="1">
        <v>40855</v>
      </c>
    </row>
    <row r="5241" spans="1:30" x14ac:dyDescent="0.35">
      <c r="A5241">
        <v>2969</v>
      </c>
      <c r="B5241">
        <v>7429</v>
      </c>
      <c r="C5241">
        <v>52934</v>
      </c>
      <c r="D5241" s="1">
        <v>40751</v>
      </c>
      <c r="E5241" t="s">
        <v>41</v>
      </c>
      <c r="F5241">
        <v>20</v>
      </c>
      <c r="G5241">
        <v>92.15</v>
      </c>
      <c r="H5241">
        <v>0.08</v>
      </c>
      <c r="I5241" t="s">
        <v>9</v>
      </c>
      <c r="J5241" s="8">
        <v>36.979999999999997</v>
      </c>
      <c r="K5241" s="8">
        <f>IF(Table3[[#This Row],[Return Status]] = "Returned", 0, Table3[[#This Row],[Profit]])</f>
        <v>36.979999999999997</v>
      </c>
      <c r="L5241" s="8" t="str">
        <f>IFERROR(VLOOKUP(Table3[[#This Row],[Order ID]],returns[[Order ID]:[Status]],2,FALSE), "")</f>
        <v/>
      </c>
      <c r="M5241">
        <v>4.91</v>
      </c>
      <c r="N5241">
        <v>0.5</v>
      </c>
      <c r="O5241" t="s">
        <v>1390</v>
      </c>
      <c r="P5241" t="s">
        <v>131</v>
      </c>
      <c r="Q5241">
        <v>4073</v>
      </c>
      <c r="R5241" t="s">
        <v>132</v>
      </c>
      <c r="S5241" t="s">
        <v>1979</v>
      </c>
      <c r="T5241" t="e">
        <f>VLOOKUP(Table3[[#This Row],[Region]],managers5[],2,FALSE)</f>
        <v>#N/A</v>
      </c>
      <c r="U5241" t="s">
        <v>1956</v>
      </c>
      <c r="W5241" t="s">
        <v>14</v>
      </c>
      <c r="X5241" t="s">
        <v>71</v>
      </c>
      <c r="Y5241" t="s">
        <v>16</v>
      </c>
      <c r="Z5241" t="s">
        <v>99</v>
      </c>
      <c r="AA5241" t="s">
        <v>553</v>
      </c>
      <c r="AB5241" t="s">
        <v>19</v>
      </c>
      <c r="AC5241">
        <v>0.36</v>
      </c>
      <c r="AD5241" s="1">
        <v>40752</v>
      </c>
    </row>
    <row r="5242" spans="1:30" x14ac:dyDescent="0.35">
      <c r="A5242">
        <v>1776</v>
      </c>
      <c r="B5242">
        <v>7438</v>
      </c>
      <c r="C5242">
        <v>53026</v>
      </c>
      <c r="D5242" s="1">
        <v>40965</v>
      </c>
      <c r="E5242" t="s">
        <v>32</v>
      </c>
      <c r="F5242">
        <v>35</v>
      </c>
      <c r="G5242">
        <v>322.82</v>
      </c>
      <c r="H5242">
        <v>0.05</v>
      </c>
      <c r="I5242" t="s">
        <v>9</v>
      </c>
      <c r="J5242" s="8">
        <v>-17.579999999999998</v>
      </c>
      <c r="K5242" s="8">
        <f>IF(Table3[[#This Row],[Return Status]] = "Returned", 0, Table3[[#This Row],[Profit]])</f>
        <v>-17.579999999999998</v>
      </c>
      <c r="L5242" s="8" t="str">
        <f>IFERROR(VLOOKUP(Table3[[#This Row],[Order ID]],returns[[Order ID]:[Status]],2,FALSE), "")</f>
        <v/>
      </c>
      <c r="M5242">
        <v>9.31</v>
      </c>
      <c r="N5242">
        <v>3.98</v>
      </c>
      <c r="O5242" t="s">
        <v>338</v>
      </c>
      <c r="P5242" t="s">
        <v>189</v>
      </c>
      <c r="Q5242">
        <v>98052</v>
      </c>
      <c r="R5242" t="s">
        <v>190</v>
      </c>
      <c r="S5242" t="s">
        <v>1976</v>
      </c>
      <c r="T5242" t="e">
        <f>VLOOKUP(Table3[[#This Row],[Region]],managers5[],2,FALSE)</f>
        <v>#N/A</v>
      </c>
      <c r="U5242" t="s">
        <v>1955</v>
      </c>
      <c r="V5242" t="s">
        <v>1959</v>
      </c>
      <c r="W5242" t="s">
        <v>14</v>
      </c>
      <c r="X5242" t="s">
        <v>39</v>
      </c>
      <c r="Y5242" t="s">
        <v>16</v>
      </c>
      <c r="Z5242" t="s">
        <v>67</v>
      </c>
      <c r="AA5242" t="s">
        <v>1452</v>
      </c>
      <c r="AB5242" t="s">
        <v>109</v>
      </c>
      <c r="AC5242">
        <v>0.56000000000000005</v>
      </c>
      <c r="AD5242" s="1">
        <v>40971</v>
      </c>
    </row>
    <row r="5243" spans="1:30" x14ac:dyDescent="0.35">
      <c r="A5243">
        <v>4545</v>
      </c>
      <c r="B5243">
        <v>7439</v>
      </c>
      <c r="C5243">
        <v>53027</v>
      </c>
      <c r="D5243" s="1">
        <v>40477</v>
      </c>
      <c r="E5243" t="s">
        <v>32</v>
      </c>
      <c r="F5243">
        <v>38</v>
      </c>
      <c r="G5243">
        <v>1323.31</v>
      </c>
      <c r="H5243">
        <v>0.05</v>
      </c>
      <c r="I5243" t="s">
        <v>9</v>
      </c>
      <c r="J5243" s="8">
        <v>146.63999999999999</v>
      </c>
      <c r="K5243" s="8">
        <f>IF(Table3[[#This Row],[Return Status]] = "Returned", 0, Table3[[#This Row],[Profit]])</f>
        <v>146.63999999999999</v>
      </c>
      <c r="L5243" s="8" t="str">
        <f>IFERROR(VLOOKUP(Table3[[#This Row],[Order ID]],returns[[Order ID]:[Status]],2,FALSE), "")</f>
        <v/>
      </c>
      <c r="M5243">
        <v>35.89</v>
      </c>
      <c r="N5243">
        <v>14.72</v>
      </c>
      <c r="O5243" t="s">
        <v>1873</v>
      </c>
      <c r="P5243" t="s">
        <v>146</v>
      </c>
      <c r="Q5243">
        <v>83814</v>
      </c>
      <c r="R5243" t="s">
        <v>147</v>
      </c>
      <c r="S5243" t="s">
        <v>1976</v>
      </c>
      <c r="T5243" t="e">
        <f>VLOOKUP(Table3[[#This Row],[Region]],managers5[],2,FALSE)</f>
        <v>#N/A</v>
      </c>
      <c r="U5243" t="s">
        <v>1955</v>
      </c>
      <c r="V5243" t="s">
        <v>1959</v>
      </c>
      <c r="W5243" t="s">
        <v>14</v>
      </c>
      <c r="X5243" t="s">
        <v>24</v>
      </c>
      <c r="Y5243" t="s">
        <v>16</v>
      </c>
      <c r="Z5243" t="s">
        <v>168</v>
      </c>
      <c r="AA5243" t="s">
        <v>750</v>
      </c>
      <c r="AB5243" t="s">
        <v>19</v>
      </c>
      <c r="AC5243">
        <v>0.4</v>
      </c>
      <c r="AD5243" s="2">
        <v>40477</v>
      </c>
    </row>
    <row r="5244" spans="1:30" x14ac:dyDescent="0.35">
      <c r="A5244">
        <v>7955</v>
      </c>
      <c r="B5244">
        <v>3392</v>
      </c>
      <c r="C5244">
        <v>24193</v>
      </c>
      <c r="D5244" s="1">
        <v>39886</v>
      </c>
      <c r="E5244" t="s">
        <v>8</v>
      </c>
      <c r="F5244">
        <v>45</v>
      </c>
      <c r="G5244">
        <v>9539.6</v>
      </c>
      <c r="H5244">
        <v>0.02</v>
      </c>
      <c r="I5244" t="s">
        <v>49</v>
      </c>
      <c r="J5244" s="8">
        <v>-163.63</v>
      </c>
      <c r="K5244" s="8">
        <f>IF(Table3[[#This Row],[Return Status]] = "Returned", 0, Table3[[#This Row],[Profit]])</f>
        <v>-163.63</v>
      </c>
      <c r="L5244" s="8" t="str">
        <f>IFERROR(VLOOKUP(Table3[[#This Row],[Order ID]],returns[[Order ID]:[Status]],2,FALSE), "")</f>
        <v/>
      </c>
      <c r="M5244">
        <v>200.98</v>
      </c>
      <c r="N5244">
        <v>55.96</v>
      </c>
      <c r="O5244" t="s">
        <v>1602</v>
      </c>
      <c r="P5244" t="s">
        <v>43</v>
      </c>
      <c r="Q5244">
        <v>37814</v>
      </c>
      <c r="R5244" t="s">
        <v>44</v>
      </c>
      <c r="S5244" t="s">
        <v>1978</v>
      </c>
      <c r="T5244" t="e">
        <f>VLOOKUP(Table3[[#This Row],[Region]],managers5[],2,FALSE)</f>
        <v>#N/A</v>
      </c>
      <c r="U5244" t="s">
        <v>1957</v>
      </c>
      <c r="V5244" t="s">
        <v>1959</v>
      </c>
      <c r="W5244" t="s">
        <v>14</v>
      </c>
      <c r="X5244" t="s">
        <v>15</v>
      </c>
      <c r="Y5244" t="s">
        <v>50</v>
      </c>
      <c r="Z5244" t="s">
        <v>219</v>
      </c>
      <c r="AA5244" t="s">
        <v>478</v>
      </c>
      <c r="AB5244" t="s">
        <v>53</v>
      </c>
      <c r="AC5244">
        <v>0.75</v>
      </c>
      <c r="AD5244" s="2">
        <v>39888</v>
      </c>
    </row>
    <row r="5245" spans="1:30" x14ac:dyDescent="0.35">
      <c r="A5245">
        <v>2441</v>
      </c>
      <c r="B5245">
        <v>7441</v>
      </c>
      <c r="C5245">
        <v>53056</v>
      </c>
      <c r="D5245" s="1">
        <v>40850</v>
      </c>
      <c r="E5245" t="s">
        <v>41</v>
      </c>
      <c r="F5245">
        <v>13</v>
      </c>
      <c r="G5245">
        <v>509.49</v>
      </c>
      <c r="H5245">
        <v>7.0000000000000007E-2</v>
      </c>
      <c r="I5245" t="s">
        <v>9</v>
      </c>
      <c r="J5245" s="8">
        <v>-51.182099999999998</v>
      </c>
      <c r="K5245" s="8">
        <f>IF(Table3[[#This Row],[Return Status]] = "Returned", 0, Table3[[#This Row],[Profit]])</f>
        <v>-51.182099999999998</v>
      </c>
      <c r="L5245" s="8" t="str">
        <f>IFERROR(VLOOKUP(Table3[[#This Row],[Order ID]],returns[[Order ID]:[Status]],2,FALSE), "")</f>
        <v/>
      </c>
      <c r="M5245">
        <v>40.99</v>
      </c>
      <c r="N5245">
        <v>8.9700000000000006</v>
      </c>
      <c r="O5245" t="s">
        <v>486</v>
      </c>
      <c r="P5245" t="s">
        <v>11</v>
      </c>
      <c r="Q5245">
        <v>94044</v>
      </c>
      <c r="R5245" t="s">
        <v>12</v>
      </c>
      <c r="S5245" t="s">
        <v>1976</v>
      </c>
      <c r="T5245" t="e">
        <f>VLOOKUP(Table3[[#This Row],[Region]],managers5[],2,FALSE)</f>
        <v>#N/A</v>
      </c>
      <c r="U5245" t="s">
        <v>1955</v>
      </c>
      <c r="V5245" t="s">
        <v>1959</v>
      </c>
      <c r="W5245" t="s">
        <v>14</v>
      </c>
      <c r="X5245" t="s">
        <v>71</v>
      </c>
      <c r="Y5245" t="s">
        <v>46</v>
      </c>
      <c r="Z5245" t="s">
        <v>124</v>
      </c>
      <c r="AA5245" t="s">
        <v>1624</v>
      </c>
      <c r="AB5245" t="s">
        <v>19</v>
      </c>
      <c r="AC5245">
        <v>0.54</v>
      </c>
      <c r="AD5245" s="1">
        <v>40851</v>
      </c>
    </row>
    <row r="5246" spans="1:30" x14ac:dyDescent="0.35">
      <c r="A5246">
        <v>5785</v>
      </c>
      <c r="B5246">
        <v>7442</v>
      </c>
      <c r="C5246">
        <v>53060</v>
      </c>
      <c r="D5246" s="1">
        <v>40259</v>
      </c>
      <c r="E5246" t="s">
        <v>41</v>
      </c>
      <c r="F5246">
        <v>36</v>
      </c>
      <c r="G5246">
        <v>739.07</v>
      </c>
      <c r="H5246">
        <v>0.1</v>
      </c>
      <c r="I5246" t="s">
        <v>9</v>
      </c>
      <c r="J5246" s="8">
        <v>-71.55</v>
      </c>
      <c r="K5246" s="8">
        <f>IF(Table3[[#This Row],[Return Status]] = "Returned", 0, Table3[[#This Row],[Profit]])</f>
        <v>-71.55</v>
      </c>
      <c r="L5246" s="8" t="str">
        <f>IFERROR(VLOOKUP(Table3[[#This Row],[Order ID]],returns[[Order ID]:[Status]],2,FALSE), "")</f>
        <v/>
      </c>
      <c r="M5246">
        <v>20.95</v>
      </c>
      <c r="N5246">
        <v>5.99</v>
      </c>
      <c r="O5246" t="s">
        <v>1211</v>
      </c>
      <c r="P5246" t="s">
        <v>11</v>
      </c>
      <c r="Q5246">
        <v>90301</v>
      </c>
      <c r="R5246" t="s">
        <v>12</v>
      </c>
      <c r="S5246" t="s">
        <v>1976</v>
      </c>
      <c r="T5246" t="e">
        <f>VLOOKUP(Table3[[#This Row],[Region]],managers5[],2,FALSE)</f>
        <v>#N/A</v>
      </c>
      <c r="U5246" t="s">
        <v>1955</v>
      </c>
      <c r="V5246" t="s">
        <v>1959</v>
      </c>
      <c r="W5246" t="s">
        <v>14</v>
      </c>
      <c r="X5246" t="s">
        <v>39</v>
      </c>
      <c r="Y5246" t="s">
        <v>46</v>
      </c>
      <c r="Z5246" t="s">
        <v>47</v>
      </c>
      <c r="AA5246" t="s">
        <v>444</v>
      </c>
      <c r="AB5246" t="s">
        <v>19</v>
      </c>
      <c r="AC5246">
        <v>0.65</v>
      </c>
      <c r="AD5246" s="2">
        <v>40261</v>
      </c>
    </row>
    <row r="5247" spans="1:30" x14ac:dyDescent="0.35">
      <c r="A5247">
        <v>5786</v>
      </c>
      <c r="B5247">
        <v>7443</v>
      </c>
      <c r="C5247">
        <v>53060</v>
      </c>
      <c r="D5247" s="1">
        <v>40259</v>
      </c>
      <c r="E5247" t="s">
        <v>41</v>
      </c>
      <c r="F5247">
        <v>4</v>
      </c>
      <c r="G5247">
        <v>38.58</v>
      </c>
      <c r="H5247">
        <v>0.02</v>
      </c>
      <c r="I5247" t="s">
        <v>9</v>
      </c>
      <c r="J5247" s="8">
        <v>-2.82</v>
      </c>
      <c r="K5247" s="8">
        <f>IF(Table3[[#This Row],[Return Status]] = "Returned", 0, Table3[[#This Row],[Profit]])</f>
        <v>-2.82</v>
      </c>
      <c r="L5247" s="8" t="str">
        <f>IFERROR(VLOOKUP(Table3[[#This Row],[Order ID]],returns[[Order ID]:[Status]],2,FALSE), "")</f>
        <v/>
      </c>
      <c r="M5247">
        <v>9.11</v>
      </c>
      <c r="N5247">
        <v>2.15</v>
      </c>
      <c r="O5247" t="s">
        <v>1211</v>
      </c>
      <c r="P5247" t="s">
        <v>11</v>
      </c>
      <c r="Q5247">
        <v>90301</v>
      </c>
      <c r="R5247" t="s">
        <v>12</v>
      </c>
      <c r="S5247" t="s">
        <v>1976</v>
      </c>
      <c r="T5247" t="e">
        <f>VLOOKUP(Table3[[#This Row],[Region]],managers5[],2,FALSE)</f>
        <v>#N/A</v>
      </c>
      <c r="U5247" t="s">
        <v>1955</v>
      </c>
      <c r="V5247" t="s">
        <v>1959</v>
      </c>
      <c r="W5247" t="s">
        <v>14</v>
      </c>
      <c r="X5247" t="s">
        <v>39</v>
      </c>
      <c r="Y5247" t="s">
        <v>16</v>
      </c>
      <c r="Z5247" t="s">
        <v>30</v>
      </c>
      <c r="AA5247" t="s">
        <v>542</v>
      </c>
      <c r="AB5247" t="s">
        <v>35</v>
      </c>
      <c r="AC5247">
        <v>0.4</v>
      </c>
      <c r="AD5247" s="2">
        <v>40261</v>
      </c>
    </row>
    <row r="5248" spans="1:30" x14ac:dyDescent="0.35">
      <c r="A5248">
        <v>1282</v>
      </c>
      <c r="B5248">
        <v>7444</v>
      </c>
      <c r="C5248">
        <v>53120</v>
      </c>
      <c r="D5248" s="1">
        <v>41046</v>
      </c>
      <c r="E5248" t="s">
        <v>8</v>
      </c>
      <c r="F5248">
        <v>5</v>
      </c>
      <c r="G5248">
        <v>22.75</v>
      </c>
      <c r="H5248">
        <v>0.09</v>
      </c>
      <c r="I5248" t="s">
        <v>9</v>
      </c>
      <c r="J5248" s="8">
        <v>-0.44999999999999901</v>
      </c>
      <c r="K5248" s="8">
        <f>IF(Table3[[#This Row],[Return Status]] = "Returned", 0, Table3[[#This Row],[Profit]])</f>
        <v>-0.44999999999999901</v>
      </c>
      <c r="L5248" s="8" t="str">
        <f>IFERROR(VLOOKUP(Table3[[#This Row],[Order ID]],returns[[Order ID]:[Status]],2,FALSE), "")</f>
        <v/>
      </c>
      <c r="M5248">
        <v>4.76</v>
      </c>
      <c r="N5248">
        <v>0.88</v>
      </c>
      <c r="O5248" t="s">
        <v>113</v>
      </c>
      <c r="P5248" t="s">
        <v>114</v>
      </c>
      <c r="Q5248">
        <v>85023</v>
      </c>
      <c r="R5248" t="s">
        <v>115</v>
      </c>
      <c r="S5248" t="s">
        <v>1976</v>
      </c>
      <c r="T5248" t="e">
        <f>VLOOKUP(Table3[[#This Row],[Region]],managers5[],2,FALSE)</f>
        <v>#N/A</v>
      </c>
      <c r="U5248" t="s">
        <v>1955</v>
      </c>
      <c r="V5248" t="s">
        <v>1959</v>
      </c>
      <c r="W5248" t="s">
        <v>14</v>
      </c>
      <c r="X5248" t="s">
        <v>71</v>
      </c>
      <c r="Y5248" t="s">
        <v>16</v>
      </c>
      <c r="Z5248" t="s">
        <v>30</v>
      </c>
      <c r="AA5248" t="s">
        <v>1091</v>
      </c>
      <c r="AB5248" t="s">
        <v>35</v>
      </c>
      <c r="AC5248">
        <v>0.39</v>
      </c>
      <c r="AD5248" s="1">
        <v>41048</v>
      </c>
    </row>
    <row r="5249" spans="1:30" x14ac:dyDescent="0.35">
      <c r="A5249">
        <v>6946</v>
      </c>
      <c r="B5249">
        <v>7445</v>
      </c>
      <c r="C5249">
        <v>53123</v>
      </c>
      <c r="D5249" s="1">
        <v>40056</v>
      </c>
      <c r="E5249" t="s">
        <v>8</v>
      </c>
      <c r="F5249">
        <v>25</v>
      </c>
      <c r="G5249">
        <v>265.75</v>
      </c>
      <c r="H5249">
        <v>0.06</v>
      </c>
      <c r="I5249" t="s">
        <v>9</v>
      </c>
      <c r="J5249" s="8">
        <v>13.999499999999999</v>
      </c>
      <c r="K5249" s="8">
        <f>IF(Table3[[#This Row],[Return Status]] = "Returned", 0, Table3[[#This Row],[Profit]])</f>
        <v>13.999499999999999</v>
      </c>
      <c r="L5249" s="8" t="str">
        <f>IFERROR(VLOOKUP(Table3[[#This Row],[Order ID]],returns[[Order ID]:[Status]],2,FALSE), "")</f>
        <v/>
      </c>
      <c r="M5249">
        <v>10.98</v>
      </c>
      <c r="N5249">
        <v>5.14</v>
      </c>
      <c r="O5249" t="s">
        <v>1120</v>
      </c>
      <c r="P5249" t="s">
        <v>134</v>
      </c>
      <c r="Q5249">
        <v>2456</v>
      </c>
      <c r="R5249" t="s">
        <v>135</v>
      </c>
      <c r="S5249" t="s">
        <v>1979</v>
      </c>
      <c r="T5249" t="e">
        <f>VLOOKUP(Table3[[#This Row],[Region]],managers5[],2,FALSE)</f>
        <v>#N/A</v>
      </c>
      <c r="U5249" t="s">
        <v>1956</v>
      </c>
      <c r="W5249" t="s">
        <v>14</v>
      </c>
      <c r="X5249" t="s">
        <v>71</v>
      </c>
      <c r="Y5249" t="s">
        <v>16</v>
      </c>
      <c r="Z5249" t="s">
        <v>17</v>
      </c>
      <c r="AA5249" t="s">
        <v>171</v>
      </c>
      <c r="AB5249" t="s">
        <v>19</v>
      </c>
      <c r="AC5249">
        <v>0.36</v>
      </c>
      <c r="AD5249" s="2">
        <v>40058</v>
      </c>
    </row>
    <row r="5250" spans="1:30" x14ac:dyDescent="0.35">
      <c r="A5250">
        <v>3388</v>
      </c>
      <c r="B5250">
        <v>7447</v>
      </c>
      <c r="C5250">
        <v>53127</v>
      </c>
      <c r="D5250" s="1">
        <v>40674</v>
      </c>
      <c r="E5250" t="s">
        <v>77</v>
      </c>
      <c r="F5250">
        <v>49</v>
      </c>
      <c r="G5250">
        <v>2628.047</v>
      </c>
      <c r="H5250">
        <v>0.05</v>
      </c>
      <c r="I5250" t="s">
        <v>9</v>
      </c>
      <c r="J5250" s="8">
        <v>-137.95099999999999</v>
      </c>
      <c r="K5250" s="8">
        <f>IF(Table3[[#This Row],[Return Status]] = "Returned", 0, Table3[[#This Row],[Profit]])</f>
        <v>-137.95099999999999</v>
      </c>
      <c r="L5250" s="8" t="str">
        <f>IFERROR(VLOOKUP(Table3[[#This Row],[Order ID]],returns[[Order ID]:[Status]],2,FALSE), "")</f>
        <v/>
      </c>
      <c r="M5250">
        <v>65.989999999999995</v>
      </c>
      <c r="N5250">
        <v>19.989999999999998</v>
      </c>
      <c r="O5250" t="s">
        <v>1411</v>
      </c>
      <c r="P5250" t="s">
        <v>79</v>
      </c>
      <c r="Q5250">
        <v>45431</v>
      </c>
      <c r="R5250" t="s">
        <v>37</v>
      </c>
      <c r="S5250" t="s">
        <v>1979</v>
      </c>
      <c r="T5250" t="e">
        <f>VLOOKUP(Table3[[#This Row],[Region]],managers5[],2,FALSE)</f>
        <v>#N/A</v>
      </c>
      <c r="U5250" t="s">
        <v>1956</v>
      </c>
      <c r="W5250" t="s">
        <v>14</v>
      </c>
      <c r="X5250" t="s">
        <v>39</v>
      </c>
      <c r="Y5250" t="s">
        <v>46</v>
      </c>
      <c r="Z5250" t="s">
        <v>86</v>
      </c>
      <c r="AA5250" t="s">
        <v>368</v>
      </c>
      <c r="AB5250" t="s">
        <v>19</v>
      </c>
      <c r="AC5250">
        <v>0.59</v>
      </c>
      <c r="AD5250" s="1">
        <v>40676</v>
      </c>
    </row>
    <row r="5251" spans="1:30" x14ac:dyDescent="0.35">
      <c r="A5251">
        <v>3390</v>
      </c>
      <c r="B5251">
        <v>7446</v>
      </c>
      <c r="C5251">
        <v>53127</v>
      </c>
      <c r="D5251" s="1">
        <v>40674</v>
      </c>
      <c r="E5251" t="s">
        <v>77</v>
      </c>
      <c r="F5251">
        <v>50</v>
      </c>
      <c r="G5251">
        <v>1893.29</v>
      </c>
      <c r="H5251">
        <v>7.0000000000000007E-2</v>
      </c>
      <c r="I5251" t="s">
        <v>9</v>
      </c>
      <c r="J5251" s="8">
        <v>857.34400000000005</v>
      </c>
      <c r="K5251" s="8">
        <f>IF(Table3[[#This Row],[Return Status]] = "Returned", 0, Table3[[#This Row],[Profit]])</f>
        <v>857.34400000000005</v>
      </c>
      <c r="L5251" s="8" t="str">
        <f>IFERROR(VLOOKUP(Table3[[#This Row],[Order ID]],returns[[Order ID]:[Status]],2,FALSE), "")</f>
        <v/>
      </c>
      <c r="M5251">
        <v>37.700000000000003</v>
      </c>
      <c r="N5251">
        <v>2.99</v>
      </c>
      <c r="O5251" t="s">
        <v>1411</v>
      </c>
      <c r="P5251" t="s">
        <v>79</v>
      </c>
      <c r="Q5251">
        <v>45431</v>
      </c>
      <c r="R5251" t="s">
        <v>37</v>
      </c>
      <c r="S5251" t="s">
        <v>1979</v>
      </c>
      <c r="T5251" t="e">
        <f>VLOOKUP(Table3[[#This Row],[Region]],managers5[],2,FALSE)</f>
        <v>#N/A</v>
      </c>
      <c r="U5251" t="s">
        <v>1956</v>
      </c>
      <c r="W5251" t="s">
        <v>14</v>
      </c>
      <c r="X5251" t="s">
        <v>39</v>
      </c>
      <c r="Y5251" t="s">
        <v>16</v>
      </c>
      <c r="Z5251" t="s">
        <v>17</v>
      </c>
      <c r="AA5251" t="s">
        <v>694</v>
      </c>
      <c r="AB5251" t="s">
        <v>19</v>
      </c>
      <c r="AC5251">
        <v>0.35</v>
      </c>
      <c r="AD5251" s="1">
        <v>40675</v>
      </c>
    </row>
    <row r="5252" spans="1:30" x14ac:dyDescent="0.35">
      <c r="A5252">
        <v>8012</v>
      </c>
      <c r="B5252">
        <v>7448</v>
      </c>
      <c r="C5252">
        <v>53152</v>
      </c>
      <c r="D5252" s="1">
        <v>39877</v>
      </c>
      <c r="E5252" t="s">
        <v>20</v>
      </c>
      <c r="F5252">
        <v>36</v>
      </c>
      <c r="G5252">
        <v>2051.8235</v>
      </c>
      <c r="H5252">
        <v>0.01</v>
      </c>
      <c r="I5252" t="s">
        <v>33</v>
      </c>
      <c r="J5252" s="8">
        <v>350.36099999999999</v>
      </c>
      <c r="K5252" s="8">
        <f>IF(Table3[[#This Row],[Return Status]] = "Returned", 0, Table3[[#This Row],[Profit]])</f>
        <v>350.36099999999999</v>
      </c>
      <c r="L5252" s="8" t="str">
        <f>IFERROR(VLOOKUP(Table3[[#This Row],[Order ID]],returns[[Order ID]:[Status]],2,FALSE), "")</f>
        <v/>
      </c>
      <c r="M5252">
        <v>65.989999999999995</v>
      </c>
      <c r="N5252">
        <v>8.8000000000000007</v>
      </c>
      <c r="O5252" t="s">
        <v>913</v>
      </c>
      <c r="P5252" t="s">
        <v>79</v>
      </c>
      <c r="Q5252">
        <v>13905</v>
      </c>
      <c r="R5252" t="s">
        <v>37</v>
      </c>
      <c r="S5252" t="s">
        <v>1979</v>
      </c>
      <c r="T5252" t="e">
        <f>VLOOKUP(Table3[[#This Row],[Region]],managers5[],2,FALSE)</f>
        <v>#N/A</v>
      </c>
      <c r="U5252" t="s">
        <v>1956</v>
      </c>
      <c r="W5252" t="s">
        <v>14</v>
      </c>
      <c r="X5252" t="s">
        <v>71</v>
      </c>
      <c r="Y5252" t="s">
        <v>46</v>
      </c>
      <c r="Z5252" t="s">
        <v>86</v>
      </c>
      <c r="AA5252">
        <v>6120</v>
      </c>
      <c r="AB5252" t="s">
        <v>19</v>
      </c>
      <c r="AC5252">
        <v>0.57999999999999996</v>
      </c>
      <c r="AD5252" s="2">
        <v>39877</v>
      </c>
    </row>
    <row r="5253" spans="1:30" x14ac:dyDescent="0.35">
      <c r="A5253">
        <v>8362</v>
      </c>
      <c r="B5253">
        <v>2003</v>
      </c>
      <c r="C5253">
        <v>14274</v>
      </c>
      <c r="D5253" s="1">
        <v>39819</v>
      </c>
      <c r="E5253" t="s">
        <v>8</v>
      </c>
      <c r="F5253">
        <v>2</v>
      </c>
      <c r="G5253">
        <v>61.718499999999999</v>
      </c>
      <c r="H5253">
        <v>0.03</v>
      </c>
      <c r="I5253" t="s">
        <v>9</v>
      </c>
      <c r="J5253" s="8">
        <v>-164.04300000000001</v>
      </c>
      <c r="K5253" s="8">
        <f>IF(Table3[[#This Row],[Return Status]] = "Returned", 0, Table3[[#This Row],[Profit]])</f>
        <v>-164.04300000000001</v>
      </c>
      <c r="L5253" s="8" t="str">
        <f>IFERROR(VLOOKUP(Table3[[#This Row],[Order ID]],returns[[Order ID]:[Status]],2,FALSE), "")</f>
        <v/>
      </c>
      <c r="M5253">
        <v>35.99</v>
      </c>
      <c r="N5253">
        <v>1.1000000000000001</v>
      </c>
      <c r="O5253" t="s">
        <v>1479</v>
      </c>
      <c r="P5253" t="s">
        <v>43</v>
      </c>
      <c r="Q5253">
        <v>29915</v>
      </c>
      <c r="R5253" t="s">
        <v>44</v>
      </c>
      <c r="S5253" t="s">
        <v>1978</v>
      </c>
      <c r="T5253" t="e">
        <f>VLOOKUP(Table3[[#This Row],[Region]],managers5[],2,FALSE)</f>
        <v>#N/A</v>
      </c>
      <c r="U5253" t="s">
        <v>1957</v>
      </c>
      <c r="V5253" t="s">
        <v>1959</v>
      </c>
      <c r="W5253" t="s">
        <v>14</v>
      </c>
      <c r="X5253" t="s">
        <v>39</v>
      </c>
      <c r="Y5253" t="s">
        <v>46</v>
      </c>
      <c r="Z5253" t="s">
        <v>86</v>
      </c>
      <c r="AA5253" t="s">
        <v>191</v>
      </c>
      <c r="AB5253" t="s">
        <v>19</v>
      </c>
      <c r="AC5253">
        <v>0.55000000000000004</v>
      </c>
      <c r="AD5253" s="1">
        <v>39820</v>
      </c>
    </row>
    <row r="5254" spans="1:30" x14ac:dyDescent="0.35">
      <c r="A5254">
        <v>274</v>
      </c>
      <c r="B5254">
        <v>7454</v>
      </c>
      <c r="C5254">
        <v>53188</v>
      </c>
      <c r="D5254" s="1">
        <v>41218</v>
      </c>
      <c r="E5254" t="s">
        <v>77</v>
      </c>
      <c r="F5254">
        <v>22</v>
      </c>
      <c r="G5254">
        <v>621.21</v>
      </c>
      <c r="H5254">
        <v>7.0000000000000007E-2</v>
      </c>
      <c r="I5254" t="s">
        <v>9</v>
      </c>
      <c r="J5254" s="8">
        <v>-42.35</v>
      </c>
      <c r="K5254" s="8">
        <f>IF(Table3[[#This Row],[Return Status]] = "Returned", 0, Table3[[#This Row],[Profit]])</f>
        <v>-42.35</v>
      </c>
      <c r="L5254" s="8" t="str">
        <f>IFERROR(VLOOKUP(Table3[[#This Row],[Order ID]],returns[[Order ID]:[Status]],2,FALSE), "")</f>
        <v/>
      </c>
      <c r="M5254">
        <v>29.74</v>
      </c>
      <c r="N5254">
        <v>6.64</v>
      </c>
      <c r="O5254" t="s">
        <v>463</v>
      </c>
      <c r="P5254" t="s">
        <v>79</v>
      </c>
      <c r="Q5254">
        <v>11746</v>
      </c>
      <c r="R5254" t="s">
        <v>37</v>
      </c>
      <c r="S5254" t="s">
        <v>1979</v>
      </c>
      <c r="T5254" t="e">
        <f>VLOOKUP(Table3[[#This Row],[Region]],managers5[],2,FALSE)</f>
        <v>#N/A</v>
      </c>
      <c r="U5254" t="s">
        <v>1956</v>
      </c>
      <c r="W5254" t="s">
        <v>14</v>
      </c>
      <c r="X5254" t="s">
        <v>24</v>
      </c>
      <c r="Y5254" t="s">
        <v>16</v>
      </c>
      <c r="Z5254" t="s">
        <v>75</v>
      </c>
      <c r="AA5254" t="s">
        <v>464</v>
      </c>
      <c r="AB5254" t="s">
        <v>19</v>
      </c>
      <c r="AC5254">
        <v>0.7</v>
      </c>
      <c r="AD5254" s="1">
        <v>41219</v>
      </c>
    </row>
    <row r="5255" spans="1:30" x14ac:dyDescent="0.35">
      <c r="A5255">
        <v>2837</v>
      </c>
      <c r="B5255">
        <v>7455</v>
      </c>
      <c r="C5255">
        <v>53189</v>
      </c>
      <c r="D5255" s="1">
        <v>40778</v>
      </c>
      <c r="E5255" t="s">
        <v>41</v>
      </c>
      <c r="F5255">
        <v>29</v>
      </c>
      <c r="G5255">
        <v>214.19</v>
      </c>
      <c r="H5255">
        <v>0</v>
      </c>
      <c r="I5255" t="s">
        <v>33</v>
      </c>
      <c r="J5255" s="8">
        <v>-40.56</v>
      </c>
      <c r="K5255" s="8">
        <f>IF(Table3[[#This Row],[Return Status]] = "Returned", 0, Table3[[#This Row],[Profit]])</f>
        <v>-40.56</v>
      </c>
      <c r="L5255" s="8" t="str">
        <f>IFERROR(VLOOKUP(Table3[[#This Row],[Order ID]],returns[[Order ID]:[Status]],2,FALSE), "")</f>
        <v/>
      </c>
      <c r="M5255">
        <v>6.48</v>
      </c>
      <c r="N5255">
        <v>5.94</v>
      </c>
      <c r="O5255" t="s">
        <v>262</v>
      </c>
      <c r="P5255" t="s">
        <v>22</v>
      </c>
      <c r="Q5255">
        <v>80004</v>
      </c>
      <c r="R5255" t="s">
        <v>23</v>
      </c>
      <c r="S5255" t="s">
        <v>1976</v>
      </c>
      <c r="T5255" t="e">
        <f>VLOOKUP(Table3[[#This Row],[Region]],managers5[],2,FALSE)</f>
        <v>#N/A</v>
      </c>
      <c r="U5255" t="s">
        <v>1955</v>
      </c>
      <c r="V5255" t="s">
        <v>1959</v>
      </c>
      <c r="W5255" t="s">
        <v>14</v>
      </c>
      <c r="X5255" t="s">
        <v>71</v>
      </c>
      <c r="Y5255" t="s">
        <v>16</v>
      </c>
      <c r="Z5255" t="s">
        <v>30</v>
      </c>
      <c r="AA5255" t="s">
        <v>1266</v>
      </c>
      <c r="AB5255" t="s">
        <v>19</v>
      </c>
      <c r="AC5255">
        <v>0.37</v>
      </c>
      <c r="AD5255" s="1">
        <v>40778</v>
      </c>
    </row>
    <row r="5256" spans="1:30" x14ac:dyDescent="0.35">
      <c r="A5256">
        <v>3340</v>
      </c>
      <c r="B5256">
        <v>83</v>
      </c>
      <c r="C5256">
        <v>512</v>
      </c>
      <c r="D5256" s="1">
        <v>40682</v>
      </c>
      <c r="E5256" t="s">
        <v>32</v>
      </c>
      <c r="F5256">
        <v>48</v>
      </c>
      <c r="G5256">
        <v>806.37</v>
      </c>
      <c r="H5256">
        <v>0.01</v>
      </c>
      <c r="I5256" t="s">
        <v>33</v>
      </c>
      <c r="J5256" s="8">
        <v>-166.4</v>
      </c>
      <c r="K5256" s="8">
        <f>IF(Table3[[#This Row],[Return Status]] = "Returned", 0, Table3[[#This Row],[Profit]])</f>
        <v>-166.4</v>
      </c>
      <c r="L5256" s="8" t="str">
        <f>IFERROR(VLOOKUP(Table3[[#This Row],[Order ID]],returns[[Order ID]:[Status]],2,FALSE), "")</f>
        <v/>
      </c>
      <c r="M5256">
        <v>15.42</v>
      </c>
      <c r="N5256">
        <v>10.68</v>
      </c>
      <c r="O5256" t="s">
        <v>1280</v>
      </c>
      <c r="P5256" t="s">
        <v>64</v>
      </c>
      <c r="Q5256">
        <v>30344</v>
      </c>
      <c r="R5256" t="s">
        <v>65</v>
      </c>
      <c r="S5256" t="s">
        <v>1978</v>
      </c>
      <c r="T5256" t="e">
        <f>VLOOKUP(Table3[[#This Row],[Region]],managers5[],2,FALSE)</f>
        <v>#N/A</v>
      </c>
      <c r="U5256" t="s">
        <v>1957</v>
      </c>
      <c r="V5256" t="s">
        <v>1959</v>
      </c>
      <c r="W5256" t="s">
        <v>14</v>
      </c>
      <c r="X5256" t="s">
        <v>24</v>
      </c>
      <c r="Y5256" t="s">
        <v>16</v>
      </c>
      <c r="Z5256" t="s">
        <v>75</v>
      </c>
      <c r="AA5256" t="s">
        <v>1064</v>
      </c>
      <c r="AB5256" t="s">
        <v>19</v>
      </c>
      <c r="AC5256">
        <v>0.57999999999999996</v>
      </c>
      <c r="AD5256" s="1">
        <v>40684</v>
      </c>
    </row>
    <row r="5257" spans="1:30" x14ac:dyDescent="0.35">
      <c r="A5257">
        <v>936</v>
      </c>
      <c r="B5257">
        <v>7461</v>
      </c>
      <c r="C5257">
        <v>53223</v>
      </c>
      <c r="D5257" s="1">
        <v>41104</v>
      </c>
      <c r="E5257" t="s">
        <v>32</v>
      </c>
      <c r="F5257">
        <v>2</v>
      </c>
      <c r="G5257">
        <v>13.29</v>
      </c>
      <c r="H5257">
        <v>0.08</v>
      </c>
      <c r="I5257" t="s">
        <v>9</v>
      </c>
      <c r="J5257" s="8">
        <v>-10.327</v>
      </c>
      <c r="K5257" s="8">
        <f>IF(Table3[[#This Row],[Return Status]] = "Returned", 0, Table3[[#This Row],[Profit]])</f>
        <v>-10.327</v>
      </c>
      <c r="L5257" s="8" t="str">
        <f>IFERROR(VLOOKUP(Table3[[#This Row],[Order ID]],returns[[Order ID]:[Status]],2,FALSE), "")</f>
        <v/>
      </c>
      <c r="M5257">
        <v>4.24</v>
      </c>
      <c r="N5257">
        <v>5.41</v>
      </c>
      <c r="O5257" t="s">
        <v>731</v>
      </c>
      <c r="P5257" t="s">
        <v>79</v>
      </c>
      <c r="Q5257">
        <v>12306</v>
      </c>
      <c r="R5257" t="s">
        <v>37</v>
      </c>
      <c r="S5257" t="s">
        <v>1979</v>
      </c>
      <c r="T5257" t="e">
        <f>VLOOKUP(Table3[[#This Row],[Region]],managers5[],2,FALSE)</f>
        <v>#N/A</v>
      </c>
      <c r="U5257" t="s">
        <v>1956</v>
      </c>
      <c r="W5257" t="s">
        <v>14</v>
      </c>
      <c r="X5257" t="s">
        <v>71</v>
      </c>
      <c r="Y5257" t="s">
        <v>16</v>
      </c>
      <c r="Z5257" t="s">
        <v>17</v>
      </c>
      <c r="AA5257" t="s">
        <v>458</v>
      </c>
      <c r="AB5257" t="s">
        <v>19</v>
      </c>
      <c r="AC5257">
        <v>0.35</v>
      </c>
      <c r="AD5257" s="1">
        <v>41111</v>
      </c>
    </row>
    <row r="5258" spans="1:30" x14ac:dyDescent="0.35">
      <c r="A5258">
        <v>4518</v>
      </c>
      <c r="B5258">
        <v>7462</v>
      </c>
      <c r="C5258">
        <v>53248</v>
      </c>
      <c r="D5258" s="1">
        <v>40480</v>
      </c>
      <c r="E5258" t="s">
        <v>41</v>
      </c>
      <c r="F5258">
        <v>7</v>
      </c>
      <c r="G5258">
        <v>2423.06</v>
      </c>
      <c r="H5258">
        <v>0.06</v>
      </c>
      <c r="I5258" t="s">
        <v>49</v>
      </c>
      <c r="J5258" s="8">
        <v>-94.265600000000006</v>
      </c>
      <c r="K5258" s="8">
        <f>IF(Table3[[#This Row],[Return Status]] = "Returned", 0, Table3[[#This Row],[Profit]])</f>
        <v>-94.265600000000006</v>
      </c>
      <c r="L5258" s="8" t="str">
        <f>IFERROR(VLOOKUP(Table3[[#This Row],[Order ID]],returns[[Order ID]:[Status]],2,FALSE), "")</f>
        <v/>
      </c>
      <c r="M5258">
        <v>348.21</v>
      </c>
      <c r="N5258">
        <v>40.19</v>
      </c>
      <c r="O5258" t="s">
        <v>1420</v>
      </c>
      <c r="P5258" t="s">
        <v>79</v>
      </c>
      <c r="Q5258">
        <v>11795</v>
      </c>
      <c r="R5258" t="s">
        <v>37</v>
      </c>
      <c r="S5258" t="s">
        <v>1979</v>
      </c>
      <c r="T5258" t="e">
        <f>VLOOKUP(Table3[[#This Row],[Region]],managers5[],2,FALSE)</f>
        <v>#N/A</v>
      </c>
      <c r="U5258" t="s">
        <v>1956</v>
      </c>
      <c r="W5258" t="s">
        <v>14</v>
      </c>
      <c r="X5258" t="s">
        <v>24</v>
      </c>
      <c r="Y5258" t="s">
        <v>50</v>
      </c>
      <c r="Z5258" t="s">
        <v>51</v>
      </c>
      <c r="AA5258" t="s">
        <v>793</v>
      </c>
      <c r="AB5258" t="s">
        <v>53</v>
      </c>
      <c r="AC5258">
        <v>0.62</v>
      </c>
      <c r="AD5258" s="2">
        <v>40481</v>
      </c>
    </row>
    <row r="5259" spans="1:30" x14ac:dyDescent="0.35">
      <c r="A5259">
        <v>2487</v>
      </c>
      <c r="B5259">
        <v>7465</v>
      </c>
      <c r="C5259">
        <v>53283</v>
      </c>
      <c r="D5259" s="1">
        <v>40844</v>
      </c>
      <c r="E5259" t="s">
        <v>77</v>
      </c>
      <c r="F5259">
        <v>2</v>
      </c>
      <c r="G5259">
        <v>25.07</v>
      </c>
      <c r="H5259">
        <v>0.04</v>
      </c>
      <c r="I5259" t="s">
        <v>9</v>
      </c>
      <c r="J5259" s="8">
        <v>-27.674699999999898</v>
      </c>
      <c r="K5259" s="8">
        <f>IF(Table3[[#This Row],[Return Status]] = "Returned", 0, Table3[[#This Row],[Profit]])</f>
        <v>-27.674699999999898</v>
      </c>
      <c r="L5259" s="8" t="str">
        <f>IFERROR(VLOOKUP(Table3[[#This Row],[Order ID]],returns[[Order ID]:[Status]],2,FALSE), "")</f>
        <v/>
      </c>
      <c r="M5259">
        <v>9.49</v>
      </c>
      <c r="N5259">
        <v>5.76</v>
      </c>
      <c r="O5259" t="s">
        <v>1279</v>
      </c>
      <c r="P5259" t="s">
        <v>11</v>
      </c>
      <c r="Q5259">
        <v>95351</v>
      </c>
      <c r="R5259" t="s">
        <v>12</v>
      </c>
      <c r="S5259" t="s">
        <v>1976</v>
      </c>
      <c r="T5259" t="e">
        <f>VLOOKUP(Table3[[#This Row],[Region]],managers5[],2,FALSE)</f>
        <v>#N/A</v>
      </c>
      <c r="U5259" t="s">
        <v>1955</v>
      </c>
      <c r="V5259" t="s">
        <v>1959</v>
      </c>
      <c r="W5259" t="s">
        <v>14</v>
      </c>
      <c r="X5259" t="s">
        <v>24</v>
      </c>
      <c r="Y5259" t="s">
        <v>46</v>
      </c>
      <c r="Z5259" t="s">
        <v>124</v>
      </c>
      <c r="AA5259" t="s">
        <v>1636</v>
      </c>
      <c r="AB5259" t="s">
        <v>69</v>
      </c>
      <c r="AC5259">
        <v>0.39</v>
      </c>
      <c r="AD5259" s="1">
        <v>40845</v>
      </c>
    </row>
    <row r="5260" spans="1:30" x14ac:dyDescent="0.35">
      <c r="A5260">
        <v>5941</v>
      </c>
      <c r="B5260">
        <v>7471</v>
      </c>
      <c r="C5260">
        <v>53344</v>
      </c>
      <c r="D5260" s="1">
        <v>40233</v>
      </c>
      <c r="E5260" t="s">
        <v>77</v>
      </c>
      <c r="F5260">
        <v>36</v>
      </c>
      <c r="G5260">
        <v>181.95</v>
      </c>
      <c r="H5260">
        <v>0.03</v>
      </c>
      <c r="I5260" t="s">
        <v>9</v>
      </c>
      <c r="J5260" s="8">
        <v>-132.26150000000001</v>
      </c>
      <c r="K5260" s="8">
        <f>IF(Table3[[#This Row],[Return Status]] = "Returned", 0, Table3[[#This Row],[Profit]])</f>
        <v>-132.26150000000001</v>
      </c>
      <c r="L5260" s="8" t="str">
        <f>IFERROR(VLOOKUP(Table3[[#This Row],[Order ID]],returns[[Order ID]:[Status]],2,FALSE), "")</f>
        <v/>
      </c>
      <c r="M5260">
        <v>4.8899999999999997</v>
      </c>
      <c r="N5260">
        <v>6.07</v>
      </c>
      <c r="O5260" t="s">
        <v>126</v>
      </c>
      <c r="P5260" t="s">
        <v>11</v>
      </c>
      <c r="Q5260">
        <v>93422</v>
      </c>
      <c r="R5260" t="s">
        <v>12</v>
      </c>
      <c r="S5260" t="s">
        <v>1976</v>
      </c>
      <c r="T5260" t="e">
        <f>VLOOKUP(Table3[[#This Row],[Region]],managers5[],2,FALSE)</f>
        <v>#N/A</v>
      </c>
      <c r="U5260" t="s">
        <v>1955</v>
      </c>
      <c r="V5260" t="s">
        <v>1959</v>
      </c>
      <c r="W5260" t="s">
        <v>14</v>
      </c>
      <c r="X5260" t="s">
        <v>15</v>
      </c>
      <c r="Y5260" t="s">
        <v>16</v>
      </c>
      <c r="Z5260" t="s">
        <v>17</v>
      </c>
      <c r="AA5260" t="s">
        <v>1916</v>
      </c>
      <c r="AB5260" t="s">
        <v>19</v>
      </c>
      <c r="AC5260">
        <v>0.39</v>
      </c>
      <c r="AD5260" s="2">
        <v>40235</v>
      </c>
    </row>
    <row r="5261" spans="1:30" x14ac:dyDescent="0.35">
      <c r="A5261">
        <v>5660</v>
      </c>
      <c r="B5261">
        <v>7472</v>
      </c>
      <c r="C5261">
        <v>53349</v>
      </c>
      <c r="D5261" s="1">
        <v>40278</v>
      </c>
      <c r="E5261" t="s">
        <v>32</v>
      </c>
      <c r="F5261">
        <v>46</v>
      </c>
      <c r="G5261">
        <v>11002.66</v>
      </c>
      <c r="H5261">
        <v>7.0000000000000007E-2</v>
      </c>
      <c r="I5261" t="s">
        <v>49</v>
      </c>
      <c r="J5261" s="8">
        <v>2349.29</v>
      </c>
      <c r="K5261" s="8">
        <f>IF(Table3[[#This Row],[Return Status]] = "Returned", 0, Table3[[#This Row],[Profit]])</f>
        <v>2349.29</v>
      </c>
      <c r="L5261" s="8" t="str">
        <f>IFERROR(VLOOKUP(Table3[[#This Row],[Order ID]],returns[[Order ID]:[Status]],2,FALSE), "")</f>
        <v/>
      </c>
      <c r="M5261">
        <v>243.98</v>
      </c>
      <c r="N5261">
        <v>43.32</v>
      </c>
      <c r="O5261" t="s">
        <v>853</v>
      </c>
      <c r="P5261" t="s">
        <v>79</v>
      </c>
      <c r="Q5261">
        <v>44105</v>
      </c>
      <c r="R5261" t="s">
        <v>37</v>
      </c>
      <c r="S5261" t="s">
        <v>1979</v>
      </c>
      <c r="T5261" t="e">
        <f>VLOOKUP(Table3[[#This Row],[Region]],managers5[],2,FALSE)</f>
        <v>#N/A</v>
      </c>
      <c r="U5261" t="s">
        <v>1956</v>
      </c>
      <c r="W5261" t="s">
        <v>14</v>
      </c>
      <c r="X5261" t="s">
        <v>71</v>
      </c>
      <c r="Y5261" t="s">
        <v>50</v>
      </c>
      <c r="Z5261" t="s">
        <v>72</v>
      </c>
      <c r="AA5261" t="s">
        <v>1797</v>
      </c>
      <c r="AB5261" t="s">
        <v>74</v>
      </c>
      <c r="AC5261">
        <v>0.55000000000000004</v>
      </c>
      <c r="AD5261" s="2">
        <v>40287</v>
      </c>
    </row>
    <row r="5262" spans="1:30" x14ac:dyDescent="0.35">
      <c r="A5262">
        <v>7382</v>
      </c>
      <c r="B5262">
        <v>1375</v>
      </c>
      <c r="C5262">
        <v>9954</v>
      </c>
      <c r="D5262" s="1">
        <v>39983</v>
      </c>
      <c r="E5262" t="s">
        <v>8</v>
      </c>
      <c r="F5262">
        <v>39</v>
      </c>
      <c r="G5262">
        <v>203.6</v>
      </c>
      <c r="H5262">
        <v>0</v>
      </c>
      <c r="I5262" t="s">
        <v>9</v>
      </c>
      <c r="J5262" s="8">
        <v>-166.44</v>
      </c>
      <c r="K5262" s="8">
        <f>IF(Table3[[#This Row],[Return Status]] = "Returned", 0, Table3[[#This Row],[Profit]])</f>
        <v>-166.44</v>
      </c>
      <c r="L5262" s="8" t="str">
        <f>IFERROR(VLOOKUP(Table3[[#This Row],[Order ID]],returns[[Order ID]:[Status]],2,FALSE), "")</f>
        <v/>
      </c>
      <c r="M5262">
        <v>4.9800000000000004</v>
      </c>
      <c r="N5262">
        <v>7.44</v>
      </c>
      <c r="O5262" t="s">
        <v>1341</v>
      </c>
      <c r="P5262" t="s">
        <v>120</v>
      </c>
      <c r="Q5262">
        <v>32004</v>
      </c>
      <c r="R5262" t="s">
        <v>56</v>
      </c>
      <c r="S5262" t="s">
        <v>1978</v>
      </c>
      <c r="T5262" t="e">
        <f>VLOOKUP(Table3[[#This Row],[Region]],managers5[],2,FALSE)</f>
        <v>#N/A</v>
      </c>
      <c r="U5262" t="s">
        <v>1957</v>
      </c>
      <c r="V5262" t="s">
        <v>1959</v>
      </c>
      <c r="W5262" t="s">
        <v>14</v>
      </c>
      <c r="X5262" t="s">
        <v>71</v>
      </c>
      <c r="Y5262" t="s">
        <v>16</v>
      </c>
      <c r="Z5262" t="s">
        <v>30</v>
      </c>
      <c r="AA5262" t="s">
        <v>1079</v>
      </c>
      <c r="AB5262" t="s">
        <v>19</v>
      </c>
      <c r="AC5262">
        <v>0.36</v>
      </c>
      <c r="AD5262" s="2">
        <v>39985</v>
      </c>
    </row>
    <row r="5263" spans="1:30" x14ac:dyDescent="0.35">
      <c r="A5263">
        <v>8161</v>
      </c>
      <c r="B5263">
        <v>2016</v>
      </c>
      <c r="C5263">
        <v>14400</v>
      </c>
      <c r="D5263" s="1">
        <v>39848</v>
      </c>
      <c r="E5263" t="s">
        <v>20</v>
      </c>
      <c r="F5263">
        <v>32</v>
      </c>
      <c r="G5263">
        <v>74.34</v>
      </c>
      <c r="H5263">
        <v>0.05</v>
      </c>
      <c r="I5263" t="s">
        <v>9</v>
      </c>
      <c r="J5263" s="8">
        <v>-166.55449999999999</v>
      </c>
      <c r="K5263" s="8">
        <f>IF(Table3[[#This Row],[Return Status]] = "Returned", 0, Table3[[#This Row],[Profit]])</f>
        <v>-166.55449999999999</v>
      </c>
      <c r="L5263" s="8" t="str">
        <f>IFERROR(VLOOKUP(Table3[[#This Row],[Order ID]],returns[[Order ID]:[Status]],2,FALSE), "")</f>
        <v/>
      </c>
      <c r="M5263">
        <v>2.16</v>
      </c>
      <c r="N5263">
        <v>6.05</v>
      </c>
      <c r="O5263" t="s">
        <v>514</v>
      </c>
      <c r="P5263" t="s">
        <v>120</v>
      </c>
      <c r="Q5263">
        <v>33134</v>
      </c>
      <c r="R5263" t="s">
        <v>56</v>
      </c>
      <c r="S5263" t="s">
        <v>1978</v>
      </c>
      <c r="T5263" t="e">
        <f>VLOOKUP(Table3[[#This Row],[Region]],managers5[],2,FALSE)</f>
        <v>#N/A</v>
      </c>
      <c r="U5263" t="s">
        <v>1957</v>
      </c>
      <c r="V5263" t="s">
        <v>1959</v>
      </c>
      <c r="W5263" t="s">
        <v>14</v>
      </c>
      <c r="X5263" t="s">
        <v>24</v>
      </c>
      <c r="Y5263" t="s">
        <v>16</v>
      </c>
      <c r="Z5263" t="s">
        <v>17</v>
      </c>
      <c r="AA5263" t="s">
        <v>1484</v>
      </c>
      <c r="AB5263" t="s">
        <v>19</v>
      </c>
      <c r="AC5263">
        <v>0.37</v>
      </c>
      <c r="AD5263" s="2">
        <v>39849</v>
      </c>
    </row>
    <row r="5264" spans="1:30" x14ac:dyDescent="0.35">
      <c r="A5264">
        <v>4153</v>
      </c>
      <c r="B5264">
        <v>1728</v>
      </c>
      <c r="C5264">
        <v>12420</v>
      </c>
      <c r="D5264" s="1">
        <v>40538</v>
      </c>
      <c r="E5264" t="s">
        <v>20</v>
      </c>
      <c r="F5264">
        <v>34</v>
      </c>
      <c r="G5264">
        <v>536.25</v>
      </c>
      <c r="H5264">
        <v>0.06</v>
      </c>
      <c r="I5264" t="s">
        <v>33</v>
      </c>
      <c r="J5264" s="8">
        <v>-166.75</v>
      </c>
      <c r="K5264" s="8">
        <f>IF(Table3[[#This Row],[Return Status]] = "Returned", 0, Table3[[#This Row],[Profit]])</f>
        <v>-166.75</v>
      </c>
      <c r="L5264" s="8" t="str">
        <f>IFERROR(VLOOKUP(Table3[[#This Row],[Order ID]],returns[[Order ID]:[Status]],2,FALSE), "")</f>
        <v/>
      </c>
      <c r="M5264">
        <v>15.99</v>
      </c>
      <c r="N5264">
        <v>13.18</v>
      </c>
      <c r="O5264" t="s">
        <v>402</v>
      </c>
      <c r="P5264" t="s">
        <v>43</v>
      </c>
      <c r="Q5264">
        <v>39212</v>
      </c>
      <c r="R5264" t="s">
        <v>44</v>
      </c>
      <c r="S5264" t="s">
        <v>1978</v>
      </c>
      <c r="T5264" t="e">
        <f>VLOOKUP(Table3[[#This Row],[Region]],managers5[],2,FALSE)</f>
        <v>#N/A</v>
      </c>
      <c r="U5264" t="s">
        <v>1957</v>
      </c>
      <c r="V5264" t="s">
        <v>1959</v>
      </c>
      <c r="W5264" t="s">
        <v>14</v>
      </c>
      <c r="X5264" t="s">
        <v>24</v>
      </c>
      <c r="Y5264" t="s">
        <v>16</v>
      </c>
      <c r="Z5264" t="s">
        <v>17</v>
      </c>
      <c r="AA5264" t="s">
        <v>668</v>
      </c>
      <c r="AB5264" t="s">
        <v>19</v>
      </c>
      <c r="AC5264">
        <v>0.37</v>
      </c>
      <c r="AD5264" s="1">
        <v>40538</v>
      </c>
    </row>
    <row r="5265" spans="1:30" x14ac:dyDescent="0.35">
      <c r="A5265">
        <v>975</v>
      </c>
      <c r="B5265">
        <v>7475</v>
      </c>
      <c r="C5265">
        <v>53378</v>
      </c>
      <c r="D5265" s="1">
        <v>41103</v>
      </c>
      <c r="E5265" t="s">
        <v>20</v>
      </c>
      <c r="F5265">
        <v>38</v>
      </c>
      <c r="G5265">
        <v>1233.76</v>
      </c>
      <c r="H5265">
        <v>0.06</v>
      </c>
      <c r="I5265" t="s">
        <v>9</v>
      </c>
      <c r="J5265" s="8">
        <v>-168.08</v>
      </c>
      <c r="K5265" s="8">
        <f>IF(Table3[[#This Row],[Return Status]] = "Returned", 0, Table3[[#This Row],[Profit]])</f>
        <v>-168.08</v>
      </c>
      <c r="L5265" s="8" t="str">
        <f>IFERROR(VLOOKUP(Table3[[#This Row],[Order ID]],returns[[Order ID]:[Status]],2,FALSE), "")</f>
        <v/>
      </c>
      <c r="M5265">
        <v>33.979999999999997</v>
      </c>
      <c r="N5265">
        <v>19.989999999999998</v>
      </c>
      <c r="O5265" t="s">
        <v>1074</v>
      </c>
      <c r="P5265" t="s">
        <v>645</v>
      </c>
      <c r="Q5265">
        <v>31401</v>
      </c>
      <c r="R5265" t="s">
        <v>65</v>
      </c>
      <c r="S5265" t="s">
        <v>1978</v>
      </c>
      <c r="T5265" t="e">
        <f>VLOOKUP(Table3[[#This Row],[Region]],managers5[],2,FALSE)</f>
        <v>#N/A</v>
      </c>
      <c r="U5265" t="s">
        <v>1957</v>
      </c>
      <c r="V5265" t="s">
        <v>1959</v>
      </c>
      <c r="W5265" t="s">
        <v>14</v>
      </c>
      <c r="X5265" t="s">
        <v>71</v>
      </c>
      <c r="Y5265" t="s">
        <v>50</v>
      </c>
      <c r="Z5265" t="s">
        <v>61</v>
      </c>
      <c r="AA5265" t="s">
        <v>1076</v>
      </c>
      <c r="AB5265" t="s">
        <v>19</v>
      </c>
      <c r="AC5265">
        <v>0.55000000000000004</v>
      </c>
      <c r="AD5265" s="1">
        <v>41104</v>
      </c>
    </row>
    <row r="5266" spans="1:30" x14ac:dyDescent="0.35">
      <c r="A5266">
        <v>4721</v>
      </c>
      <c r="B5266">
        <v>7477</v>
      </c>
      <c r="C5266">
        <v>53381</v>
      </c>
      <c r="D5266" s="1">
        <v>40447</v>
      </c>
      <c r="E5266" t="s">
        <v>41</v>
      </c>
      <c r="F5266">
        <v>26</v>
      </c>
      <c r="G5266">
        <v>287.43</v>
      </c>
      <c r="H5266">
        <v>0.01</v>
      </c>
      <c r="I5266" t="s">
        <v>9</v>
      </c>
      <c r="J5266" s="8">
        <v>37.9</v>
      </c>
      <c r="K5266" s="8">
        <f>IF(Table3[[#This Row],[Return Status]] = "Returned", 0, Table3[[#This Row],[Profit]])</f>
        <v>37.9</v>
      </c>
      <c r="L5266" s="8" t="str">
        <f>IFERROR(VLOOKUP(Table3[[#This Row],[Order ID]],returns[[Order ID]:[Status]],2,FALSE), "")</f>
        <v/>
      </c>
      <c r="M5266">
        <v>10.98</v>
      </c>
      <c r="N5266">
        <v>4.8</v>
      </c>
      <c r="O5266" t="s">
        <v>558</v>
      </c>
      <c r="P5266" t="s">
        <v>11</v>
      </c>
      <c r="Q5266">
        <v>94110</v>
      </c>
      <c r="R5266" t="s">
        <v>12</v>
      </c>
      <c r="S5266" t="s">
        <v>1976</v>
      </c>
      <c r="T5266" t="e">
        <f>VLOOKUP(Table3[[#This Row],[Region]],managers5[],2,FALSE)</f>
        <v>#N/A</v>
      </c>
      <c r="U5266" t="s">
        <v>1955</v>
      </c>
      <c r="V5266" t="s">
        <v>1959</v>
      </c>
      <c r="W5266" t="s">
        <v>14</v>
      </c>
      <c r="X5266" t="s">
        <v>71</v>
      </c>
      <c r="Y5266" t="s">
        <v>16</v>
      </c>
      <c r="Z5266" t="s">
        <v>168</v>
      </c>
      <c r="AA5266" t="s">
        <v>1130</v>
      </c>
      <c r="AB5266" t="s">
        <v>19</v>
      </c>
      <c r="AC5266">
        <v>0.36</v>
      </c>
      <c r="AD5266" s="2">
        <v>40448</v>
      </c>
    </row>
    <row r="5267" spans="1:30" x14ac:dyDescent="0.35">
      <c r="A5267">
        <v>2301</v>
      </c>
      <c r="B5267">
        <v>7481</v>
      </c>
      <c r="C5267">
        <v>53411</v>
      </c>
      <c r="D5267" s="1">
        <v>40876</v>
      </c>
      <c r="E5267" t="s">
        <v>41</v>
      </c>
      <c r="F5267">
        <v>25</v>
      </c>
      <c r="G5267">
        <v>667.64</v>
      </c>
      <c r="H5267">
        <v>0.08</v>
      </c>
      <c r="I5267" t="s">
        <v>9</v>
      </c>
      <c r="J5267" s="8">
        <v>-57.53</v>
      </c>
      <c r="K5267" s="8">
        <f>IF(Table3[[#This Row],[Return Status]] = "Returned", 0, Table3[[#This Row],[Profit]])</f>
        <v>-57.53</v>
      </c>
      <c r="L5267" s="8" t="str">
        <f>IFERROR(VLOOKUP(Table3[[#This Row],[Order ID]],returns[[Order ID]:[Status]],2,FALSE), "")</f>
        <v/>
      </c>
      <c r="M5267">
        <v>27.48</v>
      </c>
      <c r="N5267">
        <v>4</v>
      </c>
      <c r="O5267" t="s">
        <v>1420</v>
      </c>
      <c r="P5267" t="s">
        <v>79</v>
      </c>
      <c r="Q5267">
        <v>11795</v>
      </c>
      <c r="R5267" t="s">
        <v>37</v>
      </c>
      <c r="S5267" t="s">
        <v>1979</v>
      </c>
      <c r="T5267" t="e">
        <f>VLOOKUP(Table3[[#This Row],[Region]],managers5[],2,FALSE)</f>
        <v>#N/A</v>
      </c>
      <c r="U5267" t="s">
        <v>1956</v>
      </c>
      <c r="W5267" t="s">
        <v>14</v>
      </c>
      <c r="X5267" t="s">
        <v>15</v>
      </c>
      <c r="Y5267" t="s">
        <v>46</v>
      </c>
      <c r="Z5267" t="s">
        <v>47</v>
      </c>
      <c r="AA5267" t="s">
        <v>841</v>
      </c>
      <c r="AB5267" t="s">
        <v>19</v>
      </c>
      <c r="AC5267">
        <v>0.75</v>
      </c>
      <c r="AD5267" s="1">
        <v>40877</v>
      </c>
    </row>
    <row r="5268" spans="1:30" x14ac:dyDescent="0.35">
      <c r="A5268">
        <v>5597</v>
      </c>
      <c r="B5268">
        <v>2081</v>
      </c>
      <c r="C5268">
        <v>14855</v>
      </c>
      <c r="D5268" s="1">
        <v>40298</v>
      </c>
      <c r="E5268" t="s">
        <v>8</v>
      </c>
      <c r="F5268">
        <v>19</v>
      </c>
      <c r="G5268">
        <v>2557.5100000000002</v>
      </c>
      <c r="H5268">
        <v>0.01</v>
      </c>
      <c r="I5268" t="s">
        <v>49</v>
      </c>
      <c r="J5268" s="8">
        <v>-168.48</v>
      </c>
      <c r="K5268" s="8">
        <f>IF(Table3[[#This Row],[Return Status]] = "Returned", 0, Table3[[#This Row],[Profit]])</f>
        <v>-168.48</v>
      </c>
      <c r="L5268" s="8" t="str">
        <f>IFERROR(VLOOKUP(Table3[[#This Row],[Order ID]],returns[[Order ID]:[Status]],2,FALSE), "")</f>
        <v/>
      </c>
      <c r="M5268">
        <v>124.49</v>
      </c>
      <c r="N5268">
        <v>51.94</v>
      </c>
      <c r="O5268" t="s">
        <v>1366</v>
      </c>
      <c r="P5268" t="s">
        <v>120</v>
      </c>
      <c r="Q5268">
        <v>71901</v>
      </c>
      <c r="R5268" t="s">
        <v>56</v>
      </c>
      <c r="S5268" t="s">
        <v>1978</v>
      </c>
      <c r="T5268" t="e">
        <f>VLOOKUP(Table3[[#This Row],[Region]],managers5[],2,FALSE)</f>
        <v>#N/A</v>
      </c>
      <c r="U5268" t="s">
        <v>1957</v>
      </c>
      <c r="V5268" t="s">
        <v>1959</v>
      </c>
      <c r="W5268" t="s">
        <v>14</v>
      </c>
      <c r="X5268" t="s">
        <v>71</v>
      </c>
      <c r="Y5268" t="s">
        <v>50</v>
      </c>
      <c r="Z5268" t="s">
        <v>51</v>
      </c>
      <c r="AA5268" t="s">
        <v>547</v>
      </c>
      <c r="AB5268" t="s">
        <v>53</v>
      </c>
      <c r="AC5268">
        <v>0.63</v>
      </c>
      <c r="AD5268" s="2">
        <v>40300</v>
      </c>
    </row>
    <row r="5269" spans="1:30" x14ac:dyDescent="0.35">
      <c r="A5269">
        <v>6982</v>
      </c>
      <c r="B5269">
        <v>7483</v>
      </c>
      <c r="C5269">
        <v>53441</v>
      </c>
      <c r="D5269" s="1">
        <v>40049</v>
      </c>
      <c r="E5269" t="s">
        <v>20</v>
      </c>
      <c r="F5269">
        <v>7</v>
      </c>
      <c r="G5269">
        <v>345.37</v>
      </c>
      <c r="H5269">
        <v>0.01</v>
      </c>
      <c r="I5269" t="s">
        <v>9</v>
      </c>
      <c r="J5269" s="8">
        <v>84.34</v>
      </c>
      <c r="K5269" s="8">
        <f>IF(Table3[[#This Row],[Return Status]] = "Returned", 0, Table3[[#This Row],[Profit]])</f>
        <v>84.34</v>
      </c>
      <c r="L5269" s="8" t="str">
        <f>IFERROR(VLOOKUP(Table3[[#This Row],[Order ID]],returns[[Order ID]:[Status]],2,FALSE), "")</f>
        <v/>
      </c>
      <c r="M5269">
        <v>48.04</v>
      </c>
      <c r="N5269">
        <v>5.79</v>
      </c>
      <c r="O5269" t="s">
        <v>1297</v>
      </c>
      <c r="P5269" t="s">
        <v>79</v>
      </c>
      <c r="Q5269">
        <v>16602</v>
      </c>
      <c r="R5269" t="s">
        <v>37</v>
      </c>
      <c r="S5269" t="s">
        <v>1979</v>
      </c>
      <c r="T5269" t="e">
        <f>VLOOKUP(Table3[[#This Row],[Region]],managers5[],2,FALSE)</f>
        <v>#N/A</v>
      </c>
      <c r="U5269" t="s">
        <v>1956</v>
      </c>
      <c r="W5269" t="s">
        <v>14</v>
      </c>
      <c r="X5269" t="s">
        <v>15</v>
      </c>
      <c r="Y5269" t="s">
        <v>16</v>
      </c>
      <c r="Z5269" t="s">
        <v>30</v>
      </c>
      <c r="AA5269" t="s">
        <v>1438</v>
      </c>
      <c r="AB5269" t="s">
        <v>19</v>
      </c>
      <c r="AC5269">
        <v>0.37</v>
      </c>
      <c r="AD5269" s="2">
        <v>40050</v>
      </c>
    </row>
    <row r="5270" spans="1:30" x14ac:dyDescent="0.35">
      <c r="A5270">
        <v>2580</v>
      </c>
      <c r="B5270">
        <v>7485</v>
      </c>
      <c r="C5270">
        <v>53443</v>
      </c>
      <c r="D5270" s="1">
        <v>40824</v>
      </c>
      <c r="E5270" t="s">
        <v>41</v>
      </c>
      <c r="F5270">
        <v>3</v>
      </c>
      <c r="G5270">
        <v>19.46</v>
      </c>
      <c r="H5270">
        <v>0.01</v>
      </c>
      <c r="I5270" t="s">
        <v>9</v>
      </c>
      <c r="J5270" s="8">
        <v>-2.0099999999999998</v>
      </c>
      <c r="K5270" s="8">
        <f>IF(Table3[[#This Row],[Return Status]] = "Returned", 0, Table3[[#This Row],[Profit]])</f>
        <v>-2.0099999999999998</v>
      </c>
      <c r="L5270" s="8" t="str">
        <f>IFERROR(VLOOKUP(Table3[[#This Row],[Order ID]],returns[[Order ID]:[Status]],2,FALSE), "")</f>
        <v/>
      </c>
      <c r="M5270">
        <v>6.3</v>
      </c>
      <c r="N5270">
        <v>0.5</v>
      </c>
      <c r="O5270" t="s">
        <v>1030</v>
      </c>
      <c r="P5270" t="s">
        <v>97</v>
      </c>
      <c r="Q5270">
        <v>97601</v>
      </c>
      <c r="R5270" t="s">
        <v>98</v>
      </c>
      <c r="S5270" t="s">
        <v>1976</v>
      </c>
      <c r="T5270" t="e">
        <f>VLOOKUP(Table3[[#This Row],[Region]],managers5[],2,FALSE)</f>
        <v>#N/A</v>
      </c>
      <c r="U5270" t="s">
        <v>1955</v>
      </c>
      <c r="V5270" t="s">
        <v>1959</v>
      </c>
      <c r="W5270" t="s">
        <v>14</v>
      </c>
      <c r="X5270" t="s">
        <v>39</v>
      </c>
      <c r="Y5270" t="s">
        <v>16</v>
      </c>
      <c r="Z5270" t="s">
        <v>99</v>
      </c>
      <c r="AA5270" t="s">
        <v>1105</v>
      </c>
      <c r="AB5270" t="s">
        <v>19</v>
      </c>
      <c r="AC5270">
        <v>0.39</v>
      </c>
      <c r="AD5270" s="1">
        <v>40826</v>
      </c>
    </row>
    <row r="5271" spans="1:30" x14ac:dyDescent="0.35">
      <c r="A5271">
        <v>2581</v>
      </c>
      <c r="B5271">
        <v>7484</v>
      </c>
      <c r="C5271">
        <v>53443</v>
      </c>
      <c r="D5271" s="1">
        <v>40824</v>
      </c>
      <c r="E5271" t="s">
        <v>41</v>
      </c>
      <c r="F5271">
        <v>35</v>
      </c>
      <c r="G5271">
        <v>1477.63</v>
      </c>
      <c r="H5271">
        <v>0.04</v>
      </c>
      <c r="I5271" t="s">
        <v>9</v>
      </c>
      <c r="J5271" s="8">
        <v>387.56</v>
      </c>
      <c r="K5271" s="8">
        <f>IF(Table3[[#This Row],[Return Status]] = "Returned", 0, Table3[[#This Row],[Profit]])</f>
        <v>387.56</v>
      </c>
      <c r="L5271" s="8" t="str">
        <f>IFERROR(VLOOKUP(Table3[[#This Row],[Order ID]],returns[[Order ID]:[Status]],2,FALSE), "")</f>
        <v/>
      </c>
      <c r="M5271">
        <v>42.98</v>
      </c>
      <c r="N5271">
        <v>4.62</v>
      </c>
      <c r="O5271" t="s">
        <v>1030</v>
      </c>
      <c r="P5271" t="s">
        <v>97</v>
      </c>
      <c r="Q5271">
        <v>97601</v>
      </c>
      <c r="R5271" t="s">
        <v>98</v>
      </c>
      <c r="S5271" t="s">
        <v>1976</v>
      </c>
      <c r="T5271" t="e">
        <f>VLOOKUP(Table3[[#This Row],[Region]],managers5[],2,FALSE)</f>
        <v>#N/A</v>
      </c>
      <c r="U5271" t="s">
        <v>1955</v>
      </c>
      <c r="V5271" t="s">
        <v>1959</v>
      </c>
      <c r="W5271" t="s">
        <v>14</v>
      </c>
      <c r="X5271" t="s">
        <v>39</v>
      </c>
      <c r="Y5271" t="s">
        <v>16</v>
      </c>
      <c r="Z5271" t="s">
        <v>83</v>
      </c>
      <c r="AA5271" t="s">
        <v>1202</v>
      </c>
      <c r="AB5271" t="s">
        <v>19</v>
      </c>
      <c r="AC5271">
        <v>0.56000000000000005</v>
      </c>
      <c r="AD5271" s="1">
        <v>40825</v>
      </c>
    </row>
    <row r="5272" spans="1:30" x14ac:dyDescent="0.35">
      <c r="A5272">
        <v>2582</v>
      </c>
      <c r="B5272">
        <v>7486</v>
      </c>
      <c r="C5272">
        <v>53443</v>
      </c>
      <c r="D5272" s="1">
        <v>40824</v>
      </c>
      <c r="E5272" t="s">
        <v>41</v>
      </c>
      <c r="F5272">
        <v>22</v>
      </c>
      <c r="G5272">
        <v>148.80000000000001</v>
      </c>
      <c r="H5272">
        <v>0.04</v>
      </c>
      <c r="I5272" t="s">
        <v>9</v>
      </c>
      <c r="J5272" s="8">
        <v>52.08</v>
      </c>
      <c r="K5272" s="8">
        <f>IF(Table3[[#This Row],[Return Status]] = "Returned", 0, Table3[[#This Row],[Profit]])</f>
        <v>52.08</v>
      </c>
      <c r="L5272" s="8" t="str">
        <f>IFERROR(VLOOKUP(Table3[[#This Row],[Order ID]],returns[[Order ID]:[Status]],2,FALSE), "")</f>
        <v/>
      </c>
      <c r="M5272">
        <v>6.47</v>
      </c>
      <c r="N5272">
        <v>1.22</v>
      </c>
      <c r="O5272" t="s">
        <v>1030</v>
      </c>
      <c r="P5272" t="s">
        <v>97</v>
      </c>
      <c r="Q5272">
        <v>97601</v>
      </c>
      <c r="R5272" t="s">
        <v>98</v>
      </c>
      <c r="S5272" t="s">
        <v>1976</v>
      </c>
      <c r="T5272" t="e">
        <f>VLOOKUP(Table3[[#This Row],[Region]],managers5[],2,FALSE)</f>
        <v>#N/A</v>
      </c>
      <c r="U5272" t="s">
        <v>1955</v>
      </c>
      <c r="V5272" t="s">
        <v>1959</v>
      </c>
      <c r="W5272" t="s">
        <v>14</v>
      </c>
      <c r="X5272" t="s">
        <v>39</v>
      </c>
      <c r="Y5272" t="s">
        <v>16</v>
      </c>
      <c r="Z5272" t="s">
        <v>106</v>
      </c>
      <c r="AA5272" t="s">
        <v>1640</v>
      </c>
      <c r="AB5272" t="s">
        <v>35</v>
      </c>
      <c r="AC5272">
        <v>0.4</v>
      </c>
      <c r="AD5272" s="1">
        <v>40825</v>
      </c>
    </row>
    <row r="5273" spans="1:30" x14ac:dyDescent="0.35">
      <c r="A5273">
        <v>347</v>
      </c>
      <c r="B5273">
        <v>7487</v>
      </c>
      <c r="C5273">
        <v>53445</v>
      </c>
      <c r="D5273" s="1">
        <v>41206</v>
      </c>
      <c r="E5273" t="s">
        <v>77</v>
      </c>
      <c r="F5273">
        <v>8</v>
      </c>
      <c r="G5273">
        <v>105.95</v>
      </c>
      <c r="H5273">
        <v>0.01</v>
      </c>
      <c r="I5273" t="s">
        <v>9</v>
      </c>
      <c r="J5273" s="8">
        <v>-44.33</v>
      </c>
      <c r="K5273" s="8">
        <f>IF(Table3[[#This Row],[Return Status]] = "Returned", 0, Table3[[#This Row],[Profit]])</f>
        <v>-44.33</v>
      </c>
      <c r="L5273" s="8" t="str">
        <f>IFERROR(VLOOKUP(Table3[[#This Row],[Order ID]],returns[[Order ID]:[Status]],2,FALSE), "")</f>
        <v/>
      </c>
      <c r="M5273">
        <v>11.66</v>
      </c>
      <c r="N5273">
        <v>8.99</v>
      </c>
      <c r="O5273" t="s">
        <v>544</v>
      </c>
      <c r="P5273" t="s">
        <v>79</v>
      </c>
      <c r="Q5273">
        <v>17403</v>
      </c>
      <c r="R5273" t="s">
        <v>37</v>
      </c>
      <c r="S5273" t="s">
        <v>1979</v>
      </c>
      <c r="T5273" t="e">
        <f>VLOOKUP(Table3[[#This Row],[Region]],managers5[],2,FALSE)</f>
        <v>#N/A</v>
      </c>
      <c r="U5273" t="s">
        <v>1956</v>
      </c>
      <c r="W5273" t="s">
        <v>14</v>
      </c>
      <c r="X5273" t="s">
        <v>15</v>
      </c>
      <c r="Y5273" t="s">
        <v>16</v>
      </c>
      <c r="Z5273" t="s">
        <v>106</v>
      </c>
      <c r="AA5273" t="s">
        <v>545</v>
      </c>
      <c r="AB5273" t="s">
        <v>109</v>
      </c>
      <c r="AC5273">
        <v>0.59</v>
      </c>
      <c r="AD5273" s="1">
        <v>41208</v>
      </c>
    </row>
    <row r="5274" spans="1:30" x14ac:dyDescent="0.35">
      <c r="A5274">
        <v>348</v>
      </c>
      <c r="B5274">
        <v>7488</v>
      </c>
      <c r="C5274">
        <v>53445</v>
      </c>
      <c r="D5274" s="1">
        <v>41206</v>
      </c>
      <c r="E5274" t="s">
        <v>77</v>
      </c>
      <c r="F5274">
        <v>21</v>
      </c>
      <c r="G5274">
        <v>73.8</v>
      </c>
      <c r="H5274">
        <v>0.02</v>
      </c>
      <c r="I5274" t="s">
        <v>9</v>
      </c>
      <c r="J5274" s="8">
        <v>11.23</v>
      </c>
      <c r="K5274" s="8">
        <f>IF(Table3[[#This Row],[Return Status]] = "Returned", 0, Table3[[#This Row],[Profit]])</f>
        <v>11.23</v>
      </c>
      <c r="L5274" s="8" t="str">
        <f>IFERROR(VLOOKUP(Table3[[#This Row],[Order ID]],returns[[Order ID]:[Status]],2,FALSE), "")</f>
        <v/>
      </c>
      <c r="M5274">
        <v>3.29</v>
      </c>
      <c r="N5274">
        <v>1.35</v>
      </c>
      <c r="O5274" t="s">
        <v>544</v>
      </c>
      <c r="P5274" t="s">
        <v>79</v>
      </c>
      <c r="Q5274">
        <v>17403</v>
      </c>
      <c r="R5274" t="s">
        <v>37</v>
      </c>
      <c r="S5274" t="s">
        <v>1979</v>
      </c>
      <c r="T5274" t="e">
        <f>VLOOKUP(Table3[[#This Row],[Region]],managers5[],2,FALSE)</f>
        <v>#N/A</v>
      </c>
      <c r="U5274" t="s">
        <v>1956</v>
      </c>
      <c r="W5274" t="s">
        <v>14</v>
      </c>
      <c r="X5274" t="s">
        <v>15</v>
      </c>
      <c r="Y5274" t="s">
        <v>16</v>
      </c>
      <c r="Z5274" t="s">
        <v>57</v>
      </c>
      <c r="AA5274" t="s">
        <v>522</v>
      </c>
      <c r="AB5274" t="s">
        <v>35</v>
      </c>
      <c r="AC5274">
        <v>0.4</v>
      </c>
      <c r="AD5274" s="1">
        <v>41208</v>
      </c>
    </row>
    <row r="5275" spans="1:30" x14ac:dyDescent="0.35">
      <c r="A5275">
        <v>7420</v>
      </c>
      <c r="B5275">
        <v>7490</v>
      </c>
      <c r="C5275">
        <v>53476</v>
      </c>
      <c r="D5275" s="1">
        <v>39975</v>
      </c>
      <c r="E5275" t="s">
        <v>8</v>
      </c>
      <c r="F5275">
        <v>24</v>
      </c>
      <c r="G5275">
        <v>93.85</v>
      </c>
      <c r="H5275">
        <v>0.08</v>
      </c>
      <c r="I5275" t="s">
        <v>9</v>
      </c>
      <c r="J5275" s="8">
        <v>19.420000000000002</v>
      </c>
      <c r="K5275" s="8">
        <f>IF(Table3[[#This Row],[Return Status]] = "Returned", 0, Table3[[#This Row],[Profit]])</f>
        <v>19.420000000000002</v>
      </c>
      <c r="L5275" s="8" t="str">
        <f>IFERROR(VLOOKUP(Table3[[#This Row],[Order ID]],returns[[Order ID]:[Status]],2,FALSE), "")</f>
        <v/>
      </c>
      <c r="M5275">
        <v>3.98</v>
      </c>
      <c r="N5275">
        <v>0.7</v>
      </c>
      <c r="O5275" t="s">
        <v>397</v>
      </c>
      <c r="P5275" t="s">
        <v>79</v>
      </c>
      <c r="Q5275">
        <v>43615</v>
      </c>
      <c r="R5275" t="s">
        <v>37</v>
      </c>
      <c r="S5275" t="s">
        <v>1979</v>
      </c>
      <c r="T5275" t="e">
        <f>VLOOKUP(Table3[[#This Row],[Region]],managers5[],2,FALSE)</f>
        <v>#N/A</v>
      </c>
      <c r="U5275" t="s">
        <v>1956</v>
      </c>
      <c r="W5275" t="s">
        <v>14</v>
      </c>
      <c r="X5275" t="s">
        <v>15</v>
      </c>
      <c r="Y5275" t="s">
        <v>16</v>
      </c>
      <c r="Z5275" t="s">
        <v>106</v>
      </c>
      <c r="AA5275" t="s">
        <v>1786</v>
      </c>
      <c r="AB5275" t="s">
        <v>35</v>
      </c>
      <c r="AC5275">
        <v>0.52</v>
      </c>
      <c r="AD5275" s="2">
        <v>39978</v>
      </c>
    </row>
    <row r="5276" spans="1:30" x14ac:dyDescent="0.35">
      <c r="A5276">
        <v>7433</v>
      </c>
      <c r="B5276">
        <v>7491</v>
      </c>
      <c r="C5276">
        <v>53476</v>
      </c>
      <c r="D5276" s="1">
        <v>39975</v>
      </c>
      <c r="E5276" t="s">
        <v>8</v>
      </c>
      <c r="F5276">
        <v>47</v>
      </c>
      <c r="G5276">
        <v>85.87</v>
      </c>
      <c r="H5276">
        <v>0.01</v>
      </c>
      <c r="I5276" t="s">
        <v>9</v>
      </c>
      <c r="J5276" s="8">
        <v>3.13</v>
      </c>
      <c r="K5276" s="8">
        <f>IF(Table3[[#This Row],[Return Status]] = "Returned", 0, Table3[[#This Row],[Profit]])</f>
        <v>3.13</v>
      </c>
      <c r="L5276" s="8" t="str">
        <f>IFERROR(VLOOKUP(Table3[[#This Row],[Order ID]],returns[[Order ID]:[Status]],2,FALSE), "")</f>
        <v/>
      </c>
      <c r="M5276">
        <v>1.76</v>
      </c>
      <c r="N5276">
        <v>0.7</v>
      </c>
      <c r="O5276" t="s">
        <v>397</v>
      </c>
      <c r="P5276" t="s">
        <v>79</v>
      </c>
      <c r="Q5276">
        <v>43615</v>
      </c>
      <c r="R5276" t="s">
        <v>37</v>
      </c>
      <c r="S5276" t="s">
        <v>1979</v>
      </c>
      <c r="T5276" t="e">
        <f>VLOOKUP(Table3[[#This Row],[Region]],managers5[],2,FALSE)</f>
        <v>#N/A</v>
      </c>
      <c r="U5276" t="s">
        <v>1956</v>
      </c>
      <c r="W5276" t="s">
        <v>14</v>
      </c>
      <c r="X5276" t="s">
        <v>15</v>
      </c>
      <c r="Y5276" t="s">
        <v>16</v>
      </c>
      <c r="Z5276" t="s">
        <v>106</v>
      </c>
      <c r="AA5276" t="s">
        <v>1118</v>
      </c>
      <c r="AB5276" t="s">
        <v>35</v>
      </c>
      <c r="AC5276">
        <v>0.56000000000000005</v>
      </c>
      <c r="AD5276" s="2">
        <v>39976</v>
      </c>
    </row>
    <row r="5277" spans="1:30" x14ac:dyDescent="0.35">
      <c r="A5277">
        <v>7437</v>
      </c>
      <c r="B5277">
        <v>7489</v>
      </c>
      <c r="C5277">
        <v>53476</v>
      </c>
      <c r="D5277" s="1">
        <v>39975</v>
      </c>
      <c r="E5277" t="s">
        <v>8</v>
      </c>
      <c r="F5277">
        <v>14</v>
      </c>
      <c r="G5277">
        <v>481.4</v>
      </c>
      <c r="H5277">
        <v>0.04</v>
      </c>
      <c r="I5277" t="s">
        <v>9</v>
      </c>
      <c r="J5277" s="8">
        <v>150.72</v>
      </c>
      <c r="K5277" s="8">
        <f>IF(Table3[[#This Row],[Return Status]] = "Returned", 0, Table3[[#This Row],[Profit]])</f>
        <v>150.72</v>
      </c>
      <c r="L5277" s="8" t="str">
        <f>IFERROR(VLOOKUP(Table3[[#This Row],[Order ID]],returns[[Order ID]:[Status]],2,FALSE), "")</f>
        <v/>
      </c>
      <c r="M5277">
        <v>35.44</v>
      </c>
      <c r="N5277">
        <v>5.09</v>
      </c>
      <c r="O5277" t="s">
        <v>397</v>
      </c>
      <c r="P5277" t="s">
        <v>79</v>
      </c>
      <c r="Q5277">
        <v>43615</v>
      </c>
      <c r="R5277" t="s">
        <v>37</v>
      </c>
      <c r="S5277" t="s">
        <v>1979</v>
      </c>
      <c r="T5277" t="e">
        <f>VLOOKUP(Table3[[#This Row],[Region]],managers5[],2,FALSE)</f>
        <v>#N/A</v>
      </c>
      <c r="U5277" t="s">
        <v>1956</v>
      </c>
      <c r="W5277" t="s">
        <v>14</v>
      </c>
      <c r="X5277" t="s">
        <v>15</v>
      </c>
      <c r="Y5277" t="s">
        <v>16</v>
      </c>
      <c r="Z5277" t="s">
        <v>30</v>
      </c>
      <c r="AA5277" t="s">
        <v>342</v>
      </c>
      <c r="AB5277" t="s">
        <v>19</v>
      </c>
      <c r="AC5277">
        <v>0.38</v>
      </c>
      <c r="AD5277" s="2">
        <v>39975</v>
      </c>
    </row>
    <row r="5278" spans="1:30" x14ac:dyDescent="0.35">
      <c r="A5278">
        <v>7438</v>
      </c>
      <c r="B5278">
        <v>7492</v>
      </c>
      <c r="C5278">
        <v>53476</v>
      </c>
      <c r="D5278" s="1">
        <v>39975</v>
      </c>
      <c r="E5278" t="s">
        <v>8</v>
      </c>
      <c r="F5278">
        <v>42</v>
      </c>
      <c r="G5278">
        <v>8127.32</v>
      </c>
      <c r="H5278">
        <v>0.01</v>
      </c>
      <c r="I5278" t="s">
        <v>33</v>
      </c>
      <c r="J5278" s="8">
        <v>1141.07</v>
      </c>
      <c r="K5278" s="8">
        <f>IF(Table3[[#This Row],[Return Status]] = "Returned", 0, Table3[[#This Row],[Profit]])</f>
        <v>1141.07</v>
      </c>
      <c r="L5278" s="8" t="str">
        <f>IFERROR(VLOOKUP(Table3[[#This Row],[Order ID]],returns[[Order ID]:[Status]],2,FALSE), "")</f>
        <v/>
      </c>
      <c r="M5278">
        <v>193.17</v>
      </c>
      <c r="N5278">
        <v>19.989999999999998</v>
      </c>
      <c r="O5278" t="s">
        <v>397</v>
      </c>
      <c r="P5278" t="s">
        <v>79</v>
      </c>
      <c r="Q5278">
        <v>43615</v>
      </c>
      <c r="R5278" t="s">
        <v>37</v>
      </c>
      <c r="S5278" t="s">
        <v>1979</v>
      </c>
      <c r="T5278" t="e">
        <f>VLOOKUP(Table3[[#This Row],[Region]],managers5[],2,FALSE)</f>
        <v>#N/A</v>
      </c>
      <c r="U5278" t="s">
        <v>1956</v>
      </c>
      <c r="W5278" t="s">
        <v>14</v>
      </c>
      <c r="X5278" t="s">
        <v>15</v>
      </c>
      <c r="Y5278" t="s">
        <v>16</v>
      </c>
      <c r="Z5278" t="s">
        <v>75</v>
      </c>
      <c r="AA5278" t="s">
        <v>158</v>
      </c>
      <c r="AB5278" t="s">
        <v>19</v>
      </c>
      <c r="AC5278">
        <v>0.71</v>
      </c>
      <c r="AD5278" s="2">
        <v>39975</v>
      </c>
    </row>
    <row r="5279" spans="1:30" x14ac:dyDescent="0.35">
      <c r="A5279">
        <v>3393</v>
      </c>
      <c r="B5279">
        <v>4303</v>
      </c>
      <c r="C5279">
        <v>30657</v>
      </c>
      <c r="D5279" s="1">
        <v>40673</v>
      </c>
      <c r="E5279" t="s">
        <v>77</v>
      </c>
      <c r="F5279">
        <v>6</v>
      </c>
      <c r="G5279">
        <v>273.38</v>
      </c>
      <c r="H5279">
        <v>0.06</v>
      </c>
      <c r="I5279" t="s">
        <v>33</v>
      </c>
      <c r="J5279" s="8">
        <v>-170.91</v>
      </c>
      <c r="K5279" s="8">
        <f>IF(Table3[[#This Row],[Return Status]] = "Returned", 0, Table3[[#This Row],[Profit]])</f>
        <v>-170.91</v>
      </c>
      <c r="L5279" s="8" t="str">
        <f>IFERROR(VLOOKUP(Table3[[#This Row],[Order ID]],returns[[Order ID]:[Status]],2,FALSE), "")</f>
        <v/>
      </c>
      <c r="M5279">
        <v>43.22</v>
      </c>
      <c r="N5279">
        <v>16.71</v>
      </c>
      <c r="O5279" t="s">
        <v>1154</v>
      </c>
      <c r="P5279" t="s">
        <v>43</v>
      </c>
      <c r="Q5279">
        <v>27587</v>
      </c>
      <c r="R5279" t="s">
        <v>44</v>
      </c>
      <c r="S5279" t="s">
        <v>1978</v>
      </c>
      <c r="T5279" t="e">
        <f>VLOOKUP(Table3[[#This Row],[Region]],managers5[],2,FALSE)</f>
        <v>#N/A</v>
      </c>
      <c r="U5279" t="s">
        <v>1957</v>
      </c>
      <c r="V5279" t="s">
        <v>1959</v>
      </c>
      <c r="W5279" t="s">
        <v>14</v>
      </c>
      <c r="X5279" t="s">
        <v>71</v>
      </c>
      <c r="Y5279" t="s">
        <v>46</v>
      </c>
      <c r="Z5279" t="s">
        <v>47</v>
      </c>
      <c r="AA5279" t="s">
        <v>48</v>
      </c>
      <c r="AB5279" t="s">
        <v>19</v>
      </c>
      <c r="AC5279">
        <v>0.66</v>
      </c>
      <c r="AD5279" s="1">
        <v>40674</v>
      </c>
    </row>
    <row r="5280" spans="1:30" x14ac:dyDescent="0.35">
      <c r="A5280">
        <v>1688</v>
      </c>
      <c r="B5280">
        <v>7505</v>
      </c>
      <c r="C5280">
        <v>53571</v>
      </c>
      <c r="D5280" s="1">
        <v>40983</v>
      </c>
      <c r="E5280" t="s">
        <v>8</v>
      </c>
      <c r="F5280">
        <v>21</v>
      </c>
      <c r="G5280">
        <v>238.06</v>
      </c>
      <c r="H5280">
        <v>0.05</v>
      </c>
      <c r="I5280" t="s">
        <v>9</v>
      </c>
      <c r="J5280" s="8">
        <v>56.4315</v>
      </c>
      <c r="K5280" s="8">
        <f>IF(Table3[[#This Row],[Return Status]] = "Returned", 0, Table3[[#This Row],[Profit]])</f>
        <v>56.4315</v>
      </c>
      <c r="L5280" s="8" t="str">
        <f>IFERROR(VLOOKUP(Table3[[#This Row],[Order ID]],returns[[Order ID]:[Status]],2,FALSE), "")</f>
        <v/>
      </c>
      <c r="M5280">
        <v>10.91</v>
      </c>
      <c r="N5280">
        <v>2.99</v>
      </c>
      <c r="O5280" t="s">
        <v>670</v>
      </c>
      <c r="P5280" t="s">
        <v>11</v>
      </c>
      <c r="Q5280">
        <v>92345</v>
      </c>
      <c r="R5280" t="s">
        <v>12</v>
      </c>
      <c r="S5280" t="s">
        <v>1976</v>
      </c>
      <c r="T5280" t="e">
        <f>VLOOKUP(Table3[[#This Row],[Region]],managers5[],2,FALSE)</f>
        <v>#N/A</v>
      </c>
      <c r="U5280" t="s">
        <v>1955</v>
      </c>
      <c r="V5280" t="s">
        <v>1959</v>
      </c>
      <c r="W5280" t="s">
        <v>14</v>
      </c>
      <c r="X5280" t="s">
        <v>15</v>
      </c>
      <c r="Y5280" t="s">
        <v>16</v>
      </c>
      <c r="Z5280" t="s">
        <v>17</v>
      </c>
      <c r="AA5280" t="s">
        <v>1089</v>
      </c>
      <c r="AB5280" t="s">
        <v>19</v>
      </c>
      <c r="AC5280">
        <v>0.38</v>
      </c>
      <c r="AD5280" s="1">
        <v>40985</v>
      </c>
    </row>
    <row r="5281" spans="1:30" x14ac:dyDescent="0.35">
      <c r="A5281">
        <v>7951</v>
      </c>
      <c r="B5281">
        <v>7507</v>
      </c>
      <c r="C5281">
        <v>53573</v>
      </c>
      <c r="D5281" s="1">
        <v>39887</v>
      </c>
      <c r="E5281" t="s">
        <v>8</v>
      </c>
      <c r="F5281">
        <v>6</v>
      </c>
      <c r="G5281">
        <v>93.73</v>
      </c>
      <c r="H5281">
        <v>0.03</v>
      </c>
      <c r="I5281" t="s">
        <v>9</v>
      </c>
      <c r="J5281" s="8">
        <v>51.14</v>
      </c>
      <c r="K5281" s="8">
        <f>IF(Table3[[#This Row],[Return Status]] = "Returned", 0, Table3[[#This Row],[Profit]])</f>
        <v>51.14</v>
      </c>
      <c r="L5281" s="8" t="str">
        <f>IFERROR(VLOOKUP(Table3[[#This Row],[Order ID]],returns[[Order ID]:[Status]],2,FALSE), "")</f>
        <v/>
      </c>
      <c r="M5281">
        <v>14.2</v>
      </c>
      <c r="N5281">
        <v>5.3</v>
      </c>
      <c r="O5281" t="s">
        <v>1868</v>
      </c>
      <c r="P5281" t="s">
        <v>406</v>
      </c>
      <c r="Q5281">
        <v>89502</v>
      </c>
      <c r="R5281" t="s">
        <v>407</v>
      </c>
      <c r="S5281" t="s">
        <v>1976</v>
      </c>
      <c r="T5281" t="e">
        <f>VLOOKUP(Table3[[#This Row],[Region]],managers5[],2,FALSE)</f>
        <v>#N/A</v>
      </c>
      <c r="U5281" t="s">
        <v>1955</v>
      </c>
      <c r="V5281" t="s">
        <v>1959</v>
      </c>
      <c r="W5281" t="s">
        <v>14</v>
      </c>
      <c r="X5281" t="s">
        <v>24</v>
      </c>
      <c r="Y5281" t="s">
        <v>50</v>
      </c>
      <c r="Z5281" t="s">
        <v>61</v>
      </c>
      <c r="AA5281" t="s">
        <v>1230</v>
      </c>
      <c r="AB5281" t="s">
        <v>35</v>
      </c>
      <c r="AC5281">
        <v>0.46</v>
      </c>
      <c r="AD5281" s="2">
        <v>39889</v>
      </c>
    </row>
    <row r="5282" spans="1:30" x14ac:dyDescent="0.35">
      <c r="A5282">
        <v>6564</v>
      </c>
      <c r="B5282">
        <v>5696</v>
      </c>
      <c r="C5282">
        <v>40261</v>
      </c>
      <c r="D5282" s="1">
        <v>40121</v>
      </c>
      <c r="E5282" t="s">
        <v>41</v>
      </c>
      <c r="F5282">
        <v>36</v>
      </c>
      <c r="G5282">
        <v>331.37</v>
      </c>
      <c r="H5282">
        <v>0.03</v>
      </c>
      <c r="I5282" t="s">
        <v>33</v>
      </c>
      <c r="J5282" s="8">
        <v>-172.17</v>
      </c>
      <c r="K5282" s="8">
        <f>IF(Table3[[#This Row],[Return Status]] = "Returned", 0, Table3[[#This Row],[Profit]])</f>
        <v>-172.17</v>
      </c>
      <c r="L5282" s="8" t="str">
        <f>IFERROR(VLOOKUP(Table3[[#This Row],[Order ID]],returns[[Order ID]:[Status]],2,FALSE), "")</f>
        <v/>
      </c>
      <c r="M5282">
        <v>9.06</v>
      </c>
      <c r="N5282">
        <v>9.86</v>
      </c>
      <c r="O5282" t="s">
        <v>1533</v>
      </c>
      <c r="P5282" t="s">
        <v>55</v>
      </c>
      <c r="Q5282">
        <v>33437</v>
      </c>
      <c r="R5282" t="s">
        <v>56</v>
      </c>
      <c r="S5282" t="s">
        <v>1978</v>
      </c>
      <c r="T5282" t="e">
        <f>VLOOKUP(Table3[[#This Row],[Region]],managers5[],2,FALSE)</f>
        <v>#N/A</v>
      </c>
      <c r="U5282" t="s">
        <v>1957</v>
      </c>
      <c r="V5282" t="s">
        <v>1959</v>
      </c>
      <c r="W5282" t="s">
        <v>14</v>
      </c>
      <c r="X5282" t="s">
        <v>71</v>
      </c>
      <c r="Y5282" t="s">
        <v>16</v>
      </c>
      <c r="Z5282" t="s">
        <v>30</v>
      </c>
      <c r="AA5282" t="s">
        <v>666</v>
      </c>
      <c r="AB5282" t="s">
        <v>19</v>
      </c>
      <c r="AC5282">
        <v>0.4</v>
      </c>
      <c r="AD5282" s="2">
        <v>40123</v>
      </c>
    </row>
    <row r="5283" spans="1:30" x14ac:dyDescent="0.35">
      <c r="A5283">
        <v>318</v>
      </c>
      <c r="B5283">
        <v>6795</v>
      </c>
      <c r="C5283">
        <v>48423</v>
      </c>
      <c r="D5283" s="1">
        <v>41213</v>
      </c>
      <c r="E5283" t="s">
        <v>77</v>
      </c>
      <c r="F5283">
        <v>49</v>
      </c>
      <c r="G5283">
        <v>414.11</v>
      </c>
      <c r="H5283">
        <v>0.08</v>
      </c>
      <c r="I5283" t="s">
        <v>9</v>
      </c>
      <c r="J5283" s="8">
        <v>-172.32</v>
      </c>
      <c r="K5283" s="8">
        <f>IF(Table3[[#This Row],[Return Status]] = "Returned", 0, Table3[[#This Row],[Profit]])</f>
        <v>-172.32</v>
      </c>
      <c r="L5283" s="8" t="str">
        <f>IFERROR(VLOOKUP(Table3[[#This Row],[Order ID]],returns[[Order ID]:[Status]],2,FALSE), "")</f>
        <v/>
      </c>
      <c r="M5283">
        <v>8.74</v>
      </c>
      <c r="N5283">
        <v>8.2899999999999991</v>
      </c>
      <c r="O5283" t="s">
        <v>514</v>
      </c>
      <c r="P5283" t="s">
        <v>55</v>
      </c>
      <c r="Q5283">
        <v>33065</v>
      </c>
      <c r="R5283" t="s">
        <v>56</v>
      </c>
      <c r="S5283" t="s">
        <v>1978</v>
      </c>
      <c r="T5283" t="e">
        <f>VLOOKUP(Table3[[#This Row],[Region]],managers5[],2,FALSE)</f>
        <v>#N/A</v>
      </c>
      <c r="U5283" t="s">
        <v>1957</v>
      </c>
      <c r="V5283" t="s">
        <v>1959</v>
      </c>
      <c r="W5283" t="s">
        <v>14</v>
      </c>
      <c r="X5283" t="s">
        <v>24</v>
      </c>
      <c r="Y5283" t="s">
        <v>16</v>
      </c>
      <c r="Z5283" t="s">
        <v>168</v>
      </c>
      <c r="AA5283" t="s">
        <v>515</v>
      </c>
      <c r="AB5283" t="s">
        <v>19</v>
      </c>
      <c r="AC5283">
        <v>0.38</v>
      </c>
      <c r="AD5283" s="1">
        <v>41213</v>
      </c>
    </row>
    <row r="5284" spans="1:30" x14ac:dyDescent="0.35">
      <c r="A5284">
        <v>431</v>
      </c>
      <c r="B5284">
        <v>4060</v>
      </c>
      <c r="C5284">
        <v>28929</v>
      </c>
      <c r="D5284" s="1">
        <v>41191</v>
      </c>
      <c r="E5284" t="s">
        <v>20</v>
      </c>
      <c r="F5284">
        <v>37</v>
      </c>
      <c r="G5284">
        <v>230.97</v>
      </c>
      <c r="H5284">
        <v>0.08</v>
      </c>
      <c r="I5284" t="s">
        <v>9</v>
      </c>
      <c r="J5284" s="8">
        <v>-173.73</v>
      </c>
      <c r="K5284" s="8">
        <f>IF(Table3[[#This Row],[Return Status]] = "Returned", 0, Table3[[#This Row],[Profit]])</f>
        <v>-173.73</v>
      </c>
      <c r="L5284" s="8" t="str">
        <f>IFERROR(VLOOKUP(Table3[[#This Row],[Order ID]],returns[[Order ID]:[Status]],2,FALSE), "")</f>
        <v/>
      </c>
      <c r="M5284">
        <v>6.48</v>
      </c>
      <c r="N5284">
        <v>8.19</v>
      </c>
      <c r="O5284" t="s">
        <v>631</v>
      </c>
      <c r="P5284" t="s">
        <v>43</v>
      </c>
      <c r="Q5284">
        <v>29801</v>
      </c>
      <c r="R5284" t="s">
        <v>44</v>
      </c>
      <c r="S5284" t="s">
        <v>1978</v>
      </c>
      <c r="T5284" t="e">
        <f>VLOOKUP(Table3[[#This Row],[Region]],managers5[],2,FALSE)</f>
        <v>#N/A</v>
      </c>
      <c r="U5284" t="s">
        <v>1957</v>
      </c>
      <c r="V5284" t="s">
        <v>1959</v>
      </c>
      <c r="W5284" t="s">
        <v>14</v>
      </c>
      <c r="X5284" t="s">
        <v>71</v>
      </c>
      <c r="Y5284" t="s">
        <v>16</v>
      </c>
      <c r="Z5284" t="s">
        <v>30</v>
      </c>
      <c r="AA5284" t="s">
        <v>346</v>
      </c>
      <c r="AB5284" t="s">
        <v>19</v>
      </c>
      <c r="AC5284">
        <v>0.37</v>
      </c>
      <c r="AD5284" s="1">
        <v>41192</v>
      </c>
    </row>
    <row r="5285" spans="1:30" x14ac:dyDescent="0.35">
      <c r="A5285">
        <v>942</v>
      </c>
      <c r="B5285">
        <v>7513</v>
      </c>
      <c r="C5285">
        <v>53635</v>
      </c>
      <c r="D5285" s="1">
        <v>41108</v>
      </c>
      <c r="E5285" t="s">
        <v>8</v>
      </c>
      <c r="F5285">
        <v>33</v>
      </c>
      <c r="G5285">
        <v>103.92</v>
      </c>
      <c r="H5285">
        <v>0.08</v>
      </c>
      <c r="I5285" t="s">
        <v>9</v>
      </c>
      <c r="J5285" s="8">
        <v>-52.76</v>
      </c>
      <c r="K5285" s="8">
        <f>IF(Table3[[#This Row],[Return Status]] = "Returned", 0, Table3[[#This Row],[Profit]])</f>
        <v>-52.76</v>
      </c>
      <c r="L5285" s="8" t="str">
        <f>IFERROR(VLOOKUP(Table3[[#This Row],[Order ID]],returns[[Order ID]:[Status]],2,FALSE), "")</f>
        <v/>
      </c>
      <c r="M5285">
        <v>3.14</v>
      </c>
      <c r="N5285">
        <v>1.92</v>
      </c>
      <c r="O5285" t="s">
        <v>915</v>
      </c>
      <c r="P5285" t="s">
        <v>11</v>
      </c>
      <c r="Q5285">
        <v>94568</v>
      </c>
      <c r="R5285" t="s">
        <v>12</v>
      </c>
      <c r="S5285" t="s">
        <v>1976</v>
      </c>
      <c r="T5285" t="e">
        <f>VLOOKUP(Table3[[#This Row],[Region]],managers5[],2,FALSE)</f>
        <v>#N/A</v>
      </c>
      <c r="U5285" t="s">
        <v>1955</v>
      </c>
      <c r="V5285" t="s">
        <v>1959</v>
      </c>
      <c r="W5285" t="s">
        <v>14</v>
      </c>
      <c r="X5285" t="s">
        <v>15</v>
      </c>
      <c r="Y5285" t="s">
        <v>16</v>
      </c>
      <c r="Z5285" t="s">
        <v>67</v>
      </c>
      <c r="AA5285" t="s">
        <v>946</v>
      </c>
      <c r="AB5285" t="s">
        <v>35</v>
      </c>
      <c r="AC5285">
        <v>0.84</v>
      </c>
      <c r="AD5285" s="1">
        <v>41110</v>
      </c>
    </row>
    <row r="5286" spans="1:30" x14ac:dyDescent="0.35">
      <c r="A5286">
        <v>5758</v>
      </c>
      <c r="B5286">
        <v>7517</v>
      </c>
      <c r="C5286">
        <v>53668</v>
      </c>
      <c r="D5286" s="1">
        <v>40268</v>
      </c>
      <c r="E5286" t="s">
        <v>8</v>
      </c>
      <c r="F5286">
        <v>9</v>
      </c>
      <c r="G5286">
        <v>98.24</v>
      </c>
      <c r="H5286">
        <v>0.04</v>
      </c>
      <c r="I5286" t="s">
        <v>9</v>
      </c>
      <c r="J5286" s="8">
        <v>-10.38</v>
      </c>
      <c r="K5286" s="8">
        <f>IF(Table3[[#This Row],[Return Status]] = "Returned", 0, Table3[[#This Row],[Profit]])</f>
        <v>-10.38</v>
      </c>
      <c r="L5286" s="8" t="str">
        <f>IFERROR(VLOOKUP(Table3[[#This Row],[Order ID]],returns[[Order ID]:[Status]],2,FALSE), "")</f>
        <v/>
      </c>
      <c r="M5286">
        <v>10.98</v>
      </c>
      <c r="N5286">
        <v>3.37</v>
      </c>
      <c r="O5286" t="s">
        <v>463</v>
      </c>
      <c r="P5286" t="s">
        <v>79</v>
      </c>
      <c r="Q5286">
        <v>11746</v>
      </c>
      <c r="R5286" t="s">
        <v>37</v>
      </c>
      <c r="S5286" t="s">
        <v>1979</v>
      </c>
      <c r="T5286" t="e">
        <f>VLOOKUP(Table3[[#This Row],[Region]],managers5[],2,FALSE)</f>
        <v>#N/A</v>
      </c>
      <c r="U5286" t="s">
        <v>1956</v>
      </c>
      <c r="W5286" t="s">
        <v>14</v>
      </c>
      <c r="X5286" t="s">
        <v>71</v>
      </c>
      <c r="Y5286" t="s">
        <v>16</v>
      </c>
      <c r="Z5286" t="s">
        <v>67</v>
      </c>
      <c r="AA5286" t="s">
        <v>238</v>
      </c>
      <c r="AB5286" t="s">
        <v>109</v>
      </c>
      <c r="AC5286">
        <v>0.56999999999999995</v>
      </c>
      <c r="AD5286" s="2">
        <v>40269</v>
      </c>
    </row>
    <row r="5287" spans="1:30" x14ac:dyDescent="0.35">
      <c r="A5287">
        <v>3230</v>
      </c>
      <c r="B5287">
        <v>7518</v>
      </c>
      <c r="C5287">
        <v>53671</v>
      </c>
      <c r="D5287" s="1">
        <v>40704</v>
      </c>
      <c r="E5287" t="s">
        <v>20</v>
      </c>
      <c r="F5287">
        <v>41</v>
      </c>
      <c r="G5287">
        <v>236.68</v>
      </c>
      <c r="H5287">
        <v>0.08</v>
      </c>
      <c r="I5287" t="s">
        <v>9</v>
      </c>
      <c r="J5287" s="8">
        <v>-82.788499999999999</v>
      </c>
      <c r="K5287" s="8">
        <f>IF(Table3[[#This Row],[Return Status]] = "Returned", 0, Table3[[#This Row],[Profit]])</f>
        <v>-82.788499999999999</v>
      </c>
      <c r="L5287" s="8" t="str">
        <f>IFERROR(VLOOKUP(Table3[[#This Row],[Order ID]],returns[[Order ID]:[Status]],2,FALSE), "")</f>
        <v/>
      </c>
      <c r="M5287">
        <v>5.74</v>
      </c>
      <c r="N5287">
        <v>5.01</v>
      </c>
      <c r="O5287" t="s">
        <v>898</v>
      </c>
      <c r="P5287" t="s">
        <v>79</v>
      </c>
      <c r="Q5287">
        <v>43302</v>
      </c>
      <c r="R5287" t="s">
        <v>37</v>
      </c>
      <c r="S5287" t="s">
        <v>1979</v>
      </c>
      <c r="T5287" t="e">
        <f>VLOOKUP(Table3[[#This Row],[Region]],managers5[],2,FALSE)</f>
        <v>#N/A</v>
      </c>
      <c r="U5287" t="s">
        <v>1956</v>
      </c>
      <c r="W5287" t="s">
        <v>14</v>
      </c>
      <c r="X5287" t="s">
        <v>15</v>
      </c>
      <c r="Y5287" t="s">
        <v>16</v>
      </c>
      <c r="Z5287" t="s">
        <v>17</v>
      </c>
      <c r="AA5287" t="s">
        <v>176</v>
      </c>
      <c r="AB5287" t="s">
        <v>19</v>
      </c>
      <c r="AC5287">
        <v>0.39</v>
      </c>
      <c r="AD5287" s="1">
        <v>40705</v>
      </c>
    </row>
    <row r="5288" spans="1:30" x14ac:dyDescent="0.35">
      <c r="A5288">
        <v>3231</v>
      </c>
      <c r="B5288">
        <v>7519</v>
      </c>
      <c r="C5288">
        <v>53671</v>
      </c>
      <c r="D5288" s="1">
        <v>40704</v>
      </c>
      <c r="E5288" t="s">
        <v>20</v>
      </c>
      <c r="F5288">
        <v>43</v>
      </c>
      <c r="G5288">
        <v>6255.81</v>
      </c>
      <c r="H5288">
        <v>0.01</v>
      </c>
      <c r="I5288" t="s">
        <v>9</v>
      </c>
      <c r="J5288" s="8">
        <v>693.26</v>
      </c>
      <c r="K5288" s="8">
        <f>IF(Table3[[#This Row],[Return Status]] = "Returned", 0, Table3[[#This Row],[Profit]])</f>
        <v>693.26</v>
      </c>
      <c r="L5288" s="8" t="str">
        <f>IFERROR(VLOOKUP(Table3[[#This Row],[Order ID]],returns[[Order ID]:[Status]],2,FALSE), "")</f>
        <v/>
      </c>
      <c r="M5288">
        <v>140.85</v>
      </c>
      <c r="N5288">
        <v>19.989999999999998</v>
      </c>
      <c r="O5288" t="s">
        <v>898</v>
      </c>
      <c r="P5288" t="s">
        <v>79</v>
      </c>
      <c r="Q5288">
        <v>43302</v>
      </c>
      <c r="R5288" t="s">
        <v>37</v>
      </c>
      <c r="S5288" t="s">
        <v>1979</v>
      </c>
      <c r="T5288" t="e">
        <f>VLOOKUP(Table3[[#This Row],[Region]],managers5[],2,FALSE)</f>
        <v>#N/A</v>
      </c>
      <c r="U5288" t="s">
        <v>1956</v>
      </c>
      <c r="W5288" t="s">
        <v>14</v>
      </c>
      <c r="X5288" t="s">
        <v>15</v>
      </c>
      <c r="Y5288" t="s">
        <v>16</v>
      </c>
      <c r="Z5288" t="s">
        <v>75</v>
      </c>
      <c r="AA5288" t="s">
        <v>850</v>
      </c>
      <c r="AB5288" t="s">
        <v>19</v>
      </c>
      <c r="AC5288">
        <v>0.73</v>
      </c>
      <c r="AD5288" s="1">
        <v>40705</v>
      </c>
    </row>
    <row r="5289" spans="1:30" x14ac:dyDescent="0.35">
      <c r="A5289">
        <v>3232</v>
      </c>
      <c r="B5289">
        <v>7520</v>
      </c>
      <c r="C5289">
        <v>53671</v>
      </c>
      <c r="D5289" s="1">
        <v>40704</v>
      </c>
      <c r="E5289" t="s">
        <v>20</v>
      </c>
      <c r="F5289">
        <v>39</v>
      </c>
      <c r="G5289">
        <v>616.5</v>
      </c>
      <c r="H5289">
        <v>0.02</v>
      </c>
      <c r="I5289" t="s">
        <v>9</v>
      </c>
      <c r="J5289" s="8">
        <v>25.992999999999999</v>
      </c>
      <c r="K5289" s="8">
        <f>IF(Table3[[#This Row],[Return Status]] = "Returned", 0, Table3[[#This Row],[Profit]])</f>
        <v>25.992999999999999</v>
      </c>
      <c r="L5289" s="8" t="str">
        <f>IFERROR(VLOOKUP(Table3[[#This Row],[Order ID]],returns[[Order ID]:[Status]],2,FALSE), "")</f>
        <v/>
      </c>
      <c r="M5289">
        <v>15.01</v>
      </c>
      <c r="N5289">
        <v>8.4</v>
      </c>
      <c r="O5289" t="s">
        <v>898</v>
      </c>
      <c r="P5289" t="s">
        <v>79</v>
      </c>
      <c r="Q5289">
        <v>45040</v>
      </c>
      <c r="R5289" t="s">
        <v>37</v>
      </c>
      <c r="S5289" t="s">
        <v>1979</v>
      </c>
      <c r="T5289" t="e">
        <f>VLOOKUP(Table3[[#This Row],[Region]],managers5[],2,FALSE)</f>
        <v>#N/A</v>
      </c>
      <c r="U5289" t="s">
        <v>1956</v>
      </c>
      <c r="W5289" t="s">
        <v>14</v>
      </c>
      <c r="X5289" t="s">
        <v>15</v>
      </c>
      <c r="Y5289" t="s">
        <v>16</v>
      </c>
      <c r="Z5289" t="s">
        <v>17</v>
      </c>
      <c r="AA5289" t="s">
        <v>151</v>
      </c>
      <c r="AB5289" t="s">
        <v>19</v>
      </c>
      <c r="AC5289">
        <v>0.39</v>
      </c>
      <c r="AD5289" s="1">
        <v>40705</v>
      </c>
    </row>
    <row r="5290" spans="1:30" x14ac:dyDescent="0.35">
      <c r="A5290">
        <v>13</v>
      </c>
      <c r="B5290">
        <v>7524</v>
      </c>
      <c r="C5290">
        <v>53730</v>
      </c>
      <c r="D5290" s="1">
        <v>41272</v>
      </c>
      <c r="E5290" t="s">
        <v>77</v>
      </c>
      <c r="F5290">
        <v>40</v>
      </c>
      <c r="G5290">
        <v>181.8</v>
      </c>
      <c r="H5290">
        <v>0.05</v>
      </c>
      <c r="I5290" t="s">
        <v>9</v>
      </c>
      <c r="J5290" s="8">
        <v>-144.739</v>
      </c>
      <c r="K5290" s="8">
        <f>IF(Table3[[#This Row],[Return Status]] = "Returned", 0, Table3[[#This Row],[Profit]])</f>
        <v>-144.739</v>
      </c>
      <c r="L5290" s="8" t="str">
        <f>IFERROR(VLOOKUP(Table3[[#This Row],[Order ID]],returns[[Order ID]:[Status]],2,FALSE), "")</f>
        <v/>
      </c>
      <c r="M5290">
        <v>4.54</v>
      </c>
      <c r="N5290">
        <v>5.83</v>
      </c>
      <c r="O5290" t="s">
        <v>78</v>
      </c>
      <c r="P5290" t="s">
        <v>79</v>
      </c>
      <c r="Q5290">
        <v>10583</v>
      </c>
      <c r="R5290" t="s">
        <v>37</v>
      </c>
      <c r="S5290" t="s">
        <v>1979</v>
      </c>
      <c r="T5290" t="e">
        <f>VLOOKUP(Table3[[#This Row],[Region]],managers5[],2,FALSE)</f>
        <v>#N/A</v>
      </c>
      <c r="U5290" t="s">
        <v>1956</v>
      </c>
      <c r="W5290" t="s">
        <v>14</v>
      </c>
      <c r="X5290" t="s">
        <v>71</v>
      </c>
      <c r="Y5290" t="s">
        <v>16</v>
      </c>
      <c r="Z5290" t="s">
        <v>17</v>
      </c>
      <c r="AA5290" t="s">
        <v>80</v>
      </c>
      <c r="AB5290" t="s">
        <v>19</v>
      </c>
      <c r="AC5290">
        <v>0.36</v>
      </c>
      <c r="AD5290" s="1">
        <v>41273</v>
      </c>
    </row>
    <row r="5291" spans="1:30" x14ac:dyDescent="0.35">
      <c r="A5291">
        <v>1190</v>
      </c>
      <c r="B5291">
        <v>7525</v>
      </c>
      <c r="C5291">
        <v>53762</v>
      </c>
      <c r="D5291" s="1">
        <v>41061</v>
      </c>
      <c r="E5291" t="s">
        <v>41</v>
      </c>
      <c r="F5291">
        <v>28</v>
      </c>
      <c r="G5291">
        <v>136.16</v>
      </c>
      <c r="H5291">
        <v>7.0000000000000007E-2</v>
      </c>
      <c r="I5291" t="s">
        <v>9</v>
      </c>
      <c r="J5291" s="8">
        <v>58.1</v>
      </c>
      <c r="K5291" s="8">
        <f>IF(Table3[[#This Row],[Return Status]] = "Returned", 0, Table3[[#This Row],[Profit]])</f>
        <v>58.1</v>
      </c>
      <c r="L5291" s="8" t="str">
        <f>IFERROR(VLOOKUP(Table3[[#This Row],[Order ID]],returns[[Order ID]:[Status]],2,FALSE), "")</f>
        <v/>
      </c>
      <c r="M5291">
        <v>4.9800000000000004</v>
      </c>
      <c r="N5291">
        <v>0.49</v>
      </c>
      <c r="O5291" t="s">
        <v>488</v>
      </c>
      <c r="P5291" t="s">
        <v>11</v>
      </c>
      <c r="Q5291">
        <v>92253</v>
      </c>
      <c r="R5291" t="s">
        <v>12</v>
      </c>
      <c r="S5291" t="s">
        <v>1976</v>
      </c>
      <c r="T5291" t="e">
        <f>VLOOKUP(Table3[[#This Row],[Region]],managers5[],2,FALSE)</f>
        <v>#N/A</v>
      </c>
      <c r="U5291" t="s">
        <v>1955</v>
      </c>
      <c r="V5291" t="s">
        <v>1959</v>
      </c>
      <c r="W5291" t="s">
        <v>14</v>
      </c>
      <c r="X5291" t="s">
        <v>39</v>
      </c>
      <c r="Y5291" t="s">
        <v>16</v>
      </c>
      <c r="Z5291" t="s">
        <v>99</v>
      </c>
      <c r="AA5291" t="s">
        <v>1199</v>
      </c>
      <c r="AB5291" t="s">
        <v>19</v>
      </c>
      <c r="AC5291">
        <v>0.39</v>
      </c>
      <c r="AD5291" s="1">
        <v>41062</v>
      </c>
    </row>
    <row r="5292" spans="1:30" x14ac:dyDescent="0.35">
      <c r="A5292">
        <v>6682</v>
      </c>
      <c r="B5292">
        <v>7526</v>
      </c>
      <c r="C5292">
        <v>53766</v>
      </c>
      <c r="D5292" s="1">
        <v>40099</v>
      </c>
      <c r="E5292" t="s">
        <v>8</v>
      </c>
      <c r="F5292">
        <v>22</v>
      </c>
      <c r="G5292">
        <v>3122.55</v>
      </c>
      <c r="H5292">
        <v>7.0000000000000007E-2</v>
      </c>
      <c r="I5292" t="s">
        <v>49</v>
      </c>
      <c r="J5292" s="8">
        <v>-574.55970000000002</v>
      </c>
      <c r="K5292" s="8">
        <f>IF(Table3[[#This Row],[Return Status]] = "Returned", 0, Table3[[#This Row],[Profit]])</f>
        <v>-574.55970000000002</v>
      </c>
      <c r="L5292" s="8" t="str">
        <f>IFERROR(VLOOKUP(Table3[[#This Row],[Order ID]],returns[[Order ID]:[Status]],2,FALSE), "")</f>
        <v/>
      </c>
      <c r="M5292">
        <v>145.97999999999999</v>
      </c>
      <c r="N5292">
        <v>46.2</v>
      </c>
      <c r="O5292" t="s">
        <v>898</v>
      </c>
      <c r="P5292" t="s">
        <v>79</v>
      </c>
      <c r="Q5292">
        <v>43302</v>
      </c>
      <c r="R5292" t="s">
        <v>37</v>
      </c>
      <c r="S5292" t="s">
        <v>1979</v>
      </c>
      <c r="T5292" t="e">
        <f>VLOOKUP(Table3[[#This Row],[Region]],managers5[],2,FALSE)</f>
        <v>#N/A</v>
      </c>
      <c r="U5292" t="s">
        <v>1956</v>
      </c>
      <c r="W5292" t="s">
        <v>14</v>
      </c>
      <c r="X5292" t="s">
        <v>71</v>
      </c>
      <c r="Y5292" t="s">
        <v>50</v>
      </c>
      <c r="Z5292" t="s">
        <v>51</v>
      </c>
      <c r="AA5292" t="s">
        <v>630</v>
      </c>
      <c r="AB5292" t="s">
        <v>53</v>
      </c>
      <c r="AC5292">
        <v>0.69</v>
      </c>
      <c r="AD5292" s="2">
        <v>40100</v>
      </c>
    </row>
    <row r="5293" spans="1:30" x14ac:dyDescent="0.35">
      <c r="A5293">
        <v>2817</v>
      </c>
      <c r="B5293">
        <v>7527</v>
      </c>
      <c r="C5293">
        <v>53767</v>
      </c>
      <c r="D5293" s="1">
        <v>40781</v>
      </c>
      <c r="E5293" t="s">
        <v>8</v>
      </c>
      <c r="F5293">
        <v>35</v>
      </c>
      <c r="G5293">
        <v>1131.1500000000001</v>
      </c>
      <c r="H5293">
        <v>0.03</v>
      </c>
      <c r="I5293" t="s">
        <v>9</v>
      </c>
      <c r="J5293" s="8">
        <v>433.87</v>
      </c>
      <c r="K5293" s="8">
        <f>IF(Table3[[#This Row],[Return Status]] = "Returned", 0, Table3[[#This Row],[Profit]])</f>
        <v>0</v>
      </c>
      <c r="L5293" s="8" t="str">
        <f>IFERROR(VLOOKUP(Table3[[#This Row],[Order ID]],returns[[Order ID]:[Status]],2,FALSE), "")</f>
        <v>Returned</v>
      </c>
      <c r="M5293">
        <v>30.98</v>
      </c>
      <c r="N5293">
        <v>5.76</v>
      </c>
      <c r="O5293" t="s">
        <v>871</v>
      </c>
      <c r="P5293" t="s">
        <v>97</v>
      </c>
      <c r="Q5293">
        <v>97005</v>
      </c>
      <c r="R5293" t="s">
        <v>98</v>
      </c>
      <c r="S5293" t="s">
        <v>1976</v>
      </c>
      <c r="T5293" t="e">
        <f>VLOOKUP(Table3[[#This Row],[Region]],managers5[],2,FALSE)</f>
        <v>#N/A</v>
      </c>
      <c r="U5293" t="s">
        <v>1955</v>
      </c>
      <c r="V5293" t="s">
        <v>1959</v>
      </c>
      <c r="W5293" t="s">
        <v>14</v>
      </c>
      <c r="X5293" t="s">
        <v>15</v>
      </c>
      <c r="Y5293" t="s">
        <v>16</v>
      </c>
      <c r="Z5293" t="s">
        <v>30</v>
      </c>
      <c r="AA5293" t="s">
        <v>312</v>
      </c>
      <c r="AB5293" t="s">
        <v>19</v>
      </c>
      <c r="AC5293">
        <v>0.4</v>
      </c>
      <c r="AD5293" s="1">
        <v>40782</v>
      </c>
    </row>
    <row r="5294" spans="1:30" x14ac:dyDescent="0.35">
      <c r="A5294">
        <v>1944</v>
      </c>
      <c r="B5294">
        <v>7529</v>
      </c>
      <c r="C5294">
        <v>53795</v>
      </c>
      <c r="D5294" s="1">
        <v>40938</v>
      </c>
      <c r="E5294" t="s">
        <v>77</v>
      </c>
      <c r="F5294">
        <v>21</v>
      </c>
      <c r="G5294">
        <v>3356.7349999999901</v>
      </c>
      <c r="H5294">
        <v>0.05</v>
      </c>
      <c r="I5294" t="s">
        <v>9</v>
      </c>
      <c r="J5294" s="8">
        <v>370.33199999999999</v>
      </c>
      <c r="K5294" s="8">
        <f>IF(Table3[[#This Row],[Return Status]] = "Returned", 0, Table3[[#This Row],[Profit]])</f>
        <v>370.33199999999999</v>
      </c>
      <c r="L5294" s="8" t="str">
        <f>IFERROR(VLOOKUP(Table3[[#This Row],[Order ID]],returns[[Order ID]:[Status]],2,FALSE), "")</f>
        <v/>
      </c>
      <c r="M5294">
        <v>195.99</v>
      </c>
      <c r="N5294">
        <v>4.2</v>
      </c>
      <c r="O5294" t="s">
        <v>780</v>
      </c>
      <c r="P5294" t="s">
        <v>79</v>
      </c>
      <c r="Q5294">
        <v>44125</v>
      </c>
      <c r="R5294" t="s">
        <v>37</v>
      </c>
      <c r="S5294" t="s">
        <v>1979</v>
      </c>
      <c r="T5294" t="e">
        <f>VLOOKUP(Table3[[#This Row],[Region]],managers5[],2,FALSE)</f>
        <v>#N/A</v>
      </c>
      <c r="U5294" t="s">
        <v>1956</v>
      </c>
      <c r="W5294" t="s">
        <v>14</v>
      </c>
      <c r="X5294" t="s">
        <v>24</v>
      </c>
      <c r="Y5294" t="s">
        <v>46</v>
      </c>
      <c r="Z5294" t="s">
        <v>86</v>
      </c>
      <c r="AA5294">
        <v>688</v>
      </c>
      <c r="AB5294" t="s">
        <v>19</v>
      </c>
      <c r="AC5294">
        <v>0.6</v>
      </c>
      <c r="AD5294" s="1">
        <v>40940</v>
      </c>
    </row>
    <row r="5295" spans="1:30" x14ac:dyDescent="0.35">
      <c r="A5295">
        <v>1949</v>
      </c>
      <c r="B5295">
        <v>7528</v>
      </c>
      <c r="C5295">
        <v>53795</v>
      </c>
      <c r="D5295" s="1">
        <v>40938</v>
      </c>
      <c r="E5295" t="s">
        <v>77</v>
      </c>
      <c r="F5295">
        <v>40</v>
      </c>
      <c r="G5295">
        <v>264.60000000000002</v>
      </c>
      <c r="H5295">
        <v>0.1</v>
      </c>
      <c r="I5295" t="s">
        <v>33</v>
      </c>
      <c r="J5295" s="8">
        <v>-93.06</v>
      </c>
      <c r="K5295" s="8">
        <f>IF(Table3[[#This Row],[Return Status]] = "Returned", 0, Table3[[#This Row],[Profit]])</f>
        <v>-93.06</v>
      </c>
      <c r="L5295" s="8" t="str">
        <f>IFERROR(VLOOKUP(Table3[[#This Row],[Order ID]],returns[[Order ID]:[Status]],2,FALSE), "")</f>
        <v/>
      </c>
      <c r="M5295">
        <v>6.48</v>
      </c>
      <c r="N5295">
        <v>6.22</v>
      </c>
      <c r="O5295" t="s">
        <v>780</v>
      </c>
      <c r="P5295" t="s">
        <v>79</v>
      </c>
      <c r="Q5295">
        <v>44125</v>
      </c>
      <c r="R5295" t="s">
        <v>37</v>
      </c>
      <c r="S5295" t="s">
        <v>1979</v>
      </c>
      <c r="T5295" t="e">
        <f>VLOOKUP(Table3[[#This Row],[Region]],managers5[],2,FALSE)</f>
        <v>#N/A</v>
      </c>
      <c r="U5295" t="s">
        <v>1956</v>
      </c>
      <c r="W5295" t="s">
        <v>14</v>
      </c>
      <c r="X5295" t="s">
        <v>24</v>
      </c>
      <c r="Y5295" t="s">
        <v>16</v>
      </c>
      <c r="Z5295" t="s">
        <v>30</v>
      </c>
      <c r="AA5295" t="s">
        <v>196</v>
      </c>
      <c r="AB5295" t="s">
        <v>19</v>
      </c>
      <c r="AC5295">
        <v>0.37</v>
      </c>
      <c r="AD5295" s="1">
        <v>40939</v>
      </c>
    </row>
    <row r="5296" spans="1:30" x14ac:dyDescent="0.35">
      <c r="A5296">
        <v>7697</v>
      </c>
      <c r="B5296">
        <v>7531</v>
      </c>
      <c r="C5296">
        <v>53798</v>
      </c>
      <c r="D5296" s="1">
        <v>39922</v>
      </c>
      <c r="E5296" t="s">
        <v>32</v>
      </c>
      <c r="F5296">
        <v>29</v>
      </c>
      <c r="G5296">
        <v>2317.65</v>
      </c>
      <c r="H5296">
        <v>0</v>
      </c>
      <c r="I5296" t="s">
        <v>9</v>
      </c>
      <c r="J5296" s="8">
        <v>568.6</v>
      </c>
      <c r="K5296" s="8">
        <f>IF(Table3[[#This Row],[Return Status]] = "Returned", 0, Table3[[#This Row],[Profit]])</f>
        <v>568.6</v>
      </c>
      <c r="L5296" s="8" t="str">
        <f>IFERROR(VLOOKUP(Table3[[#This Row],[Order ID]],returns[[Order ID]:[Status]],2,FALSE), "")</f>
        <v/>
      </c>
      <c r="M5296">
        <v>78.650000000000006</v>
      </c>
      <c r="N5296">
        <v>13.99</v>
      </c>
      <c r="O5296" t="s">
        <v>369</v>
      </c>
      <c r="P5296" t="s">
        <v>142</v>
      </c>
      <c r="Q5296">
        <v>84020</v>
      </c>
      <c r="R5296" t="s">
        <v>143</v>
      </c>
      <c r="S5296" t="s">
        <v>1976</v>
      </c>
      <c r="T5296" t="e">
        <f>VLOOKUP(Table3[[#This Row],[Region]],managers5[],2,FALSE)</f>
        <v>#N/A</v>
      </c>
      <c r="U5296" t="s">
        <v>1955</v>
      </c>
      <c r="V5296" t="s">
        <v>1959</v>
      </c>
      <c r="W5296" t="s">
        <v>14</v>
      </c>
      <c r="X5296" t="s">
        <v>71</v>
      </c>
      <c r="Y5296" t="s">
        <v>16</v>
      </c>
      <c r="Z5296" t="s">
        <v>83</v>
      </c>
      <c r="AA5296" t="s">
        <v>1847</v>
      </c>
      <c r="AB5296" t="s">
        <v>69</v>
      </c>
      <c r="AC5296">
        <v>0.52</v>
      </c>
      <c r="AD5296" s="2">
        <v>39929</v>
      </c>
    </row>
    <row r="5297" spans="1:30" x14ac:dyDescent="0.35">
      <c r="A5297">
        <v>7708</v>
      </c>
      <c r="B5297">
        <v>7532</v>
      </c>
      <c r="C5297">
        <v>53798</v>
      </c>
      <c r="D5297" s="1">
        <v>39922</v>
      </c>
      <c r="E5297" t="s">
        <v>32</v>
      </c>
      <c r="F5297">
        <v>41</v>
      </c>
      <c r="G5297">
        <v>4987.7299999999996</v>
      </c>
      <c r="H5297">
        <v>0.08</v>
      </c>
      <c r="I5297" t="s">
        <v>49</v>
      </c>
      <c r="J5297" s="8">
        <v>-1867.97</v>
      </c>
      <c r="K5297" s="8">
        <f>IF(Table3[[#This Row],[Return Status]] = "Returned", 0, Table3[[#This Row],[Profit]])</f>
        <v>-1867.97</v>
      </c>
      <c r="L5297" s="8" t="str">
        <f>IFERROR(VLOOKUP(Table3[[#This Row],[Order ID]],returns[[Order ID]:[Status]],2,FALSE), "")</f>
        <v/>
      </c>
      <c r="M5297">
        <v>122.99</v>
      </c>
      <c r="N5297">
        <v>70.2</v>
      </c>
      <c r="O5297" t="s">
        <v>369</v>
      </c>
      <c r="P5297" t="s">
        <v>142</v>
      </c>
      <c r="Q5297">
        <v>84020</v>
      </c>
      <c r="R5297" t="s">
        <v>143</v>
      </c>
      <c r="S5297" t="s">
        <v>1976</v>
      </c>
      <c r="T5297" t="e">
        <f>VLOOKUP(Table3[[#This Row],[Region]],managers5[],2,FALSE)</f>
        <v>#N/A</v>
      </c>
      <c r="U5297" t="s">
        <v>1955</v>
      </c>
      <c r="V5297" t="s">
        <v>1959</v>
      </c>
      <c r="W5297" t="s">
        <v>14</v>
      </c>
      <c r="X5297" t="s">
        <v>71</v>
      </c>
      <c r="Y5297" t="s">
        <v>50</v>
      </c>
      <c r="Z5297" t="s">
        <v>72</v>
      </c>
      <c r="AA5297" t="s">
        <v>95</v>
      </c>
      <c r="AB5297" t="s">
        <v>74</v>
      </c>
      <c r="AC5297">
        <v>0.74</v>
      </c>
      <c r="AD5297" s="2">
        <v>39927</v>
      </c>
    </row>
    <row r="5298" spans="1:30" x14ac:dyDescent="0.35">
      <c r="A5298">
        <v>6011</v>
      </c>
      <c r="B5298">
        <v>2788</v>
      </c>
      <c r="C5298">
        <v>20103</v>
      </c>
      <c r="D5298" s="1">
        <v>40220</v>
      </c>
      <c r="E5298" t="s">
        <v>20</v>
      </c>
      <c r="F5298">
        <v>25</v>
      </c>
      <c r="G5298">
        <v>726.82</v>
      </c>
      <c r="H5298">
        <v>0.1</v>
      </c>
      <c r="I5298" t="s">
        <v>33</v>
      </c>
      <c r="J5298" s="8">
        <v>-173.88</v>
      </c>
      <c r="K5298" s="8">
        <f>IF(Table3[[#This Row],[Return Status]] = "Returned", 0, Table3[[#This Row],[Profit]])</f>
        <v>-173.88</v>
      </c>
      <c r="L5298" s="8" t="str">
        <f>IFERROR(VLOOKUP(Table3[[#This Row],[Order ID]],returns[[Order ID]:[Status]],2,FALSE), "")</f>
        <v/>
      </c>
      <c r="M5298">
        <v>30.42</v>
      </c>
      <c r="N5298">
        <v>8.65</v>
      </c>
      <c r="O5298" t="s">
        <v>1341</v>
      </c>
      <c r="P5298" t="s">
        <v>120</v>
      </c>
      <c r="Q5298">
        <v>33952</v>
      </c>
      <c r="R5298" t="s">
        <v>56</v>
      </c>
      <c r="S5298" t="s">
        <v>1978</v>
      </c>
      <c r="T5298" t="e">
        <f>VLOOKUP(Table3[[#This Row],[Region]],managers5[],2,FALSE)</f>
        <v>#N/A</v>
      </c>
      <c r="U5298" t="s">
        <v>1957</v>
      </c>
      <c r="V5298" t="s">
        <v>1959</v>
      </c>
      <c r="W5298" t="s">
        <v>14</v>
      </c>
      <c r="X5298" t="s">
        <v>15</v>
      </c>
      <c r="Y5298" t="s">
        <v>46</v>
      </c>
      <c r="Z5298" t="s">
        <v>47</v>
      </c>
      <c r="AA5298" t="s">
        <v>363</v>
      </c>
      <c r="AB5298" t="s">
        <v>19</v>
      </c>
      <c r="AC5298">
        <v>0.74</v>
      </c>
      <c r="AD5298" s="2">
        <v>40222</v>
      </c>
    </row>
    <row r="5299" spans="1:30" x14ac:dyDescent="0.35">
      <c r="A5299">
        <v>7987</v>
      </c>
      <c r="B5299">
        <v>4846</v>
      </c>
      <c r="C5299">
        <v>34497</v>
      </c>
      <c r="D5299" s="1">
        <v>39882</v>
      </c>
      <c r="E5299" t="s">
        <v>20</v>
      </c>
      <c r="F5299">
        <v>36</v>
      </c>
      <c r="G5299">
        <v>175.35</v>
      </c>
      <c r="H5299">
        <v>0.1</v>
      </c>
      <c r="I5299" t="s">
        <v>9</v>
      </c>
      <c r="J5299" s="8">
        <v>-174.18</v>
      </c>
      <c r="K5299" s="8">
        <f>IF(Table3[[#This Row],[Return Status]] = "Returned", 0, Table3[[#This Row],[Profit]])</f>
        <v>-174.18</v>
      </c>
      <c r="L5299" s="8" t="str">
        <f>IFERROR(VLOOKUP(Table3[[#This Row],[Order ID]],returns[[Order ID]:[Status]],2,FALSE), "")</f>
        <v/>
      </c>
      <c r="M5299">
        <v>4.9800000000000004</v>
      </c>
      <c r="N5299">
        <v>7.54</v>
      </c>
      <c r="O5299" t="s">
        <v>943</v>
      </c>
      <c r="P5299" t="s">
        <v>90</v>
      </c>
      <c r="Q5299">
        <v>34609</v>
      </c>
      <c r="R5299" t="s">
        <v>56</v>
      </c>
      <c r="S5299" t="s">
        <v>1978</v>
      </c>
      <c r="T5299" t="e">
        <f>VLOOKUP(Table3[[#This Row],[Region]],managers5[],2,FALSE)</f>
        <v>#N/A</v>
      </c>
      <c r="U5299" t="s">
        <v>1957</v>
      </c>
      <c r="V5299" t="s">
        <v>1959</v>
      </c>
      <c r="W5299" t="s">
        <v>14</v>
      </c>
      <c r="X5299" t="s">
        <v>39</v>
      </c>
      <c r="Y5299" t="s">
        <v>16</v>
      </c>
      <c r="Z5299" t="s">
        <v>30</v>
      </c>
      <c r="AA5299" t="s">
        <v>235</v>
      </c>
      <c r="AB5299" t="s">
        <v>19</v>
      </c>
      <c r="AC5299">
        <v>0.38</v>
      </c>
      <c r="AD5299" s="2">
        <v>39883</v>
      </c>
    </row>
    <row r="5300" spans="1:30" x14ac:dyDescent="0.35">
      <c r="A5300">
        <v>7956</v>
      </c>
      <c r="B5300">
        <v>3394</v>
      </c>
      <c r="C5300">
        <v>24193</v>
      </c>
      <c r="D5300" s="1">
        <v>39886</v>
      </c>
      <c r="E5300" t="s">
        <v>8</v>
      </c>
      <c r="F5300">
        <v>19</v>
      </c>
      <c r="G5300">
        <v>1426.5125</v>
      </c>
      <c r="H5300">
        <v>0.04</v>
      </c>
      <c r="I5300" t="s">
        <v>9</v>
      </c>
      <c r="J5300" s="8">
        <v>-175.17500000000001</v>
      </c>
      <c r="K5300" s="8">
        <f>IF(Table3[[#This Row],[Return Status]] = "Returned", 0, Table3[[#This Row],[Profit]])</f>
        <v>-175.17500000000001</v>
      </c>
      <c r="L5300" s="8" t="str">
        <f>IFERROR(VLOOKUP(Table3[[#This Row],[Order ID]],returns[[Order ID]:[Status]],2,FALSE), "")</f>
        <v/>
      </c>
      <c r="M5300">
        <v>85.99</v>
      </c>
      <c r="N5300">
        <v>0.99</v>
      </c>
      <c r="O5300" t="s">
        <v>1602</v>
      </c>
      <c r="P5300" t="s">
        <v>43</v>
      </c>
      <c r="Q5300">
        <v>37814</v>
      </c>
      <c r="R5300" t="s">
        <v>44</v>
      </c>
      <c r="S5300" t="s">
        <v>1978</v>
      </c>
      <c r="T5300" t="e">
        <f>VLOOKUP(Table3[[#This Row],[Region]],managers5[],2,FALSE)</f>
        <v>#N/A</v>
      </c>
      <c r="U5300" t="s">
        <v>1957</v>
      </c>
      <c r="V5300" t="s">
        <v>1959</v>
      </c>
      <c r="W5300" t="s">
        <v>14</v>
      </c>
      <c r="X5300" t="s">
        <v>15</v>
      </c>
      <c r="Y5300" t="s">
        <v>46</v>
      </c>
      <c r="Z5300" t="s">
        <v>86</v>
      </c>
      <c r="AA5300" t="s">
        <v>614</v>
      </c>
      <c r="AB5300" t="s">
        <v>35</v>
      </c>
      <c r="AC5300">
        <v>0.85</v>
      </c>
      <c r="AD5300" s="2">
        <v>39888</v>
      </c>
    </row>
    <row r="5301" spans="1:30" x14ac:dyDescent="0.35">
      <c r="A5301">
        <v>5858</v>
      </c>
      <c r="B5301">
        <v>6727</v>
      </c>
      <c r="C5301">
        <v>47909</v>
      </c>
      <c r="D5301" s="1">
        <v>40246</v>
      </c>
      <c r="E5301" t="s">
        <v>20</v>
      </c>
      <c r="F5301">
        <v>38</v>
      </c>
      <c r="G5301">
        <v>185.19</v>
      </c>
      <c r="H5301">
        <v>7.0000000000000007E-2</v>
      </c>
      <c r="I5301" t="s">
        <v>9</v>
      </c>
      <c r="J5301" s="8">
        <v>-175.62</v>
      </c>
      <c r="K5301" s="8">
        <f>IF(Table3[[#This Row],[Return Status]] = "Returned", 0, Table3[[#This Row],[Profit]])</f>
        <v>-175.62</v>
      </c>
      <c r="L5301" s="8" t="str">
        <f>IFERROR(VLOOKUP(Table3[[#This Row],[Order ID]],returns[[Order ID]:[Status]],2,FALSE), "")</f>
        <v/>
      </c>
      <c r="M5301">
        <v>4.9800000000000004</v>
      </c>
      <c r="N5301">
        <v>7.44</v>
      </c>
      <c r="O5301" t="s">
        <v>1131</v>
      </c>
      <c r="P5301" t="s">
        <v>60</v>
      </c>
      <c r="Q5301">
        <v>24281</v>
      </c>
      <c r="R5301" t="s">
        <v>44</v>
      </c>
      <c r="S5301" t="s">
        <v>1978</v>
      </c>
      <c r="T5301" t="e">
        <f>VLOOKUP(Table3[[#This Row],[Region]],managers5[],2,FALSE)</f>
        <v>#N/A</v>
      </c>
      <c r="U5301" t="s">
        <v>1957</v>
      </c>
      <c r="V5301" t="s">
        <v>1959</v>
      </c>
      <c r="W5301" t="s">
        <v>14</v>
      </c>
      <c r="X5301" t="s">
        <v>24</v>
      </c>
      <c r="Y5301" t="s">
        <v>16</v>
      </c>
      <c r="Z5301" t="s">
        <v>30</v>
      </c>
      <c r="AA5301" t="s">
        <v>1079</v>
      </c>
      <c r="AB5301" t="s">
        <v>19</v>
      </c>
      <c r="AC5301">
        <v>0.36</v>
      </c>
      <c r="AD5301" s="2">
        <v>40246</v>
      </c>
    </row>
    <row r="5302" spans="1:30" x14ac:dyDescent="0.35">
      <c r="A5302">
        <v>7935</v>
      </c>
      <c r="B5302">
        <v>7543</v>
      </c>
      <c r="C5302">
        <v>53920</v>
      </c>
      <c r="D5302" s="1">
        <v>39890</v>
      </c>
      <c r="E5302" t="s">
        <v>41</v>
      </c>
      <c r="F5302">
        <v>18</v>
      </c>
      <c r="G5302">
        <v>433.31</v>
      </c>
      <c r="H5302">
        <v>0.05</v>
      </c>
      <c r="I5302" t="s">
        <v>49</v>
      </c>
      <c r="J5302" s="8">
        <v>-815.79</v>
      </c>
      <c r="K5302" s="8">
        <f>IF(Table3[[#This Row],[Return Status]] = "Returned", 0, Table3[[#This Row],[Profit]])</f>
        <v>-815.79</v>
      </c>
      <c r="L5302" s="8" t="str">
        <f>IFERROR(VLOOKUP(Table3[[#This Row],[Order ID]],returns[[Order ID]:[Status]],2,FALSE), "")</f>
        <v/>
      </c>
      <c r="M5302">
        <v>20.98</v>
      </c>
      <c r="N5302">
        <v>53.03</v>
      </c>
      <c r="O5302" t="s">
        <v>843</v>
      </c>
      <c r="P5302" t="s">
        <v>114</v>
      </c>
      <c r="Q5302">
        <v>85335</v>
      </c>
      <c r="R5302" t="s">
        <v>115</v>
      </c>
      <c r="S5302" t="s">
        <v>1976</v>
      </c>
      <c r="T5302" t="e">
        <f>VLOOKUP(Table3[[#This Row],[Region]],managers5[],2,FALSE)</f>
        <v>#N/A</v>
      </c>
      <c r="U5302" t="s">
        <v>1955</v>
      </c>
      <c r="V5302" t="s">
        <v>1959</v>
      </c>
      <c r="W5302" t="s">
        <v>14</v>
      </c>
      <c r="X5302" t="s">
        <v>24</v>
      </c>
      <c r="Y5302" t="s">
        <v>16</v>
      </c>
      <c r="Z5302" t="s">
        <v>75</v>
      </c>
      <c r="AA5302" t="s">
        <v>1025</v>
      </c>
      <c r="AB5302" t="s">
        <v>74</v>
      </c>
      <c r="AC5302">
        <v>0.78</v>
      </c>
      <c r="AD5302" s="2">
        <v>39892</v>
      </c>
    </row>
    <row r="5303" spans="1:30" x14ac:dyDescent="0.35">
      <c r="A5303">
        <v>4908</v>
      </c>
      <c r="B5303">
        <v>1924</v>
      </c>
      <c r="C5303">
        <v>13767</v>
      </c>
      <c r="D5303" s="1">
        <v>40416</v>
      </c>
      <c r="E5303" t="s">
        <v>77</v>
      </c>
      <c r="F5303">
        <v>29</v>
      </c>
      <c r="G5303">
        <v>597.66</v>
      </c>
      <c r="H5303">
        <v>0.08</v>
      </c>
      <c r="I5303" t="s">
        <v>9</v>
      </c>
      <c r="J5303" s="8">
        <v>-178</v>
      </c>
      <c r="K5303" s="8">
        <f>IF(Table3[[#This Row],[Return Status]] = "Returned", 0, Table3[[#This Row],[Profit]])</f>
        <v>-178</v>
      </c>
      <c r="L5303" s="8" t="str">
        <f>IFERROR(VLOOKUP(Table3[[#This Row],[Order ID]],returns[[Order ID]:[Status]],2,FALSE), "")</f>
        <v/>
      </c>
      <c r="M5303">
        <v>21.66</v>
      </c>
      <c r="N5303">
        <v>13.99</v>
      </c>
      <c r="O5303" t="s">
        <v>1027</v>
      </c>
      <c r="P5303" t="s">
        <v>64</v>
      </c>
      <c r="Q5303">
        <v>70601</v>
      </c>
      <c r="R5303" t="s">
        <v>65</v>
      </c>
      <c r="S5303" t="s">
        <v>1978</v>
      </c>
      <c r="T5303" t="e">
        <f>VLOOKUP(Table3[[#This Row],[Region]],managers5[],2,FALSE)</f>
        <v>#N/A</v>
      </c>
      <c r="U5303" t="s">
        <v>1957</v>
      </c>
      <c r="V5303" t="s">
        <v>1959</v>
      </c>
      <c r="W5303" t="s">
        <v>14</v>
      </c>
      <c r="X5303" t="s">
        <v>71</v>
      </c>
      <c r="Y5303" t="s">
        <v>16</v>
      </c>
      <c r="Z5303" t="s">
        <v>83</v>
      </c>
      <c r="AA5303" t="s">
        <v>104</v>
      </c>
      <c r="AB5303" t="s">
        <v>69</v>
      </c>
      <c r="AC5303">
        <v>0.52</v>
      </c>
      <c r="AD5303" s="2">
        <v>40418</v>
      </c>
    </row>
    <row r="5304" spans="1:30" x14ac:dyDescent="0.35">
      <c r="A5304">
        <v>7281</v>
      </c>
      <c r="B5304">
        <v>7549</v>
      </c>
      <c r="C5304">
        <v>54019</v>
      </c>
      <c r="D5304" s="1">
        <v>39995</v>
      </c>
      <c r="E5304" t="s">
        <v>32</v>
      </c>
      <c r="F5304">
        <v>35</v>
      </c>
      <c r="G5304">
        <v>4233.1499999999996</v>
      </c>
      <c r="H5304">
        <v>0.08</v>
      </c>
      <c r="I5304" t="s">
        <v>49</v>
      </c>
      <c r="J5304" s="8">
        <v>1219.8699999999999</v>
      </c>
      <c r="K5304" s="8">
        <f>IF(Table3[[#This Row],[Return Status]] = "Returned", 0, Table3[[#This Row],[Profit]])</f>
        <v>1219.8699999999999</v>
      </c>
      <c r="L5304" s="8" t="str">
        <f>IFERROR(VLOOKUP(Table3[[#This Row],[Order ID]],returns[[Order ID]:[Status]],2,FALSE), "")</f>
        <v/>
      </c>
      <c r="M5304">
        <v>120.97</v>
      </c>
      <c r="N5304">
        <v>26.3</v>
      </c>
      <c r="O5304" t="s">
        <v>1753</v>
      </c>
      <c r="P5304" t="s">
        <v>189</v>
      </c>
      <c r="Q5304">
        <v>98221</v>
      </c>
      <c r="R5304" t="s">
        <v>190</v>
      </c>
      <c r="S5304" t="s">
        <v>1976</v>
      </c>
      <c r="T5304" t="e">
        <f>VLOOKUP(Table3[[#This Row],[Region]],managers5[],2,FALSE)</f>
        <v>#N/A</v>
      </c>
      <c r="U5304" t="s">
        <v>1955</v>
      </c>
      <c r="V5304" t="s">
        <v>1959</v>
      </c>
      <c r="W5304" t="s">
        <v>14</v>
      </c>
      <c r="X5304" t="s">
        <v>71</v>
      </c>
      <c r="Y5304" t="s">
        <v>46</v>
      </c>
      <c r="Z5304" t="s">
        <v>124</v>
      </c>
      <c r="AA5304" t="s">
        <v>129</v>
      </c>
      <c r="AB5304" t="s">
        <v>74</v>
      </c>
      <c r="AC5304">
        <v>0.38</v>
      </c>
      <c r="AD5304" s="2">
        <v>40002</v>
      </c>
    </row>
    <row r="5305" spans="1:30" x14ac:dyDescent="0.35">
      <c r="A5305">
        <v>1920</v>
      </c>
      <c r="B5305">
        <v>7551</v>
      </c>
      <c r="C5305">
        <v>54020</v>
      </c>
      <c r="D5305" s="1">
        <v>40939</v>
      </c>
      <c r="E5305" t="s">
        <v>32</v>
      </c>
      <c r="F5305">
        <v>43</v>
      </c>
      <c r="G5305">
        <v>270.56</v>
      </c>
      <c r="H5305">
        <v>0.09</v>
      </c>
      <c r="I5305" t="s">
        <v>9</v>
      </c>
      <c r="J5305" s="8">
        <v>-140.47999999999999</v>
      </c>
      <c r="K5305" s="8">
        <f>IF(Table3[[#This Row],[Return Status]] = "Returned", 0, Table3[[#This Row],[Profit]])</f>
        <v>-140.47999999999999</v>
      </c>
      <c r="L5305" s="8" t="str">
        <f>IFERROR(VLOOKUP(Table3[[#This Row],[Order ID]],returns[[Order ID]:[Status]],2,FALSE), "")</f>
        <v/>
      </c>
      <c r="M5305">
        <v>6.48</v>
      </c>
      <c r="N5305">
        <v>6.86</v>
      </c>
      <c r="O5305" t="s">
        <v>294</v>
      </c>
      <c r="P5305" t="s">
        <v>79</v>
      </c>
      <c r="Q5305">
        <v>10528</v>
      </c>
      <c r="R5305" t="s">
        <v>37</v>
      </c>
      <c r="S5305" t="s">
        <v>1979</v>
      </c>
      <c r="T5305" t="e">
        <f>VLOOKUP(Table3[[#This Row],[Region]],managers5[],2,FALSE)</f>
        <v>#N/A</v>
      </c>
      <c r="U5305" t="s">
        <v>1956</v>
      </c>
      <c r="W5305" t="s">
        <v>14</v>
      </c>
      <c r="X5305" t="s">
        <v>71</v>
      </c>
      <c r="Y5305" t="s">
        <v>16</v>
      </c>
      <c r="Z5305" t="s">
        <v>30</v>
      </c>
      <c r="AA5305" t="s">
        <v>1505</v>
      </c>
      <c r="AB5305" t="s">
        <v>19</v>
      </c>
      <c r="AC5305">
        <v>0.37</v>
      </c>
      <c r="AD5305" s="1">
        <v>40944</v>
      </c>
    </row>
    <row r="5306" spans="1:30" x14ac:dyDescent="0.35">
      <c r="A5306">
        <v>1922</v>
      </c>
      <c r="B5306">
        <v>7550</v>
      </c>
      <c r="C5306">
        <v>54020</v>
      </c>
      <c r="D5306" s="1">
        <v>40939</v>
      </c>
      <c r="E5306" t="s">
        <v>32</v>
      </c>
      <c r="F5306">
        <v>35</v>
      </c>
      <c r="G5306">
        <v>648.58000000000004</v>
      </c>
      <c r="H5306">
        <v>0.05</v>
      </c>
      <c r="I5306" t="s">
        <v>9</v>
      </c>
      <c r="J5306" s="8">
        <v>182.63</v>
      </c>
      <c r="K5306" s="8">
        <f>IF(Table3[[#This Row],[Return Status]] = "Returned", 0, Table3[[#This Row],[Profit]])</f>
        <v>182.63</v>
      </c>
      <c r="L5306" s="8" t="str">
        <f>IFERROR(VLOOKUP(Table3[[#This Row],[Order ID]],returns[[Order ID]:[Status]],2,FALSE), "")</f>
        <v/>
      </c>
      <c r="M5306">
        <v>18.97</v>
      </c>
      <c r="N5306">
        <v>5.21</v>
      </c>
      <c r="O5306" t="s">
        <v>294</v>
      </c>
      <c r="P5306" t="s">
        <v>79</v>
      </c>
      <c r="Q5306">
        <v>10528</v>
      </c>
      <c r="R5306" t="s">
        <v>37</v>
      </c>
      <c r="S5306" t="s">
        <v>1979</v>
      </c>
      <c r="T5306" t="e">
        <f>VLOOKUP(Table3[[#This Row],[Region]],managers5[],2,FALSE)</f>
        <v>#N/A</v>
      </c>
      <c r="U5306" t="s">
        <v>1956</v>
      </c>
      <c r="W5306" t="s">
        <v>14</v>
      </c>
      <c r="X5306" t="s">
        <v>71</v>
      </c>
      <c r="Y5306" t="s">
        <v>16</v>
      </c>
      <c r="Z5306" t="s">
        <v>30</v>
      </c>
      <c r="AA5306" t="s">
        <v>650</v>
      </c>
      <c r="AB5306" t="s">
        <v>19</v>
      </c>
      <c r="AC5306">
        <v>0.37</v>
      </c>
      <c r="AD5306" s="1">
        <v>40943</v>
      </c>
    </row>
    <row r="5307" spans="1:30" x14ac:dyDescent="0.35">
      <c r="A5307">
        <v>2892</v>
      </c>
      <c r="B5307">
        <v>7553</v>
      </c>
      <c r="C5307">
        <v>54051</v>
      </c>
      <c r="D5307" s="1">
        <v>40766</v>
      </c>
      <c r="E5307" t="s">
        <v>20</v>
      </c>
      <c r="F5307">
        <v>23</v>
      </c>
      <c r="G5307">
        <v>3301.33</v>
      </c>
      <c r="H5307">
        <v>0.05</v>
      </c>
      <c r="I5307" t="s">
        <v>49</v>
      </c>
      <c r="J5307" s="8">
        <v>-307.45999999999998</v>
      </c>
      <c r="K5307" s="8">
        <f>IF(Table3[[#This Row],[Return Status]] = "Returned", 0, Table3[[#This Row],[Profit]])</f>
        <v>-307.45999999999998</v>
      </c>
      <c r="L5307" s="8" t="str">
        <f>IFERROR(VLOOKUP(Table3[[#This Row],[Order ID]],returns[[Order ID]:[Status]],2,FALSE), "")</f>
        <v/>
      </c>
      <c r="M5307">
        <v>140.97999999999999</v>
      </c>
      <c r="N5307">
        <v>36.090000000000003</v>
      </c>
      <c r="O5307" t="s">
        <v>1315</v>
      </c>
      <c r="P5307" t="s">
        <v>142</v>
      </c>
      <c r="Q5307">
        <v>84041</v>
      </c>
      <c r="R5307" t="s">
        <v>143</v>
      </c>
      <c r="S5307" t="s">
        <v>1976</v>
      </c>
      <c r="T5307" t="e">
        <f>VLOOKUP(Table3[[#This Row],[Region]],managers5[],2,FALSE)</f>
        <v>#N/A</v>
      </c>
      <c r="U5307" t="s">
        <v>1955</v>
      </c>
      <c r="V5307" t="s">
        <v>1959</v>
      </c>
      <c r="W5307" t="s">
        <v>14</v>
      </c>
      <c r="X5307" t="s">
        <v>71</v>
      </c>
      <c r="Y5307" t="s">
        <v>50</v>
      </c>
      <c r="Z5307" t="s">
        <v>219</v>
      </c>
      <c r="AA5307" t="s">
        <v>791</v>
      </c>
      <c r="AB5307" t="s">
        <v>53</v>
      </c>
      <c r="AC5307">
        <v>0.77</v>
      </c>
      <c r="AD5307" s="1">
        <v>40768</v>
      </c>
    </row>
    <row r="5308" spans="1:30" x14ac:dyDescent="0.35">
      <c r="A5308">
        <v>2896</v>
      </c>
      <c r="B5308">
        <v>7554</v>
      </c>
      <c r="C5308">
        <v>54051</v>
      </c>
      <c r="D5308" s="1">
        <v>40766</v>
      </c>
      <c r="E5308" t="s">
        <v>20</v>
      </c>
      <c r="F5308">
        <v>28</v>
      </c>
      <c r="G5308">
        <v>126.95</v>
      </c>
      <c r="H5308">
        <v>0.06</v>
      </c>
      <c r="I5308" t="s">
        <v>33</v>
      </c>
      <c r="J5308" s="8">
        <v>45.87</v>
      </c>
      <c r="K5308" s="8">
        <f>IF(Table3[[#This Row],[Return Status]] = "Returned", 0, Table3[[#This Row],[Profit]])</f>
        <v>45.87</v>
      </c>
      <c r="L5308" s="8" t="str">
        <f>IFERROR(VLOOKUP(Table3[[#This Row],[Order ID]],returns[[Order ID]:[Status]],2,FALSE), "")</f>
        <v/>
      </c>
      <c r="M5308">
        <v>4.13</v>
      </c>
      <c r="N5308">
        <v>0.99</v>
      </c>
      <c r="O5308" t="s">
        <v>1315</v>
      </c>
      <c r="P5308" t="s">
        <v>142</v>
      </c>
      <c r="Q5308">
        <v>84041</v>
      </c>
      <c r="R5308" t="s">
        <v>143</v>
      </c>
      <c r="S5308" t="s">
        <v>1976</v>
      </c>
      <c r="T5308" t="e">
        <f>VLOOKUP(Table3[[#This Row],[Region]],managers5[],2,FALSE)</f>
        <v>#N/A</v>
      </c>
      <c r="U5308" t="s">
        <v>1955</v>
      </c>
      <c r="V5308" t="s">
        <v>1959</v>
      </c>
      <c r="W5308" t="s">
        <v>14</v>
      </c>
      <c r="X5308" t="s">
        <v>71</v>
      </c>
      <c r="Y5308" t="s">
        <v>16</v>
      </c>
      <c r="Z5308" t="s">
        <v>99</v>
      </c>
      <c r="AA5308" t="s">
        <v>909</v>
      </c>
      <c r="AB5308" t="s">
        <v>19</v>
      </c>
      <c r="AC5308">
        <v>0.39</v>
      </c>
      <c r="AD5308" s="1">
        <v>40767</v>
      </c>
    </row>
    <row r="5309" spans="1:30" x14ac:dyDescent="0.35">
      <c r="A5309">
        <v>1860</v>
      </c>
      <c r="B5309">
        <v>7555</v>
      </c>
      <c r="C5309">
        <v>54053</v>
      </c>
      <c r="D5309" s="1">
        <v>40953</v>
      </c>
      <c r="E5309" t="s">
        <v>77</v>
      </c>
      <c r="F5309">
        <v>18</v>
      </c>
      <c r="G5309">
        <v>821.78849999999898</v>
      </c>
      <c r="H5309">
        <v>0.06</v>
      </c>
      <c r="I5309" t="s">
        <v>33</v>
      </c>
      <c r="J5309" s="8">
        <v>-230.34</v>
      </c>
      <c r="K5309" s="8">
        <f>IF(Table3[[#This Row],[Return Status]] = "Returned", 0, Table3[[#This Row],[Profit]])</f>
        <v>-230.34</v>
      </c>
      <c r="L5309" s="8" t="str">
        <f>IFERROR(VLOOKUP(Table3[[#This Row],[Order ID]],returns[[Order ID]:[Status]],2,FALSE), "")</f>
        <v/>
      </c>
      <c r="M5309">
        <v>55.99</v>
      </c>
      <c r="N5309">
        <v>5</v>
      </c>
      <c r="O5309" t="s">
        <v>1483</v>
      </c>
      <c r="P5309" t="s">
        <v>131</v>
      </c>
      <c r="Q5309">
        <v>4401</v>
      </c>
      <c r="R5309" t="s">
        <v>132</v>
      </c>
      <c r="S5309" t="s">
        <v>1979</v>
      </c>
      <c r="T5309" t="e">
        <f>VLOOKUP(Table3[[#This Row],[Region]],managers5[],2,FALSE)</f>
        <v>#N/A</v>
      </c>
      <c r="U5309" t="s">
        <v>1956</v>
      </c>
      <c r="W5309" t="s">
        <v>14</v>
      </c>
      <c r="X5309" t="s">
        <v>39</v>
      </c>
      <c r="Y5309" t="s">
        <v>46</v>
      </c>
      <c r="Z5309" t="s">
        <v>86</v>
      </c>
      <c r="AA5309" t="s">
        <v>883</v>
      </c>
      <c r="AB5309" t="s">
        <v>109</v>
      </c>
      <c r="AC5309">
        <v>0.8</v>
      </c>
      <c r="AD5309" s="1">
        <v>40954</v>
      </c>
    </row>
    <row r="5310" spans="1:30" x14ac:dyDescent="0.35">
      <c r="A5310">
        <v>1861</v>
      </c>
      <c r="B5310">
        <v>7556</v>
      </c>
      <c r="C5310">
        <v>54053</v>
      </c>
      <c r="D5310" s="1">
        <v>40953</v>
      </c>
      <c r="E5310" t="s">
        <v>77</v>
      </c>
      <c r="F5310">
        <v>34</v>
      </c>
      <c r="G5310">
        <v>5634.3525</v>
      </c>
      <c r="H5310">
        <v>0.03</v>
      </c>
      <c r="I5310" t="s">
        <v>9</v>
      </c>
      <c r="J5310" s="8">
        <v>1185.4079999999999</v>
      </c>
      <c r="K5310" s="8">
        <f>IF(Table3[[#This Row],[Return Status]] = "Returned", 0, Table3[[#This Row],[Profit]])</f>
        <v>1185.4079999999999</v>
      </c>
      <c r="L5310" s="8" t="str">
        <f>IFERROR(VLOOKUP(Table3[[#This Row],[Order ID]],returns[[Order ID]:[Status]],2,FALSE), "")</f>
        <v/>
      </c>
      <c r="M5310">
        <v>200.99</v>
      </c>
      <c r="N5310">
        <v>8.08</v>
      </c>
      <c r="O5310" t="s">
        <v>1483</v>
      </c>
      <c r="P5310" t="s">
        <v>79</v>
      </c>
      <c r="Q5310">
        <v>8861</v>
      </c>
      <c r="R5310" t="s">
        <v>37</v>
      </c>
      <c r="S5310" t="s">
        <v>1979</v>
      </c>
      <c r="T5310" t="e">
        <f>VLOOKUP(Table3[[#This Row],[Region]],managers5[],2,FALSE)</f>
        <v>#N/A</v>
      </c>
      <c r="U5310" t="s">
        <v>1956</v>
      </c>
      <c r="W5310" t="s">
        <v>14</v>
      </c>
      <c r="X5310" t="s">
        <v>39</v>
      </c>
      <c r="Y5310" t="s">
        <v>46</v>
      </c>
      <c r="Z5310" t="s">
        <v>86</v>
      </c>
      <c r="AA5310">
        <v>5125</v>
      </c>
      <c r="AB5310" t="s">
        <v>19</v>
      </c>
      <c r="AC5310">
        <v>0.59</v>
      </c>
      <c r="AD5310" s="1">
        <v>40954</v>
      </c>
    </row>
    <row r="5311" spans="1:30" x14ac:dyDescent="0.35">
      <c r="A5311">
        <v>8105</v>
      </c>
      <c r="B5311">
        <v>7557</v>
      </c>
      <c r="C5311">
        <v>54055</v>
      </c>
      <c r="D5311" s="1">
        <v>39857</v>
      </c>
      <c r="E5311" t="s">
        <v>41</v>
      </c>
      <c r="F5311">
        <v>44</v>
      </c>
      <c r="G5311">
        <v>5483.96</v>
      </c>
      <c r="H5311">
        <v>0.02</v>
      </c>
      <c r="I5311" t="s">
        <v>49</v>
      </c>
      <c r="J5311" s="8">
        <v>-1330.5</v>
      </c>
      <c r="K5311" s="8">
        <f>IF(Table3[[#This Row],[Return Status]] = "Returned", 0, Table3[[#This Row],[Profit]])</f>
        <v>-1330.5</v>
      </c>
      <c r="L5311" s="8" t="str">
        <f>IFERROR(VLOOKUP(Table3[[#This Row],[Order ID]],returns[[Order ID]:[Status]],2,FALSE), "")</f>
        <v/>
      </c>
      <c r="M5311">
        <v>120.98</v>
      </c>
      <c r="N5311">
        <v>58.64</v>
      </c>
      <c r="O5311" t="s">
        <v>139</v>
      </c>
      <c r="P5311" t="s">
        <v>79</v>
      </c>
      <c r="Q5311">
        <v>15239</v>
      </c>
      <c r="R5311" t="s">
        <v>37</v>
      </c>
      <c r="S5311" t="s">
        <v>1979</v>
      </c>
      <c r="T5311" t="e">
        <f>VLOOKUP(Table3[[#This Row],[Region]],managers5[],2,FALSE)</f>
        <v>#N/A</v>
      </c>
      <c r="U5311" t="s">
        <v>1956</v>
      </c>
      <c r="W5311" t="s">
        <v>14</v>
      </c>
      <c r="X5311" t="s">
        <v>24</v>
      </c>
      <c r="Y5311" t="s">
        <v>50</v>
      </c>
      <c r="Z5311" t="s">
        <v>219</v>
      </c>
      <c r="AA5311" t="s">
        <v>1167</v>
      </c>
      <c r="AB5311" t="s">
        <v>53</v>
      </c>
      <c r="AC5311">
        <v>0.75</v>
      </c>
      <c r="AD5311" s="2">
        <v>39859</v>
      </c>
    </row>
    <row r="5312" spans="1:30" x14ac:dyDescent="0.35">
      <c r="A5312">
        <v>2734</v>
      </c>
      <c r="B5312">
        <v>7560</v>
      </c>
      <c r="C5312">
        <v>54084</v>
      </c>
      <c r="D5312" s="1">
        <v>40796</v>
      </c>
      <c r="E5312" t="s">
        <v>41</v>
      </c>
      <c r="F5312">
        <v>3</v>
      </c>
      <c r="G5312">
        <v>160.52000000000001</v>
      </c>
      <c r="H5312">
        <v>0.08</v>
      </c>
      <c r="I5312" t="s">
        <v>49</v>
      </c>
      <c r="J5312" s="8">
        <v>-69.66</v>
      </c>
      <c r="K5312" s="8">
        <f>IF(Table3[[#This Row],[Return Status]] = "Returned", 0, Table3[[#This Row],[Profit]])</f>
        <v>-69.66</v>
      </c>
      <c r="L5312" s="8" t="str">
        <f>IFERROR(VLOOKUP(Table3[[#This Row],[Order ID]],returns[[Order ID]:[Status]],2,FALSE), "")</f>
        <v/>
      </c>
      <c r="M5312">
        <v>50.98</v>
      </c>
      <c r="N5312">
        <v>14.19</v>
      </c>
      <c r="O5312" t="s">
        <v>358</v>
      </c>
      <c r="P5312" t="s">
        <v>92</v>
      </c>
      <c r="Q5312">
        <v>87105</v>
      </c>
      <c r="R5312" t="s">
        <v>93</v>
      </c>
      <c r="S5312" t="s">
        <v>1976</v>
      </c>
      <c r="T5312" t="e">
        <f>VLOOKUP(Table3[[#This Row],[Region]],managers5[],2,FALSE)</f>
        <v>#N/A</v>
      </c>
      <c r="U5312" t="s">
        <v>1955</v>
      </c>
      <c r="V5312" t="s">
        <v>1959</v>
      </c>
      <c r="W5312" t="s">
        <v>14</v>
      </c>
      <c r="X5312" t="s">
        <v>71</v>
      </c>
      <c r="Y5312" t="s">
        <v>50</v>
      </c>
      <c r="Z5312" t="s">
        <v>72</v>
      </c>
      <c r="AA5312" t="s">
        <v>1007</v>
      </c>
      <c r="AB5312" t="s">
        <v>74</v>
      </c>
      <c r="AC5312">
        <v>0.56000000000000005</v>
      </c>
      <c r="AD5312" s="1">
        <v>40798</v>
      </c>
    </row>
    <row r="5313" spans="1:30" x14ac:dyDescent="0.35">
      <c r="A5313">
        <v>648</v>
      </c>
      <c r="B5313">
        <v>7561</v>
      </c>
      <c r="C5313">
        <v>54086</v>
      </c>
      <c r="D5313" s="1">
        <v>41158</v>
      </c>
      <c r="E5313" t="s">
        <v>32</v>
      </c>
      <c r="F5313">
        <v>23</v>
      </c>
      <c r="G5313">
        <v>5062.18</v>
      </c>
      <c r="H5313">
        <v>0.06</v>
      </c>
      <c r="I5313" t="s">
        <v>49</v>
      </c>
      <c r="J5313" s="8">
        <v>842.83</v>
      </c>
      <c r="K5313" s="8">
        <f>IF(Table3[[#This Row],[Return Status]] = "Returned", 0, Table3[[#This Row],[Profit]])</f>
        <v>0</v>
      </c>
      <c r="L5313" s="8" t="str">
        <f>IFERROR(VLOOKUP(Table3[[#This Row],[Order ID]],returns[[Order ID]:[Status]],2,FALSE), "")</f>
        <v>Returned</v>
      </c>
      <c r="M5313">
        <v>270.97000000000003</v>
      </c>
      <c r="N5313">
        <v>28.06</v>
      </c>
      <c r="O5313" t="s">
        <v>506</v>
      </c>
      <c r="P5313" t="s">
        <v>11</v>
      </c>
      <c r="Q5313">
        <v>92399</v>
      </c>
      <c r="R5313" t="s">
        <v>12</v>
      </c>
      <c r="S5313" t="s">
        <v>1976</v>
      </c>
      <c r="T5313" t="e">
        <f>VLOOKUP(Table3[[#This Row],[Region]],managers5[],2,FALSE)</f>
        <v>#N/A</v>
      </c>
      <c r="U5313" t="s">
        <v>1955</v>
      </c>
      <c r="V5313" t="s">
        <v>1959</v>
      </c>
      <c r="W5313" t="s">
        <v>14</v>
      </c>
      <c r="X5313" t="s">
        <v>15</v>
      </c>
      <c r="Y5313" t="s">
        <v>46</v>
      </c>
      <c r="Z5313" t="s">
        <v>124</v>
      </c>
      <c r="AA5313" t="s">
        <v>828</v>
      </c>
      <c r="AB5313" t="s">
        <v>74</v>
      </c>
      <c r="AC5313">
        <v>0.56000000000000005</v>
      </c>
      <c r="AD5313" s="1">
        <v>41160</v>
      </c>
    </row>
    <row r="5314" spans="1:30" x14ac:dyDescent="0.35">
      <c r="A5314">
        <v>2442</v>
      </c>
      <c r="B5314">
        <v>7564</v>
      </c>
      <c r="C5314">
        <v>54116</v>
      </c>
      <c r="D5314" s="1">
        <v>40850</v>
      </c>
      <c r="E5314" t="s">
        <v>41</v>
      </c>
      <c r="F5314">
        <v>22</v>
      </c>
      <c r="G5314">
        <v>3329.27</v>
      </c>
      <c r="H5314">
        <v>0.05</v>
      </c>
      <c r="I5314" t="s">
        <v>49</v>
      </c>
      <c r="J5314" s="8">
        <v>350</v>
      </c>
      <c r="K5314" s="8">
        <f>IF(Table3[[#This Row],[Return Status]] = "Returned", 0, Table3[[#This Row],[Profit]])</f>
        <v>350</v>
      </c>
      <c r="L5314" s="8" t="str">
        <f>IFERROR(VLOOKUP(Table3[[#This Row],[Order ID]],returns[[Order ID]:[Status]],2,FALSE), "")</f>
        <v/>
      </c>
      <c r="M5314">
        <v>150.97999999999999</v>
      </c>
      <c r="N5314">
        <v>16.010000000000002</v>
      </c>
      <c r="O5314" t="s">
        <v>1413</v>
      </c>
      <c r="P5314" t="s">
        <v>142</v>
      </c>
      <c r="Q5314">
        <v>84074</v>
      </c>
      <c r="R5314" t="s">
        <v>143</v>
      </c>
      <c r="S5314" t="s">
        <v>1976</v>
      </c>
      <c r="T5314" t="e">
        <f>VLOOKUP(Table3[[#This Row],[Region]],managers5[],2,FALSE)</f>
        <v>#N/A</v>
      </c>
      <c r="U5314" t="s">
        <v>1955</v>
      </c>
      <c r="V5314" t="s">
        <v>1959</v>
      </c>
      <c r="W5314" t="s">
        <v>14</v>
      </c>
      <c r="X5314" t="s">
        <v>15</v>
      </c>
      <c r="Y5314" t="s">
        <v>50</v>
      </c>
      <c r="Z5314" t="s">
        <v>51</v>
      </c>
      <c r="AA5314" t="s">
        <v>1018</v>
      </c>
      <c r="AB5314" t="s">
        <v>53</v>
      </c>
      <c r="AC5314">
        <v>0.7</v>
      </c>
      <c r="AD5314" s="1">
        <v>40851</v>
      </c>
    </row>
    <row r="5315" spans="1:30" x14ac:dyDescent="0.35">
      <c r="A5315">
        <v>1278</v>
      </c>
      <c r="B5315">
        <v>1281</v>
      </c>
      <c r="C5315">
        <v>9312</v>
      </c>
      <c r="D5315" s="1">
        <v>41047</v>
      </c>
      <c r="E5315" t="s">
        <v>8</v>
      </c>
      <c r="F5315">
        <v>43</v>
      </c>
      <c r="G5315">
        <v>1160.55</v>
      </c>
      <c r="H5315">
        <v>0.05</v>
      </c>
      <c r="I5315" t="s">
        <v>49</v>
      </c>
      <c r="J5315" s="8">
        <v>-179.17</v>
      </c>
      <c r="K5315" s="8">
        <f>IF(Table3[[#This Row],[Return Status]] = "Returned", 0, Table3[[#This Row],[Profit]])</f>
        <v>-179.17</v>
      </c>
      <c r="L5315" s="8" t="str">
        <f>IFERROR(VLOOKUP(Table3[[#This Row],[Order ID]],returns[[Order ID]:[Status]],2,FALSE), "")</f>
        <v/>
      </c>
      <c r="M5315">
        <v>25.98</v>
      </c>
      <c r="N5315">
        <v>14.36</v>
      </c>
      <c r="O5315" t="s">
        <v>1237</v>
      </c>
      <c r="P5315" t="s">
        <v>120</v>
      </c>
      <c r="Q5315">
        <v>34239</v>
      </c>
      <c r="R5315" t="s">
        <v>56</v>
      </c>
      <c r="S5315" t="s">
        <v>1978</v>
      </c>
      <c r="T5315" t="e">
        <f>VLOOKUP(Table3[[#This Row],[Region]],managers5[],2,FALSE)</f>
        <v>#N/A</v>
      </c>
      <c r="U5315" t="s">
        <v>1957</v>
      </c>
      <c r="V5315" t="s">
        <v>1959</v>
      </c>
      <c r="W5315" t="s">
        <v>14</v>
      </c>
      <c r="X5315" t="s">
        <v>24</v>
      </c>
      <c r="Y5315" t="s">
        <v>50</v>
      </c>
      <c r="Z5315" t="s">
        <v>72</v>
      </c>
      <c r="AA5315" t="s">
        <v>507</v>
      </c>
      <c r="AB5315" t="s">
        <v>74</v>
      </c>
      <c r="AC5315">
        <v>0.6</v>
      </c>
      <c r="AD5315" s="1">
        <v>41048</v>
      </c>
    </row>
    <row r="5316" spans="1:30" x14ac:dyDescent="0.35">
      <c r="A5316">
        <v>6936</v>
      </c>
      <c r="B5316">
        <v>7570</v>
      </c>
      <c r="C5316">
        <v>54151</v>
      </c>
      <c r="D5316" s="1">
        <v>40058</v>
      </c>
      <c r="E5316" t="s">
        <v>41</v>
      </c>
      <c r="F5316">
        <v>35</v>
      </c>
      <c r="G5316">
        <v>205.87</v>
      </c>
      <c r="H5316">
        <v>0.03</v>
      </c>
      <c r="I5316" t="s">
        <v>9</v>
      </c>
      <c r="J5316" s="8">
        <v>65.88</v>
      </c>
      <c r="K5316" s="8">
        <f>IF(Table3[[#This Row],[Return Status]] = "Returned", 0, Table3[[#This Row],[Profit]])</f>
        <v>0</v>
      </c>
      <c r="L5316" s="8" t="str">
        <f>IFERROR(VLOOKUP(Table3[[#This Row],[Order ID]],returns[[Order ID]:[Status]],2,FALSE), "")</f>
        <v>Returned</v>
      </c>
      <c r="M5316">
        <v>5.68</v>
      </c>
      <c r="N5316">
        <v>1.46</v>
      </c>
      <c r="O5316" t="s">
        <v>1207</v>
      </c>
      <c r="P5316" t="s">
        <v>79</v>
      </c>
      <c r="Q5316">
        <v>15122</v>
      </c>
      <c r="R5316" t="s">
        <v>37</v>
      </c>
      <c r="S5316" t="s">
        <v>1979</v>
      </c>
      <c r="T5316" t="e">
        <f>VLOOKUP(Table3[[#This Row],[Region]],managers5[],2,FALSE)</f>
        <v>#N/A</v>
      </c>
      <c r="U5316" t="s">
        <v>1956</v>
      </c>
      <c r="W5316" t="s">
        <v>14</v>
      </c>
      <c r="X5316" t="s">
        <v>15</v>
      </c>
      <c r="Y5316" t="s">
        <v>16</v>
      </c>
      <c r="Z5316" t="s">
        <v>30</v>
      </c>
      <c r="AA5316" t="s">
        <v>642</v>
      </c>
      <c r="AB5316" t="s">
        <v>35</v>
      </c>
      <c r="AC5316">
        <v>0.39</v>
      </c>
      <c r="AD5316" s="2">
        <v>40059</v>
      </c>
    </row>
    <row r="5317" spans="1:30" x14ac:dyDescent="0.35">
      <c r="A5317">
        <v>6937</v>
      </c>
      <c r="B5317">
        <v>7571</v>
      </c>
      <c r="C5317">
        <v>54151</v>
      </c>
      <c r="D5317" s="1">
        <v>40058</v>
      </c>
      <c r="E5317" t="s">
        <v>41</v>
      </c>
      <c r="F5317">
        <v>38</v>
      </c>
      <c r="G5317">
        <v>65.12</v>
      </c>
      <c r="H5317">
        <v>7.0000000000000007E-2</v>
      </c>
      <c r="I5317" t="s">
        <v>9</v>
      </c>
      <c r="J5317" s="8">
        <v>1.42</v>
      </c>
      <c r="K5317" s="8">
        <f>IF(Table3[[#This Row],[Return Status]] = "Returned", 0, Table3[[#This Row],[Profit]])</f>
        <v>0</v>
      </c>
      <c r="L5317" s="8" t="str">
        <f>IFERROR(VLOOKUP(Table3[[#This Row],[Order ID]],returns[[Order ID]:[Status]],2,FALSE), "")</f>
        <v>Returned</v>
      </c>
      <c r="M5317">
        <v>1.68</v>
      </c>
      <c r="N5317">
        <v>1</v>
      </c>
      <c r="O5317" t="s">
        <v>1207</v>
      </c>
      <c r="P5317" t="s">
        <v>79</v>
      </c>
      <c r="Q5317">
        <v>15122</v>
      </c>
      <c r="R5317" t="s">
        <v>37</v>
      </c>
      <c r="S5317" t="s">
        <v>1979</v>
      </c>
      <c r="T5317" t="e">
        <f>VLOOKUP(Table3[[#This Row],[Region]],managers5[],2,FALSE)</f>
        <v>#N/A</v>
      </c>
      <c r="U5317" t="s">
        <v>1956</v>
      </c>
      <c r="W5317" t="s">
        <v>14</v>
      </c>
      <c r="X5317" t="s">
        <v>15</v>
      </c>
      <c r="Y5317" t="s">
        <v>16</v>
      </c>
      <c r="Z5317" t="s">
        <v>106</v>
      </c>
      <c r="AA5317" t="s">
        <v>1204</v>
      </c>
      <c r="AB5317" t="s">
        <v>35</v>
      </c>
      <c r="AC5317">
        <v>0.35</v>
      </c>
      <c r="AD5317" s="2">
        <v>40059</v>
      </c>
    </row>
    <row r="5318" spans="1:30" x14ac:dyDescent="0.35">
      <c r="A5318">
        <v>6108</v>
      </c>
      <c r="B5318">
        <v>3534</v>
      </c>
      <c r="C5318">
        <v>25155</v>
      </c>
      <c r="D5318" s="1">
        <v>40198</v>
      </c>
      <c r="E5318" t="s">
        <v>32</v>
      </c>
      <c r="F5318">
        <v>48</v>
      </c>
      <c r="G5318">
        <v>1038.99</v>
      </c>
      <c r="H5318">
        <v>0</v>
      </c>
      <c r="I5318" t="s">
        <v>9</v>
      </c>
      <c r="J5318" s="8">
        <v>-180.45</v>
      </c>
      <c r="K5318" s="8">
        <f>IF(Table3[[#This Row],[Return Status]] = "Returned", 0, Table3[[#This Row],[Profit]])</f>
        <v>-180.45</v>
      </c>
      <c r="L5318" s="8" t="str">
        <f>IFERROR(VLOOKUP(Table3[[#This Row],[Order ID]],returns[[Order ID]:[Status]],2,FALSE), "")</f>
        <v/>
      </c>
      <c r="M5318">
        <v>19.940000000000001</v>
      </c>
      <c r="N5318">
        <v>14.87</v>
      </c>
      <c r="O5318" t="s">
        <v>1879</v>
      </c>
      <c r="P5318" t="s">
        <v>64</v>
      </c>
      <c r="Q5318">
        <v>30907</v>
      </c>
      <c r="R5318" t="s">
        <v>65</v>
      </c>
      <c r="S5318" t="s">
        <v>1978</v>
      </c>
      <c r="T5318" t="e">
        <f>VLOOKUP(Table3[[#This Row],[Region]],managers5[],2,FALSE)</f>
        <v>#N/A</v>
      </c>
      <c r="U5318" t="s">
        <v>1957</v>
      </c>
      <c r="V5318" t="s">
        <v>1959</v>
      </c>
      <c r="W5318" t="s">
        <v>14</v>
      </c>
      <c r="X5318" t="s">
        <v>71</v>
      </c>
      <c r="Y5318" t="s">
        <v>50</v>
      </c>
      <c r="Z5318" t="s">
        <v>61</v>
      </c>
      <c r="AA5318" t="s">
        <v>983</v>
      </c>
      <c r="AB5318" t="s">
        <v>85</v>
      </c>
      <c r="AC5318">
        <v>0.56999999999999995</v>
      </c>
      <c r="AD5318" s="2">
        <v>40205</v>
      </c>
    </row>
    <row r="5319" spans="1:30" x14ac:dyDescent="0.35">
      <c r="A5319">
        <v>361</v>
      </c>
      <c r="B5319">
        <v>7575</v>
      </c>
      <c r="C5319">
        <v>54180</v>
      </c>
      <c r="D5319" s="1">
        <v>41204</v>
      </c>
      <c r="E5319" t="s">
        <v>41</v>
      </c>
      <c r="F5319">
        <v>43</v>
      </c>
      <c r="G5319">
        <v>913.99</v>
      </c>
      <c r="H5319">
        <v>0.08</v>
      </c>
      <c r="I5319" t="s">
        <v>9</v>
      </c>
      <c r="J5319" s="8">
        <v>-57.75</v>
      </c>
      <c r="K5319" s="8">
        <f>IF(Table3[[#This Row],[Return Status]] = "Returned", 0, Table3[[#This Row],[Profit]])</f>
        <v>-57.75</v>
      </c>
      <c r="L5319" s="8" t="str">
        <f>IFERROR(VLOOKUP(Table3[[#This Row],[Order ID]],returns[[Order ID]:[Status]],2,FALSE), "")</f>
        <v/>
      </c>
      <c r="M5319">
        <v>21.38</v>
      </c>
      <c r="N5319">
        <v>8.99</v>
      </c>
      <c r="O5319" t="s">
        <v>560</v>
      </c>
      <c r="P5319" t="s">
        <v>11</v>
      </c>
      <c r="Q5319">
        <v>92653</v>
      </c>
      <c r="R5319" t="s">
        <v>12</v>
      </c>
      <c r="S5319" t="s">
        <v>1976</v>
      </c>
      <c r="T5319" t="e">
        <f>VLOOKUP(Table3[[#This Row],[Region]],managers5[],2,FALSE)</f>
        <v>#N/A</v>
      </c>
      <c r="U5319" t="s">
        <v>1955</v>
      </c>
      <c r="V5319" t="s">
        <v>1959</v>
      </c>
      <c r="W5319" t="s">
        <v>14</v>
      </c>
      <c r="X5319" t="s">
        <v>39</v>
      </c>
      <c r="Y5319" t="s">
        <v>16</v>
      </c>
      <c r="Z5319" t="s">
        <v>106</v>
      </c>
      <c r="AA5319" t="s">
        <v>367</v>
      </c>
      <c r="AB5319" t="s">
        <v>109</v>
      </c>
      <c r="AC5319">
        <v>0.59</v>
      </c>
      <c r="AD5319" s="1">
        <v>41206</v>
      </c>
    </row>
    <row r="5320" spans="1:30" x14ac:dyDescent="0.35">
      <c r="A5320">
        <v>1276</v>
      </c>
      <c r="B5320">
        <v>7576</v>
      </c>
      <c r="C5320">
        <v>54181</v>
      </c>
      <c r="D5320" s="1">
        <v>41047</v>
      </c>
      <c r="E5320" t="s">
        <v>77</v>
      </c>
      <c r="F5320">
        <v>12</v>
      </c>
      <c r="G5320">
        <v>2608.79</v>
      </c>
      <c r="H5320">
        <v>0.03</v>
      </c>
      <c r="I5320" t="s">
        <v>49</v>
      </c>
      <c r="J5320" s="8">
        <v>67.36</v>
      </c>
      <c r="K5320" s="8">
        <f>IF(Table3[[#This Row],[Return Status]] = "Returned", 0, Table3[[#This Row],[Profit]])</f>
        <v>67.36</v>
      </c>
      <c r="L5320" s="8" t="str">
        <f>IFERROR(VLOOKUP(Table3[[#This Row],[Order ID]],returns[[Order ID]:[Status]],2,FALSE), "")</f>
        <v/>
      </c>
      <c r="M5320">
        <v>213.45</v>
      </c>
      <c r="N5320">
        <v>14.7</v>
      </c>
      <c r="O5320" t="s">
        <v>376</v>
      </c>
      <c r="P5320" t="s">
        <v>79</v>
      </c>
      <c r="Q5320">
        <v>18040</v>
      </c>
      <c r="R5320" t="s">
        <v>37</v>
      </c>
      <c r="S5320" t="s">
        <v>1979</v>
      </c>
      <c r="T5320" t="e">
        <f>VLOOKUP(Table3[[#This Row],[Region]],managers5[],2,FALSE)</f>
        <v>#N/A</v>
      </c>
      <c r="U5320" t="s">
        <v>1956</v>
      </c>
      <c r="W5320" t="s">
        <v>14</v>
      </c>
      <c r="X5320" t="s">
        <v>24</v>
      </c>
      <c r="Y5320" t="s">
        <v>46</v>
      </c>
      <c r="Z5320" t="s">
        <v>124</v>
      </c>
      <c r="AA5320" t="s">
        <v>1236</v>
      </c>
      <c r="AB5320" t="s">
        <v>74</v>
      </c>
      <c r="AC5320">
        <v>0.59</v>
      </c>
      <c r="AD5320" s="1">
        <v>41049</v>
      </c>
    </row>
    <row r="5321" spans="1:30" x14ac:dyDescent="0.35">
      <c r="A5321">
        <v>775</v>
      </c>
      <c r="B5321">
        <v>7579</v>
      </c>
      <c r="C5321">
        <v>54209</v>
      </c>
      <c r="D5321" s="1">
        <v>41136</v>
      </c>
      <c r="E5321" t="s">
        <v>20</v>
      </c>
      <c r="F5321">
        <v>21</v>
      </c>
      <c r="G5321">
        <v>664.98900000000003</v>
      </c>
      <c r="H5321">
        <v>0.04</v>
      </c>
      <c r="I5321" t="s">
        <v>9</v>
      </c>
      <c r="J5321" s="8">
        <v>170.46</v>
      </c>
      <c r="K5321" s="8">
        <f>IF(Table3[[#This Row],[Return Status]] = "Returned", 0, Table3[[#This Row],[Profit]])</f>
        <v>170.46</v>
      </c>
      <c r="L5321" s="8" t="str">
        <f>IFERROR(VLOOKUP(Table3[[#This Row],[Order ID]],returns[[Order ID]:[Status]],2,FALSE), "")</f>
        <v/>
      </c>
      <c r="M5321">
        <v>35.99</v>
      </c>
      <c r="N5321">
        <v>5.99</v>
      </c>
      <c r="O5321" t="s">
        <v>612</v>
      </c>
      <c r="P5321" t="s">
        <v>79</v>
      </c>
      <c r="Q5321">
        <v>44106</v>
      </c>
      <c r="R5321" t="s">
        <v>37</v>
      </c>
      <c r="S5321" t="s">
        <v>1979</v>
      </c>
      <c r="T5321" t="e">
        <f>VLOOKUP(Table3[[#This Row],[Region]],managers5[],2,FALSE)</f>
        <v>#N/A</v>
      </c>
      <c r="U5321" t="s">
        <v>1956</v>
      </c>
      <c r="W5321" t="s">
        <v>14</v>
      </c>
      <c r="X5321" t="s">
        <v>24</v>
      </c>
      <c r="Y5321" t="s">
        <v>46</v>
      </c>
      <c r="Z5321" t="s">
        <v>86</v>
      </c>
      <c r="AA5321" t="s">
        <v>934</v>
      </c>
      <c r="AB5321" t="s">
        <v>35</v>
      </c>
      <c r="AC5321">
        <v>0.38</v>
      </c>
      <c r="AD5321" s="1">
        <v>41138</v>
      </c>
    </row>
    <row r="5322" spans="1:30" x14ac:dyDescent="0.35">
      <c r="A5322">
        <v>2093</v>
      </c>
      <c r="B5322">
        <v>7580</v>
      </c>
      <c r="C5322">
        <v>54214</v>
      </c>
      <c r="D5322" s="1">
        <v>40910</v>
      </c>
      <c r="E5322" t="s">
        <v>20</v>
      </c>
      <c r="F5322">
        <v>38</v>
      </c>
      <c r="G5322">
        <v>7325.63</v>
      </c>
      <c r="H5322">
        <v>0.04</v>
      </c>
      <c r="I5322" t="s">
        <v>33</v>
      </c>
      <c r="J5322" s="8">
        <v>1899.23</v>
      </c>
      <c r="K5322" s="8">
        <f>IF(Table3[[#This Row],[Return Status]] = "Returned", 0, Table3[[#This Row],[Profit]])</f>
        <v>1899.23</v>
      </c>
      <c r="L5322" s="8" t="str">
        <f>IFERROR(VLOOKUP(Table3[[#This Row],[Order ID]],returns[[Order ID]:[Status]],2,FALSE), "")</f>
        <v/>
      </c>
      <c r="M5322">
        <v>199.99</v>
      </c>
      <c r="N5322">
        <v>24.49</v>
      </c>
      <c r="O5322" t="s">
        <v>1379</v>
      </c>
      <c r="P5322" t="s">
        <v>146</v>
      </c>
      <c r="Q5322">
        <v>83605</v>
      </c>
      <c r="R5322" t="s">
        <v>147</v>
      </c>
      <c r="S5322" t="s">
        <v>1976</v>
      </c>
      <c r="T5322" t="e">
        <f>VLOOKUP(Table3[[#This Row],[Region]],managers5[],2,FALSE)</f>
        <v>#N/A</v>
      </c>
      <c r="U5322" t="s">
        <v>1955</v>
      </c>
      <c r="V5322" t="s">
        <v>1959</v>
      </c>
      <c r="W5322" t="s">
        <v>14</v>
      </c>
      <c r="X5322" t="s">
        <v>15</v>
      </c>
      <c r="Y5322" t="s">
        <v>46</v>
      </c>
      <c r="Z5322" t="s">
        <v>243</v>
      </c>
      <c r="AA5322" t="s">
        <v>886</v>
      </c>
      <c r="AB5322" t="s">
        <v>85</v>
      </c>
      <c r="AC5322">
        <v>0.46</v>
      </c>
      <c r="AD5322" s="1">
        <v>40913</v>
      </c>
    </row>
    <row r="5323" spans="1:30" x14ac:dyDescent="0.35">
      <c r="A5323">
        <v>2508</v>
      </c>
      <c r="B5323">
        <v>7581</v>
      </c>
      <c r="C5323">
        <v>54215</v>
      </c>
      <c r="D5323" s="1">
        <v>40837</v>
      </c>
      <c r="E5323" t="s">
        <v>77</v>
      </c>
      <c r="F5323">
        <v>14</v>
      </c>
      <c r="G5323">
        <v>321.20999999999998</v>
      </c>
      <c r="H5323">
        <v>0.04</v>
      </c>
      <c r="I5323" t="s">
        <v>9</v>
      </c>
      <c r="J5323" s="8">
        <v>53.44</v>
      </c>
      <c r="K5323" s="8">
        <f>IF(Table3[[#This Row],[Return Status]] = "Returned", 0, Table3[[#This Row],[Profit]])</f>
        <v>0</v>
      </c>
      <c r="L5323" s="8" t="str">
        <f>IFERROR(VLOOKUP(Table3[[#This Row],[Order ID]],returns[[Order ID]:[Status]],2,FALSE), "")</f>
        <v>Returned</v>
      </c>
      <c r="M5323">
        <v>22.98</v>
      </c>
      <c r="N5323">
        <v>1.99</v>
      </c>
      <c r="O5323" t="s">
        <v>506</v>
      </c>
      <c r="P5323" t="s">
        <v>11</v>
      </c>
      <c r="Q5323">
        <v>92399</v>
      </c>
      <c r="R5323" t="s">
        <v>12</v>
      </c>
      <c r="S5323" t="s">
        <v>1976</v>
      </c>
      <c r="T5323" t="e">
        <f>VLOOKUP(Table3[[#This Row],[Region]],managers5[],2,FALSE)</f>
        <v>#N/A</v>
      </c>
      <c r="U5323" t="s">
        <v>1955</v>
      </c>
      <c r="V5323" t="s">
        <v>1959</v>
      </c>
      <c r="W5323" t="s">
        <v>14</v>
      </c>
      <c r="X5323" t="s">
        <v>15</v>
      </c>
      <c r="Y5323" t="s">
        <v>46</v>
      </c>
      <c r="Z5323" t="s">
        <v>47</v>
      </c>
      <c r="AA5323" t="s">
        <v>874</v>
      </c>
      <c r="AB5323" t="s">
        <v>109</v>
      </c>
      <c r="AC5323">
        <v>0.46</v>
      </c>
      <c r="AD5323" s="1">
        <v>40839</v>
      </c>
    </row>
    <row r="5324" spans="1:30" x14ac:dyDescent="0.35">
      <c r="A5324">
        <v>6859</v>
      </c>
      <c r="B5324">
        <v>7582</v>
      </c>
      <c r="C5324">
        <v>54243</v>
      </c>
      <c r="D5324" s="1">
        <v>40072</v>
      </c>
      <c r="E5324" t="s">
        <v>32</v>
      </c>
      <c r="F5324">
        <v>6</v>
      </c>
      <c r="G5324">
        <v>907.24</v>
      </c>
      <c r="H5324">
        <v>7.0000000000000007E-2</v>
      </c>
      <c r="I5324" t="s">
        <v>33</v>
      </c>
      <c r="J5324" s="8">
        <v>-634.73410000000001</v>
      </c>
      <c r="K5324" s="8">
        <f>IF(Table3[[#This Row],[Return Status]] = "Returned", 0, Table3[[#This Row],[Profit]])</f>
        <v>0</v>
      </c>
      <c r="L5324" s="8" t="str">
        <f>IFERROR(VLOOKUP(Table3[[#This Row],[Order ID]],returns[[Order ID]:[Status]],2,FALSE), "")</f>
        <v>Returned</v>
      </c>
      <c r="M5324">
        <v>154.13</v>
      </c>
      <c r="N5324">
        <v>69</v>
      </c>
      <c r="O5324" t="s">
        <v>1207</v>
      </c>
      <c r="P5324" t="s">
        <v>79</v>
      </c>
      <c r="Q5324">
        <v>15122</v>
      </c>
      <c r="R5324" t="s">
        <v>37</v>
      </c>
      <c r="S5324" t="s">
        <v>1979</v>
      </c>
      <c r="T5324" t="e">
        <f>VLOOKUP(Table3[[#This Row],[Region]],managers5[],2,FALSE)</f>
        <v>#N/A</v>
      </c>
      <c r="U5324" t="s">
        <v>1956</v>
      </c>
      <c r="W5324" t="s">
        <v>14</v>
      </c>
      <c r="X5324" t="s">
        <v>24</v>
      </c>
      <c r="Y5324" t="s">
        <v>50</v>
      </c>
      <c r="Z5324" t="s">
        <v>51</v>
      </c>
      <c r="AA5324" t="s">
        <v>1935</v>
      </c>
      <c r="AB5324" t="s">
        <v>85</v>
      </c>
      <c r="AC5324">
        <v>0.68</v>
      </c>
      <c r="AD5324" s="2">
        <v>40072</v>
      </c>
    </row>
    <row r="5325" spans="1:30" x14ac:dyDescent="0.35">
      <c r="A5325">
        <v>2948</v>
      </c>
      <c r="B5325">
        <v>7586</v>
      </c>
      <c r="C5325">
        <v>54279</v>
      </c>
      <c r="D5325" s="1">
        <v>40754</v>
      </c>
      <c r="E5325" t="s">
        <v>77</v>
      </c>
      <c r="F5325">
        <v>41</v>
      </c>
      <c r="G5325">
        <v>10071.09</v>
      </c>
      <c r="H5325">
        <v>0.1</v>
      </c>
      <c r="I5325" t="s">
        <v>49</v>
      </c>
      <c r="J5325" s="8">
        <v>1977.69</v>
      </c>
      <c r="K5325" s="8">
        <f>IF(Table3[[#This Row],[Return Status]] = "Returned", 0, Table3[[#This Row],[Profit]])</f>
        <v>1977.69</v>
      </c>
      <c r="L5325" s="8" t="str">
        <f>IFERROR(VLOOKUP(Table3[[#This Row],[Order ID]],returns[[Order ID]:[Status]],2,FALSE), "")</f>
        <v/>
      </c>
      <c r="M5325">
        <v>264.98</v>
      </c>
      <c r="N5325">
        <v>17.86</v>
      </c>
      <c r="O5325" t="s">
        <v>1067</v>
      </c>
      <c r="P5325" t="s">
        <v>800</v>
      </c>
      <c r="Q5325">
        <v>82716</v>
      </c>
      <c r="R5325" t="s">
        <v>12</v>
      </c>
      <c r="S5325" t="s">
        <v>1976</v>
      </c>
      <c r="T5325" t="e">
        <f>VLOOKUP(Table3[[#This Row],[Region]],managers5[],2,FALSE)</f>
        <v>#N/A</v>
      </c>
      <c r="U5325" t="s">
        <v>1955</v>
      </c>
      <c r="V5325" t="s">
        <v>1959</v>
      </c>
      <c r="W5325" t="s">
        <v>14</v>
      </c>
      <c r="X5325" t="s">
        <v>71</v>
      </c>
      <c r="Y5325" t="s">
        <v>46</v>
      </c>
      <c r="Z5325" t="s">
        <v>124</v>
      </c>
      <c r="AA5325" t="s">
        <v>1551</v>
      </c>
      <c r="AB5325" t="s">
        <v>74</v>
      </c>
      <c r="AC5325">
        <v>0.57999999999999996</v>
      </c>
      <c r="AD5325" s="1">
        <v>40755</v>
      </c>
    </row>
    <row r="5326" spans="1:30" x14ac:dyDescent="0.35">
      <c r="A5326">
        <v>2062</v>
      </c>
      <c r="B5326">
        <v>7588</v>
      </c>
      <c r="C5326">
        <v>54307</v>
      </c>
      <c r="D5326" s="1">
        <v>40916</v>
      </c>
      <c r="E5326" t="s">
        <v>77</v>
      </c>
      <c r="F5326">
        <v>15</v>
      </c>
      <c r="G5326">
        <v>243.52</v>
      </c>
      <c r="H5326">
        <v>0.01</v>
      </c>
      <c r="I5326" t="s">
        <v>9</v>
      </c>
      <c r="J5326" s="8">
        <v>-59.64</v>
      </c>
      <c r="K5326" s="8">
        <f>IF(Table3[[#This Row],[Return Status]] = "Returned", 0, Table3[[#This Row],[Profit]])</f>
        <v>-59.64</v>
      </c>
      <c r="L5326" s="8" t="str">
        <f>IFERROR(VLOOKUP(Table3[[#This Row],[Order ID]],returns[[Order ID]:[Status]],2,FALSE), "")</f>
        <v/>
      </c>
      <c r="M5326">
        <v>14.89</v>
      </c>
      <c r="N5326">
        <v>13.56</v>
      </c>
      <c r="O5326" t="s">
        <v>358</v>
      </c>
      <c r="P5326" t="s">
        <v>92</v>
      </c>
      <c r="Q5326">
        <v>87105</v>
      </c>
      <c r="R5326" t="s">
        <v>93</v>
      </c>
      <c r="S5326" t="s">
        <v>1976</v>
      </c>
      <c r="T5326" t="e">
        <f>VLOOKUP(Table3[[#This Row],[Region]],managers5[],2,FALSE)</f>
        <v>#N/A</v>
      </c>
      <c r="U5326" t="s">
        <v>1955</v>
      </c>
      <c r="V5326" t="s">
        <v>1959</v>
      </c>
      <c r="W5326" t="s">
        <v>14</v>
      </c>
      <c r="X5326" t="s">
        <v>71</v>
      </c>
      <c r="Y5326" t="s">
        <v>50</v>
      </c>
      <c r="Z5326" t="s">
        <v>61</v>
      </c>
      <c r="AA5326" t="s">
        <v>1501</v>
      </c>
      <c r="AB5326" t="s">
        <v>85</v>
      </c>
      <c r="AC5326">
        <v>0.57999999999999996</v>
      </c>
      <c r="AD5326" s="1">
        <v>40917</v>
      </c>
    </row>
    <row r="5327" spans="1:30" x14ac:dyDescent="0.35">
      <c r="A5327">
        <v>2063</v>
      </c>
      <c r="B5327">
        <v>7589</v>
      </c>
      <c r="C5327">
        <v>54307</v>
      </c>
      <c r="D5327" s="1">
        <v>40916</v>
      </c>
      <c r="E5327" t="s">
        <v>77</v>
      </c>
      <c r="F5327">
        <v>14</v>
      </c>
      <c r="G5327">
        <v>3849.8</v>
      </c>
      <c r="H5327">
        <v>0.04</v>
      </c>
      <c r="I5327" t="s">
        <v>49</v>
      </c>
      <c r="J5327" s="8">
        <v>192.2</v>
      </c>
      <c r="K5327" s="8">
        <f>IF(Table3[[#This Row],[Return Status]] = "Returned", 0, Table3[[#This Row],[Profit]])</f>
        <v>192.2</v>
      </c>
      <c r="L5327" s="8" t="str">
        <f>IFERROR(VLOOKUP(Table3[[#This Row],[Order ID]],returns[[Order ID]:[Status]],2,FALSE), "")</f>
        <v/>
      </c>
      <c r="M5327">
        <v>280.98</v>
      </c>
      <c r="N5327">
        <v>35.67</v>
      </c>
      <c r="O5327" t="s">
        <v>358</v>
      </c>
      <c r="P5327" t="s">
        <v>92</v>
      </c>
      <c r="Q5327">
        <v>87105</v>
      </c>
      <c r="R5327" t="s">
        <v>93</v>
      </c>
      <c r="S5327" t="s">
        <v>1976</v>
      </c>
      <c r="T5327" t="e">
        <f>VLOOKUP(Table3[[#This Row],[Region]],managers5[],2,FALSE)</f>
        <v>#N/A</v>
      </c>
      <c r="U5327" t="s">
        <v>1955</v>
      </c>
      <c r="V5327" t="s">
        <v>1959</v>
      </c>
      <c r="W5327" t="s">
        <v>14</v>
      </c>
      <c r="X5327" t="s">
        <v>71</v>
      </c>
      <c r="Y5327" t="s">
        <v>50</v>
      </c>
      <c r="Z5327" t="s">
        <v>51</v>
      </c>
      <c r="AA5327" t="s">
        <v>785</v>
      </c>
      <c r="AB5327" t="s">
        <v>53</v>
      </c>
      <c r="AC5327">
        <v>0.66</v>
      </c>
      <c r="AD5327" s="1">
        <v>40917</v>
      </c>
    </row>
    <row r="5328" spans="1:30" x14ac:dyDescent="0.35">
      <c r="A5328">
        <v>2064</v>
      </c>
      <c r="B5328">
        <v>7590</v>
      </c>
      <c r="C5328">
        <v>54307</v>
      </c>
      <c r="D5328" s="1">
        <v>40916</v>
      </c>
      <c r="E5328" t="s">
        <v>77</v>
      </c>
      <c r="F5328">
        <v>41</v>
      </c>
      <c r="G5328">
        <v>198.29</v>
      </c>
      <c r="H5328">
        <v>0.08</v>
      </c>
      <c r="I5328" t="s">
        <v>9</v>
      </c>
      <c r="J5328" s="8">
        <v>-134.41200000000001</v>
      </c>
      <c r="K5328" s="8">
        <f>IF(Table3[[#This Row],[Return Status]] = "Returned", 0, Table3[[#This Row],[Profit]])</f>
        <v>-134.41200000000001</v>
      </c>
      <c r="L5328" s="8" t="str">
        <f>IFERROR(VLOOKUP(Table3[[#This Row],[Order ID]],returns[[Order ID]:[Status]],2,FALSE), "")</f>
        <v/>
      </c>
      <c r="M5328">
        <v>4.91</v>
      </c>
      <c r="N5328">
        <v>5.68</v>
      </c>
      <c r="O5328" t="s">
        <v>358</v>
      </c>
      <c r="P5328" t="s">
        <v>22</v>
      </c>
      <c r="Q5328">
        <v>81301</v>
      </c>
      <c r="R5328" t="s">
        <v>23</v>
      </c>
      <c r="S5328" t="s">
        <v>1976</v>
      </c>
      <c r="T5328" t="e">
        <f>VLOOKUP(Table3[[#This Row],[Region]],managers5[],2,FALSE)</f>
        <v>#N/A</v>
      </c>
      <c r="U5328" t="s">
        <v>1955</v>
      </c>
      <c r="V5328" t="s">
        <v>1959</v>
      </c>
      <c r="W5328" t="s">
        <v>14</v>
      </c>
      <c r="X5328" t="s">
        <v>71</v>
      </c>
      <c r="Y5328" t="s">
        <v>16</v>
      </c>
      <c r="Z5328" t="s">
        <v>17</v>
      </c>
      <c r="AA5328" t="s">
        <v>1520</v>
      </c>
      <c r="AB5328" t="s">
        <v>19</v>
      </c>
      <c r="AC5328">
        <v>0.36</v>
      </c>
      <c r="AD5328" s="1">
        <v>40917</v>
      </c>
    </row>
    <row r="5329" spans="1:30" x14ac:dyDescent="0.35">
      <c r="A5329">
        <v>5674</v>
      </c>
      <c r="B5329">
        <v>7591</v>
      </c>
      <c r="C5329">
        <v>54336</v>
      </c>
      <c r="D5329" s="1">
        <v>40283</v>
      </c>
      <c r="E5329" t="s">
        <v>20</v>
      </c>
      <c r="F5329">
        <v>50</v>
      </c>
      <c r="G5329">
        <v>952.21</v>
      </c>
      <c r="H5329">
        <v>0.05</v>
      </c>
      <c r="I5329" t="s">
        <v>9</v>
      </c>
      <c r="J5329" s="8">
        <v>403.83</v>
      </c>
      <c r="K5329" s="8">
        <f>IF(Table3[[#This Row],[Return Status]] = "Returned", 0, Table3[[#This Row],[Profit]])</f>
        <v>403.83</v>
      </c>
      <c r="L5329" s="8" t="str">
        <f>IFERROR(VLOOKUP(Table3[[#This Row],[Order ID]],returns[[Order ID]:[Status]],2,FALSE), "")</f>
        <v/>
      </c>
      <c r="M5329">
        <v>18.84</v>
      </c>
      <c r="N5329">
        <v>3.62</v>
      </c>
      <c r="O5329" t="s">
        <v>1851</v>
      </c>
      <c r="P5329" t="s">
        <v>11</v>
      </c>
      <c r="Q5329">
        <v>95687</v>
      </c>
      <c r="R5329" t="s">
        <v>12</v>
      </c>
      <c r="S5329" t="s">
        <v>1976</v>
      </c>
      <c r="T5329" t="e">
        <f>VLOOKUP(Table3[[#This Row],[Region]],managers5[],2,FALSE)</f>
        <v>#N/A</v>
      </c>
      <c r="U5329" t="s">
        <v>1955</v>
      </c>
      <c r="V5329" t="s">
        <v>1959</v>
      </c>
      <c r="W5329" t="s">
        <v>14</v>
      </c>
      <c r="X5329" t="s">
        <v>71</v>
      </c>
      <c r="Y5329" t="s">
        <v>50</v>
      </c>
      <c r="Z5329" t="s">
        <v>61</v>
      </c>
      <c r="AA5329" t="s">
        <v>570</v>
      </c>
      <c r="AB5329" t="s">
        <v>35</v>
      </c>
      <c r="AC5329">
        <v>0.43</v>
      </c>
      <c r="AD5329" s="2">
        <v>40285</v>
      </c>
    </row>
    <row r="5330" spans="1:30" x14ac:dyDescent="0.35">
      <c r="A5330">
        <v>7448</v>
      </c>
      <c r="B5330">
        <v>7594</v>
      </c>
      <c r="C5330">
        <v>54342</v>
      </c>
      <c r="D5330" s="1">
        <v>39972</v>
      </c>
      <c r="E5330" t="s">
        <v>32</v>
      </c>
      <c r="F5330">
        <v>35</v>
      </c>
      <c r="G5330">
        <v>3439.39</v>
      </c>
      <c r="H5330">
        <v>0.05</v>
      </c>
      <c r="I5330" t="s">
        <v>33</v>
      </c>
      <c r="J5330" s="8">
        <v>1057.6199999999999</v>
      </c>
      <c r="K5330" s="8">
        <f>IF(Table3[[#This Row],[Return Status]] = "Returned", 0, Table3[[#This Row],[Profit]])</f>
        <v>1057.6199999999999</v>
      </c>
      <c r="L5330" s="8" t="str">
        <f>IFERROR(VLOOKUP(Table3[[#This Row],[Order ID]],returns[[Order ID]:[Status]],2,FALSE), "")</f>
        <v/>
      </c>
      <c r="M5330">
        <v>100.97</v>
      </c>
      <c r="N5330">
        <v>7.18</v>
      </c>
      <c r="O5330" t="s">
        <v>717</v>
      </c>
      <c r="P5330" t="s">
        <v>146</v>
      </c>
      <c r="Q5330">
        <v>83704</v>
      </c>
      <c r="R5330" t="s">
        <v>147</v>
      </c>
      <c r="S5330" t="s">
        <v>1976</v>
      </c>
      <c r="T5330" t="e">
        <f>VLOOKUP(Table3[[#This Row],[Region]],managers5[],2,FALSE)</f>
        <v>#N/A</v>
      </c>
      <c r="U5330" t="s">
        <v>1955</v>
      </c>
      <c r="V5330" t="s">
        <v>1959</v>
      </c>
      <c r="W5330" t="s">
        <v>14</v>
      </c>
      <c r="X5330" t="s">
        <v>39</v>
      </c>
      <c r="Y5330" t="s">
        <v>46</v>
      </c>
      <c r="Z5330" t="s">
        <v>47</v>
      </c>
      <c r="AA5330" t="s">
        <v>557</v>
      </c>
      <c r="AB5330" t="s">
        <v>19</v>
      </c>
      <c r="AC5330">
        <v>0.46</v>
      </c>
      <c r="AD5330" s="2">
        <v>39972</v>
      </c>
    </row>
    <row r="5331" spans="1:30" x14ac:dyDescent="0.35">
      <c r="A5331">
        <v>7449</v>
      </c>
      <c r="B5331">
        <v>7595</v>
      </c>
      <c r="C5331">
        <v>54342</v>
      </c>
      <c r="D5331" s="1">
        <v>39972</v>
      </c>
      <c r="E5331" t="s">
        <v>32</v>
      </c>
      <c r="F5331">
        <v>2</v>
      </c>
      <c r="G5331">
        <v>10.48</v>
      </c>
      <c r="H5331">
        <v>0.02</v>
      </c>
      <c r="I5331" t="s">
        <v>9</v>
      </c>
      <c r="J5331" s="8">
        <v>-5.65</v>
      </c>
      <c r="K5331" s="8">
        <f>IF(Table3[[#This Row],[Return Status]] = "Returned", 0, Table3[[#This Row],[Profit]])</f>
        <v>-5.65</v>
      </c>
      <c r="L5331" s="8" t="str">
        <f>IFERROR(VLOOKUP(Table3[[#This Row],[Order ID]],returns[[Order ID]:[Status]],2,FALSE), "")</f>
        <v/>
      </c>
      <c r="M5331">
        <v>4.84</v>
      </c>
      <c r="N5331">
        <v>0.71</v>
      </c>
      <c r="O5331" t="s">
        <v>717</v>
      </c>
      <c r="P5331" t="s">
        <v>146</v>
      </c>
      <c r="Q5331">
        <v>83704</v>
      </c>
      <c r="R5331" t="s">
        <v>147</v>
      </c>
      <c r="S5331" t="s">
        <v>1976</v>
      </c>
      <c r="T5331" t="e">
        <f>VLOOKUP(Table3[[#This Row],[Region]],managers5[],2,FALSE)</f>
        <v>#N/A</v>
      </c>
      <c r="U5331" t="s">
        <v>1955</v>
      </c>
      <c r="V5331" t="s">
        <v>1959</v>
      </c>
      <c r="W5331" t="s">
        <v>14</v>
      </c>
      <c r="X5331" t="s">
        <v>39</v>
      </c>
      <c r="Y5331" t="s">
        <v>16</v>
      </c>
      <c r="Z5331" t="s">
        <v>106</v>
      </c>
      <c r="AA5331" t="s">
        <v>1146</v>
      </c>
      <c r="AB5331" t="s">
        <v>35</v>
      </c>
      <c r="AC5331">
        <v>0.52</v>
      </c>
      <c r="AD5331" s="2">
        <v>39972</v>
      </c>
    </row>
    <row r="5332" spans="1:30" x14ac:dyDescent="0.35">
      <c r="A5332">
        <v>2447</v>
      </c>
      <c r="B5332">
        <v>7596</v>
      </c>
      <c r="C5332">
        <v>54368</v>
      </c>
      <c r="D5332" s="1">
        <v>40848</v>
      </c>
      <c r="E5332" t="s">
        <v>8</v>
      </c>
      <c r="F5332">
        <v>31</v>
      </c>
      <c r="G5332">
        <v>233.2</v>
      </c>
      <c r="H5332">
        <v>0.04</v>
      </c>
      <c r="I5332" t="s">
        <v>9</v>
      </c>
      <c r="J5332" s="8">
        <v>-48.07</v>
      </c>
      <c r="K5332" s="8">
        <f>IF(Table3[[#This Row],[Return Status]] = "Returned", 0, Table3[[#This Row],[Profit]])</f>
        <v>0</v>
      </c>
      <c r="L5332" s="8" t="str">
        <f>IFERROR(VLOOKUP(Table3[[#This Row],[Order ID]],returns[[Order ID]:[Status]],2,FALSE), "")</f>
        <v>Returned</v>
      </c>
      <c r="M5332">
        <v>7.64</v>
      </c>
      <c r="N5332">
        <v>5.83</v>
      </c>
      <c r="O5332" t="s">
        <v>1615</v>
      </c>
      <c r="P5332" t="s">
        <v>79</v>
      </c>
      <c r="Q5332">
        <v>12047</v>
      </c>
      <c r="R5332" t="s">
        <v>37</v>
      </c>
      <c r="S5332" t="s">
        <v>1979</v>
      </c>
      <c r="T5332" t="e">
        <f>VLOOKUP(Table3[[#This Row],[Region]],managers5[],2,FALSE)</f>
        <v>#N/A</v>
      </c>
      <c r="U5332" t="s">
        <v>1956</v>
      </c>
      <c r="W5332" t="s">
        <v>14</v>
      </c>
      <c r="X5332" t="s">
        <v>15</v>
      </c>
      <c r="Y5332" t="s">
        <v>16</v>
      </c>
      <c r="Z5332" t="s">
        <v>30</v>
      </c>
      <c r="AA5332" t="s">
        <v>657</v>
      </c>
      <c r="AB5332" t="s">
        <v>35</v>
      </c>
      <c r="AC5332">
        <v>0.36</v>
      </c>
      <c r="AD5332" s="1">
        <v>40850</v>
      </c>
    </row>
    <row r="5333" spans="1:30" x14ac:dyDescent="0.35">
      <c r="A5333">
        <v>2458</v>
      </c>
      <c r="B5333">
        <v>7597</v>
      </c>
      <c r="C5333">
        <v>54368</v>
      </c>
      <c r="D5333" s="1">
        <v>40848</v>
      </c>
      <c r="E5333" t="s">
        <v>8</v>
      </c>
      <c r="F5333">
        <v>16</v>
      </c>
      <c r="G5333">
        <v>79.53</v>
      </c>
      <c r="H5333">
        <v>0.08</v>
      </c>
      <c r="I5333" t="s">
        <v>9</v>
      </c>
      <c r="J5333" s="8">
        <v>-48.55</v>
      </c>
      <c r="K5333" s="8">
        <f>IF(Table3[[#This Row],[Return Status]] = "Returned", 0, Table3[[#This Row],[Profit]])</f>
        <v>0</v>
      </c>
      <c r="L5333" s="8" t="str">
        <f>IFERROR(VLOOKUP(Table3[[#This Row],[Order ID]],returns[[Order ID]:[Status]],2,FALSE), "")</f>
        <v>Returned</v>
      </c>
      <c r="M5333">
        <v>4.9800000000000004</v>
      </c>
      <c r="N5333">
        <v>5.49</v>
      </c>
      <c r="O5333" t="s">
        <v>1615</v>
      </c>
      <c r="P5333" t="s">
        <v>79</v>
      </c>
      <c r="Q5333">
        <v>12047</v>
      </c>
      <c r="R5333" t="s">
        <v>37</v>
      </c>
      <c r="S5333" t="s">
        <v>1979</v>
      </c>
      <c r="T5333" t="e">
        <f>VLOOKUP(Table3[[#This Row],[Region]],managers5[],2,FALSE)</f>
        <v>#N/A</v>
      </c>
      <c r="U5333" t="s">
        <v>1956</v>
      </c>
      <c r="W5333" t="s">
        <v>14</v>
      </c>
      <c r="X5333" t="s">
        <v>15</v>
      </c>
      <c r="Y5333" t="s">
        <v>16</v>
      </c>
      <c r="Z5333" t="s">
        <v>30</v>
      </c>
      <c r="AA5333" t="s">
        <v>696</v>
      </c>
      <c r="AB5333" t="s">
        <v>19</v>
      </c>
      <c r="AC5333">
        <v>0.38</v>
      </c>
      <c r="AD5333" s="1">
        <v>40849</v>
      </c>
    </row>
    <row r="5334" spans="1:30" x14ac:dyDescent="0.35">
      <c r="A5334">
        <v>2459</v>
      </c>
      <c r="B5334">
        <v>7598</v>
      </c>
      <c r="C5334">
        <v>54368</v>
      </c>
      <c r="D5334" s="1">
        <v>40848</v>
      </c>
      <c r="E5334" t="s">
        <v>8</v>
      </c>
      <c r="F5334">
        <v>43</v>
      </c>
      <c r="G5334">
        <v>1680.9769999999901</v>
      </c>
      <c r="H5334">
        <v>0.05</v>
      </c>
      <c r="I5334" t="s">
        <v>9</v>
      </c>
      <c r="J5334" s="8">
        <v>383.09399999999999</v>
      </c>
      <c r="K5334" s="8">
        <f>IF(Table3[[#This Row],[Return Status]] = "Returned", 0, Table3[[#This Row],[Profit]])</f>
        <v>0</v>
      </c>
      <c r="L5334" s="8" t="str">
        <f>IFERROR(VLOOKUP(Table3[[#This Row],[Order ID]],returns[[Order ID]:[Status]],2,FALSE), "")</f>
        <v>Returned</v>
      </c>
      <c r="M5334">
        <v>45.99</v>
      </c>
      <c r="N5334">
        <v>4.99</v>
      </c>
      <c r="O5334" t="s">
        <v>1615</v>
      </c>
      <c r="P5334" t="s">
        <v>79</v>
      </c>
      <c r="Q5334">
        <v>12047</v>
      </c>
      <c r="R5334" t="s">
        <v>37</v>
      </c>
      <c r="S5334" t="s">
        <v>1979</v>
      </c>
      <c r="T5334" t="e">
        <f>VLOOKUP(Table3[[#This Row],[Region]],managers5[],2,FALSE)</f>
        <v>#N/A</v>
      </c>
      <c r="U5334" t="s">
        <v>1956</v>
      </c>
      <c r="W5334" t="s">
        <v>14</v>
      </c>
      <c r="X5334" t="s">
        <v>15</v>
      </c>
      <c r="Y5334" t="s">
        <v>46</v>
      </c>
      <c r="Z5334" t="s">
        <v>86</v>
      </c>
      <c r="AA5334" t="s">
        <v>1095</v>
      </c>
      <c r="AB5334" t="s">
        <v>19</v>
      </c>
      <c r="AC5334">
        <v>0.56000000000000005</v>
      </c>
      <c r="AD5334" s="1">
        <v>40849</v>
      </c>
    </row>
    <row r="5335" spans="1:30" x14ac:dyDescent="0.35">
      <c r="A5335">
        <v>8019</v>
      </c>
      <c r="B5335">
        <v>7599</v>
      </c>
      <c r="C5335">
        <v>54369</v>
      </c>
      <c r="D5335" s="1">
        <v>39874</v>
      </c>
      <c r="E5335" t="s">
        <v>8</v>
      </c>
      <c r="F5335">
        <v>47</v>
      </c>
      <c r="G5335">
        <v>421.08</v>
      </c>
      <c r="H5335">
        <v>0</v>
      </c>
      <c r="I5335" t="s">
        <v>33</v>
      </c>
      <c r="J5335" s="8">
        <v>82.31</v>
      </c>
      <c r="K5335" s="8">
        <f>IF(Table3[[#This Row],[Return Status]] = "Returned", 0, Table3[[#This Row],[Profit]])</f>
        <v>82.31</v>
      </c>
      <c r="L5335" s="8" t="str">
        <f>IFERROR(VLOOKUP(Table3[[#This Row],[Order ID]],returns[[Order ID]:[Status]],2,FALSE), "")</f>
        <v/>
      </c>
      <c r="M5335">
        <v>8.33</v>
      </c>
      <c r="N5335">
        <v>1.99</v>
      </c>
      <c r="O5335" t="s">
        <v>1792</v>
      </c>
      <c r="P5335" t="s">
        <v>79</v>
      </c>
      <c r="Q5335">
        <v>44070</v>
      </c>
      <c r="R5335" t="s">
        <v>37</v>
      </c>
      <c r="S5335" t="s">
        <v>1979</v>
      </c>
      <c r="T5335" t="e">
        <f>VLOOKUP(Table3[[#This Row],[Region]],managers5[],2,FALSE)</f>
        <v>#N/A</v>
      </c>
      <c r="U5335" t="s">
        <v>1956</v>
      </c>
      <c r="W5335" t="s">
        <v>14</v>
      </c>
      <c r="X5335" t="s">
        <v>39</v>
      </c>
      <c r="Y5335" t="s">
        <v>46</v>
      </c>
      <c r="Z5335" t="s">
        <v>47</v>
      </c>
      <c r="AA5335" t="s">
        <v>264</v>
      </c>
      <c r="AB5335" t="s">
        <v>109</v>
      </c>
      <c r="AC5335">
        <v>0.52</v>
      </c>
      <c r="AD5335" s="2">
        <v>39876</v>
      </c>
    </row>
    <row r="5336" spans="1:30" x14ac:dyDescent="0.35">
      <c r="A5336">
        <v>1552</v>
      </c>
      <c r="B5336">
        <v>7600</v>
      </c>
      <c r="C5336">
        <v>54370</v>
      </c>
      <c r="D5336" s="1">
        <v>41007</v>
      </c>
      <c r="E5336" t="s">
        <v>8</v>
      </c>
      <c r="F5336">
        <v>49</v>
      </c>
      <c r="G5336">
        <v>4968.5</v>
      </c>
      <c r="H5336">
        <v>0</v>
      </c>
      <c r="I5336" t="s">
        <v>9</v>
      </c>
      <c r="J5336" s="8">
        <v>1041.28</v>
      </c>
      <c r="K5336" s="8">
        <f>IF(Table3[[#This Row],[Return Status]] = "Returned", 0, Table3[[#This Row],[Profit]])</f>
        <v>1041.28</v>
      </c>
      <c r="L5336" s="8" t="str">
        <f>IFERROR(VLOOKUP(Table3[[#This Row],[Order ID]],returns[[Order ID]:[Status]],2,FALSE), "")</f>
        <v/>
      </c>
      <c r="M5336">
        <v>99.99</v>
      </c>
      <c r="N5336">
        <v>19.989999999999998</v>
      </c>
      <c r="O5336" t="s">
        <v>1361</v>
      </c>
      <c r="P5336" t="s">
        <v>131</v>
      </c>
      <c r="Q5336">
        <v>21136</v>
      </c>
      <c r="R5336" t="s">
        <v>132</v>
      </c>
      <c r="S5336" t="s">
        <v>1979</v>
      </c>
      <c r="T5336" t="e">
        <f>VLOOKUP(Table3[[#This Row],[Region]],managers5[],2,FALSE)</f>
        <v>#N/A</v>
      </c>
      <c r="U5336" t="s">
        <v>1956</v>
      </c>
      <c r="W5336" t="s">
        <v>14</v>
      </c>
      <c r="X5336" t="s">
        <v>71</v>
      </c>
      <c r="Y5336" t="s">
        <v>46</v>
      </c>
      <c r="Z5336" t="s">
        <v>47</v>
      </c>
      <c r="AA5336" t="s">
        <v>298</v>
      </c>
      <c r="AB5336" t="s">
        <v>19</v>
      </c>
      <c r="AC5336">
        <v>0.52</v>
      </c>
      <c r="AD5336" s="1">
        <v>41007</v>
      </c>
    </row>
    <row r="5337" spans="1:30" x14ac:dyDescent="0.35">
      <c r="A5337">
        <v>7835</v>
      </c>
      <c r="B5337">
        <v>3203</v>
      </c>
      <c r="C5337">
        <v>22978</v>
      </c>
      <c r="D5337" s="1">
        <v>39905</v>
      </c>
      <c r="E5337" t="s">
        <v>20</v>
      </c>
      <c r="F5337">
        <v>28</v>
      </c>
      <c r="G5337">
        <v>1801.95</v>
      </c>
      <c r="H5337">
        <v>0.03</v>
      </c>
      <c r="I5337" t="s">
        <v>49</v>
      </c>
      <c r="J5337" s="8">
        <v>-182.07</v>
      </c>
      <c r="K5337" s="8">
        <f>IF(Table3[[#This Row],[Return Status]] = "Returned", 0, Table3[[#This Row],[Profit]])</f>
        <v>-182.07</v>
      </c>
      <c r="L5337" s="8" t="str">
        <f>IFERROR(VLOOKUP(Table3[[#This Row],[Order ID]],returns[[Order ID]:[Status]],2,FALSE), "")</f>
        <v/>
      </c>
      <c r="M5337">
        <v>60.89</v>
      </c>
      <c r="N5337">
        <v>32.409999999999997</v>
      </c>
      <c r="O5337" t="s">
        <v>1814</v>
      </c>
      <c r="P5337" t="s">
        <v>43</v>
      </c>
      <c r="Q5337">
        <v>28227</v>
      </c>
      <c r="R5337" t="s">
        <v>44</v>
      </c>
      <c r="S5337" t="s">
        <v>1978</v>
      </c>
      <c r="T5337" t="e">
        <f>VLOOKUP(Table3[[#This Row],[Region]],managers5[],2,FALSE)</f>
        <v>#N/A</v>
      </c>
      <c r="U5337" t="s">
        <v>1957</v>
      </c>
      <c r="V5337" t="s">
        <v>1959</v>
      </c>
      <c r="W5337" t="s">
        <v>14</v>
      </c>
      <c r="X5337" t="s">
        <v>15</v>
      </c>
      <c r="Y5337" t="s">
        <v>50</v>
      </c>
      <c r="Z5337" t="s">
        <v>72</v>
      </c>
      <c r="AA5337" t="s">
        <v>82</v>
      </c>
      <c r="AB5337" t="s">
        <v>74</v>
      </c>
      <c r="AC5337">
        <v>0.56000000000000005</v>
      </c>
      <c r="AD5337" s="2">
        <v>39906</v>
      </c>
    </row>
    <row r="5338" spans="1:30" x14ac:dyDescent="0.35">
      <c r="A5338">
        <v>349</v>
      </c>
      <c r="B5338">
        <v>7696</v>
      </c>
      <c r="C5338">
        <v>55171</v>
      </c>
      <c r="D5338" s="1">
        <v>41208</v>
      </c>
      <c r="E5338" t="s">
        <v>77</v>
      </c>
      <c r="F5338">
        <v>43</v>
      </c>
      <c r="G5338">
        <v>260.60000000000002</v>
      </c>
      <c r="H5338">
        <v>0.05</v>
      </c>
      <c r="I5338" t="s">
        <v>9</v>
      </c>
      <c r="J5338" s="8">
        <v>-182.71</v>
      </c>
      <c r="K5338" s="8">
        <f>IF(Table3[[#This Row],[Return Status]] = "Returned", 0, Table3[[#This Row],[Profit]])</f>
        <v>-182.71</v>
      </c>
      <c r="L5338" s="8" t="str">
        <f>IFERROR(VLOOKUP(Table3[[#This Row],[Order ID]],returns[[Order ID]:[Status]],2,FALSE), "")</f>
        <v/>
      </c>
      <c r="M5338">
        <v>5.78</v>
      </c>
      <c r="N5338">
        <v>7.96</v>
      </c>
      <c r="O5338" t="s">
        <v>42</v>
      </c>
      <c r="P5338" t="s">
        <v>155</v>
      </c>
      <c r="Q5338">
        <v>39212</v>
      </c>
      <c r="R5338" t="s">
        <v>44</v>
      </c>
      <c r="S5338" t="s">
        <v>1978</v>
      </c>
      <c r="T5338" t="e">
        <f>VLOOKUP(Table3[[#This Row],[Region]],managers5[],2,FALSE)</f>
        <v>#N/A</v>
      </c>
      <c r="U5338" t="s">
        <v>1957</v>
      </c>
      <c r="V5338" t="s">
        <v>1959</v>
      </c>
      <c r="W5338" t="s">
        <v>14</v>
      </c>
      <c r="X5338" t="s">
        <v>24</v>
      </c>
      <c r="Y5338" t="s">
        <v>16</v>
      </c>
      <c r="Z5338" t="s">
        <v>30</v>
      </c>
      <c r="AA5338" t="s">
        <v>546</v>
      </c>
      <c r="AB5338" t="s">
        <v>19</v>
      </c>
      <c r="AC5338">
        <v>0.36</v>
      </c>
      <c r="AD5338" s="1">
        <v>41208</v>
      </c>
    </row>
    <row r="5339" spans="1:30" x14ac:dyDescent="0.35">
      <c r="A5339">
        <v>5318</v>
      </c>
      <c r="B5339">
        <v>7604</v>
      </c>
      <c r="C5339">
        <v>54407</v>
      </c>
      <c r="D5339" s="1">
        <v>40345</v>
      </c>
      <c r="E5339" t="s">
        <v>20</v>
      </c>
      <c r="F5339">
        <v>24</v>
      </c>
      <c r="G5339">
        <v>9396.27</v>
      </c>
      <c r="H5339">
        <v>7.0000000000000007E-2</v>
      </c>
      <c r="I5339" t="s">
        <v>9</v>
      </c>
      <c r="J5339" s="8">
        <v>3857.5719999999901</v>
      </c>
      <c r="K5339" s="8">
        <f>IF(Table3[[#This Row],[Return Status]] = "Returned", 0, Table3[[#This Row],[Profit]])</f>
        <v>3857.5719999999901</v>
      </c>
      <c r="L5339" s="8" t="str">
        <f>IFERROR(VLOOKUP(Table3[[#This Row],[Order ID]],returns[[Order ID]:[Status]],2,FALSE), "")</f>
        <v/>
      </c>
      <c r="M5339">
        <v>420.98</v>
      </c>
      <c r="N5339">
        <v>19.989999999999998</v>
      </c>
      <c r="O5339" t="s">
        <v>1328</v>
      </c>
      <c r="P5339" t="s">
        <v>79</v>
      </c>
      <c r="Q5339">
        <v>19087</v>
      </c>
      <c r="R5339" t="s">
        <v>37</v>
      </c>
      <c r="S5339" t="s">
        <v>1979</v>
      </c>
      <c r="T5339" t="e">
        <f>VLOOKUP(Table3[[#This Row],[Region]],managers5[],2,FALSE)</f>
        <v>#N/A</v>
      </c>
      <c r="U5339" t="s">
        <v>1956</v>
      </c>
      <c r="W5339" t="s">
        <v>14</v>
      </c>
      <c r="X5339" t="s">
        <v>71</v>
      </c>
      <c r="Y5339" t="s">
        <v>16</v>
      </c>
      <c r="Z5339" t="s">
        <v>17</v>
      </c>
      <c r="AA5339" t="s">
        <v>950</v>
      </c>
      <c r="AB5339" t="s">
        <v>19</v>
      </c>
      <c r="AC5339">
        <v>0.35</v>
      </c>
      <c r="AD5339" s="2">
        <v>40346</v>
      </c>
    </row>
    <row r="5340" spans="1:30" x14ac:dyDescent="0.35">
      <c r="A5340">
        <v>3180</v>
      </c>
      <c r="B5340">
        <v>6660</v>
      </c>
      <c r="C5340">
        <v>47398</v>
      </c>
      <c r="D5340" s="1">
        <v>40711</v>
      </c>
      <c r="E5340" t="s">
        <v>20</v>
      </c>
      <c r="F5340">
        <v>6</v>
      </c>
      <c r="G5340">
        <v>1307.184</v>
      </c>
      <c r="H5340">
        <v>0.03</v>
      </c>
      <c r="I5340" t="s">
        <v>49</v>
      </c>
      <c r="J5340" s="8">
        <v>-184.06</v>
      </c>
      <c r="K5340" s="8">
        <f>IF(Table3[[#This Row],[Return Status]] = "Returned", 0, Table3[[#This Row],[Profit]])</f>
        <v>-184.06</v>
      </c>
      <c r="L5340" s="8" t="str">
        <f>IFERROR(VLOOKUP(Table3[[#This Row],[Order ID]],returns[[Order ID]:[Status]],2,FALSE), "")</f>
        <v/>
      </c>
      <c r="M5340">
        <v>262.11</v>
      </c>
      <c r="N5340">
        <v>62.74</v>
      </c>
      <c r="O5340" t="s">
        <v>1531</v>
      </c>
      <c r="P5340" t="s">
        <v>64</v>
      </c>
      <c r="Q5340">
        <v>31907</v>
      </c>
      <c r="R5340" t="s">
        <v>65</v>
      </c>
      <c r="S5340" t="s">
        <v>1978</v>
      </c>
      <c r="T5340" t="e">
        <f>VLOOKUP(Table3[[#This Row],[Region]],managers5[],2,FALSE)</f>
        <v>#N/A</v>
      </c>
      <c r="U5340" t="s">
        <v>1957</v>
      </c>
      <c r="V5340" t="s">
        <v>1959</v>
      </c>
      <c r="W5340" t="s">
        <v>14</v>
      </c>
      <c r="X5340" t="s">
        <v>71</v>
      </c>
      <c r="Y5340" t="s">
        <v>50</v>
      </c>
      <c r="Z5340" t="s">
        <v>51</v>
      </c>
      <c r="AA5340" t="s">
        <v>366</v>
      </c>
      <c r="AB5340" t="s">
        <v>53</v>
      </c>
      <c r="AC5340">
        <v>0.75</v>
      </c>
      <c r="AD5340" s="1">
        <v>40713</v>
      </c>
    </row>
    <row r="5341" spans="1:30" x14ac:dyDescent="0.35">
      <c r="A5341">
        <v>6947</v>
      </c>
      <c r="B5341">
        <v>7609</v>
      </c>
      <c r="C5341">
        <v>54464</v>
      </c>
      <c r="D5341" s="1">
        <v>40057</v>
      </c>
      <c r="E5341" t="s">
        <v>77</v>
      </c>
      <c r="F5341">
        <v>50</v>
      </c>
      <c r="G5341">
        <v>87.44</v>
      </c>
      <c r="H5341">
        <v>0.08</v>
      </c>
      <c r="I5341" t="s">
        <v>9</v>
      </c>
      <c r="J5341" s="8">
        <v>-184.6</v>
      </c>
      <c r="K5341" s="8">
        <f>IF(Table3[[#This Row],[Return Status]] = "Returned", 0, Table3[[#This Row],[Profit]])</f>
        <v>-184.6</v>
      </c>
      <c r="L5341" s="8" t="str">
        <f>IFERROR(VLOOKUP(Table3[[#This Row],[Order ID]],returns[[Order ID]:[Status]],2,FALSE), "")</f>
        <v/>
      </c>
      <c r="M5341">
        <v>1.76</v>
      </c>
      <c r="N5341">
        <v>4.8600000000000003</v>
      </c>
      <c r="O5341" t="s">
        <v>1299</v>
      </c>
      <c r="P5341" t="s">
        <v>55</v>
      </c>
      <c r="Q5341">
        <v>34698</v>
      </c>
      <c r="R5341" t="s">
        <v>56</v>
      </c>
      <c r="S5341" t="s">
        <v>1978</v>
      </c>
      <c r="T5341" t="e">
        <f>VLOOKUP(Table3[[#This Row],[Region]],managers5[],2,FALSE)</f>
        <v>#N/A</v>
      </c>
      <c r="U5341" t="s">
        <v>1957</v>
      </c>
      <c r="V5341" t="s">
        <v>1959</v>
      </c>
      <c r="W5341" t="s">
        <v>14</v>
      </c>
      <c r="X5341" t="s">
        <v>39</v>
      </c>
      <c r="Y5341" t="s">
        <v>50</v>
      </c>
      <c r="Z5341" t="s">
        <v>61</v>
      </c>
      <c r="AA5341" t="s">
        <v>1666</v>
      </c>
      <c r="AB5341" t="s">
        <v>19</v>
      </c>
      <c r="AC5341">
        <v>0.41</v>
      </c>
      <c r="AD5341" s="2">
        <v>40058</v>
      </c>
    </row>
    <row r="5342" spans="1:30" x14ac:dyDescent="0.35">
      <c r="A5342">
        <v>3132</v>
      </c>
      <c r="B5342">
        <v>1110</v>
      </c>
      <c r="C5342">
        <v>8135</v>
      </c>
      <c r="D5342" s="1">
        <v>40720</v>
      </c>
      <c r="E5342" t="s">
        <v>8</v>
      </c>
      <c r="F5342">
        <v>16</v>
      </c>
      <c r="G5342">
        <v>772.41200000000003</v>
      </c>
      <c r="H5342">
        <v>0.03</v>
      </c>
      <c r="I5342" t="s">
        <v>9</v>
      </c>
      <c r="J5342" s="8">
        <v>-184.69</v>
      </c>
      <c r="K5342" s="8">
        <f>IF(Table3[[#This Row],[Return Status]] = "Returned", 0, Table3[[#This Row],[Profit]])</f>
        <v>-184.69</v>
      </c>
      <c r="L5342" s="8" t="str">
        <f>IFERROR(VLOOKUP(Table3[[#This Row],[Order ID]],returns[[Order ID]:[Status]],2,FALSE), "")</f>
        <v/>
      </c>
      <c r="M5342">
        <v>55.99</v>
      </c>
      <c r="N5342">
        <v>5</v>
      </c>
      <c r="O5342" t="s">
        <v>248</v>
      </c>
      <c r="P5342" t="s">
        <v>43</v>
      </c>
      <c r="Q5342">
        <v>28403</v>
      </c>
      <c r="R5342" t="s">
        <v>44</v>
      </c>
      <c r="S5342" t="s">
        <v>1978</v>
      </c>
      <c r="T5342" t="e">
        <f>VLOOKUP(Table3[[#This Row],[Region]],managers5[],2,FALSE)</f>
        <v>#N/A</v>
      </c>
      <c r="U5342" t="s">
        <v>1957</v>
      </c>
      <c r="V5342" t="s">
        <v>1959</v>
      </c>
      <c r="W5342" t="s">
        <v>14</v>
      </c>
      <c r="X5342" t="s">
        <v>39</v>
      </c>
      <c r="Y5342" t="s">
        <v>46</v>
      </c>
      <c r="Z5342" t="s">
        <v>86</v>
      </c>
      <c r="AA5342" t="s">
        <v>883</v>
      </c>
      <c r="AB5342" t="s">
        <v>109</v>
      </c>
      <c r="AC5342">
        <v>0.8</v>
      </c>
      <c r="AD5342" s="1">
        <v>40721</v>
      </c>
    </row>
    <row r="5343" spans="1:30" x14ac:dyDescent="0.35">
      <c r="A5343">
        <v>7224</v>
      </c>
      <c r="B5343">
        <v>4508</v>
      </c>
      <c r="C5343">
        <v>32070</v>
      </c>
      <c r="D5343" s="1">
        <v>40011</v>
      </c>
      <c r="E5343" t="s">
        <v>20</v>
      </c>
      <c r="F5343">
        <v>50</v>
      </c>
      <c r="G5343">
        <v>86.7</v>
      </c>
      <c r="H5343">
        <v>7.0000000000000007E-2</v>
      </c>
      <c r="I5343" t="s">
        <v>9</v>
      </c>
      <c r="J5343" s="8">
        <v>-185.34</v>
      </c>
      <c r="K5343" s="8">
        <f>IF(Table3[[#This Row],[Return Status]] = "Returned", 0, Table3[[#This Row],[Profit]])</f>
        <v>-185.34</v>
      </c>
      <c r="L5343" s="8" t="str">
        <f>IFERROR(VLOOKUP(Table3[[#This Row],[Order ID]],returns[[Order ID]:[Status]],2,FALSE), "")</f>
        <v/>
      </c>
      <c r="M5343">
        <v>1.76</v>
      </c>
      <c r="N5343">
        <v>4.8600000000000003</v>
      </c>
      <c r="O5343" t="s">
        <v>427</v>
      </c>
      <c r="P5343" t="s">
        <v>90</v>
      </c>
      <c r="Q5343">
        <v>36869</v>
      </c>
      <c r="R5343" t="s">
        <v>56</v>
      </c>
      <c r="S5343" t="s">
        <v>1978</v>
      </c>
      <c r="T5343" t="e">
        <f>VLOOKUP(Table3[[#This Row],[Region]],managers5[],2,FALSE)</f>
        <v>#N/A</v>
      </c>
      <c r="U5343" t="s">
        <v>1957</v>
      </c>
      <c r="V5343" t="s">
        <v>1959</v>
      </c>
      <c r="W5343" t="s">
        <v>14</v>
      </c>
      <c r="X5343" t="s">
        <v>24</v>
      </c>
      <c r="Y5343" t="s">
        <v>50</v>
      </c>
      <c r="Z5343" t="s">
        <v>61</v>
      </c>
      <c r="AA5343" t="s">
        <v>1666</v>
      </c>
      <c r="AB5343" t="s">
        <v>19</v>
      </c>
      <c r="AC5343">
        <v>0.41</v>
      </c>
      <c r="AD5343" s="2">
        <v>40011</v>
      </c>
    </row>
    <row r="5344" spans="1:30" x14ac:dyDescent="0.35">
      <c r="A5344">
        <v>4563</v>
      </c>
      <c r="B5344">
        <v>7612</v>
      </c>
      <c r="C5344">
        <v>54467</v>
      </c>
      <c r="D5344" s="1">
        <v>40469</v>
      </c>
      <c r="E5344" t="s">
        <v>32</v>
      </c>
      <c r="F5344">
        <v>17</v>
      </c>
      <c r="G5344">
        <v>74.83</v>
      </c>
      <c r="H5344">
        <v>0.08</v>
      </c>
      <c r="I5344" t="s">
        <v>9</v>
      </c>
      <c r="J5344" s="8">
        <v>-83.71</v>
      </c>
      <c r="K5344" s="8">
        <f>IF(Table3[[#This Row],[Return Status]] = "Returned", 0, Table3[[#This Row],[Profit]])</f>
        <v>-83.71</v>
      </c>
      <c r="L5344" s="8" t="str">
        <f>IFERROR(VLOOKUP(Table3[[#This Row],[Order ID]],returns[[Order ID]:[Status]],2,FALSE), "")</f>
        <v/>
      </c>
      <c r="M5344">
        <v>4.0599999999999996</v>
      </c>
      <c r="N5344">
        <v>6.89</v>
      </c>
      <c r="O5344" t="s">
        <v>10</v>
      </c>
      <c r="P5344" t="s">
        <v>11</v>
      </c>
      <c r="Q5344">
        <v>90604</v>
      </c>
      <c r="R5344" t="s">
        <v>12</v>
      </c>
      <c r="S5344" t="s">
        <v>1976</v>
      </c>
      <c r="T5344" t="e">
        <f>VLOOKUP(Table3[[#This Row],[Region]],managers5[],2,FALSE)</f>
        <v>#N/A</v>
      </c>
      <c r="U5344" t="s">
        <v>1955</v>
      </c>
      <c r="V5344" t="s">
        <v>1959</v>
      </c>
      <c r="W5344" t="s">
        <v>14</v>
      </c>
      <c r="X5344" t="s">
        <v>15</v>
      </c>
      <c r="Y5344" t="s">
        <v>16</v>
      </c>
      <c r="Z5344" t="s">
        <v>83</v>
      </c>
      <c r="AA5344" t="s">
        <v>336</v>
      </c>
      <c r="AB5344" t="s">
        <v>19</v>
      </c>
      <c r="AC5344">
        <v>0.6</v>
      </c>
      <c r="AD5344" s="2">
        <v>40474</v>
      </c>
    </row>
    <row r="5345" spans="1:30" x14ac:dyDescent="0.35">
      <c r="A5345">
        <v>4570</v>
      </c>
      <c r="B5345">
        <v>7611</v>
      </c>
      <c r="C5345">
        <v>54467</v>
      </c>
      <c r="D5345" s="1">
        <v>40469</v>
      </c>
      <c r="E5345" t="s">
        <v>32</v>
      </c>
      <c r="F5345">
        <v>30</v>
      </c>
      <c r="G5345">
        <v>146.72</v>
      </c>
      <c r="H5345">
        <v>0.06</v>
      </c>
      <c r="I5345" t="s">
        <v>9</v>
      </c>
      <c r="J5345" s="8">
        <v>18.260000000000002</v>
      </c>
      <c r="K5345" s="8">
        <f>IF(Table3[[#This Row],[Return Status]] = "Returned", 0, Table3[[#This Row],[Profit]])</f>
        <v>18.260000000000002</v>
      </c>
      <c r="L5345" s="8" t="str">
        <f>IFERROR(VLOOKUP(Table3[[#This Row],[Order ID]],returns[[Order ID]:[Status]],2,FALSE), "")</f>
        <v/>
      </c>
      <c r="M5345">
        <v>5.08</v>
      </c>
      <c r="N5345">
        <v>2.0299999999999998</v>
      </c>
      <c r="O5345" t="s">
        <v>10</v>
      </c>
      <c r="P5345" t="s">
        <v>11</v>
      </c>
      <c r="Q5345">
        <v>92683</v>
      </c>
      <c r="R5345" t="s">
        <v>12</v>
      </c>
      <c r="S5345" t="s">
        <v>1976</v>
      </c>
      <c r="T5345" t="e">
        <f>VLOOKUP(Table3[[#This Row],[Region]],managers5[],2,FALSE)</f>
        <v>#N/A</v>
      </c>
      <c r="U5345" t="s">
        <v>1955</v>
      </c>
      <c r="V5345" t="s">
        <v>1959</v>
      </c>
      <c r="W5345" t="s">
        <v>14</v>
      </c>
      <c r="X5345" t="s">
        <v>15</v>
      </c>
      <c r="Y5345" t="s">
        <v>50</v>
      </c>
      <c r="Z5345" t="s">
        <v>61</v>
      </c>
      <c r="AA5345" t="s">
        <v>918</v>
      </c>
      <c r="AB5345" t="s">
        <v>35</v>
      </c>
      <c r="AC5345">
        <v>0.51</v>
      </c>
      <c r="AD5345" s="2">
        <v>40471.04278935185</v>
      </c>
    </row>
    <row r="5346" spans="1:30" x14ac:dyDescent="0.35">
      <c r="A5346">
        <v>4571</v>
      </c>
      <c r="B5346">
        <v>7610</v>
      </c>
      <c r="C5346">
        <v>54467</v>
      </c>
      <c r="D5346" s="1">
        <v>40469</v>
      </c>
      <c r="E5346" t="s">
        <v>32</v>
      </c>
      <c r="F5346">
        <v>37</v>
      </c>
      <c r="G5346">
        <v>436.67</v>
      </c>
      <c r="H5346">
        <v>0.06</v>
      </c>
      <c r="I5346" t="s">
        <v>9</v>
      </c>
      <c r="J5346" s="8">
        <v>51.91</v>
      </c>
      <c r="K5346" s="8">
        <f>IF(Table3[[#This Row],[Return Status]] = "Returned", 0, Table3[[#This Row],[Profit]])</f>
        <v>51.91</v>
      </c>
      <c r="L5346" s="8" t="str">
        <f>IFERROR(VLOOKUP(Table3[[#This Row],[Order ID]],returns[[Order ID]:[Status]],2,FALSE), "")</f>
        <v/>
      </c>
      <c r="M5346">
        <v>11.58</v>
      </c>
      <c r="N5346">
        <v>5.72</v>
      </c>
      <c r="O5346" t="s">
        <v>10</v>
      </c>
      <c r="P5346" t="s">
        <v>11</v>
      </c>
      <c r="Q5346">
        <v>92683</v>
      </c>
      <c r="R5346" t="s">
        <v>12</v>
      </c>
      <c r="S5346" t="s">
        <v>1976</v>
      </c>
      <c r="T5346" t="e">
        <f>VLOOKUP(Table3[[#This Row],[Region]],managers5[],2,FALSE)</f>
        <v>#N/A</v>
      </c>
      <c r="U5346" t="s">
        <v>1955</v>
      </c>
      <c r="V5346" t="s">
        <v>1959</v>
      </c>
      <c r="W5346" t="s">
        <v>14</v>
      </c>
      <c r="X5346" t="s">
        <v>15</v>
      </c>
      <c r="Y5346" t="s">
        <v>16</v>
      </c>
      <c r="Z5346" t="s">
        <v>168</v>
      </c>
      <c r="AA5346" t="s">
        <v>280</v>
      </c>
      <c r="AB5346" t="s">
        <v>19</v>
      </c>
      <c r="AC5346">
        <v>0.35</v>
      </c>
      <c r="AD5346" s="2">
        <v>40471.04277777778</v>
      </c>
    </row>
    <row r="5347" spans="1:30" x14ac:dyDescent="0.35">
      <c r="A5347">
        <v>3488</v>
      </c>
      <c r="B5347">
        <v>8301</v>
      </c>
      <c r="C5347">
        <v>59271</v>
      </c>
      <c r="D5347" s="1">
        <v>40658</v>
      </c>
      <c r="E5347" t="s">
        <v>8</v>
      </c>
      <c r="F5347">
        <v>40</v>
      </c>
      <c r="G5347">
        <v>630.38</v>
      </c>
      <c r="H5347">
        <v>0.02</v>
      </c>
      <c r="I5347" t="s">
        <v>33</v>
      </c>
      <c r="J5347" s="8">
        <v>-186.77</v>
      </c>
      <c r="K5347" s="8">
        <f>IF(Table3[[#This Row],[Return Status]] = "Returned", 0, Table3[[#This Row],[Profit]])</f>
        <v>-186.77</v>
      </c>
      <c r="L5347" s="8" t="str">
        <f>IFERROR(VLOOKUP(Table3[[#This Row],[Order ID]],returns[[Order ID]:[Status]],2,FALSE), "")</f>
        <v/>
      </c>
      <c r="M5347">
        <v>14.81</v>
      </c>
      <c r="N5347">
        <v>13.32</v>
      </c>
      <c r="O5347" t="s">
        <v>1773</v>
      </c>
      <c r="P5347" t="s">
        <v>1144</v>
      </c>
      <c r="Q5347">
        <v>22124</v>
      </c>
      <c r="R5347" t="s">
        <v>44</v>
      </c>
      <c r="S5347" t="s">
        <v>1978</v>
      </c>
      <c r="T5347" t="e">
        <f>VLOOKUP(Table3[[#This Row],[Region]],managers5[],2,FALSE)</f>
        <v>#N/A</v>
      </c>
      <c r="U5347" t="s">
        <v>1957</v>
      </c>
      <c r="V5347" t="s">
        <v>1959</v>
      </c>
      <c r="W5347" t="s">
        <v>14</v>
      </c>
      <c r="X5347" t="s">
        <v>71</v>
      </c>
      <c r="Y5347" t="s">
        <v>16</v>
      </c>
      <c r="Z5347" t="s">
        <v>83</v>
      </c>
      <c r="AA5347" t="s">
        <v>763</v>
      </c>
      <c r="AB5347" t="s">
        <v>19</v>
      </c>
      <c r="AC5347">
        <v>0.43</v>
      </c>
      <c r="AD5347" s="1">
        <v>40659</v>
      </c>
    </row>
    <row r="5348" spans="1:30" x14ac:dyDescent="0.35">
      <c r="A5348">
        <v>6606</v>
      </c>
      <c r="B5348">
        <v>4484</v>
      </c>
      <c r="C5348">
        <v>31910</v>
      </c>
      <c r="D5348" s="1">
        <v>40115</v>
      </c>
      <c r="E5348" t="s">
        <v>20</v>
      </c>
      <c r="F5348">
        <v>6</v>
      </c>
      <c r="G5348">
        <v>187.63749999999999</v>
      </c>
      <c r="H5348">
        <v>0.03</v>
      </c>
      <c r="I5348" t="s">
        <v>9</v>
      </c>
      <c r="J5348" s="8">
        <v>-190.02500000000001</v>
      </c>
      <c r="K5348" s="8">
        <f>IF(Table3[[#This Row],[Return Status]] = "Returned", 0, Table3[[#This Row],[Profit]])</f>
        <v>-190.02500000000001</v>
      </c>
      <c r="L5348" s="8" t="str">
        <f>IFERROR(VLOOKUP(Table3[[#This Row],[Order ID]],returns[[Order ID]:[Status]],2,FALSE), "")</f>
        <v/>
      </c>
      <c r="M5348">
        <v>35.99</v>
      </c>
      <c r="N5348">
        <v>5</v>
      </c>
      <c r="O5348" t="s">
        <v>1186</v>
      </c>
      <c r="P5348" t="s">
        <v>90</v>
      </c>
      <c r="Q5348">
        <v>32168</v>
      </c>
      <c r="R5348" t="s">
        <v>56</v>
      </c>
      <c r="S5348" t="s">
        <v>1978</v>
      </c>
      <c r="T5348" t="e">
        <f>VLOOKUP(Table3[[#This Row],[Region]],managers5[],2,FALSE)</f>
        <v>#N/A</v>
      </c>
      <c r="U5348" t="s">
        <v>1957</v>
      </c>
      <c r="V5348" t="s">
        <v>1959</v>
      </c>
      <c r="W5348" t="s">
        <v>14</v>
      </c>
      <c r="X5348" t="s">
        <v>15</v>
      </c>
      <c r="Y5348" t="s">
        <v>46</v>
      </c>
      <c r="Z5348" t="s">
        <v>86</v>
      </c>
      <c r="AA5348" t="s">
        <v>1655</v>
      </c>
      <c r="AB5348" t="s">
        <v>19</v>
      </c>
      <c r="AC5348">
        <v>0.85</v>
      </c>
      <c r="AD5348" s="2">
        <v>40116</v>
      </c>
    </row>
    <row r="5349" spans="1:30" x14ac:dyDescent="0.35">
      <c r="A5349">
        <v>5759</v>
      </c>
      <c r="B5349">
        <v>3909</v>
      </c>
      <c r="C5349">
        <v>27875</v>
      </c>
      <c r="D5349" s="1">
        <v>40263</v>
      </c>
      <c r="E5349" t="s">
        <v>32</v>
      </c>
      <c r="F5349">
        <v>5</v>
      </c>
      <c r="G5349">
        <v>64.97</v>
      </c>
      <c r="H5349">
        <v>0.1</v>
      </c>
      <c r="I5349" t="s">
        <v>9</v>
      </c>
      <c r="J5349" s="8">
        <v>-190.3</v>
      </c>
      <c r="K5349" s="8">
        <f>IF(Table3[[#This Row],[Return Status]] = "Returned", 0, Table3[[#This Row],[Profit]])</f>
        <v>-190.3</v>
      </c>
      <c r="L5349" s="8" t="str">
        <f>IFERROR(VLOOKUP(Table3[[#This Row],[Order ID]],returns[[Order ID]:[Status]],2,FALSE), "")</f>
        <v/>
      </c>
      <c r="M5349">
        <v>3.48</v>
      </c>
      <c r="N5349">
        <v>49</v>
      </c>
      <c r="O5349" t="s">
        <v>349</v>
      </c>
      <c r="P5349" t="s">
        <v>43</v>
      </c>
      <c r="Q5349">
        <v>23701</v>
      </c>
      <c r="R5349" t="s">
        <v>44</v>
      </c>
      <c r="S5349" t="s">
        <v>1978</v>
      </c>
      <c r="T5349" t="e">
        <f>VLOOKUP(Table3[[#This Row],[Region]],managers5[],2,FALSE)</f>
        <v>#N/A</v>
      </c>
      <c r="U5349" t="s">
        <v>1957</v>
      </c>
      <c r="V5349" t="s">
        <v>1959</v>
      </c>
      <c r="W5349" t="s">
        <v>14</v>
      </c>
      <c r="X5349" t="s">
        <v>39</v>
      </c>
      <c r="Y5349" t="s">
        <v>16</v>
      </c>
      <c r="Z5349" t="s">
        <v>83</v>
      </c>
      <c r="AA5349" t="s">
        <v>84</v>
      </c>
      <c r="AB5349" t="s">
        <v>85</v>
      </c>
      <c r="AC5349">
        <v>0.59</v>
      </c>
      <c r="AD5349" s="2">
        <v>40268</v>
      </c>
    </row>
    <row r="5350" spans="1:30" x14ac:dyDescent="0.35">
      <c r="A5350">
        <v>4107</v>
      </c>
      <c r="B5350">
        <v>7619</v>
      </c>
      <c r="C5350">
        <v>54528</v>
      </c>
      <c r="D5350" s="1">
        <v>40547</v>
      </c>
      <c r="E5350" t="s">
        <v>20</v>
      </c>
      <c r="F5350">
        <v>15</v>
      </c>
      <c r="G5350">
        <v>92.03</v>
      </c>
      <c r="H5350">
        <v>0.03</v>
      </c>
      <c r="I5350" t="s">
        <v>9</v>
      </c>
      <c r="J5350" s="8">
        <v>19.71</v>
      </c>
      <c r="K5350" s="8">
        <f>IF(Table3[[#This Row],[Return Status]] = "Returned", 0, Table3[[#This Row],[Profit]])</f>
        <v>19.71</v>
      </c>
      <c r="L5350" s="8" t="str">
        <f>IFERROR(VLOOKUP(Table3[[#This Row],[Order ID]],returns[[Order ID]:[Status]],2,FALSE), "")</f>
        <v/>
      </c>
      <c r="M5350">
        <v>6.08</v>
      </c>
      <c r="N5350">
        <v>0.91</v>
      </c>
      <c r="O5350" t="s">
        <v>1583</v>
      </c>
      <c r="P5350" t="s">
        <v>131</v>
      </c>
      <c r="Q5350">
        <v>21221</v>
      </c>
      <c r="R5350" t="s">
        <v>132</v>
      </c>
      <c r="S5350" t="s">
        <v>1979</v>
      </c>
      <c r="T5350" t="e">
        <f>VLOOKUP(Table3[[#This Row],[Region]],managers5[],2,FALSE)</f>
        <v>#N/A</v>
      </c>
      <c r="U5350" t="s">
        <v>1956</v>
      </c>
      <c r="W5350" t="s">
        <v>14</v>
      </c>
      <c r="X5350" t="s">
        <v>39</v>
      </c>
      <c r="Y5350" t="s">
        <v>16</v>
      </c>
      <c r="Z5350" t="s">
        <v>106</v>
      </c>
      <c r="AA5350" t="s">
        <v>1023</v>
      </c>
      <c r="AB5350" t="s">
        <v>35</v>
      </c>
      <c r="AC5350">
        <v>0.51</v>
      </c>
      <c r="AD5350" s="1">
        <v>40548</v>
      </c>
    </row>
    <row r="5351" spans="1:30" x14ac:dyDescent="0.35">
      <c r="A5351">
        <v>2188</v>
      </c>
      <c r="B5351">
        <v>7622</v>
      </c>
      <c r="C5351">
        <v>54533</v>
      </c>
      <c r="D5351" s="1">
        <v>40895</v>
      </c>
      <c r="E5351" t="s">
        <v>20</v>
      </c>
      <c r="F5351">
        <v>21</v>
      </c>
      <c r="G5351">
        <v>162.25</v>
      </c>
      <c r="H5351">
        <v>0.03</v>
      </c>
      <c r="I5351" t="s">
        <v>9</v>
      </c>
      <c r="J5351" s="8">
        <v>-42.722499999999997</v>
      </c>
      <c r="K5351" s="8">
        <f>IF(Table3[[#This Row],[Return Status]] = "Returned", 0, Table3[[#This Row],[Profit]])</f>
        <v>-42.722499999999997</v>
      </c>
      <c r="L5351" s="8" t="str">
        <f>IFERROR(VLOOKUP(Table3[[#This Row],[Order ID]],returns[[Order ID]:[Status]],2,FALSE), "")</f>
        <v/>
      </c>
      <c r="M5351">
        <v>7.1</v>
      </c>
      <c r="N5351">
        <v>6.05</v>
      </c>
      <c r="O5351" t="s">
        <v>457</v>
      </c>
      <c r="P5351" t="s">
        <v>134</v>
      </c>
      <c r="Q5351">
        <v>2324</v>
      </c>
      <c r="R5351" t="s">
        <v>135</v>
      </c>
      <c r="S5351" t="s">
        <v>1979</v>
      </c>
      <c r="T5351" t="e">
        <f>VLOOKUP(Table3[[#This Row],[Region]],managers5[],2,FALSE)</f>
        <v>#N/A</v>
      </c>
      <c r="U5351" t="s">
        <v>1956</v>
      </c>
      <c r="W5351" t="s">
        <v>14</v>
      </c>
      <c r="X5351" t="s">
        <v>71</v>
      </c>
      <c r="Y5351" t="s">
        <v>16</v>
      </c>
      <c r="Z5351" t="s">
        <v>17</v>
      </c>
      <c r="AA5351" t="s">
        <v>647</v>
      </c>
      <c r="AB5351" t="s">
        <v>19</v>
      </c>
      <c r="AC5351">
        <v>0.39</v>
      </c>
      <c r="AD5351" s="1">
        <v>40896</v>
      </c>
    </row>
    <row r="5352" spans="1:30" x14ac:dyDescent="0.35">
      <c r="A5352">
        <v>1664</v>
      </c>
      <c r="B5352">
        <v>7623</v>
      </c>
      <c r="C5352">
        <v>54534</v>
      </c>
      <c r="D5352" s="1">
        <v>40987</v>
      </c>
      <c r="E5352" t="s">
        <v>8</v>
      </c>
      <c r="F5352">
        <v>16</v>
      </c>
      <c r="G5352">
        <v>124.71</v>
      </c>
      <c r="H5352">
        <v>0.01</v>
      </c>
      <c r="I5352" t="s">
        <v>9</v>
      </c>
      <c r="J5352" s="8">
        <v>-30.04</v>
      </c>
      <c r="K5352" s="8">
        <f>IF(Table3[[#This Row],[Return Status]] = "Returned", 0, Table3[[#This Row],[Profit]])</f>
        <v>-30.04</v>
      </c>
      <c r="L5352" s="8" t="str">
        <f>IFERROR(VLOOKUP(Table3[[#This Row],[Order ID]],returns[[Order ID]:[Status]],2,FALSE), "")</f>
        <v/>
      </c>
      <c r="M5352">
        <v>7.35</v>
      </c>
      <c r="N5352">
        <v>5.96</v>
      </c>
      <c r="O5352" t="s">
        <v>1415</v>
      </c>
      <c r="P5352" t="s">
        <v>11</v>
      </c>
      <c r="Q5352">
        <v>95746</v>
      </c>
      <c r="R5352" t="s">
        <v>12</v>
      </c>
      <c r="S5352" t="s">
        <v>1976</v>
      </c>
      <c r="T5352" t="e">
        <f>VLOOKUP(Table3[[#This Row],[Region]],managers5[],2,FALSE)</f>
        <v>#N/A</v>
      </c>
      <c r="U5352" t="s">
        <v>1955</v>
      </c>
      <c r="V5352" t="s">
        <v>1959</v>
      </c>
      <c r="W5352" t="s">
        <v>14</v>
      </c>
      <c r="X5352" t="s">
        <v>15</v>
      </c>
      <c r="Y5352" t="s">
        <v>16</v>
      </c>
      <c r="Z5352" t="s">
        <v>30</v>
      </c>
      <c r="AA5352" t="s">
        <v>487</v>
      </c>
      <c r="AB5352" t="s">
        <v>19</v>
      </c>
      <c r="AC5352">
        <v>0.38</v>
      </c>
      <c r="AD5352" s="1">
        <v>40989</v>
      </c>
    </row>
    <row r="5353" spans="1:30" x14ac:dyDescent="0.35">
      <c r="A5353">
        <v>4265</v>
      </c>
      <c r="B5353">
        <v>7627</v>
      </c>
      <c r="C5353">
        <v>54564</v>
      </c>
      <c r="D5353" s="1">
        <v>40518</v>
      </c>
      <c r="E5353" t="s">
        <v>77</v>
      </c>
      <c r="F5353">
        <v>27</v>
      </c>
      <c r="G5353">
        <v>1553.8679999999999</v>
      </c>
      <c r="H5353">
        <v>0.04</v>
      </c>
      <c r="I5353" t="s">
        <v>33</v>
      </c>
      <c r="J5353" s="8">
        <v>322.50599999999997</v>
      </c>
      <c r="K5353" s="8">
        <f>IF(Table3[[#This Row],[Return Status]] = "Returned", 0, Table3[[#This Row],[Profit]])</f>
        <v>322.50599999999997</v>
      </c>
      <c r="L5353" s="8" t="str">
        <f>IFERROR(VLOOKUP(Table3[[#This Row],[Order ID]],returns[[Order ID]:[Status]],2,FALSE), "")</f>
        <v/>
      </c>
      <c r="M5353">
        <v>65.989999999999995</v>
      </c>
      <c r="N5353">
        <v>5.92</v>
      </c>
      <c r="O5353" t="s">
        <v>472</v>
      </c>
      <c r="P5353" t="s">
        <v>11</v>
      </c>
      <c r="Q5353">
        <v>95020</v>
      </c>
      <c r="R5353" t="s">
        <v>12</v>
      </c>
      <c r="S5353" t="s">
        <v>1976</v>
      </c>
      <c r="T5353" t="e">
        <f>VLOOKUP(Table3[[#This Row],[Region]],managers5[],2,FALSE)</f>
        <v>#N/A</v>
      </c>
      <c r="U5353" t="s">
        <v>1955</v>
      </c>
      <c r="V5353" t="s">
        <v>1959</v>
      </c>
      <c r="W5353" t="s">
        <v>14</v>
      </c>
      <c r="X5353" t="s">
        <v>71</v>
      </c>
      <c r="Y5353" t="s">
        <v>46</v>
      </c>
      <c r="Z5353" t="s">
        <v>86</v>
      </c>
      <c r="AA5353">
        <v>252</v>
      </c>
      <c r="AB5353" t="s">
        <v>19</v>
      </c>
      <c r="AC5353">
        <v>0.55000000000000004</v>
      </c>
      <c r="AD5353" s="2">
        <v>40520</v>
      </c>
    </row>
    <row r="5354" spans="1:30" x14ac:dyDescent="0.35">
      <c r="A5354">
        <v>3199</v>
      </c>
      <c r="B5354">
        <v>7629</v>
      </c>
      <c r="C5354">
        <v>54592</v>
      </c>
      <c r="D5354" s="1">
        <v>40706</v>
      </c>
      <c r="E5354" t="s">
        <v>32</v>
      </c>
      <c r="F5354">
        <v>28</v>
      </c>
      <c r="G5354">
        <v>1971.56</v>
      </c>
      <c r="H5354">
        <v>0.05</v>
      </c>
      <c r="I5354" t="s">
        <v>49</v>
      </c>
      <c r="J5354" s="8">
        <v>-15.29</v>
      </c>
      <c r="K5354" s="8">
        <f>IF(Table3[[#This Row],[Return Status]] = "Returned", 0, Table3[[#This Row],[Profit]])</f>
        <v>-15.29</v>
      </c>
      <c r="L5354" s="8" t="str">
        <f>IFERROR(VLOOKUP(Table3[[#This Row],[Order ID]],returns[[Order ID]:[Status]],2,FALSE), "")</f>
        <v/>
      </c>
      <c r="M5354">
        <v>70.98</v>
      </c>
      <c r="N5354">
        <v>26.85</v>
      </c>
      <c r="O5354" t="s">
        <v>462</v>
      </c>
      <c r="P5354" t="s">
        <v>131</v>
      </c>
      <c r="Q5354">
        <v>3045</v>
      </c>
      <c r="R5354" t="s">
        <v>132</v>
      </c>
      <c r="S5354" t="s">
        <v>1979</v>
      </c>
      <c r="T5354" t="e">
        <f>VLOOKUP(Table3[[#This Row],[Region]],managers5[],2,FALSE)</f>
        <v>#N/A</v>
      </c>
      <c r="U5354" t="s">
        <v>1956</v>
      </c>
      <c r="W5354" t="s">
        <v>14</v>
      </c>
      <c r="X5354" t="s">
        <v>15</v>
      </c>
      <c r="Y5354" t="s">
        <v>50</v>
      </c>
      <c r="Z5354" t="s">
        <v>219</v>
      </c>
      <c r="AA5354" t="s">
        <v>1136</v>
      </c>
      <c r="AB5354" t="s">
        <v>53</v>
      </c>
      <c r="AD5354" s="1">
        <v>40710</v>
      </c>
    </row>
    <row r="5355" spans="1:30" x14ac:dyDescent="0.35">
      <c r="A5355">
        <v>3207</v>
      </c>
      <c r="B5355">
        <v>7630</v>
      </c>
      <c r="C5355">
        <v>54592</v>
      </c>
      <c r="D5355" s="1">
        <v>40706</v>
      </c>
      <c r="E5355" t="s">
        <v>32</v>
      </c>
      <c r="F5355">
        <v>34</v>
      </c>
      <c r="G5355">
        <v>154.43</v>
      </c>
      <c r="H5355">
        <v>0.03</v>
      </c>
      <c r="I5355" t="s">
        <v>9</v>
      </c>
      <c r="J5355" s="8">
        <v>-133.77000000000001</v>
      </c>
      <c r="K5355" s="8">
        <f>IF(Table3[[#This Row],[Return Status]] = "Returned", 0, Table3[[#This Row],[Profit]])</f>
        <v>-133.77000000000001</v>
      </c>
      <c r="L5355" s="8" t="str">
        <f>IFERROR(VLOOKUP(Table3[[#This Row],[Order ID]],returns[[Order ID]:[Status]],2,FALSE), "")</f>
        <v/>
      </c>
      <c r="M5355">
        <v>4.18</v>
      </c>
      <c r="N5355">
        <v>6.92</v>
      </c>
      <c r="O5355" t="s">
        <v>462</v>
      </c>
      <c r="P5355" t="s">
        <v>79</v>
      </c>
      <c r="Q5355">
        <v>7052</v>
      </c>
      <c r="R5355" t="s">
        <v>37</v>
      </c>
      <c r="S5355" t="s">
        <v>1979</v>
      </c>
      <c r="T5355" t="e">
        <f>VLOOKUP(Table3[[#This Row],[Region]],managers5[],2,FALSE)</f>
        <v>#N/A</v>
      </c>
      <c r="U5355" t="s">
        <v>1956</v>
      </c>
      <c r="W5355" t="s">
        <v>14</v>
      </c>
      <c r="X5355" t="s">
        <v>15</v>
      </c>
      <c r="Y5355" t="s">
        <v>50</v>
      </c>
      <c r="Z5355" t="s">
        <v>61</v>
      </c>
      <c r="AA5355" t="s">
        <v>1622</v>
      </c>
      <c r="AB5355" t="s">
        <v>19</v>
      </c>
      <c r="AC5355">
        <v>0.49</v>
      </c>
      <c r="AD5355" s="1">
        <v>40708</v>
      </c>
    </row>
    <row r="5356" spans="1:30" x14ac:dyDescent="0.35">
      <c r="A5356">
        <v>7671</v>
      </c>
      <c r="B5356">
        <v>7632</v>
      </c>
      <c r="C5356">
        <v>54595</v>
      </c>
      <c r="D5356" s="1">
        <v>39931</v>
      </c>
      <c r="E5356" t="s">
        <v>20</v>
      </c>
      <c r="F5356">
        <v>41</v>
      </c>
      <c r="G5356">
        <v>5258.94</v>
      </c>
      <c r="H5356">
        <v>0.09</v>
      </c>
      <c r="I5356" t="s">
        <v>49</v>
      </c>
      <c r="J5356" s="8">
        <v>-421.76</v>
      </c>
      <c r="K5356" s="8">
        <f>IF(Table3[[#This Row],[Return Status]] = "Returned", 0, Table3[[#This Row],[Profit]])</f>
        <v>0</v>
      </c>
      <c r="L5356" s="8" t="str">
        <f>IFERROR(VLOOKUP(Table3[[#This Row],[Order ID]],returns[[Order ID]:[Status]],2,FALSE), "")</f>
        <v>Returned</v>
      </c>
      <c r="M5356">
        <v>130.97999999999999</v>
      </c>
      <c r="N5356">
        <v>30</v>
      </c>
      <c r="O5356" t="s">
        <v>462</v>
      </c>
      <c r="P5356" t="s">
        <v>204</v>
      </c>
      <c r="Q5356">
        <v>5403</v>
      </c>
      <c r="R5356" t="s">
        <v>204</v>
      </c>
      <c r="S5356" t="s">
        <v>1979</v>
      </c>
      <c r="T5356" t="e">
        <f>VLOOKUP(Table3[[#This Row],[Region]],managers5[],2,FALSE)</f>
        <v>#N/A</v>
      </c>
      <c r="U5356" t="s">
        <v>1956</v>
      </c>
      <c r="W5356" t="s">
        <v>14</v>
      </c>
      <c r="X5356" t="s">
        <v>15</v>
      </c>
      <c r="Y5356" t="s">
        <v>50</v>
      </c>
      <c r="Z5356" t="s">
        <v>72</v>
      </c>
      <c r="AA5356" t="s">
        <v>869</v>
      </c>
      <c r="AB5356" t="s">
        <v>74</v>
      </c>
      <c r="AC5356">
        <v>0.78</v>
      </c>
      <c r="AD5356" s="2">
        <v>39934</v>
      </c>
    </row>
    <row r="5357" spans="1:30" x14ac:dyDescent="0.35">
      <c r="A5357">
        <v>7679</v>
      </c>
      <c r="B5357">
        <v>7631</v>
      </c>
      <c r="C5357">
        <v>54595</v>
      </c>
      <c r="D5357" s="1">
        <v>39931</v>
      </c>
      <c r="E5357" t="s">
        <v>20</v>
      </c>
      <c r="F5357">
        <v>30</v>
      </c>
      <c r="G5357">
        <v>250.29</v>
      </c>
      <c r="H5357">
        <v>0.02</v>
      </c>
      <c r="I5357" t="s">
        <v>9</v>
      </c>
      <c r="J5357" s="8">
        <v>6.79</v>
      </c>
      <c r="K5357" s="8">
        <f>IF(Table3[[#This Row],[Return Status]] = "Returned", 0, Table3[[#This Row],[Profit]])</f>
        <v>0</v>
      </c>
      <c r="L5357" s="8" t="str">
        <f>IFERROR(VLOOKUP(Table3[[#This Row],[Order ID]],returns[[Order ID]:[Status]],2,FALSE), "")</f>
        <v>Returned</v>
      </c>
      <c r="M5357">
        <v>8.34</v>
      </c>
      <c r="N5357">
        <v>2.64</v>
      </c>
      <c r="O5357" t="s">
        <v>462</v>
      </c>
      <c r="P5357" t="s">
        <v>204</v>
      </c>
      <c r="Q5357">
        <v>2861</v>
      </c>
      <c r="R5357" t="s">
        <v>204</v>
      </c>
      <c r="S5357" t="s">
        <v>1979</v>
      </c>
      <c r="T5357" t="e">
        <f>VLOOKUP(Table3[[#This Row],[Region]],managers5[],2,FALSE)</f>
        <v>#N/A</v>
      </c>
      <c r="U5357" t="s">
        <v>1956</v>
      </c>
      <c r="W5357" t="s">
        <v>14</v>
      </c>
      <c r="X5357" t="s">
        <v>15</v>
      </c>
      <c r="Y5357" t="s">
        <v>16</v>
      </c>
      <c r="Z5357" t="s">
        <v>67</v>
      </c>
      <c r="AA5357" t="s">
        <v>1794</v>
      </c>
      <c r="AB5357" t="s">
        <v>109</v>
      </c>
      <c r="AC5357">
        <v>0.59</v>
      </c>
      <c r="AD5357" s="2">
        <v>39933</v>
      </c>
    </row>
    <row r="5358" spans="1:30" x14ac:dyDescent="0.35">
      <c r="A5358">
        <v>797</v>
      </c>
      <c r="B5358">
        <v>7634</v>
      </c>
      <c r="C5358">
        <v>54630</v>
      </c>
      <c r="D5358" s="1">
        <v>41131</v>
      </c>
      <c r="E5358" t="s">
        <v>32</v>
      </c>
      <c r="F5358">
        <v>11</v>
      </c>
      <c r="G5358">
        <v>73.22</v>
      </c>
      <c r="H5358">
        <v>0.06</v>
      </c>
      <c r="I5358" t="s">
        <v>9</v>
      </c>
      <c r="J5358" s="8">
        <v>-34.53</v>
      </c>
      <c r="K5358" s="8">
        <f>IF(Table3[[#This Row],[Return Status]] = "Returned", 0, Table3[[#This Row],[Profit]])</f>
        <v>-34.53</v>
      </c>
      <c r="L5358" s="8" t="str">
        <f>IFERROR(VLOOKUP(Table3[[#This Row],[Order ID]],returns[[Order ID]:[Status]],2,FALSE), "")</f>
        <v/>
      </c>
      <c r="M5358">
        <v>6.48</v>
      </c>
      <c r="N5358">
        <v>6.22</v>
      </c>
      <c r="O5358" t="s">
        <v>949</v>
      </c>
      <c r="P5358" t="s">
        <v>114</v>
      </c>
      <c r="Q5358">
        <v>85224</v>
      </c>
      <c r="R5358" t="s">
        <v>115</v>
      </c>
      <c r="S5358" t="s">
        <v>1976</v>
      </c>
      <c r="T5358" t="e">
        <f>VLOOKUP(Table3[[#This Row],[Region]],managers5[],2,FALSE)</f>
        <v>#N/A</v>
      </c>
      <c r="U5358" t="s">
        <v>1955</v>
      </c>
      <c r="V5358" t="s">
        <v>1959</v>
      </c>
      <c r="W5358" t="s">
        <v>14</v>
      </c>
      <c r="X5358" t="s">
        <v>24</v>
      </c>
      <c r="Y5358" t="s">
        <v>16</v>
      </c>
      <c r="Z5358" t="s">
        <v>30</v>
      </c>
      <c r="AA5358" t="s">
        <v>196</v>
      </c>
      <c r="AB5358" t="s">
        <v>19</v>
      </c>
      <c r="AC5358">
        <v>0.37</v>
      </c>
      <c r="AD5358" s="1">
        <v>41135</v>
      </c>
    </row>
    <row r="5359" spans="1:30" x14ac:dyDescent="0.35">
      <c r="A5359">
        <v>208</v>
      </c>
      <c r="B5359">
        <v>7635</v>
      </c>
      <c r="C5359">
        <v>54656</v>
      </c>
      <c r="D5359" s="1">
        <v>41232</v>
      </c>
      <c r="E5359" t="s">
        <v>77</v>
      </c>
      <c r="F5359">
        <v>22</v>
      </c>
      <c r="G5359">
        <v>109.52</v>
      </c>
      <c r="H5359">
        <v>0.09</v>
      </c>
      <c r="I5359" t="s">
        <v>33</v>
      </c>
      <c r="J5359" s="8">
        <v>-73.346999999999994</v>
      </c>
      <c r="K5359" s="8">
        <f>IF(Table3[[#This Row],[Return Status]] = "Returned", 0, Table3[[#This Row],[Profit]])</f>
        <v>-73.346999999999994</v>
      </c>
      <c r="L5359" s="8" t="str">
        <f>IFERROR(VLOOKUP(Table3[[#This Row],[Order ID]],returns[[Order ID]:[Status]],2,FALSE), "")</f>
        <v/>
      </c>
      <c r="M5359">
        <v>4.54</v>
      </c>
      <c r="N5359">
        <v>5.83</v>
      </c>
      <c r="O5359" t="s">
        <v>378</v>
      </c>
      <c r="P5359" t="s">
        <v>146</v>
      </c>
      <c r="Q5359">
        <v>83440</v>
      </c>
      <c r="R5359" t="s">
        <v>147</v>
      </c>
      <c r="S5359" t="s">
        <v>1976</v>
      </c>
      <c r="T5359" t="e">
        <f>VLOOKUP(Table3[[#This Row],[Region]],managers5[],2,FALSE)</f>
        <v>#N/A</v>
      </c>
      <c r="U5359" t="s">
        <v>1955</v>
      </c>
      <c r="V5359" t="s">
        <v>1959</v>
      </c>
      <c r="W5359" t="s">
        <v>14</v>
      </c>
      <c r="X5359" t="s">
        <v>71</v>
      </c>
      <c r="Y5359" t="s">
        <v>16</v>
      </c>
      <c r="Z5359" t="s">
        <v>17</v>
      </c>
      <c r="AA5359" t="s">
        <v>80</v>
      </c>
      <c r="AB5359" t="s">
        <v>19</v>
      </c>
      <c r="AC5359">
        <v>0.36</v>
      </c>
      <c r="AD5359" s="1">
        <v>41234</v>
      </c>
    </row>
    <row r="5360" spans="1:30" x14ac:dyDescent="0.35">
      <c r="A5360">
        <v>2881</v>
      </c>
      <c r="B5360">
        <v>7636</v>
      </c>
      <c r="C5360">
        <v>54659</v>
      </c>
      <c r="D5360" s="1">
        <v>40770</v>
      </c>
      <c r="E5360" t="s">
        <v>77</v>
      </c>
      <c r="F5360">
        <v>38</v>
      </c>
      <c r="G5360">
        <v>262.89999999999998</v>
      </c>
      <c r="H5360">
        <v>0.06</v>
      </c>
      <c r="I5360" t="s">
        <v>9</v>
      </c>
      <c r="J5360" s="8">
        <v>-41.98</v>
      </c>
      <c r="K5360" s="8">
        <f>IF(Table3[[#This Row],[Return Status]] = "Returned", 0, Table3[[#This Row],[Profit]])</f>
        <v>-41.98</v>
      </c>
      <c r="L5360" s="8" t="str">
        <f>IFERROR(VLOOKUP(Table3[[#This Row],[Order ID]],returns[[Order ID]:[Status]],2,FALSE), "")</f>
        <v/>
      </c>
      <c r="M5360">
        <v>6.68</v>
      </c>
      <c r="N5360">
        <v>5.2</v>
      </c>
      <c r="O5360" t="s">
        <v>1361</v>
      </c>
      <c r="P5360" t="s">
        <v>131</v>
      </c>
      <c r="Q5360">
        <v>21136</v>
      </c>
      <c r="R5360" t="s">
        <v>132</v>
      </c>
      <c r="S5360" t="s">
        <v>1979</v>
      </c>
      <c r="T5360" t="e">
        <f>VLOOKUP(Table3[[#This Row],[Region]],managers5[],2,FALSE)</f>
        <v>#N/A</v>
      </c>
      <c r="U5360" t="s">
        <v>1956</v>
      </c>
      <c r="W5360" t="s">
        <v>14</v>
      </c>
      <c r="X5360" t="s">
        <v>71</v>
      </c>
      <c r="Y5360" t="s">
        <v>16</v>
      </c>
      <c r="Z5360" t="s">
        <v>30</v>
      </c>
      <c r="AA5360" t="s">
        <v>1482</v>
      </c>
      <c r="AB5360" t="s">
        <v>19</v>
      </c>
      <c r="AC5360">
        <v>0.37</v>
      </c>
      <c r="AD5360" s="1">
        <v>40770</v>
      </c>
    </row>
    <row r="5361" spans="1:30" x14ac:dyDescent="0.35">
      <c r="A5361">
        <v>5874</v>
      </c>
      <c r="B5361">
        <v>7638</v>
      </c>
      <c r="C5361">
        <v>54692</v>
      </c>
      <c r="D5361" s="1">
        <v>40242</v>
      </c>
      <c r="E5361" t="s">
        <v>20</v>
      </c>
      <c r="F5361">
        <v>27</v>
      </c>
      <c r="G5361">
        <v>2478.4810000000002</v>
      </c>
      <c r="H5361">
        <v>0.09</v>
      </c>
      <c r="I5361" t="s">
        <v>9</v>
      </c>
      <c r="J5361" s="8">
        <v>249.10199999999901</v>
      </c>
      <c r="K5361" s="8">
        <f>IF(Table3[[#This Row],[Return Status]] = "Returned", 0, Table3[[#This Row],[Profit]])</f>
        <v>249.10199999999901</v>
      </c>
      <c r="L5361" s="8" t="str">
        <f>IFERROR(VLOOKUP(Table3[[#This Row],[Order ID]],returns[[Order ID]:[Status]],2,FALSE), "")</f>
        <v/>
      </c>
      <c r="M5361">
        <v>115.99</v>
      </c>
      <c r="N5361">
        <v>8.99</v>
      </c>
      <c r="O5361" t="s">
        <v>1816</v>
      </c>
      <c r="P5361" t="s">
        <v>11</v>
      </c>
      <c r="Q5361">
        <v>94513</v>
      </c>
      <c r="R5361" t="s">
        <v>12</v>
      </c>
      <c r="S5361" t="s">
        <v>1976</v>
      </c>
      <c r="T5361" t="e">
        <f>VLOOKUP(Table3[[#This Row],[Region]],managers5[],2,FALSE)</f>
        <v>#N/A</v>
      </c>
      <c r="U5361" t="s">
        <v>1955</v>
      </c>
      <c r="V5361" t="s">
        <v>1959</v>
      </c>
      <c r="W5361" t="s">
        <v>14</v>
      </c>
      <c r="X5361" t="s">
        <v>24</v>
      </c>
      <c r="Y5361" t="s">
        <v>46</v>
      </c>
      <c r="Z5361" t="s">
        <v>86</v>
      </c>
      <c r="AA5361">
        <v>5185</v>
      </c>
      <c r="AB5361" t="s">
        <v>19</v>
      </c>
      <c r="AC5361">
        <v>0.57999999999999996</v>
      </c>
      <c r="AD5361" s="2">
        <v>40244</v>
      </c>
    </row>
    <row r="5362" spans="1:30" x14ac:dyDescent="0.35">
      <c r="A5362">
        <v>5886</v>
      </c>
      <c r="B5362">
        <v>7637</v>
      </c>
      <c r="C5362">
        <v>54692</v>
      </c>
      <c r="D5362" s="1">
        <v>40242</v>
      </c>
      <c r="E5362" t="s">
        <v>20</v>
      </c>
      <c r="F5362">
        <v>16</v>
      </c>
      <c r="G5362">
        <v>43.65</v>
      </c>
      <c r="H5362">
        <v>0.05</v>
      </c>
      <c r="I5362" t="s">
        <v>9</v>
      </c>
      <c r="J5362" s="8">
        <v>-3.67</v>
      </c>
      <c r="K5362" s="8">
        <f>IF(Table3[[#This Row],[Return Status]] = "Returned", 0, Table3[[#This Row],[Profit]])</f>
        <v>-3.67</v>
      </c>
      <c r="L5362" s="8" t="str">
        <f>IFERROR(VLOOKUP(Table3[[#This Row],[Order ID]],returns[[Order ID]:[Status]],2,FALSE), "")</f>
        <v/>
      </c>
      <c r="M5362">
        <v>2.78</v>
      </c>
      <c r="N5362">
        <v>0.97</v>
      </c>
      <c r="O5362" t="s">
        <v>1816</v>
      </c>
      <c r="P5362" t="s">
        <v>11</v>
      </c>
      <c r="Q5362">
        <v>94513</v>
      </c>
      <c r="R5362" t="s">
        <v>12</v>
      </c>
      <c r="S5362" t="s">
        <v>1976</v>
      </c>
      <c r="T5362" t="e">
        <f>VLOOKUP(Table3[[#This Row],[Region]],managers5[],2,FALSE)</f>
        <v>#N/A</v>
      </c>
      <c r="U5362" t="s">
        <v>1955</v>
      </c>
      <c r="V5362" t="s">
        <v>1959</v>
      </c>
      <c r="W5362" t="s">
        <v>14</v>
      </c>
      <c r="X5362" t="s">
        <v>24</v>
      </c>
      <c r="Y5362" t="s">
        <v>16</v>
      </c>
      <c r="Z5362" t="s">
        <v>106</v>
      </c>
      <c r="AA5362" t="s">
        <v>1754</v>
      </c>
      <c r="AB5362" t="s">
        <v>35</v>
      </c>
      <c r="AC5362">
        <v>0.59</v>
      </c>
      <c r="AD5362" s="2">
        <v>40242</v>
      </c>
    </row>
    <row r="5363" spans="1:30" x14ac:dyDescent="0.35">
      <c r="A5363">
        <v>397</v>
      </c>
      <c r="B5363">
        <v>7640</v>
      </c>
      <c r="C5363">
        <v>54721</v>
      </c>
      <c r="D5363" s="1">
        <v>41200</v>
      </c>
      <c r="E5363" t="s">
        <v>8</v>
      </c>
      <c r="F5363">
        <v>19</v>
      </c>
      <c r="G5363">
        <v>2002.4</v>
      </c>
      <c r="H5363">
        <v>0</v>
      </c>
      <c r="I5363" t="s">
        <v>49</v>
      </c>
      <c r="J5363" s="8">
        <v>151.09</v>
      </c>
      <c r="K5363" s="8">
        <f>IF(Table3[[#This Row],[Return Status]] = "Returned", 0, Table3[[#This Row],[Profit]])</f>
        <v>0</v>
      </c>
      <c r="L5363" s="8" t="str">
        <f>IFERROR(VLOOKUP(Table3[[#This Row],[Order ID]],returns[[Order ID]:[Status]],2,FALSE), "")</f>
        <v>Returned</v>
      </c>
      <c r="M5363">
        <v>100.98</v>
      </c>
      <c r="N5363">
        <v>26.22</v>
      </c>
      <c r="O5363" t="s">
        <v>552</v>
      </c>
      <c r="P5363" t="s">
        <v>79</v>
      </c>
      <c r="Q5363">
        <v>14853</v>
      </c>
      <c r="R5363" t="s">
        <v>37</v>
      </c>
      <c r="S5363" t="s">
        <v>1979</v>
      </c>
      <c r="T5363" t="e">
        <f>VLOOKUP(Table3[[#This Row],[Region]],managers5[],2,FALSE)</f>
        <v>#N/A</v>
      </c>
      <c r="U5363" t="s">
        <v>1956</v>
      </c>
      <c r="W5363" t="s">
        <v>14</v>
      </c>
      <c r="X5363" t="s">
        <v>71</v>
      </c>
      <c r="Y5363" t="s">
        <v>50</v>
      </c>
      <c r="Z5363" t="s">
        <v>219</v>
      </c>
      <c r="AA5363" t="s">
        <v>599</v>
      </c>
      <c r="AB5363" t="s">
        <v>53</v>
      </c>
      <c r="AC5363">
        <v>0.6</v>
      </c>
      <c r="AD5363" s="1">
        <v>41201</v>
      </c>
    </row>
    <row r="5364" spans="1:30" x14ac:dyDescent="0.35">
      <c r="A5364">
        <v>4231</v>
      </c>
      <c r="B5364">
        <v>7641</v>
      </c>
      <c r="C5364">
        <v>54727</v>
      </c>
      <c r="D5364" s="1">
        <v>40525</v>
      </c>
      <c r="E5364" t="s">
        <v>20</v>
      </c>
      <c r="F5364">
        <v>29</v>
      </c>
      <c r="G5364">
        <v>1427.14</v>
      </c>
      <c r="H5364">
        <v>0.02</v>
      </c>
      <c r="I5364" t="s">
        <v>9</v>
      </c>
      <c r="J5364" s="8">
        <v>605.91999999999996</v>
      </c>
      <c r="K5364" s="8">
        <f>IF(Table3[[#This Row],[Return Status]] = "Returned", 0, Table3[[#This Row],[Profit]])</f>
        <v>605.91999999999996</v>
      </c>
      <c r="L5364" s="8" t="str">
        <f>IFERROR(VLOOKUP(Table3[[#This Row],[Order ID]],returns[[Order ID]:[Status]],2,FALSE), "")</f>
        <v/>
      </c>
      <c r="M5364">
        <v>48.04</v>
      </c>
      <c r="N5364">
        <v>7.23</v>
      </c>
      <c r="O5364" t="s">
        <v>10</v>
      </c>
      <c r="P5364" t="s">
        <v>11</v>
      </c>
      <c r="Q5364">
        <v>90604</v>
      </c>
      <c r="R5364" t="s">
        <v>12</v>
      </c>
      <c r="S5364" t="s">
        <v>1976</v>
      </c>
      <c r="T5364" t="e">
        <f>VLOOKUP(Table3[[#This Row],[Region]],managers5[],2,FALSE)</f>
        <v>#N/A</v>
      </c>
      <c r="U5364" t="s">
        <v>1955</v>
      </c>
      <c r="V5364" t="s">
        <v>1959</v>
      </c>
      <c r="W5364" t="s">
        <v>14</v>
      </c>
      <c r="X5364" t="s">
        <v>15</v>
      </c>
      <c r="Y5364" t="s">
        <v>16</v>
      </c>
      <c r="Z5364" t="s">
        <v>30</v>
      </c>
      <c r="AA5364" t="s">
        <v>710</v>
      </c>
      <c r="AB5364" t="s">
        <v>19</v>
      </c>
      <c r="AC5364">
        <v>0.37</v>
      </c>
      <c r="AD5364" s="2">
        <v>40526</v>
      </c>
    </row>
    <row r="5365" spans="1:30" x14ac:dyDescent="0.35">
      <c r="A5365">
        <v>3210</v>
      </c>
      <c r="B5365">
        <v>7130</v>
      </c>
      <c r="C5365">
        <v>50852</v>
      </c>
      <c r="D5365" s="1">
        <v>40706</v>
      </c>
      <c r="E5365" t="s">
        <v>20</v>
      </c>
      <c r="F5365">
        <v>24</v>
      </c>
      <c r="G5365">
        <v>188.47</v>
      </c>
      <c r="H5365">
        <v>0.03</v>
      </c>
      <c r="I5365" t="s">
        <v>9</v>
      </c>
      <c r="J5365" s="8">
        <v>-191.23349999999999</v>
      </c>
      <c r="K5365" s="8">
        <f>IF(Table3[[#This Row],[Return Status]] = "Returned", 0, Table3[[#This Row],[Profit]])</f>
        <v>-191.23349999999999</v>
      </c>
      <c r="L5365" s="8" t="str">
        <f>IFERROR(VLOOKUP(Table3[[#This Row],[Order ID]],returns[[Order ID]:[Status]],2,FALSE), "")</f>
        <v/>
      </c>
      <c r="M5365">
        <v>7.38</v>
      </c>
      <c r="N5365">
        <v>11.51</v>
      </c>
      <c r="O5365" t="s">
        <v>1745</v>
      </c>
      <c r="P5365" t="s">
        <v>64</v>
      </c>
      <c r="Q5365">
        <v>30084</v>
      </c>
      <c r="R5365" t="s">
        <v>65</v>
      </c>
      <c r="S5365" t="s">
        <v>1978</v>
      </c>
      <c r="T5365" t="e">
        <f>VLOOKUP(Table3[[#This Row],[Region]],managers5[],2,FALSE)</f>
        <v>#N/A</v>
      </c>
      <c r="U5365" t="s">
        <v>1957</v>
      </c>
      <c r="V5365" t="s">
        <v>1959</v>
      </c>
      <c r="W5365" t="s">
        <v>14</v>
      </c>
      <c r="X5365" t="s">
        <v>15</v>
      </c>
      <c r="Y5365" t="s">
        <v>16</v>
      </c>
      <c r="Z5365" t="s">
        <v>17</v>
      </c>
      <c r="AA5365" t="s">
        <v>1408</v>
      </c>
      <c r="AB5365" t="s">
        <v>19</v>
      </c>
      <c r="AC5365">
        <v>0.36</v>
      </c>
      <c r="AD5365" s="1">
        <v>40707</v>
      </c>
    </row>
    <row r="5366" spans="1:30" x14ac:dyDescent="0.35">
      <c r="A5366">
        <v>3814</v>
      </c>
      <c r="B5366">
        <v>7645</v>
      </c>
      <c r="C5366">
        <v>54787</v>
      </c>
      <c r="D5366" s="1">
        <v>40598</v>
      </c>
      <c r="E5366" t="s">
        <v>77</v>
      </c>
      <c r="F5366">
        <v>7</v>
      </c>
      <c r="G5366">
        <v>170.02</v>
      </c>
      <c r="H5366">
        <v>7.0000000000000007E-2</v>
      </c>
      <c r="I5366" t="s">
        <v>9</v>
      </c>
      <c r="J5366" s="8">
        <v>-56.1</v>
      </c>
      <c r="K5366" s="8">
        <f>IF(Table3[[#This Row],[Return Status]] = "Returned", 0, Table3[[#This Row],[Profit]])</f>
        <v>0</v>
      </c>
      <c r="L5366" s="8" t="str">
        <f>IFERROR(VLOOKUP(Table3[[#This Row],[Order ID]],returns[[Order ID]:[Status]],2,FALSE), "")</f>
        <v>Returned</v>
      </c>
      <c r="M5366">
        <v>22.84</v>
      </c>
      <c r="N5366">
        <v>16.87</v>
      </c>
      <c r="O5366" t="s">
        <v>627</v>
      </c>
      <c r="P5366" t="s">
        <v>97</v>
      </c>
      <c r="Q5366">
        <v>97301</v>
      </c>
      <c r="R5366" t="s">
        <v>98</v>
      </c>
      <c r="S5366" t="s">
        <v>1976</v>
      </c>
      <c r="T5366" t="e">
        <f>VLOOKUP(Table3[[#This Row],[Region]],managers5[],2,FALSE)</f>
        <v>#N/A</v>
      </c>
      <c r="U5366" t="s">
        <v>1955</v>
      </c>
      <c r="V5366" t="s">
        <v>1959</v>
      </c>
      <c r="W5366" t="s">
        <v>14</v>
      </c>
      <c r="X5366" t="s">
        <v>24</v>
      </c>
      <c r="Y5366" t="s">
        <v>16</v>
      </c>
      <c r="Z5366" t="s">
        <v>30</v>
      </c>
      <c r="AA5366" t="s">
        <v>1684</v>
      </c>
      <c r="AB5366" t="s">
        <v>19</v>
      </c>
      <c r="AC5366">
        <v>0.39</v>
      </c>
      <c r="AD5366" s="1">
        <v>40599</v>
      </c>
    </row>
    <row r="5367" spans="1:30" x14ac:dyDescent="0.35">
      <c r="A5367">
        <v>917</v>
      </c>
      <c r="B5367">
        <v>8072</v>
      </c>
      <c r="C5367">
        <v>57574</v>
      </c>
      <c r="D5367" s="1">
        <v>41113</v>
      </c>
      <c r="E5367" t="s">
        <v>41</v>
      </c>
      <c r="F5367">
        <v>20</v>
      </c>
      <c r="G5367">
        <v>466.36</v>
      </c>
      <c r="H5367">
        <v>7.0000000000000007E-2</v>
      </c>
      <c r="I5367" t="s">
        <v>49</v>
      </c>
      <c r="J5367" s="8">
        <v>-192.7</v>
      </c>
      <c r="K5367" s="8">
        <f>IF(Table3[[#This Row],[Return Status]] = "Returned", 0, Table3[[#This Row],[Profit]])</f>
        <v>-192.7</v>
      </c>
      <c r="L5367" s="8" t="str">
        <f>IFERROR(VLOOKUP(Table3[[#This Row],[Order ID]],returns[[Order ID]:[Status]],2,FALSE), "")</f>
        <v/>
      </c>
      <c r="M5367">
        <v>23.99</v>
      </c>
      <c r="N5367">
        <v>15.68</v>
      </c>
      <c r="O5367" t="s">
        <v>1046</v>
      </c>
      <c r="P5367" t="s">
        <v>55</v>
      </c>
      <c r="Q5367">
        <v>34759</v>
      </c>
      <c r="R5367" t="s">
        <v>56</v>
      </c>
      <c r="S5367" t="s">
        <v>1978</v>
      </c>
      <c r="T5367" t="e">
        <f>VLOOKUP(Table3[[#This Row],[Region]],managers5[],2,FALSE)</f>
        <v>#N/A</v>
      </c>
      <c r="U5367" t="s">
        <v>1957</v>
      </c>
      <c r="V5367" t="s">
        <v>1959</v>
      </c>
      <c r="W5367" t="s">
        <v>14</v>
      </c>
      <c r="X5367" t="s">
        <v>39</v>
      </c>
      <c r="Y5367" t="s">
        <v>50</v>
      </c>
      <c r="Z5367" t="s">
        <v>61</v>
      </c>
      <c r="AA5367" t="s">
        <v>888</v>
      </c>
      <c r="AB5367" t="s">
        <v>74</v>
      </c>
      <c r="AC5367">
        <v>0.62</v>
      </c>
      <c r="AD5367" s="1">
        <v>41114</v>
      </c>
    </row>
    <row r="5368" spans="1:30" x14ac:dyDescent="0.35">
      <c r="A5368">
        <v>7981</v>
      </c>
      <c r="B5368">
        <v>1902</v>
      </c>
      <c r="C5368">
        <v>13632</v>
      </c>
      <c r="D5368" s="1">
        <v>39882</v>
      </c>
      <c r="E5368" t="s">
        <v>20</v>
      </c>
      <c r="F5368">
        <v>6</v>
      </c>
      <c r="G5368">
        <v>608.92999999999995</v>
      </c>
      <c r="H5368">
        <v>0.01</v>
      </c>
      <c r="I5368" t="s">
        <v>33</v>
      </c>
      <c r="J5368" s="8">
        <v>-193.95779999999999</v>
      </c>
      <c r="K5368" s="8">
        <f>IF(Table3[[#This Row],[Return Status]] = "Returned", 0, Table3[[#This Row],[Profit]])</f>
        <v>-193.95779999999999</v>
      </c>
      <c r="L5368" s="8" t="str">
        <f>IFERROR(VLOOKUP(Table3[[#This Row],[Order ID]],returns[[Order ID]:[Status]],2,FALSE), "")</f>
        <v/>
      </c>
      <c r="M5368">
        <v>99.99</v>
      </c>
      <c r="N5368">
        <v>19.989999999999998</v>
      </c>
      <c r="O5368" t="s">
        <v>184</v>
      </c>
      <c r="P5368" t="s">
        <v>43</v>
      </c>
      <c r="Q5368">
        <v>22153</v>
      </c>
      <c r="R5368" t="s">
        <v>44</v>
      </c>
      <c r="S5368" t="s">
        <v>1978</v>
      </c>
      <c r="T5368" t="e">
        <f>VLOOKUP(Table3[[#This Row],[Region]],managers5[],2,FALSE)</f>
        <v>#N/A</v>
      </c>
      <c r="U5368" t="s">
        <v>1957</v>
      </c>
      <c r="V5368" t="s">
        <v>1959</v>
      </c>
      <c r="W5368" t="s">
        <v>14</v>
      </c>
      <c r="X5368" t="s">
        <v>24</v>
      </c>
      <c r="Y5368" t="s">
        <v>46</v>
      </c>
      <c r="Z5368" t="s">
        <v>124</v>
      </c>
      <c r="AA5368" t="s">
        <v>673</v>
      </c>
      <c r="AB5368" t="s">
        <v>19</v>
      </c>
      <c r="AC5368">
        <v>0.52</v>
      </c>
      <c r="AD5368" s="2">
        <v>39884</v>
      </c>
    </row>
    <row r="5369" spans="1:30" x14ac:dyDescent="0.35">
      <c r="A5369">
        <v>3494</v>
      </c>
      <c r="B5369">
        <v>6131</v>
      </c>
      <c r="C5369">
        <v>43398</v>
      </c>
      <c r="D5369" s="1">
        <v>40657</v>
      </c>
      <c r="E5369" t="s">
        <v>8</v>
      </c>
      <c r="F5369">
        <v>10</v>
      </c>
      <c r="G5369">
        <v>1600.85</v>
      </c>
      <c r="H5369">
        <v>7.0000000000000007E-2</v>
      </c>
      <c r="I5369" t="s">
        <v>49</v>
      </c>
      <c r="J5369" s="8">
        <v>-193.97</v>
      </c>
      <c r="K5369" s="8">
        <f>IF(Table3[[#This Row],[Return Status]] = "Returned", 0, Table3[[#This Row],[Profit]])</f>
        <v>-193.97</v>
      </c>
      <c r="L5369" s="8" t="str">
        <f>IFERROR(VLOOKUP(Table3[[#This Row],[Order ID]],returns[[Order ID]:[Status]],2,FALSE), "")</f>
        <v/>
      </c>
      <c r="M5369">
        <v>159.31</v>
      </c>
      <c r="N5369">
        <v>60</v>
      </c>
      <c r="O5369" t="s">
        <v>1366</v>
      </c>
      <c r="P5369" t="s">
        <v>55</v>
      </c>
      <c r="Q5369">
        <v>72209</v>
      </c>
      <c r="R5369" t="s">
        <v>56</v>
      </c>
      <c r="S5369" t="s">
        <v>1978</v>
      </c>
      <c r="T5369" t="e">
        <f>VLOOKUP(Table3[[#This Row],[Region]],managers5[],2,FALSE)</f>
        <v>#N/A</v>
      </c>
      <c r="U5369" t="s">
        <v>1957</v>
      </c>
      <c r="V5369" t="s">
        <v>1959</v>
      </c>
      <c r="W5369" t="s">
        <v>14</v>
      </c>
      <c r="X5369" t="s">
        <v>71</v>
      </c>
      <c r="Y5369" t="s">
        <v>50</v>
      </c>
      <c r="Z5369" t="s">
        <v>51</v>
      </c>
      <c r="AA5369" t="s">
        <v>939</v>
      </c>
      <c r="AB5369" t="s">
        <v>74</v>
      </c>
      <c r="AC5369">
        <v>0.55000000000000004</v>
      </c>
      <c r="AD5369" s="1">
        <v>40658</v>
      </c>
    </row>
    <row r="5370" spans="1:30" x14ac:dyDescent="0.35">
      <c r="A5370">
        <v>6789</v>
      </c>
      <c r="B5370">
        <v>5852</v>
      </c>
      <c r="C5370">
        <v>41542</v>
      </c>
      <c r="D5370" s="1">
        <v>40082</v>
      </c>
      <c r="E5370" t="s">
        <v>77</v>
      </c>
      <c r="F5370">
        <v>47</v>
      </c>
      <c r="G5370">
        <v>6181.48</v>
      </c>
      <c r="H5370">
        <v>0.03</v>
      </c>
      <c r="I5370" t="s">
        <v>49</v>
      </c>
      <c r="J5370" s="8">
        <v>-194.83</v>
      </c>
      <c r="K5370" s="8">
        <f>IF(Table3[[#This Row],[Return Status]] = "Returned", 0, Table3[[#This Row],[Profit]])</f>
        <v>-194.83</v>
      </c>
      <c r="L5370" s="8" t="str">
        <f>IFERROR(VLOOKUP(Table3[[#This Row],[Order ID]],returns[[Order ID]:[Status]],2,FALSE), "")</f>
        <v/>
      </c>
      <c r="M5370">
        <v>124.49</v>
      </c>
      <c r="N5370">
        <v>51.94</v>
      </c>
      <c r="O5370" t="s">
        <v>457</v>
      </c>
      <c r="P5370" t="s">
        <v>55</v>
      </c>
      <c r="Q5370">
        <v>72301</v>
      </c>
      <c r="R5370" t="s">
        <v>56</v>
      </c>
      <c r="S5370" t="s">
        <v>1978</v>
      </c>
      <c r="T5370" t="e">
        <f>VLOOKUP(Table3[[#This Row],[Region]],managers5[],2,FALSE)</f>
        <v>#N/A</v>
      </c>
      <c r="U5370" t="s">
        <v>1957</v>
      </c>
      <c r="V5370" t="s">
        <v>1959</v>
      </c>
      <c r="W5370" t="s">
        <v>14</v>
      </c>
      <c r="X5370" t="s">
        <v>71</v>
      </c>
      <c r="Y5370" t="s">
        <v>50</v>
      </c>
      <c r="Z5370" t="s">
        <v>51</v>
      </c>
      <c r="AA5370" t="s">
        <v>547</v>
      </c>
      <c r="AB5370" t="s">
        <v>53</v>
      </c>
      <c r="AC5370">
        <v>0.63</v>
      </c>
      <c r="AD5370" s="2">
        <v>40083</v>
      </c>
    </row>
    <row r="5371" spans="1:30" x14ac:dyDescent="0.35">
      <c r="A5371">
        <v>2234</v>
      </c>
      <c r="B5371">
        <v>6283</v>
      </c>
      <c r="C5371">
        <v>44452</v>
      </c>
      <c r="D5371" s="1">
        <v>40886</v>
      </c>
      <c r="E5371" t="s">
        <v>8</v>
      </c>
      <c r="F5371">
        <v>50</v>
      </c>
      <c r="G5371">
        <v>330.27</v>
      </c>
      <c r="H5371">
        <v>7.0000000000000007E-2</v>
      </c>
      <c r="I5371" t="s">
        <v>9</v>
      </c>
      <c r="J5371" s="8">
        <v>-195.57</v>
      </c>
      <c r="K5371" s="8">
        <f>IF(Table3[[#This Row],[Return Status]] = "Returned", 0, Table3[[#This Row],[Profit]])</f>
        <v>-195.57</v>
      </c>
      <c r="L5371" s="8" t="str">
        <f>IFERROR(VLOOKUP(Table3[[#This Row],[Order ID]],returns[[Order ID]:[Status]],2,FALSE), "")</f>
        <v/>
      </c>
      <c r="M5371">
        <v>6.48</v>
      </c>
      <c r="N5371">
        <v>7.86</v>
      </c>
      <c r="O5371" t="s">
        <v>1020</v>
      </c>
      <c r="P5371" t="s">
        <v>64</v>
      </c>
      <c r="Q5371">
        <v>70117</v>
      </c>
      <c r="R5371" t="s">
        <v>65</v>
      </c>
      <c r="S5371" t="s">
        <v>1978</v>
      </c>
      <c r="T5371" t="e">
        <f>VLOOKUP(Table3[[#This Row],[Region]],managers5[],2,FALSE)</f>
        <v>#N/A</v>
      </c>
      <c r="U5371" t="s">
        <v>1957</v>
      </c>
      <c r="V5371" t="s">
        <v>1959</v>
      </c>
      <c r="W5371" t="s">
        <v>14</v>
      </c>
      <c r="X5371" t="s">
        <v>24</v>
      </c>
      <c r="Y5371" t="s">
        <v>16</v>
      </c>
      <c r="Z5371" t="s">
        <v>30</v>
      </c>
      <c r="AA5371" t="s">
        <v>968</v>
      </c>
      <c r="AB5371" t="s">
        <v>19</v>
      </c>
      <c r="AC5371">
        <v>0.37</v>
      </c>
      <c r="AD5371" s="1">
        <v>40888</v>
      </c>
    </row>
    <row r="5372" spans="1:30" x14ac:dyDescent="0.35">
      <c r="A5372">
        <v>4165</v>
      </c>
      <c r="B5372">
        <v>7653</v>
      </c>
      <c r="C5372">
        <v>54850</v>
      </c>
      <c r="D5372" s="1">
        <v>40536</v>
      </c>
      <c r="E5372" t="s">
        <v>8</v>
      </c>
      <c r="F5372">
        <v>9</v>
      </c>
      <c r="G5372">
        <v>953.98899999999901</v>
      </c>
      <c r="H5372">
        <v>0.02</v>
      </c>
      <c r="I5372" t="s">
        <v>9</v>
      </c>
      <c r="J5372" s="8">
        <v>-249.32599999999999</v>
      </c>
      <c r="K5372" s="8">
        <f>IF(Table3[[#This Row],[Return Status]] = "Returned", 0, Table3[[#This Row],[Profit]])</f>
        <v>-249.32599999999999</v>
      </c>
      <c r="L5372" s="8" t="str">
        <f>IFERROR(VLOOKUP(Table3[[#This Row],[Order ID]],returns[[Order ID]:[Status]],2,FALSE), "")</f>
        <v/>
      </c>
      <c r="M5372">
        <v>125.99</v>
      </c>
      <c r="N5372">
        <v>8.08</v>
      </c>
      <c r="O5372" t="s">
        <v>245</v>
      </c>
      <c r="P5372" t="s">
        <v>79</v>
      </c>
      <c r="Q5372">
        <v>44107</v>
      </c>
      <c r="R5372" t="s">
        <v>37</v>
      </c>
      <c r="S5372" t="s">
        <v>1979</v>
      </c>
      <c r="T5372" t="e">
        <f>VLOOKUP(Table3[[#This Row],[Region]],managers5[],2,FALSE)</f>
        <v>#N/A</v>
      </c>
      <c r="U5372" t="s">
        <v>1956</v>
      </c>
      <c r="W5372" t="s">
        <v>14</v>
      </c>
      <c r="X5372" t="s">
        <v>24</v>
      </c>
      <c r="Y5372" t="s">
        <v>46</v>
      </c>
      <c r="Z5372" t="s">
        <v>86</v>
      </c>
      <c r="AA5372" t="s">
        <v>1423</v>
      </c>
      <c r="AB5372" t="s">
        <v>19</v>
      </c>
      <c r="AC5372">
        <v>0.56999999999999995</v>
      </c>
      <c r="AD5372" s="1">
        <v>40537</v>
      </c>
    </row>
    <row r="5373" spans="1:30" x14ac:dyDescent="0.35">
      <c r="A5373">
        <v>4169</v>
      </c>
      <c r="B5373">
        <v>7652</v>
      </c>
      <c r="C5373">
        <v>54850</v>
      </c>
      <c r="D5373" s="1">
        <v>40536</v>
      </c>
      <c r="E5373" t="s">
        <v>8</v>
      </c>
      <c r="F5373">
        <v>16</v>
      </c>
      <c r="G5373">
        <v>2834.96</v>
      </c>
      <c r="H5373">
        <v>7.0000000000000007E-2</v>
      </c>
      <c r="I5373" t="s">
        <v>9</v>
      </c>
      <c r="J5373" s="8">
        <v>587.64</v>
      </c>
      <c r="K5373" s="8">
        <f>IF(Table3[[#This Row],[Return Status]] = "Returned", 0, Table3[[#This Row],[Profit]])</f>
        <v>587.64</v>
      </c>
      <c r="L5373" s="8" t="str">
        <f>IFERROR(VLOOKUP(Table3[[#This Row],[Order ID]],returns[[Order ID]:[Status]],2,FALSE), "")</f>
        <v/>
      </c>
      <c r="M5373">
        <v>178.47</v>
      </c>
      <c r="N5373">
        <v>19.989999999999998</v>
      </c>
      <c r="O5373" t="s">
        <v>245</v>
      </c>
      <c r="P5373" t="s">
        <v>79</v>
      </c>
      <c r="Q5373">
        <v>44107</v>
      </c>
      <c r="R5373" t="s">
        <v>37</v>
      </c>
      <c r="S5373" t="s">
        <v>1979</v>
      </c>
      <c r="T5373" t="e">
        <f>VLOOKUP(Table3[[#This Row],[Region]],managers5[],2,FALSE)</f>
        <v>#N/A</v>
      </c>
      <c r="U5373" t="s">
        <v>1956</v>
      </c>
      <c r="W5373" t="s">
        <v>14</v>
      </c>
      <c r="X5373" t="s">
        <v>24</v>
      </c>
      <c r="Y5373" t="s">
        <v>16</v>
      </c>
      <c r="Z5373" t="s">
        <v>75</v>
      </c>
      <c r="AA5373" t="s">
        <v>1373</v>
      </c>
      <c r="AB5373" t="s">
        <v>19</v>
      </c>
      <c r="AC5373">
        <v>0.55000000000000004</v>
      </c>
      <c r="AD5373" s="2">
        <v>40536</v>
      </c>
    </row>
    <row r="5374" spans="1:30" x14ac:dyDescent="0.35">
      <c r="A5374">
        <v>6516</v>
      </c>
      <c r="B5374">
        <v>6935</v>
      </c>
      <c r="C5374">
        <v>49504</v>
      </c>
      <c r="D5374" s="1">
        <v>40133</v>
      </c>
      <c r="E5374" t="s">
        <v>8</v>
      </c>
      <c r="F5374">
        <v>45</v>
      </c>
      <c r="G5374">
        <v>318.94</v>
      </c>
      <c r="H5374">
        <v>0.1</v>
      </c>
      <c r="I5374" t="s">
        <v>9</v>
      </c>
      <c r="J5374" s="8">
        <v>-195.6</v>
      </c>
      <c r="K5374" s="8">
        <f>IF(Table3[[#This Row],[Return Status]] = "Returned", 0, Table3[[#This Row],[Profit]])</f>
        <v>-195.6</v>
      </c>
      <c r="L5374" s="8" t="str">
        <f>IFERROR(VLOOKUP(Table3[[#This Row],[Order ID]],returns[[Order ID]:[Status]],2,FALSE), "")</f>
        <v/>
      </c>
      <c r="M5374">
        <v>7.37</v>
      </c>
      <c r="N5374">
        <v>5.53</v>
      </c>
      <c r="O5374" t="s">
        <v>335</v>
      </c>
      <c r="P5374" t="s">
        <v>589</v>
      </c>
      <c r="Q5374">
        <v>29915</v>
      </c>
      <c r="R5374" t="s">
        <v>44</v>
      </c>
      <c r="S5374" t="s">
        <v>1978</v>
      </c>
      <c r="T5374" t="e">
        <f>VLOOKUP(Table3[[#This Row],[Region]],managers5[],2,FALSE)</f>
        <v>#N/A</v>
      </c>
      <c r="U5374" t="s">
        <v>1957</v>
      </c>
      <c r="V5374" t="s">
        <v>1959</v>
      </c>
      <c r="W5374" t="s">
        <v>14</v>
      </c>
      <c r="X5374" t="s">
        <v>39</v>
      </c>
      <c r="Y5374" t="s">
        <v>46</v>
      </c>
      <c r="Z5374" t="s">
        <v>47</v>
      </c>
      <c r="AA5374" t="s">
        <v>1619</v>
      </c>
      <c r="AB5374" t="s">
        <v>109</v>
      </c>
      <c r="AC5374">
        <v>0.69</v>
      </c>
      <c r="AD5374" s="2">
        <v>40133</v>
      </c>
    </row>
    <row r="5375" spans="1:30" x14ac:dyDescent="0.35">
      <c r="A5375">
        <v>2040</v>
      </c>
      <c r="B5375">
        <v>1387</v>
      </c>
      <c r="C5375">
        <v>10053</v>
      </c>
      <c r="D5375" s="1">
        <v>40918</v>
      </c>
      <c r="E5375" t="s">
        <v>77</v>
      </c>
      <c r="F5375">
        <v>44</v>
      </c>
      <c r="G5375">
        <v>6815.23</v>
      </c>
      <c r="H5375">
        <v>0</v>
      </c>
      <c r="I5375" t="s">
        <v>49</v>
      </c>
      <c r="J5375" s="8">
        <v>-196.07</v>
      </c>
      <c r="K5375" s="8">
        <f>IF(Table3[[#This Row],[Return Status]] = "Returned", 0, Table3[[#This Row],[Profit]])</f>
        <v>-196.07</v>
      </c>
      <c r="L5375" s="8" t="str">
        <f>IFERROR(VLOOKUP(Table3[[#This Row],[Order ID]],returns[[Order ID]:[Status]],2,FALSE), "")</f>
        <v/>
      </c>
      <c r="M5375">
        <v>150.97999999999999</v>
      </c>
      <c r="N5375">
        <v>39.25</v>
      </c>
      <c r="O5375" t="s">
        <v>1186</v>
      </c>
      <c r="P5375" t="s">
        <v>43</v>
      </c>
      <c r="Q5375">
        <v>37211</v>
      </c>
      <c r="R5375" t="s">
        <v>44</v>
      </c>
      <c r="S5375" t="s">
        <v>1978</v>
      </c>
      <c r="T5375" t="e">
        <f>VLOOKUP(Table3[[#This Row],[Region]],managers5[],2,FALSE)</f>
        <v>#N/A</v>
      </c>
      <c r="U5375" t="s">
        <v>1957</v>
      </c>
      <c r="V5375" t="s">
        <v>1959</v>
      </c>
      <c r="W5375" t="s">
        <v>14</v>
      </c>
      <c r="X5375" t="s">
        <v>15</v>
      </c>
      <c r="Y5375" t="s">
        <v>50</v>
      </c>
      <c r="Z5375" t="s">
        <v>51</v>
      </c>
      <c r="AA5375" t="s">
        <v>1018</v>
      </c>
      <c r="AB5375" t="s">
        <v>53</v>
      </c>
      <c r="AC5375">
        <v>0.75</v>
      </c>
      <c r="AD5375" s="1">
        <v>40920</v>
      </c>
    </row>
    <row r="5376" spans="1:30" x14ac:dyDescent="0.35">
      <c r="A5376">
        <v>853</v>
      </c>
      <c r="B5376">
        <v>7656</v>
      </c>
      <c r="C5376">
        <v>54886</v>
      </c>
      <c r="D5376" s="1">
        <v>41125</v>
      </c>
      <c r="E5376" t="s">
        <v>41</v>
      </c>
      <c r="F5376">
        <v>39</v>
      </c>
      <c r="G5376">
        <v>419.95</v>
      </c>
      <c r="H5376">
        <v>0.02</v>
      </c>
      <c r="I5376" t="s">
        <v>9</v>
      </c>
      <c r="J5376" s="8">
        <v>-39.1</v>
      </c>
      <c r="K5376" s="8">
        <f>IF(Table3[[#This Row],[Return Status]] = "Returned", 0, Table3[[#This Row],[Profit]])</f>
        <v>-39.1</v>
      </c>
      <c r="L5376" s="8" t="str">
        <f>IFERROR(VLOOKUP(Table3[[#This Row],[Order ID]],returns[[Order ID]:[Status]],2,FALSE), "")</f>
        <v/>
      </c>
      <c r="M5376">
        <v>10.64</v>
      </c>
      <c r="N5376">
        <v>5.16</v>
      </c>
      <c r="O5376" t="s">
        <v>996</v>
      </c>
      <c r="P5376" t="s">
        <v>11</v>
      </c>
      <c r="Q5376">
        <v>93030</v>
      </c>
      <c r="R5376" t="s">
        <v>12</v>
      </c>
      <c r="S5376" t="s">
        <v>1976</v>
      </c>
      <c r="T5376" t="e">
        <f>VLOOKUP(Table3[[#This Row],[Region]],managers5[],2,FALSE)</f>
        <v>#N/A</v>
      </c>
      <c r="U5376" t="s">
        <v>1955</v>
      </c>
      <c r="V5376" t="s">
        <v>1959</v>
      </c>
      <c r="W5376" t="s">
        <v>14</v>
      </c>
      <c r="X5376" t="s">
        <v>15</v>
      </c>
      <c r="Y5376" t="s">
        <v>50</v>
      </c>
      <c r="Z5376" t="s">
        <v>61</v>
      </c>
      <c r="AA5376" t="s">
        <v>997</v>
      </c>
      <c r="AB5376" t="s">
        <v>19</v>
      </c>
      <c r="AC5376">
        <v>0.56999999999999995</v>
      </c>
      <c r="AD5376" s="1">
        <v>41126</v>
      </c>
    </row>
    <row r="5377" spans="1:30" x14ac:dyDescent="0.35">
      <c r="A5377">
        <v>5218</v>
      </c>
      <c r="B5377">
        <v>7658</v>
      </c>
      <c r="C5377">
        <v>54913</v>
      </c>
      <c r="D5377" s="1">
        <v>40362</v>
      </c>
      <c r="E5377" t="s">
        <v>77</v>
      </c>
      <c r="F5377">
        <v>11</v>
      </c>
      <c r="G5377">
        <v>54.61</v>
      </c>
      <c r="H5377">
        <v>0.08</v>
      </c>
      <c r="I5377" t="s">
        <v>33</v>
      </c>
      <c r="J5377" s="8">
        <v>14.99</v>
      </c>
      <c r="K5377" s="8">
        <f>IF(Table3[[#This Row],[Return Status]] = "Returned", 0, Table3[[#This Row],[Profit]])</f>
        <v>14.99</v>
      </c>
      <c r="L5377" s="8" t="str">
        <f>IFERROR(VLOOKUP(Table3[[#This Row],[Order ID]],returns[[Order ID]:[Status]],2,FALSE), "")</f>
        <v/>
      </c>
      <c r="M5377">
        <v>4.76</v>
      </c>
      <c r="N5377">
        <v>0.88</v>
      </c>
      <c r="O5377" t="s">
        <v>787</v>
      </c>
      <c r="P5377" t="s">
        <v>189</v>
      </c>
      <c r="Q5377">
        <v>98270</v>
      </c>
      <c r="R5377" t="s">
        <v>190</v>
      </c>
      <c r="S5377" t="s">
        <v>1976</v>
      </c>
      <c r="T5377" t="e">
        <f>VLOOKUP(Table3[[#This Row],[Region]],managers5[],2,FALSE)</f>
        <v>#N/A</v>
      </c>
      <c r="U5377" t="s">
        <v>1955</v>
      </c>
      <c r="V5377" t="s">
        <v>1959</v>
      </c>
      <c r="W5377" t="s">
        <v>14</v>
      </c>
      <c r="X5377" t="s">
        <v>39</v>
      </c>
      <c r="Y5377" t="s">
        <v>16</v>
      </c>
      <c r="Z5377" t="s">
        <v>30</v>
      </c>
      <c r="AA5377" t="s">
        <v>1091</v>
      </c>
      <c r="AB5377" t="s">
        <v>35</v>
      </c>
      <c r="AC5377">
        <v>0.39</v>
      </c>
      <c r="AD5377" s="2">
        <v>40364</v>
      </c>
    </row>
    <row r="5378" spans="1:30" x14ac:dyDescent="0.35">
      <c r="A5378">
        <v>5715</v>
      </c>
      <c r="B5378">
        <v>7661</v>
      </c>
      <c r="C5378">
        <v>54917</v>
      </c>
      <c r="D5378" s="1">
        <v>40277</v>
      </c>
      <c r="E5378" t="s">
        <v>77</v>
      </c>
      <c r="F5378">
        <v>12</v>
      </c>
      <c r="G5378">
        <v>6034.68</v>
      </c>
      <c r="H5378">
        <v>0.06</v>
      </c>
      <c r="I5378" t="s">
        <v>9</v>
      </c>
      <c r="J5378" s="8">
        <v>-517.08000000000004</v>
      </c>
      <c r="K5378" s="8">
        <f>IF(Table3[[#This Row],[Return Status]] = "Returned", 0, Table3[[#This Row],[Profit]])</f>
        <v>-517.08000000000004</v>
      </c>
      <c r="L5378" s="8" t="str">
        <f>IFERROR(VLOOKUP(Table3[[#This Row],[Order ID]],returns[[Order ID]:[Status]],2,FALSE), "")</f>
        <v/>
      </c>
      <c r="M5378">
        <v>499.99</v>
      </c>
      <c r="N5378">
        <v>24.49</v>
      </c>
      <c r="O5378" t="s">
        <v>539</v>
      </c>
      <c r="P5378" t="s">
        <v>22</v>
      </c>
      <c r="Q5378">
        <v>81503</v>
      </c>
      <c r="R5378" t="s">
        <v>23</v>
      </c>
      <c r="S5378" t="s">
        <v>1976</v>
      </c>
      <c r="T5378" t="e">
        <f>VLOOKUP(Table3[[#This Row],[Region]],managers5[],2,FALSE)</f>
        <v>#N/A</v>
      </c>
      <c r="U5378" t="s">
        <v>1955</v>
      </c>
      <c r="V5378" t="s">
        <v>1959</v>
      </c>
      <c r="W5378" t="s">
        <v>14</v>
      </c>
      <c r="X5378" t="s">
        <v>15</v>
      </c>
      <c r="Y5378" t="s">
        <v>46</v>
      </c>
      <c r="Z5378" t="s">
        <v>243</v>
      </c>
      <c r="AA5378" t="s">
        <v>1350</v>
      </c>
      <c r="AB5378" t="s">
        <v>85</v>
      </c>
      <c r="AC5378">
        <v>0.36</v>
      </c>
      <c r="AD5378" s="2">
        <v>40278</v>
      </c>
    </row>
    <row r="5379" spans="1:30" x14ac:dyDescent="0.35">
      <c r="A5379">
        <v>7034</v>
      </c>
      <c r="B5379">
        <v>7665</v>
      </c>
      <c r="C5379">
        <v>54949</v>
      </c>
      <c r="D5379" s="1">
        <v>40035</v>
      </c>
      <c r="E5379" t="s">
        <v>32</v>
      </c>
      <c r="F5379">
        <v>7</v>
      </c>
      <c r="G5379">
        <v>192.02</v>
      </c>
      <c r="H5379">
        <v>0.09</v>
      </c>
      <c r="I5379" t="s">
        <v>49</v>
      </c>
      <c r="J5379" s="8">
        <v>-293.74</v>
      </c>
      <c r="K5379" s="8">
        <f>IF(Table3[[#This Row],[Return Status]] = "Returned", 0, Table3[[#This Row],[Profit]])</f>
        <v>-293.74</v>
      </c>
      <c r="L5379" s="8" t="str">
        <f>IFERROR(VLOOKUP(Table3[[#This Row],[Order ID]],returns[[Order ID]:[Status]],2,FALSE), "")</f>
        <v/>
      </c>
      <c r="M5379">
        <v>20.98</v>
      </c>
      <c r="N5379">
        <v>53.03</v>
      </c>
      <c r="O5379" t="s">
        <v>1642</v>
      </c>
      <c r="P5379" t="s">
        <v>146</v>
      </c>
      <c r="Q5379">
        <v>83402</v>
      </c>
      <c r="R5379" t="s">
        <v>147</v>
      </c>
      <c r="S5379" t="s">
        <v>1976</v>
      </c>
      <c r="T5379" t="e">
        <f>VLOOKUP(Table3[[#This Row],[Region]],managers5[],2,FALSE)</f>
        <v>#N/A</v>
      </c>
      <c r="U5379" t="s">
        <v>1955</v>
      </c>
      <c r="V5379" t="s">
        <v>1959</v>
      </c>
      <c r="W5379" t="s">
        <v>14</v>
      </c>
      <c r="X5379" t="s">
        <v>71</v>
      </c>
      <c r="Y5379" t="s">
        <v>16</v>
      </c>
      <c r="Z5379" t="s">
        <v>75</v>
      </c>
      <c r="AA5379" t="s">
        <v>1025</v>
      </c>
      <c r="AB5379" t="s">
        <v>74</v>
      </c>
      <c r="AC5379">
        <v>0.78</v>
      </c>
      <c r="AD5379" s="2">
        <v>40042</v>
      </c>
    </row>
    <row r="5380" spans="1:30" x14ac:dyDescent="0.35">
      <c r="A5380">
        <v>7059</v>
      </c>
      <c r="B5380">
        <v>7664</v>
      </c>
      <c r="C5380">
        <v>54949</v>
      </c>
      <c r="D5380" s="1">
        <v>40035</v>
      </c>
      <c r="E5380" t="s">
        <v>32</v>
      </c>
      <c r="F5380">
        <v>32</v>
      </c>
      <c r="G5380">
        <v>210.94</v>
      </c>
      <c r="H5380">
        <v>0.08</v>
      </c>
      <c r="I5380" t="s">
        <v>9</v>
      </c>
      <c r="J5380" s="8">
        <v>-94.59</v>
      </c>
      <c r="K5380" s="8">
        <f>IF(Table3[[#This Row],[Return Status]] = "Returned", 0, Table3[[#This Row],[Profit]])</f>
        <v>-94.59</v>
      </c>
      <c r="L5380" s="8" t="str">
        <f>IFERROR(VLOOKUP(Table3[[#This Row],[Order ID]],returns[[Order ID]:[Status]],2,FALSE), "")</f>
        <v/>
      </c>
      <c r="M5380">
        <v>6.48</v>
      </c>
      <c r="N5380">
        <v>6.81</v>
      </c>
      <c r="O5380" t="s">
        <v>1642</v>
      </c>
      <c r="P5380" t="s">
        <v>146</v>
      </c>
      <c r="Q5380">
        <v>83402</v>
      </c>
      <c r="R5380" t="s">
        <v>147</v>
      </c>
      <c r="S5380" t="s">
        <v>1976</v>
      </c>
      <c r="T5380" t="e">
        <f>VLOOKUP(Table3[[#This Row],[Region]],managers5[],2,FALSE)</f>
        <v>#N/A</v>
      </c>
      <c r="U5380" t="s">
        <v>1955</v>
      </c>
      <c r="V5380" t="s">
        <v>1959</v>
      </c>
      <c r="W5380" t="s">
        <v>14</v>
      </c>
      <c r="X5380" t="s">
        <v>71</v>
      </c>
      <c r="Y5380" t="s">
        <v>16</v>
      </c>
      <c r="Z5380" t="s">
        <v>30</v>
      </c>
      <c r="AA5380" t="s">
        <v>1462</v>
      </c>
      <c r="AB5380" t="s">
        <v>19</v>
      </c>
      <c r="AC5380">
        <v>0.36</v>
      </c>
      <c r="AD5380" s="2">
        <v>40040</v>
      </c>
    </row>
    <row r="5381" spans="1:30" x14ac:dyDescent="0.35">
      <c r="A5381">
        <v>4278</v>
      </c>
      <c r="B5381">
        <v>7666</v>
      </c>
      <c r="C5381">
        <v>54950</v>
      </c>
      <c r="D5381" s="1">
        <v>40517</v>
      </c>
      <c r="E5381" t="s">
        <v>77</v>
      </c>
      <c r="F5381">
        <v>26</v>
      </c>
      <c r="G5381">
        <v>174.58</v>
      </c>
      <c r="H5381">
        <v>0.08</v>
      </c>
      <c r="I5381" t="s">
        <v>9</v>
      </c>
      <c r="J5381" s="8">
        <v>-57.17</v>
      </c>
      <c r="K5381" s="8">
        <f>IF(Table3[[#This Row],[Return Status]] = "Returned", 0, Table3[[#This Row],[Profit]])</f>
        <v>-57.17</v>
      </c>
      <c r="L5381" s="8" t="str">
        <f>IFERROR(VLOOKUP(Table3[[#This Row],[Order ID]],returns[[Order ID]:[Status]],2,FALSE), "")</f>
        <v/>
      </c>
      <c r="M5381">
        <v>6.84</v>
      </c>
      <c r="N5381">
        <v>4.42</v>
      </c>
      <c r="O5381" t="s">
        <v>703</v>
      </c>
      <c r="P5381" t="s">
        <v>79</v>
      </c>
      <c r="Q5381">
        <v>44515</v>
      </c>
      <c r="R5381" t="s">
        <v>37</v>
      </c>
      <c r="S5381" t="s">
        <v>1979</v>
      </c>
      <c r="T5381" t="e">
        <f>VLOOKUP(Table3[[#This Row],[Region]],managers5[],2,FALSE)</f>
        <v>#N/A</v>
      </c>
      <c r="U5381" t="s">
        <v>1956</v>
      </c>
      <c r="W5381" t="s">
        <v>14</v>
      </c>
      <c r="X5381" t="s">
        <v>39</v>
      </c>
      <c r="Y5381" t="s">
        <v>16</v>
      </c>
      <c r="Z5381" t="s">
        <v>67</v>
      </c>
      <c r="AA5381" t="s">
        <v>1820</v>
      </c>
      <c r="AB5381" t="s">
        <v>109</v>
      </c>
      <c r="AC5381">
        <v>0.57999999999999996</v>
      </c>
      <c r="AD5381" s="2">
        <v>40518</v>
      </c>
    </row>
    <row r="5382" spans="1:30" x14ac:dyDescent="0.35">
      <c r="A5382">
        <v>4279</v>
      </c>
      <c r="B5382">
        <v>7667</v>
      </c>
      <c r="C5382">
        <v>54950</v>
      </c>
      <c r="D5382" s="1">
        <v>40517</v>
      </c>
      <c r="E5382" t="s">
        <v>77</v>
      </c>
      <c r="F5382">
        <v>22</v>
      </c>
      <c r="G5382">
        <v>8789.5400000000009</v>
      </c>
      <c r="H5382">
        <v>7.0000000000000007E-2</v>
      </c>
      <c r="I5382" t="s">
        <v>49</v>
      </c>
      <c r="J5382" s="8">
        <v>-1025.1883069999999</v>
      </c>
      <c r="K5382" s="8">
        <f>IF(Table3[[#This Row],[Return Status]] = "Returned", 0, Table3[[#This Row],[Profit]])</f>
        <v>-1025.1883069999999</v>
      </c>
      <c r="L5382" s="8" t="str">
        <f>IFERROR(VLOOKUP(Table3[[#This Row],[Order ID]],returns[[Order ID]:[Status]],2,FALSE), "")</f>
        <v/>
      </c>
      <c r="M5382">
        <v>424.21</v>
      </c>
      <c r="N5382">
        <v>110.2</v>
      </c>
      <c r="O5382" t="s">
        <v>703</v>
      </c>
      <c r="P5382" t="s">
        <v>79</v>
      </c>
      <c r="Q5382">
        <v>44515</v>
      </c>
      <c r="R5382" t="s">
        <v>37</v>
      </c>
      <c r="S5382" t="s">
        <v>1979</v>
      </c>
      <c r="T5382" t="e">
        <f>VLOOKUP(Table3[[#This Row],[Region]],managers5[],2,FALSE)</f>
        <v>#N/A</v>
      </c>
      <c r="U5382" t="s">
        <v>1956</v>
      </c>
      <c r="W5382" t="s">
        <v>14</v>
      </c>
      <c r="X5382" t="s">
        <v>39</v>
      </c>
      <c r="Y5382" t="s">
        <v>50</v>
      </c>
      <c r="Z5382" t="s">
        <v>51</v>
      </c>
      <c r="AA5382" t="s">
        <v>254</v>
      </c>
      <c r="AB5382" t="s">
        <v>53</v>
      </c>
      <c r="AC5382">
        <v>0.67</v>
      </c>
      <c r="AD5382" s="2">
        <v>40518</v>
      </c>
    </row>
    <row r="5383" spans="1:30" x14ac:dyDescent="0.35">
      <c r="A5383">
        <v>3040</v>
      </c>
      <c r="B5383">
        <v>7669</v>
      </c>
      <c r="C5383">
        <v>54977</v>
      </c>
      <c r="D5383" s="1">
        <v>40734</v>
      </c>
      <c r="E5383" t="s">
        <v>32</v>
      </c>
      <c r="F5383">
        <v>12</v>
      </c>
      <c r="G5383">
        <v>64.77</v>
      </c>
      <c r="H5383">
        <v>0.09</v>
      </c>
      <c r="I5383" t="s">
        <v>9</v>
      </c>
      <c r="J5383" s="8">
        <v>14.46</v>
      </c>
      <c r="K5383" s="8">
        <f>IF(Table3[[#This Row],[Return Status]] = "Returned", 0, Table3[[#This Row],[Profit]])</f>
        <v>14.46</v>
      </c>
      <c r="L5383" s="8" t="str">
        <f>IFERROR(VLOOKUP(Table3[[#This Row],[Order ID]],returns[[Order ID]:[Status]],2,FALSE), "")</f>
        <v/>
      </c>
      <c r="M5383">
        <v>5.84</v>
      </c>
      <c r="N5383">
        <v>1</v>
      </c>
      <c r="O5383" t="s">
        <v>1174</v>
      </c>
      <c r="P5383" t="s">
        <v>11</v>
      </c>
      <c r="Q5383">
        <v>91776</v>
      </c>
      <c r="R5383" t="s">
        <v>12</v>
      </c>
      <c r="S5383" t="s">
        <v>1976</v>
      </c>
      <c r="T5383" t="e">
        <f>VLOOKUP(Table3[[#This Row],[Region]],managers5[],2,FALSE)</f>
        <v>#N/A</v>
      </c>
      <c r="U5383" t="s">
        <v>1955</v>
      </c>
      <c r="V5383" t="s">
        <v>1959</v>
      </c>
      <c r="W5383" t="s">
        <v>14</v>
      </c>
      <c r="X5383" t="s">
        <v>24</v>
      </c>
      <c r="Y5383" t="s">
        <v>16</v>
      </c>
      <c r="Z5383" t="s">
        <v>106</v>
      </c>
      <c r="AA5383" t="s">
        <v>1311</v>
      </c>
      <c r="AB5383" t="s">
        <v>35</v>
      </c>
      <c r="AC5383">
        <v>0.38</v>
      </c>
      <c r="AD5383" s="1">
        <v>40739</v>
      </c>
    </row>
    <row r="5384" spans="1:30" x14ac:dyDescent="0.35">
      <c r="A5384">
        <v>3046</v>
      </c>
      <c r="B5384">
        <v>7668</v>
      </c>
      <c r="C5384">
        <v>54977</v>
      </c>
      <c r="D5384" s="1">
        <v>40734</v>
      </c>
      <c r="E5384" t="s">
        <v>32</v>
      </c>
      <c r="F5384">
        <v>24</v>
      </c>
      <c r="G5384">
        <v>344.25</v>
      </c>
      <c r="H5384">
        <v>0.1</v>
      </c>
      <c r="I5384" t="s">
        <v>9</v>
      </c>
      <c r="J5384" s="8">
        <v>23.961500000000001</v>
      </c>
      <c r="K5384" s="8">
        <f>IF(Table3[[#This Row],[Return Status]] = "Returned", 0, Table3[[#This Row],[Profit]])</f>
        <v>23.961500000000001</v>
      </c>
      <c r="L5384" s="8" t="str">
        <f>IFERROR(VLOOKUP(Table3[[#This Row],[Order ID]],returns[[Order ID]:[Status]],2,FALSE), "")</f>
        <v/>
      </c>
      <c r="M5384">
        <v>14.48</v>
      </c>
      <c r="N5384">
        <v>6.46</v>
      </c>
      <c r="O5384" t="s">
        <v>1174</v>
      </c>
      <c r="P5384" t="s">
        <v>11</v>
      </c>
      <c r="Q5384">
        <v>91776</v>
      </c>
      <c r="R5384" t="s">
        <v>12</v>
      </c>
      <c r="S5384" t="s">
        <v>1976</v>
      </c>
      <c r="T5384" t="e">
        <f>VLOOKUP(Table3[[#This Row],[Region]],managers5[],2,FALSE)</f>
        <v>#N/A</v>
      </c>
      <c r="U5384" t="s">
        <v>1955</v>
      </c>
      <c r="V5384" t="s">
        <v>1959</v>
      </c>
      <c r="W5384" t="s">
        <v>14</v>
      </c>
      <c r="X5384" t="s">
        <v>24</v>
      </c>
      <c r="Y5384" t="s">
        <v>16</v>
      </c>
      <c r="Z5384" t="s">
        <v>17</v>
      </c>
      <c r="AA5384" t="s">
        <v>718</v>
      </c>
      <c r="AB5384" t="s">
        <v>19</v>
      </c>
      <c r="AC5384">
        <v>0.38</v>
      </c>
      <c r="AD5384" s="1">
        <v>40738</v>
      </c>
    </row>
    <row r="5385" spans="1:30" x14ac:dyDescent="0.35">
      <c r="A5385">
        <v>1882</v>
      </c>
      <c r="B5385">
        <v>7670</v>
      </c>
      <c r="C5385">
        <v>54981</v>
      </c>
      <c r="D5385" s="1">
        <v>40950</v>
      </c>
      <c r="E5385" t="s">
        <v>77</v>
      </c>
      <c r="F5385">
        <v>31</v>
      </c>
      <c r="G5385">
        <v>1024.31</v>
      </c>
      <c r="H5385">
        <v>0.03</v>
      </c>
      <c r="I5385" t="s">
        <v>9</v>
      </c>
      <c r="J5385" s="8">
        <v>174.7175</v>
      </c>
      <c r="K5385" s="8">
        <f>IF(Table3[[#This Row],[Return Status]] = "Returned", 0, Table3[[#This Row],[Profit]])</f>
        <v>174.7175</v>
      </c>
      <c r="L5385" s="8" t="str">
        <f>IFERROR(VLOOKUP(Table3[[#This Row],[Order ID]],returns[[Order ID]:[Status]],2,FALSE), "")</f>
        <v/>
      </c>
      <c r="M5385">
        <v>31.74</v>
      </c>
      <c r="N5385">
        <v>12.62</v>
      </c>
      <c r="O5385" t="s">
        <v>1492</v>
      </c>
      <c r="P5385" t="s">
        <v>131</v>
      </c>
      <c r="Q5385">
        <v>21133</v>
      </c>
      <c r="R5385" t="s">
        <v>132</v>
      </c>
      <c r="S5385" t="s">
        <v>1979</v>
      </c>
      <c r="T5385" t="e">
        <f>VLOOKUP(Table3[[#This Row],[Region]],managers5[],2,FALSE)</f>
        <v>#N/A</v>
      </c>
      <c r="U5385" t="s">
        <v>1956</v>
      </c>
      <c r="W5385" t="s">
        <v>14</v>
      </c>
      <c r="X5385" t="s">
        <v>24</v>
      </c>
      <c r="Y5385" t="s">
        <v>16</v>
      </c>
      <c r="Z5385" t="s">
        <v>17</v>
      </c>
      <c r="AA5385" t="s">
        <v>445</v>
      </c>
      <c r="AB5385" t="s">
        <v>19</v>
      </c>
      <c r="AC5385">
        <v>0.37</v>
      </c>
      <c r="AD5385" s="1">
        <v>40951</v>
      </c>
    </row>
    <row r="5386" spans="1:30" x14ac:dyDescent="0.35">
      <c r="A5386">
        <v>2094</v>
      </c>
      <c r="B5386">
        <v>7671</v>
      </c>
      <c r="C5386">
        <v>55011</v>
      </c>
      <c r="D5386" s="1">
        <v>40912</v>
      </c>
      <c r="E5386" t="s">
        <v>41</v>
      </c>
      <c r="F5386">
        <v>48</v>
      </c>
      <c r="G5386">
        <v>452.28</v>
      </c>
      <c r="H5386">
        <v>0.09</v>
      </c>
      <c r="I5386" t="s">
        <v>9</v>
      </c>
      <c r="J5386" s="8">
        <v>-21</v>
      </c>
      <c r="K5386" s="8">
        <f>IF(Table3[[#This Row],[Return Status]] = "Returned", 0, Table3[[#This Row],[Profit]])</f>
        <v>-21</v>
      </c>
      <c r="L5386" s="8" t="str">
        <f>IFERROR(VLOOKUP(Table3[[#This Row],[Order ID]],returns[[Order ID]:[Status]],2,FALSE), "")</f>
        <v/>
      </c>
      <c r="M5386">
        <v>9.85</v>
      </c>
      <c r="N5386">
        <v>4.82</v>
      </c>
      <c r="O5386" t="s">
        <v>1547</v>
      </c>
      <c r="P5386" t="s">
        <v>97</v>
      </c>
      <c r="Q5386">
        <v>97035</v>
      </c>
      <c r="R5386" t="s">
        <v>98</v>
      </c>
      <c r="S5386" t="s">
        <v>1976</v>
      </c>
      <c r="T5386" t="e">
        <f>VLOOKUP(Table3[[#This Row],[Region]],managers5[],2,FALSE)</f>
        <v>#N/A</v>
      </c>
      <c r="U5386" t="s">
        <v>1955</v>
      </c>
      <c r="V5386" t="s">
        <v>1959</v>
      </c>
      <c r="W5386" t="s">
        <v>14</v>
      </c>
      <c r="X5386" t="s">
        <v>15</v>
      </c>
      <c r="Y5386" t="s">
        <v>16</v>
      </c>
      <c r="Z5386" t="s">
        <v>106</v>
      </c>
      <c r="AA5386" t="s">
        <v>1548</v>
      </c>
      <c r="AB5386" t="s">
        <v>35</v>
      </c>
      <c r="AC5386">
        <v>0.47</v>
      </c>
      <c r="AD5386" s="1">
        <v>40913</v>
      </c>
    </row>
    <row r="5387" spans="1:30" x14ac:dyDescent="0.35">
      <c r="A5387">
        <v>2095</v>
      </c>
      <c r="B5387">
        <v>7672</v>
      </c>
      <c r="C5387">
        <v>55011</v>
      </c>
      <c r="D5387" s="1">
        <v>40912</v>
      </c>
      <c r="E5387" t="s">
        <v>41</v>
      </c>
      <c r="F5387">
        <v>18</v>
      </c>
      <c r="G5387">
        <v>55.82</v>
      </c>
      <c r="H5387">
        <v>0.01</v>
      </c>
      <c r="I5387" t="s">
        <v>9</v>
      </c>
      <c r="J5387" s="8">
        <v>14.19</v>
      </c>
      <c r="K5387" s="8">
        <f>IF(Table3[[#This Row],[Return Status]] = "Returned", 0, Table3[[#This Row],[Profit]])</f>
        <v>14.19</v>
      </c>
      <c r="L5387" s="8" t="str">
        <f>IFERROR(VLOOKUP(Table3[[#This Row],[Order ID]],returns[[Order ID]:[Status]],2,FALSE), "")</f>
        <v/>
      </c>
      <c r="M5387">
        <v>2.94</v>
      </c>
      <c r="N5387">
        <v>0.81</v>
      </c>
      <c r="O5387" t="s">
        <v>1547</v>
      </c>
      <c r="P5387" t="s">
        <v>97</v>
      </c>
      <c r="Q5387">
        <v>97035</v>
      </c>
      <c r="R5387" t="s">
        <v>98</v>
      </c>
      <c r="S5387" t="s">
        <v>1976</v>
      </c>
      <c r="T5387" t="e">
        <f>VLOOKUP(Table3[[#This Row],[Region]],managers5[],2,FALSE)</f>
        <v>#N/A</v>
      </c>
      <c r="U5387" t="s">
        <v>1955</v>
      </c>
      <c r="V5387" t="s">
        <v>1959</v>
      </c>
      <c r="W5387" t="s">
        <v>14</v>
      </c>
      <c r="X5387" t="s">
        <v>15</v>
      </c>
      <c r="Y5387" t="s">
        <v>16</v>
      </c>
      <c r="Z5387" t="s">
        <v>106</v>
      </c>
      <c r="AA5387" t="s">
        <v>976</v>
      </c>
      <c r="AB5387" t="s">
        <v>35</v>
      </c>
      <c r="AC5387">
        <v>0.4</v>
      </c>
      <c r="AD5387" s="1">
        <v>40913</v>
      </c>
    </row>
    <row r="5388" spans="1:30" x14ac:dyDescent="0.35">
      <c r="A5388">
        <v>3017</v>
      </c>
      <c r="B5388">
        <v>7673</v>
      </c>
      <c r="C5388">
        <v>55013</v>
      </c>
      <c r="D5388" s="1">
        <v>40736</v>
      </c>
      <c r="E5388" t="s">
        <v>32</v>
      </c>
      <c r="F5388">
        <v>5</v>
      </c>
      <c r="G5388">
        <v>24.3</v>
      </c>
      <c r="H5388">
        <v>0.02</v>
      </c>
      <c r="I5388" t="s">
        <v>9</v>
      </c>
      <c r="J5388" s="8">
        <v>3.14</v>
      </c>
      <c r="K5388" s="8">
        <f>IF(Table3[[#This Row],[Return Status]] = "Returned", 0, Table3[[#This Row],[Profit]])</f>
        <v>3.14</v>
      </c>
      <c r="L5388" s="8" t="str">
        <f>IFERROR(VLOOKUP(Table3[[#This Row],[Order ID]],returns[[Order ID]:[Status]],2,FALSE), "")</f>
        <v/>
      </c>
      <c r="M5388">
        <v>4.91</v>
      </c>
      <c r="N5388">
        <v>0.5</v>
      </c>
      <c r="O5388" t="s">
        <v>1731</v>
      </c>
      <c r="P5388" t="s">
        <v>79</v>
      </c>
      <c r="Q5388">
        <v>11226</v>
      </c>
      <c r="R5388" t="s">
        <v>37</v>
      </c>
      <c r="S5388" t="s">
        <v>1979</v>
      </c>
      <c r="T5388" t="e">
        <f>VLOOKUP(Table3[[#This Row],[Region]],managers5[],2,FALSE)</f>
        <v>#N/A</v>
      </c>
      <c r="U5388" t="s">
        <v>1956</v>
      </c>
      <c r="W5388" t="s">
        <v>14</v>
      </c>
      <c r="X5388" t="s">
        <v>24</v>
      </c>
      <c r="Y5388" t="s">
        <v>16</v>
      </c>
      <c r="Z5388" t="s">
        <v>99</v>
      </c>
      <c r="AA5388" t="s">
        <v>553</v>
      </c>
      <c r="AB5388" t="s">
        <v>19</v>
      </c>
      <c r="AC5388">
        <v>0.36</v>
      </c>
      <c r="AD5388" s="1">
        <v>40743</v>
      </c>
    </row>
    <row r="5389" spans="1:30" x14ac:dyDescent="0.35">
      <c r="A5389">
        <v>3029</v>
      </c>
      <c r="B5389">
        <v>7674</v>
      </c>
      <c r="C5389">
        <v>55013</v>
      </c>
      <c r="D5389" s="1">
        <v>40736</v>
      </c>
      <c r="E5389" t="s">
        <v>32</v>
      </c>
      <c r="F5389">
        <v>14</v>
      </c>
      <c r="G5389">
        <v>322.61</v>
      </c>
      <c r="H5389">
        <v>0.02</v>
      </c>
      <c r="I5389" t="s">
        <v>9</v>
      </c>
      <c r="J5389" s="8">
        <v>19.37</v>
      </c>
      <c r="K5389" s="8">
        <f>IF(Table3[[#This Row],[Return Status]] = "Returned", 0, Table3[[#This Row],[Profit]])</f>
        <v>19.37</v>
      </c>
      <c r="L5389" s="8" t="str">
        <f>IFERROR(VLOOKUP(Table3[[#This Row],[Order ID]],returns[[Order ID]:[Status]],2,FALSE), "")</f>
        <v/>
      </c>
      <c r="M5389">
        <v>22.01</v>
      </c>
      <c r="N5389">
        <v>5.53</v>
      </c>
      <c r="O5389" t="s">
        <v>1731</v>
      </c>
      <c r="P5389" t="s">
        <v>79</v>
      </c>
      <c r="Q5389">
        <v>11226</v>
      </c>
      <c r="R5389" t="s">
        <v>37</v>
      </c>
      <c r="S5389" t="s">
        <v>1979</v>
      </c>
      <c r="T5389" t="e">
        <f>VLOOKUP(Table3[[#This Row],[Region]],managers5[],2,FALSE)</f>
        <v>#N/A</v>
      </c>
      <c r="U5389" t="s">
        <v>1956</v>
      </c>
      <c r="W5389" t="s">
        <v>14</v>
      </c>
      <c r="X5389" t="s">
        <v>24</v>
      </c>
      <c r="Y5389" t="s">
        <v>16</v>
      </c>
      <c r="Z5389" t="s">
        <v>106</v>
      </c>
      <c r="AA5389" t="s">
        <v>611</v>
      </c>
      <c r="AB5389" t="s">
        <v>109</v>
      </c>
      <c r="AC5389">
        <v>0.59</v>
      </c>
      <c r="AD5389" s="1">
        <v>40741</v>
      </c>
    </row>
    <row r="5390" spans="1:30" x14ac:dyDescent="0.35">
      <c r="A5390">
        <v>4487</v>
      </c>
      <c r="B5390">
        <v>7675</v>
      </c>
      <c r="C5390">
        <v>55014</v>
      </c>
      <c r="D5390" s="1">
        <v>40483</v>
      </c>
      <c r="E5390" t="s">
        <v>77</v>
      </c>
      <c r="F5390">
        <v>38</v>
      </c>
      <c r="G5390">
        <v>235.15</v>
      </c>
      <c r="H5390">
        <v>0.03</v>
      </c>
      <c r="I5390" t="s">
        <v>9</v>
      </c>
      <c r="J5390" s="8">
        <v>12.7</v>
      </c>
      <c r="K5390" s="8">
        <f>IF(Table3[[#This Row],[Return Status]] = "Returned", 0, Table3[[#This Row],[Profit]])</f>
        <v>12.7</v>
      </c>
      <c r="L5390" s="8" t="str">
        <f>IFERROR(VLOOKUP(Table3[[#This Row],[Order ID]],returns[[Order ID]:[Status]],2,FALSE), "")</f>
        <v/>
      </c>
      <c r="M5390">
        <v>5.85</v>
      </c>
      <c r="N5390">
        <v>2.27</v>
      </c>
      <c r="O5390" t="s">
        <v>91</v>
      </c>
      <c r="P5390" t="s">
        <v>92</v>
      </c>
      <c r="Q5390">
        <v>88201</v>
      </c>
      <c r="R5390" t="s">
        <v>93</v>
      </c>
      <c r="S5390" t="s">
        <v>1976</v>
      </c>
      <c r="T5390" t="e">
        <f>VLOOKUP(Table3[[#This Row],[Region]],managers5[],2,FALSE)</f>
        <v>#N/A</v>
      </c>
      <c r="U5390" t="s">
        <v>1955</v>
      </c>
      <c r="V5390" t="s">
        <v>1959</v>
      </c>
      <c r="W5390" t="s">
        <v>14</v>
      </c>
      <c r="X5390" t="s">
        <v>15</v>
      </c>
      <c r="Y5390" t="s">
        <v>16</v>
      </c>
      <c r="Z5390" t="s">
        <v>106</v>
      </c>
      <c r="AA5390" t="s">
        <v>755</v>
      </c>
      <c r="AB5390" t="s">
        <v>35</v>
      </c>
      <c r="AC5390">
        <v>0.56000000000000005</v>
      </c>
      <c r="AD5390" s="2">
        <v>40484</v>
      </c>
    </row>
    <row r="5391" spans="1:30" x14ac:dyDescent="0.35">
      <c r="A5391">
        <v>7759</v>
      </c>
      <c r="B5391">
        <v>7676</v>
      </c>
      <c r="C5391">
        <v>55040</v>
      </c>
      <c r="D5391" s="1">
        <v>39915</v>
      </c>
      <c r="E5391" t="s">
        <v>77</v>
      </c>
      <c r="F5391">
        <v>8</v>
      </c>
      <c r="G5391">
        <v>292.38</v>
      </c>
      <c r="H5391">
        <v>0.05</v>
      </c>
      <c r="I5391" t="s">
        <v>9</v>
      </c>
      <c r="J5391" s="8">
        <v>6.11</v>
      </c>
      <c r="K5391" s="8">
        <f>IF(Table3[[#This Row],[Return Status]] = "Returned", 0, Table3[[#This Row],[Profit]])</f>
        <v>6.11</v>
      </c>
      <c r="L5391" s="8" t="str">
        <f>IFERROR(VLOOKUP(Table3[[#This Row],[Order ID]],returns[[Order ID]:[Status]],2,FALSE), "")</f>
        <v/>
      </c>
      <c r="M5391">
        <v>35.51</v>
      </c>
      <c r="N5391">
        <v>6.31</v>
      </c>
      <c r="O5391" t="s">
        <v>548</v>
      </c>
      <c r="P5391" t="s">
        <v>11</v>
      </c>
      <c r="Q5391">
        <v>91730</v>
      </c>
      <c r="R5391" t="s">
        <v>12</v>
      </c>
      <c r="S5391" t="s">
        <v>1976</v>
      </c>
      <c r="T5391" t="e">
        <f>VLOOKUP(Table3[[#This Row],[Region]],managers5[],2,FALSE)</f>
        <v>#N/A</v>
      </c>
      <c r="U5391" t="s">
        <v>1955</v>
      </c>
      <c r="V5391" t="s">
        <v>1959</v>
      </c>
      <c r="W5391" t="s">
        <v>14</v>
      </c>
      <c r="X5391" t="s">
        <v>39</v>
      </c>
      <c r="Y5391" t="s">
        <v>16</v>
      </c>
      <c r="Z5391" t="s">
        <v>75</v>
      </c>
      <c r="AA5391" t="s">
        <v>1885</v>
      </c>
      <c r="AB5391" t="s">
        <v>19</v>
      </c>
      <c r="AC5391">
        <v>0.57999999999999996</v>
      </c>
      <c r="AD5391" s="2">
        <v>39917</v>
      </c>
    </row>
    <row r="5392" spans="1:30" x14ac:dyDescent="0.35">
      <c r="A5392">
        <v>7760</v>
      </c>
      <c r="B5392">
        <v>7678</v>
      </c>
      <c r="C5392">
        <v>55040</v>
      </c>
      <c r="D5392" s="1">
        <v>39915</v>
      </c>
      <c r="E5392" t="s">
        <v>77</v>
      </c>
      <c r="F5392">
        <v>34</v>
      </c>
      <c r="G5392">
        <v>290.01</v>
      </c>
      <c r="H5392">
        <v>0.03</v>
      </c>
      <c r="I5392" t="s">
        <v>9</v>
      </c>
      <c r="J5392" s="8">
        <v>-160.27549999999999</v>
      </c>
      <c r="K5392" s="8">
        <f>IF(Table3[[#This Row],[Return Status]] = "Returned", 0, Table3[[#This Row],[Profit]])</f>
        <v>-160.27549999999999</v>
      </c>
      <c r="L5392" s="8" t="str">
        <f>IFERROR(VLOOKUP(Table3[[#This Row],[Order ID]],returns[[Order ID]:[Status]],2,FALSE), "")</f>
        <v/>
      </c>
      <c r="M5392">
        <v>8.0399999999999991</v>
      </c>
      <c r="N5392">
        <v>8.94</v>
      </c>
      <c r="O5392" t="s">
        <v>548</v>
      </c>
      <c r="P5392" t="s">
        <v>11</v>
      </c>
      <c r="Q5392">
        <v>92374</v>
      </c>
      <c r="R5392" t="s">
        <v>12</v>
      </c>
      <c r="S5392" t="s">
        <v>1976</v>
      </c>
      <c r="T5392" t="e">
        <f>VLOOKUP(Table3[[#This Row],[Region]],managers5[],2,FALSE)</f>
        <v>#N/A</v>
      </c>
      <c r="U5392" t="s">
        <v>1955</v>
      </c>
      <c r="V5392" t="s">
        <v>1959</v>
      </c>
      <c r="W5392" t="s">
        <v>14</v>
      </c>
      <c r="X5392" t="s">
        <v>39</v>
      </c>
      <c r="Y5392" t="s">
        <v>16</v>
      </c>
      <c r="Z5392" t="s">
        <v>17</v>
      </c>
      <c r="AA5392" t="s">
        <v>622</v>
      </c>
      <c r="AB5392" t="s">
        <v>19</v>
      </c>
      <c r="AC5392">
        <v>0.4</v>
      </c>
      <c r="AD5392" s="2">
        <v>39917</v>
      </c>
    </row>
    <row r="5393" spans="1:30" x14ac:dyDescent="0.35">
      <c r="A5393">
        <v>7761</v>
      </c>
      <c r="B5393">
        <v>7679</v>
      </c>
      <c r="C5393">
        <v>55040</v>
      </c>
      <c r="D5393" s="1">
        <v>39915</v>
      </c>
      <c r="E5393" t="s">
        <v>77</v>
      </c>
      <c r="F5393">
        <v>2</v>
      </c>
      <c r="G5393">
        <v>4692.26</v>
      </c>
      <c r="H5393">
        <v>0.08</v>
      </c>
      <c r="I5393" t="s">
        <v>49</v>
      </c>
      <c r="J5393" s="8">
        <v>-7373.1282000000001</v>
      </c>
      <c r="K5393" s="8">
        <f>IF(Table3[[#This Row],[Return Status]] = "Returned", 0, Table3[[#This Row],[Profit]])</f>
        <v>-7373.1282000000001</v>
      </c>
      <c r="L5393" s="8" t="str">
        <f>IFERROR(VLOOKUP(Table3[[#This Row],[Order ID]],returns[[Order ID]:[Status]],2,FALSE), "")</f>
        <v/>
      </c>
      <c r="M5393">
        <v>2550.14</v>
      </c>
      <c r="N5393">
        <v>29.7</v>
      </c>
      <c r="O5393" t="s">
        <v>548</v>
      </c>
      <c r="P5393" t="s">
        <v>11</v>
      </c>
      <c r="Q5393">
        <v>92374</v>
      </c>
      <c r="R5393" t="s">
        <v>12</v>
      </c>
      <c r="S5393" t="s">
        <v>1976</v>
      </c>
      <c r="T5393" t="e">
        <f>VLOOKUP(Table3[[#This Row],[Region]],managers5[],2,FALSE)</f>
        <v>#N/A</v>
      </c>
      <c r="U5393" t="s">
        <v>1955</v>
      </c>
      <c r="V5393" t="s">
        <v>1959</v>
      </c>
      <c r="W5393" t="s">
        <v>14</v>
      </c>
      <c r="X5393" t="s">
        <v>39</v>
      </c>
      <c r="Y5393" t="s">
        <v>46</v>
      </c>
      <c r="Z5393" t="s">
        <v>124</v>
      </c>
      <c r="AA5393" t="s">
        <v>269</v>
      </c>
      <c r="AB5393" t="s">
        <v>74</v>
      </c>
      <c r="AC5393">
        <v>0.56999999999999995</v>
      </c>
      <c r="AD5393" s="2">
        <v>39917</v>
      </c>
    </row>
    <row r="5394" spans="1:30" x14ac:dyDescent="0.35">
      <c r="A5394">
        <v>7773</v>
      </c>
      <c r="B5394">
        <v>7677</v>
      </c>
      <c r="C5394">
        <v>55040</v>
      </c>
      <c r="D5394" s="1">
        <v>39915</v>
      </c>
      <c r="E5394" t="s">
        <v>77</v>
      </c>
      <c r="F5394">
        <v>24</v>
      </c>
      <c r="G5394">
        <v>191.79</v>
      </c>
      <c r="H5394">
        <v>0.1</v>
      </c>
      <c r="I5394" t="s">
        <v>9</v>
      </c>
      <c r="J5394" s="8">
        <v>-6.34</v>
      </c>
      <c r="K5394" s="8">
        <f>IF(Table3[[#This Row],[Return Status]] = "Returned", 0, Table3[[#This Row],[Profit]])</f>
        <v>-6.34</v>
      </c>
      <c r="L5394" s="8" t="str">
        <f>IFERROR(VLOOKUP(Table3[[#This Row],[Order ID]],returns[[Order ID]:[Status]],2,FALSE), "")</f>
        <v/>
      </c>
      <c r="M5394">
        <v>8.34</v>
      </c>
      <c r="N5394">
        <v>2.64</v>
      </c>
      <c r="O5394" t="s">
        <v>548</v>
      </c>
      <c r="P5394" t="s">
        <v>11</v>
      </c>
      <c r="Q5394">
        <v>96003</v>
      </c>
      <c r="R5394" t="s">
        <v>12</v>
      </c>
      <c r="S5394" t="s">
        <v>1976</v>
      </c>
      <c r="T5394" t="e">
        <f>VLOOKUP(Table3[[#This Row],[Region]],managers5[],2,FALSE)</f>
        <v>#N/A</v>
      </c>
      <c r="U5394" t="s">
        <v>1955</v>
      </c>
      <c r="V5394" t="s">
        <v>1959</v>
      </c>
      <c r="W5394" t="s">
        <v>14</v>
      </c>
      <c r="X5394" t="s">
        <v>39</v>
      </c>
      <c r="Y5394" t="s">
        <v>16</v>
      </c>
      <c r="Z5394" t="s">
        <v>67</v>
      </c>
      <c r="AA5394" t="s">
        <v>1794</v>
      </c>
      <c r="AB5394" t="s">
        <v>109</v>
      </c>
      <c r="AC5394">
        <v>0.59</v>
      </c>
      <c r="AD5394" s="2">
        <v>39915</v>
      </c>
    </row>
    <row r="5395" spans="1:30" x14ac:dyDescent="0.35">
      <c r="A5395">
        <v>3932</v>
      </c>
      <c r="B5395">
        <v>4566</v>
      </c>
      <c r="C5395">
        <v>32484</v>
      </c>
      <c r="D5395" s="1">
        <v>40578</v>
      </c>
      <c r="E5395" t="s">
        <v>8</v>
      </c>
      <c r="F5395">
        <v>9</v>
      </c>
      <c r="G5395">
        <v>2502.67</v>
      </c>
      <c r="H5395">
        <v>0.1</v>
      </c>
      <c r="I5395" t="s">
        <v>49</v>
      </c>
      <c r="J5395" s="8">
        <v>-198.8</v>
      </c>
      <c r="K5395" s="8">
        <f>IF(Table3[[#This Row],[Return Status]] = "Returned", 0, Table3[[#This Row],[Profit]])</f>
        <v>-198.8</v>
      </c>
      <c r="L5395" s="8" t="str">
        <f>IFERROR(VLOOKUP(Table3[[#This Row],[Order ID]],returns[[Order ID]:[Status]],2,FALSE), "")</f>
        <v/>
      </c>
      <c r="M5395">
        <v>300.98</v>
      </c>
      <c r="N5395">
        <v>64.73</v>
      </c>
      <c r="O5395" t="s">
        <v>136</v>
      </c>
      <c r="P5395" t="s">
        <v>64</v>
      </c>
      <c r="Q5395">
        <v>30144</v>
      </c>
      <c r="R5395" t="s">
        <v>65</v>
      </c>
      <c r="S5395" t="s">
        <v>1978</v>
      </c>
      <c r="T5395" t="e">
        <f>VLOOKUP(Table3[[#This Row],[Region]],managers5[],2,FALSE)</f>
        <v>#N/A</v>
      </c>
      <c r="U5395" t="s">
        <v>1957</v>
      </c>
      <c r="V5395" t="s">
        <v>1959</v>
      </c>
      <c r="W5395" t="s">
        <v>14</v>
      </c>
      <c r="X5395" t="s">
        <v>71</v>
      </c>
      <c r="Y5395" t="s">
        <v>50</v>
      </c>
      <c r="Z5395" t="s">
        <v>72</v>
      </c>
      <c r="AA5395" t="s">
        <v>1286</v>
      </c>
      <c r="AB5395" t="s">
        <v>74</v>
      </c>
      <c r="AC5395">
        <v>0.56000000000000005</v>
      </c>
      <c r="AD5395" s="1">
        <v>40579</v>
      </c>
    </row>
    <row r="5396" spans="1:30" x14ac:dyDescent="0.35">
      <c r="A5396">
        <v>3037</v>
      </c>
      <c r="B5396">
        <v>2958</v>
      </c>
      <c r="C5396">
        <v>21412</v>
      </c>
      <c r="D5396" s="1">
        <v>40737</v>
      </c>
      <c r="E5396" t="s">
        <v>8</v>
      </c>
      <c r="F5396">
        <v>38</v>
      </c>
      <c r="G5396">
        <v>137.07</v>
      </c>
      <c r="H5396">
        <v>0.09</v>
      </c>
      <c r="I5396" t="s">
        <v>9</v>
      </c>
      <c r="J5396" s="8">
        <v>-199.29499999999999</v>
      </c>
      <c r="K5396" s="8">
        <f>IF(Table3[[#This Row],[Return Status]] = "Returned", 0, Table3[[#This Row],[Profit]])</f>
        <v>-199.29499999999999</v>
      </c>
      <c r="L5396" s="8" t="str">
        <f>IFERROR(VLOOKUP(Table3[[#This Row],[Order ID]],returns[[Order ID]:[Status]],2,FALSE), "")</f>
        <v/>
      </c>
      <c r="M5396">
        <v>3.52</v>
      </c>
      <c r="N5396">
        <v>6.83</v>
      </c>
      <c r="O5396" t="s">
        <v>700</v>
      </c>
      <c r="P5396" t="s">
        <v>120</v>
      </c>
      <c r="Q5396">
        <v>32789</v>
      </c>
      <c r="R5396" t="s">
        <v>56</v>
      </c>
      <c r="S5396" t="s">
        <v>1978</v>
      </c>
      <c r="T5396" t="e">
        <f>VLOOKUP(Table3[[#This Row],[Region]],managers5[],2,FALSE)</f>
        <v>#N/A</v>
      </c>
      <c r="U5396" t="s">
        <v>1957</v>
      </c>
      <c r="V5396" t="s">
        <v>1959</v>
      </c>
      <c r="W5396" t="s">
        <v>14</v>
      </c>
      <c r="X5396" t="s">
        <v>24</v>
      </c>
      <c r="Y5396" t="s">
        <v>16</v>
      </c>
      <c r="Z5396" t="s">
        <v>17</v>
      </c>
      <c r="AA5396" t="s">
        <v>1367</v>
      </c>
      <c r="AB5396" t="s">
        <v>19</v>
      </c>
      <c r="AC5396">
        <v>0.38</v>
      </c>
      <c r="AD5396" s="1">
        <v>40739</v>
      </c>
    </row>
    <row r="5397" spans="1:30" x14ac:dyDescent="0.35">
      <c r="A5397">
        <v>2993</v>
      </c>
      <c r="B5397">
        <v>4045</v>
      </c>
      <c r="C5397">
        <v>28867</v>
      </c>
      <c r="D5397" s="1">
        <v>40746</v>
      </c>
      <c r="E5397" t="s">
        <v>20</v>
      </c>
      <c r="F5397">
        <v>43</v>
      </c>
      <c r="G5397">
        <v>866.73</v>
      </c>
      <c r="H5397">
        <v>0.1</v>
      </c>
      <c r="I5397" t="s">
        <v>9</v>
      </c>
      <c r="J5397" s="8">
        <v>-199.98</v>
      </c>
      <c r="K5397" s="8">
        <f>IF(Table3[[#This Row],[Return Status]] = "Returned", 0, Table3[[#This Row],[Profit]])</f>
        <v>-199.98</v>
      </c>
      <c r="L5397" s="8" t="str">
        <f>IFERROR(VLOOKUP(Table3[[#This Row],[Order ID]],returns[[Order ID]:[Status]],2,FALSE), "")</f>
        <v/>
      </c>
      <c r="M5397">
        <v>20.97</v>
      </c>
      <c r="N5397">
        <v>6.5</v>
      </c>
      <c r="O5397" t="s">
        <v>990</v>
      </c>
      <c r="P5397" t="s">
        <v>43</v>
      </c>
      <c r="Q5397">
        <v>27604</v>
      </c>
      <c r="R5397" t="s">
        <v>44</v>
      </c>
      <c r="S5397" t="s">
        <v>1978</v>
      </c>
      <c r="T5397" t="e">
        <f>VLOOKUP(Table3[[#This Row],[Region]],managers5[],2,FALSE)</f>
        <v>#N/A</v>
      </c>
      <c r="U5397" t="s">
        <v>1957</v>
      </c>
      <c r="V5397" t="s">
        <v>1959</v>
      </c>
      <c r="W5397" t="s">
        <v>14</v>
      </c>
      <c r="X5397" t="s">
        <v>71</v>
      </c>
      <c r="Y5397" t="s">
        <v>46</v>
      </c>
      <c r="Z5397" t="s">
        <v>47</v>
      </c>
      <c r="AA5397" t="s">
        <v>152</v>
      </c>
      <c r="AB5397" t="s">
        <v>19</v>
      </c>
      <c r="AC5397">
        <v>0.78</v>
      </c>
      <c r="AD5397" s="1">
        <v>40747</v>
      </c>
    </row>
    <row r="5398" spans="1:30" x14ac:dyDescent="0.35">
      <c r="A5398">
        <v>5586</v>
      </c>
      <c r="B5398">
        <v>2620</v>
      </c>
      <c r="C5398">
        <v>18946</v>
      </c>
      <c r="D5398" s="1">
        <v>40302</v>
      </c>
      <c r="E5398" t="s">
        <v>41</v>
      </c>
      <c r="F5398">
        <v>32</v>
      </c>
      <c r="G5398">
        <v>202.89</v>
      </c>
      <c r="H5398">
        <v>7.0000000000000007E-2</v>
      </c>
      <c r="I5398" t="s">
        <v>9</v>
      </c>
      <c r="J5398" s="8">
        <v>-201.91</v>
      </c>
      <c r="K5398" s="8">
        <f>IF(Table3[[#This Row],[Return Status]] = "Returned", 0, Table3[[#This Row],[Profit]])</f>
        <v>-201.91</v>
      </c>
      <c r="L5398" s="8" t="str">
        <f>IFERROR(VLOOKUP(Table3[[#This Row],[Order ID]],returns[[Order ID]:[Status]],2,FALSE), "")</f>
        <v/>
      </c>
      <c r="M5398">
        <v>6.48</v>
      </c>
      <c r="N5398">
        <v>10.050000000000001</v>
      </c>
      <c r="O5398" t="s">
        <v>602</v>
      </c>
      <c r="P5398" t="s">
        <v>43</v>
      </c>
      <c r="Q5398">
        <v>29611</v>
      </c>
      <c r="R5398" t="s">
        <v>44</v>
      </c>
      <c r="S5398" t="s">
        <v>1978</v>
      </c>
      <c r="T5398" t="e">
        <f>VLOOKUP(Table3[[#This Row],[Region]],managers5[],2,FALSE)</f>
        <v>#N/A</v>
      </c>
      <c r="U5398" t="s">
        <v>1957</v>
      </c>
      <c r="V5398" t="s">
        <v>1959</v>
      </c>
      <c r="W5398" t="s">
        <v>14</v>
      </c>
      <c r="X5398" t="s">
        <v>24</v>
      </c>
      <c r="Y5398" t="s">
        <v>16</v>
      </c>
      <c r="Z5398" t="s">
        <v>30</v>
      </c>
      <c r="AA5398" t="s">
        <v>501</v>
      </c>
      <c r="AB5398" t="s">
        <v>19</v>
      </c>
      <c r="AC5398">
        <v>0.37</v>
      </c>
      <c r="AD5398" s="2">
        <v>40302</v>
      </c>
    </row>
    <row r="5399" spans="1:30" x14ac:dyDescent="0.35">
      <c r="A5399">
        <v>2598</v>
      </c>
      <c r="B5399">
        <v>7686</v>
      </c>
      <c r="C5399">
        <v>55077</v>
      </c>
      <c r="D5399" s="1">
        <v>40820</v>
      </c>
      <c r="E5399" t="s">
        <v>41</v>
      </c>
      <c r="F5399">
        <v>2</v>
      </c>
      <c r="G5399">
        <v>31.7</v>
      </c>
      <c r="H5399">
        <v>0.05</v>
      </c>
      <c r="I5399" t="s">
        <v>9</v>
      </c>
      <c r="J5399" s="8">
        <v>-44.39</v>
      </c>
      <c r="K5399" s="8">
        <f>IF(Table3[[#This Row],[Return Status]] = "Returned", 0, Table3[[#This Row],[Profit]])</f>
        <v>-44.39</v>
      </c>
      <c r="L5399" s="8" t="str">
        <f>IFERROR(VLOOKUP(Table3[[#This Row],[Order ID]],returns[[Order ID]:[Status]],2,FALSE), "")</f>
        <v/>
      </c>
      <c r="M5399">
        <v>14.48</v>
      </c>
      <c r="N5399">
        <v>1.99</v>
      </c>
      <c r="O5399" t="s">
        <v>731</v>
      </c>
      <c r="P5399" t="s">
        <v>79</v>
      </c>
      <c r="Q5399">
        <v>12306</v>
      </c>
      <c r="R5399" t="s">
        <v>37</v>
      </c>
      <c r="S5399" t="s">
        <v>1979</v>
      </c>
      <c r="T5399" t="e">
        <f>VLOOKUP(Table3[[#This Row],[Region]],managers5[],2,FALSE)</f>
        <v>#N/A</v>
      </c>
      <c r="U5399" t="s">
        <v>1956</v>
      </c>
      <c r="W5399" t="s">
        <v>14</v>
      </c>
      <c r="X5399" t="s">
        <v>71</v>
      </c>
      <c r="Y5399" t="s">
        <v>46</v>
      </c>
      <c r="Z5399" t="s">
        <v>47</v>
      </c>
      <c r="AA5399" t="s">
        <v>1623</v>
      </c>
      <c r="AB5399" t="s">
        <v>109</v>
      </c>
      <c r="AC5399">
        <v>0.49</v>
      </c>
      <c r="AD5399" s="1">
        <v>40822</v>
      </c>
    </row>
    <row r="5400" spans="1:30" x14ac:dyDescent="0.35">
      <c r="A5400">
        <v>2599</v>
      </c>
      <c r="B5400">
        <v>7687</v>
      </c>
      <c r="C5400">
        <v>55077</v>
      </c>
      <c r="D5400" s="1">
        <v>40820</v>
      </c>
      <c r="E5400" t="s">
        <v>41</v>
      </c>
      <c r="F5400">
        <v>3</v>
      </c>
      <c r="G5400">
        <v>143.98149999999899</v>
      </c>
      <c r="H5400">
        <v>0.08</v>
      </c>
      <c r="I5400" t="s">
        <v>9</v>
      </c>
      <c r="J5400" s="8">
        <v>-283.22800000000001</v>
      </c>
      <c r="K5400" s="8">
        <f>IF(Table3[[#This Row],[Return Status]] = "Returned", 0, Table3[[#This Row],[Profit]])</f>
        <v>-283.22800000000001</v>
      </c>
      <c r="L5400" s="8" t="str">
        <f>IFERROR(VLOOKUP(Table3[[#This Row],[Order ID]],returns[[Order ID]:[Status]],2,FALSE), "")</f>
        <v/>
      </c>
      <c r="M5400">
        <v>55.99</v>
      </c>
      <c r="N5400">
        <v>2.5</v>
      </c>
      <c r="O5400" t="s">
        <v>731</v>
      </c>
      <c r="P5400" t="s">
        <v>79</v>
      </c>
      <c r="Q5400">
        <v>12306</v>
      </c>
      <c r="R5400" t="s">
        <v>37</v>
      </c>
      <c r="S5400" t="s">
        <v>1979</v>
      </c>
      <c r="T5400" t="e">
        <f>VLOOKUP(Table3[[#This Row],[Region]],managers5[],2,FALSE)</f>
        <v>#N/A</v>
      </c>
      <c r="U5400" t="s">
        <v>1956</v>
      </c>
      <c r="W5400" t="s">
        <v>14</v>
      </c>
      <c r="X5400" t="s">
        <v>71</v>
      </c>
      <c r="Y5400" t="s">
        <v>46</v>
      </c>
      <c r="Z5400" t="s">
        <v>86</v>
      </c>
      <c r="AA5400" t="s">
        <v>1660</v>
      </c>
      <c r="AB5400" t="s">
        <v>109</v>
      </c>
      <c r="AC5400">
        <v>0.83</v>
      </c>
      <c r="AD5400" s="1">
        <v>40822</v>
      </c>
    </row>
    <row r="5401" spans="1:30" x14ac:dyDescent="0.35">
      <c r="A5401">
        <v>3635</v>
      </c>
      <c r="B5401">
        <v>7950</v>
      </c>
      <c r="C5401">
        <v>56804</v>
      </c>
      <c r="D5401" s="1">
        <v>40629</v>
      </c>
      <c r="E5401" t="s">
        <v>41</v>
      </c>
      <c r="F5401">
        <v>41</v>
      </c>
      <c r="G5401">
        <v>136.44999999999999</v>
      </c>
      <c r="H5401">
        <v>0.1</v>
      </c>
      <c r="I5401" t="s">
        <v>9</v>
      </c>
      <c r="J5401" s="8">
        <v>-202.078</v>
      </c>
      <c r="K5401" s="8">
        <f>IF(Table3[[#This Row],[Return Status]] = "Returned", 0, Table3[[#This Row],[Profit]])</f>
        <v>-202.078</v>
      </c>
      <c r="L5401" s="8" t="str">
        <f>IFERROR(VLOOKUP(Table3[[#This Row],[Order ID]],returns[[Order ID]:[Status]],2,FALSE), "")</f>
        <v/>
      </c>
      <c r="M5401">
        <v>3.36</v>
      </c>
      <c r="N5401">
        <v>6.27</v>
      </c>
      <c r="O5401" t="s">
        <v>128</v>
      </c>
      <c r="P5401" t="s">
        <v>645</v>
      </c>
      <c r="Q5401">
        <v>30344</v>
      </c>
      <c r="R5401" t="s">
        <v>65</v>
      </c>
      <c r="S5401" t="s">
        <v>1978</v>
      </c>
      <c r="T5401" t="e">
        <f>VLOOKUP(Table3[[#This Row],[Region]],managers5[],2,FALSE)</f>
        <v>#N/A</v>
      </c>
      <c r="U5401" t="s">
        <v>1957</v>
      </c>
      <c r="V5401" t="s">
        <v>1959</v>
      </c>
      <c r="W5401" t="s">
        <v>14</v>
      </c>
      <c r="X5401" t="s">
        <v>24</v>
      </c>
      <c r="Y5401" t="s">
        <v>16</v>
      </c>
      <c r="Z5401" t="s">
        <v>17</v>
      </c>
      <c r="AA5401" t="s">
        <v>936</v>
      </c>
      <c r="AB5401" t="s">
        <v>19</v>
      </c>
      <c r="AC5401">
        <v>0.4</v>
      </c>
      <c r="AD5401" s="1">
        <v>40631</v>
      </c>
    </row>
    <row r="5402" spans="1:30" x14ac:dyDescent="0.35">
      <c r="A5402">
        <v>6154</v>
      </c>
      <c r="B5402">
        <v>7691</v>
      </c>
      <c r="C5402">
        <v>55139</v>
      </c>
      <c r="D5402" s="1">
        <v>40195</v>
      </c>
      <c r="E5402" t="s">
        <v>8</v>
      </c>
      <c r="F5402">
        <v>26</v>
      </c>
      <c r="G5402">
        <v>85.71</v>
      </c>
      <c r="H5402">
        <v>0.08</v>
      </c>
      <c r="I5402" t="s">
        <v>9</v>
      </c>
      <c r="J5402" s="8">
        <v>9.32</v>
      </c>
      <c r="K5402" s="8">
        <f>IF(Table3[[#This Row],[Return Status]] = "Returned", 0, Table3[[#This Row],[Profit]])</f>
        <v>9.32</v>
      </c>
      <c r="L5402" s="8" t="str">
        <f>IFERROR(VLOOKUP(Table3[[#This Row],[Order ID]],returns[[Order ID]:[Status]],2,FALSE), "")</f>
        <v/>
      </c>
      <c r="M5402">
        <v>3.28</v>
      </c>
      <c r="N5402">
        <v>0.98</v>
      </c>
      <c r="O5402" t="s">
        <v>935</v>
      </c>
      <c r="P5402" t="s">
        <v>134</v>
      </c>
      <c r="Q5402">
        <v>2358</v>
      </c>
      <c r="R5402" t="s">
        <v>135</v>
      </c>
      <c r="S5402" t="s">
        <v>1979</v>
      </c>
      <c r="T5402" t="e">
        <f>VLOOKUP(Table3[[#This Row],[Region]],managers5[],2,FALSE)</f>
        <v>#N/A</v>
      </c>
      <c r="U5402" t="s">
        <v>1956</v>
      </c>
      <c r="W5402" t="s">
        <v>14</v>
      </c>
      <c r="X5402" t="s">
        <v>15</v>
      </c>
      <c r="Y5402" t="s">
        <v>16</v>
      </c>
      <c r="Z5402" t="s">
        <v>106</v>
      </c>
      <c r="AA5402" t="s">
        <v>1921</v>
      </c>
      <c r="AB5402" t="s">
        <v>35</v>
      </c>
      <c r="AC5402">
        <v>0.52</v>
      </c>
      <c r="AD5402" s="2">
        <v>40196</v>
      </c>
    </row>
    <row r="5403" spans="1:30" x14ac:dyDescent="0.35">
      <c r="A5403">
        <v>6155</v>
      </c>
      <c r="B5403">
        <v>7692</v>
      </c>
      <c r="C5403">
        <v>55139</v>
      </c>
      <c r="D5403" s="1">
        <v>40195</v>
      </c>
      <c r="E5403" t="s">
        <v>8</v>
      </c>
      <c r="F5403">
        <v>41</v>
      </c>
      <c r="G5403">
        <v>576.58000000000004</v>
      </c>
      <c r="H5403">
        <v>0.04</v>
      </c>
      <c r="I5403" t="s">
        <v>9</v>
      </c>
      <c r="J5403" s="8">
        <v>-81.55</v>
      </c>
      <c r="K5403" s="8">
        <f>IF(Table3[[#This Row],[Return Status]] = "Returned", 0, Table3[[#This Row],[Profit]])</f>
        <v>-81.55</v>
      </c>
      <c r="L5403" s="8" t="str">
        <f>IFERROR(VLOOKUP(Table3[[#This Row],[Order ID]],returns[[Order ID]:[Status]],2,FALSE), "")</f>
        <v/>
      </c>
      <c r="M5403">
        <v>13.9</v>
      </c>
      <c r="N5403">
        <v>7.59</v>
      </c>
      <c r="O5403" t="s">
        <v>935</v>
      </c>
      <c r="P5403" t="s">
        <v>11</v>
      </c>
      <c r="Q5403">
        <v>94403</v>
      </c>
      <c r="R5403" t="s">
        <v>12</v>
      </c>
      <c r="S5403" t="s">
        <v>1976</v>
      </c>
      <c r="T5403" t="e">
        <f>VLOOKUP(Table3[[#This Row],[Region]],managers5[],2,FALSE)</f>
        <v>#N/A</v>
      </c>
      <c r="U5403" t="s">
        <v>1955</v>
      </c>
      <c r="V5403" t="s">
        <v>1959</v>
      </c>
      <c r="W5403" t="s">
        <v>14</v>
      </c>
      <c r="X5403" t="s">
        <v>15</v>
      </c>
      <c r="Y5403" t="s">
        <v>16</v>
      </c>
      <c r="Z5403" t="s">
        <v>67</v>
      </c>
      <c r="AA5403" t="s">
        <v>1900</v>
      </c>
      <c r="AB5403" t="s">
        <v>109</v>
      </c>
      <c r="AC5403">
        <v>0.56000000000000005</v>
      </c>
      <c r="AD5403" s="2">
        <v>40196</v>
      </c>
    </row>
    <row r="5404" spans="1:30" x14ac:dyDescent="0.35">
      <c r="A5404">
        <v>5211</v>
      </c>
      <c r="B5404">
        <v>7693</v>
      </c>
      <c r="C5404">
        <v>55140</v>
      </c>
      <c r="D5404" s="1">
        <v>40363</v>
      </c>
      <c r="E5404" t="s">
        <v>41</v>
      </c>
      <c r="F5404">
        <v>39</v>
      </c>
      <c r="G5404">
        <v>438.8</v>
      </c>
      <c r="H5404">
        <v>0.09</v>
      </c>
      <c r="I5404" t="s">
        <v>9</v>
      </c>
      <c r="J5404" s="8">
        <v>-84.19</v>
      </c>
      <c r="K5404" s="8">
        <f>IF(Table3[[#This Row],[Return Status]] = "Returned", 0, Table3[[#This Row],[Profit]])</f>
        <v>-84.19</v>
      </c>
      <c r="L5404" s="8" t="str">
        <f>IFERROR(VLOOKUP(Table3[[#This Row],[Order ID]],returns[[Order ID]:[Status]],2,FALSE), "")</f>
        <v/>
      </c>
      <c r="M5404">
        <v>11.7</v>
      </c>
      <c r="N5404">
        <v>6.96</v>
      </c>
      <c r="O5404" t="s">
        <v>1323</v>
      </c>
      <c r="P5404" t="s">
        <v>204</v>
      </c>
      <c r="Q5404">
        <v>26501</v>
      </c>
      <c r="R5404" t="s">
        <v>204</v>
      </c>
      <c r="S5404" t="s">
        <v>1979</v>
      </c>
      <c r="T5404" t="e">
        <f>VLOOKUP(Table3[[#This Row],[Region]],managers5[],2,FALSE)</f>
        <v>#N/A</v>
      </c>
      <c r="U5404" t="s">
        <v>1956</v>
      </c>
      <c r="W5404" t="s">
        <v>14</v>
      </c>
      <c r="X5404" t="s">
        <v>71</v>
      </c>
      <c r="Y5404" t="s">
        <v>16</v>
      </c>
      <c r="Z5404" t="s">
        <v>83</v>
      </c>
      <c r="AA5404" t="s">
        <v>172</v>
      </c>
      <c r="AB5404" t="s">
        <v>69</v>
      </c>
      <c r="AC5404">
        <v>0.5</v>
      </c>
      <c r="AD5404" s="2">
        <v>40365</v>
      </c>
    </row>
    <row r="5405" spans="1:30" x14ac:dyDescent="0.35">
      <c r="A5405">
        <v>1319</v>
      </c>
      <c r="B5405">
        <v>6145</v>
      </c>
      <c r="C5405">
        <v>43493</v>
      </c>
      <c r="D5405" s="1">
        <v>41039</v>
      </c>
      <c r="E5405" t="s">
        <v>77</v>
      </c>
      <c r="F5405">
        <v>37</v>
      </c>
      <c r="G5405">
        <v>1699.9829999999999</v>
      </c>
      <c r="H5405">
        <v>0.1</v>
      </c>
      <c r="I5405" t="s">
        <v>9</v>
      </c>
      <c r="J5405" s="8">
        <v>-202.86199999999999</v>
      </c>
      <c r="K5405" s="8">
        <f>IF(Table3[[#This Row],[Return Status]] = "Returned", 0, Table3[[#This Row],[Profit]])</f>
        <v>-202.86199999999999</v>
      </c>
      <c r="L5405" s="8" t="str">
        <f>IFERROR(VLOOKUP(Table3[[#This Row],[Order ID]],returns[[Order ID]:[Status]],2,FALSE), "")</f>
        <v/>
      </c>
      <c r="M5405">
        <v>55.99</v>
      </c>
      <c r="N5405">
        <v>5</v>
      </c>
      <c r="O5405" t="s">
        <v>691</v>
      </c>
      <c r="P5405" t="s">
        <v>64</v>
      </c>
      <c r="Q5405">
        <v>70065</v>
      </c>
      <c r="R5405" t="s">
        <v>65</v>
      </c>
      <c r="S5405" t="s">
        <v>1978</v>
      </c>
      <c r="T5405" t="e">
        <f>VLOOKUP(Table3[[#This Row],[Region]],managers5[],2,FALSE)</f>
        <v>#N/A</v>
      </c>
      <c r="U5405" t="s">
        <v>1957</v>
      </c>
      <c r="V5405" t="s">
        <v>1959</v>
      </c>
      <c r="W5405" t="s">
        <v>14</v>
      </c>
      <c r="X5405" t="s">
        <v>71</v>
      </c>
      <c r="Y5405" t="s">
        <v>46</v>
      </c>
      <c r="Z5405" t="s">
        <v>86</v>
      </c>
      <c r="AA5405" t="s">
        <v>1077</v>
      </c>
      <c r="AB5405" t="s">
        <v>109</v>
      </c>
      <c r="AC5405">
        <v>0.83</v>
      </c>
      <c r="AD5405" s="1">
        <v>41042</v>
      </c>
    </row>
    <row r="5406" spans="1:30" x14ac:dyDescent="0.35">
      <c r="A5406">
        <v>66</v>
      </c>
      <c r="B5406">
        <v>2609</v>
      </c>
      <c r="C5406">
        <v>18851</v>
      </c>
      <c r="D5406" s="1">
        <v>41259</v>
      </c>
      <c r="E5406" t="s">
        <v>41</v>
      </c>
      <c r="F5406">
        <v>32</v>
      </c>
      <c r="G5406">
        <v>204.21</v>
      </c>
      <c r="H5406">
        <v>0.04</v>
      </c>
      <c r="I5406" t="s">
        <v>33</v>
      </c>
      <c r="J5406" s="8">
        <v>-204.81</v>
      </c>
      <c r="K5406" s="8">
        <f>IF(Table3[[#This Row],[Return Status]] = "Returned", 0, Table3[[#This Row],[Profit]])</f>
        <v>-204.81</v>
      </c>
      <c r="L5406" s="8" t="str">
        <f>IFERROR(VLOOKUP(Table3[[#This Row],[Order ID]],returns[[Order ID]:[Status]],2,FALSE), "")</f>
        <v/>
      </c>
      <c r="M5406">
        <v>5.98</v>
      </c>
      <c r="N5406">
        <v>10.39</v>
      </c>
      <c r="O5406" t="s">
        <v>182</v>
      </c>
      <c r="P5406" t="s">
        <v>120</v>
      </c>
      <c r="Q5406">
        <v>32216</v>
      </c>
      <c r="R5406" t="s">
        <v>56</v>
      </c>
      <c r="S5406" t="s">
        <v>1978</v>
      </c>
      <c r="T5406" t="e">
        <f>VLOOKUP(Table3[[#This Row],[Region]],managers5[],2,FALSE)</f>
        <v>#N/A</v>
      </c>
      <c r="U5406" t="s">
        <v>1957</v>
      </c>
      <c r="V5406" t="s">
        <v>1959</v>
      </c>
      <c r="W5406" t="s">
        <v>14</v>
      </c>
      <c r="X5406" t="s">
        <v>39</v>
      </c>
      <c r="Y5406" t="s">
        <v>16</v>
      </c>
      <c r="Z5406" t="s">
        <v>30</v>
      </c>
      <c r="AA5406" t="s">
        <v>183</v>
      </c>
      <c r="AB5406" t="s">
        <v>19</v>
      </c>
      <c r="AC5406">
        <v>0.4</v>
      </c>
      <c r="AD5406" s="1">
        <v>41260</v>
      </c>
    </row>
    <row r="5407" spans="1:30" x14ac:dyDescent="0.35">
      <c r="A5407">
        <v>4300</v>
      </c>
      <c r="B5407">
        <v>7697</v>
      </c>
      <c r="C5407">
        <v>55172</v>
      </c>
      <c r="D5407" s="1">
        <v>40515</v>
      </c>
      <c r="E5407" t="s">
        <v>8</v>
      </c>
      <c r="F5407">
        <v>1</v>
      </c>
      <c r="G5407">
        <v>37.89</v>
      </c>
      <c r="H5407">
        <v>0</v>
      </c>
      <c r="I5407" t="s">
        <v>9</v>
      </c>
      <c r="J5407" s="8">
        <v>-120.97</v>
      </c>
      <c r="K5407" s="8">
        <f>IF(Table3[[#This Row],[Return Status]] = "Returned", 0, Table3[[#This Row],[Profit]])</f>
        <v>0</v>
      </c>
      <c r="L5407" s="8" t="str">
        <f>IFERROR(VLOOKUP(Table3[[#This Row],[Order ID]],returns[[Order ID]:[Status]],2,FALSE), "")</f>
        <v>Returned</v>
      </c>
      <c r="M5407">
        <v>35.409999999999997</v>
      </c>
      <c r="N5407">
        <v>1.99</v>
      </c>
      <c r="O5407" t="s">
        <v>1110</v>
      </c>
      <c r="P5407" t="s">
        <v>79</v>
      </c>
      <c r="Q5407">
        <v>45801</v>
      </c>
      <c r="R5407" t="s">
        <v>37</v>
      </c>
      <c r="S5407" t="s">
        <v>1979</v>
      </c>
      <c r="T5407" t="e">
        <f>VLOOKUP(Table3[[#This Row],[Region]],managers5[],2,FALSE)</f>
        <v>#N/A</v>
      </c>
      <c r="U5407" t="s">
        <v>1956</v>
      </c>
      <c r="W5407" t="s">
        <v>14</v>
      </c>
      <c r="X5407" t="s">
        <v>71</v>
      </c>
      <c r="Y5407" t="s">
        <v>46</v>
      </c>
      <c r="Z5407" t="s">
        <v>47</v>
      </c>
      <c r="AA5407" t="s">
        <v>680</v>
      </c>
      <c r="AB5407" t="s">
        <v>109</v>
      </c>
      <c r="AC5407">
        <v>0.43</v>
      </c>
      <c r="AD5407" s="2">
        <v>40516</v>
      </c>
    </row>
    <row r="5408" spans="1:30" x14ac:dyDescent="0.35">
      <c r="A5408">
        <v>6080</v>
      </c>
      <c r="B5408">
        <v>3504</v>
      </c>
      <c r="C5408">
        <v>24961</v>
      </c>
      <c r="D5408" s="1">
        <v>40204</v>
      </c>
      <c r="E5408" t="s">
        <v>32</v>
      </c>
      <c r="F5408">
        <v>8</v>
      </c>
      <c r="G5408">
        <v>487.59</v>
      </c>
      <c r="H5408">
        <v>0.04</v>
      </c>
      <c r="I5408" t="s">
        <v>49</v>
      </c>
      <c r="J5408" s="8">
        <v>-205.29</v>
      </c>
      <c r="K5408" s="8">
        <f>IF(Table3[[#This Row],[Return Status]] = "Returned", 0, Table3[[#This Row],[Profit]])</f>
        <v>-205.29</v>
      </c>
      <c r="L5408" s="8" t="str">
        <f>IFERROR(VLOOKUP(Table3[[#This Row],[Order ID]],returns[[Order ID]:[Status]],2,FALSE), "")</f>
        <v/>
      </c>
      <c r="M5408">
        <v>58.14</v>
      </c>
      <c r="N5408">
        <v>36.61</v>
      </c>
      <c r="O5408" t="s">
        <v>669</v>
      </c>
      <c r="P5408" t="s">
        <v>331</v>
      </c>
      <c r="Q5408">
        <v>72756</v>
      </c>
      <c r="R5408" t="s">
        <v>56</v>
      </c>
      <c r="S5408" t="s">
        <v>1978</v>
      </c>
      <c r="T5408" t="e">
        <f>VLOOKUP(Table3[[#This Row],[Region]],managers5[],2,FALSE)</f>
        <v>#N/A</v>
      </c>
      <c r="U5408" t="s">
        <v>1957</v>
      </c>
      <c r="V5408" t="s">
        <v>1959</v>
      </c>
      <c r="W5408" t="s">
        <v>14</v>
      </c>
      <c r="X5408" t="s">
        <v>39</v>
      </c>
      <c r="Y5408" t="s">
        <v>50</v>
      </c>
      <c r="Z5408" t="s">
        <v>219</v>
      </c>
      <c r="AA5408" t="s">
        <v>566</v>
      </c>
      <c r="AB5408" t="s">
        <v>53</v>
      </c>
      <c r="AC5408">
        <v>0.61</v>
      </c>
      <c r="AD5408" s="2">
        <v>40211</v>
      </c>
    </row>
    <row r="5409" spans="1:30" x14ac:dyDescent="0.35">
      <c r="A5409">
        <v>3309</v>
      </c>
      <c r="B5409">
        <v>5772</v>
      </c>
      <c r="C5409">
        <v>40964</v>
      </c>
      <c r="D5409" s="1">
        <v>40686</v>
      </c>
      <c r="E5409" t="s">
        <v>41</v>
      </c>
      <c r="F5409">
        <v>40</v>
      </c>
      <c r="G5409">
        <v>301.12</v>
      </c>
      <c r="H5409">
        <v>0</v>
      </c>
      <c r="I5409" t="s">
        <v>9</v>
      </c>
      <c r="J5409" s="8">
        <v>-206.05</v>
      </c>
      <c r="K5409" s="8">
        <f>IF(Table3[[#This Row],[Return Status]] = "Returned", 0, Table3[[#This Row],[Profit]])</f>
        <v>-206.05</v>
      </c>
      <c r="L5409" s="8" t="str">
        <f>IFERROR(VLOOKUP(Table3[[#This Row],[Order ID]],returns[[Order ID]:[Status]],2,FALSE), "")</f>
        <v/>
      </c>
      <c r="M5409">
        <v>6.84</v>
      </c>
      <c r="N5409">
        <v>8.3699999999999992</v>
      </c>
      <c r="O5409" t="s">
        <v>931</v>
      </c>
      <c r="P5409" t="s">
        <v>55</v>
      </c>
      <c r="Q5409">
        <v>33881</v>
      </c>
      <c r="R5409" t="s">
        <v>56</v>
      </c>
      <c r="S5409" t="s">
        <v>1978</v>
      </c>
      <c r="T5409" t="e">
        <f>VLOOKUP(Table3[[#This Row],[Region]],managers5[],2,FALSE)</f>
        <v>#N/A</v>
      </c>
      <c r="U5409" t="s">
        <v>1957</v>
      </c>
      <c r="V5409" t="s">
        <v>1959</v>
      </c>
      <c r="W5409" t="s">
        <v>14</v>
      </c>
      <c r="X5409" t="s">
        <v>71</v>
      </c>
      <c r="Y5409" t="s">
        <v>16</v>
      </c>
      <c r="Z5409" t="s">
        <v>67</v>
      </c>
      <c r="AA5409" t="s">
        <v>922</v>
      </c>
      <c r="AB5409" t="s">
        <v>109</v>
      </c>
      <c r="AC5409">
        <v>0.57999999999999996</v>
      </c>
      <c r="AD5409" s="1">
        <v>40689</v>
      </c>
    </row>
    <row r="5410" spans="1:30" x14ac:dyDescent="0.35">
      <c r="A5410">
        <v>2800</v>
      </c>
      <c r="B5410">
        <v>7701</v>
      </c>
      <c r="C5410">
        <v>55202</v>
      </c>
      <c r="D5410" s="1">
        <v>40779</v>
      </c>
      <c r="E5410" t="s">
        <v>32</v>
      </c>
      <c r="F5410">
        <v>49</v>
      </c>
      <c r="G5410">
        <v>6335.8575000000001</v>
      </c>
      <c r="H5410">
        <v>0.08</v>
      </c>
      <c r="I5410" t="s">
        <v>9</v>
      </c>
      <c r="J5410" s="8">
        <v>1620.2249999999999</v>
      </c>
      <c r="K5410" s="8">
        <f>IF(Table3[[#This Row],[Return Status]] = "Returned", 0, Table3[[#This Row],[Profit]])</f>
        <v>1620.2249999999999</v>
      </c>
      <c r="L5410" s="8" t="str">
        <f>IFERROR(VLOOKUP(Table3[[#This Row],[Order ID]],returns[[Order ID]:[Status]],2,FALSE), "")</f>
        <v/>
      </c>
      <c r="M5410">
        <v>155.99</v>
      </c>
      <c r="N5410">
        <v>8.99</v>
      </c>
      <c r="O5410" t="s">
        <v>935</v>
      </c>
      <c r="P5410" t="s">
        <v>204</v>
      </c>
      <c r="Q5410">
        <v>5451</v>
      </c>
      <c r="R5410" t="s">
        <v>204</v>
      </c>
      <c r="S5410" t="s">
        <v>1979</v>
      </c>
      <c r="T5410" t="e">
        <f>VLOOKUP(Table3[[#This Row],[Region]],managers5[],2,FALSE)</f>
        <v>#N/A</v>
      </c>
      <c r="U5410" t="s">
        <v>1956</v>
      </c>
      <c r="W5410" t="s">
        <v>14</v>
      </c>
      <c r="X5410" t="s">
        <v>15</v>
      </c>
      <c r="Y5410" t="s">
        <v>46</v>
      </c>
      <c r="Z5410" t="s">
        <v>86</v>
      </c>
      <c r="AA5410" t="s">
        <v>734</v>
      </c>
      <c r="AB5410" t="s">
        <v>19</v>
      </c>
      <c r="AC5410">
        <v>0.57999999999999996</v>
      </c>
      <c r="AD5410" s="1">
        <v>40786</v>
      </c>
    </row>
    <row r="5411" spans="1:30" x14ac:dyDescent="0.35">
      <c r="A5411">
        <v>2824</v>
      </c>
      <c r="B5411">
        <v>7700</v>
      </c>
      <c r="C5411">
        <v>55202</v>
      </c>
      <c r="D5411" s="1">
        <v>40779</v>
      </c>
      <c r="E5411" t="s">
        <v>32</v>
      </c>
      <c r="F5411">
        <v>33</v>
      </c>
      <c r="G5411">
        <v>3093.76</v>
      </c>
      <c r="H5411">
        <v>7.0000000000000007E-2</v>
      </c>
      <c r="I5411" t="s">
        <v>33</v>
      </c>
      <c r="J5411" s="8">
        <v>-850.71</v>
      </c>
      <c r="K5411" s="8">
        <f>IF(Table3[[#This Row],[Return Status]] = "Returned", 0, Table3[[#This Row],[Profit]])</f>
        <v>-850.71</v>
      </c>
      <c r="L5411" s="8" t="str">
        <f>IFERROR(VLOOKUP(Table3[[#This Row],[Order ID]],returns[[Order ID]:[Status]],2,FALSE), "")</f>
        <v/>
      </c>
      <c r="M5411">
        <v>95.99</v>
      </c>
      <c r="N5411">
        <v>35</v>
      </c>
      <c r="O5411" t="s">
        <v>935</v>
      </c>
      <c r="P5411" t="s">
        <v>131</v>
      </c>
      <c r="Q5411">
        <v>3820</v>
      </c>
      <c r="R5411" t="s">
        <v>132</v>
      </c>
      <c r="S5411" t="s">
        <v>1979</v>
      </c>
      <c r="T5411" t="e">
        <f>VLOOKUP(Table3[[#This Row],[Region]],managers5[],2,FALSE)</f>
        <v>#N/A</v>
      </c>
      <c r="U5411" t="s">
        <v>1956</v>
      </c>
      <c r="W5411" t="s">
        <v>14</v>
      </c>
      <c r="X5411" t="s">
        <v>15</v>
      </c>
      <c r="Y5411" t="s">
        <v>16</v>
      </c>
      <c r="Z5411" t="s">
        <v>75</v>
      </c>
      <c r="AA5411" t="s">
        <v>1109</v>
      </c>
      <c r="AB5411" t="s">
        <v>85</v>
      </c>
      <c r="AD5411" s="1">
        <v>40781</v>
      </c>
    </row>
    <row r="5412" spans="1:30" x14ac:dyDescent="0.35">
      <c r="A5412">
        <v>5710</v>
      </c>
      <c r="B5412">
        <v>7702</v>
      </c>
      <c r="C5412">
        <v>55203</v>
      </c>
      <c r="D5412" s="1">
        <v>40279</v>
      </c>
      <c r="E5412" t="s">
        <v>32</v>
      </c>
      <c r="F5412">
        <v>18</v>
      </c>
      <c r="G5412">
        <v>994.47450000000003</v>
      </c>
      <c r="H5412">
        <v>0.05</v>
      </c>
      <c r="I5412" t="s">
        <v>9</v>
      </c>
      <c r="J5412" s="8">
        <v>0.71100000000000496</v>
      </c>
      <c r="K5412" s="8">
        <f>IF(Table3[[#This Row],[Return Status]] = "Returned", 0, Table3[[#This Row],[Profit]])</f>
        <v>0</v>
      </c>
      <c r="L5412" s="8" t="str">
        <f>IFERROR(VLOOKUP(Table3[[#This Row],[Order ID]],returns[[Order ID]:[Status]],2,FALSE), "")</f>
        <v>Returned</v>
      </c>
      <c r="M5412">
        <v>65.989999999999995</v>
      </c>
      <c r="N5412">
        <v>7.69</v>
      </c>
      <c r="O5412" t="s">
        <v>274</v>
      </c>
      <c r="P5412" t="s">
        <v>11</v>
      </c>
      <c r="Q5412">
        <v>94025</v>
      </c>
      <c r="R5412" t="s">
        <v>12</v>
      </c>
      <c r="S5412" t="s">
        <v>1976</v>
      </c>
      <c r="T5412" t="e">
        <f>VLOOKUP(Table3[[#This Row],[Region]],managers5[],2,FALSE)</f>
        <v>#N/A</v>
      </c>
      <c r="U5412" t="s">
        <v>1955</v>
      </c>
      <c r="V5412" t="s">
        <v>1959</v>
      </c>
      <c r="W5412" t="s">
        <v>14</v>
      </c>
      <c r="X5412" t="s">
        <v>71</v>
      </c>
      <c r="Y5412" t="s">
        <v>46</v>
      </c>
      <c r="Z5412" t="s">
        <v>86</v>
      </c>
      <c r="AA5412">
        <v>5190</v>
      </c>
      <c r="AB5412" t="s">
        <v>19</v>
      </c>
      <c r="AC5412">
        <v>0.59</v>
      </c>
      <c r="AD5412" s="2">
        <v>40279</v>
      </c>
    </row>
    <row r="5413" spans="1:30" x14ac:dyDescent="0.35">
      <c r="A5413">
        <v>2448</v>
      </c>
      <c r="B5413">
        <v>7703</v>
      </c>
      <c r="C5413">
        <v>55206</v>
      </c>
      <c r="D5413" s="1">
        <v>40849</v>
      </c>
      <c r="E5413" t="s">
        <v>20</v>
      </c>
      <c r="F5413">
        <v>20</v>
      </c>
      <c r="G5413">
        <v>52.7</v>
      </c>
      <c r="H5413">
        <v>0.03</v>
      </c>
      <c r="I5413" t="s">
        <v>33</v>
      </c>
      <c r="J5413" s="8">
        <v>-64.882999999999996</v>
      </c>
      <c r="K5413" s="8">
        <f>IF(Table3[[#This Row],[Return Status]] = "Returned", 0, Table3[[#This Row],[Profit]])</f>
        <v>-64.882999999999996</v>
      </c>
      <c r="L5413" s="8" t="str">
        <f>IFERROR(VLOOKUP(Table3[[#This Row],[Order ID]],returns[[Order ID]:[Status]],2,FALSE), "")</f>
        <v/>
      </c>
      <c r="M5413">
        <v>1.8</v>
      </c>
      <c r="N5413">
        <v>4.79</v>
      </c>
      <c r="O5413" t="s">
        <v>1615</v>
      </c>
      <c r="P5413" t="s">
        <v>79</v>
      </c>
      <c r="Q5413">
        <v>12047</v>
      </c>
      <c r="R5413" t="s">
        <v>37</v>
      </c>
      <c r="S5413" t="s">
        <v>1979</v>
      </c>
      <c r="T5413" t="e">
        <f>VLOOKUP(Table3[[#This Row],[Region]],managers5[],2,FALSE)</f>
        <v>#N/A</v>
      </c>
      <c r="U5413" t="s">
        <v>1956</v>
      </c>
      <c r="W5413" t="s">
        <v>14</v>
      </c>
      <c r="X5413" t="s">
        <v>24</v>
      </c>
      <c r="Y5413" t="s">
        <v>16</v>
      </c>
      <c r="Z5413" t="s">
        <v>17</v>
      </c>
      <c r="AA5413" t="s">
        <v>1625</v>
      </c>
      <c r="AB5413" t="s">
        <v>19</v>
      </c>
      <c r="AC5413">
        <v>0.37</v>
      </c>
      <c r="AD5413" s="1">
        <v>40850</v>
      </c>
    </row>
    <row r="5414" spans="1:30" x14ac:dyDescent="0.35">
      <c r="A5414">
        <v>1388</v>
      </c>
      <c r="B5414">
        <v>4026</v>
      </c>
      <c r="C5414">
        <v>28742</v>
      </c>
      <c r="D5414" s="1">
        <v>41028</v>
      </c>
      <c r="E5414" t="s">
        <v>32</v>
      </c>
      <c r="F5414">
        <v>7</v>
      </c>
      <c r="G5414">
        <v>2171.4639999999999</v>
      </c>
      <c r="H5414">
        <v>0.04</v>
      </c>
      <c r="I5414" t="s">
        <v>49</v>
      </c>
      <c r="J5414" s="8">
        <v>-209.56</v>
      </c>
      <c r="K5414" s="8">
        <f>IF(Table3[[#This Row],[Return Status]] = "Returned", 0, Table3[[#This Row],[Profit]])</f>
        <v>-209.56</v>
      </c>
      <c r="L5414" s="8" t="str">
        <f>IFERROR(VLOOKUP(Table3[[#This Row],[Order ID]],returns[[Order ID]:[Status]],2,FALSE), "")</f>
        <v/>
      </c>
      <c r="M5414">
        <v>376.13</v>
      </c>
      <c r="N5414">
        <v>85.63</v>
      </c>
      <c r="O5414" t="s">
        <v>128</v>
      </c>
      <c r="P5414" t="s">
        <v>64</v>
      </c>
      <c r="Q5414">
        <v>30338</v>
      </c>
      <c r="R5414" t="s">
        <v>65</v>
      </c>
      <c r="S5414" t="s">
        <v>1978</v>
      </c>
      <c r="T5414" t="e">
        <f>VLOOKUP(Table3[[#This Row],[Region]],managers5[],2,FALSE)</f>
        <v>#N/A</v>
      </c>
      <c r="U5414" t="s">
        <v>1957</v>
      </c>
      <c r="V5414" t="s">
        <v>1959</v>
      </c>
      <c r="W5414" t="s">
        <v>14</v>
      </c>
      <c r="X5414" t="s">
        <v>71</v>
      </c>
      <c r="Y5414" t="s">
        <v>50</v>
      </c>
      <c r="Z5414" t="s">
        <v>51</v>
      </c>
      <c r="AA5414" t="s">
        <v>1283</v>
      </c>
      <c r="AB5414" t="s">
        <v>53</v>
      </c>
      <c r="AC5414">
        <v>0.74</v>
      </c>
      <c r="AD5414" s="1">
        <v>41035</v>
      </c>
    </row>
    <row r="5415" spans="1:30" x14ac:dyDescent="0.35">
      <c r="A5415">
        <v>7837</v>
      </c>
      <c r="B5415">
        <v>1517</v>
      </c>
      <c r="C5415">
        <v>10978</v>
      </c>
      <c r="D5415" s="1">
        <v>39904</v>
      </c>
      <c r="E5415" t="s">
        <v>41</v>
      </c>
      <c r="F5415">
        <v>9</v>
      </c>
      <c r="G5415">
        <v>566.53</v>
      </c>
      <c r="H5415">
        <v>0.06</v>
      </c>
      <c r="I5415" t="s">
        <v>49</v>
      </c>
      <c r="J5415" s="8">
        <v>-209.6</v>
      </c>
      <c r="K5415" s="8">
        <f>IF(Table3[[#This Row],[Return Status]] = "Returned", 0, Table3[[#This Row],[Profit]])</f>
        <v>-209.6</v>
      </c>
      <c r="L5415" s="8" t="str">
        <f>IFERROR(VLOOKUP(Table3[[#This Row],[Order ID]],returns[[Order ID]:[Status]],2,FALSE), "")</f>
        <v/>
      </c>
      <c r="M5415">
        <v>60.98</v>
      </c>
      <c r="N5415">
        <v>30</v>
      </c>
      <c r="O5415" t="s">
        <v>1488</v>
      </c>
      <c r="P5415" t="s">
        <v>43</v>
      </c>
      <c r="Q5415">
        <v>37066</v>
      </c>
      <c r="R5415" t="s">
        <v>44</v>
      </c>
      <c r="S5415" t="s">
        <v>1978</v>
      </c>
      <c r="T5415" t="e">
        <f>VLOOKUP(Table3[[#This Row],[Region]],managers5[],2,FALSE)</f>
        <v>#N/A</v>
      </c>
      <c r="U5415" t="s">
        <v>1957</v>
      </c>
      <c r="V5415" t="s">
        <v>1959</v>
      </c>
      <c r="W5415" t="s">
        <v>14</v>
      </c>
      <c r="X5415" t="s">
        <v>15</v>
      </c>
      <c r="Y5415" t="s">
        <v>50</v>
      </c>
      <c r="Z5415" t="s">
        <v>72</v>
      </c>
      <c r="AA5415" t="s">
        <v>73</v>
      </c>
      <c r="AB5415" t="s">
        <v>74</v>
      </c>
      <c r="AC5415">
        <v>0.7</v>
      </c>
      <c r="AD5415" s="2">
        <v>39905</v>
      </c>
    </row>
    <row r="5416" spans="1:30" x14ac:dyDescent="0.35">
      <c r="A5416">
        <v>4661</v>
      </c>
      <c r="B5416">
        <v>7706</v>
      </c>
      <c r="C5416">
        <v>55235</v>
      </c>
      <c r="D5416" s="1">
        <v>40457</v>
      </c>
      <c r="E5416" t="s">
        <v>32</v>
      </c>
      <c r="F5416">
        <v>33</v>
      </c>
      <c r="G5416">
        <v>2532.6174999999998</v>
      </c>
      <c r="H5416">
        <v>0</v>
      </c>
      <c r="I5416" t="s">
        <v>9</v>
      </c>
      <c r="J5416" s="8">
        <v>730.51199999999994</v>
      </c>
      <c r="K5416" s="8">
        <f>IF(Table3[[#This Row],[Return Status]] = "Returned", 0, Table3[[#This Row],[Profit]])</f>
        <v>0</v>
      </c>
      <c r="L5416" s="8" t="str">
        <f>IFERROR(VLOOKUP(Table3[[#This Row],[Order ID]],returns[[Order ID]:[Status]],2,FALSE), "")</f>
        <v>Returned</v>
      </c>
      <c r="M5416">
        <v>85.99</v>
      </c>
      <c r="N5416">
        <v>2.79</v>
      </c>
      <c r="O5416" t="s">
        <v>1140</v>
      </c>
      <c r="P5416" t="s">
        <v>79</v>
      </c>
      <c r="Q5416">
        <v>45385</v>
      </c>
      <c r="R5416" t="s">
        <v>37</v>
      </c>
      <c r="S5416" t="s">
        <v>1979</v>
      </c>
      <c r="T5416" t="e">
        <f>VLOOKUP(Table3[[#This Row],[Region]],managers5[],2,FALSE)</f>
        <v>#N/A</v>
      </c>
      <c r="U5416" t="s">
        <v>1956</v>
      </c>
      <c r="W5416" t="s">
        <v>14</v>
      </c>
      <c r="X5416" t="s">
        <v>71</v>
      </c>
      <c r="Y5416" t="s">
        <v>46</v>
      </c>
      <c r="Z5416" t="s">
        <v>86</v>
      </c>
      <c r="AA5416">
        <v>6340</v>
      </c>
      <c r="AB5416" t="s">
        <v>19</v>
      </c>
      <c r="AC5416">
        <v>0.57999999999999996</v>
      </c>
      <c r="AD5416" s="2">
        <v>40459</v>
      </c>
    </row>
    <row r="5417" spans="1:30" x14ac:dyDescent="0.35">
      <c r="A5417">
        <v>141</v>
      </c>
      <c r="B5417">
        <v>7708</v>
      </c>
      <c r="C5417">
        <v>55239</v>
      </c>
      <c r="D5417" s="1">
        <v>41246</v>
      </c>
      <c r="E5417" t="s">
        <v>41</v>
      </c>
      <c r="F5417">
        <v>13</v>
      </c>
      <c r="G5417">
        <v>95.68</v>
      </c>
      <c r="H5417">
        <v>7.0000000000000007E-2</v>
      </c>
      <c r="I5417" t="s">
        <v>33</v>
      </c>
      <c r="J5417" s="8">
        <v>-15.27</v>
      </c>
      <c r="K5417" s="8">
        <f>IF(Table3[[#This Row],[Return Status]] = "Returned", 0, Table3[[#This Row],[Profit]])</f>
        <v>-15.27</v>
      </c>
      <c r="L5417" s="8" t="str">
        <f>IFERROR(VLOOKUP(Table3[[#This Row],[Order ID]],returns[[Order ID]:[Status]],2,FALSE), "")</f>
        <v/>
      </c>
      <c r="M5417">
        <v>6.48</v>
      </c>
      <c r="N5417">
        <v>5.14</v>
      </c>
      <c r="O5417" t="s">
        <v>286</v>
      </c>
      <c r="P5417" t="s">
        <v>131</v>
      </c>
      <c r="Q5417">
        <v>4073</v>
      </c>
      <c r="R5417" t="s">
        <v>132</v>
      </c>
      <c r="S5417" t="s">
        <v>1979</v>
      </c>
      <c r="T5417" t="e">
        <f>VLOOKUP(Table3[[#This Row],[Region]],managers5[],2,FALSE)</f>
        <v>#N/A</v>
      </c>
      <c r="U5417" t="s">
        <v>1956</v>
      </c>
      <c r="W5417" t="s">
        <v>14</v>
      </c>
      <c r="X5417" t="s">
        <v>39</v>
      </c>
      <c r="Y5417" t="s">
        <v>16</v>
      </c>
      <c r="Z5417" t="s">
        <v>30</v>
      </c>
      <c r="AA5417" t="s">
        <v>287</v>
      </c>
      <c r="AB5417" t="s">
        <v>19</v>
      </c>
      <c r="AC5417">
        <v>0.37</v>
      </c>
      <c r="AD5417" s="1">
        <v>41247</v>
      </c>
    </row>
    <row r="5418" spans="1:30" x14ac:dyDescent="0.35">
      <c r="A5418">
        <v>150</v>
      </c>
      <c r="B5418">
        <v>7707</v>
      </c>
      <c r="C5418">
        <v>55239</v>
      </c>
      <c r="D5418" s="1">
        <v>41246</v>
      </c>
      <c r="E5418" t="s">
        <v>41</v>
      </c>
      <c r="F5418">
        <v>6</v>
      </c>
      <c r="G5418">
        <v>1008.872</v>
      </c>
      <c r="H5418">
        <v>0.02</v>
      </c>
      <c r="I5418" t="s">
        <v>33</v>
      </c>
      <c r="J5418" s="8">
        <v>-505.98447900000002</v>
      </c>
      <c r="K5418" s="8">
        <f>IF(Table3[[#This Row],[Return Status]] = "Returned", 0, Table3[[#This Row],[Profit]])</f>
        <v>-505.98447900000002</v>
      </c>
      <c r="L5418" s="8" t="str">
        <f>IFERROR(VLOOKUP(Table3[[#This Row],[Order ID]],returns[[Order ID]:[Status]],2,FALSE), "")</f>
        <v/>
      </c>
      <c r="M5418">
        <v>209.37</v>
      </c>
      <c r="N5418">
        <v>69</v>
      </c>
      <c r="O5418" t="s">
        <v>286</v>
      </c>
      <c r="P5418" t="s">
        <v>131</v>
      </c>
      <c r="Q5418">
        <v>3820</v>
      </c>
      <c r="R5418" t="s">
        <v>132</v>
      </c>
      <c r="S5418" t="s">
        <v>1979</v>
      </c>
      <c r="T5418" t="e">
        <f>VLOOKUP(Table3[[#This Row],[Region]],managers5[],2,FALSE)</f>
        <v>#N/A</v>
      </c>
      <c r="U5418" t="s">
        <v>1956</v>
      </c>
      <c r="W5418" t="s">
        <v>14</v>
      </c>
      <c r="X5418" t="s">
        <v>39</v>
      </c>
      <c r="Y5418" t="s">
        <v>50</v>
      </c>
      <c r="Z5418" t="s">
        <v>51</v>
      </c>
      <c r="AA5418" t="s">
        <v>300</v>
      </c>
      <c r="AB5418" t="s">
        <v>85</v>
      </c>
      <c r="AC5418">
        <v>0.79</v>
      </c>
      <c r="AD5418" s="1">
        <v>41246</v>
      </c>
    </row>
    <row r="5419" spans="1:30" x14ac:dyDescent="0.35">
      <c r="A5419">
        <v>8267</v>
      </c>
      <c r="B5419">
        <v>8222</v>
      </c>
      <c r="C5419">
        <v>58784</v>
      </c>
      <c r="D5419" s="1">
        <v>39831</v>
      </c>
      <c r="E5419" t="s">
        <v>20</v>
      </c>
      <c r="F5419">
        <v>17</v>
      </c>
      <c r="G5419">
        <v>278.76</v>
      </c>
      <c r="H5419">
        <v>0.02</v>
      </c>
      <c r="I5419" t="s">
        <v>9</v>
      </c>
      <c r="J5419" s="8">
        <v>-210.09</v>
      </c>
      <c r="K5419" s="8">
        <f>IF(Table3[[#This Row],[Return Status]] = "Returned", 0, Table3[[#This Row],[Profit]])</f>
        <v>-210.09</v>
      </c>
      <c r="L5419" s="8" t="str">
        <f>IFERROR(VLOOKUP(Table3[[#This Row],[Order ID]],returns[[Order ID]:[Status]],2,FALSE), "")</f>
        <v/>
      </c>
      <c r="M5419">
        <v>15.51</v>
      </c>
      <c r="N5419">
        <v>17.78</v>
      </c>
      <c r="O5419" t="s">
        <v>1539</v>
      </c>
      <c r="P5419" t="s">
        <v>155</v>
      </c>
      <c r="Q5419">
        <v>38801</v>
      </c>
      <c r="R5419" t="s">
        <v>44</v>
      </c>
      <c r="S5419" t="s">
        <v>1978</v>
      </c>
      <c r="T5419" t="e">
        <f>VLOOKUP(Table3[[#This Row],[Region]],managers5[],2,FALSE)</f>
        <v>#N/A</v>
      </c>
      <c r="U5419" t="s">
        <v>1957</v>
      </c>
      <c r="V5419" t="s">
        <v>1959</v>
      </c>
      <c r="W5419" t="s">
        <v>14</v>
      </c>
      <c r="X5419" t="s">
        <v>71</v>
      </c>
      <c r="Y5419" t="s">
        <v>16</v>
      </c>
      <c r="Z5419" t="s">
        <v>75</v>
      </c>
      <c r="AA5419" t="s">
        <v>623</v>
      </c>
      <c r="AB5419" t="s">
        <v>19</v>
      </c>
      <c r="AC5419">
        <v>0.59</v>
      </c>
      <c r="AD5419" s="2">
        <v>39832</v>
      </c>
    </row>
    <row r="5420" spans="1:30" x14ac:dyDescent="0.35">
      <c r="A5420">
        <v>5753</v>
      </c>
      <c r="B5420">
        <v>2658</v>
      </c>
      <c r="C5420">
        <v>19206</v>
      </c>
      <c r="D5420" s="1">
        <v>40267</v>
      </c>
      <c r="E5420" t="s">
        <v>32</v>
      </c>
      <c r="F5420">
        <v>32</v>
      </c>
      <c r="G5420">
        <v>800</v>
      </c>
      <c r="H5420">
        <v>0.1</v>
      </c>
      <c r="I5420" t="s">
        <v>49</v>
      </c>
      <c r="J5420" s="8">
        <v>-210.3</v>
      </c>
      <c r="K5420" s="8">
        <f>IF(Table3[[#This Row],[Return Status]] = "Returned", 0, Table3[[#This Row],[Profit]])</f>
        <v>-210.3</v>
      </c>
      <c r="L5420" s="8" t="str">
        <f>IFERROR(VLOOKUP(Table3[[#This Row],[Order ID]],returns[[Order ID]:[Status]],2,FALSE), "")</f>
        <v/>
      </c>
      <c r="M5420">
        <v>25.98</v>
      </c>
      <c r="N5420">
        <v>14.36</v>
      </c>
      <c r="O5420" t="s">
        <v>1371</v>
      </c>
      <c r="P5420" t="s">
        <v>64</v>
      </c>
      <c r="Q5420">
        <v>40258</v>
      </c>
      <c r="R5420" t="s">
        <v>65</v>
      </c>
      <c r="S5420" t="s">
        <v>1978</v>
      </c>
      <c r="T5420" t="e">
        <f>VLOOKUP(Table3[[#This Row],[Region]],managers5[],2,FALSE)</f>
        <v>#N/A</v>
      </c>
      <c r="U5420" t="s">
        <v>1957</v>
      </c>
      <c r="V5420" t="s">
        <v>1959</v>
      </c>
      <c r="W5420" t="s">
        <v>14</v>
      </c>
      <c r="X5420" t="s">
        <v>71</v>
      </c>
      <c r="Y5420" t="s">
        <v>50</v>
      </c>
      <c r="Z5420" t="s">
        <v>72</v>
      </c>
      <c r="AA5420" t="s">
        <v>507</v>
      </c>
      <c r="AB5420" t="s">
        <v>74</v>
      </c>
      <c r="AC5420">
        <v>0.6</v>
      </c>
      <c r="AD5420" s="2">
        <v>40269</v>
      </c>
    </row>
    <row r="5421" spans="1:30" x14ac:dyDescent="0.35">
      <c r="A5421">
        <v>1612</v>
      </c>
      <c r="B5421">
        <v>7717</v>
      </c>
      <c r="C5421">
        <v>55299</v>
      </c>
      <c r="D5421" s="1">
        <v>40998</v>
      </c>
      <c r="E5421" t="s">
        <v>32</v>
      </c>
      <c r="F5421">
        <v>20</v>
      </c>
      <c r="G5421">
        <v>22.28</v>
      </c>
      <c r="H5421">
        <v>0.09</v>
      </c>
      <c r="I5421" t="s">
        <v>9</v>
      </c>
      <c r="J5421" s="8">
        <v>-2.66</v>
      </c>
      <c r="K5421" s="8">
        <f>IF(Table3[[#This Row],[Return Status]] = "Returned", 0, Table3[[#This Row],[Profit]])</f>
        <v>-2.66</v>
      </c>
      <c r="L5421" s="8" t="str">
        <f>IFERROR(VLOOKUP(Table3[[#This Row],[Order ID]],returns[[Order ID]:[Status]],2,FALSE), "")</f>
        <v/>
      </c>
      <c r="M5421">
        <v>1.1399999999999999</v>
      </c>
      <c r="N5421">
        <v>0.7</v>
      </c>
      <c r="O5421" t="s">
        <v>91</v>
      </c>
      <c r="P5421" t="s">
        <v>114</v>
      </c>
      <c r="Q5421">
        <v>85704</v>
      </c>
      <c r="R5421" t="s">
        <v>115</v>
      </c>
      <c r="S5421" t="s">
        <v>1976</v>
      </c>
      <c r="T5421" t="e">
        <f>VLOOKUP(Table3[[#This Row],[Region]],managers5[],2,FALSE)</f>
        <v>#N/A</v>
      </c>
      <c r="U5421" t="s">
        <v>1955</v>
      </c>
      <c r="V5421" t="s">
        <v>1959</v>
      </c>
      <c r="W5421" t="s">
        <v>14</v>
      </c>
      <c r="X5421" t="s">
        <v>71</v>
      </c>
      <c r="Y5421" t="s">
        <v>16</v>
      </c>
      <c r="Z5421" t="s">
        <v>57</v>
      </c>
      <c r="AA5421" t="s">
        <v>227</v>
      </c>
      <c r="AB5421" t="s">
        <v>35</v>
      </c>
      <c r="AC5421">
        <v>0.38</v>
      </c>
      <c r="AD5421" s="1">
        <v>40998</v>
      </c>
    </row>
    <row r="5422" spans="1:30" x14ac:dyDescent="0.35">
      <c r="A5422">
        <v>8063</v>
      </c>
      <c r="B5422">
        <v>7718</v>
      </c>
      <c r="C5422">
        <v>55300</v>
      </c>
      <c r="D5422" s="1">
        <v>39864</v>
      </c>
      <c r="E5422" t="s">
        <v>77</v>
      </c>
      <c r="F5422">
        <v>37</v>
      </c>
      <c r="G5422">
        <v>159.88999999999999</v>
      </c>
      <c r="H5422">
        <v>0.03</v>
      </c>
      <c r="I5422" t="s">
        <v>9</v>
      </c>
      <c r="J5422" s="8">
        <v>-185.17</v>
      </c>
      <c r="K5422" s="8">
        <f>IF(Table3[[#This Row],[Return Status]] = "Returned", 0, Table3[[#This Row],[Profit]])</f>
        <v>-185.17</v>
      </c>
      <c r="L5422" s="8" t="str">
        <f>IFERROR(VLOOKUP(Table3[[#This Row],[Order ID]],returns[[Order ID]:[Status]],2,FALSE), "")</f>
        <v/>
      </c>
      <c r="M5422">
        <v>4.0599999999999996</v>
      </c>
      <c r="N5422">
        <v>6.89</v>
      </c>
      <c r="O5422" t="s">
        <v>889</v>
      </c>
      <c r="P5422" t="s">
        <v>79</v>
      </c>
      <c r="Q5422">
        <v>44134</v>
      </c>
      <c r="R5422" t="s">
        <v>37</v>
      </c>
      <c r="S5422" t="s">
        <v>1979</v>
      </c>
      <c r="T5422" t="e">
        <f>VLOOKUP(Table3[[#This Row],[Region]],managers5[],2,FALSE)</f>
        <v>#N/A</v>
      </c>
      <c r="U5422" t="s">
        <v>1956</v>
      </c>
      <c r="W5422" t="s">
        <v>14</v>
      </c>
      <c r="X5422" t="s">
        <v>39</v>
      </c>
      <c r="Y5422" t="s">
        <v>16</v>
      </c>
      <c r="Z5422" t="s">
        <v>83</v>
      </c>
      <c r="AA5422" t="s">
        <v>336</v>
      </c>
      <c r="AB5422" t="s">
        <v>19</v>
      </c>
      <c r="AC5422">
        <v>0.6</v>
      </c>
      <c r="AD5422" s="2">
        <v>39866</v>
      </c>
    </row>
    <row r="5423" spans="1:30" x14ac:dyDescent="0.35">
      <c r="A5423">
        <v>8064</v>
      </c>
      <c r="B5423">
        <v>7720</v>
      </c>
      <c r="C5423">
        <v>55300</v>
      </c>
      <c r="D5423" s="1">
        <v>39864</v>
      </c>
      <c r="E5423" t="s">
        <v>77</v>
      </c>
      <c r="F5423">
        <v>31</v>
      </c>
      <c r="G5423">
        <v>350.48</v>
      </c>
      <c r="H5423">
        <v>0.02</v>
      </c>
      <c r="I5423" t="s">
        <v>9</v>
      </c>
      <c r="J5423" s="8">
        <v>-231.05</v>
      </c>
      <c r="K5423" s="8">
        <f>IF(Table3[[#This Row],[Return Status]] = "Returned", 0, Table3[[#This Row],[Profit]])</f>
        <v>-231.05</v>
      </c>
      <c r="L5423" s="8" t="str">
        <f>IFERROR(VLOOKUP(Table3[[#This Row],[Order ID]],returns[[Order ID]:[Status]],2,FALSE), "")</f>
        <v/>
      </c>
      <c r="M5423">
        <v>10.68</v>
      </c>
      <c r="N5423">
        <v>13.04</v>
      </c>
      <c r="O5423" t="s">
        <v>889</v>
      </c>
      <c r="P5423" t="s">
        <v>79</v>
      </c>
      <c r="Q5423">
        <v>44134</v>
      </c>
      <c r="R5423" t="s">
        <v>37</v>
      </c>
      <c r="S5423" t="s">
        <v>1979</v>
      </c>
      <c r="T5423" t="e">
        <f>VLOOKUP(Table3[[#This Row],[Region]],managers5[],2,FALSE)</f>
        <v>#N/A</v>
      </c>
      <c r="U5423" t="s">
        <v>1956</v>
      </c>
      <c r="W5423" t="s">
        <v>14</v>
      </c>
      <c r="X5423" t="s">
        <v>39</v>
      </c>
      <c r="Y5423" t="s">
        <v>50</v>
      </c>
      <c r="Z5423" t="s">
        <v>61</v>
      </c>
      <c r="AA5423" t="s">
        <v>955</v>
      </c>
      <c r="AB5423" t="s">
        <v>85</v>
      </c>
      <c r="AC5423">
        <v>0.6</v>
      </c>
      <c r="AD5423" s="2">
        <v>39866</v>
      </c>
    </row>
    <row r="5424" spans="1:30" x14ac:dyDescent="0.35">
      <c r="A5424">
        <v>8071</v>
      </c>
      <c r="B5424">
        <v>7719</v>
      </c>
      <c r="C5424">
        <v>55300</v>
      </c>
      <c r="D5424" s="1">
        <v>39864</v>
      </c>
      <c r="E5424" t="s">
        <v>77</v>
      </c>
      <c r="F5424">
        <v>48</v>
      </c>
      <c r="G5424">
        <v>180.48</v>
      </c>
      <c r="H5424">
        <v>0.01</v>
      </c>
      <c r="I5424" t="s">
        <v>9</v>
      </c>
      <c r="J5424" s="8">
        <v>82.38</v>
      </c>
      <c r="K5424" s="8">
        <f>IF(Table3[[#This Row],[Return Status]] = "Returned", 0, Table3[[#This Row],[Profit]])</f>
        <v>82.38</v>
      </c>
      <c r="L5424" s="8" t="str">
        <f>IFERROR(VLOOKUP(Table3[[#This Row],[Order ID]],returns[[Order ID]:[Status]],2,FALSE), "")</f>
        <v/>
      </c>
      <c r="M5424">
        <v>3.75</v>
      </c>
      <c r="N5424">
        <v>0.5</v>
      </c>
      <c r="O5424" t="s">
        <v>889</v>
      </c>
      <c r="P5424" t="s">
        <v>79</v>
      </c>
      <c r="Q5424">
        <v>44134</v>
      </c>
      <c r="R5424" t="s">
        <v>37</v>
      </c>
      <c r="S5424" t="s">
        <v>1979</v>
      </c>
      <c r="T5424" t="e">
        <f>VLOOKUP(Table3[[#This Row],[Region]],managers5[],2,FALSE)</f>
        <v>#N/A</v>
      </c>
      <c r="U5424" t="s">
        <v>1956</v>
      </c>
      <c r="W5424" t="s">
        <v>14</v>
      </c>
      <c r="X5424" t="s">
        <v>39</v>
      </c>
      <c r="Y5424" t="s">
        <v>16</v>
      </c>
      <c r="Z5424" t="s">
        <v>99</v>
      </c>
      <c r="AA5424" t="s">
        <v>454</v>
      </c>
      <c r="AB5424" t="s">
        <v>19</v>
      </c>
      <c r="AC5424">
        <v>0.37</v>
      </c>
      <c r="AD5424" s="2">
        <v>39865</v>
      </c>
    </row>
    <row r="5425" spans="1:30" x14ac:dyDescent="0.35">
      <c r="A5425">
        <v>7073</v>
      </c>
      <c r="B5425">
        <v>7721</v>
      </c>
      <c r="C5425">
        <v>55330</v>
      </c>
      <c r="D5425" s="1">
        <v>40037</v>
      </c>
      <c r="E5425" t="s">
        <v>20</v>
      </c>
      <c r="F5425">
        <v>49</v>
      </c>
      <c r="G5425">
        <v>633.91</v>
      </c>
      <c r="H5425">
        <v>0</v>
      </c>
      <c r="I5425" t="s">
        <v>9</v>
      </c>
      <c r="J5425" s="8">
        <v>141.16999999999999</v>
      </c>
      <c r="K5425" s="8">
        <f>IF(Table3[[#This Row],[Return Status]] = "Returned", 0, Table3[[#This Row],[Profit]])</f>
        <v>0</v>
      </c>
      <c r="L5425" s="8" t="str">
        <f>IFERROR(VLOOKUP(Table3[[#This Row],[Order ID]],returns[[Order ID]:[Status]],2,FALSE), "")</f>
        <v>Returned</v>
      </c>
      <c r="M5425">
        <v>12.58</v>
      </c>
      <c r="N5425">
        <v>5.16</v>
      </c>
      <c r="O5425" t="s">
        <v>105</v>
      </c>
      <c r="P5425" t="s">
        <v>11</v>
      </c>
      <c r="Q5425">
        <v>90266</v>
      </c>
      <c r="R5425" t="s">
        <v>12</v>
      </c>
      <c r="S5425" t="s">
        <v>1976</v>
      </c>
      <c r="T5425" t="e">
        <f>VLOOKUP(Table3[[#This Row],[Region]],managers5[],2,FALSE)</f>
        <v>#N/A</v>
      </c>
      <c r="U5425" t="s">
        <v>1955</v>
      </c>
      <c r="V5425" t="s">
        <v>1959</v>
      </c>
      <c r="W5425" t="s">
        <v>14</v>
      </c>
      <c r="X5425" t="s">
        <v>71</v>
      </c>
      <c r="Y5425" t="s">
        <v>50</v>
      </c>
      <c r="Z5425" t="s">
        <v>61</v>
      </c>
      <c r="AA5425" t="s">
        <v>1182</v>
      </c>
      <c r="AB5425" t="s">
        <v>19</v>
      </c>
      <c r="AC5425">
        <v>0.43</v>
      </c>
      <c r="AD5425" s="2">
        <v>40037</v>
      </c>
    </row>
    <row r="5426" spans="1:30" x14ac:dyDescent="0.35">
      <c r="A5426">
        <v>655</v>
      </c>
      <c r="B5426">
        <v>7905</v>
      </c>
      <c r="C5426">
        <v>56548</v>
      </c>
      <c r="D5426" s="1">
        <v>41157</v>
      </c>
      <c r="E5426" t="s">
        <v>20</v>
      </c>
      <c r="F5426">
        <v>7</v>
      </c>
      <c r="G5426">
        <v>1339.0239999999999</v>
      </c>
      <c r="H5426">
        <v>0.03</v>
      </c>
      <c r="I5426" t="s">
        <v>49</v>
      </c>
      <c r="J5426" s="8">
        <v>-211.51</v>
      </c>
      <c r="K5426" s="8">
        <f>IF(Table3[[#This Row],[Return Status]] = "Returned", 0, Table3[[#This Row],[Profit]])</f>
        <v>-211.51</v>
      </c>
      <c r="L5426" s="8" t="str">
        <f>IFERROR(VLOOKUP(Table3[[#This Row],[Order ID]],returns[[Order ID]:[Status]],2,FALSE), "")</f>
        <v/>
      </c>
      <c r="M5426">
        <v>218.75</v>
      </c>
      <c r="N5426">
        <v>69.64</v>
      </c>
      <c r="O5426" t="s">
        <v>833</v>
      </c>
      <c r="P5426" t="s">
        <v>645</v>
      </c>
      <c r="Q5426">
        <v>70458</v>
      </c>
      <c r="R5426" t="s">
        <v>65</v>
      </c>
      <c r="S5426" t="s">
        <v>1978</v>
      </c>
      <c r="T5426" t="e">
        <f>VLOOKUP(Table3[[#This Row],[Region]],managers5[],2,FALSE)</f>
        <v>#N/A</v>
      </c>
      <c r="U5426" t="s">
        <v>1957</v>
      </c>
      <c r="V5426" t="s">
        <v>1959</v>
      </c>
      <c r="W5426" t="s">
        <v>14</v>
      </c>
      <c r="X5426" t="s">
        <v>15</v>
      </c>
      <c r="Y5426" t="s">
        <v>50</v>
      </c>
      <c r="Z5426" t="s">
        <v>51</v>
      </c>
      <c r="AA5426" t="s">
        <v>52</v>
      </c>
      <c r="AB5426" t="s">
        <v>53</v>
      </c>
      <c r="AC5426">
        <v>0.77</v>
      </c>
      <c r="AD5426" s="1">
        <v>41159</v>
      </c>
    </row>
    <row r="5427" spans="1:30" x14ac:dyDescent="0.35">
      <c r="A5427">
        <v>5885</v>
      </c>
      <c r="B5427">
        <v>6221</v>
      </c>
      <c r="C5427">
        <v>44064</v>
      </c>
      <c r="D5427" s="1">
        <v>40240</v>
      </c>
      <c r="E5427" t="s">
        <v>20</v>
      </c>
      <c r="F5427">
        <v>43</v>
      </c>
      <c r="G5427">
        <v>468.48</v>
      </c>
      <c r="H5427">
        <v>7.0000000000000007E-2</v>
      </c>
      <c r="I5427" t="s">
        <v>33</v>
      </c>
      <c r="J5427" s="8">
        <v>-213.49</v>
      </c>
      <c r="K5427" s="8">
        <f>IF(Table3[[#This Row],[Return Status]] = "Returned", 0, Table3[[#This Row],[Profit]])</f>
        <v>-213.49</v>
      </c>
      <c r="L5427" s="8" t="str">
        <f>IFERROR(VLOOKUP(Table3[[#This Row],[Order ID]],returns[[Order ID]:[Status]],2,FALSE), "")</f>
        <v/>
      </c>
      <c r="M5427">
        <v>11.34</v>
      </c>
      <c r="N5427">
        <v>11.25</v>
      </c>
      <c r="O5427" t="s">
        <v>54</v>
      </c>
      <c r="P5427" t="s">
        <v>55</v>
      </c>
      <c r="Q5427">
        <v>33569</v>
      </c>
      <c r="R5427" t="s">
        <v>56</v>
      </c>
      <c r="S5427" t="s">
        <v>1978</v>
      </c>
      <c r="T5427" t="e">
        <f>VLOOKUP(Table3[[#This Row],[Region]],managers5[],2,FALSE)</f>
        <v>#N/A</v>
      </c>
      <c r="U5427" t="s">
        <v>1957</v>
      </c>
      <c r="V5427" t="s">
        <v>1959</v>
      </c>
      <c r="W5427" t="s">
        <v>14</v>
      </c>
      <c r="X5427" t="s">
        <v>39</v>
      </c>
      <c r="Y5427" t="s">
        <v>16</v>
      </c>
      <c r="Z5427" t="s">
        <v>30</v>
      </c>
      <c r="AA5427" t="s">
        <v>1008</v>
      </c>
      <c r="AB5427" t="s">
        <v>19</v>
      </c>
      <c r="AC5427">
        <v>0.36</v>
      </c>
      <c r="AD5427" s="2">
        <v>40242</v>
      </c>
    </row>
    <row r="5428" spans="1:30" x14ac:dyDescent="0.35">
      <c r="A5428">
        <v>3208</v>
      </c>
      <c r="B5428">
        <v>697</v>
      </c>
      <c r="C5428">
        <v>4871</v>
      </c>
      <c r="D5428" s="1">
        <v>40705</v>
      </c>
      <c r="E5428" t="s">
        <v>41</v>
      </c>
      <c r="F5428">
        <v>8</v>
      </c>
      <c r="G5428">
        <v>775.74</v>
      </c>
      <c r="H5428">
        <v>0.02</v>
      </c>
      <c r="I5428" t="s">
        <v>49</v>
      </c>
      <c r="J5428" s="8">
        <v>-215.39</v>
      </c>
      <c r="K5428" s="8">
        <f>IF(Table3[[#This Row],[Return Status]] = "Returned", 0, Table3[[#This Row],[Profit]])</f>
        <v>-215.39</v>
      </c>
      <c r="L5428" s="8" t="str">
        <f>IFERROR(VLOOKUP(Table3[[#This Row],[Order ID]],returns[[Order ID]:[Status]],2,FALSE), "")</f>
        <v/>
      </c>
      <c r="M5428">
        <v>89.99</v>
      </c>
      <c r="N5428">
        <v>42</v>
      </c>
      <c r="O5428" t="s">
        <v>1022</v>
      </c>
      <c r="P5428" t="s">
        <v>64</v>
      </c>
      <c r="Q5428">
        <v>71301</v>
      </c>
      <c r="R5428" t="s">
        <v>65</v>
      </c>
      <c r="S5428" t="s">
        <v>1978</v>
      </c>
      <c r="T5428" t="e">
        <f>VLOOKUP(Table3[[#This Row],[Region]],managers5[],2,FALSE)</f>
        <v>#N/A</v>
      </c>
      <c r="U5428" t="s">
        <v>1957</v>
      </c>
      <c r="V5428" t="s">
        <v>1959</v>
      </c>
      <c r="W5428" t="s">
        <v>14</v>
      </c>
      <c r="X5428" t="s">
        <v>39</v>
      </c>
      <c r="Y5428" t="s">
        <v>50</v>
      </c>
      <c r="Z5428" t="s">
        <v>72</v>
      </c>
      <c r="AA5428" t="s">
        <v>305</v>
      </c>
      <c r="AB5428" t="s">
        <v>74</v>
      </c>
      <c r="AC5428">
        <v>0.66</v>
      </c>
      <c r="AD5428" s="1">
        <v>40707</v>
      </c>
    </row>
    <row r="5429" spans="1:30" x14ac:dyDescent="0.35">
      <c r="A5429">
        <v>3659</v>
      </c>
      <c r="B5429">
        <v>7726</v>
      </c>
      <c r="C5429">
        <v>55361</v>
      </c>
      <c r="D5429" s="1">
        <v>40625</v>
      </c>
      <c r="E5429" t="s">
        <v>8</v>
      </c>
      <c r="F5429">
        <v>22</v>
      </c>
      <c r="G5429">
        <v>51.39</v>
      </c>
      <c r="H5429">
        <v>0.06</v>
      </c>
      <c r="I5429" t="s">
        <v>33</v>
      </c>
      <c r="J5429" s="8">
        <v>-64.37</v>
      </c>
      <c r="K5429" s="8">
        <f>IF(Table3[[#This Row],[Return Status]] = "Returned", 0, Table3[[#This Row],[Profit]])</f>
        <v>-64.37</v>
      </c>
      <c r="L5429" s="8" t="str">
        <f>IFERROR(VLOOKUP(Table3[[#This Row],[Order ID]],returns[[Order ID]:[Status]],2,FALSE), "")</f>
        <v/>
      </c>
      <c r="M5429">
        <v>1.76</v>
      </c>
      <c r="N5429">
        <v>4.8600000000000003</v>
      </c>
      <c r="O5429" t="s">
        <v>1496</v>
      </c>
      <c r="P5429" t="s">
        <v>131</v>
      </c>
      <c r="Q5429">
        <v>20852</v>
      </c>
      <c r="R5429" t="s">
        <v>132</v>
      </c>
      <c r="S5429" t="s">
        <v>1979</v>
      </c>
      <c r="T5429" t="e">
        <f>VLOOKUP(Table3[[#This Row],[Region]],managers5[],2,FALSE)</f>
        <v>#N/A</v>
      </c>
      <c r="U5429" t="s">
        <v>1956</v>
      </c>
      <c r="W5429" t="s">
        <v>14</v>
      </c>
      <c r="X5429" t="s">
        <v>15</v>
      </c>
      <c r="Y5429" t="s">
        <v>50</v>
      </c>
      <c r="Z5429" t="s">
        <v>61</v>
      </c>
      <c r="AA5429" t="s">
        <v>1666</v>
      </c>
      <c r="AB5429" t="s">
        <v>19</v>
      </c>
      <c r="AC5429">
        <v>0.41</v>
      </c>
      <c r="AD5429" s="1">
        <v>40626</v>
      </c>
    </row>
    <row r="5430" spans="1:30" x14ac:dyDescent="0.35">
      <c r="A5430">
        <v>3660</v>
      </c>
      <c r="B5430">
        <v>7727</v>
      </c>
      <c r="C5430">
        <v>55361</v>
      </c>
      <c r="D5430" s="1">
        <v>40625</v>
      </c>
      <c r="E5430" t="s">
        <v>8</v>
      </c>
      <c r="F5430">
        <v>31</v>
      </c>
      <c r="G5430">
        <v>293.52</v>
      </c>
      <c r="H5430">
        <v>0.08</v>
      </c>
      <c r="I5430" t="s">
        <v>9</v>
      </c>
      <c r="J5430" s="8">
        <v>-116.66</v>
      </c>
      <c r="K5430" s="8">
        <f>IF(Table3[[#This Row],[Return Status]] = "Returned", 0, Table3[[#This Row],[Profit]])</f>
        <v>-116.66</v>
      </c>
      <c r="L5430" s="8" t="str">
        <f>IFERROR(VLOOKUP(Table3[[#This Row],[Order ID]],returns[[Order ID]:[Status]],2,FALSE), "")</f>
        <v/>
      </c>
      <c r="M5430">
        <v>9.3800000000000008</v>
      </c>
      <c r="N5430">
        <v>7.28</v>
      </c>
      <c r="O5430" t="s">
        <v>1496</v>
      </c>
      <c r="P5430" t="s">
        <v>131</v>
      </c>
      <c r="Q5430">
        <v>20602</v>
      </c>
      <c r="R5430" t="s">
        <v>132</v>
      </c>
      <c r="S5430" t="s">
        <v>1979</v>
      </c>
      <c r="T5430" t="e">
        <f>VLOOKUP(Table3[[#This Row],[Region]],managers5[],2,FALSE)</f>
        <v>#N/A</v>
      </c>
      <c r="U5430" t="s">
        <v>1956</v>
      </c>
      <c r="W5430" t="s">
        <v>14</v>
      </c>
      <c r="X5430" t="s">
        <v>15</v>
      </c>
      <c r="Y5430" t="s">
        <v>16</v>
      </c>
      <c r="Z5430" t="s">
        <v>75</v>
      </c>
      <c r="AA5430" t="s">
        <v>965</v>
      </c>
      <c r="AB5430" t="s">
        <v>19</v>
      </c>
      <c r="AC5430">
        <v>0.56999999999999995</v>
      </c>
      <c r="AD5430" s="1">
        <v>40626</v>
      </c>
    </row>
    <row r="5431" spans="1:30" x14ac:dyDescent="0.35">
      <c r="A5431">
        <v>3662</v>
      </c>
      <c r="B5431">
        <v>1176</v>
      </c>
      <c r="C5431">
        <v>8580</v>
      </c>
      <c r="D5431" s="1">
        <v>40624</v>
      </c>
      <c r="E5431" t="s">
        <v>77</v>
      </c>
      <c r="F5431">
        <v>37</v>
      </c>
      <c r="G5431">
        <v>308.22000000000003</v>
      </c>
      <c r="H5431">
        <v>0</v>
      </c>
      <c r="I5431" t="s">
        <v>9</v>
      </c>
      <c r="J5431" s="8">
        <v>-215.57</v>
      </c>
      <c r="K5431" s="8">
        <f>IF(Table3[[#This Row],[Return Status]] = "Returned", 0, Table3[[#This Row],[Profit]])</f>
        <v>-215.57</v>
      </c>
      <c r="L5431" s="8" t="str">
        <f>IFERROR(VLOOKUP(Table3[[#This Row],[Order ID]],returns[[Order ID]:[Status]],2,FALSE), "")</f>
        <v/>
      </c>
      <c r="M5431">
        <v>7.77</v>
      </c>
      <c r="N5431">
        <v>9.23</v>
      </c>
      <c r="O5431" t="s">
        <v>1299</v>
      </c>
      <c r="P5431" t="s">
        <v>120</v>
      </c>
      <c r="Q5431">
        <v>32725</v>
      </c>
      <c r="R5431" t="s">
        <v>56</v>
      </c>
      <c r="S5431" t="s">
        <v>1978</v>
      </c>
      <c r="T5431" t="e">
        <f>VLOOKUP(Table3[[#This Row],[Region]],managers5[],2,FALSE)</f>
        <v>#N/A</v>
      </c>
      <c r="U5431" t="s">
        <v>1957</v>
      </c>
      <c r="V5431" t="s">
        <v>1959</v>
      </c>
      <c r="W5431" t="s">
        <v>14</v>
      </c>
      <c r="X5431" t="s">
        <v>39</v>
      </c>
      <c r="Y5431" t="s">
        <v>16</v>
      </c>
      <c r="Z5431" t="s">
        <v>83</v>
      </c>
      <c r="AA5431" t="s">
        <v>1344</v>
      </c>
      <c r="AB5431" t="s">
        <v>19</v>
      </c>
      <c r="AC5431">
        <v>0.57999999999999996</v>
      </c>
      <c r="AD5431" s="1">
        <v>40625</v>
      </c>
    </row>
    <row r="5432" spans="1:30" x14ac:dyDescent="0.35">
      <c r="A5432">
        <v>7450</v>
      </c>
      <c r="B5432">
        <v>7734</v>
      </c>
      <c r="C5432">
        <v>55392</v>
      </c>
      <c r="D5432" s="1">
        <v>39970</v>
      </c>
      <c r="E5432" t="s">
        <v>41</v>
      </c>
      <c r="F5432">
        <v>39</v>
      </c>
      <c r="G5432">
        <v>104.97</v>
      </c>
      <c r="H5432">
        <v>7.0000000000000007E-2</v>
      </c>
      <c r="I5432" t="s">
        <v>9</v>
      </c>
      <c r="J5432" s="8">
        <v>3.21</v>
      </c>
      <c r="K5432" s="8">
        <f>IF(Table3[[#This Row],[Return Status]] = "Returned", 0, Table3[[#This Row],[Profit]])</f>
        <v>3.21</v>
      </c>
      <c r="L5432" s="8" t="str">
        <f>IFERROR(VLOOKUP(Table3[[#This Row],[Order ID]],returns[[Order ID]:[Status]],2,FALSE), "")</f>
        <v/>
      </c>
      <c r="M5432">
        <v>2.84</v>
      </c>
      <c r="N5432">
        <v>0.93</v>
      </c>
      <c r="O5432" t="s">
        <v>198</v>
      </c>
      <c r="P5432" t="s">
        <v>134</v>
      </c>
      <c r="Q5432">
        <v>2152</v>
      </c>
      <c r="R5432" t="s">
        <v>135</v>
      </c>
      <c r="S5432" t="s">
        <v>1979</v>
      </c>
      <c r="T5432" t="e">
        <f>VLOOKUP(Table3[[#This Row],[Region]],managers5[],2,FALSE)</f>
        <v>#N/A</v>
      </c>
      <c r="U5432" t="s">
        <v>1956</v>
      </c>
      <c r="W5432" t="s">
        <v>14</v>
      </c>
      <c r="X5432" t="s">
        <v>39</v>
      </c>
      <c r="Y5432" t="s">
        <v>16</v>
      </c>
      <c r="Z5432" t="s">
        <v>106</v>
      </c>
      <c r="AA5432" t="s">
        <v>1288</v>
      </c>
      <c r="AB5432" t="s">
        <v>35</v>
      </c>
      <c r="AC5432">
        <v>0.54</v>
      </c>
      <c r="AD5432" s="2">
        <v>39972</v>
      </c>
    </row>
    <row r="5433" spans="1:30" x14ac:dyDescent="0.35">
      <c r="A5433">
        <v>7453</v>
      </c>
      <c r="B5433">
        <v>7733</v>
      </c>
      <c r="C5433">
        <v>55392</v>
      </c>
      <c r="D5433" s="1">
        <v>39970</v>
      </c>
      <c r="E5433" t="s">
        <v>41</v>
      </c>
      <c r="F5433">
        <v>20</v>
      </c>
      <c r="G5433">
        <v>129.30000000000001</v>
      </c>
      <c r="H5433">
        <v>0.02</v>
      </c>
      <c r="I5433" t="s">
        <v>9</v>
      </c>
      <c r="J5433" s="8">
        <v>40.200000000000003</v>
      </c>
      <c r="K5433" s="8">
        <f>IF(Table3[[#This Row],[Return Status]] = "Returned", 0, Table3[[#This Row],[Profit]])</f>
        <v>40.200000000000003</v>
      </c>
      <c r="L5433" s="8" t="str">
        <f>IFERROR(VLOOKUP(Table3[[#This Row],[Order ID]],returns[[Order ID]:[Status]],2,FALSE), "")</f>
        <v/>
      </c>
      <c r="M5433">
        <v>6.47</v>
      </c>
      <c r="N5433">
        <v>1.22</v>
      </c>
      <c r="O5433" t="s">
        <v>198</v>
      </c>
      <c r="P5433" t="s">
        <v>204</v>
      </c>
      <c r="Q5433">
        <v>2840</v>
      </c>
      <c r="R5433" t="s">
        <v>204</v>
      </c>
      <c r="S5433" t="s">
        <v>1979</v>
      </c>
      <c r="T5433" t="e">
        <f>VLOOKUP(Table3[[#This Row],[Region]],managers5[],2,FALSE)</f>
        <v>#N/A</v>
      </c>
      <c r="U5433" t="s">
        <v>1956</v>
      </c>
      <c r="W5433" t="s">
        <v>14</v>
      </c>
      <c r="X5433" t="s">
        <v>39</v>
      </c>
      <c r="Y5433" t="s">
        <v>16</v>
      </c>
      <c r="Z5433" t="s">
        <v>106</v>
      </c>
      <c r="AA5433" t="s">
        <v>1640</v>
      </c>
      <c r="AB5433" t="s">
        <v>35</v>
      </c>
      <c r="AC5433">
        <v>0.4</v>
      </c>
      <c r="AD5433" s="2">
        <v>39971</v>
      </c>
    </row>
    <row r="5434" spans="1:30" x14ac:dyDescent="0.35">
      <c r="A5434">
        <v>5929</v>
      </c>
      <c r="B5434">
        <v>7735</v>
      </c>
      <c r="C5434">
        <v>55394</v>
      </c>
      <c r="D5434" s="1">
        <v>40235</v>
      </c>
      <c r="E5434" t="s">
        <v>41</v>
      </c>
      <c r="F5434">
        <v>21</v>
      </c>
      <c r="G5434">
        <v>340.7</v>
      </c>
      <c r="H5434">
        <v>0.05</v>
      </c>
      <c r="I5434" t="s">
        <v>49</v>
      </c>
      <c r="J5434" s="8">
        <v>11.65095</v>
      </c>
      <c r="K5434" s="8">
        <f>IF(Table3[[#This Row],[Return Status]] = "Returned", 0, Table3[[#This Row],[Profit]])</f>
        <v>11.65095</v>
      </c>
      <c r="L5434" s="8" t="str">
        <f>IFERROR(VLOOKUP(Table3[[#This Row],[Order ID]],returns[[Order ID]:[Status]],2,FALSE), "")</f>
        <v/>
      </c>
      <c r="M5434">
        <v>15.23</v>
      </c>
      <c r="N5434">
        <v>27.75</v>
      </c>
      <c r="O5434" t="s">
        <v>551</v>
      </c>
      <c r="P5434" t="s">
        <v>79</v>
      </c>
      <c r="Q5434">
        <v>19406</v>
      </c>
      <c r="R5434" t="s">
        <v>37</v>
      </c>
      <c r="S5434" t="s">
        <v>1979</v>
      </c>
      <c r="T5434" t="e">
        <f>VLOOKUP(Table3[[#This Row],[Region]],managers5[],2,FALSE)</f>
        <v>#N/A</v>
      </c>
      <c r="U5434" t="s">
        <v>1956</v>
      </c>
      <c r="W5434" t="s">
        <v>14</v>
      </c>
      <c r="X5434" t="s">
        <v>71</v>
      </c>
      <c r="Y5434" t="s">
        <v>50</v>
      </c>
      <c r="Z5434" t="s">
        <v>51</v>
      </c>
      <c r="AA5434" t="s">
        <v>1475</v>
      </c>
      <c r="AB5434" t="s">
        <v>53</v>
      </c>
      <c r="AC5434">
        <v>0.76</v>
      </c>
      <c r="AD5434" s="2">
        <v>40237</v>
      </c>
    </row>
    <row r="5435" spans="1:30" x14ac:dyDescent="0.35">
      <c r="A5435">
        <v>6139</v>
      </c>
      <c r="B5435">
        <v>7736</v>
      </c>
      <c r="C5435">
        <v>55398</v>
      </c>
      <c r="D5435" s="1">
        <v>40198</v>
      </c>
      <c r="E5435" t="s">
        <v>20</v>
      </c>
      <c r="F5435">
        <v>21</v>
      </c>
      <c r="G5435">
        <v>46.42</v>
      </c>
      <c r="H5435">
        <v>0.04</v>
      </c>
      <c r="I5435" t="s">
        <v>9</v>
      </c>
      <c r="J5435" s="8">
        <v>2.38</v>
      </c>
      <c r="K5435" s="8">
        <f>IF(Table3[[#This Row],[Return Status]] = "Returned", 0, Table3[[#This Row],[Profit]])</f>
        <v>2.38</v>
      </c>
      <c r="L5435" s="8" t="str">
        <f>IFERROR(VLOOKUP(Table3[[#This Row],[Order ID]],returns[[Order ID]:[Status]],2,FALSE), "")</f>
        <v/>
      </c>
      <c r="M5435">
        <v>2.1</v>
      </c>
      <c r="N5435">
        <v>0.7</v>
      </c>
      <c r="O5435" t="s">
        <v>81</v>
      </c>
      <c r="P5435" t="s">
        <v>79</v>
      </c>
      <c r="Q5435">
        <v>44017</v>
      </c>
      <c r="R5435" t="s">
        <v>37</v>
      </c>
      <c r="S5435" t="s">
        <v>1979</v>
      </c>
      <c r="T5435" t="e">
        <f>VLOOKUP(Table3[[#This Row],[Region]],managers5[],2,FALSE)</f>
        <v>#N/A</v>
      </c>
      <c r="U5435" t="s">
        <v>1956</v>
      </c>
      <c r="W5435" t="s">
        <v>14</v>
      </c>
      <c r="X5435" t="s">
        <v>15</v>
      </c>
      <c r="Y5435" t="s">
        <v>16</v>
      </c>
      <c r="Z5435" t="s">
        <v>106</v>
      </c>
      <c r="AA5435" t="s">
        <v>707</v>
      </c>
      <c r="AB5435" t="s">
        <v>35</v>
      </c>
      <c r="AC5435">
        <v>0.56999999999999995</v>
      </c>
      <c r="AD5435" s="2">
        <v>40199</v>
      </c>
    </row>
    <row r="5436" spans="1:30" x14ac:dyDescent="0.35">
      <c r="A5436">
        <v>5895</v>
      </c>
      <c r="B5436">
        <v>7738</v>
      </c>
      <c r="C5436">
        <v>55424</v>
      </c>
      <c r="D5436" s="1">
        <v>40239</v>
      </c>
      <c r="E5436" t="s">
        <v>20</v>
      </c>
      <c r="F5436">
        <v>6</v>
      </c>
      <c r="G5436">
        <v>25.84</v>
      </c>
      <c r="H5436">
        <v>0.04</v>
      </c>
      <c r="I5436" t="s">
        <v>33</v>
      </c>
      <c r="J5436" s="8">
        <v>-4.13</v>
      </c>
      <c r="K5436" s="8">
        <f>IF(Table3[[#This Row],[Return Status]] = "Returned", 0, Table3[[#This Row],[Profit]])</f>
        <v>-4.13</v>
      </c>
      <c r="L5436" s="8" t="str">
        <f>IFERROR(VLOOKUP(Table3[[#This Row],[Order ID]],returns[[Order ID]:[Status]],2,FALSE), "")</f>
        <v/>
      </c>
      <c r="M5436">
        <v>1.76</v>
      </c>
      <c r="N5436">
        <v>4.8600000000000003</v>
      </c>
      <c r="O5436" t="s">
        <v>947</v>
      </c>
      <c r="P5436" t="s">
        <v>189</v>
      </c>
      <c r="Q5436">
        <v>99301</v>
      </c>
      <c r="R5436" t="s">
        <v>190</v>
      </c>
      <c r="S5436" t="s">
        <v>1976</v>
      </c>
      <c r="T5436" t="e">
        <f>VLOOKUP(Table3[[#This Row],[Region]],managers5[],2,FALSE)</f>
        <v>#N/A</v>
      </c>
      <c r="U5436" t="s">
        <v>1955</v>
      </c>
      <c r="V5436" t="s">
        <v>1959</v>
      </c>
      <c r="W5436" t="s">
        <v>14</v>
      </c>
      <c r="X5436" t="s">
        <v>15</v>
      </c>
      <c r="Y5436" t="s">
        <v>50</v>
      </c>
      <c r="Z5436" t="s">
        <v>61</v>
      </c>
      <c r="AA5436" t="s">
        <v>1666</v>
      </c>
      <c r="AB5436" t="s">
        <v>19</v>
      </c>
      <c r="AC5436">
        <v>0.41</v>
      </c>
      <c r="AD5436" s="2">
        <v>40241</v>
      </c>
    </row>
    <row r="5437" spans="1:30" x14ac:dyDescent="0.35">
      <c r="A5437">
        <v>2449</v>
      </c>
      <c r="B5437">
        <v>7741</v>
      </c>
      <c r="C5437">
        <v>55425</v>
      </c>
      <c r="D5437" s="1">
        <v>40848</v>
      </c>
      <c r="E5437" t="s">
        <v>41</v>
      </c>
      <c r="F5437">
        <v>8</v>
      </c>
      <c r="G5437">
        <v>2302.36</v>
      </c>
      <c r="H5437">
        <v>0.05</v>
      </c>
      <c r="I5437" t="s">
        <v>33</v>
      </c>
      <c r="J5437" s="8">
        <v>-114.68</v>
      </c>
      <c r="K5437" s="8">
        <f>IF(Table3[[#This Row],[Return Status]] = "Returned", 0, Table3[[#This Row],[Profit]])</f>
        <v>-114.68</v>
      </c>
      <c r="L5437" s="8" t="str">
        <f>IFERROR(VLOOKUP(Table3[[#This Row],[Order ID]],returns[[Order ID]:[Status]],2,FALSE), "")</f>
        <v/>
      </c>
      <c r="M5437">
        <v>300.97000000000003</v>
      </c>
      <c r="N5437">
        <v>7.18</v>
      </c>
      <c r="O5437" t="s">
        <v>520</v>
      </c>
      <c r="P5437" t="s">
        <v>79</v>
      </c>
      <c r="Q5437">
        <v>7055</v>
      </c>
      <c r="R5437" t="s">
        <v>37</v>
      </c>
      <c r="S5437" t="s">
        <v>1979</v>
      </c>
      <c r="T5437" t="e">
        <f>VLOOKUP(Table3[[#This Row],[Region]],managers5[],2,FALSE)</f>
        <v>#N/A</v>
      </c>
      <c r="U5437" t="s">
        <v>1956</v>
      </c>
      <c r="W5437" t="s">
        <v>14</v>
      </c>
      <c r="X5437" t="s">
        <v>71</v>
      </c>
      <c r="Y5437" t="s">
        <v>46</v>
      </c>
      <c r="Z5437" t="s">
        <v>47</v>
      </c>
      <c r="AA5437" t="s">
        <v>167</v>
      </c>
      <c r="AB5437" t="s">
        <v>19</v>
      </c>
      <c r="AC5437">
        <v>0.48</v>
      </c>
      <c r="AD5437" s="1">
        <v>40850</v>
      </c>
    </row>
    <row r="5438" spans="1:30" x14ac:dyDescent="0.35">
      <c r="A5438">
        <v>2460</v>
      </c>
      <c r="B5438">
        <v>7739</v>
      </c>
      <c r="C5438">
        <v>55425</v>
      </c>
      <c r="D5438" s="1">
        <v>40848</v>
      </c>
      <c r="E5438" t="s">
        <v>41</v>
      </c>
      <c r="F5438">
        <v>7</v>
      </c>
      <c r="G5438">
        <v>73.86</v>
      </c>
      <c r="H5438">
        <v>0.08</v>
      </c>
      <c r="I5438" t="s">
        <v>9</v>
      </c>
      <c r="J5438" s="8">
        <v>-52.49</v>
      </c>
      <c r="K5438" s="8">
        <f>IF(Table3[[#This Row],[Return Status]] = "Returned", 0, Table3[[#This Row],[Profit]])</f>
        <v>-52.49</v>
      </c>
      <c r="L5438" s="8" t="str">
        <f>IFERROR(VLOOKUP(Table3[[#This Row],[Order ID]],returns[[Order ID]:[Status]],2,FALSE), "")</f>
        <v/>
      </c>
      <c r="M5438">
        <v>9.7100000000000009</v>
      </c>
      <c r="N5438">
        <v>9.4499999999999993</v>
      </c>
      <c r="O5438" t="s">
        <v>520</v>
      </c>
      <c r="P5438" t="s">
        <v>131</v>
      </c>
      <c r="Q5438">
        <v>4038</v>
      </c>
      <c r="R5438" t="s">
        <v>132</v>
      </c>
      <c r="S5438" t="s">
        <v>1979</v>
      </c>
      <c r="T5438" t="e">
        <f>VLOOKUP(Table3[[#This Row],[Region]],managers5[],2,FALSE)</f>
        <v>#N/A</v>
      </c>
      <c r="U5438" t="s">
        <v>1956</v>
      </c>
      <c r="W5438" t="s">
        <v>14</v>
      </c>
      <c r="X5438" t="s">
        <v>71</v>
      </c>
      <c r="Y5438" t="s">
        <v>16</v>
      </c>
      <c r="Z5438" t="s">
        <v>75</v>
      </c>
      <c r="AA5438" t="s">
        <v>978</v>
      </c>
      <c r="AB5438" t="s">
        <v>19</v>
      </c>
      <c r="AC5438">
        <v>0.6</v>
      </c>
      <c r="AD5438" s="1">
        <v>40849</v>
      </c>
    </row>
    <row r="5439" spans="1:30" x14ac:dyDescent="0.35">
      <c r="A5439">
        <v>2461</v>
      </c>
      <c r="B5439">
        <v>7740</v>
      </c>
      <c r="C5439">
        <v>55425</v>
      </c>
      <c r="D5439" s="1">
        <v>40848</v>
      </c>
      <c r="E5439" t="s">
        <v>41</v>
      </c>
      <c r="F5439">
        <v>42</v>
      </c>
      <c r="G5439">
        <v>4373.8535000000002</v>
      </c>
      <c r="H5439">
        <v>0.04</v>
      </c>
      <c r="I5439" t="s">
        <v>33</v>
      </c>
      <c r="J5439" s="8">
        <v>963.67499999999995</v>
      </c>
      <c r="K5439" s="8">
        <f>IF(Table3[[#This Row],[Return Status]] = "Returned", 0, Table3[[#This Row],[Profit]])</f>
        <v>963.67499999999995</v>
      </c>
      <c r="L5439" s="8" t="str">
        <f>IFERROR(VLOOKUP(Table3[[#This Row],[Order ID]],returns[[Order ID]:[Status]],2,FALSE), "")</f>
        <v/>
      </c>
      <c r="M5439">
        <v>125.99</v>
      </c>
      <c r="N5439">
        <v>7.69</v>
      </c>
      <c r="O5439" t="s">
        <v>520</v>
      </c>
      <c r="P5439" t="s">
        <v>134</v>
      </c>
      <c r="Q5439">
        <v>6450</v>
      </c>
      <c r="R5439" t="s">
        <v>135</v>
      </c>
      <c r="S5439" t="s">
        <v>1979</v>
      </c>
      <c r="T5439" t="e">
        <f>VLOOKUP(Table3[[#This Row],[Region]],managers5[],2,FALSE)</f>
        <v>#N/A</v>
      </c>
      <c r="U5439" t="s">
        <v>1956</v>
      </c>
      <c r="W5439" t="s">
        <v>14</v>
      </c>
      <c r="X5439" t="s">
        <v>71</v>
      </c>
      <c r="Y5439" t="s">
        <v>46</v>
      </c>
      <c r="Z5439" t="s">
        <v>86</v>
      </c>
      <c r="AA5439" t="s">
        <v>1628</v>
      </c>
      <c r="AB5439" t="s">
        <v>19</v>
      </c>
      <c r="AC5439">
        <v>0.59</v>
      </c>
      <c r="AD5439" s="1">
        <v>40849</v>
      </c>
    </row>
    <row r="5440" spans="1:30" x14ac:dyDescent="0.35">
      <c r="A5440">
        <v>1152</v>
      </c>
      <c r="B5440">
        <v>7743</v>
      </c>
      <c r="C5440">
        <v>55431</v>
      </c>
      <c r="D5440" s="1">
        <v>41068</v>
      </c>
      <c r="E5440" t="s">
        <v>8</v>
      </c>
      <c r="F5440">
        <v>13</v>
      </c>
      <c r="G5440">
        <v>3723.99</v>
      </c>
      <c r="H5440">
        <v>0.03</v>
      </c>
      <c r="I5440" t="s">
        <v>9</v>
      </c>
      <c r="J5440" s="8">
        <v>777.28</v>
      </c>
      <c r="K5440" s="8">
        <f>IF(Table3[[#This Row],[Return Status]] = "Returned", 0, Table3[[#This Row],[Profit]])</f>
        <v>777.28</v>
      </c>
      <c r="L5440" s="8" t="str">
        <f>IFERROR(VLOOKUP(Table3[[#This Row],[Order ID]],returns[[Order ID]:[Status]],2,FALSE), "")</f>
        <v/>
      </c>
      <c r="M5440">
        <v>289.52999999999997</v>
      </c>
      <c r="N5440">
        <v>19.989999999999998</v>
      </c>
      <c r="O5440" t="s">
        <v>164</v>
      </c>
      <c r="P5440" t="s">
        <v>204</v>
      </c>
      <c r="Q5440">
        <v>5201</v>
      </c>
      <c r="R5440" t="s">
        <v>204</v>
      </c>
      <c r="S5440" t="s">
        <v>1979</v>
      </c>
      <c r="T5440" t="e">
        <f>VLOOKUP(Table3[[#This Row],[Region]],managers5[],2,FALSE)</f>
        <v>#N/A</v>
      </c>
      <c r="U5440" t="s">
        <v>1956</v>
      </c>
      <c r="W5440" t="s">
        <v>14</v>
      </c>
      <c r="X5440" t="s">
        <v>71</v>
      </c>
      <c r="Y5440" t="s">
        <v>16</v>
      </c>
      <c r="Z5440" t="s">
        <v>83</v>
      </c>
      <c r="AA5440" t="s">
        <v>1180</v>
      </c>
      <c r="AB5440" t="s">
        <v>19</v>
      </c>
      <c r="AC5440">
        <v>0.56000000000000005</v>
      </c>
      <c r="AD5440" s="1">
        <v>41069</v>
      </c>
    </row>
    <row r="5441" spans="1:30" x14ac:dyDescent="0.35">
      <c r="A5441">
        <v>1153</v>
      </c>
      <c r="B5441">
        <v>7744</v>
      </c>
      <c r="C5441">
        <v>55431</v>
      </c>
      <c r="D5441" s="1">
        <v>41068</v>
      </c>
      <c r="E5441" t="s">
        <v>8</v>
      </c>
      <c r="F5441">
        <v>39</v>
      </c>
      <c r="G5441">
        <v>61.94</v>
      </c>
      <c r="H5441">
        <v>0.1</v>
      </c>
      <c r="I5441" t="s">
        <v>9</v>
      </c>
      <c r="J5441" s="8">
        <v>-17.78</v>
      </c>
      <c r="K5441" s="8">
        <f>IF(Table3[[#This Row],[Return Status]] = "Returned", 0, Table3[[#This Row],[Profit]])</f>
        <v>-17.78</v>
      </c>
      <c r="L5441" s="8" t="str">
        <f>IFERROR(VLOOKUP(Table3[[#This Row],[Order ID]],returns[[Order ID]:[Status]],2,FALSE), "")</f>
        <v/>
      </c>
      <c r="M5441">
        <v>1.6</v>
      </c>
      <c r="N5441">
        <v>1.29</v>
      </c>
      <c r="O5441" t="s">
        <v>164</v>
      </c>
      <c r="P5441" t="s">
        <v>11</v>
      </c>
      <c r="Q5441">
        <v>95969</v>
      </c>
      <c r="R5441" t="s">
        <v>12</v>
      </c>
      <c r="S5441" t="s">
        <v>1976</v>
      </c>
      <c r="T5441" t="e">
        <f>VLOOKUP(Table3[[#This Row],[Region]],managers5[],2,FALSE)</f>
        <v>#N/A</v>
      </c>
      <c r="U5441" t="s">
        <v>1955</v>
      </c>
      <c r="V5441" t="s">
        <v>1959</v>
      </c>
      <c r="W5441" t="s">
        <v>14</v>
      </c>
      <c r="X5441" t="s">
        <v>71</v>
      </c>
      <c r="Y5441" t="s">
        <v>16</v>
      </c>
      <c r="Z5441" t="s">
        <v>106</v>
      </c>
      <c r="AA5441" t="s">
        <v>1181</v>
      </c>
      <c r="AB5441" t="s">
        <v>35</v>
      </c>
      <c r="AC5441">
        <v>0.42</v>
      </c>
      <c r="AD5441" s="1">
        <v>41069</v>
      </c>
    </row>
    <row r="5442" spans="1:30" x14ac:dyDescent="0.35">
      <c r="A5442">
        <v>7692</v>
      </c>
      <c r="B5442">
        <v>7747</v>
      </c>
      <c r="C5442">
        <v>55459</v>
      </c>
      <c r="D5442" s="1">
        <v>39928</v>
      </c>
      <c r="E5442" t="s">
        <v>41</v>
      </c>
      <c r="F5442">
        <v>5</v>
      </c>
      <c r="G5442">
        <v>126.95</v>
      </c>
      <c r="H5442">
        <v>0</v>
      </c>
      <c r="I5442" t="s">
        <v>9</v>
      </c>
      <c r="J5442" s="8">
        <v>-4.17</v>
      </c>
      <c r="K5442" s="8">
        <f>IF(Table3[[#This Row],[Return Status]] = "Returned", 0, Table3[[#This Row],[Profit]])</f>
        <v>-4.17</v>
      </c>
      <c r="L5442" s="8" t="str">
        <f>IFERROR(VLOOKUP(Table3[[#This Row],[Order ID]],returns[[Order ID]:[Status]],2,FALSE), "")</f>
        <v/>
      </c>
      <c r="M5442">
        <v>22.84</v>
      </c>
      <c r="N5442">
        <v>8.18</v>
      </c>
      <c r="O5442" t="s">
        <v>643</v>
      </c>
      <c r="P5442" t="s">
        <v>142</v>
      </c>
      <c r="Q5442">
        <v>84118</v>
      </c>
      <c r="R5442" t="s">
        <v>143</v>
      </c>
      <c r="S5442" t="s">
        <v>1976</v>
      </c>
      <c r="T5442" t="e">
        <f>VLOOKUP(Table3[[#This Row],[Region]],managers5[],2,FALSE)</f>
        <v>#N/A</v>
      </c>
      <c r="U5442" t="s">
        <v>1955</v>
      </c>
      <c r="V5442" t="s">
        <v>1959</v>
      </c>
      <c r="W5442" t="s">
        <v>14</v>
      </c>
      <c r="X5442" t="s">
        <v>24</v>
      </c>
      <c r="Y5442" t="s">
        <v>16</v>
      </c>
      <c r="Z5442" t="s">
        <v>30</v>
      </c>
      <c r="AA5442" t="s">
        <v>518</v>
      </c>
      <c r="AB5442" t="s">
        <v>19</v>
      </c>
      <c r="AC5442">
        <v>0.39</v>
      </c>
      <c r="AD5442" s="2">
        <v>39930</v>
      </c>
    </row>
    <row r="5443" spans="1:30" x14ac:dyDescent="0.35">
      <c r="A5443">
        <v>127</v>
      </c>
      <c r="B5443">
        <v>5657</v>
      </c>
      <c r="C5443">
        <v>40032</v>
      </c>
      <c r="D5443" s="1">
        <v>41243</v>
      </c>
      <c r="E5443" t="s">
        <v>32</v>
      </c>
      <c r="F5443">
        <v>9</v>
      </c>
      <c r="G5443">
        <v>23300.12</v>
      </c>
      <c r="H5443">
        <v>0.06</v>
      </c>
      <c r="I5443" t="s">
        <v>49</v>
      </c>
      <c r="J5443" s="8">
        <v>-217.46519999999799</v>
      </c>
      <c r="K5443" s="8">
        <f>IF(Table3[[#This Row],[Return Status]] = "Returned", 0, Table3[[#This Row],[Profit]])</f>
        <v>-217.46519999999799</v>
      </c>
      <c r="L5443" s="8" t="str">
        <f>IFERROR(VLOOKUP(Table3[[#This Row],[Order ID]],returns[[Order ID]:[Status]],2,FALSE), "")</f>
        <v/>
      </c>
      <c r="M5443">
        <v>2550.14</v>
      </c>
      <c r="N5443">
        <v>29.7</v>
      </c>
      <c r="O5443" t="s">
        <v>268</v>
      </c>
      <c r="P5443" t="s">
        <v>55</v>
      </c>
      <c r="Q5443">
        <v>33063</v>
      </c>
      <c r="R5443" t="s">
        <v>56</v>
      </c>
      <c r="S5443" t="s">
        <v>1978</v>
      </c>
      <c r="T5443" t="e">
        <f>VLOOKUP(Table3[[#This Row],[Region]],managers5[],2,FALSE)</f>
        <v>#N/A</v>
      </c>
      <c r="U5443" t="s">
        <v>1957</v>
      </c>
      <c r="V5443" t="s">
        <v>1959</v>
      </c>
      <c r="W5443" t="s">
        <v>14</v>
      </c>
      <c r="X5443" t="s">
        <v>15</v>
      </c>
      <c r="Y5443" t="s">
        <v>46</v>
      </c>
      <c r="Z5443" t="s">
        <v>124</v>
      </c>
      <c r="AA5443" t="s">
        <v>269</v>
      </c>
      <c r="AB5443" t="s">
        <v>74</v>
      </c>
      <c r="AC5443">
        <v>0.56999999999999995</v>
      </c>
      <c r="AD5443" s="1">
        <v>41250</v>
      </c>
    </row>
    <row r="5444" spans="1:30" x14ac:dyDescent="0.35">
      <c r="A5444">
        <v>1569</v>
      </c>
      <c r="B5444">
        <v>4720</v>
      </c>
      <c r="C5444">
        <v>33605</v>
      </c>
      <c r="D5444" s="1">
        <v>41002</v>
      </c>
      <c r="E5444" t="s">
        <v>41</v>
      </c>
      <c r="F5444">
        <v>42</v>
      </c>
      <c r="G5444">
        <v>153.01</v>
      </c>
      <c r="H5444">
        <v>0.04</v>
      </c>
      <c r="I5444" t="s">
        <v>9</v>
      </c>
      <c r="J5444" s="8">
        <v>-218.53450000000001</v>
      </c>
      <c r="K5444" s="8">
        <f>IF(Table3[[#This Row],[Return Status]] = "Returned", 0, Table3[[#This Row],[Profit]])</f>
        <v>-218.53450000000001</v>
      </c>
      <c r="L5444" s="8" t="str">
        <f>IFERROR(VLOOKUP(Table3[[#This Row],[Order ID]],returns[[Order ID]:[Status]],2,FALSE), "")</f>
        <v/>
      </c>
      <c r="M5444">
        <v>3.52</v>
      </c>
      <c r="N5444">
        <v>6.83</v>
      </c>
      <c r="O5444" t="s">
        <v>1366</v>
      </c>
      <c r="P5444" t="s">
        <v>90</v>
      </c>
      <c r="Q5444">
        <v>72401</v>
      </c>
      <c r="R5444" t="s">
        <v>56</v>
      </c>
      <c r="S5444" t="s">
        <v>1978</v>
      </c>
      <c r="T5444" t="e">
        <f>VLOOKUP(Table3[[#This Row],[Region]],managers5[],2,FALSE)</f>
        <v>#N/A</v>
      </c>
      <c r="U5444" t="s">
        <v>1957</v>
      </c>
      <c r="V5444" t="s">
        <v>1959</v>
      </c>
      <c r="W5444" t="s">
        <v>14</v>
      </c>
      <c r="X5444" t="s">
        <v>71</v>
      </c>
      <c r="Y5444" t="s">
        <v>16</v>
      </c>
      <c r="Z5444" t="s">
        <v>17</v>
      </c>
      <c r="AA5444" t="s">
        <v>1367</v>
      </c>
      <c r="AB5444" t="s">
        <v>19</v>
      </c>
      <c r="AC5444">
        <v>0.38</v>
      </c>
      <c r="AD5444" s="1">
        <v>41004</v>
      </c>
    </row>
    <row r="5445" spans="1:30" x14ac:dyDescent="0.35">
      <c r="A5445">
        <v>6509</v>
      </c>
      <c r="B5445">
        <v>7754</v>
      </c>
      <c r="C5445">
        <v>55490</v>
      </c>
      <c r="D5445" s="1">
        <v>40133</v>
      </c>
      <c r="E5445" t="s">
        <v>20</v>
      </c>
      <c r="F5445">
        <v>3</v>
      </c>
      <c r="G5445">
        <v>246.2</v>
      </c>
      <c r="H5445">
        <v>0.04</v>
      </c>
      <c r="I5445" t="s">
        <v>49</v>
      </c>
      <c r="J5445" s="8">
        <v>-184.16</v>
      </c>
      <c r="K5445" s="8">
        <f>IF(Table3[[#This Row],[Return Status]] = "Returned", 0, Table3[[#This Row],[Profit]])</f>
        <v>-184.16</v>
      </c>
      <c r="L5445" s="8" t="str">
        <f>IFERROR(VLOOKUP(Table3[[#This Row],[Order ID]],returns[[Order ID]:[Status]],2,FALSE), "")</f>
        <v/>
      </c>
      <c r="M5445">
        <v>70.89</v>
      </c>
      <c r="N5445">
        <v>89.3</v>
      </c>
      <c r="O5445" t="s">
        <v>600</v>
      </c>
      <c r="P5445" t="s">
        <v>97</v>
      </c>
      <c r="Q5445">
        <v>97206</v>
      </c>
      <c r="R5445" t="s">
        <v>98</v>
      </c>
      <c r="S5445" t="s">
        <v>1976</v>
      </c>
      <c r="T5445" t="e">
        <f>VLOOKUP(Table3[[#This Row],[Region]],managers5[],2,FALSE)</f>
        <v>#N/A</v>
      </c>
      <c r="U5445" t="s">
        <v>1955</v>
      </c>
      <c r="V5445" t="s">
        <v>1959</v>
      </c>
      <c r="W5445" t="s">
        <v>14</v>
      </c>
      <c r="X5445" t="s">
        <v>71</v>
      </c>
      <c r="Y5445" t="s">
        <v>50</v>
      </c>
      <c r="Z5445" t="s">
        <v>51</v>
      </c>
      <c r="AA5445" t="s">
        <v>410</v>
      </c>
      <c r="AB5445" t="s">
        <v>53</v>
      </c>
      <c r="AC5445">
        <v>0.72</v>
      </c>
      <c r="AD5445" s="2">
        <v>40134</v>
      </c>
    </row>
    <row r="5446" spans="1:30" x14ac:dyDescent="0.35">
      <c r="A5446">
        <v>2683</v>
      </c>
      <c r="B5446">
        <v>7755</v>
      </c>
      <c r="C5446">
        <v>55492</v>
      </c>
      <c r="D5446" s="1">
        <v>40805</v>
      </c>
      <c r="E5446" t="s">
        <v>41</v>
      </c>
      <c r="F5446">
        <v>10</v>
      </c>
      <c r="G5446">
        <v>1124.2439999999999</v>
      </c>
      <c r="H5446">
        <v>0.03</v>
      </c>
      <c r="I5446" t="s">
        <v>33</v>
      </c>
      <c r="J5446" s="8">
        <v>-126.44499999999999</v>
      </c>
      <c r="K5446" s="8">
        <f>IF(Table3[[#This Row],[Return Status]] = "Returned", 0, Table3[[#This Row],[Profit]])</f>
        <v>-126.44499999999999</v>
      </c>
      <c r="L5446" s="8" t="str">
        <f>IFERROR(VLOOKUP(Table3[[#This Row],[Order ID]],returns[[Order ID]:[Status]],2,FALSE), "")</f>
        <v/>
      </c>
      <c r="M5446">
        <v>125.99</v>
      </c>
      <c r="N5446">
        <v>7.69</v>
      </c>
      <c r="O5446" t="s">
        <v>731</v>
      </c>
      <c r="P5446" t="s">
        <v>79</v>
      </c>
      <c r="Q5446">
        <v>12306</v>
      </c>
      <c r="R5446" t="s">
        <v>37</v>
      </c>
      <c r="S5446" t="s">
        <v>1979</v>
      </c>
      <c r="T5446" t="e">
        <f>VLOOKUP(Table3[[#This Row],[Region]],managers5[],2,FALSE)</f>
        <v>#N/A</v>
      </c>
      <c r="U5446" t="s">
        <v>1956</v>
      </c>
      <c r="W5446" t="s">
        <v>14</v>
      </c>
      <c r="X5446" t="s">
        <v>71</v>
      </c>
      <c r="Y5446" t="s">
        <v>46</v>
      </c>
      <c r="Z5446" t="s">
        <v>86</v>
      </c>
      <c r="AA5446" t="s">
        <v>662</v>
      </c>
      <c r="AB5446" t="s">
        <v>19</v>
      </c>
      <c r="AC5446">
        <v>0.57999999999999996</v>
      </c>
      <c r="AD5446" s="1">
        <v>40807</v>
      </c>
    </row>
    <row r="5447" spans="1:30" x14ac:dyDescent="0.35">
      <c r="A5447">
        <v>1067</v>
      </c>
      <c r="B5447">
        <v>7756</v>
      </c>
      <c r="C5447">
        <v>55494</v>
      </c>
      <c r="D5447" s="1">
        <v>41085</v>
      </c>
      <c r="E5447" t="s">
        <v>8</v>
      </c>
      <c r="F5447">
        <v>4</v>
      </c>
      <c r="G5447">
        <v>57.82</v>
      </c>
      <c r="H5447">
        <v>0.08</v>
      </c>
      <c r="I5447" t="s">
        <v>33</v>
      </c>
      <c r="J5447" s="8">
        <v>0.84999999999999698</v>
      </c>
      <c r="K5447" s="8">
        <f>IF(Table3[[#This Row],[Return Status]] = "Returned", 0, Table3[[#This Row],[Profit]])</f>
        <v>0.84999999999999698</v>
      </c>
      <c r="L5447" s="8" t="str">
        <f>IFERROR(VLOOKUP(Table3[[#This Row],[Order ID]],returns[[Order ID]:[Status]],2,FALSE), "")</f>
        <v/>
      </c>
      <c r="M5447">
        <v>10.98</v>
      </c>
      <c r="N5447">
        <v>4.8</v>
      </c>
      <c r="O5447" t="s">
        <v>902</v>
      </c>
      <c r="P5447" t="s">
        <v>11</v>
      </c>
      <c r="Q5447">
        <v>92236</v>
      </c>
      <c r="R5447" t="s">
        <v>12</v>
      </c>
      <c r="S5447" t="s">
        <v>1976</v>
      </c>
      <c r="T5447" t="e">
        <f>VLOOKUP(Table3[[#This Row],[Region]],managers5[],2,FALSE)</f>
        <v>#N/A</v>
      </c>
      <c r="U5447" t="s">
        <v>1955</v>
      </c>
      <c r="V5447" t="s">
        <v>1959</v>
      </c>
      <c r="W5447" t="s">
        <v>14</v>
      </c>
      <c r="X5447" t="s">
        <v>15</v>
      </c>
      <c r="Y5447" t="s">
        <v>16</v>
      </c>
      <c r="Z5447" t="s">
        <v>168</v>
      </c>
      <c r="AA5447" t="s">
        <v>1130</v>
      </c>
      <c r="AB5447" t="s">
        <v>19</v>
      </c>
      <c r="AC5447">
        <v>0.36</v>
      </c>
      <c r="AD5447" s="1">
        <v>41087</v>
      </c>
    </row>
    <row r="5448" spans="1:30" x14ac:dyDescent="0.35">
      <c r="A5448">
        <v>1070</v>
      </c>
      <c r="B5448">
        <v>7757</v>
      </c>
      <c r="C5448">
        <v>55494</v>
      </c>
      <c r="D5448" s="1">
        <v>41085</v>
      </c>
      <c r="E5448" t="s">
        <v>8</v>
      </c>
      <c r="F5448">
        <v>49</v>
      </c>
      <c r="G5448">
        <v>544.89</v>
      </c>
      <c r="H5448">
        <v>0.09</v>
      </c>
      <c r="I5448" t="s">
        <v>9</v>
      </c>
      <c r="J5448" s="8">
        <v>-115.66</v>
      </c>
      <c r="K5448" s="8">
        <f>IF(Table3[[#This Row],[Return Status]] = "Returned", 0, Table3[[#This Row],[Profit]])</f>
        <v>-115.66</v>
      </c>
      <c r="L5448" s="8" t="str">
        <f>IFERROR(VLOOKUP(Table3[[#This Row],[Order ID]],returns[[Order ID]:[Status]],2,FALSE), "")</f>
        <v/>
      </c>
      <c r="M5448">
        <v>11.97</v>
      </c>
      <c r="N5448">
        <v>5.81</v>
      </c>
      <c r="O5448" t="s">
        <v>902</v>
      </c>
      <c r="P5448" t="s">
        <v>11</v>
      </c>
      <c r="Q5448">
        <v>92236</v>
      </c>
      <c r="R5448" t="s">
        <v>12</v>
      </c>
      <c r="S5448" t="s">
        <v>1976</v>
      </c>
      <c r="T5448" t="e">
        <f>VLOOKUP(Table3[[#This Row],[Region]],managers5[],2,FALSE)</f>
        <v>#N/A</v>
      </c>
      <c r="U5448" t="s">
        <v>1955</v>
      </c>
      <c r="V5448" t="s">
        <v>1959</v>
      </c>
      <c r="W5448" t="s">
        <v>14</v>
      </c>
      <c r="X5448" t="s">
        <v>15</v>
      </c>
      <c r="Y5448" t="s">
        <v>16</v>
      </c>
      <c r="Z5448" t="s">
        <v>106</v>
      </c>
      <c r="AA5448" t="s">
        <v>960</v>
      </c>
      <c r="AB5448" t="s">
        <v>109</v>
      </c>
      <c r="AC5448">
        <v>0.6</v>
      </c>
      <c r="AD5448" s="1">
        <v>41086</v>
      </c>
    </row>
    <row r="5449" spans="1:30" x14ac:dyDescent="0.35">
      <c r="A5449">
        <v>3413</v>
      </c>
      <c r="B5449">
        <v>7758</v>
      </c>
      <c r="C5449">
        <v>55520</v>
      </c>
      <c r="D5449" s="1">
        <v>40670</v>
      </c>
      <c r="E5449" t="s">
        <v>41</v>
      </c>
      <c r="F5449">
        <v>43</v>
      </c>
      <c r="G5449">
        <v>525.77</v>
      </c>
      <c r="H5449">
        <v>0.08</v>
      </c>
      <c r="I5449" t="s">
        <v>33</v>
      </c>
      <c r="J5449" s="8">
        <v>34.630000000000003</v>
      </c>
      <c r="K5449" s="8">
        <f>IF(Table3[[#This Row],[Return Status]] = "Returned", 0, Table3[[#This Row],[Profit]])</f>
        <v>34.630000000000003</v>
      </c>
      <c r="L5449" s="8" t="str">
        <f>IFERROR(VLOOKUP(Table3[[#This Row],[Order ID]],returns[[Order ID]:[Status]],2,FALSE), "")</f>
        <v/>
      </c>
      <c r="M5449">
        <v>11.99</v>
      </c>
      <c r="N5449">
        <v>5.99</v>
      </c>
      <c r="O5449" t="s">
        <v>1393</v>
      </c>
      <c r="P5449" t="s">
        <v>114</v>
      </c>
      <c r="Q5449">
        <v>85635</v>
      </c>
      <c r="R5449" t="s">
        <v>115</v>
      </c>
      <c r="S5449" t="s">
        <v>1976</v>
      </c>
      <c r="T5449" t="e">
        <f>VLOOKUP(Table3[[#This Row],[Region]],managers5[],2,FALSE)</f>
        <v>#N/A</v>
      </c>
      <c r="U5449" t="s">
        <v>1955</v>
      </c>
      <c r="V5449" t="s">
        <v>1959</v>
      </c>
      <c r="W5449" t="s">
        <v>14</v>
      </c>
      <c r="X5449" t="s">
        <v>15</v>
      </c>
      <c r="Y5449" t="s">
        <v>46</v>
      </c>
      <c r="Z5449" t="s">
        <v>124</v>
      </c>
      <c r="AA5449" t="s">
        <v>1718</v>
      </c>
      <c r="AB5449" t="s">
        <v>69</v>
      </c>
      <c r="AC5449">
        <v>0.36</v>
      </c>
      <c r="AD5449" s="1">
        <v>40671</v>
      </c>
    </row>
    <row r="5450" spans="1:30" x14ac:dyDescent="0.35">
      <c r="A5450">
        <v>4705</v>
      </c>
      <c r="B5450">
        <v>2205</v>
      </c>
      <c r="C5450">
        <v>15906</v>
      </c>
      <c r="D5450" s="1">
        <v>40448</v>
      </c>
      <c r="E5450" t="s">
        <v>32</v>
      </c>
      <c r="F5450">
        <v>8</v>
      </c>
      <c r="G5450">
        <v>2174.96</v>
      </c>
      <c r="H5450">
        <v>0.05</v>
      </c>
      <c r="I5450" t="s">
        <v>49</v>
      </c>
      <c r="J5450" s="8">
        <v>-223.89449999999999</v>
      </c>
      <c r="K5450" s="8">
        <f>IF(Table3[[#This Row],[Return Status]] = "Returned", 0, Table3[[#This Row],[Profit]])</f>
        <v>-223.89449999999999</v>
      </c>
      <c r="L5450" s="8" t="str">
        <f>IFERROR(VLOOKUP(Table3[[#This Row],[Order ID]],returns[[Order ID]:[Status]],2,FALSE), "")</f>
        <v/>
      </c>
      <c r="M5450">
        <v>264.98</v>
      </c>
      <c r="N5450">
        <v>17.86</v>
      </c>
      <c r="O5450" t="s">
        <v>1880</v>
      </c>
      <c r="P5450" t="s">
        <v>120</v>
      </c>
      <c r="Q5450">
        <v>33160</v>
      </c>
      <c r="R5450" t="s">
        <v>56</v>
      </c>
      <c r="S5450" t="s">
        <v>1978</v>
      </c>
      <c r="T5450" t="e">
        <f>VLOOKUP(Table3[[#This Row],[Region]],managers5[],2,FALSE)</f>
        <v>#N/A</v>
      </c>
      <c r="U5450" t="s">
        <v>1957</v>
      </c>
      <c r="V5450" t="s">
        <v>1959</v>
      </c>
      <c r="W5450" t="s">
        <v>14</v>
      </c>
      <c r="X5450" t="s">
        <v>71</v>
      </c>
      <c r="Y5450" t="s">
        <v>46</v>
      </c>
      <c r="Z5450" t="s">
        <v>124</v>
      </c>
      <c r="AA5450" t="s">
        <v>1551</v>
      </c>
      <c r="AB5450" t="s">
        <v>74</v>
      </c>
      <c r="AC5450">
        <v>0.57999999999999996</v>
      </c>
      <c r="AD5450" s="2">
        <v>40450</v>
      </c>
    </row>
    <row r="5451" spans="1:30" x14ac:dyDescent="0.35">
      <c r="A5451">
        <v>7220</v>
      </c>
      <c r="B5451">
        <v>7761</v>
      </c>
      <c r="C5451">
        <v>55553</v>
      </c>
      <c r="D5451" s="1">
        <v>40011</v>
      </c>
      <c r="E5451" t="s">
        <v>20</v>
      </c>
      <c r="F5451">
        <v>32</v>
      </c>
      <c r="G5451">
        <v>177.52</v>
      </c>
      <c r="H5451">
        <v>0.05</v>
      </c>
      <c r="I5451" t="s">
        <v>9</v>
      </c>
      <c r="J5451" s="8">
        <v>52.61</v>
      </c>
      <c r="K5451" s="8">
        <f>IF(Table3[[#This Row],[Return Status]] = "Returned", 0, Table3[[#This Row],[Profit]])</f>
        <v>52.61</v>
      </c>
      <c r="L5451" s="8" t="str">
        <f>IFERROR(VLOOKUP(Table3[[#This Row],[Order ID]],returns[[Order ID]:[Status]],2,FALSE), "")</f>
        <v/>
      </c>
      <c r="M5451">
        <v>5.68</v>
      </c>
      <c r="N5451">
        <v>1.39</v>
      </c>
      <c r="O5451" t="s">
        <v>933</v>
      </c>
      <c r="P5451" t="s">
        <v>79</v>
      </c>
      <c r="Q5451">
        <v>44118</v>
      </c>
      <c r="R5451" t="s">
        <v>37</v>
      </c>
      <c r="S5451" t="s">
        <v>1979</v>
      </c>
      <c r="T5451" t="e">
        <f>VLOOKUP(Table3[[#This Row],[Region]],managers5[],2,FALSE)</f>
        <v>#N/A</v>
      </c>
      <c r="U5451" t="s">
        <v>1956</v>
      </c>
      <c r="W5451" t="s">
        <v>14</v>
      </c>
      <c r="X5451" t="s">
        <v>15</v>
      </c>
      <c r="Y5451" t="s">
        <v>16</v>
      </c>
      <c r="Z5451" t="s">
        <v>168</v>
      </c>
      <c r="AA5451" t="s">
        <v>601</v>
      </c>
      <c r="AB5451" t="s">
        <v>19</v>
      </c>
      <c r="AC5451">
        <v>0.38</v>
      </c>
      <c r="AD5451" s="2">
        <v>40012</v>
      </c>
    </row>
    <row r="5452" spans="1:30" x14ac:dyDescent="0.35">
      <c r="A5452">
        <v>6502</v>
      </c>
      <c r="B5452">
        <v>7763</v>
      </c>
      <c r="C5452">
        <v>55554</v>
      </c>
      <c r="D5452" s="1">
        <v>40133</v>
      </c>
      <c r="E5452" t="s">
        <v>41</v>
      </c>
      <c r="F5452">
        <v>49</v>
      </c>
      <c r="G5452">
        <v>150.06</v>
      </c>
      <c r="H5452">
        <v>0.02</v>
      </c>
      <c r="I5452" t="s">
        <v>9</v>
      </c>
      <c r="J5452" s="8">
        <v>30.97</v>
      </c>
      <c r="K5452" s="8">
        <f>IF(Table3[[#This Row],[Return Status]] = "Returned", 0, Table3[[#This Row],[Profit]])</f>
        <v>30.97</v>
      </c>
      <c r="L5452" s="8" t="str">
        <f>IFERROR(VLOOKUP(Table3[[#This Row],[Order ID]],returns[[Order ID]:[Status]],2,FALSE), "")</f>
        <v/>
      </c>
      <c r="M5452">
        <v>2.88</v>
      </c>
      <c r="N5452">
        <v>0.7</v>
      </c>
      <c r="O5452" t="s">
        <v>1486</v>
      </c>
      <c r="P5452" t="s">
        <v>11</v>
      </c>
      <c r="Q5452">
        <v>94952</v>
      </c>
      <c r="R5452" t="s">
        <v>12</v>
      </c>
      <c r="S5452" t="s">
        <v>1976</v>
      </c>
      <c r="T5452" t="e">
        <f>VLOOKUP(Table3[[#This Row],[Region]],managers5[],2,FALSE)</f>
        <v>#N/A</v>
      </c>
      <c r="U5452" t="s">
        <v>1955</v>
      </c>
      <c r="V5452" t="s">
        <v>1959</v>
      </c>
      <c r="W5452" t="s">
        <v>14</v>
      </c>
      <c r="X5452" t="s">
        <v>15</v>
      </c>
      <c r="Y5452" t="s">
        <v>16</v>
      </c>
      <c r="Z5452" t="s">
        <v>106</v>
      </c>
      <c r="AA5452" t="s">
        <v>181</v>
      </c>
      <c r="AB5452" t="s">
        <v>35</v>
      </c>
      <c r="AC5452">
        <v>0.56000000000000005</v>
      </c>
      <c r="AD5452" s="2">
        <v>40136</v>
      </c>
    </row>
    <row r="5453" spans="1:30" x14ac:dyDescent="0.35">
      <c r="A5453">
        <v>6510</v>
      </c>
      <c r="B5453">
        <v>7762</v>
      </c>
      <c r="C5453">
        <v>55554</v>
      </c>
      <c r="D5453" s="1">
        <v>40133</v>
      </c>
      <c r="E5453" t="s">
        <v>41</v>
      </c>
      <c r="F5453">
        <v>6</v>
      </c>
      <c r="G5453">
        <v>122.09</v>
      </c>
      <c r="H5453">
        <v>0.04</v>
      </c>
      <c r="I5453" t="s">
        <v>9</v>
      </c>
      <c r="J5453" s="8">
        <v>-15.2</v>
      </c>
      <c r="K5453" s="8">
        <f>IF(Table3[[#This Row],[Return Status]] = "Returned", 0, Table3[[#This Row],[Profit]])</f>
        <v>-15.2</v>
      </c>
      <c r="L5453" s="8" t="str">
        <f>IFERROR(VLOOKUP(Table3[[#This Row],[Order ID]],returns[[Order ID]:[Status]],2,FALSE), "")</f>
        <v/>
      </c>
      <c r="M5453">
        <v>18.97</v>
      </c>
      <c r="N5453">
        <v>9.5399999999999991</v>
      </c>
      <c r="O5453" t="s">
        <v>1486</v>
      </c>
      <c r="P5453" t="s">
        <v>11</v>
      </c>
      <c r="Q5453">
        <v>94952</v>
      </c>
      <c r="R5453" t="s">
        <v>12</v>
      </c>
      <c r="S5453" t="s">
        <v>1976</v>
      </c>
      <c r="T5453" t="e">
        <f>VLOOKUP(Table3[[#This Row],[Region]],managers5[],2,FALSE)</f>
        <v>#N/A</v>
      </c>
      <c r="U5453" t="s">
        <v>1955</v>
      </c>
      <c r="V5453" t="s">
        <v>1959</v>
      </c>
      <c r="W5453" t="s">
        <v>14</v>
      </c>
      <c r="X5453" t="s">
        <v>15</v>
      </c>
      <c r="Y5453" t="s">
        <v>16</v>
      </c>
      <c r="Z5453" t="s">
        <v>30</v>
      </c>
      <c r="AA5453" t="s">
        <v>914</v>
      </c>
      <c r="AB5453" t="s">
        <v>19</v>
      </c>
      <c r="AC5453">
        <v>0.37</v>
      </c>
      <c r="AD5453" s="2">
        <v>40134</v>
      </c>
    </row>
    <row r="5454" spans="1:30" x14ac:dyDescent="0.35">
      <c r="A5454">
        <v>6511</v>
      </c>
      <c r="B5454">
        <v>7764</v>
      </c>
      <c r="C5454">
        <v>55554</v>
      </c>
      <c r="D5454" s="1">
        <v>40133</v>
      </c>
      <c r="E5454" t="s">
        <v>41</v>
      </c>
      <c r="F5454">
        <v>9</v>
      </c>
      <c r="G5454">
        <v>95.09</v>
      </c>
      <c r="H5454">
        <v>0.09</v>
      </c>
      <c r="I5454" t="s">
        <v>9</v>
      </c>
      <c r="J5454" s="8">
        <v>-13.53</v>
      </c>
      <c r="K5454" s="8">
        <f>IF(Table3[[#This Row],[Return Status]] = "Returned", 0, Table3[[#This Row],[Profit]])</f>
        <v>-13.53</v>
      </c>
      <c r="L5454" s="8" t="str">
        <f>IFERROR(VLOOKUP(Table3[[#This Row],[Order ID]],returns[[Order ID]:[Status]],2,FALSE), "")</f>
        <v/>
      </c>
      <c r="M5454">
        <v>10.98</v>
      </c>
      <c r="N5454">
        <v>3.37</v>
      </c>
      <c r="O5454" t="s">
        <v>1486</v>
      </c>
      <c r="P5454" t="s">
        <v>11</v>
      </c>
      <c r="Q5454">
        <v>94952</v>
      </c>
      <c r="R5454" t="s">
        <v>12</v>
      </c>
      <c r="S5454" t="s">
        <v>1976</v>
      </c>
      <c r="T5454" t="e">
        <f>VLOOKUP(Table3[[#This Row],[Region]],managers5[],2,FALSE)</f>
        <v>#N/A</v>
      </c>
      <c r="U5454" t="s">
        <v>1955</v>
      </c>
      <c r="V5454" t="s">
        <v>1959</v>
      </c>
      <c r="W5454" t="s">
        <v>14</v>
      </c>
      <c r="X5454" t="s">
        <v>15</v>
      </c>
      <c r="Y5454" t="s">
        <v>16</v>
      </c>
      <c r="Z5454" t="s">
        <v>67</v>
      </c>
      <c r="AA5454" t="s">
        <v>238</v>
      </c>
      <c r="AB5454" t="s">
        <v>109</v>
      </c>
      <c r="AC5454">
        <v>0.56999999999999995</v>
      </c>
      <c r="AD5454" s="2">
        <v>40134</v>
      </c>
    </row>
    <row r="5455" spans="1:30" x14ac:dyDescent="0.35">
      <c r="A5455">
        <v>5003</v>
      </c>
      <c r="B5455">
        <v>7766</v>
      </c>
      <c r="C5455">
        <v>55558</v>
      </c>
      <c r="D5455" s="1">
        <v>40399</v>
      </c>
      <c r="E5455" t="s">
        <v>20</v>
      </c>
      <c r="F5455">
        <v>23</v>
      </c>
      <c r="G5455">
        <v>392.57</v>
      </c>
      <c r="H5455">
        <v>0.04</v>
      </c>
      <c r="I5455" t="s">
        <v>9</v>
      </c>
      <c r="J5455" s="8">
        <v>22.25</v>
      </c>
      <c r="K5455" s="8">
        <f>IF(Table3[[#This Row],[Return Status]] = "Returned", 0, Table3[[#This Row],[Profit]])</f>
        <v>22.25</v>
      </c>
      <c r="L5455" s="8" t="str">
        <f>IFERROR(VLOOKUP(Table3[[#This Row],[Order ID]],returns[[Order ID]:[Status]],2,FALSE), "")</f>
        <v/>
      </c>
      <c r="M5455">
        <v>17.07</v>
      </c>
      <c r="N5455">
        <v>8.1300000000000008</v>
      </c>
      <c r="O5455" t="s">
        <v>1891</v>
      </c>
      <c r="P5455" t="s">
        <v>800</v>
      </c>
      <c r="Q5455">
        <v>82901</v>
      </c>
      <c r="R5455" t="s">
        <v>12</v>
      </c>
      <c r="S5455" t="s">
        <v>1976</v>
      </c>
      <c r="T5455" t="e">
        <f>VLOOKUP(Table3[[#This Row],[Region]],managers5[],2,FALSE)</f>
        <v>#N/A</v>
      </c>
      <c r="U5455" t="s">
        <v>1955</v>
      </c>
      <c r="V5455" t="s">
        <v>1959</v>
      </c>
      <c r="W5455" t="s">
        <v>14</v>
      </c>
      <c r="X5455" t="s">
        <v>39</v>
      </c>
      <c r="Y5455" t="s">
        <v>16</v>
      </c>
      <c r="Z5455" t="s">
        <v>168</v>
      </c>
      <c r="AA5455" t="s">
        <v>1637</v>
      </c>
      <c r="AB5455" t="s">
        <v>19</v>
      </c>
      <c r="AC5455">
        <v>0.38</v>
      </c>
      <c r="AD5455" s="2">
        <v>40401</v>
      </c>
    </row>
    <row r="5456" spans="1:30" x14ac:dyDescent="0.35">
      <c r="A5456">
        <v>5011</v>
      </c>
      <c r="B5456">
        <v>7765</v>
      </c>
      <c r="C5456">
        <v>55558</v>
      </c>
      <c r="D5456" s="1">
        <v>40399</v>
      </c>
      <c r="E5456" t="s">
        <v>20</v>
      </c>
      <c r="F5456">
        <v>8</v>
      </c>
      <c r="G5456">
        <v>1294.04</v>
      </c>
      <c r="H5456">
        <v>0.05</v>
      </c>
      <c r="I5456" t="s">
        <v>49</v>
      </c>
      <c r="J5456" s="8">
        <v>-323.18</v>
      </c>
      <c r="K5456" s="8">
        <f>IF(Table3[[#This Row],[Return Status]] = "Returned", 0, Table3[[#This Row],[Profit]])</f>
        <v>-323.18</v>
      </c>
      <c r="L5456" s="8" t="str">
        <f>IFERROR(VLOOKUP(Table3[[#This Row],[Order ID]],returns[[Order ID]:[Status]],2,FALSE), "")</f>
        <v/>
      </c>
      <c r="M5456">
        <v>150.97999999999999</v>
      </c>
      <c r="N5456">
        <v>66.27</v>
      </c>
      <c r="O5456" t="s">
        <v>1891</v>
      </c>
      <c r="P5456" t="s">
        <v>800</v>
      </c>
      <c r="Q5456">
        <v>82901</v>
      </c>
      <c r="R5456" t="s">
        <v>12</v>
      </c>
      <c r="S5456" t="s">
        <v>1976</v>
      </c>
      <c r="T5456" t="e">
        <f>VLOOKUP(Table3[[#This Row],[Region]],managers5[],2,FALSE)</f>
        <v>#N/A</v>
      </c>
      <c r="U5456" t="s">
        <v>1955</v>
      </c>
      <c r="V5456" t="s">
        <v>1959</v>
      </c>
      <c r="W5456" t="s">
        <v>14</v>
      </c>
      <c r="X5456" t="s">
        <v>39</v>
      </c>
      <c r="Y5456" t="s">
        <v>50</v>
      </c>
      <c r="Z5456" t="s">
        <v>219</v>
      </c>
      <c r="AA5456" t="s">
        <v>1338</v>
      </c>
      <c r="AB5456" t="s">
        <v>53</v>
      </c>
      <c r="AC5456">
        <v>0.65</v>
      </c>
      <c r="AD5456" s="2">
        <v>40399</v>
      </c>
    </row>
    <row r="5457" spans="1:30" x14ac:dyDescent="0.35">
      <c r="A5457">
        <v>3403</v>
      </c>
      <c r="B5457">
        <v>7767</v>
      </c>
      <c r="C5457">
        <v>55616</v>
      </c>
      <c r="D5457" s="1">
        <v>40671</v>
      </c>
      <c r="E5457" t="s">
        <v>77</v>
      </c>
      <c r="F5457">
        <v>24</v>
      </c>
      <c r="G5457">
        <v>437.47799999999899</v>
      </c>
      <c r="H5457">
        <v>0.02</v>
      </c>
      <c r="I5457" t="s">
        <v>9</v>
      </c>
      <c r="J5457" s="8">
        <v>-42.228999999999999</v>
      </c>
      <c r="K5457" s="8">
        <f>IF(Table3[[#This Row],[Return Status]] = "Returned", 0, Table3[[#This Row],[Profit]])</f>
        <v>0</v>
      </c>
      <c r="L5457" s="8" t="str">
        <f>IFERROR(VLOOKUP(Table3[[#This Row],[Order ID]],returns[[Order ID]:[Status]],2,FALSE), "")</f>
        <v>Returned</v>
      </c>
      <c r="M5457">
        <v>20.99</v>
      </c>
      <c r="N5457">
        <v>1.25</v>
      </c>
      <c r="O5457" t="s">
        <v>286</v>
      </c>
      <c r="P5457" t="s">
        <v>79</v>
      </c>
      <c r="Q5457">
        <v>8817</v>
      </c>
      <c r="R5457" t="s">
        <v>37</v>
      </c>
      <c r="S5457" t="s">
        <v>1979</v>
      </c>
      <c r="T5457" t="e">
        <f>VLOOKUP(Table3[[#This Row],[Region]],managers5[],2,FALSE)</f>
        <v>#N/A</v>
      </c>
      <c r="U5457" t="s">
        <v>1956</v>
      </c>
      <c r="W5457" t="s">
        <v>14</v>
      </c>
      <c r="X5457" t="s">
        <v>39</v>
      </c>
      <c r="Y5457" t="s">
        <v>46</v>
      </c>
      <c r="Z5457" t="s">
        <v>86</v>
      </c>
      <c r="AA5457" t="s">
        <v>351</v>
      </c>
      <c r="AB5457" t="s">
        <v>109</v>
      </c>
      <c r="AC5457">
        <v>0.83</v>
      </c>
      <c r="AD5457" s="1">
        <v>40672</v>
      </c>
    </row>
    <row r="5458" spans="1:30" x14ac:dyDescent="0.35">
      <c r="A5458">
        <v>3404</v>
      </c>
      <c r="B5458">
        <v>7768</v>
      </c>
      <c r="C5458">
        <v>55616</v>
      </c>
      <c r="D5458" s="1">
        <v>40671</v>
      </c>
      <c r="E5458" t="s">
        <v>77</v>
      </c>
      <c r="F5458">
        <v>29</v>
      </c>
      <c r="G5458">
        <v>184.74</v>
      </c>
      <c r="H5458">
        <v>0</v>
      </c>
      <c r="I5458" t="s">
        <v>9</v>
      </c>
      <c r="J5458" s="8">
        <v>-102.25</v>
      </c>
      <c r="K5458" s="8">
        <f>IF(Table3[[#This Row],[Return Status]] = "Returned", 0, Table3[[#This Row],[Profit]])</f>
        <v>0</v>
      </c>
      <c r="L5458" s="8" t="str">
        <f>IFERROR(VLOOKUP(Table3[[#This Row],[Order ID]],returns[[Order ID]:[Status]],2,FALSE), "")</f>
        <v>Returned</v>
      </c>
      <c r="M5458">
        <v>5.98</v>
      </c>
      <c r="N5458">
        <v>4.38</v>
      </c>
      <c r="O5458" t="s">
        <v>286</v>
      </c>
      <c r="P5458" t="s">
        <v>134</v>
      </c>
      <c r="Q5458">
        <v>1607</v>
      </c>
      <c r="R5458" t="s">
        <v>135</v>
      </c>
      <c r="S5458" t="s">
        <v>1979</v>
      </c>
      <c r="T5458" t="e">
        <f>VLOOKUP(Table3[[#This Row],[Region]],managers5[],2,FALSE)</f>
        <v>#N/A</v>
      </c>
      <c r="U5458" t="s">
        <v>1956</v>
      </c>
      <c r="W5458" t="s">
        <v>14</v>
      </c>
      <c r="X5458" t="s">
        <v>39</v>
      </c>
      <c r="Y5458" t="s">
        <v>46</v>
      </c>
      <c r="Z5458" t="s">
        <v>47</v>
      </c>
      <c r="AA5458" t="s">
        <v>605</v>
      </c>
      <c r="AB5458" t="s">
        <v>109</v>
      </c>
      <c r="AC5458">
        <v>0.75</v>
      </c>
      <c r="AD5458" s="1">
        <v>40672</v>
      </c>
    </row>
    <row r="5459" spans="1:30" x14ac:dyDescent="0.35">
      <c r="A5459">
        <v>8358</v>
      </c>
      <c r="B5459">
        <v>5794</v>
      </c>
      <c r="C5459">
        <v>41094</v>
      </c>
      <c r="D5459" s="1">
        <v>39819</v>
      </c>
      <c r="E5459" t="s">
        <v>32</v>
      </c>
      <c r="F5459">
        <v>46</v>
      </c>
      <c r="G5459">
        <v>298.97000000000003</v>
      </c>
      <c r="H5459">
        <v>0.09</v>
      </c>
      <c r="I5459" t="s">
        <v>9</v>
      </c>
      <c r="J5459" s="8">
        <v>-225.86</v>
      </c>
      <c r="K5459" s="8">
        <f>IF(Table3[[#This Row],[Return Status]] = "Returned", 0, Table3[[#This Row],[Profit]])</f>
        <v>-225.86</v>
      </c>
      <c r="L5459" s="8" t="str">
        <f>IFERROR(VLOOKUP(Table3[[#This Row],[Order ID]],returns[[Order ID]:[Status]],2,FALSE), "")</f>
        <v/>
      </c>
      <c r="M5459">
        <v>6.48</v>
      </c>
      <c r="N5459">
        <v>8.73</v>
      </c>
      <c r="O5459" t="s">
        <v>881</v>
      </c>
      <c r="P5459" t="s">
        <v>43</v>
      </c>
      <c r="Q5459">
        <v>20151</v>
      </c>
      <c r="R5459" t="s">
        <v>44</v>
      </c>
      <c r="S5459" t="s">
        <v>1978</v>
      </c>
      <c r="T5459" t="e">
        <f>VLOOKUP(Table3[[#This Row],[Region]],managers5[],2,FALSE)</f>
        <v>#N/A</v>
      </c>
      <c r="U5459" t="s">
        <v>1957</v>
      </c>
      <c r="V5459" t="s">
        <v>1959</v>
      </c>
      <c r="W5459" t="s">
        <v>14</v>
      </c>
      <c r="X5459" t="s">
        <v>71</v>
      </c>
      <c r="Y5459" t="s">
        <v>16</v>
      </c>
      <c r="Z5459" t="s">
        <v>30</v>
      </c>
      <c r="AA5459" t="s">
        <v>272</v>
      </c>
      <c r="AB5459" t="s">
        <v>19</v>
      </c>
      <c r="AC5459">
        <v>0.37</v>
      </c>
      <c r="AD5459" s="1">
        <v>39821</v>
      </c>
    </row>
    <row r="5460" spans="1:30" x14ac:dyDescent="0.35">
      <c r="A5460">
        <v>5832</v>
      </c>
      <c r="B5460">
        <v>3508</v>
      </c>
      <c r="C5460">
        <v>24993</v>
      </c>
      <c r="D5460" s="1">
        <v>40248</v>
      </c>
      <c r="E5460" t="s">
        <v>77</v>
      </c>
      <c r="F5460">
        <v>36</v>
      </c>
      <c r="G5460">
        <v>1561.2204999999999</v>
      </c>
      <c r="H5460">
        <v>0.09</v>
      </c>
      <c r="I5460" t="s">
        <v>9</v>
      </c>
      <c r="J5460" s="8">
        <v>-226.82</v>
      </c>
      <c r="K5460" s="8">
        <f>IF(Table3[[#This Row],[Return Status]] = "Returned", 0, Table3[[#This Row],[Profit]])</f>
        <v>-226.82</v>
      </c>
      <c r="L5460" s="8" t="str">
        <f>IFERROR(VLOOKUP(Table3[[#This Row],[Order ID]],returns[[Order ID]:[Status]],2,FALSE), "")</f>
        <v/>
      </c>
      <c r="M5460">
        <v>55.99</v>
      </c>
      <c r="N5460">
        <v>2.5</v>
      </c>
      <c r="O5460" t="s">
        <v>1602</v>
      </c>
      <c r="P5460" t="s">
        <v>43</v>
      </c>
      <c r="Q5460">
        <v>37814</v>
      </c>
      <c r="R5460" t="s">
        <v>44</v>
      </c>
      <c r="S5460" t="s">
        <v>1978</v>
      </c>
      <c r="T5460" t="e">
        <f>VLOOKUP(Table3[[#This Row],[Region]],managers5[],2,FALSE)</f>
        <v>#N/A</v>
      </c>
      <c r="U5460" t="s">
        <v>1957</v>
      </c>
      <c r="V5460" t="s">
        <v>1959</v>
      </c>
      <c r="W5460" t="s">
        <v>14</v>
      </c>
      <c r="X5460" t="s">
        <v>15</v>
      </c>
      <c r="Y5460" t="s">
        <v>46</v>
      </c>
      <c r="Z5460" t="s">
        <v>86</v>
      </c>
      <c r="AA5460" t="s">
        <v>1660</v>
      </c>
      <c r="AB5460" t="s">
        <v>109</v>
      </c>
      <c r="AC5460">
        <v>0.83</v>
      </c>
      <c r="AD5460" s="2">
        <v>40250</v>
      </c>
    </row>
    <row r="5461" spans="1:30" x14ac:dyDescent="0.35">
      <c r="A5461">
        <v>4894</v>
      </c>
      <c r="B5461">
        <v>6306</v>
      </c>
      <c r="C5461">
        <v>44613</v>
      </c>
      <c r="D5461" s="1">
        <v>40420</v>
      </c>
      <c r="E5461" t="s">
        <v>77</v>
      </c>
      <c r="F5461">
        <v>45</v>
      </c>
      <c r="G5461">
        <v>245.55</v>
      </c>
      <c r="H5461">
        <v>0.03</v>
      </c>
      <c r="I5461" t="s">
        <v>9</v>
      </c>
      <c r="J5461" s="8">
        <v>-227.25</v>
      </c>
      <c r="K5461" s="8">
        <f>IF(Table3[[#This Row],[Return Status]] = "Returned", 0, Table3[[#This Row],[Profit]])</f>
        <v>-227.25</v>
      </c>
      <c r="L5461" s="8" t="str">
        <f>IFERROR(VLOOKUP(Table3[[#This Row],[Order ID]],returns[[Order ID]:[Status]],2,FALSE), "")</f>
        <v/>
      </c>
      <c r="M5461">
        <v>5.28</v>
      </c>
      <c r="N5461">
        <v>8.16</v>
      </c>
      <c r="O5461" t="s">
        <v>236</v>
      </c>
      <c r="P5461" t="s">
        <v>64</v>
      </c>
      <c r="Q5461">
        <v>30458</v>
      </c>
      <c r="R5461" t="s">
        <v>65</v>
      </c>
      <c r="S5461" t="s">
        <v>1978</v>
      </c>
      <c r="T5461" t="e">
        <f>VLOOKUP(Table3[[#This Row],[Region]],managers5[],2,FALSE)</f>
        <v>#N/A</v>
      </c>
      <c r="U5461" t="s">
        <v>1957</v>
      </c>
      <c r="V5461" t="s">
        <v>1959</v>
      </c>
      <c r="W5461" t="s">
        <v>14</v>
      </c>
      <c r="X5461" t="s">
        <v>15</v>
      </c>
      <c r="Y5461" t="s">
        <v>16</v>
      </c>
      <c r="Z5461" t="s">
        <v>30</v>
      </c>
      <c r="AA5461" t="s">
        <v>567</v>
      </c>
      <c r="AB5461" t="s">
        <v>19</v>
      </c>
      <c r="AC5461">
        <v>0.4</v>
      </c>
      <c r="AD5461" s="2">
        <v>40421</v>
      </c>
    </row>
    <row r="5462" spans="1:30" x14ac:dyDescent="0.35">
      <c r="A5462">
        <v>6151</v>
      </c>
      <c r="B5462">
        <v>5544</v>
      </c>
      <c r="C5462">
        <v>39267</v>
      </c>
      <c r="D5462" s="1">
        <v>40196</v>
      </c>
      <c r="E5462" t="s">
        <v>77</v>
      </c>
      <c r="F5462">
        <v>46</v>
      </c>
      <c r="G5462">
        <v>1221.47</v>
      </c>
      <c r="H5462">
        <v>0.09</v>
      </c>
      <c r="I5462" t="s">
        <v>9</v>
      </c>
      <c r="J5462" s="8">
        <v>-233.14</v>
      </c>
      <c r="K5462" s="8">
        <f>IF(Table3[[#This Row],[Return Status]] = "Returned", 0, Table3[[#This Row],[Profit]])</f>
        <v>-233.14</v>
      </c>
      <c r="L5462" s="8" t="str">
        <f>IFERROR(VLOOKUP(Table3[[#This Row],[Order ID]],returns[[Order ID]:[Status]],2,FALSE), "")</f>
        <v/>
      </c>
      <c r="M5462">
        <v>28.28</v>
      </c>
      <c r="N5462">
        <v>13.99</v>
      </c>
      <c r="O5462" t="s">
        <v>1280</v>
      </c>
      <c r="P5462" t="s">
        <v>64</v>
      </c>
      <c r="Q5462">
        <v>30809</v>
      </c>
      <c r="R5462" t="s">
        <v>65</v>
      </c>
      <c r="S5462" t="s">
        <v>1978</v>
      </c>
      <c r="T5462" t="e">
        <f>VLOOKUP(Table3[[#This Row],[Region]],managers5[],2,FALSE)</f>
        <v>#N/A</v>
      </c>
      <c r="U5462" t="s">
        <v>1957</v>
      </c>
      <c r="V5462" t="s">
        <v>1959</v>
      </c>
      <c r="W5462" t="s">
        <v>14</v>
      </c>
      <c r="X5462" t="s">
        <v>24</v>
      </c>
      <c r="Y5462" t="s">
        <v>16</v>
      </c>
      <c r="Z5462" t="s">
        <v>75</v>
      </c>
      <c r="AA5462" t="s">
        <v>1476</v>
      </c>
      <c r="AB5462" t="s">
        <v>69</v>
      </c>
      <c r="AC5462">
        <v>0.57999999999999996</v>
      </c>
      <c r="AD5462" s="2">
        <v>40197</v>
      </c>
    </row>
    <row r="5463" spans="1:30" x14ac:dyDescent="0.35">
      <c r="A5463">
        <v>8382</v>
      </c>
      <c r="B5463">
        <v>1315</v>
      </c>
      <c r="C5463">
        <v>9637</v>
      </c>
      <c r="D5463" s="1">
        <v>39816</v>
      </c>
      <c r="E5463" t="s">
        <v>32</v>
      </c>
      <c r="F5463">
        <v>12</v>
      </c>
      <c r="G5463">
        <v>522.49</v>
      </c>
      <c r="H5463">
        <v>0.08</v>
      </c>
      <c r="I5463" t="s">
        <v>9</v>
      </c>
      <c r="J5463" s="8">
        <v>-236.43</v>
      </c>
      <c r="K5463" s="8">
        <f>IF(Table3[[#This Row],[Return Status]] = "Returned", 0, Table3[[#This Row],[Profit]])</f>
        <v>-236.43</v>
      </c>
      <c r="L5463" s="8" t="str">
        <f>IFERROR(VLOOKUP(Table3[[#This Row],[Order ID]],returns[[Order ID]:[Status]],2,FALSE), "")</f>
        <v/>
      </c>
      <c r="M5463">
        <v>43.22</v>
      </c>
      <c r="N5463">
        <v>16.71</v>
      </c>
      <c r="O5463" t="s">
        <v>977</v>
      </c>
      <c r="P5463" t="s">
        <v>64</v>
      </c>
      <c r="Q5463">
        <v>70802</v>
      </c>
      <c r="R5463" t="s">
        <v>65</v>
      </c>
      <c r="S5463" t="s">
        <v>1978</v>
      </c>
      <c r="T5463" t="e">
        <f>VLOOKUP(Table3[[#This Row],[Region]],managers5[],2,FALSE)</f>
        <v>#N/A</v>
      </c>
      <c r="U5463" t="s">
        <v>1957</v>
      </c>
      <c r="V5463" t="s">
        <v>1959</v>
      </c>
      <c r="W5463" t="s">
        <v>14</v>
      </c>
      <c r="X5463" t="s">
        <v>71</v>
      </c>
      <c r="Y5463" t="s">
        <v>46</v>
      </c>
      <c r="Z5463" t="s">
        <v>47</v>
      </c>
      <c r="AA5463" t="s">
        <v>48</v>
      </c>
      <c r="AB5463" t="s">
        <v>19</v>
      </c>
      <c r="AC5463">
        <v>0.66</v>
      </c>
      <c r="AD5463" s="1">
        <v>39818</v>
      </c>
    </row>
    <row r="5464" spans="1:30" x14ac:dyDescent="0.35">
      <c r="A5464">
        <v>2618</v>
      </c>
      <c r="B5464">
        <v>6606</v>
      </c>
      <c r="C5464">
        <v>47010</v>
      </c>
      <c r="D5464" s="1">
        <v>40819</v>
      </c>
      <c r="E5464" t="s">
        <v>41</v>
      </c>
      <c r="F5464">
        <v>11</v>
      </c>
      <c r="G5464">
        <v>1479.14</v>
      </c>
      <c r="H5464">
        <v>0.06</v>
      </c>
      <c r="I5464" t="s">
        <v>49</v>
      </c>
      <c r="J5464" s="8">
        <v>-236.63</v>
      </c>
      <c r="K5464" s="8">
        <f>IF(Table3[[#This Row],[Return Status]] = "Returned", 0, Table3[[#This Row],[Profit]])</f>
        <v>-236.63</v>
      </c>
      <c r="L5464" s="8" t="str">
        <f>IFERROR(VLOOKUP(Table3[[#This Row],[Order ID]],returns[[Order ID]:[Status]],2,FALSE), "")</f>
        <v/>
      </c>
      <c r="M5464">
        <v>130.97999999999999</v>
      </c>
      <c r="N5464">
        <v>30</v>
      </c>
      <c r="O5464" t="s">
        <v>1188</v>
      </c>
      <c r="P5464" t="s">
        <v>60</v>
      </c>
      <c r="Q5464">
        <v>37311</v>
      </c>
      <c r="R5464" t="s">
        <v>44</v>
      </c>
      <c r="S5464" t="s">
        <v>1978</v>
      </c>
      <c r="T5464" t="e">
        <f>VLOOKUP(Table3[[#This Row],[Region]],managers5[],2,FALSE)</f>
        <v>#N/A</v>
      </c>
      <c r="U5464" t="s">
        <v>1957</v>
      </c>
      <c r="V5464" t="s">
        <v>1959</v>
      </c>
      <c r="W5464" t="s">
        <v>14</v>
      </c>
      <c r="X5464" t="s">
        <v>71</v>
      </c>
      <c r="Y5464" t="s">
        <v>50</v>
      </c>
      <c r="Z5464" t="s">
        <v>72</v>
      </c>
      <c r="AA5464" t="s">
        <v>869</v>
      </c>
      <c r="AB5464" t="s">
        <v>74</v>
      </c>
      <c r="AC5464">
        <v>0.78</v>
      </c>
      <c r="AD5464" s="1">
        <v>40819</v>
      </c>
    </row>
    <row r="5465" spans="1:30" x14ac:dyDescent="0.35">
      <c r="A5465">
        <v>1741</v>
      </c>
      <c r="B5465">
        <v>7775</v>
      </c>
      <c r="C5465">
        <v>55651</v>
      </c>
      <c r="D5465" s="1">
        <v>40975</v>
      </c>
      <c r="E5465" t="s">
        <v>20</v>
      </c>
      <c r="F5465">
        <v>11</v>
      </c>
      <c r="G5465">
        <v>995.72400000000005</v>
      </c>
      <c r="H5465">
        <v>0.05</v>
      </c>
      <c r="I5465" t="s">
        <v>9</v>
      </c>
      <c r="J5465" s="8">
        <v>-117.61199999999999</v>
      </c>
      <c r="K5465" s="8">
        <f>IF(Table3[[#This Row],[Return Status]] = "Returned", 0, Table3[[#This Row],[Profit]])</f>
        <v>-117.61199999999999</v>
      </c>
      <c r="L5465" s="8" t="str">
        <f>IFERROR(VLOOKUP(Table3[[#This Row],[Order ID]],returns[[Order ID]:[Status]],2,FALSE), "")</f>
        <v/>
      </c>
      <c r="M5465">
        <v>110.99</v>
      </c>
      <c r="N5465">
        <v>2.5</v>
      </c>
      <c r="O5465" t="s">
        <v>486</v>
      </c>
      <c r="P5465" t="s">
        <v>11</v>
      </c>
      <c r="Q5465">
        <v>94044</v>
      </c>
      <c r="R5465" t="s">
        <v>12</v>
      </c>
      <c r="S5465" t="s">
        <v>1976</v>
      </c>
      <c r="T5465" t="e">
        <f>VLOOKUP(Table3[[#This Row],[Region]],managers5[],2,FALSE)</f>
        <v>#N/A</v>
      </c>
      <c r="U5465" t="s">
        <v>1955</v>
      </c>
      <c r="V5465" t="s">
        <v>1959</v>
      </c>
      <c r="W5465" t="s">
        <v>14</v>
      </c>
      <c r="X5465" t="s">
        <v>71</v>
      </c>
      <c r="Y5465" t="s">
        <v>46</v>
      </c>
      <c r="Z5465" t="s">
        <v>86</v>
      </c>
      <c r="AA5465" t="s">
        <v>471</v>
      </c>
      <c r="AB5465" t="s">
        <v>19</v>
      </c>
      <c r="AC5465">
        <v>0.56999999999999995</v>
      </c>
      <c r="AD5465" s="1">
        <v>40976</v>
      </c>
    </row>
    <row r="5466" spans="1:30" x14ac:dyDescent="0.35">
      <c r="A5466">
        <v>1301</v>
      </c>
      <c r="B5466">
        <v>6609</v>
      </c>
      <c r="C5466">
        <v>47014</v>
      </c>
      <c r="D5466" s="1">
        <v>41042</v>
      </c>
      <c r="E5466" t="s">
        <v>41</v>
      </c>
      <c r="F5466">
        <v>33</v>
      </c>
      <c r="G5466">
        <v>803.11</v>
      </c>
      <c r="H5466">
        <v>0.08</v>
      </c>
      <c r="I5466" t="s">
        <v>49</v>
      </c>
      <c r="J5466" s="8">
        <v>-237.13</v>
      </c>
      <c r="K5466" s="8">
        <f>IF(Table3[[#This Row],[Return Status]] = "Returned", 0, Table3[[#This Row],[Profit]])</f>
        <v>-237.13</v>
      </c>
      <c r="L5466" s="8" t="str">
        <f>IFERROR(VLOOKUP(Table3[[#This Row],[Order ID]],returns[[Order ID]:[Status]],2,FALSE), "")</f>
        <v/>
      </c>
      <c r="M5466">
        <v>25.98</v>
      </c>
      <c r="N5466">
        <v>14.36</v>
      </c>
      <c r="O5466" t="s">
        <v>1065</v>
      </c>
      <c r="P5466" t="s">
        <v>60</v>
      </c>
      <c r="Q5466">
        <v>29662</v>
      </c>
      <c r="R5466" t="s">
        <v>44</v>
      </c>
      <c r="S5466" t="s">
        <v>1978</v>
      </c>
      <c r="T5466" t="e">
        <f>VLOOKUP(Table3[[#This Row],[Region]],managers5[],2,FALSE)</f>
        <v>#N/A</v>
      </c>
      <c r="U5466" t="s">
        <v>1957</v>
      </c>
      <c r="V5466" t="s">
        <v>1959</v>
      </c>
      <c r="W5466" t="s">
        <v>14</v>
      </c>
      <c r="X5466" t="s">
        <v>15</v>
      </c>
      <c r="Y5466" t="s">
        <v>50</v>
      </c>
      <c r="Z5466" t="s">
        <v>72</v>
      </c>
      <c r="AA5466" t="s">
        <v>507</v>
      </c>
      <c r="AB5466" t="s">
        <v>74</v>
      </c>
      <c r="AC5466">
        <v>0.6</v>
      </c>
      <c r="AD5466" s="1">
        <v>41044</v>
      </c>
    </row>
    <row r="5467" spans="1:30" x14ac:dyDescent="0.35">
      <c r="A5467">
        <v>4342</v>
      </c>
      <c r="B5467">
        <v>7778</v>
      </c>
      <c r="C5467">
        <v>55653</v>
      </c>
      <c r="D5467" s="1">
        <v>40508</v>
      </c>
      <c r="E5467" t="s">
        <v>20</v>
      </c>
      <c r="F5467">
        <v>34</v>
      </c>
      <c r="G5467">
        <v>15152.55</v>
      </c>
      <c r="H5467">
        <v>0.05</v>
      </c>
      <c r="I5467" t="s">
        <v>49</v>
      </c>
      <c r="J5467" s="8">
        <v>7719.21</v>
      </c>
      <c r="K5467" s="8">
        <f>IF(Table3[[#This Row],[Return Status]] = "Returned", 0, Table3[[#This Row],[Profit]])</f>
        <v>7719.21</v>
      </c>
      <c r="L5467" s="8" t="str">
        <f>IFERROR(VLOOKUP(Table3[[#This Row],[Order ID]],returns[[Order ID]:[Status]],2,FALSE), "")</f>
        <v/>
      </c>
      <c r="M5467">
        <v>500.98</v>
      </c>
      <c r="N5467">
        <v>28.14</v>
      </c>
      <c r="O5467" t="s">
        <v>422</v>
      </c>
      <c r="P5467" t="s">
        <v>114</v>
      </c>
      <c r="Q5467">
        <v>86401</v>
      </c>
      <c r="R5467" t="s">
        <v>115</v>
      </c>
      <c r="S5467" t="s">
        <v>1976</v>
      </c>
      <c r="T5467" t="e">
        <f>VLOOKUP(Table3[[#This Row],[Region]],managers5[],2,FALSE)</f>
        <v>#N/A</v>
      </c>
      <c r="U5467" t="s">
        <v>1955</v>
      </c>
      <c r="V5467" t="s">
        <v>1959</v>
      </c>
      <c r="W5467" t="s">
        <v>14</v>
      </c>
      <c r="X5467" t="s">
        <v>24</v>
      </c>
      <c r="Y5467" t="s">
        <v>46</v>
      </c>
      <c r="Z5467" t="s">
        <v>124</v>
      </c>
      <c r="AA5467" t="s">
        <v>374</v>
      </c>
      <c r="AB5467" t="s">
        <v>74</v>
      </c>
      <c r="AC5467">
        <v>0.38</v>
      </c>
      <c r="AD5467" s="2">
        <v>40509</v>
      </c>
    </row>
    <row r="5468" spans="1:30" x14ac:dyDescent="0.35">
      <c r="A5468">
        <v>8234</v>
      </c>
      <c r="B5468">
        <v>7537</v>
      </c>
      <c r="C5468">
        <v>53891</v>
      </c>
      <c r="D5468" s="1">
        <v>39835</v>
      </c>
      <c r="E5468" t="s">
        <v>77</v>
      </c>
      <c r="F5468">
        <v>44</v>
      </c>
      <c r="G5468">
        <v>4039.72</v>
      </c>
      <c r="H5468">
        <v>0.02</v>
      </c>
      <c r="I5468" t="s">
        <v>33</v>
      </c>
      <c r="J5468" s="8">
        <v>-237.6</v>
      </c>
      <c r="K5468" s="8">
        <f>IF(Table3[[#This Row],[Return Status]] = "Returned", 0, Table3[[#This Row],[Profit]])</f>
        <v>-237.6</v>
      </c>
      <c r="L5468" s="8" t="str">
        <f>IFERROR(VLOOKUP(Table3[[#This Row],[Order ID]],returns[[Order ID]:[Status]],2,FALSE), "")</f>
        <v/>
      </c>
      <c r="M5468">
        <v>92.23</v>
      </c>
      <c r="N5468">
        <v>39.61</v>
      </c>
      <c r="O5468" t="s">
        <v>373</v>
      </c>
      <c r="P5468" t="s">
        <v>55</v>
      </c>
      <c r="Q5468">
        <v>36608</v>
      </c>
      <c r="R5468" t="s">
        <v>56</v>
      </c>
      <c r="S5468" t="s">
        <v>1978</v>
      </c>
      <c r="T5468" t="e">
        <f>VLOOKUP(Table3[[#This Row],[Region]],managers5[],2,FALSE)</f>
        <v>#N/A</v>
      </c>
      <c r="U5468" t="s">
        <v>1957</v>
      </c>
      <c r="V5468" t="s">
        <v>1959</v>
      </c>
      <c r="W5468" t="s">
        <v>14</v>
      </c>
      <c r="X5468" t="s">
        <v>24</v>
      </c>
      <c r="Y5468" t="s">
        <v>50</v>
      </c>
      <c r="Z5468" t="s">
        <v>61</v>
      </c>
      <c r="AA5468" t="s">
        <v>440</v>
      </c>
      <c r="AB5468" t="s">
        <v>69</v>
      </c>
      <c r="AC5468">
        <v>0.67</v>
      </c>
      <c r="AD5468" s="2">
        <v>39836</v>
      </c>
    </row>
    <row r="5469" spans="1:30" x14ac:dyDescent="0.35">
      <c r="A5469">
        <v>4264</v>
      </c>
      <c r="B5469">
        <v>5865</v>
      </c>
      <c r="C5469">
        <v>41632</v>
      </c>
      <c r="D5469" s="1">
        <v>40513</v>
      </c>
      <c r="E5469" t="s">
        <v>32</v>
      </c>
      <c r="F5469">
        <v>34</v>
      </c>
      <c r="G5469">
        <v>1541.4580000000001</v>
      </c>
      <c r="H5469">
        <v>0.05</v>
      </c>
      <c r="I5469" t="s">
        <v>9</v>
      </c>
      <c r="J5469" s="8">
        <v>-238.161</v>
      </c>
      <c r="K5469" s="8">
        <f>IF(Table3[[#This Row],[Return Status]] = "Returned", 0, Table3[[#This Row],[Profit]])</f>
        <v>-238.161</v>
      </c>
      <c r="L5469" s="8" t="str">
        <f>IFERROR(VLOOKUP(Table3[[#This Row],[Order ID]],returns[[Order ID]:[Status]],2,FALSE), "")</f>
        <v/>
      </c>
      <c r="M5469">
        <v>55.99</v>
      </c>
      <c r="N5469">
        <v>5</v>
      </c>
      <c r="O5469" t="s">
        <v>427</v>
      </c>
      <c r="P5469" t="s">
        <v>55</v>
      </c>
      <c r="Q5469">
        <v>36869</v>
      </c>
      <c r="R5469" t="s">
        <v>56</v>
      </c>
      <c r="S5469" t="s">
        <v>1978</v>
      </c>
      <c r="T5469" t="e">
        <f>VLOOKUP(Table3[[#This Row],[Region]],managers5[],2,FALSE)</f>
        <v>#N/A</v>
      </c>
      <c r="U5469" t="s">
        <v>1957</v>
      </c>
      <c r="V5469" t="s">
        <v>1959</v>
      </c>
      <c r="W5469" t="s">
        <v>14</v>
      </c>
      <c r="X5469" t="s">
        <v>24</v>
      </c>
      <c r="Y5469" t="s">
        <v>46</v>
      </c>
      <c r="Z5469" t="s">
        <v>86</v>
      </c>
      <c r="AA5469" t="s">
        <v>1077</v>
      </c>
      <c r="AB5469" t="s">
        <v>109</v>
      </c>
      <c r="AC5469">
        <v>0.83</v>
      </c>
      <c r="AD5469" s="2">
        <v>40520</v>
      </c>
    </row>
    <row r="5470" spans="1:30" x14ac:dyDescent="0.35">
      <c r="A5470">
        <v>1140</v>
      </c>
      <c r="B5470">
        <v>299</v>
      </c>
      <c r="C5470">
        <v>2054</v>
      </c>
      <c r="D5470" s="1">
        <v>41067</v>
      </c>
      <c r="E5470" t="s">
        <v>8</v>
      </c>
      <c r="F5470">
        <v>1</v>
      </c>
      <c r="G5470">
        <v>343.78</v>
      </c>
      <c r="H5470">
        <v>0.09</v>
      </c>
      <c r="I5470" t="s">
        <v>9</v>
      </c>
      <c r="J5470" s="8">
        <v>-246.51</v>
      </c>
      <c r="K5470" s="8">
        <f>IF(Table3[[#This Row],[Return Status]] = "Returned", 0, Table3[[#This Row],[Profit]])</f>
        <v>-246.51</v>
      </c>
      <c r="L5470" s="8" t="str">
        <f>IFERROR(VLOOKUP(Table3[[#This Row],[Order ID]],returns[[Order ID]:[Status]],2,FALSE), "")</f>
        <v/>
      </c>
      <c r="M5470">
        <v>363.25</v>
      </c>
      <c r="N5470">
        <v>19.989999999999998</v>
      </c>
      <c r="O5470" t="s">
        <v>1171</v>
      </c>
      <c r="P5470" t="s">
        <v>43</v>
      </c>
      <c r="Q5470">
        <v>20190</v>
      </c>
      <c r="R5470" t="s">
        <v>44</v>
      </c>
      <c r="S5470" t="s">
        <v>1978</v>
      </c>
      <c r="T5470" t="e">
        <f>VLOOKUP(Table3[[#This Row],[Region]],managers5[],2,FALSE)</f>
        <v>#N/A</v>
      </c>
      <c r="U5470" t="s">
        <v>1957</v>
      </c>
      <c r="V5470" t="s">
        <v>1959</v>
      </c>
      <c r="W5470" t="s">
        <v>14</v>
      </c>
      <c r="X5470" t="s">
        <v>39</v>
      </c>
      <c r="Y5470" t="s">
        <v>16</v>
      </c>
      <c r="Z5470" t="s">
        <v>83</v>
      </c>
      <c r="AA5470" t="s">
        <v>200</v>
      </c>
      <c r="AB5470" t="s">
        <v>19</v>
      </c>
      <c r="AC5470">
        <v>0.56999999999999995</v>
      </c>
      <c r="AD5470" s="1">
        <v>41070</v>
      </c>
    </row>
    <row r="5471" spans="1:30" x14ac:dyDescent="0.35">
      <c r="A5471">
        <v>7318</v>
      </c>
      <c r="B5471">
        <v>6497</v>
      </c>
      <c r="C5471">
        <v>46244</v>
      </c>
      <c r="D5471" s="1">
        <v>39996</v>
      </c>
      <c r="E5471" t="s">
        <v>20</v>
      </c>
      <c r="F5471">
        <v>10</v>
      </c>
      <c r="G5471">
        <v>601.57000000000005</v>
      </c>
      <c r="H5471">
        <v>0.09</v>
      </c>
      <c r="I5471" t="s">
        <v>49</v>
      </c>
      <c r="J5471" s="8">
        <v>-247.25</v>
      </c>
      <c r="K5471" s="8">
        <f>IF(Table3[[#This Row],[Return Status]] = "Returned", 0, Table3[[#This Row],[Profit]])</f>
        <v>-247.25</v>
      </c>
      <c r="L5471" s="8" t="str">
        <f>IFERROR(VLOOKUP(Table3[[#This Row],[Order ID]],returns[[Order ID]:[Status]],2,FALSE), "")</f>
        <v/>
      </c>
      <c r="M5471">
        <v>60.98</v>
      </c>
      <c r="N5471">
        <v>30</v>
      </c>
      <c r="O5471" t="s">
        <v>1806</v>
      </c>
      <c r="P5471" t="s">
        <v>55</v>
      </c>
      <c r="Q5471">
        <v>33772</v>
      </c>
      <c r="R5471" t="s">
        <v>56</v>
      </c>
      <c r="S5471" t="s">
        <v>1978</v>
      </c>
      <c r="T5471" t="e">
        <f>VLOOKUP(Table3[[#This Row],[Region]],managers5[],2,FALSE)</f>
        <v>#N/A</v>
      </c>
      <c r="U5471" t="s">
        <v>1957</v>
      </c>
      <c r="V5471" t="s">
        <v>1959</v>
      </c>
      <c r="W5471" t="s">
        <v>14</v>
      </c>
      <c r="X5471" t="s">
        <v>39</v>
      </c>
      <c r="Y5471" t="s">
        <v>50</v>
      </c>
      <c r="Z5471" t="s">
        <v>72</v>
      </c>
      <c r="AA5471" t="s">
        <v>73</v>
      </c>
      <c r="AB5471" t="s">
        <v>74</v>
      </c>
      <c r="AC5471">
        <v>0.7</v>
      </c>
      <c r="AD5471" s="2">
        <v>39997</v>
      </c>
    </row>
    <row r="5472" spans="1:30" x14ac:dyDescent="0.35">
      <c r="A5472">
        <v>560</v>
      </c>
      <c r="B5472">
        <v>647</v>
      </c>
      <c r="C5472">
        <v>4578</v>
      </c>
      <c r="D5472" s="1">
        <v>41164</v>
      </c>
      <c r="E5472" t="s">
        <v>32</v>
      </c>
      <c r="F5472">
        <v>48</v>
      </c>
      <c r="G5472">
        <v>724.13</v>
      </c>
      <c r="H5472">
        <v>0.01</v>
      </c>
      <c r="I5472" t="s">
        <v>9</v>
      </c>
      <c r="J5472" s="8">
        <v>-250.53</v>
      </c>
      <c r="K5472" s="8">
        <f>IF(Table3[[#This Row],[Return Status]] = "Returned", 0, Table3[[#This Row],[Profit]])</f>
        <v>-250.53</v>
      </c>
      <c r="L5472" s="8" t="str">
        <f>IFERROR(VLOOKUP(Table3[[#This Row],[Order ID]],returns[[Order ID]:[Status]],2,FALSE), "")</f>
        <v/>
      </c>
      <c r="M5472">
        <v>14.81</v>
      </c>
      <c r="N5472">
        <v>13.32</v>
      </c>
      <c r="O5472" t="s">
        <v>271</v>
      </c>
      <c r="P5472" t="s">
        <v>120</v>
      </c>
      <c r="Q5472">
        <v>32601</v>
      </c>
      <c r="R5472" t="s">
        <v>56</v>
      </c>
      <c r="S5472" t="s">
        <v>1978</v>
      </c>
      <c r="T5472" t="e">
        <f>VLOOKUP(Table3[[#This Row],[Region]],managers5[],2,FALSE)</f>
        <v>#N/A</v>
      </c>
      <c r="U5472" t="s">
        <v>1957</v>
      </c>
      <c r="V5472" t="s">
        <v>1959</v>
      </c>
      <c r="W5472" t="s">
        <v>14</v>
      </c>
      <c r="X5472" t="s">
        <v>71</v>
      </c>
      <c r="Y5472" t="s">
        <v>16</v>
      </c>
      <c r="Z5472" t="s">
        <v>83</v>
      </c>
      <c r="AA5472" t="s">
        <v>763</v>
      </c>
      <c r="AB5472" t="s">
        <v>19</v>
      </c>
      <c r="AC5472">
        <v>0.43</v>
      </c>
      <c r="AD5472" s="1">
        <v>41171</v>
      </c>
    </row>
    <row r="5473" spans="1:30" x14ac:dyDescent="0.35">
      <c r="A5473">
        <v>1129</v>
      </c>
      <c r="B5473">
        <v>6053</v>
      </c>
      <c r="C5473">
        <v>42887</v>
      </c>
      <c r="D5473" s="1">
        <v>41070</v>
      </c>
      <c r="E5473" t="s">
        <v>20</v>
      </c>
      <c r="F5473">
        <v>3</v>
      </c>
      <c r="G5473">
        <v>498.49</v>
      </c>
      <c r="H5473">
        <v>0.01</v>
      </c>
      <c r="I5473" t="s">
        <v>49</v>
      </c>
      <c r="J5473" s="8">
        <v>-251.41</v>
      </c>
      <c r="K5473" s="8">
        <f>IF(Table3[[#This Row],[Return Status]] = "Returned", 0, Table3[[#This Row],[Profit]])</f>
        <v>-251.41</v>
      </c>
      <c r="L5473" s="8" t="str">
        <f>IFERROR(VLOOKUP(Table3[[#This Row],[Order ID]],returns[[Order ID]:[Status]],2,FALSE), "")</f>
        <v/>
      </c>
      <c r="M5473">
        <v>145.97999999999999</v>
      </c>
      <c r="N5473">
        <v>51.92</v>
      </c>
      <c r="O5473" t="s">
        <v>1165</v>
      </c>
      <c r="P5473" t="s">
        <v>55</v>
      </c>
      <c r="Q5473">
        <v>34741</v>
      </c>
      <c r="R5473" t="s">
        <v>56</v>
      </c>
      <c r="S5473" t="s">
        <v>1978</v>
      </c>
      <c r="T5473" t="e">
        <f>VLOOKUP(Table3[[#This Row],[Region]],managers5[],2,FALSE)</f>
        <v>#N/A</v>
      </c>
      <c r="U5473" t="s">
        <v>1957</v>
      </c>
      <c r="V5473" t="s">
        <v>1959</v>
      </c>
      <c r="W5473" t="s">
        <v>14</v>
      </c>
      <c r="X5473" t="s">
        <v>39</v>
      </c>
      <c r="Y5473" t="s">
        <v>50</v>
      </c>
      <c r="Z5473" t="s">
        <v>51</v>
      </c>
      <c r="AA5473" t="s">
        <v>630</v>
      </c>
      <c r="AB5473" t="s">
        <v>53</v>
      </c>
      <c r="AC5473">
        <v>0.69</v>
      </c>
      <c r="AD5473" s="1">
        <v>41072</v>
      </c>
    </row>
    <row r="5474" spans="1:30" x14ac:dyDescent="0.35">
      <c r="A5474">
        <v>4112</v>
      </c>
      <c r="B5474">
        <v>3358</v>
      </c>
      <c r="C5474">
        <v>24033</v>
      </c>
      <c r="D5474" s="1">
        <v>40545</v>
      </c>
      <c r="E5474" t="s">
        <v>77</v>
      </c>
      <c r="F5474">
        <v>50</v>
      </c>
      <c r="G5474">
        <v>1227.18</v>
      </c>
      <c r="H5474">
        <v>0</v>
      </c>
      <c r="I5474" t="s">
        <v>49</v>
      </c>
      <c r="J5474" s="8">
        <v>-252.53</v>
      </c>
      <c r="K5474" s="8">
        <f>IF(Table3[[#This Row],[Return Status]] = "Returned", 0, Table3[[#This Row],[Profit]])</f>
        <v>-252.53</v>
      </c>
      <c r="L5474" s="8" t="str">
        <f>IFERROR(VLOOKUP(Table3[[#This Row],[Order ID]],returns[[Order ID]:[Status]],2,FALSE), "")</f>
        <v/>
      </c>
      <c r="M5474">
        <v>23.99</v>
      </c>
      <c r="N5474">
        <v>15.68</v>
      </c>
      <c r="O5474" t="s">
        <v>1588</v>
      </c>
      <c r="P5474" t="s">
        <v>331</v>
      </c>
      <c r="Q5474">
        <v>33334</v>
      </c>
      <c r="R5474" t="s">
        <v>56</v>
      </c>
      <c r="S5474" t="s">
        <v>1978</v>
      </c>
      <c r="T5474" t="e">
        <f>VLOOKUP(Table3[[#This Row],[Region]],managers5[],2,FALSE)</f>
        <v>#N/A</v>
      </c>
      <c r="U5474" t="s">
        <v>1957</v>
      </c>
      <c r="V5474" t="s">
        <v>1959</v>
      </c>
      <c r="W5474" t="s">
        <v>14</v>
      </c>
      <c r="X5474" t="s">
        <v>39</v>
      </c>
      <c r="Y5474" t="s">
        <v>50</v>
      </c>
      <c r="Z5474" t="s">
        <v>61</v>
      </c>
      <c r="AA5474" t="s">
        <v>888</v>
      </c>
      <c r="AB5474" t="s">
        <v>74</v>
      </c>
      <c r="AC5474">
        <v>0.62</v>
      </c>
      <c r="AD5474" s="1">
        <v>40547</v>
      </c>
    </row>
    <row r="5475" spans="1:30" x14ac:dyDescent="0.35">
      <c r="A5475">
        <v>8175</v>
      </c>
      <c r="B5475">
        <v>7786</v>
      </c>
      <c r="C5475">
        <v>55713</v>
      </c>
      <c r="D5475" s="1">
        <v>39846</v>
      </c>
      <c r="E5475" t="s">
        <v>77</v>
      </c>
      <c r="F5475">
        <v>49</v>
      </c>
      <c r="G5475">
        <v>5718.85</v>
      </c>
      <c r="H5475">
        <v>0.09</v>
      </c>
      <c r="I5475" t="s">
        <v>49</v>
      </c>
      <c r="J5475" s="8">
        <v>-2426.5500000000002</v>
      </c>
      <c r="K5475" s="8">
        <f>IF(Table3[[#This Row],[Return Status]] = "Returned", 0, Table3[[#This Row],[Profit]])</f>
        <v>-2426.5500000000002</v>
      </c>
      <c r="L5475" s="8" t="str">
        <f>IFERROR(VLOOKUP(Table3[[#This Row],[Order ID]],returns[[Order ID]:[Status]],2,FALSE), "")</f>
        <v/>
      </c>
      <c r="M5475">
        <v>122.99</v>
      </c>
      <c r="N5475">
        <v>70.2</v>
      </c>
      <c r="O5475" t="s">
        <v>1160</v>
      </c>
      <c r="P5475" t="s">
        <v>204</v>
      </c>
      <c r="Q5475">
        <v>5401</v>
      </c>
      <c r="R5475" t="s">
        <v>204</v>
      </c>
      <c r="S5475" t="s">
        <v>1979</v>
      </c>
      <c r="T5475" t="e">
        <f>VLOOKUP(Table3[[#This Row],[Region]],managers5[],2,FALSE)</f>
        <v>#N/A</v>
      </c>
      <c r="U5475" t="s">
        <v>1956</v>
      </c>
      <c r="W5475" t="s">
        <v>14</v>
      </c>
      <c r="X5475" t="s">
        <v>71</v>
      </c>
      <c r="Y5475" t="s">
        <v>50</v>
      </c>
      <c r="Z5475" t="s">
        <v>72</v>
      </c>
      <c r="AA5475" t="s">
        <v>95</v>
      </c>
      <c r="AB5475" t="s">
        <v>74</v>
      </c>
      <c r="AC5475">
        <v>0.74</v>
      </c>
      <c r="AD5475" s="2">
        <v>39848</v>
      </c>
    </row>
    <row r="5476" spans="1:30" x14ac:dyDescent="0.35">
      <c r="A5476">
        <v>2526</v>
      </c>
      <c r="B5476">
        <v>7789</v>
      </c>
      <c r="C5476">
        <v>55744</v>
      </c>
      <c r="D5476" s="1">
        <v>40836</v>
      </c>
      <c r="E5476" t="s">
        <v>41</v>
      </c>
      <c r="F5476">
        <v>23</v>
      </c>
      <c r="G5476">
        <v>415.05500000000001</v>
      </c>
      <c r="H5476">
        <v>0.02</v>
      </c>
      <c r="I5476" t="s">
        <v>9</v>
      </c>
      <c r="J5476" s="8">
        <v>-44.131999999999998</v>
      </c>
      <c r="K5476" s="8">
        <f>IF(Table3[[#This Row],[Return Status]] = "Returned", 0, Table3[[#This Row],[Profit]])</f>
        <v>-44.131999999999998</v>
      </c>
      <c r="L5476" s="8" t="str">
        <f>IFERROR(VLOOKUP(Table3[[#This Row],[Order ID]],returns[[Order ID]:[Status]],2,FALSE), "")</f>
        <v/>
      </c>
      <c r="M5476">
        <v>20.99</v>
      </c>
      <c r="N5476">
        <v>0.99</v>
      </c>
      <c r="O5476" t="s">
        <v>260</v>
      </c>
      <c r="P5476" t="s">
        <v>79</v>
      </c>
      <c r="Q5476">
        <v>14043</v>
      </c>
      <c r="R5476" t="s">
        <v>37</v>
      </c>
      <c r="S5476" t="s">
        <v>1979</v>
      </c>
      <c r="T5476" t="e">
        <f>VLOOKUP(Table3[[#This Row],[Region]],managers5[],2,FALSE)</f>
        <v>#N/A</v>
      </c>
      <c r="U5476" t="s">
        <v>1956</v>
      </c>
      <c r="W5476" t="s">
        <v>14</v>
      </c>
      <c r="X5476" t="s">
        <v>39</v>
      </c>
      <c r="Y5476" t="s">
        <v>46</v>
      </c>
      <c r="Z5476" t="s">
        <v>86</v>
      </c>
      <c r="AA5476" t="s">
        <v>1647</v>
      </c>
      <c r="AB5476" t="s">
        <v>109</v>
      </c>
      <c r="AC5476">
        <v>0.83</v>
      </c>
      <c r="AD5476" s="1">
        <v>40837</v>
      </c>
    </row>
    <row r="5477" spans="1:30" x14ac:dyDescent="0.35">
      <c r="A5477">
        <v>3148</v>
      </c>
      <c r="B5477">
        <v>6550</v>
      </c>
      <c r="C5477">
        <v>46565</v>
      </c>
      <c r="D5477" s="1">
        <v>40716</v>
      </c>
      <c r="E5477" t="s">
        <v>8</v>
      </c>
      <c r="F5477">
        <v>8</v>
      </c>
      <c r="G5477">
        <v>567.51</v>
      </c>
      <c r="H5477">
        <v>0.01</v>
      </c>
      <c r="I5477" t="s">
        <v>9</v>
      </c>
      <c r="J5477" s="8">
        <v>-255.55</v>
      </c>
      <c r="K5477" s="8">
        <f>IF(Table3[[#This Row],[Return Status]] = "Returned", 0, Table3[[#This Row],[Profit]])</f>
        <v>-255.55</v>
      </c>
      <c r="L5477" s="8" t="str">
        <f>IFERROR(VLOOKUP(Table3[[#This Row],[Order ID]],returns[[Order ID]:[Status]],2,FALSE), "")</f>
        <v/>
      </c>
      <c r="M5477">
        <v>64.650000000000006</v>
      </c>
      <c r="N5477">
        <v>35</v>
      </c>
      <c r="O5477" t="s">
        <v>586</v>
      </c>
      <c r="P5477" t="s">
        <v>60</v>
      </c>
      <c r="Q5477">
        <v>23666</v>
      </c>
      <c r="R5477" t="s">
        <v>44</v>
      </c>
      <c r="S5477" t="s">
        <v>1978</v>
      </c>
      <c r="T5477" t="e">
        <f>VLOOKUP(Table3[[#This Row],[Region]],managers5[],2,FALSE)</f>
        <v>#N/A</v>
      </c>
      <c r="U5477" t="s">
        <v>1957</v>
      </c>
      <c r="V5477" t="s">
        <v>1959</v>
      </c>
      <c r="W5477" t="s">
        <v>14</v>
      </c>
      <c r="X5477" t="s">
        <v>24</v>
      </c>
      <c r="Y5477" t="s">
        <v>16</v>
      </c>
      <c r="Z5477" t="s">
        <v>75</v>
      </c>
      <c r="AA5477" t="s">
        <v>388</v>
      </c>
      <c r="AB5477" t="s">
        <v>85</v>
      </c>
      <c r="AC5477">
        <v>0.8</v>
      </c>
      <c r="AD5477" s="1">
        <v>40718</v>
      </c>
    </row>
    <row r="5478" spans="1:30" x14ac:dyDescent="0.35">
      <c r="A5478">
        <v>142</v>
      </c>
      <c r="B5478">
        <v>7792</v>
      </c>
      <c r="C5478">
        <v>55747</v>
      </c>
      <c r="D5478" s="1">
        <v>41245</v>
      </c>
      <c r="E5478" t="s">
        <v>77</v>
      </c>
      <c r="F5478">
        <v>42</v>
      </c>
      <c r="G5478">
        <v>19845.696</v>
      </c>
      <c r="H5478">
        <v>0.01</v>
      </c>
      <c r="I5478" t="s">
        <v>49</v>
      </c>
      <c r="J5478" s="8">
        <v>-1331.5533660000001</v>
      </c>
      <c r="K5478" s="8">
        <f>IF(Table3[[#This Row],[Return Status]] = "Returned", 0, Table3[[#This Row],[Profit]])</f>
        <v>0</v>
      </c>
      <c r="L5478" s="8" t="str">
        <f>IFERROR(VLOOKUP(Table3[[#This Row],[Order ID]],returns[[Order ID]:[Status]],2,FALSE), "")</f>
        <v>Returned</v>
      </c>
      <c r="M5478">
        <v>550.98</v>
      </c>
      <c r="N5478">
        <v>64.59</v>
      </c>
      <c r="O5478" t="s">
        <v>288</v>
      </c>
      <c r="P5478" t="s">
        <v>79</v>
      </c>
      <c r="Q5478">
        <v>44240</v>
      </c>
      <c r="R5478" t="s">
        <v>37</v>
      </c>
      <c r="S5478" t="s">
        <v>1979</v>
      </c>
      <c r="T5478" t="e">
        <f>VLOOKUP(Table3[[#This Row],[Region]],managers5[],2,FALSE)</f>
        <v>#N/A</v>
      </c>
      <c r="U5478" t="s">
        <v>1956</v>
      </c>
      <c r="W5478" t="s">
        <v>14</v>
      </c>
      <c r="X5478" t="s">
        <v>15</v>
      </c>
      <c r="Y5478" t="s">
        <v>50</v>
      </c>
      <c r="Z5478" t="s">
        <v>51</v>
      </c>
      <c r="AA5478" t="s">
        <v>289</v>
      </c>
      <c r="AB5478" t="s">
        <v>53</v>
      </c>
      <c r="AC5478">
        <v>0.66</v>
      </c>
      <c r="AD5478" s="1">
        <v>41247</v>
      </c>
    </row>
    <row r="5479" spans="1:30" x14ac:dyDescent="0.35">
      <c r="A5479">
        <v>151</v>
      </c>
      <c r="B5479">
        <v>7791</v>
      </c>
      <c r="C5479">
        <v>55747</v>
      </c>
      <c r="D5479" s="1">
        <v>41245</v>
      </c>
      <c r="E5479" t="s">
        <v>77</v>
      </c>
      <c r="F5479">
        <v>36</v>
      </c>
      <c r="G5479">
        <v>17560.95</v>
      </c>
      <c r="H5479">
        <v>0.09</v>
      </c>
      <c r="I5479" t="s">
        <v>49</v>
      </c>
      <c r="J5479" s="8">
        <v>4801.82</v>
      </c>
      <c r="K5479" s="8">
        <f>IF(Table3[[#This Row],[Return Status]] = "Returned", 0, Table3[[#This Row],[Profit]])</f>
        <v>0</v>
      </c>
      <c r="L5479" s="8" t="str">
        <f>IFERROR(VLOOKUP(Table3[[#This Row],[Order ID]],returns[[Order ID]:[Status]],2,FALSE), "")</f>
        <v>Returned</v>
      </c>
      <c r="M5479">
        <v>500.98</v>
      </c>
      <c r="N5479">
        <v>26</v>
      </c>
      <c r="O5479" t="s">
        <v>288</v>
      </c>
      <c r="P5479" t="s">
        <v>79</v>
      </c>
      <c r="Q5479">
        <v>44240</v>
      </c>
      <c r="R5479" t="s">
        <v>37</v>
      </c>
      <c r="S5479" t="s">
        <v>1979</v>
      </c>
      <c r="T5479" t="e">
        <f>VLOOKUP(Table3[[#This Row],[Region]],managers5[],2,FALSE)</f>
        <v>#N/A</v>
      </c>
      <c r="U5479" t="s">
        <v>1956</v>
      </c>
      <c r="W5479" t="s">
        <v>14</v>
      </c>
      <c r="X5479" t="s">
        <v>15</v>
      </c>
      <c r="Y5479" t="s">
        <v>50</v>
      </c>
      <c r="Z5479" t="s">
        <v>72</v>
      </c>
      <c r="AA5479" t="s">
        <v>301</v>
      </c>
      <c r="AB5479" t="s">
        <v>74</v>
      </c>
      <c r="AC5479">
        <v>0.6</v>
      </c>
      <c r="AD5479" s="1">
        <v>41246</v>
      </c>
    </row>
    <row r="5480" spans="1:30" x14ac:dyDescent="0.35">
      <c r="A5480">
        <v>36</v>
      </c>
      <c r="B5480">
        <v>2927</v>
      </c>
      <c r="C5480">
        <v>21220</v>
      </c>
      <c r="D5480" s="1">
        <v>41265</v>
      </c>
      <c r="E5480" t="s">
        <v>8</v>
      </c>
      <c r="F5480">
        <v>4</v>
      </c>
      <c r="G5480">
        <v>476.31</v>
      </c>
      <c r="H5480">
        <v>7.0000000000000007E-2</v>
      </c>
      <c r="I5480" t="s">
        <v>49</v>
      </c>
      <c r="J5480" s="8">
        <v>-258.07679999999999</v>
      </c>
      <c r="K5480" s="8">
        <f>IF(Table3[[#This Row],[Return Status]] = "Returned", 0, Table3[[#This Row],[Profit]])</f>
        <v>-258.07679999999999</v>
      </c>
      <c r="L5480" s="8" t="str">
        <f>IFERROR(VLOOKUP(Table3[[#This Row],[Order ID]],returns[[Order ID]:[Status]],2,FALSE), "")</f>
        <v/>
      </c>
      <c r="M5480">
        <v>120.97</v>
      </c>
      <c r="N5480">
        <v>26.3</v>
      </c>
      <c r="O5480" t="s">
        <v>128</v>
      </c>
      <c r="P5480" t="s">
        <v>64</v>
      </c>
      <c r="Q5480">
        <v>30135</v>
      </c>
      <c r="R5480" t="s">
        <v>65</v>
      </c>
      <c r="S5480" t="s">
        <v>1978</v>
      </c>
      <c r="T5480" t="e">
        <f>VLOOKUP(Table3[[#This Row],[Region]],managers5[],2,FALSE)</f>
        <v>#N/A</v>
      </c>
      <c r="U5480" t="s">
        <v>1957</v>
      </c>
      <c r="V5480" t="s">
        <v>1959</v>
      </c>
      <c r="W5480" t="s">
        <v>14</v>
      </c>
      <c r="X5480" t="s">
        <v>24</v>
      </c>
      <c r="Y5480" t="s">
        <v>46</v>
      </c>
      <c r="Z5480" t="s">
        <v>124</v>
      </c>
      <c r="AA5480" t="s">
        <v>129</v>
      </c>
      <c r="AB5480" t="s">
        <v>74</v>
      </c>
      <c r="AC5480">
        <v>0.38</v>
      </c>
      <c r="AD5480" s="1">
        <v>41268</v>
      </c>
    </row>
    <row r="5481" spans="1:30" x14ac:dyDescent="0.35">
      <c r="A5481">
        <v>1727</v>
      </c>
      <c r="B5481">
        <v>7798</v>
      </c>
      <c r="C5481">
        <v>55779</v>
      </c>
      <c r="D5481" s="1">
        <v>40978</v>
      </c>
      <c r="E5481" t="s">
        <v>41</v>
      </c>
      <c r="F5481">
        <v>26</v>
      </c>
      <c r="G5481">
        <v>4073.17</v>
      </c>
      <c r="H5481">
        <v>0.08</v>
      </c>
      <c r="I5481" t="s">
        <v>49</v>
      </c>
      <c r="J5481" s="8">
        <v>376.21</v>
      </c>
      <c r="K5481" s="8">
        <f>IF(Table3[[#This Row],[Return Status]] = "Returned", 0, Table3[[#This Row],[Profit]])</f>
        <v>376.21</v>
      </c>
      <c r="L5481" s="8" t="str">
        <f>IFERROR(VLOOKUP(Table3[[#This Row],[Order ID]],returns[[Order ID]:[Status]],2,FALSE), "")</f>
        <v/>
      </c>
      <c r="M5481">
        <v>160.97999999999999</v>
      </c>
      <c r="N5481">
        <v>30</v>
      </c>
      <c r="O5481" t="s">
        <v>1110</v>
      </c>
      <c r="P5481" t="s">
        <v>79</v>
      </c>
      <c r="Q5481">
        <v>45801</v>
      </c>
      <c r="R5481" t="s">
        <v>37</v>
      </c>
      <c r="S5481" t="s">
        <v>1979</v>
      </c>
      <c r="T5481" t="e">
        <f>VLOOKUP(Table3[[#This Row],[Region]],managers5[],2,FALSE)</f>
        <v>#N/A</v>
      </c>
      <c r="U5481" t="s">
        <v>1956</v>
      </c>
      <c r="W5481" t="s">
        <v>14</v>
      </c>
      <c r="X5481" t="s">
        <v>24</v>
      </c>
      <c r="Y5481" t="s">
        <v>50</v>
      </c>
      <c r="Z5481" t="s">
        <v>72</v>
      </c>
      <c r="AA5481" t="s">
        <v>321</v>
      </c>
      <c r="AB5481" t="s">
        <v>74</v>
      </c>
      <c r="AC5481">
        <v>0.62</v>
      </c>
      <c r="AD5481" s="1">
        <v>40979</v>
      </c>
    </row>
    <row r="5482" spans="1:30" x14ac:dyDescent="0.35">
      <c r="A5482">
        <v>4142</v>
      </c>
      <c r="B5482">
        <v>825</v>
      </c>
      <c r="C5482">
        <v>5957</v>
      </c>
      <c r="D5482" s="1">
        <v>40538</v>
      </c>
      <c r="E5482" t="s">
        <v>77</v>
      </c>
      <c r="F5482">
        <v>3</v>
      </c>
      <c r="G5482">
        <v>536.38</v>
      </c>
      <c r="H5482">
        <v>0.03</v>
      </c>
      <c r="I5482" t="s">
        <v>49</v>
      </c>
      <c r="J5482" s="8">
        <v>-258.8</v>
      </c>
      <c r="K5482" s="8">
        <f>IF(Table3[[#This Row],[Return Status]] = "Returned", 0, Table3[[#This Row],[Profit]])</f>
        <v>-258.8</v>
      </c>
      <c r="L5482" s="8" t="str">
        <f>IFERROR(VLOOKUP(Table3[[#This Row],[Order ID]],returns[[Order ID]:[Status]],2,FALSE), "")</f>
        <v/>
      </c>
      <c r="M5482">
        <v>150.97999999999999</v>
      </c>
      <c r="N5482">
        <v>66.27</v>
      </c>
      <c r="O5482" t="s">
        <v>328</v>
      </c>
      <c r="P5482" t="s">
        <v>120</v>
      </c>
      <c r="Q5482">
        <v>35211</v>
      </c>
      <c r="R5482" t="s">
        <v>56</v>
      </c>
      <c r="S5482" t="s">
        <v>1978</v>
      </c>
      <c r="T5482" t="e">
        <f>VLOOKUP(Table3[[#This Row],[Region]],managers5[],2,FALSE)</f>
        <v>#N/A</v>
      </c>
      <c r="U5482" t="s">
        <v>1957</v>
      </c>
      <c r="V5482" t="s">
        <v>1959</v>
      </c>
      <c r="W5482" t="s">
        <v>14</v>
      </c>
      <c r="X5482" t="s">
        <v>15</v>
      </c>
      <c r="Y5482" t="s">
        <v>50</v>
      </c>
      <c r="Z5482" t="s">
        <v>219</v>
      </c>
      <c r="AA5482" t="s">
        <v>1338</v>
      </c>
      <c r="AB5482" t="s">
        <v>53</v>
      </c>
      <c r="AC5482">
        <v>0.65</v>
      </c>
      <c r="AD5482" s="1">
        <v>40540</v>
      </c>
    </row>
    <row r="5483" spans="1:30" x14ac:dyDescent="0.35">
      <c r="A5483">
        <v>7732</v>
      </c>
      <c r="B5483">
        <v>667</v>
      </c>
      <c r="C5483">
        <v>4674</v>
      </c>
      <c r="D5483" s="1">
        <v>39921</v>
      </c>
      <c r="E5483" t="s">
        <v>41</v>
      </c>
      <c r="F5483">
        <v>23</v>
      </c>
      <c r="G5483">
        <v>3041.33</v>
      </c>
      <c r="H5483">
        <v>0.02</v>
      </c>
      <c r="I5483" t="s">
        <v>49</v>
      </c>
      <c r="J5483" s="8">
        <v>-260.41000000000003</v>
      </c>
      <c r="K5483" s="8">
        <f>IF(Table3[[#This Row],[Return Status]] = "Returned", 0, Table3[[#This Row],[Profit]])</f>
        <v>-260.41000000000003</v>
      </c>
      <c r="L5483" s="8" t="str">
        <f>IFERROR(VLOOKUP(Table3[[#This Row],[Order ID]],returns[[Order ID]:[Status]],2,FALSE), "")</f>
        <v/>
      </c>
      <c r="M5483">
        <v>130.97999999999999</v>
      </c>
      <c r="N5483">
        <v>30</v>
      </c>
      <c r="O5483" t="s">
        <v>1277</v>
      </c>
      <c r="P5483" t="s">
        <v>43</v>
      </c>
      <c r="Q5483">
        <v>37130</v>
      </c>
      <c r="R5483" t="s">
        <v>44</v>
      </c>
      <c r="S5483" t="s">
        <v>1978</v>
      </c>
      <c r="T5483" t="e">
        <f>VLOOKUP(Table3[[#This Row],[Region]],managers5[],2,FALSE)</f>
        <v>#N/A</v>
      </c>
      <c r="U5483" t="s">
        <v>1957</v>
      </c>
      <c r="V5483" t="s">
        <v>1959</v>
      </c>
      <c r="W5483" t="s">
        <v>14</v>
      </c>
      <c r="X5483" t="s">
        <v>71</v>
      </c>
      <c r="Y5483" t="s">
        <v>50</v>
      </c>
      <c r="Z5483" t="s">
        <v>72</v>
      </c>
      <c r="AA5483" t="s">
        <v>869</v>
      </c>
      <c r="AB5483" t="s">
        <v>74</v>
      </c>
      <c r="AC5483">
        <v>0.78</v>
      </c>
      <c r="AD5483" s="2">
        <v>39922</v>
      </c>
    </row>
    <row r="5484" spans="1:30" x14ac:dyDescent="0.35">
      <c r="A5484">
        <v>901</v>
      </c>
      <c r="B5484">
        <v>7802</v>
      </c>
      <c r="C5484">
        <v>55813</v>
      </c>
      <c r="D5484" s="1">
        <v>41118</v>
      </c>
      <c r="E5484" t="s">
        <v>32</v>
      </c>
      <c r="F5484">
        <v>39</v>
      </c>
      <c r="G5484">
        <v>2650.77</v>
      </c>
      <c r="H5484">
        <v>0.08</v>
      </c>
      <c r="I5484" t="s">
        <v>9</v>
      </c>
      <c r="J5484" s="8">
        <v>-824.43</v>
      </c>
      <c r="K5484" s="8">
        <f>IF(Table3[[#This Row],[Return Status]] = "Returned", 0, Table3[[#This Row],[Profit]])</f>
        <v>-824.43</v>
      </c>
      <c r="L5484" s="8" t="str">
        <f>IFERROR(VLOOKUP(Table3[[#This Row],[Order ID]],returns[[Order ID]:[Status]],2,FALSE), "")</f>
        <v/>
      </c>
      <c r="M5484">
        <v>70.709999999999994</v>
      </c>
      <c r="N5484">
        <v>37.58</v>
      </c>
      <c r="O5484" t="s">
        <v>101</v>
      </c>
      <c r="P5484" t="s">
        <v>146</v>
      </c>
      <c r="Q5484">
        <v>83616</v>
      </c>
      <c r="R5484" t="s">
        <v>147</v>
      </c>
      <c r="S5484" t="s">
        <v>1976</v>
      </c>
      <c r="T5484" t="e">
        <f>VLOOKUP(Table3[[#This Row],[Region]],managers5[],2,FALSE)</f>
        <v>#N/A</v>
      </c>
      <c r="U5484" t="s">
        <v>1955</v>
      </c>
      <c r="V5484" t="s">
        <v>1959</v>
      </c>
      <c r="W5484" t="s">
        <v>14</v>
      </c>
      <c r="X5484" t="s">
        <v>71</v>
      </c>
      <c r="Y5484" t="s">
        <v>50</v>
      </c>
      <c r="Z5484" t="s">
        <v>61</v>
      </c>
      <c r="AA5484" t="s">
        <v>736</v>
      </c>
      <c r="AB5484" t="s">
        <v>35</v>
      </c>
      <c r="AC5484">
        <v>0.78</v>
      </c>
      <c r="AD5484" s="1">
        <v>41118</v>
      </c>
    </row>
    <row r="5485" spans="1:30" x14ac:dyDescent="0.35">
      <c r="A5485">
        <v>4046</v>
      </c>
      <c r="B5485">
        <v>7803</v>
      </c>
      <c r="C5485">
        <v>55815</v>
      </c>
      <c r="D5485" s="1">
        <v>40556</v>
      </c>
      <c r="E5485" t="s">
        <v>77</v>
      </c>
      <c r="F5485">
        <v>28</v>
      </c>
      <c r="G5485">
        <v>2860.19</v>
      </c>
      <c r="H5485">
        <v>0.04</v>
      </c>
      <c r="I5485" t="s">
        <v>33</v>
      </c>
      <c r="J5485" s="8">
        <v>458.4</v>
      </c>
      <c r="K5485" s="8">
        <f>IF(Table3[[#This Row],[Return Status]] = "Returned", 0, Table3[[#This Row],[Profit]])</f>
        <v>458.4</v>
      </c>
      <c r="L5485" s="8" t="str">
        <f>IFERROR(VLOOKUP(Table3[[#This Row],[Order ID]],returns[[Order ID]:[Status]],2,FALSE), "")</f>
        <v/>
      </c>
      <c r="M5485">
        <v>105.29</v>
      </c>
      <c r="N5485">
        <v>10.119999999999999</v>
      </c>
      <c r="O5485" t="s">
        <v>1033</v>
      </c>
      <c r="P5485" t="s">
        <v>134</v>
      </c>
      <c r="Q5485">
        <v>6511</v>
      </c>
      <c r="R5485" t="s">
        <v>135</v>
      </c>
      <c r="S5485" t="s">
        <v>1979</v>
      </c>
      <c r="T5485" t="e">
        <f>VLOOKUP(Table3[[#This Row],[Region]],managers5[],2,FALSE)</f>
        <v>#N/A</v>
      </c>
      <c r="U5485" t="s">
        <v>1956</v>
      </c>
      <c r="W5485" t="s">
        <v>14</v>
      </c>
      <c r="X5485" t="s">
        <v>71</v>
      </c>
      <c r="Y5485" t="s">
        <v>50</v>
      </c>
      <c r="Z5485" t="s">
        <v>61</v>
      </c>
      <c r="AA5485" t="s">
        <v>1150</v>
      </c>
      <c r="AB5485" t="s">
        <v>85</v>
      </c>
      <c r="AC5485">
        <v>0.79</v>
      </c>
      <c r="AD5485" s="1">
        <v>40557</v>
      </c>
    </row>
    <row r="5486" spans="1:30" x14ac:dyDescent="0.35">
      <c r="A5486">
        <v>2985</v>
      </c>
      <c r="B5486">
        <v>7805</v>
      </c>
      <c r="C5486">
        <v>55845</v>
      </c>
      <c r="D5486" s="1">
        <v>40745</v>
      </c>
      <c r="E5486" t="s">
        <v>32</v>
      </c>
      <c r="F5486">
        <v>29</v>
      </c>
      <c r="G5486">
        <v>4203.88</v>
      </c>
      <c r="H5486">
        <v>0.1</v>
      </c>
      <c r="I5486" t="s">
        <v>49</v>
      </c>
      <c r="J5486" s="8">
        <v>-865.88</v>
      </c>
      <c r="K5486" s="8">
        <f>IF(Table3[[#This Row],[Return Status]] = "Returned", 0, Table3[[#This Row],[Profit]])</f>
        <v>-865.88</v>
      </c>
      <c r="L5486" s="8" t="str">
        <f>IFERROR(VLOOKUP(Table3[[#This Row],[Order ID]],returns[[Order ID]:[Status]],2,FALSE), "")</f>
        <v/>
      </c>
      <c r="M5486">
        <v>150.97999999999999</v>
      </c>
      <c r="N5486">
        <v>66.27</v>
      </c>
      <c r="O5486" t="s">
        <v>358</v>
      </c>
      <c r="P5486" t="s">
        <v>92</v>
      </c>
      <c r="Q5486">
        <v>87105</v>
      </c>
      <c r="R5486" t="s">
        <v>93</v>
      </c>
      <c r="S5486" t="s">
        <v>1976</v>
      </c>
      <c r="T5486" t="e">
        <f>VLOOKUP(Table3[[#This Row],[Region]],managers5[],2,FALSE)</f>
        <v>#N/A</v>
      </c>
      <c r="U5486" t="s">
        <v>1955</v>
      </c>
      <c r="V5486" t="s">
        <v>1959</v>
      </c>
      <c r="W5486" t="s">
        <v>14</v>
      </c>
      <c r="X5486" t="s">
        <v>24</v>
      </c>
      <c r="Y5486" t="s">
        <v>50</v>
      </c>
      <c r="Z5486" t="s">
        <v>219</v>
      </c>
      <c r="AA5486" t="s">
        <v>1338</v>
      </c>
      <c r="AB5486" t="s">
        <v>53</v>
      </c>
      <c r="AC5486">
        <v>0.65</v>
      </c>
      <c r="AD5486" s="1">
        <v>40749</v>
      </c>
    </row>
    <row r="5487" spans="1:30" x14ac:dyDescent="0.35">
      <c r="A5487">
        <v>7204</v>
      </c>
      <c r="B5487">
        <v>7806</v>
      </c>
      <c r="C5487">
        <v>55846</v>
      </c>
      <c r="D5487" s="1">
        <v>40014</v>
      </c>
      <c r="E5487" t="s">
        <v>8</v>
      </c>
      <c r="F5487">
        <v>30</v>
      </c>
      <c r="G5487">
        <v>221.05</v>
      </c>
      <c r="H5487">
        <v>0.02</v>
      </c>
      <c r="I5487" t="s">
        <v>9</v>
      </c>
      <c r="J5487" s="8">
        <v>-66.378</v>
      </c>
      <c r="K5487" s="8">
        <f>IF(Table3[[#This Row],[Return Status]] = "Returned", 0, Table3[[#This Row],[Profit]])</f>
        <v>-66.378</v>
      </c>
      <c r="L5487" s="8" t="str">
        <f>IFERROR(VLOOKUP(Table3[[#This Row],[Order ID]],returns[[Order ID]:[Status]],2,FALSE), "")</f>
        <v/>
      </c>
      <c r="M5487">
        <v>7.1</v>
      </c>
      <c r="N5487">
        <v>6.05</v>
      </c>
      <c r="O5487" t="s">
        <v>276</v>
      </c>
      <c r="P5487" t="s">
        <v>92</v>
      </c>
      <c r="Q5487">
        <v>88201</v>
      </c>
      <c r="R5487" t="s">
        <v>93</v>
      </c>
      <c r="S5487" t="s">
        <v>1976</v>
      </c>
      <c r="T5487" t="e">
        <f>VLOOKUP(Table3[[#This Row],[Region]],managers5[],2,FALSE)</f>
        <v>#N/A</v>
      </c>
      <c r="U5487" t="s">
        <v>1955</v>
      </c>
      <c r="V5487" t="s">
        <v>1959</v>
      </c>
      <c r="W5487" t="s">
        <v>14</v>
      </c>
      <c r="X5487" t="s">
        <v>71</v>
      </c>
      <c r="Y5487" t="s">
        <v>16</v>
      </c>
      <c r="Z5487" t="s">
        <v>17</v>
      </c>
      <c r="AA5487" t="s">
        <v>647</v>
      </c>
      <c r="AB5487" t="s">
        <v>19</v>
      </c>
      <c r="AC5487">
        <v>0.39</v>
      </c>
      <c r="AD5487" s="2">
        <v>40014</v>
      </c>
    </row>
    <row r="5488" spans="1:30" x14ac:dyDescent="0.35">
      <c r="A5488">
        <v>1945</v>
      </c>
      <c r="B5488">
        <v>8016</v>
      </c>
      <c r="C5488">
        <v>57280</v>
      </c>
      <c r="D5488" s="1">
        <v>40939</v>
      </c>
      <c r="E5488" t="s">
        <v>20</v>
      </c>
      <c r="F5488">
        <v>44</v>
      </c>
      <c r="G5488">
        <v>299.85000000000002</v>
      </c>
      <c r="H5488">
        <v>0.03</v>
      </c>
      <c r="I5488" t="s">
        <v>33</v>
      </c>
      <c r="J5488" s="8">
        <v>-260.8</v>
      </c>
      <c r="K5488" s="8">
        <f>IF(Table3[[#This Row],[Return Status]] = "Returned", 0, Table3[[#This Row],[Profit]])</f>
        <v>-260.8</v>
      </c>
      <c r="L5488" s="8" t="str">
        <f>IFERROR(VLOOKUP(Table3[[#This Row],[Order ID]],returns[[Order ID]:[Status]],2,FALSE), "")</f>
        <v/>
      </c>
      <c r="M5488">
        <v>6.48</v>
      </c>
      <c r="N5488">
        <v>10.050000000000001</v>
      </c>
      <c r="O5488" t="s">
        <v>615</v>
      </c>
      <c r="P5488" t="s">
        <v>155</v>
      </c>
      <c r="Q5488">
        <v>27707</v>
      </c>
      <c r="R5488" t="s">
        <v>44</v>
      </c>
      <c r="S5488" t="s">
        <v>1978</v>
      </c>
      <c r="T5488" t="e">
        <f>VLOOKUP(Table3[[#This Row],[Region]],managers5[],2,FALSE)</f>
        <v>#N/A</v>
      </c>
      <c r="U5488" t="s">
        <v>1957</v>
      </c>
      <c r="V5488" t="s">
        <v>1959</v>
      </c>
      <c r="W5488" t="s">
        <v>14</v>
      </c>
      <c r="X5488" t="s">
        <v>71</v>
      </c>
      <c r="Y5488" t="s">
        <v>16</v>
      </c>
      <c r="Z5488" t="s">
        <v>30</v>
      </c>
      <c r="AA5488" t="s">
        <v>501</v>
      </c>
      <c r="AB5488" t="s">
        <v>19</v>
      </c>
      <c r="AC5488">
        <v>0.37</v>
      </c>
      <c r="AD5488" s="1">
        <v>40940</v>
      </c>
    </row>
    <row r="5489" spans="1:30" x14ac:dyDescent="0.35">
      <c r="A5489">
        <v>148</v>
      </c>
      <c r="B5489">
        <v>5000</v>
      </c>
      <c r="C5489">
        <v>35590</v>
      </c>
      <c r="D5489" s="1">
        <v>41245</v>
      </c>
      <c r="E5489" t="s">
        <v>41</v>
      </c>
      <c r="F5489">
        <v>4</v>
      </c>
      <c r="G5489">
        <v>423.95</v>
      </c>
      <c r="H5489">
        <v>0</v>
      </c>
      <c r="I5489" t="s">
        <v>9</v>
      </c>
      <c r="J5489" s="8">
        <v>-263.95</v>
      </c>
      <c r="K5489" s="8">
        <f>IF(Table3[[#This Row],[Return Status]] = "Returned", 0, Table3[[#This Row],[Profit]])</f>
        <v>-263.95</v>
      </c>
      <c r="L5489" s="8" t="str">
        <f>IFERROR(VLOOKUP(Table3[[#This Row],[Order ID]],returns[[Order ID]:[Status]],2,FALSE), "")</f>
        <v/>
      </c>
      <c r="M5489">
        <v>99.99</v>
      </c>
      <c r="N5489">
        <v>19.989999999999998</v>
      </c>
      <c r="O5489" t="s">
        <v>297</v>
      </c>
      <c r="P5489" t="s">
        <v>90</v>
      </c>
      <c r="Q5489">
        <v>34287</v>
      </c>
      <c r="R5489" t="s">
        <v>56</v>
      </c>
      <c r="S5489" t="s">
        <v>1978</v>
      </c>
      <c r="T5489" t="e">
        <f>VLOOKUP(Table3[[#This Row],[Region]],managers5[],2,FALSE)</f>
        <v>#N/A</v>
      </c>
      <c r="U5489" t="s">
        <v>1957</v>
      </c>
      <c r="V5489" t="s">
        <v>1959</v>
      </c>
      <c r="W5489" t="s">
        <v>14</v>
      </c>
      <c r="X5489" t="s">
        <v>15</v>
      </c>
      <c r="Y5489" t="s">
        <v>46</v>
      </c>
      <c r="Z5489" t="s">
        <v>47</v>
      </c>
      <c r="AA5489" t="s">
        <v>298</v>
      </c>
      <c r="AB5489" t="s">
        <v>19</v>
      </c>
      <c r="AC5489">
        <v>0.52</v>
      </c>
      <c r="AD5489" s="1">
        <v>41246</v>
      </c>
    </row>
    <row r="5490" spans="1:30" x14ac:dyDescent="0.35">
      <c r="A5490">
        <v>8099</v>
      </c>
      <c r="B5490">
        <v>7812</v>
      </c>
      <c r="C5490">
        <v>55874</v>
      </c>
      <c r="D5490" s="1">
        <v>39860</v>
      </c>
      <c r="E5490" t="s">
        <v>20</v>
      </c>
      <c r="F5490">
        <v>24</v>
      </c>
      <c r="G5490">
        <v>129.53</v>
      </c>
      <c r="H5490">
        <v>0.06</v>
      </c>
      <c r="I5490" t="s">
        <v>9</v>
      </c>
      <c r="J5490" s="8">
        <v>33.01</v>
      </c>
      <c r="K5490" s="8">
        <f>IF(Table3[[#This Row],[Return Status]] = "Returned", 0, Table3[[#This Row],[Profit]])</f>
        <v>0</v>
      </c>
      <c r="L5490" s="8" t="str">
        <f>IFERROR(VLOOKUP(Table3[[#This Row],[Order ID]],returns[[Order ID]:[Status]],2,FALSE), "")</f>
        <v>Returned</v>
      </c>
      <c r="M5490">
        <v>5.68</v>
      </c>
      <c r="N5490">
        <v>1.39</v>
      </c>
      <c r="O5490" t="s">
        <v>1507</v>
      </c>
      <c r="P5490" t="s">
        <v>189</v>
      </c>
      <c r="Q5490">
        <v>98801</v>
      </c>
      <c r="R5490" t="s">
        <v>190</v>
      </c>
      <c r="S5490" t="s">
        <v>1976</v>
      </c>
      <c r="T5490" t="e">
        <f>VLOOKUP(Table3[[#This Row],[Region]],managers5[],2,FALSE)</f>
        <v>#N/A</v>
      </c>
      <c r="U5490" t="s">
        <v>1955</v>
      </c>
      <c r="V5490" t="s">
        <v>1959</v>
      </c>
      <c r="W5490" t="s">
        <v>14</v>
      </c>
      <c r="X5490" t="s">
        <v>15</v>
      </c>
      <c r="Y5490" t="s">
        <v>16</v>
      </c>
      <c r="Z5490" t="s">
        <v>168</v>
      </c>
      <c r="AA5490" t="s">
        <v>601</v>
      </c>
      <c r="AB5490" t="s">
        <v>19</v>
      </c>
      <c r="AC5490">
        <v>0.38</v>
      </c>
      <c r="AD5490" s="2">
        <v>39860</v>
      </c>
    </row>
    <row r="5491" spans="1:30" x14ac:dyDescent="0.35">
      <c r="A5491">
        <v>2990</v>
      </c>
      <c r="B5491">
        <v>784</v>
      </c>
      <c r="C5491">
        <v>5575</v>
      </c>
      <c r="D5491" s="1">
        <v>40747</v>
      </c>
      <c r="E5491" t="s">
        <v>32</v>
      </c>
      <c r="F5491">
        <v>41</v>
      </c>
      <c r="G5491">
        <v>254.69</v>
      </c>
      <c r="H5491">
        <v>0.06</v>
      </c>
      <c r="I5491" t="s">
        <v>9</v>
      </c>
      <c r="J5491" s="8">
        <v>-269.37</v>
      </c>
      <c r="K5491" s="8">
        <f>IF(Table3[[#This Row],[Return Status]] = "Returned", 0, Table3[[#This Row],[Profit]])</f>
        <v>-269.37</v>
      </c>
      <c r="L5491" s="8" t="str">
        <f>IFERROR(VLOOKUP(Table3[[#This Row],[Order ID]],returns[[Order ID]:[Status]],2,FALSE), "")</f>
        <v/>
      </c>
      <c r="M5491">
        <v>5.98</v>
      </c>
      <c r="N5491">
        <v>10.39</v>
      </c>
      <c r="O5491" t="s">
        <v>128</v>
      </c>
      <c r="P5491" t="s">
        <v>64</v>
      </c>
      <c r="Q5491">
        <v>30135</v>
      </c>
      <c r="R5491" t="s">
        <v>65</v>
      </c>
      <c r="S5491" t="s">
        <v>1978</v>
      </c>
      <c r="T5491" t="e">
        <f>VLOOKUP(Table3[[#This Row],[Region]],managers5[],2,FALSE)</f>
        <v>#N/A</v>
      </c>
      <c r="U5491" t="s">
        <v>1957</v>
      </c>
      <c r="V5491" t="s">
        <v>1959</v>
      </c>
      <c r="W5491" t="s">
        <v>14</v>
      </c>
      <c r="X5491" t="s">
        <v>71</v>
      </c>
      <c r="Y5491" t="s">
        <v>16</v>
      </c>
      <c r="Z5491" t="s">
        <v>30</v>
      </c>
      <c r="AA5491" t="s">
        <v>183</v>
      </c>
      <c r="AB5491" t="s">
        <v>19</v>
      </c>
      <c r="AC5491">
        <v>0.4</v>
      </c>
      <c r="AD5491" s="1">
        <v>40747</v>
      </c>
    </row>
    <row r="5492" spans="1:30" x14ac:dyDescent="0.35">
      <c r="A5492">
        <v>7311</v>
      </c>
      <c r="B5492">
        <v>5345</v>
      </c>
      <c r="C5492">
        <v>37987</v>
      </c>
      <c r="D5492" s="1">
        <v>39997</v>
      </c>
      <c r="E5492" t="s">
        <v>77</v>
      </c>
      <c r="F5492">
        <v>5</v>
      </c>
      <c r="G5492">
        <v>708.87</v>
      </c>
      <c r="H5492">
        <v>0.1</v>
      </c>
      <c r="I5492" t="s">
        <v>49</v>
      </c>
      <c r="J5492" s="8">
        <v>-270.85000000000002</v>
      </c>
      <c r="K5492" s="8">
        <f>IF(Table3[[#This Row],[Return Status]] = "Returned", 0, Table3[[#This Row],[Profit]])</f>
        <v>-270.85000000000002</v>
      </c>
      <c r="L5492" s="8" t="str">
        <f>IFERROR(VLOOKUP(Table3[[#This Row],[Order ID]],returns[[Order ID]:[Status]],2,FALSE), "")</f>
        <v/>
      </c>
      <c r="M5492">
        <v>146.34</v>
      </c>
      <c r="N5492">
        <v>43.75</v>
      </c>
      <c r="O5492" t="s">
        <v>882</v>
      </c>
      <c r="P5492" t="s">
        <v>55</v>
      </c>
      <c r="Q5492">
        <v>32404</v>
      </c>
      <c r="R5492" t="s">
        <v>56</v>
      </c>
      <c r="S5492" t="s">
        <v>1978</v>
      </c>
      <c r="T5492" t="e">
        <f>VLOOKUP(Table3[[#This Row],[Region]],managers5[],2,FALSE)</f>
        <v>#N/A</v>
      </c>
      <c r="U5492" t="s">
        <v>1957</v>
      </c>
      <c r="V5492" t="s">
        <v>1959</v>
      </c>
      <c r="W5492" t="s">
        <v>14</v>
      </c>
      <c r="X5492" t="s">
        <v>71</v>
      </c>
      <c r="Y5492" t="s">
        <v>50</v>
      </c>
      <c r="Z5492" t="s">
        <v>51</v>
      </c>
      <c r="AA5492" t="s">
        <v>742</v>
      </c>
      <c r="AB5492" t="s">
        <v>53</v>
      </c>
      <c r="AC5492">
        <v>0.64</v>
      </c>
      <c r="AD5492" s="2">
        <v>39998</v>
      </c>
    </row>
    <row r="5493" spans="1:30" x14ac:dyDescent="0.35">
      <c r="A5493">
        <v>3544</v>
      </c>
      <c r="B5493">
        <v>2917</v>
      </c>
      <c r="C5493">
        <v>21063</v>
      </c>
      <c r="D5493" s="1">
        <v>40648</v>
      </c>
      <c r="E5493" t="s">
        <v>32</v>
      </c>
      <c r="F5493">
        <v>48</v>
      </c>
      <c r="G5493">
        <v>7339.24</v>
      </c>
      <c r="H5493">
        <v>0</v>
      </c>
      <c r="I5493" t="s">
        <v>49</v>
      </c>
      <c r="J5493" s="8">
        <v>-279.74</v>
      </c>
      <c r="K5493" s="8">
        <f>IF(Table3[[#This Row],[Return Status]] = "Returned", 0, Table3[[#This Row],[Profit]])</f>
        <v>-279.74</v>
      </c>
      <c r="L5493" s="8" t="str">
        <f>IFERROR(VLOOKUP(Table3[[#This Row],[Order ID]],returns[[Order ID]:[Status]],2,FALSE), "")</f>
        <v/>
      </c>
      <c r="M5493">
        <v>145.97999999999999</v>
      </c>
      <c r="N5493">
        <v>51.92</v>
      </c>
      <c r="O5493" t="s">
        <v>1682</v>
      </c>
      <c r="P5493" t="s">
        <v>120</v>
      </c>
      <c r="Q5493">
        <v>33024</v>
      </c>
      <c r="R5493" t="s">
        <v>56</v>
      </c>
      <c r="S5493" t="s">
        <v>1978</v>
      </c>
      <c r="T5493" t="e">
        <f>VLOOKUP(Table3[[#This Row],[Region]],managers5[],2,FALSE)</f>
        <v>#N/A</v>
      </c>
      <c r="U5493" t="s">
        <v>1957</v>
      </c>
      <c r="V5493" t="s">
        <v>1959</v>
      </c>
      <c r="W5493" t="s">
        <v>14</v>
      </c>
      <c r="X5493" t="s">
        <v>39</v>
      </c>
      <c r="Y5493" t="s">
        <v>50</v>
      </c>
      <c r="Z5493" t="s">
        <v>51</v>
      </c>
      <c r="AA5493" t="s">
        <v>630</v>
      </c>
      <c r="AB5493" t="s">
        <v>53</v>
      </c>
      <c r="AC5493">
        <v>0.69</v>
      </c>
      <c r="AD5493" s="1">
        <v>40648</v>
      </c>
    </row>
    <row r="5494" spans="1:30" x14ac:dyDescent="0.35">
      <c r="A5494">
        <v>2139</v>
      </c>
      <c r="B5494">
        <v>7892</v>
      </c>
      <c r="C5494">
        <v>56423</v>
      </c>
      <c r="D5494" s="1">
        <v>40902</v>
      </c>
      <c r="E5494" t="s">
        <v>8</v>
      </c>
      <c r="F5494">
        <v>4</v>
      </c>
      <c r="G5494">
        <v>1609.69</v>
      </c>
      <c r="H5494">
        <v>0.04</v>
      </c>
      <c r="I5494" t="s">
        <v>9</v>
      </c>
      <c r="J5494" s="8">
        <v>-281.17</v>
      </c>
      <c r="K5494" s="8">
        <f>IF(Table3[[#This Row],[Return Status]] = "Returned", 0, Table3[[#This Row],[Profit]])</f>
        <v>-281.17</v>
      </c>
      <c r="L5494" s="8" t="str">
        <f>IFERROR(VLOOKUP(Table3[[#This Row],[Order ID]],returns[[Order ID]:[Status]],2,FALSE), "")</f>
        <v/>
      </c>
      <c r="M5494">
        <v>419.19</v>
      </c>
      <c r="N5494">
        <v>19.989999999999998</v>
      </c>
      <c r="O5494" t="s">
        <v>615</v>
      </c>
      <c r="P5494" t="s">
        <v>155</v>
      </c>
      <c r="Q5494">
        <v>27707</v>
      </c>
      <c r="R5494" t="s">
        <v>44</v>
      </c>
      <c r="S5494" t="s">
        <v>1978</v>
      </c>
      <c r="T5494" t="e">
        <f>VLOOKUP(Table3[[#This Row],[Region]],managers5[],2,FALSE)</f>
        <v>#N/A</v>
      </c>
      <c r="U5494" t="s">
        <v>1957</v>
      </c>
      <c r="V5494" t="s">
        <v>1959</v>
      </c>
      <c r="W5494" t="s">
        <v>14</v>
      </c>
      <c r="X5494" t="s">
        <v>71</v>
      </c>
      <c r="Y5494" t="s">
        <v>16</v>
      </c>
      <c r="Z5494" t="s">
        <v>75</v>
      </c>
      <c r="AA5494" t="s">
        <v>1554</v>
      </c>
      <c r="AB5494" t="s">
        <v>19</v>
      </c>
      <c r="AC5494">
        <v>0.57999999999999996</v>
      </c>
      <c r="AD5494" s="1">
        <v>40903</v>
      </c>
    </row>
    <row r="5495" spans="1:30" x14ac:dyDescent="0.35">
      <c r="A5495">
        <v>4922</v>
      </c>
      <c r="B5495">
        <v>6744</v>
      </c>
      <c r="C5495">
        <v>48032</v>
      </c>
      <c r="D5495" s="1">
        <v>40416</v>
      </c>
      <c r="E5495" t="s">
        <v>77</v>
      </c>
      <c r="F5495">
        <v>42</v>
      </c>
      <c r="G5495">
        <v>309.17</v>
      </c>
      <c r="H5495">
        <v>0.09</v>
      </c>
      <c r="I5495" t="s">
        <v>9</v>
      </c>
      <c r="J5495" s="8">
        <v>-283.31</v>
      </c>
      <c r="K5495" s="8">
        <f>IF(Table3[[#This Row],[Return Status]] = "Returned", 0, Table3[[#This Row],[Profit]])</f>
        <v>-283.31</v>
      </c>
      <c r="L5495" s="8" t="str">
        <f>IFERROR(VLOOKUP(Table3[[#This Row],[Order ID]],returns[[Order ID]:[Status]],2,FALSE), "")</f>
        <v/>
      </c>
      <c r="M5495">
        <v>7.77</v>
      </c>
      <c r="N5495">
        <v>9.23</v>
      </c>
      <c r="O5495" t="s">
        <v>1366</v>
      </c>
      <c r="P5495" t="s">
        <v>55</v>
      </c>
      <c r="Q5495">
        <v>72209</v>
      </c>
      <c r="R5495" t="s">
        <v>56</v>
      </c>
      <c r="S5495" t="s">
        <v>1978</v>
      </c>
      <c r="T5495" t="e">
        <f>VLOOKUP(Table3[[#This Row],[Region]],managers5[],2,FALSE)</f>
        <v>#N/A</v>
      </c>
      <c r="U5495" t="s">
        <v>1957</v>
      </c>
      <c r="V5495" t="s">
        <v>1959</v>
      </c>
      <c r="W5495" t="s">
        <v>14</v>
      </c>
      <c r="X5495" t="s">
        <v>71</v>
      </c>
      <c r="Y5495" t="s">
        <v>16</v>
      </c>
      <c r="Z5495" t="s">
        <v>83</v>
      </c>
      <c r="AA5495" t="s">
        <v>1344</v>
      </c>
      <c r="AB5495" t="s">
        <v>19</v>
      </c>
      <c r="AC5495">
        <v>0.57999999999999996</v>
      </c>
      <c r="AD5495" s="2">
        <v>40417</v>
      </c>
    </row>
    <row r="5496" spans="1:30" x14ac:dyDescent="0.35">
      <c r="A5496">
        <v>7535</v>
      </c>
      <c r="B5496">
        <v>7820</v>
      </c>
      <c r="C5496">
        <v>55908</v>
      </c>
      <c r="D5496" s="1">
        <v>39956</v>
      </c>
      <c r="E5496" t="s">
        <v>77</v>
      </c>
      <c r="F5496">
        <v>44</v>
      </c>
      <c r="G5496">
        <v>1844.97</v>
      </c>
      <c r="H5496">
        <v>0.03</v>
      </c>
      <c r="I5496" t="s">
        <v>9</v>
      </c>
      <c r="J5496" s="8">
        <v>807.38099999999997</v>
      </c>
      <c r="K5496" s="8">
        <f>IF(Table3[[#This Row],[Return Status]] = "Returned", 0, Table3[[#This Row],[Profit]])</f>
        <v>807.38099999999997</v>
      </c>
      <c r="L5496" s="8" t="str">
        <f>IFERROR(VLOOKUP(Table3[[#This Row],[Order ID]],returns[[Order ID]:[Status]],2,FALSE), "")</f>
        <v/>
      </c>
      <c r="M5496">
        <v>42.8</v>
      </c>
      <c r="N5496">
        <v>2.99</v>
      </c>
      <c r="O5496" t="s">
        <v>1270</v>
      </c>
      <c r="P5496" t="s">
        <v>131</v>
      </c>
      <c r="Q5496">
        <v>21403</v>
      </c>
      <c r="R5496" t="s">
        <v>132</v>
      </c>
      <c r="S5496" t="s">
        <v>1979</v>
      </c>
      <c r="T5496" t="e">
        <f>VLOOKUP(Table3[[#This Row],[Region]],managers5[],2,FALSE)</f>
        <v>#N/A</v>
      </c>
      <c r="U5496" t="s">
        <v>1956</v>
      </c>
      <c r="W5496" t="s">
        <v>14</v>
      </c>
      <c r="X5496" t="s">
        <v>71</v>
      </c>
      <c r="Y5496" t="s">
        <v>16</v>
      </c>
      <c r="Z5496" t="s">
        <v>17</v>
      </c>
      <c r="AA5496" t="s">
        <v>1518</v>
      </c>
      <c r="AB5496" t="s">
        <v>19</v>
      </c>
      <c r="AC5496">
        <v>0.36</v>
      </c>
      <c r="AD5496" s="2">
        <v>39957</v>
      </c>
    </row>
    <row r="5497" spans="1:30" x14ac:dyDescent="0.35">
      <c r="A5497">
        <v>7521</v>
      </c>
      <c r="B5497">
        <v>7821</v>
      </c>
      <c r="C5497">
        <v>55909</v>
      </c>
      <c r="D5497" s="1">
        <v>39952</v>
      </c>
      <c r="E5497" t="s">
        <v>32</v>
      </c>
      <c r="F5497">
        <v>2</v>
      </c>
      <c r="G5497">
        <v>32.6</v>
      </c>
      <c r="H5497">
        <v>0.03</v>
      </c>
      <c r="I5497" t="s">
        <v>9</v>
      </c>
      <c r="J5497" s="8">
        <v>-20.57</v>
      </c>
      <c r="K5497" s="8">
        <f>IF(Table3[[#This Row],[Return Status]] = "Returned", 0, Table3[[#This Row],[Profit]])</f>
        <v>-20.57</v>
      </c>
      <c r="L5497" s="8" t="str">
        <f>IFERROR(VLOOKUP(Table3[[#This Row],[Order ID]],returns[[Order ID]:[Status]],2,FALSE), "")</f>
        <v/>
      </c>
      <c r="M5497">
        <v>13.43</v>
      </c>
      <c r="N5497">
        <v>5.5</v>
      </c>
      <c r="O5497" t="s">
        <v>597</v>
      </c>
      <c r="P5497" t="s">
        <v>79</v>
      </c>
      <c r="Q5497">
        <v>7501</v>
      </c>
      <c r="R5497" t="s">
        <v>37</v>
      </c>
      <c r="S5497" t="s">
        <v>1979</v>
      </c>
      <c r="T5497" t="e">
        <f>VLOOKUP(Table3[[#This Row],[Region]],managers5[],2,FALSE)</f>
        <v>#N/A</v>
      </c>
      <c r="U5497" t="s">
        <v>1956</v>
      </c>
      <c r="W5497" t="s">
        <v>14</v>
      </c>
      <c r="X5497" t="s">
        <v>24</v>
      </c>
      <c r="Y5497" t="s">
        <v>16</v>
      </c>
      <c r="Z5497" t="s">
        <v>75</v>
      </c>
      <c r="AA5497" t="s">
        <v>1904</v>
      </c>
      <c r="AB5497" t="s">
        <v>19</v>
      </c>
      <c r="AC5497">
        <v>0.56999999999999995</v>
      </c>
      <c r="AD5497" s="2">
        <v>39959</v>
      </c>
    </row>
    <row r="5498" spans="1:30" x14ac:dyDescent="0.35">
      <c r="A5498">
        <v>7545</v>
      </c>
      <c r="B5498">
        <v>7822</v>
      </c>
      <c r="C5498">
        <v>55909</v>
      </c>
      <c r="D5498" s="1">
        <v>39952</v>
      </c>
      <c r="E5498" t="s">
        <v>32</v>
      </c>
      <c r="F5498">
        <v>3</v>
      </c>
      <c r="G5498">
        <v>526.76</v>
      </c>
      <c r="H5498">
        <v>7.0000000000000007E-2</v>
      </c>
      <c r="I5498" t="s">
        <v>9</v>
      </c>
      <c r="J5498" s="8">
        <v>-93.828500000000005</v>
      </c>
      <c r="K5498" s="8">
        <f>IF(Table3[[#This Row],[Return Status]] = "Returned", 0, Table3[[#This Row],[Profit]])</f>
        <v>-93.828500000000005</v>
      </c>
      <c r="L5498" s="8" t="str">
        <f>IFERROR(VLOOKUP(Table3[[#This Row],[Order ID]],returns[[Order ID]:[Status]],2,FALSE), "")</f>
        <v/>
      </c>
      <c r="M5498">
        <v>172.99</v>
      </c>
      <c r="N5498">
        <v>19.989999999999998</v>
      </c>
      <c r="O5498" t="s">
        <v>597</v>
      </c>
      <c r="P5498" t="s">
        <v>134</v>
      </c>
      <c r="Q5498">
        <v>1886</v>
      </c>
      <c r="R5498" t="s">
        <v>135</v>
      </c>
      <c r="S5498" t="s">
        <v>1979</v>
      </c>
      <c r="T5498" t="e">
        <f>VLOOKUP(Table3[[#This Row],[Region]],managers5[],2,FALSE)</f>
        <v>#N/A</v>
      </c>
      <c r="U5498" t="s">
        <v>1956</v>
      </c>
      <c r="W5498" t="s">
        <v>14</v>
      </c>
      <c r="X5498" t="s">
        <v>24</v>
      </c>
      <c r="Y5498" t="s">
        <v>16</v>
      </c>
      <c r="Z5498" t="s">
        <v>17</v>
      </c>
      <c r="AA5498" t="s">
        <v>1224</v>
      </c>
      <c r="AB5498" t="s">
        <v>19</v>
      </c>
      <c r="AC5498">
        <v>0.39</v>
      </c>
      <c r="AD5498" s="2">
        <v>39956</v>
      </c>
    </row>
    <row r="5499" spans="1:30" x14ac:dyDescent="0.35">
      <c r="A5499">
        <v>7062</v>
      </c>
      <c r="B5499">
        <v>7409</v>
      </c>
      <c r="C5499">
        <v>52867</v>
      </c>
      <c r="D5499" s="1">
        <v>40038</v>
      </c>
      <c r="E5499" t="s">
        <v>77</v>
      </c>
      <c r="F5499">
        <v>15</v>
      </c>
      <c r="G5499">
        <v>1917.61</v>
      </c>
      <c r="H5499">
        <v>0.03</v>
      </c>
      <c r="I5499" t="s">
        <v>49</v>
      </c>
      <c r="J5499" s="8">
        <v>-286.89999999999998</v>
      </c>
      <c r="K5499" s="8">
        <f>IF(Table3[[#This Row],[Return Status]] = "Returned", 0, Table3[[#This Row],[Profit]])</f>
        <v>-286.89999999999998</v>
      </c>
      <c r="L5499" s="8" t="str">
        <f>IFERROR(VLOOKUP(Table3[[#This Row],[Order ID]],returns[[Order ID]:[Status]],2,FALSE), "")</f>
        <v/>
      </c>
      <c r="M5499">
        <v>124.49</v>
      </c>
      <c r="N5499">
        <v>51.94</v>
      </c>
      <c r="O5499" t="s">
        <v>555</v>
      </c>
      <c r="P5499" t="s">
        <v>589</v>
      </c>
      <c r="Q5499">
        <v>39503</v>
      </c>
      <c r="R5499" t="s">
        <v>44</v>
      </c>
      <c r="S5499" t="s">
        <v>1978</v>
      </c>
      <c r="T5499" t="e">
        <f>VLOOKUP(Table3[[#This Row],[Region]],managers5[],2,FALSE)</f>
        <v>#N/A</v>
      </c>
      <c r="U5499" t="s">
        <v>1957</v>
      </c>
      <c r="V5499" t="s">
        <v>1959</v>
      </c>
      <c r="W5499" t="s">
        <v>14</v>
      </c>
      <c r="X5499" t="s">
        <v>39</v>
      </c>
      <c r="Y5499" t="s">
        <v>50</v>
      </c>
      <c r="Z5499" t="s">
        <v>51</v>
      </c>
      <c r="AA5499" t="s">
        <v>547</v>
      </c>
      <c r="AB5499" t="s">
        <v>53</v>
      </c>
      <c r="AC5499">
        <v>0.63</v>
      </c>
      <c r="AD5499" s="2">
        <v>40039</v>
      </c>
    </row>
    <row r="5500" spans="1:30" x14ac:dyDescent="0.35">
      <c r="A5500">
        <v>5165</v>
      </c>
      <c r="B5500">
        <v>4924</v>
      </c>
      <c r="C5500">
        <v>35043</v>
      </c>
      <c r="D5500" s="1">
        <v>40378</v>
      </c>
      <c r="E5500" t="s">
        <v>8</v>
      </c>
      <c r="F5500">
        <v>9</v>
      </c>
      <c r="G5500">
        <v>924.11149999999998</v>
      </c>
      <c r="H5500">
        <v>0.06</v>
      </c>
      <c r="I5500" t="s">
        <v>9</v>
      </c>
      <c r="J5500" s="8">
        <v>-287.99099999999999</v>
      </c>
      <c r="K5500" s="8">
        <f>IF(Table3[[#This Row],[Return Status]] = "Returned", 0, Table3[[#This Row],[Profit]])</f>
        <v>-287.99099999999999</v>
      </c>
      <c r="L5500" s="8" t="str">
        <f>IFERROR(VLOOKUP(Table3[[#This Row],[Order ID]],returns[[Order ID]:[Status]],2,FALSE), "")</f>
        <v/>
      </c>
      <c r="M5500">
        <v>125.99</v>
      </c>
      <c r="N5500">
        <v>8.08</v>
      </c>
      <c r="O5500" t="s">
        <v>63</v>
      </c>
      <c r="P5500" t="s">
        <v>64</v>
      </c>
      <c r="Q5500">
        <v>40356</v>
      </c>
      <c r="R5500" t="s">
        <v>65</v>
      </c>
      <c r="S5500" t="s">
        <v>1978</v>
      </c>
      <c r="T5500" t="e">
        <f>VLOOKUP(Table3[[#This Row],[Region]],managers5[],2,FALSE)</f>
        <v>#N/A</v>
      </c>
      <c r="U5500" t="s">
        <v>1957</v>
      </c>
      <c r="V5500" t="s">
        <v>1959</v>
      </c>
      <c r="W5500" t="s">
        <v>14</v>
      </c>
      <c r="X5500" t="s">
        <v>24</v>
      </c>
      <c r="Y5500" t="s">
        <v>46</v>
      </c>
      <c r="Z5500" t="s">
        <v>86</v>
      </c>
      <c r="AA5500" t="s">
        <v>835</v>
      </c>
      <c r="AB5500" t="s">
        <v>19</v>
      </c>
      <c r="AC5500">
        <v>0.56999999999999995</v>
      </c>
      <c r="AD5500" s="2">
        <v>40379</v>
      </c>
    </row>
    <row r="5501" spans="1:30" x14ac:dyDescent="0.35">
      <c r="A5501">
        <v>1035</v>
      </c>
      <c r="B5501">
        <v>7825</v>
      </c>
      <c r="C5501">
        <v>55938</v>
      </c>
      <c r="D5501" s="1">
        <v>41092</v>
      </c>
      <c r="E5501" t="s">
        <v>8</v>
      </c>
      <c r="F5501">
        <v>42</v>
      </c>
      <c r="G5501">
        <v>802.46</v>
      </c>
      <c r="H5501">
        <v>0.08</v>
      </c>
      <c r="I5501" t="s">
        <v>33</v>
      </c>
      <c r="J5501" s="8">
        <v>192.88</v>
      </c>
      <c r="K5501" s="8">
        <f>IF(Table3[[#This Row],[Return Status]] = "Returned", 0, Table3[[#This Row],[Profit]])</f>
        <v>192.88</v>
      </c>
      <c r="L5501" s="8" t="str">
        <f>IFERROR(VLOOKUP(Table3[[#This Row],[Order ID]],returns[[Order ID]:[Status]],2,FALSE), "")</f>
        <v/>
      </c>
      <c r="M5501">
        <v>19.98</v>
      </c>
      <c r="N5501">
        <v>5.97</v>
      </c>
      <c r="O5501" t="s">
        <v>1108</v>
      </c>
      <c r="P5501" t="s">
        <v>79</v>
      </c>
      <c r="Q5501">
        <v>7011</v>
      </c>
      <c r="R5501" t="s">
        <v>37</v>
      </c>
      <c r="S5501" t="s">
        <v>1979</v>
      </c>
      <c r="T5501" t="e">
        <f>VLOOKUP(Table3[[#This Row],[Region]],managers5[],2,FALSE)</f>
        <v>#N/A</v>
      </c>
      <c r="U5501" t="s">
        <v>1956</v>
      </c>
      <c r="W5501" t="s">
        <v>14</v>
      </c>
      <c r="X5501" t="s">
        <v>15</v>
      </c>
      <c r="Y5501" t="s">
        <v>16</v>
      </c>
      <c r="Z5501" t="s">
        <v>30</v>
      </c>
      <c r="AA5501" t="s">
        <v>408</v>
      </c>
      <c r="AB5501" t="s">
        <v>19</v>
      </c>
      <c r="AC5501">
        <v>0.38</v>
      </c>
      <c r="AD5501" s="1">
        <v>41093</v>
      </c>
    </row>
    <row r="5502" spans="1:30" x14ac:dyDescent="0.35">
      <c r="A5502">
        <v>1036</v>
      </c>
      <c r="B5502">
        <v>7826</v>
      </c>
      <c r="C5502">
        <v>55938</v>
      </c>
      <c r="D5502" s="1">
        <v>41092</v>
      </c>
      <c r="E5502" t="s">
        <v>8</v>
      </c>
      <c r="F5502">
        <v>18</v>
      </c>
      <c r="G5502">
        <v>1769.9</v>
      </c>
      <c r="H5502">
        <v>0.05</v>
      </c>
      <c r="I5502" t="s">
        <v>33</v>
      </c>
      <c r="J5502" s="8">
        <v>-468.89</v>
      </c>
      <c r="K5502" s="8">
        <f>IF(Table3[[#This Row],[Return Status]] = "Returned", 0, Table3[[#This Row],[Profit]])</f>
        <v>-468.89</v>
      </c>
      <c r="L5502" s="8" t="str">
        <f>IFERROR(VLOOKUP(Table3[[#This Row],[Order ID]],returns[[Order ID]:[Status]],2,FALSE), "")</f>
        <v/>
      </c>
      <c r="M5502">
        <v>95.99</v>
      </c>
      <c r="N5502">
        <v>35</v>
      </c>
      <c r="O5502" t="s">
        <v>1108</v>
      </c>
      <c r="P5502" t="s">
        <v>134</v>
      </c>
      <c r="Q5502">
        <v>2018</v>
      </c>
      <c r="R5502" t="s">
        <v>135</v>
      </c>
      <c r="S5502" t="s">
        <v>1979</v>
      </c>
      <c r="T5502" t="e">
        <f>VLOOKUP(Table3[[#This Row],[Region]],managers5[],2,FALSE)</f>
        <v>#N/A</v>
      </c>
      <c r="U5502" t="s">
        <v>1956</v>
      </c>
      <c r="W5502" t="s">
        <v>14</v>
      </c>
      <c r="X5502" t="s">
        <v>15</v>
      </c>
      <c r="Y5502" t="s">
        <v>16</v>
      </c>
      <c r="Z5502" t="s">
        <v>75</v>
      </c>
      <c r="AA5502" t="s">
        <v>1109</v>
      </c>
      <c r="AB5502" t="s">
        <v>85</v>
      </c>
      <c r="AD5502" s="1">
        <v>41093</v>
      </c>
    </row>
    <row r="5503" spans="1:30" x14ac:dyDescent="0.35">
      <c r="A5503">
        <v>7680</v>
      </c>
      <c r="B5503">
        <v>7827</v>
      </c>
      <c r="C5503">
        <v>55940</v>
      </c>
      <c r="D5503" s="1">
        <v>39932</v>
      </c>
      <c r="E5503" t="s">
        <v>8</v>
      </c>
      <c r="F5503">
        <v>29</v>
      </c>
      <c r="G5503">
        <v>2925.78</v>
      </c>
      <c r="H5503">
        <v>0.03</v>
      </c>
      <c r="I5503" t="s">
        <v>9</v>
      </c>
      <c r="J5503" s="8">
        <v>1041.29</v>
      </c>
      <c r="K5503" s="8">
        <f>IF(Table3[[#This Row],[Return Status]] = "Returned", 0, Table3[[#This Row],[Profit]])</f>
        <v>1041.29</v>
      </c>
      <c r="L5503" s="8" t="str">
        <f>IFERROR(VLOOKUP(Table3[[#This Row],[Order ID]],returns[[Order ID]:[Status]],2,FALSE), "")</f>
        <v/>
      </c>
      <c r="M5503">
        <v>100.98</v>
      </c>
      <c r="N5503">
        <v>7.18</v>
      </c>
      <c r="O5503" t="s">
        <v>526</v>
      </c>
      <c r="P5503" t="s">
        <v>134</v>
      </c>
      <c r="Q5503">
        <v>6607</v>
      </c>
      <c r="R5503" t="s">
        <v>135</v>
      </c>
      <c r="S5503" t="s">
        <v>1979</v>
      </c>
      <c r="T5503" t="e">
        <f>VLOOKUP(Table3[[#This Row],[Region]],managers5[],2,FALSE)</f>
        <v>#N/A</v>
      </c>
      <c r="U5503" t="s">
        <v>1956</v>
      </c>
      <c r="W5503" t="s">
        <v>14</v>
      </c>
      <c r="X5503" t="s">
        <v>71</v>
      </c>
      <c r="Y5503" t="s">
        <v>46</v>
      </c>
      <c r="Z5503" t="s">
        <v>47</v>
      </c>
      <c r="AA5503" t="s">
        <v>332</v>
      </c>
      <c r="AB5503" t="s">
        <v>19</v>
      </c>
      <c r="AC5503">
        <v>0.4</v>
      </c>
      <c r="AD5503" s="2">
        <v>39933</v>
      </c>
    </row>
    <row r="5504" spans="1:30" x14ac:dyDescent="0.35">
      <c r="A5504">
        <v>496</v>
      </c>
      <c r="B5504">
        <v>7828</v>
      </c>
      <c r="C5504">
        <v>55968</v>
      </c>
      <c r="D5504" s="1">
        <v>41182</v>
      </c>
      <c r="E5504" t="s">
        <v>32</v>
      </c>
      <c r="F5504">
        <v>40</v>
      </c>
      <c r="G5504">
        <v>73.62</v>
      </c>
      <c r="H5504">
        <v>0.05</v>
      </c>
      <c r="I5504" t="s">
        <v>9</v>
      </c>
      <c r="J5504" s="8">
        <v>0.86</v>
      </c>
      <c r="K5504" s="8">
        <f>IF(Table3[[#This Row],[Return Status]] = "Returned", 0, Table3[[#This Row],[Profit]])</f>
        <v>0</v>
      </c>
      <c r="L5504" s="8" t="str">
        <f>IFERROR(VLOOKUP(Table3[[#This Row],[Order ID]],returns[[Order ID]:[Status]],2,FALSE), "")</f>
        <v>Returned</v>
      </c>
      <c r="M5504">
        <v>1.82</v>
      </c>
      <c r="N5504">
        <v>1</v>
      </c>
      <c r="O5504" t="s">
        <v>698</v>
      </c>
      <c r="P5504" t="s">
        <v>79</v>
      </c>
      <c r="Q5504">
        <v>14224</v>
      </c>
      <c r="R5504" t="s">
        <v>37</v>
      </c>
      <c r="S5504" t="s">
        <v>1979</v>
      </c>
      <c r="T5504" t="e">
        <f>VLOOKUP(Table3[[#This Row],[Region]],managers5[],2,FALSE)</f>
        <v>#N/A</v>
      </c>
      <c r="U5504" t="s">
        <v>1956</v>
      </c>
      <c r="W5504" t="s">
        <v>14</v>
      </c>
      <c r="X5504" t="s">
        <v>24</v>
      </c>
      <c r="Y5504" t="s">
        <v>16</v>
      </c>
      <c r="Z5504" t="s">
        <v>106</v>
      </c>
      <c r="AA5504" t="s">
        <v>699</v>
      </c>
      <c r="AB5504" t="s">
        <v>35</v>
      </c>
      <c r="AC5504">
        <v>0.4</v>
      </c>
      <c r="AD5504" s="1">
        <v>41184</v>
      </c>
    </row>
    <row r="5505" spans="1:30" x14ac:dyDescent="0.35">
      <c r="A5505">
        <v>5729</v>
      </c>
      <c r="B5505">
        <v>7835</v>
      </c>
      <c r="C5505">
        <v>56003</v>
      </c>
      <c r="D5505" s="1">
        <v>40274</v>
      </c>
      <c r="E5505" t="s">
        <v>41</v>
      </c>
      <c r="F5505">
        <v>13</v>
      </c>
      <c r="G5505">
        <v>1835.47</v>
      </c>
      <c r="H5505">
        <v>0.1</v>
      </c>
      <c r="I5505" t="s">
        <v>49</v>
      </c>
      <c r="J5505" s="8">
        <v>-364.87336599999998</v>
      </c>
      <c r="K5505" s="8">
        <f>IF(Table3[[#This Row],[Return Status]] = "Returned", 0, Table3[[#This Row],[Profit]])</f>
        <v>-364.87336599999998</v>
      </c>
      <c r="L5505" s="8" t="str">
        <f>IFERROR(VLOOKUP(Table3[[#This Row],[Order ID]],returns[[Order ID]:[Status]],2,FALSE), "")</f>
        <v/>
      </c>
      <c r="M5505">
        <v>150.97999999999999</v>
      </c>
      <c r="N5505">
        <v>16.010000000000002</v>
      </c>
      <c r="O5505" t="s">
        <v>1171</v>
      </c>
      <c r="P5505" t="s">
        <v>79</v>
      </c>
      <c r="Q5505">
        <v>15241</v>
      </c>
      <c r="R5505" t="s">
        <v>37</v>
      </c>
      <c r="S5505" t="s">
        <v>1979</v>
      </c>
      <c r="T5505" t="e">
        <f>VLOOKUP(Table3[[#This Row],[Region]],managers5[],2,FALSE)</f>
        <v>#N/A</v>
      </c>
      <c r="U5505" t="s">
        <v>1956</v>
      </c>
      <c r="W5505" t="s">
        <v>14</v>
      </c>
      <c r="X5505" t="s">
        <v>39</v>
      </c>
      <c r="Y5505" t="s">
        <v>50</v>
      </c>
      <c r="Z5505" t="s">
        <v>51</v>
      </c>
      <c r="AA5505" t="s">
        <v>1018</v>
      </c>
      <c r="AB5505" t="s">
        <v>53</v>
      </c>
      <c r="AC5505">
        <v>0.7</v>
      </c>
      <c r="AD5505" s="2">
        <v>40275</v>
      </c>
    </row>
    <row r="5506" spans="1:30" x14ac:dyDescent="0.35">
      <c r="A5506">
        <v>2621</v>
      </c>
      <c r="B5506">
        <v>7837</v>
      </c>
      <c r="C5506">
        <v>56006</v>
      </c>
      <c r="D5506" s="1">
        <v>40817</v>
      </c>
      <c r="E5506" t="s">
        <v>41</v>
      </c>
      <c r="F5506">
        <v>20</v>
      </c>
      <c r="G5506">
        <v>1429.088</v>
      </c>
      <c r="H5506">
        <v>0.06</v>
      </c>
      <c r="I5506" t="s">
        <v>9</v>
      </c>
      <c r="J5506" s="8">
        <v>500.04899999999998</v>
      </c>
      <c r="K5506" s="8">
        <f>IF(Table3[[#This Row],[Return Status]] = "Returned", 0, Table3[[#This Row],[Profit]])</f>
        <v>500.04899999999998</v>
      </c>
      <c r="L5506" s="8" t="str">
        <f>IFERROR(VLOOKUP(Table3[[#This Row],[Order ID]],returns[[Order ID]:[Status]],2,FALSE), "")</f>
        <v/>
      </c>
      <c r="M5506">
        <v>85.99</v>
      </c>
      <c r="N5506">
        <v>1.25</v>
      </c>
      <c r="O5506" t="s">
        <v>681</v>
      </c>
      <c r="P5506" t="s">
        <v>11</v>
      </c>
      <c r="Q5506">
        <v>90805</v>
      </c>
      <c r="R5506" t="s">
        <v>12</v>
      </c>
      <c r="S5506" t="s">
        <v>1976</v>
      </c>
      <c r="T5506" t="e">
        <f>VLOOKUP(Table3[[#This Row],[Region]],managers5[],2,FALSE)</f>
        <v>#N/A</v>
      </c>
      <c r="U5506" t="s">
        <v>1955</v>
      </c>
      <c r="V5506" t="s">
        <v>1959</v>
      </c>
      <c r="W5506" t="s">
        <v>14</v>
      </c>
      <c r="X5506" t="s">
        <v>15</v>
      </c>
      <c r="Y5506" t="s">
        <v>46</v>
      </c>
      <c r="Z5506" t="s">
        <v>86</v>
      </c>
      <c r="AA5506" t="s">
        <v>345</v>
      </c>
      <c r="AB5506" t="s">
        <v>109</v>
      </c>
      <c r="AC5506">
        <v>0.39</v>
      </c>
      <c r="AD5506" s="1">
        <v>40819</v>
      </c>
    </row>
    <row r="5507" spans="1:30" x14ac:dyDescent="0.35">
      <c r="A5507">
        <v>2634</v>
      </c>
      <c r="B5507">
        <v>7836</v>
      </c>
      <c r="C5507">
        <v>56006</v>
      </c>
      <c r="D5507" s="1">
        <v>40817</v>
      </c>
      <c r="E5507" t="s">
        <v>41</v>
      </c>
      <c r="F5507">
        <v>16</v>
      </c>
      <c r="G5507">
        <v>102.99</v>
      </c>
      <c r="H5507">
        <v>0.1</v>
      </c>
      <c r="I5507" t="s">
        <v>9</v>
      </c>
      <c r="J5507" s="8">
        <v>-102.17</v>
      </c>
      <c r="K5507" s="8">
        <f>IF(Table3[[#This Row],[Return Status]] = "Returned", 0, Table3[[#This Row],[Profit]])</f>
        <v>-102.17</v>
      </c>
      <c r="L5507" s="8" t="str">
        <f>IFERROR(VLOOKUP(Table3[[#This Row],[Order ID]],returns[[Order ID]:[Status]],2,FALSE), "")</f>
        <v/>
      </c>
      <c r="M5507">
        <v>6.48</v>
      </c>
      <c r="N5507">
        <v>9.68</v>
      </c>
      <c r="O5507" t="s">
        <v>681</v>
      </c>
      <c r="P5507" t="s">
        <v>11</v>
      </c>
      <c r="Q5507">
        <v>90805</v>
      </c>
      <c r="R5507" t="s">
        <v>12</v>
      </c>
      <c r="S5507" t="s">
        <v>1976</v>
      </c>
      <c r="T5507" t="e">
        <f>VLOOKUP(Table3[[#This Row],[Region]],managers5[],2,FALSE)</f>
        <v>#N/A</v>
      </c>
      <c r="U5507" t="s">
        <v>1955</v>
      </c>
      <c r="V5507" t="s">
        <v>1959</v>
      </c>
      <c r="W5507" t="s">
        <v>14</v>
      </c>
      <c r="X5507" t="s">
        <v>15</v>
      </c>
      <c r="Y5507" t="s">
        <v>16</v>
      </c>
      <c r="Z5507" t="s">
        <v>30</v>
      </c>
      <c r="AA5507" t="s">
        <v>1467</v>
      </c>
      <c r="AB5507" t="s">
        <v>19</v>
      </c>
      <c r="AC5507">
        <v>0.36</v>
      </c>
      <c r="AD5507" s="1">
        <v>40817</v>
      </c>
    </row>
    <row r="5508" spans="1:30" x14ac:dyDescent="0.35">
      <c r="A5508">
        <v>4230</v>
      </c>
      <c r="B5508">
        <v>6714</v>
      </c>
      <c r="C5508">
        <v>47844</v>
      </c>
      <c r="D5508" s="1">
        <v>40524</v>
      </c>
      <c r="E5508" t="s">
        <v>41</v>
      </c>
      <c r="F5508">
        <v>41</v>
      </c>
      <c r="G5508">
        <v>5824.01</v>
      </c>
      <c r="H5508">
        <v>0.1</v>
      </c>
      <c r="I5508" t="s">
        <v>49</v>
      </c>
      <c r="J5508" s="8">
        <v>-288.68</v>
      </c>
      <c r="K5508" s="8">
        <f>IF(Table3[[#This Row],[Return Status]] = "Returned", 0, Table3[[#This Row],[Profit]])</f>
        <v>-288.68</v>
      </c>
      <c r="L5508" s="8" t="str">
        <f>IFERROR(VLOOKUP(Table3[[#This Row],[Order ID]],returns[[Order ID]:[Status]],2,FALSE), "")</f>
        <v/>
      </c>
      <c r="M5508">
        <v>150.97999999999999</v>
      </c>
      <c r="N5508">
        <v>30</v>
      </c>
      <c r="O5508" t="s">
        <v>773</v>
      </c>
      <c r="P5508" t="s">
        <v>55</v>
      </c>
      <c r="Q5508">
        <v>34239</v>
      </c>
      <c r="R5508" t="s">
        <v>56</v>
      </c>
      <c r="S5508" t="s">
        <v>1978</v>
      </c>
      <c r="T5508" t="e">
        <f>VLOOKUP(Table3[[#This Row],[Region]],managers5[],2,FALSE)</f>
        <v>#N/A</v>
      </c>
      <c r="U5508" t="s">
        <v>1957</v>
      </c>
      <c r="V5508" t="s">
        <v>1959</v>
      </c>
      <c r="W5508" t="s">
        <v>14</v>
      </c>
      <c r="X5508" t="s">
        <v>39</v>
      </c>
      <c r="Y5508" t="s">
        <v>50</v>
      </c>
      <c r="Z5508" t="s">
        <v>72</v>
      </c>
      <c r="AA5508" t="s">
        <v>1852</v>
      </c>
      <c r="AB5508" t="s">
        <v>74</v>
      </c>
      <c r="AC5508">
        <v>0.74</v>
      </c>
      <c r="AD5508" s="2">
        <v>40526</v>
      </c>
    </row>
    <row r="5509" spans="1:30" x14ac:dyDescent="0.35">
      <c r="A5509">
        <v>7836</v>
      </c>
      <c r="B5509">
        <v>1140</v>
      </c>
      <c r="C5509">
        <v>8295</v>
      </c>
      <c r="D5509" s="1">
        <v>39904</v>
      </c>
      <c r="E5509" t="s">
        <v>77</v>
      </c>
      <c r="F5509">
        <v>7</v>
      </c>
      <c r="G5509">
        <v>771.83399999999995</v>
      </c>
      <c r="H5509">
        <v>0.01</v>
      </c>
      <c r="I5509" t="s">
        <v>9</v>
      </c>
      <c r="J5509" s="8">
        <v>-295.42700000000002</v>
      </c>
      <c r="K5509" s="8">
        <f>IF(Table3[[#This Row],[Return Status]] = "Returned", 0, Table3[[#This Row],[Profit]])</f>
        <v>-295.42700000000002</v>
      </c>
      <c r="L5509" s="8" t="str">
        <f>IFERROR(VLOOKUP(Table3[[#This Row],[Order ID]],returns[[Order ID]:[Status]],2,FALSE), "")</f>
        <v/>
      </c>
      <c r="M5509">
        <v>125.99</v>
      </c>
      <c r="N5509">
        <v>2.5</v>
      </c>
      <c r="O5509" t="s">
        <v>953</v>
      </c>
      <c r="P5509" t="s">
        <v>120</v>
      </c>
      <c r="Q5509">
        <v>36330</v>
      </c>
      <c r="R5509" t="s">
        <v>56</v>
      </c>
      <c r="S5509" t="s">
        <v>1978</v>
      </c>
      <c r="T5509" t="e">
        <f>VLOOKUP(Table3[[#This Row],[Region]],managers5[],2,FALSE)</f>
        <v>#N/A</v>
      </c>
      <c r="U5509" t="s">
        <v>1957</v>
      </c>
      <c r="V5509" t="s">
        <v>1959</v>
      </c>
      <c r="W5509" t="s">
        <v>14</v>
      </c>
      <c r="X5509" t="s">
        <v>39</v>
      </c>
      <c r="Y5509" t="s">
        <v>46</v>
      </c>
      <c r="Z5509" t="s">
        <v>86</v>
      </c>
      <c r="AA5509" t="s">
        <v>837</v>
      </c>
      <c r="AB5509" t="s">
        <v>19</v>
      </c>
      <c r="AC5509">
        <v>0.6</v>
      </c>
      <c r="AD5509" s="2">
        <v>39905</v>
      </c>
    </row>
    <row r="5510" spans="1:30" x14ac:dyDescent="0.35">
      <c r="A5510">
        <v>2640</v>
      </c>
      <c r="B5510">
        <v>2084</v>
      </c>
      <c r="C5510">
        <v>14884</v>
      </c>
      <c r="D5510" s="1">
        <v>40813</v>
      </c>
      <c r="E5510" t="s">
        <v>77</v>
      </c>
      <c r="F5510">
        <v>6</v>
      </c>
      <c r="G5510">
        <v>473.9855</v>
      </c>
      <c r="H5510">
        <v>0.06</v>
      </c>
      <c r="I5510" t="s">
        <v>9</v>
      </c>
      <c r="J5510" s="8">
        <v>-301.67500000000001</v>
      </c>
      <c r="K5510" s="8">
        <f>IF(Table3[[#This Row],[Return Status]] = "Returned", 0, Table3[[#This Row],[Profit]])</f>
        <v>-301.67500000000001</v>
      </c>
      <c r="L5510" s="8" t="str">
        <f>IFERROR(VLOOKUP(Table3[[#This Row],[Order ID]],returns[[Order ID]:[Status]],2,FALSE), "")</f>
        <v/>
      </c>
      <c r="M5510">
        <v>95.99</v>
      </c>
      <c r="N5510">
        <v>4.9000000000000004</v>
      </c>
      <c r="O5510" t="s">
        <v>882</v>
      </c>
      <c r="P5510" t="s">
        <v>120</v>
      </c>
      <c r="Q5510">
        <v>32137</v>
      </c>
      <c r="R5510" t="s">
        <v>56</v>
      </c>
      <c r="S5510" t="s">
        <v>1978</v>
      </c>
      <c r="T5510" t="e">
        <f>VLOOKUP(Table3[[#This Row],[Region]],managers5[],2,FALSE)</f>
        <v>#N/A</v>
      </c>
      <c r="U5510" t="s">
        <v>1957</v>
      </c>
      <c r="V5510" t="s">
        <v>1959</v>
      </c>
      <c r="W5510" t="s">
        <v>14</v>
      </c>
      <c r="X5510" t="s">
        <v>71</v>
      </c>
      <c r="Y5510" t="s">
        <v>46</v>
      </c>
      <c r="Z5510" t="s">
        <v>86</v>
      </c>
      <c r="AA5510" t="s">
        <v>1669</v>
      </c>
      <c r="AB5510" t="s">
        <v>19</v>
      </c>
      <c r="AC5510">
        <v>0.56000000000000005</v>
      </c>
      <c r="AD5510" s="1">
        <v>40815</v>
      </c>
    </row>
    <row r="5511" spans="1:30" x14ac:dyDescent="0.35">
      <c r="A5511">
        <v>398</v>
      </c>
      <c r="B5511">
        <v>7842</v>
      </c>
      <c r="C5511">
        <v>56069</v>
      </c>
      <c r="D5511" s="1">
        <v>41196</v>
      </c>
      <c r="E5511" t="s">
        <v>32</v>
      </c>
      <c r="F5511">
        <v>10</v>
      </c>
      <c r="G5511">
        <v>55.66</v>
      </c>
      <c r="H5511">
        <v>0.09</v>
      </c>
      <c r="I5511" t="s">
        <v>9</v>
      </c>
      <c r="J5511" s="8">
        <v>8.82</v>
      </c>
      <c r="K5511" s="8">
        <f>IF(Table3[[#This Row],[Return Status]] = "Returned", 0, Table3[[#This Row],[Profit]])</f>
        <v>8.82</v>
      </c>
      <c r="L5511" s="8" t="str">
        <f>IFERROR(VLOOKUP(Table3[[#This Row],[Order ID]],returns[[Order ID]:[Status]],2,FALSE), "")</f>
        <v/>
      </c>
      <c r="M5511">
        <v>5.68</v>
      </c>
      <c r="N5511">
        <v>1.39</v>
      </c>
      <c r="O5511" t="s">
        <v>600</v>
      </c>
      <c r="P5511" t="s">
        <v>97</v>
      </c>
      <c r="Q5511">
        <v>97206</v>
      </c>
      <c r="R5511" t="s">
        <v>98</v>
      </c>
      <c r="S5511" t="s">
        <v>1976</v>
      </c>
      <c r="T5511" t="e">
        <f>VLOOKUP(Table3[[#This Row],[Region]],managers5[],2,FALSE)</f>
        <v>#N/A</v>
      </c>
      <c r="U5511" t="s">
        <v>1955</v>
      </c>
      <c r="V5511" t="s">
        <v>1959</v>
      </c>
      <c r="W5511" t="s">
        <v>14</v>
      </c>
      <c r="X5511" t="s">
        <v>71</v>
      </c>
      <c r="Y5511" t="s">
        <v>16</v>
      </c>
      <c r="Z5511" t="s">
        <v>168</v>
      </c>
      <c r="AA5511" t="s">
        <v>601</v>
      </c>
      <c r="AB5511" t="s">
        <v>19</v>
      </c>
      <c r="AC5511">
        <v>0.38</v>
      </c>
      <c r="AD5511" s="1">
        <v>41201</v>
      </c>
    </row>
    <row r="5512" spans="1:30" x14ac:dyDescent="0.35">
      <c r="A5512">
        <v>3947</v>
      </c>
      <c r="B5512">
        <v>3064</v>
      </c>
      <c r="C5512">
        <v>21956</v>
      </c>
      <c r="D5512" s="1">
        <v>40575</v>
      </c>
      <c r="E5512" t="s">
        <v>77</v>
      </c>
      <c r="F5512">
        <v>2</v>
      </c>
      <c r="G5512">
        <v>125.273</v>
      </c>
      <c r="H5512">
        <v>0.02</v>
      </c>
      <c r="I5512" t="s">
        <v>9</v>
      </c>
      <c r="J5512" s="8">
        <v>-301.90599999999898</v>
      </c>
      <c r="K5512" s="8">
        <f>IF(Table3[[#This Row],[Return Status]] = "Returned", 0, Table3[[#This Row],[Profit]])</f>
        <v>-301.90599999999898</v>
      </c>
      <c r="L5512" s="8" t="str">
        <f>IFERROR(VLOOKUP(Table3[[#This Row],[Order ID]],returns[[Order ID]:[Status]],2,FALSE), "")</f>
        <v/>
      </c>
      <c r="M5512">
        <v>65.989999999999995</v>
      </c>
      <c r="N5512">
        <v>8.99</v>
      </c>
      <c r="O5512" t="s">
        <v>274</v>
      </c>
      <c r="P5512" t="s">
        <v>120</v>
      </c>
      <c r="Q5512">
        <v>32953</v>
      </c>
      <c r="R5512" t="s">
        <v>56</v>
      </c>
      <c r="S5512" t="s">
        <v>1978</v>
      </c>
      <c r="T5512" t="e">
        <f>VLOOKUP(Table3[[#This Row],[Region]],managers5[],2,FALSE)</f>
        <v>#N/A</v>
      </c>
      <c r="U5512" t="s">
        <v>1957</v>
      </c>
      <c r="V5512" t="s">
        <v>1959</v>
      </c>
      <c r="W5512" t="s">
        <v>14</v>
      </c>
      <c r="X5512" t="s">
        <v>39</v>
      </c>
      <c r="Y5512" t="s">
        <v>46</v>
      </c>
      <c r="Z5512" t="s">
        <v>86</v>
      </c>
      <c r="AA5512">
        <v>5180</v>
      </c>
      <c r="AB5512" t="s">
        <v>19</v>
      </c>
      <c r="AC5512">
        <v>0.56000000000000005</v>
      </c>
      <c r="AD5512" s="1">
        <v>40577</v>
      </c>
    </row>
    <row r="5513" spans="1:30" x14ac:dyDescent="0.35">
      <c r="A5513">
        <v>1400</v>
      </c>
      <c r="B5513">
        <v>4274</v>
      </c>
      <c r="C5513">
        <v>30405</v>
      </c>
      <c r="D5513" s="1">
        <v>41027</v>
      </c>
      <c r="E5513" t="s">
        <v>32</v>
      </c>
      <c r="F5513">
        <v>7</v>
      </c>
      <c r="G5513">
        <v>2789.03</v>
      </c>
      <c r="H5513">
        <v>0.05</v>
      </c>
      <c r="I5513" t="s">
        <v>49</v>
      </c>
      <c r="J5513" s="8">
        <v>-303.44</v>
      </c>
      <c r="K5513" s="8">
        <f>IF(Table3[[#This Row],[Return Status]] = "Returned", 0, Table3[[#This Row],[Profit]])</f>
        <v>-303.44</v>
      </c>
      <c r="L5513" s="8" t="str">
        <f>IFERROR(VLOOKUP(Table3[[#This Row],[Order ID]],returns[[Order ID]:[Status]],2,FALSE), "")</f>
        <v/>
      </c>
      <c r="M5513">
        <v>400.98</v>
      </c>
      <c r="N5513">
        <v>42.52</v>
      </c>
      <c r="O5513" t="s">
        <v>1290</v>
      </c>
      <c r="P5513" t="s">
        <v>43</v>
      </c>
      <c r="Q5513">
        <v>39208</v>
      </c>
      <c r="R5513" t="s">
        <v>44</v>
      </c>
      <c r="S5513" t="s">
        <v>1978</v>
      </c>
      <c r="T5513" t="e">
        <f>VLOOKUP(Table3[[#This Row],[Region]],managers5[],2,FALSE)</f>
        <v>#N/A</v>
      </c>
      <c r="U5513" t="s">
        <v>1957</v>
      </c>
      <c r="V5513" t="s">
        <v>1959</v>
      </c>
      <c r="W5513" t="s">
        <v>14</v>
      </c>
      <c r="X5513" t="s">
        <v>24</v>
      </c>
      <c r="Y5513" t="s">
        <v>50</v>
      </c>
      <c r="Z5513" t="s">
        <v>51</v>
      </c>
      <c r="AA5513" t="s">
        <v>1291</v>
      </c>
      <c r="AB5513" t="s">
        <v>53</v>
      </c>
      <c r="AC5513">
        <v>0.71</v>
      </c>
      <c r="AD5513" s="1">
        <v>41032</v>
      </c>
    </row>
    <row r="5514" spans="1:30" x14ac:dyDescent="0.35">
      <c r="A5514">
        <v>5928</v>
      </c>
      <c r="B5514">
        <v>6735</v>
      </c>
      <c r="C5514">
        <v>47942</v>
      </c>
      <c r="D5514" s="1">
        <v>40236</v>
      </c>
      <c r="E5514" t="s">
        <v>20</v>
      </c>
      <c r="F5514">
        <v>9</v>
      </c>
      <c r="G5514">
        <v>918.739499999999</v>
      </c>
      <c r="H5514">
        <v>0.06</v>
      </c>
      <c r="I5514" t="s">
        <v>33</v>
      </c>
      <c r="J5514" s="8">
        <v>-303.55599999999998</v>
      </c>
      <c r="K5514" s="8">
        <f>IF(Table3[[#This Row],[Return Status]] = "Returned", 0, Table3[[#This Row],[Profit]])</f>
        <v>-303.55599999999998</v>
      </c>
      <c r="L5514" s="8" t="str">
        <f>IFERROR(VLOOKUP(Table3[[#This Row],[Order ID]],returns[[Order ID]:[Status]],2,FALSE), "")</f>
        <v/>
      </c>
      <c r="M5514">
        <v>125.99</v>
      </c>
      <c r="N5514">
        <v>7.69</v>
      </c>
      <c r="O5514" t="s">
        <v>1246</v>
      </c>
      <c r="P5514" t="s">
        <v>60</v>
      </c>
      <c r="Q5514">
        <v>29687</v>
      </c>
      <c r="R5514" t="s">
        <v>44</v>
      </c>
      <c r="S5514" t="s">
        <v>1978</v>
      </c>
      <c r="T5514" t="e">
        <f>VLOOKUP(Table3[[#This Row],[Region]],managers5[],2,FALSE)</f>
        <v>#N/A</v>
      </c>
      <c r="U5514" t="s">
        <v>1957</v>
      </c>
      <c r="V5514" t="s">
        <v>1959</v>
      </c>
      <c r="W5514" t="s">
        <v>14</v>
      </c>
      <c r="X5514" t="s">
        <v>71</v>
      </c>
      <c r="Y5514" t="s">
        <v>46</v>
      </c>
      <c r="Z5514" t="s">
        <v>86</v>
      </c>
      <c r="AA5514" t="s">
        <v>662</v>
      </c>
      <c r="AB5514" t="s">
        <v>19</v>
      </c>
      <c r="AC5514">
        <v>0.57999999999999996</v>
      </c>
      <c r="AD5514" s="2">
        <v>40237</v>
      </c>
    </row>
    <row r="5515" spans="1:30" x14ac:dyDescent="0.35">
      <c r="A5515">
        <v>5075</v>
      </c>
      <c r="B5515">
        <v>7849</v>
      </c>
      <c r="C5515">
        <v>56128</v>
      </c>
      <c r="D5515" s="1">
        <v>40389</v>
      </c>
      <c r="E5515" t="s">
        <v>20</v>
      </c>
      <c r="F5515">
        <v>19</v>
      </c>
      <c r="G5515">
        <v>657.23199999999997</v>
      </c>
      <c r="H5515">
        <v>0.1</v>
      </c>
      <c r="I5515" t="s">
        <v>49</v>
      </c>
      <c r="J5515" s="8">
        <v>33.988949999999903</v>
      </c>
      <c r="K5515" s="8">
        <f>IF(Table3[[#This Row],[Return Status]] = "Returned", 0, Table3[[#This Row],[Profit]])</f>
        <v>0</v>
      </c>
      <c r="L5515" s="8" t="str">
        <f>IFERROR(VLOOKUP(Table3[[#This Row],[Order ID]],returns[[Order ID]:[Status]],2,FALSE), "")</f>
        <v>Returned</v>
      </c>
      <c r="M5515">
        <v>44.43</v>
      </c>
      <c r="N5515">
        <v>46.59</v>
      </c>
      <c r="O5515" t="s">
        <v>830</v>
      </c>
      <c r="P5515" t="s">
        <v>79</v>
      </c>
      <c r="Q5515">
        <v>17112</v>
      </c>
      <c r="R5515" t="s">
        <v>37</v>
      </c>
      <c r="S5515" t="s">
        <v>1979</v>
      </c>
      <c r="T5515" t="e">
        <f>VLOOKUP(Table3[[#This Row],[Region]],managers5[],2,FALSE)</f>
        <v>#N/A</v>
      </c>
      <c r="U5515" t="s">
        <v>1956</v>
      </c>
      <c r="W5515" t="s">
        <v>14</v>
      </c>
      <c r="X5515" t="s">
        <v>15</v>
      </c>
      <c r="Y5515" t="s">
        <v>50</v>
      </c>
      <c r="Z5515" t="s">
        <v>51</v>
      </c>
      <c r="AA5515" t="s">
        <v>1421</v>
      </c>
      <c r="AB5515" t="s">
        <v>53</v>
      </c>
      <c r="AC5515">
        <v>0.67</v>
      </c>
      <c r="AD5515" s="2">
        <v>40390</v>
      </c>
    </row>
    <row r="5516" spans="1:30" x14ac:dyDescent="0.35">
      <c r="A5516">
        <v>5087</v>
      </c>
      <c r="B5516">
        <v>7848</v>
      </c>
      <c r="C5516">
        <v>56128</v>
      </c>
      <c r="D5516" s="1">
        <v>40389</v>
      </c>
      <c r="E5516" t="s">
        <v>20</v>
      </c>
      <c r="F5516">
        <v>41</v>
      </c>
      <c r="G5516">
        <v>902.19</v>
      </c>
      <c r="H5516">
        <v>0.08</v>
      </c>
      <c r="I5516" t="s">
        <v>9</v>
      </c>
      <c r="J5516" s="8">
        <v>-49.66</v>
      </c>
      <c r="K5516" s="8">
        <f>IF(Table3[[#This Row],[Return Status]] = "Returned", 0, Table3[[#This Row],[Profit]])</f>
        <v>0</v>
      </c>
      <c r="L5516" s="8" t="str">
        <f>IFERROR(VLOOKUP(Table3[[#This Row],[Order ID]],returns[[Order ID]:[Status]],2,FALSE), "")</f>
        <v>Returned</v>
      </c>
      <c r="M5516">
        <v>22.99</v>
      </c>
      <c r="N5516">
        <v>8.99</v>
      </c>
      <c r="O5516" t="s">
        <v>830</v>
      </c>
      <c r="P5516" t="s">
        <v>79</v>
      </c>
      <c r="Q5516">
        <v>16509</v>
      </c>
      <c r="R5516" t="s">
        <v>37</v>
      </c>
      <c r="S5516" t="s">
        <v>1979</v>
      </c>
      <c r="T5516" t="e">
        <f>VLOOKUP(Table3[[#This Row],[Region]],managers5[],2,FALSE)</f>
        <v>#N/A</v>
      </c>
      <c r="U5516" t="s">
        <v>1956</v>
      </c>
      <c r="W5516" t="s">
        <v>14</v>
      </c>
      <c r="X5516" t="s">
        <v>15</v>
      </c>
      <c r="Y5516" t="s">
        <v>16</v>
      </c>
      <c r="Z5516" t="s">
        <v>106</v>
      </c>
      <c r="AA5516" t="s">
        <v>1233</v>
      </c>
      <c r="AB5516" t="s">
        <v>109</v>
      </c>
      <c r="AC5516">
        <v>0.56999999999999995</v>
      </c>
      <c r="AD5516" s="2">
        <v>40389</v>
      </c>
    </row>
    <row r="5517" spans="1:30" x14ac:dyDescent="0.35">
      <c r="A5517">
        <v>2297</v>
      </c>
      <c r="B5517">
        <v>7850</v>
      </c>
      <c r="C5517">
        <v>56130</v>
      </c>
      <c r="D5517" s="1">
        <v>40876</v>
      </c>
      <c r="E5517" t="s">
        <v>20</v>
      </c>
      <c r="F5517">
        <v>13</v>
      </c>
      <c r="G5517">
        <v>246.06</v>
      </c>
      <c r="H5517">
        <v>0.08</v>
      </c>
      <c r="I5517" t="s">
        <v>9</v>
      </c>
      <c r="J5517" s="8">
        <v>52.33</v>
      </c>
      <c r="K5517" s="8">
        <f>IF(Table3[[#This Row],[Return Status]] = "Returned", 0, Table3[[#This Row],[Profit]])</f>
        <v>52.33</v>
      </c>
      <c r="L5517" s="8" t="str">
        <f>IFERROR(VLOOKUP(Table3[[#This Row],[Order ID]],returns[[Order ID]:[Status]],2,FALSE), "")</f>
        <v/>
      </c>
      <c r="M5517">
        <v>18.7</v>
      </c>
      <c r="N5517">
        <v>8.99</v>
      </c>
      <c r="O5517" t="s">
        <v>1590</v>
      </c>
      <c r="P5517" t="s">
        <v>11</v>
      </c>
      <c r="Q5517">
        <v>90278</v>
      </c>
      <c r="R5517" t="s">
        <v>12</v>
      </c>
      <c r="S5517" t="s">
        <v>1976</v>
      </c>
      <c r="T5517" t="e">
        <f>VLOOKUP(Table3[[#This Row],[Region]],managers5[],2,FALSE)</f>
        <v>#N/A</v>
      </c>
      <c r="U5517" t="s">
        <v>1955</v>
      </c>
      <c r="V5517" t="s">
        <v>1959</v>
      </c>
      <c r="W5517" t="s">
        <v>14</v>
      </c>
      <c r="X5517" t="s">
        <v>71</v>
      </c>
      <c r="Y5517" t="s">
        <v>50</v>
      </c>
      <c r="Z5517" t="s">
        <v>61</v>
      </c>
      <c r="AA5517" t="s">
        <v>1591</v>
      </c>
      <c r="AB5517" t="s">
        <v>109</v>
      </c>
      <c r="AC5517">
        <v>0.47</v>
      </c>
      <c r="AD5517" s="1">
        <v>40878</v>
      </c>
    </row>
    <row r="5518" spans="1:30" x14ac:dyDescent="0.35">
      <c r="A5518">
        <v>2298</v>
      </c>
      <c r="B5518">
        <v>7851</v>
      </c>
      <c r="C5518">
        <v>56130</v>
      </c>
      <c r="D5518" s="1">
        <v>40876</v>
      </c>
      <c r="E5518" t="s">
        <v>20</v>
      </c>
      <c r="F5518">
        <v>25</v>
      </c>
      <c r="G5518">
        <v>41.87</v>
      </c>
      <c r="H5518">
        <v>0.05</v>
      </c>
      <c r="I5518" t="s">
        <v>9</v>
      </c>
      <c r="J5518" s="8">
        <v>-25.52</v>
      </c>
      <c r="K5518" s="8">
        <f>IF(Table3[[#This Row],[Return Status]] = "Returned", 0, Table3[[#This Row],[Profit]])</f>
        <v>-25.52</v>
      </c>
      <c r="L5518" s="8" t="str">
        <f>IFERROR(VLOOKUP(Table3[[#This Row],[Order ID]],returns[[Order ID]:[Status]],2,FALSE), "")</f>
        <v/>
      </c>
      <c r="M5518">
        <v>1.68</v>
      </c>
      <c r="N5518">
        <v>1.57</v>
      </c>
      <c r="O5518" t="s">
        <v>1590</v>
      </c>
      <c r="P5518" t="s">
        <v>11</v>
      </c>
      <c r="Q5518">
        <v>90278</v>
      </c>
      <c r="R5518" t="s">
        <v>12</v>
      </c>
      <c r="S5518" t="s">
        <v>1976</v>
      </c>
      <c r="T5518" t="e">
        <f>VLOOKUP(Table3[[#This Row],[Region]],managers5[],2,FALSE)</f>
        <v>#N/A</v>
      </c>
      <c r="U5518" t="s">
        <v>1955</v>
      </c>
      <c r="V5518" t="s">
        <v>1959</v>
      </c>
      <c r="W5518" t="s">
        <v>14</v>
      </c>
      <c r="X5518" t="s">
        <v>71</v>
      </c>
      <c r="Y5518" t="s">
        <v>16</v>
      </c>
      <c r="Z5518" t="s">
        <v>106</v>
      </c>
      <c r="AA5518" t="s">
        <v>1465</v>
      </c>
      <c r="AB5518" t="s">
        <v>35</v>
      </c>
      <c r="AC5518">
        <v>0.59</v>
      </c>
      <c r="AD5518" s="1">
        <v>40878</v>
      </c>
    </row>
    <row r="5519" spans="1:30" x14ac:dyDescent="0.35">
      <c r="A5519">
        <v>2186</v>
      </c>
      <c r="B5519">
        <v>7099</v>
      </c>
      <c r="C5519">
        <v>50657</v>
      </c>
      <c r="D5519" s="1">
        <v>40895</v>
      </c>
      <c r="E5519" t="s">
        <v>77</v>
      </c>
      <c r="F5519">
        <v>40</v>
      </c>
      <c r="G5519">
        <v>315.45</v>
      </c>
      <c r="H5519">
        <v>0.01</v>
      </c>
      <c r="I5519" t="s">
        <v>9</v>
      </c>
      <c r="J5519" s="8">
        <v>-305.87700000000001</v>
      </c>
      <c r="K5519" s="8">
        <f>IF(Table3[[#This Row],[Return Status]] = "Returned", 0, Table3[[#This Row],[Profit]])</f>
        <v>-305.87700000000001</v>
      </c>
      <c r="L5519" s="8" t="str">
        <f>IFERROR(VLOOKUP(Table3[[#This Row],[Order ID]],returns[[Order ID]:[Status]],2,FALSE), "")</f>
        <v/>
      </c>
      <c r="M5519">
        <v>7.38</v>
      </c>
      <c r="N5519">
        <v>11.51</v>
      </c>
      <c r="O5519" t="s">
        <v>1562</v>
      </c>
      <c r="P5519" t="s">
        <v>589</v>
      </c>
      <c r="Q5519">
        <v>22102</v>
      </c>
      <c r="R5519" t="s">
        <v>44</v>
      </c>
      <c r="S5519" t="s">
        <v>1978</v>
      </c>
      <c r="T5519" t="e">
        <f>VLOOKUP(Table3[[#This Row],[Region]],managers5[],2,FALSE)</f>
        <v>#N/A</v>
      </c>
      <c r="U5519" t="s">
        <v>1957</v>
      </c>
      <c r="V5519" t="s">
        <v>1959</v>
      </c>
      <c r="W5519" t="s">
        <v>14</v>
      </c>
      <c r="X5519" t="s">
        <v>71</v>
      </c>
      <c r="Y5519" t="s">
        <v>16</v>
      </c>
      <c r="Z5519" t="s">
        <v>17</v>
      </c>
      <c r="AA5519" t="s">
        <v>1408</v>
      </c>
      <c r="AB5519" t="s">
        <v>19</v>
      </c>
      <c r="AC5519">
        <v>0.36</v>
      </c>
      <c r="AD5519" s="1">
        <v>40896</v>
      </c>
    </row>
    <row r="5520" spans="1:30" x14ac:dyDescent="0.35">
      <c r="A5520">
        <v>3481</v>
      </c>
      <c r="B5520">
        <v>7855</v>
      </c>
      <c r="C5520">
        <v>56162</v>
      </c>
      <c r="D5520" s="1">
        <v>40658</v>
      </c>
      <c r="E5520" t="s">
        <v>8</v>
      </c>
      <c r="F5520">
        <v>30</v>
      </c>
      <c r="G5520">
        <v>5217.79</v>
      </c>
      <c r="H5520">
        <v>0.09</v>
      </c>
      <c r="I5520" t="s">
        <v>49</v>
      </c>
      <c r="J5520" s="8">
        <v>209.54</v>
      </c>
      <c r="K5520" s="8">
        <f>IF(Table3[[#This Row],[Return Status]] = "Returned", 0, Table3[[#This Row],[Profit]])</f>
        <v>209.54</v>
      </c>
      <c r="L5520" s="8" t="str">
        <f>IFERROR(VLOOKUP(Table3[[#This Row],[Order ID]],returns[[Order ID]:[Status]],2,FALSE), "")</f>
        <v/>
      </c>
      <c r="M5520">
        <v>180.98</v>
      </c>
      <c r="N5520">
        <v>30</v>
      </c>
      <c r="O5520" t="s">
        <v>207</v>
      </c>
      <c r="P5520" t="s">
        <v>11</v>
      </c>
      <c r="Q5520">
        <v>92105</v>
      </c>
      <c r="R5520" t="s">
        <v>12</v>
      </c>
      <c r="S5520" t="s">
        <v>1976</v>
      </c>
      <c r="T5520" t="e">
        <f>VLOOKUP(Table3[[#This Row],[Region]],managers5[],2,FALSE)</f>
        <v>#N/A</v>
      </c>
      <c r="U5520" t="s">
        <v>1955</v>
      </c>
      <c r="V5520" t="s">
        <v>1959</v>
      </c>
      <c r="W5520" t="s">
        <v>14</v>
      </c>
      <c r="X5520" t="s">
        <v>71</v>
      </c>
      <c r="Y5520" t="s">
        <v>50</v>
      </c>
      <c r="Z5520" t="s">
        <v>72</v>
      </c>
      <c r="AA5520" t="s">
        <v>218</v>
      </c>
      <c r="AB5520" t="s">
        <v>74</v>
      </c>
      <c r="AC5520">
        <v>0.69</v>
      </c>
      <c r="AD5520" s="1">
        <v>40660</v>
      </c>
    </row>
    <row r="5521" spans="1:30" x14ac:dyDescent="0.35">
      <c r="A5521">
        <v>7069</v>
      </c>
      <c r="B5521">
        <v>7856</v>
      </c>
      <c r="C5521">
        <v>56163</v>
      </c>
      <c r="D5521" s="1">
        <v>40036</v>
      </c>
      <c r="E5521" t="s">
        <v>8</v>
      </c>
      <c r="F5521">
        <v>3</v>
      </c>
      <c r="G5521">
        <v>119.9</v>
      </c>
      <c r="H5521">
        <v>0.03</v>
      </c>
      <c r="I5521" t="s">
        <v>9</v>
      </c>
      <c r="J5521" s="8">
        <v>-14.47</v>
      </c>
      <c r="K5521" s="8">
        <f>IF(Table3[[#This Row],[Return Status]] = "Returned", 0, Table3[[#This Row],[Profit]])</f>
        <v>-14.47</v>
      </c>
      <c r="L5521" s="8" t="str">
        <f>IFERROR(VLOOKUP(Table3[[#This Row],[Order ID]],returns[[Order ID]:[Status]],2,FALSE), "")</f>
        <v/>
      </c>
      <c r="M5521">
        <v>37.94</v>
      </c>
      <c r="N5521">
        <v>5.08</v>
      </c>
      <c r="O5521" t="s">
        <v>1458</v>
      </c>
      <c r="P5521" t="s">
        <v>97</v>
      </c>
      <c r="Q5521">
        <v>97062</v>
      </c>
      <c r="R5521" t="s">
        <v>98</v>
      </c>
      <c r="S5521" t="s">
        <v>1976</v>
      </c>
      <c r="T5521" t="e">
        <f>VLOOKUP(Table3[[#This Row],[Region]],managers5[],2,FALSE)</f>
        <v>#N/A</v>
      </c>
      <c r="U5521" t="s">
        <v>1955</v>
      </c>
      <c r="V5521" t="s">
        <v>1959</v>
      </c>
      <c r="W5521" t="s">
        <v>14</v>
      </c>
      <c r="X5521" t="s">
        <v>24</v>
      </c>
      <c r="Y5521" t="s">
        <v>16</v>
      </c>
      <c r="Z5521" t="s">
        <v>30</v>
      </c>
      <c r="AA5521" t="s">
        <v>313</v>
      </c>
      <c r="AB5521" t="s">
        <v>35</v>
      </c>
      <c r="AC5521">
        <v>0.38</v>
      </c>
      <c r="AD5521" s="2">
        <v>40038</v>
      </c>
    </row>
    <row r="5522" spans="1:30" x14ac:dyDescent="0.35">
      <c r="A5522">
        <v>5034</v>
      </c>
      <c r="B5522">
        <v>7857</v>
      </c>
      <c r="C5522">
        <v>56166</v>
      </c>
      <c r="D5522" s="1">
        <v>40394</v>
      </c>
      <c r="E5522" t="s">
        <v>41</v>
      </c>
      <c r="F5522">
        <v>45</v>
      </c>
      <c r="G5522">
        <v>615.67999999999995</v>
      </c>
      <c r="H5522">
        <v>0.08</v>
      </c>
      <c r="I5522" t="s">
        <v>9</v>
      </c>
      <c r="J5522" s="8">
        <v>-54.34</v>
      </c>
      <c r="K5522" s="8">
        <f>IF(Table3[[#This Row],[Return Status]] = "Returned", 0, Table3[[#This Row],[Profit]])</f>
        <v>-54.34</v>
      </c>
      <c r="L5522" s="8" t="str">
        <f>IFERROR(VLOOKUP(Table3[[#This Row],[Order ID]],returns[[Order ID]:[Status]],2,FALSE), "")</f>
        <v/>
      </c>
      <c r="M5522">
        <v>14.42</v>
      </c>
      <c r="N5522">
        <v>6.75</v>
      </c>
      <c r="O5522" t="s">
        <v>786</v>
      </c>
      <c r="P5522" t="s">
        <v>134</v>
      </c>
      <c r="Q5522">
        <v>1913</v>
      </c>
      <c r="R5522" t="s">
        <v>135</v>
      </c>
      <c r="S5522" t="s">
        <v>1979</v>
      </c>
      <c r="T5522" t="e">
        <f>VLOOKUP(Table3[[#This Row],[Region]],managers5[],2,FALSE)</f>
        <v>#N/A</v>
      </c>
      <c r="U5522" t="s">
        <v>1956</v>
      </c>
      <c r="W5522" t="s">
        <v>14</v>
      </c>
      <c r="X5522" t="s">
        <v>39</v>
      </c>
      <c r="Y5522" t="s">
        <v>16</v>
      </c>
      <c r="Z5522" t="s">
        <v>83</v>
      </c>
      <c r="AA5522" t="s">
        <v>1450</v>
      </c>
      <c r="AB5522" t="s">
        <v>69</v>
      </c>
      <c r="AC5522">
        <v>0.52</v>
      </c>
      <c r="AD5522" s="2">
        <v>40396</v>
      </c>
    </row>
    <row r="5523" spans="1:30" x14ac:dyDescent="0.35">
      <c r="A5523">
        <v>5045</v>
      </c>
      <c r="B5523">
        <v>7858</v>
      </c>
      <c r="C5523">
        <v>56166</v>
      </c>
      <c r="D5523" s="1">
        <v>40394</v>
      </c>
      <c r="E5523" t="s">
        <v>41</v>
      </c>
      <c r="F5523">
        <v>1</v>
      </c>
      <c r="G5523">
        <v>142.24</v>
      </c>
      <c r="H5523">
        <v>0.08</v>
      </c>
      <c r="I5523" t="s">
        <v>49</v>
      </c>
      <c r="J5523" s="8">
        <v>-62.19</v>
      </c>
      <c r="K5523" s="8">
        <f>IF(Table3[[#This Row],[Return Status]] = "Returned", 0, Table3[[#This Row],[Profit]])</f>
        <v>-62.19</v>
      </c>
      <c r="L5523" s="8" t="str">
        <f>IFERROR(VLOOKUP(Table3[[#This Row],[Order ID]],returns[[Order ID]:[Status]],2,FALSE), "")</f>
        <v/>
      </c>
      <c r="M5523">
        <v>100.89</v>
      </c>
      <c r="N5523">
        <v>42</v>
      </c>
      <c r="O5523" t="s">
        <v>786</v>
      </c>
      <c r="P5523" t="s">
        <v>134</v>
      </c>
      <c r="Q5523">
        <v>6457</v>
      </c>
      <c r="R5523" t="s">
        <v>135</v>
      </c>
      <c r="S5523" t="s">
        <v>1979</v>
      </c>
      <c r="T5523" t="e">
        <f>VLOOKUP(Table3[[#This Row],[Region]],managers5[],2,FALSE)</f>
        <v>#N/A</v>
      </c>
      <c r="U5523" t="s">
        <v>1956</v>
      </c>
      <c r="W5523" t="s">
        <v>14</v>
      </c>
      <c r="X5523" t="s">
        <v>39</v>
      </c>
      <c r="Y5523" t="s">
        <v>50</v>
      </c>
      <c r="Z5523" t="s">
        <v>72</v>
      </c>
      <c r="AA5523" t="s">
        <v>1740</v>
      </c>
      <c r="AB5523" t="s">
        <v>74</v>
      </c>
      <c r="AC5523">
        <v>0.61</v>
      </c>
      <c r="AD5523" s="2">
        <v>40395</v>
      </c>
    </row>
    <row r="5524" spans="1:30" x14ac:dyDescent="0.35">
      <c r="A5524">
        <v>4003</v>
      </c>
      <c r="B5524">
        <v>2341</v>
      </c>
      <c r="C5524">
        <v>16837</v>
      </c>
      <c r="D5524" s="1">
        <v>40564</v>
      </c>
      <c r="E5524" t="s">
        <v>8</v>
      </c>
      <c r="F5524">
        <v>4</v>
      </c>
      <c r="G5524">
        <v>997</v>
      </c>
      <c r="H5524">
        <v>0.09</v>
      </c>
      <c r="I5524" t="s">
        <v>49</v>
      </c>
      <c r="J5524" s="8">
        <v>-307.95999999999998</v>
      </c>
      <c r="K5524" s="8">
        <f>IF(Table3[[#This Row],[Return Status]] = "Returned", 0, Table3[[#This Row],[Profit]])</f>
        <v>-307.95999999999998</v>
      </c>
      <c r="L5524" s="8" t="str">
        <f>IFERROR(VLOOKUP(Table3[[#This Row],[Order ID]],returns[[Order ID]:[Status]],2,FALSE), "")</f>
        <v/>
      </c>
      <c r="M5524">
        <v>258.98</v>
      </c>
      <c r="N5524">
        <v>54.31</v>
      </c>
      <c r="O5524" t="s">
        <v>330</v>
      </c>
      <c r="P5524" t="s">
        <v>120</v>
      </c>
      <c r="Q5524">
        <v>32720</v>
      </c>
      <c r="R5524" t="s">
        <v>56</v>
      </c>
      <c r="S5524" t="s">
        <v>1978</v>
      </c>
      <c r="T5524" t="e">
        <f>VLOOKUP(Table3[[#This Row],[Region]],managers5[],2,FALSE)</f>
        <v>#N/A</v>
      </c>
      <c r="U5524" t="s">
        <v>1957</v>
      </c>
      <c r="V5524" t="s">
        <v>1959</v>
      </c>
      <c r="W5524" t="s">
        <v>14</v>
      </c>
      <c r="X5524" t="s">
        <v>39</v>
      </c>
      <c r="Y5524" t="s">
        <v>50</v>
      </c>
      <c r="Z5524" t="s">
        <v>72</v>
      </c>
      <c r="AA5524" t="s">
        <v>1627</v>
      </c>
      <c r="AB5524" t="s">
        <v>74</v>
      </c>
      <c r="AC5524">
        <v>0.55000000000000004</v>
      </c>
      <c r="AD5524" s="1">
        <v>40565</v>
      </c>
    </row>
    <row r="5525" spans="1:30" x14ac:dyDescent="0.35">
      <c r="A5525">
        <v>2933</v>
      </c>
      <c r="B5525">
        <v>7927</v>
      </c>
      <c r="C5525">
        <v>56647</v>
      </c>
      <c r="D5525" s="1">
        <v>40758</v>
      </c>
      <c r="E5525" t="s">
        <v>20</v>
      </c>
      <c r="F5525">
        <v>41</v>
      </c>
      <c r="G5525">
        <v>417.53</v>
      </c>
      <c r="H5525">
        <v>0.02</v>
      </c>
      <c r="I5525" t="s">
        <v>9</v>
      </c>
      <c r="J5525" s="8">
        <v>-309.06</v>
      </c>
      <c r="K5525" s="8">
        <f>IF(Table3[[#This Row],[Return Status]] = "Returned", 0, Table3[[#This Row],[Profit]])</f>
        <v>-309.06</v>
      </c>
      <c r="L5525" s="8" t="str">
        <f>IFERROR(VLOOKUP(Table3[[#This Row],[Order ID]],returns[[Order ID]:[Status]],2,FALSE), "")</f>
        <v/>
      </c>
      <c r="M5525">
        <v>9.98</v>
      </c>
      <c r="N5525">
        <v>12.52</v>
      </c>
      <c r="O5525" t="s">
        <v>188</v>
      </c>
      <c r="P5525" t="s">
        <v>55</v>
      </c>
      <c r="Q5525">
        <v>36701</v>
      </c>
      <c r="R5525" t="s">
        <v>56</v>
      </c>
      <c r="S5525" t="s">
        <v>1978</v>
      </c>
      <c r="T5525" t="e">
        <f>VLOOKUP(Table3[[#This Row],[Region]],managers5[],2,FALSE)</f>
        <v>#N/A</v>
      </c>
      <c r="U5525" t="s">
        <v>1957</v>
      </c>
      <c r="V5525" t="s">
        <v>1959</v>
      </c>
      <c r="W5525" t="s">
        <v>14</v>
      </c>
      <c r="X5525" t="s">
        <v>24</v>
      </c>
      <c r="Y5525" t="s">
        <v>50</v>
      </c>
      <c r="Z5525" t="s">
        <v>61</v>
      </c>
      <c r="AA5525" t="s">
        <v>684</v>
      </c>
      <c r="AB5525" t="s">
        <v>19</v>
      </c>
      <c r="AC5525">
        <v>0.56999999999999995</v>
      </c>
      <c r="AD5525" s="1">
        <v>40759</v>
      </c>
    </row>
    <row r="5526" spans="1:30" x14ac:dyDescent="0.35">
      <c r="A5526">
        <v>2746</v>
      </c>
      <c r="B5526">
        <v>7865</v>
      </c>
      <c r="C5526">
        <v>56257</v>
      </c>
      <c r="D5526" s="1">
        <v>40795</v>
      </c>
      <c r="E5526" t="s">
        <v>20</v>
      </c>
      <c r="F5526">
        <v>49</v>
      </c>
      <c r="G5526">
        <v>266.3</v>
      </c>
      <c r="H5526">
        <v>0.03</v>
      </c>
      <c r="I5526" t="s">
        <v>33</v>
      </c>
      <c r="J5526" s="8">
        <v>-135.06</v>
      </c>
      <c r="K5526" s="8">
        <f>IF(Table3[[#This Row],[Return Status]] = "Returned", 0, Table3[[#This Row],[Profit]])</f>
        <v>0</v>
      </c>
      <c r="L5526" s="8" t="str">
        <f>IFERROR(VLOOKUP(Table3[[#This Row],[Order ID]],returns[[Order ID]:[Status]],2,FALSE), "")</f>
        <v>Returned</v>
      </c>
      <c r="M5526">
        <v>4.97</v>
      </c>
      <c r="N5526">
        <v>5.71</v>
      </c>
      <c r="O5526" t="s">
        <v>1601</v>
      </c>
      <c r="P5526" t="s">
        <v>131</v>
      </c>
      <c r="Q5526">
        <v>20746</v>
      </c>
      <c r="R5526" t="s">
        <v>132</v>
      </c>
      <c r="S5526" t="s">
        <v>1979</v>
      </c>
      <c r="T5526" t="e">
        <f>VLOOKUP(Table3[[#This Row],[Region]],managers5[],2,FALSE)</f>
        <v>#N/A</v>
      </c>
      <c r="U5526" t="s">
        <v>1956</v>
      </c>
      <c r="W5526" t="s">
        <v>14</v>
      </c>
      <c r="X5526" t="s">
        <v>24</v>
      </c>
      <c r="Y5526" t="s">
        <v>50</v>
      </c>
      <c r="Z5526" t="s">
        <v>61</v>
      </c>
      <c r="AA5526" t="s">
        <v>1686</v>
      </c>
      <c r="AB5526" t="s">
        <v>69</v>
      </c>
      <c r="AC5526">
        <v>0.54</v>
      </c>
      <c r="AD5526" s="1">
        <v>40796</v>
      </c>
    </row>
    <row r="5527" spans="1:30" x14ac:dyDescent="0.35">
      <c r="A5527">
        <v>7049</v>
      </c>
      <c r="B5527">
        <v>7866</v>
      </c>
      <c r="C5527">
        <v>56260</v>
      </c>
      <c r="D5527" s="1">
        <v>40040</v>
      </c>
      <c r="E5527" t="s">
        <v>8</v>
      </c>
      <c r="F5527">
        <v>34</v>
      </c>
      <c r="G5527">
        <v>223.76</v>
      </c>
      <c r="H5527">
        <v>0.03</v>
      </c>
      <c r="I5527" t="s">
        <v>9</v>
      </c>
      <c r="J5527" s="8">
        <v>-139.66</v>
      </c>
      <c r="K5527" s="8">
        <f>IF(Table3[[#This Row],[Return Status]] = "Returned", 0, Table3[[#This Row],[Profit]])</f>
        <v>-139.66</v>
      </c>
      <c r="L5527" s="8" t="str">
        <f>IFERROR(VLOOKUP(Table3[[#This Row],[Order ID]],returns[[Order ID]:[Status]],2,FALSE), "")</f>
        <v/>
      </c>
      <c r="M5527">
        <v>6.48</v>
      </c>
      <c r="N5527">
        <v>7.91</v>
      </c>
      <c r="O5527" t="s">
        <v>1381</v>
      </c>
      <c r="P5527" t="s">
        <v>79</v>
      </c>
      <c r="Q5527">
        <v>7030</v>
      </c>
      <c r="R5527" t="s">
        <v>37</v>
      </c>
      <c r="S5527" t="s">
        <v>1979</v>
      </c>
      <c r="T5527" t="e">
        <f>VLOOKUP(Table3[[#This Row],[Region]],managers5[],2,FALSE)</f>
        <v>#N/A</v>
      </c>
      <c r="U5527" t="s">
        <v>1956</v>
      </c>
      <c r="W5527" t="s">
        <v>14</v>
      </c>
      <c r="X5527" t="s">
        <v>71</v>
      </c>
      <c r="Y5527" t="s">
        <v>16</v>
      </c>
      <c r="Z5527" t="s">
        <v>30</v>
      </c>
      <c r="AA5527" t="s">
        <v>1185</v>
      </c>
      <c r="AB5527" t="s">
        <v>19</v>
      </c>
      <c r="AC5527">
        <v>0.37</v>
      </c>
      <c r="AD5527" s="2">
        <v>40041</v>
      </c>
    </row>
    <row r="5528" spans="1:30" x14ac:dyDescent="0.35">
      <c r="A5528">
        <v>1793</v>
      </c>
      <c r="B5528">
        <v>7867</v>
      </c>
      <c r="C5528">
        <v>56261</v>
      </c>
      <c r="D5528" s="1">
        <v>40966</v>
      </c>
      <c r="E5528" t="s">
        <v>41</v>
      </c>
      <c r="F5528">
        <v>43</v>
      </c>
      <c r="G5528">
        <v>16886.759999999998</v>
      </c>
      <c r="H5528">
        <v>0.02</v>
      </c>
      <c r="I5528" t="s">
        <v>49</v>
      </c>
      <c r="J5528" s="8">
        <v>483.95</v>
      </c>
      <c r="K5528" s="8">
        <f>IF(Table3[[#This Row],[Return Status]] = "Returned", 0, Table3[[#This Row],[Profit]])</f>
        <v>483.95</v>
      </c>
      <c r="L5528" s="8" t="str">
        <f>IFERROR(VLOOKUP(Table3[[#This Row],[Order ID]],returns[[Order ID]:[Status]],2,FALSE), "")</f>
        <v/>
      </c>
      <c r="M5528">
        <v>376.13</v>
      </c>
      <c r="N5528">
        <v>85.63</v>
      </c>
      <c r="O5528" t="s">
        <v>1442</v>
      </c>
      <c r="P5528" t="s">
        <v>11</v>
      </c>
      <c r="Q5528">
        <v>94025</v>
      </c>
      <c r="R5528" t="s">
        <v>12</v>
      </c>
      <c r="S5528" t="s">
        <v>1976</v>
      </c>
      <c r="T5528" t="e">
        <f>VLOOKUP(Table3[[#This Row],[Region]],managers5[],2,FALSE)</f>
        <v>#N/A</v>
      </c>
      <c r="U5528" t="s">
        <v>1955</v>
      </c>
      <c r="V5528" t="s">
        <v>1959</v>
      </c>
      <c r="W5528" t="s">
        <v>14</v>
      </c>
      <c r="X5528" t="s">
        <v>39</v>
      </c>
      <c r="Y5528" t="s">
        <v>50</v>
      </c>
      <c r="Z5528" t="s">
        <v>51</v>
      </c>
      <c r="AA5528" t="s">
        <v>1283</v>
      </c>
      <c r="AB5528" t="s">
        <v>53</v>
      </c>
      <c r="AC5528">
        <v>0.74</v>
      </c>
      <c r="AD5528" s="1">
        <v>40968</v>
      </c>
    </row>
    <row r="5529" spans="1:30" x14ac:dyDescent="0.35">
      <c r="A5529">
        <v>5230</v>
      </c>
      <c r="B5529">
        <v>7869</v>
      </c>
      <c r="C5529">
        <v>56288</v>
      </c>
      <c r="D5529" s="1">
        <v>40359</v>
      </c>
      <c r="E5529" t="s">
        <v>8</v>
      </c>
      <c r="F5529">
        <v>39</v>
      </c>
      <c r="G5529">
        <v>585.36</v>
      </c>
      <c r="H5529">
        <v>7.0000000000000007E-2</v>
      </c>
      <c r="I5529" t="s">
        <v>33</v>
      </c>
      <c r="J5529" s="8">
        <v>269.26</v>
      </c>
      <c r="K5529" s="8">
        <f>IF(Table3[[#This Row],[Return Status]] = "Returned", 0, Table3[[#This Row],[Profit]])</f>
        <v>269.26</v>
      </c>
      <c r="L5529" s="8" t="str">
        <f>IFERROR(VLOOKUP(Table3[[#This Row],[Order ID]],returns[[Order ID]:[Status]],2,FALSE), "")</f>
        <v/>
      </c>
      <c r="M5529">
        <v>15.57</v>
      </c>
      <c r="N5529">
        <v>1.39</v>
      </c>
      <c r="O5529" t="s">
        <v>1176</v>
      </c>
      <c r="P5529" t="s">
        <v>79</v>
      </c>
      <c r="Q5529">
        <v>11757</v>
      </c>
      <c r="R5529" t="s">
        <v>37</v>
      </c>
      <c r="S5529" t="s">
        <v>1979</v>
      </c>
      <c r="T5529" t="e">
        <f>VLOOKUP(Table3[[#This Row],[Region]],managers5[],2,FALSE)</f>
        <v>#N/A</v>
      </c>
      <c r="U5529" t="s">
        <v>1956</v>
      </c>
      <c r="W5529" t="s">
        <v>14</v>
      </c>
      <c r="X5529" t="s">
        <v>15</v>
      </c>
      <c r="Y5529" t="s">
        <v>16</v>
      </c>
      <c r="Z5529" t="s">
        <v>168</v>
      </c>
      <c r="AA5529" t="s">
        <v>169</v>
      </c>
      <c r="AB5529" t="s">
        <v>19</v>
      </c>
      <c r="AC5529">
        <v>0.38</v>
      </c>
      <c r="AD5529" s="2">
        <v>40361</v>
      </c>
    </row>
    <row r="5530" spans="1:30" x14ac:dyDescent="0.35">
      <c r="A5530">
        <v>5236</v>
      </c>
      <c r="B5530">
        <v>7868</v>
      </c>
      <c r="C5530">
        <v>56288</v>
      </c>
      <c r="D5530" s="1">
        <v>40359</v>
      </c>
      <c r="E5530" t="s">
        <v>8</v>
      </c>
      <c r="F5530">
        <v>37</v>
      </c>
      <c r="G5530">
        <v>1287.94</v>
      </c>
      <c r="H5530">
        <v>0.06</v>
      </c>
      <c r="I5530" t="s">
        <v>9</v>
      </c>
      <c r="J5530" s="8">
        <v>140.35</v>
      </c>
      <c r="K5530" s="8">
        <f>IF(Table3[[#This Row],[Return Status]] = "Returned", 0, Table3[[#This Row],[Profit]])</f>
        <v>140.35</v>
      </c>
      <c r="L5530" s="8" t="str">
        <f>IFERROR(VLOOKUP(Table3[[#This Row],[Order ID]],returns[[Order ID]:[Status]],2,FALSE), "")</f>
        <v/>
      </c>
      <c r="M5530">
        <v>35.89</v>
      </c>
      <c r="N5530">
        <v>14.72</v>
      </c>
      <c r="O5530" t="s">
        <v>1176</v>
      </c>
      <c r="P5530" t="s">
        <v>79</v>
      </c>
      <c r="Q5530">
        <v>11756</v>
      </c>
      <c r="R5530" t="s">
        <v>37</v>
      </c>
      <c r="S5530" t="s">
        <v>1979</v>
      </c>
      <c r="T5530" t="e">
        <f>VLOOKUP(Table3[[#This Row],[Region]],managers5[],2,FALSE)</f>
        <v>#N/A</v>
      </c>
      <c r="U5530" t="s">
        <v>1956</v>
      </c>
      <c r="W5530" t="s">
        <v>14</v>
      </c>
      <c r="X5530" t="s">
        <v>15</v>
      </c>
      <c r="Y5530" t="s">
        <v>16</v>
      </c>
      <c r="Z5530" t="s">
        <v>168</v>
      </c>
      <c r="AA5530" t="s">
        <v>750</v>
      </c>
      <c r="AB5530" t="s">
        <v>19</v>
      </c>
      <c r="AC5530">
        <v>0.4</v>
      </c>
      <c r="AD5530" s="2">
        <v>40359</v>
      </c>
    </row>
    <row r="5531" spans="1:30" x14ac:dyDescent="0.35">
      <c r="A5531">
        <v>567</v>
      </c>
      <c r="B5531">
        <v>7870</v>
      </c>
      <c r="C5531">
        <v>56291</v>
      </c>
      <c r="D5531" s="1">
        <v>41169</v>
      </c>
      <c r="E5531" t="s">
        <v>8</v>
      </c>
      <c r="F5531">
        <v>22</v>
      </c>
      <c r="G5531">
        <v>11022.53</v>
      </c>
      <c r="H5531">
        <v>0.06</v>
      </c>
      <c r="I5531" t="s">
        <v>49</v>
      </c>
      <c r="J5531" s="8">
        <v>1869.86</v>
      </c>
      <c r="K5531" s="8">
        <f>IF(Table3[[#This Row],[Return Status]] = "Returned", 0, Table3[[#This Row],[Profit]])</f>
        <v>1869.86</v>
      </c>
      <c r="L5531" s="8" t="str">
        <f>IFERROR(VLOOKUP(Table3[[#This Row],[Order ID]],returns[[Order ID]:[Status]],2,FALSE), "")</f>
        <v/>
      </c>
      <c r="M5531">
        <v>517.48</v>
      </c>
      <c r="N5531">
        <v>16.63</v>
      </c>
      <c r="O5531" t="s">
        <v>769</v>
      </c>
      <c r="P5531" t="s">
        <v>79</v>
      </c>
      <c r="Q5531">
        <v>13440</v>
      </c>
      <c r="R5531" t="s">
        <v>37</v>
      </c>
      <c r="S5531" t="s">
        <v>1979</v>
      </c>
      <c r="T5531" t="e">
        <f>VLOOKUP(Table3[[#This Row],[Region]],managers5[],2,FALSE)</f>
        <v>#N/A</v>
      </c>
      <c r="U5531" t="s">
        <v>1956</v>
      </c>
      <c r="W5531" t="s">
        <v>14</v>
      </c>
      <c r="X5531" t="s">
        <v>71</v>
      </c>
      <c r="Y5531" t="s">
        <v>46</v>
      </c>
      <c r="Z5531" t="s">
        <v>124</v>
      </c>
      <c r="AA5531" t="s">
        <v>770</v>
      </c>
      <c r="AB5531" t="s">
        <v>53</v>
      </c>
      <c r="AC5531">
        <v>0.59</v>
      </c>
      <c r="AD5531" s="1">
        <v>41171</v>
      </c>
    </row>
    <row r="5532" spans="1:30" x14ac:dyDescent="0.35">
      <c r="A5532">
        <v>577</v>
      </c>
      <c r="B5532">
        <v>7872</v>
      </c>
      <c r="C5532">
        <v>56291</v>
      </c>
      <c r="D5532" s="1">
        <v>41169</v>
      </c>
      <c r="E5532" t="s">
        <v>8</v>
      </c>
      <c r="F5532">
        <v>47</v>
      </c>
      <c r="G5532">
        <v>1200.7</v>
      </c>
      <c r="H5532">
        <v>0.06</v>
      </c>
      <c r="I5532" t="s">
        <v>9</v>
      </c>
      <c r="J5532" s="8">
        <v>-37.270000000000003</v>
      </c>
      <c r="K5532" s="8">
        <f>IF(Table3[[#This Row],[Return Status]] = "Returned", 0, Table3[[#This Row],[Profit]])</f>
        <v>-37.270000000000003</v>
      </c>
      <c r="L5532" s="8" t="str">
        <f>IFERROR(VLOOKUP(Table3[[#This Row],[Order ID]],returns[[Order ID]:[Status]],2,FALSE), "")</f>
        <v/>
      </c>
      <c r="M5532">
        <v>24.98</v>
      </c>
      <c r="N5532">
        <v>8.7899999999999991</v>
      </c>
      <c r="O5532" t="s">
        <v>769</v>
      </c>
      <c r="P5532" t="s">
        <v>79</v>
      </c>
      <c r="Q5532">
        <v>13440</v>
      </c>
      <c r="R5532" t="s">
        <v>37</v>
      </c>
      <c r="S5532" t="s">
        <v>1979</v>
      </c>
      <c r="T5532" t="e">
        <f>VLOOKUP(Table3[[#This Row],[Region]],managers5[],2,FALSE)</f>
        <v>#N/A</v>
      </c>
      <c r="U5532" t="s">
        <v>1956</v>
      </c>
      <c r="W5532" t="s">
        <v>14</v>
      </c>
      <c r="X5532" t="s">
        <v>71</v>
      </c>
      <c r="Y5532" t="s">
        <v>16</v>
      </c>
      <c r="Z5532" t="s">
        <v>75</v>
      </c>
      <c r="AA5532" t="s">
        <v>778</v>
      </c>
      <c r="AB5532" t="s">
        <v>19</v>
      </c>
      <c r="AC5532">
        <v>0.66</v>
      </c>
      <c r="AD5532" s="1">
        <v>41170</v>
      </c>
    </row>
    <row r="5533" spans="1:30" x14ac:dyDescent="0.35">
      <c r="A5533">
        <v>585</v>
      </c>
      <c r="B5533">
        <v>7871</v>
      </c>
      <c r="C5533">
        <v>56291</v>
      </c>
      <c r="D5533" s="1">
        <v>41169</v>
      </c>
      <c r="E5533" t="s">
        <v>8</v>
      </c>
      <c r="F5533">
        <v>25</v>
      </c>
      <c r="G5533">
        <v>377.37</v>
      </c>
      <c r="H5533">
        <v>0.04</v>
      </c>
      <c r="I5533" t="s">
        <v>9</v>
      </c>
      <c r="J5533" s="8">
        <v>151.4</v>
      </c>
      <c r="K5533" s="8">
        <f>IF(Table3[[#This Row],[Return Status]] = "Returned", 0, Table3[[#This Row],[Profit]])</f>
        <v>151.4</v>
      </c>
      <c r="L5533" s="8" t="str">
        <f>IFERROR(VLOOKUP(Table3[[#This Row],[Order ID]],returns[[Order ID]:[Status]],2,FALSE), "")</f>
        <v/>
      </c>
      <c r="M5533">
        <v>15.04</v>
      </c>
      <c r="N5533">
        <v>1.97</v>
      </c>
      <c r="O5533" t="s">
        <v>769</v>
      </c>
      <c r="P5533" t="s">
        <v>79</v>
      </c>
      <c r="Q5533">
        <v>13440</v>
      </c>
      <c r="R5533" t="s">
        <v>37</v>
      </c>
      <c r="S5533" t="s">
        <v>1979</v>
      </c>
      <c r="T5533" t="e">
        <f>VLOOKUP(Table3[[#This Row],[Region]],managers5[],2,FALSE)</f>
        <v>#N/A</v>
      </c>
      <c r="U5533" t="s">
        <v>1956</v>
      </c>
      <c r="W5533" t="s">
        <v>14</v>
      </c>
      <c r="X5533" t="s">
        <v>71</v>
      </c>
      <c r="Y5533" t="s">
        <v>16</v>
      </c>
      <c r="Z5533" t="s">
        <v>30</v>
      </c>
      <c r="AA5533" t="s">
        <v>436</v>
      </c>
      <c r="AB5533" t="s">
        <v>35</v>
      </c>
      <c r="AC5533">
        <v>0.39</v>
      </c>
      <c r="AD5533" s="1">
        <v>41169</v>
      </c>
    </row>
    <row r="5534" spans="1:30" x14ac:dyDescent="0.35">
      <c r="A5534">
        <v>1346</v>
      </c>
      <c r="B5534">
        <v>19</v>
      </c>
      <c r="C5534">
        <v>130</v>
      </c>
      <c r="D5534" s="1">
        <v>41036</v>
      </c>
      <c r="E5534" t="s">
        <v>77</v>
      </c>
      <c r="F5534">
        <v>3</v>
      </c>
      <c r="G5534">
        <v>461.89</v>
      </c>
      <c r="H5534">
        <v>0.05</v>
      </c>
      <c r="I5534" t="s">
        <v>33</v>
      </c>
      <c r="J5534" s="8">
        <v>-309.82440000000003</v>
      </c>
      <c r="K5534" s="8">
        <f>IF(Table3[[#This Row],[Return Status]] = "Returned", 0, Table3[[#This Row],[Profit]])</f>
        <v>-309.82440000000003</v>
      </c>
      <c r="L5534" s="8" t="str">
        <f>IFERROR(VLOOKUP(Table3[[#This Row],[Order ID]],returns[[Order ID]:[Status]],2,FALSE), "")</f>
        <v/>
      </c>
      <c r="M5534">
        <v>150.97999999999999</v>
      </c>
      <c r="N5534">
        <v>13.99</v>
      </c>
      <c r="O5534" t="s">
        <v>1092</v>
      </c>
      <c r="P5534" t="s">
        <v>43</v>
      </c>
      <c r="Q5534">
        <v>37311</v>
      </c>
      <c r="R5534" t="s">
        <v>44</v>
      </c>
      <c r="S5534" t="s">
        <v>1978</v>
      </c>
      <c r="T5534" t="e">
        <f>VLOOKUP(Table3[[#This Row],[Region]],managers5[],2,FALSE)</f>
        <v>#N/A</v>
      </c>
      <c r="U5534" t="s">
        <v>1957</v>
      </c>
      <c r="V5534" t="s">
        <v>1959</v>
      </c>
      <c r="W5534" t="s">
        <v>14</v>
      </c>
      <c r="X5534" t="s">
        <v>71</v>
      </c>
      <c r="Y5534" t="s">
        <v>46</v>
      </c>
      <c r="Z5534" t="s">
        <v>124</v>
      </c>
      <c r="AA5534" t="s">
        <v>149</v>
      </c>
      <c r="AB5534" t="s">
        <v>69</v>
      </c>
      <c r="AC5534">
        <v>0.38</v>
      </c>
      <c r="AD5534" s="1">
        <v>41038</v>
      </c>
    </row>
    <row r="5535" spans="1:30" x14ac:dyDescent="0.35">
      <c r="A5535">
        <v>7401</v>
      </c>
      <c r="B5535">
        <v>3399</v>
      </c>
      <c r="C5535">
        <v>24199</v>
      </c>
      <c r="D5535" s="1">
        <v>39980</v>
      </c>
      <c r="E5535" t="s">
        <v>41</v>
      </c>
      <c r="F5535">
        <v>16</v>
      </c>
      <c r="G5535">
        <v>706.53</v>
      </c>
      <c r="H5535">
        <v>0</v>
      </c>
      <c r="I5535" t="s">
        <v>9</v>
      </c>
      <c r="J5535" s="8">
        <v>-314.42</v>
      </c>
      <c r="K5535" s="8">
        <f>IF(Table3[[#This Row],[Return Status]] = "Returned", 0, Table3[[#This Row],[Profit]])</f>
        <v>-314.42</v>
      </c>
      <c r="L5535" s="8" t="str">
        <f>IFERROR(VLOOKUP(Table3[[#This Row],[Order ID]],returns[[Order ID]:[Status]],2,FALSE), "")</f>
        <v/>
      </c>
      <c r="M5535">
        <v>40.479999999999997</v>
      </c>
      <c r="N5535">
        <v>19.989999999999998</v>
      </c>
      <c r="O5535" t="s">
        <v>959</v>
      </c>
      <c r="P5535" t="s">
        <v>64</v>
      </c>
      <c r="Q5535">
        <v>30721</v>
      </c>
      <c r="R5535" t="s">
        <v>65</v>
      </c>
      <c r="S5535" t="s">
        <v>1978</v>
      </c>
      <c r="T5535" t="e">
        <f>VLOOKUP(Table3[[#This Row],[Region]],managers5[],2,FALSE)</f>
        <v>#N/A</v>
      </c>
      <c r="U5535" t="s">
        <v>1957</v>
      </c>
      <c r="V5535" t="s">
        <v>1959</v>
      </c>
      <c r="W5535" t="s">
        <v>14</v>
      </c>
      <c r="X5535" t="s">
        <v>15</v>
      </c>
      <c r="Y5535" t="s">
        <v>46</v>
      </c>
      <c r="Z5535" t="s">
        <v>47</v>
      </c>
      <c r="AA5535" t="s">
        <v>1054</v>
      </c>
      <c r="AB5535" t="s">
        <v>19</v>
      </c>
      <c r="AC5535">
        <v>0.77</v>
      </c>
      <c r="AD5535" s="2">
        <v>39981</v>
      </c>
    </row>
    <row r="5536" spans="1:30" x14ac:dyDescent="0.35">
      <c r="A5536">
        <v>6186</v>
      </c>
      <c r="B5536">
        <v>7879</v>
      </c>
      <c r="C5536">
        <v>56327</v>
      </c>
      <c r="D5536" s="1">
        <v>40189</v>
      </c>
      <c r="E5536" t="s">
        <v>20</v>
      </c>
      <c r="F5536">
        <v>11</v>
      </c>
      <c r="G5536">
        <v>2164.0700000000002</v>
      </c>
      <c r="H5536">
        <v>0.01</v>
      </c>
      <c r="I5536" t="s">
        <v>49</v>
      </c>
      <c r="J5536" s="8">
        <v>59.73</v>
      </c>
      <c r="K5536" s="8">
        <f>IF(Table3[[#This Row],[Return Status]] = "Returned", 0, Table3[[#This Row],[Profit]])</f>
        <v>59.73</v>
      </c>
      <c r="L5536" s="8" t="str">
        <f>IFERROR(VLOOKUP(Table3[[#This Row],[Order ID]],returns[[Order ID]:[Status]],2,FALSE), "")</f>
        <v/>
      </c>
      <c r="M5536">
        <v>180.98</v>
      </c>
      <c r="N5536">
        <v>55.24</v>
      </c>
      <c r="O5536" t="s">
        <v>947</v>
      </c>
      <c r="P5536" t="s">
        <v>189</v>
      </c>
      <c r="Q5536">
        <v>99163</v>
      </c>
      <c r="R5536" t="s">
        <v>190</v>
      </c>
      <c r="S5536" t="s">
        <v>1976</v>
      </c>
      <c r="T5536" t="e">
        <f>VLOOKUP(Table3[[#This Row],[Region]],managers5[],2,FALSE)</f>
        <v>#N/A</v>
      </c>
      <c r="U5536" t="s">
        <v>1955</v>
      </c>
      <c r="V5536" t="s">
        <v>1959</v>
      </c>
      <c r="W5536" t="s">
        <v>14</v>
      </c>
      <c r="X5536" t="s">
        <v>15</v>
      </c>
      <c r="Y5536" t="s">
        <v>16</v>
      </c>
      <c r="Z5536" t="s">
        <v>83</v>
      </c>
      <c r="AA5536" t="s">
        <v>1386</v>
      </c>
      <c r="AB5536" t="s">
        <v>74</v>
      </c>
      <c r="AC5536">
        <v>0.56999999999999995</v>
      </c>
      <c r="AD5536" s="2">
        <v>40191</v>
      </c>
    </row>
    <row r="5537" spans="1:30" x14ac:dyDescent="0.35">
      <c r="A5537">
        <v>6192</v>
      </c>
      <c r="B5537">
        <v>7878</v>
      </c>
      <c r="C5537">
        <v>56327</v>
      </c>
      <c r="D5537" s="1">
        <v>40189</v>
      </c>
      <c r="E5537" t="s">
        <v>20</v>
      </c>
      <c r="F5537">
        <v>42</v>
      </c>
      <c r="G5537">
        <v>1767.47</v>
      </c>
      <c r="H5537">
        <v>0.05</v>
      </c>
      <c r="I5537" t="s">
        <v>9</v>
      </c>
      <c r="J5537" s="8">
        <v>331.56</v>
      </c>
      <c r="K5537" s="8">
        <f>IF(Table3[[#This Row],[Return Status]] = "Returned", 0, Table3[[#This Row],[Profit]])</f>
        <v>331.56</v>
      </c>
      <c r="L5537" s="8" t="str">
        <f>IFERROR(VLOOKUP(Table3[[#This Row],[Order ID]],returns[[Order ID]:[Status]],2,FALSE), "")</f>
        <v/>
      </c>
      <c r="M5537">
        <v>40.99</v>
      </c>
      <c r="N5537">
        <v>17.48</v>
      </c>
      <c r="O5537" t="s">
        <v>947</v>
      </c>
      <c r="P5537" t="s">
        <v>189</v>
      </c>
      <c r="Q5537">
        <v>99301</v>
      </c>
      <c r="R5537" t="s">
        <v>190</v>
      </c>
      <c r="S5537" t="s">
        <v>1976</v>
      </c>
      <c r="T5537" t="e">
        <f>VLOOKUP(Table3[[#This Row],[Region]],managers5[],2,FALSE)</f>
        <v>#N/A</v>
      </c>
      <c r="U5537" t="s">
        <v>1955</v>
      </c>
      <c r="V5537" t="s">
        <v>1959</v>
      </c>
      <c r="W5537" t="s">
        <v>14</v>
      </c>
      <c r="X5537" t="s">
        <v>15</v>
      </c>
      <c r="Y5537" t="s">
        <v>16</v>
      </c>
      <c r="Z5537" t="s">
        <v>30</v>
      </c>
      <c r="AA5537" t="s">
        <v>505</v>
      </c>
      <c r="AB5537" t="s">
        <v>19</v>
      </c>
      <c r="AC5537">
        <v>0.36</v>
      </c>
      <c r="AD5537" s="2">
        <v>40190</v>
      </c>
    </row>
    <row r="5538" spans="1:30" x14ac:dyDescent="0.35">
      <c r="A5538">
        <v>6193</v>
      </c>
      <c r="B5538">
        <v>7880</v>
      </c>
      <c r="C5538">
        <v>56327</v>
      </c>
      <c r="D5538" s="1">
        <v>40189</v>
      </c>
      <c r="E5538" t="s">
        <v>20</v>
      </c>
      <c r="F5538">
        <v>47</v>
      </c>
      <c r="G5538">
        <v>1276.73</v>
      </c>
      <c r="H5538">
        <v>0.08</v>
      </c>
      <c r="I5538" t="s">
        <v>33</v>
      </c>
      <c r="J5538" s="8">
        <v>357.23</v>
      </c>
      <c r="K5538" s="8">
        <f>IF(Table3[[#This Row],[Return Status]] = "Returned", 0, Table3[[#This Row],[Profit]])</f>
        <v>357.23</v>
      </c>
      <c r="L5538" s="8" t="str">
        <f>IFERROR(VLOOKUP(Table3[[#This Row],[Order ID]],returns[[Order ID]:[Status]],2,FALSE), "")</f>
        <v/>
      </c>
      <c r="M5538">
        <v>29.18</v>
      </c>
      <c r="N5538">
        <v>8.5500000000000007</v>
      </c>
      <c r="O5538" t="s">
        <v>947</v>
      </c>
      <c r="P5538" t="s">
        <v>189</v>
      </c>
      <c r="Q5538">
        <v>99163</v>
      </c>
      <c r="R5538" t="s">
        <v>190</v>
      </c>
      <c r="S5538" t="s">
        <v>1976</v>
      </c>
      <c r="T5538" t="e">
        <f>VLOOKUP(Table3[[#This Row],[Region]],managers5[],2,FALSE)</f>
        <v>#N/A</v>
      </c>
      <c r="U5538" t="s">
        <v>1955</v>
      </c>
      <c r="V5538" t="s">
        <v>1959</v>
      </c>
      <c r="W5538" t="s">
        <v>14</v>
      </c>
      <c r="X5538" t="s">
        <v>15</v>
      </c>
      <c r="Y5538" t="s">
        <v>50</v>
      </c>
      <c r="Z5538" t="s">
        <v>61</v>
      </c>
      <c r="AA5538" t="s">
        <v>1398</v>
      </c>
      <c r="AB5538" t="s">
        <v>19</v>
      </c>
      <c r="AC5538">
        <v>0.42</v>
      </c>
      <c r="AD5538" s="2">
        <v>40190</v>
      </c>
    </row>
    <row r="5539" spans="1:30" x14ac:dyDescent="0.35">
      <c r="A5539">
        <v>1777</v>
      </c>
      <c r="B5539">
        <v>7881</v>
      </c>
      <c r="C5539">
        <v>56358</v>
      </c>
      <c r="D5539" s="1">
        <v>40969</v>
      </c>
      <c r="E5539" t="s">
        <v>8</v>
      </c>
      <c r="F5539">
        <v>1</v>
      </c>
      <c r="G5539">
        <v>11.7</v>
      </c>
      <c r="H5539">
        <v>0</v>
      </c>
      <c r="I5539" t="s">
        <v>9</v>
      </c>
      <c r="J5539" s="8">
        <v>-8.06</v>
      </c>
      <c r="K5539" s="8">
        <f>IF(Table3[[#This Row],[Return Status]] = "Returned", 0, Table3[[#This Row],[Profit]])</f>
        <v>-8.06</v>
      </c>
      <c r="L5539" s="8" t="str">
        <f>IFERROR(VLOOKUP(Table3[[#This Row],[Order ID]],returns[[Order ID]:[Status]],2,FALSE), "")</f>
        <v/>
      </c>
      <c r="M5539">
        <v>5.89</v>
      </c>
      <c r="N5539">
        <v>5.57</v>
      </c>
      <c r="O5539" t="s">
        <v>1453</v>
      </c>
      <c r="P5539" t="s">
        <v>11</v>
      </c>
      <c r="Q5539">
        <v>90660</v>
      </c>
      <c r="R5539" t="s">
        <v>12</v>
      </c>
      <c r="S5539" t="s">
        <v>1976</v>
      </c>
      <c r="T5539" t="e">
        <f>VLOOKUP(Table3[[#This Row],[Region]],managers5[],2,FALSE)</f>
        <v>#N/A</v>
      </c>
      <c r="U5539" t="s">
        <v>1955</v>
      </c>
      <c r="V5539" t="s">
        <v>1959</v>
      </c>
      <c r="W5539" t="s">
        <v>14</v>
      </c>
      <c r="X5539" t="s">
        <v>39</v>
      </c>
      <c r="Y5539" t="s">
        <v>50</v>
      </c>
      <c r="Z5539" t="s">
        <v>61</v>
      </c>
      <c r="AA5539" t="s">
        <v>975</v>
      </c>
      <c r="AB5539" t="s">
        <v>19</v>
      </c>
      <c r="AC5539">
        <v>0.41</v>
      </c>
      <c r="AD5539" s="1">
        <v>40971</v>
      </c>
    </row>
    <row r="5540" spans="1:30" x14ac:dyDescent="0.35">
      <c r="A5540">
        <v>874</v>
      </c>
      <c r="B5540">
        <v>7883</v>
      </c>
      <c r="C5540">
        <v>56384</v>
      </c>
      <c r="D5540" s="1">
        <v>41121</v>
      </c>
      <c r="E5540" t="s">
        <v>41</v>
      </c>
      <c r="F5540">
        <v>29</v>
      </c>
      <c r="G5540">
        <v>6139.34</v>
      </c>
      <c r="H5540">
        <v>0.08</v>
      </c>
      <c r="I5540" t="s">
        <v>49</v>
      </c>
      <c r="J5540" s="8">
        <v>-528.65312500000005</v>
      </c>
      <c r="K5540" s="8">
        <f>IF(Table3[[#This Row],[Return Status]] = "Returned", 0, Table3[[#This Row],[Profit]])</f>
        <v>-528.65312500000005</v>
      </c>
      <c r="L5540" s="8" t="str">
        <f>IFERROR(VLOOKUP(Table3[[#This Row],[Order ID]],returns[[Order ID]:[Status]],2,FALSE), "")</f>
        <v/>
      </c>
      <c r="M5540">
        <v>218.75</v>
      </c>
      <c r="N5540">
        <v>69.64</v>
      </c>
      <c r="O5540" t="s">
        <v>1016</v>
      </c>
      <c r="P5540" t="s">
        <v>79</v>
      </c>
      <c r="Q5540">
        <v>16148</v>
      </c>
      <c r="R5540" t="s">
        <v>37</v>
      </c>
      <c r="S5540" t="s">
        <v>1979</v>
      </c>
      <c r="T5540" t="e">
        <f>VLOOKUP(Table3[[#This Row],[Region]],managers5[],2,FALSE)</f>
        <v>#N/A</v>
      </c>
      <c r="U5540" t="s">
        <v>1956</v>
      </c>
      <c r="W5540" t="s">
        <v>14</v>
      </c>
      <c r="X5540" t="s">
        <v>15</v>
      </c>
      <c r="Y5540" t="s">
        <v>50</v>
      </c>
      <c r="Z5540" t="s">
        <v>51</v>
      </c>
      <c r="AA5540" t="s">
        <v>52</v>
      </c>
      <c r="AB5540" t="s">
        <v>53</v>
      </c>
      <c r="AC5540">
        <v>0.77</v>
      </c>
      <c r="AD5540" s="1">
        <v>41123</v>
      </c>
    </row>
    <row r="5541" spans="1:30" x14ac:dyDescent="0.35">
      <c r="A5541">
        <v>883</v>
      </c>
      <c r="B5541">
        <v>7882</v>
      </c>
      <c r="C5541">
        <v>56384</v>
      </c>
      <c r="D5541" s="1">
        <v>41121</v>
      </c>
      <c r="E5541" t="s">
        <v>41</v>
      </c>
      <c r="F5541">
        <v>47</v>
      </c>
      <c r="G5541">
        <v>257.2</v>
      </c>
      <c r="H5541">
        <v>0.04</v>
      </c>
      <c r="I5541" t="s">
        <v>9</v>
      </c>
      <c r="J5541" s="8">
        <v>-2172.14</v>
      </c>
      <c r="K5541" s="8">
        <f>IF(Table3[[#This Row],[Return Status]] = "Returned", 0, Table3[[#This Row],[Profit]])</f>
        <v>-2172.14</v>
      </c>
      <c r="L5541" s="8" t="str">
        <f>IFERROR(VLOOKUP(Table3[[#This Row],[Order ID]],returns[[Order ID]:[Status]],2,FALSE), "")</f>
        <v/>
      </c>
      <c r="M5541">
        <v>4.4800000000000004</v>
      </c>
      <c r="N5541">
        <v>49</v>
      </c>
      <c r="O5541" t="s">
        <v>1016</v>
      </c>
      <c r="P5541" t="s">
        <v>79</v>
      </c>
      <c r="Q5541">
        <v>16148</v>
      </c>
      <c r="R5541" t="s">
        <v>37</v>
      </c>
      <c r="S5541" t="s">
        <v>1979</v>
      </c>
      <c r="T5541" t="e">
        <f>VLOOKUP(Table3[[#This Row],[Region]],managers5[],2,FALSE)</f>
        <v>#N/A</v>
      </c>
      <c r="U5541" t="s">
        <v>1956</v>
      </c>
      <c r="W5541" t="s">
        <v>14</v>
      </c>
      <c r="X5541" t="s">
        <v>15</v>
      </c>
      <c r="Y5541" t="s">
        <v>16</v>
      </c>
      <c r="Z5541" t="s">
        <v>83</v>
      </c>
      <c r="AA5541" t="s">
        <v>774</v>
      </c>
      <c r="AB5541" t="s">
        <v>85</v>
      </c>
      <c r="AC5541">
        <v>0.6</v>
      </c>
      <c r="AD5541" s="1">
        <v>41122</v>
      </c>
    </row>
    <row r="5542" spans="1:30" x14ac:dyDescent="0.35">
      <c r="A5542">
        <v>5717</v>
      </c>
      <c r="B5542">
        <v>3777</v>
      </c>
      <c r="C5542">
        <v>26951</v>
      </c>
      <c r="D5542" s="1">
        <v>40276</v>
      </c>
      <c r="E5542" t="s">
        <v>8</v>
      </c>
      <c r="F5542">
        <v>3</v>
      </c>
      <c r="G5542">
        <v>451.81</v>
      </c>
      <c r="H5542">
        <v>0.05</v>
      </c>
      <c r="I5542" t="s">
        <v>9</v>
      </c>
      <c r="J5542" s="8">
        <v>-318.59399999999999</v>
      </c>
      <c r="K5542" s="8">
        <f>IF(Table3[[#This Row],[Return Status]] = "Returned", 0, Table3[[#This Row],[Profit]])</f>
        <v>-318.59399999999999</v>
      </c>
      <c r="L5542" s="8" t="str">
        <f>IFERROR(VLOOKUP(Table3[[#This Row],[Order ID]],returns[[Order ID]:[Status]],2,FALSE), "")</f>
        <v/>
      </c>
      <c r="M5542">
        <v>150.97999999999999</v>
      </c>
      <c r="N5542">
        <v>13.99</v>
      </c>
      <c r="O5542" t="s">
        <v>1911</v>
      </c>
      <c r="P5542" t="s">
        <v>64</v>
      </c>
      <c r="Q5542">
        <v>30269</v>
      </c>
      <c r="R5542" t="s">
        <v>65</v>
      </c>
      <c r="S5542" t="s">
        <v>1978</v>
      </c>
      <c r="T5542" t="e">
        <f>VLOOKUP(Table3[[#This Row],[Region]],managers5[],2,FALSE)</f>
        <v>#N/A</v>
      </c>
      <c r="U5542" t="s">
        <v>1957</v>
      </c>
      <c r="V5542" t="s">
        <v>1959</v>
      </c>
      <c r="W5542" t="s">
        <v>14</v>
      </c>
      <c r="X5542" t="s">
        <v>24</v>
      </c>
      <c r="Y5542" t="s">
        <v>46</v>
      </c>
      <c r="Z5542" t="s">
        <v>124</v>
      </c>
      <c r="AA5542" t="s">
        <v>149</v>
      </c>
      <c r="AB5542" t="s">
        <v>69</v>
      </c>
      <c r="AC5542">
        <v>0.38</v>
      </c>
      <c r="AD5542" s="2">
        <v>40277</v>
      </c>
    </row>
    <row r="5543" spans="1:30" x14ac:dyDescent="0.35">
      <c r="A5543">
        <v>1392</v>
      </c>
      <c r="B5543">
        <v>290</v>
      </c>
      <c r="C5543">
        <v>2023</v>
      </c>
      <c r="D5543" s="1">
        <v>41034</v>
      </c>
      <c r="E5543" t="s">
        <v>32</v>
      </c>
      <c r="F5543">
        <v>4</v>
      </c>
      <c r="G5543">
        <v>294.89</v>
      </c>
      <c r="H5543">
        <v>0.09</v>
      </c>
      <c r="I5543" t="s">
        <v>9</v>
      </c>
      <c r="J5543" s="8">
        <v>-321.83999999999997</v>
      </c>
      <c r="K5543" s="8">
        <f>IF(Table3[[#This Row],[Return Status]] = "Returned", 0, Table3[[#This Row],[Profit]])</f>
        <v>-321.83999999999997</v>
      </c>
      <c r="L5543" s="8" t="str">
        <f>IFERROR(VLOOKUP(Table3[[#This Row],[Order ID]],returns[[Order ID]:[Status]],2,FALSE), "")</f>
        <v/>
      </c>
      <c r="M5543">
        <v>73.98</v>
      </c>
      <c r="N5543">
        <v>12.14</v>
      </c>
      <c r="O5543" t="s">
        <v>1280</v>
      </c>
      <c r="P5543" t="s">
        <v>64</v>
      </c>
      <c r="Q5543">
        <v>30809</v>
      </c>
      <c r="R5543" t="s">
        <v>65</v>
      </c>
      <c r="S5543" t="s">
        <v>1978</v>
      </c>
      <c r="T5543" t="e">
        <f>VLOOKUP(Table3[[#This Row],[Region]],managers5[],2,FALSE)</f>
        <v>#N/A</v>
      </c>
      <c r="U5543" t="s">
        <v>1957</v>
      </c>
      <c r="V5543" t="s">
        <v>1959</v>
      </c>
      <c r="W5543" t="s">
        <v>14</v>
      </c>
      <c r="X5543" t="s">
        <v>24</v>
      </c>
      <c r="Y5543" t="s">
        <v>46</v>
      </c>
      <c r="Z5543" t="s">
        <v>47</v>
      </c>
      <c r="AA5543" t="s">
        <v>1287</v>
      </c>
      <c r="AB5543" t="s">
        <v>19</v>
      </c>
      <c r="AC5543">
        <v>0.67</v>
      </c>
      <c r="AD5543" s="1">
        <v>41034</v>
      </c>
    </row>
    <row r="5544" spans="1:30" x14ac:dyDescent="0.35">
      <c r="A5544">
        <v>1526</v>
      </c>
      <c r="B5544">
        <v>7886</v>
      </c>
      <c r="C5544">
        <v>56418</v>
      </c>
      <c r="D5544" s="1">
        <v>41011</v>
      </c>
      <c r="E5544" t="s">
        <v>41</v>
      </c>
      <c r="F5544">
        <v>47</v>
      </c>
      <c r="G5544">
        <v>1613.84</v>
      </c>
      <c r="H5544">
        <v>0.09</v>
      </c>
      <c r="I5544" t="s">
        <v>9</v>
      </c>
      <c r="J5544" s="8">
        <v>226.76</v>
      </c>
      <c r="K5544" s="8">
        <f>IF(Table3[[#This Row],[Return Status]] = "Returned", 0, Table3[[#This Row],[Profit]])</f>
        <v>226.76</v>
      </c>
      <c r="L5544" s="8" t="str">
        <f>IFERROR(VLOOKUP(Table3[[#This Row],[Order ID]],returns[[Order ID]:[Status]],2,FALSE), "")</f>
        <v/>
      </c>
      <c r="M5544">
        <v>34.76</v>
      </c>
      <c r="N5544">
        <v>8.2200000000000006</v>
      </c>
      <c r="O5544" t="s">
        <v>288</v>
      </c>
      <c r="P5544" t="s">
        <v>79</v>
      </c>
      <c r="Q5544">
        <v>44240</v>
      </c>
      <c r="R5544" t="s">
        <v>37</v>
      </c>
      <c r="S5544" t="s">
        <v>1979</v>
      </c>
      <c r="T5544" t="e">
        <f>VLOOKUP(Table3[[#This Row],[Region]],managers5[],2,FALSE)</f>
        <v>#N/A</v>
      </c>
      <c r="U5544" t="s">
        <v>1956</v>
      </c>
      <c r="W5544" t="s">
        <v>14</v>
      </c>
      <c r="X5544" t="s">
        <v>71</v>
      </c>
      <c r="Y5544" t="s">
        <v>16</v>
      </c>
      <c r="Z5544" t="s">
        <v>75</v>
      </c>
      <c r="AA5544" t="s">
        <v>498</v>
      </c>
      <c r="AB5544" t="s">
        <v>19</v>
      </c>
      <c r="AC5544">
        <v>0.56999999999999995</v>
      </c>
      <c r="AD5544" s="1">
        <v>41012</v>
      </c>
    </row>
    <row r="5545" spans="1:30" x14ac:dyDescent="0.35">
      <c r="A5545">
        <v>2960</v>
      </c>
      <c r="B5545">
        <v>7889</v>
      </c>
      <c r="C5545">
        <v>56420</v>
      </c>
      <c r="D5545" s="1">
        <v>40748</v>
      </c>
      <c r="E5545" t="s">
        <v>32</v>
      </c>
      <c r="F5545">
        <v>22</v>
      </c>
      <c r="G5545">
        <v>2403.1369999999902</v>
      </c>
      <c r="H5545">
        <v>0</v>
      </c>
      <c r="I5545" t="s">
        <v>9</v>
      </c>
      <c r="J5545" s="8">
        <v>377.62199999999899</v>
      </c>
      <c r="K5545" s="8">
        <f>IF(Table3[[#This Row],[Return Status]] = "Returned", 0, Table3[[#This Row],[Profit]])</f>
        <v>377.62199999999899</v>
      </c>
      <c r="L5545" s="8" t="str">
        <f>IFERROR(VLOOKUP(Table3[[#This Row],[Order ID]],returns[[Order ID]:[Status]],2,FALSE), "")</f>
        <v/>
      </c>
      <c r="M5545">
        <v>125.99</v>
      </c>
      <c r="N5545">
        <v>8.99</v>
      </c>
      <c r="O5545" t="s">
        <v>1724</v>
      </c>
      <c r="P5545" t="s">
        <v>406</v>
      </c>
      <c r="Q5545">
        <v>89015</v>
      </c>
      <c r="R5545" t="s">
        <v>407</v>
      </c>
      <c r="S5545" t="s">
        <v>1976</v>
      </c>
      <c r="T5545" t="e">
        <f>VLOOKUP(Table3[[#This Row],[Region]],managers5[],2,FALSE)</f>
        <v>#N/A</v>
      </c>
      <c r="U5545" t="s">
        <v>1955</v>
      </c>
      <c r="V5545" t="s">
        <v>1959</v>
      </c>
      <c r="W5545" t="s">
        <v>14</v>
      </c>
      <c r="X5545" t="s">
        <v>39</v>
      </c>
      <c r="Y5545" t="s">
        <v>46</v>
      </c>
      <c r="Z5545" t="s">
        <v>86</v>
      </c>
      <c r="AA5545" t="s">
        <v>1540</v>
      </c>
      <c r="AB5545" t="s">
        <v>19</v>
      </c>
      <c r="AC5545">
        <v>0.56999999999999995</v>
      </c>
      <c r="AD5545" s="1">
        <v>40753</v>
      </c>
    </row>
    <row r="5546" spans="1:30" x14ac:dyDescent="0.35">
      <c r="A5546">
        <v>2971</v>
      </c>
      <c r="B5546">
        <v>7887</v>
      </c>
      <c r="C5546">
        <v>56420</v>
      </c>
      <c r="D5546" s="1">
        <v>40748</v>
      </c>
      <c r="E5546" t="s">
        <v>32</v>
      </c>
      <c r="F5546">
        <v>16</v>
      </c>
      <c r="G5546">
        <v>597.44000000000005</v>
      </c>
      <c r="H5546">
        <v>0.09</v>
      </c>
      <c r="I5546" t="s">
        <v>9</v>
      </c>
      <c r="J5546" s="8">
        <v>108.3</v>
      </c>
      <c r="K5546" s="8">
        <f>IF(Table3[[#This Row],[Return Status]] = "Returned", 0, Table3[[#This Row],[Profit]])</f>
        <v>108.3</v>
      </c>
      <c r="L5546" s="8" t="str">
        <f>IFERROR(VLOOKUP(Table3[[#This Row],[Order ID]],returns[[Order ID]:[Status]],2,FALSE), "")</f>
        <v/>
      </c>
      <c r="M5546">
        <v>38.06</v>
      </c>
      <c r="N5546">
        <v>4.5</v>
      </c>
      <c r="O5546" t="s">
        <v>1724</v>
      </c>
      <c r="P5546" t="s">
        <v>406</v>
      </c>
      <c r="Q5546">
        <v>89015</v>
      </c>
      <c r="R5546" t="s">
        <v>407</v>
      </c>
      <c r="S5546" t="s">
        <v>1976</v>
      </c>
      <c r="T5546" t="e">
        <f>VLOOKUP(Table3[[#This Row],[Region]],managers5[],2,FALSE)</f>
        <v>#N/A</v>
      </c>
      <c r="U5546" t="s">
        <v>1955</v>
      </c>
      <c r="V5546" t="s">
        <v>1959</v>
      </c>
      <c r="W5546" t="s">
        <v>14</v>
      </c>
      <c r="X5546" t="s">
        <v>39</v>
      </c>
      <c r="Y5546" t="s">
        <v>16</v>
      </c>
      <c r="Z5546" t="s">
        <v>83</v>
      </c>
      <c r="AA5546" t="s">
        <v>418</v>
      </c>
      <c r="AB5546" t="s">
        <v>19</v>
      </c>
      <c r="AC5546">
        <v>0.56000000000000005</v>
      </c>
      <c r="AD5546" s="1">
        <v>40752</v>
      </c>
    </row>
    <row r="5547" spans="1:30" x14ac:dyDescent="0.35">
      <c r="A5547">
        <v>2981</v>
      </c>
      <c r="B5547">
        <v>7888</v>
      </c>
      <c r="C5547">
        <v>56420</v>
      </c>
      <c r="D5547" s="1">
        <v>40748</v>
      </c>
      <c r="E5547" t="s">
        <v>32</v>
      </c>
      <c r="F5547">
        <v>26</v>
      </c>
      <c r="G5547">
        <v>132.22999999999999</v>
      </c>
      <c r="H5547">
        <v>7.0000000000000007E-2</v>
      </c>
      <c r="I5547" t="s">
        <v>9</v>
      </c>
      <c r="J5547" s="8">
        <v>22.25</v>
      </c>
      <c r="K5547" s="8">
        <f>IF(Table3[[#This Row],[Return Status]] = "Returned", 0, Table3[[#This Row],[Profit]])</f>
        <v>22.25</v>
      </c>
      <c r="L5547" s="8" t="str">
        <f>IFERROR(VLOOKUP(Table3[[#This Row],[Order ID]],returns[[Order ID]:[Status]],2,FALSE), "")</f>
        <v/>
      </c>
      <c r="M5547">
        <v>5.08</v>
      </c>
      <c r="N5547">
        <v>2.0299999999999998</v>
      </c>
      <c r="O5547" t="s">
        <v>1724</v>
      </c>
      <c r="P5547" t="s">
        <v>406</v>
      </c>
      <c r="Q5547">
        <v>89015</v>
      </c>
      <c r="R5547" t="s">
        <v>407</v>
      </c>
      <c r="S5547" t="s">
        <v>1976</v>
      </c>
      <c r="T5547" t="e">
        <f>VLOOKUP(Table3[[#This Row],[Region]],managers5[],2,FALSE)</f>
        <v>#N/A</v>
      </c>
      <c r="U5547" t="s">
        <v>1955</v>
      </c>
      <c r="V5547" t="s">
        <v>1959</v>
      </c>
      <c r="W5547" t="s">
        <v>14</v>
      </c>
      <c r="X5547" t="s">
        <v>39</v>
      </c>
      <c r="Y5547" t="s">
        <v>50</v>
      </c>
      <c r="Z5547" t="s">
        <v>61</v>
      </c>
      <c r="AA5547" t="s">
        <v>918</v>
      </c>
      <c r="AB5547" t="s">
        <v>35</v>
      </c>
      <c r="AC5547">
        <v>0.51</v>
      </c>
      <c r="AD5547" s="1">
        <v>40750</v>
      </c>
    </row>
    <row r="5548" spans="1:30" x14ac:dyDescent="0.35">
      <c r="A5548">
        <v>2982</v>
      </c>
      <c r="B5548">
        <v>7890</v>
      </c>
      <c r="C5548">
        <v>56420</v>
      </c>
      <c r="D5548" s="1">
        <v>40748</v>
      </c>
      <c r="E5548" t="s">
        <v>32</v>
      </c>
      <c r="F5548">
        <v>48</v>
      </c>
      <c r="G5548">
        <v>5138.335</v>
      </c>
      <c r="H5548">
        <v>0.02</v>
      </c>
      <c r="I5548" t="s">
        <v>9</v>
      </c>
      <c r="J5548" s="8">
        <v>1422.1980000000001</v>
      </c>
      <c r="K5548" s="8">
        <f>IF(Table3[[#This Row],[Return Status]] = "Returned", 0, Table3[[#This Row],[Profit]])</f>
        <v>1422.1980000000001</v>
      </c>
      <c r="L5548" s="8" t="str">
        <f>IFERROR(VLOOKUP(Table3[[#This Row],[Order ID]],returns[[Order ID]:[Status]],2,FALSE), "")</f>
        <v/>
      </c>
      <c r="M5548">
        <v>125.99</v>
      </c>
      <c r="N5548">
        <v>8.08</v>
      </c>
      <c r="O5548" t="s">
        <v>1724</v>
      </c>
      <c r="P5548" t="s">
        <v>406</v>
      </c>
      <c r="Q5548">
        <v>89015</v>
      </c>
      <c r="R5548" t="s">
        <v>407</v>
      </c>
      <c r="S5548" t="s">
        <v>1976</v>
      </c>
      <c r="T5548" t="e">
        <f>VLOOKUP(Table3[[#This Row],[Region]],managers5[],2,FALSE)</f>
        <v>#N/A</v>
      </c>
      <c r="U5548" t="s">
        <v>1955</v>
      </c>
      <c r="V5548" t="s">
        <v>1959</v>
      </c>
      <c r="W5548" t="s">
        <v>14</v>
      </c>
      <c r="X5548" t="s">
        <v>39</v>
      </c>
      <c r="Y5548" t="s">
        <v>46</v>
      </c>
      <c r="Z5548" t="s">
        <v>86</v>
      </c>
      <c r="AA5548" t="s">
        <v>1423</v>
      </c>
      <c r="AB5548" t="s">
        <v>19</v>
      </c>
      <c r="AC5548">
        <v>0.56999999999999995</v>
      </c>
      <c r="AD5548" s="1">
        <v>40750</v>
      </c>
    </row>
    <row r="5549" spans="1:30" x14ac:dyDescent="0.35">
      <c r="A5549">
        <v>7775</v>
      </c>
      <c r="B5549">
        <v>1182</v>
      </c>
      <c r="C5549">
        <v>8646</v>
      </c>
      <c r="D5549" s="1">
        <v>39912</v>
      </c>
      <c r="E5549" t="s">
        <v>77</v>
      </c>
      <c r="F5549">
        <v>8</v>
      </c>
      <c r="G5549">
        <v>85.85</v>
      </c>
      <c r="H5549">
        <v>0.03</v>
      </c>
      <c r="I5549" t="s">
        <v>9</v>
      </c>
      <c r="J5549" s="8">
        <v>-327.64999999999998</v>
      </c>
      <c r="K5549" s="8">
        <f>IF(Table3[[#This Row],[Return Status]] = "Returned", 0, Table3[[#This Row],[Profit]])</f>
        <v>-327.64999999999998</v>
      </c>
      <c r="L5549" s="8" t="str">
        <f>IFERROR(VLOOKUP(Table3[[#This Row],[Order ID]],returns[[Order ID]:[Status]],2,FALSE), "")</f>
        <v/>
      </c>
      <c r="M5549">
        <v>4.4800000000000004</v>
      </c>
      <c r="N5549">
        <v>49</v>
      </c>
      <c r="O5549" t="s">
        <v>1923</v>
      </c>
      <c r="P5549" t="s">
        <v>120</v>
      </c>
      <c r="Q5549">
        <v>32701</v>
      </c>
      <c r="R5549" t="s">
        <v>56</v>
      </c>
      <c r="S5549" t="s">
        <v>1978</v>
      </c>
      <c r="T5549" t="e">
        <f>VLOOKUP(Table3[[#This Row],[Region]],managers5[],2,FALSE)</f>
        <v>#N/A</v>
      </c>
      <c r="U5549" t="s">
        <v>1957</v>
      </c>
      <c r="V5549" t="s">
        <v>1959</v>
      </c>
      <c r="W5549" t="s">
        <v>14</v>
      </c>
      <c r="X5549" t="s">
        <v>39</v>
      </c>
      <c r="Y5549" t="s">
        <v>16</v>
      </c>
      <c r="Z5549" t="s">
        <v>83</v>
      </c>
      <c r="AA5549" t="s">
        <v>774</v>
      </c>
      <c r="AB5549" t="s">
        <v>85</v>
      </c>
      <c r="AC5549">
        <v>0.6</v>
      </c>
      <c r="AD5549" s="2">
        <v>39914</v>
      </c>
    </row>
    <row r="5550" spans="1:30" x14ac:dyDescent="0.35">
      <c r="A5550">
        <v>458</v>
      </c>
      <c r="B5550">
        <v>2175</v>
      </c>
      <c r="C5550">
        <v>15651</v>
      </c>
      <c r="D5550" s="1">
        <v>41186</v>
      </c>
      <c r="E5550" t="s">
        <v>41</v>
      </c>
      <c r="F5550">
        <v>8</v>
      </c>
      <c r="G5550">
        <v>1496.83</v>
      </c>
      <c r="H5550">
        <v>7.0000000000000007E-2</v>
      </c>
      <c r="I5550" t="s">
        <v>49</v>
      </c>
      <c r="J5550" s="8">
        <v>-329.72</v>
      </c>
      <c r="K5550" s="8">
        <f>IF(Table3[[#This Row],[Return Status]] = "Returned", 0, Table3[[#This Row],[Profit]])</f>
        <v>-329.72</v>
      </c>
      <c r="L5550" s="8" t="str">
        <f>IFERROR(VLOOKUP(Table3[[#This Row],[Order ID]],returns[[Order ID]:[Status]],2,FALSE), "")</f>
        <v/>
      </c>
      <c r="M5550">
        <v>179.29</v>
      </c>
      <c r="N5550">
        <v>56.2</v>
      </c>
      <c r="O5550" t="s">
        <v>659</v>
      </c>
      <c r="P5550" t="s">
        <v>43</v>
      </c>
      <c r="Q5550">
        <v>23834</v>
      </c>
      <c r="R5550" t="s">
        <v>44</v>
      </c>
      <c r="S5550" t="s">
        <v>1978</v>
      </c>
      <c r="T5550" t="e">
        <f>VLOOKUP(Table3[[#This Row],[Region]],managers5[],2,FALSE)</f>
        <v>#N/A</v>
      </c>
      <c r="U5550" t="s">
        <v>1957</v>
      </c>
      <c r="V5550" t="s">
        <v>1959</v>
      </c>
      <c r="W5550" t="s">
        <v>14</v>
      </c>
      <c r="X5550" t="s">
        <v>15</v>
      </c>
      <c r="Y5550" t="s">
        <v>50</v>
      </c>
      <c r="Z5550" t="s">
        <v>51</v>
      </c>
      <c r="AA5550" t="s">
        <v>499</v>
      </c>
      <c r="AB5550" t="s">
        <v>53</v>
      </c>
      <c r="AC5550">
        <v>0.71</v>
      </c>
      <c r="AD5550" s="1">
        <v>41188</v>
      </c>
    </row>
    <row r="5551" spans="1:30" x14ac:dyDescent="0.35">
      <c r="A5551">
        <v>8106</v>
      </c>
      <c r="B5551">
        <v>7893</v>
      </c>
      <c r="C5551">
        <v>56452</v>
      </c>
      <c r="D5551" s="1">
        <v>39858</v>
      </c>
      <c r="E5551" t="s">
        <v>8</v>
      </c>
      <c r="F5551">
        <v>34</v>
      </c>
      <c r="G5551">
        <v>6686.3440000000001</v>
      </c>
      <c r="H5551">
        <v>0</v>
      </c>
      <c r="I5551" t="s">
        <v>49</v>
      </c>
      <c r="J5551" s="8">
        <v>1192.04</v>
      </c>
      <c r="K5551" s="8">
        <f>IF(Table3[[#This Row],[Return Status]] = "Returned", 0, Table3[[#This Row],[Profit]])</f>
        <v>0</v>
      </c>
      <c r="L5551" s="8" t="str">
        <f>IFERROR(VLOOKUP(Table3[[#This Row],[Order ID]],returns[[Order ID]:[Status]],2,FALSE), "")</f>
        <v>Returned</v>
      </c>
      <c r="M5551">
        <v>236.97</v>
      </c>
      <c r="N5551">
        <v>59.24</v>
      </c>
      <c r="O5551" t="s">
        <v>1464</v>
      </c>
      <c r="P5551" t="s">
        <v>11</v>
      </c>
      <c r="Q5551">
        <v>93454</v>
      </c>
      <c r="R5551" t="s">
        <v>12</v>
      </c>
      <c r="S5551" t="s">
        <v>1976</v>
      </c>
      <c r="T5551" t="e">
        <f>VLOOKUP(Table3[[#This Row],[Region]],managers5[],2,FALSE)</f>
        <v>#N/A</v>
      </c>
      <c r="U5551" t="s">
        <v>1955</v>
      </c>
      <c r="V5551" t="s">
        <v>1959</v>
      </c>
      <c r="W5551" t="s">
        <v>14</v>
      </c>
      <c r="X5551" t="s">
        <v>39</v>
      </c>
      <c r="Y5551" t="s">
        <v>50</v>
      </c>
      <c r="Z5551" t="s">
        <v>51</v>
      </c>
      <c r="AA5551" t="s">
        <v>848</v>
      </c>
      <c r="AB5551" t="s">
        <v>53</v>
      </c>
      <c r="AC5551">
        <v>0.61</v>
      </c>
      <c r="AD5551" s="2">
        <v>39859</v>
      </c>
    </row>
    <row r="5552" spans="1:30" x14ac:dyDescent="0.35">
      <c r="A5552">
        <v>8081</v>
      </c>
      <c r="B5552">
        <v>7895</v>
      </c>
      <c r="C5552">
        <v>56483</v>
      </c>
      <c r="D5552" s="1">
        <v>39863</v>
      </c>
      <c r="E5552" t="s">
        <v>77</v>
      </c>
      <c r="F5552">
        <v>37</v>
      </c>
      <c r="G5552">
        <v>158.62</v>
      </c>
      <c r="H5552">
        <v>0.05</v>
      </c>
      <c r="I5552" t="s">
        <v>9</v>
      </c>
      <c r="J5552" s="8">
        <v>-104.57</v>
      </c>
      <c r="K5552" s="8">
        <f>IF(Table3[[#This Row],[Return Status]] = "Returned", 0, Table3[[#This Row],[Profit]])</f>
        <v>-104.57</v>
      </c>
      <c r="L5552" s="8" t="str">
        <f>IFERROR(VLOOKUP(Table3[[#This Row],[Order ID]],returns[[Order ID]:[Status]],2,FALSE), "")</f>
        <v/>
      </c>
      <c r="M5552">
        <v>4.28</v>
      </c>
      <c r="N5552">
        <v>5.17</v>
      </c>
      <c r="O5552" t="s">
        <v>563</v>
      </c>
      <c r="P5552" t="s">
        <v>11</v>
      </c>
      <c r="Q5552">
        <v>93030</v>
      </c>
      <c r="R5552" t="s">
        <v>12</v>
      </c>
      <c r="S5552" t="s">
        <v>1976</v>
      </c>
      <c r="T5552" t="e">
        <f>VLOOKUP(Table3[[#This Row],[Region]],managers5[],2,FALSE)</f>
        <v>#N/A</v>
      </c>
      <c r="U5552" t="s">
        <v>1955</v>
      </c>
      <c r="V5552" t="s">
        <v>1959</v>
      </c>
      <c r="W5552" t="s">
        <v>14</v>
      </c>
      <c r="X5552" t="s">
        <v>15</v>
      </c>
      <c r="Y5552" t="s">
        <v>16</v>
      </c>
      <c r="Z5552" t="s">
        <v>30</v>
      </c>
      <c r="AA5552" t="s">
        <v>1164</v>
      </c>
      <c r="AB5552" t="s">
        <v>19</v>
      </c>
      <c r="AC5552">
        <v>0.4</v>
      </c>
      <c r="AD5552" s="2">
        <v>39863</v>
      </c>
    </row>
    <row r="5553" spans="1:30" x14ac:dyDescent="0.35">
      <c r="A5553">
        <v>2343</v>
      </c>
      <c r="B5553">
        <v>7896</v>
      </c>
      <c r="C5553">
        <v>56484</v>
      </c>
      <c r="D5553" s="1">
        <v>40868</v>
      </c>
      <c r="E5553" t="s">
        <v>8</v>
      </c>
      <c r="F5553">
        <v>6</v>
      </c>
      <c r="G5553">
        <v>176.58</v>
      </c>
      <c r="H5553">
        <v>0.1</v>
      </c>
      <c r="I5553" t="s">
        <v>9</v>
      </c>
      <c r="J5553" s="8">
        <v>28.338999999999999</v>
      </c>
      <c r="K5553" s="8">
        <f>IF(Table3[[#This Row],[Return Status]] = "Returned", 0, Table3[[#This Row],[Profit]])</f>
        <v>28.338999999999999</v>
      </c>
      <c r="L5553" s="8" t="str">
        <f>IFERROR(VLOOKUP(Table3[[#This Row],[Order ID]],returns[[Order ID]:[Status]],2,FALSE), "")</f>
        <v/>
      </c>
      <c r="M5553">
        <v>30.56</v>
      </c>
      <c r="N5553">
        <v>2.99</v>
      </c>
      <c r="O5553" t="s">
        <v>173</v>
      </c>
      <c r="P5553" t="s">
        <v>11</v>
      </c>
      <c r="Q5553">
        <v>92704</v>
      </c>
      <c r="R5553" t="s">
        <v>12</v>
      </c>
      <c r="S5553" t="s">
        <v>1976</v>
      </c>
      <c r="T5553" t="e">
        <f>VLOOKUP(Table3[[#This Row],[Region]],managers5[],2,FALSE)</f>
        <v>#N/A</v>
      </c>
      <c r="U5553" t="s">
        <v>1955</v>
      </c>
      <c r="V5553" t="s">
        <v>1959</v>
      </c>
      <c r="W5553" t="s">
        <v>14</v>
      </c>
      <c r="X5553" t="s">
        <v>15</v>
      </c>
      <c r="Y5553" t="s">
        <v>16</v>
      </c>
      <c r="Z5553" t="s">
        <v>17</v>
      </c>
      <c r="AA5553" t="s">
        <v>137</v>
      </c>
      <c r="AB5553" t="s">
        <v>19</v>
      </c>
      <c r="AC5553">
        <v>0.35</v>
      </c>
      <c r="AD5553" s="1">
        <v>40869</v>
      </c>
    </row>
    <row r="5554" spans="1:30" x14ac:dyDescent="0.35">
      <c r="A5554">
        <v>2344</v>
      </c>
      <c r="B5554">
        <v>7897</v>
      </c>
      <c r="C5554">
        <v>56484</v>
      </c>
      <c r="D5554" s="1">
        <v>40868</v>
      </c>
      <c r="E5554" t="s">
        <v>8</v>
      </c>
      <c r="F5554">
        <v>15</v>
      </c>
      <c r="G5554">
        <v>1121.8399999999999</v>
      </c>
      <c r="H5554">
        <v>0</v>
      </c>
      <c r="I5554" t="s">
        <v>9</v>
      </c>
      <c r="J5554" s="8">
        <v>-173.66</v>
      </c>
      <c r="K5554" s="8">
        <f>IF(Table3[[#This Row],[Return Status]] = "Returned", 0, Table3[[#This Row],[Profit]])</f>
        <v>-173.66</v>
      </c>
      <c r="L5554" s="8" t="str">
        <f>IFERROR(VLOOKUP(Table3[[#This Row],[Order ID]],returns[[Order ID]:[Status]],2,FALSE), "")</f>
        <v/>
      </c>
      <c r="M5554">
        <v>73.98</v>
      </c>
      <c r="N5554">
        <v>12.14</v>
      </c>
      <c r="O5554" t="s">
        <v>173</v>
      </c>
      <c r="P5554" t="s">
        <v>11</v>
      </c>
      <c r="Q5554">
        <v>92704</v>
      </c>
      <c r="R5554" t="s">
        <v>12</v>
      </c>
      <c r="S5554" t="s">
        <v>1976</v>
      </c>
      <c r="T5554" t="e">
        <f>VLOOKUP(Table3[[#This Row],[Region]],managers5[],2,FALSE)</f>
        <v>#N/A</v>
      </c>
      <c r="U5554" t="s">
        <v>1955</v>
      </c>
      <c r="V5554" t="s">
        <v>1959</v>
      </c>
      <c r="W5554" t="s">
        <v>14</v>
      </c>
      <c r="X5554" t="s">
        <v>15</v>
      </c>
      <c r="Y5554" t="s">
        <v>46</v>
      </c>
      <c r="Z5554" t="s">
        <v>47</v>
      </c>
      <c r="AA5554" t="s">
        <v>1287</v>
      </c>
      <c r="AB5554" t="s">
        <v>19</v>
      </c>
      <c r="AC5554">
        <v>0.67</v>
      </c>
      <c r="AD5554" s="1">
        <v>40869</v>
      </c>
    </row>
    <row r="5555" spans="1:30" x14ac:dyDescent="0.35">
      <c r="A5555">
        <v>7498</v>
      </c>
      <c r="B5555">
        <v>7898</v>
      </c>
      <c r="C5555">
        <v>56486</v>
      </c>
      <c r="D5555" s="1">
        <v>39961</v>
      </c>
      <c r="E5555" t="s">
        <v>41</v>
      </c>
      <c r="F5555">
        <v>11</v>
      </c>
      <c r="G5555">
        <v>73.62</v>
      </c>
      <c r="H5555">
        <v>0.03</v>
      </c>
      <c r="I5555" t="s">
        <v>9</v>
      </c>
      <c r="J5555" s="8">
        <v>-23.5</v>
      </c>
      <c r="K5555" s="8">
        <f>IF(Table3[[#This Row],[Return Status]] = "Returned", 0, Table3[[#This Row],[Profit]])</f>
        <v>-23.5</v>
      </c>
      <c r="L5555" s="8" t="str">
        <f>IFERROR(VLOOKUP(Table3[[#This Row],[Order ID]],returns[[Order ID]:[Status]],2,FALSE), "")</f>
        <v/>
      </c>
      <c r="M5555">
        <v>5.98</v>
      </c>
      <c r="N5555">
        <v>5.35</v>
      </c>
      <c r="O5555" t="s">
        <v>571</v>
      </c>
      <c r="P5555" t="s">
        <v>79</v>
      </c>
      <c r="Q5555">
        <v>13440</v>
      </c>
      <c r="R5555" t="s">
        <v>37</v>
      </c>
      <c r="S5555" t="s">
        <v>1979</v>
      </c>
      <c r="T5555" t="e">
        <f>VLOOKUP(Table3[[#This Row],[Region]],managers5[],2,FALSE)</f>
        <v>#N/A</v>
      </c>
      <c r="U5555" t="s">
        <v>1956</v>
      </c>
      <c r="W5555" t="s">
        <v>14</v>
      </c>
      <c r="X5555" t="s">
        <v>71</v>
      </c>
      <c r="Y5555" t="s">
        <v>16</v>
      </c>
      <c r="Z5555" t="s">
        <v>30</v>
      </c>
      <c r="AA5555" t="s">
        <v>534</v>
      </c>
      <c r="AB5555" t="s">
        <v>19</v>
      </c>
      <c r="AC5555">
        <v>0.4</v>
      </c>
      <c r="AD5555" s="2">
        <v>39962</v>
      </c>
    </row>
    <row r="5556" spans="1:30" x14ac:dyDescent="0.35">
      <c r="A5556">
        <v>1842</v>
      </c>
      <c r="B5556">
        <v>7899</v>
      </c>
      <c r="C5556">
        <v>56514</v>
      </c>
      <c r="D5556" s="1">
        <v>40950</v>
      </c>
      <c r="E5556" t="s">
        <v>32</v>
      </c>
      <c r="F5556">
        <v>3</v>
      </c>
      <c r="G5556">
        <v>110</v>
      </c>
      <c r="H5556">
        <v>0.02</v>
      </c>
      <c r="I5556" t="s">
        <v>9</v>
      </c>
      <c r="J5556" s="8">
        <v>-24.425999999999998</v>
      </c>
      <c r="K5556" s="8">
        <f>IF(Table3[[#This Row],[Return Status]] = "Returned", 0, Table3[[#This Row],[Profit]])</f>
        <v>0</v>
      </c>
      <c r="L5556" s="8" t="str">
        <f>IFERROR(VLOOKUP(Table3[[#This Row],[Order ID]],returns[[Order ID]:[Status]],2,FALSE), "")</f>
        <v>Returned</v>
      </c>
      <c r="M5556">
        <v>30.98</v>
      </c>
      <c r="N5556">
        <v>11.63</v>
      </c>
      <c r="O5556" t="s">
        <v>769</v>
      </c>
      <c r="P5556" t="s">
        <v>79</v>
      </c>
      <c r="Q5556">
        <v>13440</v>
      </c>
      <c r="R5556" t="s">
        <v>37</v>
      </c>
      <c r="S5556" t="s">
        <v>1979</v>
      </c>
      <c r="T5556" t="e">
        <f>VLOOKUP(Table3[[#This Row],[Region]],managers5[],2,FALSE)</f>
        <v>#N/A</v>
      </c>
      <c r="U5556" t="s">
        <v>1956</v>
      </c>
      <c r="W5556" t="s">
        <v>14</v>
      </c>
      <c r="X5556" t="s">
        <v>71</v>
      </c>
      <c r="Y5556" t="s">
        <v>16</v>
      </c>
      <c r="Z5556" t="s">
        <v>17</v>
      </c>
      <c r="AA5556" t="s">
        <v>862</v>
      </c>
      <c r="AB5556" t="s">
        <v>19</v>
      </c>
      <c r="AC5556">
        <v>0.37</v>
      </c>
      <c r="AD5556" s="1">
        <v>40957</v>
      </c>
    </row>
    <row r="5557" spans="1:30" x14ac:dyDescent="0.35">
      <c r="A5557">
        <v>1843</v>
      </c>
      <c r="B5557">
        <v>7900</v>
      </c>
      <c r="C5557">
        <v>56514</v>
      </c>
      <c r="D5557" s="1">
        <v>40950</v>
      </c>
      <c r="E5557" t="s">
        <v>32</v>
      </c>
      <c r="F5557">
        <v>35</v>
      </c>
      <c r="G5557">
        <v>186.89</v>
      </c>
      <c r="H5557">
        <v>0.02</v>
      </c>
      <c r="I5557" t="s">
        <v>9</v>
      </c>
      <c r="J5557" s="8">
        <v>-153.19999999999999</v>
      </c>
      <c r="K5557" s="8">
        <f>IF(Table3[[#This Row],[Return Status]] = "Returned", 0, Table3[[#This Row],[Profit]])</f>
        <v>0</v>
      </c>
      <c r="L5557" s="8" t="str">
        <f>IFERROR(VLOOKUP(Table3[[#This Row],[Order ID]],returns[[Order ID]:[Status]],2,FALSE), "")</f>
        <v>Returned</v>
      </c>
      <c r="M5557">
        <v>4.9800000000000004</v>
      </c>
      <c r="N5557">
        <v>7.54</v>
      </c>
      <c r="O5557" t="s">
        <v>769</v>
      </c>
      <c r="P5557" t="s">
        <v>79</v>
      </c>
      <c r="Q5557">
        <v>13440</v>
      </c>
      <c r="R5557" t="s">
        <v>37</v>
      </c>
      <c r="S5557" t="s">
        <v>1979</v>
      </c>
      <c r="T5557" t="e">
        <f>VLOOKUP(Table3[[#This Row],[Region]],managers5[],2,FALSE)</f>
        <v>#N/A</v>
      </c>
      <c r="U5557" t="s">
        <v>1956</v>
      </c>
      <c r="W5557" t="s">
        <v>14</v>
      </c>
      <c r="X5557" t="s">
        <v>71</v>
      </c>
      <c r="Y5557" t="s">
        <v>16</v>
      </c>
      <c r="Z5557" t="s">
        <v>30</v>
      </c>
      <c r="AA5557" t="s">
        <v>235</v>
      </c>
      <c r="AB5557" t="s">
        <v>19</v>
      </c>
      <c r="AC5557">
        <v>0.38</v>
      </c>
      <c r="AD5557" s="1">
        <v>40957</v>
      </c>
    </row>
    <row r="5558" spans="1:30" x14ac:dyDescent="0.35">
      <c r="A5558">
        <v>3297</v>
      </c>
      <c r="B5558">
        <v>7901</v>
      </c>
      <c r="C5558">
        <v>56515</v>
      </c>
      <c r="D5558" s="1">
        <v>40690</v>
      </c>
      <c r="E5558" t="s">
        <v>20</v>
      </c>
      <c r="F5558">
        <v>17</v>
      </c>
      <c r="G5558">
        <v>979.52</v>
      </c>
      <c r="H5558">
        <v>0.1</v>
      </c>
      <c r="I5558" t="s">
        <v>49</v>
      </c>
      <c r="J5558" s="8">
        <v>-362.04</v>
      </c>
      <c r="K5558" s="8">
        <f>IF(Table3[[#This Row],[Return Status]] = "Returned", 0, Table3[[#This Row],[Profit]])</f>
        <v>-362.04</v>
      </c>
      <c r="L5558" s="8" t="str">
        <f>IFERROR(VLOOKUP(Table3[[#This Row],[Order ID]],returns[[Order ID]:[Status]],2,FALSE), "")</f>
        <v/>
      </c>
      <c r="M5558">
        <v>58.14</v>
      </c>
      <c r="N5558">
        <v>36.61</v>
      </c>
      <c r="O5558" t="s">
        <v>1390</v>
      </c>
      <c r="P5558" t="s">
        <v>131</v>
      </c>
      <c r="Q5558">
        <v>4330</v>
      </c>
      <c r="R5558" t="s">
        <v>132</v>
      </c>
      <c r="S5558" t="s">
        <v>1979</v>
      </c>
      <c r="T5558" t="e">
        <f>VLOOKUP(Table3[[#This Row],[Region]],managers5[],2,FALSE)</f>
        <v>#N/A</v>
      </c>
      <c r="U5558" t="s">
        <v>1956</v>
      </c>
      <c r="W5558" t="s">
        <v>14</v>
      </c>
      <c r="X5558" t="s">
        <v>15</v>
      </c>
      <c r="Y5558" t="s">
        <v>50</v>
      </c>
      <c r="Z5558" t="s">
        <v>219</v>
      </c>
      <c r="AA5558" t="s">
        <v>566</v>
      </c>
      <c r="AB5558" t="s">
        <v>53</v>
      </c>
      <c r="AC5558">
        <v>0.61</v>
      </c>
      <c r="AD5558" s="1">
        <v>40692</v>
      </c>
    </row>
    <row r="5559" spans="1:30" x14ac:dyDescent="0.35">
      <c r="A5559">
        <v>3302</v>
      </c>
      <c r="B5559">
        <v>7902</v>
      </c>
      <c r="C5559">
        <v>56515</v>
      </c>
      <c r="D5559" s="1">
        <v>40690</v>
      </c>
      <c r="E5559" t="s">
        <v>20</v>
      </c>
      <c r="F5559">
        <v>18</v>
      </c>
      <c r="G5559">
        <v>126.62</v>
      </c>
      <c r="H5559">
        <v>0.08</v>
      </c>
      <c r="I5559" t="s">
        <v>33</v>
      </c>
      <c r="J5559" s="8">
        <v>60.79</v>
      </c>
      <c r="K5559" s="8">
        <f>IF(Table3[[#This Row],[Return Status]] = "Returned", 0, Table3[[#This Row],[Profit]])</f>
        <v>60.79</v>
      </c>
      <c r="L5559" s="8" t="str">
        <f>IFERROR(VLOOKUP(Table3[[#This Row],[Order ID]],returns[[Order ID]:[Status]],2,FALSE), "")</f>
        <v/>
      </c>
      <c r="M5559">
        <v>6.3</v>
      </c>
      <c r="N5559">
        <v>0.5</v>
      </c>
      <c r="O5559" t="s">
        <v>1390</v>
      </c>
      <c r="P5559" t="s">
        <v>134</v>
      </c>
      <c r="Q5559">
        <v>2345</v>
      </c>
      <c r="R5559" t="s">
        <v>135</v>
      </c>
      <c r="S5559" t="s">
        <v>1979</v>
      </c>
      <c r="T5559" t="e">
        <f>VLOOKUP(Table3[[#This Row],[Region]],managers5[],2,FALSE)</f>
        <v>#N/A</v>
      </c>
      <c r="U5559" t="s">
        <v>1956</v>
      </c>
      <c r="W5559" t="s">
        <v>14</v>
      </c>
      <c r="X5559" t="s">
        <v>15</v>
      </c>
      <c r="Y5559" t="s">
        <v>16</v>
      </c>
      <c r="Z5559" t="s">
        <v>99</v>
      </c>
      <c r="AA5559" t="s">
        <v>1105</v>
      </c>
      <c r="AB5559" t="s">
        <v>19</v>
      </c>
      <c r="AC5559">
        <v>0.39</v>
      </c>
      <c r="AD5559" s="1">
        <v>40691</v>
      </c>
    </row>
    <row r="5560" spans="1:30" x14ac:dyDescent="0.35">
      <c r="A5560">
        <v>5055</v>
      </c>
      <c r="B5560">
        <v>1834</v>
      </c>
      <c r="C5560">
        <v>13127</v>
      </c>
      <c r="D5560" s="1">
        <v>40390</v>
      </c>
      <c r="E5560" t="s">
        <v>20</v>
      </c>
      <c r="F5560">
        <v>13</v>
      </c>
      <c r="G5560">
        <v>951.31</v>
      </c>
      <c r="H5560">
        <v>0.06</v>
      </c>
      <c r="I5560" t="s">
        <v>49</v>
      </c>
      <c r="J5560" s="8">
        <v>-333.07</v>
      </c>
      <c r="K5560" s="8">
        <f>IF(Table3[[#This Row],[Return Status]] = "Returned", 0, Table3[[#This Row],[Profit]])</f>
        <v>-333.07</v>
      </c>
      <c r="L5560" s="8" t="str">
        <f>IFERROR(VLOOKUP(Table3[[#This Row],[Order ID]],returns[[Order ID]:[Status]],2,FALSE), "")</f>
        <v/>
      </c>
      <c r="M5560">
        <v>68.81</v>
      </c>
      <c r="N5560">
        <v>60</v>
      </c>
      <c r="O5560" t="s">
        <v>1280</v>
      </c>
      <c r="P5560" t="s">
        <v>64</v>
      </c>
      <c r="Q5560">
        <v>30809</v>
      </c>
      <c r="R5560" t="s">
        <v>65</v>
      </c>
      <c r="S5560" t="s">
        <v>1978</v>
      </c>
      <c r="T5560" t="e">
        <f>VLOOKUP(Table3[[#This Row],[Region]],managers5[],2,FALSE)</f>
        <v>#N/A</v>
      </c>
      <c r="U5560" t="s">
        <v>1957</v>
      </c>
      <c r="V5560" t="s">
        <v>1959</v>
      </c>
      <c r="W5560" t="s">
        <v>14</v>
      </c>
      <c r="X5560" t="s">
        <v>24</v>
      </c>
      <c r="Y5560" t="s">
        <v>16</v>
      </c>
      <c r="Z5560" t="s">
        <v>83</v>
      </c>
      <c r="AA5560" t="s">
        <v>285</v>
      </c>
      <c r="AB5560" t="s">
        <v>74</v>
      </c>
      <c r="AC5560">
        <v>0.41</v>
      </c>
      <c r="AD5560" s="2">
        <v>40393</v>
      </c>
    </row>
    <row r="5561" spans="1:30" x14ac:dyDescent="0.35">
      <c r="A5561">
        <v>5172</v>
      </c>
      <c r="B5561">
        <v>4850</v>
      </c>
      <c r="C5561">
        <v>34499</v>
      </c>
      <c r="D5561" s="1">
        <v>40377</v>
      </c>
      <c r="E5561" t="s">
        <v>20</v>
      </c>
      <c r="F5561">
        <v>2</v>
      </c>
      <c r="G5561">
        <v>555.67999999999995</v>
      </c>
      <c r="H5561">
        <v>0.01</v>
      </c>
      <c r="I5561" t="s">
        <v>49</v>
      </c>
      <c r="J5561" s="8">
        <v>-336.3</v>
      </c>
      <c r="K5561" s="8">
        <f>IF(Table3[[#This Row],[Return Status]] = "Returned", 0, Table3[[#This Row],[Profit]])</f>
        <v>-336.3</v>
      </c>
      <c r="L5561" s="8" t="str">
        <f>IFERROR(VLOOKUP(Table3[[#This Row],[Order ID]],returns[[Order ID]:[Status]],2,FALSE), "")</f>
        <v/>
      </c>
      <c r="M5561">
        <v>243.98</v>
      </c>
      <c r="N5561">
        <v>62.94</v>
      </c>
      <c r="O5561" t="s">
        <v>402</v>
      </c>
      <c r="P5561" t="s">
        <v>43</v>
      </c>
      <c r="Q5561">
        <v>39301</v>
      </c>
      <c r="R5561" t="s">
        <v>44</v>
      </c>
      <c r="S5561" t="s">
        <v>1978</v>
      </c>
      <c r="T5561" t="e">
        <f>VLOOKUP(Table3[[#This Row],[Region]],managers5[],2,FALSE)</f>
        <v>#N/A</v>
      </c>
      <c r="U5561" t="s">
        <v>1957</v>
      </c>
      <c r="V5561" t="s">
        <v>1959</v>
      </c>
      <c r="W5561" t="s">
        <v>14</v>
      </c>
      <c r="X5561" t="s">
        <v>24</v>
      </c>
      <c r="Y5561" t="s">
        <v>50</v>
      </c>
      <c r="Z5561" t="s">
        <v>72</v>
      </c>
      <c r="AA5561" t="s">
        <v>970</v>
      </c>
      <c r="AB5561" t="s">
        <v>74</v>
      </c>
      <c r="AC5561">
        <v>0.56999999999999995</v>
      </c>
      <c r="AD5561" s="2">
        <v>40378</v>
      </c>
    </row>
    <row r="5562" spans="1:30" x14ac:dyDescent="0.35">
      <c r="A5562">
        <v>4919</v>
      </c>
      <c r="B5562">
        <v>1926</v>
      </c>
      <c r="C5562">
        <v>13767</v>
      </c>
      <c r="D5562" s="1">
        <v>40416</v>
      </c>
      <c r="E5562" t="s">
        <v>77</v>
      </c>
      <c r="F5562">
        <v>10</v>
      </c>
      <c r="G5562">
        <v>1246.3634999999999</v>
      </c>
      <c r="H5562">
        <v>0.06</v>
      </c>
      <c r="I5562" t="s">
        <v>9</v>
      </c>
      <c r="J5562" s="8">
        <v>-339.10799999999898</v>
      </c>
      <c r="K5562" s="8">
        <f>IF(Table3[[#This Row],[Return Status]] = "Returned", 0, Table3[[#This Row],[Profit]])</f>
        <v>-339.10799999999898</v>
      </c>
      <c r="L5562" s="8" t="str">
        <f>IFERROR(VLOOKUP(Table3[[#This Row],[Order ID]],returns[[Order ID]:[Status]],2,FALSE), "")</f>
        <v/>
      </c>
      <c r="M5562">
        <v>155.99</v>
      </c>
      <c r="N5562">
        <v>8.99</v>
      </c>
      <c r="O5562" t="s">
        <v>1027</v>
      </c>
      <c r="P5562" t="s">
        <v>64</v>
      </c>
      <c r="Q5562">
        <v>70601</v>
      </c>
      <c r="R5562" t="s">
        <v>65</v>
      </c>
      <c r="S5562" t="s">
        <v>1978</v>
      </c>
      <c r="T5562" t="e">
        <f>VLOOKUP(Table3[[#This Row],[Region]],managers5[],2,FALSE)</f>
        <v>#N/A</v>
      </c>
      <c r="U5562" t="s">
        <v>1957</v>
      </c>
      <c r="V5562" t="s">
        <v>1959</v>
      </c>
      <c r="W5562" t="s">
        <v>14</v>
      </c>
      <c r="X5562" t="s">
        <v>71</v>
      </c>
      <c r="Y5562" t="s">
        <v>46</v>
      </c>
      <c r="Z5562" t="s">
        <v>86</v>
      </c>
      <c r="AA5562" t="s">
        <v>734</v>
      </c>
      <c r="AB5562" t="s">
        <v>19</v>
      </c>
      <c r="AC5562">
        <v>0.57999999999999996</v>
      </c>
      <c r="AD5562" s="2">
        <v>40417</v>
      </c>
    </row>
    <row r="5563" spans="1:30" x14ac:dyDescent="0.35">
      <c r="A5563">
        <v>3576</v>
      </c>
      <c r="B5563">
        <v>7908</v>
      </c>
      <c r="C5563">
        <v>56550</v>
      </c>
      <c r="D5563" s="1">
        <v>40641</v>
      </c>
      <c r="E5563" t="s">
        <v>8</v>
      </c>
      <c r="F5563">
        <v>33</v>
      </c>
      <c r="G5563">
        <v>647.77</v>
      </c>
      <c r="H5563">
        <v>0.09</v>
      </c>
      <c r="I5563" t="s">
        <v>9</v>
      </c>
      <c r="J5563" s="8">
        <v>166.85</v>
      </c>
      <c r="K5563" s="8">
        <f>IF(Table3[[#This Row],[Return Status]] = "Returned", 0, Table3[[#This Row],[Profit]])</f>
        <v>166.85</v>
      </c>
      <c r="L5563" s="8" t="str">
        <f>IFERROR(VLOOKUP(Table3[[#This Row],[Order ID]],returns[[Order ID]:[Status]],2,FALSE), "")</f>
        <v/>
      </c>
      <c r="M5563">
        <v>19.98</v>
      </c>
      <c r="N5563">
        <v>5.77</v>
      </c>
      <c r="O5563" t="s">
        <v>1298</v>
      </c>
      <c r="P5563" t="s">
        <v>204</v>
      </c>
      <c r="Q5563">
        <v>25314</v>
      </c>
      <c r="R5563" t="s">
        <v>204</v>
      </c>
      <c r="S5563" t="s">
        <v>1979</v>
      </c>
      <c r="T5563" t="e">
        <f>VLOOKUP(Table3[[#This Row],[Region]],managers5[],2,FALSE)</f>
        <v>#N/A</v>
      </c>
      <c r="U5563" t="s">
        <v>1956</v>
      </c>
      <c r="W5563" t="s">
        <v>14</v>
      </c>
      <c r="X5563" t="s">
        <v>24</v>
      </c>
      <c r="Y5563" t="s">
        <v>16</v>
      </c>
      <c r="Z5563" t="s">
        <v>30</v>
      </c>
      <c r="AA5563" t="s">
        <v>1499</v>
      </c>
      <c r="AB5563" t="s">
        <v>19</v>
      </c>
      <c r="AC5563">
        <v>0.38</v>
      </c>
      <c r="AD5563" s="1">
        <v>40644</v>
      </c>
    </row>
    <row r="5564" spans="1:30" x14ac:dyDescent="0.35">
      <c r="A5564">
        <v>3582</v>
      </c>
      <c r="B5564">
        <v>7906</v>
      </c>
      <c r="C5564">
        <v>56550</v>
      </c>
      <c r="D5564" s="1">
        <v>40641</v>
      </c>
      <c r="E5564" t="s">
        <v>8</v>
      </c>
      <c r="F5564">
        <v>37</v>
      </c>
      <c r="G5564">
        <v>823.78</v>
      </c>
      <c r="H5564">
        <v>0.03</v>
      </c>
      <c r="I5564" t="s">
        <v>33</v>
      </c>
      <c r="J5564" s="8">
        <v>343.05</v>
      </c>
      <c r="K5564" s="8">
        <f>IF(Table3[[#This Row],[Return Status]] = "Returned", 0, Table3[[#This Row],[Profit]])</f>
        <v>343.05</v>
      </c>
      <c r="L5564" s="8" t="str">
        <f>IFERROR(VLOOKUP(Table3[[#This Row],[Order ID]],returns[[Order ID]:[Status]],2,FALSE), "")</f>
        <v/>
      </c>
      <c r="M5564">
        <v>22.23</v>
      </c>
      <c r="N5564">
        <v>5.08</v>
      </c>
      <c r="O5564" t="s">
        <v>1298</v>
      </c>
      <c r="P5564" t="s">
        <v>800</v>
      </c>
      <c r="Q5564">
        <v>82604</v>
      </c>
      <c r="R5564" t="s">
        <v>12</v>
      </c>
      <c r="S5564" t="s">
        <v>1976</v>
      </c>
      <c r="T5564" t="e">
        <f>VLOOKUP(Table3[[#This Row],[Region]],managers5[],2,FALSE)</f>
        <v>#N/A</v>
      </c>
      <c r="U5564" t="s">
        <v>1955</v>
      </c>
      <c r="V5564" t="s">
        <v>1959</v>
      </c>
      <c r="W5564" t="s">
        <v>14</v>
      </c>
      <c r="X5564" t="s">
        <v>24</v>
      </c>
      <c r="Y5564" t="s">
        <v>50</v>
      </c>
      <c r="Z5564" t="s">
        <v>61</v>
      </c>
      <c r="AA5564" t="s">
        <v>144</v>
      </c>
      <c r="AB5564" t="s">
        <v>109</v>
      </c>
      <c r="AC5564">
        <v>0.41</v>
      </c>
      <c r="AD5564" s="1">
        <v>40643</v>
      </c>
    </row>
    <row r="5565" spans="1:30" x14ac:dyDescent="0.35">
      <c r="A5565">
        <v>3591</v>
      </c>
      <c r="B5565">
        <v>7907</v>
      </c>
      <c r="C5565">
        <v>56550</v>
      </c>
      <c r="D5565" s="1">
        <v>40641</v>
      </c>
      <c r="E5565" t="s">
        <v>8</v>
      </c>
      <c r="F5565">
        <v>8</v>
      </c>
      <c r="G5565">
        <v>469.83749999999998</v>
      </c>
      <c r="H5565">
        <v>0</v>
      </c>
      <c r="I5565" t="s">
        <v>9</v>
      </c>
      <c r="J5565" s="8">
        <v>-159.23599999999999</v>
      </c>
      <c r="K5565" s="8">
        <f>IF(Table3[[#This Row],[Return Status]] = "Returned", 0, Table3[[#This Row],[Profit]])</f>
        <v>-159.23599999999999</v>
      </c>
      <c r="L5565" s="8" t="str">
        <f>IFERROR(VLOOKUP(Table3[[#This Row],[Order ID]],returns[[Order ID]:[Status]],2,FALSE), "")</f>
        <v/>
      </c>
      <c r="M5565">
        <v>65.989999999999995</v>
      </c>
      <c r="N5565">
        <v>8.99</v>
      </c>
      <c r="O5565" t="s">
        <v>1298</v>
      </c>
      <c r="P5565" t="s">
        <v>800</v>
      </c>
      <c r="Q5565">
        <v>82604</v>
      </c>
      <c r="R5565" t="s">
        <v>12</v>
      </c>
      <c r="S5565" t="s">
        <v>1976</v>
      </c>
      <c r="T5565" t="e">
        <f>VLOOKUP(Table3[[#This Row],[Region]],managers5[],2,FALSE)</f>
        <v>#N/A</v>
      </c>
      <c r="U5565" t="s">
        <v>1955</v>
      </c>
      <c r="V5565" t="s">
        <v>1959</v>
      </c>
      <c r="W5565" t="s">
        <v>14</v>
      </c>
      <c r="X5565" t="s">
        <v>24</v>
      </c>
      <c r="Y5565" t="s">
        <v>46</v>
      </c>
      <c r="Z5565" t="s">
        <v>86</v>
      </c>
      <c r="AA5565" t="s">
        <v>1257</v>
      </c>
      <c r="AB5565" t="s">
        <v>19</v>
      </c>
      <c r="AC5565">
        <v>0.56000000000000005</v>
      </c>
      <c r="AD5565" s="1">
        <v>40642</v>
      </c>
    </row>
    <row r="5566" spans="1:30" x14ac:dyDescent="0.35">
      <c r="A5566">
        <v>2443</v>
      </c>
      <c r="B5566">
        <v>7910</v>
      </c>
      <c r="C5566">
        <v>56577</v>
      </c>
      <c r="D5566" s="1">
        <v>40849</v>
      </c>
      <c r="E5566" t="s">
        <v>41</v>
      </c>
      <c r="F5566">
        <v>19</v>
      </c>
      <c r="G5566">
        <v>1134.2</v>
      </c>
      <c r="H5566">
        <v>0.08</v>
      </c>
      <c r="I5566" t="s">
        <v>49</v>
      </c>
      <c r="J5566" s="8">
        <v>-351.51</v>
      </c>
      <c r="K5566" s="8">
        <f>IF(Table3[[#This Row],[Return Status]] = "Returned", 0, Table3[[#This Row],[Profit]])</f>
        <v>-351.51</v>
      </c>
      <c r="L5566" s="8" t="str">
        <f>IFERROR(VLOOKUP(Table3[[#This Row],[Order ID]],returns[[Order ID]:[Status]],2,FALSE), "")</f>
        <v/>
      </c>
      <c r="M5566">
        <v>58.14</v>
      </c>
      <c r="N5566">
        <v>36.61</v>
      </c>
      <c r="O5566" t="s">
        <v>91</v>
      </c>
      <c r="P5566" t="s">
        <v>146</v>
      </c>
      <c r="Q5566">
        <v>83501</v>
      </c>
      <c r="R5566" t="s">
        <v>147</v>
      </c>
      <c r="S5566" t="s">
        <v>1976</v>
      </c>
      <c r="T5566" t="e">
        <f>VLOOKUP(Table3[[#This Row],[Region]],managers5[],2,FALSE)</f>
        <v>#N/A</v>
      </c>
      <c r="U5566" t="s">
        <v>1955</v>
      </c>
      <c r="V5566" t="s">
        <v>1959</v>
      </c>
      <c r="W5566" t="s">
        <v>14</v>
      </c>
      <c r="X5566" t="s">
        <v>15</v>
      </c>
      <c r="Y5566" t="s">
        <v>50</v>
      </c>
      <c r="Z5566" t="s">
        <v>219</v>
      </c>
      <c r="AA5566" t="s">
        <v>566</v>
      </c>
      <c r="AB5566" t="s">
        <v>53</v>
      </c>
      <c r="AC5566">
        <v>0.61</v>
      </c>
      <c r="AD5566" s="1">
        <v>40851</v>
      </c>
    </row>
    <row r="5567" spans="1:30" x14ac:dyDescent="0.35">
      <c r="A5567">
        <v>2450</v>
      </c>
      <c r="B5567">
        <v>7909</v>
      </c>
      <c r="C5567">
        <v>56577</v>
      </c>
      <c r="D5567" s="1">
        <v>40849</v>
      </c>
      <c r="E5567" t="s">
        <v>41</v>
      </c>
      <c r="F5567">
        <v>30</v>
      </c>
      <c r="G5567">
        <v>7497.08</v>
      </c>
      <c r="H5567">
        <v>0.02</v>
      </c>
      <c r="I5567" t="s">
        <v>49</v>
      </c>
      <c r="J5567" s="8">
        <v>698.67</v>
      </c>
      <c r="K5567" s="8">
        <f>IF(Table3[[#This Row],[Return Status]] = "Returned", 0, Table3[[#This Row],[Profit]])</f>
        <v>698.67</v>
      </c>
      <c r="L5567" s="8" t="str">
        <f>IFERROR(VLOOKUP(Table3[[#This Row],[Order ID]],returns[[Order ID]:[Status]],2,FALSE), "")</f>
        <v/>
      </c>
      <c r="M5567">
        <v>296.18</v>
      </c>
      <c r="N5567">
        <v>54.12</v>
      </c>
      <c r="O5567" t="s">
        <v>91</v>
      </c>
      <c r="P5567" t="s">
        <v>114</v>
      </c>
      <c r="Q5567">
        <v>85704</v>
      </c>
      <c r="R5567" t="s">
        <v>115</v>
      </c>
      <c r="S5567" t="s">
        <v>1976</v>
      </c>
      <c r="T5567" t="e">
        <f>VLOOKUP(Table3[[#This Row],[Region]],managers5[],2,FALSE)</f>
        <v>#N/A</v>
      </c>
      <c r="U5567" t="s">
        <v>1955</v>
      </c>
      <c r="V5567" t="s">
        <v>1959</v>
      </c>
      <c r="W5567" t="s">
        <v>14</v>
      </c>
      <c r="X5567" t="s">
        <v>15</v>
      </c>
      <c r="Y5567" t="s">
        <v>50</v>
      </c>
      <c r="Z5567" t="s">
        <v>51</v>
      </c>
      <c r="AA5567" t="s">
        <v>928</v>
      </c>
      <c r="AB5567" t="s">
        <v>53</v>
      </c>
      <c r="AC5567">
        <v>0.76</v>
      </c>
      <c r="AD5567" s="1">
        <v>40850</v>
      </c>
    </row>
    <row r="5568" spans="1:30" x14ac:dyDescent="0.35">
      <c r="A5568">
        <v>2874</v>
      </c>
      <c r="B5568">
        <v>7912</v>
      </c>
      <c r="C5568">
        <v>56580</v>
      </c>
      <c r="D5568" s="1">
        <v>40769</v>
      </c>
      <c r="E5568" t="s">
        <v>8</v>
      </c>
      <c r="F5568">
        <v>44</v>
      </c>
      <c r="G5568">
        <v>950.3</v>
      </c>
      <c r="H5568">
        <v>0.1</v>
      </c>
      <c r="I5568" t="s">
        <v>49</v>
      </c>
      <c r="J5568" s="8">
        <v>-2103.0500000000002</v>
      </c>
      <c r="K5568" s="8">
        <f>IF(Table3[[#This Row],[Return Status]] = "Returned", 0, Table3[[#This Row],[Profit]])</f>
        <v>-2103.0500000000002</v>
      </c>
      <c r="L5568" s="8" t="str">
        <f>IFERROR(VLOOKUP(Table3[[#This Row],[Order ID]],returns[[Order ID]:[Status]],2,FALSE), "")</f>
        <v/>
      </c>
      <c r="M5568">
        <v>20.98</v>
      </c>
      <c r="N5568">
        <v>53.03</v>
      </c>
      <c r="O5568" t="s">
        <v>1613</v>
      </c>
      <c r="P5568" t="s">
        <v>79</v>
      </c>
      <c r="Q5568">
        <v>43230</v>
      </c>
      <c r="R5568" t="s">
        <v>37</v>
      </c>
      <c r="S5568" t="s">
        <v>1979</v>
      </c>
      <c r="T5568" t="e">
        <f>VLOOKUP(Table3[[#This Row],[Region]],managers5[],2,FALSE)</f>
        <v>#N/A</v>
      </c>
      <c r="U5568" t="s">
        <v>1956</v>
      </c>
      <c r="W5568" t="s">
        <v>14</v>
      </c>
      <c r="X5568" t="s">
        <v>39</v>
      </c>
      <c r="Y5568" t="s">
        <v>16</v>
      </c>
      <c r="Z5568" t="s">
        <v>75</v>
      </c>
      <c r="AA5568" t="s">
        <v>1025</v>
      </c>
      <c r="AB5568" t="s">
        <v>74</v>
      </c>
      <c r="AC5568">
        <v>0.78</v>
      </c>
      <c r="AD5568" s="1">
        <v>40771</v>
      </c>
    </row>
    <row r="5569" spans="1:30" x14ac:dyDescent="0.35">
      <c r="A5569">
        <v>2875</v>
      </c>
      <c r="B5569">
        <v>7913</v>
      </c>
      <c r="C5569">
        <v>56580</v>
      </c>
      <c r="D5569" s="1">
        <v>40769</v>
      </c>
      <c r="E5569" t="s">
        <v>8</v>
      </c>
      <c r="F5569">
        <v>29</v>
      </c>
      <c r="G5569">
        <v>8122.53</v>
      </c>
      <c r="H5569">
        <v>0.05</v>
      </c>
      <c r="I5569" t="s">
        <v>49</v>
      </c>
      <c r="J5569" s="8">
        <v>-693.23039500000004</v>
      </c>
      <c r="K5569" s="8">
        <f>IF(Table3[[#This Row],[Return Status]] = "Returned", 0, Table3[[#This Row],[Profit]])</f>
        <v>-693.23039500000004</v>
      </c>
      <c r="L5569" s="8" t="str">
        <f>IFERROR(VLOOKUP(Table3[[#This Row],[Order ID]],returns[[Order ID]:[Status]],2,FALSE), "")</f>
        <v/>
      </c>
      <c r="M5569">
        <v>286.85000000000002</v>
      </c>
      <c r="N5569">
        <v>61.76</v>
      </c>
      <c r="O5569" t="s">
        <v>1613</v>
      </c>
      <c r="P5569" t="s">
        <v>79</v>
      </c>
      <c r="Q5569">
        <v>43230</v>
      </c>
      <c r="R5569" t="s">
        <v>37</v>
      </c>
      <c r="S5569" t="s">
        <v>1979</v>
      </c>
      <c r="T5569" t="e">
        <f>VLOOKUP(Table3[[#This Row],[Region]],managers5[],2,FALSE)</f>
        <v>#N/A</v>
      </c>
      <c r="U5569" t="s">
        <v>1956</v>
      </c>
      <c r="W5569" t="s">
        <v>14</v>
      </c>
      <c r="X5569" t="s">
        <v>39</v>
      </c>
      <c r="Y5569" t="s">
        <v>50</v>
      </c>
      <c r="Z5569" t="s">
        <v>51</v>
      </c>
      <c r="AA5569" t="s">
        <v>310</v>
      </c>
      <c r="AB5569" t="s">
        <v>53</v>
      </c>
      <c r="AC5569">
        <v>0.78</v>
      </c>
      <c r="AD5569" s="1">
        <v>40771</v>
      </c>
    </row>
    <row r="5570" spans="1:30" x14ac:dyDescent="0.35">
      <c r="A5570">
        <v>2886</v>
      </c>
      <c r="B5570">
        <v>7911</v>
      </c>
      <c r="C5570">
        <v>56580</v>
      </c>
      <c r="D5570" s="1">
        <v>40769</v>
      </c>
      <c r="E5570" t="s">
        <v>8</v>
      </c>
      <c r="F5570">
        <v>9</v>
      </c>
      <c r="G5570">
        <v>73.05</v>
      </c>
      <c r="H5570">
        <v>0.1</v>
      </c>
      <c r="I5570" t="s">
        <v>9</v>
      </c>
      <c r="J5570" s="8">
        <v>-17.03</v>
      </c>
      <c r="K5570" s="8">
        <f>IF(Table3[[#This Row],[Return Status]] = "Returned", 0, Table3[[#This Row],[Profit]])</f>
        <v>-17.03</v>
      </c>
      <c r="L5570" s="8" t="str">
        <f>IFERROR(VLOOKUP(Table3[[#This Row],[Order ID]],returns[[Order ID]:[Status]],2,FALSE), "")</f>
        <v/>
      </c>
      <c r="M5570">
        <v>8.34</v>
      </c>
      <c r="N5570">
        <v>4.82</v>
      </c>
      <c r="O5570" t="s">
        <v>1613</v>
      </c>
      <c r="P5570" t="s">
        <v>79</v>
      </c>
      <c r="Q5570">
        <v>45840</v>
      </c>
      <c r="R5570" t="s">
        <v>37</v>
      </c>
      <c r="S5570" t="s">
        <v>1979</v>
      </c>
      <c r="T5570" t="e">
        <f>VLOOKUP(Table3[[#This Row],[Region]],managers5[],2,FALSE)</f>
        <v>#N/A</v>
      </c>
      <c r="U5570" t="s">
        <v>1956</v>
      </c>
      <c r="W5570" t="s">
        <v>14</v>
      </c>
      <c r="X5570" t="s">
        <v>39</v>
      </c>
      <c r="Y5570" t="s">
        <v>16</v>
      </c>
      <c r="Z5570" t="s">
        <v>30</v>
      </c>
      <c r="AA5570" t="s">
        <v>1400</v>
      </c>
      <c r="AB5570" t="s">
        <v>19</v>
      </c>
      <c r="AC5570">
        <v>0.4</v>
      </c>
      <c r="AD5570" s="1">
        <v>40769</v>
      </c>
    </row>
    <row r="5571" spans="1:30" x14ac:dyDescent="0.35">
      <c r="A5571">
        <v>8129</v>
      </c>
      <c r="B5571">
        <v>7914</v>
      </c>
      <c r="C5571">
        <v>56581</v>
      </c>
      <c r="D5571" s="1">
        <v>39852</v>
      </c>
      <c r="E5571" t="s">
        <v>77</v>
      </c>
      <c r="F5571">
        <v>20</v>
      </c>
      <c r="G5571">
        <v>2026.01</v>
      </c>
      <c r="H5571">
        <v>0.1</v>
      </c>
      <c r="I5571" t="s">
        <v>33</v>
      </c>
      <c r="J5571" s="8">
        <v>580.42999999999995</v>
      </c>
      <c r="K5571" s="8">
        <f>IF(Table3[[#This Row],[Return Status]] = "Returned", 0, Table3[[#This Row],[Profit]])</f>
        <v>580.42999999999995</v>
      </c>
      <c r="L5571" s="8" t="str">
        <f>IFERROR(VLOOKUP(Table3[[#This Row],[Order ID]],returns[[Order ID]:[Status]],2,FALSE), "")</f>
        <v/>
      </c>
      <c r="M5571">
        <v>105.98</v>
      </c>
      <c r="N5571">
        <v>13.99</v>
      </c>
      <c r="O5571" t="s">
        <v>798</v>
      </c>
      <c r="P5571" t="s">
        <v>800</v>
      </c>
      <c r="Q5571">
        <v>82001</v>
      </c>
      <c r="R5571" t="s">
        <v>12</v>
      </c>
      <c r="S5571" t="s">
        <v>1976</v>
      </c>
      <c r="T5571" t="e">
        <f>VLOOKUP(Table3[[#This Row],[Region]],managers5[],2,FALSE)</f>
        <v>#N/A</v>
      </c>
      <c r="U5571" t="s">
        <v>1955</v>
      </c>
      <c r="V5571" t="s">
        <v>1959</v>
      </c>
      <c r="W5571" t="s">
        <v>14</v>
      </c>
      <c r="X5571" t="s">
        <v>39</v>
      </c>
      <c r="Y5571" t="s">
        <v>50</v>
      </c>
      <c r="Z5571" t="s">
        <v>61</v>
      </c>
      <c r="AA5571" t="s">
        <v>963</v>
      </c>
      <c r="AB5571" t="s">
        <v>69</v>
      </c>
      <c r="AC5571">
        <v>0.65</v>
      </c>
      <c r="AD5571" s="2">
        <v>39855</v>
      </c>
    </row>
    <row r="5572" spans="1:30" x14ac:dyDescent="0.35">
      <c r="A5572">
        <v>7411</v>
      </c>
      <c r="B5572">
        <v>7915</v>
      </c>
      <c r="C5572">
        <v>56582</v>
      </c>
      <c r="D5572" s="1">
        <v>39976</v>
      </c>
      <c r="E5572" t="s">
        <v>32</v>
      </c>
      <c r="F5572">
        <v>25</v>
      </c>
      <c r="G5572">
        <v>2612.89</v>
      </c>
      <c r="H5572">
        <v>0.04</v>
      </c>
      <c r="I5572" t="s">
        <v>9</v>
      </c>
      <c r="J5572" s="8">
        <v>490.99</v>
      </c>
      <c r="K5572" s="8">
        <f>IF(Table3[[#This Row],[Return Status]] = "Returned", 0, Table3[[#This Row],[Profit]])</f>
        <v>0</v>
      </c>
      <c r="L5572" s="8" t="str">
        <f>IFERROR(VLOOKUP(Table3[[#This Row],[Order ID]],returns[[Order ID]:[Status]],2,FALSE), "")</f>
        <v>Returned</v>
      </c>
      <c r="M5572">
        <v>105.29</v>
      </c>
      <c r="N5572">
        <v>10.119999999999999</v>
      </c>
      <c r="O5572" t="s">
        <v>161</v>
      </c>
      <c r="P5572" t="s">
        <v>142</v>
      </c>
      <c r="Q5572">
        <v>84015</v>
      </c>
      <c r="R5572" t="s">
        <v>143</v>
      </c>
      <c r="S5572" t="s">
        <v>1976</v>
      </c>
      <c r="T5572" t="e">
        <f>VLOOKUP(Table3[[#This Row],[Region]],managers5[],2,FALSE)</f>
        <v>#N/A</v>
      </c>
      <c r="U5572" t="s">
        <v>1955</v>
      </c>
      <c r="V5572" t="s">
        <v>1959</v>
      </c>
      <c r="W5572" t="s">
        <v>14</v>
      </c>
      <c r="X5572" t="s">
        <v>15</v>
      </c>
      <c r="Y5572" t="s">
        <v>50</v>
      </c>
      <c r="Z5572" t="s">
        <v>61</v>
      </c>
      <c r="AA5572" t="s">
        <v>1150</v>
      </c>
      <c r="AB5572" t="s">
        <v>85</v>
      </c>
      <c r="AC5572">
        <v>0.79</v>
      </c>
      <c r="AD5572" s="2">
        <v>39980</v>
      </c>
    </row>
    <row r="5573" spans="1:30" x14ac:dyDescent="0.35">
      <c r="A5573">
        <v>7421</v>
      </c>
      <c r="B5573">
        <v>7916</v>
      </c>
      <c r="C5573">
        <v>56582</v>
      </c>
      <c r="D5573" s="1">
        <v>39976</v>
      </c>
      <c r="E5573" t="s">
        <v>32</v>
      </c>
      <c r="F5573">
        <v>47</v>
      </c>
      <c r="G5573">
        <v>1146.992</v>
      </c>
      <c r="H5573">
        <v>7.0000000000000007E-2</v>
      </c>
      <c r="I5573" t="s">
        <v>49</v>
      </c>
      <c r="J5573" s="8">
        <v>-1643.74</v>
      </c>
      <c r="K5573" s="8">
        <f>IF(Table3[[#This Row],[Return Status]] = "Returned", 0, Table3[[#This Row],[Profit]])</f>
        <v>0</v>
      </c>
      <c r="L5573" s="8" t="str">
        <f>IFERROR(VLOOKUP(Table3[[#This Row],[Order ID]],returns[[Order ID]:[Status]],2,FALSE), "")</f>
        <v>Returned</v>
      </c>
      <c r="M5573">
        <v>31.76</v>
      </c>
      <c r="N5573">
        <v>45.51</v>
      </c>
      <c r="O5573" t="s">
        <v>161</v>
      </c>
      <c r="P5573" t="s">
        <v>142</v>
      </c>
      <c r="Q5573">
        <v>84015</v>
      </c>
      <c r="R5573" t="s">
        <v>143</v>
      </c>
      <c r="S5573" t="s">
        <v>1976</v>
      </c>
      <c r="T5573" t="e">
        <f>VLOOKUP(Table3[[#This Row],[Region]],managers5[],2,FALSE)</f>
        <v>#N/A</v>
      </c>
      <c r="U5573" t="s">
        <v>1955</v>
      </c>
      <c r="V5573" t="s">
        <v>1959</v>
      </c>
      <c r="W5573" t="s">
        <v>14</v>
      </c>
      <c r="X5573" t="s">
        <v>15</v>
      </c>
      <c r="Y5573" t="s">
        <v>50</v>
      </c>
      <c r="Z5573" t="s">
        <v>51</v>
      </c>
      <c r="AA5573" t="s">
        <v>199</v>
      </c>
      <c r="AB5573" t="s">
        <v>53</v>
      </c>
      <c r="AC5573">
        <v>0.65</v>
      </c>
      <c r="AD5573" s="2">
        <v>39978</v>
      </c>
    </row>
    <row r="5574" spans="1:30" x14ac:dyDescent="0.35">
      <c r="A5574">
        <v>971</v>
      </c>
      <c r="B5574">
        <v>3062</v>
      </c>
      <c r="C5574">
        <v>21925</v>
      </c>
      <c r="D5574" s="1">
        <v>41102</v>
      </c>
      <c r="E5574" t="s">
        <v>8</v>
      </c>
      <c r="F5574">
        <v>3</v>
      </c>
      <c r="G5574">
        <v>236.32</v>
      </c>
      <c r="H5574">
        <v>0.03</v>
      </c>
      <c r="I5574" t="s">
        <v>9</v>
      </c>
      <c r="J5574" s="8">
        <v>-339.95</v>
      </c>
      <c r="K5574" s="8">
        <f>IF(Table3[[#This Row],[Return Status]] = "Returned", 0, Table3[[#This Row],[Profit]])</f>
        <v>-339.95</v>
      </c>
      <c r="L5574" s="8" t="str">
        <f>IFERROR(VLOOKUP(Table3[[#This Row],[Order ID]],returns[[Order ID]:[Status]],2,FALSE), "")</f>
        <v/>
      </c>
      <c r="M5574">
        <v>77.510000000000005</v>
      </c>
      <c r="N5574">
        <v>4</v>
      </c>
      <c r="O5574" t="s">
        <v>427</v>
      </c>
      <c r="P5574" t="s">
        <v>120</v>
      </c>
      <c r="Q5574">
        <v>36869</v>
      </c>
      <c r="R5574" t="s">
        <v>56</v>
      </c>
      <c r="S5574" t="s">
        <v>1978</v>
      </c>
      <c r="T5574" t="e">
        <f>VLOOKUP(Table3[[#This Row],[Region]],managers5[],2,FALSE)</f>
        <v>#N/A</v>
      </c>
      <c r="U5574" t="s">
        <v>1957</v>
      </c>
      <c r="V5574" t="s">
        <v>1959</v>
      </c>
      <c r="W5574" t="s">
        <v>14</v>
      </c>
      <c r="X5574" t="s">
        <v>24</v>
      </c>
      <c r="Y5574" t="s">
        <v>46</v>
      </c>
      <c r="Z5574" t="s">
        <v>47</v>
      </c>
      <c r="AA5574" t="s">
        <v>1072</v>
      </c>
      <c r="AB5574" t="s">
        <v>19</v>
      </c>
      <c r="AC5574">
        <v>0.76</v>
      </c>
      <c r="AD5574" s="1">
        <v>41104</v>
      </c>
    </row>
    <row r="5575" spans="1:30" x14ac:dyDescent="0.35">
      <c r="A5575">
        <v>8010</v>
      </c>
      <c r="B5575">
        <v>5629</v>
      </c>
      <c r="C5575">
        <v>39846</v>
      </c>
      <c r="D5575" s="1">
        <v>39871</v>
      </c>
      <c r="E5575" t="s">
        <v>32</v>
      </c>
      <c r="F5575">
        <v>10</v>
      </c>
      <c r="G5575">
        <v>1372.14</v>
      </c>
      <c r="H5575">
        <v>0.06</v>
      </c>
      <c r="I5575" t="s">
        <v>49</v>
      </c>
      <c r="J5575" s="8">
        <v>-340.98</v>
      </c>
      <c r="K5575" s="8">
        <f>IF(Table3[[#This Row],[Return Status]] = "Returned", 0, Table3[[#This Row],[Profit]])</f>
        <v>-340.98</v>
      </c>
      <c r="L5575" s="8" t="str">
        <f>IFERROR(VLOOKUP(Table3[[#This Row],[Order ID]],returns[[Order ID]:[Status]],2,FALSE), "")</f>
        <v/>
      </c>
      <c r="M5575">
        <v>130.97999999999999</v>
      </c>
      <c r="N5575">
        <v>54.74</v>
      </c>
      <c r="O5575" t="s">
        <v>1258</v>
      </c>
      <c r="P5575" t="s">
        <v>64</v>
      </c>
      <c r="Q5575">
        <v>40324</v>
      </c>
      <c r="R5575" t="s">
        <v>65</v>
      </c>
      <c r="S5575" t="s">
        <v>1978</v>
      </c>
      <c r="T5575" t="e">
        <f>VLOOKUP(Table3[[#This Row],[Region]],managers5[],2,FALSE)</f>
        <v>#N/A</v>
      </c>
      <c r="U5575" t="s">
        <v>1957</v>
      </c>
      <c r="V5575" t="s">
        <v>1959</v>
      </c>
      <c r="W5575" t="s">
        <v>14</v>
      </c>
      <c r="X5575" t="s">
        <v>71</v>
      </c>
      <c r="Y5575" t="s">
        <v>50</v>
      </c>
      <c r="Z5575" t="s">
        <v>219</v>
      </c>
      <c r="AA5575" t="s">
        <v>723</v>
      </c>
      <c r="AB5575" t="s">
        <v>53</v>
      </c>
      <c r="AC5575">
        <v>0.69</v>
      </c>
      <c r="AD5575" s="2">
        <v>39878</v>
      </c>
    </row>
    <row r="5576" spans="1:30" x14ac:dyDescent="0.35">
      <c r="A5576">
        <v>2208</v>
      </c>
      <c r="B5576">
        <v>7173</v>
      </c>
      <c r="C5576">
        <v>51201</v>
      </c>
      <c r="D5576" s="1">
        <v>40893</v>
      </c>
      <c r="E5576" t="s">
        <v>77</v>
      </c>
      <c r="F5576">
        <v>42</v>
      </c>
      <c r="G5576">
        <v>312.05</v>
      </c>
      <c r="H5576">
        <v>0.04</v>
      </c>
      <c r="I5576" t="s">
        <v>9</v>
      </c>
      <c r="J5576" s="8">
        <v>-342.37799999999999</v>
      </c>
      <c r="K5576" s="8">
        <f>IF(Table3[[#This Row],[Return Status]] = "Returned", 0, Table3[[#This Row],[Profit]])</f>
        <v>-342.37799999999999</v>
      </c>
      <c r="L5576" s="8" t="str">
        <f>IFERROR(VLOOKUP(Table3[[#This Row],[Order ID]],returns[[Order ID]:[Status]],2,FALSE), "")</f>
        <v/>
      </c>
      <c r="M5576">
        <v>7.38</v>
      </c>
      <c r="N5576">
        <v>11.51</v>
      </c>
      <c r="O5576" t="s">
        <v>223</v>
      </c>
      <c r="P5576" t="s">
        <v>589</v>
      </c>
      <c r="Q5576">
        <v>27834</v>
      </c>
      <c r="R5576" t="s">
        <v>44</v>
      </c>
      <c r="S5576" t="s">
        <v>1978</v>
      </c>
      <c r="T5576" t="e">
        <f>VLOOKUP(Table3[[#This Row],[Region]],managers5[],2,FALSE)</f>
        <v>#N/A</v>
      </c>
      <c r="U5576" t="s">
        <v>1957</v>
      </c>
      <c r="V5576" t="s">
        <v>1959</v>
      </c>
      <c r="W5576" t="s">
        <v>14</v>
      </c>
      <c r="X5576" t="s">
        <v>71</v>
      </c>
      <c r="Y5576" t="s">
        <v>16</v>
      </c>
      <c r="Z5576" t="s">
        <v>17</v>
      </c>
      <c r="AA5576" t="s">
        <v>1408</v>
      </c>
      <c r="AB5576" t="s">
        <v>19</v>
      </c>
      <c r="AC5576">
        <v>0.36</v>
      </c>
      <c r="AD5576" s="1">
        <v>40893</v>
      </c>
    </row>
    <row r="5577" spans="1:30" x14ac:dyDescent="0.35">
      <c r="A5577">
        <v>5487</v>
      </c>
      <c r="B5577">
        <v>7926</v>
      </c>
      <c r="C5577">
        <v>56646</v>
      </c>
      <c r="D5577" s="1">
        <v>40317</v>
      </c>
      <c r="E5577" t="s">
        <v>41</v>
      </c>
      <c r="F5577">
        <v>41</v>
      </c>
      <c r="G5577">
        <v>4257.2759999999998</v>
      </c>
      <c r="H5577">
        <v>0.04</v>
      </c>
      <c r="I5577" t="s">
        <v>9</v>
      </c>
      <c r="J5577" s="8">
        <v>1059.0840000000001</v>
      </c>
      <c r="K5577" s="8">
        <f>IF(Table3[[#This Row],[Return Status]] = "Returned", 0, Table3[[#This Row],[Profit]])</f>
        <v>1059.0840000000001</v>
      </c>
      <c r="L5577" s="8" t="str">
        <f>IFERROR(VLOOKUP(Table3[[#This Row],[Order ID]],returns[[Order ID]:[Status]],2,FALSE), "")</f>
        <v/>
      </c>
      <c r="M5577">
        <v>125.99</v>
      </c>
      <c r="N5577">
        <v>2.5</v>
      </c>
      <c r="O5577" t="s">
        <v>376</v>
      </c>
      <c r="P5577" t="s">
        <v>79</v>
      </c>
      <c r="Q5577">
        <v>18040</v>
      </c>
      <c r="R5577" t="s">
        <v>37</v>
      </c>
      <c r="S5577" t="s">
        <v>1979</v>
      </c>
      <c r="T5577" t="e">
        <f>VLOOKUP(Table3[[#This Row],[Region]],managers5[],2,FALSE)</f>
        <v>#N/A</v>
      </c>
      <c r="U5577" t="s">
        <v>1956</v>
      </c>
      <c r="W5577" t="s">
        <v>14</v>
      </c>
      <c r="X5577" t="s">
        <v>24</v>
      </c>
      <c r="Y5577" t="s">
        <v>46</v>
      </c>
      <c r="Z5577" t="s">
        <v>86</v>
      </c>
      <c r="AA5577" t="s">
        <v>837</v>
      </c>
      <c r="AB5577" t="s">
        <v>19</v>
      </c>
      <c r="AC5577">
        <v>0.6</v>
      </c>
      <c r="AD5577" s="2">
        <v>40318</v>
      </c>
    </row>
    <row r="5578" spans="1:30" x14ac:dyDescent="0.35">
      <c r="A5578">
        <v>3410</v>
      </c>
      <c r="B5578">
        <v>4479</v>
      </c>
      <c r="C5578">
        <v>31876</v>
      </c>
      <c r="D5578" s="1">
        <v>40670</v>
      </c>
      <c r="E5578" t="s">
        <v>77</v>
      </c>
      <c r="F5578">
        <v>8</v>
      </c>
      <c r="G5578">
        <v>741.49</v>
      </c>
      <c r="H5578">
        <v>0.08</v>
      </c>
      <c r="I5578" t="s">
        <v>9</v>
      </c>
      <c r="J5578" s="8">
        <v>-360.18</v>
      </c>
      <c r="K5578" s="8">
        <f>IF(Table3[[#This Row],[Return Status]] = "Returned", 0, Table3[[#This Row],[Profit]])</f>
        <v>-360.18</v>
      </c>
      <c r="L5578" s="8" t="str">
        <f>IFERROR(VLOOKUP(Table3[[#This Row],[Order ID]],returns[[Order ID]:[Status]],2,FALSE), "")</f>
        <v/>
      </c>
      <c r="M5578">
        <v>95.99</v>
      </c>
      <c r="N5578">
        <v>35</v>
      </c>
      <c r="O5578" t="s">
        <v>1436</v>
      </c>
      <c r="P5578" t="s">
        <v>64</v>
      </c>
      <c r="Q5578">
        <v>41011</v>
      </c>
      <c r="R5578" t="s">
        <v>65</v>
      </c>
      <c r="S5578" t="s">
        <v>1978</v>
      </c>
      <c r="T5578" t="e">
        <f>VLOOKUP(Table3[[#This Row],[Region]],managers5[],2,FALSE)</f>
        <v>#N/A</v>
      </c>
      <c r="U5578" t="s">
        <v>1957</v>
      </c>
      <c r="V5578" t="s">
        <v>1959</v>
      </c>
      <c r="W5578" t="s">
        <v>14</v>
      </c>
      <c r="X5578" t="s">
        <v>71</v>
      </c>
      <c r="Y5578" t="s">
        <v>16</v>
      </c>
      <c r="Z5578" t="s">
        <v>75</v>
      </c>
      <c r="AA5578" t="s">
        <v>1109</v>
      </c>
      <c r="AB5578" t="s">
        <v>85</v>
      </c>
      <c r="AD5578" s="1">
        <v>40671</v>
      </c>
    </row>
    <row r="5579" spans="1:30" x14ac:dyDescent="0.35">
      <c r="A5579">
        <v>1311</v>
      </c>
      <c r="B5579">
        <v>7929</v>
      </c>
      <c r="C5579">
        <v>56672</v>
      </c>
      <c r="D5579" s="1">
        <v>41041</v>
      </c>
      <c r="E5579" t="s">
        <v>77</v>
      </c>
      <c r="F5579">
        <v>8</v>
      </c>
      <c r="G5579">
        <v>593.64</v>
      </c>
      <c r="H5579">
        <v>0.02</v>
      </c>
      <c r="I5579" t="s">
        <v>49</v>
      </c>
      <c r="J5579" s="8">
        <v>65.246849999999995</v>
      </c>
      <c r="K5579" s="8">
        <f>IF(Table3[[#This Row],[Return Status]] = "Returned", 0, Table3[[#This Row],[Profit]])</f>
        <v>65.246849999999995</v>
      </c>
      <c r="L5579" s="8" t="str">
        <f>IFERROR(VLOOKUP(Table3[[#This Row],[Order ID]],returns[[Order ID]:[Status]],2,FALSE), "")</f>
        <v/>
      </c>
      <c r="M5579">
        <v>85.29</v>
      </c>
      <c r="N5579">
        <v>60</v>
      </c>
      <c r="O5579" t="s">
        <v>604</v>
      </c>
      <c r="P5579" t="s">
        <v>79</v>
      </c>
      <c r="Q5579">
        <v>14215</v>
      </c>
      <c r="R5579" t="s">
        <v>37</v>
      </c>
      <c r="S5579" t="s">
        <v>1979</v>
      </c>
      <c r="T5579" t="e">
        <f>VLOOKUP(Table3[[#This Row],[Region]],managers5[],2,FALSE)</f>
        <v>#N/A</v>
      </c>
      <c r="U5579" t="s">
        <v>1956</v>
      </c>
      <c r="W5579" t="s">
        <v>14</v>
      </c>
      <c r="X5579" t="s">
        <v>39</v>
      </c>
      <c r="Y5579" t="s">
        <v>50</v>
      </c>
      <c r="Z5579" t="s">
        <v>51</v>
      </c>
      <c r="AA5579" t="s">
        <v>1255</v>
      </c>
      <c r="AB5579" t="s">
        <v>74</v>
      </c>
      <c r="AC5579">
        <v>0.56000000000000005</v>
      </c>
      <c r="AD5579" s="1">
        <v>41043</v>
      </c>
    </row>
    <row r="5580" spans="1:30" x14ac:dyDescent="0.35">
      <c r="A5580">
        <v>1312</v>
      </c>
      <c r="B5580">
        <v>7930</v>
      </c>
      <c r="C5580">
        <v>56672</v>
      </c>
      <c r="D5580" s="1">
        <v>41041</v>
      </c>
      <c r="E5580" t="s">
        <v>77</v>
      </c>
      <c r="F5580">
        <v>45</v>
      </c>
      <c r="G5580">
        <v>2438.3694999999998</v>
      </c>
      <c r="H5580">
        <v>0.1</v>
      </c>
      <c r="I5580" t="s">
        <v>9</v>
      </c>
      <c r="J5580" s="8">
        <v>317.19600000000003</v>
      </c>
      <c r="K5580" s="8">
        <f>IF(Table3[[#This Row],[Return Status]] = "Returned", 0, Table3[[#This Row],[Profit]])</f>
        <v>317.19600000000003</v>
      </c>
      <c r="L5580" s="8" t="str">
        <f>IFERROR(VLOOKUP(Table3[[#This Row],[Order ID]],returns[[Order ID]:[Status]],2,FALSE), "")</f>
        <v/>
      </c>
      <c r="M5580">
        <v>65.989999999999995</v>
      </c>
      <c r="N5580">
        <v>8.99</v>
      </c>
      <c r="O5580" t="s">
        <v>604</v>
      </c>
      <c r="P5580" t="s">
        <v>79</v>
      </c>
      <c r="Q5580">
        <v>14215</v>
      </c>
      <c r="R5580" t="s">
        <v>37</v>
      </c>
      <c r="S5580" t="s">
        <v>1979</v>
      </c>
      <c r="T5580" t="e">
        <f>VLOOKUP(Table3[[#This Row],[Region]],managers5[],2,FALSE)</f>
        <v>#N/A</v>
      </c>
      <c r="U5580" t="s">
        <v>1956</v>
      </c>
      <c r="W5580" t="s">
        <v>14</v>
      </c>
      <c r="X5580" t="s">
        <v>39</v>
      </c>
      <c r="Y5580" t="s">
        <v>46</v>
      </c>
      <c r="Z5580" t="s">
        <v>86</v>
      </c>
      <c r="AA5580" t="s">
        <v>588</v>
      </c>
      <c r="AB5580" t="s">
        <v>19</v>
      </c>
      <c r="AC5580">
        <v>0.6</v>
      </c>
      <c r="AD5580" s="1">
        <v>41043</v>
      </c>
    </row>
    <row r="5581" spans="1:30" x14ac:dyDescent="0.35">
      <c r="A5581">
        <v>1323</v>
      </c>
      <c r="B5581">
        <v>7928</v>
      </c>
      <c r="C5581">
        <v>56672</v>
      </c>
      <c r="D5581" s="1">
        <v>41041</v>
      </c>
      <c r="E5581" t="s">
        <v>77</v>
      </c>
      <c r="F5581">
        <v>34</v>
      </c>
      <c r="G5581">
        <v>1132.32</v>
      </c>
      <c r="H5581">
        <v>0.1</v>
      </c>
      <c r="I5581" t="s">
        <v>9</v>
      </c>
      <c r="J5581" s="8">
        <v>77.45</v>
      </c>
      <c r="K5581" s="8">
        <f>IF(Table3[[#This Row],[Return Status]] = "Returned", 0, Table3[[#This Row],[Profit]])</f>
        <v>77.45</v>
      </c>
      <c r="L5581" s="8" t="str">
        <f>IFERROR(VLOOKUP(Table3[[#This Row],[Order ID]],returns[[Order ID]:[Status]],2,FALSE), "")</f>
        <v/>
      </c>
      <c r="M5581">
        <v>36.549999999999997</v>
      </c>
      <c r="N5581">
        <v>13.89</v>
      </c>
      <c r="O5581" t="s">
        <v>604</v>
      </c>
      <c r="P5581" t="s">
        <v>79</v>
      </c>
      <c r="Q5581">
        <v>11226</v>
      </c>
      <c r="R5581" t="s">
        <v>37</v>
      </c>
      <c r="S5581" t="s">
        <v>1979</v>
      </c>
      <c r="T5581" t="e">
        <f>VLOOKUP(Table3[[#This Row],[Region]],managers5[],2,FALSE)</f>
        <v>#N/A</v>
      </c>
      <c r="U5581" t="s">
        <v>1956</v>
      </c>
      <c r="W5581" t="s">
        <v>14</v>
      </c>
      <c r="X5581" t="s">
        <v>39</v>
      </c>
      <c r="Y5581" t="s">
        <v>16</v>
      </c>
      <c r="Z5581" t="s">
        <v>106</v>
      </c>
      <c r="AA5581" t="s">
        <v>1260</v>
      </c>
      <c r="AB5581" t="s">
        <v>35</v>
      </c>
      <c r="AC5581">
        <v>0.41</v>
      </c>
      <c r="AD5581" s="1">
        <v>41042</v>
      </c>
    </row>
    <row r="5582" spans="1:30" x14ac:dyDescent="0.35">
      <c r="A5582">
        <v>352</v>
      </c>
      <c r="B5582">
        <v>7931</v>
      </c>
      <c r="C5582">
        <v>56676</v>
      </c>
      <c r="D5582" s="1">
        <v>41207</v>
      </c>
      <c r="E5582" t="s">
        <v>41</v>
      </c>
      <c r="F5582">
        <v>39</v>
      </c>
      <c r="G5582">
        <v>206.47</v>
      </c>
      <c r="H5582">
        <v>0.08</v>
      </c>
      <c r="I5582" t="s">
        <v>9</v>
      </c>
      <c r="J5582" s="8">
        <v>-107.2</v>
      </c>
      <c r="K5582" s="8">
        <f>IF(Table3[[#This Row],[Return Status]] = "Returned", 0, Table3[[#This Row],[Profit]])</f>
        <v>-107.2</v>
      </c>
      <c r="L5582" s="8" t="str">
        <f>IFERROR(VLOOKUP(Table3[[#This Row],[Order ID]],returns[[Order ID]:[Status]],2,FALSE), "")</f>
        <v/>
      </c>
      <c r="M5582">
        <v>5.28</v>
      </c>
      <c r="N5582">
        <v>5.66</v>
      </c>
      <c r="O5582" t="s">
        <v>548</v>
      </c>
      <c r="P5582" t="s">
        <v>11</v>
      </c>
      <c r="Q5582">
        <v>91730</v>
      </c>
      <c r="R5582" t="s">
        <v>12</v>
      </c>
      <c r="S5582" t="s">
        <v>1976</v>
      </c>
      <c r="T5582" t="e">
        <f>VLOOKUP(Table3[[#This Row],[Region]],managers5[],2,FALSE)</f>
        <v>#N/A</v>
      </c>
      <c r="U5582" t="s">
        <v>1955</v>
      </c>
      <c r="V5582" t="s">
        <v>1959</v>
      </c>
      <c r="W5582" t="s">
        <v>14</v>
      </c>
      <c r="X5582" t="s">
        <v>39</v>
      </c>
      <c r="Y5582" t="s">
        <v>16</v>
      </c>
      <c r="Z5582" t="s">
        <v>30</v>
      </c>
      <c r="AA5582" t="s">
        <v>452</v>
      </c>
      <c r="AB5582" t="s">
        <v>19</v>
      </c>
      <c r="AC5582">
        <v>0.4</v>
      </c>
      <c r="AD5582" s="1">
        <v>41208</v>
      </c>
    </row>
    <row r="5583" spans="1:30" x14ac:dyDescent="0.35">
      <c r="A5583">
        <v>6541</v>
      </c>
      <c r="B5583">
        <v>7933</v>
      </c>
      <c r="C5583">
        <v>56706</v>
      </c>
      <c r="D5583" s="1">
        <v>40127</v>
      </c>
      <c r="E5583" t="s">
        <v>77</v>
      </c>
      <c r="F5583">
        <v>7</v>
      </c>
      <c r="G5583">
        <v>754.92</v>
      </c>
      <c r="H5583">
        <v>0</v>
      </c>
      <c r="I5583" t="s">
        <v>9</v>
      </c>
      <c r="J5583" s="8">
        <v>-129.56909999999999</v>
      </c>
      <c r="K5583" s="8">
        <f>IF(Table3[[#This Row],[Return Status]] = "Returned", 0, Table3[[#This Row],[Profit]])</f>
        <v>-129.56909999999999</v>
      </c>
      <c r="L5583" s="8" t="str">
        <f>IFERROR(VLOOKUP(Table3[[#This Row],[Order ID]],returns[[Order ID]:[Status]],2,FALSE), "")</f>
        <v/>
      </c>
      <c r="M5583">
        <v>99.99</v>
      </c>
      <c r="N5583">
        <v>19.989999999999998</v>
      </c>
      <c r="O5583" t="s">
        <v>338</v>
      </c>
      <c r="P5583" t="s">
        <v>189</v>
      </c>
      <c r="Q5583">
        <v>98052</v>
      </c>
      <c r="R5583" t="s">
        <v>190</v>
      </c>
      <c r="S5583" t="s">
        <v>1976</v>
      </c>
      <c r="T5583" t="e">
        <f>VLOOKUP(Table3[[#This Row],[Region]],managers5[],2,FALSE)</f>
        <v>#N/A</v>
      </c>
      <c r="U5583" t="s">
        <v>1955</v>
      </c>
      <c r="V5583" t="s">
        <v>1959</v>
      </c>
      <c r="W5583" t="s">
        <v>14</v>
      </c>
      <c r="X5583" t="s">
        <v>39</v>
      </c>
      <c r="Y5583" t="s">
        <v>46</v>
      </c>
      <c r="Z5583" t="s">
        <v>124</v>
      </c>
      <c r="AA5583" t="s">
        <v>673</v>
      </c>
      <c r="AB5583" t="s">
        <v>19</v>
      </c>
      <c r="AC5583">
        <v>0.52</v>
      </c>
      <c r="AD5583" s="2">
        <v>40128</v>
      </c>
    </row>
    <row r="5584" spans="1:30" x14ac:dyDescent="0.35">
      <c r="A5584">
        <v>3890</v>
      </c>
      <c r="B5584">
        <v>7940</v>
      </c>
      <c r="C5584">
        <v>56711</v>
      </c>
      <c r="D5584" s="1">
        <v>40580</v>
      </c>
      <c r="E5584" t="s">
        <v>32</v>
      </c>
      <c r="F5584">
        <v>25</v>
      </c>
      <c r="G5584">
        <v>1279.45</v>
      </c>
      <c r="H5584">
        <v>0.01</v>
      </c>
      <c r="I5584" t="s">
        <v>9</v>
      </c>
      <c r="J5584" s="8">
        <v>558.25</v>
      </c>
      <c r="K5584" s="8">
        <f>IF(Table3[[#This Row],[Return Status]] = "Returned", 0, Table3[[#This Row],[Profit]])</f>
        <v>558.25</v>
      </c>
      <c r="L5584" s="8" t="str">
        <f>IFERROR(VLOOKUP(Table3[[#This Row],[Order ID]],returns[[Order ID]:[Status]],2,FALSE), "")</f>
        <v/>
      </c>
      <c r="M5584">
        <v>48.04</v>
      </c>
      <c r="N5584">
        <v>7.23</v>
      </c>
      <c r="O5584" t="s">
        <v>1717</v>
      </c>
      <c r="P5584" t="s">
        <v>114</v>
      </c>
      <c r="Q5584">
        <v>85335</v>
      </c>
      <c r="R5584" t="s">
        <v>115</v>
      </c>
      <c r="S5584" t="s">
        <v>1976</v>
      </c>
      <c r="T5584" t="e">
        <f>VLOOKUP(Table3[[#This Row],[Region]],managers5[],2,FALSE)</f>
        <v>#N/A</v>
      </c>
      <c r="U5584" t="s">
        <v>1955</v>
      </c>
      <c r="V5584" t="s">
        <v>1959</v>
      </c>
      <c r="W5584" t="s">
        <v>14</v>
      </c>
      <c r="X5584" t="s">
        <v>39</v>
      </c>
      <c r="Y5584" t="s">
        <v>16</v>
      </c>
      <c r="Z5584" t="s">
        <v>30</v>
      </c>
      <c r="AA5584" t="s">
        <v>710</v>
      </c>
      <c r="AB5584" t="s">
        <v>19</v>
      </c>
      <c r="AC5584">
        <v>0.37</v>
      </c>
      <c r="AD5584" s="1">
        <v>40585</v>
      </c>
    </row>
    <row r="5585" spans="1:30" x14ac:dyDescent="0.35">
      <c r="A5585">
        <v>391</v>
      </c>
      <c r="B5585">
        <v>7942</v>
      </c>
      <c r="C5585">
        <v>56740</v>
      </c>
      <c r="D5585" s="1">
        <v>41198</v>
      </c>
      <c r="E5585" t="s">
        <v>32</v>
      </c>
      <c r="F5585">
        <v>29</v>
      </c>
      <c r="G5585">
        <v>23516.31</v>
      </c>
      <c r="H5585">
        <v>0.09</v>
      </c>
      <c r="I5585" t="s">
        <v>9</v>
      </c>
      <c r="J5585" s="8">
        <v>1094.74</v>
      </c>
      <c r="K5585" s="8">
        <f>IF(Table3[[#This Row],[Return Status]] = "Returned", 0, Table3[[#This Row],[Profit]])</f>
        <v>1094.74</v>
      </c>
      <c r="L5585" s="8" t="str">
        <f>IFERROR(VLOOKUP(Table3[[#This Row],[Order ID]],returns[[Order ID]:[Status]],2,FALSE), "")</f>
        <v/>
      </c>
      <c r="M5585">
        <v>832.81</v>
      </c>
      <c r="N5585">
        <v>24.49</v>
      </c>
      <c r="O5585" t="s">
        <v>592</v>
      </c>
      <c r="P5585" t="s">
        <v>11</v>
      </c>
      <c r="Q5585">
        <v>93905</v>
      </c>
      <c r="R5585" t="s">
        <v>12</v>
      </c>
      <c r="S5585" t="s">
        <v>1976</v>
      </c>
      <c r="T5585" t="e">
        <f>VLOOKUP(Table3[[#This Row],[Region]],managers5[],2,FALSE)</f>
        <v>#N/A</v>
      </c>
      <c r="U5585" t="s">
        <v>1955</v>
      </c>
      <c r="V5585" t="s">
        <v>1959</v>
      </c>
      <c r="W5585" t="s">
        <v>14</v>
      </c>
      <c r="X5585" t="s">
        <v>39</v>
      </c>
      <c r="Y5585" t="s">
        <v>16</v>
      </c>
      <c r="Z5585" t="s">
        <v>67</v>
      </c>
      <c r="AA5585" t="s">
        <v>68</v>
      </c>
      <c r="AB5585" t="s">
        <v>69</v>
      </c>
      <c r="AC5585">
        <v>0.83</v>
      </c>
      <c r="AD5585" s="1">
        <v>41202</v>
      </c>
    </row>
    <row r="5586" spans="1:30" x14ac:dyDescent="0.35">
      <c r="A5586">
        <v>402</v>
      </c>
      <c r="B5586">
        <v>7941</v>
      </c>
      <c r="C5586">
        <v>56740</v>
      </c>
      <c r="D5586" s="1">
        <v>41198</v>
      </c>
      <c r="E5586" t="s">
        <v>32</v>
      </c>
      <c r="F5586">
        <v>6</v>
      </c>
      <c r="G5586">
        <v>34.29</v>
      </c>
      <c r="H5586">
        <v>0.05</v>
      </c>
      <c r="I5586" t="s">
        <v>9</v>
      </c>
      <c r="J5586" s="8">
        <v>-6.8194999999999997</v>
      </c>
      <c r="K5586" s="8">
        <f>IF(Table3[[#This Row],[Return Status]] = "Returned", 0, Table3[[#This Row],[Profit]])</f>
        <v>-6.8194999999999997</v>
      </c>
      <c r="L5586" s="8" t="str">
        <f>IFERROR(VLOOKUP(Table3[[#This Row],[Order ID]],returns[[Order ID]:[Status]],2,FALSE), "")</f>
        <v/>
      </c>
      <c r="M5586">
        <v>5.28</v>
      </c>
      <c r="N5586">
        <v>2.99</v>
      </c>
      <c r="O5586" t="s">
        <v>592</v>
      </c>
      <c r="P5586" t="s">
        <v>11</v>
      </c>
      <c r="Q5586">
        <v>95823</v>
      </c>
      <c r="R5586" t="s">
        <v>12</v>
      </c>
      <c r="S5586" t="s">
        <v>1976</v>
      </c>
      <c r="T5586" t="e">
        <f>VLOOKUP(Table3[[#This Row],[Region]],managers5[],2,FALSE)</f>
        <v>#N/A</v>
      </c>
      <c r="U5586" t="s">
        <v>1955</v>
      </c>
      <c r="V5586" t="s">
        <v>1959</v>
      </c>
      <c r="W5586" t="s">
        <v>14</v>
      </c>
      <c r="X5586" t="s">
        <v>39</v>
      </c>
      <c r="Y5586" t="s">
        <v>16</v>
      </c>
      <c r="Z5586" t="s">
        <v>17</v>
      </c>
      <c r="AA5586" t="s">
        <v>606</v>
      </c>
      <c r="AB5586" t="s">
        <v>19</v>
      </c>
      <c r="AC5586">
        <v>0.37</v>
      </c>
      <c r="AD5586" s="1">
        <v>41200</v>
      </c>
    </row>
    <row r="5587" spans="1:30" x14ac:dyDescent="0.35">
      <c r="A5587">
        <v>418</v>
      </c>
      <c r="B5587">
        <v>1292</v>
      </c>
      <c r="C5587">
        <v>9473</v>
      </c>
      <c r="D5587" s="1">
        <v>41193</v>
      </c>
      <c r="E5587" t="s">
        <v>8</v>
      </c>
      <c r="F5587">
        <v>31</v>
      </c>
      <c r="G5587">
        <v>502.44</v>
      </c>
      <c r="H5587">
        <v>0.04</v>
      </c>
      <c r="I5587" t="s">
        <v>9</v>
      </c>
      <c r="J5587" s="8">
        <v>-363.44</v>
      </c>
      <c r="K5587" s="8">
        <f>IF(Table3[[#This Row],[Return Status]] = "Returned", 0, Table3[[#This Row],[Profit]])</f>
        <v>-363.44</v>
      </c>
      <c r="L5587" s="8" t="str">
        <f>IFERROR(VLOOKUP(Table3[[#This Row],[Order ID]],returns[[Order ID]:[Status]],2,FALSE), "")</f>
        <v/>
      </c>
      <c r="M5587">
        <v>15.51</v>
      </c>
      <c r="N5587">
        <v>17.78</v>
      </c>
      <c r="O5587" t="s">
        <v>223</v>
      </c>
      <c r="P5587" t="s">
        <v>43</v>
      </c>
      <c r="Q5587">
        <v>27534</v>
      </c>
      <c r="R5587" t="s">
        <v>44</v>
      </c>
      <c r="S5587" t="s">
        <v>1978</v>
      </c>
      <c r="T5587" t="e">
        <f>VLOOKUP(Table3[[#This Row],[Region]],managers5[],2,FALSE)</f>
        <v>#N/A</v>
      </c>
      <c r="U5587" t="s">
        <v>1957</v>
      </c>
      <c r="V5587" t="s">
        <v>1959</v>
      </c>
      <c r="W5587" t="s">
        <v>14</v>
      </c>
      <c r="X5587" t="s">
        <v>71</v>
      </c>
      <c r="Y5587" t="s">
        <v>16</v>
      </c>
      <c r="Z5587" t="s">
        <v>75</v>
      </c>
      <c r="AA5587" t="s">
        <v>623</v>
      </c>
      <c r="AB5587" t="s">
        <v>19</v>
      </c>
      <c r="AC5587">
        <v>0.59</v>
      </c>
      <c r="AD5587" s="1">
        <v>41195</v>
      </c>
    </row>
    <row r="5588" spans="1:30" x14ac:dyDescent="0.35">
      <c r="A5588">
        <v>2961</v>
      </c>
      <c r="B5588">
        <v>7945</v>
      </c>
      <c r="C5588">
        <v>56768</v>
      </c>
      <c r="D5588" s="1">
        <v>40751</v>
      </c>
      <c r="E5588" t="s">
        <v>41</v>
      </c>
      <c r="F5588">
        <v>37</v>
      </c>
      <c r="G5588">
        <v>111.39</v>
      </c>
      <c r="H5588">
        <v>0.02</v>
      </c>
      <c r="I5588" t="s">
        <v>9</v>
      </c>
      <c r="J5588" s="8">
        <v>20.059999999999999</v>
      </c>
      <c r="K5588" s="8">
        <f>IF(Table3[[#This Row],[Return Status]] = "Returned", 0, Table3[[#This Row],[Profit]])</f>
        <v>0</v>
      </c>
      <c r="L5588" s="8" t="str">
        <f>IFERROR(VLOOKUP(Table3[[#This Row],[Order ID]],returns[[Order ID]:[Status]],2,FALSE), "")</f>
        <v>Returned</v>
      </c>
      <c r="M5588">
        <v>2.88</v>
      </c>
      <c r="N5588">
        <v>0.7</v>
      </c>
      <c r="O5588" t="s">
        <v>651</v>
      </c>
      <c r="P5588" t="s">
        <v>134</v>
      </c>
      <c r="Q5588">
        <v>1027</v>
      </c>
      <c r="R5588" t="s">
        <v>135</v>
      </c>
      <c r="S5588" t="s">
        <v>1979</v>
      </c>
      <c r="T5588" t="e">
        <f>VLOOKUP(Table3[[#This Row],[Region]],managers5[],2,FALSE)</f>
        <v>#N/A</v>
      </c>
      <c r="U5588" t="s">
        <v>1956</v>
      </c>
      <c r="W5588" t="s">
        <v>14</v>
      </c>
      <c r="X5588" t="s">
        <v>71</v>
      </c>
      <c r="Y5588" t="s">
        <v>16</v>
      </c>
      <c r="Z5588" t="s">
        <v>106</v>
      </c>
      <c r="AA5588" t="s">
        <v>985</v>
      </c>
      <c r="AB5588" t="s">
        <v>35</v>
      </c>
      <c r="AC5588">
        <v>0.56000000000000005</v>
      </c>
      <c r="AD5588" s="1">
        <v>40753</v>
      </c>
    </row>
    <row r="5589" spans="1:30" x14ac:dyDescent="0.35">
      <c r="A5589">
        <v>2972</v>
      </c>
      <c r="B5589">
        <v>7946</v>
      </c>
      <c r="C5589">
        <v>56768</v>
      </c>
      <c r="D5589" s="1">
        <v>40751</v>
      </c>
      <c r="E5589" t="s">
        <v>41</v>
      </c>
      <c r="F5589">
        <v>13</v>
      </c>
      <c r="G5589">
        <v>1207.02</v>
      </c>
      <c r="H5589">
        <v>0.03</v>
      </c>
      <c r="I5589" t="s">
        <v>49</v>
      </c>
      <c r="J5589" s="8">
        <v>235.4</v>
      </c>
      <c r="K5589" s="8">
        <f>IF(Table3[[#This Row],[Return Status]] = "Returned", 0, Table3[[#This Row],[Profit]])</f>
        <v>0</v>
      </c>
      <c r="L5589" s="8" t="str">
        <f>IFERROR(VLOOKUP(Table3[[#This Row],[Order ID]],returns[[Order ID]:[Status]],2,FALSE), "")</f>
        <v>Returned</v>
      </c>
      <c r="M5589">
        <v>90.97</v>
      </c>
      <c r="N5589">
        <v>14</v>
      </c>
      <c r="O5589" t="s">
        <v>651</v>
      </c>
      <c r="P5589" t="s">
        <v>79</v>
      </c>
      <c r="Q5589">
        <v>8863</v>
      </c>
      <c r="R5589" t="s">
        <v>37</v>
      </c>
      <c r="S5589" t="s">
        <v>1979</v>
      </c>
      <c r="T5589" t="e">
        <f>VLOOKUP(Table3[[#This Row],[Region]],managers5[],2,FALSE)</f>
        <v>#N/A</v>
      </c>
      <c r="U5589" t="s">
        <v>1956</v>
      </c>
      <c r="W5589" t="s">
        <v>14</v>
      </c>
      <c r="X5589" t="s">
        <v>71</v>
      </c>
      <c r="Y5589" t="s">
        <v>46</v>
      </c>
      <c r="Z5589" t="s">
        <v>124</v>
      </c>
      <c r="AA5589" t="s">
        <v>1445</v>
      </c>
      <c r="AB5589" t="s">
        <v>74</v>
      </c>
      <c r="AC5589">
        <v>0.36</v>
      </c>
      <c r="AD5589" s="1">
        <v>40752</v>
      </c>
    </row>
    <row r="5590" spans="1:30" x14ac:dyDescent="0.35">
      <c r="A5590">
        <v>4323</v>
      </c>
      <c r="B5590">
        <v>7947</v>
      </c>
      <c r="C5590">
        <v>56769</v>
      </c>
      <c r="D5590" s="1">
        <v>40511</v>
      </c>
      <c r="E5590" t="s">
        <v>20</v>
      </c>
      <c r="F5590">
        <v>11</v>
      </c>
      <c r="G5590">
        <v>455.59</v>
      </c>
      <c r="H5590">
        <v>0.02</v>
      </c>
      <c r="I5590" t="s">
        <v>9</v>
      </c>
      <c r="J5590" s="8">
        <v>98.02</v>
      </c>
      <c r="K5590" s="8">
        <f>IF(Table3[[#This Row],[Return Status]] = "Returned", 0, Table3[[#This Row],[Profit]])</f>
        <v>0</v>
      </c>
      <c r="L5590" s="8" t="str">
        <f>IFERROR(VLOOKUP(Table3[[#This Row],[Order ID]],returns[[Order ID]:[Status]],2,FALSE), "")</f>
        <v>Returned</v>
      </c>
      <c r="M5590">
        <v>37.93</v>
      </c>
      <c r="N5590">
        <v>13.99</v>
      </c>
      <c r="O5590" t="s">
        <v>863</v>
      </c>
      <c r="P5590" t="s">
        <v>114</v>
      </c>
      <c r="Q5590">
        <v>86314</v>
      </c>
      <c r="R5590" t="s">
        <v>115</v>
      </c>
      <c r="S5590" t="s">
        <v>1976</v>
      </c>
      <c r="T5590" t="e">
        <f>VLOOKUP(Table3[[#This Row],[Region]],managers5[],2,FALSE)</f>
        <v>#N/A</v>
      </c>
      <c r="U5590" t="s">
        <v>1955</v>
      </c>
      <c r="V5590" t="s">
        <v>1959</v>
      </c>
      <c r="W5590" t="s">
        <v>14</v>
      </c>
      <c r="X5590" t="s">
        <v>39</v>
      </c>
      <c r="Y5590" t="s">
        <v>50</v>
      </c>
      <c r="Z5590" t="s">
        <v>61</v>
      </c>
      <c r="AA5590" t="s">
        <v>1469</v>
      </c>
      <c r="AB5590" t="s">
        <v>35</v>
      </c>
      <c r="AC5590">
        <v>0.67</v>
      </c>
      <c r="AD5590" s="2">
        <v>40513</v>
      </c>
    </row>
    <row r="5591" spans="1:30" x14ac:dyDescent="0.35">
      <c r="A5591">
        <v>1210</v>
      </c>
      <c r="B5591">
        <v>7948</v>
      </c>
      <c r="C5591">
        <v>56802</v>
      </c>
      <c r="D5591" s="1">
        <v>41058</v>
      </c>
      <c r="E5591" t="s">
        <v>77</v>
      </c>
      <c r="F5591">
        <v>50</v>
      </c>
      <c r="G5591">
        <v>78.2</v>
      </c>
      <c r="H5591">
        <v>0.09</v>
      </c>
      <c r="I5591" t="s">
        <v>9</v>
      </c>
      <c r="J5591" s="8">
        <v>-4.5599999999999996</v>
      </c>
      <c r="K5591" s="8">
        <f>IF(Table3[[#This Row],[Return Status]] = "Returned", 0, Table3[[#This Row],[Profit]])</f>
        <v>-4.5599999999999996</v>
      </c>
      <c r="L5591" s="8" t="str">
        <f>IFERROR(VLOOKUP(Table3[[#This Row],[Order ID]],returns[[Order ID]:[Status]],2,FALSE), "")</f>
        <v/>
      </c>
      <c r="M5591">
        <v>1.68</v>
      </c>
      <c r="N5591">
        <v>1</v>
      </c>
      <c r="O5591" t="s">
        <v>838</v>
      </c>
      <c r="P5591" t="s">
        <v>11</v>
      </c>
      <c r="Q5591">
        <v>92277</v>
      </c>
      <c r="R5591" t="s">
        <v>12</v>
      </c>
      <c r="S5591" t="s">
        <v>1976</v>
      </c>
      <c r="T5591" t="e">
        <f>VLOOKUP(Table3[[#This Row],[Region]],managers5[],2,FALSE)</f>
        <v>#N/A</v>
      </c>
      <c r="U5591" t="s">
        <v>1955</v>
      </c>
      <c r="V5591" t="s">
        <v>1959</v>
      </c>
      <c r="W5591" t="s">
        <v>14</v>
      </c>
      <c r="X5591" t="s">
        <v>24</v>
      </c>
      <c r="Y5591" t="s">
        <v>16</v>
      </c>
      <c r="Z5591" t="s">
        <v>106</v>
      </c>
      <c r="AA5591" t="s">
        <v>1204</v>
      </c>
      <c r="AB5591" t="s">
        <v>35</v>
      </c>
      <c r="AC5591">
        <v>0.35</v>
      </c>
      <c r="AD5591" s="1">
        <v>41059</v>
      </c>
    </row>
    <row r="5592" spans="1:30" x14ac:dyDescent="0.35">
      <c r="A5592">
        <v>8308</v>
      </c>
      <c r="B5592">
        <v>4291</v>
      </c>
      <c r="C5592">
        <v>30567</v>
      </c>
      <c r="D5592" s="1">
        <v>39827</v>
      </c>
      <c r="E5592" t="s">
        <v>8</v>
      </c>
      <c r="F5592">
        <v>14</v>
      </c>
      <c r="G5592">
        <v>2690.84</v>
      </c>
      <c r="H5592">
        <v>0.1</v>
      </c>
      <c r="I5592" t="s">
        <v>49</v>
      </c>
      <c r="J5592" s="8">
        <v>-368.02</v>
      </c>
      <c r="K5592" s="8">
        <f>IF(Table3[[#This Row],[Return Status]] = "Returned", 0, Table3[[#This Row],[Profit]])</f>
        <v>-368.02</v>
      </c>
      <c r="L5592" s="8" t="str">
        <f>IFERROR(VLOOKUP(Table3[[#This Row],[Order ID]],returns[[Order ID]:[Status]],2,FALSE), "")</f>
        <v/>
      </c>
      <c r="M5592">
        <v>208.16</v>
      </c>
      <c r="N5592">
        <v>68.02</v>
      </c>
      <c r="O5592" t="s">
        <v>1488</v>
      </c>
      <c r="P5592" t="s">
        <v>43</v>
      </c>
      <c r="Q5592">
        <v>38138</v>
      </c>
      <c r="R5592" t="s">
        <v>44</v>
      </c>
      <c r="S5592" t="s">
        <v>1978</v>
      </c>
      <c r="T5592" t="e">
        <f>VLOOKUP(Table3[[#This Row],[Region]],managers5[],2,FALSE)</f>
        <v>#N/A</v>
      </c>
      <c r="U5592" t="s">
        <v>1957</v>
      </c>
      <c r="V5592" t="s">
        <v>1959</v>
      </c>
      <c r="W5592" t="s">
        <v>14</v>
      </c>
      <c r="X5592" t="s">
        <v>15</v>
      </c>
      <c r="Y5592" t="s">
        <v>16</v>
      </c>
      <c r="Z5592" t="s">
        <v>83</v>
      </c>
      <c r="AA5592" t="s">
        <v>525</v>
      </c>
      <c r="AB5592" t="s">
        <v>74</v>
      </c>
      <c r="AC5592">
        <v>0.57999999999999996</v>
      </c>
      <c r="AD5592" s="2">
        <v>39827</v>
      </c>
    </row>
    <row r="5593" spans="1:30" x14ac:dyDescent="0.35">
      <c r="A5593">
        <v>4605</v>
      </c>
      <c r="B5593">
        <v>1037</v>
      </c>
      <c r="C5593">
        <v>7559</v>
      </c>
      <c r="D5593" s="1">
        <v>40463</v>
      </c>
      <c r="E5593" t="s">
        <v>41</v>
      </c>
      <c r="F5593">
        <v>9</v>
      </c>
      <c r="G5593">
        <v>90.37</v>
      </c>
      <c r="H5593">
        <v>0.05</v>
      </c>
      <c r="I5593" t="s">
        <v>9</v>
      </c>
      <c r="J5593" s="8">
        <v>-374.82</v>
      </c>
      <c r="K5593" s="8">
        <f>IF(Table3[[#This Row],[Return Status]] = "Returned", 0, Table3[[#This Row],[Profit]])</f>
        <v>-374.82</v>
      </c>
      <c r="L5593" s="8" t="str">
        <f>IFERROR(VLOOKUP(Table3[[#This Row],[Order ID]],returns[[Order ID]:[Status]],2,FALSE), "")</f>
        <v/>
      </c>
      <c r="M5593">
        <v>4.4800000000000004</v>
      </c>
      <c r="N5593">
        <v>49</v>
      </c>
      <c r="O5593" t="s">
        <v>561</v>
      </c>
      <c r="P5593" t="s">
        <v>64</v>
      </c>
      <c r="Q5593">
        <v>31707</v>
      </c>
      <c r="R5593" t="s">
        <v>65</v>
      </c>
      <c r="S5593" t="s">
        <v>1978</v>
      </c>
      <c r="T5593" t="e">
        <f>VLOOKUP(Table3[[#This Row],[Region]],managers5[],2,FALSE)</f>
        <v>#N/A</v>
      </c>
      <c r="U5593" t="s">
        <v>1957</v>
      </c>
      <c r="V5593" t="s">
        <v>1959</v>
      </c>
      <c r="W5593" t="s">
        <v>14</v>
      </c>
      <c r="X5593" t="s">
        <v>71</v>
      </c>
      <c r="Y5593" t="s">
        <v>16</v>
      </c>
      <c r="Z5593" t="s">
        <v>83</v>
      </c>
      <c r="AA5593" t="s">
        <v>774</v>
      </c>
      <c r="AB5593" t="s">
        <v>85</v>
      </c>
      <c r="AC5593">
        <v>0.6</v>
      </c>
      <c r="AD5593" s="2">
        <v>40465</v>
      </c>
    </row>
    <row r="5594" spans="1:30" x14ac:dyDescent="0.35">
      <c r="A5594">
        <v>4910</v>
      </c>
      <c r="B5594">
        <v>1927</v>
      </c>
      <c r="C5594">
        <v>13767</v>
      </c>
      <c r="D5594" s="1">
        <v>40416</v>
      </c>
      <c r="E5594" t="s">
        <v>77</v>
      </c>
      <c r="F5594">
        <v>12</v>
      </c>
      <c r="G5594">
        <v>2050.712</v>
      </c>
      <c r="H5594">
        <v>0.05</v>
      </c>
      <c r="I5594" t="s">
        <v>49</v>
      </c>
      <c r="J5594" s="8">
        <v>-381.04</v>
      </c>
      <c r="K5594" s="8">
        <f>IF(Table3[[#This Row],[Return Status]] = "Returned", 0, Table3[[#This Row],[Profit]])</f>
        <v>-381.04</v>
      </c>
      <c r="L5594" s="8" t="str">
        <f>IFERROR(VLOOKUP(Table3[[#This Row],[Order ID]],returns[[Order ID]:[Status]],2,FALSE), "")</f>
        <v/>
      </c>
      <c r="M5594">
        <v>218.75</v>
      </c>
      <c r="N5594">
        <v>69.64</v>
      </c>
      <c r="O5594" t="s">
        <v>1027</v>
      </c>
      <c r="P5594" t="s">
        <v>120</v>
      </c>
      <c r="Q5594">
        <v>36203</v>
      </c>
      <c r="R5594" t="s">
        <v>56</v>
      </c>
      <c r="S5594" t="s">
        <v>1978</v>
      </c>
      <c r="T5594" t="e">
        <f>VLOOKUP(Table3[[#This Row],[Region]],managers5[],2,FALSE)</f>
        <v>#N/A</v>
      </c>
      <c r="U5594" t="s">
        <v>1957</v>
      </c>
      <c r="V5594" t="s">
        <v>1959</v>
      </c>
      <c r="W5594" t="s">
        <v>14</v>
      </c>
      <c r="X5594" t="s">
        <v>71</v>
      </c>
      <c r="Y5594" t="s">
        <v>50</v>
      </c>
      <c r="Z5594" t="s">
        <v>51</v>
      </c>
      <c r="AA5594" t="s">
        <v>52</v>
      </c>
      <c r="AB5594" t="s">
        <v>53</v>
      </c>
      <c r="AC5594">
        <v>0.72</v>
      </c>
      <c r="AD5594" s="2">
        <v>40418</v>
      </c>
    </row>
    <row r="5595" spans="1:30" x14ac:dyDescent="0.35">
      <c r="A5595">
        <v>7714</v>
      </c>
      <c r="B5595">
        <v>7953</v>
      </c>
      <c r="C5595">
        <v>56807</v>
      </c>
      <c r="D5595" s="1">
        <v>39924</v>
      </c>
      <c r="E5595" t="s">
        <v>77</v>
      </c>
      <c r="F5595">
        <v>1</v>
      </c>
      <c r="G5595">
        <v>47.04</v>
      </c>
      <c r="H5595">
        <v>0.06</v>
      </c>
      <c r="I5595" t="s">
        <v>9</v>
      </c>
      <c r="J5595" s="8">
        <v>-24.63</v>
      </c>
      <c r="K5595" s="8">
        <f>IF(Table3[[#This Row],[Return Status]] = "Returned", 0, Table3[[#This Row],[Profit]])</f>
        <v>-24.63</v>
      </c>
      <c r="L5595" s="8" t="str">
        <f>IFERROR(VLOOKUP(Table3[[#This Row],[Order ID]],returns[[Order ID]:[Status]],2,FALSE), "")</f>
        <v/>
      </c>
      <c r="M5595">
        <v>42.98</v>
      </c>
      <c r="N5595">
        <v>4.62</v>
      </c>
      <c r="O5595" t="s">
        <v>845</v>
      </c>
      <c r="P5595" t="s">
        <v>79</v>
      </c>
      <c r="Q5595">
        <v>43050</v>
      </c>
      <c r="R5595" t="s">
        <v>37</v>
      </c>
      <c r="S5595" t="s">
        <v>1979</v>
      </c>
      <c r="T5595" t="e">
        <f>VLOOKUP(Table3[[#This Row],[Region]],managers5[],2,FALSE)</f>
        <v>#N/A</v>
      </c>
      <c r="U5595" t="s">
        <v>1956</v>
      </c>
      <c r="W5595" t="s">
        <v>14</v>
      </c>
      <c r="X5595" t="s">
        <v>39</v>
      </c>
      <c r="Y5595" t="s">
        <v>16</v>
      </c>
      <c r="Z5595" t="s">
        <v>83</v>
      </c>
      <c r="AA5595" t="s">
        <v>1202</v>
      </c>
      <c r="AB5595" t="s">
        <v>19</v>
      </c>
      <c r="AC5595">
        <v>0.56000000000000005</v>
      </c>
      <c r="AD5595" s="2">
        <v>39926</v>
      </c>
    </row>
    <row r="5596" spans="1:30" x14ac:dyDescent="0.35">
      <c r="A5596">
        <v>3455</v>
      </c>
      <c r="B5596">
        <v>7954</v>
      </c>
      <c r="C5596">
        <v>56834</v>
      </c>
      <c r="D5596" s="1">
        <v>40664</v>
      </c>
      <c r="E5596" t="s">
        <v>77</v>
      </c>
      <c r="F5596">
        <v>22</v>
      </c>
      <c r="G5596">
        <v>1900.47</v>
      </c>
      <c r="H5596">
        <v>0</v>
      </c>
      <c r="I5596" t="s">
        <v>49</v>
      </c>
      <c r="J5596" s="8">
        <v>202.73</v>
      </c>
      <c r="K5596" s="8">
        <f>IF(Table3[[#This Row],[Return Status]] = "Returned", 0, Table3[[#This Row],[Profit]])</f>
        <v>202.73</v>
      </c>
      <c r="L5596" s="8" t="str">
        <f>IFERROR(VLOOKUP(Table3[[#This Row],[Order ID]],returns[[Order ID]:[Status]],2,FALSE), "")</f>
        <v/>
      </c>
      <c r="M5596">
        <v>80.97</v>
      </c>
      <c r="N5596">
        <v>30.06</v>
      </c>
      <c r="O5596" t="s">
        <v>101</v>
      </c>
      <c r="P5596" t="s">
        <v>146</v>
      </c>
      <c r="Q5596">
        <v>83616</v>
      </c>
      <c r="R5596" t="s">
        <v>147</v>
      </c>
      <c r="S5596" t="s">
        <v>1976</v>
      </c>
      <c r="T5596" t="e">
        <f>VLOOKUP(Table3[[#This Row],[Region]],managers5[],2,FALSE)</f>
        <v>#N/A</v>
      </c>
      <c r="U5596" t="s">
        <v>1955</v>
      </c>
      <c r="V5596" t="s">
        <v>1959</v>
      </c>
      <c r="W5596" t="s">
        <v>14</v>
      </c>
      <c r="X5596" t="s">
        <v>71</v>
      </c>
      <c r="Y5596" t="s">
        <v>46</v>
      </c>
      <c r="Z5596" t="s">
        <v>124</v>
      </c>
      <c r="AA5596" t="s">
        <v>237</v>
      </c>
      <c r="AB5596" t="s">
        <v>53</v>
      </c>
      <c r="AC5596">
        <v>0.4</v>
      </c>
      <c r="AD5596" s="1">
        <v>40666</v>
      </c>
    </row>
    <row r="5597" spans="1:30" x14ac:dyDescent="0.35">
      <c r="A5597">
        <v>3460</v>
      </c>
      <c r="B5597">
        <v>7955</v>
      </c>
      <c r="C5597">
        <v>56834</v>
      </c>
      <c r="D5597" s="1">
        <v>40664</v>
      </c>
      <c r="E5597" t="s">
        <v>77</v>
      </c>
      <c r="F5597">
        <v>33</v>
      </c>
      <c r="G5597">
        <v>205.52</v>
      </c>
      <c r="H5597">
        <v>0.09</v>
      </c>
      <c r="I5597" t="s">
        <v>9</v>
      </c>
      <c r="J5597" s="8">
        <v>-118.55</v>
      </c>
      <c r="K5597" s="8">
        <f>IF(Table3[[#This Row],[Return Status]] = "Returned", 0, Table3[[#This Row],[Profit]])</f>
        <v>-118.55</v>
      </c>
      <c r="L5597" s="8" t="str">
        <f>IFERROR(VLOOKUP(Table3[[#This Row],[Order ID]],returns[[Order ID]:[Status]],2,FALSE), "")</f>
        <v/>
      </c>
      <c r="M5597">
        <v>6.48</v>
      </c>
      <c r="N5597">
        <v>7.03</v>
      </c>
      <c r="O5597" t="s">
        <v>101</v>
      </c>
      <c r="P5597" t="s">
        <v>146</v>
      </c>
      <c r="Q5597">
        <v>83616</v>
      </c>
      <c r="R5597" t="s">
        <v>147</v>
      </c>
      <c r="S5597" t="s">
        <v>1976</v>
      </c>
      <c r="T5597" t="e">
        <f>VLOOKUP(Table3[[#This Row],[Region]],managers5[],2,FALSE)</f>
        <v>#N/A</v>
      </c>
      <c r="U5597" t="s">
        <v>1955</v>
      </c>
      <c r="V5597" t="s">
        <v>1959</v>
      </c>
      <c r="W5597" t="s">
        <v>14</v>
      </c>
      <c r="X5597" t="s">
        <v>71</v>
      </c>
      <c r="Y5597" t="s">
        <v>16</v>
      </c>
      <c r="Z5597" t="s">
        <v>30</v>
      </c>
      <c r="AA5597" t="s">
        <v>1667</v>
      </c>
      <c r="AB5597" t="s">
        <v>19</v>
      </c>
      <c r="AC5597">
        <v>0.37</v>
      </c>
      <c r="AD5597" s="1">
        <v>40665</v>
      </c>
    </row>
    <row r="5598" spans="1:30" x14ac:dyDescent="0.35">
      <c r="A5598">
        <v>7386</v>
      </c>
      <c r="B5598">
        <v>1374</v>
      </c>
      <c r="C5598">
        <v>9954</v>
      </c>
      <c r="D5598" s="1">
        <v>39983</v>
      </c>
      <c r="E5598" t="s">
        <v>8</v>
      </c>
      <c r="F5598">
        <v>36</v>
      </c>
      <c r="G5598">
        <v>10122.719999999999</v>
      </c>
      <c r="H5598">
        <v>7.0000000000000007E-2</v>
      </c>
      <c r="I5598" t="s">
        <v>49</v>
      </c>
      <c r="J5598" s="8">
        <v>-381.16</v>
      </c>
      <c r="K5598" s="8">
        <f>IF(Table3[[#This Row],[Return Status]] = "Returned", 0, Table3[[#This Row],[Profit]])</f>
        <v>-381.16</v>
      </c>
      <c r="L5598" s="8" t="str">
        <f>IFERROR(VLOOKUP(Table3[[#This Row],[Order ID]],returns[[Order ID]:[Status]],2,FALSE), "")</f>
        <v/>
      </c>
      <c r="M5598">
        <v>280.98</v>
      </c>
      <c r="N5598">
        <v>57</v>
      </c>
      <c r="O5598" t="s">
        <v>1341</v>
      </c>
      <c r="P5598" t="s">
        <v>120</v>
      </c>
      <c r="Q5598">
        <v>32004</v>
      </c>
      <c r="R5598" t="s">
        <v>56</v>
      </c>
      <c r="S5598" t="s">
        <v>1978</v>
      </c>
      <c r="T5598" t="e">
        <f>VLOOKUP(Table3[[#This Row],[Region]],managers5[],2,FALSE)</f>
        <v>#N/A</v>
      </c>
      <c r="U5598" t="s">
        <v>1957</v>
      </c>
      <c r="V5598" t="s">
        <v>1959</v>
      </c>
      <c r="W5598" t="s">
        <v>14</v>
      </c>
      <c r="X5598" t="s">
        <v>71</v>
      </c>
      <c r="Y5598" t="s">
        <v>50</v>
      </c>
      <c r="Z5598" t="s">
        <v>72</v>
      </c>
      <c r="AA5598" t="s">
        <v>266</v>
      </c>
      <c r="AB5598" t="s">
        <v>74</v>
      </c>
      <c r="AC5598">
        <v>0.78</v>
      </c>
      <c r="AD5598" s="2">
        <v>39984</v>
      </c>
    </row>
    <row r="5599" spans="1:30" x14ac:dyDescent="0.35">
      <c r="A5599">
        <v>4201</v>
      </c>
      <c r="B5599">
        <v>7957</v>
      </c>
      <c r="C5599">
        <v>56837</v>
      </c>
      <c r="D5599" s="1">
        <v>40526</v>
      </c>
      <c r="E5599" t="s">
        <v>32</v>
      </c>
      <c r="F5599">
        <v>10</v>
      </c>
      <c r="G5599">
        <v>965.46</v>
      </c>
      <c r="H5599">
        <v>0.03</v>
      </c>
      <c r="I5599" t="s">
        <v>49</v>
      </c>
      <c r="J5599" s="8">
        <v>-71.48</v>
      </c>
      <c r="K5599" s="8">
        <f>IF(Table3[[#This Row],[Return Status]] = "Returned", 0, Table3[[#This Row],[Profit]])</f>
        <v>-71.48</v>
      </c>
      <c r="L5599" s="8" t="str">
        <f>IFERROR(VLOOKUP(Table3[[#This Row],[Order ID]],returns[[Order ID]:[Status]],2,FALSE), "")</f>
        <v/>
      </c>
      <c r="M5599">
        <v>90.98</v>
      </c>
      <c r="N5599">
        <v>30</v>
      </c>
      <c r="O5599" t="s">
        <v>397</v>
      </c>
      <c r="P5599" t="s">
        <v>79</v>
      </c>
      <c r="Q5599">
        <v>43615</v>
      </c>
      <c r="R5599" t="s">
        <v>37</v>
      </c>
      <c r="S5599" t="s">
        <v>1979</v>
      </c>
      <c r="T5599" t="e">
        <f>VLOOKUP(Table3[[#This Row],[Region]],managers5[],2,FALSE)</f>
        <v>#N/A</v>
      </c>
      <c r="U5599" t="s">
        <v>1956</v>
      </c>
      <c r="W5599" t="s">
        <v>14</v>
      </c>
      <c r="X5599" t="s">
        <v>39</v>
      </c>
      <c r="Y5599" t="s">
        <v>50</v>
      </c>
      <c r="Z5599" t="s">
        <v>72</v>
      </c>
      <c r="AA5599" t="s">
        <v>157</v>
      </c>
      <c r="AB5599" t="s">
        <v>74</v>
      </c>
      <c r="AC5599">
        <v>0.61</v>
      </c>
      <c r="AD5599" s="2">
        <v>40530</v>
      </c>
    </row>
    <row r="5600" spans="1:30" x14ac:dyDescent="0.35">
      <c r="A5600">
        <v>5731</v>
      </c>
      <c r="B5600">
        <v>5446</v>
      </c>
      <c r="C5600">
        <v>38659</v>
      </c>
      <c r="D5600" s="1">
        <v>40267</v>
      </c>
      <c r="E5600" t="s">
        <v>32</v>
      </c>
      <c r="F5600">
        <v>32</v>
      </c>
      <c r="G5600">
        <v>4025.66</v>
      </c>
      <c r="H5600">
        <v>0.05</v>
      </c>
      <c r="I5600" t="s">
        <v>49</v>
      </c>
      <c r="J5600" s="8">
        <v>-395.12</v>
      </c>
      <c r="K5600" s="8">
        <f>IF(Table3[[#This Row],[Return Status]] = "Returned", 0, Table3[[#This Row],[Profit]])</f>
        <v>-395.12</v>
      </c>
      <c r="L5600" s="8" t="str">
        <f>IFERROR(VLOOKUP(Table3[[#This Row],[Order ID]],returns[[Order ID]:[Status]],2,FALSE), "")</f>
        <v/>
      </c>
      <c r="M5600">
        <v>124.49</v>
      </c>
      <c r="N5600">
        <v>51.94</v>
      </c>
      <c r="O5600" t="s">
        <v>223</v>
      </c>
      <c r="P5600" t="s">
        <v>43</v>
      </c>
      <c r="Q5600">
        <v>27405</v>
      </c>
      <c r="R5600" t="s">
        <v>44</v>
      </c>
      <c r="S5600" t="s">
        <v>1978</v>
      </c>
      <c r="T5600" t="e">
        <f>VLOOKUP(Table3[[#This Row],[Region]],managers5[],2,FALSE)</f>
        <v>#N/A</v>
      </c>
      <c r="U5600" t="s">
        <v>1957</v>
      </c>
      <c r="V5600" t="s">
        <v>1959</v>
      </c>
      <c r="W5600" t="s">
        <v>14</v>
      </c>
      <c r="X5600" t="s">
        <v>71</v>
      </c>
      <c r="Y5600" t="s">
        <v>50</v>
      </c>
      <c r="Z5600" t="s">
        <v>51</v>
      </c>
      <c r="AA5600" t="s">
        <v>547</v>
      </c>
      <c r="AB5600" t="s">
        <v>53</v>
      </c>
      <c r="AC5600">
        <v>0.63</v>
      </c>
      <c r="AD5600" s="2">
        <v>40274</v>
      </c>
    </row>
    <row r="5601" spans="1:30" x14ac:dyDescent="0.35">
      <c r="A5601">
        <v>2241</v>
      </c>
      <c r="B5601">
        <v>7959</v>
      </c>
      <c r="C5601">
        <v>56868</v>
      </c>
      <c r="D5601" s="1">
        <v>40880</v>
      </c>
      <c r="E5601" t="s">
        <v>32</v>
      </c>
      <c r="F5601">
        <v>34</v>
      </c>
      <c r="G5601">
        <v>1947.4265</v>
      </c>
      <c r="H5601">
        <v>0.03</v>
      </c>
      <c r="I5601" t="s">
        <v>9</v>
      </c>
      <c r="J5601" s="8">
        <v>473.26499999999999</v>
      </c>
      <c r="K5601" s="8">
        <f>IF(Table3[[#This Row],[Return Status]] = "Returned", 0, Table3[[#This Row],[Profit]])</f>
        <v>0</v>
      </c>
      <c r="L5601" s="8" t="str">
        <f>IFERROR(VLOOKUP(Table3[[#This Row],[Order ID]],returns[[Order ID]:[Status]],2,FALSE), "")</f>
        <v>Returned</v>
      </c>
      <c r="M5601">
        <v>65.989999999999995</v>
      </c>
      <c r="N5601">
        <v>5.92</v>
      </c>
      <c r="O5601" t="s">
        <v>173</v>
      </c>
      <c r="P5601" t="s">
        <v>11</v>
      </c>
      <c r="Q5601">
        <v>92704</v>
      </c>
      <c r="R5601" t="s">
        <v>12</v>
      </c>
      <c r="S5601" t="s">
        <v>1976</v>
      </c>
      <c r="T5601" t="e">
        <f>VLOOKUP(Table3[[#This Row],[Region]],managers5[],2,FALSE)</f>
        <v>#N/A</v>
      </c>
      <c r="U5601" t="s">
        <v>1955</v>
      </c>
      <c r="V5601" t="s">
        <v>1959</v>
      </c>
      <c r="W5601" t="s">
        <v>14</v>
      </c>
      <c r="X5601" t="s">
        <v>71</v>
      </c>
      <c r="Y5601" t="s">
        <v>46</v>
      </c>
      <c r="Z5601" t="s">
        <v>86</v>
      </c>
      <c r="AA5601">
        <v>252</v>
      </c>
      <c r="AB5601" t="s">
        <v>19</v>
      </c>
      <c r="AC5601">
        <v>0.55000000000000004</v>
      </c>
      <c r="AD5601" s="1">
        <v>40887</v>
      </c>
    </row>
    <row r="5602" spans="1:30" x14ac:dyDescent="0.35">
      <c r="A5602">
        <v>5128</v>
      </c>
      <c r="B5602">
        <v>7960</v>
      </c>
      <c r="C5602">
        <v>56869</v>
      </c>
      <c r="D5602" s="1">
        <v>40382</v>
      </c>
      <c r="E5602" t="s">
        <v>32</v>
      </c>
      <c r="F5602">
        <v>10</v>
      </c>
      <c r="G5602">
        <v>842.19</v>
      </c>
      <c r="H5602">
        <v>0</v>
      </c>
      <c r="I5602" t="s">
        <v>9</v>
      </c>
      <c r="J5602" s="8">
        <v>157.44999999999999</v>
      </c>
      <c r="K5602" s="8">
        <f>IF(Table3[[#This Row],[Return Status]] = "Returned", 0, Table3[[#This Row],[Profit]])</f>
        <v>157.44999999999999</v>
      </c>
      <c r="L5602" s="8" t="str">
        <f>IFERROR(VLOOKUP(Table3[[#This Row],[Order ID]],returns[[Order ID]:[Status]],2,FALSE), "")</f>
        <v/>
      </c>
      <c r="M5602">
        <v>80.98</v>
      </c>
      <c r="N5602">
        <v>4.5</v>
      </c>
      <c r="O5602" t="s">
        <v>274</v>
      </c>
      <c r="P5602" t="s">
        <v>11</v>
      </c>
      <c r="Q5602">
        <v>94025</v>
      </c>
      <c r="R5602" t="s">
        <v>12</v>
      </c>
      <c r="S5602" t="s">
        <v>1976</v>
      </c>
      <c r="T5602" t="e">
        <f>VLOOKUP(Table3[[#This Row],[Region]],managers5[],2,FALSE)</f>
        <v>#N/A</v>
      </c>
      <c r="U5602" t="s">
        <v>1955</v>
      </c>
      <c r="V5602" t="s">
        <v>1959</v>
      </c>
      <c r="W5602" t="s">
        <v>14</v>
      </c>
      <c r="X5602" t="s">
        <v>39</v>
      </c>
      <c r="Y5602" t="s">
        <v>16</v>
      </c>
      <c r="Z5602" t="s">
        <v>83</v>
      </c>
      <c r="AA5602" t="s">
        <v>1223</v>
      </c>
      <c r="AB5602" t="s">
        <v>19</v>
      </c>
      <c r="AC5602">
        <v>0.59</v>
      </c>
      <c r="AD5602" s="2">
        <v>40384</v>
      </c>
    </row>
    <row r="5603" spans="1:30" x14ac:dyDescent="0.35">
      <c r="A5603">
        <v>2315</v>
      </c>
      <c r="B5603">
        <v>7961</v>
      </c>
      <c r="C5603">
        <v>56900</v>
      </c>
      <c r="D5603" s="1">
        <v>40873</v>
      </c>
      <c r="E5603" t="s">
        <v>8</v>
      </c>
      <c r="F5603">
        <v>16</v>
      </c>
      <c r="G5603">
        <v>54.32</v>
      </c>
      <c r="H5603">
        <v>0.09</v>
      </c>
      <c r="I5603" t="s">
        <v>9</v>
      </c>
      <c r="J5603" s="8">
        <v>16.11</v>
      </c>
      <c r="K5603" s="8">
        <f>IF(Table3[[#This Row],[Return Status]] = "Returned", 0, Table3[[#This Row],[Profit]])</f>
        <v>16.11</v>
      </c>
      <c r="L5603" s="8" t="str">
        <f>IFERROR(VLOOKUP(Table3[[#This Row],[Order ID]],returns[[Order ID]:[Status]],2,FALSE), "")</f>
        <v/>
      </c>
      <c r="M5603">
        <v>3.41</v>
      </c>
      <c r="N5603">
        <v>0.7</v>
      </c>
      <c r="O5603" t="s">
        <v>409</v>
      </c>
      <c r="P5603" t="s">
        <v>134</v>
      </c>
      <c r="Q5603">
        <v>1845</v>
      </c>
      <c r="R5603" t="s">
        <v>135</v>
      </c>
      <c r="S5603" t="s">
        <v>1979</v>
      </c>
      <c r="T5603" t="e">
        <f>VLOOKUP(Table3[[#This Row],[Region]],managers5[],2,FALSE)</f>
        <v>#N/A</v>
      </c>
      <c r="U5603" t="s">
        <v>1956</v>
      </c>
      <c r="W5603" t="s">
        <v>14</v>
      </c>
      <c r="X5603" t="s">
        <v>15</v>
      </c>
      <c r="Y5603" t="s">
        <v>16</v>
      </c>
      <c r="Z5603" t="s">
        <v>57</v>
      </c>
      <c r="AA5603" t="s">
        <v>1595</v>
      </c>
      <c r="AB5603" t="s">
        <v>35</v>
      </c>
      <c r="AC5603">
        <v>0.37</v>
      </c>
      <c r="AD5603" s="1">
        <v>40875</v>
      </c>
    </row>
    <row r="5604" spans="1:30" x14ac:dyDescent="0.35">
      <c r="A5604">
        <v>2647</v>
      </c>
      <c r="B5604">
        <v>7963</v>
      </c>
      <c r="C5604">
        <v>56929</v>
      </c>
      <c r="D5604" s="1">
        <v>40812</v>
      </c>
      <c r="E5604" t="s">
        <v>77</v>
      </c>
      <c r="F5604">
        <v>22</v>
      </c>
      <c r="G5604">
        <v>205.88</v>
      </c>
      <c r="H5604">
        <v>0.08</v>
      </c>
      <c r="I5604" t="s">
        <v>9</v>
      </c>
      <c r="J5604" s="8">
        <v>20.68</v>
      </c>
      <c r="K5604" s="8">
        <f>IF(Table3[[#This Row],[Return Status]] = "Returned", 0, Table3[[#This Row],[Profit]])</f>
        <v>20.68</v>
      </c>
      <c r="L5604" s="8" t="str">
        <f>IFERROR(VLOOKUP(Table3[[#This Row],[Order ID]],returns[[Order ID]:[Status]],2,FALSE), "")</f>
        <v/>
      </c>
      <c r="M5604">
        <v>9.7799999999999994</v>
      </c>
      <c r="N5604">
        <v>1.99</v>
      </c>
      <c r="O5604" t="s">
        <v>1458</v>
      </c>
      <c r="P5604" t="s">
        <v>97</v>
      </c>
      <c r="Q5604">
        <v>97062</v>
      </c>
      <c r="R5604" t="s">
        <v>98</v>
      </c>
      <c r="S5604" t="s">
        <v>1976</v>
      </c>
      <c r="T5604" t="e">
        <f>VLOOKUP(Table3[[#This Row],[Region]],managers5[],2,FALSE)</f>
        <v>#N/A</v>
      </c>
      <c r="U5604" t="s">
        <v>1955</v>
      </c>
      <c r="V5604" t="s">
        <v>1959</v>
      </c>
      <c r="W5604" t="s">
        <v>14</v>
      </c>
      <c r="X5604" t="s">
        <v>24</v>
      </c>
      <c r="Y5604" t="s">
        <v>46</v>
      </c>
      <c r="Z5604" t="s">
        <v>47</v>
      </c>
      <c r="AA5604" t="s">
        <v>438</v>
      </c>
      <c r="AB5604" t="s">
        <v>109</v>
      </c>
      <c r="AC5604">
        <v>0.43</v>
      </c>
      <c r="AD5604" s="1">
        <v>40814</v>
      </c>
    </row>
    <row r="5605" spans="1:30" x14ac:dyDescent="0.35">
      <c r="A5605">
        <v>729</v>
      </c>
      <c r="B5605">
        <v>7965</v>
      </c>
      <c r="C5605">
        <v>56930</v>
      </c>
      <c r="D5605" s="1">
        <v>41138</v>
      </c>
      <c r="E5605" t="s">
        <v>32</v>
      </c>
      <c r="F5605">
        <v>47</v>
      </c>
      <c r="G5605">
        <v>228.31</v>
      </c>
      <c r="H5605">
        <v>0.03</v>
      </c>
      <c r="I5605" t="s">
        <v>9</v>
      </c>
      <c r="J5605" s="8">
        <v>8.89</v>
      </c>
      <c r="K5605" s="8">
        <f>IF(Table3[[#This Row],[Return Status]] = "Returned", 0, Table3[[#This Row],[Profit]])</f>
        <v>0</v>
      </c>
      <c r="L5605" s="8" t="str">
        <f>IFERROR(VLOOKUP(Table3[[#This Row],[Order ID]],returns[[Order ID]:[Status]],2,FALSE), "")</f>
        <v>Returned</v>
      </c>
      <c r="M5605">
        <v>4.71</v>
      </c>
      <c r="N5605">
        <v>0.7</v>
      </c>
      <c r="O5605" t="s">
        <v>899</v>
      </c>
      <c r="P5605" t="s">
        <v>22</v>
      </c>
      <c r="Q5605">
        <v>80906</v>
      </c>
      <c r="R5605" t="s">
        <v>23</v>
      </c>
      <c r="S5605" t="s">
        <v>1976</v>
      </c>
      <c r="T5605" t="e">
        <f>VLOOKUP(Table3[[#This Row],[Region]],managers5[],2,FALSE)</f>
        <v>#N/A</v>
      </c>
      <c r="U5605" t="s">
        <v>1955</v>
      </c>
      <c r="V5605" t="s">
        <v>1959</v>
      </c>
      <c r="W5605" t="s">
        <v>14</v>
      </c>
      <c r="X5605" t="s">
        <v>24</v>
      </c>
      <c r="Y5605" t="s">
        <v>16</v>
      </c>
      <c r="Z5605" t="s">
        <v>57</v>
      </c>
      <c r="AA5605" t="s">
        <v>900</v>
      </c>
      <c r="AB5605" t="s">
        <v>35</v>
      </c>
      <c r="AC5605">
        <v>0.8</v>
      </c>
      <c r="AD5605" s="1">
        <v>41145</v>
      </c>
    </row>
    <row r="5606" spans="1:30" x14ac:dyDescent="0.35">
      <c r="A5606">
        <v>6062</v>
      </c>
      <c r="B5606">
        <v>7966</v>
      </c>
      <c r="C5606">
        <v>56931</v>
      </c>
      <c r="D5606" s="1">
        <v>40212</v>
      </c>
      <c r="E5606" t="s">
        <v>77</v>
      </c>
      <c r="F5606">
        <v>34</v>
      </c>
      <c r="G5606">
        <v>232.41550000000001</v>
      </c>
      <c r="H5606">
        <v>0.05</v>
      </c>
      <c r="I5606" t="s">
        <v>9</v>
      </c>
      <c r="J5606" s="8">
        <v>-110.59399999999999</v>
      </c>
      <c r="K5606" s="8">
        <f>IF(Table3[[#This Row],[Return Status]] = "Returned", 0, Table3[[#This Row],[Profit]])</f>
        <v>0</v>
      </c>
      <c r="L5606" s="8" t="str">
        <f>IFERROR(VLOOKUP(Table3[[#This Row],[Order ID]],returns[[Order ID]:[Status]],2,FALSE), "")</f>
        <v>Returned</v>
      </c>
      <c r="M5606">
        <v>7.99</v>
      </c>
      <c r="N5606">
        <v>5.03</v>
      </c>
      <c r="O5606" t="s">
        <v>969</v>
      </c>
      <c r="P5606" t="s">
        <v>79</v>
      </c>
      <c r="Q5606">
        <v>11727</v>
      </c>
      <c r="R5606" t="s">
        <v>37</v>
      </c>
      <c r="S5606" t="s">
        <v>1979</v>
      </c>
      <c r="T5606" t="e">
        <f>VLOOKUP(Table3[[#This Row],[Region]],managers5[],2,FALSE)</f>
        <v>#N/A</v>
      </c>
      <c r="U5606" t="s">
        <v>1956</v>
      </c>
      <c r="W5606" t="s">
        <v>14</v>
      </c>
      <c r="X5606" t="s">
        <v>15</v>
      </c>
      <c r="Y5606" t="s">
        <v>46</v>
      </c>
      <c r="Z5606" t="s">
        <v>86</v>
      </c>
      <c r="AA5606" t="s">
        <v>890</v>
      </c>
      <c r="AB5606" t="s">
        <v>69</v>
      </c>
      <c r="AC5606">
        <v>0.6</v>
      </c>
      <c r="AD5606" s="2">
        <v>40214</v>
      </c>
    </row>
    <row r="5607" spans="1:30" x14ac:dyDescent="0.35">
      <c r="A5607">
        <v>3706</v>
      </c>
      <c r="B5607">
        <v>2910</v>
      </c>
      <c r="C5607">
        <v>20967</v>
      </c>
      <c r="D5607" s="1">
        <v>40617</v>
      </c>
      <c r="E5607" t="s">
        <v>77</v>
      </c>
      <c r="F5607">
        <v>6</v>
      </c>
      <c r="G5607">
        <v>635.7405</v>
      </c>
      <c r="H5607">
        <v>0.03</v>
      </c>
      <c r="I5607" t="s">
        <v>9</v>
      </c>
      <c r="J5607" s="8">
        <v>-397.529</v>
      </c>
      <c r="K5607" s="8">
        <f>IF(Table3[[#This Row],[Return Status]] = "Returned", 0, Table3[[#This Row],[Profit]])</f>
        <v>-397.529</v>
      </c>
      <c r="L5607" s="8" t="str">
        <f>IFERROR(VLOOKUP(Table3[[#This Row],[Order ID]],returns[[Order ID]:[Status]],2,FALSE), "")</f>
        <v/>
      </c>
      <c r="M5607">
        <v>125.99</v>
      </c>
      <c r="N5607">
        <v>8.08</v>
      </c>
      <c r="O5607" t="s">
        <v>1545</v>
      </c>
      <c r="P5607" t="s">
        <v>120</v>
      </c>
      <c r="Q5607">
        <v>72143</v>
      </c>
      <c r="R5607" t="s">
        <v>56</v>
      </c>
      <c r="S5607" t="s">
        <v>1978</v>
      </c>
      <c r="T5607" t="e">
        <f>VLOOKUP(Table3[[#This Row],[Region]],managers5[],2,FALSE)</f>
        <v>#N/A</v>
      </c>
      <c r="U5607" t="s">
        <v>1957</v>
      </c>
      <c r="V5607" t="s">
        <v>1959</v>
      </c>
      <c r="W5607" t="s">
        <v>14</v>
      </c>
      <c r="X5607" t="s">
        <v>15</v>
      </c>
      <c r="Y5607" t="s">
        <v>46</v>
      </c>
      <c r="Z5607" t="s">
        <v>86</v>
      </c>
      <c r="AA5607" t="s">
        <v>835</v>
      </c>
      <c r="AB5607" t="s">
        <v>19</v>
      </c>
      <c r="AC5607">
        <v>0.56999999999999995</v>
      </c>
      <c r="AD5607" s="1">
        <v>40618</v>
      </c>
    </row>
    <row r="5608" spans="1:30" x14ac:dyDescent="0.35">
      <c r="A5608">
        <v>1736</v>
      </c>
      <c r="B5608">
        <v>7968</v>
      </c>
      <c r="C5608">
        <v>56967</v>
      </c>
      <c r="D5608" s="1">
        <v>40970</v>
      </c>
      <c r="E5608" t="s">
        <v>32</v>
      </c>
      <c r="F5608">
        <v>17</v>
      </c>
      <c r="G5608">
        <v>1383.9</v>
      </c>
      <c r="H5608">
        <v>0.05</v>
      </c>
      <c r="I5608" t="s">
        <v>33</v>
      </c>
      <c r="J5608" s="8">
        <v>311.58</v>
      </c>
      <c r="K5608" s="8">
        <f>IF(Table3[[#This Row],[Return Status]] = "Returned", 0, Table3[[#This Row],[Profit]])</f>
        <v>311.58</v>
      </c>
      <c r="L5608" s="8" t="str">
        <f>IFERROR(VLOOKUP(Table3[[#This Row],[Order ID]],returns[[Order ID]:[Status]],2,FALSE), "")</f>
        <v/>
      </c>
      <c r="M5608">
        <v>83.1</v>
      </c>
      <c r="N5608">
        <v>6.13</v>
      </c>
      <c r="O5608" t="s">
        <v>1078</v>
      </c>
      <c r="P5608" t="s">
        <v>79</v>
      </c>
      <c r="Q5608">
        <v>15228</v>
      </c>
      <c r="R5608" t="s">
        <v>37</v>
      </c>
      <c r="S5608" t="s">
        <v>1979</v>
      </c>
      <c r="T5608" t="e">
        <f>VLOOKUP(Table3[[#This Row],[Region]],managers5[],2,FALSE)</f>
        <v>#N/A</v>
      </c>
      <c r="U5608" t="s">
        <v>1956</v>
      </c>
      <c r="W5608" t="s">
        <v>14</v>
      </c>
      <c r="X5608" t="s">
        <v>24</v>
      </c>
      <c r="Y5608" t="s">
        <v>46</v>
      </c>
      <c r="Z5608" t="s">
        <v>47</v>
      </c>
      <c r="AA5608" t="s">
        <v>1240</v>
      </c>
      <c r="AB5608" t="s">
        <v>19</v>
      </c>
      <c r="AC5608">
        <v>0.45</v>
      </c>
      <c r="AD5608" s="1">
        <v>40977</v>
      </c>
    </row>
    <row r="5609" spans="1:30" x14ac:dyDescent="0.35">
      <c r="A5609">
        <v>6672</v>
      </c>
      <c r="B5609">
        <v>7970</v>
      </c>
      <c r="C5609">
        <v>56995</v>
      </c>
      <c r="D5609" s="1">
        <v>40101</v>
      </c>
      <c r="E5609" t="s">
        <v>20</v>
      </c>
      <c r="F5609">
        <v>27</v>
      </c>
      <c r="G5609">
        <v>157.57</v>
      </c>
      <c r="H5609">
        <v>0.08</v>
      </c>
      <c r="I5609" t="s">
        <v>33</v>
      </c>
      <c r="J5609" s="8">
        <v>-57.062999999999903</v>
      </c>
      <c r="K5609" s="8">
        <f>IF(Table3[[#This Row],[Return Status]] = "Returned", 0, Table3[[#This Row],[Profit]])</f>
        <v>-57.062999999999903</v>
      </c>
      <c r="L5609" s="8" t="str">
        <f>IFERROR(VLOOKUP(Table3[[#This Row],[Order ID]],returns[[Order ID]:[Status]],2,FALSE), "")</f>
        <v/>
      </c>
      <c r="M5609">
        <v>5.74</v>
      </c>
      <c r="N5609">
        <v>5.01</v>
      </c>
      <c r="O5609" t="s">
        <v>1612</v>
      </c>
      <c r="P5609" t="s">
        <v>79</v>
      </c>
      <c r="Q5609">
        <v>43123</v>
      </c>
      <c r="R5609" t="s">
        <v>37</v>
      </c>
      <c r="S5609" t="s">
        <v>1979</v>
      </c>
      <c r="T5609" t="e">
        <f>VLOOKUP(Table3[[#This Row],[Region]],managers5[],2,FALSE)</f>
        <v>#N/A</v>
      </c>
      <c r="U5609" t="s">
        <v>1956</v>
      </c>
      <c r="W5609" t="s">
        <v>14</v>
      </c>
      <c r="X5609" t="s">
        <v>71</v>
      </c>
      <c r="Y5609" t="s">
        <v>16</v>
      </c>
      <c r="Z5609" t="s">
        <v>17</v>
      </c>
      <c r="AA5609" t="s">
        <v>176</v>
      </c>
      <c r="AB5609" t="s">
        <v>19</v>
      </c>
      <c r="AC5609">
        <v>0.39</v>
      </c>
      <c r="AD5609" s="2">
        <v>40103</v>
      </c>
    </row>
    <row r="5610" spans="1:30" x14ac:dyDescent="0.35">
      <c r="A5610">
        <v>1063</v>
      </c>
      <c r="B5610">
        <v>7971</v>
      </c>
      <c r="C5610">
        <v>57025</v>
      </c>
      <c r="D5610" s="1">
        <v>41086</v>
      </c>
      <c r="E5610" t="s">
        <v>20</v>
      </c>
      <c r="F5610">
        <v>8</v>
      </c>
      <c r="G5610">
        <v>71.099999999999994</v>
      </c>
      <c r="H5610">
        <v>0.03</v>
      </c>
      <c r="I5610" t="s">
        <v>9</v>
      </c>
      <c r="J5610" s="8">
        <v>2.2865000000000002</v>
      </c>
      <c r="K5610" s="8">
        <f>IF(Table3[[#This Row],[Return Status]] = "Returned", 0, Table3[[#This Row],[Profit]])</f>
        <v>2.2865000000000002</v>
      </c>
      <c r="L5610" s="8" t="str">
        <f>IFERROR(VLOOKUP(Table3[[#This Row],[Order ID]],returns[[Order ID]:[Status]],2,FALSE), "")</f>
        <v/>
      </c>
      <c r="M5610">
        <v>8.69</v>
      </c>
      <c r="N5610">
        <v>2.99</v>
      </c>
      <c r="O5610" t="s">
        <v>1127</v>
      </c>
      <c r="P5610" t="s">
        <v>79</v>
      </c>
      <c r="Q5610">
        <v>11554</v>
      </c>
      <c r="R5610" t="s">
        <v>37</v>
      </c>
      <c r="S5610" t="s">
        <v>1979</v>
      </c>
      <c r="T5610" t="e">
        <f>VLOOKUP(Table3[[#This Row],[Region]],managers5[],2,FALSE)</f>
        <v>#N/A</v>
      </c>
      <c r="U5610" t="s">
        <v>1956</v>
      </c>
      <c r="W5610" t="s">
        <v>14</v>
      </c>
      <c r="X5610" t="s">
        <v>71</v>
      </c>
      <c r="Y5610" t="s">
        <v>16</v>
      </c>
      <c r="Z5610" t="s">
        <v>17</v>
      </c>
      <c r="AA5610" t="s">
        <v>391</v>
      </c>
      <c r="AB5610" t="s">
        <v>19</v>
      </c>
      <c r="AC5610">
        <v>0.39</v>
      </c>
      <c r="AD5610" s="1">
        <v>41088</v>
      </c>
    </row>
    <row r="5611" spans="1:30" x14ac:dyDescent="0.35">
      <c r="A5611">
        <v>3747</v>
      </c>
      <c r="B5611">
        <v>7972</v>
      </c>
      <c r="C5611">
        <v>57029</v>
      </c>
      <c r="D5611" s="1">
        <v>40610</v>
      </c>
      <c r="E5611" t="s">
        <v>41</v>
      </c>
      <c r="F5611">
        <v>17</v>
      </c>
      <c r="G5611">
        <v>74.25</v>
      </c>
      <c r="H5611">
        <v>0.01</v>
      </c>
      <c r="I5611" t="s">
        <v>9</v>
      </c>
      <c r="J5611" s="8">
        <v>-56.165999999999997</v>
      </c>
      <c r="K5611" s="8">
        <f>IF(Table3[[#This Row],[Return Status]] = "Returned", 0, Table3[[#This Row],[Profit]])</f>
        <v>-56.165999999999997</v>
      </c>
      <c r="L5611" s="8" t="str">
        <f>IFERROR(VLOOKUP(Table3[[#This Row],[Order ID]],returns[[Order ID]:[Status]],2,FALSE), "")</f>
        <v/>
      </c>
      <c r="M5611">
        <v>3.98</v>
      </c>
      <c r="N5611">
        <v>5.26</v>
      </c>
      <c r="O5611" t="s">
        <v>1587</v>
      </c>
      <c r="P5611" t="s">
        <v>131</v>
      </c>
      <c r="Q5611">
        <v>20906</v>
      </c>
      <c r="R5611" t="s">
        <v>132</v>
      </c>
      <c r="S5611" t="s">
        <v>1979</v>
      </c>
      <c r="T5611" t="e">
        <f>VLOOKUP(Table3[[#This Row],[Region]],managers5[],2,FALSE)</f>
        <v>#N/A</v>
      </c>
      <c r="U5611" t="s">
        <v>1956</v>
      </c>
      <c r="W5611" t="s">
        <v>14</v>
      </c>
      <c r="X5611" t="s">
        <v>39</v>
      </c>
      <c r="Y5611" t="s">
        <v>16</v>
      </c>
      <c r="Z5611" t="s">
        <v>17</v>
      </c>
      <c r="AA5611" t="s">
        <v>815</v>
      </c>
      <c r="AB5611" t="s">
        <v>19</v>
      </c>
      <c r="AC5611">
        <v>0.38</v>
      </c>
      <c r="AD5611" s="1">
        <v>40611</v>
      </c>
    </row>
    <row r="5612" spans="1:30" x14ac:dyDescent="0.35">
      <c r="A5612">
        <v>3748</v>
      </c>
      <c r="B5612">
        <v>7973</v>
      </c>
      <c r="C5612">
        <v>57029</v>
      </c>
      <c r="D5612" s="1">
        <v>40610</v>
      </c>
      <c r="E5612" t="s">
        <v>41</v>
      </c>
      <c r="F5612">
        <v>4</v>
      </c>
      <c r="G5612">
        <v>23.23</v>
      </c>
      <c r="H5612">
        <v>0.09</v>
      </c>
      <c r="I5612" t="s">
        <v>9</v>
      </c>
      <c r="J5612" s="8">
        <v>-19.059999999999999</v>
      </c>
      <c r="K5612" s="8">
        <f>IF(Table3[[#This Row],[Return Status]] = "Returned", 0, Table3[[#This Row],[Profit]])</f>
        <v>-19.059999999999999</v>
      </c>
      <c r="L5612" s="8" t="str">
        <f>IFERROR(VLOOKUP(Table3[[#This Row],[Order ID]],returns[[Order ID]:[Status]],2,FALSE), "")</f>
        <v/>
      </c>
      <c r="M5612">
        <v>4.28</v>
      </c>
      <c r="N5612">
        <v>6.72</v>
      </c>
      <c r="O5612" t="s">
        <v>1587</v>
      </c>
      <c r="P5612" t="s">
        <v>131</v>
      </c>
      <c r="Q5612">
        <v>21215</v>
      </c>
      <c r="R5612" t="s">
        <v>132</v>
      </c>
      <c r="S5612" t="s">
        <v>1979</v>
      </c>
      <c r="T5612" t="e">
        <f>VLOOKUP(Table3[[#This Row],[Region]],managers5[],2,FALSE)</f>
        <v>#N/A</v>
      </c>
      <c r="U5612" t="s">
        <v>1956</v>
      </c>
      <c r="W5612" t="s">
        <v>14</v>
      </c>
      <c r="X5612" t="s">
        <v>39</v>
      </c>
      <c r="Y5612" t="s">
        <v>16</v>
      </c>
      <c r="Z5612" t="s">
        <v>30</v>
      </c>
      <c r="AA5612" t="s">
        <v>685</v>
      </c>
      <c r="AB5612" t="s">
        <v>19</v>
      </c>
      <c r="AC5612">
        <v>0.4</v>
      </c>
      <c r="AD5612" s="1">
        <v>40611</v>
      </c>
    </row>
    <row r="5613" spans="1:30" x14ac:dyDescent="0.35">
      <c r="A5613">
        <v>230</v>
      </c>
      <c r="B5613">
        <v>7974</v>
      </c>
      <c r="C5613">
        <v>57056</v>
      </c>
      <c r="D5613" s="1">
        <v>41221</v>
      </c>
      <c r="E5613" t="s">
        <v>32</v>
      </c>
      <c r="F5613">
        <v>29</v>
      </c>
      <c r="G5613">
        <v>2185.61</v>
      </c>
      <c r="H5613">
        <v>0.01</v>
      </c>
      <c r="I5613" t="s">
        <v>49</v>
      </c>
      <c r="J5613" s="8">
        <v>-2897.2514999999999</v>
      </c>
      <c r="K5613" s="8">
        <f>IF(Table3[[#This Row],[Return Status]] = "Returned", 0, Table3[[#This Row],[Profit]])</f>
        <v>-2897.2514999999999</v>
      </c>
      <c r="L5613" s="8" t="str">
        <f>IFERROR(VLOOKUP(Table3[[#This Row],[Order ID]],returns[[Order ID]:[Status]],2,FALSE), "")</f>
        <v/>
      </c>
      <c r="M5613">
        <v>70.89</v>
      </c>
      <c r="N5613">
        <v>89.3</v>
      </c>
      <c r="O5613" t="s">
        <v>409</v>
      </c>
      <c r="P5613" t="s">
        <v>134</v>
      </c>
      <c r="Q5613">
        <v>1845</v>
      </c>
      <c r="R5613" t="s">
        <v>135</v>
      </c>
      <c r="S5613" t="s">
        <v>1979</v>
      </c>
      <c r="T5613" t="e">
        <f>VLOOKUP(Table3[[#This Row],[Region]],managers5[],2,FALSE)</f>
        <v>#N/A</v>
      </c>
      <c r="U5613" t="s">
        <v>1956</v>
      </c>
      <c r="W5613" t="s">
        <v>14</v>
      </c>
      <c r="X5613" t="s">
        <v>71</v>
      </c>
      <c r="Y5613" t="s">
        <v>50</v>
      </c>
      <c r="Z5613" t="s">
        <v>51</v>
      </c>
      <c r="AA5613" t="s">
        <v>410</v>
      </c>
      <c r="AB5613" t="s">
        <v>53</v>
      </c>
      <c r="AC5613">
        <v>0.72</v>
      </c>
      <c r="AD5613" s="1">
        <v>41228</v>
      </c>
    </row>
    <row r="5614" spans="1:30" x14ac:dyDescent="0.35">
      <c r="A5614">
        <v>3091</v>
      </c>
      <c r="B5614">
        <v>7314</v>
      </c>
      <c r="C5614">
        <v>52160</v>
      </c>
      <c r="D5614" s="1">
        <v>40727</v>
      </c>
      <c r="E5614" t="s">
        <v>41</v>
      </c>
      <c r="F5614">
        <v>6</v>
      </c>
      <c r="G5614">
        <v>631.49900000000002</v>
      </c>
      <c r="H5614">
        <v>0.09</v>
      </c>
      <c r="I5614" t="s">
        <v>9</v>
      </c>
      <c r="J5614" s="8">
        <v>-403.01799999999997</v>
      </c>
      <c r="K5614" s="8">
        <f>IF(Table3[[#This Row],[Return Status]] = "Returned", 0, Table3[[#This Row],[Profit]])</f>
        <v>-403.01799999999997</v>
      </c>
      <c r="L5614" s="8" t="str">
        <f>IFERROR(VLOOKUP(Table3[[#This Row],[Order ID]],returns[[Order ID]:[Status]],2,FALSE), "")</f>
        <v/>
      </c>
      <c r="M5614">
        <v>125.99</v>
      </c>
      <c r="N5614">
        <v>8.08</v>
      </c>
      <c r="O5614" t="s">
        <v>667</v>
      </c>
      <c r="P5614" t="s">
        <v>55</v>
      </c>
      <c r="Q5614">
        <v>33314</v>
      </c>
      <c r="R5614" t="s">
        <v>56</v>
      </c>
      <c r="S5614" t="s">
        <v>1978</v>
      </c>
      <c r="T5614" t="e">
        <f>VLOOKUP(Table3[[#This Row],[Region]],managers5[],2,FALSE)</f>
        <v>#N/A</v>
      </c>
      <c r="U5614" t="s">
        <v>1957</v>
      </c>
      <c r="V5614" t="s">
        <v>1959</v>
      </c>
      <c r="W5614" t="s">
        <v>14</v>
      </c>
      <c r="X5614" t="s">
        <v>71</v>
      </c>
      <c r="Y5614" t="s">
        <v>46</v>
      </c>
      <c r="Z5614" t="s">
        <v>86</v>
      </c>
      <c r="AA5614" t="s">
        <v>835</v>
      </c>
      <c r="AB5614" t="s">
        <v>19</v>
      </c>
      <c r="AC5614">
        <v>0.56999999999999995</v>
      </c>
      <c r="AD5614" s="1">
        <v>40729</v>
      </c>
    </row>
    <row r="5615" spans="1:30" x14ac:dyDescent="0.35">
      <c r="A5615">
        <v>1115</v>
      </c>
      <c r="B5615">
        <v>6078</v>
      </c>
      <c r="C5615">
        <v>43045</v>
      </c>
      <c r="D5615" s="1">
        <v>41074</v>
      </c>
      <c r="E5615" t="s">
        <v>20</v>
      </c>
      <c r="F5615">
        <v>12</v>
      </c>
      <c r="G5615">
        <v>418.44</v>
      </c>
      <c r="H5615">
        <v>0.05</v>
      </c>
      <c r="I5615" t="s">
        <v>49</v>
      </c>
      <c r="J5615" s="8">
        <v>-407.17</v>
      </c>
      <c r="K5615" s="8">
        <f>IF(Table3[[#This Row],[Return Status]] = "Returned", 0, Table3[[#This Row],[Profit]])</f>
        <v>-407.17</v>
      </c>
      <c r="L5615" s="8" t="str">
        <f>IFERROR(VLOOKUP(Table3[[#This Row],[Order ID]],returns[[Order ID]:[Status]],2,FALSE), "")</f>
        <v/>
      </c>
      <c r="M5615">
        <v>31.76</v>
      </c>
      <c r="N5615">
        <v>45.51</v>
      </c>
      <c r="O5615" t="s">
        <v>459</v>
      </c>
      <c r="P5615" t="s">
        <v>43</v>
      </c>
      <c r="Q5615">
        <v>27360</v>
      </c>
      <c r="R5615" t="s">
        <v>44</v>
      </c>
      <c r="S5615" t="s">
        <v>1978</v>
      </c>
      <c r="T5615" t="e">
        <f>VLOOKUP(Table3[[#This Row],[Region]],managers5[],2,FALSE)</f>
        <v>#N/A</v>
      </c>
      <c r="U5615" t="s">
        <v>1957</v>
      </c>
      <c r="V5615" t="s">
        <v>1959</v>
      </c>
      <c r="W5615" t="s">
        <v>14</v>
      </c>
      <c r="X5615" t="s">
        <v>71</v>
      </c>
      <c r="Y5615" t="s">
        <v>50</v>
      </c>
      <c r="Z5615" t="s">
        <v>51</v>
      </c>
      <c r="AA5615" t="s">
        <v>199</v>
      </c>
      <c r="AB5615" t="s">
        <v>53</v>
      </c>
      <c r="AC5615">
        <v>0.65</v>
      </c>
      <c r="AD5615" s="1">
        <v>41074</v>
      </c>
    </row>
    <row r="5616" spans="1:30" x14ac:dyDescent="0.35">
      <c r="A5616">
        <v>8195</v>
      </c>
      <c r="B5616">
        <v>1461</v>
      </c>
      <c r="C5616">
        <v>10530</v>
      </c>
      <c r="D5616" s="1">
        <v>39840</v>
      </c>
      <c r="E5616" t="s">
        <v>20</v>
      </c>
      <c r="F5616">
        <v>4</v>
      </c>
      <c r="G5616">
        <v>377.212999999999</v>
      </c>
      <c r="H5616">
        <v>0.02</v>
      </c>
      <c r="I5616" t="s">
        <v>9</v>
      </c>
      <c r="J5616" s="8">
        <v>-411.65300000000002</v>
      </c>
      <c r="K5616" s="8">
        <f>IF(Table3[[#This Row],[Return Status]] = "Returned", 0, Table3[[#This Row],[Profit]])</f>
        <v>-411.65300000000002</v>
      </c>
      <c r="L5616" s="8" t="str">
        <f>IFERROR(VLOOKUP(Table3[[#This Row],[Order ID]],returns[[Order ID]:[Status]],2,FALSE), "")</f>
        <v/>
      </c>
      <c r="M5616">
        <v>110.99</v>
      </c>
      <c r="N5616">
        <v>2.5</v>
      </c>
      <c r="O5616" t="s">
        <v>1119</v>
      </c>
      <c r="P5616" t="s">
        <v>120</v>
      </c>
      <c r="Q5616">
        <v>33411</v>
      </c>
      <c r="R5616" t="s">
        <v>56</v>
      </c>
      <c r="S5616" t="s">
        <v>1978</v>
      </c>
      <c r="T5616" t="e">
        <f>VLOOKUP(Table3[[#This Row],[Region]],managers5[],2,FALSE)</f>
        <v>#N/A</v>
      </c>
      <c r="U5616" t="s">
        <v>1957</v>
      </c>
      <c r="V5616" t="s">
        <v>1959</v>
      </c>
      <c r="W5616" t="s">
        <v>14</v>
      </c>
      <c r="X5616" t="s">
        <v>39</v>
      </c>
      <c r="Y5616" t="s">
        <v>46</v>
      </c>
      <c r="Z5616" t="s">
        <v>86</v>
      </c>
      <c r="AA5616" t="s">
        <v>471</v>
      </c>
      <c r="AB5616" t="s">
        <v>19</v>
      </c>
      <c r="AC5616">
        <v>0.56999999999999995</v>
      </c>
      <c r="AD5616" s="2">
        <v>39842</v>
      </c>
    </row>
    <row r="5617" spans="1:30" x14ac:dyDescent="0.35">
      <c r="A5617">
        <v>6850</v>
      </c>
      <c r="B5617">
        <v>5765</v>
      </c>
      <c r="C5617">
        <v>40928</v>
      </c>
      <c r="D5617" s="1">
        <v>40068</v>
      </c>
      <c r="E5617" t="s">
        <v>32</v>
      </c>
      <c r="F5617">
        <v>4</v>
      </c>
      <c r="G5617">
        <v>292.34050000000002</v>
      </c>
      <c r="H5617">
        <v>0.01</v>
      </c>
      <c r="I5617" t="s">
        <v>9</v>
      </c>
      <c r="J5617" s="8">
        <v>-420.58499999999998</v>
      </c>
      <c r="K5617" s="8">
        <f>IF(Table3[[#This Row],[Return Status]] = "Returned", 0, Table3[[#This Row],[Profit]])</f>
        <v>-420.58499999999998</v>
      </c>
      <c r="L5617" s="8" t="str">
        <f>IFERROR(VLOOKUP(Table3[[#This Row],[Order ID]],returns[[Order ID]:[Status]],2,FALSE), "")</f>
        <v/>
      </c>
      <c r="M5617">
        <v>85.99</v>
      </c>
      <c r="N5617">
        <v>0.99</v>
      </c>
      <c r="O5617" t="s">
        <v>561</v>
      </c>
      <c r="P5617" t="s">
        <v>64</v>
      </c>
      <c r="Q5617">
        <v>30605</v>
      </c>
      <c r="R5617" t="s">
        <v>65</v>
      </c>
      <c r="S5617" t="s">
        <v>1978</v>
      </c>
      <c r="T5617" t="e">
        <f>VLOOKUP(Table3[[#This Row],[Region]],managers5[],2,FALSE)</f>
        <v>#N/A</v>
      </c>
      <c r="U5617" t="s">
        <v>1957</v>
      </c>
      <c r="V5617" t="s">
        <v>1959</v>
      </c>
      <c r="W5617" t="s">
        <v>14</v>
      </c>
      <c r="X5617" t="s">
        <v>71</v>
      </c>
      <c r="Y5617" t="s">
        <v>46</v>
      </c>
      <c r="Z5617" t="s">
        <v>86</v>
      </c>
      <c r="AA5617" t="s">
        <v>614</v>
      </c>
      <c r="AB5617" t="s">
        <v>35</v>
      </c>
      <c r="AC5617">
        <v>0.85</v>
      </c>
      <c r="AD5617" s="2">
        <v>40073</v>
      </c>
    </row>
    <row r="5618" spans="1:30" x14ac:dyDescent="0.35">
      <c r="A5618">
        <v>6401</v>
      </c>
      <c r="B5618">
        <v>7979</v>
      </c>
      <c r="C5618">
        <v>57061</v>
      </c>
      <c r="D5618" s="1">
        <v>40147</v>
      </c>
      <c r="E5618" t="s">
        <v>32</v>
      </c>
      <c r="F5618">
        <v>21</v>
      </c>
      <c r="G5618">
        <v>470.79</v>
      </c>
      <c r="H5618">
        <v>0.04</v>
      </c>
      <c r="I5618" t="s">
        <v>9</v>
      </c>
      <c r="J5618" s="8">
        <v>-80.108999999999995</v>
      </c>
      <c r="K5618" s="8">
        <f>IF(Table3[[#This Row],[Return Status]] = "Returned", 0, Table3[[#This Row],[Profit]])</f>
        <v>-80.108999999999995</v>
      </c>
      <c r="L5618" s="8" t="str">
        <f>IFERROR(VLOOKUP(Table3[[#This Row],[Order ID]],returns[[Order ID]:[Status]],2,FALSE), "")</f>
        <v/>
      </c>
      <c r="M5618">
        <v>22.38</v>
      </c>
      <c r="N5618">
        <v>15.1</v>
      </c>
      <c r="O5618" t="s">
        <v>969</v>
      </c>
      <c r="P5618" t="s">
        <v>412</v>
      </c>
      <c r="Q5618">
        <v>11727</v>
      </c>
      <c r="R5618" t="s">
        <v>37</v>
      </c>
      <c r="S5618" t="s">
        <v>1979</v>
      </c>
      <c r="T5618" t="e">
        <f>VLOOKUP(Table3[[#This Row],[Region]],managers5[],2,FALSE)</f>
        <v>#N/A</v>
      </c>
      <c r="U5618" t="s">
        <v>1956</v>
      </c>
      <c r="W5618" t="s">
        <v>14</v>
      </c>
      <c r="X5618" t="s">
        <v>15</v>
      </c>
      <c r="Y5618" t="s">
        <v>16</v>
      </c>
      <c r="Z5618" t="s">
        <v>17</v>
      </c>
      <c r="AA5618" t="s">
        <v>917</v>
      </c>
      <c r="AB5618" t="s">
        <v>19</v>
      </c>
      <c r="AC5618">
        <v>0.38</v>
      </c>
      <c r="AD5618" s="2">
        <v>40154</v>
      </c>
    </row>
    <row r="5619" spans="1:30" x14ac:dyDescent="0.35">
      <c r="A5619">
        <v>6426</v>
      </c>
      <c r="B5619">
        <v>7981</v>
      </c>
      <c r="C5619">
        <v>57061</v>
      </c>
      <c r="D5619" s="1">
        <v>40147</v>
      </c>
      <c r="E5619" t="s">
        <v>32</v>
      </c>
      <c r="F5619">
        <v>3</v>
      </c>
      <c r="G5619">
        <v>55.17</v>
      </c>
      <c r="H5619">
        <v>0.06</v>
      </c>
      <c r="I5619" t="s">
        <v>9</v>
      </c>
      <c r="J5619" s="8">
        <v>46.84</v>
      </c>
      <c r="K5619" s="8">
        <f>IF(Table3[[#This Row],[Return Status]] = "Returned", 0, Table3[[#This Row],[Profit]])</f>
        <v>46.84</v>
      </c>
      <c r="L5619" s="8" t="str">
        <f>IFERROR(VLOOKUP(Table3[[#This Row],[Order ID]],returns[[Order ID]:[Status]],2,FALSE), "")</f>
        <v/>
      </c>
      <c r="M5619">
        <v>17.78</v>
      </c>
      <c r="N5619">
        <v>5.03</v>
      </c>
      <c r="O5619" t="s">
        <v>969</v>
      </c>
      <c r="P5619" t="s">
        <v>412</v>
      </c>
      <c r="Q5619">
        <v>11727</v>
      </c>
      <c r="R5619" t="s">
        <v>37</v>
      </c>
      <c r="S5619" t="s">
        <v>1979</v>
      </c>
      <c r="T5619" t="e">
        <f>VLOOKUP(Table3[[#This Row],[Region]],managers5[],2,FALSE)</f>
        <v>#N/A</v>
      </c>
      <c r="U5619" t="s">
        <v>1956</v>
      </c>
      <c r="W5619" t="s">
        <v>14</v>
      </c>
      <c r="X5619" t="s">
        <v>15</v>
      </c>
      <c r="Y5619" t="s">
        <v>50</v>
      </c>
      <c r="Z5619" t="s">
        <v>61</v>
      </c>
      <c r="AA5619" t="s">
        <v>671</v>
      </c>
      <c r="AB5619" t="s">
        <v>19</v>
      </c>
      <c r="AC5619">
        <v>0.54</v>
      </c>
      <c r="AD5619" s="2">
        <v>40149</v>
      </c>
    </row>
    <row r="5620" spans="1:30" x14ac:dyDescent="0.35">
      <c r="A5620">
        <v>6435</v>
      </c>
      <c r="B5620">
        <v>7980</v>
      </c>
      <c r="C5620">
        <v>57061</v>
      </c>
      <c r="D5620" s="1">
        <v>40147</v>
      </c>
      <c r="E5620" t="s">
        <v>32</v>
      </c>
      <c r="F5620">
        <v>6</v>
      </c>
      <c r="G5620">
        <v>36.56</v>
      </c>
      <c r="H5620">
        <v>7.0000000000000007E-2</v>
      </c>
      <c r="I5620" t="s">
        <v>9</v>
      </c>
      <c r="J5620" s="8">
        <v>6.22</v>
      </c>
      <c r="K5620" s="8">
        <f>IF(Table3[[#This Row],[Return Status]] = "Returned", 0, Table3[[#This Row],[Profit]])</f>
        <v>6.22</v>
      </c>
      <c r="L5620" s="8" t="str">
        <f>IFERROR(VLOOKUP(Table3[[#This Row],[Order ID]],returns[[Order ID]:[Status]],2,FALSE), "")</f>
        <v/>
      </c>
      <c r="M5620">
        <v>6.3</v>
      </c>
      <c r="N5620">
        <v>0.5</v>
      </c>
      <c r="O5620" t="s">
        <v>969</v>
      </c>
      <c r="P5620" t="s">
        <v>412</v>
      </c>
      <c r="Q5620">
        <v>11727</v>
      </c>
      <c r="R5620" t="s">
        <v>37</v>
      </c>
      <c r="S5620" t="s">
        <v>1979</v>
      </c>
      <c r="T5620" t="e">
        <f>VLOOKUP(Table3[[#This Row],[Region]],managers5[],2,FALSE)</f>
        <v>#N/A</v>
      </c>
      <c r="U5620" t="s">
        <v>1956</v>
      </c>
      <c r="W5620" t="s">
        <v>14</v>
      </c>
      <c r="X5620" t="s">
        <v>15</v>
      </c>
      <c r="Y5620" t="s">
        <v>16</v>
      </c>
      <c r="Z5620" t="s">
        <v>99</v>
      </c>
      <c r="AA5620" t="s">
        <v>1105</v>
      </c>
      <c r="AB5620" t="s">
        <v>19</v>
      </c>
      <c r="AC5620">
        <v>0.39</v>
      </c>
      <c r="AD5620" s="2">
        <v>40147</v>
      </c>
    </row>
    <row r="5621" spans="1:30" x14ac:dyDescent="0.35">
      <c r="A5621">
        <v>3261</v>
      </c>
      <c r="B5621">
        <v>7983</v>
      </c>
      <c r="C5621">
        <v>57063</v>
      </c>
      <c r="D5621" s="1">
        <v>40696</v>
      </c>
      <c r="E5621" t="s">
        <v>20</v>
      </c>
      <c r="F5621">
        <v>22</v>
      </c>
      <c r="G5621">
        <v>41.18</v>
      </c>
      <c r="H5621">
        <v>7.0000000000000007E-2</v>
      </c>
      <c r="I5621" t="s">
        <v>9</v>
      </c>
      <c r="J5621" s="8">
        <v>-0.64</v>
      </c>
      <c r="K5621" s="8">
        <f>IF(Table3[[#This Row],[Return Status]] = "Returned", 0, Table3[[#This Row],[Profit]])</f>
        <v>-0.64</v>
      </c>
      <c r="L5621" s="8" t="str">
        <f>IFERROR(VLOOKUP(Table3[[#This Row],[Order ID]],returns[[Order ID]:[Status]],2,FALSE), "")</f>
        <v/>
      </c>
      <c r="M5621">
        <v>1.88</v>
      </c>
      <c r="N5621">
        <v>0.79</v>
      </c>
      <c r="O5621" t="s">
        <v>511</v>
      </c>
      <c r="P5621" t="s">
        <v>92</v>
      </c>
      <c r="Q5621">
        <v>88240</v>
      </c>
      <c r="R5621" t="s">
        <v>93</v>
      </c>
      <c r="S5621" t="s">
        <v>1976</v>
      </c>
      <c r="T5621" t="e">
        <f>VLOOKUP(Table3[[#This Row],[Region]],managers5[],2,FALSE)</f>
        <v>#N/A</v>
      </c>
      <c r="U5621" t="s">
        <v>1955</v>
      </c>
      <c r="V5621" t="s">
        <v>1959</v>
      </c>
      <c r="W5621" t="s">
        <v>14</v>
      </c>
      <c r="X5621" t="s">
        <v>15</v>
      </c>
      <c r="Y5621" t="s">
        <v>16</v>
      </c>
      <c r="Z5621" t="s">
        <v>57</v>
      </c>
      <c r="AA5621" t="s">
        <v>1508</v>
      </c>
      <c r="AB5621" t="s">
        <v>35</v>
      </c>
      <c r="AC5621">
        <v>0.5</v>
      </c>
      <c r="AD5621" s="1">
        <v>40698</v>
      </c>
    </row>
    <row r="5622" spans="1:30" x14ac:dyDescent="0.35">
      <c r="A5622">
        <v>3273</v>
      </c>
      <c r="B5622">
        <v>7982</v>
      </c>
      <c r="C5622">
        <v>57063</v>
      </c>
      <c r="D5622" s="1">
        <v>40696</v>
      </c>
      <c r="E5622" t="s">
        <v>20</v>
      </c>
      <c r="F5622">
        <v>26</v>
      </c>
      <c r="G5622">
        <v>173.78</v>
      </c>
      <c r="H5622">
        <v>0.06</v>
      </c>
      <c r="I5622" t="s">
        <v>9</v>
      </c>
      <c r="J5622" s="8">
        <v>-96.26</v>
      </c>
      <c r="K5622" s="8">
        <f>IF(Table3[[#This Row],[Return Status]] = "Returned", 0, Table3[[#This Row],[Profit]])</f>
        <v>-96.26</v>
      </c>
      <c r="L5622" s="8" t="str">
        <f>IFERROR(VLOOKUP(Table3[[#This Row],[Order ID]],returns[[Order ID]:[Status]],2,FALSE), "")</f>
        <v/>
      </c>
      <c r="M5622">
        <v>6.48</v>
      </c>
      <c r="N5622">
        <v>7.49</v>
      </c>
      <c r="O5622" t="s">
        <v>511</v>
      </c>
      <c r="P5622" t="s">
        <v>92</v>
      </c>
      <c r="Q5622">
        <v>88240</v>
      </c>
      <c r="R5622" t="s">
        <v>93</v>
      </c>
      <c r="S5622" t="s">
        <v>1976</v>
      </c>
      <c r="T5622" t="e">
        <f>VLOOKUP(Table3[[#This Row],[Region]],managers5[],2,FALSE)</f>
        <v>#N/A</v>
      </c>
      <c r="U5622" t="s">
        <v>1955</v>
      </c>
      <c r="V5622" t="s">
        <v>1959</v>
      </c>
      <c r="W5622" t="s">
        <v>14</v>
      </c>
      <c r="X5622" t="s">
        <v>15</v>
      </c>
      <c r="Y5622" t="s">
        <v>16</v>
      </c>
      <c r="Z5622" t="s">
        <v>30</v>
      </c>
      <c r="AA5622" t="s">
        <v>299</v>
      </c>
      <c r="AB5622" t="s">
        <v>19</v>
      </c>
      <c r="AC5622">
        <v>0.37</v>
      </c>
      <c r="AD5622" s="1">
        <v>40696</v>
      </c>
    </row>
    <row r="5623" spans="1:30" x14ac:dyDescent="0.35">
      <c r="A5623">
        <v>2469</v>
      </c>
      <c r="B5623">
        <v>7984</v>
      </c>
      <c r="C5623">
        <v>57091</v>
      </c>
      <c r="D5623" s="1">
        <v>40847</v>
      </c>
      <c r="E5623" t="s">
        <v>20</v>
      </c>
      <c r="F5623">
        <v>6</v>
      </c>
      <c r="G5623">
        <v>14.85</v>
      </c>
      <c r="H5623">
        <v>0.05</v>
      </c>
      <c r="I5623" t="s">
        <v>33</v>
      </c>
      <c r="J5623" s="8">
        <v>-2.79</v>
      </c>
      <c r="K5623" s="8">
        <f>IF(Table3[[#This Row],[Return Status]] = "Returned", 0, Table3[[#This Row],[Profit]])</f>
        <v>-2.79</v>
      </c>
      <c r="L5623" s="8" t="str">
        <f>IFERROR(VLOOKUP(Table3[[#This Row],[Order ID]],returns[[Order ID]:[Status]],2,FALSE), "")</f>
        <v/>
      </c>
      <c r="M5623">
        <v>1.68</v>
      </c>
      <c r="N5623">
        <v>1.02</v>
      </c>
      <c r="O5623" t="s">
        <v>371</v>
      </c>
      <c r="P5623" t="s">
        <v>412</v>
      </c>
      <c r="Q5623">
        <v>43081</v>
      </c>
      <c r="R5623" t="s">
        <v>37</v>
      </c>
      <c r="S5623" t="s">
        <v>1979</v>
      </c>
      <c r="T5623" t="e">
        <f>VLOOKUP(Table3[[#This Row],[Region]],managers5[],2,FALSE)</f>
        <v>#N/A</v>
      </c>
      <c r="U5623" t="s">
        <v>1956</v>
      </c>
      <c r="W5623" t="s">
        <v>14</v>
      </c>
      <c r="X5623" t="s">
        <v>24</v>
      </c>
      <c r="Y5623" t="s">
        <v>16</v>
      </c>
      <c r="Z5623" t="s">
        <v>57</v>
      </c>
      <c r="AA5623" t="s">
        <v>1631</v>
      </c>
      <c r="AB5623" t="s">
        <v>35</v>
      </c>
      <c r="AC5623">
        <v>0.81</v>
      </c>
      <c r="AD5623" s="1">
        <v>40848</v>
      </c>
    </row>
    <row r="5624" spans="1:30" x14ac:dyDescent="0.35">
      <c r="A5624">
        <v>1358</v>
      </c>
      <c r="B5624">
        <v>7986</v>
      </c>
      <c r="C5624">
        <v>57093</v>
      </c>
      <c r="D5624" s="1">
        <v>41031</v>
      </c>
      <c r="E5624" t="s">
        <v>32</v>
      </c>
      <c r="F5624">
        <v>3</v>
      </c>
      <c r="G5624">
        <v>18.97</v>
      </c>
      <c r="H5624">
        <v>0.05</v>
      </c>
      <c r="I5624" t="s">
        <v>9</v>
      </c>
      <c r="J5624" s="8">
        <v>-7.7854999999999901</v>
      </c>
      <c r="K5624" s="8">
        <f>IF(Table3[[#This Row],[Return Status]] = "Returned", 0, Table3[[#This Row],[Profit]])</f>
        <v>-7.7854999999999901</v>
      </c>
      <c r="L5624" s="8" t="str">
        <f>IFERROR(VLOOKUP(Table3[[#This Row],[Order ID]],returns[[Order ID]:[Status]],2,FALSE), "")</f>
        <v/>
      </c>
      <c r="M5624">
        <v>5.34</v>
      </c>
      <c r="N5624">
        <v>2.99</v>
      </c>
      <c r="O5624" t="s">
        <v>565</v>
      </c>
      <c r="P5624" t="s">
        <v>92</v>
      </c>
      <c r="Q5624">
        <v>88310</v>
      </c>
      <c r="R5624" t="s">
        <v>93</v>
      </c>
      <c r="S5624" t="s">
        <v>1976</v>
      </c>
      <c r="T5624" t="e">
        <f>VLOOKUP(Table3[[#This Row],[Region]],managers5[],2,FALSE)</f>
        <v>#N/A</v>
      </c>
      <c r="U5624" t="s">
        <v>1955</v>
      </c>
      <c r="V5624" t="s">
        <v>1959</v>
      </c>
      <c r="W5624" t="s">
        <v>14</v>
      </c>
      <c r="X5624" t="s">
        <v>15</v>
      </c>
      <c r="Y5624" t="s">
        <v>16</v>
      </c>
      <c r="Z5624" t="s">
        <v>17</v>
      </c>
      <c r="AA5624" t="s">
        <v>1219</v>
      </c>
      <c r="AB5624" t="s">
        <v>19</v>
      </c>
      <c r="AC5624">
        <v>0.38</v>
      </c>
      <c r="AD5624" s="1">
        <v>41038</v>
      </c>
    </row>
    <row r="5625" spans="1:30" x14ac:dyDescent="0.35">
      <c r="A5625">
        <v>1359</v>
      </c>
      <c r="B5625">
        <v>7987</v>
      </c>
      <c r="C5625">
        <v>57093</v>
      </c>
      <c r="D5625" s="1">
        <v>41031</v>
      </c>
      <c r="E5625" t="s">
        <v>32</v>
      </c>
      <c r="F5625">
        <v>47</v>
      </c>
      <c r="G5625">
        <v>744.64</v>
      </c>
      <c r="H5625">
        <v>0</v>
      </c>
      <c r="I5625" t="s">
        <v>9</v>
      </c>
      <c r="J5625" s="8">
        <v>31.93</v>
      </c>
      <c r="K5625" s="8">
        <f>IF(Table3[[#This Row],[Return Status]] = "Returned", 0, Table3[[#This Row],[Profit]])</f>
        <v>31.93</v>
      </c>
      <c r="L5625" s="8" t="str">
        <f>IFERROR(VLOOKUP(Table3[[#This Row],[Order ID]],returns[[Order ID]:[Status]],2,FALSE), "")</f>
        <v/>
      </c>
      <c r="M5625">
        <v>15.42</v>
      </c>
      <c r="N5625">
        <v>5.41</v>
      </c>
      <c r="O5625" t="s">
        <v>565</v>
      </c>
      <c r="P5625" t="s">
        <v>92</v>
      </c>
      <c r="Q5625">
        <v>88310</v>
      </c>
      <c r="R5625" t="s">
        <v>93</v>
      </c>
      <c r="S5625" t="s">
        <v>1976</v>
      </c>
      <c r="T5625" t="e">
        <f>VLOOKUP(Table3[[#This Row],[Region]],managers5[],2,FALSE)</f>
        <v>#N/A</v>
      </c>
      <c r="U5625" t="s">
        <v>1955</v>
      </c>
      <c r="V5625" t="s">
        <v>1959</v>
      </c>
      <c r="W5625" t="s">
        <v>14</v>
      </c>
      <c r="X5625" t="s">
        <v>15</v>
      </c>
      <c r="Y5625" t="s">
        <v>16</v>
      </c>
      <c r="Z5625" t="s">
        <v>75</v>
      </c>
      <c r="AA5625" t="s">
        <v>759</v>
      </c>
      <c r="AB5625" t="s">
        <v>19</v>
      </c>
      <c r="AC5625">
        <v>0.59</v>
      </c>
      <c r="AD5625" s="1">
        <v>41038</v>
      </c>
    </row>
    <row r="5626" spans="1:30" x14ac:dyDescent="0.35">
      <c r="A5626">
        <v>5158</v>
      </c>
      <c r="B5626">
        <v>7037</v>
      </c>
      <c r="C5626">
        <v>50242</v>
      </c>
      <c r="D5626" s="1">
        <v>40378</v>
      </c>
      <c r="E5626" t="s">
        <v>8</v>
      </c>
      <c r="F5626">
        <v>8</v>
      </c>
      <c r="G5626">
        <v>1391.76449999999</v>
      </c>
      <c r="H5626">
        <v>0.08</v>
      </c>
      <c r="I5626" t="s">
        <v>9</v>
      </c>
      <c r="J5626" s="8">
        <v>-426.07399999999899</v>
      </c>
      <c r="K5626" s="8">
        <f>IF(Table3[[#This Row],[Return Status]] = "Returned", 0, Table3[[#This Row],[Profit]])</f>
        <v>-426.07399999999899</v>
      </c>
      <c r="L5626" s="8" t="str">
        <f>IFERROR(VLOOKUP(Table3[[#This Row],[Order ID]],returns[[Order ID]:[Status]],2,FALSE), "")</f>
        <v/>
      </c>
      <c r="M5626">
        <v>205.99</v>
      </c>
      <c r="N5626">
        <v>8.99</v>
      </c>
      <c r="O5626" t="s">
        <v>1880</v>
      </c>
      <c r="P5626" t="s">
        <v>55</v>
      </c>
      <c r="Q5626">
        <v>33160</v>
      </c>
      <c r="R5626" t="s">
        <v>56</v>
      </c>
      <c r="S5626" t="s">
        <v>1978</v>
      </c>
      <c r="T5626" t="e">
        <f>VLOOKUP(Table3[[#This Row],[Region]],managers5[],2,FALSE)</f>
        <v>#N/A</v>
      </c>
      <c r="U5626" t="s">
        <v>1957</v>
      </c>
      <c r="V5626" t="s">
        <v>1959</v>
      </c>
      <c r="W5626" t="s">
        <v>14</v>
      </c>
      <c r="X5626" t="s">
        <v>71</v>
      </c>
      <c r="Y5626" t="s">
        <v>46</v>
      </c>
      <c r="Z5626" t="s">
        <v>86</v>
      </c>
      <c r="AA5626" t="s">
        <v>334</v>
      </c>
      <c r="AB5626" t="s">
        <v>19</v>
      </c>
      <c r="AC5626">
        <v>0.56000000000000005</v>
      </c>
      <c r="AD5626" s="2">
        <v>40380</v>
      </c>
    </row>
    <row r="5627" spans="1:30" x14ac:dyDescent="0.35">
      <c r="A5627">
        <v>2378</v>
      </c>
      <c r="B5627">
        <v>7989</v>
      </c>
      <c r="C5627">
        <v>57121</v>
      </c>
      <c r="D5627" s="1">
        <v>40863</v>
      </c>
      <c r="E5627" t="s">
        <v>8</v>
      </c>
      <c r="F5627">
        <v>42</v>
      </c>
      <c r="G5627">
        <v>199.24</v>
      </c>
      <c r="H5627">
        <v>7.0000000000000007E-2</v>
      </c>
      <c r="I5627" t="s">
        <v>9</v>
      </c>
      <c r="J5627" s="8">
        <v>-84.26</v>
      </c>
      <c r="K5627" s="8">
        <f>IF(Table3[[#This Row],[Return Status]] = "Returned", 0, Table3[[#This Row],[Profit]])</f>
        <v>-84.26</v>
      </c>
      <c r="L5627" s="8" t="str">
        <f>IFERROR(VLOOKUP(Table3[[#This Row],[Order ID]],returns[[Order ID]:[Status]],2,FALSE), "")</f>
        <v/>
      </c>
      <c r="M5627">
        <v>4.9800000000000004</v>
      </c>
      <c r="N5627">
        <v>4.72</v>
      </c>
      <c r="O5627" t="s">
        <v>1574</v>
      </c>
      <c r="P5627" t="s">
        <v>142</v>
      </c>
      <c r="Q5627">
        <v>84003</v>
      </c>
      <c r="R5627" t="s">
        <v>143</v>
      </c>
      <c r="S5627" t="s">
        <v>1976</v>
      </c>
      <c r="T5627" t="e">
        <f>VLOOKUP(Table3[[#This Row],[Region]],managers5[],2,FALSE)</f>
        <v>#N/A</v>
      </c>
      <c r="U5627" t="s">
        <v>1955</v>
      </c>
      <c r="V5627" t="s">
        <v>1959</v>
      </c>
      <c r="W5627" t="s">
        <v>14</v>
      </c>
      <c r="X5627" t="s">
        <v>39</v>
      </c>
      <c r="Y5627" t="s">
        <v>16</v>
      </c>
      <c r="Z5627" t="s">
        <v>30</v>
      </c>
      <c r="AA5627" t="s">
        <v>1611</v>
      </c>
      <c r="AB5627" t="s">
        <v>19</v>
      </c>
      <c r="AC5627">
        <v>0.36</v>
      </c>
      <c r="AD5627" s="1">
        <v>40865</v>
      </c>
    </row>
    <row r="5628" spans="1:30" x14ac:dyDescent="0.35">
      <c r="A5628">
        <v>2379</v>
      </c>
      <c r="B5628">
        <v>7990</v>
      </c>
      <c r="C5628">
        <v>57121</v>
      </c>
      <c r="D5628" s="1">
        <v>40863</v>
      </c>
      <c r="E5628" t="s">
        <v>8</v>
      </c>
      <c r="F5628">
        <v>3</v>
      </c>
      <c r="G5628">
        <v>504.6705</v>
      </c>
      <c r="H5628">
        <v>0.01</v>
      </c>
      <c r="I5628" t="s">
        <v>9</v>
      </c>
      <c r="J5628" s="8">
        <v>-800.88800000000003</v>
      </c>
      <c r="K5628" s="8">
        <f>IF(Table3[[#This Row],[Return Status]] = "Returned", 0, Table3[[#This Row],[Profit]])</f>
        <v>-800.88800000000003</v>
      </c>
      <c r="L5628" s="8" t="str">
        <f>IFERROR(VLOOKUP(Table3[[#This Row],[Order ID]],returns[[Order ID]:[Status]],2,FALSE), "")</f>
        <v/>
      </c>
      <c r="M5628">
        <v>195.99</v>
      </c>
      <c r="N5628">
        <v>4.2</v>
      </c>
      <c r="O5628" t="s">
        <v>1574</v>
      </c>
      <c r="P5628" t="s">
        <v>142</v>
      </c>
      <c r="Q5628">
        <v>84003</v>
      </c>
      <c r="R5628" t="s">
        <v>143</v>
      </c>
      <c r="S5628" t="s">
        <v>1976</v>
      </c>
      <c r="T5628" t="e">
        <f>VLOOKUP(Table3[[#This Row],[Region]],managers5[],2,FALSE)</f>
        <v>#N/A</v>
      </c>
      <c r="U5628" t="s">
        <v>1955</v>
      </c>
      <c r="V5628" t="s">
        <v>1959</v>
      </c>
      <c r="W5628" t="s">
        <v>14</v>
      </c>
      <c r="X5628" t="s">
        <v>39</v>
      </c>
      <c r="Y5628" t="s">
        <v>46</v>
      </c>
      <c r="Z5628" t="s">
        <v>86</v>
      </c>
      <c r="AA5628" t="s">
        <v>1177</v>
      </c>
      <c r="AB5628" t="s">
        <v>19</v>
      </c>
      <c r="AC5628">
        <v>0.56000000000000005</v>
      </c>
      <c r="AD5628" s="1">
        <v>40865</v>
      </c>
    </row>
    <row r="5629" spans="1:30" x14ac:dyDescent="0.35">
      <c r="A5629">
        <v>5386</v>
      </c>
      <c r="B5629">
        <v>7991</v>
      </c>
      <c r="C5629">
        <v>57125</v>
      </c>
      <c r="D5629" s="1">
        <v>40332</v>
      </c>
      <c r="E5629" t="s">
        <v>20</v>
      </c>
      <c r="F5629">
        <v>19</v>
      </c>
      <c r="G5629">
        <v>61.02</v>
      </c>
      <c r="H5629">
        <v>0</v>
      </c>
      <c r="I5629" t="s">
        <v>9</v>
      </c>
      <c r="J5629" s="8">
        <v>-71.035499999999999</v>
      </c>
      <c r="K5629" s="8">
        <f>IF(Table3[[#This Row],[Return Status]] = "Returned", 0, Table3[[#This Row],[Profit]])</f>
        <v>-71.035499999999999</v>
      </c>
      <c r="L5629" s="8" t="str">
        <f>IFERROR(VLOOKUP(Table3[[#This Row],[Order ID]],returns[[Order ID]:[Status]],2,FALSE), "")</f>
        <v/>
      </c>
      <c r="M5629">
        <v>2.84</v>
      </c>
      <c r="N5629">
        <v>5.44</v>
      </c>
      <c r="O5629" t="s">
        <v>475</v>
      </c>
      <c r="P5629" t="s">
        <v>189</v>
      </c>
      <c r="Q5629">
        <v>98310</v>
      </c>
      <c r="R5629" t="s">
        <v>190</v>
      </c>
      <c r="S5629" t="s">
        <v>1976</v>
      </c>
      <c r="T5629" t="e">
        <f>VLOOKUP(Table3[[#This Row],[Region]],managers5[],2,FALSE)</f>
        <v>#N/A</v>
      </c>
      <c r="U5629" t="s">
        <v>1955</v>
      </c>
      <c r="V5629" t="s">
        <v>1959</v>
      </c>
      <c r="W5629" t="s">
        <v>14</v>
      </c>
      <c r="X5629" t="s">
        <v>39</v>
      </c>
      <c r="Y5629" t="s">
        <v>16</v>
      </c>
      <c r="Z5629" t="s">
        <v>17</v>
      </c>
      <c r="AA5629" t="s">
        <v>1861</v>
      </c>
      <c r="AB5629" t="s">
        <v>19</v>
      </c>
      <c r="AC5629">
        <v>0.36</v>
      </c>
      <c r="AD5629" s="2">
        <v>40334</v>
      </c>
    </row>
    <row r="5630" spans="1:30" x14ac:dyDescent="0.35">
      <c r="A5630">
        <v>5387</v>
      </c>
      <c r="B5630">
        <v>7992</v>
      </c>
      <c r="C5630">
        <v>57125</v>
      </c>
      <c r="D5630" s="1">
        <v>40332</v>
      </c>
      <c r="E5630" t="s">
        <v>20</v>
      </c>
      <c r="F5630">
        <v>31</v>
      </c>
      <c r="G5630">
        <v>878.77</v>
      </c>
      <c r="H5630">
        <v>0.08</v>
      </c>
      <c r="I5630" t="s">
        <v>9</v>
      </c>
      <c r="J5630" s="8">
        <v>373.524</v>
      </c>
      <c r="K5630" s="8">
        <f>IF(Table3[[#This Row],[Return Status]] = "Returned", 0, Table3[[#This Row],[Profit]])</f>
        <v>373.524</v>
      </c>
      <c r="L5630" s="8" t="str">
        <f>IFERROR(VLOOKUP(Table3[[#This Row],[Order ID]],returns[[Order ID]:[Status]],2,FALSE), "")</f>
        <v/>
      </c>
      <c r="M5630">
        <v>28.53</v>
      </c>
      <c r="N5630">
        <v>1.49</v>
      </c>
      <c r="O5630" t="s">
        <v>475</v>
      </c>
      <c r="P5630" t="s">
        <v>189</v>
      </c>
      <c r="Q5630">
        <v>98310</v>
      </c>
      <c r="R5630" t="s">
        <v>190</v>
      </c>
      <c r="S5630" t="s">
        <v>1976</v>
      </c>
      <c r="T5630" t="e">
        <f>VLOOKUP(Table3[[#This Row],[Region]],managers5[],2,FALSE)</f>
        <v>#N/A</v>
      </c>
      <c r="U5630" t="s">
        <v>1955</v>
      </c>
      <c r="V5630" t="s">
        <v>1959</v>
      </c>
      <c r="W5630" t="s">
        <v>14</v>
      </c>
      <c r="X5630" t="s">
        <v>39</v>
      </c>
      <c r="Y5630" t="s">
        <v>16</v>
      </c>
      <c r="Z5630" t="s">
        <v>17</v>
      </c>
      <c r="AA5630" t="s">
        <v>309</v>
      </c>
      <c r="AB5630" t="s">
        <v>19</v>
      </c>
      <c r="AC5630">
        <v>0.38</v>
      </c>
      <c r="AD5630" s="2">
        <v>40334</v>
      </c>
    </row>
    <row r="5631" spans="1:30" x14ac:dyDescent="0.35">
      <c r="A5631">
        <v>632</v>
      </c>
      <c r="B5631">
        <v>7995</v>
      </c>
      <c r="C5631">
        <v>57152</v>
      </c>
      <c r="D5631" s="1">
        <v>41155</v>
      </c>
      <c r="E5631" t="s">
        <v>32</v>
      </c>
      <c r="F5631">
        <v>18</v>
      </c>
      <c r="G5631">
        <v>271.85000000000002</v>
      </c>
      <c r="H5631">
        <v>0.03</v>
      </c>
      <c r="I5631" t="s">
        <v>9</v>
      </c>
      <c r="J5631" s="8">
        <v>109.19</v>
      </c>
      <c r="K5631" s="8">
        <f>IF(Table3[[#This Row],[Return Status]] = "Returned", 0, Table3[[#This Row],[Profit]])</f>
        <v>109.19</v>
      </c>
      <c r="L5631" s="8" t="str">
        <f>IFERROR(VLOOKUP(Table3[[#This Row],[Order ID]],returns[[Order ID]:[Status]],2,FALSE), "")</f>
        <v/>
      </c>
      <c r="M5631">
        <v>15.57</v>
      </c>
      <c r="N5631">
        <v>1.39</v>
      </c>
      <c r="O5631" t="s">
        <v>819</v>
      </c>
      <c r="P5631" t="s">
        <v>189</v>
      </c>
      <c r="Q5631">
        <v>98408</v>
      </c>
      <c r="R5631" t="s">
        <v>190</v>
      </c>
      <c r="S5631" t="s">
        <v>1976</v>
      </c>
      <c r="T5631" t="e">
        <f>VLOOKUP(Table3[[#This Row],[Region]],managers5[],2,FALSE)</f>
        <v>#N/A</v>
      </c>
      <c r="U5631" t="s">
        <v>1955</v>
      </c>
      <c r="V5631" t="s">
        <v>1959</v>
      </c>
      <c r="W5631" t="s">
        <v>14</v>
      </c>
      <c r="X5631" t="s">
        <v>24</v>
      </c>
      <c r="Y5631" t="s">
        <v>16</v>
      </c>
      <c r="Z5631" t="s">
        <v>168</v>
      </c>
      <c r="AA5631" t="s">
        <v>169</v>
      </c>
      <c r="AB5631" t="s">
        <v>19</v>
      </c>
      <c r="AC5631">
        <v>0.38</v>
      </c>
      <c r="AD5631" s="1">
        <v>41162</v>
      </c>
    </row>
    <row r="5632" spans="1:30" x14ac:dyDescent="0.35">
      <c r="A5632">
        <v>678</v>
      </c>
      <c r="B5632">
        <v>7994</v>
      </c>
      <c r="C5632">
        <v>57152</v>
      </c>
      <c r="D5632" s="1">
        <v>41155</v>
      </c>
      <c r="E5632" t="s">
        <v>32</v>
      </c>
      <c r="F5632">
        <v>6</v>
      </c>
      <c r="G5632">
        <v>22.89</v>
      </c>
      <c r="H5632">
        <v>0.08</v>
      </c>
      <c r="I5632" t="s">
        <v>9</v>
      </c>
      <c r="J5632" s="8">
        <v>-2.6564999999999999</v>
      </c>
      <c r="K5632" s="8">
        <f>IF(Table3[[#This Row],[Return Status]] = "Returned", 0, Table3[[#This Row],[Profit]])</f>
        <v>-2.6564999999999999</v>
      </c>
      <c r="L5632" s="8" t="str">
        <f>IFERROR(VLOOKUP(Table3[[#This Row],[Order ID]],returns[[Order ID]:[Status]],2,FALSE), "")</f>
        <v/>
      </c>
      <c r="M5632">
        <v>3.8</v>
      </c>
      <c r="N5632">
        <v>1.49</v>
      </c>
      <c r="O5632" t="s">
        <v>819</v>
      </c>
      <c r="P5632" t="s">
        <v>189</v>
      </c>
      <c r="Q5632">
        <v>98408</v>
      </c>
      <c r="R5632" t="s">
        <v>190</v>
      </c>
      <c r="S5632" t="s">
        <v>1976</v>
      </c>
      <c r="T5632" t="e">
        <f>VLOOKUP(Table3[[#This Row],[Region]],managers5[],2,FALSE)</f>
        <v>#N/A</v>
      </c>
      <c r="U5632" t="s">
        <v>1955</v>
      </c>
      <c r="V5632" t="s">
        <v>1959</v>
      </c>
      <c r="W5632" t="s">
        <v>14</v>
      </c>
      <c r="X5632" t="s">
        <v>24</v>
      </c>
      <c r="Y5632" t="s">
        <v>16</v>
      </c>
      <c r="Z5632" t="s">
        <v>17</v>
      </c>
      <c r="AA5632" t="s">
        <v>242</v>
      </c>
      <c r="AB5632" t="s">
        <v>19</v>
      </c>
      <c r="AC5632">
        <v>0.38</v>
      </c>
      <c r="AD5632" s="1">
        <v>41155</v>
      </c>
    </row>
    <row r="5633" spans="1:30" x14ac:dyDescent="0.35">
      <c r="A5633">
        <v>7397</v>
      </c>
      <c r="B5633">
        <v>7998</v>
      </c>
      <c r="C5633">
        <v>57155</v>
      </c>
      <c r="D5633" s="1">
        <v>39981</v>
      </c>
      <c r="E5633" t="s">
        <v>41</v>
      </c>
      <c r="F5633">
        <v>23</v>
      </c>
      <c r="G5633">
        <v>155.52000000000001</v>
      </c>
      <c r="H5633">
        <v>0.05</v>
      </c>
      <c r="I5633" t="s">
        <v>9</v>
      </c>
      <c r="J5633" s="8">
        <v>-133.72999999999999</v>
      </c>
      <c r="K5633" s="8">
        <f>IF(Table3[[#This Row],[Return Status]] = "Returned", 0, Table3[[#This Row],[Profit]])</f>
        <v>-133.72999999999999</v>
      </c>
      <c r="L5633" s="8" t="str">
        <f>IFERROR(VLOOKUP(Table3[[#This Row],[Order ID]],returns[[Order ID]:[Status]],2,FALSE), "")</f>
        <v/>
      </c>
      <c r="M5633">
        <v>6.48</v>
      </c>
      <c r="N5633">
        <v>9.68</v>
      </c>
      <c r="O5633" t="s">
        <v>1677</v>
      </c>
      <c r="P5633" t="s">
        <v>412</v>
      </c>
      <c r="Q5633">
        <v>43026</v>
      </c>
      <c r="R5633" t="s">
        <v>37</v>
      </c>
      <c r="S5633" t="s">
        <v>1979</v>
      </c>
      <c r="T5633" t="e">
        <f>VLOOKUP(Table3[[#This Row],[Region]],managers5[],2,FALSE)</f>
        <v>#N/A</v>
      </c>
      <c r="U5633" t="s">
        <v>1956</v>
      </c>
      <c r="W5633" t="s">
        <v>14</v>
      </c>
      <c r="X5633" t="s">
        <v>39</v>
      </c>
      <c r="Y5633" t="s">
        <v>16</v>
      </c>
      <c r="Z5633" t="s">
        <v>30</v>
      </c>
      <c r="AA5633" t="s">
        <v>1467</v>
      </c>
      <c r="AB5633" t="s">
        <v>19</v>
      </c>
      <c r="AC5633">
        <v>0.36</v>
      </c>
      <c r="AD5633" s="2">
        <v>39982</v>
      </c>
    </row>
    <row r="5634" spans="1:30" x14ac:dyDescent="0.35">
      <c r="A5634">
        <v>7398</v>
      </c>
      <c r="B5634">
        <v>7999</v>
      </c>
      <c r="C5634">
        <v>57155</v>
      </c>
      <c r="D5634" s="1">
        <v>39981</v>
      </c>
      <c r="E5634" t="s">
        <v>41</v>
      </c>
      <c r="F5634">
        <v>16</v>
      </c>
      <c r="G5634">
        <v>535.54</v>
      </c>
      <c r="H5634">
        <v>0.04</v>
      </c>
      <c r="I5634" t="s">
        <v>33</v>
      </c>
      <c r="J5634" s="8">
        <v>60.82</v>
      </c>
      <c r="K5634" s="8">
        <f>IF(Table3[[#This Row],[Return Status]] = "Returned", 0, Table3[[#This Row],[Profit]])</f>
        <v>60.82</v>
      </c>
      <c r="L5634" s="8" t="str">
        <f>IFERROR(VLOOKUP(Table3[[#This Row],[Order ID]],returns[[Order ID]:[Status]],2,FALSE), "")</f>
        <v/>
      </c>
      <c r="M5634">
        <v>33.89</v>
      </c>
      <c r="N5634">
        <v>5.0999999999999996</v>
      </c>
      <c r="O5634" t="s">
        <v>1677</v>
      </c>
      <c r="P5634" t="s">
        <v>412</v>
      </c>
      <c r="Q5634">
        <v>43026</v>
      </c>
      <c r="R5634" t="s">
        <v>37</v>
      </c>
      <c r="S5634" t="s">
        <v>1979</v>
      </c>
      <c r="T5634" t="e">
        <f>VLOOKUP(Table3[[#This Row],[Region]],managers5[],2,FALSE)</f>
        <v>#N/A</v>
      </c>
      <c r="U5634" t="s">
        <v>1956</v>
      </c>
      <c r="W5634" t="s">
        <v>14</v>
      </c>
      <c r="X5634" t="s">
        <v>39</v>
      </c>
      <c r="Y5634" t="s">
        <v>16</v>
      </c>
      <c r="Z5634" t="s">
        <v>75</v>
      </c>
      <c r="AA5634" t="s">
        <v>1633</v>
      </c>
      <c r="AB5634" t="s">
        <v>19</v>
      </c>
      <c r="AC5634">
        <v>0.6</v>
      </c>
      <c r="AD5634" s="2">
        <v>39982</v>
      </c>
    </row>
    <row r="5635" spans="1:30" x14ac:dyDescent="0.35">
      <c r="A5635">
        <v>1628</v>
      </c>
      <c r="B5635">
        <v>582</v>
      </c>
      <c r="C5635">
        <v>3970</v>
      </c>
      <c r="D5635" s="1">
        <v>40994</v>
      </c>
      <c r="E5635" t="s">
        <v>20</v>
      </c>
      <c r="F5635">
        <v>13</v>
      </c>
      <c r="G5635">
        <v>324.83</v>
      </c>
      <c r="H5635">
        <v>0.05</v>
      </c>
      <c r="I5635" t="s">
        <v>49</v>
      </c>
      <c r="J5635" s="8">
        <v>-426.54</v>
      </c>
      <c r="K5635" s="8">
        <f>IF(Table3[[#This Row],[Return Status]] = "Returned", 0, Table3[[#This Row],[Profit]])</f>
        <v>-426.54</v>
      </c>
      <c r="L5635" s="8" t="str">
        <f>IFERROR(VLOOKUP(Table3[[#This Row],[Order ID]],returns[[Order ID]:[Status]],2,FALSE), "")</f>
        <v/>
      </c>
      <c r="M5635">
        <v>20.98</v>
      </c>
      <c r="N5635">
        <v>45</v>
      </c>
      <c r="O5635" t="s">
        <v>1395</v>
      </c>
      <c r="P5635" t="s">
        <v>43</v>
      </c>
      <c r="Q5635">
        <v>22025</v>
      </c>
      <c r="R5635" t="s">
        <v>44</v>
      </c>
      <c r="S5635" t="s">
        <v>1978</v>
      </c>
      <c r="T5635" t="e">
        <f>VLOOKUP(Table3[[#This Row],[Region]],managers5[],2,FALSE)</f>
        <v>#N/A</v>
      </c>
      <c r="U5635" t="s">
        <v>1957</v>
      </c>
      <c r="V5635" t="s">
        <v>1959</v>
      </c>
      <c r="W5635" t="s">
        <v>14</v>
      </c>
      <c r="X5635" t="s">
        <v>24</v>
      </c>
      <c r="Y5635" t="s">
        <v>16</v>
      </c>
      <c r="Z5635" t="s">
        <v>75</v>
      </c>
      <c r="AA5635" t="s">
        <v>1238</v>
      </c>
      <c r="AB5635" t="s">
        <v>74</v>
      </c>
      <c r="AC5635">
        <v>0.61</v>
      </c>
      <c r="AD5635" s="1">
        <v>40995</v>
      </c>
    </row>
    <row r="5636" spans="1:30" x14ac:dyDescent="0.35">
      <c r="A5636">
        <v>3318</v>
      </c>
      <c r="B5636">
        <v>8003</v>
      </c>
      <c r="C5636">
        <v>57185</v>
      </c>
      <c r="D5636" s="1">
        <v>40686</v>
      </c>
      <c r="E5636" t="s">
        <v>20</v>
      </c>
      <c r="F5636">
        <v>28</v>
      </c>
      <c r="G5636">
        <v>1360.82</v>
      </c>
      <c r="H5636">
        <v>0.06</v>
      </c>
      <c r="I5636" t="s">
        <v>9</v>
      </c>
      <c r="J5636" s="8">
        <v>385.03</v>
      </c>
      <c r="K5636" s="8">
        <f>IF(Table3[[#This Row],[Return Status]] = "Returned", 0, Table3[[#This Row],[Profit]])</f>
        <v>385.03</v>
      </c>
      <c r="L5636" s="8" t="str">
        <f>IFERROR(VLOOKUP(Table3[[#This Row],[Order ID]],returns[[Order ID]:[Status]],2,FALSE), "")</f>
        <v/>
      </c>
      <c r="M5636">
        <v>49.34</v>
      </c>
      <c r="N5636">
        <v>10.25</v>
      </c>
      <c r="O5636" t="s">
        <v>608</v>
      </c>
      <c r="P5636" t="s">
        <v>412</v>
      </c>
      <c r="Q5636">
        <v>44256</v>
      </c>
      <c r="R5636" t="s">
        <v>37</v>
      </c>
      <c r="S5636" t="s">
        <v>1979</v>
      </c>
      <c r="T5636" t="e">
        <f>VLOOKUP(Table3[[#This Row],[Region]],managers5[],2,FALSE)</f>
        <v>#N/A</v>
      </c>
      <c r="U5636" t="s">
        <v>1956</v>
      </c>
      <c r="W5636" t="s">
        <v>14</v>
      </c>
      <c r="X5636" t="s">
        <v>71</v>
      </c>
      <c r="Y5636" t="s">
        <v>50</v>
      </c>
      <c r="Z5636" t="s">
        <v>61</v>
      </c>
      <c r="AA5636" t="s">
        <v>831</v>
      </c>
      <c r="AB5636" t="s">
        <v>85</v>
      </c>
      <c r="AC5636">
        <v>0.56999999999999995</v>
      </c>
      <c r="AD5636" s="1">
        <v>40688</v>
      </c>
    </row>
    <row r="5637" spans="1:30" x14ac:dyDescent="0.35">
      <c r="A5637">
        <v>5415</v>
      </c>
      <c r="B5637">
        <v>8005</v>
      </c>
      <c r="C5637">
        <v>57190</v>
      </c>
      <c r="D5637" s="1">
        <v>40326</v>
      </c>
      <c r="E5637" t="s">
        <v>20</v>
      </c>
      <c r="F5637">
        <v>36</v>
      </c>
      <c r="G5637">
        <v>620.45000000000005</v>
      </c>
      <c r="H5637">
        <v>0.09</v>
      </c>
      <c r="I5637" t="s">
        <v>9</v>
      </c>
      <c r="J5637" s="8">
        <v>171.94</v>
      </c>
      <c r="K5637" s="8">
        <f>IF(Table3[[#This Row],[Return Status]] = "Returned", 0, Table3[[#This Row],[Profit]])</f>
        <v>0</v>
      </c>
      <c r="L5637" s="8" t="str">
        <f>IFERROR(VLOOKUP(Table3[[#This Row],[Order ID]],returns[[Order ID]:[Status]],2,FALSE), "")</f>
        <v>Returned</v>
      </c>
      <c r="M5637">
        <v>17.48</v>
      </c>
      <c r="N5637">
        <v>1.99</v>
      </c>
      <c r="O5637" t="s">
        <v>1055</v>
      </c>
      <c r="P5637" t="s">
        <v>11</v>
      </c>
      <c r="Q5637">
        <v>92374</v>
      </c>
      <c r="R5637" t="s">
        <v>12</v>
      </c>
      <c r="S5637" t="s">
        <v>1976</v>
      </c>
      <c r="T5637" t="e">
        <f>VLOOKUP(Table3[[#This Row],[Region]],managers5[],2,FALSE)</f>
        <v>#N/A</v>
      </c>
      <c r="U5637" t="s">
        <v>1955</v>
      </c>
      <c r="V5637" t="s">
        <v>1959</v>
      </c>
      <c r="W5637" t="s">
        <v>14</v>
      </c>
      <c r="X5637" t="s">
        <v>15</v>
      </c>
      <c r="Y5637" t="s">
        <v>46</v>
      </c>
      <c r="Z5637" t="s">
        <v>47</v>
      </c>
      <c r="AA5637" t="s">
        <v>1831</v>
      </c>
      <c r="AB5637" t="s">
        <v>109</v>
      </c>
      <c r="AC5637">
        <v>0.46</v>
      </c>
      <c r="AD5637" s="2">
        <v>40327</v>
      </c>
    </row>
    <row r="5638" spans="1:30" x14ac:dyDescent="0.35">
      <c r="A5638">
        <v>5423</v>
      </c>
      <c r="B5638">
        <v>8004</v>
      </c>
      <c r="C5638">
        <v>57190</v>
      </c>
      <c r="D5638" s="1">
        <v>40326</v>
      </c>
      <c r="E5638" t="s">
        <v>20</v>
      </c>
      <c r="F5638">
        <v>48</v>
      </c>
      <c r="G5638">
        <v>2052.83</v>
      </c>
      <c r="H5638">
        <v>0.02</v>
      </c>
      <c r="I5638" t="s">
        <v>9</v>
      </c>
      <c r="J5638" s="8">
        <v>395.85</v>
      </c>
      <c r="K5638" s="8">
        <f>IF(Table3[[#This Row],[Return Status]] = "Returned", 0, Table3[[#This Row],[Profit]])</f>
        <v>0</v>
      </c>
      <c r="L5638" s="8" t="str">
        <f>IFERROR(VLOOKUP(Table3[[#This Row],[Order ID]],returns[[Order ID]:[Status]],2,FALSE), "")</f>
        <v>Returned</v>
      </c>
      <c r="M5638">
        <v>40.99</v>
      </c>
      <c r="N5638">
        <v>8.9700000000000006</v>
      </c>
      <c r="O5638" t="s">
        <v>1055</v>
      </c>
      <c r="P5638" t="s">
        <v>11</v>
      </c>
      <c r="Q5638">
        <v>96003</v>
      </c>
      <c r="R5638" t="s">
        <v>12</v>
      </c>
      <c r="S5638" t="s">
        <v>1976</v>
      </c>
      <c r="T5638" t="e">
        <f>VLOOKUP(Table3[[#This Row],[Region]],managers5[],2,FALSE)</f>
        <v>#N/A</v>
      </c>
      <c r="U5638" t="s">
        <v>1955</v>
      </c>
      <c r="V5638" t="s">
        <v>1959</v>
      </c>
      <c r="W5638" t="s">
        <v>14</v>
      </c>
      <c r="X5638" t="s">
        <v>15</v>
      </c>
      <c r="Y5638" t="s">
        <v>46</v>
      </c>
      <c r="Z5638" t="s">
        <v>124</v>
      </c>
      <c r="AA5638" t="s">
        <v>1624</v>
      </c>
      <c r="AB5638" t="s">
        <v>19</v>
      </c>
      <c r="AC5638">
        <v>0.54</v>
      </c>
      <c r="AD5638" s="2">
        <v>40326</v>
      </c>
    </row>
    <row r="5639" spans="1:30" x14ac:dyDescent="0.35">
      <c r="A5639">
        <v>5076</v>
      </c>
      <c r="B5639">
        <v>8007</v>
      </c>
      <c r="C5639">
        <v>57216</v>
      </c>
      <c r="D5639" s="1">
        <v>40388</v>
      </c>
      <c r="E5639" t="s">
        <v>77</v>
      </c>
      <c r="F5639">
        <v>48</v>
      </c>
      <c r="G5639">
        <v>109.78</v>
      </c>
      <c r="H5639">
        <v>0.03</v>
      </c>
      <c r="I5639" t="s">
        <v>9</v>
      </c>
      <c r="J5639" s="8">
        <v>4.4800000000000004</v>
      </c>
      <c r="K5639" s="8">
        <f>IF(Table3[[#This Row],[Return Status]] = "Returned", 0, Table3[[#This Row],[Profit]])</f>
        <v>4.4800000000000004</v>
      </c>
      <c r="L5639" s="8" t="str">
        <f>IFERROR(VLOOKUP(Table3[[#This Row],[Order ID]],returns[[Order ID]:[Status]],2,FALSE), "")</f>
        <v/>
      </c>
      <c r="M5639">
        <v>2.2000000000000002</v>
      </c>
      <c r="N5639">
        <v>1.2</v>
      </c>
      <c r="O5639" t="s">
        <v>1268</v>
      </c>
      <c r="P5639" t="s">
        <v>189</v>
      </c>
      <c r="Q5639">
        <v>98027</v>
      </c>
      <c r="R5639" t="s">
        <v>190</v>
      </c>
      <c r="S5639" t="s">
        <v>1976</v>
      </c>
      <c r="T5639" t="e">
        <f>VLOOKUP(Table3[[#This Row],[Region]],managers5[],2,FALSE)</f>
        <v>#N/A</v>
      </c>
      <c r="U5639" t="s">
        <v>1955</v>
      </c>
      <c r="V5639" t="s">
        <v>1959</v>
      </c>
      <c r="W5639" t="s">
        <v>14</v>
      </c>
      <c r="X5639" t="s">
        <v>71</v>
      </c>
      <c r="Y5639" t="s">
        <v>16</v>
      </c>
      <c r="Z5639" t="s">
        <v>106</v>
      </c>
      <c r="AA5639" t="s">
        <v>1895</v>
      </c>
      <c r="AB5639" t="s">
        <v>35</v>
      </c>
      <c r="AC5639">
        <v>0.41</v>
      </c>
      <c r="AD5639" s="2">
        <v>40390</v>
      </c>
    </row>
    <row r="5640" spans="1:30" x14ac:dyDescent="0.35">
      <c r="A5640">
        <v>5095</v>
      </c>
      <c r="B5640">
        <v>8006</v>
      </c>
      <c r="C5640">
        <v>57216</v>
      </c>
      <c r="D5640" s="1">
        <v>40388</v>
      </c>
      <c r="E5640" t="s">
        <v>77</v>
      </c>
      <c r="F5640">
        <v>46</v>
      </c>
      <c r="G5640">
        <v>12719.7</v>
      </c>
      <c r="H5640">
        <v>0.03</v>
      </c>
      <c r="I5640" t="s">
        <v>49</v>
      </c>
      <c r="J5640" s="8">
        <v>-545.82000000000005</v>
      </c>
      <c r="K5640" s="8">
        <f>IF(Table3[[#This Row],[Return Status]] = "Returned", 0, Table3[[#This Row],[Profit]])</f>
        <v>-545.82000000000005</v>
      </c>
      <c r="L5640" s="8" t="str">
        <f>IFERROR(VLOOKUP(Table3[[#This Row],[Order ID]],returns[[Order ID]:[Status]],2,FALSE), "")</f>
        <v/>
      </c>
      <c r="M5640">
        <v>280.98</v>
      </c>
      <c r="N5640">
        <v>57</v>
      </c>
      <c r="O5640" t="s">
        <v>1268</v>
      </c>
      <c r="P5640" t="s">
        <v>189</v>
      </c>
      <c r="Q5640">
        <v>98023</v>
      </c>
      <c r="R5640" t="s">
        <v>190</v>
      </c>
      <c r="S5640" t="s">
        <v>1976</v>
      </c>
      <c r="T5640" t="e">
        <f>VLOOKUP(Table3[[#This Row],[Region]],managers5[],2,FALSE)</f>
        <v>#N/A</v>
      </c>
      <c r="U5640" t="s">
        <v>1955</v>
      </c>
      <c r="V5640" t="s">
        <v>1959</v>
      </c>
      <c r="W5640" t="s">
        <v>14</v>
      </c>
      <c r="X5640" t="s">
        <v>71</v>
      </c>
      <c r="Y5640" t="s">
        <v>50</v>
      </c>
      <c r="Z5640" t="s">
        <v>72</v>
      </c>
      <c r="AA5640" t="s">
        <v>266</v>
      </c>
      <c r="AB5640" t="s">
        <v>74</v>
      </c>
      <c r="AC5640">
        <v>0.78</v>
      </c>
      <c r="AD5640" s="2">
        <v>40388</v>
      </c>
    </row>
    <row r="5641" spans="1:30" x14ac:dyDescent="0.35">
      <c r="A5641">
        <v>4002</v>
      </c>
      <c r="B5641">
        <v>8008</v>
      </c>
      <c r="C5641">
        <v>57217</v>
      </c>
      <c r="D5641" s="1">
        <v>40564</v>
      </c>
      <c r="E5641" t="s">
        <v>20</v>
      </c>
      <c r="F5641">
        <v>35</v>
      </c>
      <c r="G5641">
        <v>422.25</v>
      </c>
      <c r="H5641">
        <v>0.06</v>
      </c>
      <c r="I5641" t="s">
        <v>9</v>
      </c>
      <c r="J5641" s="8">
        <v>-116.02</v>
      </c>
      <c r="K5641" s="8">
        <f>IF(Table3[[#This Row],[Return Status]] = "Returned", 0, Table3[[#This Row],[Profit]])</f>
        <v>-116.02</v>
      </c>
      <c r="L5641" s="8" t="str">
        <f>IFERROR(VLOOKUP(Table3[[#This Row],[Order ID]],returns[[Order ID]:[Status]],2,FALSE), "")</f>
        <v/>
      </c>
      <c r="M5641">
        <v>11.66</v>
      </c>
      <c r="N5641">
        <v>7.95</v>
      </c>
      <c r="O5641" t="s">
        <v>36</v>
      </c>
      <c r="P5641" t="s">
        <v>412</v>
      </c>
      <c r="Q5641">
        <v>12180</v>
      </c>
      <c r="R5641" t="s">
        <v>37</v>
      </c>
      <c r="S5641" t="s">
        <v>1979</v>
      </c>
      <c r="T5641" t="e">
        <f>VLOOKUP(Table3[[#This Row],[Region]],managers5[],2,FALSE)</f>
        <v>#N/A</v>
      </c>
      <c r="U5641" t="s">
        <v>1956</v>
      </c>
      <c r="W5641" t="s">
        <v>14</v>
      </c>
      <c r="X5641" t="s">
        <v>39</v>
      </c>
      <c r="Y5641" t="s">
        <v>16</v>
      </c>
      <c r="Z5641" t="s">
        <v>106</v>
      </c>
      <c r="AA5641" t="s">
        <v>1060</v>
      </c>
      <c r="AB5641" t="s">
        <v>109</v>
      </c>
      <c r="AC5641">
        <v>0.57999999999999996</v>
      </c>
      <c r="AD5641" s="1">
        <v>40566</v>
      </c>
    </row>
    <row r="5642" spans="1:30" x14ac:dyDescent="0.35">
      <c r="A5642">
        <v>6673</v>
      </c>
      <c r="B5642">
        <v>8009</v>
      </c>
      <c r="C5642">
        <v>57248</v>
      </c>
      <c r="D5642" s="1">
        <v>40101</v>
      </c>
      <c r="E5642" t="s">
        <v>41</v>
      </c>
      <c r="F5642">
        <v>34</v>
      </c>
      <c r="G5642">
        <v>167.5</v>
      </c>
      <c r="H5642">
        <v>0.04</v>
      </c>
      <c r="I5642" t="s">
        <v>9</v>
      </c>
      <c r="J5642" s="8">
        <v>-84.421499999999995</v>
      </c>
      <c r="K5642" s="8">
        <f>IF(Table3[[#This Row],[Return Status]] = "Returned", 0, Table3[[#This Row],[Profit]])</f>
        <v>0</v>
      </c>
      <c r="L5642" s="8" t="str">
        <f>IFERROR(VLOOKUP(Table3[[#This Row],[Order ID]],returns[[Order ID]:[Status]],2,FALSE), "")</f>
        <v>Returned</v>
      </c>
      <c r="M5642">
        <v>4.9800000000000004</v>
      </c>
      <c r="N5642">
        <v>4.95</v>
      </c>
      <c r="O5642" t="s">
        <v>528</v>
      </c>
      <c r="P5642" t="s">
        <v>11</v>
      </c>
      <c r="Q5642">
        <v>93117</v>
      </c>
      <c r="R5642" t="s">
        <v>12</v>
      </c>
      <c r="S5642" t="s">
        <v>1976</v>
      </c>
      <c r="T5642" t="e">
        <f>VLOOKUP(Table3[[#This Row],[Region]],managers5[],2,FALSE)</f>
        <v>#N/A</v>
      </c>
      <c r="U5642" t="s">
        <v>1955</v>
      </c>
      <c r="V5642" t="s">
        <v>1959</v>
      </c>
      <c r="W5642" t="s">
        <v>14</v>
      </c>
      <c r="X5642" t="s">
        <v>71</v>
      </c>
      <c r="Y5642" t="s">
        <v>16</v>
      </c>
      <c r="Z5642" t="s">
        <v>17</v>
      </c>
      <c r="AA5642" t="s">
        <v>1057</v>
      </c>
      <c r="AB5642" t="s">
        <v>19</v>
      </c>
      <c r="AC5642">
        <v>0.37</v>
      </c>
      <c r="AD5642" s="2">
        <v>40103</v>
      </c>
    </row>
    <row r="5643" spans="1:30" x14ac:dyDescent="0.35">
      <c r="A5643">
        <v>5160</v>
      </c>
      <c r="B5643">
        <v>8010</v>
      </c>
      <c r="C5643">
        <v>57249</v>
      </c>
      <c r="D5643" s="1">
        <v>40379</v>
      </c>
      <c r="E5643" t="s">
        <v>77</v>
      </c>
      <c r="F5643">
        <v>30</v>
      </c>
      <c r="G5643">
        <v>1775.33</v>
      </c>
      <c r="H5643">
        <v>0.05</v>
      </c>
      <c r="I5643" t="s">
        <v>9</v>
      </c>
      <c r="J5643" s="8">
        <v>365.25</v>
      </c>
      <c r="K5643" s="8">
        <f>IF(Table3[[#This Row],[Return Status]] = "Returned", 0, Table3[[#This Row],[Profit]])</f>
        <v>365.25</v>
      </c>
      <c r="L5643" s="8" t="str">
        <f>IFERROR(VLOOKUP(Table3[[#This Row],[Order ID]],returns[[Order ID]:[Status]],2,FALSE), "")</f>
        <v/>
      </c>
      <c r="M5643">
        <v>60.65</v>
      </c>
      <c r="N5643">
        <v>12.23</v>
      </c>
      <c r="O5643" t="s">
        <v>1360</v>
      </c>
      <c r="P5643" t="s">
        <v>204</v>
      </c>
      <c r="Q5643">
        <v>2914</v>
      </c>
      <c r="R5643" t="s">
        <v>204</v>
      </c>
      <c r="S5643" t="s">
        <v>1979</v>
      </c>
      <c r="T5643" t="e">
        <f>VLOOKUP(Table3[[#This Row],[Region]],managers5[],2,FALSE)</f>
        <v>#N/A</v>
      </c>
      <c r="U5643" t="s">
        <v>1956</v>
      </c>
      <c r="W5643" t="s">
        <v>14</v>
      </c>
      <c r="X5643" t="s">
        <v>24</v>
      </c>
      <c r="Y5643" t="s">
        <v>50</v>
      </c>
      <c r="Z5643" t="s">
        <v>61</v>
      </c>
      <c r="AA5643" t="s">
        <v>481</v>
      </c>
      <c r="AB5643" t="s">
        <v>69</v>
      </c>
      <c r="AC5643">
        <v>0.64</v>
      </c>
      <c r="AD5643" s="2">
        <v>40380</v>
      </c>
    </row>
    <row r="5644" spans="1:30" x14ac:dyDescent="0.35">
      <c r="A5644">
        <v>2387</v>
      </c>
      <c r="B5644">
        <v>2355</v>
      </c>
      <c r="C5644">
        <v>16993</v>
      </c>
      <c r="D5644" s="1">
        <v>40863</v>
      </c>
      <c r="E5644" t="s">
        <v>20</v>
      </c>
      <c r="F5644">
        <v>8</v>
      </c>
      <c r="G5644">
        <v>1383.9190000000001</v>
      </c>
      <c r="H5644">
        <v>0.05</v>
      </c>
      <c r="I5644" t="s">
        <v>9</v>
      </c>
      <c r="J5644" s="8">
        <v>-433.488</v>
      </c>
      <c r="K5644" s="8">
        <f>IF(Table3[[#This Row],[Return Status]] = "Returned", 0, Table3[[#This Row],[Profit]])</f>
        <v>-433.488</v>
      </c>
      <c r="L5644" s="8" t="str">
        <f>IFERROR(VLOOKUP(Table3[[#This Row],[Order ID]],returns[[Order ID]:[Status]],2,FALSE), "")</f>
        <v/>
      </c>
      <c r="M5644">
        <v>205.99</v>
      </c>
      <c r="N5644">
        <v>2.5</v>
      </c>
      <c r="O5644" t="s">
        <v>1325</v>
      </c>
      <c r="P5644" t="s">
        <v>120</v>
      </c>
      <c r="Q5644">
        <v>36830</v>
      </c>
      <c r="R5644" t="s">
        <v>56</v>
      </c>
      <c r="S5644" t="s">
        <v>1978</v>
      </c>
      <c r="T5644" t="e">
        <f>VLOOKUP(Table3[[#This Row],[Region]],managers5[],2,FALSE)</f>
        <v>#N/A</v>
      </c>
      <c r="U5644" t="s">
        <v>1957</v>
      </c>
      <c r="V5644" t="s">
        <v>1959</v>
      </c>
      <c r="W5644" t="s">
        <v>14</v>
      </c>
      <c r="X5644" t="s">
        <v>15</v>
      </c>
      <c r="Y5644" t="s">
        <v>46</v>
      </c>
      <c r="Z5644" t="s">
        <v>86</v>
      </c>
      <c r="AA5644" t="s">
        <v>1526</v>
      </c>
      <c r="AB5644" t="s">
        <v>19</v>
      </c>
      <c r="AC5644">
        <v>0.59</v>
      </c>
      <c r="AD5644" s="1">
        <v>40863</v>
      </c>
    </row>
    <row r="5645" spans="1:30" x14ac:dyDescent="0.35">
      <c r="A5645">
        <v>5643</v>
      </c>
      <c r="B5645">
        <v>8018</v>
      </c>
      <c r="C5645">
        <v>57281</v>
      </c>
      <c r="D5645" s="1">
        <v>40288</v>
      </c>
      <c r="E5645" t="s">
        <v>77</v>
      </c>
      <c r="F5645">
        <v>19</v>
      </c>
      <c r="G5645">
        <v>1851.62</v>
      </c>
      <c r="H5645">
        <v>0.09</v>
      </c>
      <c r="I5645" t="s">
        <v>49</v>
      </c>
      <c r="J5645" s="8">
        <v>-220.84</v>
      </c>
      <c r="K5645" s="8">
        <f>IF(Table3[[#This Row],[Return Status]] = "Returned", 0, Table3[[#This Row],[Profit]])</f>
        <v>-220.84</v>
      </c>
      <c r="L5645" s="8" t="str">
        <f>IFERROR(VLOOKUP(Table3[[#This Row],[Order ID]],returns[[Order ID]:[Status]],2,FALSE), "")</f>
        <v/>
      </c>
      <c r="M5645">
        <v>100.98</v>
      </c>
      <c r="N5645">
        <v>35.840000000000003</v>
      </c>
      <c r="O5645" t="s">
        <v>1890</v>
      </c>
      <c r="P5645" t="s">
        <v>189</v>
      </c>
      <c r="Q5645">
        <v>98158</v>
      </c>
      <c r="R5645" t="s">
        <v>190</v>
      </c>
      <c r="S5645" t="s">
        <v>1976</v>
      </c>
      <c r="T5645" t="e">
        <f>VLOOKUP(Table3[[#This Row],[Region]],managers5[],2,FALSE)</f>
        <v>#N/A</v>
      </c>
      <c r="U5645" t="s">
        <v>1955</v>
      </c>
      <c r="V5645" t="s">
        <v>1959</v>
      </c>
      <c r="W5645" t="s">
        <v>14</v>
      </c>
      <c r="X5645" t="s">
        <v>71</v>
      </c>
      <c r="Y5645" t="s">
        <v>50</v>
      </c>
      <c r="Z5645" t="s">
        <v>219</v>
      </c>
      <c r="AA5645" t="s">
        <v>502</v>
      </c>
      <c r="AB5645" t="s">
        <v>53</v>
      </c>
      <c r="AC5645">
        <v>0.62</v>
      </c>
      <c r="AD5645" s="2">
        <v>40290</v>
      </c>
    </row>
    <row r="5646" spans="1:30" x14ac:dyDescent="0.35">
      <c r="A5646">
        <v>5657</v>
      </c>
      <c r="B5646">
        <v>8017</v>
      </c>
      <c r="C5646">
        <v>57281</v>
      </c>
      <c r="D5646" s="1">
        <v>40288</v>
      </c>
      <c r="E5646" t="s">
        <v>77</v>
      </c>
      <c r="F5646">
        <v>26</v>
      </c>
      <c r="G5646">
        <v>561.66</v>
      </c>
      <c r="H5646">
        <v>7.0000000000000007E-2</v>
      </c>
      <c r="I5646" t="s">
        <v>9</v>
      </c>
      <c r="J5646" s="8">
        <v>-111.33150000000001</v>
      </c>
      <c r="K5646" s="8">
        <f>IF(Table3[[#This Row],[Return Status]] = "Returned", 0, Table3[[#This Row],[Profit]])</f>
        <v>-111.33150000000001</v>
      </c>
      <c r="L5646" s="8" t="str">
        <f>IFERROR(VLOOKUP(Table3[[#This Row],[Order ID]],returns[[Order ID]:[Status]],2,FALSE), "")</f>
        <v/>
      </c>
      <c r="M5646">
        <v>22.38</v>
      </c>
      <c r="N5646">
        <v>15.1</v>
      </c>
      <c r="O5646" t="s">
        <v>1890</v>
      </c>
      <c r="P5646" t="s">
        <v>189</v>
      </c>
      <c r="Q5646">
        <v>98158</v>
      </c>
      <c r="R5646" t="s">
        <v>190</v>
      </c>
      <c r="S5646" t="s">
        <v>1976</v>
      </c>
      <c r="T5646" t="e">
        <f>VLOOKUP(Table3[[#This Row],[Region]],managers5[],2,FALSE)</f>
        <v>#N/A</v>
      </c>
      <c r="U5646" t="s">
        <v>1955</v>
      </c>
      <c r="V5646" t="s">
        <v>1959</v>
      </c>
      <c r="W5646" t="s">
        <v>14</v>
      </c>
      <c r="X5646" t="s">
        <v>71</v>
      </c>
      <c r="Y5646" t="s">
        <v>16</v>
      </c>
      <c r="Z5646" t="s">
        <v>17</v>
      </c>
      <c r="AA5646" t="s">
        <v>917</v>
      </c>
      <c r="AB5646" t="s">
        <v>19</v>
      </c>
      <c r="AC5646">
        <v>0.38</v>
      </c>
      <c r="AD5646" s="2">
        <v>40288</v>
      </c>
    </row>
    <row r="5647" spans="1:30" x14ac:dyDescent="0.35">
      <c r="A5647">
        <v>4619</v>
      </c>
      <c r="B5647">
        <v>4898</v>
      </c>
      <c r="C5647">
        <v>34849</v>
      </c>
      <c r="D5647" s="1">
        <v>40463</v>
      </c>
      <c r="E5647" t="s">
        <v>41</v>
      </c>
      <c r="F5647">
        <v>3</v>
      </c>
      <c r="G5647">
        <v>1192.93</v>
      </c>
      <c r="H5647">
        <v>7.0000000000000007E-2</v>
      </c>
      <c r="I5647" t="s">
        <v>9</v>
      </c>
      <c r="J5647" s="8">
        <v>-434.81</v>
      </c>
      <c r="K5647" s="8">
        <f>IF(Table3[[#This Row],[Return Status]] = "Returned", 0, Table3[[#This Row],[Profit]])</f>
        <v>-434.81</v>
      </c>
      <c r="L5647" s="8" t="str">
        <f>IFERROR(VLOOKUP(Table3[[#This Row],[Order ID]],returns[[Order ID]:[Status]],2,FALSE), "")</f>
        <v/>
      </c>
      <c r="M5647">
        <v>419.19</v>
      </c>
      <c r="N5647">
        <v>19.989999999999998</v>
      </c>
      <c r="O5647" t="s">
        <v>103</v>
      </c>
      <c r="P5647" t="s">
        <v>43</v>
      </c>
      <c r="Q5647">
        <v>28081</v>
      </c>
      <c r="R5647" t="s">
        <v>44</v>
      </c>
      <c r="S5647" t="s">
        <v>1978</v>
      </c>
      <c r="T5647" t="e">
        <f>VLOOKUP(Table3[[#This Row],[Region]],managers5[],2,FALSE)</f>
        <v>#N/A</v>
      </c>
      <c r="U5647" t="s">
        <v>1957</v>
      </c>
      <c r="V5647" t="s">
        <v>1959</v>
      </c>
      <c r="W5647" t="s">
        <v>14</v>
      </c>
      <c r="X5647" t="s">
        <v>24</v>
      </c>
      <c r="Y5647" t="s">
        <v>16</v>
      </c>
      <c r="Z5647" t="s">
        <v>75</v>
      </c>
      <c r="AA5647" t="s">
        <v>1554</v>
      </c>
      <c r="AB5647" t="s">
        <v>19</v>
      </c>
      <c r="AC5647">
        <v>0.57999999999999996</v>
      </c>
      <c r="AD5647" s="2">
        <v>40464</v>
      </c>
    </row>
    <row r="5648" spans="1:30" x14ac:dyDescent="0.35">
      <c r="A5648">
        <v>6194</v>
      </c>
      <c r="B5648">
        <v>8022</v>
      </c>
      <c r="C5648">
        <v>57318</v>
      </c>
      <c r="D5648" s="1">
        <v>40188</v>
      </c>
      <c r="E5648" t="s">
        <v>20</v>
      </c>
      <c r="F5648">
        <v>33</v>
      </c>
      <c r="G5648">
        <v>158.79</v>
      </c>
      <c r="H5648">
        <v>0.02</v>
      </c>
      <c r="I5648" t="s">
        <v>9</v>
      </c>
      <c r="J5648" s="8">
        <v>74.14</v>
      </c>
      <c r="K5648" s="8">
        <f>IF(Table3[[#This Row],[Return Status]] = "Returned", 0, Table3[[#This Row],[Profit]])</f>
        <v>74.14</v>
      </c>
      <c r="L5648" s="8" t="str">
        <f>IFERROR(VLOOKUP(Table3[[#This Row],[Order ID]],returns[[Order ID]:[Status]],2,FALSE), "")</f>
        <v/>
      </c>
      <c r="M5648">
        <v>4.91</v>
      </c>
      <c r="N5648">
        <v>0.5</v>
      </c>
      <c r="O5648" t="s">
        <v>1211</v>
      </c>
      <c r="P5648" t="s">
        <v>11</v>
      </c>
      <c r="Q5648">
        <v>90301</v>
      </c>
      <c r="R5648" t="s">
        <v>12</v>
      </c>
      <c r="S5648" t="s">
        <v>1976</v>
      </c>
      <c r="T5648" t="e">
        <f>VLOOKUP(Table3[[#This Row],[Region]],managers5[],2,FALSE)</f>
        <v>#N/A</v>
      </c>
      <c r="U5648" t="s">
        <v>1955</v>
      </c>
      <c r="V5648" t="s">
        <v>1959</v>
      </c>
      <c r="W5648" t="s">
        <v>14</v>
      </c>
      <c r="X5648" t="s">
        <v>15</v>
      </c>
      <c r="Y5648" t="s">
        <v>16</v>
      </c>
      <c r="Z5648" t="s">
        <v>99</v>
      </c>
      <c r="AA5648" t="s">
        <v>553</v>
      </c>
      <c r="AB5648" t="s">
        <v>19</v>
      </c>
      <c r="AC5648">
        <v>0.36</v>
      </c>
      <c r="AD5648" s="2">
        <v>40190</v>
      </c>
    </row>
    <row r="5649" spans="1:30" x14ac:dyDescent="0.35">
      <c r="A5649">
        <v>6195</v>
      </c>
      <c r="B5649">
        <v>8023</v>
      </c>
      <c r="C5649">
        <v>57318</v>
      </c>
      <c r="D5649" s="1">
        <v>40188</v>
      </c>
      <c r="E5649" t="s">
        <v>20</v>
      </c>
      <c r="F5649">
        <v>12</v>
      </c>
      <c r="G5649">
        <v>79.06</v>
      </c>
      <c r="H5649">
        <v>0.1</v>
      </c>
      <c r="I5649" t="s">
        <v>9</v>
      </c>
      <c r="J5649" s="8">
        <v>-47</v>
      </c>
      <c r="K5649" s="8">
        <f>IF(Table3[[#This Row],[Return Status]] = "Returned", 0, Table3[[#This Row],[Profit]])</f>
        <v>-47</v>
      </c>
      <c r="L5649" s="8" t="str">
        <f>IFERROR(VLOOKUP(Table3[[#This Row],[Order ID]],returns[[Order ID]:[Status]],2,FALSE), "")</f>
        <v/>
      </c>
      <c r="M5649">
        <v>6.68</v>
      </c>
      <c r="N5649">
        <v>6.92</v>
      </c>
      <c r="O5649" t="s">
        <v>1211</v>
      </c>
      <c r="P5649" t="s">
        <v>11</v>
      </c>
      <c r="Q5649">
        <v>90301</v>
      </c>
      <c r="R5649" t="s">
        <v>12</v>
      </c>
      <c r="S5649" t="s">
        <v>1976</v>
      </c>
      <c r="T5649" t="e">
        <f>VLOOKUP(Table3[[#This Row],[Region]],managers5[],2,FALSE)</f>
        <v>#N/A</v>
      </c>
      <c r="U5649" t="s">
        <v>1955</v>
      </c>
      <c r="V5649" t="s">
        <v>1959</v>
      </c>
      <c r="W5649" t="s">
        <v>14</v>
      </c>
      <c r="X5649" t="s">
        <v>15</v>
      </c>
      <c r="Y5649" t="s">
        <v>16</v>
      </c>
      <c r="Z5649" t="s">
        <v>30</v>
      </c>
      <c r="AA5649" t="s">
        <v>1882</v>
      </c>
      <c r="AB5649" t="s">
        <v>19</v>
      </c>
      <c r="AC5649">
        <v>0.37</v>
      </c>
      <c r="AD5649" s="2">
        <v>40190</v>
      </c>
    </row>
    <row r="5650" spans="1:30" x14ac:dyDescent="0.35">
      <c r="A5650">
        <v>3312</v>
      </c>
      <c r="B5650">
        <v>8025</v>
      </c>
      <c r="C5650">
        <v>57350</v>
      </c>
      <c r="D5650" s="1">
        <v>40688</v>
      </c>
      <c r="E5650" t="s">
        <v>77</v>
      </c>
      <c r="F5650">
        <v>33</v>
      </c>
      <c r="G5650">
        <v>140.63</v>
      </c>
      <c r="H5650">
        <v>0.09</v>
      </c>
      <c r="I5650" t="s">
        <v>9</v>
      </c>
      <c r="J5650" s="8">
        <v>-111.87</v>
      </c>
      <c r="K5650" s="8">
        <f>IF(Table3[[#This Row],[Return Status]] = "Returned", 0, Table3[[#This Row],[Profit]])</f>
        <v>-111.87</v>
      </c>
      <c r="L5650" s="8" t="str">
        <f>IFERROR(VLOOKUP(Table3[[#This Row],[Order ID]],returns[[Order ID]:[Status]],2,FALSE), "")</f>
        <v/>
      </c>
      <c r="M5650">
        <v>4.28</v>
      </c>
      <c r="N5650">
        <v>5.68</v>
      </c>
      <c r="O5650" t="s">
        <v>1415</v>
      </c>
      <c r="P5650" t="s">
        <v>11</v>
      </c>
      <c r="Q5650">
        <v>95746</v>
      </c>
      <c r="R5650" t="s">
        <v>12</v>
      </c>
      <c r="S5650" t="s">
        <v>1976</v>
      </c>
      <c r="T5650" t="e">
        <f>VLOOKUP(Table3[[#This Row],[Region]],managers5[],2,FALSE)</f>
        <v>#N/A</v>
      </c>
      <c r="U5650" t="s">
        <v>1955</v>
      </c>
      <c r="V5650" t="s">
        <v>1959</v>
      </c>
      <c r="W5650" t="s">
        <v>14</v>
      </c>
      <c r="X5650" t="s">
        <v>15</v>
      </c>
      <c r="Y5650" t="s">
        <v>16</v>
      </c>
      <c r="Z5650" t="s">
        <v>30</v>
      </c>
      <c r="AA5650" t="s">
        <v>1757</v>
      </c>
      <c r="AB5650" t="s">
        <v>19</v>
      </c>
      <c r="AC5650">
        <v>0.4</v>
      </c>
      <c r="AD5650" s="1">
        <v>40689</v>
      </c>
    </row>
    <row r="5651" spans="1:30" x14ac:dyDescent="0.35">
      <c r="A5651">
        <v>3313</v>
      </c>
      <c r="B5651">
        <v>8026</v>
      </c>
      <c r="C5651">
        <v>57350</v>
      </c>
      <c r="D5651" s="1">
        <v>40688</v>
      </c>
      <c r="E5651" t="s">
        <v>77</v>
      </c>
      <c r="F5651">
        <v>50</v>
      </c>
      <c r="G5651">
        <v>4872.6674999999996</v>
      </c>
      <c r="H5651">
        <v>0.09</v>
      </c>
      <c r="I5651" t="s">
        <v>9</v>
      </c>
      <c r="J5651" s="8">
        <v>851.31</v>
      </c>
      <c r="K5651" s="8">
        <f>IF(Table3[[#This Row],[Return Status]] = "Returned", 0, Table3[[#This Row],[Profit]])</f>
        <v>851.31</v>
      </c>
      <c r="L5651" s="8" t="str">
        <f>IFERROR(VLOOKUP(Table3[[#This Row],[Order ID]],returns[[Order ID]:[Status]],2,FALSE), "")</f>
        <v/>
      </c>
      <c r="M5651">
        <v>125.99</v>
      </c>
      <c r="N5651">
        <v>8.8000000000000007</v>
      </c>
      <c r="O5651" t="s">
        <v>1415</v>
      </c>
      <c r="P5651" t="s">
        <v>11</v>
      </c>
      <c r="Q5651">
        <v>95746</v>
      </c>
      <c r="R5651" t="s">
        <v>12</v>
      </c>
      <c r="S5651" t="s">
        <v>1976</v>
      </c>
      <c r="T5651" t="e">
        <f>VLOOKUP(Table3[[#This Row],[Region]],managers5[],2,FALSE)</f>
        <v>#N/A</v>
      </c>
      <c r="U5651" t="s">
        <v>1955</v>
      </c>
      <c r="V5651" t="s">
        <v>1959</v>
      </c>
      <c r="W5651" t="s">
        <v>14</v>
      </c>
      <c r="X5651" t="s">
        <v>15</v>
      </c>
      <c r="Y5651" t="s">
        <v>46</v>
      </c>
      <c r="Z5651" t="s">
        <v>86</v>
      </c>
      <c r="AA5651" t="s">
        <v>102</v>
      </c>
      <c r="AB5651" t="s">
        <v>19</v>
      </c>
      <c r="AC5651">
        <v>0.59</v>
      </c>
      <c r="AD5651" s="1">
        <v>40689</v>
      </c>
    </row>
    <row r="5652" spans="1:30" x14ac:dyDescent="0.35">
      <c r="A5652">
        <v>6266</v>
      </c>
      <c r="B5652">
        <v>8029</v>
      </c>
      <c r="C5652">
        <v>57378</v>
      </c>
      <c r="D5652" s="1">
        <v>40175</v>
      </c>
      <c r="E5652" t="s">
        <v>8</v>
      </c>
      <c r="F5652">
        <v>9</v>
      </c>
      <c r="G5652">
        <v>266.27</v>
      </c>
      <c r="H5652">
        <v>0.02</v>
      </c>
      <c r="I5652" t="s">
        <v>9</v>
      </c>
      <c r="J5652" s="8">
        <v>-5.7</v>
      </c>
      <c r="K5652" s="8">
        <f>IF(Table3[[#This Row],[Return Status]] = "Returned", 0, Table3[[#This Row],[Profit]])</f>
        <v>-5.7</v>
      </c>
      <c r="L5652" s="8" t="str">
        <f>IFERROR(VLOOKUP(Table3[[#This Row],[Order ID]],returns[[Order ID]:[Status]],2,FALSE), "")</f>
        <v/>
      </c>
      <c r="M5652">
        <v>29.89</v>
      </c>
      <c r="N5652">
        <v>1.99</v>
      </c>
      <c r="O5652" t="s">
        <v>871</v>
      </c>
      <c r="P5652" t="s">
        <v>97</v>
      </c>
      <c r="Q5652">
        <v>97701</v>
      </c>
      <c r="R5652" t="s">
        <v>98</v>
      </c>
      <c r="S5652" t="s">
        <v>1976</v>
      </c>
      <c r="T5652" t="e">
        <f>VLOOKUP(Table3[[#This Row],[Region]],managers5[],2,FALSE)</f>
        <v>#N/A</v>
      </c>
      <c r="U5652" t="s">
        <v>1955</v>
      </c>
      <c r="V5652" t="s">
        <v>1959</v>
      </c>
      <c r="W5652" t="s">
        <v>14</v>
      </c>
      <c r="X5652" t="s">
        <v>15</v>
      </c>
      <c r="Y5652" t="s">
        <v>46</v>
      </c>
      <c r="Z5652" t="s">
        <v>47</v>
      </c>
      <c r="AA5652" t="s">
        <v>162</v>
      </c>
      <c r="AB5652" t="s">
        <v>109</v>
      </c>
      <c r="AC5652">
        <v>0.5</v>
      </c>
      <c r="AD5652" s="2">
        <v>40176</v>
      </c>
    </row>
    <row r="5653" spans="1:30" x14ac:dyDescent="0.35">
      <c r="A5653">
        <v>6271</v>
      </c>
      <c r="B5653">
        <v>8030</v>
      </c>
      <c r="C5653">
        <v>57378</v>
      </c>
      <c r="D5653" s="1">
        <v>40175</v>
      </c>
      <c r="E5653" t="s">
        <v>8</v>
      </c>
      <c r="F5653">
        <v>10</v>
      </c>
      <c r="G5653">
        <v>38.44</v>
      </c>
      <c r="H5653">
        <v>0.01</v>
      </c>
      <c r="I5653" t="s">
        <v>33</v>
      </c>
      <c r="J5653" s="8">
        <v>-26.19</v>
      </c>
      <c r="K5653" s="8">
        <f>IF(Table3[[#This Row],[Return Status]] = "Returned", 0, Table3[[#This Row],[Profit]])</f>
        <v>-26.19</v>
      </c>
      <c r="L5653" s="8" t="str">
        <f>IFERROR(VLOOKUP(Table3[[#This Row],[Order ID]],returns[[Order ID]:[Status]],2,FALSE), "")</f>
        <v/>
      </c>
      <c r="M5653">
        <v>3.28</v>
      </c>
      <c r="N5653">
        <v>3.97</v>
      </c>
      <c r="O5653" t="s">
        <v>871</v>
      </c>
      <c r="P5653" t="s">
        <v>97</v>
      </c>
      <c r="Q5653">
        <v>97701</v>
      </c>
      <c r="R5653" t="s">
        <v>98</v>
      </c>
      <c r="S5653" t="s">
        <v>1976</v>
      </c>
      <c r="T5653" t="e">
        <f>VLOOKUP(Table3[[#This Row],[Region]],managers5[],2,FALSE)</f>
        <v>#N/A</v>
      </c>
      <c r="U5653" t="s">
        <v>1955</v>
      </c>
      <c r="V5653" t="s">
        <v>1959</v>
      </c>
      <c r="W5653" t="s">
        <v>14</v>
      </c>
      <c r="X5653" t="s">
        <v>15</v>
      </c>
      <c r="Y5653" t="s">
        <v>16</v>
      </c>
      <c r="Z5653" t="s">
        <v>106</v>
      </c>
      <c r="AA5653" t="s">
        <v>865</v>
      </c>
      <c r="AB5653" t="s">
        <v>35</v>
      </c>
      <c r="AC5653">
        <v>0.56000000000000005</v>
      </c>
      <c r="AD5653" s="2">
        <v>40175</v>
      </c>
    </row>
    <row r="5654" spans="1:30" x14ac:dyDescent="0.35">
      <c r="A5654">
        <v>2502</v>
      </c>
      <c r="B5654">
        <v>8031</v>
      </c>
      <c r="C5654">
        <v>57380</v>
      </c>
      <c r="D5654" s="1">
        <v>40836</v>
      </c>
      <c r="E5654" t="s">
        <v>32</v>
      </c>
      <c r="F5654">
        <v>3</v>
      </c>
      <c r="G5654">
        <v>545.88</v>
      </c>
      <c r="H5654">
        <v>0.05</v>
      </c>
      <c r="I5654" t="s">
        <v>49</v>
      </c>
      <c r="J5654" s="8">
        <v>-95.04</v>
      </c>
      <c r="K5654" s="8">
        <f>IF(Table3[[#This Row],[Return Status]] = "Returned", 0, Table3[[#This Row],[Profit]])</f>
        <v>-95.04</v>
      </c>
      <c r="L5654" s="8" t="str">
        <f>IFERROR(VLOOKUP(Table3[[#This Row],[Order ID]],returns[[Order ID]:[Status]],2,FALSE), "")</f>
        <v/>
      </c>
      <c r="M5654">
        <v>212.6</v>
      </c>
      <c r="N5654">
        <v>52.2</v>
      </c>
      <c r="O5654" t="s">
        <v>717</v>
      </c>
      <c r="P5654" t="s">
        <v>146</v>
      </c>
      <c r="Q5654">
        <v>83704</v>
      </c>
      <c r="R5654" t="s">
        <v>147</v>
      </c>
      <c r="S5654" t="s">
        <v>1976</v>
      </c>
      <c r="T5654" t="e">
        <f>VLOOKUP(Table3[[#This Row],[Region]],managers5[],2,FALSE)</f>
        <v>#N/A</v>
      </c>
      <c r="U5654" t="s">
        <v>1955</v>
      </c>
      <c r="V5654" t="s">
        <v>1959</v>
      </c>
      <c r="W5654" t="s">
        <v>14</v>
      </c>
      <c r="X5654" t="s">
        <v>39</v>
      </c>
      <c r="Y5654" t="s">
        <v>50</v>
      </c>
      <c r="Z5654" t="s">
        <v>51</v>
      </c>
      <c r="AA5654" t="s">
        <v>1048</v>
      </c>
      <c r="AB5654" t="s">
        <v>53</v>
      </c>
      <c r="AC5654">
        <v>0.64</v>
      </c>
      <c r="AD5654" s="1">
        <v>40840</v>
      </c>
    </row>
    <row r="5655" spans="1:30" x14ac:dyDescent="0.35">
      <c r="A5655">
        <v>7093</v>
      </c>
      <c r="B5655">
        <v>8032</v>
      </c>
      <c r="C5655">
        <v>57381</v>
      </c>
      <c r="D5655" s="1">
        <v>40032</v>
      </c>
      <c r="E5655" t="s">
        <v>77</v>
      </c>
      <c r="F5655">
        <v>13</v>
      </c>
      <c r="G5655">
        <v>515.23</v>
      </c>
      <c r="H5655">
        <v>0.1</v>
      </c>
      <c r="I5655" t="s">
        <v>9</v>
      </c>
      <c r="J5655" s="8">
        <v>171.4025</v>
      </c>
      <c r="K5655" s="8">
        <f>IF(Table3[[#This Row],[Return Status]] = "Returned", 0, Table3[[#This Row],[Profit]])</f>
        <v>171.4025</v>
      </c>
      <c r="L5655" s="8" t="str">
        <f>IFERROR(VLOOKUP(Table3[[#This Row],[Order ID]],returns[[Order ID]:[Status]],2,FALSE), "")</f>
        <v/>
      </c>
      <c r="M5655">
        <v>41.94</v>
      </c>
      <c r="N5655">
        <v>2.99</v>
      </c>
      <c r="O5655" t="s">
        <v>1442</v>
      </c>
      <c r="P5655" t="s">
        <v>11</v>
      </c>
      <c r="Q5655">
        <v>94025</v>
      </c>
      <c r="R5655" t="s">
        <v>12</v>
      </c>
      <c r="S5655" t="s">
        <v>1976</v>
      </c>
      <c r="T5655" t="e">
        <f>VLOOKUP(Table3[[#This Row],[Region]],managers5[],2,FALSE)</f>
        <v>#N/A</v>
      </c>
      <c r="U5655" t="s">
        <v>1955</v>
      </c>
      <c r="V5655" t="s">
        <v>1959</v>
      </c>
      <c r="W5655" t="s">
        <v>14</v>
      </c>
      <c r="X5655" t="s">
        <v>39</v>
      </c>
      <c r="Y5655" t="s">
        <v>16</v>
      </c>
      <c r="Z5655" t="s">
        <v>17</v>
      </c>
      <c r="AA5655" t="s">
        <v>794</v>
      </c>
      <c r="AB5655" t="s">
        <v>19</v>
      </c>
      <c r="AC5655">
        <v>0.35</v>
      </c>
      <c r="AD5655" s="2">
        <v>40033</v>
      </c>
    </row>
    <row r="5656" spans="1:30" x14ac:dyDescent="0.35">
      <c r="A5656">
        <v>7103</v>
      </c>
      <c r="B5656">
        <v>8033</v>
      </c>
      <c r="C5656">
        <v>57381</v>
      </c>
      <c r="D5656" s="1">
        <v>40032</v>
      </c>
      <c r="E5656" t="s">
        <v>77</v>
      </c>
      <c r="F5656">
        <v>22</v>
      </c>
      <c r="G5656">
        <v>41.65</v>
      </c>
      <c r="H5656">
        <v>0.06</v>
      </c>
      <c r="I5656" t="s">
        <v>9</v>
      </c>
      <c r="J5656" s="8">
        <v>-13.86</v>
      </c>
      <c r="K5656" s="8">
        <f>IF(Table3[[#This Row],[Return Status]] = "Returned", 0, Table3[[#This Row],[Profit]])</f>
        <v>-13.86</v>
      </c>
      <c r="L5656" s="8" t="str">
        <f>IFERROR(VLOOKUP(Table3[[#This Row],[Order ID]],returns[[Order ID]:[Status]],2,FALSE), "")</f>
        <v/>
      </c>
      <c r="M5656">
        <v>1.98</v>
      </c>
      <c r="N5656">
        <v>0.7</v>
      </c>
      <c r="O5656" t="s">
        <v>1442</v>
      </c>
      <c r="P5656" t="s">
        <v>11</v>
      </c>
      <c r="Q5656">
        <v>94025</v>
      </c>
      <c r="R5656" t="s">
        <v>12</v>
      </c>
      <c r="S5656" t="s">
        <v>1976</v>
      </c>
      <c r="T5656" t="e">
        <f>VLOOKUP(Table3[[#This Row],[Region]],managers5[],2,FALSE)</f>
        <v>#N/A</v>
      </c>
      <c r="U5656" t="s">
        <v>1955</v>
      </c>
      <c r="V5656" t="s">
        <v>1959</v>
      </c>
      <c r="W5656" t="s">
        <v>14</v>
      </c>
      <c r="X5656" t="s">
        <v>39</v>
      </c>
      <c r="Y5656" t="s">
        <v>16</v>
      </c>
      <c r="Z5656" t="s">
        <v>57</v>
      </c>
      <c r="AA5656" t="s">
        <v>1641</v>
      </c>
      <c r="AB5656" t="s">
        <v>35</v>
      </c>
      <c r="AC5656">
        <v>0.83</v>
      </c>
      <c r="AD5656" s="2">
        <v>40032</v>
      </c>
    </row>
    <row r="5657" spans="1:30" x14ac:dyDescent="0.35">
      <c r="A5657">
        <v>6493</v>
      </c>
      <c r="B5657">
        <v>8036</v>
      </c>
      <c r="C5657">
        <v>57409</v>
      </c>
      <c r="D5657" s="1">
        <v>40137</v>
      </c>
      <c r="E5657" t="s">
        <v>8</v>
      </c>
      <c r="F5657">
        <v>1</v>
      </c>
      <c r="G5657">
        <v>90.88</v>
      </c>
      <c r="H5657">
        <v>0.1</v>
      </c>
      <c r="I5657" t="s">
        <v>9</v>
      </c>
      <c r="J5657" s="8">
        <v>-259.63</v>
      </c>
      <c r="K5657" s="8">
        <f>IF(Table3[[#This Row],[Return Status]] = "Returned", 0, Table3[[#This Row],[Profit]])</f>
        <v>-259.63</v>
      </c>
      <c r="L5657" s="8" t="str">
        <f>IFERROR(VLOOKUP(Table3[[#This Row],[Order ID]],returns[[Order ID]:[Status]],2,FALSE), "")</f>
        <v/>
      </c>
      <c r="M5657">
        <v>100.98</v>
      </c>
      <c r="N5657">
        <v>7.18</v>
      </c>
      <c r="O5657" t="s">
        <v>933</v>
      </c>
      <c r="P5657" t="s">
        <v>412</v>
      </c>
      <c r="Q5657">
        <v>44118</v>
      </c>
      <c r="R5657" t="s">
        <v>37</v>
      </c>
      <c r="S5657" t="s">
        <v>1979</v>
      </c>
      <c r="T5657" t="e">
        <f>VLOOKUP(Table3[[#This Row],[Region]],managers5[],2,FALSE)</f>
        <v>#N/A</v>
      </c>
      <c r="U5657" t="s">
        <v>1956</v>
      </c>
      <c r="W5657" t="s">
        <v>14</v>
      </c>
      <c r="X5657" t="s">
        <v>15</v>
      </c>
      <c r="Y5657" t="s">
        <v>46</v>
      </c>
      <c r="Z5657" t="s">
        <v>47</v>
      </c>
      <c r="AA5657" t="s">
        <v>332</v>
      </c>
      <c r="AB5657" t="s">
        <v>19</v>
      </c>
      <c r="AC5657">
        <v>0.4</v>
      </c>
      <c r="AD5657" s="2">
        <v>40138</v>
      </c>
    </row>
    <row r="5658" spans="1:30" x14ac:dyDescent="0.35">
      <c r="A5658">
        <v>6494</v>
      </c>
      <c r="B5658">
        <v>8037</v>
      </c>
      <c r="C5658">
        <v>57409</v>
      </c>
      <c r="D5658" s="1">
        <v>40137</v>
      </c>
      <c r="E5658" t="s">
        <v>8</v>
      </c>
      <c r="F5658">
        <v>34</v>
      </c>
      <c r="G5658">
        <v>6236.4754999999996</v>
      </c>
      <c r="H5658">
        <v>0.03</v>
      </c>
      <c r="I5658" t="s">
        <v>9</v>
      </c>
      <c r="J5658" s="8">
        <v>1928.664</v>
      </c>
      <c r="K5658" s="8">
        <f>IF(Table3[[#This Row],[Return Status]] = "Returned", 0, Table3[[#This Row],[Profit]])</f>
        <v>1928.664</v>
      </c>
      <c r="L5658" s="8" t="str">
        <f>IFERROR(VLOOKUP(Table3[[#This Row],[Order ID]],returns[[Order ID]:[Status]],2,FALSE), "")</f>
        <v/>
      </c>
      <c r="M5658">
        <v>205.99</v>
      </c>
      <c r="N5658">
        <v>3</v>
      </c>
      <c r="O5658" t="s">
        <v>933</v>
      </c>
      <c r="P5658" t="s">
        <v>412</v>
      </c>
      <c r="Q5658">
        <v>44118</v>
      </c>
      <c r="R5658" t="s">
        <v>37</v>
      </c>
      <c r="S5658" t="s">
        <v>1979</v>
      </c>
      <c r="T5658" t="e">
        <f>VLOOKUP(Table3[[#This Row],[Region]],managers5[],2,FALSE)</f>
        <v>#N/A</v>
      </c>
      <c r="U5658" t="s">
        <v>1956</v>
      </c>
      <c r="W5658" t="s">
        <v>14</v>
      </c>
      <c r="X5658" t="s">
        <v>15</v>
      </c>
      <c r="Y5658" t="s">
        <v>46</v>
      </c>
      <c r="Z5658" t="s">
        <v>86</v>
      </c>
      <c r="AA5658">
        <v>6185</v>
      </c>
      <c r="AB5658" t="s">
        <v>19</v>
      </c>
      <c r="AC5658">
        <v>0.57999999999999996</v>
      </c>
      <c r="AD5658" s="2">
        <v>40138</v>
      </c>
    </row>
    <row r="5659" spans="1:30" x14ac:dyDescent="0.35">
      <c r="A5659">
        <v>7250</v>
      </c>
      <c r="B5659">
        <v>8038</v>
      </c>
      <c r="C5659">
        <v>57412</v>
      </c>
      <c r="D5659" s="1">
        <v>40007</v>
      </c>
      <c r="E5659" t="s">
        <v>32</v>
      </c>
      <c r="F5659">
        <v>34</v>
      </c>
      <c r="G5659">
        <v>223.499</v>
      </c>
      <c r="H5659">
        <v>0.06</v>
      </c>
      <c r="I5659" t="s">
        <v>9</v>
      </c>
      <c r="J5659" s="8">
        <v>-122.133</v>
      </c>
      <c r="K5659" s="8">
        <f>IF(Table3[[#This Row],[Return Status]] = "Returned", 0, Table3[[#This Row],[Profit]])</f>
        <v>-122.133</v>
      </c>
      <c r="L5659" s="8" t="str">
        <f>IFERROR(VLOOKUP(Table3[[#This Row],[Order ID]],returns[[Order ID]:[Status]],2,FALSE), "")</f>
        <v/>
      </c>
      <c r="M5659">
        <v>7.99</v>
      </c>
      <c r="N5659">
        <v>5.03</v>
      </c>
      <c r="O5659" t="s">
        <v>1724</v>
      </c>
      <c r="P5659" t="s">
        <v>406</v>
      </c>
      <c r="Q5659">
        <v>89015</v>
      </c>
      <c r="R5659" t="s">
        <v>407</v>
      </c>
      <c r="S5659" t="s">
        <v>1976</v>
      </c>
      <c r="T5659" t="e">
        <f>VLOOKUP(Table3[[#This Row],[Region]],managers5[],2,FALSE)</f>
        <v>#N/A</v>
      </c>
      <c r="U5659" t="s">
        <v>1955</v>
      </c>
      <c r="V5659" t="s">
        <v>1959</v>
      </c>
      <c r="W5659" t="s">
        <v>14</v>
      </c>
      <c r="X5659" t="s">
        <v>39</v>
      </c>
      <c r="Y5659" t="s">
        <v>46</v>
      </c>
      <c r="Z5659" t="s">
        <v>86</v>
      </c>
      <c r="AA5659" t="s">
        <v>890</v>
      </c>
      <c r="AB5659" t="s">
        <v>69</v>
      </c>
      <c r="AC5659">
        <v>0.6</v>
      </c>
      <c r="AD5659" s="2">
        <v>40007</v>
      </c>
    </row>
    <row r="5660" spans="1:30" x14ac:dyDescent="0.35">
      <c r="A5660">
        <v>5088</v>
      </c>
      <c r="B5660">
        <v>8040</v>
      </c>
      <c r="C5660">
        <v>57440</v>
      </c>
      <c r="D5660" s="1">
        <v>40382</v>
      </c>
      <c r="E5660" t="s">
        <v>32</v>
      </c>
      <c r="F5660">
        <v>12</v>
      </c>
      <c r="G5660">
        <v>1171.232</v>
      </c>
      <c r="H5660">
        <v>0.04</v>
      </c>
      <c r="I5660" t="s">
        <v>33</v>
      </c>
      <c r="J5660" s="8">
        <v>-43.252000000000002</v>
      </c>
      <c r="K5660" s="8">
        <f>IF(Table3[[#This Row],[Return Status]] = "Returned", 0, Table3[[#This Row],[Profit]])</f>
        <v>0</v>
      </c>
      <c r="L5660" s="8" t="str">
        <f>IFERROR(VLOOKUP(Table3[[#This Row],[Order ID]],returns[[Order ID]:[Status]],2,FALSE), "")</f>
        <v>Returned</v>
      </c>
      <c r="M5660">
        <v>115.99</v>
      </c>
      <c r="N5660">
        <v>2.5</v>
      </c>
      <c r="O5660" t="s">
        <v>949</v>
      </c>
      <c r="P5660" t="s">
        <v>114</v>
      </c>
      <c r="Q5660">
        <v>85224</v>
      </c>
      <c r="R5660" t="s">
        <v>115</v>
      </c>
      <c r="S5660" t="s">
        <v>1976</v>
      </c>
      <c r="T5660" t="e">
        <f>VLOOKUP(Table3[[#This Row],[Region]],managers5[],2,FALSE)</f>
        <v>#N/A</v>
      </c>
      <c r="U5660" t="s">
        <v>1955</v>
      </c>
      <c r="V5660" t="s">
        <v>1959</v>
      </c>
      <c r="W5660" t="s">
        <v>14</v>
      </c>
      <c r="X5660" t="s">
        <v>24</v>
      </c>
      <c r="Y5660" t="s">
        <v>46</v>
      </c>
      <c r="Z5660" t="s">
        <v>86</v>
      </c>
      <c r="AA5660" t="s">
        <v>613</v>
      </c>
      <c r="AB5660" t="s">
        <v>19</v>
      </c>
      <c r="AC5660">
        <v>0.57999999999999996</v>
      </c>
      <c r="AD5660" s="2">
        <v>40389</v>
      </c>
    </row>
    <row r="5661" spans="1:30" x14ac:dyDescent="0.35">
      <c r="A5661">
        <v>3380</v>
      </c>
      <c r="B5661">
        <v>8041</v>
      </c>
      <c r="C5661">
        <v>57444</v>
      </c>
      <c r="D5661" s="1">
        <v>40677</v>
      </c>
      <c r="E5661" t="s">
        <v>41</v>
      </c>
      <c r="F5661">
        <v>24</v>
      </c>
      <c r="G5661">
        <v>178.92</v>
      </c>
      <c r="H5661">
        <v>0.09</v>
      </c>
      <c r="I5661" t="s">
        <v>9</v>
      </c>
      <c r="J5661" s="8">
        <v>-56.108499999999999</v>
      </c>
      <c r="K5661" s="8">
        <f>IF(Table3[[#This Row],[Return Status]] = "Returned", 0, Table3[[#This Row],[Profit]])</f>
        <v>-56.108499999999999</v>
      </c>
      <c r="L5661" s="8" t="str">
        <f>IFERROR(VLOOKUP(Table3[[#This Row],[Order ID]],returns[[Order ID]:[Status]],2,FALSE), "")</f>
        <v/>
      </c>
      <c r="M5661">
        <v>7.68</v>
      </c>
      <c r="N5661">
        <v>6.16</v>
      </c>
      <c r="O5661" t="s">
        <v>1135</v>
      </c>
      <c r="P5661" t="s">
        <v>11</v>
      </c>
      <c r="Q5661">
        <v>90260</v>
      </c>
      <c r="R5661" t="s">
        <v>12</v>
      </c>
      <c r="S5661" t="s">
        <v>1976</v>
      </c>
      <c r="T5661" t="e">
        <f>VLOOKUP(Table3[[#This Row],[Region]],managers5[],2,FALSE)</f>
        <v>#N/A</v>
      </c>
      <c r="U5661" t="s">
        <v>1955</v>
      </c>
      <c r="V5661" t="s">
        <v>1959</v>
      </c>
      <c r="W5661" t="s">
        <v>14</v>
      </c>
      <c r="X5661" t="s">
        <v>39</v>
      </c>
      <c r="Y5661" t="s">
        <v>16</v>
      </c>
      <c r="Z5661" t="s">
        <v>17</v>
      </c>
      <c r="AA5661" t="s">
        <v>1000</v>
      </c>
      <c r="AB5661" t="s">
        <v>19</v>
      </c>
      <c r="AC5661">
        <v>0.35</v>
      </c>
      <c r="AD5661" s="1">
        <v>40678</v>
      </c>
    </row>
    <row r="5662" spans="1:30" x14ac:dyDescent="0.35">
      <c r="A5662">
        <v>3074</v>
      </c>
      <c r="B5662">
        <v>8043</v>
      </c>
      <c r="C5662">
        <v>57447</v>
      </c>
      <c r="D5662" s="1">
        <v>40728</v>
      </c>
      <c r="E5662" t="s">
        <v>8</v>
      </c>
      <c r="F5662">
        <v>8</v>
      </c>
      <c r="G5662">
        <v>258.11</v>
      </c>
      <c r="H5662">
        <v>0.06</v>
      </c>
      <c r="I5662" t="s">
        <v>9</v>
      </c>
      <c r="J5662" s="8">
        <v>-113.6</v>
      </c>
      <c r="K5662" s="8">
        <f>IF(Table3[[#This Row],[Return Status]] = "Returned", 0, Table3[[#This Row],[Profit]])</f>
        <v>-113.6</v>
      </c>
      <c r="L5662" s="8" t="str">
        <f>IFERROR(VLOOKUP(Table3[[#This Row],[Order ID]],returns[[Order ID]:[Status]],2,FALSE), "")</f>
        <v/>
      </c>
      <c r="M5662">
        <v>30.98</v>
      </c>
      <c r="N5662">
        <v>6.5</v>
      </c>
      <c r="O5662" t="s">
        <v>419</v>
      </c>
      <c r="P5662" t="s">
        <v>204</v>
      </c>
      <c r="Q5662">
        <v>26554</v>
      </c>
      <c r="R5662" t="s">
        <v>204</v>
      </c>
      <c r="S5662" t="s">
        <v>1979</v>
      </c>
      <c r="T5662" t="e">
        <f>VLOOKUP(Table3[[#This Row],[Region]],managers5[],2,FALSE)</f>
        <v>#N/A</v>
      </c>
      <c r="U5662" t="s">
        <v>1956</v>
      </c>
      <c r="W5662" t="s">
        <v>14</v>
      </c>
      <c r="X5662" t="s">
        <v>71</v>
      </c>
      <c r="Y5662" t="s">
        <v>46</v>
      </c>
      <c r="Z5662" t="s">
        <v>47</v>
      </c>
      <c r="AA5662" t="s">
        <v>1321</v>
      </c>
      <c r="AB5662" t="s">
        <v>19</v>
      </c>
      <c r="AC5662">
        <v>0.79</v>
      </c>
      <c r="AD5662" s="1">
        <v>40731</v>
      </c>
    </row>
    <row r="5663" spans="1:30" x14ac:dyDescent="0.35">
      <c r="A5663">
        <v>3096</v>
      </c>
      <c r="B5663">
        <v>8042</v>
      </c>
      <c r="C5663">
        <v>57447</v>
      </c>
      <c r="D5663" s="1">
        <v>40728</v>
      </c>
      <c r="E5663" t="s">
        <v>8</v>
      </c>
      <c r="F5663">
        <v>39</v>
      </c>
      <c r="G5663">
        <v>315.88</v>
      </c>
      <c r="H5663">
        <v>0.09</v>
      </c>
      <c r="I5663" t="s">
        <v>9</v>
      </c>
      <c r="J5663" s="8">
        <v>-60.4</v>
      </c>
      <c r="K5663" s="8">
        <f>IF(Table3[[#This Row],[Return Status]] = "Returned", 0, Table3[[#This Row],[Profit]])</f>
        <v>-60.4</v>
      </c>
      <c r="L5663" s="8" t="str">
        <f>IFERROR(VLOOKUP(Table3[[#This Row],[Order ID]],returns[[Order ID]:[Status]],2,FALSE), "")</f>
        <v/>
      </c>
      <c r="M5663">
        <v>8.4600000000000009</v>
      </c>
      <c r="N5663">
        <v>3.62</v>
      </c>
      <c r="O5663" t="s">
        <v>419</v>
      </c>
      <c r="P5663" t="s">
        <v>204</v>
      </c>
      <c r="Q5663">
        <v>26554</v>
      </c>
      <c r="R5663" t="s">
        <v>204</v>
      </c>
      <c r="S5663" t="s">
        <v>1979</v>
      </c>
      <c r="T5663" t="e">
        <f>VLOOKUP(Table3[[#This Row],[Region]],managers5[],2,FALSE)</f>
        <v>#N/A</v>
      </c>
      <c r="U5663" t="s">
        <v>1956</v>
      </c>
      <c r="W5663" t="s">
        <v>14</v>
      </c>
      <c r="X5663" t="s">
        <v>71</v>
      </c>
      <c r="Y5663" t="s">
        <v>46</v>
      </c>
      <c r="Z5663" t="s">
        <v>47</v>
      </c>
      <c r="AA5663" t="s">
        <v>1470</v>
      </c>
      <c r="AB5663" t="s">
        <v>109</v>
      </c>
      <c r="AC5663">
        <v>0.61</v>
      </c>
      <c r="AD5663" s="1">
        <v>40728</v>
      </c>
    </row>
    <row r="5664" spans="1:30" x14ac:dyDescent="0.35">
      <c r="A5664">
        <v>5739</v>
      </c>
      <c r="B5664">
        <v>1814</v>
      </c>
      <c r="C5664">
        <v>12999</v>
      </c>
      <c r="D5664" s="1">
        <v>40271</v>
      </c>
      <c r="E5664" t="s">
        <v>77</v>
      </c>
      <c r="F5664">
        <v>31</v>
      </c>
      <c r="G5664">
        <v>2712.07</v>
      </c>
      <c r="H5664">
        <v>0.09</v>
      </c>
      <c r="I5664" t="s">
        <v>9</v>
      </c>
      <c r="J5664" s="8">
        <v>-435.56</v>
      </c>
      <c r="K5664" s="8">
        <f>IF(Table3[[#This Row],[Return Status]] = "Returned", 0, Table3[[#This Row],[Profit]])</f>
        <v>-435.56</v>
      </c>
      <c r="L5664" s="8" t="str">
        <f>IFERROR(VLOOKUP(Table3[[#This Row],[Order ID]],returns[[Order ID]:[Status]],2,FALSE), "")</f>
        <v/>
      </c>
      <c r="M5664">
        <v>95.43</v>
      </c>
      <c r="N5664">
        <v>19.989999999999998</v>
      </c>
      <c r="O5664" t="s">
        <v>1495</v>
      </c>
      <c r="P5664" t="s">
        <v>43</v>
      </c>
      <c r="Q5664">
        <v>22304</v>
      </c>
      <c r="R5664" t="s">
        <v>44</v>
      </c>
      <c r="S5664" t="s">
        <v>1978</v>
      </c>
      <c r="T5664" t="e">
        <f>VLOOKUP(Table3[[#This Row],[Region]],managers5[],2,FALSE)</f>
        <v>#N/A</v>
      </c>
      <c r="U5664" t="s">
        <v>1957</v>
      </c>
      <c r="V5664" t="s">
        <v>1959</v>
      </c>
      <c r="W5664" t="s">
        <v>14</v>
      </c>
      <c r="X5664" t="s">
        <v>39</v>
      </c>
      <c r="Y5664" t="s">
        <v>16</v>
      </c>
      <c r="Z5664" t="s">
        <v>75</v>
      </c>
      <c r="AA5664" t="s">
        <v>1824</v>
      </c>
      <c r="AB5664" t="s">
        <v>19</v>
      </c>
      <c r="AC5664">
        <v>0.79</v>
      </c>
      <c r="AD5664" s="2">
        <v>40272</v>
      </c>
    </row>
    <row r="5665" spans="1:30" x14ac:dyDescent="0.35">
      <c r="A5665">
        <v>3699</v>
      </c>
      <c r="B5665">
        <v>3248</v>
      </c>
      <c r="C5665">
        <v>23270</v>
      </c>
      <c r="D5665" s="1">
        <v>40615</v>
      </c>
      <c r="E5665" t="s">
        <v>32</v>
      </c>
      <c r="F5665">
        <v>20</v>
      </c>
      <c r="G5665">
        <v>1460.42</v>
      </c>
      <c r="H5665">
        <v>0.04</v>
      </c>
      <c r="I5665" t="s">
        <v>49</v>
      </c>
      <c r="J5665" s="8">
        <v>-441.44</v>
      </c>
      <c r="K5665" s="8">
        <f>IF(Table3[[#This Row],[Return Status]] = "Returned", 0, Table3[[#This Row],[Profit]])</f>
        <v>-441.44</v>
      </c>
      <c r="L5665" s="8" t="str">
        <f>IFERROR(VLOOKUP(Table3[[#This Row],[Order ID]],returns[[Order ID]:[Status]],2,FALSE), "")</f>
        <v/>
      </c>
      <c r="M5665">
        <v>68.81</v>
      </c>
      <c r="N5665">
        <v>60</v>
      </c>
      <c r="O5665" t="s">
        <v>232</v>
      </c>
      <c r="P5665" t="s">
        <v>331</v>
      </c>
      <c r="Q5665">
        <v>33311</v>
      </c>
      <c r="R5665" t="s">
        <v>56</v>
      </c>
      <c r="S5665" t="s">
        <v>1978</v>
      </c>
      <c r="T5665" t="e">
        <f>VLOOKUP(Table3[[#This Row],[Region]],managers5[],2,FALSE)</f>
        <v>#N/A</v>
      </c>
      <c r="U5665" t="s">
        <v>1957</v>
      </c>
      <c r="V5665" t="s">
        <v>1959</v>
      </c>
      <c r="W5665" t="s">
        <v>14</v>
      </c>
      <c r="X5665" t="s">
        <v>24</v>
      </c>
      <c r="Y5665" t="s">
        <v>16</v>
      </c>
      <c r="Z5665" t="s">
        <v>83</v>
      </c>
      <c r="AA5665" t="s">
        <v>285</v>
      </c>
      <c r="AB5665" t="s">
        <v>74</v>
      </c>
      <c r="AC5665">
        <v>0.41</v>
      </c>
      <c r="AD5665" s="1">
        <v>40619</v>
      </c>
    </row>
    <row r="5666" spans="1:30" x14ac:dyDescent="0.35">
      <c r="A5666">
        <v>3505</v>
      </c>
      <c r="B5666">
        <v>2330</v>
      </c>
      <c r="C5666">
        <v>16802</v>
      </c>
      <c r="D5666" s="1">
        <v>40653</v>
      </c>
      <c r="E5666" t="s">
        <v>20</v>
      </c>
      <c r="F5666">
        <v>26</v>
      </c>
      <c r="G5666">
        <v>2703.45</v>
      </c>
      <c r="H5666">
        <v>0.01</v>
      </c>
      <c r="I5666" t="s">
        <v>9</v>
      </c>
      <c r="J5666" s="8">
        <v>-445.04</v>
      </c>
      <c r="K5666" s="8">
        <f>IF(Table3[[#This Row],[Return Status]] = "Returned", 0, Table3[[#This Row],[Profit]])</f>
        <v>-445.04</v>
      </c>
      <c r="L5666" s="8" t="str">
        <f>IFERROR(VLOOKUP(Table3[[#This Row],[Order ID]],returns[[Order ID]:[Status]],2,FALSE), "")</f>
        <v/>
      </c>
      <c r="M5666">
        <v>95.99</v>
      </c>
      <c r="N5666">
        <v>35</v>
      </c>
      <c r="O5666" t="s">
        <v>184</v>
      </c>
      <c r="P5666" t="s">
        <v>43</v>
      </c>
      <c r="Q5666">
        <v>22153</v>
      </c>
      <c r="R5666" t="s">
        <v>44</v>
      </c>
      <c r="S5666" t="s">
        <v>1978</v>
      </c>
      <c r="T5666" t="e">
        <f>VLOOKUP(Table3[[#This Row],[Region]],managers5[],2,FALSE)</f>
        <v>#N/A</v>
      </c>
      <c r="U5666" t="s">
        <v>1957</v>
      </c>
      <c r="V5666" t="s">
        <v>1959</v>
      </c>
      <c r="W5666" t="s">
        <v>14</v>
      </c>
      <c r="X5666" t="s">
        <v>24</v>
      </c>
      <c r="Y5666" t="s">
        <v>16</v>
      </c>
      <c r="Z5666" t="s">
        <v>75</v>
      </c>
      <c r="AA5666" t="s">
        <v>1109</v>
      </c>
      <c r="AB5666" t="s">
        <v>85</v>
      </c>
      <c r="AD5666" s="1">
        <v>40655</v>
      </c>
    </row>
    <row r="5667" spans="1:30" x14ac:dyDescent="0.35">
      <c r="A5667">
        <v>457</v>
      </c>
      <c r="B5667">
        <v>2174</v>
      </c>
      <c r="C5667">
        <v>15651</v>
      </c>
      <c r="D5667" s="1">
        <v>41186</v>
      </c>
      <c r="E5667" t="s">
        <v>41</v>
      </c>
      <c r="F5667">
        <v>14</v>
      </c>
      <c r="G5667">
        <v>1144.3499999999999</v>
      </c>
      <c r="H5667">
        <v>0.05</v>
      </c>
      <c r="I5667" t="s">
        <v>9</v>
      </c>
      <c r="J5667" s="8">
        <v>-448.6</v>
      </c>
      <c r="K5667" s="8">
        <f>IF(Table3[[#This Row],[Return Status]] = "Returned", 0, Table3[[#This Row],[Profit]])</f>
        <v>-448.6</v>
      </c>
      <c r="L5667" s="8" t="str">
        <f>IFERROR(VLOOKUP(Table3[[#This Row],[Order ID]],returns[[Order ID]:[Status]],2,FALSE), "")</f>
        <v/>
      </c>
      <c r="M5667">
        <v>80.98</v>
      </c>
      <c r="N5667">
        <v>35</v>
      </c>
      <c r="O5667" t="s">
        <v>659</v>
      </c>
      <c r="P5667" t="s">
        <v>43</v>
      </c>
      <c r="Q5667">
        <v>23834</v>
      </c>
      <c r="R5667" t="s">
        <v>44</v>
      </c>
      <c r="S5667" t="s">
        <v>1978</v>
      </c>
      <c r="T5667" t="e">
        <f>VLOOKUP(Table3[[#This Row],[Region]],managers5[],2,FALSE)</f>
        <v>#N/A</v>
      </c>
      <c r="U5667" t="s">
        <v>1957</v>
      </c>
      <c r="V5667" t="s">
        <v>1959</v>
      </c>
      <c r="W5667" t="s">
        <v>14</v>
      </c>
      <c r="X5667" t="s">
        <v>15</v>
      </c>
      <c r="Y5667" t="s">
        <v>16</v>
      </c>
      <c r="Z5667" t="s">
        <v>75</v>
      </c>
      <c r="AA5667" t="s">
        <v>664</v>
      </c>
      <c r="AB5667" t="s">
        <v>85</v>
      </c>
      <c r="AC5667">
        <v>0.83</v>
      </c>
      <c r="AD5667" s="1">
        <v>41188</v>
      </c>
    </row>
    <row r="5668" spans="1:30" x14ac:dyDescent="0.35">
      <c r="A5668">
        <v>7948</v>
      </c>
      <c r="B5668">
        <v>8049</v>
      </c>
      <c r="C5668">
        <v>57476</v>
      </c>
      <c r="D5668" s="1">
        <v>39888</v>
      </c>
      <c r="E5668" t="s">
        <v>77</v>
      </c>
      <c r="F5668">
        <v>17</v>
      </c>
      <c r="G5668">
        <v>357.91</v>
      </c>
      <c r="H5668">
        <v>0.04</v>
      </c>
      <c r="I5668" t="s">
        <v>9</v>
      </c>
      <c r="J5668" s="8">
        <v>-52.12</v>
      </c>
      <c r="K5668" s="8">
        <f>IF(Table3[[#This Row],[Return Status]] = "Returned", 0, Table3[[#This Row],[Profit]])</f>
        <v>-52.12</v>
      </c>
      <c r="L5668" s="8" t="str">
        <f>IFERROR(VLOOKUP(Table3[[#This Row],[Order ID]],returns[[Order ID]:[Status]],2,FALSE), "")</f>
        <v/>
      </c>
      <c r="M5668">
        <v>21.38</v>
      </c>
      <c r="N5668">
        <v>8.99</v>
      </c>
      <c r="O5668" t="s">
        <v>902</v>
      </c>
      <c r="P5668" t="s">
        <v>11</v>
      </c>
      <c r="Q5668">
        <v>92236</v>
      </c>
      <c r="R5668" t="s">
        <v>12</v>
      </c>
      <c r="S5668" t="s">
        <v>1976</v>
      </c>
      <c r="T5668" t="e">
        <f>VLOOKUP(Table3[[#This Row],[Region]],managers5[],2,FALSE)</f>
        <v>#N/A</v>
      </c>
      <c r="U5668" t="s">
        <v>1955</v>
      </c>
      <c r="V5668" t="s">
        <v>1959</v>
      </c>
      <c r="W5668" t="s">
        <v>14</v>
      </c>
      <c r="X5668" t="s">
        <v>15</v>
      </c>
      <c r="Y5668" t="s">
        <v>16</v>
      </c>
      <c r="Z5668" t="s">
        <v>106</v>
      </c>
      <c r="AA5668" t="s">
        <v>367</v>
      </c>
      <c r="AB5668" t="s">
        <v>109</v>
      </c>
      <c r="AC5668">
        <v>0.59</v>
      </c>
      <c r="AD5668" s="2">
        <v>39890</v>
      </c>
    </row>
    <row r="5669" spans="1:30" x14ac:dyDescent="0.35">
      <c r="A5669">
        <v>7952</v>
      </c>
      <c r="B5669">
        <v>8048</v>
      </c>
      <c r="C5669">
        <v>57476</v>
      </c>
      <c r="D5669" s="1">
        <v>39888</v>
      </c>
      <c r="E5669" t="s">
        <v>77</v>
      </c>
      <c r="F5669">
        <v>20</v>
      </c>
      <c r="G5669">
        <v>1351.43</v>
      </c>
      <c r="H5669">
        <v>0.08</v>
      </c>
      <c r="I5669" t="s">
        <v>49</v>
      </c>
      <c r="J5669" s="8">
        <v>-550.42999999999995</v>
      </c>
      <c r="K5669" s="8">
        <f>IF(Table3[[#This Row],[Return Status]] = "Returned", 0, Table3[[#This Row],[Profit]])</f>
        <v>-550.42999999999995</v>
      </c>
      <c r="L5669" s="8" t="str">
        <f>IFERROR(VLOOKUP(Table3[[#This Row],[Order ID]],returns[[Order ID]:[Status]],2,FALSE), "")</f>
        <v/>
      </c>
      <c r="M5669">
        <v>68.81</v>
      </c>
      <c r="N5669">
        <v>60</v>
      </c>
      <c r="O5669" t="s">
        <v>902</v>
      </c>
      <c r="P5669" t="s">
        <v>11</v>
      </c>
      <c r="Q5669">
        <v>92236</v>
      </c>
      <c r="R5669" t="s">
        <v>12</v>
      </c>
      <c r="S5669" t="s">
        <v>1976</v>
      </c>
      <c r="T5669" t="e">
        <f>VLOOKUP(Table3[[#This Row],[Region]],managers5[],2,FALSE)</f>
        <v>#N/A</v>
      </c>
      <c r="U5669" t="s">
        <v>1955</v>
      </c>
      <c r="V5669" t="s">
        <v>1959</v>
      </c>
      <c r="W5669" t="s">
        <v>14</v>
      </c>
      <c r="X5669" t="s">
        <v>15</v>
      </c>
      <c r="Y5669" t="s">
        <v>16</v>
      </c>
      <c r="Z5669" t="s">
        <v>83</v>
      </c>
      <c r="AA5669" t="s">
        <v>285</v>
      </c>
      <c r="AB5669" t="s">
        <v>74</v>
      </c>
      <c r="AC5669">
        <v>0.41</v>
      </c>
      <c r="AD5669" s="2">
        <v>39889</v>
      </c>
    </row>
    <row r="5670" spans="1:30" x14ac:dyDescent="0.35">
      <c r="A5670">
        <v>4642</v>
      </c>
      <c r="B5670">
        <v>7383</v>
      </c>
      <c r="C5670">
        <v>52641</v>
      </c>
      <c r="D5670" s="1">
        <v>40459</v>
      </c>
      <c r="E5670" t="s">
        <v>8</v>
      </c>
      <c r="F5670">
        <v>6</v>
      </c>
      <c r="G5670">
        <v>834.215499999999</v>
      </c>
      <c r="H5670">
        <v>0.02</v>
      </c>
      <c r="I5670" t="s">
        <v>9</v>
      </c>
      <c r="J5670" s="8">
        <v>-449.416</v>
      </c>
      <c r="K5670" s="8">
        <f>IF(Table3[[#This Row],[Return Status]] = "Returned", 0, Table3[[#This Row],[Profit]])</f>
        <v>-449.416</v>
      </c>
      <c r="L5670" s="8" t="str">
        <f>IFERROR(VLOOKUP(Table3[[#This Row],[Order ID]],returns[[Order ID]:[Status]],2,FALSE), "")</f>
        <v/>
      </c>
      <c r="M5670">
        <v>155.99</v>
      </c>
      <c r="N5670">
        <v>8.08</v>
      </c>
      <c r="O5670" t="s">
        <v>1162</v>
      </c>
      <c r="P5670" t="s">
        <v>645</v>
      </c>
      <c r="Q5670">
        <v>30188</v>
      </c>
      <c r="R5670" t="s">
        <v>65</v>
      </c>
      <c r="S5670" t="s">
        <v>1978</v>
      </c>
      <c r="T5670" t="e">
        <f>VLOOKUP(Table3[[#This Row],[Region]],managers5[],2,FALSE)</f>
        <v>#N/A</v>
      </c>
      <c r="U5670" t="s">
        <v>1957</v>
      </c>
      <c r="V5670" t="s">
        <v>1959</v>
      </c>
      <c r="W5670" t="s">
        <v>14</v>
      </c>
      <c r="X5670" t="s">
        <v>39</v>
      </c>
      <c r="Y5670" t="s">
        <v>46</v>
      </c>
      <c r="Z5670" t="s">
        <v>86</v>
      </c>
      <c r="AA5670" t="s">
        <v>578</v>
      </c>
      <c r="AB5670" t="s">
        <v>19</v>
      </c>
      <c r="AC5670">
        <v>0.6</v>
      </c>
      <c r="AD5670" s="2">
        <v>40461</v>
      </c>
    </row>
    <row r="5671" spans="1:30" x14ac:dyDescent="0.35">
      <c r="A5671">
        <v>2910</v>
      </c>
      <c r="B5671">
        <v>5016</v>
      </c>
      <c r="C5671">
        <v>35782</v>
      </c>
      <c r="D5671" s="1">
        <v>40760</v>
      </c>
      <c r="E5671" t="s">
        <v>32</v>
      </c>
      <c r="F5671">
        <v>13</v>
      </c>
      <c r="G5671">
        <v>1330.73</v>
      </c>
      <c r="H5671">
        <v>0.06</v>
      </c>
      <c r="I5671" t="s">
        <v>49</v>
      </c>
      <c r="J5671" s="8">
        <v>-450.1</v>
      </c>
      <c r="K5671" s="8">
        <f>IF(Table3[[#This Row],[Return Status]] = "Returned", 0, Table3[[#This Row],[Profit]])</f>
        <v>-450.1</v>
      </c>
      <c r="L5671" s="8" t="str">
        <f>IFERROR(VLOOKUP(Table3[[#This Row],[Order ID]],returns[[Order ID]:[Status]],2,FALSE), "")</f>
        <v/>
      </c>
      <c r="M5671">
        <v>105.49</v>
      </c>
      <c r="N5671">
        <v>41.64</v>
      </c>
      <c r="O5671" t="s">
        <v>1381</v>
      </c>
      <c r="P5671" t="s">
        <v>55</v>
      </c>
      <c r="Q5671">
        <v>34698</v>
      </c>
      <c r="R5671" t="s">
        <v>56</v>
      </c>
      <c r="S5671" t="s">
        <v>1978</v>
      </c>
      <c r="T5671" t="e">
        <f>VLOOKUP(Table3[[#This Row],[Region]],managers5[],2,FALSE)</f>
        <v>#N/A</v>
      </c>
      <c r="U5671" t="s">
        <v>1957</v>
      </c>
      <c r="V5671" t="s">
        <v>1959</v>
      </c>
      <c r="W5671" t="s">
        <v>14</v>
      </c>
      <c r="X5671" t="s">
        <v>71</v>
      </c>
      <c r="Y5671" t="s">
        <v>50</v>
      </c>
      <c r="Z5671" t="s">
        <v>51</v>
      </c>
      <c r="AA5671" t="s">
        <v>1706</v>
      </c>
      <c r="AB5671" t="s">
        <v>53</v>
      </c>
      <c r="AC5671">
        <v>0.75</v>
      </c>
      <c r="AD5671" s="1">
        <v>40765</v>
      </c>
    </row>
    <row r="5672" spans="1:30" x14ac:dyDescent="0.35">
      <c r="A5672">
        <v>7980</v>
      </c>
      <c r="B5672">
        <v>808</v>
      </c>
      <c r="C5672">
        <v>5828</v>
      </c>
      <c r="D5672" s="1">
        <v>39877</v>
      </c>
      <c r="E5672" t="s">
        <v>32</v>
      </c>
      <c r="F5672">
        <v>21</v>
      </c>
      <c r="G5672">
        <v>6005.21</v>
      </c>
      <c r="H5672">
        <v>0.08</v>
      </c>
      <c r="I5672" t="s">
        <v>49</v>
      </c>
      <c r="J5672" s="8">
        <v>-450.7</v>
      </c>
      <c r="K5672" s="8">
        <f>IF(Table3[[#This Row],[Return Status]] = "Returned", 0, Table3[[#This Row],[Profit]])</f>
        <v>-450.7</v>
      </c>
      <c r="L5672" s="8" t="str">
        <f>IFERROR(VLOOKUP(Table3[[#This Row],[Order ID]],returns[[Order ID]:[Status]],2,FALSE), "")</f>
        <v/>
      </c>
      <c r="M5672">
        <v>296.18</v>
      </c>
      <c r="N5672">
        <v>54.12</v>
      </c>
      <c r="O5672" t="s">
        <v>1395</v>
      </c>
      <c r="P5672" t="s">
        <v>43</v>
      </c>
      <c r="Q5672">
        <v>22025</v>
      </c>
      <c r="R5672" t="s">
        <v>44</v>
      </c>
      <c r="S5672" t="s">
        <v>1978</v>
      </c>
      <c r="T5672" t="e">
        <f>VLOOKUP(Table3[[#This Row],[Region]],managers5[],2,FALSE)</f>
        <v>#N/A</v>
      </c>
      <c r="U5672" t="s">
        <v>1957</v>
      </c>
      <c r="V5672" t="s">
        <v>1959</v>
      </c>
      <c r="W5672" t="s">
        <v>14</v>
      </c>
      <c r="X5672" t="s">
        <v>24</v>
      </c>
      <c r="Y5672" t="s">
        <v>50</v>
      </c>
      <c r="Z5672" t="s">
        <v>51</v>
      </c>
      <c r="AA5672" t="s">
        <v>928</v>
      </c>
      <c r="AB5672" t="s">
        <v>53</v>
      </c>
      <c r="AC5672">
        <v>0.76</v>
      </c>
      <c r="AD5672" s="2">
        <v>39884</v>
      </c>
    </row>
    <row r="5673" spans="1:30" x14ac:dyDescent="0.35">
      <c r="A5673">
        <v>3711</v>
      </c>
      <c r="B5673">
        <v>8053</v>
      </c>
      <c r="C5673">
        <v>57479</v>
      </c>
      <c r="D5673" s="1">
        <v>40617</v>
      </c>
      <c r="E5673" t="s">
        <v>77</v>
      </c>
      <c r="F5673">
        <v>37</v>
      </c>
      <c r="G5673">
        <v>132.12</v>
      </c>
      <c r="H5673">
        <v>7.0000000000000007E-2</v>
      </c>
      <c r="I5673" t="s">
        <v>9</v>
      </c>
      <c r="J5673" s="8">
        <v>54.78</v>
      </c>
      <c r="K5673" s="8">
        <f>IF(Table3[[#This Row],[Return Status]] = "Returned", 0, Table3[[#This Row],[Profit]])</f>
        <v>54.78</v>
      </c>
      <c r="L5673" s="8" t="str">
        <f>IFERROR(VLOOKUP(Table3[[#This Row],[Order ID]],returns[[Order ID]:[Status]],2,FALSE), "")</f>
        <v/>
      </c>
      <c r="M5673">
        <v>3.75</v>
      </c>
      <c r="N5673">
        <v>0.5</v>
      </c>
      <c r="O5673" t="s">
        <v>1207</v>
      </c>
      <c r="P5673" t="s">
        <v>412</v>
      </c>
      <c r="Q5673">
        <v>15122</v>
      </c>
      <c r="R5673" t="s">
        <v>37</v>
      </c>
      <c r="S5673" t="s">
        <v>1979</v>
      </c>
      <c r="T5673" t="e">
        <f>VLOOKUP(Table3[[#This Row],[Region]],managers5[],2,FALSE)</f>
        <v>#N/A</v>
      </c>
      <c r="U5673" t="s">
        <v>1956</v>
      </c>
      <c r="W5673" t="s">
        <v>14</v>
      </c>
      <c r="X5673" t="s">
        <v>71</v>
      </c>
      <c r="Y5673" t="s">
        <v>16</v>
      </c>
      <c r="Z5673" t="s">
        <v>99</v>
      </c>
      <c r="AA5673" t="s">
        <v>1801</v>
      </c>
      <c r="AB5673" t="s">
        <v>19</v>
      </c>
      <c r="AC5673">
        <v>0.37</v>
      </c>
      <c r="AD5673" s="1">
        <v>40618</v>
      </c>
    </row>
    <row r="5674" spans="1:30" x14ac:dyDescent="0.35">
      <c r="A5674">
        <v>7104</v>
      </c>
      <c r="B5674">
        <v>8054</v>
      </c>
      <c r="C5674">
        <v>57504</v>
      </c>
      <c r="D5674" s="1">
        <v>40029</v>
      </c>
      <c r="E5674" t="s">
        <v>8</v>
      </c>
      <c r="F5674">
        <v>44</v>
      </c>
      <c r="G5674">
        <v>357.48</v>
      </c>
      <c r="H5674">
        <v>0.01</v>
      </c>
      <c r="I5674" t="s">
        <v>9</v>
      </c>
      <c r="J5674" s="8">
        <v>160.02000000000001</v>
      </c>
      <c r="K5674" s="8">
        <f>IF(Table3[[#This Row],[Return Status]] = "Returned", 0, Table3[[#This Row],[Profit]])</f>
        <v>160.02000000000001</v>
      </c>
      <c r="L5674" s="8" t="str">
        <f>IFERROR(VLOOKUP(Table3[[#This Row],[Order ID]],returns[[Order ID]:[Status]],2,FALSE), "")</f>
        <v/>
      </c>
      <c r="M5674">
        <v>7.64</v>
      </c>
      <c r="N5674">
        <v>1.39</v>
      </c>
      <c r="O5674" t="s">
        <v>260</v>
      </c>
      <c r="P5674" t="s">
        <v>412</v>
      </c>
      <c r="Q5674">
        <v>14043</v>
      </c>
      <c r="R5674" t="s">
        <v>37</v>
      </c>
      <c r="S5674" t="s">
        <v>1979</v>
      </c>
      <c r="T5674" t="e">
        <f>VLOOKUP(Table3[[#This Row],[Region]],managers5[],2,FALSE)</f>
        <v>#N/A</v>
      </c>
      <c r="U5674" t="s">
        <v>1956</v>
      </c>
      <c r="W5674" t="s">
        <v>14</v>
      </c>
      <c r="X5674" t="s">
        <v>39</v>
      </c>
      <c r="Y5674" t="s">
        <v>16</v>
      </c>
      <c r="Z5674" t="s">
        <v>168</v>
      </c>
      <c r="AA5674" t="s">
        <v>1834</v>
      </c>
      <c r="AB5674" t="s">
        <v>19</v>
      </c>
      <c r="AC5674">
        <v>0.36</v>
      </c>
      <c r="AD5674" s="2">
        <v>40032</v>
      </c>
    </row>
    <row r="5675" spans="1:30" x14ac:dyDescent="0.35">
      <c r="A5675">
        <v>5477</v>
      </c>
      <c r="B5675">
        <v>8152</v>
      </c>
      <c r="C5675">
        <v>58308</v>
      </c>
      <c r="D5675" s="1">
        <v>40319</v>
      </c>
      <c r="E5675" t="s">
        <v>8</v>
      </c>
      <c r="F5675">
        <v>35</v>
      </c>
      <c r="G5675">
        <v>2173.2600000000002</v>
      </c>
      <c r="H5675">
        <v>0</v>
      </c>
      <c r="I5675" t="s">
        <v>49</v>
      </c>
      <c r="J5675" s="8">
        <v>-465.66</v>
      </c>
      <c r="K5675" s="8">
        <f>IF(Table3[[#This Row],[Return Status]] = "Returned", 0, Table3[[#This Row],[Profit]])</f>
        <v>-465.66</v>
      </c>
      <c r="L5675" s="8" t="str">
        <f>IFERROR(VLOOKUP(Table3[[#This Row],[Order ID]],returns[[Order ID]:[Status]],2,FALSE), "")</f>
        <v/>
      </c>
      <c r="M5675">
        <v>58.14</v>
      </c>
      <c r="N5675">
        <v>36.61</v>
      </c>
      <c r="O5675" t="s">
        <v>136</v>
      </c>
      <c r="P5675" t="s">
        <v>645</v>
      </c>
      <c r="Q5675">
        <v>30062</v>
      </c>
      <c r="R5675" t="s">
        <v>65</v>
      </c>
      <c r="S5675" t="s">
        <v>1978</v>
      </c>
      <c r="T5675" t="e">
        <f>VLOOKUP(Table3[[#This Row],[Region]],managers5[],2,FALSE)</f>
        <v>#N/A</v>
      </c>
      <c r="U5675" t="s">
        <v>1957</v>
      </c>
      <c r="V5675" t="s">
        <v>1959</v>
      </c>
      <c r="W5675" t="s">
        <v>14</v>
      </c>
      <c r="X5675" t="s">
        <v>71</v>
      </c>
      <c r="Y5675" t="s">
        <v>50</v>
      </c>
      <c r="Z5675" t="s">
        <v>219</v>
      </c>
      <c r="AA5675" t="s">
        <v>566</v>
      </c>
      <c r="AB5675" t="s">
        <v>53</v>
      </c>
      <c r="AC5675">
        <v>0.61</v>
      </c>
      <c r="AD5675" s="2">
        <v>40319</v>
      </c>
    </row>
    <row r="5676" spans="1:30" x14ac:dyDescent="0.35">
      <c r="A5676">
        <v>5108</v>
      </c>
      <c r="B5676">
        <v>3211</v>
      </c>
      <c r="C5676">
        <v>23041</v>
      </c>
      <c r="D5676" s="1">
        <v>40379</v>
      </c>
      <c r="E5676" t="s">
        <v>32</v>
      </c>
      <c r="F5676">
        <v>10</v>
      </c>
      <c r="G5676">
        <v>2642.95</v>
      </c>
      <c r="H5676">
        <v>0.08</v>
      </c>
      <c r="I5676" t="s">
        <v>49</v>
      </c>
      <c r="J5676" s="8">
        <v>-474.49</v>
      </c>
      <c r="K5676" s="8">
        <f>IF(Table3[[#This Row],[Return Status]] = "Returned", 0, Table3[[#This Row],[Profit]])</f>
        <v>-474.49</v>
      </c>
      <c r="L5676" s="8" t="str">
        <f>IFERROR(VLOOKUP(Table3[[#This Row],[Order ID]],returns[[Order ID]:[Status]],2,FALSE), "")</f>
        <v/>
      </c>
      <c r="M5676">
        <v>262.11</v>
      </c>
      <c r="N5676">
        <v>62.74</v>
      </c>
      <c r="O5676" t="s">
        <v>385</v>
      </c>
      <c r="P5676" t="s">
        <v>120</v>
      </c>
      <c r="Q5676">
        <v>33404</v>
      </c>
      <c r="R5676" t="s">
        <v>56</v>
      </c>
      <c r="S5676" t="s">
        <v>1978</v>
      </c>
      <c r="T5676" t="e">
        <f>VLOOKUP(Table3[[#This Row],[Region]],managers5[],2,FALSE)</f>
        <v>#N/A</v>
      </c>
      <c r="U5676" t="s">
        <v>1957</v>
      </c>
      <c r="V5676" t="s">
        <v>1959</v>
      </c>
      <c r="W5676" t="s">
        <v>14</v>
      </c>
      <c r="X5676" t="s">
        <v>39</v>
      </c>
      <c r="Y5676" t="s">
        <v>50</v>
      </c>
      <c r="Z5676" t="s">
        <v>51</v>
      </c>
      <c r="AA5676" t="s">
        <v>366</v>
      </c>
      <c r="AB5676" t="s">
        <v>53</v>
      </c>
      <c r="AC5676">
        <v>0.75</v>
      </c>
      <c r="AD5676" s="2">
        <v>40386</v>
      </c>
    </row>
    <row r="5677" spans="1:30" x14ac:dyDescent="0.35">
      <c r="A5677">
        <v>6727</v>
      </c>
      <c r="B5677">
        <v>8061</v>
      </c>
      <c r="C5677">
        <v>57511</v>
      </c>
      <c r="D5677" s="1">
        <v>40092</v>
      </c>
      <c r="E5677" t="s">
        <v>41</v>
      </c>
      <c r="F5677">
        <v>11</v>
      </c>
      <c r="G5677">
        <v>569.63599999999997</v>
      </c>
      <c r="H5677">
        <v>0</v>
      </c>
      <c r="I5677" t="s">
        <v>9</v>
      </c>
      <c r="J5677" s="8">
        <v>-173.25</v>
      </c>
      <c r="K5677" s="8">
        <f>IF(Table3[[#This Row],[Return Status]] = "Returned", 0, Table3[[#This Row],[Profit]])</f>
        <v>-173.25</v>
      </c>
      <c r="L5677" s="8" t="str">
        <f>IFERROR(VLOOKUP(Table3[[#This Row],[Order ID]],returns[[Order ID]:[Status]],2,FALSE), "")</f>
        <v/>
      </c>
      <c r="M5677">
        <v>55.99</v>
      </c>
      <c r="N5677">
        <v>5</v>
      </c>
      <c r="O5677" t="s">
        <v>262</v>
      </c>
      <c r="P5677" t="s">
        <v>22</v>
      </c>
      <c r="Q5677">
        <v>80004</v>
      </c>
      <c r="R5677" t="s">
        <v>23</v>
      </c>
      <c r="S5677" t="s">
        <v>1976</v>
      </c>
      <c r="T5677" t="e">
        <f>VLOOKUP(Table3[[#This Row],[Region]],managers5[],2,FALSE)</f>
        <v>#N/A</v>
      </c>
      <c r="U5677" t="s">
        <v>1955</v>
      </c>
      <c r="V5677" t="s">
        <v>1959</v>
      </c>
      <c r="W5677" t="s">
        <v>14</v>
      </c>
      <c r="X5677" t="s">
        <v>71</v>
      </c>
      <c r="Y5677" t="s">
        <v>46</v>
      </c>
      <c r="Z5677" t="s">
        <v>86</v>
      </c>
      <c r="AA5677" t="s">
        <v>883</v>
      </c>
      <c r="AB5677" t="s">
        <v>109</v>
      </c>
      <c r="AC5677">
        <v>0.8</v>
      </c>
      <c r="AD5677" s="2">
        <v>40094</v>
      </c>
    </row>
    <row r="5678" spans="1:30" x14ac:dyDescent="0.35">
      <c r="A5678">
        <v>6729</v>
      </c>
      <c r="B5678">
        <v>8060</v>
      </c>
      <c r="C5678">
        <v>57511</v>
      </c>
      <c r="D5678" s="1">
        <v>40092</v>
      </c>
      <c r="E5678" t="s">
        <v>41</v>
      </c>
      <c r="F5678">
        <v>32</v>
      </c>
      <c r="G5678">
        <v>98.46</v>
      </c>
      <c r="H5678">
        <v>0.01</v>
      </c>
      <c r="I5678" t="s">
        <v>9</v>
      </c>
      <c r="J5678" s="8">
        <v>41.54</v>
      </c>
      <c r="K5678" s="8">
        <f>IF(Table3[[#This Row],[Return Status]] = "Returned", 0, Table3[[#This Row],[Profit]])</f>
        <v>41.54</v>
      </c>
      <c r="L5678" s="8" t="str">
        <f>IFERROR(VLOOKUP(Table3[[#This Row],[Order ID]],returns[[Order ID]:[Status]],2,FALSE), "")</f>
        <v/>
      </c>
      <c r="M5678">
        <v>2.89</v>
      </c>
      <c r="N5678">
        <v>0.5</v>
      </c>
      <c r="O5678" t="s">
        <v>262</v>
      </c>
      <c r="P5678" t="s">
        <v>22</v>
      </c>
      <c r="Q5678">
        <v>80004</v>
      </c>
      <c r="R5678" t="s">
        <v>23</v>
      </c>
      <c r="S5678" t="s">
        <v>1976</v>
      </c>
      <c r="T5678" t="e">
        <f>VLOOKUP(Table3[[#This Row],[Region]],managers5[],2,FALSE)</f>
        <v>#N/A</v>
      </c>
      <c r="U5678" t="s">
        <v>1955</v>
      </c>
      <c r="V5678" t="s">
        <v>1959</v>
      </c>
      <c r="W5678" t="s">
        <v>14</v>
      </c>
      <c r="X5678" t="s">
        <v>71</v>
      </c>
      <c r="Y5678" t="s">
        <v>16</v>
      </c>
      <c r="Z5678" t="s">
        <v>99</v>
      </c>
      <c r="AA5678" t="s">
        <v>174</v>
      </c>
      <c r="AB5678" t="s">
        <v>19</v>
      </c>
      <c r="AC5678">
        <v>0.38</v>
      </c>
      <c r="AD5678" s="2">
        <v>40093</v>
      </c>
    </row>
    <row r="5679" spans="1:30" x14ac:dyDescent="0.35">
      <c r="A5679">
        <v>7804</v>
      </c>
      <c r="B5679">
        <v>2039</v>
      </c>
      <c r="C5679">
        <v>14530</v>
      </c>
      <c r="D5679" s="1">
        <v>39909</v>
      </c>
      <c r="E5679" t="s">
        <v>77</v>
      </c>
      <c r="F5679">
        <v>17</v>
      </c>
      <c r="G5679">
        <v>1556.61</v>
      </c>
      <c r="H5679">
        <v>0.06</v>
      </c>
      <c r="I5679" t="s">
        <v>9</v>
      </c>
      <c r="J5679" s="8">
        <v>-485.55</v>
      </c>
      <c r="K5679" s="8">
        <f>IF(Table3[[#This Row],[Return Status]] = "Returned", 0, Table3[[#This Row],[Profit]])</f>
        <v>-485.55</v>
      </c>
      <c r="L5679" s="8" t="str">
        <f>IFERROR(VLOOKUP(Table3[[#This Row],[Order ID]],returns[[Order ID]:[Status]],2,FALSE), "")</f>
        <v/>
      </c>
      <c r="M5679">
        <v>89.83</v>
      </c>
      <c r="N5679">
        <v>35</v>
      </c>
      <c r="O5679" t="s">
        <v>1474</v>
      </c>
      <c r="P5679" t="s">
        <v>43</v>
      </c>
      <c r="Q5679">
        <v>29203</v>
      </c>
      <c r="R5679" t="s">
        <v>44</v>
      </c>
      <c r="S5679" t="s">
        <v>1978</v>
      </c>
      <c r="T5679" t="e">
        <f>VLOOKUP(Table3[[#This Row],[Region]],managers5[],2,FALSE)</f>
        <v>#N/A</v>
      </c>
      <c r="U5679" t="s">
        <v>1957</v>
      </c>
      <c r="V5679" t="s">
        <v>1959</v>
      </c>
      <c r="W5679" t="s">
        <v>14</v>
      </c>
      <c r="X5679" t="s">
        <v>24</v>
      </c>
      <c r="Y5679" t="s">
        <v>16</v>
      </c>
      <c r="Z5679" t="s">
        <v>75</v>
      </c>
      <c r="AA5679" t="s">
        <v>389</v>
      </c>
      <c r="AB5679" t="s">
        <v>85</v>
      </c>
      <c r="AC5679">
        <v>0.83</v>
      </c>
      <c r="AD5679" s="2">
        <v>39911</v>
      </c>
    </row>
    <row r="5680" spans="1:30" x14ac:dyDescent="0.35">
      <c r="A5680">
        <v>6767</v>
      </c>
      <c r="B5680">
        <v>41</v>
      </c>
      <c r="C5680">
        <v>231</v>
      </c>
      <c r="D5680" s="1">
        <v>40084</v>
      </c>
      <c r="E5680" t="s">
        <v>77</v>
      </c>
      <c r="F5680">
        <v>2</v>
      </c>
      <c r="G5680">
        <v>689.74</v>
      </c>
      <c r="H5680">
        <v>0.06</v>
      </c>
      <c r="I5680" t="s">
        <v>9</v>
      </c>
      <c r="J5680" s="8">
        <v>-490.84</v>
      </c>
      <c r="K5680" s="8">
        <f>IF(Table3[[#This Row],[Return Status]] = "Returned", 0, Table3[[#This Row],[Profit]])</f>
        <v>-490.84</v>
      </c>
      <c r="L5680" s="8" t="str">
        <f>IFERROR(VLOOKUP(Table3[[#This Row],[Order ID]],returns[[Order ID]:[Status]],2,FALSE), "")</f>
        <v/>
      </c>
      <c r="M5680">
        <v>363.25</v>
      </c>
      <c r="N5680">
        <v>19.989999999999998</v>
      </c>
      <c r="O5680" t="s">
        <v>1382</v>
      </c>
      <c r="P5680" t="s">
        <v>120</v>
      </c>
      <c r="Q5680">
        <v>33021</v>
      </c>
      <c r="R5680" t="s">
        <v>56</v>
      </c>
      <c r="S5680" t="s">
        <v>1978</v>
      </c>
      <c r="T5680" t="e">
        <f>VLOOKUP(Table3[[#This Row],[Region]],managers5[],2,FALSE)</f>
        <v>#N/A</v>
      </c>
      <c r="U5680" t="s">
        <v>1957</v>
      </c>
      <c r="V5680" t="s">
        <v>1959</v>
      </c>
      <c r="W5680" t="s">
        <v>14</v>
      </c>
      <c r="X5680" t="s">
        <v>15</v>
      </c>
      <c r="Y5680" t="s">
        <v>16</v>
      </c>
      <c r="Z5680" t="s">
        <v>83</v>
      </c>
      <c r="AA5680" t="s">
        <v>200</v>
      </c>
      <c r="AB5680" t="s">
        <v>19</v>
      </c>
      <c r="AC5680">
        <v>0.56999999999999995</v>
      </c>
      <c r="AD5680" s="2">
        <v>40086</v>
      </c>
    </row>
    <row r="5681" spans="1:30" x14ac:dyDescent="0.35">
      <c r="A5681">
        <v>4726</v>
      </c>
      <c r="B5681">
        <v>1476</v>
      </c>
      <c r="C5681">
        <v>10657</v>
      </c>
      <c r="D5681" s="1">
        <v>40446</v>
      </c>
      <c r="E5681" t="s">
        <v>20</v>
      </c>
      <c r="F5681">
        <v>8</v>
      </c>
      <c r="G5681">
        <v>1848.52</v>
      </c>
      <c r="H5681">
        <v>0.05</v>
      </c>
      <c r="I5681" t="s">
        <v>49</v>
      </c>
      <c r="J5681" s="8">
        <v>-493.6</v>
      </c>
      <c r="K5681" s="8">
        <f>IF(Table3[[#This Row],[Return Status]] = "Returned", 0, Table3[[#This Row],[Profit]])</f>
        <v>-493.6</v>
      </c>
      <c r="L5681" s="8" t="str">
        <f>IFERROR(VLOOKUP(Table3[[#This Row],[Order ID]],returns[[Order ID]:[Status]],2,FALSE), "")</f>
        <v/>
      </c>
      <c r="M5681">
        <v>218.75</v>
      </c>
      <c r="N5681">
        <v>69.64</v>
      </c>
      <c r="O5681" t="s">
        <v>1359</v>
      </c>
      <c r="P5681" t="s">
        <v>43</v>
      </c>
      <c r="Q5681">
        <v>22003</v>
      </c>
      <c r="R5681" t="s">
        <v>44</v>
      </c>
      <c r="S5681" t="s">
        <v>1978</v>
      </c>
      <c r="T5681" t="e">
        <f>VLOOKUP(Table3[[#This Row],[Region]],managers5[],2,FALSE)</f>
        <v>#N/A</v>
      </c>
      <c r="U5681" t="s">
        <v>1957</v>
      </c>
      <c r="V5681" t="s">
        <v>1959</v>
      </c>
      <c r="W5681" t="s">
        <v>14</v>
      </c>
      <c r="X5681" t="s">
        <v>39</v>
      </c>
      <c r="Y5681" t="s">
        <v>50</v>
      </c>
      <c r="Z5681" t="s">
        <v>51</v>
      </c>
      <c r="AA5681" t="s">
        <v>52</v>
      </c>
      <c r="AB5681" t="s">
        <v>53</v>
      </c>
      <c r="AC5681">
        <v>0.77</v>
      </c>
      <c r="AD5681" s="2">
        <v>40447</v>
      </c>
    </row>
    <row r="5682" spans="1:30" x14ac:dyDescent="0.35">
      <c r="A5682">
        <v>6993</v>
      </c>
      <c r="B5682">
        <v>8066</v>
      </c>
      <c r="C5682">
        <v>57542</v>
      </c>
      <c r="D5682" s="1">
        <v>40047</v>
      </c>
      <c r="E5682" t="s">
        <v>77</v>
      </c>
      <c r="F5682">
        <v>23</v>
      </c>
      <c r="G5682">
        <v>1256.29</v>
      </c>
      <c r="H5682">
        <v>0.04</v>
      </c>
      <c r="I5682" t="s">
        <v>9</v>
      </c>
      <c r="J5682" s="8">
        <v>517.03</v>
      </c>
      <c r="K5682" s="8">
        <f>IF(Table3[[#This Row],[Return Status]] = "Returned", 0, Table3[[#This Row],[Profit]])</f>
        <v>517.03</v>
      </c>
      <c r="L5682" s="8" t="str">
        <f>IFERROR(VLOOKUP(Table3[[#This Row],[Order ID]],returns[[Order ID]:[Status]],2,FALSE), "")</f>
        <v/>
      </c>
      <c r="M5682">
        <v>55.48</v>
      </c>
      <c r="N5682">
        <v>6.79</v>
      </c>
      <c r="O5682" t="s">
        <v>288</v>
      </c>
      <c r="P5682" t="s">
        <v>412</v>
      </c>
      <c r="Q5682">
        <v>45429</v>
      </c>
      <c r="R5682" t="s">
        <v>37</v>
      </c>
      <c r="S5682" t="s">
        <v>1979</v>
      </c>
      <c r="T5682" t="e">
        <f>VLOOKUP(Table3[[#This Row],[Region]],managers5[],2,FALSE)</f>
        <v>#N/A</v>
      </c>
      <c r="U5682" t="s">
        <v>1956</v>
      </c>
      <c r="W5682" t="s">
        <v>14</v>
      </c>
      <c r="X5682" t="s">
        <v>71</v>
      </c>
      <c r="Y5682" t="s">
        <v>16</v>
      </c>
      <c r="Z5682" t="s">
        <v>30</v>
      </c>
      <c r="AA5682" t="s">
        <v>1070</v>
      </c>
      <c r="AB5682" t="s">
        <v>19</v>
      </c>
      <c r="AC5682">
        <v>0.37</v>
      </c>
      <c r="AD5682" s="2">
        <v>40049</v>
      </c>
    </row>
    <row r="5683" spans="1:30" x14ac:dyDescent="0.35">
      <c r="A5683">
        <v>424</v>
      </c>
      <c r="B5683">
        <v>4550</v>
      </c>
      <c r="C5683">
        <v>32356</v>
      </c>
      <c r="D5683" s="1">
        <v>41192</v>
      </c>
      <c r="E5683" t="s">
        <v>8</v>
      </c>
      <c r="F5683">
        <v>47</v>
      </c>
      <c r="G5683">
        <v>5238.192</v>
      </c>
      <c r="H5683">
        <v>0.08</v>
      </c>
      <c r="I5683" t="s">
        <v>49</v>
      </c>
      <c r="J5683" s="8">
        <v>-503.77</v>
      </c>
      <c r="K5683" s="8">
        <f>IF(Table3[[#This Row],[Return Status]] = "Returned", 0, Table3[[#This Row],[Profit]])</f>
        <v>-503.77</v>
      </c>
      <c r="L5683" s="8" t="str">
        <f>IFERROR(VLOOKUP(Table3[[#This Row],[Order ID]],returns[[Order ID]:[Status]],2,FALSE), "")</f>
        <v/>
      </c>
      <c r="M5683">
        <v>145.97999999999999</v>
      </c>
      <c r="N5683">
        <v>46.2</v>
      </c>
      <c r="O5683" t="s">
        <v>63</v>
      </c>
      <c r="P5683" t="s">
        <v>64</v>
      </c>
      <c r="Q5683">
        <v>40214</v>
      </c>
      <c r="R5683" t="s">
        <v>65</v>
      </c>
      <c r="S5683" t="s">
        <v>1978</v>
      </c>
      <c r="T5683" t="e">
        <f>VLOOKUP(Table3[[#This Row],[Region]],managers5[],2,FALSE)</f>
        <v>#N/A</v>
      </c>
      <c r="U5683" t="s">
        <v>1957</v>
      </c>
      <c r="V5683" t="s">
        <v>1959</v>
      </c>
      <c r="W5683" t="s">
        <v>14</v>
      </c>
      <c r="X5683" t="s">
        <v>24</v>
      </c>
      <c r="Y5683" t="s">
        <v>50</v>
      </c>
      <c r="Z5683" t="s">
        <v>51</v>
      </c>
      <c r="AA5683" t="s">
        <v>630</v>
      </c>
      <c r="AB5683" t="s">
        <v>53</v>
      </c>
      <c r="AC5683">
        <v>0.69</v>
      </c>
      <c r="AD5683" s="1">
        <v>41194</v>
      </c>
    </row>
    <row r="5684" spans="1:30" x14ac:dyDescent="0.35">
      <c r="A5684">
        <v>506</v>
      </c>
      <c r="B5684">
        <v>8069</v>
      </c>
      <c r="C5684">
        <v>57570</v>
      </c>
      <c r="D5684" s="1">
        <v>41180</v>
      </c>
      <c r="E5684" t="s">
        <v>77</v>
      </c>
      <c r="F5684">
        <v>15</v>
      </c>
      <c r="G5684">
        <v>675.23</v>
      </c>
      <c r="H5684">
        <v>0.1</v>
      </c>
      <c r="I5684" t="s">
        <v>9</v>
      </c>
      <c r="J5684" s="8">
        <v>204.08</v>
      </c>
      <c r="K5684" s="8">
        <f>IF(Table3[[#This Row],[Return Status]] = "Returned", 0, Table3[[#This Row],[Profit]])</f>
        <v>204.08</v>
      </c>
      <c r="L5684" s="8" t="str">
        <f>IFERROR(VLOOKUP(Table3[[#This Row],[Order ID]],returns[[Order ID]:[Status]],2,FALSE), "")</f>
        <v/>
      </c>
      <c r="M5684">
        <v>48.04</v>
      </c>
      <c r="N5684">
        <v>7.23</v>
      </c>
      <c r="O5684" t="s">
        <v>708</v>
      </c>
      <c r="P5684" t="s">
        <v>204</v>
      </c>
      <c r="Q5684">
        <v>5701</v>
      </c>
      <c r="R5684" t="s">
        <v>204</v>
      </c>
      <c r="S5684" t="s">
        <v>1979</v>
      </c>
      <c r="T5684" t="e">
        <f>VLOOKUP(Table3[[#This Row],[Region]],managers5[],2,FALSE)</f>
        <v>#N/A</v>
      </c>
      <c r="U5684" t="s">
        <v>1956</v>
      </c>
      <c r="W5684" t="s">
        <v>14</v>
      </c>
      <c r="X5684" t="s">
        <v>71</v>
      </c>
      <c r="Y5684" t="s">
        <v>16</v>
      </c>
      <c r="Z5684" t="s">
        <v>30</v>
      </c>
      <c r="AA5684" t="s">
        <v>710</v>
      </c>
      <c r="AB5684" t="s">
        <v>19</v>
      </c>
      <c r="AC5684">
        <v>0.37</v>
      </c>
      <c r="AD5684" s="1">
        <v>41182</v>
      </c>
    </row>
    <row r="5685" spans="1:30" x14ac:dyDescent="0.35">
      <c r="A5685">
        <v>3047</v>
      </c>
      <c r="B5685">
        <v>8070</v>
      </c>
      <c r="C5685">
        <v>57572</v>
      </c>
      <c r="D5685" s="1">
        <v>40736</v>
      </c>
      <c r="E5685" t="s">
        <v>20</v>
      </c>
      <c r="F5685">
        <v>30</v>
      </c>
      <c r="G5685">
        <v>139.08000000000001</v>
      </c>
      <c r="H5685">
        <v>0.1</v>
      </c>
      <c r="I5685" t="s">
        <v>9</v>
      </c>
      <c r="J5685" s="8">
        <v>-120.04</v>
      </c>
      <c r="K5685" s="8">
        <f>IF(Table3[[#This Row],[Return Status]] = "Returned", 0, Table3[[#This Row],[Profit]])</f>
        <v>-120.04</v>
      </c>
      <c r="L5685" s="8" t="str">
        <f>IFERROR(VLOOKUP(Table3[[#This Row],[Order ID]],returns[[Order ID]:[Status]],2,FALSE), "")</f>
        <v/>
      </c>
      <c r="M5685">
        <v>4.9800000000000004</v>
      </c>
      <c r="N5685">
        <v>4.62</v>
      </c>
      <c r="O5685" t="s">
        <v>1122</v>
      </c>
      <c r="P5685" t="s">
        <v>216</v>
      </c>
      <c r="Q5685">
        <v>59901</v>
      </c>
      <c r="R5685" t="s">
        <v>190</v>
      </c>
      <c r="S5685" t="s">
        <v>1976</v>
      </c>
      <c r="T5685" t="e">
        <f>VLOOKUP(Table3[[#This Row],[Region]],managers5[],2,FALSE)</f>
        <v>#N/A</v>
      </c>
      <c r="U5685" t="s">
        <v>1955</v>
      </c>
      <c r="V5685" t="s">
        <v>1959</v>
      </c>
      <c r="W5685" t="s">
        <v>14</v>
      </c>
      <c r="X5685" t="s">
        <v>24</v>
      </c>
      <c r="Y5685" t="s">
        <v>46</v>
      </c>
      <c r="Z5685" t="s">
        <v>47</v>
      </c>
      <c r="AA5685" t="s">
        <v>1234</v>
      </c>
      <c r="AB5685" t="s">
        <v>109</v>
      </c>
      <c r="AC5685">
        <v>0.64</v>
      </c>
      <c r="AD5685" s="1">
        <v>40738</v>
      </c>
    </row>
    <row r="5686" spans="1:30" x14ac:dyDescent="0.35">
      <c r="A5686">
        <v>3051</v>
      </c>
      <c r="B5686">
        <v>8071</v>
      </c>
      <c r="C5686">
        <v>57572</v>
      </c>
      <c r="D5686" s="1">
        <v>40736</v>
      </c>
      <c r="E5686" t="s">
        <v>20</v>
      </c>
      <c r="F5686">
        <v>9</v>
      </c>
      <c r="G5686">
        <v>75.28</v>
      </c>
      <c r="H5686">
        <v>0</v>
      </c>
      <c r="I5686" t="s">
        <v>9</v>
      </c>
      <c r="J5686" s="8">
        <v>-17.22</v>
      </c>
      <c r="K5686" s="8">
        <f>IF(Table3[[#This Row],[Return Status]] = "Returned", 0, Table3[[#This Row],[Profit]])</f>
        <v>-17.22</v>
      </c>
      <c r="L5686" s="8" t="str">
        <f>IFERROR(VLOOKUP(Table3[[#This Row],[Order ID]],returns[[Order ID]:[Status]],2,FALSE), "")</f>
        <v/>
      </c>
      <c r="M5686">
        <v>7.64</v>
      </c>
      <c r="N5686">
        <v>5.83</v>
      </c>
      <c r="O5686" t="s">
        <v>1122</v>
      </c>
      <c r="P5686" t="s">
        <v>216</v>
      </c>
      <c r="Q5686">
        <v>59901</v>
      </c>
      <c r="R5686" t="s">
        <v>190</v>
      </c>
      <c r="S5686" t="s">
        <v>1976</v>
      </c>
      <c r="T5686" t="e">
        <f>VLOOKUP(Table3[[#This Row],[Region]],managers5[],2,FALSE)</f>
        <v>#N/A</v>
      </c>
      <c r="U5686" t="s">
        <v>1955</v>
      </c>
      <c r="V5686" t="s">
        <v>1959</v>
      </c>
      <c r="W5686" t="s">
        <v>14</v>
      </c>
      <c r="X5686" t="s">
        <v>24</v>
      </c>
      <c r="Y5686" t="s">
        <v>16</v>
      </c>
      <c r="Z5686" t="s">
        <v>30</v>
      </c>
      <c r="AA5686" t="s">
        <v>657</v>
      </c>
      <c r="AB5686" t="s">
        <v>35</v>
      </c>
      <c r="AC5686">
        <v>0.36</v>
      </c>
      <c r="AD5686" s="1">
        <v>40737</v>
      </c>
    </row>
    <row r="5687" spans="1:30" x14ac:dyDescent="0.35">
      <c r="A5687">
        <v>8265</v>
      </c>
      <c r="B5687">
        <v>6586</v>
      </c>
      <c r="C5687">
        <v>46884</v>
      </c>
      <c r="D5687" s="1">
        <v>39830</v>
      </c>
      <c r="E5687" t="s">
        <v>20</v>
      </c>
      <c r="F5687">
        <v>3</v>
      </c>
      <c r="G5687">
        <v>337.33949999999999</v>
      </c>
      <c r="H5687">
        <v>0</v>
      </c>
      <c r="I5687" t="s">
        <v>9</v>
      </c>
      <c r="J5687" s="8">
        <v>-509.93799999999999</v>
      </c>
      <c r="K5687" s="8">
        <f>IF(Table3[[#This Row],[Return Status]] = "Returned", 0, Table3[[#This Row],[Profit]])</f>
        <v>-509.93799999999999</v>
      </c>
      <c r="L5687" s="8" t="str">
        <f>IFERROR(VLOOKUP(Table3[[#This Row],[Order ID]],returns[[Order ID]:[Status]],2,FALSE), "")</f>
        <v/>
      </c>
      <c r="M5687">
        <v>125.99</v>
      </c>
      <c r="N5687">
        <v>2.5</v>
      </c>
      <c r="O5687" t="s">
        <v>1793</v>
      </c>
      <c r="P5687" t="s">
        <v>60</v>
      </c>
      <c r="Q5687">
        <v>38134</v>
      </c>
      <c r="R5687" t="s">
        <v>44</v>
      </c>
      <c r="S5687" t="s">
        <v>1978</v>
      </c>
      <c r="T5687" t="e">
        <f>VLOOKUP(Table3[[#This Row],[Region]],managers5[],2,FALSE)</f>
        <v>#N/A</v>
      </c>
      <c r="U5687" t="s">
        <v>1957</v>
      </c>
      <c r="V5687" t="s">
        <v>1959</v>
      </c>
      <c r="W5687" t="s">
        <v>14</v>
      </c>
      <c r="X5687" t="s">
        <v>71</v>
      </c>
      <c r="Y5687" t="s">
        <v>46</v>
      </c>
      <c r="Z5687" t="s">
        <v>86</v>
      </c>
      <c r="AA5687">
        <v>6162</v>
      </c>
      <c r="AB5687" t="s">
        <v>19</v>
      </c>
      <c r="AC5687">
        <v>0.59</v>
      </c>
      <c r="AD5687" s="2">
        <v>39832</v>
      </c>
    </row>
    <row r="5688" spans="1:30" x14ac:dyDescent="0.35">
      <c r="A5688">
        <v>6050</v>
      </c>
      <c r="B5688">
        <v>1474</v>
      </c>
      <c r="C5688">
        <v>10630</v>
      </c>
      <c r="D5688" s="1">
        <v>40213</v>
      </c>
      <c r="E5688" t="s">
        <v>20</v>
      </c>
      <c r="F5688">
        <v>44</v>
      </c>
      <c r="G5688">
        <v>2773.84</v>
      </c>
      <c r="H5688">
        <v>0</v>
      </c>
      <c r="I5688" t="s">
        <v>49</v>
      </c>
      <c r="J5688" s="8">
        <v>-513.76</v>
      </c>
      <c r="K5688" s="8">
        <f>IF(Table3[[#This Row],[Return Status]] = "Returned", 0, Table3[[#This Row],[Profit]])</f>
        <v>-513.76</v>
      </c>
      <c r="L5688" s="8" t="str">
        <f>IFERROR(VLOOKUP(Table3[[#This Row],[Order ID]],returns[[Order ID]:[Status]],2,FALSE), "")</f>
        <v/>
      </c>
      <c r="M5688">
        <v>58.14</v>
      </c>
      <c r="N5688">
        <v>36.61</v>
      </c>
      <c r="O5688" t="s">
        <v>1917</v>
      </c>
      <c r="P5688" t="s">
        <v>43</v>
      </c>
      <c r="Q5688">
        <v>23464</v>
      </c>
      <c r="R5688" t="s">
        <v>44</v>
      </c>
      <c r="S5688" t="s">
        <v>1978</v>
      </c>
      <c r="T5688" t="e">
        <f>VLOOKUP(Table3[[#This Row],[Region]],managers5[],2,FALSE)</f>
        <v>#N/A</v>
      </c>
      <c r="U5688" t="s">
        <v>1957</v>
      </c>
      <c r="V5688" t="s">
        <v>1959</v>
      </c>
      <c r="W5688" t="s">
        <v>14</v>
      </c>
      <c r="X5688" t="s">
        <v>71</v>
      </c>
      <c r="Y5688" t="s">
        <v>50</v>
      </c>
      <c r="Z5688" t="s">
        <v>219</v>
      </c>
      <c r="AA5688" t="s">
        <v>566</v>
      </c>
      <c r="AB5688" t="s">
        <v>53</v>
      </c>
      <c r="AC5688">
        <v>0.61</v>
      </c>
      <c r="AD5688" s="2">
        <v>40215</v>
      </c>
    </row>
    <row r="5689" spans="1:30" x14ac:dyDescent="0.35">
      <c r="A5689">
        <v>3918</v>
      </c>
      <c r="B5689">
        <v>8078</v>
      </c>
      <c r="C5689">
        <v>57633</v>
      </c>
      <c r="D5689" s="1">
        <v>40580</v>
      </c>
      <c r="E5689" t="s">
        <v>77</v>
      </c>
      <c r="F5689">
        <v>12</v>
      </c>
      <c r="G5689">
        <v>351.12</v>
      </c>
      <c r="H5689">
        <v>0.09</v>
      </c>
      <c r="I5689" t="s">
        <v>33</v>
      </c>
      <c r="J5689" s="8">
        <v>202.63</v>
      </c>
      <c r="K5689" s="8">
        <f>IF(Table3[[#This Row],[Return Status]] = "Returned", 0, Table3[[#This Row],[Profit]])</f>
        <v>202.63</v>
      </c>
      <c r="L5689" s="8" t="str">
        <f>IFERROR(VLOOKUP(Table3[[#This Row],[Order ID]],returns[[Order ID]:[Status]],2,FALSE), "")</f>
        <v/>
      </c>
      <c r="M5689">
        <v>30.93</v>
      </c>
      <c r="N5689">
        <v>3.92</v>
      </c>
      <c r="O5689" t="s">
        <v>638</v>
      </c>
      <c r="P5689" t="s">
        <v>11</v>
      </c>
      <c r="Q5689">
        <v>94704</v>
      </c>
      <c r="R5689" t="s">
        <v>12</v>
      </c>
      <c r="S5689" t="s">
        <v>1976</v>
      </c>
      <c r="T5689" t="e">
        <f>VLOOKUP(Table3[[#This Row],[Region]],managers5[],2,FALSE)</f>
        <v>#N/A</v>
      </c>
      <c r="U5689" t="s">
        <v>1955</v>
      </c>
      <c r="V5689" t="s">
        <v>1959</v>
      </c>
      <c r="W5689" t="s">
        <v>14</v>
      </c>
      <c r="X5689" t="s">
        <v>71</v>
      </c>
      <c r="Y5689" t="s">
        <v>50</v>
      </c>
      <c r="Z5689" t="s">
        <v>61</v>
      </c>
      <c r="AA5689" t="s">
        <v>1658</v>
      </c>
      <c r="AB5689" t="s">
        <v>109</v>
      </c>
      <c r="AC5689">
        <v>0.44</v>
      </c>
      <c r="AD5689" s="1">
        <v>40581</v>
      </c>
    </row>
    <row r="5690" spans="1:30" x14ac:dyDescent="0.35">
      <c r="A5690">
        <v>1439</v>
      </c>
      <c r="B5690">
        <v>8079</v>
      </c>
      <c r="C5690">
        <v>57638</v>
      </c>
      <c r="D5690" s="1">
        <v>41021</v>
      </c>
      <c r="E5690" t="s">
        <v>32</v>
      </c>
      <c r="F5690">
        <v>35</v>
      </c>
      <c r="G5690">
        <v>5740.6239999999998</v>
      </c>
      <c r="H5690">
        <v>0.09</v>
      </c>
      <c r="I5690" t="s">
        <v>49</v>
      </c>
      <c r="J5690" s="8">
        <v>-526.47809500000005</v>
      </c>
      <c r="K5690" s="8">
        <f>IF(Table3[[#This Row],[Return Status]] = "Returned", 0, Table3[[#This Row],[Profit]])</f>
        <v>0</v>
      </c>
      <c r="L5690" s="8" t="str">
        <f>IFERROR(VLOOKUP(Table3[[#This Row],[Order ID]],returns[[Order ID]:[Status]],2,FALSE), "")</f>
        <v>Returned</v>
      </c>
      <c r="M5690">
        <v>217.85</v>
      </c>
      <c r="N5690">
        <v>29.1</v>
      </c>
      <c r="O5690" t="s">
        <v>198</v>
      </c>
      <c r="P5690" t="s">
        <v>131</v>
      </c>
      <c r="Q5690">
        <v>4401</v>
      </c>
      <c r="R5690" t="s">
        <v>132</v>
      </c>
      <c r="S5690" t="s">
        <v>1979</v>
      </c>
      <c r="T5690" t="e">
        <f>VLOOKUP(Table3[[#This Row],[Region]],managers5[],2,FALSE)</f>
        <v>#N/A</v>
      </c>
      <c r="U5690" t="s">
        <v>1956</v>
      </c>
      <c r="W5690" t="s">
        <v>14</v>
      </c>
      <c r="X5690" t="s">
        <v>39</v>
      </c>
      <c r="Y5690" t="s">
        <v>50</v>
      </c>
      <c r="Z5690" t="s">
        <v>51</v>
      </c>
      <c r="AA5690" t="s">
        <v>1304</v>
      </c>
      <c r="AB5690" t="s">
        <v>53</v>
      </c>
      <c r="AC5690">
        <v>0.68</v>
      </c>
      <c r="AD5690" s="1">
        <v>41026</v>
      </c>
    </row>
    <row r="5691" spans="1:30" x14ac:dyDescent="0.35">
      <c r="A5691">
        <v>1459</v>
      </c>
      <c r="B5691">
        <v>8080</v>
      </c>
      <c r="C5691">
        <v>57638</v>
      </c>
      <c r="D5691" s="1">
        <v>41021</v>
      </c>
      <c r="E5691" t="s">
        <v>32</v>
      </c>
      <c r="F5691">
        <v>49</v>
      </c>
      <c r="G5691">
        <v>570.42999999999995</v>
      </c>
      <c r="H5691">
        <v>7.0000000000000007E-2</v>
      </c>
      <c r="I5691" t="s">
        <v>9</v>
      </c>
      <c r="J5691" s="8">
        <v>78.89</v>
      </c>
      <c r="K5691" s="8">
        <f>IF(Table3[[#This Row],[Return Status]] = "Returned", 0, Table3[[#This Row],[Profit]])</f>
        <v>0</v>
      </c>
      <c r="L5691" s="8" t="str">
        <f>IFERROR(VLOOKUP(Table3[[#This Row],[Order ID]],returns[[Order ID]:[Status]],2,FALSE), "")</f>
        <v>Returned</v>
      </c>
      <c r="M5691">
        <v>11.48</v>
      </c>
      <c r="N5691">
        <v>5.43</v>
      </c>
      <c r="O5691" t="s">
        <v>198</v>
      </c>
      <c r="P5691" t="s">
        <v>134</v>
      </c>
      <c r="Q5691">
        <v>6040</v>
      </c>
      <c r="R5691" t="s">
        <v>135</v>
      </c>
      <c r="S5691" t="s">
        <v>1979</v>
      </c>
      <c r="T5691" t="e">
        <f>VLOOKUP(Table3[[#This Row],[Region]],managers5[],2,FALSE)</f>
        <v>#N/A</v>
      </c>
      <c r="U5691" t="s">
        <v>1956</v>
      </c>
      <c r="W5691" t="s">
        <v>14</v>
      </c>
      <c r="X5691" t="s">
        <v>39</v>
      </c>
      <c r="Y5691" t="s">
        <v>16</v>
      </c>
      <c r="Z5691" t="s">
        <v>30</v>
      </c>
      <c r="AA5691" t="s">
        <v>1314</v>
      </c>
      <c r="AB5691" t="s">
        <v>19</v>
      </c>
      <c r="AC5691">
        <v>0.36</v>
      </c>
      <c r="AD5691" s="1">
        <v>41023</v>
      </c>
    </row>
    <row r="5692" spans="1:30" x14ac:dyDescent="0.35">
      <c r="A5692">
        <v>1460</v>
      </c>
      <c r="B5692">
        <v>8081</v>
      </c>
      <c r="C5692">
        <v>57638</v>
      </c>
      <c r="D5692" s="1">
        <v>41021</v>
      </c>
      <c r="E5692" t="s">
        <v>32</v>
      </c>
      <c r="F5692">
        <v>49</v>
      </c>
      <c r="G5692">
        <v>100.08</v>
      </c>
      <c r="H5692">
        <v>0.08</v>
      </c>
      <c r="I5692" t="s">
        <v>9</v>
      </c>
      <c r="J5692" s="8">
        <v>-85.58</v>
      </c>
      <c r="K5692" s="8">
        <f>IF(Table3[[#This Row],[Return Status]] = "Returned", 0, Table3[[#This Row],[Profit]])</f>
        <v>0</v>
      </c>
      <c r="L5692" s="8" t="str">
        <f>IFERROR(VLOOKUP(Table3[[#This Row],[Order ID]],returns[[Order ID]:[Status]],2,FALSE), "")</f>
        <v>Returned</v>
      </c>
      <c r="M5692">
        <v>2.08</v>
      </c>
      <c r="N5692">
        <v>2.56</v>
      </c>
      <c r="O5692" t="s">
        <v>198</v>
      </c>
      <c r="P5692" t="s">
        <v>134</v>
      </c>
      <c r="Q5692">
        <v>6850</v>
      </c>
      <c r="R5692" t="s">
        <v>135</v>
      </c>
      <c r="S5692" t="s">
        <v>1979</v>
      </c>
      <c r="T5692" t="e">
        <f>VLOOKUP(Table3[[#This Row],[Region]],managers5[],2,FALSE)</f>
        <v>#N/A</v>
      </c>
      <c r="U5692" t="s">
        <v>1956</v>
      </c>
      <c r="W5692" t="s">
        <v>14</v>
      </c>
      <c r="X5692" t="s">
        <v>39</v>
      </c>
      <c r="Y5692" t="s">
        <v>16</v>
      </c>
      <c r="Z5692" t="s">
        <v>67</v>
      </c>
      <c r="AA5692" t="s">
        <v>423</v>
      </c>
      <c r="AB5692" t="s">
        <v>109</v>
      </c>
      <c r="AC5692">
        <v>0.55000000000000004</v>
      </c>
      <c r="AD5692" s="1">
        <v>41023</v>
      </c>
    </row>
    <row r="5693" spans="1:30" x14ac:dyDescent="0.35">
      <c r="A5693">
        <v>5161</v>
      </c>
      <c r="B5693">
        <v>8082</v>
      </c>
      <c r="C5693">
        <v>57639</v>
      </c>
      <c r="D5693" s="1">
        <v>40380</v>
      </c>
      <c r="E5693" t="s">
        <v>41</v>
      </c>
      <c r="F5693">
        <v>24</v>
      </c>
      <c r="G5693">
        <v>2239.52</v>
      </c>
      <c r="H5693">
        <v>0.04</v>
      </c>
      <c r="I5693" t="s">
        <v>9</v>
      </c>
      <c r="J5693" s="8">
        <v>330.5</v>
      </c>
      <c r="K5693" s="8">
        <f>IF(Table3[[#This Row],[Return Status]] = "Returned", 0, Table3[[#This Row],[Profit]])</f>
        <v>330.5</v>
      </c>
      <c r="L5693" s="8" t="str">
        <f>IFERROR(VLOOKUP(Table3[[#This Row],[Order ID]],returns[[Order ID]:[Status]],2,FALSE), "")</f>
        <v/>
      </c>
      <c r="M5693">
        <v>95.46</v>
      </c>
      <c r="N5693">
        <v>18.13</v>
      </c>
      <c r="O5693" t="s">
        <v>933</v>
      </c>
      <c r="P5693" t="s">
        <v>412</v>
      </c>
      <c r="Q5693">
        <v>44118</v>
      </c>
      <c r="R5693" t="s">
        <v>37</v>
      </c>
      <c r="S5693" t="s">
        <v>1979</v>
      </c>
      <c r="T5693" t="e">
        <f>VLOOKUP(Table3[[#This Row],[Region]],managers5[],2,FALSE)</f>
        <v>#N/A</v>
      </c>
      <c r="U5693" t="s">
        <v>1956</v>
      </c>
      <c r="W5693" t="s">
        <v>14</v>
      </c>
      <c r="X5693" t="s">
        <v>39</v>
      </c>
      <c r="Y5693" t="s">
        <v>50</v>
      </c>
      <c r="Z5693" t="s">
        <v>61</v>
      </c>
      <c r="AA5693" t="s">
        <v>697</v>
      </c>
      <c r="AB5693" t="s">
        <v>85</v>
      </c>
      <c r="AC5693">
        <v>0.56000000000000005</v>
      </c>
      <c r="AD5693" s="2">
        <v>40380</v>
      </c>
    </row>
    <row r="5694" spans="1:30" x14ac:dyDescent="0.35">
      <c r="A5694">
        <v>7532</v>
      </c>
      <c r="B5694">
        <v>8083</v>
      </c>
      <c r="C5694">
        <v>57666</v>
      </c>
      <c r="D5694" s="1">
        <v>39955</v>
      </c>
      <c r="E5694" t="s">
        <v>8</v>
      </c>
      <c r="F5694">
        <v>45</v>
      </c>
      <c r="G5694">
        <v>1206.1500000000001</v>
      </c>
      <c r="H5694">
        <v>0.03</v>
      </c>
      <c r="I5694" t="s">
        <v>9</v>
      </c>
      <c r="J5694" s="8">
        <v>304.2</v>
      </c>
      <c r="K5694" s="8">
        <f>IF(Table3[[#This Row],[Return Status]] = "Returned", 0, Table3[[#This Row],[Profit]])</f>
        <v>304.2</v>
      </c>
      <c r="L5694" s="8" t="str">
        <f>IFERROR(VLOOKUP(Table3[[#This Row],[Order ID]],returns[[Order ID]:[Status]],2,FALSE), "")</f>
        <v/>
      </c>
      <c r="M5694">
        <v>25.98</v>
      </c>
      <c r="N5694">
        <v>4.08</v>
      </c>
      <c r="O5694" t="s">
        <v>1176</v>
      </c>
      <c r="P5694" t="s">
        <v>412</v>
      </c>
      <c r="Q5694">
        <v>11757</v>
      </c>
      <c r="R5694" t="s">
        <v>37</v>
      </c>
      <c r="S5694" t="s">
        <v>1979</v>
      </c>
      <c r="T5694" t="e">
        <f>VLOOKUP(Table3[[#This Row],[Region]],managers5[],2,FALSE)</f>
        <v>#N/A</v>
      </c>
      <c r="U5694" t="s">
        <v>1956</v>
      </c>
      <c r="W5694" t="s">
        <v>14</v>
      </c>
      <c r="X5694" t="s">
        <v>15</v>
      </c>
      <c r="Y5694" t="s">
        <v>16</v>
      </c>
      <c r="Z5694" t="s">
        <v>106</v>
      </c>
      <c r="AA5694" t="s">
        <v>1426</v>
      </c>
      <c r="AB5694" t="s">
        <v>109</v>
      </c>
      <c r="AC5694">
        <v>0.56999999999999995</v>
      </c>
      <c r="AD5694" s="2">
        <v>39958</v>
      </c>
    </row>
    <row r="5695" spans="1:30" x14ac:dyDescent="0.35">
      <c r="A5695">
        <v>7552</v>
      </c>
      <c r="B5695">
        <v>8084</v>
      </c>
      <c r="C5695">
        <v>57666</v>
      </c>
      <c r="D5695" s="1">
        <v>39955</v>
      </c>
      <c r="E5695" t="s">
        <v>8</v>
      </c>
      <c r="F5695">
        <v>44</v>
      </c>
      <c r="G5695">
        <v>941.99</v>
      </c>
      <c r="H5695">
        <v>0.1</v>
      </c>
      <c r="I5695" t="s">
        <v>49</v>
      </c>
      <c r="J5695" s="8">
        <v>-2111.36</v>
      </c>
      <c r="K5695" s="8">
        <f>IF(Table3[[#This Row],[Return Status]] = "Returned", 0, Table3[[#This Row],[Profit]])</f>
        <v>-2111.36</v>
      </c>
      <c r="L5695" s="8" t="str">
        <f>IFERROR(VLOOKUP(Table3[[#This Row],[Order ID]],returns[[Order ID]:[Status]],2,FALSE), "")</f>
        <v/>
      </c>
      <c r="M5695">
        <v>20.98</v>
      </c>
      <c r="N5695">
        <v>53.03</v>
      </c>
      <c r="O5695" t="s">
        <v>1176</v>
      </c>
      <c r="P5695" t="s">
        <v>412</v>
      </c>
      <c r="Q5695">
        <v>11757</v>
      </c>
      <c r="R5695" t="s">
        <v>37</v>
      </c>
      <c r="S5695" t="s">
        <v>1979</v>
      </c>
      <c r="T5695" t="e">
        <f>VLOOKUP(Table3[[#This Row],[Region]],managers5[],2,FALSE)</f>
        <v>#N/A</v>
      </c>
      <c r="U5695" t="s">
        <v>1956</v>
      </c>
      <c r="W5695" t="s">
        <v>14</v>
      </c>
      <c r="X5695" t="s">
        <v>15</v>
      </c>
      <c r="Y5695" t="s">
        <v>16</v>
      </c>
      <c r="Z5695" t="s">
        <v>75</v>
      </c>
      <c r="AA5695" t="s">
        <v>1025</v>
      </c>
      <c r="AB5695" t="s">
        <v>74</v>
      </c>
      <c r="AC5695">
        <v>0.78</v>
      </c>
      <c r="AD5695" s="2">
        <v>39955</v>
      </c>
    </row>
    <row r="5696" spans="1:30" x14ac:dyDescent="0.35">
      <c r="A5696">
        <v>5012</v>
      </c>
      <c r="B5696">
        <v>8085</v>
      </c>
      <c r="C5696">
        <v>57669</v>
      </c>
      <c r="D5696" s="1">
        <v>40398</v>
      </c>
      <c r="E5696" t="s">
        <v>41</v>
      </c>
      <c r="F5696">
        <v>41</v>
      </c>
      <c r="G5696">
        <v>1803.12</v>
      </c>
      <c r="H5696">
        <v>0</v>
      </c>
      <c r="I5696" t="s">
        <v>9</v>
      </c>
      <c r="J5696" s="8">
        <v>544.92999999999995</v>
      </c>
      <c r="K5696" s="8">
        <f>IF(Table3[[#This Row],[Return Status]] = "Returned", 0, Table3[[#This Row],[Profit]])</f>
        <v>544.92999999999995</v>
      </c>
      <c r="L5696" s="8" t="str">
        <f>IFERROR(VLOOKUP(Table3[[#This Row],[Order ID]],returns[[Order ID]:[Status]],2,FALSE), "")</f>
        <v/>
      </c>
      <c r="M5696">
        <v>40.98</v>
      </c>
      <c r="N5696">
        <v>5.33</v>
      </c>
      <c r="O5696" t="s">
        <v>679</v>
      </c>
      <c r="P5696" t="s">
        <v>11</v>
      </c>
      <c r="Q5696">
        <v>91745</v>
      </c>
      <c r="R5696" t="s">
        <v>12</v>
      </c>
      <c r="S5696" t="s">
        <v>1976</v>
      </c>
      <c r="T5696" t="e">
        <f>VLOOKUP(Table3[[#This Row],[Region]],managers5[],2,FALSE)</f>
        <v>#N/A</v>
      </c>
      <c r="U5696" t="s">
        <v>1955</v>
      </c>
      <c r="V5696" t="s">
        <v>1959</v>
      </c>
      <c r="W5696" t="s">
        <v>14</v>
      </c>
      <c r="X5696" t="s">
        <v>39</v>
      </c>
      <c r="Y5696" t="s">
        <v>16</v>
      </c>
      <c r="Z5696" t="s">
        <v>83</v>
      </c>
      <c r="AA5696" t="s">
        <v>240</v>
      </c>
      <c r="AB5696" t="s">
        <v>19</v>
      </c>
      <c r="AC5696">
        <v>0.56999999999999995</v>
      </c>
      <c r="AD5696" s="2">
        <v>40399</v>
      </c>
    </row>
    <row r="5697" spans="1:30" x14ac:dyDescent="0.35">
      <c r="A5697">
        <v>1544</v>
      </c>
      <c r="B5697">
        <v>2995</v>
      </c>
      <c r="C5697">
        <v>21605</v>
      </c>
      <c r="D5697" s="1">
        <v>41007</v>
      </c>
      <c r="E5697" t="s">
        <v>77</v>
      </c>
      <c r="F5697">
        <v>32</v>
      </c>
      <c r="G5697">
        <v>1932.97</v>
      </c>
      <c r="H5697">
        <v>0.08</v>
      </c>
      <c r="I5697" t="s">
        <v>49</v>
      </c>
      <c r="J5697" s="8">
        <v>-514.94000000000005</v>
      </c>
      <c r="K5697" s="8">
        <f>IF(Table3[[#This Row],[Return Status]] = "Returned", 0, Table3[[#This Row],[Profit]])</f>
        <v>-514.94000000000005</v>
      </c>
      <c r="L5697" s="8" t="str">
        <f>IFERROR(VLOOKUP(Table3[[#This Row],[Order ID]],returns[[Order ID]:[Status]],2,FALSE), "")</f>
        <v/>
      </c>
      <c r="M5697">
        <v>60.98</v>
      </c>
      <c r="N5697">
        <v>30</v>
      </c>
      <c r="O5697" t="s">
        <v>1354</v>
      </c>
      <c r="P5697" t="s">
        <v>43</v>
      </c>
      <c r="Q5697">
        <v>37814</v>
      </c>
      <c r="R5697" t="s">
        <v>44</v>
      </c>
      <c r="S5697" t="s">
        <v>1978</v>
      </c>
      <c r="T5697" t="e">
        <f>VLOOKUP(Table3[[#This Row],[Region]],managers5[],2,FALSE)</f>
        <v>#N/A</v>
      </c>
      <c r="U5697" t="s">
        <v>1957</v>
      </c>
      <c r="V5697" t="s">
        <v>1959</v>
      </c>
      <c r="W5697" t="s">
        <v>14</v>
      </c>
      <c r="X5697" t="s">
        <v>15</v>
      </c>
      <c r="Y5697" t="s">
        <v>50</v>
      </c>
      <c r="Z5697" t="s">
        <v>72</v>
      </c>
      <c r="AA5697" t="s">
        <v>73</v>
      </c>
      <c r="AB5697" t="s">
        <v>74</v>
      </c>
      <c r="AC5697">
        <v>0.7</v>
      </c>
      <c r="AD5697" s="1">
        <v>41009</v>
      </c>
    </row>
    <row r="5698" spans="1:30" x14ac:dyDescent="0.35">
      <c r="A5698">
        <v>4202</v>
      </c>
      <c r="B5698">
        <v>1535</v>
      </c>
      <c r="C5698">
        <v>11047</v>
      </c>
      <c r="D5698" s="1">
        <v>40522</v>
      </c>
      <c r="E5698" t="s">
        <v>32</v>
      </c>
      <c r="F5698">
        <v>27</v>
      </c>
      <c r="G5698">
        <v>1991.26</v>
      </c>
      <c r="H5698">
        <v>0.01</v>
      </c>
      <c r="I5698" t="s">
        <v>49</v>
      </c>
      <c r="J5698" s="8">
        <v>-528.09</v>
      </c>
      <c r="K5698" s="8">
        <f>IF(Table3[[#This Row],[Return Status]] = "Returned", 0, Table3[[#This Row],[Profit]])</f>
        <v>-528.09</v>
      </c>
      <c r="L5698" s="8" t="str">
        <f>IFERROR(VLOOKUP(Table3[[#This Row],[Order ID]],returns[[Order ID]:[Status]],2,FALSE), "")</f>
        <v/>
      </c>
      <c r="M5698">
        <v>68.81</v>
      </c>
      <c r="N5698">
        <v>60</v>
      </c>
      <c r="O5698" t="s">
        <v>328</v>
      </c>
      <c r="P5698" t="s">
        <v>120</v>
      </c>
      <c r="Q5698">
        <v>35211</v>
      </c>
      <c r="R5698" t="s">
        <v>56</v>
      </c>
      <c r="S5698" t="s">
        <v>1978</v>
      </c>
      <c r="T5698" t="e">
        <f>VLOOKUP(Table3[[#This Row],[Region]],managers5[],2,FALSE)</f>
        <v>#N/A</v>
      </c>
      <c r="U5698" t="s">
        <v>1957</v>
      </c>
      <c r="V5698" t="s">
        <v>1959</v>
      </c>
      <c r="W5698" t="s">
        <v>14</v>
      </c>
      <c r="X5698" t="s">
        <v>24</v>
      </c>
      <c r="Y5698" t="s">
        <v>16</v>
      </c>
      <c r="Z5698" t="s">
        <v>83</v>
      </c>
      <c r="AA5698" t="s">
        <v>285</v>
      </c>
      <c r="AB5698" t="s">
        <v>74</v>
      </c>
      <c r="AC5698">
        <v>0.41</v>
      </c>
      <c r="AD5698" s="2">
        <v>40529</v>
      </c>
    </row>
    <row r="5699" spans="1:30" x14ac:dyDescent="0.35">
      <c r="A5699">
        <v>231</v>
      </c>
      <c r="B5699">
        <v>8089</v>
      </c>
      <c r="C5699">
        <v>57699</v>
      </c>
      <c r="D5699" s="1">
        <v>41223</v>
      </c>
      <c r="E5699" t="s">
        <v>32</v>
      </c>
      <c r="F5699">
        <v>47</v>
      </c>
      <c r="G5699">
        <v>1857.88</v>
      </c>
      <c r="H5699">
        <v>0.09</v>
      </c>
      <c r="I5699" t="s">
        <v>9</v>
      </c>
      <c r="J5699" s="8">
        <v>752.96</v>
      </c>
      <c r="K5699" s="8">
        <f>IF(Table3[[#This Row],[Return Status]] = "Returned", 0, Table3[[#This Row],[Profit]])</f>
        <v>752.96</v>
      </c>
      <c r="L5699" s="8" t="str">
        <f>IFERROR(VLOOKUP(Table3[[#This Row],[Order ID]],returns[[Order ID]:[Status]],2,FALSE), "")</f>
        <v/>
      </c>
      <c r="M5699">
        <v>40.98</v>
      </c>
      <c r="N5699">
        <v>1.99</v>
      </c>
      <c r="O5699" t="s">
        <v>411</v>
      </c>
      <c r="P5699" t="s">
        <v>412</v>
      </c>
      <c r="Q5699">
        <v>15234</v>
      </c>
      <c r="R5699" t="s">
        <v>37</v>
      </c>
      <c r="S5699" t="s">
        <v>1979</v>
      </c>
      <c r="T5699" t="e">
        <f>VLOOKUP(Table3[[#This Row],[Region]],managers5[],2,FALSE)</f>
        <v>#N/A</v>
      </c>
      <c r="U5699" t="s">
        <v>1956</v>
      </c>
      <c r="W5699" t="s">
        <v>14</v>
      </c>
      <c r="X5699" t="s">
        <v>71</v>
      </c>
      <c r="Y5699" t="s">
        <v>46</v>
      </c>
      <c r="Z5699" t="s">
        <v>47</v>
      </c>
      <c r="AA5699" t="s">
        <v>413</v>
      </c>
      <c r="AB5699" t="s">
        <v>109</v>
      </c>
      <c r="AC5699">
        <v>0.44</v>
      </c>
      <c r="AD5699" s="1">
        <v>41228</v>
      </c>
    </row>
    <row r="5700" spans="1:30" x14ac:dyDescent="0.35">
      <c r="A5700">
        <v>237</v>
      </c>
      <c r="B5700">
        <v>8090</v>
      </c>
      <c r="C5700">
        <v>57699</v>
      </c>
      <c r="D5700" s="1">
        <v>41223</v>
      </c>
      <c r="E5700" t="s">
        <v>32</v>
      </c>
      <c r="F5700">
        <v>36</v>
      </c>
      <c r="G5700">
        <v>2160.83</v>
      </c>
      <c r="H5700">
        <v>0.08</v>
      </c>
      <c r="I5700" t="s">
        <v>9</v>
      </c>
      <c r="J5700" s="8">
        <v>485.02</v>
      </c>
      <c r="K5700" s="8">
        <f>IF(Table3[[#This Row],[Return Status]] = "Returned", 0, Table3[[#This Row],[Profit]])</f>
        <v>485.02</v>
      </c>
      <c r="L5700" s="8" t="str">
        <f>IFERROR(VLOOKUP(Table3[[#This Row],[Order ID]],returns[[Order ID]:[Status]],2,FALSE), "")</f>
        <v/>
      </c>
      <c r="M5700">
        <v>60.98</v>
      </c>
      <c r="N5700">
        <v>19.989999999999998</v>
      </c>
      <c r="O5700" t="s">
        <v>411</v>
      </c>
      <c r="P5700" t="s">
        <v>412</v>
      </c>
      <c r="Q5700">
        <v>15234</v>
      </c>
      <c r="R5700" t="s">
        <v>37</v>
      </c>
      <c r="S5700" t="s">
        <v>1979</v>
      </c>
      <c r="T5700" t="e">
        <f>VLOOKUP(Table3[[#This Row],[Region]],managers5[],2,FALSE)</f>
        <v>#N/A</v>
      </c>
      <c r="U5700" t="s">
        <v>1956</v>
      </c>
      <c r="W5700" t="s">
        <v>14</v>
      </c>
      <c r="X5700" t="s">
        <v>71</v>
      </c>
      <c r="Y5700" t="s">
        <v>16</v>
      </c>
      <c r="Z5700" t="s">
        <v>168</v>
      </c>
      <c r="AA5700" t="s">
        <v>329</v>
      </c>
      <c r="AB5700" t="s">
        <v>19</v>
      </c>
      <c r="AC5700">
        <v>0.38</v>
      </c>
      <c r="AD5700" s="1">
        <v>41227</v>
      </c>
    </row>
    <row r="5701" spans="1:30" x14ac:dyDescent="0.35">
      <c r="A5701">
        <v>249</v>
      </c>
      <c r="B5701">
        <v>8091</v>
      </c>
      <c r="C5701">
        <v>57699</v>
      </c>
      <c r="D5701" s="1">
        <v>41223</v>
      </c>
      <c r="E5701" t="s">
        <v>32</v>
      </c>
      <c r="F5701">
        <v>20</v>
      </c>
      <c r="G5701">
        <v>43.94</v>
      </c>
      <c r="H5701">
        <v>0.09</v>
      </c>
      <c r="I5701" t="s">
        <v>9</v>
      </c>
      <c r="J5701" s="8">
        <v>-72.23</v>
      </c>
      <c r="K5701" s="8">
        <f>IF(Table3[[#This Row],[Return Status]] = "Returned", 0, Table3[[#This Row],[Profit]])</f>
        <v>-72.23</v>
      </c>
      <c r="L5701" s="8" t="str">
        <f>IFERROR(VLOOKUP(Table3[[#This Row],[Order ID]],returns[[Order ID]:[Status]],2,FALSE), "")</f>
        <v/>
      </c>
      <c r="M5701">
        <v>2.08</v>
      </c>
      <c r="N5701">
        <v>5.33</v>
      </c>
      <c r="O5701" t="s">
        <v>411</v>
      </c>
      <c r="P5701" t="s">
        <v>412</v>
      </c>
      <c r="Q5701">
        <v>15234</v>
      </c>
      <c r="R5701" t="s">
        <v>37</v>
      </c>
      <c r="S5701" t="s">
        <v>1979</v>
      </c>
      <c r="T5701" t="e">
        <f>VLOOKUP(Table3[[#This Row],[Region]],managers5[],2,FALSE)</f>
        <v>#N/A</v>
      </c>
      <c r="U5701" t="s">
        <v>1956</v>
      </c>
      <c r="W5701" t="s">
        <v>14</v>
      </c>
      <c r="X5701" t="s">
        <v>71</v>
      </c>
      <c r="Y5701" t="s">
        <v>50</v>
      </c>
      <c r="Z5701" t="s">
        <v>61</v>
      </c>
      <c r="AA5701" t="s">
        <v>430</v>
      </c>
      <c r="AB5701" t="s">
        <v>19</v>
      </c>
      <c r="AC5701">
        <v>0.43</v>
      </c>
      <c r="AD5701" s="1">
        <v>41225</v>
      </c>
    </row>
    <row r="5702" spans="1:30" x14ac:dyDescent="0.35">
      <c r="A5702">
        <v>6844</v>
      </c>
      <c r="B5702">
        <v>8093</v>
      </c>
      <c r="C5702">
        <v>57734</v>
      </c>
      <c r="D5702" s="1">
        <v>40072</v>
      </c>
      <c r="E5702" t="s">
        <v>77</v>
      </c>
      <c r="F5702">
        <v>26</v>
      </c>
      <c r="G5702">
        <v>110.14</v>
      </c>
      <c r="H5702">
        <v>0.05</v>
      </c>
      <c r="I5702" t="s">
        <v>9</v>
      </c>
      <c r="J5702" s="8">
        <v>-89.216999999999999</v>
      </c>
      <c r="K5702" s="8">
        <f>IF(Table3[[#This Row],[Return Status]] = "Returned", 0, Table3[[#This Row],[Profit]])</f>
        <v>-89.216999999999999</v>
      </c>
      <c r="L5702" s="8" t="str">
        <f>IFERROR(VLOOKUP(Table3[[#This Row],[Order ID]],returns[[Order ID]:[Status]],2,FALSE), "")</f>
        <v/>
      </c>
      <c r="M5702">
        <v>4.24</v>
      </c>
      <c r="N5702">
        <v>5.41</v>
      </c>
      <c r="O5702" t="s">
        <v>670</v>
      </c>
      <c r="P5702" t="s">
        <v>11</v>
      </c>
      <c r="Q5702">
        <v>92345</v>
      </c>
      <c r="R5702" t="s">
        <v>12</v>
      </c>
      <c r="S5702" t="s">
        <v>1976</v>
      </c>
      <c r="T5702" t="e">
        <f>VLOOKUP(Table3[[#This Row],[Region]],managers5[],2,FALSE)</f>
        <v>#N/A</v>
      </c>
      <c r="U5702" t="s">
        <v>1955</v>
      </c>
      <c r="V5702" t="s">
        <v>1959</v>
      </c>
      <c r="W5702" t="s">
        <v>14</v>
      </c>
      <c r="X5702" t="s">
        <v>15</v>
      </c>
      <c r="Y5702" t="s">
        <v>16</v>
      </c>
      <c r="Z5702" t="s">
        <v>17</v>
      </c>
      <c r="AA5702" t="s">
        <v>458</v>
      </c>
      <c r="AB5702" t="s">
        <v>19</v>
      </c>
      <c r="AC5702">
        <v>0.35</v>
      </c>
      <c r="AD5702" s="2">
        <v>40074</v>
      </c>
    </row>
    <row r="5703" spans="1:30" x14ac:dyDescent="0.35">
      <c r="A5703">
        <v>6845</v>
      </c>
      <c r="B5703">
        <v>8094</v>
      </c>
      <c r="C5703">
        <v>57734</v>
      </c>
      <c r="D5703" s="1">
        <v>40072</v>
      </c>
      <c r="E5703" t="s">
        <v>77</v>
      </c>
      <c r="F5703">
        <v>27</v>
      </c>
      <c r="G5703">
        <v>453.89</v>
      </c>
      <c r="H5703">
        <v>0.1</v>
      </c>
      <c r="I5703" t="s">
        <v>9</v>
      </c>
      <c r="J5703" s="8">
        <v>-75.06</v>
      </c>
      <c r="K5703" s="8">
        <f>IF(Table3[[#This Row],[Return Status]] = "Returned", 0, Table3[[#This Row],[Profit]])</f>
        <v>-75.06</v>
      </c>
      <c r="L5703" s="8" t="str">
        <f>IFERROR(VLOOKUP(Table3[[#This Row],[Order ID]],returns[[Order ID]:[Status]],2,FALSE), "")</f>
        <v/>
      </c>
      <c r="M5703">
        <v>16.98</v>
      </c>
      <c r="N5703">
        <v>12.39</v>
      </c>
      <c r="O5703" t="s">
        <v>670</v>
      </c>
      <c r="P5703" t="s">
        <v>11</v>
      </c>
      <c r="Q5703">
        <v>92345</v>
      </c>
      <c r="R5703" t="s">
        <v>12</v>
      </c>
      <c r="S5703" t="s">
        <v>1976</v>
      </c>
      <c r="T5703" t="e">
        <f>VLOOKUP(Table3[[#This Row],[Region]],managers5[],2,FALSE)</f>
        <v>#N/A</v>
      </c>
      <c r="U5703" t="s">
        <v>1955</v>
      </c>
      <c r="V5703" t="s">
        <v>1959</v>
      </c>
      <c r="W5703" t="s">
        <v>14</v>
      </c>
      <c r="X5703" t="s">
        <v>15</v>
      </c>
      <c r="Y5703" t="s">
        <v>16</v>
      </c>
      <c r="Z5703" t="s">
        <v>168</v>
      </c>
      <c r="AA5703" t="s">
        <v>632</v>
      </c>
      <c r="AB5703" t="s">
        <v>19</v>
      </c>
      <c r="AC5703">
        <v>0.35</v>
      </c>
      <c r="AD5703" s="2">
        <v>40074</v>
      </c>
    </row>
    <row r="5704" spans="1:30" x14ac:dyDescent="0.35">
      <c r="A5704">
        <v>3048</v>
      </c>
      <c r="B5704">
        <v>8095</v>
      </c>
      <c r="C5704">
        <v>57760</v>
      </c>
      <c r="D5704" s="1">
        <v>40736</v>
      </c>
      <c r="E5704" t="s">
        <v>8</v>
      </c>
      <c r="F5704">
        <v>38</v>
      </c>
      <c r="G5704">
        <v>275.11</v>
      </c>
      <c r="H5704">
        <v>0.06</v>
      </c>
      <c r="I5704" t="s">
        <v>9</v>
      </c>
      <c r="J5704" s="8">
        <v>17.149999999999999</v>
      </c>
      <c r="K5704" s="8">
        <f>IF(Table3[[#This Row],[Return Status]] = "Returned", 0, Table3[[#This Row],[Profit]])</f>
        <v>17.149999999999999</v>
      </c>
      <c r="L5704" s="8" t="str">
        <f>IFERROR(VLOOKUP(Table3[[#This Row],[Order ID]],returns[[Order ID]:[Status]],2,FALSE), "")</f>
        <v/>
      </c>
      <c r="M5704">
        <v>7.59</v>
      </c>
      <c r="N5704">
        <v>4</v>
      </c>
      <c r="O5704" t="s">
        <v>1734</v>
      </c>
      <c r="P5704" t="s">
        <v>11</v>
      </c>
      <c r="Q5704">
        <v>94568</v>
      </c>
      <c r="R5704" t="s">
        <v>12</v>
      </c>
      <c r="S5704" t="s">
        <v>1976</v>
      </c>
      <c r="T5704" t="e">
        <f>VLOOKUP(Table3[[#This Row],[Region]],managers5[],2,FALSE)</f>
        <v>#N/A</v>
      </c>
      <c r="U5704" t="s">
        <v>1955</v>
      </c>
      <c r="V5704" t="s">
        <v>1959</v>
      </c>
      <c r="W5704" t="s">
        <v>14</v>
      </c>
      <c r="X5704" t="s">
        <v>71</v>
      </c>
      <c r="Y5704" t="s">
        <v>50</v>
      </c>
      <c r="Z5704" t="s">
        <v>61</v>
      </c>
      <c r="AA5704" t="s">
        <v>823</v>
      </c>
      <c r="AB5704" t="s">
        <v>35</v>
      </c>
      <c r="AC5704">
        <v>0.42</v>
      </c>
      <c r="AD5704" s="1">
        <v>40738</v>
      </c>
    </row>
    <row r="5705" spans="1:30" x14ac:dyDescent="0.35">
      <c r="A5705">
        <v>3049</v>
      </c>
      <c r="B5705">
        <v>8096</v>
      </c>
      <c r="C5705">
        <v>57760</v>
      </c>
      <c r="D5705" s="1">
        <v>40736</v>
      </c>
      <c r="E5705" t="s">
        <v>8</v>
      </c>
      <c r="F5705">
        <v>34</v>
      </c>
      <c r="G5705">
        <v>102.34</v>
      </c>
      <c r="H5705">
        <v>0.01</v>
      </c>
      <c r="I5705" t="s">
        <v>9</v>
      </c>
      <c r="J5705" s="8">
        <v>-30.39</v>
      </c>
      <c r="K5705" s="8">
        <f>IF(Table3[[#This Row],[Return Status]] = "Returned", 0, Table3[[#This Row],[Profit]])</f>
        <v>-30.39</v>
      </c>
      <c r="L5705" s="8" t="str">
        <f>IFERROR(VLOOKUP(Table3[[#This Row],[Order ID]],returns[[Order ID]:[Status]],2,FALSE), "")</f>
        <v/>
      </c>
      <c r="M5705">
        <v>2.98</v>
      </c>
      <c r="N5705">
        <v>2.0299999999999998</v>
      </c>
      <c r="O5705" t="s">
        <v>1734</v>
      </c>
      <c r="P5705" t="s">
        <v>11</v>
      </c>
      <c r="Q5705">
        <v>94568</v>
      </c>
      <c r="R5705" t="s">
        <v>12</v>
      </c>
      <c r="S5705" t="s">
        <v>1976</v>
      </c>
      <c r="T5705" t="e">
        <f>VLOOKUP(Table3[[#This Row],[Region]],managers5[],2,FALSE)</f>
        <v>#N/A</v>
      </c>
      <c r="U5705" t="s">
        <v>1955</v>
      </c>
      <c r="V5705" t="s">
        <v>1959</v>
      </c>
      <c r="W5705" t="s">
        <v>14</v>
      </c>
      <c r="X5705" t="s">
        <v>71</v>
      </c>
      <c r="Y5705" t="s">
        <v>16</v>
      </c>
      <c r="Z5705" t="s">
        <v>106</v>
      </c>
      <c r="AA5705" t="s">
        <v>206</v>
      </c>
      <c r="AB5705" t="s">
        <v>35</v>
      </c>
      <c r="AC5705">
        <v>0.56999999999999995</v>
      </c>
      <c r="AD5705" s="1">
        <v>40738</v>
      </c>
    </row>
    <row r="5706" spans="1:30" x14ac:dyDescent="0.35">
      <c r="A5706">
        <v>5593</v>
      </c>
      <c r="B5706">
        <v>8097</v>
      </c>
      <c r="C5706">
        <v>57766</v>
      </c>
      <c r="D5706" s="1">
        <v>40298</v>
      </c>
      <c r="E5706" t="s">
        <v>77</v>
      </c>
      <c r="F5706">
        <v>17</v>
      </c>
      <c r="G5706">
        <v>517.98</v>
      </c>
      <c r="H5706">
        <v>0.05</v>
      </c>
      <c r="I5706" t="s">
        <v>9</v>
      </c>
      <c r="J5706" s="8">
        <v>-85.32</v>
      </c>
      <c r="K5706" s="8">
        <f>IF(Table3[[#This Row],[Return Status]] = "Returned", 0, Table3[[#This Row],[Profit]])</f>
        <v>-85.32</v>
      </c>
      <c r="L5706" s="8" t="str">
        <f>IFERROR(VLOOKUP(Table3[[#This Row],[Order ID]],returns[[Order ID]:[Status]],2,FALSE), "")</f>
        <v/>
      </c>
      <c r="M5706">
        <v>30.53</v>
      </c>
      <c r="N5706">
        <v>19.989999999999998</v>
      </c>
      <c r="O5706" t="s">
        <v>1162</v>
      </c>
      <c r="P5706" t="s">
        <v>216</v>
      </c>
      <c r="Q5706">
        <v>59102</v>
      </c>
      <c r="R5706" t="s">
        <v>190</v>
      </c>
      <c r="S5706" t="s">
        <v>1976</v>
      </c>
      <c r="T5706" t="e">
        <f>VLOOKUP(Table3[[#This Row],[Region]],managers5[],2,FALSE)</f>
        <v>#N/A</v>
      </c>
      <c r="U5706" t="s">
        <v>1955</v>
      </c>
      <c r="V5706" t="s">
        <v>1959</v>
      </c>
      <c r="W5706" t="s">
        <v>14</v>
      </c>
      <c r="X5706" t="s">
        <v>39</v>
      </c>
      <c r="Y5706" t="s">
        <v>16</v>
      </c>
      <c r="Z5706" t="s">
        <v>99</v>
      </c>
      <c r="AA5706" t="s">
        <v>1909</v>
      </c>
      <c r="AB5706" t="s">
        <v>19</v>
      </c>
      <c r="AC5706">
        <v>0.39</v>
      </c>
      <c r="AD5706" s="2">
        <v>40301</v>
      </c>
    </row>
    <row r="5707" spans="1:30" x14ac:dyDescent="0.35">
      <c r="A5707">
        <v>6994</v>
      </c>
      <c r="B5707">
        <v>849</v>
      </c>
      <c r="C5707">
        <v>6112</v>
      </c>
      <c r="D5707" s="1">
        <v>40048</v>
      </c>
      <c r="E5707" t="s">
        <v>20</v>
      </c>
      <c r="F5707">
        <v>10</v>
      </c>
      <c r="G5707">
        <v>1597.37</v>
      </c>
      <c r="H5707">
        <v>0.02</v>
      </c>
      <c r="I5707" t="s">
        <v>49</v>
      </c>
      <c r="J5707" s="8">
        <v>-533.69000000000005</v>
      </c>
      <c r="K5707" s="8">
        <f>IF(Table3[[#This Row],[Return Status]] = "Returned", 0, Table3[[#This Row],[Profit]])</f>
        <v>-533.69000000000005</v>
      </c>
      <c r="L5707" s="8" t="str">
        <f>IFERROR(VLOOKUP(Table3[[#This Row],[Order ID]],returns[[Order ID]:[Status]],2,FALSE), "")</f>
        <v/>
      </c>
      <c r="M5707">
        <v>146.05000000000001</v>
      </c>
      <c r="N5707">
        <v>80.2</v>
      </c>
      <c r="O5707" t="s">
        <v>1530</v>
      </c>
      <c r="P5707" t="s">
        <v>43</v>
      </c>
      <c r="Q5707">
        <v>37804</v>
      </c>
      <c r="R5707" t="s">
        <v>44</v>
      </c>
      <c r="S5707" t="s">
        <v>1978</v>
      </c>
      <c r="T5707" t="e">
        <f>VLOOKUP(Table3[[#This Row],[Region]],managers5[],2,FALSE)</f>
        <v>#N/A</v>
      </c>
      <c r="U5707" t="s">
        <v>1957</v>
      </c>
      <c r="V5707" t="s">
        <v>1959</v>
      </c>
      <c r="W5707" t="s">
        <v>14</v>
      </c>
      <c r="X5707" t="s">
        <v>71</v>
      </c>
      <c r="Y5707" t="s">
        <v>50</v>
      </c>
      <c r="Z5707" t="s">
        <v>51</v>
      </c>
      <c r="AA5707" t="s">
        <v>360</v>
      </c>
      <c r="AB5707" t="s">
        <v>53</v>
      </c>
      <c r="AC5707">
        <v>0.71</v>
      </c>
      <c r="AD5707" s="2">
        <v>40048</v>
      </c>
    </row>
    <row r="5708" spans="1:30" x14ac:dyDescent="0.35">
      <c r="A5708">
        <v>5430</v>
      </c>
      <c r="B5708">
        <v>1651</v>
      </c>
      <c r="C5708">
        <v>11908</v>
      </c>
      <c r="D5708" s="1">
        <v>40323</v>
      </c>
      <c r="E5708" t="s">
        <v>8</v>
      </c>
      <c r="F5708">
        <v>5</v>
      </c>
      <c r="G5708">
        <v>1386.6</v>
      </c>
      <c r="H5708">
        <v>0.09</v>
      </c>
      <c r="I5708" t="s">
        <v>49</v>
      </c>
      <c r="J5708" s="8">
        <v>-556.17999999999995</v>
      </c>
      <c r="K5708" s="8">
        <f>IF(Table3[[#This Row],[Return Status]] = "Returned", 0, Table3[[#This Row],[Profit]])</f>
        <v>-556.17999999999995</v>
      </c>
      <c r="L5708" s="8" t="str">
        <f>IFERROR(VLOOKUP(Table3[[#This Row],[Order ID]],returns[[Order ID]:[Status]],2,FALSE), "")</f>
        <v/>
      </c>
      <c r="M5708">
        <v>280.98</v>
      </c>
      <c r="N5708">
        <v>57</v>
      </c>
      <c r="O5708" t="s">
        <v>457</v>
      </c>
      <c r="P5708" t="s">
        <v>120</v>
      </c>
      <c r="Q5708">
        <v>72801</v>
      </c>
      <c r="R5708" t="s">
        <v>56</v>
      </c>
      <c r="S5708" t="s">
        <v>1978</v>
      </c>
      <c r="T5708" t="e">
        <f>VLOOKUP(Table3[[#This Row],[Region]],managers5[],2,FALSE)</f>
        <v>#N/A</v>
      </c>
      <c r="U5708" t="s">
        <v>1957</v>
      </c>
      <c r="V5708" t="s">
        <v>1959</v>
      </c>
      <c r="W5708" t="s">
        <v>14</v>
      </c>
      <c r="X5708" t="s">
        <v>71</v>
      </c>
      <c r="Y5708" t="s">
        <v>50</v>
      </c>
      <c r="Z5708" t="s">
        <v>72</v>
      </c>
      <c r="AA5708" t="s">
        <v>266</v>
      </c>
      <c r="AB5708" t="s">
        <v>74</v>
      </c>
      <c r="AC5708">
        <v>0.78</v>
      </c>
      <c r="AD5708" s="2">
        <v>40325</v>
      </c>
    </row>
    <row r="5709" spans="1:30" x14ac:dyDescent="0.35">
      <c r="A5709">
        <v>3875</v>
      </c>
      <c r="B5709">
        <v>6610</v>
      </c>
      <c r="C5709">
        <v>47015</v>
      </c>
      <c r="D5709" s="1">
        <v>40587</v>
      </c>
      <c r="E5709" t="s">
        <v>8</v>
      </c>
      <c r="F5709">
        <v>19</v>
      </c>
      <c r="G5709">
        <v>5441.06</v>
      </c>
      <c r="H5709">
        <v>0.06</v>
      </c>
      <c r="I5709" t="s">
        <v>49</v>
      </c>
      <c r="J5709" s="8">
        <v>-557.20000000000005</v>
      </c>
      <c r="K5709" s="8">
        <f>IF(Table3[[#This Row],[Return Status]] = "Returned", 0, Table3[[#This Row],[Profit]])</f>
        <v>-557.20000000000005</v>
      </c>
      <c r="L5709" s="8" t="str">
        <f>IFERROR(VLOOKUP(Table3[[#This Row],[Order ID]],returns[[Order ID]:[Status]],2,FALSE), "")</f>
        <v/>
      </c>
      <c r="M5709">
        <v>286.85000000000002</v>
      </c>
      <c r="N5709">
        <v>61.76</v>
      </c>
      <c r="O5709" t="s">
        <v>1710</v>
      </c>
      <c r="P5709" t="s">
        <v>60</v>
      </c>
      <c r="Q5709">
        <v>27203</v>
      </c>
      <c r="R5709" t="s">
        <v>44</v>
      </c>
      <c r="S5709" t="s">
        <v>1978</v>
      </c>
      <c r="T5709" t="e">
        <f>VLOOKUP(Table3[[#This Row],[Region]],managers5[],2,FALSE)</f>
        <v>#N/A</v>
      </c>
      <c r="U5709" t="s">
        <v>1957</v>
      </c>
      <c r="V5709" t="s">
        <v>1959</v>
      </c>
      <c r="W5709" t="s">
        <v>14</v>
      </c>
      <c r="X5709" t="s">
        <v>71</v>
      </c>
      <c r="Y5709" t="s">
        <v>50</v>
      </c>
      <c r="Z5709" t="s">
        <v>51</v>
      </c>
      <c r="AA5709" t="s">
        <v>310</v>
      </c>
      <c r="AB5709" t="s">
        <v>53</v>
      </c>
      <c r="AC5709">
        <v>0.78</v>
      </c>
      <c r="AD5709" s="1">
        <v>40588</v>
      </c>
    </row>
    <row r="5710" spans="1:30" x14ac:dyDescent="0.35">
      <c r="A5710">
        <v>7313</v>
      </c>
      <c r="B5710">
        <v>8102</v>
      </c>
      <c r="C5710">
        <v>57827</v>
      </c>
      <c r="D5710" s="1">
        <v>39996</v>
      </c>
      <c r="E5710" t="s">
        <v>20</v>
      </c>
      <c r="F5710">
        <v>24</v>
      </c>
      <c r="G5710">
        <v>2453.3000000000002</v>
      </c>
      <c r="H5710">
        <v>0.05</v>
      </c>
      <c r="I5710" t="s">
        <v>49</v>
      </c>
      <c r="J5710" s="8">
        <v>-111.4</v>
      </c>
      <c r="K5710" s="8">
        <f>IF(Table3[[#This Row],[Return Status]] = "Returned", 0, Table3[[#This Row],[Profit]])</f>
        <v>-111.4</v>
      </c>
      <c r="L5710" s="8" t="str">
        <f>IFERROR(VLOOKUP(Table3[[#This Row],[Order ID]],returns[[Order ID]:[Status]],2,FALSE), "")</f>
        <v/>
      </c>
      <c r="M5710">
        <v>100.98</v>
      </c>
      <c r="N5710">
        <v>35.840000000000003</v>
      </c>
      <c r="O5710" t="s">
        <v>365</v>
      </c>
      <c r="P5710" t="s">
        <v>189</v>
      </c>
      <c r="Q5710">
        <v>99352</v>
      </c>
      <c r="R5710" t="s">
        <v>190</v>
      </c>
      <c r="S5710" t="s">
        <v>1976</v>
      </c>
      <c r="T5710" t="e">
        <f>VLOOKUP(Table3[[#This Row],[Region]],managers5[],2,FALSE)</f>
        <v>#N/A</v>
      </c>
      <c r="U5710" t="s">
        <v>1955</v>
      </c>
      <c r="V5710" t="s">
        <v>1959</v>
      </c>
      <c r="W5710" t="s">
        <v>14</v>
      </c>
      <c r="X5710" t="s">
        <v>24</v>
      </c>
      <c r="Y5710" t="s">
        <v>50</v>
      </c>
      <c r="Z5710" t="s">
        <v>219</v>
      </c>
      <c r="AA5710" t="s">
        <v>502</v>
      </c>
      <c r="AB5710" t="s">
        <v>53</v>
      </c>
      <c r="AC5710">
        <v>0.62</v>
      </c>
      <c r="AD5710" s="2">
        <v>39998</v>
      </c>
    </row>
    <row r="5711" spans="1:30" x14ac:dyDescent="0.35">
      <c r="A5711">
        <v>7321</v>
      </c>
      <c r="B5711">
        <v>8103</v>
      </c>
      <c r="C5711">
        <v>57827</v>
      </c>
      <c r="D5711" s="1">
        <v>39996</v>
      </c>
      <c r="E5711" t="s">
        <v>20</v>
      </c>
      <c r="F5711">
        <v>29</v>
      </c>
      <c r="G5711">
        <v>147.02000000000001</v>
      </c>
      <c r="H5711">
        <v>0.02</v>
      </c>
      <c r="I5711" t="s">
        <v>9</v>
      </c>
      <c r="J5711" s="8">
        <v>-77.03</v>
      </c>
      <c r="K5711" s="8">
        <f>IF(Table3[[#This Row],[Return Status]] = "Returned", 0, Table3[[#This Row],[Profit]])</f>
        <v>-77.03</v>
      </c>
      <c r="L5711" s="8" t="str">
        <f>IFERROR(VLOOKUP(Table3[[#This Row],[Order ID]],returns[[Order ID]:[Status]],2,FALSE), "")</f>
        <v/>
      </c>
      <c r="M5711">
        <v>4.9800000000000004</v>
      </c>
      <c r="N5711">
        <v>5.49</v>
      </c>
      <c r="O5711" t="s">
        <v>365</v>
      </c>
      <c r="P5711" t="s">
        <v>189</v>
      </c>
      <c r="Q5711">
        <v>99352</v>
      </c>
      <c r="R5711" t="s">
        <v>190</v>
      </c>
      <c r="S5711" t="s">
        <v>1976</v>
      </c>
      <c r="T5711" t="e">
        <f>VLOOKUP(Table3[[#This Row],[Region]],managers5[],2,FALSE)</f>
        <v>#N/A</v>
      </c>
      <c r="U5711" t="s">
        <v>1955</v>
      </c>
      <c r="V5711" t="s">
        <v>1959</v>
      </c>
      <c r="W5711" t="s">
        <v>14</v>
      </c>
      <c r="X5711" t="s">
        <v>24</v>
      </c>
      <c r="Y5711" t="s">
        <v>16</v>
      </c>
      <c r="Z5711" t="s">
        <v>30</v>
      </c>
      <c r="AA5711" t="s">
        <v>696</v>
      </c>
      <c r="AB5711" t="s">
        <v>19</v>
      </c>
      <c r="AC5711">
        <v>0.38</v>
      </c>
      <c r="AD5711" s="2">
        <v>39997</v>
      </c>
    </row>
    <row r="5712" spans="1:30" x14ac:dyDescent="0.35">
      <c r="A5712">
        <v>8117</v>
      </c>
      <c r="B5712">
        <v>8104</v>
      </c>
      <c r="C5712">
        <v>57856</v>
      </c>
      <c r="D5712" s="1">
        <v>39856</v>
      </c>
      <c r="E5712" t="s">
        <v>20</v>
      </c>
      <c r="F5712">
        <v>17</v>
      </c>
      <c r="G5712">
        <v>127.45</v>
      </c>
      <c r="H5712">
        <v>0.06</v>
      </c>
      <c r="I5712" t="s">
        <v>9</v>
      </c>
      <c r="J5712" s="8">
        <v>-42.170499999999997</v>
      </c>
      <c r="K5712" s="8">
        <f>IF(Table3[[#This Row],[Return Status]] = "Returned", 0, Table3[[#This Row],[Profit]])</f>
        <v>-42.170499999999997</v>
      </c>
      <c r="L5712" s="8" t="str">
        <f>IFERROR(VLOOKUP(Table3[[#This Row],[Order ID]],returns[[Order ID]:[Status]],2,FALSE), "")</f>
        <v/>
      </c>
      <c r="M5712">
        <v>7.1</v>
      </c>
      <c r="N5712">
        <v>6.05</v>
      </c>
      <c r="O5712" t="s">
        <v>371</v>
      </c>
      <c r="P5712" t="s">
        <v>412</v>
      </c>
      <c r="Q5712">
        <v>43081</v>
      </c>
      <c r="R5712" t="s">
        <v>37</v>
      </c>
      <c r="S5712" t="s">
        <v>1979</v>
      </c>
      <c r="T5712" t="e">
        <f>VLOOKUP(Table3[[#This Row],[Region]],managers5[],2,FALSE)</f>
        <v>#N/A</v>
      </c>
      <c r="U5712" t="s">
        <v>1956</v>
      </c>
      <c r="W5712" t="s">
        <v>14</v>
      </c>
      <c r="X5712" t="s">
        <v>24</v>
      </c>
      <c r="Y5712" t="s">
        <v>16</v>
      </c>
      <c r="Z5712" t="s">
        <v>17</v>
      </c>
      <c r="AA5712" t="s">
        <v>647</v>
      </c>
      <c r="AB5712" t="s">
        <v>19</v>
      </c>
      <c r="AC5712">
        <v>0.39</v>
      </c>
      <c r="AD5712" s="2">
        <v>39857</v>
      </c>
    </row>
    <row r="5713" spans="1:30" x14ac:dyDescent="0.35">
      <c r="A5713">
        <v>8118</v>
      </c>
      <c r="B5713">
        <v>8105</v>
      </c>
      <c r="C5713">
        <v>57856</v>
      </c>
      <c r="D5713" s="1">
        <v>39856</v>
      </c>
      <c r="E5713" t="s">
        <v>20</v>
      </c>
      <c r="F5713">
        <v>31</v>
      </c>
      <c r="G5713">
        <v>92.18</v>
      </c>
      <c r="H5713">
        <v>0.02</v>
      </c>
      <c r="I5713" t="s">
        <v>9</v>
      </c>
      <c r="J5713" s="8">
        <v>5.7</v>
      </c>
      <c r="K5713" s="8">
        <f>IF(Table3[[#This Row],[Return Status]] = "Returned", 0, Table3[[#This Row],[Profit]])</f>
        <v>5.7</v>
      </c>
      <c r="L5713" s="8" t="str">
        <f>IFERROR(VLOOKUP(Table3[[#This Row],[Order ID]],returns[[Order ID]:[Status]],2,FALSE), "")</f>
        <v/>
      </c>
      <c r="M5713">
        <v>2.78</v>
      </c>
      <c r="N5713">
        <v>0.97</v>
      </c>
      <c r="O5713" t="s">
        <v>371</v>
      </c>
      <c r="P5713" t="s">
        <v>412</v>
      </c>
      <c r="Q5713">
        <v>43081</v>
      </c>
      <c r="R5713" t="s">
        <v>37</v>
      </c>
      <c r="S5713" t="s">
        <v>1979</v>
      </c>
      <c r="T5713" t="e">
        <f>VLOOKUP(Table3[[#This Row],[Region]],managers5[],2,FALSE)</f>
        <v>#N/A</v>
      </c>
      <c r="U5713" t="s">
        <v>1956</v>
      </c>
      <c r="W5713" t="s">
        <v>14</v>
      </c>
      <c r="X5713" t="s">
        <v>24</v>
      </c>
      <c r="Y5713" t="s">
        <v>16</v>
      </c>
      <c r="Z5713" t="s">
        <v>106</v>
      </c>
      <c r="AA5713" t="s">
        <v>1463</v>
      </c>
      <c r="AB5713" t="s">
        <v>35</v>
      </c>
      <c r="AC5713">
        <v>0.59</v>
      </c>
      <c r="AD5713" s="2">
        <v>39857</v>
      </c>
    </row>
    <row r="5714" spans="1:30" x14ac:dyDescent="0.35">
      <c r="A5714">
        <v>5605</v>
      </c>
      <c r="B5714">
        <v>8106</v>
      </c>
      <c r="C5714">
        <v>57857</v>
      </c>
      <c r="D5714" s="1">
        <v>40299</v>
      </c>
      <c r="E5714" t="s">
        <v>77</v>
      </c>
      <c r="F5714">
        <v>18</v>
      </c>
      <c r="G5714">
        <v>314.95999999999998</v>
      </c>
      <c r="H5714">
        <v>0.1</v>
      </c>
      <c r="I5714" t="s">
        <v>9</v>
      </c>
      <c r="J5714" s="8">
        <v>153.47999999999999</v>
      </c>
      <c r="K5714" s="8">
        <f>IF(Table3[[#This Row],[Return Status]] = "Returned", 0, Table3[[#This Row],[Profit]])</f>
        <v>153.47999999999999</v>
      </c>
      <c r="L5714" s="8" t="str">
        <f>IFERROR(VLOOKUP(Table3[[#This Row],[Order ID]],returns[[Order ID]:[Status]],2,FALSE), "")</f>
        <v/>
      </c>
      <c r="M5714">
        <v>18.649999999999999</v>
      </c>
      <c r="N5714">
        <v>3.77</v>
      </c>
      <c r="O5714" t="s">
        <v>539</v>
      </c>
      <c r="P5714" t="s">
        <v>22</v>
      </c>
      <c r="Q5714">
        <v>80634</v>
      </c>
      <c r="R5714" t="s">
        <v>23</v>
      </c>
      <c r="S5714" t="s">
        <v>1976</v>
      </c>
      <c r="T5714" t="e">
        <f>VLOOKUP(Table3[[#This Row],[Region]],managers5[],2,FALSE)</f>
        <v>#N/A</v>
      </c>
      <c r="U5714" t="s">
        <v>1955</v>
      </c>
      <c r="V5714" t="s">
        <v>1959</v>
      </c>
      <c r="W5714" t="s">
        <v>14</v>
      </c>
      <c r="X5714" t="s">
        <v>15</v>
      </c>
      <c r="Y5714" t="s">
        <v>50</v>
      </c>
      <c r="Z5714" t="s">
        <v>61</v>
      </c>
      <c r="AA5714" t="s">
        <v>1756</v>
      </c>
      <c r="AB5714" t="s">
        <v>109</v>
      </c>
      <c r="AC5714">
        <v>0.39</v>
      </c>
      <c r="AD5714" s="2">
        <v>40299</v>
      </c>
    </row>
    <row r="5715" spans="1:30" x14ac:dyDescent="0.35">
      <c r="A5715">
        <v>343</v>
      </c>
      <c r="B5715">
        <v>8107</v>
      </c>
      <c r="C5715">
        <v>57861</v>
      </c>
      <c r="D5715" s="1">
        <v>41207</v>
      </c>
      <c r="E5715" t="s">
        <v>20</v>
      </c>
      <c r="F5715">
        <v>40</v>
      </c>
      <c r="G5715">
        <v>120.15</v>
      </c>
      <c r="H5715">
        <v>0</v>
      </c>
      <c r="I5715" t="s">
        <v>9</v>
      </c>
      <c r="J5715" s="8">
        <v>11.321999999999999</v>
      </c>
      <c r="K5715" s="8">
        <f>IF(Table3[[#This Row],[Return Status]] = "Returned", 0, Table3[[#This Row],[Profit]])</f>
        <v>11.321999999999999</v>
      </c>
      <c r="L5715" s="8" t="str">
        <f>IFERROR(VLOOKUP(Table3[[#This Row],[Order ID]],returns[[Order ID]:[Status]],2,FALSE), "")</f>
        <v/>
      </c>
      <c r="M5715">
        <v>2.88</v>
      </c>
      <c r="N5715">
        <v>1.49</v>
      </c>
      <c r="O5715" t="s">
        <v>539</v>
      </c>
      <c r="P5715" t="s">
        <v>22</v>
      </c>
      <c r="Q5715">
        <v>80634</v>
      </c>
      <c r="R5715" t="s">
        <v>23</v>
      </c>
      <c r="S5715" t="s">
        <v>1976</v>
      </c>
      <c r="T5715" t="e">
        <f>VLOOKUP(Table3[[#This Row],[Region]],managers5[],2,FALSE)</f>
        <v>#N/A</v>
      </c>
      <c r="U5715" t="s">
        <v>1955</v>
      </c>
      <c r="V5715" t="s">
        <v>1959</v>
      </c>
      <c r="W5715" t="s">
        <v>14</v>
      </c>
      <c r="X5715" t="s">
        <v>15</v>
      </c>
      <c r="Y5715" t="s">
        <v>16</v>
      </c>
      <c r="Z5715" t="s">
        <v>17</v>
      </c>
      <c r="AA5715" t="s">
        <v>540</v>
      </c>
      <c r="AB5715" t="s">
        <v>19</v>
      </c>
      <c r="AC5715">
        <v>0.36</v>
      </c>
      <c r="AD5715" s="1">
        <v>41209</v>
      </c>
    </row>
    <row r="5716" spans="1:30" x14ac:dyDescent="0.35">
      <c r="A5716">
        <v>5711</v>
      </c>
      <c r="B5716">
        <v>8108</v>
      </c>
      <c r="C5716">
        <v>57889</v>
      </c>
      <c r="D5716" s="1">
        <v>40275</v>
      </c>
      <c r="E5716" t="s">
        <v>32</v>
      </c>
      <c r="F5716">
        <v>39</v>
      </c>
      <c r="G5716">
        <v>723.3075</v>
      </c>
      <c r="H5716">
        <v>0.01</v>
      </c>
      <c r="I5716" t="s">
        <v>9</v>
      </c>
      <c r="J5716" s="8">
        <v>216.702</v>
      </c>
      <c r="K5716" s="8">
        <f>IF(Table3[[#This Row],[Return Status]] = "Returned", 0, Table3[[#This Row],[Profit]])</f>
        <v>216.702</v>
      </c>
      <c r="L5716" s="8" t="str">
        <f>IFERROR(VLOOKUP(Table3[[#This Row],[Order ID]],returns[[Order ID]:[Status]],2,FALSE), "")</f>
        <v/>
      </c>
      <c r="M5716">
        <v>20.99</v>
      </c>
      <c r="N5716">
        <v>0.99</v>
      </c>
      <c r="O5716" t="s">
        <v>1717</v>
      </c>
      <c r="P5716" t="s">
        <v>114</v>
      </c>
      <c r="Q5716">
        <v>85335</v>
      </c>
      <c r="R5716" t="s">
        <v>115</v>
      </c>
      <c r="S5716" t="s">
        <v>1976</v>
      </c>
      <c r="T5716" t="e">
        <f>VLOOKUP(Table3[[#This Row],[Region]],managers5[],2,FALSE)</f>
        <v>#N/A</v>
      </c>
      <c r="U5716" t="s">
        <v>1955</v>
      </c>
      <c r="V5716" t="s">
        <v>1959</v>
      </c>
      <c r="W5716" t="s">
        <v>14</v>
      </c>
      <c r="X5716" t="s">
        <v>39</v>
      </c>
      <c r="Y5716" t="s">
        <v>46</v>
      </c>
      <c r="Z5716" t="s">
        <v>86</v>
      </c>
      <c r="AA5716" t="s">
        <v>377</v>
      </c>
      <c r="AB5716" t="s">
        <v>35</v>
      </c>
      <c r="AC5716">
        <v>0.56999999999999995</v>
      </c>
      <c r="AD5716" s="2">
        <v>40279</v>
      </c>
    </row>
    <row r="5717" spans="1:30" x14ac:dyDescent="0.35">
      <c r="A5717">
        <v>8035</v>
      </c>
      <c r="B5717">
        <v>8109</v>
      </c>
      <c r="C5717">
        <v>57890</v>
      </c>
      <c r="D5717" s="1">
        <v>39870</v>
      </c>
      <c r="E5717" t="s">
        <v>41</v>
      </c>
      <c r="F5717">
        <v>15</v>
      </c>
      <c r="G5717">
        <v>803.04</v>
      </c>
      <c r="H5717">
        <v>0.08</v>
      </c>
      <c r="I5717" t="s">
        <v>9</v>
      </c>
      <c r="J5717" s="8">
        <v>282.32</v>
      </c>
      <c r="K5717" s="8">
        <f>IF(Table3[[#This Row],[Return Status]] = "Returned", 0, Table3[[#This Row],[Profit]])</f>
        <v>282.32</v>
      </c>
      <c r="L5717" s="8" t="str">
        <f>IFERROR(VLOOKUP(Table3[[#This Row],[Order ID]],returns[[Order ID]:[Status]],2,FALSE), "")</f>
        <v/>
      </c>
      <c r="M5717">
        <v>55.48</v>
      </c>
      <c r="N5717">
        <v>6.79</v>
      </c>
      <c r="O5717" t="s">
        <v>847</v>
      </c>
      <c r="P5717" t="s">
        <v>134</v>
      </c>
      <c r="Q5717">
        <v>6901</v>
      </c>
      <c r="R5717" t="s">
        <v>135</v>
      </c>
      <c r="S5717" t="s">
        <v>1979</v>
      </c>
      <c r="T5717" t="e">
        <f>VLOOKUP(Table3[[#This Row],[Region]],managers5[],2,FALSE)</f>
        <v>#N/A</v>
      </c>
      <c r="U5717" t="s">
        <v>1956</v>
      </c>
      <c r="W5717" t="s">
        <v>14</v>
      </c>
      <c r="X5717" t="s">
        <v>24</v>
      </c>
      <c r="Y5717" t="s">
        <v>16</v>
      </c>
      <c r="Z5717" t="s">
        <v>30</v>
      </c>
      <c r="AA5717" t="s">
        <v>1070</v>
      </c>
      <c r="AB5717" t="s">
        <v>19</v>
      </c>
      <c r="AC5717">
        <v>0.37</v>
      </c>
      <c r="AD5717" s="2">
        <v>39872</v>
      </c>
    </row>
    <row r="5718" spans="1:30" x14ac:dyDescent="0.35">
      <c r="A5718">
        <v>4207</v>
      </c>
      <c r="B5718">
        <v>8110</v>
      </c>
      <c r="C5718">
        <v>57891</v>
      </c>
      <c r="D5718" s="1">
        <v>40529</v>
      </c>
      <c r="E5718" t="s">
        <v>20</v>
      </c>
      <c r="F5718">
        <v>17</v>
      </c>
      <c r="G5718">
        <v>934.94050000000004</v>
      </c>
      <c r="H5718">
        <v>0.08</v>
      </c>
      <c r="I5718" t="s">
        <v>9</v>
      </c>
      <c r="J5718" s="8">
        <v>47.096999999999902</v>
      </c>
      <c r="K5718" s="8">
        <f>IF(Table3[[#This Row],[Return Status]] = "Returned", 0, Table3[[#This Row],[Profit]])</f>
        <v>47.096999999999902</v>
      </c>
      <c r="L5718" s="8" t="str">
        <f>IFERROR(VLOOKUP(Table3[[#This Row],[Order ID]],returns[[Order ID]:[Status]],2,FALSE), "")</f>
        <v/>
      </c>
      <c r="M5718">
        <v>65.989999999999995</v>
      </c>
      <c r="N5718">
        <v>5.92</v>
      </c>
      <c r="O5718" t="s">
        <v>1279</v>
      </c>
      <c r="P5718" t="s">
        <v>11</v>
      </c>
      <c r="Q5718">
        <v>95351</v>
      </c>
      <c r="R5718" t="s">
        <v>12</v>
      </c>
      <c r="S5718" t="s">
        <v>1976</v>
      </c>
      <c r="T5718" t="e">
        <f>VLOOKUP(Table3[[#This Row],[Region]],managers5[],2,FALSE)</f>
        <v>#N/A</v>
      </c>
      <c r="U5718" t="s">
        <v>1955</v>
      </c>
      <c r="V5718" t="s">
        <v>1959</v>
      </c>
      <c r="W5718" t="s">
        <v>14</v>
      </c>
      <c r="X5718" t="s">
        <v>24</v>
      </c>
      <c r="Y5718" t="s">
        <v>46</v>
      </c>
      <c r="Z5718" t="s">
        <v>86</v>
      </c>
      <c r="AA5718">
        <v>252</v>
      </c>
      <c r="AB5718" t="s">
        <v>19</v>
      </c>
      <c r="AC5718">
        <v>0.55000000000000004</v>
      </c>
      <c r="AD5718" s="2">
        <v>40529</v>
      </c>
    </row>
    <row r="5719" spans="1:30" x14ac:dyDescent="0.35">
      <c r="A5719">
        <v>1570</v>
      </c>
      <c r="B5719">
        <v>8111</v>
      </c>
      <c r="C5719">
        <v>57894</v>
      </c>
      <c r="D5719" s="1">
        <v>41002</v>
      </c>
      <c r="E5719" t="s">
        <v>32</v>
      </c>
      <c r="F5719">
        <v>47</v>
      </c>
      <c r="G5719">
        <v>13382.01</v>
      </c>
      <c r="H5719">
        <v>0.09</v>
      </c>
      <c r="I5719" t="s">
        <v>49</v>
      </c>
      <c r="J5719" s="8">
        <v>2852.94</v>
      </c>
      <c r="K5719" s="8">
        <f>IF(Table3[[#This Row],[Return Status]] = "Returned", 0, Table3[[#This Row],[Profit]])</f>
        <v>2852.94</v>
      </c>
      <c r="L5719" s="8" t="str">
        <f>IFERROR(VLOOKUP(Table3[[#This Row],[Order ID]],returns[[Order ID]:[Status]],2,FALSE), "")</f>
        <v/>
      </c>
      <c r="M5719">
        <v>306.14</v>
      </c>
      <c r="N5719">
        <v>26.53</v>
      </c>
      <c r="O5719" t="s">
        <v>847</v>
      </c>
      <c r="P5719" t="s">
        <v>131</v>
      </c>
      <c r="Q5719">
        <v>3801</v>
      </c>
      <c r="R5719" t="s">
        <v>132</v>
      </c>
      <c r="S5719" t="s">
        <v>1979</v>
      </c>
      <c r="T5719" t="e">
        <f>VLOOKUP(Table3[[#This Row],[Region]],managers5[],2,FALSE)</f>
        <v>#N/A</v>
      </c>
      <c r="U5719" t="s">
        <v>1956</v>
      </c>
      <c r="W5719" t="s">
        <v>14</v>
      </c>
      <c r="X5719" t="s">
        <v>24</v>
      </c>
      <c r="Y5719" t="s">
        <v>46</v>
      </c>
      <c r="Z5719" t="s">
        <v>124</v>
      </c>
      <c r="AA5719" t="s">
        <v>1063</v>
      </c>
      <c r="AB5719" t="s">
        <v>74</v>
      </c>
      <c r="AC5719">
        <v>0.56000000000000005</v>
      </c>
      <c r="AD5719" s="1">
        <v>41004</v>
      </c>
    </row>
    <row r="5720" spans="1:30" x14ac:dyDescent="0.35">
      <c r="A5720">
        <v>8314</v>
      </c>
      <c r="B5720">
        <v>2855</v>
      </c>
      <c r="C5720">
        <v>20549</v>
      </c>
      <c r="D5720" s="1">
        <v>39825</v>
      </c>
      <c r="E5720" t="s">
        <v>8</v>
      </c>
      <c r="F5720">
        <v>40</v>
      </c>
      <c r="G5720">
        <v>1030.0899999999999</v>
      </c>
      <c r="H5720">
        <v>0.09</v>
      </c>
      <c r="I5720" t="s">
        <v>9</v>
      </c>
      <c r="J5720" s="8">
        <v>-568.71</v>
      </c>
      <c r="K5720" s="8">
        <f>IF(Table3[[#This Row],[Return Status]] = "Returned", 0, Table3[[#This Row],[Profit]])</f>
        <v>-568.71</v>
      </c>
      <c r="L5720" s="8" t="str">
        <f>IFERROR(VLOOKUP(Table3[[#This Row],[Order ID]],returns[[Order ID]:[Status]],2,FALSE), "")</f>
        <v/>
      </c>
      <c r="M5720">
        <v>27.75</v>
      </c>
      <c r="N5720">
        <v>19.989999999999998</v>
      </c>
      <c r="O5720" t="s">
        <v>1258</v>
      </c>
      <c r="P5720" t="s">
        <v>64</v>
      </c>
      <c r="Q5720">
        <v>41042</v>
      </c>
      <c r="R5720" t="s">
        <v>65</v>
      </c>
      <c r="S5720" t="s">
        <v>1978</v>
      </c>
      <c r="T5720" t="e">
        <f>VLOOKUP(Table3[[#This Row],[Region]],managers5[],2,FALSE)</f>
        <v>#N/A</v>
      </c>
      <c r="U5720" t="s">
        <v>1957</v>
      </c>
      <c r="V5720" t="s">
        <v>1959</v>
      </c>
      <c r="W5720" t="s">
        <v>14</v>
      </c>
      <c r="X5720" t="s">
        <v>71</v>
      </c>
      <c r="Y5720" t="s">
        <v>16</v>
      </c>
      <c r="Z5720" t="s">
        <v>75</v>
      </c>
      <c r="AA5720" t="s">
        <v>1195</v>
      </c>
      <c r="AB5720" t="s">
        <v>19</v>
      </c>
      <c r="AC5720">
        <v>0.67</v>
      </c>
      <c r="AD5720" s="2">
        <v>39826</v>
      </c>
    </row>
    <row r="5721" spans="1:30" x14ac:dyDescent="0.35">
      <c r="A5721">
        <v>7739</v>
      </c>
      <c r="B5721">
        <v>1131</v>
      </c>
      <c r="C5721">
        <v>8259</v>
      </c>
      <c r="D5721" s="1">
        <v>39921</v>
      </c>
      <c r="E5721" t="s">
        <v>20</v>
      </c>
      <c r="F5721">
        <v>25</v>
      </c>
      <c r="G5721">
        <v>2130.2199999999998</v>
      </c>
      <c r="H5721">
        <v>0.09</v>
      </c>
      <c r="I5721" t="s">
        <v>49</v>
      </c>
      <c r="J5721" s="8">
        <v>-584.6</v>
      </c>
      <c r="K5721" s="8">
        <f>IF(Table3[[#This Row],[Return Status]] = "Returned", 0, Table3[[#This Row],[Profit]])</f>
        <v>-584.6</v>
      </c>
      <c r="L5721" s="8" t="str">
        <f>IFERROR(VLOOKUP(Table3[[#This Row],[Order ID]],returns[[Order ID]:[Status]],2,FALSE), "")</f>
        <v/>
      </c>
      <c r="M5721">
        <v>89.99</v>
      </c>
      <c r="N5721">
        <v>42</v>
      </c>
      <c r="O5721" t="s">
        <v>1531</v>
      </c>
      <c r="P5721" t="s">
        <v>64</v>
      </c>
      <c r="Q5721">
        <v>30318</v>
      </c>
      <c r="R5721" t="s">
        <v>65</v>
      </c>
      <c r="S5721" t="s">
        <v>1978</v>
      </c>
      <c r="T5721" t="e">
        <f>VLOOKUP(Table3[[#This Row],[Region]],managers5[],2,FALSE)</f>
        <v>#N/A</v>
      </c>
      <c r="U5721" t="s">
        <v>1957</v>
      </c>
      <c r="V5721" t="s">
        <v>1959</v>
      </c>
      <c r="W5721" t="s">
        <v>14</v>
      </c>
      <c r="X5721" t="s">
        <v>39</v>
      </c>
      <c r="Y5721" t="s">
        <v>50</v>
      </c>
      <c r="Z5721" t="s">
        <v>72</v>
      </c>
      <c r="AA5721" t="s">
        <v>305</v>
      </c>
      <c r="AB5721" t="s">
        <v>74</v>
      </c>
      <c r="AC5721">
        <v>0.66</v>
      </c>
      <c r="AD5721" s="2">
        <v>39921</v>
      </c>
    </row>
    <row r="5722" spans="1:30" x14ac:dyDescent="0.35">
      <c r="A5722">
        <v>5118</v>
      </c>
      <c r="B5722">
        <v>7255</v>
      </c>
      <c r="C5722">
        <v>51780</v>
      </c>
      <c r="D5722" s="1">
        <v>40383</v>
      </c>
      <c r="E5722" t="s">
        <v>32</v>
      </c>
      <c r="F5722">
        <v>26</v>
      </c>
      <c r="G5722">
        <v>1846.2</v>
      </c>
      <c r="H5722">
        <v>0.04</v>
      </c>
      <c r="I5722" t="s">
        <v>49</v>
      </c>
      <c r="J5722" s="8">
        <v>-584.92999999999995</v>
      </c>
      <c r="K5722" s="8">
        <f>IF(Table3[[#This Row],[Return Status]] = "Returned", 0, Table3[[#This Row],[Profit]])</f>
        <v>-584.92999999999995</v>
      </c>
      <c r="L5722" s="8" t="str">
        <f>IFERROR(VLOOKUP(Table3[[#This Row],[Order ID]],returns[[Order ID]:[Status]],2,FALSE), "")</f>
        <v/>
      </c>
      <c r="M5722">
        <v>68.81</v>
      </c>
      <c r="N5722">
        <v>60</v>
      </c>
      <c r="O5722" t="s">
        <v>1593</v>
      </c>
      <c r="P5722" t="s">
        <v>64</v>
      </c>
      <c r="Q5722">
        <v>70003</v>
      </c>
      <c r="R5722" t="s">
        <v>65</v>
      </c>
      <c r="S5722" t="s">
        <v>1978</v>
      </c>
      <c r="T5722" t="e">
        <f>VLOOKUP(Table3[[#This Row],[Region]],managers5[],2,FALSE)</f>
        <v>#N/A</v>
      </c>
      <c r="U5722" t="s">
        <v>1957</v>
      </c>
      <c r="V5722" t="s">
        <v>1959</v>
      </c>
      <c r="W5722" t="s">
        <v>14</v>
      </c>
      <c r="X5722" t="s">
        <v>39</v>
      </c>
      <c r="Y5722" t="s">
        <v>16</v>
      </c>
      <c r="Z5722" t="s">
        <v>83</v>
      </c>
      <c r="AA5722" t="s">
        <v>285</v>
      </c>
      <c r="AB5722" t="s">
        <v>74</v>
      </c>
      <c r="AC5722">
        <v>0.41</v>
      </c>
      <c r="AD5722" s="2">
        <v>40385</v>
      </c>
    </row>
    <row r="5723" spans="1:30" x14ac:dyDescent="0.35">
      <c r="A5723">
        <v>7652</v>
      </c>
      <c r="B5723">
        <v>6946</v>
      </c>
      <c r="C5723">
        <v>49607</v>
      </c>
      <c r="D5723" s="1">
        <v>39937</v>
      </c>
      <c r="E5723" t="s">
        <v>20</v>
      </c>
      <c r="F5723">
        <v>6</v>
      </c>
      <c r="G5723">
        <v>1056.6434999999999</v>
      </c>
      <c r="H5723">
        <v>0.06</v>
      </c>
      <c r="I5723" t="s">
        <v>9</v>
      </c>
      <c r="J5723" s="8">
        <v>-586.20100000000002</v>
      </c>
      <c r="K5723" s="8">
        <f>IF(Table3[[#This Row],[Return Status]] = "Returned", 0, Table3[[#This Row],[Profit]])</f>
        <v>-586.20100000000002</v>
      </c>
      <c r="L5723" s="8" t="str">
        <f>IFERROR(VLOOKUP(Table3[[#This Row],[Order ID]],returns[[Order ID]:[Status]],2,FALSE), "")</f>
        <v/>
      </c>
      <c r="M5723">
        <v>205.99</v>
      </c>
      <c r="N5723">
        <v>8.99</v>
      </c>
      <c r="O5723" t="s">
        <v>1495</v>
      </c>
      <c r="P5723" t="s">
        <v>589</v>
      </c>
      <c r="Q5723">
        <v>22304</v>
      </c>
      <c r="R5723" t="s">
        <v>44</v>
      </c>
      <c r="S5723" t="s">
        <v>1978</v>
      </c>
      <c r="T5723" t="e">
        <f>VLOOKUP(Table3[[#This Row],[Region]],managers5[],2,FALSE)</f>
        <v>#N/A</v>
      </c>
      <c r="U5723" t="s">
        <v>1957</v>
      </c>
      <c r="V5723" t="s">
        <v>1959</v>
      </c>
      <c r="W5723" t="s">
        <v>14</v>
      </c>
      <c r="X5723" t="s">
        <v>39</v>
      </c>
      <c r="Y5723" t="s">
        <v>46</v>
      </c>
      <c r="Z5723" t="s">
        <v>86</v>
      </c>
      <c r="AA5723" t="s">
        <v>334</v>
      </c>
      <c r="AB5723" t="s">
        <v>19</v>
      </c>
      <c r="AC5723">
        <v>0.56000000000000005</v>
      </c>
      <c r="AD5723" s="2">
        <v>39938</v>
      </c>
    </row>
    <row r="5724" spans="1:30" x14ac:dyDescent="0.35">
      <c r="A5724">
        <v>6978</v>
      </c>
      <c r="B5724">
        <v>6970</v>
      </c>
      <c r="C5724">
        <v>49799</v>
      </c>
      <c r="D5724" s="1">
        <v>40049</v>
      </c>
      <c r="E5724" t="s">
        <v>77</v>
      </c>
      <c r="F5724">
        <v>4</v>
      </c>
      <c r="G5724">
        <v>1614.97</v>
      </c>
      <c r="H5724">
        <v>0.05</v>
      </c>
      <c r="I5724" t="s">
        <v>49</v>
      </c>
      <c r="J5724" s="8">
        <v>-593.15</v>
      </c>
      <c r="K5724" s="8">
        <f>IF(Table3[[#This Row],[Return Status]] = "Returned", 0, Table3[[#This Row],[Profit]])</f>
        <v>-593.15</v>
      </c>
      <c r="L5724" s="8" t="str">
        <f>IFERROR(VLOOKUP(Table3[[#This Row],[Order ID]],returns[[Order ID]:[Status]],2,FALSE), "")</f>
        <v/>
      </c>
      <c r="M5724">
        <v>376.13</v>
      </c>
      <c r="N5724">
        <v>85.63</v>
      </c>
      <c r="O5724" t="s">
        <v>1437</v>
      </c>
      <c r="P5724" t="s">
        <v>55</v>
      </c>
      <c r="Q5724">
        <v>71603</v>
      </c>
      <c r="R5724" t="s">
        <v>56</v>
      </c>
      <c r="S5724" t="s">
        <v>1978</v>
      </c>
      <c r="T5724" t="e">
        <f>VLOOKUP(Table3[[#This Row],[Region]],managers5[],2,FALSE)</f>
        <v>#N/A</v>
      </c>
      <c r="U5724" t="s">
        <v>1957</v>
      </c>
      <c r="V5724" t="s">
        <v>1959</v>
      </c>
      <c r="W5724" t="s">
        <v>14</v>
      </c>
      <c r="X5724" t="s">
        <v>24</v>
      </c>
      <c r="Y5724" t="s">
        <v>50</v>
      </c>
      <c r="Z5724" t="s">
        <v>51</v>
      </c>
      <c r="AA5724" t="s">
        <v>1283</v>
      </c>
      <c r="AB5724" t="s">
        <v>53</v>
      </c>
      <c r="AC5724">
        <v>0.74</v>
      </c>
      <c r="AD5724" s="2">
        <v>40051</v>
      </c>
    </row>
    <row r="5725" spans="1:30" x14ac:dyDescent="0.35">
      <c r="A5725">
        <v>1507</v>
      </c>
      <c r="B5725">
        <v>5636</v>
      </c>
      <c r="C5725">
        <v>39876</v>
      </c>
      <c r="D5725" s="1">
        <v>41012</v>
      </c>
      <c r="E5725" t="s">
        <v>77</v>
      </c>
      <c r="F5725">
        <v>41</v>
      </c>
      <c r="G5725">
        <v>5000.87</v>
      </c>
      <c r="H5725">
        <v>0.04</v>
      </c>
      <c r="I5725" t="s">
        <v>49</v>
      </c>
      <c r="J5725" s="8">
        <v>-593.23</v>
      </c>
      <c r="K5725" s="8">
        <f>IF(Table3[[#This Row],[Return Status]] = "Returned", 0, Table3[[#This Row],[Profit]])</f>
        <v>-593.23</v>
      </c>
      <c r="L5725" s="8" t="str">
        <f>IFERROR(VLOOKUP(Table3[[#This Row],[Order ID]],returns[[Order ID]:[Status]],2,FALSE), "")</f>
        <v/>
      </c>
      <c r="M5725">
        <v>124.49</v>
      </c>
      <c r="N5725">
        <v>51.94</v>
      </c>
      <c r="O5725" t="s">
        <v>330</v>
      </c>
      <c r="P5725" t="s">
        <v>55</v>
      </c>
      <c r="Q5725">
        <v>33445</v>
      </c>
      <c r="R5725" t="s">
        <v>56</v>
      </c>
      <c r="S5725" t="s">
        <v>1978</v>
      </c>
      <c r="T5725" t="e">
        <f>VLOOKUP(Table3[[#This Row],[Region]],managers5[],2,FALSE)</f>
        <v>#N/A</v>
      </c>
      <c r="U5725" t="s">
        <v>1957</v>
      </c>
      <c r="V5725" t="s">
        <v>1959</v>
      </c>
      <c r="W5725" t="s">
        <v>14</v>
      </c>
      <c r="X5725" t="s">
        <v>39</v>
      </c>
      <c r="Y5725" t="s">
        <v>50</v>
      </c>
      <c r="Z5725" t="s">
        <v>51</v>
      </c>
      <c r="AA5725" t="s">
        <v>547</v>
      </c>
      <c r="AB5725" t="s">
        <v>53</v>
      </c>
      <c r="AC5725">
        <v>0.63</v>
      </c>
      <c r="AD5725" s="1">
        <v>41014</v>
      </c>
    </row>
    <row r="5726" spans="1:30" x14ac:dyDescent="0.35">
      <c r="A5726">
        <v>751</v>
      </c>
      <c r="B5726">
        <v>8126</v>
      </c>
      <c r="C5726">
        <v>58084</v>
      </c>
      <c r="D5726" s="1">
        <v>41140</v>
      </c>
      <c r="E5726" t="s">
        <v>20</v>
      </c>
      <c r="F5726">
        <v>36</v>
      </c>
      <c r="G5726">
        <v>266.16000000000003</v>
      </c>
      <c r="H5726">
        <v>0.03</v>
      </c>
      <c r="I5726" t="s">
        <v>9</v>
      </c>
      <c r="J5726" s="8">
        <v>90.91</v>
      </c>
      <c r="K5726" s="8">
        <f>IF(Table3[[#This Row],[Return Status]] = "Returned", 0, Table3[[#This Row],[Profit]])</f>
        <v>90.91</v>
      </c>
      <c r="L5726" s="8" t="str">
        <f>IFERROR(VLOOKUP(Table3[[#This Row],[Order ID]],returns[[Order ID]:[Status]],2,FALSE), "")</f>
        <v/>
      </c>
      <c r="M5726">
        <v>7.28</v>
      </c>
      <c r="N5726">
        <v>1.77</v>
      </c>
      <c r="O5726" t="s">
        <v>915</v>
      </c>
      <c r="P5726" t="s">
        <v>11</v>
      </c>
      <c r="Q5726">
        <v>94568</v>
      </c>
      <c r="R5726" t="s">
        <v>12</v>
      </c>
      <c r="S5726" t="s">
        <v>1976</v>
      </c>
      <c r="T5726" t="e">
        <f>VLOOKUP(Table3[[#This Row],[Region]],managers5[],2,FALSE)</f>
        <v>#N/A</v>
      </c>
      <c r="U5726" t="s">
        <v>1955</v>
      </c>
      <c r="V5726" t="s">
        <v>1959</v>
      </c>
      <c r="W5726" t="s">
        <v>14</v>
      </c>
      <c r="X5726" t="s">
        <v>15</v>
      </c>
      <c r="Y5726" t="s">
        <v>16</v>
      </c>
      <c r="Z5726" t="s">
        <v>30</v>
      </c>
      <c r="AA5726" t="s">
        <v>916</v>
      </c>
      <c r="AB5726" t="s">
        <v>35</v>
      </c>
      <c r="AC5726">
        <v>0.37</v>
      </c>
      <c r="AD5726" s="1">
        <v>41142</v>
      </c>
    </row>
    <row r="5727" spans="1:30" x14ac:dyDescent="0.35">
      <c r="A5727">
        <v>761</v>
      </c>
      <c r="B5727">
        <v>8125</v>
      </c>
      <c r="C5727">
        <v>58084</v>
      </c>
      <c r="D5727" s="1">
        <v>41140</v>
      </c>
      <c r="E5727" t="s">
        <v>20</v>
      </c>
      <c r="F5727">
        <v>3</v>
      </c>
      <c r="G5727">
        <v>21.55</v>
      </c>
      <c r="H5727">
        <v>0.09</v>
      </c>
      <c r="I5727" t="s">
        <v>9</v>
      </c>
      <c r="J5727" s="8">
        <v>-2.87</v>
      </c>
      <c r="K5727" s="8">
        <f>IF(Table3[[#This Row],[Return Status]] = "Returned", 0, Table3[[#This Row],[Profit]])</f>
        <v>-2.87</v>
      </c>
      <c r="L5727" s="8" t="str">
        <f>IFERROR(VLOOKUP(Table3[[#This Row],[Order ID]],returns[[Order ID]:[Status]],2,FALSE), "")</f>
        <v/>
      </c>
      <c r="M5727">
        <v>7.31</v>
      </c>
      <c r="N5727">
        <v>0.49</v>
      </c>
      <c r="O5727" t="s">
        <v>915</v>
      </c>
      <c r="P5727" t="s">
        <v>11</v>
      </c>
      <c r="Q5727">
        <v>94568</v>
      </c>
      <c r="R5727" t="s">
        <v>12</v>
      </c>
      <c r="S5727" t="s">
        <v>1976</v>
      </c>
      <c r="T5727" t="e">
        <f>VLOOKUP(Table3[[#This Row],[Region]],managers5[],2,FALSE)</f>
        <v>#N/A</v>
      </c>
      <c r="U5727" t="s">
        <v>1955</v>
      </c>
      <c r="V5727" t="s">
        <v>1959</v>
      </c>
      <c r="W5727" t="s">
        <v>14</v>
      </c>
      <c r="X5727" t="s">
        <v>15</v>
      </c>
      <c r="Y5727" t="s">
        <v>16</v>
      </c>
      <c r="Z5727" t="s">
        <v>99</v>
      </c>
      <c r="AA5727" t="s">
        <v>924</v>
      </c>
      <c r="AB5727" t="s">
        <v>19</v>
      </c>
      <c r="AC5727">
        <v>0.38</v>
      </c>
      <c r="AD5727" s="1">
        <v>41140</v>
      </c>
    </row>
    <row r="5728" spans="1:30" x14ac:dyDescent="0.35">
      <c r="A5728">
        <v>6256</v>
      </c>
      <c r="B5728">
        <v>2964</v>
      </c>
      <c r="C5728">
        <v>21442</v>
      </c>
      <c r="D5728" s="1">
        <v>40172</v>
      </c>
      <c r="E5728" t="s">
        <v>32</v>
      </c>
      <c r="F5728">
        <v>48</v>
      </c>
      <c r="G5728">
        <v>2962.96</v>
      </c>
      <c r="H5728">
        <v>0.02</v>
      </c>
      <c r="I5728" t="s">
        <v>49</v>
      </c>
      <c r="J5728" s="8">
        <v>-612.94000000000005</v>
      </c>
      <c r="K5728" s="8">
        <f>IF(Table3[[#This Row],[Return Status]] = "Returned", 0, Table3[[#This Row],[Profit]])</f>
        <v>-612.94000000000005</v>
      </c>
      <c r="L5728" s="8" t="str">
        <f>IFERROR(VLOOKUP(Table3[[#This Row],[Order ID]],returns[[Order ID]:[Status]],2,FALSE), "")</f>
        <v/>
      </c>
      <c r="M5728">
        <v>58.14</v>
      </c>
      <c r="N5728">
        <v>36.61</v>
      </c>
      <c r="O5728" t="s">
        <v>182</v>
      </c>
      <c r="P5728" t="s">
        <v>120</v>
      </c>
      <c r="Q5728">
        <v>32216</v>
      </c>
      <c r="R5728" t="s">
        <v>56</v>
      </c>
      <c r="S5728" t="s">
        <v>1978</v>
      </c>
      <c r="T5728" t="e">
        <f>VLOOKUP(Table3[[#This Row],[Region]],managers5[],2,FALSE)</f>
        <v>#N/A</v>
      </c>
      <c r="U5728" t="s">
        <v>1957</v>
      </c>
      <c r="V5728" t="s">
        <v>1959</v>
      </c>
      <c r="W5728" t="s">
        <v>14</v>
      </c>
      <c r="X5728" t="s">
        <v>39</v>
      </c>
      <c r="Y5728" t="s">
        <v>50</v>
      </c>
      <c r="Z5728" t="s">
        <v>219</v>
      </c>
      <c r="AA5728" t="s">
        <v>566</v>
      </c>
      <c r="AB5728" t="s">
        <v>53</v>
      </c>
      <c r="AC5728">
        <v>0.61</v>
      </c>
      <c r="AD5728" s="2">
        <v>40179</v>
      </c>
    </row>
    <row r="5729" spans="1:30" x14ac:dyDescent="0.35">
      <c r="A5729">
        <v>867</v>
      </c>
      <c r="B5729">
        <v>1588</v>
      </c>
      <c r="C5729">
        <v>11431</v>
      </c>
      <c r="D5729" s="1">
        <v>41122</v>
      </c>
      <c r="E5729" t="s">
        <v>77</v>
      </c>
      <c r="F5729">
        <v>8</v>
      </c>
      <c r="G5729">
        <v>1273.2660000000001</v>
      </c>
      <c r="H5729">
        <v>0.1</v>
      </c>
      <c r="I5729" t="s">
        <v>9</v>
      </c>
      <c r="J5729" s="8">
        <v>-615.66999999999996</v>
      </c>
      <c r="K5729" s="8">
        <f>IF(Table3[[#This Row],[Return Status]] = "Returned", 0, Table3[[#This Row],[Profit]])</f>
        <v>-615.66999999999996</v>
      </c>
      <c r="L5729" s="8" t="str">
        <f>IFERROR(VLOOKUP(Table3[[#This Row],[Order ID]],returns[[Order ID]:[Status]],2,FALSE), "")</f>
        <v/>
      </c>
      <c r="M5729">
        <v>205.99</v>
      </c>
      <c r="N5729">
        <v>8.99</v>
      </c>
      <c r="O5729" t="s">
        <v>1004</v>
      </c>
      <c r="P5729" t="s">
        <v>120</v>
      </c>
      <c r="Q5729">
        <v>32712</v>
      </c>
      <c r="R5729" t="s">
        <v>56</v>
      </c>
      <c r="S5729" t="s">
        <v>1978</v>
      </c>
      <c r="T5729" t="e">
        <f>VLOOKUP(Table3[[#This Row],[Region]],managers5[],2,FALSE)</f>
        <v>#N/A</v>
      </c>
      <c r="U5729" t="s">
        <v>1957</v>
      </c>
      <c r="V5729" t="s">
        <v>1959</v>
      </c>
      <c r="W5729" t="s">
        <v>14</v>
      </c>
      <c r="X5729" t="s">
        <v>15</v>
      </c>
      <c r="Y5729" t="s">
        <v>46</v>
      </c>
      <c r="Z5729" t="s">
        <v>86</v>
      </c>
      <c r="AA5729" t="s">
        <v>1009</v>
      </c>
      <c r="AB5729" t="s">
        <v>19</v>
      </c>
      <c r="AC5729">
        <v>0.57999999999999996</v>
      </c>
      <c r="AD5729" s="1">
        <v>41123</v>
      </c>
    </row>
    <row r="5730" spans="1:30" x14ac:dyDescent="0.35">
      <c r="A5730">
        <v>6331</v>
      </c>
      <c r="B5730">
        <v>8332</v>
      </c>
      <c r="C5730">
        <v>59556</v>
      </c>
      <c r="D5730" s="1">
        <v>40162</v>
      </c>
      <c r="E5730" t="s">
        <v>8</v>
      </c>
      <c r="F5730">
        <v>5</v>
      </c>
      <c r="G5730">
        <v>927.98749999999995</v>
      </c>
      <c r="H5730">
        <v>0</v>
      </c>
      <c r="I5730" t="s">
        <v>9</v>
      </c>
      <c r="J5730" s="8">
        <v>-615.91199999999901</v>
      </c>
      <c r="K5730" s="8">
        <f>IF(Table3[[#This Row],[Return Status]] = "Returned", 0, Table3[[#This Row],[Profit]])</f>
        <v>-615.91199999999901</v>
      </c>
      <c r="L5730" s="8" t="str">
        <f>IFERROR(VLOOKUP(Table3[[#This Row],[Order ID]],returns[[Order ID]:[Status]],2,FALSE), "")</f>
        <v/>
      </c>
      <c r="M5730">
        <v>205.99</v>
      </c>
      <c r="N5730">
        <v>8.99</v>
      </c>
      <c r="O5730" t="s">
        <v>1542</v>
      </c>
      <c r="P5730" t="s">
        <v>645</v>
      </c>
      <c r="Q5730">
        <v>42301</v>
      </c>
      <c r="R5730" t="s">
        <v>65</v>
      </c>
      <c r="S5730" t="s">
        <v>1978</v>
      </c>
      <c r="T5730" t="e">
        <f>VLOOKUP(Table3[[#This Row],[Region]],managers5[],2,FALSE)</f>
        <v>#N/A</v>
      </c>
      <c r="U5730" t="s">
        <v>1957</v>
      </c>
      <c r="V5730" t="s">
        <v>1959</v>
      </c>
      <c r="W5730" t="s">
        <v>14</v>
      </c>
      <c r="X5730" t="s">
        <v>24</v>
      </c>
      <c r="Y5730" t="s">
        <v>46</v>
      </c>
      <c r="Z5730" t="s">
        <v>86</v>
      </c>
      <c r="AA5730" t="s">
        <v>334</v>
      </c>
      <c r="AB5730" t="s">
        <v>19</v>
      </c>
      <c r="AC5730">
        <v>0.56000000000000005</v>
      </c>
      <c r="AD5730" s="2">
        <v>40163</v>
      </c>
    </row>
    <row r="5731" spans="1:30" x14ac:dyDescent="0.35">
      <c r="A5731">
        <v>1292</v>
      </c>
      <c r="B5731">
        <v>8134</v>
      </c>
      <c r="C5731">
        <v>58145</v>
      </c>
      <c r="D5731" s="1">
        <v>41045</v>
      </c>
      <c r="E5731" t="s">
        <v>20</v>
      </c>
      <c r="F5731">
        <v>33</v>
      </c>
      <c r="G5731">
        <v>203.49</v>
      </c>
      <c r="H5731">
        <v>0</v>
      </c>
      <c r="I5731" t="s">
        <v>33</v>
      </c>
      <c r="J5731" s="8">
        <v>46.21</v>
      </c>
      <c r="K5731" s="8">
        <f>IF(Table3[[#This Row],[Return Status]] = "Returned", 0, Table3[[#This Row],[Profit]])</f>
        <v>46.21</v>
      </c>
      <c r="L5731" s="8" t="str">
        <f>IFERROR(VLOOKUP(Table3[[#This Row],[Order ID]],returns[[Order ID]:[Status]],2,FALSE), "")</f>
        <v/>
      </c>
      <c r="M5731">
        <v>5.84</v>
      </c>
      <c r="N5731">
        <v>1.2</v>
      </c>
      <c r="O5731" t="s">
        <v>415</v>
      </c>
      <c r="P5731" t="s">
        <v>131</v>
      </c>
      <c r="Q5731">
        <v>20746</v>
      </c>
      <c r="R5731" t="s">
        <v>132</v>
      </c>
      <c r="S5731" t="s">
        <v>1979</v>
      </c>
      <c r="T5731" t="e">
        <f>VLOOKUP(Table3[[#This Row],[Region]],managers5[],2,FALSE)</f>
        <v>#N/A</v>
      </c>
      <c r="U5731" t="s">
        <v>1956</v>
      </c>
      <c r="W5731" t="s">
        <v>14</v>
      </c>
      <c r="X5731" t="s">
        <v>71</v>
      </c>
      <c r="Y5731" t="s">
        <v>50</v>
      </c>
      <c r="Z5731" t="s">
        <v>61</v>
      </c>
      <c r="AA5731" t="s">
        <v>1245</v>
      </c>
      <c r="AB5731" t="s">
        <v>69</v>
      </c>
      <c r="AC5731">
        <v>0.74</v>
      </c>
      <c r="AD5731" s="1">
        <v>41045</v>
      </c>
    </row>
    <row r="5732" spans="1:30" x14ac:dyDescent="0.35">
      <c r="A5732">
        <v>6483</v>
      </c>
      <c r="B5732">
        <v>7682</v>
      </c>
      <c r="C5732">
        <v>55045</v>
      </c>
      <c r="D5732" s="1">
        <v>40139</v>
      </c>
      <c r="E5732" t="s">
        <v>77</v>
      </c>
      <c r="F5732">
        <v>20</v>
      </c>
      <c r="G5732">
        <v>632.04999999999995</v>
      </c>
      <c r="H5732">
        <v>0.09</v>
      </c>
      <c r="I5732" t="s">
        <v>9</v>
      </c>
      <c r="J5732" s="8">
        <v>-626.61</v>
      </c>
      <c r="K5732" s="8">
        <f>IF(Table3[[#This Row],[Return Status]] = "Returned", 0, Table3[[#This Row],[Profit]])</f>
        <v>-626.61</v>
      </c>
      <c r="L5732" s="8" t="str">
        <f>IFERROR(VLOOKUP(Table3[[#This Row],[Order ID]],returns[[Order ID]:[Status]],2,FALSE), "")</f>
        <v/>
      </c>
      <c r="M5732">
        <v>32.479999999999997</v>
      </c>
      <c r="N5732">
        <v>35</v>
      </c>
      <c r="O5732" t="s">
        <v>1038</v>
      </c>
      <c r="P5732" t="s">
        <v>155</v>
      </c>
      <c r="Q5732">
        <v>29730</v>
      </c>
      <c r="R5732" t="s">
        <v>44</v>
      </c>
      <c r="S5732" t="s">
        <v>1978</v>
      </c>
      <c r="T5732" t="e">
        <f>VLOOKUP(Table3[[#This Row],[Region]],managers5[],2,FALSE)</f>
        <v>#N/A</v>
      </c>
      <c r="U5732" t="s">
        <v>1957</v>
      </c>
      <c r="V5732" t="s">
        <v>1959</v>
      </c>
      <c r="W5732" t="s">
        <v>14</v>
      </c>
      <c r="X5732" t="s">
        <v>24</v>
      </c>
      <c r="Y5732" t="s">
        <v>16</v>
      </c>
      <c r="Z5732" t="s">
        <v>75</v>
      </c>
      <c r="AA5732" t="s">
        <v>1664</v>
      </c>
      <c r="AB5732" t="s">
        <v>85</v>
      </c>
      <c r="AC5732">
        <v>0.81</v>
      </c>
      <c r="AD5732" s="2">
        <v>40139</v>
      </c>
    </row>
    <row r="5733" spans="1:30" x14ac:dyDescent="0.35">
      <c r="A5733">
        <v>6776</v>
      </c>
      <c r="B5733">
        <v>8137</v>
      </c>
      <c r="C5733">
        <v>58151</v>
      </c>
      <c r="D5733" s="1">
        <v>40085</v>
      </c>
      <c r="E5733" t="s">
        <v>77</v>
      </c>
      <c r="F5733">
        <v>33</v>
      </c>
      <c r="G5733">
        <v>211.48</v>
      </c>
      <c r="H5733">
        <v>0.1</v>
      </c>
      <c r="I5733" t="s">
        <v>9</v>
      </c>
      <c r="J5733" s="8">
        <v>18.147500000000001</v>
      </c>
      <c r="K5733" s="8">
        <f>IF(Table3[[#This Row],[Return Status]] = "Returned", 0, Table3[[#This Row],[Profit]])</f>
        <v>18.147500000000001</v>
      </c>
      <c r="L5733" s="8" t="str">
        <f>IFERROR(VLOOKUP(Table3[[#This Row],[Order ID]],returns[[Order ID]:[Status]],2,FALSE), "")</f>
        <v/>
      </c>
      <c r="M5733">
        <v>6.75</v>
      </c>
      <c r="N5733">
        <v>2.99</v>
      </c>
      <c r="O5733" t="s">
        <v>1138</v>
      </c>
      <c r="P5733" t="s">
        <v>131</v>
      </c>
      <c r="Q5733">
        <v>20740</v>
      </c>
      <c r="R5733" t="s">
        <v>132</v>
      </c>
      <c r="S5733" t="s">
        <v>1979</v>
      </c>
      <c r="T5733" t="e">
        <f>VLOOKUP(Table3[[#This Row],[Region]],managers5[],2,FALSE)</f>
        <v>#N/A</v>
      </c>
      <c r="U5733" t="s">
        <v>1956</v>
      </c>
      <c r="W5733" t="s">
        <v>14</v>
      </c>
      <c r="X5733" t="s">
        <v>24</v>
      </c>
      <c r="Y5733" t="s">
        <v>16</v>
      </c>
      <c r="Z5733" t="s">
        <v>17</v>
      </c>
      <c r="AA5733" t="s">
        <v>370</v>
      </c>
      <c r="AB5733" t="s">
        <v>19</v>
      </c>
      <c r="AC5733">
        <v>0.35</v>
      </c>
      <c r="AD5733" s="2">
        <v>40085</v>
      </c>
    </row>
    <row r="5734" spans="1:30" x14ac:dyDescent="0.35">
      <c r="A5734">
        <v>6777</v>
      </c>
      <c r="B5734">
        <v>8138</v>
      </c>
      <c r="C5734">
        <v>58151</v>
      </c>
      <c r="D5734" s="1">
        <v>40085</v>
      </c>
      <c r="E5734" t="s">
        <v>77</v>
      </c>
      <c r="F5734">
        <v>38</v>
      </c>
      <c r="G5734">
        <v>5601.1</v>
      </c>
      <c r="H5734">
        <v>0.02</v>
      </c>
      <c r="I5734" t="s">
        <v>33</v>
      </c>
      <c r="J5734" s="8">
        <v>1515.7</v>
      </c>
      <c r="K5734" s="8">
        <f>IF(Table3[[#This Row],[Return Status]] = "Returned", 0, Table3[[#This Row],[Profit]])</f>
        <v>1515.7</v>
      </c>
      <c r="L5734" s="8" t="str">
        <f>IFERROR(VLOOKUP(Table3[[#This Row],[Order ID]],returns[[Order ID]:[Status]],2,FALSE), "")</f>
        <v/>
      </c>
      <c r="M5734">
        <v>142.86000000000001</v>
      </c>
      <c r="N5734">
        <v>19.989999999999998</v>
      </c>
      <c r="O5734" t="s">
        <v>1138</v>
      </c>
      <c r="P5734" t="s">
        <v>131</v>
      </c>
      <c r="Q5734">
        <v>20740</v>
      </c>
      <c r="R5734" t="s">
        <v>132</v>
      </c>
      <c r="S5734" t="s">
        <v>1979</v>
      </c>
      <c r="T5734" t="e">
        <f>VLOOKUP(Table3[[#This Row],[Region]],managers5[],2,FALSE)</f>
        <v>#N/A</v>
      </c>
      <c r="U5734" t="s">
        <v>1956</v>
      </c>
      <c r="W5734" t="s">
        <v>14</v>
      </c>
      <c r="X5734" t="s">
        <v>24</v>
      </c>
      <c r="Y5734" t="s">
        <v>16</v>
      </c>
      <c r="Z5734" t="s">
        <v>75</v>
      </c>
      <c r="AA5734" t="s">
        <v>795</v>
      </c>
      <c r="AB5734" t="s">
        <v>19</v>
      </c>
      <c r="AC5734">
        <v>0.56000000000000005</v>
      </c>
      <c r="AD5734" s="2">
        <v>40085</v>
      </c>
    </row>
    <row r="5735" spans="1:30" x14ac:dyDescent="0.35">
      <c r="A5735">
        <v>2767</v>
      </c>
      <c r="B5735">
        <v>8139</v>
      </c>
      <c r="C5735">
        <v>58179</v>
      </c>
      <c r="D5735" s="1">
        <v>40791</v>
      </c>
      <c r="E5735" t="s">
        <v>20</v>
      </c>
      <c r="F5735">
        <v>3</v>
      </c>
      <c r="G5735">
        <v>39.49</v>
      </c>
      <c r="H5735">
        <v>0.1</v>
      </c>
      <c r="I5735" t="s">
        <v>9</v>
      </c>
      <c r="J5735" s="8">
        <v>-12.99</v>
      </c>
      <c r="K5735" s="8">
        <f>IF(Table3[[#This Row],[Return Status]] = "Returned", 0, Table3[[#This Row],[Profit]])</f>
        <v>-12.99</v>
      </c>
      <c r="L5735" s="8" t="str">
        <f>IFERROR(VLOOKUP(Table3[[#This Row],[Order ID]],returns[[Order ID]:[Status]],2,FALSE), "")</f>
        <v/>
      </c>
      <c r="M5735">
        <v>11.58</v>
      </c>
      <c r="N5735">
        <v>5.72</v>
      </c>
      <c r="O5735" t="s">
        <v>1692</v>
      </c>
      <c r="P5735" t="s">
        <v>11</v>
      </c>
      <c r="Q5735">
        <v>95661</v>
      </c>
      <c r="R5735" t="s">
        <v>12</v>
      </c>
      <c r="S5735" t="s">
        <v>1976</v>
      </c>
      <c r="T5735" t="e">
        <f>VLOOKUP(Table3[[#This Row],[Region]],managers5[],2,FALSE)</f>
        <v>#N/A</v>
      </c>
      <c r="U5735" t="s">
        <v>1955</v>
      </c>
      <c r="V5735" t="s">
        <v>1959</v>
      </c>
      <c r="W5735" t="s">
        <v>14</v>
      </c>
      <c r="X5735" t="s">
        <v>15</v>
      </c>
      <c r="Y5735" t="s">
        <v>16</v>
      </c>
      <c r="Z5735" t="s">
        <v>168</v>
      </c>
      <c r="AA5735" t="s">
        <v>280</v>
      </c>
      <c r="AB5735" t="s">
        <v>19</v>
      </c>
      <c r="AC5735">
        <v>0.35</v>
      </c>
      <c r="AD5735" s="1">
        <v>40792</v>
      </c>
    </row>
    <row r="5736" spans="1:30" x14ac:dyDescent="0.35">
      <c r="A5736">
        <v>1032</v>
      </c>
      <c r="B5736">
        <v>5242</v>
      </c>
      <c r="C5736">
        <v>37313</v>
      </c>
      <c r="D5736" s="1">
        <v>41092</v>
      </c>
      <c r="E5736" t="s">
        <v>8</v>
      </c>
      <c r="F5736">
        <v>44</v>
      </c>
      <c r="G5736">
        <v>3304.38</v>
      </c>
      <c r="H5736">
        <v>0</v>
      </c>
      <c r="I5736" t="s">
        <v>9</v>
      </c>
      <c r="J5736" s="8">
        <v>-634.49</v>
      </c>
      <c r="K5736" s="8">
        <f>IF(Table3[[#This Row],[Return Status]] = "Returned", 0, Table3[[#This Row],[Profit]])</f>
        <v>-634.49</v>
      </c>
      <c r="L5736" s="8" t="str">
        <f>IFERROR(VLOOKUP(Table3[[#This Row],[Order ID]],returns[[Order ID]:[Status]],2,FALSE), "")</f>
        <v/>
      </c>
      <c r="M5736">
        <v>70.709999999999994</v>
      </c>
      <c r="N5736">
        <v>37.58</v>
      </c>
      <c r="O5736" t="s">
        <v>1104</v>
      </c>
      <c r="P5736" t="s">
        <v>43</v>
      </c>
      <c r="Q5736">
        <v>23111</v>
      </c>
      <c r="R5736" t="s">
        <v>44</v>
      </c>
      <c r="S5736" t="s">
        <v>1978</v>
      </c>
      <c r="T5736" t="e">
        <f>VLOOKUP(Table3[[#This Row],[Region]],managers5[],2,FALSE)</f>
        <v>#N/A</v>
      </c>
      <c r="U5736" t="s">
        <v>1957</v>
      </c>
      <c r="V5736" t="s">
        <v>1959</v>
      </c>
      <c r="W5736" t="s">
        <v>14</v>
      </c>
      <c r="X5736" t="s">
        <v>71</v>
      </c>
      <c r="Y5736" t="s">
        <v>50</v>
      </c>
      <c r="Z5736" t="s">
        <v>61</v>
      </c>
      <c r="AA5736" t="s">
        <v>736</v>
      </c>
      <c r="AB5736" t="s">
        <v>35</v>
      </c>
      <c r="AC5736">
        <v>0.78</v>
      </c>
      <c r="AD5736" s="1">
        <v>41093</v>
      </c>
    </row>
    <row r="5737" spans="1:30" x14ac:dyDescent="0.35">
      <c r="A5737">
        <v>4948</v>
      </c>
      <c r="B5737">
        <v>2105</v>
      </c>
      <c r="C5737">
        <v>15045</v>
      </c>
      <c r="D5737" s="1">
        <v>40410</v>
      </c>
      <c r="E5737" t="s">
        <v>8</v>
      </c>
      <c r="F5737">
        <v>11</v>
      </c>
      <c r="G5737">
        <v>1378.72</v>
      </c>
      <c r="H5737">
        <v>7.0000000000000007E-2</v>
      </c>
      <c r="I5737" t="s">
        <v>49</v>
      </c>
      <c r="J5737" s="8">
        <v>-640.6</v>
      </c>
      <c r="K5737" s="8">
        <f>IF(Table3[[#This Row],[Return Status]] = "Returned", 0, Table3[[#This Row],[Profit]])</f>
        <v>-640.6</v>
      </c>
      <c r="L5737" s="8" t="str">
        <f>IFERROR(VLOOKUP(Table3[[#This Row],[Order ID]],returns[[Order ID]:[Status]],2,FALSE), "")</f>
        <v/>
      </c>
      <c r="M5737">
        <v>122.99</v>
      </c>
      <c r="N5737">
        <v>70.2</v>
      </c>
      <c r="O5737" t="s">
        <v>1645</v>
      </c>
      <c r="P5737" t="s">
        <v>120</v>
      </c>
      <c r="Q5737">
        <v>72801</v>
      </c>
      <c r="R5737" t="s">
        <v>56</v>
      </c>
      <c r="S5737" t="s">
        <v>1978</v>
      </c>
      <c r="T5737" t="e">
        <f>VLOOKUP(Table3[[#This Row],[Region]],managers5[],2,FALSE)</f>
        <v>#N/A</v>
      </c>
      <c r="U5737" t="s">
        <v>1957</v>
      </c>
      <c r="V5737" t="s">
        <v>1959</v>
      </c>
      <c r="W5737" t="s">
        <v>14</v>
      </c>
      <c r="X5737" t="s">
        <v>15</v>
      </c>
      <c r="Y5737" t="s">
        <v>50</v>
      </c>
      <c r="Z5737" t="s">
        <v>72</v>
      </c>
      <c r="AA5737" t="s">
        <v>95</v>
      </c>
      <c r="AB5737" t="s">
        <v>74</v>
      </c>
      <c r="AC5737">
        <v>0.74</v>
      </c>
      <c r="AD5737" s="2">
        <v>40412</v>
      </c>
    </row>
    <row r="5738" spans="1:30" x14ac:dyDescent="0.35">
      <c r="A5738">
        <v>1872</v>
      </c>
      <c r="B5738">
        <v>2558</v>
      </c>
      <c r="C5738">
        <v>18500</v>
      </c>
      <c r="D5738" s="1">
        <v>40950</v>
      </c>
      <c r="E5738" t="s">
        <v>20</v>
      </c>
      <c r="F5738">
        <v>30</v>
      </c>
      <c r="G5738">
        <v>2536.31</v>
      </c>
      <c r="H5738">
        <v>0.01</v>
      </c>
      <c r="I5738" t="s">
        <v>9</v>
      </c>
      <c r="J5738" s="8">
        <v>-643.46</v>
      </c>
      <c r="K5738" s="8">
        <f>IF(Table3[[#This Row],[Return Status]] = "Returned", 0, Table3[[#This Row],[Profit]])</f>
        <v>-643.46</v>
      </c>
      <c r="L5738" s="8" t="str">
        <f>IFERROR(VLOOKUP(Table3[[#This Row],[Order ID]],returns[[Order ID]:[Status]],2,FALSE), "")</f>
        <v/>
      </c>
      <c r="M5738">
        <v>80.98</v>
      </c>
      <c r="N5738">
        <v>35</v>
      </c>
      <c r="O5738" t="s">
        <v>1488</v>
      </c>
      <c r="P5738" t="s">
        <v>43</v>
      </c>
      <c r="Q5738">
        <v>38138</v>
      </c>
      <c r="R5738" t="s">
        <v>44</v>
      </c>
      <c r="S5738" t="s">
        <v>1978</v>
      </c>
      <c r="T5738" t="e">
        <f>VLOOKUP(Table3[[#This Row],[Region]],managers5[],2,FALSE)</f>
        <v>#N/A</v>
      </c>
      <c r="U5738" t="s">
        <v>1957</v>
      </c>
      <c r="V5738" t="s">
        <v>1959</v>
      </c>
      <c r="W5738" t="s">
        <v>14</v>
      </c>
      <c r="X5738" t="s">
        <v>15</v>
      </c>
      <c r="Y5738" t="s">
        <v>16</v>
      </c>
      <c r="Z5738" t="s">
        <v>75</v>
      </c>
      <c r="AA5738" t="s">
        <v>1276</v>
      </c>
      <c r="AB5738" t="s">
        <v>85</v>
      </c>
      <c r="AC5738">
        <v>0.81</v>
      </c>
      <c r="AD5738" s="1">
        <v>40952</v>
      </c>
    </row>
    <row r="5739" spans="1:30" x14ac:dyDescent="0.35">
      <c r="A5739">
        <v>2004</v>
      </c>
      <c r="B5739">
        <v>2159</v>
      </c>
      <c r="C5739">
        <v>15491</v>
      </c>
      <c r="D5739" s="1">
        <v>40926</v>
      </c>
      <c r="E5739" t="s">
        <v>20</v>
      </c>
      <c r="F5739">
        <v>5</v>
      </c>
      <c r="G5739">
        <v>901.37400000000002</v>
      </c>
      <c r="H5739">
        <v>0.01</v>
      </c>
      <c r="I5739" t="s">
        <v>9</v>
      </c>
      <c r="J5739" s="8">
        <v>-648.647999999999</v>
      </c>
      <c r="K5739" s="8">
        <f>IF(Table3[[#This Row],[Return Status]] = "Returned", 0, Table3[[#This Row],[Profit]])</f>
        <v>-648.647999999999</v>
      </c>
      <c r="L5739" s="8" t="str">
        <f>IFERROR(VLOOKUP(Table3[[#This Row],[Order ID]],returns[[Order ID]:[Status]],2,FALSE), "")</f>
        <v/>
      </c>
      <c r="M5739">
        <v>205.99</v>
      </c>
      <c r="N5739">
        <v>2.5</v>
      </c>
      <c r="O5739" t="s">
        <v>268</v>
      </c>
      <c r="P5739" t="s">
        <v>43</v>
      </c>
      <c r="Q5739">
        <v>39560</v>
      </c>
      <c r="R5739" t="s">
        <v>44</v>
      </c>
      <c r="S5739" t="s">
        <v>1978</v>
      </c>
      <c r="T5739" t="e">
        <f>VLOOKUP(Table3[[#This Row],[Region]],managers5[],2,FALSE)</f>
        <v>#N/A</v>
      </c>
      <c r="U5739" t="s">
        <v>1957</v>
      </c>
      <c r="V5739" t="s">
        <v>1959</v>
      </c>
      <c r="W5739" t="s">
        <v>14</v>
      </c>
      <c r="X5739" t="s">
        <v>15</v>
      </c>
      <c r="Y5739" t="s">
        <v>46</v>
      </c>
      <c r="Z5739" t="s">
        <v>86</v>
      </c>
      <c r="AA5739" t="s">
        <v>1526</v>
      </c>
      <c r="AB5739" t="s">
        <v>19</v>
      </c>
      <c r="AC5739">
        <v>0.59</v>
      </c>
      <c r="AD5739" s="1">
        <v>40926</v>
      </c>
    </row>
    <row r="5740" spans="1:30" x14ac:dyDescent="0.35">
      <c r="A5740">
        <v>2662</v>
      </c>
      <c r="B5740">
        <v>8146</v>
      </c>
      <c r="C5740">
        <v>58247</v>
      </c>
      <c r="D5740" s="1">
        <v>40809</v>
      </c>
      <c r="E5740" t="s">
        <v>8</v>
      </c>
      <c r="F5740">
        <v>14</v>
      </c>
      <c r="G5740">
        <v>92.07</v>
      </c>
      <c r="H5740">
        <v>0.09</v>
      </c>
      <c r="I5740" t="s">
        <v>9</v>
      </c>
      <c r="J5740" s="8">
        <v>-64.5</v>
      </c>
      <c r="K5740" s="8">
        <f>IF(Table3[[#This Row],[Return Status]] = "Returned", 0, Table3[[#This Row],[Profit]])</f>
        <v>-64.5</v>
      </c>
      <c r="L5740" s="8" t="str">
        <f>IFERROR(VLOOKUP(Table3[[#This Row],[Order ID]],returns[[Order ID]:[Status]],2,FALSE), "")</f>
        <v/>
      </c>
      <c r="M5740">
        <v>6.48</v>
      </c>
      <c r="N5740">
        <v>7.86</v>
      </c>
      <c r="O5740" t="s">
        <v>441</v>
      </c>
      <c r="P5740" t="s">
        <v>22</v>
      </c>
      <c r="Q5740">
        <v>80030</v>
      </c>
      <c r="R5740" t="s">
        <v>23</v>
      </c>
      <c r="S5740" t="s">
        <v>1976</v>
      </c>
      <c r="T5740" t="e">
        <f>VLOOKUP(Table3[[#This Row],[Region]],managers5[],2,FALSE)</f>
        <v>#N/A</v>
      </c>
      <c r="U5740" t="s">
        <v>1955</v>
      </c>
      <c r="V5740" t="s">
        <v>1959</v>
      </c>
      <c r="W5740" t="s">
        <v>14</v>
      </c>
      <c r="X5740" t="s">
        <v>24</v>
      </c>
      <c r="Y5740" t="s">
        <v>16</v>
      </c>
      <c r="Z5740" t="s">
        <v>30</v>
      </c>
      <c r="AA5740" t="s">
        <v>968</v>
      </c>
      <c r="AB5740" t="s">
        <v>19</v>
      </c>
      <c r="AC5740">
        <v>0.37</v>
      </c>
      <c r="AD5740" s="1">
        <v>40811</v>
      </c>
    </row>
    <row r="5741" spans="1:30" x14ac:dyDescent="0.35">
      <c r="A5741">
        <v>2673</v>
      </c>
      <c r="B5741">
        <v>8145</v>
      </c>
      <c r="C5741">
        <v>58247</v>
      </c>
      <c r="D5741" s="1">
        <v>40809</v>
      </c>
      <c r="E5741" t="s">
        <v>8</v>
      </c>
      <c r="F5741">
        <v>8</v>
      </c>
      <c r="G5741">
        <v>1058.82</v>
      </c>
      <c r="H5741">
        <v>0.02</v>
      </c>
      <c r="I5741" t="s">
        <v>9</v>
      </c>
      <c r="J5741" s="8">
        <v>211.73</v>
      </c>
      <c r="K5741" s="8">
        <f>IF(Table3[[#This Row],[Return Status]] = "Returned", 0, Table3[[#This Row],[Profit]])</f>
        <v>211.73</v>
      </c>
      <c r="L5741" s="8" t="str">
        <f>IFERROR(VLOOKUP(Table3[[#This Row],[Order ID]],returns[[Order ID]:[Status]],2,FALSE), "")</f>
        <v/>
      </c>
      <c r="M5741">
        <v>131.12</v>
      </c>
      <c r="N5741">
        <v>0.99</v>
      </c>
      <c r="O5741" t="s">
        <v>441</v>
      </c>
      <c r="P5741" t="s">
        <v>22</v>
      </c>
      <c r="Q5741">
        <v>80030</v>
      </c>
      <c r="R5741" t="s">
        <v>23</v>
      </c>
      <c r="S5741" t="s">
        <v>1976</v>
      </c>
      <c r="T5741" t="e">
        <f>VLOOKUP(Table3[[#This Row],[Region]],managers5[],2,FALSE)</f>
        <v>#N/A</v>
      </c>
      <c r="U5741" t="s">
        <v>1955</v>
      </c>
      <c r="V5741" t="s">
        <v>1959</v>
      </c>
      <c r="W5741" t="s">
        <v>14</v>
      </c>
      <c r="X5741" t="s">
        <v>24</v>
      </c>
      <c r="Y5741" t="s">
        <v>16</v>
      </c>
      <c r="Z5741" t="s">
        <v>83</v>
      </c>
      <c r="AA5741" t="s">
        <v>991</v>
      </c>
      <c r="AB5741" t="s">
        <v>19</v>
      </c>
      <c r="AC5741">
        <v>0.55000000000000004</v>
      </c>
      <c r="AD5741" s="1">
        <v>40809</v>
      </c>
    </row>
    <row r="5742" spans="1:30" x14ac:dyDescent="0.35">
      <c r="A5742">
        <v>1054</v>
      </c>
      <c r="B5742">
        <v>4099</v>
      </c>
      <c r="C5742">
        <v>29191</v>
      </c>
      <c r="D5742" s="1">
        <v>41088</v>
      </c>
      <c r="E5742" t="s">
        <v>20</v>
      </c>
      <c r="F5742">
        <v>26</v>
      </c>
      <c r="G5742">
        <v>7201.89</v>
      </c>
      <c r="H5742">
        <v>0.09</v>
      </c>
      <c r="I5742" t="s">
        <v>49</v>
      </c>
      <c r="J5742" s="8">
        <v>-650.11</v>
      </c>
      <c r="K5742" s="8">
        <f>IF(Table3[[#This Row],[Return Status]] = "Returned", 0, Table3[[#This Row],[Profit]])</f>
        <v>-650.11</v>
      </c>
      <c r="L5742" s="8" t="str">
        <f>IFERROR(VLOOKUP(Table3[[#This Row],[Order ID]],returns[[Order ID]:[Status]],2,FALSE), "")</f>
        <v/>
      </c>
      <c r="M5742">
        <v>296.18</v>
      </c>
      <c r="N5742">
        <v>54.12</v>
      </c>
      <c r="O5742" t="s">
        <v>760</v>
      </c>
      <c r="P5742" t="s">
        <v>324</v>
      </c>
      <c r="Q5742">
        <v>33023</v>
      </c>
      <c r="R5742" t="s">
        <v>56</v>
      </c>
      <c r="S5742" t="s">
        <v>1978</v>
      </c>
      <c r="T5742" t="e">
        <f>VLOOKUP(Table3[[#This Row],[Region]],managers5[],2,FALSE)</f>
        <v>#N/A</v>
      </c>
      <c r="U5742" t="s">
        <v>1957</v>
      </c>
      <c r="V5742" t="s">
        <v>1959</v>
      </c>
      <c r="W5742" t="s">
        <v>14</v>
      </c>
      <c r="X5742" t="s">
        <v>24</v>
      </c>
      <c r="Y5742" t="s">
        <v>50</v>
      </c>
      <c r="Z5742" t="s">
        <v>51</v>
      </c>
      <c r="AA5742" t="s">
        <v>928</v>
      </c>
      <c r="AB5742" t="s">
        <v>53</v>
      </c>
      <c r="AC5742">
        <v>0.76</v>
      </c>
      <c r="AD5742" s="1">
        <v>41089</v>
      </c>
    </row>
    <row r="5743" spans="1:30" x14ac:dyDescent="0.35">
      <c r="A5743">
        <v>7789</v>
      </c>
      <c r="B5743">
        <v>8151</v>
      </c>
      <c r="C5743">
        <v>58279</v>
      </c>
      <c r="D5743" s="1">
        <v>39914</v>
      </c>
      <c r="E5743" t="s">
        <v>20</v>
      </c>
      <c r="F5743">
        <v>44</v>
      </c>
      <c r="G5743">
        <v>1317.34</v>
      </c>
      <c r="H5743">
        <v>0.03</v>
      </c>
      <c r="I5743" t="s">
        <v>9</v>
      </c>
      <c r="J5743" s="8">
        <v>555.93399999999997</v>
      </c>
      <c r="K5743" s="8">
        <f>IF(Table3[[#This Row],[Return Status]] = "Returned", 0, Table3[[#This Row],[Profit]])</f>
        <v>555.93399999999997</v>
      </c>
      <c r="L5743" s="8" t="str">
        <f>IFERROR(VLOOKUP(Table3[[#This Row],[Order ID]],returns[[Order ID]:[Status]],2,FALSE), "")</f>
        <v/>
      </c>
      <c r="M5743">
        <v>30.56</v>
      </c>
      <c r="N5743">
        <v>2.99</v>
      </c>
      <c r="O5743" t="s">
        <v>347</v>
      </c>
      <c r="P5743" t="s">
        <v>11</v>
      </c>
      <c r="Q5743">
        <v>92646</v>
      </c>
      <c r="R5743" t="s">
        <v>12</v>
      </c>
      <c r="S5743" t="s">
        <v>1976</v>
      </c>
      <c r="T5743" t="e">
        <f>VLOOKUP(Table3[[#This Row],[Region]],managers5[],2,FALSE)</f>
        <v>#N/A</v>
      </c>
      <c r="U5743" t="s">
        <v>1955</v>
      </c>
      <c r="V5743" t="s">
        <v>1959</v>
      </c>
      <c r="W5743" t="s">
        <v>14</v>
      </c>
      <c r="X5743" t="s">
        <v>39</v>
      </c>
      <c r="Y5743" t="s">
        <v>16</v>
      </c>
      <c r="Z5743" t="s">
        <v>17</v>
      </c>
      <c r="AA5743" t="s">
        <v>137</v>
      </c>
      <c r="AB5743" t="s">
        <v>19</v>
      </c>
      <c r="AC5743">
        <v>0.35</v>
      </c>
      <c r="AD5743" s="2">
        <v>39914</v>
      </c>
    </row>
    <row r="5744" spans="1:30" x14ac:dyDescent="0.35">
      <c r="A5744">
        <v>7998</v>
      </c>
      <c r="B5744">
        <v>2798</v>
      </c>
      <c r="C5744">
        <v>20166</v>
      </c>
      <c r="D5744" s="1">
        <v>39876</v>
      </c>
      <c r="E5744" t="s">
        <v>32</v>
      </c>
      <c r="F5744">
        <v>6</v>
      </c>
      <c r="G5744">
        <v>973.86199999999997</v>
      </c>
      <c r="H5744">
        <v>0.1</v>
      </c>
      <c r="I5744" t="s">
        <v>9</v>
      </c>
      <c r="J5744" s="8">
        <v>-693.33</v>
      </c>
      <c r="K5744" s="8">
        <f>IF(Table3[[#This Row],[Return Status]] = "Returned", 0, Table3[[#This Row],[Profit]])</f>
        <v>-693.33</v>
      </c>
      <c r="L5744" s="8" t="str">
        <f>IFERROR(VLOOKUP(Table3[[#This Row],[Order ID]],returns[[Order ID]:[Status]],2,FALSE), "")</f>
        <v/>
      </c>
      <c r="M5744">
        <v>205.99</v>
      </c>
      <c r="N5744">
        <v>8.99</v>
      </c>
      <c r="O5744" t="s">
        <v>232</v>
      </c>
      <c r="P5744" t="s">
        <v>120</v>
      </c>
      <c r="Q5744">
        <v>33311</v>
      </c>
      <c r="R5744" t="s">
        <v>56</v>
      </c>
      <c r="S5744" t="s">
        <v>1978</v>
      </c>
      <c r="T5744" t="e">
        <f>VLOOKUP(Table3[[#This Row],[Region]],managers5[],2,FALSE)</f>
        <v>#N/A</v>
      </c>
      <c r="U5744" t="s">
        <v>1957</v>
      </c>
      <c r="V5744" t="s">
        <v>1959</v>
      </c>
      <c r="W5744" t="s">
        <v>14</v>
      </c>
      <c r="X5744" t="s">
        <v>71</v>
      </c>
      <c r="Y5744" t="s">
        <v>46</v>
      </c>
      <c r="Z5744" t="s">
        <v>86</v>
      </c>
      <c r="AA5744" t="s">
        <v>334</v>
      </c>
      <c r="AB5744" t="s">
        <v>19</v>
      </c>
      <c r="AC5744">
        <v>0.56000000000000005</v>
      </c>
      <c r="AD5744" s="2">
        <v>39880</v>
      </c>
    </row>
    <row r="5745" spans="1:30" x14ac:dyDescent="0.35">
      <c r="A5745">
        <v>5575</v>
      </c>
      <c r="B5745">
        <v>1148</v>
      </c>
      <c r="C5745">
        <v>8384</v>
      </c>
      <c r="D5745" s="1">
        <v>40303</v>
      </c>
      <c r="E5745" t="s">
        <v>77</v>
      </c>
      <c r="F5745">
        <v>37</v>
      </c>
      <c r="G5745">
        <v>4935.72</v>
      </c>
      <c r="H5745">
        <v>7.0000000000000007E-2</v>
      </c>
      <c r="I5745" t="s">
        <v>49</v>
      </c>
      <c r="J5745" s="8">
        <v>-698.09</v>
      </c>
      <c r="K5745" s="8">
        <f>IF(Table3[[#This Row],[Return Status]] = "Returned", 0, Table3[[#This Row],[Profit]])</f>
        <v>-698.09</v>
      </c>
      <c r="L5745" s="8" t="str">
        <f>IFERROR(VLOOKUP(Table3[[#This Row],[Order ID]],returns[[Order ID]:[Status]],2,FALSE), "")</f>
        <v/>
      </c>
      <c r="M5745">
        <v>140.97999999999999</v>
      </c>
      <c r="N5745">
        <v>36.090000000000003</v>
      </c>
      <c r="O5745" t="s">
        <v>1065</v>
      </c>
      <c r="P5745" t="s">
        <v>120</v>
      </c>
      <c r="Q5745">
        <v>34639</v>
      </c>
      <c r="R5745" t="s">
        <v>56</v>
      </c>
      <c r="S5745" t="s">
        <v>1978</v>
      </c>
      <c r="T5745" t="e">
        <f>VLOOKUP(Table3[[#This Row],[Region]],managers5[],2,FALSE)</f>
        <v>#N/A</v>
      </c>
      <c r="U5745" t="s">
        <v>1957</v>
      </c>
      <c r="V5745" t="s">
        <v>1959</v>
      </c>
      <c r="W5745" t="s">
        <v>14</v>
      </c>
      <c r="X5745" t="s">
        <v>15</v>
      </c>
      <c r="Y5745" t="s">
        <v>50</v>
      </c>
      <c r="Z5745" t="s">
        <v>219</v>
      </c>
      <c r="AA5745" t="s">
        <v>791</v>
      </c>
      <c r="AB5745" t="s">
        <v>53</v>
      </c>
      <c r="AC5745">
        <v>0.77</v>
      </c>
      <c r="AD5745" s="2">
        <v>40304</v>
      </c>
    </row>
    <row r="5746" spans="1:30" x14ac:dyDescent="0.35">
      <c r="A5746">
        <v>6791</v>
      </c>
      <c r="B5746">
        <v>652</v>
      </c>
      <c r="C5746">
        <v>4583</v>
      </c>
      <c r="D5746" s="1">
        <v>40080</v>
      </c>
      <c r="E5746" t="s">
        <v>20</v>
      </c>
      <c r="F5746">
        <v>44</v>
      </c>
      <c r="G5746">
        <v>3021.64</v>
      </c>
      <c r="H5746">
        <v>7.0000000000000007E-2</v>
      </c>
      <c r="I5746" t="s">
        <v>49</v>
      </c>
      <c r="J5746" s="8">
        <v>-720.2</v>
      </c>
      <c r="K5746" s="8">
        <f>IF(Table3[[#This Row],[Return Status]] = "Returned", 0, Table3[[#This Row],[Profit]])</f>
        <v>-720.2</v>
      </c>
      <c r="L5746" s="8" t="str">
        <f>IFERROR(VLOOKUP(Table3[[#This Row],[Order ID]],returns[[Order ID]:[Status]],2,FALSE), "")</f>
        <v/>
      </c>
      <c r="M5746">
        <v>70.98</v>
      </c>
      <c r="N5746">
        <v>30</v>
      </c>
      <c r="O5746" t="s">
        <v>990</v>
      </c>
      <c r="P5746" t="s">
        <v>43</v>
      </c>
      <c r="Q5746">
        <v>28560</v>
      </c>
      <c r="R5746" t="s">
        <v>44</v>
      </c>
      <c r="S5746" t="s">
        <v>1978</v>
      </c>
      <c r="T5746" t="e">
        <f>VLOOKUP(Table3[[#This Row],[Region]],managers5[],2,FALSE)</f>
        <v>#N/A</v>
      </c>
      <c r="U5746" t="s">
        <v>1957</v>
      </c>
      <c r="V5746" t="s">
        <v>1959</v>
      </c>
      <c r="W5746" t="s">
        <v>14</v>
      </c>
      <c r="X5746" t="s">
        <v>71</v>
      </c>
      <c r="Y5746" t="s">
        <v>50</v>
      </c>
      <c r="Z5746" t="s">
        <v>72</v>
      </c>
      <c r="AA5746" t="s">
        <v>1035</v>
      </c>
      <c r="AB5746" t="s">
        <v>74</v>
      </c>
      <c r="AC5746">
        <v>0.73</v>
      </c>
      <c r="AD5746" s="2">
        <v>40082</v>
      </c>
    </row>
    <row r="5747" spans="1:30" x14ac:dyDescent="0.35">
      <c r="A5747">
        <v>7494</v>
      </c>
      <c r="B5747">
        <v>8156</v>
      </c>
      <c r="C5747">
        <v>58337</v>
      </c>
      <c r="D5747" s="1">
        <v>39961</v>
      </c>
      <c r="E5747" t="s">
        <v>32</v>
      </c>
      <c r="F5747">
        <v>18</v>
      </c>
      <c r="G5747">
        <v>106.45</v>
      </c>
      <c r="H5747">
        <v>0.03</v>
      </c>
      <c r="I5747" t="s">
        <v>9</v>
      </c>
      <c r="J5747" s="8">
        <v>-5.08</v>
      </c>
      <c r="K5747" s="8">
        <f>IF(Table3[[#This Row],[Return Status]] = "Returned", 0, Table3[[#This Row],[Profit]])</f>
        <v>-5.08</v>
      </c>
      <c r="L5747" s="8" t="str">
        <f>IFERROR(VLOOKUP(Table3[[#This Row],[Order ID]],returns[[Order ID]:[Status]],2,FALSE), "")</f>
        <v/>
      </c>
      <c r="M5747">
        <v>5.85</v>
      </c>
      <c r="N5747">
        <v>2.27</v>
      </c>
      <c r="O5747" t="s">
        <v>739</v>
      </c>
      <c r="P5747" t="s">
        <v>412</v>
      </c>
      <c r="Q5747">
        <v>8021</v>
      </c>
      <c r="R5747" t="s">
        <v>37</v>
      </c>
      <c r="S5747" t="s">
        <v>1979</v>
      </c>
      <c r="T5747" t="e">
        <f>VLOOKUP(Table3[[#This Row],[Region]],managers5[],2,FALSE)</f>
        <v>#N/A</v>
      </c>
      <c r="U5747" t="s">
        <v>1956</v>
      </c>
      <c r="W5747" t="s">
        <v>14</v>
      </c>
      <c r="X5747" t="s">
        <v>71</v>
      </c>
      <c r="Y5747" t="s">
        <v>16</v>
      </c>
      <c r="Z5747" t="s">
        <v>106</v>
      </c>
      <c r="AA5747" t="s">
        <v>755</v>
      </c>
      <c r="AB5747" t="s">
        <v>35</v>
      </c>
      <c r="AC5747">
        <v>0.56000000000000005</v>
      </c>
      <c r="AD5747" s="2">
        <v>39963</v>
      </c>
    </row>
    <row r="5748" spans="1:30" x14ac:dyDescent="0.35">
      <c r="A5748">
        <v>880</v>
      </c>
      <c r="B5748">
        <v>3870</v>
      </c>
      <c r="C5748">
        <v>27616</v>
      </c>
      <c r="D5748" s="1">
        <v>41120</v>
      </c>
      <c r="E5748" t="s">
        <v>32</v>
      </c>
      <c r="F5748">
        <v>3</v>
      </c>
      <c r="G5748">
        <v>614.14</v>
      </c>
      <c r="H5748">
        <v>0.09</v>
      </c>
      <c r="I5748" t="s">
        <v>9</v>
      </c>
      <c r="J5748" s="8">
        <v>-735.27</v>
      </c>
      <c r="K5748" s="8">
        <f>IF(Table3[[#This Row],[Return Status]] = "Returned", 0, Table3[[#This Row],[Profit]])</f>
        <v>-735.27</v>
      </c>
      <c r="L5748" s="8" t="str">
        <f>IFERROR(VLOOKUP(Table3[[#This Row],[Order ID]],returns[[Order ID]:[Status]],2,FALSE), "")</f>
        <v/>
      </c>
      <c r="M5748">
        <v>199.99</v>
      </c>
      <c r="N5748">
        <v>24.49</v>
      </c>
      <c r="O5748" t="s">
        <v>1020</v>
      </c>
      <c r="P5748" t="s">
        <v>64</v>
      </c>
      <c r="Q5748">
        <v>70117</v>
      </c>
      <c r="R5748" t="s">
        <v>65</v>
      </c>
      <c r="S5748" t="s">
        <v>1978</v>
      </c>
      <c r="T5748" t="e">
        <f>VLOOKUP(Table3[[#This Row],[Region]],managers5[],2,FALSE)</f>
        <v>#N/A</v>
      </c>
      <c r="U5748" t="s">
        <v>1957</v>
      </c>
      <c r="V5748" t="s">
        <v>1959</v>
      </c>
      <c r="W5748" t="s">
        <v>14</v>
      </c>
      <c r="X5748" t="s">
        <v>24</v>
      </c>
      <c r="Y5748" t="s">
        <v>46</v>
      </c>
      <c r="Z5748" t="s">
        <v>243</v>
      </c>
      <c r="AA5748" t="s">
        <v>886</v>
      </c>
      <c r="AB5748" t="s">
        <v>85</v>
      </c>
      <c r="AC5748">
        <v>0.46</v>
      </c>
      <c r="AD5748" s="1">
        <v>41122</v>
      </c>
    </row>
    <row r="5749" spans="1:30" x14ac:dyDescent="0.35">
      <c r="A5749">
        <v>2774</v>
      </c>
      <c r="B5749">
        <v>3890</v>
      </c>
      <c r="C5749">
        <v>27778</v>
      </c>
      <c r="D5749" s="1">
        <v>40788</v>
      </c>
      <c r="E5749" t="s">
        <v>41</v>
      </c>
      <c r="F5749">
        <v>10</v>
      </c>
      <c r="G5749">
        <v>6350.29</v>
      </c>
      <c r="H5749">
        <v>0.02</v>
      </c>
      <c r="I5749" t="s">
        <v>9</v>
      </c>
      <c r="J5749" s="8">
        <v>-735.97</v>
      </c>
      <c r="K5749" s="8">
        <f>IF(Table3[[#This Row],[Return Status]] = "Returned", 0, Table3[[#This Row],[Profit]])</f>
        <v>-735.97</v>
      </c>
      <c r="L5749" s="8" t="str">
        <f>IFERROR(VLOOKUP(Table3[[#This Row],[Order ID]],returns[[Order ID]:[Status]],2,FALSE), "")</f>
        <v/>
      </c>
      <c r="M5749">
        <v>599.99</v>
      </c>
      <c r="N5749">
        <v>24.49</v>
      </c>
      <c r="O5749" t="s">
        <v>271</v>
      </c>
      <c r="P5749" t="s">
        <v>233</v>
      </c>
      <c r="Q5749">
        <v>32601</v>
      </c>
      <c r="R5749" t="s">
        <v>56</v>
      </c>
      <c r="S5749" t="s">
        <v>1978</v>
      </c>
      <c r="T5749" t="e">
        <f>VLOOKUP(Table3[[#This Row],[Region]],managers5[],2,FALSE)</f>
        <v>#N/A</v>
      </c>
      <c r="U5749" t="s">
        <v>1957</v>
      </c>
      <c r="V5749" t="s">
        <v>1959</v>
      </c>
      <c r="W5749" t="s">
        <v>14</v>
      </c>
      <c r="X5749" t="s">
        <v>71</v>
      </c>
      <c r="Y5749" t="s">
        <v>46</v>
      </c>
      <c r="Z5749" t="s">
        <v>243</v>
      </c>
      <c r="AA5749" t="s">
        <v>1648</v>
      </c>
      <c r="AB5749" t="s">
        <v>85</v>
      </c>
      <c r="AC5749">
        <v>0.5</v>
      </c>
      <c r="AD5749" s="1">
        <v>40790</v>
      </c>
    </row>
    <row r="5750" spans="1:30" x14ac:dyDescent="0.35">
      <c r="A5750">
        <v>10</v>
      </c>
      <c r="B5750">
        <v>6916</v>
      </c>
      <c r="C5750">
        <v>49344</v>
      </c>
      <c r="D5750" s="1">
        <v>41273</v>
      </c>
      <c r="E5750" t="s">
        <v>32</v>
      </c>
      <c r="F5750">
        <v>1</v>
      </c>
      <c r="G5750">
        <v>803.33</v>
      </c>
      <c r="H5750">
        <v>0.09</v>
      </c>
      <c r="I5750" t="s">
        <v>9</v>
      </c>
      <c r="J5750" s="8">
        <v>-745.2</v>
      </c>
      <c r="K5750" s="8">
        <f>IF(Table3[[#This Row],[Return Status]] = "Returned", 0, Table3[[#This Row],[Profit]])</f>
        <v>-745.2</v>
      </c>
      <c r="L5750" s="8" t="str">
        <f>IFERROR(VLOOKUP(Table3[[#This Row],[Order ID]],returns[[Order ID]:[Status]],2,FALSE), "")</f>
        <v/>
      </c>
      <c r="M5750">
        <v>832.81</v>
      </c>
      <c r="N5750">
        <v>24.49</v>
      </c>
      <c r="O5750" t="s">
        <v>63</v>
      </c>
      <c r="P5750" t="s">
        <v>64</v>
      </c>
      <c r="Q5750">
        <v>40356</v>
      </c>
      <c r="R5750" t="s">
        <v>65</v>
      </c>
      <c r="S5750" t="s">
        <v>1978</v>
      </c>
      <c r="T5750" t="e">
        <f>VLOOKUP(Table3[[#This Row],[Region]],managers5[],2,FALSE)</f>
        <v>#N/A</v>
      </c>
      <c r="U5750" t="s">
        <v>1957</v>
      </c>
      <c r="V5750" t="s">
        <v>1959</v>
      </c>
      <c r="W5750" t="s">
        <v>14</v>
      </c>
      <c r="X5750" t="s">
        <v>24</v>
      </c>
      <c r="Y5750" t="s">
        <v>16</v>
      </c>
      <c r="Z5750" t="s">
        <v>67</v>
      </c>
      <c r="AA5750" t="s">
        <v>68</v>
      </c>
      <c r="AB5750" t="s">
        <v>69</v>
      </c>
      <c r="AC5750">
        <v>0.83</v>
      </c>
      <c r="AD5750" s="1">
        <v>41273</v>
      </c>
    </row>
    <row r="5751" spans="1:30" x14ac:dyDescent="0.35">
      <c r="A5751">
        <v>8335</v>
      </c>
      <c r="B5751">
        <v>8161</v>
      </c>
      <c r="C5751">
        <v>58343</v>
      </c>
      <c r="D5751" s="1">
        <v>39822</v>
      </c>
      <c r="E5751" t="s">
        <v>8</v>
      </c>
      <c r="F5751">
        <v>39</v>
      </c>
      <c r="G5751">
        <v>121.87</v>
      </c>
      <c r="H5751">
        <v>7.0000000000000007E-2</v>
      </c>
      <c r="I5751" t="s">
        <v>9</v>
      </c>
      <c r="J5751" s="8">
        <v>11.32</v>
      </c>
      <c r="K5751" s="8">
        <f>IF(Table3[[#This Row],[Return Status]] = "Returned", 0, Table3[[#This Row],[Profit]])</f>
        <v>11.32</v>
      </c>
      <c r="L5751" s="8" t="str">
        <f>IFERROR(VLOOKUP(Table3[[#This Row],[Order ID]],returns[[Order ID]:[Status]],2,FALSE), "")</f>
        <v/>
      </c>
      <c r="M5751">
        <v>3.29</v>
      </c>
      <c r="N5751">
        <v>1.35</v>
      </c>
      <c r="O5751" t="s">
        <v>910</v>
      </c>
      <c r="P5751" t="s">
        <v>412</v>
      </c>
      <c r="Q5751">
        <v>7060</v>
      </c>
      <c r="R5751" t="s">
        <v>37</v>
      </c>
      <c r="S5751" t="s">
        <v>1979</v>
      </c>
      <c r="T5751" t="e">
        <f>VLOOKUP(Table3[[#This Row],[Region]],managers5[],2,FALSE)</f>
        <v>#N/A</v>
      </c>
      <c r="U5751" t="s">
        <v>1956</v>
      </c>
      <c r="W5751" t="s">
        <v>14</v>
      </c>
      <c r="X5751" t="s">
        <v>71</v>
      </c>
      <c r="Y5751" t="s">
        <v>16</v>
      </c>
      <c r="Z5751" t="s">
        <v>57</v>
      </c>
      <c r="AA5751" t="s">
        <v>522</v>
      </c>
      <c r="AB5751" t="s">
        <v>35</v>
      </c>
      <c r="AC5751">
        <v>0.4</v>
      </c>
      <c r="AD5751" s="1">
        <v>39824</v>
      </c>
    </row>
    <row r="5752" spans="1:30" x14ac:dyDescent="0.35">
      <c r="A5752">
        <v>693</v>
      </c>
      <c r="B5752">
        <v>8165</v>
      </c>
      <c r="C5752">
        <v>58369</v>
      </c>
      <c r="D5752" s="1">
        <v>41151</v>
      </c>
      <c r="E5752" t="s">
        <v>77</v>
      </c>
      <c r="F5752">
        <v>46</v>
      </c>
      <c r="G5752">
        <v>320.57</v>
      </c>
      <c r="H5752">
        <v>0.1</v>
      </c>
      <c r="I5752" t="s">
        <v>9</v>
      </c>
      <c r="J5752" s="8">
        <v>-114.19499999999999</v>
      </c>
      <c r="K5752" s="8">
        <f>IF(Table3[[#This Row],[Return Status]] = "Returned", 0, Table3[[#This Row],[Profit]])</f>
        <v>-114.19499999999999</v>
      </c>
      <c r="L5752" s="8" t="str">
        <f>IFERROR(VLOOKUP(Table3[[#This Row],[Order ID]],returns[[Order ID]:[Status]],2,FALSE), "")</f>
        <v/>
      </c>
      <c r="M5752">
        <v>7.1</v>
      </c>
      <c r="N5752">
        <v>6.05</v>
      </c>
      <c r="O5752" t="s">
        <v>867</v>
      </c>
      <c r="P5752" t="s">
        <v>11</v>
      </c>
      <c r="Q5752">
        <v>93277</v>
      </c>
      <c r="R5752" t="s">
        <v>12</v>
      </c>
      <c r="S5752" t="s">
        <v>1976</v>
      </c>
      <c r="T5752" t="e">
        <f>VLOOKUP(Table3[[#This Row],[Region]],managers5[],2,FALSE)</f>
        <v>#N/A</v>
      </c>
      <c r="U5752" t="s">
        <v>1955</v>
      </c>
      <c r="V5752" t="s">
        <v>1959</v>
      </c>
      <c r="W5752" t="s">
        <v>14</v>
      </c>
      <c r="X5752" t="s">
        <v>24</v>
      </c>
      <c r="Y5752" t="s">
        <v>16</v>
      </c>
      <c r="Z5752" t="s">
        <v>17</v>
      </c>
      <c r="AA5752" t="s">
        <v>647</v>
      </c>
      <c r="AB5752" t="s">
        <v>19</v>
      </c>
      <c r="AC5752">
        <v>0.39</v>
      </c>
      <c r="AD5752" s="1">
        <v>41152</v>
      </c>
    </row>
    <row r="5753" spans="1:30" x14ac:dyDescent="0.35">
      <c r="A5753">
        <v>703</v>
      </c>
      <c r="B5753">
        <v>8166</v>
      </c>
      <c r="C5753">
        <v>58369</v>
      </c>
      <c r="D5753" s="1">
        <v>41151</v>
      </c>
      <c r="E5753" t="s">
        <v>77</v>
      </c>
      <c r="F5753">
        <v>16</v>
      </c>
      <c r="G5753">
        <v>2013.8</v>
      </c>
      <c r="H5753">
        <v>0.01</v>
      </c>
      <c r="I5753" t="s">
        <v>49</v>
      </c>
      <c r="J5753" s="8">
        <v>-98.431799999999996</v>
      </c>
      <c r="K5753" s="8">
        <f>IF(Table3[[#This Row],[Return Status]] = "Returned", 0, Table3[[#This Row],[Profit]])</f>
        <v>-98.431799999999996</v>
      </c>
      <c r="L5753" s="8" t="str">
        <f>IFERROR(VLOOKUP(Table3[[#This Row],[Order ID]],returns[[Order ID]:[Status]],2,FALSE), "")</f>
        <v/>
      </c>
      <c r="M5753">
        <v>119.99</v>
      </c>
      <c r="N5753">
        <v>56.14</v>
      </c>
      <c r="O5753" t="s">
        <v>867</v>
      </c>
      <c r="P5753" t="s">
        <v>11</v>
      </c>
      <c r="Q5753">
        <v>93277</v>
      </c>
      <c r="R5753" t="s">
        <v>12</v>
      </c>
      <c r="S5753" t="s">
        <v>1976</v>
      </c>
      <c r="T5753" t="e">
        <f>VLOOKUP(Table3[[#This Row],[Region]],managers5[],2,FALSE)</f>
        <v>#N/A</v>
      </c>
      <c r="U5753" t="s">
        <v>1955</v>
      </c>
      <c r="V5753" t="s">
        <v>1959</v>
      </c>
      <c r="W5753" t="s">
        <v>14</v>
      </c>
      <c r="X5753" t="s">
        <v>24</v>
      </c>
      <c r="Y5753" t="s">
        <v>46</v>
      </c>
      <c r="Z5753" t="s">
        <v>124</v>
      </c>
      <c r="AA5753" t="s">
        <v>876</v>
      </c>
      <c r="AB5753" t="s">
        <v>53</v>
      </c>
      <c r="AC5753">
        <v>0.39</v>
      </c>
      <c r="AD5753" s="1">
        <v>41151</v>
      </c>
    </row>
    <row r="5754" spans="1:30" x14ac:dyDescent="0.35">
      <c r="A5754">
        <v>5535</v>
      </c>
      <c r="B5754">
        <v>8167</v>
      </c>
      <c r="C5754">
        <v>58371</v>
      </c>
      <c r="D5754" s="1">
        <v>40309</v>
      </c>
      <c r="E5754" t="s">
        <v>20</v>
      </c>
      <c r="F5754">
        <v>5</v>
      </c>
      <c r="G5754">
        <v>2168.0500000000002</v>
      </c>
      <c r="H5754">
        <v>0</v>
      </c>
      <c r="I5754" t="s">
        <v>9</v>
      </c>
      <c r="J5754" s="8">
        <v>416.01549999999997</v>
      </c>
      <c r="K5754" s="8">
        <f>IF(Table3[[#This Row],[Return Status]] = "Returned", 0, Table3[[#This Row],[Profit]])</f>
        <v>416.01549999999997</v>
      </c>
      <c r="L5754" s="8" t="str">
        <f>IFERROR(VLOOKUP(Table3[[#This Row],[Order ID]],returns[[Order ID]:[Status]],2,FALSE), "")</f>
        <v/>
      </c>
      <c r="M5754">
        <v>420.98</v>
      </c>
      <c r="N5754">
        <v>19.989999999999998</v>
      </c>
      <c r="O5754" t="s">
        <v>1135</v>
      </c>
      <c r="P5754" t="s">
        <v>11</v>
      </c>
      <c r="Q5754">
        <v>90260</v>
      </c>
      <c r="R5754" t="s">
        <v>12</v>
      </c>
      <c r="S5754" t="s">
        <v>1976</v>
      </c>
      <c r="T5754" t="e">
        <f>VLOOKUP(Table3[[#This Row],[Region]],managers5[],2,FALSE)</f>
        <v>#N/A</v>
      </c>
      <c r="U5754" t="s">
        <v>1955</v>
      </c>
      <c r="V5754" t="s">
        <v>1959</v>
      </c>
      <c r="W5754" t="s">
        <v>14</v>
      </c>
      <c r="X5754" t="s">
        <v>39</v>
      </c>
      <c r="Y5754" t="s">
        <v>16</v>
      </c>
      <c r="Z5754" t="s">
        <v>17</v>
      </c>
      <c r="AA5754" t="s">
        <v>950</v>
      </c>
      <c r="AB5754" t="s">
        <v>19</v>
      </c>
      <c r="AC5754">
        <v>0.35</v>
      </c>
      <c r="AD5754" s="2">
        <v>40311</v>
      </c>
    </row>
    <row r="5755" spans="1:30" x14ac:dyDescent="0.35">
      <c r="A5755">
        <v>5536</v>
      </c>
      <c r="B5755">
        <v>8169</v>
      </c>
      <c r="C5755">
        <v>58371</v>
      </c>
      <c r="D5755" s="1">
        <v>40309</v>
      </c>
      <c r="E5755" t="s">
        <v>20</v>
      </c>
      <c r="F5755">
        <v>48</v>
      </c>
      <c r="G5755">
        <v>1661.8</v>
      </c>
      <c r="H5755">
        <v>7.0000000000000007E-2</v>
      </c>
      <c r="I5755" t="s">
        <v>9</v>
      </c>
      <c r="J5755" s="8">
        <v>202.68</v>
      </c>
      <c r="K5755" s="8">
        <f>IF(Table3[[#This Row],[Return Status]] = "Returned", 0, Table3[[#This Row],[Profit]])</f>
        <v>202.68</v>
      </c>
      <c r="L5755" s="8" t="str">
        <f>IFERROR(VLOOKUP(Table3[[#This Row],[Order ID]],returns[[Order ID]:[Status]],2,FALSE), "")</f>
        <v/>
      </c>
      <c r="M5755">
        <v>36.549999999999997</v>
      </c>
      <c r="N5755">
        <v>13.89</v>
      </c>
      <c r="O5755" t="s">
        <v>1135</v>
      </c>
      <c r="P5755" t="s">
        <v>11</v>
      </c>
      <c r="Q5755">
        <v>91945</v>
      </c>
      <c r="R5755" t="s">
        <v>12</v>
      </c>
      <c r="S5755" t="s">
        <v>1976</v>
      </c>
      <c r="T5755" t="e">
        <f>VLOOKUP(Table3[[#This Row],[Region]],managers5[],2,FALSE)</f>
        <v>#N/A</v>
      </c>
      <c r="U5755" t="s">
        <v>1955</v>
      </c>
      <c r="V5755" t="s">
        <v>1959</v>
      </c>
      <c r="W5755" t="s">
        <v>14</v>
      </c>
      <c r="X5755" t="s">
        <v>39</v>
      </c>
      <c r="Y5755" t="s">
        <v>16</v>
      </c>
      <c r="Z5755" t="s">
        <v>106</v>
      </c>
      <c r="AA5755" t="s">
        <v>1260</v>
      </c>
      <c r="AB5755" t="s">
        <v>35</v>
      </c>
      <c r="AC5755">
        <v>0.41</v>
      </c>
      <c r="AD5755" s="2">
        <v>40311</v>
      </c>
    </row>
    <row r="5756" spans="1:30" x14ac:dyDescent="0.35">
      <c r="A5756">
        <v>5544</v>
      </c>
      <c r="B5756">
        <v>8168</v>
      </c>
      <c r="C5756">
        <v>58371</v>
      </c>
      <c r="D5756" s="1">
        <v>40309</v>
      </c>
      <c r="E5756" t="s">
        <v>20</v>
      </c>
      <c r="F5756">
        <v>44</v>
      </c>
      <c r="G5756">
        <v>303.07</v>
      </c>
      <c r="H5756">
        <v>0.02</v>
      </c>
      <c r="I5756" t="s">
        <v>9</v>
      </c>
      <c r="J5756" s="8">
        <v>-238.45</v>
      </c>
      <c r="K5756" s="8">
        <f>IF(Table3[[#This Row],[Return Status]] = "Returned", 0, Table3[[#This Row],[Profit]])</f>
        <v>-238.45</v>
      </c>
      <c r="L5756" s="8" t="str">
        <f>IFERROR(VLOOKUP(Table3[[#This Row],[Order ID]],returns[[Order ID]:[Status]],2,FALSE), "")</f>
        <v/>
      </c>
      <c r="M5756">
        <v>6.48</v>
      </c>
      <c r="N5756">
        <v>9.68</v>
      </c>
      <c r="O5756" t="s">
        <v>1135</v>
      </c>
      <c r="P5756" t="s">
        <v>11</v>
      </c>
      <c r="Q5756">
        <v>90260</v>
      </c>
      <c r="R5756" t="s">
        <v>12</v>
      </c>
      <c r="S5756" t="s">
        <v>1976</v>
      </c>
      <c r="T5756" t="e">
        <f>VLOOKUP(Table3[[#This Row],[Region]],managers5[],2,FALSE)</f>
        <v>#N/A</v>
      </c>
      <c r="U5756" t="s">
        <v>1955</v>
      </c>
      <c r="V5756" t="s">
        <v>1959</v>
      </c>
      <c r="W5756" t="s">
        <v>14</v>
      </c>
      <c r="X5756" t="s">
        <v>39</v>
      </c>
      <c r="Y5756" t="s">
        <v>16</v>
      </c>
      <c r="Z5756" t="s">
        <v>30</v>
      </c>
      <c r="AA5756" t="s">
        <v>1467</v>
      </c>
      <c r="AB5756" t="s">
        <v>19</v>
      </c>
      <c r="AC5756">
        <v>0.36</v>
      </c>
      <c r="AD5756" s="2">
        <v>40310</v>
      </c>
    </row>
    <row r="5757" spans="1:30" x14ac:dyDescent="0.35">
      <c r="A5757">
        <v>3599</v>
      </c>
      <c r="B5757">
        <v>8170</v>
      </c>
      <c r="C5757">
        <v>58372</v>
      </c>
      <c r="D5757" s="1">
        <v>40635</v>
      </c>
      <c r="E5757" t="s">
        <v>32</v>
      </c>
      <c r="F5757">
        <v>48</v>
      </c>
      <c r="G5757">
        <v>184.1</v>
      </c>
      <c r="H5757">
        <v>0.04</v>
      </c>
      <c r="I5757" t="s">
        <v>9</v>
      </c>
      <c r="J5757" s="8">
        <v>43.2</v>
      </c>
      <c r="K5757" s="8">
        <f>IF(Table3[[#This Row],[Return Status]] = "Returned", 0, Table3[[#This Row],[Profit]])</f>
        <v>0</v>
      </c>
      <c r="L5757" s="8" t="str">
        <f>IFERROR(VLOOKUP(Table3[[#This Row],[Order ID]],returns[[Order ID]:[Status]],2,FALSE), "")</f>
        <v>Returned</v>
      </c>
      <c r="M5757">
        <v>3.98</v>
      </c>
      <c r="N5757">
        <v>0.7</v>
      </c>
      <c r="O5757" t="s">
        <v>840</v>
      </c>
      <c r="P5757" t="s">
        <v>134</v>
      </c>
      <c r="Q5757">
        <v>2148</v>
      </c>
      <c r="R5757" t="s">
        <v>135</v>
      </c>
      <c r="S5757" t="s">
        <v>1979</v>
      </c>
      <c r="T5757" t="e">
        <f>VLOOKUP(Table3[[#This Row],[Region]],managers5[],2,FALSE)</f>
        <v>#N/A</v>
      </c>
      <c r="U5757" t="s">
        <v>1956</v>
      </c>
      <c r="W5757" t="s">
        <v>14</v>
      </c>
      <c r="X5757" t="s">
        <v>71</v>
      </c>
      <c r="Y5757" t="s">
        <v>16</v>
      </c>
      <c r="Z5757" t="s">
        <v>106</v>
      </c>
      <c r="AA5757" t="s">
        <v>1786</v>
      </c>
      <c r="AB5757" t="s">
        <v>35</v>
      </c>
      <c r="AC5757">
        <v>0.52</v>
      </c>
      <c r="AD5757" s="1">
        <v>40640</v>
      </c>
    </row>
    <row r="5758" spans="1:30" x14ac:dyDescent="0.35">
      <c r="A5758">
        <v>3604</v>
      </c>
      <c r="B5758">
        <v>8171</v>
      </c>
      <c r="C5758">
        <v>58372</v>
      </c>
      <c r="D5758" s="1">
        <v>40635</v>
      </c>
      <c r="E5758" t="s">
        <v>32</v>
      </c>
      <c r="F5758">
        <v>16</v>
      </c>
      <c r="G5758">
        <v>38.200000000000003</v>
      </c>
      <c r="H5758">
        <v>7.0000000000000007E-2</v>
      </c>
      <c r="I5758" t="s">
        <v>33</v>
      </c>
      <c r="J5758" s="8">
        <v>4.34</v>
      </c>
      <c r="K5758" s="8">
        <f>IF(Table3[[#This Row],[Return Status]] = "Returned", 0, Table3[[#This Row],[Profit]])</f>
        <v>0</v>
      </c>
      <c r="L5758" s="8" t="str">
        <f>IFERROR(VLOOKUP(Table3[[#This Row],[Order ID]],returns[[Order ID]:[Status]],2,FALSE), "")</f>
        <v>Returned</v>
      </c>
      <c r="M5758">
        <v>2.21</v>
      </c>
      <c r="N5758">
        <v>1</v>
      </c>
      <c r="O5758" t="s">
        <v>840</v>
      </c>
      <c r="P5758" t="s">
        <v>204</v>
      </c>
      <c r="Q5758">
        <v>5403</v>
      </c>
      <c r="R5758" t="s">
        <v>204</v>
      </c>
      <c r="S5758" t="s">
        <v>1979</v>
      </c>
      <c r="T5758" t="e">
        <f>VLOOKUP(Table3[[#This Row],[Region]],managers5[],2,FALSE)</f>
        <v>#N/A</v>
      </c>
      <c r="U5758" t="s">
        <v>1956</v>
      </c>
      <c r="W5758" t="s">
        <v>14</v>
      </c>
      <c r="X5758" t="s">
        <v>71</v>
      </c>
      <c r="Y5758" t="s">
        <v>16</v>
      </c>
      <c r="Z5758" t="s">
        <v>106</v>
      </c>
      <c r="AA5758" t="s">
        <v>327</v>
      </c>
      <c r="AB5758" t="s">
        <v>35</v>
      </c>
      <c r="AC5758">
        <v>0.38</v>
      </c>
      <c r="AD5758" s="1">
        <v>40639</v>
      </c>
    </row>
    <row r="5759" spans="1:30" x14ac:dyDescent="0.35">
      <c r="A5759">
        <v>3107</v>
      </c>
      <c r="B5759">
        <v>8174</v>
      </c>
      <c r="C5759">
        <v>58433</v>
      </c>
      <c r="D5759" s="1">
        <v>40725</v>
      </c>
      <c r="E5759" t="s">
        <v>77</v>
      </c>
      <c r="F5759">
        <v>30</v>
      </c>
      <c r="G5759">
        <v>1533.46</v>
      </c>
      <c r="H5759">
        <v>0</v>
      </c>
      <c r="I5759" t="s">
        <v>9</v>
      </c>
      <c r="J5759" s="8">
        <v>730.44</v>
      </c>
      <c r="K5759" s="8">
        <f>IF(Table3[[#This Row],[Return Status]] = "Returned", 0, Table3[[#This Row],[Profit]])</f>
        <v>730.44</v>
      </c>
      <c r="L5759" s="8" t="str">
        <f>IFERROR(VLOOKUP(Table3[[#This Row],[Order ID]],returns[[Order ID]:[Status]],2,FALSE), "")</f>
        <v/>
      </c>
      <c r="M5759">
        <v>48.04</v>
      </c>
      <c r="N5759">
        <v>5.79</v>
      </c>
      <c r="O5759" t="s">
        <v>1538</v>
      </c>
      <c r="P5759" t="s">
        <v>11</v>
      </c>
      <c r="Q5759">
        <v>94061</v>
      </c>
      <c r="R5759" t="s">
        <v>12</v>
      </c>
      <c r="S5759" t="s">
        <v>1976</v>
      </c>
      <c r="T5759" t="e">
        <f>VLOOKUP(Table3[[#This Row],[Region]],managers5[],2,FALSE)</f>
        <v>#N/A</v>
      </c>
      <c r="U5759" t="s">
        <v>1955</v>
      </c>
      <c r="V5759" t="s">
        <v>1959</v>
      </c>
      <c r="W5759" t="s">
        <v>14</v>
      </c>
      <c r="X5759" t="s">
        <v>24</v>
      </c>
      <c r="Y5759" t="s">
        <v>16</v>
      </c>
      <c r="Z5759" t="s">
        <v>30</v>
      </c>
      <c r="AA5759" t="s">
        <v>1438</v>
      </c>
      <c r="AB5759" t="s">
        <v>19</v>
      </c>
      <c r="AC5759">
        <v>0.37</v>
      </c>
      <c r="AD5759" s="1">
        <v>40727</v>
      </c>
    </row>
    <row r="5760" spans="1:30" x14ac:dyDescent="0.35">
      <c r="A5760">
        <v>3108</v>
      </c>
      <c r="B5760">
        <v>8175</v>
      </c>
      <c r="C5760">
        <v>58433</v>
      </c>
      <c r="D5760" s="1">
        <v>40725</v>
      </c>
      <c r="E5760" t="s">
        <v>77</v>
      </c>
      <c r="F5760">
        <v>20</v>
      </c>
      <c r="G5760">
        <v>5989.0479999999998</v>
      </c>
      <c r="H5760">
        <v>0.09</v>
      </c>
      <c r="I5760" t="s">
        <v>49</v>
      </c>
      <c r="J5760" s="8">
        <v>541.01</v>
      </c>
      <c r="K5760" s="8">
        <f>IF(Table3[[#This Row],[Return Status]] = "Returned", 0, Table3[[#This Row],[Profit]])</f>
        <v>541.01</v>
      </c>
      <c r="L5760" s="8" t="str">
        <f>IFERROR(VLOOKUP(Table3[[#This Row],[Order ID]],returns[[Order ID]:[Status]],2,FALSE), "")</f>
        <v/>
      </c>
      <c r="M5760">
        <v>400.98</v>
      </c>
      <c r="N5760">
        <v>42.52</v>
      </c>
      <c r="O5760" t="s">
        <v>1538</v>
      </c>
      <c r="P5760" t="s">
        <v>11</v>
      </c>
      <c r="Q5760">
        <v>94061</v>
      </c>
      <c r="R5760" t="s">
        <v>12</v>
      </c>
      <c r="S5760" t="s">
        <v>1976</v>
      </c>
      <c r="T5760" t="e">
        <f>VLOOKUP(Table3[[#This Row],[Region]],managers5[],2,FALSE)</f>
        <v>#N/A</v>
      </c>
      <c r="U5760" t="s">
        <v>1955</v>
      </c>
      <c r="V5760" t="s">
        <v>1959</v>
      </c>
      <c r="W5760" t="s">
        <v>14</v>
      </c>
      <c r="X5760" t="s">
        <v>24</v>
      </c>
      <c r="Y5760" t="s">
        <v>50</v>
      </c>
      <c r="Z5760" t="s">
        <v>51</v>
      </c>
      <c r="AA5760" t="s">
        <v>1291</v>
      </c>
      <c r="AB5760" t="s">
        <v>53</v>
      </c>
      <c r="AC5760">
        <v>0.71</v>
      </c>
      <c r="AD5760" s="1">
        <v>40727</v>
      </c>
    </row>
    <row r="5761" spans="1:30" x14ac:dyDescent="0.35">
      <c r="A5761">
        <v>3113</v>
      </c>
      <c r="B5761">
        <v>8173</v>
      </c>
      <c r="C5761">
        <v>58433</v>
      </c>
      <c r="D5761" s="1">
        <v>40725</v>
      </c>
      <c r="E5761" t="s">
        <v>77</v>
      </c>
      <c r="F5761">
        <v>11</v>
      </c>
      <c r="G5761">
        <v>2020.58</v>
      </c>
      <c r="H5761">
        <v>0.01</v>
      </c>
      <c r="I5761" t="s">
        <v>49</v>
      </c>
      <c r="J5761" s="8">
        <v>-45.02</v>
      </c>
      <c r="K5761" s="8">
        <f>IF(Table3[[#This Row],[Return Status]] = "Returned", 0, Table3[[#This Row],[Profit]])</f>
        <v>-45.02</v>
      </c>
      <c r="L5761" s="8" t="str">
        <f>IFERROR(VLOOKUP(Table3[[#This Row],[Order ID]],returns[[Order ID]:[Status]],2,FALSE), "")</f>
        <v/>
      </c>
      <c r="M5761">
        <v>180.98</v>
      </c>
      <c r="N5761">
        <v>30</v>
      </c>
      <c r="O5761" t="s">
        <v>1538</v>
      </c>
      <c r="P5761" t="s">
        <v>11</v>
      </c>
      <c r="Q5761">
        <v>94061</v>
      </c>
      <c r="R5761" t="s">
        <v>12</v>
      </c>
      <c r="S5761" t="s">
        <v>1976</v>
      </c>
      <c r="T5761" t="e">
        <f>VLOOKUP(Table3[[#This Row],[Region]],managers5[],2,FALSE)</f>
        <v>#N/A</v>
      </c>
      <c r="U5761" t="s">
        <v>1955</v>
      </c>
      <c r="V5761" t="s">
        <v>1959</v>
      </c>
      <c r="W5761" t="s">
        <v>14</v>
      </c>
      <c r="X5761" t="s">
        <v>24</v>
      </c>
      <c r="Y5761" t="s">
        <v>50</v>
      </c>
      <c r="Z5761" t="s">
        <v>72</v>
      </c>
      <c r="AA5761" t="s">
        <v>218</v>
      </c>
      <c r="AB5761" t="s">
        <v>74</v>
      </c>
      <c r="AC5761">
        <v>0.69</v>
      </c>
      <c r="AD5761" s="1">
        <v>40726</v>
      </c>
    </row>
    <row r="5762" spans="1:30" x14ac:dyDescent="0.35">
      <c r="A5762">
        <v>1360</v>
      </c>
      <c r="B5762">
        <v>8177</v>
      </c>
      <c r="C5762">
        <v>58435</v>
      </c>
      <c r="D5762" s="1">
        <v>41036</v>
      </c>
      <c r="E5762" t="s">
        <v>32</v>
      </c>
      <c r="F5762">
        <v>11</v>
      </c>
      <c r="G5762">
        <v>273.44</v>
      </c>
      <c r="H5762">
        <v>0.01</v>
      </c>
      <c r="I5762" t="s">
        <v>9</v>
      </c>
      <c r="J5762" s="8">
        <v>-35.615499999999997</v>
      </c>
      <c r="K5762" s="8">
        <f>IF(Table3[[#This Row],[Return Status]] = "Returned", 0, Table3[[#This Row],[Profit]])</f>
        <v>-35.615499999999997</v>
      </c>
      <c r="L5762" s="8" t="str">
        <f>IFERROR(VLOOKUP(Table3[[#This Row],[Order ID]],returns[[Order ID]:[Status]],2,FALSE), "")</f>
        <v/>
      </c>
      <c r="M5762">
        <v>22.38</v>
      </c>
      <c r="N5762">
        <v>15.1</v>
      </c>
      <c r="O5762" t="s">
        <v>612</v>
      </c>
      <c r="P5762" t="s">
        <v>412</v>
      </c>
      <c r="Q5762">
        <v>43229</v>
      </c>
      <c r="R5762" t="s">
        <v>37</v>
      </c>
      <c r="S5762" t="s">
        <v>1979</v>
      </c>
      <c r="T5762" t="e">
        <f>VLOOKUP(Table3[[#This Row],[Region]],managers5[],2,FALSE)</f>
        <v>#N/A</v>
      </c>
      <c r="U5762" t="s">
        <v>1956</v>
      </c>
      <c r="W5762" t="s">
        <v>14</v>
      </c>
      <c r="X5762" t="s">
        <v>24</v>
      </c>
      <c r="Y5762" t="s">
        <v>16</v>
      </c>
      <c r="Z5762" t="s">
        <v>17</v>
      </c>
      <c r="AA5762" t="s">
        <v>917</v>
      </c>
      <c r="AB5762" t="s">
        <v>19</v>
      </c>
      <c r="AC5762">
        <v>0.38</v>
      </c>
      <c r="AD5762" s="1">
        <v>41038</v>
      </c>
    </row>
    <row r="5763" spans="1:30" x14ac:dyDescent="0.35">
      <c r="A5763">
        <v>3237</v>
      </c>
      <c r="B5763">
        <v>8181</v>
      </c>
      <c r="C5763">
        <v>58470</v>
      </c>
      <c r="D5763" s="1">
        <v>40702</v>
      </c>
      <c r="E5763" t="s">
        <v>77</v>
      </c>
      <c r="F5763">
        <v>45</v>
      </c>
      <c r="G5763">
        <v>854.14</v>
      </c>
      <c r="H5763">
        <v>0.01</v>
      </c>
      <c r="I5763" t="s">
        <v>9</v>
      </c>
      <c r="J5763" s="8">
        <v>94</v>
      </c>
      <c r="K5763" s="8">
        <f>IF(Table3[[#This Row],[Return Status]] = "Returned", 0, Table3[[#This Row],[Profit]])</f>
        <v>0</v>
      </c>
      <c r="L5763" s="8" t="str">
        <f>IFERROR(VLOOKUP(Table3[[#This Row],[Order ID]],returns[[Order ID]:[Status]],2,FALSE), "")</f>
        <v>Returned</v>
      </c>
      <c r="M5763">
        <v>18.97</v>
      </c>
      <c r="N5763">
        <v>9.0299999999999994</v>
      </c>
      <c r="O5763" t="s">
        <v>1504</v>
      </c>
      <c r="P5763" t="s">
        <v>22</v>
      </c>
      <c r="Q5763">
        <v>80134</v>
      </c>
      <c r="R5763" t="s">
        <v>23</v>
      </c>
      <c r="S5763" t="s">
        <v>1976</v>
      </c>
      <c r="T5763" t="e">
        <f>VLOOKUP(Table3[[#This Row],[Region]],managers5[],2,FALSE)</f>
        <v>#N/A</v>
      </c>
      <c r="U5763" t="s">
        <v>1955</v>
      </c>
      <c r="V5763" t="s">
        <v>1959</v>
      </c>
      <c r="W5763" t="s">
        <v>14</v>
      </c>
      <c r="X5763" t="s">
        <v>15</v>
      </c>
      <c r="Y5763" t="s">
        <v>16</v>
      </c>
      <c r="Z5763" t="s">
        <v>30</v>
      </c>
      <c r="AA5763" t="s">
        <v>519</v>
      </c>
      <c r="AB5763" t="s">
        <v>19</v>
      </c>
      <c r="AC5763">
        <v>0.37</v>
      </c>
      <c r="AD5763" s="1">
        <v>40704</v>
      </c>
    </row>
    <row r="5764" spans="1:30" x14ac:dyDescent="0.35">
      <c r="A5764">
        <v>3241</v>
      </c>
      <c r="B5764">
        <v>8178</v>
      </c>
      <c r="C5764">
        <v>58470</v>
      </c>
      <c r="D5764" s="1">
        <v>40702</v>
      </c>
      <c r="E5764" t="s">
        <v>77</v>
      </c>
      <c r="F5764">
        <v>24</v>
      </c>
      <c r="G5764">
        <v>1811.55</v>
      </c>
      <c r="H5764">
        <v>0.09</v>
      </c>
      <c r="I5764" t="s">
        <v>9</v>
      </c>
      <c r="J5764" s="8">
        <v>512.69000000000005</v>
      </c>
      <c r="K5764" s="8">
        <f>IF(Table3[[#This Row],[Return Status]] = "Returned", 0, Table3[[#This Row],[Profit]])</f>
        <v>0</v>
      </c>
      <c r="L5764" s="8" t="str">
        <f>IFERROR(VLOOKUP(Table3[[#This Row],[Order ID]],returns[[Order ID]:[Status]],2,FALSE), "")</f>
        <v>Returned</v>
      </c>
      <c r="M5764">
        <v>81.319999999999993</v>
      </c>
      <c r="N5764">
        <v>0.99</v>
      </c>
      <c r="O5764" t="s">
        <v>1504</v>
      </c>
      <c r="P5764" t="s">
        <v>22</v>
      </c>
      <c r="Q5764">
        <v>80233</v>
      </c>
      <c r="R5764" t="s">
        <v>23</v>
      </c>
      <c r="S5764" t="s">
        <v>1976</v>
      </c>
      <c r="T5764" t="e">
        <f>VLOOKUP(Table3[[#This Row],[Region]],managers5[],2,FALSE)</f>
        <v>#N/A</v>
      </c>
      <c r="U5764" t="s">
        <v>1955</v>
      </c>
      <c r="V5764" t="s">
        <v>1959</v>
      </c>
      <c r="W5764" t="s">
        <v>14</v>
      </c>
      <c r="X5764" t="s">
        <v>15</v>
      </c>
      <c r="Y5764" t="s">
        <v>16</v>
      </c>
      <c r="Z5764" t="s">
        <v>83</v>
      </c>
      <c r="AA5764" t="s">
        <v>1748</v>
      </c>
      <c r="AB5764" t="s">
        <v>19</v>
      </c>
      <c r="AC5764">
        <v>0.56999999999999995</v>
      </c>
      <c r="AD5764" s="1">
        <v>40703</v>
      </c>
    </row>
    <row r="5765" spans="1:30" x14ac:dyDescent="0.35">
      <c r="A5765">
        <v>3242</v>
      </c>
      <c r="B5765">
        <v>8180</v>
      </c>
      <c r="C5765">
        <v>58470</v>
      </c>
      <c r="D5765" s="1">
        <v>40702</v>
      </c>
      <c r="E5765" t="s">
        <v>77</v>
      </c>
      <c r="F5765">
        <v>36</v>
      </c>
      <c r="G5765">
        <v>236.19</v>
      </c>
      <c r="H5765">
        <v>0.06</v>
      </c>
      <c r="I5765" t="s">
        <v>9</v>
      </c>
      <c r="J5765" s="8">
        <v>-76.92</v>
      </c>
      <c r="K5765" s="8">
        <f>IF(Table3[[#This Row],[Return Status]] = "Returned", 0, Table3[[#This Row],[Profit]])</f>
        <v>0</v>
      </c>
      <c r="L5765" s="8" t="str">
        <f>IFERROR(VLOOKUP(Table3[[#This Row],[Order ID]],returns[[Order ID]:[Status]],2,FALSE), "")</f>
        <v>Returned</v>
      </c>
      <c r="M5765">
        <v>6.48</v>
      </c>
      <c r="N5765">
        <v>5.94</v>
      </c>
      <c r="O5765" t="s">
        <v>1504</v>
      </c>
      <c r="P5765" t="s">
        <v>22</v>
      </c>
      <c r="Q5765">
        <v>80233</v>
      </c>
      <c r="R5765" t="s">
        <v>23</v>
      </c>
      <c r="S5765" t="s">
        <v>1976</v>
      </c>
      <c r="T5765" t="e">
        <f>VLOOKUP(Table3[[#This Row],[Region]],managers5[],2,FALSE)</f>
        <v>#N/A</v>
      </c>
      <c r="U5765" t="s">
        <v>1955</v>
      </c>
      <c r="V5765" t="s">
        <v>1959</v>
      </c>
      <c r="W5765" t="s">
        <v>14</v>
      </c>
      <c r="X5765" t="s">
        <v>15</v>
      </c>
      <c r="Y5765" t="s">
        <v>16</v>
      </c>
      <c r="Z5765" t="s">
        <v>30</v>
      </c>
      <c r="AA5765" t="s">
        <v>1266</v>
      </c>
      <c r="AB5765" t="s">
        <v>19</v>
      </c>
      <c r="AC5765">
        <v>0.37</v>
      </c>
      <c r="AD5765" s="1">
        <v>40703</v>
      </c>
    </row>
    <row r="5766" spans="1:30" x14ac:dyDescent="0.35">
      <c r="A5766">
        <v>3243</v>
      </c>
      <c r="B5766">
        <v>8182</v>
      </c>
      <c r="C5766">
        <v>58470</v>
      </c>
      <c r="D5766" s="1">
        <v>40702</v>
      </c>
      <c r="E5766" t="s">
        <v>77</v>
      </c>
      <c r="F5766">
        <v>5</v>
      </c>
      <c r="G5766">
        <v>159.5</v>
      </c>
      <c r="H5766">
        <v>0.09</v>
      </c>
      <c r="I5766" t="s">
        <v>9</v>
      </c>
      <c r="J5766" s="8">
        <v>-57.98</v>
      </c>
      <c r="K5766" s="8">
        <f>IF(Table3[[#This Row],[Return Status]] = "Returned", 0, Table3[[#This Row],[Profit]])</f>
        <v>0</v>
      </c>
      <c r="L5766" s="8" t="str">
        <f>IFERROR(VLOOKUP(Table3[[#This Row],[Order ID]],returns[[Order ID]:[Status]],2,FALSE), "")</f>
        <v>Returned</v>
      </c>
      <c r="M5766">
        <v>31.98</v>
      </c>
      <c r="N5766">
        <v>6.72</v>
      </c>
      <c r="O5766" t="s">
        <v>1504</v>
      </c>
      <c r="P5766" t="s">
        <v>22</v>
      </c>
      <c r="Q5766">
        <v>80134</v>
      </c>
      <c r="R5766" t="s">
        <v>23</v>
      </c>
      <c r="S5766" t="s">
        <v>1976</v>
      </c>
      <c r="T5766" t="e">
        <f>VLOOKUP(Table3[[#This Row],[Region]],managers5[],2,FALSE)</f>
        <v>#N/A</v>
      </c>
      <c r="U5766" t="s">
        <v>1955</v>
      </c>
      <c r="V5766" t="s">
        <v>1959</v>
      </c>
      <c r="W5766" t="s">
        <v>14</v>
      </c>
      <c r="X5766" t="s">
        <v>15</v>
      </c>
      <c r="Y5766" t="s">
        <v>16</v>
      </c>
      <c r="Z5766" t="s">
        <v>75</v>
      </c>
      <c r="AA5766" t="s">
        <v>348</v>
      </c>
      <c r="AB5766" t="s">
        <v>19</v>
      </c>
      <c r="AC5766">
        <v>0.75</v>
      </c>
      <c r="AD5766" s="1">
        <v>40703</v>
      </c>
    </row>
    <row r="5767" spans="1:30" x14ac:dyDescent="0.35">
      <c r="A5767">
        <v>3246</v>
      </c>
      <c r="B5767">
        <v>8179</v>
      </c>
      <c r="C5767">
        <v>58470</v>
      </c>
      <c r="D5767" s="1">
        <v>40702</v>
      </c>
      <c r="E5767" t="s">
        <v>77</v>
      </c>
      <c r="F5767">
        <v>13</v>
      </c>
      <c r="G5767">
        <v>49.08</v>
      </c>
      <c r="H5767">
        <v>0.06</v>
      </c>
      <c r="I5767" t="s">
        <v>9</v>
      </c>
      <c r="J5767" s="8">
        <v>-0.31</v>
      </c>
      <c r="K5767" s="8">
        <f>IF(Table3[[#This Row],[Return Status]] = "Returned", 0, Table3[[#This Row],[Profit]])</f>
        <v>0</v>
      </c>
      <c r="L5767" s="8" t="str">
        <f>IFERROR(VLOOKUP(Table3[[#This Row],[Order ID]],returns[[Order ID]:[Status]],2,FALSE), "")</f>
        <v>Returned</v>
      </c>
      <c r="M5767">
        <v>3.71</v>
      </c>
      <c r="N5767">
        <v>1.93</v>
      </c>
      <c r="O5767" t="s">
        <v>1504</v>
      </c>
      <c r="P5767" t="s">
        <v>22</v>
      </c>
      <c r="Q5767">
        <v>80233</v>
      </c>
      <c r="R5767" t="s">
        <v>23</v>
      </c>
      <c r="S5767" t="s">
        <v>1976</v>
      </c>
      <c r="T5767" t="e">
        <f>VLOOKUP(Table3[[#This Row],[Region]],managers5[],2,FALSE)</f>
        <v>#N/A</v>
      </c>
      <c r="U5767" t="s">
        <v>1955</v>
      </c>
      <c r="V5767" t="s">
        <v>1959</v>
      </c>
      <c r="W5767" t="s">
        <v>14</v>
      </c>
      <c r="X5767" t="s">
        <v>15</v>
      </c>
      <c r="Y5767" t="s">
        <v>16</v>
      </c>
      <c r="Z5767" t="s">
        <v>30</v>
      </c>
      <c r="AA5767" t="s">
        <v>1563</v>
      </c>
      <c r="AB5767" t="s">
        <v>35</v>
      </c>
      <c r="AC5767">
        <v>0.35</v>
      </c>
      <c r="AD5767" s="1">
        <v>40702</v>
      </c>
    </row>
    <row r="5768" spans="1:30" x14ac:dyDescent="0.35">
      <c r="A5768">
        <v>3211</v>
      </c>
      <c r="B5768">
        <v>8183</v>
      </c>
      <c r="C5768">
        <v>58496</v>
      </c>
      <c r="D5768" s="1">
        <v>40705</v>
      </c>
      <c r="E5768" t="s">
        <v>8</v>
      </c>
      <c r="F5768">
        <v>20</v>
      </c>
      <c r="G5768">
        <v>137.97</v>
      </c>
      <c r="H5768">
        <v>0.06</v>
      </c>
      <c r="I5768" t="s">
        <v>9</v>
      </c>
      <c r="J5768" s="8">
        <v>-123.94</v>
      </c>
      <c r="K5768" s="8">
        <f>IF(Table3[[#This Row],[Return Status]] = "Returned", 0, Table3[[#This Row],[Profit]])</f>
        <v>-123.94</v>
      </c>
      <c r="L5768" s="8" t="str">
        <f>IFERROR(VLOOKUP(Table3[[#This Row],[Order ID]],returns[[Order ID]:[Status]],2,FALSE), "")</f>
        <v/>
      </c>
      <c r="M5768">
        <v>6.48</v>
      </c>
      <c r="N5768">
        <v>10.050000000000001</v>
      </c>
      <c r="O5768" t="s">
        <v>969</v>
      </c>
      <c r="P5768" t="s">
        <v>412</v>
      </c>
      <c r="Q5768">
        <v>11727</v>
      </c>
      <c r="R5768" t="s">
        <v>37</v>
      </c>
      <c r="S5768" t="s">
        <v>1979</v>
      </c>
      <c r="T5768" t="e">
        <f>VLOOKUP(Table3[[#This Row],[Region]],managers5[],2,FALSE)</f>
        <v>#N/A</v>
      </c>
      <c r="U5768" t="s">
        <v>1956</v>
      </c>
      <c r="W5768" t="s">
        <v>14</v>
      </c>
      <c r="X5768" t="s">
        <v>15</v>
      </c>
      <c r="Y5768" t="s">
        <v>16</v>
      </c>
      <c r="Z5768" t="s">
        <v>30</v>
      </c>
      <c r="AA5768" t="s">
        <v>501</v>
      </c>
      <c r="AB5768" t="s">
        <v>19</v>
      </c>
      <c r="AC5768">
        <v>0.37</v>
      </c>
      <c r="AD5768" s="1">
        <v>40707</v>
      </c>
    </row>
    <row r="5769" spans="1:30" x14ac:dyDescent="0.35">
      <c r="A5769">
        <v>242</v>
      </c>
      <c r="B5769">
        <v>8188</v>
      </c>
      <c r="C5769">
        <v>58564</v>
      </c>
      <c r="D5769" s="1">
        <v>41225</v>
      </c>
      <c r="E5769" t="s">
        <v>41</v>
      </c>
      <c r="F5769">
        <v>49</v>
      </c>
      <c r="G5769">
        <v>103.03</v>
      </c>
      <c r="H5769">
        <v>7.0000000000000007E-2</v>
      </c>
      <c r="I5769" t="s">
        <v>9</v>
      </c>
      <c r="J5769" s="8">
        <v>-82.63</v>
      </c>
      <c r="K5769" s="8">
        <f>IF(Table3[[#This Row],[Return Status]] = "Returned", 0, Table3[[#This Row],[Profit]])</f>
        <v>-82.63</v>
      </c>
      <c r="L5769" s="8" t="str">
        <f>IFERROR(VLOOKUP(Table3[[#This Row],[Order ID]],returns[[Order ID]:[Status]],2,FALSE), "")</f>
        <v/>
      </c>
      <c r="M5769">
        <v>2.08</v>
      </c>
      <c r="N5769">
        <v>2.56</v>
      </c>
      <c r="O5769" t="s">
        <v>422</v>
      </c>
      <c r="P5769" t="s">
        <v>114</v>
      </c>
      <c r="Q5769">
        <v>86401</v>
      </c>
      <c r="R5769" t="s">
        <v>115</v>
      </c>
      <c r="S5769" t="s">
        <v>1976</v>
      </c>
      <c r="T5769" t="e">
        <f>VLOOKUP(Table3[[#This Row],[Region]],managers5[],2,FALSE)</f>
        <v>#N/A</v>
      </c>
      <c r="U5769" t="s">
        <v>1955</v>
      </c>
      <c r="V5769" t="s">
        <v>1959</v>
      </c>
      <c r="W5769" t="s">
        <v>14</v>
      </c>
      <c r="X5769" t="s">
        <v>24</v>
      </c>
      <c r="Y5769" t="s">
        <v>16</v>
      </c>
      <c r="Z5769" t="s">
        <v>67</v>
      </c>
      <c r="AA5769" t="s">
        <v>423</v>
      </c>
      <c r="AB5769" t="s">
        <v>109</v>
      </c>
      <c r="AC5769">
        <v>0.55000000000000004</v>
      </c>
      <c r="AD5769" s="1">
        <v>41226</v>
      </c>
    </row>
    <row r="5770" spans="1:30" x14ac:dyDescent="0.35">
      <c r="A5770">
        <v>2828</v>
      </c>
      <c r="B5770">
        <v>8190</v>
      </c>
      <c r="C5770">
        <v>58566</v>
      </c>
      <c r="D5770" s="1">
        <v>40778</v>
      </c>
      <c r="E5770" t="s">
        <v>8</v>
      </c>
      <c r="F5770">
        <v>42</v>
      </c>
      <c r="G5770">
        <v>2414.9944999999998</v>
      </c>
      <c r="H5770">
        <v>0.01</v>
      </c>
      <c r="I5770" t="s">
        <v>33</v>
      </c>
      <c r="J5770" s="8">
        <v>624.70799999999997</v>
      </c>
      <c r="K5770" s="8">
        <f>IF(Table3[[#This Row],[Return Status]] = "Returned", 0, Table3[[#This Row],[Profit]])</f>
        <v>0</v>
      </c>
      <c r="L5770" s="8" t="str">
        <f>IFERROR(VLOOKUP(Table3[[#This Row],[Order ID]],returns[[Order ID]:[Status]],2,FALSE), "")</f>
        <v>Returned</v>
      </c>
      <c r="M5770">
        <v>65.989999999999995</v>
      </c>
      <c r="N5770">
        <v>4.99</v>
      </c>
      <c r="O5770" t="s">
        <v>1162</v>
      </c>
      <c r="P5770" t="s">
        <v>216</v>
      </c>
      <c r="Q5770">
        <v>59102</v>
      </c>
      <c r="R5770" t="s">
        <v>190</v>
      </c>
      <c r="S5770" t="s">
        <v>1976</v>
      </c>
      <c r="T5770" t="e">
        <f>VLOOKUP(Table3[[#This Row],[Region]],managers5[],2,FALSE)</f>
        <v>#N/A</v>
      </c>
      <c r="U5770" t="s">
        <v>1955</v>
      </c>
      <c r="V5770" t="s">
        <v>1959</v>
      </c>
      <c r="W5770" t="s">
        <v>14</v>
      </c>
      <c r="X5770" t="s">
        <v>39</v>
      </c>
      <c r="Y5770" t="s">
        <v>46</v>
      </c>
      <c r="Z5770" t="s">
        <v>86</v>
      </c>
      <c r="AA5770" t="s">
        <v>1678</v>
      </c>
      <c r="AB5770" t="s">
        <v>19</v>
      </c>
      <c r="AC5770">
        <v>0.57999999999999996</v>
      </c>
      <c r="AD5770" s="1">
        <v>40780</v>
      </c>
    </row>
    <row r="5771" spans="1:30" x14ac:dyDescent="0.35">
      <c r="A5771">
        <v>2831</v>
      </c>
      <c r="B5771">
        <v>8189</v>
      </c>
      <c r="C5771">
        <v>58566</v>
      </c>
      <c r="D5771" s="1">
        <v>40778</v>
      </c>
      <c r="E5771" t="s">
        <v>8</v>
      </c>
      <c r="F5771">
        <v>45</v>
      </c>
      <c r="G5771">
        <v>4680.8900000000003</v>
      </c>
      <c r="H5771">
        <v>7.0000000000000007E-2</v>
      </c>
      <c r="I5771" t="s">
        <v>9</v>
      </c>
      <c r="J5771" s="8">
        <v>693.01</v>
      </c>
      <c r="K5771" s="8">
        <f>IF(Table3[[#This Row],[Return Status]] = "Returned", 0, Table3[[#This Row],[Profit]])</f>
        <v>0</v>
      </c>
      <c r="L5771" s="8" t="str">
        <f>IFERROR(VLOOKUP(Table3[[#This Row],[Order ID]],returns[[Order ID]:[Status]],2,FALSE), "")</f>
        <v>Returned</v>
      </c>
      <c r="M5771">
        <v>105.29</v>
      </c>
      <c r="N5771">
        <v>10.119999999999999</v>
      </c>
      <c r="O5771" t="s">
        <v>1162</v>
      </c>
      <c r="P5771" t="s">
        <v>216</v>
      </c>
      <c r="Q5771">
        <v>59102</v>
      </c>
      <c r="R5771" t="s">
        <v>190</v>
      </c>
      <c r="S5771" t="s">
        <v>1976</v>
      </c>
      <c r="T5771" t="e">
        <f>VLOOKUP(Table3[[#This Row],[Region]],managers5[],2,FALSE)</f>
        <v>#N/A</v>
      </c>
      <c r="U5771" t="s">
        <v>1955</v>
      </c>
      <c r="V5771" t="s">
        <v>1959</v>
      </c>
      <c r="W5771" t="s">
        <v>14</v>
      </c>
      <c r="X5771" t="s">
        <v>39</v>
      </c>
      <c r="Y5771" t="s">
        <v>50</v>
      </c>
      <c r="Z5771" t="s">
        <v>61</v>
      </c>
      <c r="AA5771" t="s">
        <v>1150</v>
      </c>
      <c r="AB5771" t="s">
        <v>85</v>
      </c>
      <c r="AC5771">
        <v>0.79</v>
      </c>
      <c r="AD5771" s="1">
        <v>40779</v>
      </c>
    </row>
    <row r="5772" spans="1:30" x14ac:dyDescent="0.35">
      <c r="A5772">
        <v>2117</v>
      </c>
      <c r="B5772">
        <v>6404</v>
      </c>
      <c r="C5772">
        <v>45506</v>
      </c>
      <c r="D5772" s="1">
        <v>40903</v>
      </c>
      <c r="E5772" t="s">
        <v>32</v>
      </c>
      <c r="F5772">
        <v>3</v>
      </c>
      <c r="G5772">
        <v>448.36649999999997</v>
      </c>
      <c r="H5772">
        <v>0.03</v>
      </c>
      <c r="I5772" t="s">
        <v>9</v>
      </c>
      <c r="J5772" s="8">
        <v>-748.40700000000004</v>
      </c>
      <c r="K5772" s="8">
        <f>IF(Table3[[#This Row],[Return Status]] = "Returned", 0, Table3[[#This Row],[Profit]])</f>
        <v>-748.40700000000004</v>
      </c>
      <c r="L5772" s="8" t="str">
        <f>IFERROR(VLOOKUP(Table3[[#This Row],[Order ID]],returns[[Order ID]:[Status]],2,FALSE), "")</f>
        <v/>
      </c>
      <c r="M5772">
        <v>175.99</v>
      </c>
      <c r="N5772">
        <v>8.99</v>
      </c>
      <c r="O5772" t="s">
        <v>1022</v>
      </c>
      <c r="P5772" t="s">
        <v>64</v>
      </c>
      <c r="Q5772">
        <v>70802</v>
      </c>
      <c r="R5772" t="s">
        <v>65</v>
      </c>
      <c r="S5772" t="s">
        <v>1978</v>
      </c>
      <c r="T5772" t="e">
        <f>VLOOKUP(Table3[[#This Row],[Region]],managers5[],2,FALSE)</f>
        <v>#N/A</v>
      </c>
      <c r="U5772" t="s">
        <v>1957</v>
      </c>
      <c r="V5772" t="s">
        <v>1959</v>
      </c>
      <c r="W5772" t="s">
        <v>14</v>
      </c>
      <c r="X5772" t="s">
        <v>39</v>
      </c>
      <c r="Y5772" t="s">
        <v>46</v>
      </c>
      <c r="Z5772" t="s">
        <v>86</v>
      </c>
      <c r="AA5772">
        <v>2180</v>
      </c>
      <c r="AB5772" t="s">
        <v>19</v>
      </c>
      <c r="AC5772">
        <v>0.56999999999999995</v>
      </c>
      <c r="AD5772" s="1">
        <v>40908</v>
      </c>
    </row>
    <row r="5773" spans="1:30" x14ac:dyDescent="0.35">
      <c r="A5773">
        <v>6177</v>
      </c>
      <c r="B5773">
        <v>8195</v>
      </c>
      <c r="C5773">
        <v>58599</v>
      </c>
      <c r="D5773" s="1">
        <v>40192</v>
      </c>
      <c r="E5773" t="s">
        <v>41</v>
      </c>
      <c r="F5773">
        <v>49</v>
      </c>
      <c r="G5773">
        <v>5332.42</v>
      </c>
      <c r="H5773">
        <v>0.06</v>
      </c>
      <c r="I5773" t="s">
        <v>49</v>
      </c>
      <c r="J5773" s="8">
        <v>-219.2</v>
      </c>
      <c r="K5773" s="8">
        <f>IF(Table3[[#This Row],[Return Status]] = "Returned", 0, Table3[[#This Row],[Profit]])</f>
        <v>-219.2</v>
      </c>
      <c r="L5773" s="8" t="str">
        <f>IFERROR(VLOOKUP(Table3[[#This Row],[Order ID]],returns[[Order ID]:[Status]],2,FALSE), "")</f>
        <v/>
      </c>
      <c r="M5773">
        <v>113.98</v>
      </c>
      <c r="N5773">
        <v>30</v>
      </c>
      <c r="O5773" t="s">
        <v>1685</v>
      </c>
      <c r="P5773" t="s">
        <v>131</v>
      </c>
      <c r="Q5773">
        <v>4240</v>
      </c>
      <c r="R5773" t="s">
        <v>132</v>
      </c>
      <c r="S5773" t="s">
        <v>1979</v>
      </c>
      <c r="T5773" t="e">
        <f>VLOOKUP(Table3[[#This Row],[Region]],managers5[],2,FALSE)</f>
        <v>#N/A</v>
      </c>
      <c r="U5773" t="s">
        <v>1956</v>
      </c>
      <c r="W5773" t="s">
        <v>14</v>
      </c>
      <c r="X5773" t="s">
        <v>15</v>
      </c>
      <c r="Y5773" t="s">
        <v>50</v>
      </c>
      <c r="Z5773" t="s">
        <v>72</v>
      </c>
      <c r="AA5773" t="s">
        <v>337</v>
      </c>
      <c r="AB5773" t="s">
        <v>74</v>
      </c>
      <c r="AC5773">
        <v>0.69</v>
      </c>
      <c r="AD5773" s="2">
        <v>40193</v>
      </c>
    </row>
    <row r="5774" spans="1:30" x14ac:dyDescent="0.35">
      <c r="A5774">
        <v>6178</v>
      </c>
      <c r="B5774">
        <v>8196</v>
      </c>
      <c r="C5774">
        <v>58599</v>
      </c>
      <c r="D5774" s="1">
        <v>40192</v>
      </c>
      <c r="E5774" t="s">
        <v>41</v>
      </c>
      <c r="F5774">
        <v>19</v>
      </c>
      <c r="G5774">
        <v>2328.62</v>
      </c>
      <c r="H5774">
        <v>0</v>
      </c>
      <c r="I5774" t="s">
        <v>49</v>
      </c>
      <c r="J5774" s="8">
        <v>45.54</v>
      </c>
      <c r="K5774" s="8">
        <f>IF(Table3[[#This Row],[Return Status]] = "Returned", 0, Table3[[#This Row],[Profit]])</f>
        <v>45.54</v>
      </c>
      <c r="L5774" s="8" t="str">
        <f>IFERROR(VLOOKUP(Table3[[#This Row],[Order ID]],returns[[Order ID]:[Status]],2,FALSE), "")</f>
        <v/>
      </c>
      <c r="M5774">
        <v>120.98</v>
      </c>
      <c r="N5774">
        <v>30</v>
      </c>
      <c r="O5774" t="s">
        <v>1685</v>
      </c>
      <c r="P5774" t="s">
        <v>131</v>
      </c>
      <c r="Q5774">
        <v>3060</v>
      </c>
      <c r="R5774" t="s">
        <v>132</v>
      </c>
      <c r="S5774" t="s">
        <v>1979</v>
      </c>
      <c r="T5774" t="e">
        <f>VLOOKUP(Table3[[#This Row],[Region]],managers5[],2,FALSE)</f>
        <v>#N/A</v>
      </c>
      <c r="U5774" t="s">
        <v>1956</v>
      </c>
      <c r="W5774" t="s">
        <v>14</v>
      </c>
      <c r="X5774" t="s">
        <v>15</v>
      </c>
      <c r="Y5774" t="s">
        <v>50</v>
      </c>
      <c r="Z5774" t="s">
        <v>72</v>
      </c>
      <c r="AA5774" t="s">
        <v>386</v>
      </c>
      <c r="AB5774" t="s">
        <v>74</v>
      </c>
      <c r="AC5774">
        <v>0.64</v>
      </c>
      <c r="AD5774" s="2">
        <v>40193</v>
      </c>
    </row>
    <row r="5775" spans="1:30" x14ac:dyDescent="0.35">
      <c r="A5775">
        <v>7905</v>
      </c>
      <c r="B5775">
        <v>8200</v>
      </c>
      <c r="C5775">
        <v>58628</v>
      </c>
      <c r="D5775" s="1">
        <v>39896</v>
      </c>
      <c r="E5775" t="s">
        <v>20</v>
      </c>
      <c r="F5775">
        <v>23</v>
      </c>
      <c r="G5775">
        <v>2527.7919999999999</v>
      </c>
      <c r="H5775">
        <v>0.09</v>
      </c>
      <c r="I5775" t="s">
        <v>49</v>
      </c>
      <c r="J5775" s="8">
        <v>-335.31712499999998</v>
      </c>
      <c r="K5775" s="8">
        <f>IF(Table3[[#This Row],[Return Status]] = "Returned", 0, Table3[[#This Row],[Profit]])</f>
        <v>-335.31712499999998</v>
      </c>
      <c r="L5775" s="8" t="str">
        <f>IFERROR(VLOOKUP(Table3[[#This Row],[Order ID]],returns[[Order ID]:[Status]],2,FALSE), "")</f>
        <v/>
      </c>
      <c r="M5775">
        <v>138.75</v>
      </c>
      <c r="N5775">
        <v>52.42</v>
      </c>
      <c r="O5775" t="s">
        <v>969</v>
      </c>
      <c r="P5775" t="s">
        <v>412</v>
      </c>
      <c r="Q5775">
        <v>11727</v>
      </c>
      <c r="R5775" t="s">
        <v>37</v>
      </c>
      <c r="S5775" t="s">
        <v>1979</v>
      </c>
      <c r="T5775" t="e">
        <f>VLOOKUP(Table3[[#This Row],[Region]],managers5[],2,FALSE)</f>
        <v>#N/A</v>
      </c>
      <c r="U5775" t="s">
        <v>1956</v>
      </c>
      <c r="W5775" t="s">
        <v>14</v>
      </c>
      <c r="X5775" t="s">
        <v>15</v>
      </c>
      <c r="Y5775" t="s">
        <v>50</v>
      </c>
      <c r="Z5775" t="s">
        <v>51</v>
      </c>
      <c r="AA5775" t="s">
        <v>311</v>
      </c>
      <c r="AB5775" t="s">
        <v>53</v>
      </c>
      <c r="AC5775">
        <v>0.74</v>
      </c>
      <c r="AD5775" s="2">
        <v>39897</v>
      </c>
    </row>
    <row r="5776" spans="1:30" x14ac:dyDescent="0.35">
      <c r="A5776">
        <v>5769</v>
      </c>
      <c r="B5776">
        <v>8203</v>
      </c>
      <c r="C5776">
        <v>58657</v>
      </c>
      <c r="D5776" s="1">
        <v>40264</v>
      </c>
      <c r="E5776" t="s">
        <v>41</v>
      </c>
      <c r="F5776">
        <v>43</v>
      </c>
      <c r="G5776">
        <v>1338.12</v>
      </c>
      <c r="H5776">
        <v>0.04</v>
      </c>
      <c r="I5776" t="s">
        <v>9</v>
      </c>
      <c r="J5776" s="8">
        <v>519.70000000000005</v>
      </c>
      <c r="K5776" s="8">
        <f>IF(Table3[[#This Row],[Return Status]] = "Returned", 0, Table3[[#This Row],[Profit]])</f>
        <v>519.70000000000005</v>
      </c>
      <c r="L5776" s="8" t="str">
        <f>IFERROR(VLOOKUP(Table3[[#This Row],[Order ID]],returns[[Order ID]:[Status]],2,FALSE), "")</f>
        <v/>
      </c>
      <c r="M5776">
        <v>31.78</v>
      </c>
      <c r="N5776">
        <v>1.99</v>
      </c>
      <c r="O5776" t="s">
        <v>369</v>
      </c>
      <c r="P5776" t="s">
        <v>142</v>
      </c>
      <c r="Q5776">
        <v>84020</v>
      </c>
      <c r="R5776" t="s">
        <v>143</v>
      </c>
      <c r="S5776" t="s">
        <v>1976</v>
      </c>
      <c r="T5776" t="e">
        <f>VLOOKUP(Table3[[#This Row],[Region]],managers5[],2,FALSE)</f>
        <v>#N/A</v>
      </c>
      <c r="U5776" t="s">
        <v>1955</v>
      </c>
      <c r="V5776" t="s">
        <v>1959</v>
      </c>
      <c r="W5776" t="s">
        <v>14</v>
      </c>
      <c r="X5776" t="s">
        <v>71</v>
      </c>
      <c r="Y5776" t="s">
        <v>46</v>
      </c>
      <c r="Z5776" t="s">
        <v>47</v>
      </c>
      <c r="AA5776" t="s">
        <v>852</v>
      </c>
      <c r="AB5776" t="s">
        <v>109</v>
      </c>
      <c r="AC5776">
        <v>0.42</v>
      </c>
      <c r="AD5776" s="2">
        <v>40266</v>
      </c>
    </row>
    <row r="5777" spans="1:30" x14ac:dyDescent="0.35">
      <c r="A5777">
        <v>1122</v>
      </c>
      <c r="B5777">
        <v>8206</v>
      </c>
      <c r="C5777">
        <v>58658</v>
      </c>
      <c r="D5777" s="1">
        <v>41071</v>
      </c>
      <c r="E5777" t="s">
        <v>20</v>
      </c>
      <c r="F5777">
        <v>46</v>
      </c>
      <c r="G5777">
        <v>760.80099999999902</v>
      </c>
      <c r="H5777">
        <v>0.1</v>
      </c>
      <c r="I5777" t="s">
        <v>9</v>
      </c>
      <c r="J5777" s="8">
        <v>348.587999999999</v>
      </c>
      <c r="K5777" s="8">
        <f>IF(Table3[[#This Row],[Return Status]] = "Returned", 0, Table3[[#This Row],[Profit]])</f>
        <v>348.587999999999</v>
      </c>
      <c r="L5777" s="8" t="str">
        <f>IFERROR(VLOOKUP(Table3[[#This Row],[Order ID]],returns[[Order ID]:[Status]],2,FALSE), "")</f>
        <v/>
      </c>
      <c r="M5777">
        <v>20.99</v>
      </c>
      <c r="N5777">
        <v>0.99</v>
      </c>
      <c r="O5777" t="s">
        <v>1162</v>
      </c>
      <c r="P5777" t="s">
        <v>216</v>
      </c>
      <c r="Q5777">
        <v>59102</v>
      </c>
      <c r="R5777" t="s">
        <v>190</v>
      </c>
      <c r="S5777" t="s">
        <v>1976</v>
      </c>
      <c r="T5777" t="e">
        <f>VLOOKUP(Table3[[#This Row],[Region]],managers5[],2,FALSE)</f>
        <v>#N/A</v>
      </c>
      <c r="U5777" t="s">
        <v>1955</v>
      </c>
      <c r="V5777" t="s">
        <v>1959</v>
      </c>
      <c r="W5777" t="s">
        <v>14</v>
      </c>
      <c r="X5777" t="s">
        <v>39</v>
      </c>
      <c r="Y5777" t="s">
        <v>46</v>
      </c>
      <c r="Z5777" t="s">
        <v>86</v>
      </c>
      <c r="AA5777" t="s">
        <v>122</v>
      </c>
      <c r="AB5777" t="s">
        <v>35</v>
      </c>
      <c r="AC5777">
        <v>0.37</v>
      </c>
      <c r="AD5777" s="1">
        <v>41073</v>
      </c>
    </row>
    <row r="5778" spans="1:30" x14ac:dyDescent="0.35">
      <c r="A5778">
        <v>1131</v>
      </c>
      <c r="B5778">
        <v>8204</v>
      </c>
      <c r="C5778">
        <v>58658</v>
      </c>
      <c r="D5778" s="1">
        <v>41071</v>
      </c>
      <c r="E5778" t="s">
        <v>20</v>
      </c>
      <c r="F5778">
        <v>7</v>
      </c>
      <c r="G5778">
        <v>883.23</v>
      </c>
      <c r="H5778">
        <v>0.09</v>
      </c>
      <c r="I5778" t="s">
        <v>49</v>
      </c>
      <c r="J5778" s="8">
        <v>-404.36</v>
      </c>
      <c r="K5778" s="8">
        <f>IF(Table3[[#This Row],[Return Status]] = "Returned", 0, Table3[[#This Row],[Profit]])</f>
        <v>-404.36</v>
      </c>
      <c r="L5778" s="8" t="str">
        <f>IFERROR(VLOOKUP(Table3[[#This Row],[Order ID]],returns[[Order ID]:[Status]],2,FALSE), "")</f>
        <v/>
      </c>
      <c r="M5778">
        <v>120.98</v>
      </c>
      <c r="N5778">
        <v>58.64</v>
      </c>
      <c r="O5778" t="s">
        <v>1162</v>
      </c>
      <c r="P5778" t="s">
        <v>216</v>
      </c>
      <c r="Q5778">
        <v>59102</v>
      </c>
      <c r="R5778" t="s">
        <v>190</v>
      </c>
      <c r="S5778" t="s">
        <v>1976</v>
      </c>
      <c r="T5778" t="e">
        <f>VLOOKUP(Table3[[#This Row],[Region]],managers5[],2,FALSE)</f>
        <v>#N/A</v>
      </c>
      <c r="U5778" t="s">
        <v>1955</v>
      </c>
      <c r="V5778" t="s">
        <v>1959</v>
      </c>
      <c r="W5778" t="s">
        <v>14</v>
      </c>
      <c r="X5778" t="s">
        <v>39</v>
      </c>
      <c r="Y5778" t="s">
        <v>50</v>
      </c>
      <c r="Z5778" t="s">
        <v>219</v>
      </c>
      <c r="AA5778" t="s">
        <v>1167</v>
      </c>
      <c r="AB5778" t="s">
        <v>53</v>
      </c>
      <c r="AC5778">
        <v>0.75</v>
      </c>
      <c r="AD5778" s="1">
        <v>41072</v>
      </c>
    </row>
    <row r="5779" spans="1:30" x14ac:dyDescent="0.35">
      <c r="A5779">
        <v>1132</v>
      </c>
      <c r="B5779">
        <v>8205</v>
      </c>
      <c r="C5779">
        <v>58658</v>
      </c>
      <c r="D5779" s="1">
        <v>41071</v>
      </c>
      <c r="E5779" t="s">
        <v>20</v>
      </c>
      <c r="F5779">
        <v>41</v>
      </c>
      <c r="G5779">
        <v>917.25</v>
      </c>
      <c r="H5779">
        <v>0.01</v>
      </c>
      <c r="I5779" t="s">
        <v>9</v>
      </c>
      <c r="J5779" s="8">
        <v>-103.75</v>
      </c>
      <c r="K5779" s="8">
        <f>IF(Table3[[#This Row],[Return Status]] = "Returned", 0, Table3[[#This Row],[Profit]])</f>
        <v>-103.75</v>
      </c>
      <c r="L5779" s="8" t="str">
        <f>IFERROR(VLOOKUP(Table3[[#This Row],[Order ID]],returns[[Order ID]:[Status]],2,FALSE), "")</f>
        <v/>
      </c>
      <c r="M5779">
        <v>20.97</v>
      </c>
      <c r="N5779">
        <v>6.5</v>
      </c>
      <c r="O5779" t="s">
        <v>1162</v>
      </c>
      <c r="P5779" t="s">
        <v>216</v>
      </c>
      <c r="Q5779">
        <v>59102</v>
      </c>
      <c r="R5779" t="s">
        <v>190</v>
      </c>
      <c r="S5779" t="s">
        <v>1976</v>
      </c>
      <c r="T5779" t="e">
        <f>VLOOKUP(Table3[[#This Row],[Region]],managers5[],2,FALSE)</f>
        <v>#N/A</v>
      </c>
      <c r="U5779" t="s">
        <v>1955</v>
      </c>
      <c r="V5779" t="s">
        <v>1959</v>
      </c>
      <c r="W5779" t="s">
        <v>14</v>
      </c>
      <c r="X5779" t="s">
        <v>39</v>
      </c>
      <c r="Y5779" t="s">
        <v>46</v>
      </c>
      <c r="Z5779" t="s">
        <v>47</v>
      </c>
      <c r="AA5779" t="s">
        <v>152</v>
      </c>
      <c r="AB5779" t="s">
        <v>19</v>
      </c>
      <c r="AC5779">
        <v>0.78</v>
      </c>
      <c r="AD5779" s="1">
        <v>41072</v>
      </c>
    </row>
    <row r="5780" spans="1:30" x14ac:dyDescent="0.35">
      <c r="A5780">
        <v>4546</v>
      </c>
      <c r="B5780">
        <v>8207</v>
      </c>
      <c r="C5780">
        <v>58659</v>
      </c>
      <c r="D5780" s="1">
        <v>40475</v>
      </c>
      <c r="E5780" t="s">
        <v>77</v>
      </c>
      <c r="F5780">
        <v>2</v>
      </c>
      <c r="G5780">
        <v>21.01</v>
      </c>
      <c r="H5780">
        <v>0.03</v>
      </c>
      <c r="I5780" t="s">
        <v>9</v>
      </c>
      <c r="J5780" s="8">
        <v>-13.13</v>
      </c>
      <c r="K5780" s="8">
        <f>IF(Table3[[#This Row],[Return Status]] = "Returned", 0, Table3[[#This Row],[Profit]])</f>
        <v>-13.13</v>
      </c>
      <c r="L5780" s="8" t="str">
        <f>IFERROR(VLOOKUP(Table3[[#This Row],[Order ID]],returns[[Order ID]:[Status]],2,FALSE), "")</f>
        <v/>
      </c>
      <c r="M5780">
        <v>6.48</v>
      </c>
      <c r="N5780">
        <v>8.19</v>
      </c>
      <c r="O5780" t="s">
        <v>1270</v>
      </c>
      <c r="P5780" t="s">
        <v>131</v>
      </c>
      <c r="Q5780">
        <v>20906</v>
      </c>
      <c r="R5780" t="s">
        <v>132</v>
      </c>
      <c r="S5780" t="s">
        <v>1979</v>
      </c>
      <c r="T5780" t="e">
        <f>VLOOKUP(Table3[[#This Row],[Region]],managers5[],2,FALSE)</f>
        <v>#N/A</v>
      </c>
      <c r="U5780" t="s">
        <v>1956</v>
      </c>
      <c r="W5780" t="s">
        <v>14</v>
      </c>
      <c r="X5780" t="s">
        <v>15</v>
      </c>
      <c r="Y5780" t="s">
        <v>16</v>
      </c>
      <c r="Z5780" t="s">
        <v>30</v>
      </c>
      <c r="AA5780" t="s">
        <v>346</v>
      </c>
      <c r="AB5780" t="s">
        <v>19</v>
      </c>
      <c r="AC5780">
        <v>0.37</v>
      </c>
      <c r="AD5780" s="2">
        <v>40477</v>
      </c>
    </row>
    <row r="5781" spans="1:30" x14ac:dyDescent="0.35">
      <c r="A5781">
        <v>2436</v>
      </c>
      <c r="B5781">
        <v>8209</v>
      </c>
      <c r="C5781">
        <v>58690</v>
      </c>
      <c r="D5781" s="1">
        <v>40852</v>
      </c>
      <c r="E5781" t="s">
        <v>77</v>
      </c>
      <c r="F5781">
        <v>14</v>
      </c>
      <c r="G5781">
        <v>3023.73</v>
      </c>
      <c r="H5781">
        <v>0.09</v>
      </c>
      <c r="I5781" t="s">
        <v>49</v>
      </c>
      <c r="J5781" s="8">
        <v>-1068.0098</v>
      </c>
      <c r="K5781" s="8">
        <f>IF(Table3[[#This Row],[Return Status]] = "Returned", 0, Table3[[#This Row],[Profit]])</f>
        <v>-1068.0098</v>
      </c>
      <c r="L5781" s="8" t="str">
        <f>IFERROR(VLOOKUP(Table3[[#This Row],[Order ID]],returns[[Order ID]:[Status]],2,FALSE), "")</f>
        <v/>
      </c>
      <c r="M5781">
        <v>218.75</v>
      </c>
      <c r="N5781">
        <v>69.64</v>
      </c>
      <c r="O5781" t="s">
        <v>1539</v>
      </c>
      <c r="P5781" t="s">
        <v>412</v>
      </c>
      <c r="Q5781">
        <v>19090</v>
      </c>
      <c r="R5781" t="s">
        <v>37</v>
      </c>
      <c r="S5781" t="s">
        <v>1979</v>
      </c>
      <c r="T5781" t="e">
        <f>VLOOKUP(Table3[[#This Row],[Region]],managers5[],2,FALSE)</f>
        <v>#N/A</v>
      </c>
      <c r="U5781" t="s">
        <v>1956</v>
      </c>
      <c r="W5781" t="s">
        <v>14</v>
      </c>
      <c r="X5781" t="s">
        <v>15</v>
      </c>
      <c r="Y5781" t="s">
        <v>50</v>
      </c>
      <c r="Z5781" t="s">
        <v>51</v>
      </c>
      <c r="AA5781" t="s">
        <v>52</v>
      </c>
      <c r="AB5781" t="s">
        <v>53</v>
      </c>
      <c r="AC5781">
        <v>0.77</v>
      </c>
      <c r="AD5781" s="1">
        <v>40853</v>
      </c>
    </row>
    <row r="5782" spans="1:30" x14ac:dyDescent="0.35">
      <c r="A5782">
        <v>2318</v>
      </c>
      <c r="B5782">
        <v>3022</v>
      </c>
      <c r="C5782">
        <v>21731</v>
      </c>
      <c r="D5782" s="1">
        <v>40873</v>
      </c>
      <c r="E5782" t="s">
        <v>32</v>
      </c>
      <c r="F5782">
        <v>26</v>
      </c>
      <c r="G5782">
        <v>1580.57</v>
      </c>
      <c r="H5782">
        <v>0.08</v>
      </c>
      <c r="I5782" t="s">
        <v>9</v>
      </c>
      <c r="J5782" s="8">
        <v>-750.82</v>
      </c>
      <c r="K5782" s="8">
        <f>IF(Table3[[#This Row],[Return Status]] = "Returned", 0, Table3[[#This Row],[Profit]])</f>
        <v>-750.82</v>
      </c>
      <c r="L5782" s="8" t="str">
        <f>IFERROR(VLOOKUP(Table3[[#This Row],[Order ID]],returns[[Order ID]:[Status]],2,FALSE), "")</f>
        <v/>
      </c>
      <c r="M5782">
        <v>60.98</v>
      </c>
      <c r="N5782">
        <v>49</v>
      </c>
      <c r="O5782" t="s">
        <v>1104</v>
      </c>
      <c r="P5782" t="s">
        <v>43</v>
      </c>
      <c r="Q5782">
        <v>23111</v>
      </c>
      <c r="R5782" t="s">
        <v>44</v>
      </c>
      <c r="S5782" t="s">
        <v>1978</v>
      </c>
      <c r="T5782" t="e">
        <f>VLOOKUP(Table3[[#This Row],[Region]],managers5[],2,FALSE)</f>
        <v>#N/A</v>
      </c>
      <c r="U5782" t="s">
        <v>1957</v>
      </c>
      <c r="V5782" t="s">
        <v>1959</v>
      </c>
      <c r="W5782" t="s">
        <v>14</v>
      </c>
      <c r="X5782" t="s">
        <v>71</v>
      </c>
      <c r="Y5782" t="s">
        <v>16</v>
      </c>
      <c r="Z5782" t="s">
        <v>83</v>
      </c>
      <c r="AA5782" t="s">
        <v>878</v>
      </c>
      <c r="AB5782" t="s">
        <v>85</v>
      </c>
      <c r="AC5782">
        <v>0.59</v>
      </c>
      <c r="AD5782" s="1">
        <v>40873</v>
      </c>
    </row>
    <row r="5783" spans="1:30" x14ac:dyDescent="0.35">
      <c r="A5783">
        <v>422</v>
      </c>
      <c r="B5783">
        <v>8213</v>
      </c>
      <c r="C5783">
        <v>58722</v>
      </c>
      <c r="D5783" s="1">
        <v>41193</v>
      </c>
      <c r="E5783" t="s">
        <v>41</v>
      </c>
      <c r="F5783">
        <v>45</v>
      </c>
      <c r="G5783">
        <v>4042.96</v>
      </c>
      <c r="H5783">
        <v>0.05</v>
      </c>
      <c r="I5783" t="s">
        <v>49</v>
      </c>
      <c r="J5783" s="8">
        <v>-699.72</v>
      </c>
      <c r="K5783" s="8">
        <f>IF(Table3[[#This Row],[Return Status]] = "Returned", 0, Table3[[#This Row],[Profit]])</f>
        <v>-699.72</v>
      </c>
      <c r="L5783" s="8" t="str">
        <f>IFERROR(VLOOKUP(Table3[[#This Row],[Order ID]],returns[[Order ID]:[Status]],2,FALSE), "")</f>
        <v/>
      </c>
      <c r="M5783">
        <v>89.99</v>
      </c>
      <c r="N5783">
        <v>42</v>
      </c>
      <c r="O5783" t="s">
        <v>390</v>
      </c>
      <c r="P5783" t="s">
        <v>146</v>
      </c>
      <c r="Q5783">
        <v>83616</v>
      </c>
      <c r="R5783" t="s">
        <v>147</v>
      </c>
      <c r="S5783" t="s">
        <v>1976</v>
      </c>
      <c r="T5783" t="e">
        <f>VLOOKUP(Table3[[#This Row],[Region]],managers5[],2,FALSE)</f>
        <v>#N/A</v>
      </c>
      <c r="U5783" t="s">
        <v>1955</v>
      </c>
      <c r="V5783" t="s">
        <v>1959</v>
      </c>
      <c r="W5783" t="s">
        <v>14</v>
      </c>
      <c r="X5783" t="s">
        <v>15</v>
      </c>
      <c r="Y5783" t="s">
        <v>50</v>
      </c>
      <c r="Z5783" t="s">
        <v>72</v>
      </c>
      <c r="AA5783" t="s">
        <v>305</v>
      </c>
      <c r="AB5783" t="s">
        <v>74</v>
      </c>
      <c r="AC5783">
        <v>0.66</v>
      </c>
      <c r="AD5783" s="1">
        <v>41195</v>
      </c>
    </row>
    <row r="5784" spans="1:30" x14ac:dyDescent="0.35">
      <c r="A5784">
        <v>7288</v>
      </c>
      <c r="B5784">
        <v>8216</v>
      </c>
      <c r="C5784">
        <v>58727</v>
      </c>
      <c r="D5784" s="1">
        <v>40000</v>
      </c>
      <c r="E5784" t="s">
        <v>20</v>
      </c>
      <c r="F5784">
        <v>20</v>
      </c>
      <c r="G5784">
        <v>525.78</v>
      </c>
      <c r="H5784">
        <v>0.03</v>
      </c>
      <c r="I5784" t="s">
        <v>9</v>
      </c>
      <c r="J5784" s="8">
        <v>180.64</v>
      </c>
      <c r="K5784" s="8">
        <f>IF(Table3[[#This Row],[Return Status]] = "Returned", 0, Table3[[#This Row],[Profit]])</f>
        <v>180.64</v>
      </c>
      <c r="L5784" s="8" t="str">
        <f>IFERROR(VLOOKUP(Table3[[#This Row],[Order ID]],returns[[Order ID]:[Status]],2,FALSE), "")</f>
        <v/>
      </c>
      <c r="M5784">
        <v>26.48</v>
      </c>
      <c r="N5784">
        <v>6.93</v>
      </c>
      <c r="O5784" t="s">
        <v>448</v>
      </c>
      <c r="P5784" t="s">
        <v>131</v>
      </c>
      <c r="Q5784">
        <v>21117</v>
      </c>
      <c r="R5784" t="s">
        <v>132</v>
      </c>
      <c r="S5784" t="s">
        <v>1979</v>
      </c>
      <c r="T5784" t="e">
        <f>VLOOKUP(Table3[[#This Row],[Region]],managers5[],2,FALSE)</f>
        <v>#N/A</v>
      </c>
      <c r="U5784" t="s">
        <v>1956</v>
      </c>
      <c r="W5784" t="s">
        <v>14</v>
      </c>
      <c r="X5784" t="s">
        <v>24</v>
      </c>
      <c r="Y5784" t="s">
        <v>50</v>
      </c>
      <c r="Z5784" t="s">
        <v>61</v>
      </c>
      <c r="AA5784" t="s">
        <v>1581</v>
      </c>
      <c r="AB5784" t="s">
        <v>19</v>
      </c>
      <c r="AC5784">
        <v>0.49</v>
      </c>
      <c r="AD5784" s="2">
        <v>40001</v>
      </c>
    </row>
    <row r="5785" spans="1:30" x14ac:dyDescent="0.35">
      <c r="A5785">
        <v>7635</v>
      </c>
      <c r="B5785">
        <v>7759</v>
      </c>
      <c r="C5785">
        <v>55525</v>
      </c>
      <c r="D5785" s="1">
        <v>39941</v>
      </c>
      <c r="E5785" t="s">
        <v>32</v>
      </c>
      <c r="F5785">
        <v>1</v>
      </c>
      <c r="G5785">
        <v>291.39999999999998</v>
      </c>
      <c r="H5785">
        <v>0.06</v>
      </c>
      <c r="I5785" t="s">
        <v>9</v>
      </c>
      <c r="J5785" s="8">
        <v>-763.16</v>
      </c>
      <c r="K5785" s="8">
        <f>IF(Table3[[#This Row],[Return Status]] = "Returned", 0, Table3[[#This Row],[Profit]])</f>
        <v>-763.16</v>
      </c>
      <c r="L5785" s="8" t="str">
        <f>IFERROR(VLOOKUP(Table3[[#This Row],[Order ID]],returns[[Order ID]:[Status]],2,FALSE), "")</f>
        <v/>
      </c>
      <c r="M5785">
        <v>300.97000000000003</v>
      </c>
      <c r="N5785">
        <v>7.18</v>
      </c>
      <c r="O5785" t="s">
        <v>1104</v>
      </c>
      <c r="P5785" t="s">
        <v>155</v>
      </c>
      <c r="Q5785">
        <v>23602</v>
      </c>
      <c r="R5785" t="s">
        <v>44</v>
      </c>
      <c r="S5785" t="s">
        <v>1978</v>
      </c>
      <c r="T5785" t="e">
        <f>VLOOKUP(Table3[[#This Row],[Region]],managers5[],2,FALSE)</f>
        <v>#N/A</v>
      </c>
      <c r="U5785" t="s">
        <v>1957</v>
      </c>
      <c r="V5785" t="s">
        <v>1959</v>
      </c>
      <c r="W5785" t="s">
        <v>14</v>
      </c>
      <c r="X5785" t="s">
        <v>71</v>
      </c>
      <c r="Y5785" t="s">
        <v>46</v>
      </c>
      <c r="Z5785" t="s">
        <v>47</v>
      </c>
      <c r="AA5785" t="s">
        <v>167</v>
      </c>
      <c r="AB5785" t="s">
        <v>19</v>
      </c>
      <c r="AC5785">
        <v>0.48</v>
      </c>
      <c r="AD5785" s="2">
        <v>39941</v>
      </c>
    </row>
    <row r="5786" spans="1:30" x14ac:dyDescent="0.35">
      <c r="A5786">
        <v>8147</v>
      </c>
      <c r="B5786">
        <v>4028</v>
      </c>
      <c r="C5786">
        <v>28772</v>
      </c>
      <c r="D5786" s="1">
        <v>39850</v>
      </c>
      <c r="E5786" t="s">
        <v>77</v>
      </c>
      <c r="F5786">
        <v>16</v>
      </c>
      <c r="G5786">
        <v>950.46399999999903</v>
      </c>
      <c r="H5786">
        <v>0.02</v>
      </c>
      <c r="I5786" t="s">
        <v>9</v>
      </c>
      <c r="J5786" s="8">
        <v>-763.8</v>
      </c>
      <c r="K5786" s="8">
        <f>IF(Table3[[#This Row],[Return Status]] = "Returned", 0, Table3[[#This Row],[Profit]])</f>
        <v>-763.8</v>
      </c>
      <c r="L5786" s="8" t="str">
        <f>IFERROR(VLOOKUP(Table3[[#This Row],[Order ID]],returns[[Order ID]:[Status]],2,FALSE), "")</f>
        <v/>
      </c>
      <c r="M5786">
        <v>71.37</v>
      </c>
      <c r="N5786">
        <v>69</v>
      </c>
      <c r="O5786" t="s">
        <v>1745</v>
      </c>
      <c r="P5786" t="s">
        <v>64</v>
      </c>
      <c r="Q5786">
        <v>30458</v>
      </c>
      <c r="R5786" t="s">
        <v>65</v>
      </c>
      <c r="S5786" t="s">
        <v>1978</v>
      </c>
      <c r="T5786" t="e">
        <f>VLOOKUP(Table3[[#This Row],[Region]],managers5[],2,FALSE)</f>
        <v>#N/A</v>
      </c>
      <c r="U5786" t="s">
        <v>1957</v>
      </c>
      <c r="V5786" t="s">
        <v>1959</v>
      </c>
      <c r="W5786" t="s">
        <v>14</v>
      </c>
      <c r="X5786" t="s">
        <v>15</v>
      </c>
      <c r="Y5786" t="s">
        <v>50</v>
      </c>
      <c r="Z5786" t="s">
        <v>51</v>
      </c>
      <c r="AA5786" t="s">
        <v>826</v>
      </c>
      <c r="AB5786" t="s">
        <v>85</v>
      </c>
      <c r="AC5786">
        <v>0.68</v>
      </c>
      <c r="AD5786" s="2">
        <v>39851</v>
      </c>
    </row>
    <row r="5787" spans="1:30" x14ac:dyDescent="0.35">
      <c r="A5787">
        <v>8209</v>
      </c>
      <c r="B5787">
        <v>8219</v>
      </c>
      <c r="C5787">
        <v>58759</v>
      </c>
      <c r="D5787" s="1">
        <v>39834</v>
      </c>
      <c r="E5787" t="s">
        <v>32</v>
      </c>
      <c r="F5787">
        <v>4</v>
      </c>
      <c r="G5787">
        <v>33.44</v>
      </c>
      <c r="H5787">
        <v>0.1</v>
      </c>
      <c r="I5787" t="s">
        <v>9</v>
      </c>
      <c r="J5787" s="8">
        <v>-6.88</v>
      </c>
      <c r="K5787" s="8">
        <f>IF(Table3[[#This Row],[Return Status]] = "Returned", 0, Table3[[#This Row],[Profit]])</f>
        <v>-6.88</v>
      </c>
      <c r="L5787" s="8" t="str">
        <f>IFERROR(VLOOKUP(Table3[[#This Row],[Order ID]],returns[[Order ID]:[Status]],2,FALSE), "")</f>
        <v/>
      </c>
      <c r="M5787">
        <v>8.01</v>
      </c>
      <c r="N5787">
        <v>2.87</v>
      </c>
      <c r="O5787" t="s">
        <v>1502</v>
      </c>
      <c r="P5787" t="s">
        <v>22</v>
      </c>
      <c r="Q5787">
        <v>80817</v>
      </c>
      <c r="R5787" t="s">
        <v>23</v>
      </c>
      <c r="S5787" t="s">
        <v>1976</v>
      </c>
      <c r="T5787" t="e">
        <f>VLOOKUP(Table3[[#This Row],[Region]],managers5[],2,FALSE)</f>
        <v>#N/A</v>
      </c>
      <c r="U5787" t="s">
        <v>1955</v>
      </c>
      <c r="V5787" t="s">
        <v>1959</v>
      </c>
      <c r="W5787" t="s">
        <v>14</v>
      </c>
      <c r="X5787" t="s">
        <v>71</v>
      </c>
      <c r="Y5787" t="s">
        <v>16</v>
      </c>
      <c r="Z5787" t="s">
        <v>30</v>
      </c>
      <c r="AA5787" t="s">
        <v>1005</v>
      </c>
      <c r="AB5787" t="s">
        <v>35</v>
      </c>
      <c r="AC5787">
        <v>0.4</v>
      </c>
      <c r="AD5787" s="2">
        <v>39841</v>
      </c>
    </row>
    <row r="5788" spans="1:30" x14ac:dyDescent="0.35">
      <c r="A5788">
        <v>8256</v>
      </c>
      <c r="B5788">
        <v>8223</v>
      </c>
      <c r="C5788">
        <v>58784</v>
      </c>
      <c r="D5788" s="1">
        <v>39831</v>
      </c>
      <c r="E5788" t="s">
        <v>20</v>
      </c>
      <c r="F5788">
        <v>25</v>
      </c>
      <c r="G5788">
        <v>8875.17</v>
      </c>
      <c r="H5788">
        <v>0.05</v>
      </c>
      <c r="I5788" t="s">
        <v>49</v>
      </c>
      <c r="J5788" s="8">
        <v>2372.08</v>
      </c>
      <c r="K5788" s="8">
        <f>IF(Table3[[#This Row],[Return Status]] = "Returned", 0, Table3[[#This Row],[Profit]])</f>
        <v>2372.08</v>
      </c>
      <c r="L5788" s="8" t="str">
        <f>IFERROR(VLOOKUP(Table3[[#This Row],[Order ID]],returns[[Order ID]:[Status]],2,FALSE), "")</f>
        <v/>
      </c>
      <c r="M5788">
        <v>350.99</v>
      </c>
      <c r="N5788">
        <v>39</v>
      </c>
      <c r="O5788" t="s">
        <v>1539</v>
      </c>
      <c r="P5788" t="s">
        <v>412</v>
      </c>
      <c r="Q5788">
        <v>19090</v>
      </c>
      <c r="R5788" t="s">
        <v>37</v>
      </c>
      <c r="S5788" t="s">
        <v>1979</v>
      </c>
      <c r="T5788" t="e">
        <f>VLOOKUP(Table3[[#This Row],[Region]],managers5[],2,FALSE)</f>
        <v>#N/A</v>
      </c>
      <c r="U5788" t="s">
        <v>1956</v>
      </c>
      <c r="W5788" t="s">
        <v>14</v>
      </c>
      <c r="X5788" t="s">
        <v>71</v>
      </c>
      <c r="Y5788" t="s">
        <v>50</v>
      </c>
      <c r="Z5788" t="s">
        <v>72</v>
      </c>
      <c r="AA5788" t="s">
        <v>1690</v>
      </c>
      <c r="AB5788" t="s">
        <v>74</v>
      </c>
      <c r="AC5788">
        <v>0.55000000000000004</v>
      </c>
      <c r="AD5788" s="2">
        <v>39833</v>
      </c>
    </row>
    <row r="5789" spans="1:30" x14ac:dyDescent="0.35">
      <c r="A5789">
        <v>8257</v>
      </c>
      <c r="B5789">
        <v>8224</v>
      </c>
      <c r="C5789">
        <v>58784</v>
      </c>
      <c r="D5789" s="1">
        <v>39831</v>
      </c>
      <c r="E5789" t="s">
        <v>20</v>
      </c>
      <c r="F5789">
        <v>20</v>
      </c>
      <c r="G5789">
        <v>331.21</v>
      </c>
      <c r="H5789">
        <v>0.04</v>
      </c>
      <c r="I5789" t="s">
        <v>33</v>
      </c>
      <c r="J5789" s="8">
        <v>-67.381500000000003</v>
      </c>
      <c r="K5789" s="8">
        <f>IF(Table3[[#This Row],[Return Status]] = "Returned", 0, Table3[[#This Row],[Profit]])</f>
        <v>-67.381500000000003</v>
      </c>
      <c r="L5789" s="8" t="str">
        <f>IFERROR(VLOOKUP(Table3[[#This Row],[Order ID]],returns[[Order ID]:[Status]],2,FALSE), "")</f>
        <v/>
      </c>
      <c r="M5789">
        <v>15.99</v>
      </c>
      <c r="N5789">
        <v>9.4</v>
      </c>
      <c r="O5789" t="s">
        <v>1539</v>
      </c>
      <c r="P5789" t="s">
        <v>412</v>
      </c>
      <c r="Q5789">
        <v>19090</v>
      </c>
      <c r="R5789" t="s">
        <v>37</v>
      </c>
      <c r="S5789" t="s">
        <v>1979</v>
      </c>
      <c r="T5789" t="e">
        <f>VLOOKUP(Table3[[#This Row],[Region]],managers5[],2,FALSE)</f>
        <v>#N/A</v>
      </c>
      <c r="U5789" t="s">
        <v>1956</v>
      </c>
      <c r="W5789" t="s">
        <v>14</v>
      </c>
      <c r="X5789" t="s">
        <v>71</v>
      </c>
      <c r="Y5789" t="s">
        <v>46</v>
      </c>
      <c r="Z5789" t="s">
        <v>124</v>
      </c>
      <c r="AA5789" t="s">
        <v>746</v>
      </c>
      <c r="AB5789" t="s">
        <v>19</v>
      </c>
      <c r="AC5789">
        <v>0.49</v>
      </c>
      <c r="AD5789" s="2">
        <v>39833</v>
      </c>
    </row>
    <row r="5790" spans="1:30" x14ac:dyDescent="0.35">
      <c r="A5790">
        <v>1397</v>
      </c>
      <c r="B5790">
        <v>1373</v>
      </c>
      <c r="C5790">
        <v>9952</v>
      </c>
      <c r="D5790" s="1">
        <v>41030</v>
      </c>
      <c r="E5790" t="s">
        <v>77</v>
      </c>
      <c r="F5790">
        <v>47</v>
      </c>
      <c r="G5790">
        <v>7890.89</v>
      </c>
      <c r="H5790">
        <v>0.01</v>
      </c>
      <c r="I5790" t="s">
        <v>33</v>
      </c>
      <c r="J5790" s="8">
        <v>-771.09</v>
      </c>
      <c r="K5790" s="8">
        <f>IF(Table3[[#This Row],[Return Status]] = "Returned", 0, Table3[[#This Row],[Profit]])</f>
        <v>-771.09</v>
      </c>
      <c r="L5790" s="8" t="str">
        <f>IFERROR(VLOOKUP(Table3[[#This Row],[Order ID]],returns[[Order ID]:[Status]],2,FALSE), "")</f>
        <v/>
      </c>
      <c r="M5790">
        <v>167.27</v>
      </c>
      <c r="N5790">
        <v>35</v>
      </c>
      <c r="O5790" t="s">
        <v>1172</v>
      </c>
      <c r="P5790" t="s">
        <v>43</v>
      </c>
      <c r="Q5790">
        <v>20151</v>
      </c>
      <c r="R5790" t="s">
        <v>44</v>
      </c>
      <c r="S5790" t="s">
        <v>1978</v>
      </c>
      <c r="T5790" t="e">
        <f>VLOOKUP(Table3[[#This Row],[Region]],managers5[],2,FALSE)</f>
        <v>#N/A</v>
      </c>
      <c r="U5790" t="s">
        <v>1957</v>
      </c>
      <c r="V5790" t="s">
        <v>1959</v>
      </c>
      <c r="W5790" t="s">
        <v>14</v>
      </c>
      <c r="X5790" t="s">
        <v>24</v>
      </c>
      <c r="Y5790" t="s">
        <v>16</v>
      </c>
      <c r="Z5790" t="s">
        <v>75</v>
      </c>
      <c r="AA5790" t="s">
        <v>1155</v>
      </c>
      <c r="AB5790" t="s">
        <v>85</v>
      </c>
      <c r="AC5790">
        <v>0.85</v>
      </c>
      <c r="AD5790" s="1">
        <v>41032</v>
      </c>
    </row>
    <row r="5791" spans="1:30" x14ac:dyDescent="0.35">
      <c r="A5791">
        <v>6</v>
      </c>
      <c r="B5791">
        <v>4101</v>
      </c>
      <c r="C5791">
        <v>29216</v>
      </c>
      <c r="D5791" s="1">
        <v>41272</v>
      </c>
      <c r="E5791" t="s">
        <v>41</v>
      </c>
      <c r="F5791">
        <v>17</v>
      </c>
      <c r="G5791">
        <v>3711.04</v>
      </c>
      <c r="H5791">
        <v>0.04</v>
      </c>
      <c r="I5791" t="s">
        <v>49</v>
      </c>
      <c r="J5791" s="8">
        <v>-773.78</v>
      </c>
      <c r="K5791" s="8">
        <f>IF(Table3[[#This Row],[Return Status]] = "Returned", 0, Table3[[#This Row],[Profit]])</f>
        <v>-773.78</v>
      </c>
      <c r="L5791" s="8" t="str">
        <f>IFERROR(VLOOKUP(Table3[[#This Row],[Order ID]],returns[[Order ID]:[Status]],2,FALSE), "")</f>
        <v/>
      </c>
      <c r="M5791">
        <v>218.75</v>
      </c>
      <c r="N5791">
        <v>69.64</v>
      </c>
      <c r="O5791" t="s">
        <v>42</v>
      </c>
      <c r="P5791" t="s">
        <v>43</v>
      </c>
      <c r="Q5791">
        <v>38637</v>
      </c>
      <c r="R5791" t="s">
        <v>44</v>
      </c>
      <c r="S5791" t="s">
        <v>1978</v>
      </c>
      <c r="T5791" t="e">
        <f>VLOOKUP(Table3[[#This Row],[Region]],managers5[],2,FALSE)</f>
        <v>#N/A</v>
      </c>
      <c r="U5791" t="s">
        <v>1957</v>
      </c>
      <c r="V5791" t="s">
        <v>1959</v>
      </c>
      <c r="W5791" t="s">
        <v>14</v>
      </c>
      <c r="X5791" t="s">
        <v>24</v>
      </c>
      <c r="Y5791" t="s">
        <v>50</v>
      </c>
      <c r="Z5791" t="s">
        <v>51</v>
      </c>
      <c r="AA5791" t="s">
        <v>52</v>
      </c>
      <c r="AB5791" t="s">
        <v>53</v>
      </c>
      <c r="AC5791">
        <v>0.77</v>
      </c>
      <c r="AD5791" s="1">
        <v>41273</v>
      </c>
    </row>
    <row r="5792" spans="1:30" x14ac:dyDescent="0.35">
      <c r="A5792">
        <v>1878</v>
      </c>
      <c r="B5792">
        <v>2556</v>
      </c>
      <c r="C5792">
        <v>18500</v>
      </c>
      <c r="D5792" s="1">
        <v>40950</v>
      </c>
      <c r="E5792" t="s">
        <v>20</v>
      </c>
      <c r="F5792">
        <v>44</v>
      </c>
      <c r="G5792">
        <v>2507.79</v>
      </c>
      <c r="H5792">
        <v>0.08</v>
      </c>
      <c r="I5792" t="s">
        <v>49</v>
      </c>
      <c r="J5792" s="8">
        <v>-779.81</v>
      </c>
      <c r="K5792" s="8">
        <f>IF(Table3[[#This Row],[Return Status]] = "Returned", 0, Table3[[#This Row],[Profit]])</f>
        <v>-779.81</v>
      </c>
      <c r="L5792" s="8" t="str">
        <f>IFERROR(VLOOKUP(Table3[[#This Row],[Order ID]],returns[[Order ID]:[Status]],2,FALSE), "")</f>
        <v/>
      </c>
      <c r="M5792">
        <v>58.14</v>
      </c>
      <c r="N5792">
        <v>36.61</v>
      </c>
      <c r="O5792" t="s">
        <v>1488</v>
      </c>
      <c r="P5792" t="s">
        <v>43</v>
      </c>
      <c r="Q5792">
        <v>38138</v>
      </c>
      <c r="R5792" t="s">
        <v>44</v>
      </c>
      <c r="S5792" t="s">
        <v>1978</v>
      </c>
      <c r="T5792" t="e">
        <f>VLOOKUP(Table3[[#This Row],[Region]],managers5[],2,FALSE)</f>
        <v>#N/A</v>
      </c>
      <c r="U5792" t="s">
        <v>1957</v>
      </c>
      <c r="V5792" t="s">
        <v>1959</v>
      </c>
      <c r="W5792" t="s">
        <v>14</v>
      </c>
      <c r="X5792" t="s">
        <v>15</v>
      </c>
      <c r="Y5792" t="s">
        <v>50</v>
      </c>
      <c r="Z5792" t="s">
        <v>219</v>
      </c>
      <c r="AA5792" t="s">
        <v>566</v>
      </c>
      <c r="AB5792" t="s">
        <v>53</v>
      </c>
      <c r="AC5792">
        <v>0.61</v>
      </c>
      <c r="AD5792" s="1">
        <v>40951</v>
      </c>
    </row>
    <row r="5793" spans="1:30" x14ac:dyDescent="0.35">
      <c r="A5793">
        <v>4907</v>
      </c>
      <c r="B5793">
        <v>7794</v>
      </c>
      <c r="C5793">
        <v>55750</v>
      </c>
      <c r="D5793" s="1">
        <v>40417</v>
      </c>
      <c r="E5793" t="s">
        <v>41</v>
      </c>
      <c r="F5793">
        <v>31</v>
      </c>
      <c r="G5793">
        <v>5445.9920000000002</v>
      </c>
      <c r="H5793">
        <v>0.08</v>
      </c>
      <c r="I5793" t="s">
        <v>49</v>
      </c>
      <c r="J5793" s="8">
        <v>-791.66</v>
      </c>
      <c r="K5793" s="8">
        <f>IF(Table3[[#This Row],[Return Status]] = "Returned", 0, Table3[[#This Row],[Profit]])</f>
        <v>-791.66</v>
      </c>
      <c r="L5793" s="8" t="str">
        <f>IFERROR(VLOOKUP(Table3[[#This Row],[Order ID]],returns[[Order ID]:[Status]],2,FALSE), "")</f>
        <v/>
      </c>
      <c r="M5793">
        <v>218.75</v>
      </c>
      <c r="N5793">
        <v>69.64</v>
      </c>
      <c r="O5793" t="s">
        <v>1745</v>
      </c>
      <c r="P5793" t="s">
        <v>645</v>
      </c>
      <c r="Q5793">
        <v>30084</v>
      </c>
      <c r="R5793" t="s">
        <v>65</v>
      </c>
      <c r="S5793" t="s">
        <v>1978</v>
      </c>
      <c r="T5793" t="e">
        <f>VLOOKUP(Table3[[#This Row],[Region]],managers5[],2,FALSE)</f>
        <v>#N/A</v>
      </c>
      <c r="U5793" t="s">
        <v>1957</v>
      </c>
      <c r="V5793" t="s">
        <v>1959</v>
      </c>
      <c r="W5793" t="s">
        <v>14</v>
      </c>
      <c r="X5793" t="s">
        <v>15</v>
      </c>
      <c r="Y5793" t="s">
        <v>50</v>
      </c>
      <c r="Z5793" t="s">
        <v>51</v>
      </c>
      <c r="AA5793" t="s">
        <v>52</v>
      </c>
      <c r="AB5793" t="s">
        <v>53</v>
      </c>
      <c r="AC5793">
        <v>0.77</v>
      </c>
      <c r="AD5793" s="2">
        <v>40419</v>
      </c>
    </row>
    <row r="5794" spans="1:30" x14ac:dyDescent="0.35">
      <c r="A5794">
        <v>8141</v>
      </c>
      <c r="B5794">
        <v>4029</v>
      </c>
      <c r="C5794">
        <v>28772</v>
      </c>
      <c r="D5794" s="1">
        <v>39850</v>
      </c>
      <c r="E5794" t="s">
        <v>77</v>
      </c>
      <c r="F5794">
        <v>4</v>
      </c>
      <c r="G5794">
        <v>705.68700000000001</v>
      </c>
      <c r="H5794">
        <v>0.03</v>
      </c>
      <c r="I5794" t="s">
        <v>33</v>
      </c>
      <c r="J5794" s="8">
        <v>-803.077</v>
      </c>
      <c r="K5794" s="8">
        <f>IF(Table3[[#This Row],[Return Status]] = "Returned", 0, Table3[[#This Row],[Profit]])</f>
        <v>-803.077</v>
      </c>
      <c r="L5794" s="8" t="str">
        <f>IFERROR(VLOOKUP(Table3[[#This Row],[Order ID]],returns[[Order ID]:[Status]],2,FALSE), "")</f>
        <v/>
      </c>
      <c r="M5794">
        <v>205.99</v>
      </c>
      <c r="N5794">
        <v>8.99</v>
      </c>
      <c r="O5794" t="s">
        <v>1745</v>
      </c>
      <c r="P5794" t="s">
        <v>64</v>
      </c>
      <c r="Q5794">
        <v>30458</v>
      </c>
      <c r="R5794" t="s">
        <v>65</v>
      </c>
      <c r="S5794" t="s">
        <v>1978</v>
      </c>
      <c r="T5794" t="e">
        <f>VLOOKUP(Table3[[#This Row],[Region]],managers5[],2,FALSE)</f>
        <v>#N/A</v>
      </c>
      <c r="U5794" t="s">
        <v>1957</v>
      </c>
      <c r="V5794" t="s">
        <v>1959</v>
      </c>
      <c r="W5794" t="s">
        <v>14</v>
      </c>
      <c r="X5794" t="s">
        <v>15</v>
      </c>
      <c r="Y5794" t="s">
        <v>46</v>
      </c>
      <c r="Z5794" t="s">
        <v>86</v>
      </c>
      <c r="AA5794" t="s">
        <v>1493</v>
      </c>
      <c r="AB5794" t="s">
        <v>19</v>
      </c>
      <c r="AC5794">
        <v>0.6</v>
      </c>
      <c r="AD5794" s="2">
        <v>39852</v>
      </c>
    </row>
    <row r="5795" spans="1:30" x14ac:dyDescent="0.35">
      <c r="A5795">
        <v>5626</v>
      </c>
      <c r="B5795">
        <v>8235</v>
      </c>
      <c r="C5795">
        <v>58854</v>
      </c>
      <c r="D5795" s="1">
        <v>40292</v>
      </c>
      <c r="E5795" t="s">
        <v>41</v>
      </c>
      <c r="F5795">
        <v>10</v>
      </c>
      <c r="G5795">
        <v>193.20500000000001</v>
      </c>
      <c r="H5795">
        <v>0</v>
      </c>
      <c r="I5795" t="s">
        <v>9</v>
      </c>
      <c r="J5795" s="8">
        <v>-52.238999999999997</v>
      </c>
      <c r="K5795" s="8">
        <f>IF(Table3[[#This Row],[Return Status]] = "Returned", 0, Table3[[#This Row],[Profit]])</f>
        <v>-52.238999999999997</v>
      </c>
      <c r="L5795" s="8" t="str">
        <f>IFERROR(VLOOKUP(Table3[[#This Row],[Order ID]],returns[[Order ID]:[Status]],2,FALSE), "")</f>
        <v/>
      </c>
      <c r="M5795">
        <v>20.99</v>
      </c>
      <c r="N5795">
        <v>4.8099999999999996</v>
      </c>
      <c r="O5795" t="s">
        <v>1806</v>
      </c>
      <c r="P5795" t="s">
        <v>412</v>
      </c>
      <c r="Q5795">
        <v>12208</v>
      </c>
      <c r="R5795" t="s">
        <v>37</v>
      </c>
      <c r="S5795" t="s">
        <v>1979</v>
      </c>
      <c r="T5795" t="e">
        <f>VLOOKUP(Table3[[#This Row],[Region]],managers5[],2,FALSE)</f>
        <v>#N/A</v>
      </c>
      <c r="U5795" t="s">
        <v>1956</v>
      </c>
      <c r="W5795" t="s">
        <v>14</v>
      </c>
      <c r="X5795" t="s">
        <v>71</v>
      </c>
      <c r="Y5795" t="s">
        <v>46</v>
      </c>
      <c r="Z5795" t="s">
        <v>86</v>
      </c>
      <c r="AA5795" t="s">
        <v>213</v>
      </c>
      <c r="AB5795" t="s">
        <v>69</v>
      </c>
      <c r="AC5795">
        <v>0.57999999999999996</v>
      </c>
      <c r="AD5795" s="2">
        <v>40294</v>
      </c>
    </row>
    <row r="5796" spans="1:30" x14ac:dyDescent="0.35">
      <c r="A5796">
        <v>5628</v>
      </c>
      <c r="B5796">
        <v>8234</v>
      </c>
      <c r="C5796">
        <v>58854</v>
      </c>
      <c r="D5796" s="1">
        <v>40292</v>
      </c>
      <c r="E5796" t="s">
        <v>41</v>
      </c>
      <c r="F5796">
        <v>35</v>
      </c>
      <c r="G5796">
        <v>6130.9</v>
      </c>
      <c r="H5796">
        <v>0.03</v>
      </c>
      <c r="I5796" t="s">
        <v>49</v>
      </c>
      <c r="J5796" s="8">
        <v>583.15</v>
      </c>
      <c r="K5796" s="8">
        <f>IF(Table3[[#This Row],[Return Status]] = "Returned", 0, Table3[[#This Row],[Profit]])</f>
        <v>583.15</v>
      </c>
      <c r="L5796" s="8" t="str">
        <f>IFERROR(VLOOKUP(Table3[[#This Row],[Order ID]],returns[[Order ID]:[Status]],2,FALSE), "")</f>
        <v/>
      </c>
      <c r="M5796">
        <v>170.98</v>
      </c>
      <c r="N5796">
        <v>35.89</v>
      </c>
      <c r="O5796" t="s">
        <v>1806</v>
      </c>
      <c r="P5796" t="s">
        <v>412</v>
      </c>
      <c r="Q5796">
        <v>12208</v>
      </c>
      <c r="R5796" t="s">
        <v>37</v>
      </c>
      <c r="S5796" t="s">
        <v>1979</v>
      </c>
      <c r="T5796" t="e">
        <f>VLOOKUP(Table3[[#This Row],[Region]],managers5[],2,FALSE)</f>
        <v>#N/A</v>
      </c>
      <c r="U5796" t="s">
        <v>1956</v>
      </c>
      <c r="W5796" t="s">
        <v>14</v>
      </c>
      <c r="X5796" t="s">
        <v>71</v>
      </c>
      <c r="Y5796" t="s">
        <v>50</v>
      </c>
      <c r="Z5796" t="s">
        <v>219</v>
      </c>
      <c r="AA5796" t="s">
        <v>1892</v>
      </c>
      <c r="AB5796" t="s">
        <v>53</v>
      </c>
      <c r="AC5796">
        <v>0.66</v>
      </c>
      <c r="AD5796" s="2">
        <v>40293</v>
      </c>
    </row>
    <row r="5797" spans="1:30" x14ac:dyDescent="0.35">
      <c r="A5797">
        <v>4508</v>
      </c>
      <c r="B5797">
        <v>8236</v>
      </c>
      <c r="C5797">
        <v>58855</v>
      </c>
      <c r="D5797" s="1">
        <v>40482</v>
      </c>
      <c r="E5797" t="s">
        <v>20</v>
      </c>
      <c r="F5797">
        <v>38</v>
      </c>
      <c r="G5797">
        <v>69.260000000000005</v>
      </c>
      <c r="H5797">
        <v>7.0000000000000007E-2</v>
      </c>
      <c r="I5797" t="s">
        <v>9</v>
      </c>
      <c r="J5797" s="8">
        <v>-113.86</v>
      </c>
      <c r="K5797" s="8">
        <f>IF(Table3[[#This Row],[Return Status]] = "Returned", 0, Table3[[#This Row],[Profit]])</f>
        <v>-113.86</v>
      </c>
      <c r="L5797" s="8" t="str">
        <f>IFERROR(VLOOKUP(Table3[[#This Row],[Order ID]],returns[[Order ID]:[Status]],2,FALSE), "")</f>
        <v/>
      </c>
      <c r="M5797">
        <v>1.74</v>
      </c>
      <c r="N5797">
        <v>4.08</v>
      </c>
      <c r="O5797" t="s">
        <v>186</v>
      </c>
      <c r="P5797" t="s">
        <v>11</v>
      </c>
      <c r="Q5797">
        <v>90503</v>
      </c>
      <c r="R5797" t="s">
        <v>12</v>
      </c>
      <c r="S5797" t="s">
        <v>1976</v>
      </c>
      <c r="T5797" t="e">
        <f>VLOOKUP(Table3[[#This Row],[Region]],managers5[],2,FALSE)</f>
        <v>#N/A</v>
      </c>
      <c r="U5797" t="s">
        <v>1955</v>
      </c>
      <c r="V5797" t="s">
        <v>1959</v>
      </c>
      <c r="W5797" t="s">
        <v>14</v>
      </c>
      <c r="X5797" t="s">
        <v>71</v>
      </c>
      <c r="Y5797" t="s">
        <v>50</v>
      </c>
      <c r="Z5797" t="s">
        <v>61</v>
      </c>
      <c r="AA5797" t="s">
        <v>937</v>
      </c>
      <c r="AB5797" t="s">
        <v>109</v>
      </c>
      <c r="AC5797">
        <v>0.53</v>
      </c>
      <c r="AD5797" s="2">
        <v>40482</v>
      </c>
    </row>
    <row r="5798" spans="1:30" x14ac:dyDescent="0.35">
      <c r="A5798">
        <v>5825</v>
      </c>
      <c r="B5798">
        <v>4214</v>
      </c>
      <c r="C5798">
        <v>29957</v>
      </c>
      <c r="D5798" s="1">
        <v>40250</v>
      </c>
      <c r="E5798" t="s">
        <v>41</v>
      </c>
      <c r="F5798">
        <v>28</v>
      </c>
      <c r="G5798">
        <v>2555.37</v>
      </c>
      <c r="H5798">
        <v>0.08</v>
      </c>
      <c r="I5798" t="s">
        <v>49</v>
      </c>
      <c r="J5798" s="8">
        <v>-824.91</v>
      </c>
      <c r="K5798" s="8">
        <f>IF(Table3[[#This Row],[Return Status]] = "Returned", 0, Table3[[#This Row],[Profit]])</f>
        <v>-824.91</v>
      </c>
      <c r="L5798" s="8" t="str">
        <f>IFERROR(VLOOKUP(Table3[[#This Row],[Order ID]],returns[[Order ID]:[Status]],2,FALSE), "")</f>
        <v/>
      </c>
      <c r="M5798">
        <v>95.98</v>
      </c>
      <c r="N5798">
        <v>58.2</v>
      </c>
      <c r="O5798" t="s">
        <v>1913</v>
      </c>
      <c r="P5798" t="s">
        <v>324</v>
      </c>
      <c r="Q5798">
        <v>71854</v>
      </c>
      <c r="R5798" t="s">
        <v>56</v>
      </c>
      <c r="S5798" t="s">
        <v>1978</v>
      </c>
      <c r="T5798" t="e">
        <f>VLOOKUP(Table3[[#This Row],[Region]],managers5[],2,FALSE)</f>
        <v>#N/A</v>
      </c>
      <c r="U5798" t="s">
        <v>1957</v>
      </c>
      <c r="V5798" t="s">
        <v>1959</v>
      </c>
      <c r="W5798" t="s">
        <v>14</v>
      </c>
      <c r="X5798" t="s">
        <v>71</v>
      </c>
      <c r="Y5798" t="s">
        <v>50</v>
      </c>
      <c r="Z5798" t="s">
        <v>72</v>
      </c>
      <c r="AA5798" t="s">
        <v>133</v>
      </c>
      <c r="AB5798" t="s">
        <v>74</v>
      </c>
      <c r="AC5798">
        <v>0.57999999999999996</v>
      </c>
      <c r="AD5798" s="2">
        <v>40251</v>
      </c>
    </row>
    <row r="5799" spans="1:30" x14ac:dyDescent="0.35">
      <c r="A5799">
        <v>7751</v>
      </c>
      <c r="B5799">
        <v>8242</v>
      </c>
      <c r="C5799">
        <v>58914</v>
      </c>
      <c r="D5799" s="1">
        <v>39912</v>
      </c>
      <c r="E5799" t="s">
        <v>32</v>
      </c>
      <c r="F5799">
        <v>11</v>
      </c>
      <c r="G5799">
        <v>18.7</v>
      </c>
      <c r="H5799">
        <v>7.0000000000000007E-2</v>
      </c>
      <c r="I5799" t="s">
        <v>9</v>
      </c>
      <c r="J5799" s="8">
        <v>-3.36</v>
      </c>
      <c r="K5799" s="8">
        <f>IF(Table3[[#This Row],[Return Status]] = "Returned", 0, Table3[[#This Row],[Profit]])</f>
        <v>-3.36</v>
      </c>
      <c r="L5799" s="8" t="str">
        <f>IFERROR(VLOOKUP(Table3[[#This Row],[Order ID]],returns[[Order ID]:[Status]],2,FALSE), "")</f>
        <v/>
      </c>
      <c r="M5799">
        <v>1.76</v>
      </c>
      <c r="N5799">
        <v>0.7</v>
      </c>
      <c r="O5799" t="s">
        <v>96</v>
      </c>
      <c r="P5799" t="s">
        <v>97</v>
      </c>
      <c r="Q5799">
        <v>97504</v>
      </c>
      <c r="R5799" t="s">
        <v>98</v>
      </c>
      <c r="S5799" t="s">
        <v>1976</v>
      </c>
      <c r="T5799" t="e">
        <f>VLOOKUP(Table3[[#This Row],[Region]],managers5[],2,FALSE)</f>
        <v>#N/A</v>
      </c>
      <c r="U5799" t="s">
        <v>1955</v>
      </c>
      <c r="V5799" t="s">
        <v>1959</v>
      </c>
      <c r="W5799" t="s">
        <v>14</v>
      </c>
      <c r="X5799" t="s">
        <v>24</v>
      </c>
      <c r="Y5799" t="s">
        <v>16</v>
      </c>
      <c r="Z5799" t="s">
        <v>106</v>
      </c>
      <c r="AA5799" t="s">
        <v>107</v>
      </c>
      <c r="AB5799" t="s">
        <v>35</v>
      </c>
      <c r="AC5799">
        <v>0.56000000000000005</v>
      </c>
      <c r="AD5799" s="2">
        <v>39919</v>
      </c>
    </row>
    <row r="5800" spans="1:30" x14ac:dyDescent="0.35">
      <c r="A5800">
        <v>7790</v>
      </c>
      <c r="B5800">
        <v>8241</v>
      </c>
      <c r="C5800">
        <v>58914</v>
      </c>
      <c r="D5800" s="1">
        <v>39912</v>
      </c>
      <c r="E5800" t="s">
        <v>32</v>
      </c>
      <c r="F5800">
        <v>46</v>
      </c>
      <c r="G5800">
        <v>99.94</v>
      </c>
      <c r="H5800">
        <v>7.0000000000000007E-2</v>
      </c>
      <c r="I5800" t="s">
        <v>9</v>
      </c>
      <c r="J5800" s="8">
        <v>-55.84</v>
      </c>
      <c r="K5800" s="8">
        <f>IF(Table3[[#This Row],[Return Status]] = "Returned", 0, Table3[[#This Row],[Profit]])</f>
        <v>-55.84</v>
      </c>
      <c r="L5800" s="8" t="str">
        <f>IFERROR(VLOOKUP(Table3[[#This Row],[Order ID]],returns[[Order ID]:[Status]],2,FALSE), "")</f>
        <v/>
      </c>
      <c r="M5800">
        <v>2.12</v>
      </c>
      <c r="N5800">
        <v>1.99</v>
      </c>
      <c r="O5800" t="s">
        <v>96</v>
      </c>
      <c r="P5800" t="s">
        <v>97</v>
      </c>
      <c r="Q5800">
        <v>97128</v>
      </c>
      <c r="R5800" t="s">
        <v>98</v>
      </c>
      <c r="S5800" t="s">
        <v>1976</v>
      </c>
      <c r="T5800" t="e">
        <f>VLOOKUP(Table3[[#This Row],[Region]],managers5[],2,FALSE)</f>
        <v>#N/A</v>
      </c>
      <c r="U5800" t="s">
        <v>1955</v>
      </c>
      <c r="V5800" t="s">
        <v>1959</v>
      </c>
      <c r="W5800" t="s">
        <v>14</v>
      </c>
      <c r="X5800" t="s">
        <v>24</v>
      </c>
      <c r="Y5800" t="s">
        <v>46</v>
      </c>
      <c r="Z5800" t="s">
        <v>47</v>
      </c>
      <c r="AA5800" t="s">
        <v>426</v>
      </c>
      <c r="AB5800" t="s">
        <v>109</v>
      </c>
      <c r="AC5800">
        <v>0.55000000000000004</v>
      </c>
      <c r="AD5800" s="2">
        <v>39914</v>
      </c>
    </row>
    <row r="5801" spans="1:30" x14ac:dyDescent="0.35">
      <c r="A5801">
        <v>1778</v>
      </c>
      <c r="B5801">
        <v>8243</v>
      </c>
      <c r="C5801">
        <v>58917</v>
      </c>
      <c r="D5801" s="1">
        <v>40970</v>
      </c>
      <c r="E5801" t="s">
        <v>77</v>
      </c>
      <c r="F5801">
        <v>27</v>
      </c>
      <c r="G5801">
        <v>14300.26</v>
      </c>
      <c r="H5801">
        <v>0.01</v>
      </c>
      <c r="I5801" t="s">
        <v>9</v>
      </c>
      <c r="J5801" s="8">
        <v>6279.18</v>
      </c>
      <c r="K5801" s="8">
        <f>IF(Table3[[#This Row],[Return Status]] = "Returned", 0, Table3[[#This Row],[Profit]])</f>
        <v>6279.18</v>
      </c>
      <c r="L5801" s="8" t="str">
        <f>IFERROR(VLOOKUP(Table3[[#This Row],[Order ID]],returns[[Order ID]:[Status]],2,FALSE), "")</f>
        <v/>
      </c>
      <c r="M5801">
        <v>499.99</v>
      </c>
      <c r="N5801">
        <v>24.49</v>
      </c>
      <c r="O5801" t="s">
        <v>1454</v>
      </c>
      <c r="P5801" t="s">
        <v>412</v>
      </c>
      <c r="Q5801">
        <v>11550</v>
      </c>
      <c r="R5801" t="s">
        <v>37</v>
      </c>
      <c r="S5801" t="s">
        <v>1979</v>
      </c>
      <c r="T5801" t="e">
        <f>VLOOKUP(Table3[[#This Row],[Region]],managers5[],2,FALSE)</f>
        <v>#N/A</v>
      </c>
      <c r="U5801" t="s">
        <v>1956</v>
      </c>
      <c r="W5801" t="s">
        <v>14</v>
      </c>
      <c r="X5801" t="s">
        <v>15</v>
      </c>
      <c r="Y5801" t="s">
        <v>46</v>
      </c>
      <c r="Z5801" t="s">
        <v>243</v>
      </c>
      <c r="AA5801" t="s">
        <v>1350</v>
      </c>
      <c r="AB5801" t="s">
        <v>85</v>
      </c>
      <c r="AC5801">
        <v>0.36</v>
      </c>
      <c r="AD5801" s="1">
        <v>40971</v>
      </c>
    </row>
    <row r="5802" spans="1:30" x14ac:dyDescent="0.35">
      <c r="A5802">
        <v>1780</v>
      </c>
      <c r="B5802">
        <v>8244</v>
      </c>
      <c r="C5802">
        <v>58917</v>
      </c>
      <c r="D5802" s="1">
        <v>40970</v>
      </c>
      <c r="E5802" t="s">
        <v>77</v>
      </c>
      <c r="F5802">
        <v>3</v>
      </c>
      <c r="G5802">
        <v>62.88</v>
      </c>
      <c r="H5802">
        <v>0.09</v>
      </c>
      <c r="I5802" t="s">
        <v>9</v>
      </c>
      <c r="J5802" s="8">
        <v>-25.96</v>
      </c>
      <c r="K5802" s="8">
        <f>IF(Table3[[#This Row],[Return Status]] = "Returned", 0, Table3[[#This Row],[Profit]])</f>
        <v>-25.96</v>
      </c>
      <c r="L5802" s="8" t="str">
        <f>IFERROR(VLOOKUP(Table3[[#This Row],[Order ID]],returns[[Order ID]:[Status]],2,FALSE), "")</f>
        <v/>
      </c>
      <c r="M5802">
        <v>21.98</v>
      </c>
      <c r="N5802">
        <v>2.87</v>
      </c>
      <c r="O5802" t="s">
        <v>1454</v>
      </c>
      <c r="P5802" t="s">
        <v>412</v>
      </c>
      <c r="Q5802">
        <v>11550</v>
      </c>
      <c r="R5802" t="s">
        <v>37</v>
      </c>
      <c r="S5802" t="s">
        <v>1979</v>
      </c>
      <c r="T5802" t="e">
        <f>VLOOKUP(Table3[[#This Row],[Region]],managers5[],2,FALSE)</f>
        <v>#N/A</v>
      </c>
      <c r="U5802" t="s">
        <v>1956</v>
      </c>
      <c r="W5802" t="s">
        <v>14</v>
      </c>
      <c r="X5802" t="s">
        <v>15</v>
      </c>
      <c r="Y5802" t="s">
        <v>16</v>
      </c>
      <c r="Z5802" t="s">
        <v>106</v>
      </c>
      <c r="AA5802" t="s">
        <v>1455</v>
      </c>
      <c r="AB5802" t="s">
        <v>109</v>
      </c>
      <c r="AC5802">
        <v>0.55000000000000004</v>
      </c>
      <c r="AD5802" s="1">
        <v>40970</v>
      </c>
    </row>
    <row r="5803" spans="1:30" x14ac:dyDescent="0.35">
      <c r="A5803">
        <v>69</v>
      </c>
      <c r="B5803">
        <v>8247</v>
      </c>
      <c r="C5803">
        <v>58949</v>
      </c>
      <c r="D5803" s="1">
        <v>41259</v>
      </c>
      <c r="E5803" t="s">
        <v>41</v>
      </c>
      <c r="F5803">
        <v>50</v>
      </c>
      <c r="G5803">
        <v>1558.9424999999901</v>
      </c>
      <c r="H5803">
        <v>0.02</v>
      </c>
      <c r="I5803" t="s">
        <v>9</v>
      </c>
      <c r="J5803" s="8">
        <v>548.44200000000001</v>
      </c>
      <c r="K5803" s="8">
        <f>IF(Table3[[#This Row],[Return Status]] = "Returned", 0, Table3[[#This Row],[Profit]])</f>
        <v>0</v>
      </c>
      <c r="L5803" s="8" t="str">
        <f>IFERROR(VLOOKUP(Table3[[#This Row],[Order ID]],returns[[Order ID]:[Status]],2,FALSE), "")</f>
        <v>Returned</v>
      </c>
      <c r="M5803">
        <v>35.99</v>
      </c>
      <c r="N5803">
        <v>1.1000000000000001</v>
      </c>
      <c r="O5803" t="s">
        <v>188</v>
      </c>
      <c r="P5803" t="s">
        <v>189</v>
      </c>
      <c r="Q5803">
        <v>98444</v>
      </c>
      <c r="R5803" t="s">
        <v>190</v>
      </c>
      <c r="S5803" t="s">
        <v>1976</v>
      </c>
      <c r="T5803" t="e">
        <f>VLOOKUP(Table3[[#This Row],[Region]],managers5[],2,FALSE)</f>
        <v>#N/A</v>
      </c>
      <c r="U5803" t="s">
        <v>1955</v>
      </c>
      <c r="V5803" t="s">
        <v>1959</v>
      </c>
      <c r="W5803" t="s">
        <v>14</v>
      </c>
      <c r="X5803" t="s">
        <v>15</v>
      </c>
      <c r="Y5803" t="s">
        <v>46</v>
      </c>
      <c r="Z5803" t="s">
        <v>86</v>
      </c>
      <c r="AA5803" t="s">
        <v>191</v>
      </c>
      <c r="AB5803" t="s">
        <v>19</v>
      </c>
      <c r="AC5803">
        <v>0.55000000000000004</v>
      </c>
      <c r="AD5803" s="1">
        <v>41260</v>
      </c>
    </row>
    <row r="5804" spans="1:30" x14ac:dyDescent="0.35">
      <c r="A5804">
        <v>3955</v>
      </c>
      <c r="B5804">
        <v>8249</v>
      </c>
      <c r="C5804">
        <v>58981</v>
      </c>
      <c r="D5804" s="1">
        <v>40574</v>
      </c>
      <c r="E5804" t="s">
        <v>77</v>
      </c>
      <c r="F5804">
        <v>28</v>
      </c>
      <c r="G5804">
        <v>1262.75</v>
      </c>
      <c r="H5804">
        <v>7.0000000000000007E-2</v>
      </c>
      <c r="I5804" t="s">
        <v>9</v>
      </c>
      <c r="J5804" s="8">
        <v>422.23</v>
      </c>
      <c r="K5804" s="8">
        <f>IF(Table3[[#This Row],[Return Status]] = "Returned", 0, Table3[[#This Row],[Profit]])</f>
        <v>422.23</v>
      </c>
      <c r="L5804" s="8" t="str">
        <f>IFERROR(VLOOKUP(Table3[[#This Row],[Order ID]],returns[[Order ID]:[Status]],2,FALSE), "")</f>
        <v/>
      </c>
      <c r="M5804">
        <v>46.89</v>
      </c>
      <c r="N5804">
        <v>5.0999999999999996</v>
      </c>
      <c r="O5804" t="s">
        <v>378</v>
      </c>
      <c r="P5804" t="s">
        <v>146</v>
      </c>
      <c r="Q5804">
        <v>83440</v>
      </c>
      <c r="R5804" t="s">
        <v>147</v>
      </c>
      <c r="S5804" t="s">
        <v>1976</v>
      </c>
      <c r="T5804" t="e">
        <f>VLOOKUP(Table3[[#This Row],[Region]],managers5[],2,FALSE)</f>
        <v>#N/A</v>
      </c>
      <c r="U5804" t="s">
        <v>1955</v>
      </c>
      <c r="V5804" t="s">
        <v>1959</v>
      </c>
      <c r="W5804" t="s">
        <v>14</v>
      </c>
      <c r="X5804" t="s">
        <v>71</v>
      </c>
      <c r="Y5804" t="s">
        <v>16</v>
      </c>
      <c r="Z5804" t="s">
        <v>83</v>
      </c>
      <c r="AA5804" t="s">
        <v>1672</v>
      </c>
      <c r="AB5804" t="s">
        <v>69</v>
      </c>
      <c r="AC5804">
        <v>0.46</v>
      </c>
      <c r="AD5804" s="1">
        <v>40576</v>
      </c>
    </row>
    <row r="5805" spans="1:30" x14ac:dyDescent="0.35">
      <c r="A5805">
        <v>4901</v>
      </c>
      <c r="B5805">
        <v>7699</v>
      </c>
      <c r="C5805">
        <v>55200</v>
      </c>
      <c r="D5805" s="1">
        <v>40418</v>
      </c>
      <c r="E5805" t="s">
        <v>20</v>
      </c>
      <c r="F5805">
        <v>4</v>
      </c>
      <c r="G5805">
        <v>649.23849999999902</v>
      </c>
      <c r="H5805">
        <v>0.1</v>
      </c>
      <c r="I5805" t="s">
        <v>9</v>
      </c>
      <c r="J5805" s="8">
        <v>-830.72</v>
      </c>
      <c r="K5805" s="8">
        <f>IF(Table3[[#This Row],[Return Status]] = "Returned", 0, Table3[[#This Row],[Profit]])</f>
        <v>-830.72</v>
      </c>
      <c r="L5805" s="8" t="str">
        <f>IFERROR(VLOOKUP(Table3[[#This Row],[Order ID]],returns[[Order ID]:[Status]],2,FALSE), "")</f>
        <v/>
      </c>
      <c r="M5805">
        <v>205.99</v>
      </c>
      <c r="N5805">
        <v>2.79</v>
      </c>
      <c r="O5805" t="s">
        <v>1720</v>
      </c>
      <c r="P5805" t="s">
        <v>55</v>
      </c>
      <c r="Q5805">
        <v>71901</v>
      </c>
      <c r="R5805" t="s">
        <v>56</v>
      </c>
      <c r="S5805" t="s">
        <v>1978</v>
      </c>
      <c r="T5805" t="e">
        <f>VLOOKUP(Table3[[#This Row],[Region]],managers5[],2,FALSE)</f>
        <v>#N/A</v>
      </c>
      <c r="U5805" t="s">
        <v>1957</v>
      </c>
      <c r="V5805" t="s">
        <v>1959</v>
      </c>
      <c r="W5805" t="s">
        <v>14</v>
      </c>
      <c r="X5805" t="s">
        <v>24</v>
      </c>
      <c r="Y5805" t="s">
        <v>46</v>
      </c>
      <c r="Z5805" t="s">
        <v>86</v>
      </c>
      <c r="AA5805" t="s">
        <v>1699</v>
      </c>
      <c r="AB5805" t="s">
        <v>19</v>
      </c>
      <c r="AC5805">
        <v>0.57999999999999996</v>
      </c>
      <c r="AD5805" s="2">
        <v>40420</v>
      </c>
    </row>
    <row r="5806" spans="1:30" x14ac:dyDescent="0.35">
      <c r="A5806">
        <v>2363</v>
      </c>
      <c r="B5806">
        <v>8251</v>
      </c>
      <c r="C5806">
        <v>59009</v>
      </c>
      <c r="D5806" s="1">
        <v>40865</v>
      </c>
      <c r="E5806" t="s">
        <v>41</v>
      </c>
      <c r="F5806">
        <v>19</v>
      </c>
      <c r="G5806">
        <v>614.91</v>
      </c>
      <c r="H5806">
        <v>0.02</v>
      </c>
      <c r="I5806" t="s">
        <v>33</v>
      </c>
      <c r="J5806" s="8">
        <v>-7.02</v>
      </c>
      <c r="K5806" s="8">
        <f>IF(Table3[[#This Row],[Return Status]] = "Returned", 0, Table3[[#This Row],[Profit]])</f>
        <v>0</v>
      </c>
      <c r="L5806" s="8" t="str">
        <f>IFERROR(VLOOKUP(Table3[[#This Row],[Order ID]],returns[[Order ID]:[Status]],2,FALSE), "")</f>
        <v>Returned</v>
      </c>
      <c r="M5806">
        <v>30.98</v>
      </c>
      <c r="N5806">
        <v>17.079999999999998</v>
      </c>
      <c r="O5806" t="s">
        <v>889</v>
      </c>
      <c r="P5806" t="s">
        <v>412</v>
      </c>
      <c r="Q5806">
        <v>43068</v>
      </c>
      <c r="R5806" t="s">
        <v>37</v>
      </c>
      <c r="S5806" t="s">
        <v>1979</v>
      </c>
      <c r="T5806" t="e">
        <f>VLOOKUP(Table3[[#This Row],[Region]],managers5[],2,FALSE)</f>
        <v>#N/A</v>
      </c>
      <c r="U5806" t="s">
        <v>1956</v>
      </c>
      <c r="W5806" t="s">
        <v>14</v>
      </c>
      <c r="X5806" t="s">
        <v>39</v>
      </c>
      <c r="Y5806" t="s">
        <v>16</v>
      </c>
      <c r="Z5806" t="s">
        <v>30</v>
      </c>
      <c r="AA5806" t="s">
        <v>421</v>
      </c>
      <c r="AB5806" t="s">
        <v>19</v>
      </c>
      <c r="AC5806">
        <v>0.4</v>
      </c>
      <c r="AD5806" s="1">
        <v>40867</v>
      </c>
    </row>
    <row r="5807" spans="1:30" x14ac:dyDescent="0.35">
      <c r="A5807">
        <v>8056</v>
      </c>
      <c r="B5807">
        <v>3958</v>
      </c>
      <c r="C5807">
        <v>28256</v>
      </c>
      <c r="D5807" s="1">
        <v>39867</v>
      </c>
      <c r="E5807" t="s">
        <v>77</v>
      </c>
      <c r="F5807">
        <v>19</v>
      </c>
      <c r="G5807">
        <v>467.4</v>
      </c>
      <c r="H5807">
        <v>0.01</v>
      </c>
      <c r="I5807" t="s">
        <v>49</v>
      </c>
      <c r="J5807" s="8">
        <v>-851.09</v>
      </c>
      <c r="K5807" s="8">
        <f>IF(Table3[[#This Row],[Return Status]] = "Returned", 0, Table3[[#This Row],[Profit]])</f>
        <v>-851.09</v>
      </c>
      <c r="L5807" s="8" t="str">
        <f>IFERROR(VLOOKUP(Table3[[#This Row],[Order ID]],returns[[Order ID]:[Status]],2,FALSE), "")</f>
        <v/>
      </c>
      <c r="M5807">
        <v>20.98</v>
      </c>
      <c r="N5807">
        <v>53.03</v>
      </c>
      <c r="O5807" t="s">
        <v>1436</v>
      </c>
      <c r="P5807" t="s">
        <v>64</v>
      </c>
      <c r="Q5807">
        <v>41011</v>
      </c>
      <c r="R5807" t="s">
        <v>65</v>
      </c>
      <c r="S5807" t="s">
        <v>1978</v>
      </c>
      <c r="T5807" t="e">
        <f>VLOOKUP(Table3[[#This Row],[Region]],managers5[],2,FALSE)</f>
        <v>#N/A</v>
      </c>
      <c r="U5807" t="s">
        <v>1957</v>
      </c>
      <c r="V5807" t="s">
        <v>1959</v>
      </c>
      <c r="W5807" t="s">
        <v>14</v>
      </c>
      <c r="X5807" t="s">
        <v>71</v>
      </c>
      <c r="Y5807" t="s">
        <v>16</v>
      </c>
      <c r="Z5807" t="s">
        <v>75</v>
      </c>
      <c r="AA5807" t="s">
        <v>1025</v>
      </c>
      <c r="AB5807" t="s">
        <v>74</v>
      </c>
      <c r="AC5807">
        <v>0.78</v>
      </c>
      <c r="AD5807" s="2">
        <v>39867</v>
      </c>
    </row>
    <row r="5808" spans="1:30" x14ac:dyDescent="0.35">
      <c r="A5808">
        <v>7514</v>
      </c>
      <c r="B5808">
        <v>8259</v>
      </c>
      <c r="C5808">
        <v>59072</v>
      </c>
      <c r="D5808" s="1">
        <v>39958</v>
      </c>
      <c r="E5808" t="s">
        <v>8</v>
      </c>
      <c r="F5808">
        <v>12</v>
      </c>
      <c r="G5808">
        <v>78.94</v>
      </c>
      <c r="H5808">
        <v>0.03</v>
      </c>
      <c r="I5808" t="s">
        <v>33</v>
      </c>
      <c r="J5808" s="8">
        <v>-51.704000000000001</v>
      </c>
      <c r="K5808" s="8">
        <f>IF(Table3[[#This Row],[Return Status]] = "Returned", 0, Table3[[#This Row],[Profit]])</f>
        <v>0</v>
      </c>
      <c r="L5808" s="8" t="str">
        <f>IFERROR(VLOOKUP(Table3[[#This Row],[Order ID]],returns[[Order ID]:[Status]],2,FALSE), "")</f>
        <v>Returned</v>
      </c>
      <c r="M5808">
        <v>5.44</v>
      </c>
      <c r="N5808">
        <v>7.46</v>
      </c>
      <c r="O5808" t="s">
        <v>951</v>
      </c>
      <c r="P5808" t="s">
        <v>114</v>
      </c>
      <c r="Q5808">
        <v>85374</v>
      </c>
      <c r="R5808" t="s">
        <v>115</v>
      </c>
      <c r="S5808" t="s">
        <v>1976</v>
      </c>
      <c r="T5808" t="e">
        <f>VLOOKUP(Table3[[#This Row],[Region]],managers5[],2,FALSE)</f>
        <v>#N/A</v>
      </c>
      <c r="U5808" t="s">
        <v>1955</v>
      </c>
      <c r="V5808" t="s">
        <v>1959</v>
      </c>
      <c r="W5808" t="s">
        <v>14</v>
      </c>
      <c r="X5808" t="s">
        <v>71</v>
      </c>
      <c r="Y5808" t="s">
        <v>16</v>
      </c>
      <c r="Z5808" t="s">
        <v>17</v>
      </c>
      <c r="AA5808" t="s">
        <v>1865</v>
      </c>
      <c r="AB5808" t="s">
        <v>19</v>
      </c>
      <c r="AC5808">
        <v>0.36</v>
      </c>
      <c r="AD5808" s="2">
        <v>39960</v>
      </c>
    </row>
    <row r="5809" spans="1:30" x14ac:dyDescent="0.35">
      <c r="A5809">
        <v>7515</v>
      </c>
      <c r="B5809">
        <v>8261</v>
      </c>
      <c r="C5809">
        <v>59072</v>
      </c>
      <c r="D5809" s="1">
        <v>39958</v>
      </c>
      <c r="E5809" t="s">
        <v>8</v>
      </c>
      <c r="F5809">
        <v>2</v>
      </c>
      <c r="G5809">
        <v>35.665999999999997</v>
      </c>
      <c r="H5809">
        <v>0.06</v>
      </c>
      <c r="I5809" t="s">
        <v>9</v>
      </c>
      <c r="J5809" s="8">
        <v>-112.18899999999999</v>
      </c>
      <c r="K5809" s="8">
        <f>IF(Table3[[#This Row],[Return Status]] = "Returned", 0, Table3[[#This Row],[Profit]])</f>
        <v>0</v>
      </c>
      <c r="L5809" s="8" t="str">
        <f>IFERROR(VLOOKUP(Table3[[#This Row],[Order ID]],returns[[Order ID]:[Status]],2,FALSE), "")</f>
        <v>Returned</v>
      </c>
      <c r="M5809">
        <v>20.99</v>
      </c>
      <c r="N5809">
        <v>2.5</v>
      </c>
      <c r="O5809" t="s">
        <v>951</v>
      </c>
      <c r="P5809" t="s">
        <v>114</v>
      </c>
      <c r="Q5809">
        <v>85374</v>
      </c>
      <c r="R5809" t="s">
        <v>115</v>
      </c>
      <c r="S5809" t="s">
        <v>1976</v>
      </c>
      <c r="T5809" t="e">
        <f>VLOOKUP(Table3[[#This Row],[Region]],managers5[],2,FALSE)</f>
        <v>#N/A</v>
      </c>
      <c r="U5809" t="s">
        <v>1955</v>
      </c>
      <c r="V5809" t="s">
        <v>1959</v>
      </c>
      <c r="W5809" t="s">
        <v>14</v>
      </c>
      <c r="X5809" t="s">
        <v>71</v>
      </c>
      <c r="Y5809" t="s">
        <v>46</v>
      </c>
      <c r="Z5809" t="s">
        <v>86</v>
      </c>
      <c r="AA5809" t="s">
        <v>1337</v>
      </c>
      <c r="AB5809" t="s">
        <v>35</v>
      </c>
      <c r="AC5809">
        <v>0.81</v>
      </c>
      <c r="AD5809" s="2">
        <v>39960</v>
      </c>
    </row>
    <row r="5810" spans="1:30" x14ac:dyDescent="0.35">
      <c r="A5810">
        <v>7516</v>
      </c>
      <c r="B5810">
        <v>8262</v>
      </c>
      <c r="C5810">
        <v>59072</v>
      </c>
      <c r="D5810" s="1">
        <v>39958</v>
      </c>
      <c r="E5810" t="s">
        <v>8</v>
      </c>
      <c r="F5810">
        <v>38</v>
      </c>
      <c r="G5810">
        <v>4191.5625</v>
      </c>
      <c r="H5810">
        <v>0</v>
      </c>
      <c r="I5810" t="s">
        <v>9</v>
      </c>
      <c r="J5810" s="8">
        <v>1286.5319999999999</v>
      </c>
      <c r="K5810" s="8">
        <f>IF(Table3[[#This Row],[Return Status]] = "Returned", 0, Table3[[#This Row],[Profit]])</f>
        <v>0</v>
      </c>
      <c r="L5810" s="8" t="str">
        <f>IFERROR(VLOOKUP(Table3[[#This Row],[Order ID]],returns[[Order ID]:[Status]],2,FALSE), "")</f>
        <v>Returned</v>
      </c>
      <c r="M5810">
        <v>125.99</v>
      </c>
      <c r="N5810">
        <v>2.5</v>
      </c>
      <c r="O5810" t="s">
        <v>951</v>
      </c>
      <c r="P5810" t="s">
        <v>114</v>
      </c>
      <c r="Q5810">
        <v>85374</v>
      </c>
      <c r="R5810" t="s">
        <v>115</v>
      </c>
      <c r="S5810" t="s">
        <v>1976</v>
      </c>
      <c r="T5810" t="e">
        <f>VLOOKUP(Table3[[#This Row],[Region]],managers5[],2,FALSE)</f>
        <v>#N/A</v>
      </c>
      <c r="U5810" t="s">
        <v>1955</v>
      </c>
      <c r="V5810" t="s">
        <v>1959</v>
      </c>
      <c r="W5810" t="s">
        <v>14</v>
      </c>
      <c r="X5810" t="s">
        <v>71</v>
      </c>
      <c r="Y5810" t="s">
        <v>46</v>
      </c>
      <c r="Z5810" t="s">
        <v>86</v>
      </c>
      <c r="AA5810" t="s">
        <v>1849</v>
      </c>
      <c r="AB5810" t="s">
        <v>19</v>
      </c>
      <c r="AC5810">
        <v>0.57999999999999996</v>
      </c>
      <c r="AD5810" s="2">
        <v>39960</v>
      </c>
    </row>
    <row r="5811" spans="1:30" x14ac:dyDescent="0.35">
      <c r="A5811">
        <v>7522</v>
      </c>
      <c r="B5811">
        <v>8260</v>
      </c>
      <c r="C5811">
        <v>59072</v>
      </c>
      <c r="D5811" s="1">
        <v>39958</v>
      </c>
      <c r="E5811" t="s">
        <v>8</v>
      </c>
      <c r="F5811">
        <v>22</v>
      </c>
      <c r="G5811">
        <v>576.89</v>
      </c>
      <c r="H5811">
        <v>0.08</v>
      </c>
      <c r="I5811" t="s">
        <v>9</v>
      </c>
      <c r="J5811" s="8">
        <v>175.03</v>
      </c>
      <c r="K5811" s="8">
        <f>IF(Table3[[#This Row],[Return Status]] = "Returned", 0, Table3[[#This Row],[Profit]])</f>
        <v>0</v>
      </c>
      <c r="L5811" s="8" t="str">
        <f>IFERROR(VLOOKUP(Table3[[#This Row],[Order ID]],returns[[Order ID]:[Status]],2,FALSE), "")</f>
        <v>Returned</v>
      </c>
      <c r="M5811">
        <v>26.38</v>
      </c>
      <c r="N5811">
        <v>5.58</v>
      </c>
      <c r="O5811" t="s">
        <v>951</v>
      </c>
      <c r="P5811" t="s">
        <v>114</v>
      </c>
      <c r="Q5811">
        <v>85374</v>
      </c>
      <c r="R5811" t="s">
        <v>115</v>
      </c>
      <c r="S5811" t="s">
        <v>1976</v>
      </c>
      <c r="T5811" t="e">
        <f>VLOOKUP(Table3[[#This Row],[Region]],managers5[],2,FALSE)</f>
        <v>#N/A</v>
      </c>
      <c r="U5811" t="s">
        <v>1955</v>
      </c>
      <c r="V5811" t="s">
        <v>1959</v>
      </c>
      <c r="W5811" t="s">
        <v>14</v>
      </c>
      <c r="X5811" t="s">
        <v>71</v>
      </c>
      <c r="Y5811" t="s">
        <v>16</v>
      </c>
      <c r="Z5811" t="s">
        <v>30</v>
      </c>
      <c r="AA5811" t="s">
        <v>1945</v>
      </c>
      <c r="AB5811" t="s">
        <v>19</v>
      </c>
      <c r="AC5811">
        <v>0.39</v>
      </c>
      <c r="AD5811" s="2">
        <v>39959</v>
      </c>
    </row>
    <row r="5812" spans="1:30" x14ac:dyDescent="0.35">
      <c r="A5812">
        <v>1762</v>
      </c>
      <c r="B5812">
        <v>8265</v>
      </c>
      <c r="C5812">
        <v>59075</v>
      </c>
      <c r="D5812" s="1">
        <v>40965</v>
      </c>
      <c r="E5812" t="s">
        <v>32</v>
      </c>
      <c r="F5812">
        <v>4</v>
      </c>
      <c r="G5812">
        <v>21.84</v>
      </c>
      <c r="H5812">
        <v>0.02</v>
      </c>
      <c r="I5812" t="s">
        <v>9</v>
      </c>
      <c r="J5812" s="8">
        <v>-25.31</v>
      </c>
      <c r="K5812" s="8">
        <f>IF(Table3[[#This Row],[Return Status]] = "Returned", 0, Table3[[#This Row],[Profit]])</f>
        <v>-25.31</v>
      </c>
      <c r="L5812" s="8" t="str">
        <f>IFERROR(VLOOKUP(Table3[[#This Row],[Order ID]],returns[[Order ID]:[Status]],2,FALSE), "")</f>
        <v/>
      </c>
      <c r="M5812">
        <v>4.7699999999999996</v>
      </c>
      <c r="N5812">
        <v>2.39</v>
      </c>
      <c r="O5812" t="s">
        <v>1444</v>
      </c>
      <c r="P5812" t="s">
        <v>131</v>
      </c>
      <c r="Q5812">
        <v>4070</v>
      </c>
      <c r="R5812" t="s">
        <v>132</v>
      </c>
      <c r="S5812" t="s">
        <v>1979</v>
      </c>
      <c r="T5812" t="e">
        <f>VLOOKUP(Table3[[#This Row],[Region]],managers5[],2,FALSE)</f>
        <v>#N/A</v>
      </c>
      <c r="U5812" t="s">
        <v>1956</v>
      </c>
      <c r="W5812" t="s">
        <v>14</v>
      </c>
      <c r="X5812" t="s">
        <v>15</v>
      </c>
      <c r="Y5812" t="s">
        <v>46</v>
      </c>
      <c r="Z5812" t="s">
        <v>47</v>
      </c>
      <c r="AA5812" t="s">
        <v>849</v>
      </c>
      <c r="AB5812" t="s">
        <v>109</v>
      </c>
      <c r="AC5812">
        <v>0.72</v>
      </c>
      <c r="AD5812" s="1">
        <v>40973</v>
      </c>
    </row>
    <row r="5813" spans="1:30" x14ac:dyDescent="0.35">
      <c r="A5813">
        <v>8107</v>
      </c>
      <c r="B5813">
        <v>8266</v>
      </c>
      <c r="C5813">
        <v>59104</v>
      </c>
      <c r="D5813" s="1">
        <v>39856</v>
      </c>
      <c r="E5813" t="s">
        <v>77</v>
      </c>
      <c r="F5813">
        <v>13</v>
      </c>
      <c r="G5813">
        <v>197.61</v>
      </c>
      <c r="H5813">
        <v>0.08</v>
      </c>
      <c r="I5813" t="s">
        <v>33</v>
      </c>
      <c r="J5813" s="8">
        <v>3.4594999999999998</v>
      </c>
      <c r="K5813" s="8">
        <f>IF(Table3[[#This Row],[Return Status]] = "Returned", 0, Table3[[#This Row],[Profit]])</f>
        <v>3.4594999999999998</v>
      </c>
      <c r="L5813" s="8" t="str">
        <f>IFERROR(VLOOKUP(Table3[[#This Row],[Order ID]],returns[[Order ID]:[Status]],2,FALSE), "")</f>
        <v/>
      </c>
      <c r="M5813">
        <v>14.27</v>
      </c>
      <c r="N5813">
        <v>7.27</v>
      </c>
      <c r="O5813" t="s">
        <v>1521</v>
      </c>
      <c r="P5813" t="s">
        <v>412</v>
      </c>
      <c r="Q5813">
        <v>13210</v>
      </c>
      <c r="R5813" t="s">
        <v>37</v>
      </c>
      <c r="S5813" t="s">
        <v>1979</v>
      </c>
      <c r="T5813" t="e">
        <f>VLOOKUP(Table3[[#This Row],[Region]],managers5[],2,FALSE)</f>
        <v>#N/A</v>
      </c>
      <c r="U5813" t="s">
        <v>1956</v>
      </c>
      <c r="W5813" t="s">
        <v>14</v>
      </c>
      <c r="X5813" t="s">
        <v>15</v>
      </c>
      <c r="Y5813" t="s">
        <v>16</v>
      </c>
      <c r="Z5813" t="s">
        <v>17</v>
      </c>
      <c r="AA5813" t="s">
        <v>1261</v>
      </c>
      <c r="AB5813" t="s">
        <v>19</v>
      </c>
      <c r="AC5813">
        <v>0.38</v>
      </c>
      <c r="AD5813" s="2">
        <v>39859</v>
      </c>
    </row>
    <row r="5814" spans="1:30" x14ac:dyDescent="0.35">
      <c r="A5814">
        <v>8108</v>
      </c>
      <c r="B5814">
        <v>8267</v>
      </c>
      <c r="C5814">
        <v>59104</v>
      </c>
      <c r="D5814" s="1">
        <v>39856</v>
      </c>
      <c r="E5814" t="s">
        <v>77</v>
      </c>
      <c r="F5814">
        <v>22</v>
      </c>
      <c r="G5814">
        <v>68.92</v>
      </c>
      <c r="H5814">
        <v>0.04</v>
      </c>
      <c r="I5814" t="s">
        <v>9</v>
      </c>
      <c r="J5814" s="8">
        <v>2.63</v>
      </c>
      <c r="K5814" s="8">
        <f>IF(Table3[[#This Row],[Return Status]] = "Returned", 0, Table3[[#This Row],[Profit]])</f>
        <v>2.63</v>
      </c>
      <c r="L5814" s="8" t="str">
        <f>IFERROR(VLOOKUP(Table3[[#This Row],[Order ID]],returns[[Order ID]:[Status]],2,FALSE), "")</f>
        <v/>
      </c>
      <c r="M5814">
        <v>2.98</v>
      </c>
      <c r="N5814">
        <v>1.58</v>
      </c>
      <c r="O5814" t="s">
        <v>1521</v>
      </c>
      <c r="P5814" t="s">
        <v>412</v>
      </c>
      <c r="Q5814">
        <v>13210</v>
      </c>
      <c r="R5814" t="s">
        <v>37</v>
      </c>
      <c r="S5814" t="s">
        <v>1979</v>
      </c>
      <c r="T5814" t="e">
        <f>VLOOKUP(Table3[[#This Row],[Region]],managers5[],2,FALSE)</f>
        <v>#N/A</v>
      </c>
      <c r="U5814" t="s">
        <v>1956</v>
      </c>
      <c r="W5814" t="s">
        <v>14</v>
      </c>
      <c r="X5814" t="s">
        <v>15</v>
      </c>
      <c r="Y5814" t="s">
        <v>16</v>
      </c>
      <c r="Z5814" t="s">
        <v>57</v>
      </c>
      <c r="AA5814" t="s">
        <v>461</v>
      </c>
      <c r="AB5814" t="s">
        <v>35</v>
      </c>
      <c r="AC5814">
        <v>0.39</v>
      </c>
      <c r="AD5814" s="2">
        <v>39859</v>
      </c>
    </row>
    <row r="5815" spans="1:30" x14ac:dyDescent="0.35">
      <c r="A5815">
        <v>8112</v>
      </c>
      <c r="B5815">
        <v>8268</v>
      </c>
      <c r="C5815">
        <v>59104</v>
      </c>
      <c r="D5815" s="1">
        <v>39856</v>
      </c>
      <c r="E5815" t="s">
        <v>77</v>
      </c>
      <c r="F5815">
        <v>38</v>
      </c>
      <c r="G5815">
        <v>3594.74349999999</v>
      </c>
      <c r="H5815">
        <v>0.05</v>
      </c>
      <c r="I5815" t="s">
        <v>9</v>
      </c>
      <c r="J5815" s="8">
        <v>1016.973</v>
      </c>
      <c r="K5815" s="8">
        <f>IF(Table3[[#This Row],[Return Status]] = "Returned", 0, Table3[[#This Row],[Profit]])</f>
        <v>1016.973</v>
      </c>
      <c r="L5815" s="8" t="str">
        <f>IFERROR(VLOOKUP(Table3[[#This Row],[Order ID]],returns[[Order ID]:[Status]],2,FALSE), "")</f>
        <v/>
      </c>
      <c r="M5815">
        <v>115.99</v>
      </c>
      <c r="N5815">
        <v>2.5</v>
      </c>
      <c r="O5815" t="s">
        <v>1521</v>
      </c>
      <c r="P5815" t="s">
        <v>412</v>
      </c>
      <c r="Q5815">
        <v>13210</v>
      </c>
      <c r="R5815" t="s">
        <v>37</v>
      </c>
      <c r="S5815" t="s">
        <v>1979</v>
      </c>
      <c r="T5815" t="e">
        <f>VLOOKUP(Table3[[#This Row],[Region]],managers5[],2,FALSE)</f>
        <v>#N/A</v>
      </c>
      <c r="U5815" t="s">
        <v>1956</v>
      </c>
      <c r="W5815" t="s">
        <v>14</v>
      </c>
      <c r="X5815" t="s">
        <v>15</v>
      </c>
      <c r="Y5815" t="s">
        <v>46</v>
      </c>
      <c r="Z5815" t="s">
        <v>86</v>
      </c>
      <c r="AA5815" t="s">
        <v>1787</v>
      </c>
      <c r="AB5815" t="s">
        <v>19</v>
      </c>
      <c r="AC5815">
        <v>0.55000000000000004</v>
      </c>
      <c r="AD5815" s="2">
        <v>39858</v>
      </c>
    </row>
    <row r="5816" spans="1:30" x14ac:dyDescent="0.35">
      <c r="A5816">
        <v>3968</v>
      </c>
      <c r="B5816">
        <v>8271</v>
      </c>
      <c r="C5816">
        <v>59139</v>
      </c>
      <c r="D5816" s="1">
        <v>40572</v>
      </c>
      <c r="E5816" t="s">
        <v>41</v>
      </c>
      <c r="F5816">
        <v>12</v>
      </c>
      <c r="G5816">
        <v>849.51</v>
      </c>
      <c r="H5816">
        <v>0.05</v>
      </c>
      <c r="I5816" t="s">
        <v>9</v>
      </c>
      <c r="J5816" s="8">
        <v>163.1</v>
      </c>
      <c r="K5816" s="8">
        <f>IF(Table3[[#This Row],[Return Status]] = "Returned", 0, Table3[[#This Row],[Profit]])</f>
        <v>0</v>
      </c>
      <c r="L5816" s="8" t="str">
        <f>IFERROR(VLOOKUP(Table3[[#This Row],[Order ID]],returns[[Order ID]:[Status]],2,FALSE), "")</f>
        <v>Returned</v>
      </c>
      <c r="M5816">
        <v>70.97</v>
      </c>
      <c r="N5816">
        <v>3.5</v>
      </c>
      <c r="O5816" t="s">
        <v>1122</v>
      </c>
      <c r="P5816" t="s">
        <v>216</v>
      </c>
      <c r="Q5816">
        <v>59901</v>
      </c>
      <c r="R5816" t="s">
        <v>190</v>
      </c>
      <c r="S5816" t="s">
        <v>1976</v>
      </c>
      <c r="T5816" t="e">
        <f>VLOOKUP(Table3[[#This Row],[Region]],managers5[],2,FALSE)</f>
        <v>#N/A</v>
      </c>
      <c r="U5816" t="s">
        <v>1955</v>
      </c>
      <c r="V5816" t="s">
        <v>1959</v>
      </c>
      <c r="W5816" t="s">
        <v>14</v>
      </c>
      <c r="X5816" t="s">
        <v>24</v>
      </c>
      <c r="Y5816" t="s">
        <v>16</v>
      </c>
      <c r="Z5816" t="s">
        <v>83</v>
      </c>
      <c r="AA5816" t="s">
        <v>307</v>
      </c>
      <c r="AB5816" t="s">
        <v>19</v>
      </c>
      <c r="AC5816">
        <v>0.59</v>
      </c>
      <c r="AD5816" s="1">
        <v>40573</v>
      </c>
    </row>
    <row r="5817" spans="1:30" x14ac:dyDescent="0.35">
      <c r="A5817">
        <v>3969</v>
      </c>
      <c r="B5817">
        <v>8272</v>
      </c>
      <c r="C5817">
        <v>59139</v>
      </c>
      <c r="D5817" s="1">
        <v>40572</v>
      </c>
      <c r="E5817" t="s">
        <v>41</v>
      </c>
      <c r="F5817">
        <v>38</v>
      </c>
      <c r="G5817">
        <v>189.49</v>
      </c>
      <c r="H5817">
        <v>0.09</v>
      </c>
      <c r="I5817" t="s">
        <v>9</v>
      </c>
      <c r="J5817" s="8">
        <v>-13.708</v>
      </c>
      <c r="K5817" s="8">
        <f>IF(Table3[[#This Row],[Return Status]] = "Returned", 0, Table3[[#This Row],[Profit]])</f>
        <v>0</v>
      </c>
      <c r="L5817" s="8" t="str">
        <f>IFERROR(VLOOKUP(Table3[[#This Row],[Order ID]],returns[[Order ID]:[Status]],2,FALSE), "")</f>
        <v>Returned</v>
      </c>
      <c r="M5817">
        <v>5.34</v>
      </c>
      <c r="N5817">
        <v>2.99</v>
      </c>
      <c r="O5817" t="s">
        <v>1122</v>
      </c>
      <c r="P5817" t="s">
        <v>216</v>
      </c>
      <c r="Q5817">
        <v>59901</v>
      </c>
      <c r="R5817" t="s">
        <v>190</v>
      </c>
      <c r="S5817" t="s">
        <v>1976</v>
      </c>
      <c r="T5817" t="e">
        <f>VLOOKUP(Table3[[#This Row],[Region]],managers5[],2,FALSE)</f>
        <v>#N/A</v>
      </c>
      <c r="U5817" t="s">
        <v>1955</v>
      </c>
      <c r="V5817" t="s">
        <v>1959</v>
      </c>
      <c r="W5817" t="s">
        <v>14</v>
      </c>
      <c r="X5817" t="s">
        <v>24</v>
      </c>
      <c r="Y5817" t="s">
        <v>16</v>
      </c>
      <c r="Z5817" t="s">
        <v>17</v>
      </c>
      <c r="AA5817" t="s">
        <v>1219</v>
      </c>
      <c r="AB5817" t="s">
        <v>19</v>
      </c>
      <c r="AC5817">
        <v>0.38</v>
      </c>
      <c r="AD5817" s="1">
        <v>40573</v>
      </c>
    </row>
    <row r="5818" spans="1:30" x14ac:dyDescent="0.35">
      <c r="A5818">
        <v>8082</v>
      </c>
      <c r="B5818">
        <v>8274</v>
      </c>
      <c r="C5818">
        <v>59170</v>
      </c>
      <c r="D5818" s="1">
        <v>39861</v>
      </c>
      <c r="E5818" t="s">
        <v>77</v>
      </c>
      <c r="F5818">
        <v>10</v>
      </c>
      <c r="G5818">
        <v>607.77</v>
      </c>
      <c r="H5818">
        <v>0.04</v>
      </c>
      <c r="I5818" t="s">
        <v>9</v>
      </c>
      <c r="J5818" s="8">
        <v>232</v>
      </c>
      <c r="K5818" s="8">
        <f>IF(Table3[[#This Row],[Return Status]] = "Returned", 0, Table3[[#This Row],[Profit]])</f>
        <v>232</v>
      </c>
      <c r="L5818" s="8" t="str">
        <f>IFERROR(VLOOKUP(Table3[[#This Row],[Order ID]],returns[[Order ID]:[Status]],2,FALSE), "")</f>
        <v/>
      </c>
      <c r="M5818">
        <v>62.18</v>
      </c>
      <c r="N5818">
        <v>10.84</v>
      </c>
      <c r="O5818" t="s">
        <v>1403</v>
      </c>
      <c r="P5818" t="s">
        <v>142</v>
      </c>
      <c r="Q5818">
        <v>84120</v>
      </c>
      <c r="R5818" t="s">
        <v>143</v>
      </c>
      <c r="S5818" t="s">
        <v>1976</v>
      </c>
      <c r="T5818" t="e">
        <f>VLOOKUP(Table3[[#This Row],[Region]],managers5[],2,FALSE)</f>
        <v>#N/A</v>
      </c>
      <c r="U5818" t="s">
        <v>1955</v>
      </c>
      <c r="V5818" t="s">
        <v>1959</v>
      </c>
      <c r="W5818" t="s">
        <v>14</v>
      </c>
      <c r="X5818" t="s">
        <v>39</v>
      </c>
      <c r="Y5818" t="s">
        <v>50</v>
      </c>
      <c r="Z5818" t="s">
        <v>61</v>
      </c>
      <c r="AA5818" t="s">
        <v>1886</v>
      </c>
      <c r="AB5818" t="s">
        <v>69</v>
      </c>
      <c r="AC5818">
        <v>0.63</v>
      </c>
      <c r="AD5818" s="2">
        <v>39863</v>
      </c>
    </row>
    <row r="5819" spans="1:30" x14ac:dyDescent="0.35">
      <c r="A5819">
        <v>8083</v>
      </c>
      <c r="B5819">
        <v>8275</v>
      </c>
      <c r="C5819">
        <v>59170</v>
      </c>
      <c r="D5819" s="1">
        <v>39861</v>
      </c>
      <c r="E5819" t="s">
        <v>77</v>
      </c>
      <c r="F5819">
        <v>22</v>
      </c>
      <c r="G5819">
        <v>954.57</v>
      </c>
      <c r="H5819">
        <v>0.03</v>
      </c>
      <c r="I5819" t="s">
        <v>9</v>
      </c>
      <c r="J5819" s="8">
        <v>-380.9</v>
      </c>
      <c r="K5819" s="8">
        <f>IF(Table3[[#This Row],[Return Status]] = "Returned", 0, Table3[[#This Row],[Profit]])</f>
        <v>-380.9</v>
      </c>
      <c r="L5819" s="8" t="str">
        <f>IFERROR(VLOOKUP(Table3[[#This Row],[Order ID]],returns[[Order ID]:[Status]],2,FALSE), "")</f>
        <v/>
      </c>
      <c r="M5819">
        <v>41.47</v>
      </c>
      <c r="N5819">
        <v>34.200000000000003</v>
      </c>
      <c r="O5819" t="s">
        <v>1403</v>
      </c>
      <c r="P5819" t="s">
        <v>142</v>
      </c>
      <c r="Q5819">
        <v>84120</v>
      </c>
      <c r="R5819" t="s">
        <v>143</v>
      </c>
      <c r="S5819" t="s">
        <v>1976</v>
      </c>
      <c r="T5819" t="e">
        <f>VLOOKUP(Table3[[#This Row],[Region]],managers5[],2,FALSE)</f>
        <v>#N/A</v>
      </c>
      <c r="U5819" t="s">
        <v>1955</v>
      </c>
      <c r="V5819" t="s">
        <v>1959</v>
      </c>
      <c r="W5819" t="s">
        <v>14</v>
      </c>
      <c r="X5819" t="s">
        <v>39</v>
      </c>
      <c r="Y5819" t="s">
        <v>50</v>
      </c>
      <c r="Z5819" t="s">
        <v>61</v>
      </c>
      <c r="AA5819" t="s">
        <v>1124</v>
      </c>
      <c r="AB5819" t="s">
        <v>35</v>
      </c>
      <c r="AC5819">
        <v>0.73</v>
      </c>
      <c r="AD5819" s="2">
        <v>39863</v>
      </c>
    </row>
    <row r="5820" spans="1:30" x14ac:dyDescent="0.35">
      <c r="A5820">
        <v>8084</v>
      </c>
      <c r="B5820">
        <v>8276</v>
      </c>
      <c r="C5820">
        <v>59170</v>
      </c>
      <c r="D5820" s="1">
        <v>39861</v>
      </c>
      <c r="E5820" t="s">
        <v>77</v>
      </c>
      <c r="F5820">
        <v>5</v>
      </c>
      <c r="G5820">
        <v>8767.6200000000008</v>
      </c>
      <c r="H5820">
        <v>0.04</v>
      </c>
      <c r="I5820" t="s">
        <v>9</v>
      </c>
      <c r="J5820" s="8">
        <v>-1510.8855000000001</v>
      </c>
      <c r="K5820" s="8">
        <f>IF(Table3[[#This Row],[Return Status]] = "Returned", 0, Table3[[#This Row],[Profit]])</f>
        <v>-1510.8855000000001</v>
      </c>
      <c r="L5820" s="8" t="str">
        <f>IFERROR(VLOOKUP(Table3[[#This Row],[Order ID]],returns[[Order ID]:[Status]],2,FALSE), "")</f>
        <v/>
      </c>
      <c r="M5820">
        <v>1938.02</v>
      </c>
      <c r="N5820">
        <v>13.99</v>
      </c>
      <c r="O5820" t="s">
        <v>1403</v>
      </c>
      <c r="P5820" t="s">
        <v>142</v>
      </c>
      <c r="Q5820">
        <v>84120</v>
      </c>
      <c r="R5820" t="s">
        <v>143</v>
      </c>
      <c r="S5820" t="s">
        <v>1976</v>
      </c>
      <c r="T5820" t="e">
        <f>VLOOKUP(Table3[[#This Row],[Region]],managers5[],2,FALSE)</f>
        <v>#N/A</v>
      </c>
      <c r="U5820" t="s">
        <v>1955</v>
      </c>
      <c r="V5820" t="s">
        <v>1959</v>
      </c>
      <c r="W5820" t="s">
        <v>14</v>
      </c>
      <c r="X5820" t="s">
        <v>39</v>
      </c>
      <c r="Y5820" t="s">
        <v>46</v>
      </c>
      <c r="Z5820" t="s">
        <v>124</v>
      </c>
      <c r="AA5820" t="s">
        <v>509</v>
      </c>
      <c r="AB5820" t="s">
        <v>69</v>
      </c>
      <c r="AC5820">
        <v>0.38</v>
      </c>
      <c r="AD5820" s="2">
        <v>39863</v>
      </c>
    </row>
    <row r="5821" spans="1:30" x14ac:dyDescent="0.35">
      <c r="A5821">
        <v>8088</v>
      </c>
      <c r="B5821">
        <v>8273</v>
      </c>
      <c r="C5821">
        <v>59170</v>
      </c>
      <c r="D5821" s="1">
        <v>39861</v>
      </c>
      <c r="E5821" t="s">
        <v>77</v>
      </c>
      <c r="F5821">
        <v>44</v>
      </c>
      <c r="G5821">
        <v>242.46</v>
      </c>
      <c r="H5821">
        <v>0.02</v>
      </c>
      <c r="I5821" t="s">
        <v>9</v>
      </c>
      <c r="J5821" s="8">
        <v>9.2989999999999995</v>
      </c>
      <c r="K5821" s="8">
        <f>IF(Table3[[#This Row],[Return Status]] = "Returned", 0, Table3[[#This Row],[Profit]])</f>
        <v>9.2989999999999995</v>
      </c>
      <c r="L5821" s="8" t="str">
        <f>IFERROR(VLOOKUP(Table3[[#This Row],[Order ID]],returns[[Order ID]:[Status]],2,FALSE), "")</f>
        <v/>
      </c>
      <c r="M5821">
        <v>5.34</v>
      </c>
      <c r="N5821">
        <v>2.99</v>
      </c>
      <c r="O5821" t="s">
        <v>1403</v>
      </c>
      <c r="P5821" t="s">
        <v>142</v>
      </c>
      <c r="Q5821">
        <v>84120</v>
      </c>
      <c r="R5821" t="s">
        <v>143</v>
      </c>
      <c r="S5821" t="s">
        <v>1976</v>
      </c>
      <c r="T5821" t="e">
        <f>VLOOKUP(Table3[[#This Row],[Region]],managers5[],2,FALSE)</f>
        <v>#N/A</v>
      </c>
      <c r="U5821" t="s">
        <v>1955</v>
      </c>
      <c r="V5821" t="s">
        <v>1959</v>
      </c>
      <c r="W5821" t="s">
        <v>14</v>
      </c>
      <c r="X5821" t="s">
        <v>39</v>
      </c>
      <c r="Y5821" t="s">
        <v>16</v>
      </c>
      <c r="Z5821" t="s">
        <v>17</v>
      </c>
      <c r="AA5821" t="s">
        <v>1219</v>
      </c>
      <c r="AB5821" t="s">
        <v>19</v>
      </c>
      <c r="AC5821">
        <v>0.38</v>
      </c>
      <c r="AD5821" s="2">
        <v>39862</v>
      </c>
    </row>
    <row r="5822" spans="1:30" x14ac:dyDescent="0.35">
      <c r="A5822">
        <v>6490</v>
      </c>
      <c r="B5822">
        <v>3627</v>
      </c>
      <c r="C5822">
        <v>25926</v>
      </c>
      <c r="D5822" s="1">
        <v>40137</v>
      </c>
      <c r="E5822" t="s">
        <v>77</v>
      </c>
      <c r="F5822">
        <v>20</v>
      </c>
      <c r="G5822">
        <v>3300.2159999999999</v>
      </c>
      <c r="H5822">
        <v>0.1</v>
      </c>
      <c r="I5822" t="s">
        <v>49</v>
      </c>
      <c r="J5822" s="8">
        <v>-855.03</v>
      </c>
      <c r="K5822" s="8">
        <f>IF(Table3[[#This Row],[Return Status]] = "Returned", 0, Table3[[#This Row],[Profit]])</f>
        <v>-855.03</v>
      </c>
      <c r="L5822" s="8" t="str">
        <f>IFERROR(VLOOKUP(Table3[[#This Row],[Order ID]],returns[[Order ID]:[Status]],2,FALSE), "")</f>
        <v/>
      </c>
      <c r="M5822">
        <v>218.75</v>
      </c>
      <c r="N5822">
        <v>69.64</v>
      </c>
      <c r="O5822" t="s">
        <v>1371</v>
      </c>
      <c r="P5822" t="s">
        <v>64</v>
      </c>
      <c r="Q5822">
        <v>40258</v>
      </c>
      <c r="R5822" t="s">
        <v>65</v>
      </c>
      <c r="S5822" t="s">
        <v>1978</v>
      </c>
      <c r="T5822" t="e">
        <f>VLOOKUP(Table3[[#This Row],[Region]],managers5[],2,FALSE)</f>
        <v>#N/A</v>
      </c>
      <c r="U5822" t="s">
        <v>1957</v>
      </c>
      <c r="V5822" t="s">
        <v>1959</v>
      </c>
      <c r="W5822" t="s">
        <v>14</v>
      </c>
      <c r="X5822" t="s">
        <v>71</v>
      </c>
      <c r="Y5822" t="s">
        <v>50</v>
      </c>
      <c r="Z5822" t="s">
        <v>51</v>
      </c>
      <c r="AA5822" t="s">
        <v>52</v>
      </c>
      <c r="AB5822" t="s">
        <v>53</v>
      </c>
      <c r="AC5822">
        <v>0.77</v>
      </c>
      <c r="AD5822" s="2">
        <v>40138</v>
      </c>
    </row>
    <row r="5823" spans="1:30" x14ac:dyDescent="0.35">
      <c r="A5823">
        <v>4189</v>
      </c>
      <c r="B5823">
        <v>8278</v>
      </c>
      <c r="C5823">
        <v>59173</v>
      </c>
      <c r="D5823" s="1">
        <v>40532</v>
      </c>
      <c r="E5823" t="s">
        <v>77</v>
      </c>
      <c r="F5823">
        <v>27</v>
      </c>
      <c r="G5823">
        <v>2896.99</v>
      </c>
      <c r="H5823">
        <v>0.01</v>
      </c>
      <c r="I5823" t="s">
        <v>49</v>
      </c>
      <c r="J5823" s="8">
        <v>36.94</v>
      </c>
      <c r="K5823" s="8">
        <f>IF(Table3[[#This Row],[Return Status]] = "Returned", 0, Table3[[#This Row],[Profit]])</f>
        <v>36.94</v>
      </c>
      <c r="L5823" s="8" t="str">
        <f>IFERROR(VLOOKUP(Table3[[#This Row],[Order ID]],returns[[Order ID]:[Status]],2,FALSE), "")</f>
        <v/>
      </c>
      <c r="M5823">
        <v>100.98</v>
      </c>
      <c r="N5823">
        <v>35.840000000000003</v>
      </c>
      <c r="O5823" t="s">
        <v>847</v>
      </c>
      <c r="P5823" t="s">
        <v>11</v>
      </c>
      <c r="Q5823">
        <v>94070</v>
      </c>
      <c r="R5823" t="s">
        <v>12</v>
      </c>
      <c r="S5823" t="s">
        <v>1976</v>
      </c>
      <c r="T5823" t="e">
        <f>VLOOKUP(Table3[[#This Row],[Region]],managers5[],2,FALSE)</f>
        <v>#N/A</v>
      </c>
      <c r="U5823" t="s">
        <v>1955</v>
      </c>
      <c r="V5823" t="s">
        <v>1959</v>
      </c>
      <c r="W5823" t="s">
        <v>14</v>
      </c>
      <c r="X5823" t="s">
        <v>24</v>
      </c>
      <c r="Y5823" t="s">
        <v>50</v>
      </c>
      <c r="Z5823" t="s">
        <v>219</v>
      </c>
      <c r="AA5823" t="s">
        <v>502</v>
      </c>
      <c r="AB5823" t="s">
        <v>53</v>
      </c>
      <c r="AC5823">
        <v>0.62</v>
      </c>
      <c r="AD5823" s="2">
        <v>40533</v>
      </c>
    </row>
    <row r="5824" spans="1:30" x14ac:dyDescent="0.35">
      <c r="A5824">
        <v>2207</v>
      </c>
      <c r="B5824">
        <v>3080</v>
      </c>
      <c r="C5824">
        <v>22086</v>
      </c>
      <c r="D5824" s="1">
        <v>40892</v>
      </c>
      <c r="E5824" t="s">
        <v>20</v>
      </c>
      <c r="F5824">
        <v>21</v>
      </c>
      <c r="G5824">
        <v>2039.33</v>
      </c>
      <c r="H5824">
        <v>0.08</v>
      </c>
      <c r="I5824" t="s">
        <v>49</v>
      </c>
      <c r="J5824" s="8">
        <v>-862.44</v>
      </c>
      <c r="K5824" s="8">
        <f>IF(Table3[[#This Row],[Return Status]] = "Returned", 0, Table3[[#This Row],[Profit]])</f>
        <v>-862.44</v>
      </c>
      <c r="L5824" s="8" t="str">
        <f>IFERROR(VLOOKUP(Table3[[#This Row],[Order ID]],returns[[Order ID]:[Status]],2,FALSE), "")</f>
        <v/>
      </c>
      <c r="M5824">
        <v>95.95</v>
      </c>
      <c r="N5824">
        <v>74.349999999999994</v>
      </c>
      <c r="O5824" t="s">
        <v>1571</v>
      </c>
      <c r="P5824" t="s">
        <v>120</v>
      </c>
      <c r="Q5824">
        <v>33441</v>
      </c>
      <c r="R5824" t="s">
        <v>56</v>
      </c>
      <c r="S5824" t="s">
        <v>1978</v>
      </c>
      <c r="T5824" t="e">
        <f>VLOOKUP(Table3[[#This Row],[Region]],managers5[],2,FALSE)</f>
        <v>#N/A</v>
      </c>
      <c r="U5824" t="s">
        <v>1957</v>
      </c>
      <c r="V5824" t="s">
        <v>1959</v>
      </c>
      <c r="W5824" t="s">
        <v>14</v>
      </c>
      <c r="X5824" t="s">
        <v>15</v>
      </c>
      <c r="Y5824" t="s">
        <v>50</v>
      </c>
      <c r="Z5824" t="s">
        <v>72</v>
      </c>
      <c r="AA5824" t="s">
        <v>359</v>
      </c>
      <c r="AB5824" t="s">
        <v>74</v>
      </c>
      <c r="AC5824">
        <v>0.56999999999999995</v>
      </c>
      <c r="AD5824" s="1">
        <v>40893</v>
      </c>
    </row>
    <row r="5825" spans="1:30" x14ac:dyDescent="0.35">
      <c r="A5825">
        <v>1782</v>
      </c>
      <c r="B5825">
        <v>8284</v>
      </c>
      <c r="C5825">
        <v>59204</v>
      </c>
      <c r="D5825" s="1">
        <v>40968</v>
      </c>
      <c r="E5825" t="s">
        <v>20</v>
      </c>
      <c r="F5825">
        <v>8</v>
      </c>
      <c r="G5825">
        <v>250.29</v>
      </c>
      <c r="H5825">
        <v>0.1</v>
      </c>
      <c r="I5825" t="s">
        <v>9</v>
      </c>
      <c r="J5825" s="8">
        <v>-9.3149999999999906</v>
      </c>
      <c r="K5825" s="8">
        <f>IF(Table3[[#This Row],[Return Status]] = "Returned", 0, Table3[[#This Row],[Profit]])</f>
        <v>-9.3149999999999906</v>
      </c>
      <c r="L5825" s="8" t="str">
        <f>IFERROR(VLOOKUP(Table3[[#This Row],[Order ID]],returns[[Order ID]:[Status]],2,FALSE), "")</f>
        <v/>
      </c>
      <c r="M5825">
        <v>31.74</v>
      </c>
      <c r="N5825">
        <v>12.62</v>
      </c>
      <c r="O5825" t="s">
        <v>1157</v>
      </c>
      <c r="P5825" t="s">
        <v>11</v>
      </c>
      <c r="Q5825">
        <v>92054</v>
      </c>
      <c r="R5825" t="s">
        <v>12</v>
      </c>
      <c r="S5825" t="s">
        <v>1976</v>
      </c>
      <c r="T5825" t="e">
        <f>VLOOKUP(Table3[[#This Row],[Region]],managers5[],2,FALSE)</f>
        <v>#N/A</v>
      </c>
      <c r="U5825" t="s">
        <v>1955</v>
      </c>
      <c r="V5825" t="s">
        <v>1959</v>
      </c>
      <c r="W5825" t="s">
        <v>14</v>
      </c>
      <c r="X5825" t="s">
        <v>24</v>
      </c>
      <c r="Y5825" t="s">
        <v>16</v>
      </c>
      <c r="Z5825" t="s">
        <v>17</v>
      </c>
      <c r="AA5825" t="s">
        <v>445</v>
      </c>
      <c r="AB5825" t="s">
        <v>19</v>
      </c>
      <c r="AC5825">
        <v>0.37</v>
      </c>
      <c r="AD5825" s="1">
        <v>40969</v>
      </c>
    </row>
    <row r="5826" spans="1:30" x14ac:dyDescent="0.35">
      <c r="A5826">
        <v>1783</v>
      </c>
      <c r="B5826">
        <v>8285</v>
      </c>
      <c r="C5826">
        <v>59204</v>
      </c>
      <c r="D5826" s="1">
        <v>40968</v>
      </c>
      <c r="E5826" t="s">
        <v>20</v>
      </c>
      <c r="F5826">
        <v>7</v>
      </c>
      <c r="G5826">
        <v>251.59</v>
      </c>
      <c r="H5826">
        <v>0.09</v>
      </c>
      <c r="I5826" t="s">
        <v>9</v>
      </c>
      <c r="J5826" s="8">
        <v>39.229999999999997</v>
      </c>
      <c r="K5826" s="8">
        <f>IF(Table3[[#This Row],[Return Status]] = "Returned", 0, Table3[[#This Row],[Profit]])</f>
        <v>39.229999999999997</v>
      </c>
      <c r="L5826" s="8" t="str">
        <f>IFERROR(VLOOKUP(Table3[[#This Row],[Order ID]],returns[[Order ID]:[Status]],2,FALSE), "")</f>
        <v/>
      </c>
      <c r="M5826">
        <v>37.94</v>
      </c>
      <c r="N5826">
        <v>5.08</v>
      </c>
      <c r="O5826" t="s">
        <v>1157</v>
      </c>
      <c r="P5826" t="s">
        <v>11</v>
      </c>
      <c r="Q5826">
        <v>92054</v>
      </c>
      <c r="R5826" t="s">
        <v>12</v>
      </c>
      <c r="S5826" t="s">
        <v>1976</v>
      </c>
      <c r="T5826" t="e">
        <f>VLOOKUP(Table3[[#This Row],[Region]],managers5[],2,FALSE)</f>
        <v>#N/A</v>
      </c>
      <c r="U5826" t="s">
        <v>1955</v>
      </c>
      <c r="V5826" t="s">
        <v>1959</v>
      </c>
      <c r="W5826" t="s">
        <v>14</v>
      </c>
      <c r="X5826" t="s">
        <v>24</v>
      </c>
      <c r="Y5826" t="s">
        <v>16</v>
      </c>
      <c r="Z5826" t="s">
        <v>30</v>
      </c>
      <c r="AA5826" t="s">
        <v>313</v>
      </c>
      <c r="AB5826" t="s">
        <v>35</v>
      </c>
      <c r="AC5826">
        <v>0.38</v>
      </c>
      <c r="AD5826" s="1">
        <v>40969</v>
      </c>
    </row>
    <row r="5827" spans="1:30" x14ac:dyDescent="0.35">
      <c r="A5827">
        <v>5622</v>
      </c>
      <c r="B5827">
        <v>168</v>
      </c>
      <c r="C5827">
        <v>1058</v>
      </c>
      <c r="D5827" s="1">
        <v>40293</v>
      </c>
      <c r="E5827" t="s">
        <v>20</v>
      </c>
      <c r="F5827">
        <v>3</v>
      </c>
      <c r="G5827">
        <v>469.43799999999999</v>
      </c>
      <c r="H5827">
        <v>7.0000000000000007E-2</v>
      </c>
      <c r="I5827" t="s">
        <v>9</v>
      </c>
      <c r="J5827" s="8">
        <v>-888.16199999999901</v>
      </c>
      <c r="K5827" s="8">
        <f>IF(Table3[[#This Row],[Return Status]] = "Returned", 0, Table3[[#This Row],[Profit]])</f>
        <v>-888.16199999999901</v>
      </c>
      <c r="L5827" s="8" t="str">
        <f>IFERROR(VLOOKUP(Table3[[#This Row],[Order ID]],returns[[Order ID]:[Status]],2,FALSE), "")</f>
        <v/>
      </c>
      <c r="M5827">
        <v>195.99</v>
      </c>
      <c r="N5827">
        <v>8.99</v>
      </c>
      <c r="O5827" t="s">
        <v>59</v>
      </c>
      <c r="P5827" t="s">
        <v>43</v>
      </c>
      <c r="Q5827">
        <v>24060</v>
      </c>
      <c r="R5827" t="s">
        <v>44</v>
      </c>
      <c r="S5827" t="s">
        <v>1978</v>
      </c>
      <c r="T5827" t="e">
        <f>VLOOKUP(Table3[[#This Row],[Region]],managers5[],2,FALSE)</f>
        <v>#N/A</v>
      </c>
      <c r="U5827" t="s">
        <v>1957</v>
      </c>
      <c r="V5827" t="s">
        <v>1959</v>
      </c>
      <c r="W5827" t="s">
        <v>14</v>
      </c>
      <c r="X5827" t="s">
        <v>15</v>
      </c>
      <c r="Y5827" t="s">
        <v>46</v>
      </c>
      <c r="Z5827" t="s">
        <v>86</v>
      </c>
      <c r="AA5827" t="s">
        <v>1121</v>
      </c>
      <c r="AB5827" t="s">
        <v>19</v>
      </c>
      <c r="AC5827">
        <v>0.6</v>
      </c>
      <c r="AD5827" s="2">
        <v>40294</v>
      </c>
    </row>
    <row r="5828" spans="1:30" x14ac:dyDescent="0.35">
      <c r="A5828">
        <v>48</v>
      </c>
      <c r="B5828">
        <v>7647</v>
      </c>
      <c r="C5828">
        <v>54791</v>
      </c>
      <c r="D5828" s="1">
        <v>41263</v>
      </c>
      <c r="E5828" t="s">
        <v>77</v>
      </c>
      <c r="F5828">
        <v>42</v>
      </c>
      <c r="G5828">
        <v>4273.3500000000004</v>
      </c>
      <c r="H5828">
        <v>7.0000000000000007E-2</v>
      </c>
      <c r="I5828" t="s">
        <v>9</v>
      </c>
      <c r="J5828" s="8">
        <v>-892.03</v>
      </c>
      <c r="K5828" s="8">
        <f>IF(Table3[[#This Row],[Return Status]] = "Returned", 0, Table3[[#This Row],[Profit]])</f>
        <v>-892.03</v>
      </c>
      <c r="L5828" s="8" t="str">
        <f>IFERROR(VLOOKUP(Table3[[#This Row],[Order ID]],returns[[Order ID]:[Status]],2,FALSE), "")</f>
        <v/>
      </c>
      <c r="M5828">
        <v>101.41</v>
      </c>
      <c r="N5828">
        <v>35</v>
      </c>
      <c r="O5828" t="s">
        <v>154</v>
      </c>
      <c r="P5828" t="s">
        <v>155</v>
      </c>
      <c r="Q5828">
        <v>24501</v>
      </c>
      <c r="R5828" t="s">
        <v>44</v>
      </c>
      <c r="S5828" t="s">
        <v>1978</v>
      </c>
      <c r="T5828" t="e">
        <f>VLOOKUP(Table3[[#This Row],[Region]],managers5[],2,FALSE)</f>
        <v>#N/A</v>
      </c>
      <c r="U5828" t="s">
        <v>1957</v>
      </c>
      <c r="V5828" t="s">
        <v>1959</v>
      </c>
      <c r="W5828" t="s">
        <v>14</v>
      </c>
      <c r="X5828" t="s">
        <v>71</v>
      </c>
      <c r="Y5828" t="s">
        <v>16</v>
      </c>
      <c r="Z5828" t="s">
        <v>75</v>
      </c>
      <c r="AA5828" t="s">
        <v>156</v>
      </c>
      <c r="AB5828" t="s">
        <v>85</v>
      </c>
      <c r="AC5828">
        <v>0.82</v>
      </c>
      <c r="AD5828" s="1">
        <v>41265</v>
      </c>
    </row>
    <row r="5829" spans="1:30" x14ac:dyDescent="0.35">
      <c r="A5829">
        <v>5995</v>
      </c>
      <c r="B5829">
        <v>1701</v>
      </c>
      <c r="C5829">
        <v>12259</v>
      </c>
      <c r="D5829" s="1">
        <v>40223</v>
      </c>
      <c r="E5829" t="s">
        <v>77</v>
      </c>
      <c r="F5829">
        <v>45</v>
      </c>
      <c r="G5829">
        <v>5007.6899999999996</v>
      </c>
      <c r="H5829">
        <v>7.0000000000000007E-2</v>
      </c>
      <c r="I5829" t="s">
        <v>49</v>
      </c>
      <c r="J5829" s="8">
        <v>-899.34</v>
      </c>
      <c r="K5829" s="8">
        <f>IF(Table3[[#This Row],[Return Status]] = "Returned", 0, Table3[[#This Row],[Profit]])</f>
        <v>-899.34</v>
      </c>
      <c r="L5829" s="8" t="str">
        <f>IFERROR(VLOOKUP(Table3[[#This Row],[Order ID]],returns[[Order ID]:[Status]],2,FALSE), "")</f>
        <v/>
      </c>
      <c r="M5829">
        <v>114.98</v>
      </c>
      <c r="N5829">
        <v>51.42</v>
      </c>
      <c r="O5829" t="s">
        <v>349</v>
      </c>
      <c r="P5829" t="s">
        <v>43</v>
      </c>
      <c r="Q5829">
        <v>23805</v>
      </c>
      <c r="R5829" t="s">
        <v>44</v>
      </c>
      <c r="S5829" t="s">
        <v>1978</v>
      </c>
      <c r="T5829" t="e">
        <f>VLOOKUP(Table3[[#This Row],[Region]],managers5[],2,FALSE)</f>
        <v>#N/A</v>
      </c>
      <c r="U5829" t="s">
        <v>1957</v>
      </c>
      <c r="V5829" t="s">
        <v>1959</v>
      </c>
      <c r="W5829" t="s">
        <v>14</v>
      </c>
      <c r="X5829" t="s">
        <v>39</v>
      </c>
      <c r="Y5829" t="s">
        <v>50</v>
      </c>
      <c r="Z5829" t="s">
        <v>219</v>
      </c>
      <c r="AA5829" t="s">
        <v>431</v>
      </c>
      <c r="AB5829" t="s">
        <v>53</v>
      </c>
      <c r="AC5829">
        <v>0.65</v>
      </c>
      <c r="AD5829" s="2">
        <v>40225</v>
      </c>
    </row>
    <row r="5830" spans="1:30" x14ac:dyDescent="0.35">
      <c r="A5830">
        <v>1532</v>
      </c>
      <c r="B5830">
        <v>6755</v>
      </c>
      <c r="C5830">
        <v>48128</v>
      </c>
      <c r="D5830" s="1">
        <v>41010</v>
      </c>
      <c r="E5830" t="s">
        <v>20</v>
      </c>
      <c r="F5830">
        <v>5</v>
      </c>
      <c r="G5830">
        <v>2600.44</v>
      </c>
      <c r="H5830">
        <v>0.03</v>
      </c>
      <c r="I5830" t="s">
        <v>33</v>
      </c>
      <c r="J5830" s="8">
        <v>-921.94</v>
      </c>
      <c r="K5830" s="8">
        <f>IF(Table3[[#This Row],[Return Status]] = "Returned", 0, Table3[[#This Row],[Profit]])</f>
        <v>-921.94</v>
      </c>
      <c r="L5830" s="8" t="str">
        <f>IFERROR(VLOOKUP(Table3[[#This Row],[Order ID]],returns[[Order ID]:[Status]],2,FALSE), "")</f>
        <v/>
      </c>
      <c r="M5830">
        <v>499.99</v>
      </c>
      <c r="N5830">
        <v>24.49</v>
      </c>
      <c r="O5830" t="s">
        <v>1349</v>
      </c>
      <c r="P5830" t="s">
        <v>60</v>
      </c>
      <c r="Q5830">
        <v>29915</v>
      </c>
      <c r="R5830" t="s">
        <v>44</v>
      </c>
      <c r="S5830" t="s">
        <v>1978</v>
      </c>
      <c r="T5830" t="e">
        <f>VLOOKUP(Table3[[#This Row],[Region]],managers5[],2,FALSE)</f>
        <v>#N/A</v>
      </c>
      <c r="U5830" t="s">
        <v>1957</v>
      </c>
      <c r="V5830" t="s">
        <v>1959</v>
      </c>
      <c r="W5830" t="s">
        <v>14</v>
      </c>
      <c r="X5830" t="s">
        <v>39</v>
      </c>
      <c r="Y5830" t="s">
        <v>46</v>
      </c>
      <c r="Z5830" t="s">
        <v>243</v>
      </c>
      <c r="AA5830" t="s">
        <v>1350</v>
      </c>
      <c r="AB5830" t="s">
        <v>85</v>
      </c>
      <c r="AC5830">
        <v>0.36</v>
      </c>
      <c r="AD5830" s="1">
        <v>41011</v>
      </c>
    </row>
    <row r="5831" spans="1:30" x14ac:dyDescent="0.35">
      <c r="A5831">
        <v>7202</v>
      </c>
      <c r="B5831">
        <v>4686</v>
      </c>
      <c r="C5831">
        <v>33350</v>
      </c>
      <c r="D5831" s="1">
        <v>40015</v>
      </c>
      <c r="E5831" t="s">
        <v>8</v>
      </c>
      <c r="F5831">
        <v>1</v>
      </c>
      <c r="G5831">
        <v>1786.04</v>
      </c>
      <c r="H5831">
        <v>0.1</v>
      </c>
      <c r="I5831" t="s">
        <v>9</v>
      </c>
      <c r="J5831" s="8">
        <v>-924.99099999999999</v>
      </c>
      <c r="K5831" s="8">
        <f>IF(Table3[[#This Row],[Return Status]] = "Returned", 0, Table3[[#This Row],[Profit]])</f>
        <v>-924.99099999999999</v>
      </c>
      <c r="L5831" s="8" t="str">
        <f>IFERROR(VLOOKUP(Table3[[#This Row],[Order ID]],returns[[Order ID]:[Status]],2,FALSE), "")</f>
        <v/>
      </c>
      <c r="M5831">
        <v>1889.99</v>
      </c>
      <c r="N5831">
        <v>19.989999999999998</v>
      </c>
      <c r="O5831" t="s">
        <v>602</v>
      </c>
      <c r="P5831" t="s">
        <v>43</v>
      </c>
      <c r="Q5831">
        <v>29651</v>
      </c>
      <c r="R5831" t="s">
        <v>44</v>
      </c>
      <c r="S5831" t="s">
        <v>1978</v>
      </c>
      <c r="T5831" t="e">
        <f>VLOOKUP(Table3[[#This Row],[Region]],managers5[],2,FALSE)</f>
        <v>#N/A</v>
      </c>
      <c r="U5831" t="s">
        <v>1957</v>
      </c>
      <c r="V5831" t="s">
        <v>1959</v>
      </c>
      <c r="W5831" t="s">
        <v>14</v>
      </c>
      <c r="X5831" t="s">
        <v>24</v>
      </c>
      <c r="Y5831" t="s">
        <v>16</v>
      </c>
      <c r="Z5831" t="s">
        <v>17</v>
      </c>
      <c r="AA5831" t="s">
        <v>1019</v>
      </c>
      <c r="AB5831" t="s">
        <v>19</v>
      </c>
      <c r="AC5831">
        <v>0.36</v>
      </c>
      <c r="AD5831" s="2">
        <v>40015</v>
      </c>
    </row>
    <row r="5832" spans="1:30" x14ac:dyDescent="0.35">
      <c r="A5832">
        <v>3720</v>
      </c>
      <c r="B5832">
        <v>7070</v>
      </c>
      <c r="C5832">
        <v>50465</v>
      </c>
      <c r="D5832" s="1">
        <v>40613</v>
      </c>
      <c r="E5832" t="s">
        <v>20</v>
      </c>
      <c r="F5832">
        <v>29</v>
      </c>
      <c r="G5832">
        <v>1337.08</v>
      </c>
      <c r="H5832">
        <v>0.1</v>
      </c>
      <c r="I5832" t="s">
        <v>9</v>
      </c>
      <c r="J5832" s="8">
        <v>-953</v>
      </c>
      <c r="K5832" s="8">
        <f>IF(Table3[[#This Row],[Return Status]] = "Returned", 0, Table3[[#This Row],[Profit]])</f>
        <v>-953</v>
      </c>
      <c r="L5832" s="8" t="str">
        <f>IFERROR(VLOOKUP(Table3[[#This Row],[Order ID]],returns[[Order ID]:[Status]],2,FALSE), "")</f>
        <v/>
      </c>
      <c r="M5832">
        <v>48.91</v>
      </c>
      <c r="N5832">
        <v>35</v>
      </c>
      <c r="O5832" t="s">
        <v>1341</v>
      </c>
      <c r="P5832" t="s">
        <v>55</v>
      </c>
      <c r="Q5832">
        <v>32127</v>
      </c>
      <c r="R5832" t="s">
        <v>56</v>
      </c>
      <c r="S5832" t="s">
        <v>1978</v>
      </c>
      <c r="T5832" t="e">
        <f>VLOOKUP(Table3[[#This Row],[Region]],managers5[],2,FALSE)</f>
        <v>#N/A</v>
      </c>
      <c r="U5832" t="s">
        <v>1957</v>
      </c>
      <c r="V5832" t="s">
        <v>1959</v>
      </c>
      <c r="W5832" t="s">
        <v>14</v>
      </c>
      <c r="X5832" t="s">
        <v>15</v>
      </c>
      <c r="Y5832" t="s">
        <v>16</v>
      </c>
      <c r="Z5832" t="s">
        <v>75</v>
      </c>
      <c r="AA5832" t="s">
        <v>1803</v>
      </c>
      <c r="AB5832" t="s">
        <v>85</v>
      </c>
      <c r="AC5832">
        <v>0.83</v>
      </c>
      <c r="AD5832" s="1">
        <v>40615</v>
      </c>
    </row>
    <row r="5833" spans="1:30" x14ac:dyDescent="0.35">
      <c r="A5833">
        <v>6187</v>
      </c>
      <c r="B5833">
        <v>8297</v>
      </c>
      <c r="C5833">
        <v>59270</v>
      </c>
      <c r="D5833" s="1">
        <v>40189</v>
      </c>
      <c r="E5833" t="s">
        <v>77</v>
      </c>
      <c r="F5833">
        <v>48</v>
      </c>
      <c r="G5833">
        <v>25312</v>
      </c>
      <c r="H5833">
        <v>0.01</v>
      </c>
      <c r="I5833" t="s">
        <v>49</v>
      </c>
      <c r="J5833" s="8">
        <v>8788.81</v>
      </c>
      <c r="K5833" s="8">
        <f>IF(Table3[[#This Row],[Return Status]] = "Returned", 0, Table3[[#This Row],[Profit]])</f>
        <v>8788.81</v>
      </c>
      <c r="L5833" s="8" t="str">
        <f>IFERROR(VLOOKUP(Table3[[#This Row],[Order ID]],returns[[Order ID]:[Status]],2,FALSE), "")</f>
        <v/>
      </c>
      <c r="M5833">
        <v>517.48</v>
      </c>
      <c r="N5833">
        <v>16.63</v>
      </c>
      <c r="O5833" t="s">
        <v>1545</v>
      </c>
      <c r="P5833" t="s">
        <v>134</v>
      </c>
      <c r="Q5833">
        <v>1701</v>
      </c>
      <c r="R5833" t="s">
        <v>135</v>
      </c>
      <c r="S5833" t="s">
        <v>1979</v>
      </c>
      <c r="T5833" t="e">
        <f>VLOOKUP(Table3[[#This Row],[Region]],managers5[],2,FALSE)</f>
        <v>#N/A</v>
      </c>
      <c r="U5833" t="s">
        <v>1956</v>
      </c>
      <c r="W5833" t="s">
        <v>14</v>
      </c>
      <c r="X5833" t="s">
        <v>15</v>
      </c>
      <c r="Y5833" t="s">
        <v>46</v>
      </c>
      <c r="Z5833" t="s">
        <v>124</v>
      </c>
      <c r="AA5833" t="s">
        <v>770</v>
      </c>
      <c r="AB5833" t="s">
        <v>53</v>
      </c>
      <c r="AC5833">
        <v>0.59</v>
      </c>
      <c r="AD5833" s="2">
        <v>40191</v>
      </c>
    </row>
    <row r="5834" spans="1:30" x14ac:dyDescent="0.35">
      <c r="A5834">
        <v>6188</v>
      </c>
      <c r="B5834">
        <v>8300</v>
      </c>
      <c r="C5834">
        <v>59270</v>
      </c>
      <c r="D5834" s="1">
        <v>40189</v>
      </c>
      <c r="E5834" t="s">
        <v>77</v>
      </c>
      <c r="F5834">
        <v>47</v>
      </c>
      <c r="G5834">
        <v>1597.02</v>
      </c>
      <c r="H5834">
        <v>0.01</v>
      </c>
      <c r="I5834" t="s">
        <v>9</v>
      </c>
      <c r="J5834" s="8">
        <v>749.03</v>
      </c>
      <c r="K5834" s="8">
        <f>IF(Table3[[#This Row],[Return Status]] = "Returned", 0, Table3[[#This Row],[Profit]])</f>
        <v>749.03</v>
      </c>
      <c r="L5834" s="8" t="str">
        <f>IFERROR(VLOOKUP(Table3[[#This Row],[Order ID]],returns[[Order ID]:[Status]],2,FALSE), "")</f>
        <v/>
      </c>
      <c r="M5834">
        <v>31.78</v>
      </c>
      <c r="N5834">
        <v>1.99</v>
      </c>
      <c r="O5834" t="s">
        <v>1545</v>
      </c>
      <c r="P5834" t="s">
        <v>131</v>
      </c>
      <c r="Q5834">
        <v>4106</v>
      </c>
      <c r="R5834" t="s">
        <v>132</v>
      </c>
      <c r="S5834" t="s">
        <v>1979</v>
      </c>
      <c r="T5834" t="e">
        <f>VLOOKUP(Table3[[#This Row],[Region]],managers5[],2,FALSE)</f>
        <v>#N/A</v>
      </c>
      <c r="U5834" t="s">
        <v>1956</v>
      </c>
      <c r="W5834" t="s">
        <v>14</v>
      </c>
      <c r="X5834" t="s">
        <v>15</v>
      </c>
      <c r="Y5834" t="s">
        <v>46</v>
      </c>
      <c r="Z5834" t="s">
        <v>47</v>
      </c>
      <c r="AA5834" t="s">
        <v>852</v>
      </c>
      <c r="AB5834" t="s">
        <v>109</v>
      </c>
      <c r="AC5834">
        <v>0.42</v>
      </c>
      <c r="AD5834" s="2">
        <v>40191</v>
      </c>
    </row>
    <row r="5835" spans="1:30" x14ac:dyDescent="0.35">
      <c r="A5835">
        <v>6196</v>
      </c>
      <c r="B5835">
        <v>8298</v>
      </c>
      <c r="C5835">
        <v>59270</v>
      </c>
      <c r="D5835" s="1">
        <v>40189</v>
      </c>
      <c r="E5835" t="s">
        <v>77</v>
      </c>
      <c r="F5835">
        <v>14</v>
      </c>
      <c r="G5835">
        <v>2138.63</v>
      </c>
      <c r="H5835">
        <v>0.01</v>
      </c>
      <c r="I5835" t="s">
        <v>9</v>
      </c>
      <c r="J5835" s="8">
        <v>453.03</v>
      </c>
      <c r="K5835" s="8">
        <f>IF(Table3[[#This Row],[Return Status]] = "Returned", 0, Table3[[#This Row],[Profit]])</f>
        <v>453.03</v>
      </c>
      <c r="L5835" s="8" t="str">
        <f>IFERROR(VLOOKUP(Table3[[#This Row],[Order ID]],returns[[Order ID]:[Status]],2,FALSE), "")</f>
        <v/>
      </c>
      <c r="M5835">
        <v>142.86000000000001</v>
      </c>
      <c r="N5835">
        <v>19.989999999999998</v>
      </c>
      <c r="O5835" t="s">
        <v>1545</v>
      </c>
      <c r="P5835" t="s">
        <v>134</v>
      </c>
      <c r="Q5835">
        <v>1040</v>
      </c>
      <c r="R5835" t="s">
        <v>135</v>
      </c>
      <c r="S5835" t="s">
        <v>1979</v>
      </c>
      <c r="T5835" t="e">
        <f>VLOOKUP(Table3[[#This Row],[Region]],managers5[],2,FALSE)</f>
        <v>#N/A</v>
      </c>
      <c r="U5835" t="s">
        <v>1956</v>
      </c>
      <c r="W5835" t="s">
        <v>14</v>
      </c>
      <c r="X5835" t="s">
        <v>15</v>
      </c>
      <c r="Y5835" t="s">
        <v>16</v>
      </c>
      <c r="Z5835" t="s">
        <v>75</v>
      </c>
      <c r="AA5835" t="s">
        <v>795</v>
      </c>
      <c r="AB5835" t="s">
        <v>19</v>
      </c>
      <c r="AC5835">
        <v>0.56000000000000005</v>
      </c>
      <c r="AD5835" s="2">
        <v>40190</v>
      </c>
    </row>
    <row r="5836" spans="1:30" x14ac:dyDescent="0.35">
      <c r="A5836">
        <v>6201</v>
      </c>
      <c r="B5836">
        <v>8299</v>
      </c>
      <c r="C5836">
        <v>59270</v>
      </c>
      <c r="D5836" s="1">
        <v>40189</v>
      </c>
      <c r="E5836" t="s">
        <v>77</v>
      </c>
      <c r="F5836">
        <v>5</v>
      </c>
      <c r="G5836">
        <v>647.27</v>
      </c>
      <c r="H5836">
        <v>0.08</v>
      </c>
      <c r="I5836" t="s">
        <v>49</v>
      </c>
      <c r="J5836" s="8">
        <v>-404.77</v>
      </c>
      <c r="K5836" s="8">
        <f>IF(Table3[[#This Row],[Return Status]] = "Returned", 0, Table3[[#This Row],[Profit]])</f>
        <v>-404.77</v>
      </c>
      <c r="L5836" s="8" t="str">
        <f>IFERROR(VLOOKUP(Table3[[#This Row],[Order ID]],returns[[Order ID]:[Status]],2,FALSE), "")</f>
        <v/>
      </c>
      <c r="M5836">
        <v>122.99</v>
      </c>
      <c r="N5836">
        <v>70.2</v>
      </c>
      <c r="O5836" t="s">
        <v>1545</v>
      </c>
      <c r="P5836" t="s">
        <v>412</v>
      </c>
      <c r="Q5836">
        <v>7650</v>
      </c>
      <c r="R5836" t="s">
        <v>37</v>
      </c>
      <c r="S5836" t="s">
        <v>1979</v>
      </c>
      <c r="T5836" t="e">
        <f>VLOOKUP(Table3[[#This Row],[Region]],managers5[],2,FALSE)</f>
        <v>#N/A</v>
      </c>
      <c r="U5836" t="s">
        <v>1956</v>
      </c>
      <c r="W5836" t="s">
        <v>14</v>
      </c>
      <c r="X5836" t="s">
        <v>15</v>
      </c>
      <c r="Y5836" t="s">
        <v>50</v>
      </c>
      <c r="Z5836" t="s">
        <v>72</v>
      </c>
      <c r="AA5836" t="s">
        <v>95</v>
      </c>
      <c r="AB5836" t="s">
        <v>74</v>
      </c>
      <c r="AC5836">
        <v>0.74</v>
      </c>
      <c r="AD5836" s="2">
        <v>40189</v>
      </c>
    </row>
    <row r="5837" spans="1:30" x14ac:dyDescent="0.35">
      <c r="A5837">
        <v>1857</v>
      </c>
      <c r="B5837">
        <v>4658</v>
      </c>
      <c r="C5837">
        <v>33184</v>
      </c>
      <c r="D5837" s="1">
        <v>40952</v>
      </c>
      <c r="E5837" t="s">
        <v>8</v>
      </c>
      <c r="F5837">
        <v>1</v>
      </c>
      <c r="G5837">
        <v>1754.29</v>
      </c>
      <c r="H5837">
        <v>0.09</v>
      </c>
      <c r="I5837" t="s">
        <v>9</v>
      </c>
      <c r="J5837" s="8">
        <v>-961.50350000000003</v>
      </c>
      <c r="K5837" s="8">
        <f>IF(Table3[[#This Row],[Return Status]] = "Returned", 0, Table3[[#This Row],[Profit]])</f>
        <v>-961.50350000000003</v>
      </c>
      <c r="L5837" s="8" t="str">
        <f>IFERROR(VLOOKUP(Table3[[#This Row],[Order ID]],returns[[Order ID]:[Status]],2,FALSE), "")</f>
        <v/>
      </c>
      <c r="M5837">
        <v>1889.99</v>
      </c>
      <c r="N5837">
        <v>19.989999999999998</v>
      </c>
      <c r="O5837" t="s">
        <v>615</v>
      </c>
      <c r="P5837" t="s">
        <v>43</v>
      </c>
      <c r="Q5837">
        <v>28205</v>
      </c>
      <c r="R5837" t="s">
        <v>44</v>
      </c>
      <c r="S5837" t="s">
        <v>1978</v>
      </c>
      <c r="T5837" t="e">
        <f>VLOOKUP(Table3[[#This Row],[Region]],managers5[],2,FALSE)</f>
        <v>#N/A</v>
      </c>
      <c r="U5837" t="s">
        <v>1957</v>
      </c>
      <c r="V5837" t="s">
        <v>1959</v>
      </c>
      <c r="W5837" t="s">
        <v>14</v>
      </c>
      <c r="X5837" t="s">
        <v>15</v>
      </c>
      <c r="Y5837" t="s">
        <v>16</v>
      </c>
      <c r="Z5837" t="s">
        <v>17</v>
      </c>
      <c r="AA5837" t="s">
        <v>1019</v>
      </c>
      <c r="AB5837" t="s">
        <v>19</v>
      </c>
      <c r="AC5837">
        <v>0.36</v>
      </c>
      <c r="AD5837" s="1">
        <v>40954</v>
      </c>
    </row>
    <row r="5838" spans="1:30" x14ac:dyDescent="0.35">
      <c r="A5838">
        <v>5587</v>
      </c>
      <c r="B5838">
        <v>4835</v>
      </c>
      <c r="C5838">
        <v>34402</v>
      </c>
      <c r="D5838" s="1">
        <v>40300</v>
      </c>
      <c r="E5838" t="s">
        <v>77</v>
      </c>
      <c r="F5838">
        <v>38</v>
      </c>
      <c r="G5838">
        <v>3016.85</v>
      </c>
      <c r="H5838">
        <v>0.05</v>
      </c>
      <c r="I5838" t="s">
        <v>9</v>
      </c>
      <c r="J5838" s="8">
        <v>-967.67</v>
      </c>
      <c r="K5838" s="8">
        <f>IF(Table3[[#This Row],[Return Status]] = "Returned", 0, Table3[[#This Row],[Profit]])</f>
        <v>-967.67</v>
      </c>
      <c r="L5838" s="8" t="str">
        <f>IFERROR(VLOOKUP(Table3[[#This Row],[Order ID]],returns[[Order ID]:[Status]],2,FALSE), "")</f>
        <v/>
      </c>
      <c r="M5838">
        <v>80.98</v>
      </c>
      <c r="N5838">
        <v>35</v>
      </c>
      <c r="O5838" t="s">
        <v>1074</v>
      </c>
      <c r="P5838" t="s">
        <v>64</v>
      </c>
      <c r="Q5838">
        <v>30328</v>
      </c>
      <c r="R5838" t="s">
        <v>65</v>
      </c>
      <c r="S5838" t="s">
        <v>1978</v>
      </c>
      <c r="T5838" t="e">
        <f>VLOOKUP(Table3[[#This Row],[Region]],managers5[],2,FALSE)</f>
        <v>#N/A</v>
      </c>
      <c r="U5838" t="s">
        <v>1957</v>
      </c>
      <c r="V5838" t="s">
        <v>1959</v>
      </c>
      <c r="W5838" t="s">
        <v>14</v>
      </c>
      <c r="X5838" t="s">
        <v>71</v>
      </c>
      <c r="Y5838" t="s">
        <v>16</v>
      </c>
      <c r="Z5838" t="s">
        <v>75</v>
      </c>
      <c r="AA5838" t="s">
        <v>1276</v>
      </c>
      <c r="AB5838" t="s">
        <v>85</v>
      </c>
      <c r="AC5838">
        <v>0.81</v>
      </c>
      <c r="AD5838" s="2">
        <v>40302</v>
      </c>
    </row>
    <row r="5839" spans="1:30" x14ac:dyDescent="0.35">
      <c r="A5839">
        <v>6369</v>
      </c>
      <c r="B5839">
        <v>8303</v>
      </c>
      <c r="C5839">
        <v>59297</v>
      </c>
      <c r="D5839" s="1">
        <v>40156</v>
      </c>
      <c r="E5839" t="s">
        <v>20</v>
      </c>
      <c r="F5839">
        <v>13</v>
      </c>
      <c r="G5839">
        <v>1582.47</v>
      </c>
      <c r="H5839">
        <v>0.05</v>
      </c>
      <c r="I5839" t="s">
        <v>49</v>
      </c>
      <c r="J5839" s="8">
        <v>-205.02420000000001</v>
      </c>
      <c r="K5839" s="8">
        <f>IF(Table3[[#This Row],[Return Status]] = "Returned", 0, Table3[[#This Row],[Profit]])</f>
        <v>-205.02420000000001</v>
      </c>
      <c r="L5839" s="8" t="str">
        <f>IFERROR(VLOOKUP(Table3[[#This Row],[Order ID]],returns[[Order ID]:[Status]],2,FALSE), "")</f>
        <v/>
      </c>
      <c r="M5839">
        <v>119.99</v>
      </c>
      <c r="N5839">
        <v>56.14</v>
      </c>
      <c r="O5839" t="s">
        <v>141</v>
      </c>
      <c r="P5839" t="s">
        <v>142</v>
      </c>
      <c r="Q5839">
        <v>84107</v>
      </c>
      <c r="R5839" t="s">
        <v>143</v>
      </c>
      <c r="S5839" t="s">
        <v>1976</v>
      </c>
      <c r="T5839" t="e">
        <f>VLOOKUP(Table3[[#This Row],[Region]],managers5[],2,FALSE)</f>
        <v>#N/A</v>
      </c>
      <c r="U5839" t="s">
        <v>1955</v>
      </c>
      <c r="V5839" t="s">
        <v>1959</v>
      </c>
      <c r="W5839" t="s">
        <v>14</v>
      </c>
      <c r="X5839" t="s">
        <v>39</v>
      </c>
      <c r="Y5839" t="s">
        <v>46</v>
      </c>
      <c r="Z5839" t="s">
        <v>124</v>
      </c>
      <c r="AA5839" t="s">
        <v>876</v>
      </c>
      <c r="AB5839" t="s">
        <v>53</v>
      </c>
      <c r="AC5839">
        <v>0.39</v>
      </c>
      <c r="AD5839" s="2">
        <v>40158</v>
      </c>
    </row>
    <row r="5840" spans="1:30" x14ac:dyDescent="0.35">
      <c r="A5840">
        <v>132</v>
      </c>
      <c r="B5840">
        <v>8304</v>
      </c>
      <c r="C5840">
        <v>59329</v>
      </c>
      <c r="D5840" s="1">
        <v>41247</v>
      </c>
      <c r="E5840" t="s">
        <v>41</v>
      </c>
      <c r="F5840">
        <v>35</v>
      </c>
      <c r="G5840">
        <v>128.12</v>
      </c>
      <c r="H5840">
        <v>0.08</v>
      </c>
      <c r="I5840" t="s">
        <v>9</v>
      </c>
      <c r="J5840" s="8">
        <v>-135.59649999999999</v>
      </c>
      <c r="K5840" s="8">
        <f>IF(Table3[[#This Row],[Return Status]] = "Returned", 0, Table3[[#This Row],[Profit]])</f>
        <v>-135.59649999999999</v>
      </c>
      <c r="L5840" s="8" t="str">
        <f>IFERROR(VLOOKUP(Table3[[#This Row],[Order ID]],returns[[Order ID]:[Status]],2,FALSE), "")</f>
        <v/>
      </c>
      <c r="M5840">
        <v>3.81</v>
      </c>
      <c r="N5840">
        <v>5.44</v>
      </c>
      <c r="O5840" t="s">
        <v>276</v>
      </c>
      <c r="P5840" t="s">
        <v>92</v>
      </c>
      <c r="Q5840">
        <v>88201</v>
      </c>
      <c r="R5840" t="s">
        <v>93</v>
      </c>
      <c r="S5840" t="s">
        <v>1976</v>
      </c>
      <c r="T5840" t="e">
        <f>VLOOKUP(Table3[[#This Row],[Region]],managers5[],2,FALSE)</f>
        <v>#N/A</v>
      </c>
      <c r="U5840" t="s">
        <v>1955</v>
      </c>
      <c r="V5840" t="s">
        <v>1959</v>
      </c>
      <c r="W5840" t="s">
        <v>14</v>
      </c>
      <c r="X5840" t="s">
        <v>71</v>
      </c>
      <c r="Y5840" t="s">
        <v>16</v>
      </c>
      <c r="Z5840" t="s">
        <v>17</v>
      </c>
      <c r="AA5840" t="s">
        <v>277</v>
      </c>
      <c r="AB5840" t="s">
        <v>19</v>
      </c>
      <c r="AC5840">
        <v>0.36</v>
      </c>
      <c r="AD5840" s="1">
        <v>41249</v>
      </c>
    </row>
    <row r="5841" spans="1:30" x14ac:dyDescent="0.35">
      <c r="A5841">
        <v>133</v>
      </c>
      <c r="B5841">
        <v>8306</v>
      </c>
      <c r="C5841">
        <v>59329</v>
      </c>
      <c r="D5841" s="1">
        <v>41247</v>
      </c>
      <c r="E5841" t="s">
        <v>41</v>
      </c>
      <c r="F5841">
        <v>41</v>
      </c>
      <c r="G5841">
        <v>214.23</v>
      </c>
      <c r="H5841">
        <v>0.01</v>
      </c>
      <c r="I5841" t="s">
        <v>9</v>
      </c>
      <c r="J5841" s="8">
        <v>-165.42</v>
      </c>
      <c r="K5841" s="8">
        <f>IF(Table3[[#This Row],[Return Status]] = "Returned", 0, Table3[[#This Row],[Profit]])</f>
        <v>-165.42</v>
      </c>
      <c r="L5841" s="8" t="str">
        <f>IFERROR(VLOOKUP(Table3[[#This Row],[Order ID]],returns[[Order ID]:[Status]],2,FALSE), "")</f>
        <v/>
      </c>
      <c r="M5841">
        <v>4.8600000000000003</v>
      </c>
      <c r="N5841">
        <v>7.1</v>
      </c>
      <c r="O5841" t="s">
        <v>276</v>
      </c>
      <c r="P5841" t="s">
        <v>92</v>
      </c>
      <c r="Q5841">
        <v>88201</v>
      </c>
      <c r="R5841" t="s">
        <v>93</v>
      </c>
      <c r="S5841" t="s">
        <v>1976</v>
      </c>
      <c r="T5841" t="e">
        <f>VLOOKUP(Table3[[#This Row],[Region]],managers5[],2,FALSE)</f>
        <v>#N/A</v>
      </c>
      <c r="U5841" t="s">
        <v>1955</v>
      </c>
      <c r="V5841" t="s">
        <v>1959</v>
      </c>
      <c r="W5841" t="s">
        <v>14</v>
      </c>
      <c r="X5841" t="s">
        <v>71</v>
      </c>
      <c r="Y5841" t="s">
        <v>50</v>
      </c>
      <c r="Z5841" t="s">
        <v>61</v>
      </c>
      <c r="AA5841" t="s">
        <v>278</v>
      </c>
      <c r="AB5841" t="s">
        <v>19</v>
      </c>
      <c r="AC5841">
        <v>0.42</v>
      </c>
      <c r="AD5841" s="1">
        <v>41249</v>
      </c>
    </row>
    <row r="5842" spans="1:30" x14ac:dyDescent="0.35">
      <c r="A5842">
        <v>137</v>
      </c>
      <c r="B5842">
        <v>8307</v>
      </c>
      <c r="C5842">
        <v>59329</v>
      </c>
      <c r="D5842" s="1">
        <v>41247</v>
      </c>
      <c r="E5842" t="s">
        <v>41</v>
      </c>
      <c r="F5842">
        <v>41</v>
      </c>
      <c r="G5842">
        <v>214.19</v>
      </c>
      <c r="H5842">
        <v>0.05</v>
      </c>
      <c r="I5842" t="s">
        <v>9</v>
      </c>
      <c r="J5842" s="8">
        <v>-66.06</v>
      </c>
      <c r="K5842" s="8">
        <f>IF(Table3[[#This Row],[Return Status]] = "Returned", 0, Table3[[#This Row],[Profit]])</f>
        <v>-66.06</v>
      </c>
      <c r="L5842" s="8" t="str">
        <f>IFERROR(VLOOKUP(Table3[[#This Row],[Order ID]],returns[[Order ID]:[Status]],2,FALSE), "")</f>
        <v/>
      </c>
      <c r="M5842">
        <v>4.9800000000000004</v>
      </c>
      <c r="N5842">
        <v>4.7</v>
      </c>
      <c r="O5842" t="s">
        <v>276</v>
      </c>
      <c r="P5842" t="s">
        <v>92</v>
      </c>
      <c r="Q5842">
        <v>88201</v>
      </c>
      <c r="R5842" t="s">
        <v>93</v>
      </c>
      <c r="S5842" t="s">
        <v>1976</v>
      </c>
      <c r="T5842" t="e">
        <f>VLOOKUP(Table3[[#This Row],[Region]],managers5[],2,FALSE)</f>
        <v>#N/A</v>
      </c>
      <c r="U5842" t="s">
        <v>1955</v>
      </c>
      <c r="V5842" t="s">
        <v>1959</v>
      </c>
      <c r="W5842" t="s">
        <v>14</v>
      </c>
      <c r="X5842" t="s">
        <v>71</v>
      </c>
      <c r="Y5842" t="s">
        <v>16</v>
      </c>
      <c r="Z5842" t="s">
        <v>30</v>
      </c>
      <c r="AA5842" t="s">
        <v>281</v>
      </c>
      <c r="AB5842" t="s">
        <v>19</v>
      </c>
      <c r="AC5842">
        <v>0.38</v>
      </c>
      <c r="AD5842" s="1">
        <v>41248</v>
      </c>
    </row>
    <row r="5843" spans="1:30" x14ac:dyDescent="0.35">
      <c r="A5843">
        <v>143</v>
      </c>
      <c r="B5843">
        <v>8305</v>
      </c>
      <c r="C5843">
        <v>59329</v>
      </c>
      <c r="D5843" s="1">
        <v>41247</v>
      </c>
      <c r="E5843" t="s">
        <v>41</v>
      </c>
      <c r="F5843">
        <v>25</v>
      </c>
      <c r="G5843">
        <v>165.62</v>
      </c>
      <c r="H5843">
        <v>0.03</v>
      </c>
      <c r="I5843" t="s">
        <v>9</v>
      </c>
      <c r="J5843" s="8">
        <v>-64.72</v>
      </c>
      <c r="K5843" s="8">
        <f>IF(Table3[[#This Row],[Return Status]] = "Returned", 0, Table3[[#This Row],[Profit]])</f>
        <v>-64.72</v>
      </c>
      <c r="L5843" s="8" t="str">
        <f>IFERROR(VLOOKUP(Table3[[#This Row],[Order ID]],returns[[Order ID]:[Status]],2,FALSE), "")</f>
        <v/>
      </c>
      <c r="M5843">
        <v>6.24</v>
      </c>
      <c r="N5843">
        <v>5.22</v>
      </c>
      <c r="O5843" t="s">
        <v>276</v>
      </c>
      <c r="P5843" t="s">
        <v>92</v>
      </c>
      <c r="Q5843">
        <v>88201</v>
      </c>
      <c r="R5843" t="s">
        <v>93</v>
      </c>
      <c r="S5843" t="s">
        <v>1976</v>
      </c>
      <c r="T5843" t="e">
        <f>VLOOKUP(Table3[[#This Row],[Region]],managers5[],2,FALSE)</f>
        <v>#N/A</v>
      </c>
      <c r="U5843" t="s">
        <v>1955</v>
      </c>
      <c r="V5843" t="s">
        <v>1959</v>
      </c>
      <c r="W5843" t="s">
        <v>14</v>
      </c>
      <c r="X5843" t="s">
        <v>71</v>
      </c>
      <c r="Y5843" t="s">
        <v>50</v>
      </c>
      <c r="Z5843" t="s">
        <v>61</v>
      </c>
      <c r="AA5843" t="s">
        <v>138</v>
      </c>
      <c r="AB5843" t="s">
        <v>19</v>
      </c>
      <c r="AC5843">
        <v>0.6</v>
      </c>
      <c r="AD5843" s="1">
        <v>41247</v>
      </c>
    </row>
    <row r="5844" spans="1:30" x14ac:dyDescent="0.35">
      <c r="A5844">
        <v>6548</v>
      </c>
      <c r="B5844">
        <v>2940</v>
      </c>
      <c r="C5844">
        <v>21314</v>
      </c>
      <c r="D5844" s="1">
        <v>40119</v>
      </c>
      <c r="E5844" t="s">
        <v>32</v>
      </c>
      <c r="F5844">
        <v>40</v>
      </c>
      <c r="G5844">
        <v>3169.9920000000002</v>
      </c>
      <c r="H5844">
        <v>0.08</v>
      </c>
      <c r="I5844" t="s">
        <v>49</v>
      </c>
      <c r="J5844" s="8">
        <v>-973.3</v>
      </c>
      <c r="K5844" s="8">
        <f>IF(Table3[[#This Row],[Return Status]] = "Returned", 0, Table3[[#This Row],[Profit]])</f>
        <v>-973.3</v>
      </c>
      <c r="L5844" s="8" t="str">
        <f>IFERROR(VLOOKUP(Table3[[#This Row],[Order ID]],returns[[Order ID]:[Status]],2,FALSE), "")</f>
        <v/>
      </c>
      <c r="M5844">
        <v>105.49</v>
      </c>
      <c r="N5844">
        <v>41.64</v>
      </c>
      <c r="O5844" t="s">
        <v>427</v>
      </c>
      <c r="P5844" t="s">
        <v>120</v>
      </c>
      <c r="Q5844">
        <v>36801</v>
      </c>
      <c r="R5844" t="s">
        <v>56</v>
      </c>
      <c r="S5844" t="s">
        <v>1978</v>
      </c>
      <c r="T5844" t="e">
        <f>VLOOKUP(Table3[[#This Row],[Region]],managers5[],2,FALSE)</f>
        <v>#N/A</v>
      </c>
      <c r="U5844" t="s">
        <v>1957</v>
      </c>
      <c r="V5844" t="s">
        <v>1959</v>
      </c>
      <c r="W5844" t="s">
        <v>14</v>
      </c>
      <c r="X5844" t="s">
        <v>24</v>
      </c>
      <c r="Y5844" t="s">
        <v>50</v>
      </c>
      <c r="Z5844" t="s">
        <v>51</v>
      </c>
      <c r="AA5844" t="s">
        <v>1706</v>
      </c>
      <c r="AB5844" t="s">
        <v>53</v>
      </c>
      <c r="AC5844">
        <v>0.75</v>
      </c>
      <c r="AD5844" s="2">
        <v>40126</v>
      </c>
    </row>
    <row r="5845" spans="1:30" x14ac:dyDescent="0.35">
      <c r="A5845">
        <v>7667</v>
      </c>
      <c r="B5845">
        <v>8309</v>
      </c>
      <c r="C5845">
        <v>59363</v>
      </c>
      <c r="D5845" s="1">
        <v>39935</v>
      </c>
      <c r="E5845" t="s">
        <v>77</v>
      </c>
      <c r="F5845">
        <v>24</v>
      </c>
      <c r="G5845">
        <v>158.91</v>
      </c>
      <c r="H5845">
        <v>0.06</v>
      </c>
      <c r="I5845" t="s">
        <v>9</v>
      </c>
      <c r="J5845" s="8">
        <v>-38.57</v>
      </c>
      <c r="K5845" s="8">
        <f>IF(Table3[[#This Row],[Return Status]] = "Returned", 0, Table3[[#This Row],[Profit]])</f>
        <v>-38.57</v>
      </c>
      <c r="L5845" s="8" t="str">
        <f>IFERROR(VLOOKUP(Table3[[#This Row],[Order ID]],returns[[Order ID]:[Status]],2,FALSE), "")</f>
        <v/>
      </c>
      <c r="M5845">
        <v>6.68</v>
      </c>
      <c r="N5845">
        <v>5.2</v>
      </c>
      <c r="O5845" t="s">
        <v>1486</v>
      </c>
      <c r="P5845" t="s">
        <v>11</v>
      </c>
      <c r="Q5845">
        <v>94952</v>
      </c>
      <c r="R5845" t="s">
        <v>12</v>
      </c>
      <c r="S5845" t="s">
        <v>1976</v>
      </c>
      <c r="T5845" t="e">
        <f>VLOOKUP(Table3[[#This Row],[Region]],managers5[],2,FALSE)</f>
        <v>#N/A</v>
      </c>
      <c r="U5845" t="s">
        <v>1955</v>
      </c>
      <c r="V5845" t="s">
        <v>1959</v>
      </c>
      <c r="W5845" t="s">
        <v>14</v>
      </c>
      <c r="X5845" t="s">
        <v>15</v>
      </c>
      <c r="Y5845" t="s">
        <v>16</v>
      </c>
      <c r="Z5845" t="s">
        <v>30</v>
      </c>
      <c r="AA5845" t="s">
        <v>1482</v>
      </c>
      <c r="AB5845" t="s">
        <v>19</v>
      </c>
      <c r="AC5845">
        <v>0.37</v>
      </c>
      <c r="AD5845" s="2">
        <v>39935</v>
      </c>
    </row>
    <row r="5846" spans="1:30" x14ac:dyDescent="0.35">
      <c r="A5846">
        <v>6755</v>
      </c>
      <c r="B5846">
        <v>511</v>
      </c>
      <c r="C5846">
        <v>3522</v>
      </c>
      <c r="D5846" s="1">
        <v>40081</v>
      </c>
      <c r="E5846" t="s">
        <v>32</v>
      </c>
      <c r="F5846">
        <v>33</v>
      </c>
      <c r="G5846">
        <v>1935.17</v>
      </c>
      <c r="H5846">
        <v>0.09</v>
      </c>
      <c r="I5846" t="s">
        <v>9</v>
      </c>
      <c r="J5846" s="8">
        <v>-991.07</v>
      </c>
      <c r="K5846" s="8">
        <f>IF(Table3[[#This Row],[Return Status]] = "Returned", 0, Table3[[#This Row],[Profit]])</f>
        <v>-991.07</v>
      </c>
      <c r="L5846" s="8" t="str">
        <f>IFERROR(VLOOKUP(Table3[[#This Row],[Order ID]],returns[[Order ID]:[Status]],2,FALSE), "")</f>
        <v/>
      </c>
      <c r="M5846">
        <v>60.98</v>
      </c>
      <c r="N5846">
        <v>49</v>
      </c>
      <c r="O5846" t="s">
        <v>1359</v>
      </c>
      <c r="P5846" t="s">
        <v>43</v>
      </c>
      <c r="Q5846">
        <v>22003</v>
      </c>
      <c r="R5846" t="s">
        <v>44</v>
      </c>
      <c r="S5846" t="s">
        <v>1978</v>
      </c>
      <c r="T5846" t="e">
        <f>VLOOKUP(Table3[[#This Row],[Region]],managers5[],2,FALSE)</f>
        <v>#N/A</v>
      </c>
      <c r="U5846" t="s">
        <v>1957</v>
      </c>
      <c r="V5846" t="s">
        <v>1959</v>
      </c>
      <c r="W5846" t="s">
        <v>14</v>
      </c>
      <c r="X5846" t="s">
        <v>39</v>
      </c>
      <c r="Y5846" t="s">
        <v>16</v>
      </c>
      <c r="Z5846" t="s">
        <v>83</v>
      </c>
      <c r="AA5846" t="s">
        <v>878</v>
      </c>
      <c r="AB5846" t="s">
        <v>85</v>
      </c>
      <c r="AC5846">
        <v>0.59</v>
      </c>
      <c r="AD5846" s="2">
        <v>40088</v>
      </c>
    </row>
    <row r="5847" spans="1:30" x14ac:dyDescent="0.35">
      <c r="A5847">
        <v>1111</v>
      </c>
      <c r="B5847">
        <v>6859</v>
      </c>
      <c r="C5847">
        <v>48868</v>
      </c>
      <c r="D5847" s="1">
        <v>41073</v>
      </c>
      <c r="E5847" t="s">
        <v>8</v>
      </c>
      <c r="F5847">
        <v>47</v>
      </c>
      <c r="G5847">
        <v>7647.97</v>
      </c>
      <c r="H5847">
        <v>0.05</v>
      </c>
      <c r="I5847" t="s">
        <v>33</v>
      </c>
      <c r="J5847" s="8">
        <v>-1014.01</v>
      </c>
      <c r="K5847" s="8">
        <f>IF(Table3[[#This Row],[Return Status]] = "Returned", 0, Table3[[#This Row],[Profit]])</f>
        <v>-1014.01</v>
      </c>
      <c r="L5847" s="8" t="str">
        <f>IFERROR(VLOOKUP(Table3[[#This Row],[Order ID]],returns[[Order ID]:[Status]],2,FALSE), "")</f>
        <v/>
      </c>
      <c r="M5847">
        <v>167.27</v>
      </c>
      <c r="N5847">
        <v>35</v>
      </c>
      <c r="O5847" t="s">
        <v>1154</v>
      </c>
      <c r="P5847" t="s">
        <v>60</v>
      </c>
      <c r="Q5847">
        <v>28403</v>
      </c>
      <c r="R5847" t="s">
        <v>44</v>
      </c>
      <c r="S5847" t="s">
        <v>1978</v>
      </c>
      <c r="T5847" t="e">
        <f>VLOOKUP(Table3[[#This Row],[Region]],managers5[],2,FALSE)</f>
        <v>#N/A</v>
      </c>
      <c r="U5847" t="s">
        <v>1957</v>
      </c>
      <c r="V5847" t="s">
        <v>1959</v>
      </c>
      <c r="W5847" t="s">
        <v>14</v>
      </c>
      <c r="X5847" t="s">
        <v>71</v>
      </c>
      <c r="Y5847" t="s">
        <v>16</v>
      </c>
      <c r="Z5847" t="s">
        <v>75</v>
      </c>
      <c r="AA5847" t="s">
        <v>1155</v>
      </c>
      <c r="AB5847" t="s">
        <v>85</v>
      </c>
      <c r="AC5847">
        <v>0.85</v>
      </c>
      <c r="AD5847" s="1">
        <v>41075</v>
      </c>
    </row>
    <row r="5848" spans="1:30" x14ac:dyDescent="0.35">
      <c r="A5848">
        <v>4840</v>
      </c>
      <c r="B5848">
        <v>8318</v>
      </c>
      <c r="C5848">
        <v>59428</v>
      </c>
      <c r="D5848" s="1">
        <v>40430</v>
      </c>
      <c r="E5848" t="s">
        <v>77</v>
      </c>
      <c r="F5848">
        <v>36</v>
      </c>
      <c r="G5848">
        <v>3602.12</v>
      </c>
      <c r="H5848">
        <v>0.05</v>
      </c>
      <c r="I5848" t="s">
        <v>49</v>
      </c>
      <c r="J5848" s="8">
        <v>-728.18</v>
      </c>
      <c r="K5848" s="8">
        <f>IF(Table3[[#This Row],[Return Status]] = "Returned", 0, Table3[[#This Row],[Profit]])</f>
        <v>-728.18</v>
      </c>
      <c r="L5848" s="8" t="str">
        <f>IFERROR(VLOOKUP(Table3[[#This Row],[Order ID]],returns[[Order ID]:[Status]],2,FALSE), "")</f>
        <v/>
      </c>
      <c r="M5848">
        <v>100.98</v>
      </c>
      <c r="N5848">
        <v>45</v>
      </c>
      <c r="O5848" t="s">
        <v>1171</v>
      </c>
      <c r="P5848" t="s">
        <v>208</v>
      </c>
      <c r="Q5848">
        <v>15241</v>
      </c>
      <c r="R5848" t="s">
        <v>37</v>
      </c>
      <c r="S5848" t="s">
        <v>1979</v>
      </c>
      <c r="T5848" t="e">
        <f>VLOOKUP(Table3[[#This Row],[Region]],managers5[],2,FALSE)</f>
        <v>#N/A</v>
      </c>
      <c r="U5848" t="s">
        <v>1956</v>
      </c>
      <c r="W5848" t="s">
        <v>14</v>
      </c>
      <c r="X5848" t="s">
        <v>39</v>
      </c>
      <c r="Y5848" t="s">
        <v>50</v>
      </c>
      <c r="Z5848" t="s">
        <v>72</v>
      </c>
      <c r="AA5848" t="s">
        <v>1553</v>
      </c>
      <c r="AB5848" t="s">
        <v>74</v>
      </c>
      <c r="AC5848">
        <v>0.69</v>
      </c>
      <c r="AD5848" s="2">
        <v>40431</v>
      </c>
    </row>
    <row r="5849" spans="1:30" x14ac:dyDescent="0.35">
      <c r="A5849">
        <v>4843</v>
      </c>
      <c r="B5849">
        <v>8319</v>
      </c>
      <c r="C5849">
        <v>59428</v>
      </c>
      <c r="D5849" s="1">
        <v>40430</v>
      </c>
      <c r="E5849" t="s">
        <v>77</v>
      </c>
      <c r="F5849">
        <v>43</v>
      </c>
      <c r="G5849">
        <v>1174.94</v>
      </c>
      <c r="H5849">
        <v>0.02</v>
      </c>
      <c r="I5849" t="s">
        <v>9</v>
      </c>
      <c r="J5849" s="8">
        <v>-125.79</v>
      </c>
      <c r="K5849" s="8">
        <f>IF(Table3[[#This Row],[Return Status]] = "Returned", 0, Table3[[#This Row],[Profit]])</f>
        <v>-125.79</v>
      </c>
      <c r="L5849" s="8" t="str">
        <f>IFERROR(VLOOKUP(Table3[[#This Row],[Order ID]],returns[[Order ID]:[Status]],2,FALSE), "")</f>
        <v/>
      </c>
      <c r="M5849">
        <v>27.42</v>
      </c>
      <c r="N5849">
        <v>19.46</v>
      </c>
      <c r="O5849" t="s">
        <v>1171</v>
      </c>
      <c r="P5849" t="s">
        <v>208</v>
      </c>
      <c r="Q5849">
        <v>15241</v>
      </c>
      <c r="R5849" t="s">
        <v>37</v>
      </c>
      <c r="S5849" t="s">
        <v>1979</v>
      </c>
      <c r="T5849" t="e">
        <f>VLOOKUP(Table3[[#This Row],[Region]],managers5[],2,FALSE)</f>
        <v>#N/A</v>
      </c>
      <c r="U5849" t="s">
        <v>1956</v>
      </c>
      <c r="W5849" t="s">
        <v>14</v>
      </c>
      <c r="X5849" t="s">
        <v>39</v>
      </c>
      <c r="Y5849" t="s">
        <v>50</v>
      </c>
      <c r="Z5849" t="s">
        <v>61</v>
      </c>
      <c r="AA5849" t="s">
        <v>1485</v>
      </c>
      <c r="AB5849" t="s">
        <v>19</v>
      </c>
      <c r="AC5849">
        <v>0.44</v>
      </c>
      <c r="AD5849" s="2">
        <v>40430</v>
      </c>
    </row>
    <row r="5850" spans="1:30" x14ac:dyDescent="0.35">
      <c r="A5850">
        <v>3919</v>
      </c>
      <c r="B5850">
        <v>1620</v>
      </c>
      <c r="C5850">
        <v>11719</v>
      </c>
      <c r="D5850" s="1">
        <v>40579</v>
      </c>
      <c r="E5850" t="s">
        <v>8</v>
      </c>
      <c r="F5850">
        <v>3</v>
      </c>
      <c r="G5850">
        <v>1566.8</v>
      </c>
      <c r="H5850">
        <v>0.06</v>
      </c>
      <c r="I5850" t="s">
        <v>49</v>
      </c>
      <c r="J5850" s="8">
        <v>-1044.9222</v>
      </c>
      <c r="K5850" s="8">
        <f>IF(Table3[[#This Row],[Return Status]] = "Returned", 0, Table3[[#This Row],[Profit]])</f>
        <v>-1044.9222</v>
      </c>
      <c r="L5850" s="8" t="str">
        <f>IFERROR(VLOOKUP(Table3[[#This Row],[Order ID]],returns[[Order ID]:[Status]],2,FALSE), "")</f>
        <v/>
      </c>
      <c r="M5850">
        <v>500.97</v>
      </c>
      <c r="N5850">
        <v>69.3</v>
      </c>
      <c r="O5850" t="s">
        <v>1437</v>
      </c>
      <c r="P5850" t="s">
        <v>120</v>
      </c>
      <c r="Q5850">
        <v>72113</v>
      </c>
      <c r="R5850" t="s">
        <v>56</v>
      </c>
      <c r="S5850" t="s">
        <v>1978</v>
      </c>
      <c r="T5850" t="e">
        <f>VLOOKUP(Table3[[#This Row],[Region]],managers5[],2,FALSE)</f>
        <v>#N/A</v>
      </c>
      <c r="U5850" t="s">
        <v>1957</v>
      </c>
      <c r="V5850" t="s">
        <v>1959</v>
      </c>
      <c r="W5850" t="s">
        <v>14</v>
      </c>
      <c r="X5850" t="s">
        <v>24</v>
      </c>
      <c r="Y5850" t="s">
        <v>46</v>
      </c>
      <c r="Z5850" t="s">
        <v>124</v>
      </c>
      <c r="AA5850" t="s">
        <v>1695</v>
      </c>
      <c r="AB5850" t="s">
        <v>74</v>
      </c>
      <c r="AC5850">
        <v>0.37</v>
      </c>
      <c r="AD5850" s="1">
        <v>40580</v>
      </c>
    </row>
    <row r="5851" spans="1:30" x14ac:dyDescent="0.35">
      <c r="A5851">
        <v>1631</v>
      </c>
      <c r="B5851">
        <v>8325</v>
      </c>
      <c r="C5851">
        <v>59491</v>
      </c>
      <c r="D5851" s="1">
        <v>40992</v>
      </c>
      <c r="E5851" t="s">
        <v>77</v>
      </c>
      <c r="F5851">
        <v>31</v>
      </c>
      <c r="G5851">
        <v>12470.31</v>
      </c>
      <c r="H5851">
        <v>0.04</v>
      </c>
      <c r="I5851" t="s">
        <v>9</v>
      </c>
      <c r="J5851" s="8">
        <v>5528.5020000000004</v>
      </c>
      <c r="K5851" s="8">
        <f>IF(Table3[[#This Row],[Return Status]] = "Returned", 0, Table3[[#This Row],[Profit]])</f>
        <v>5528.5020000000004</v>
      </c>
      <c r="L5851" s="8" t="str">
        <f>IFERROR(VLOOKUP(Table3[[#This Row],[Order ID]],returns[[Order ID]:[Status]],2,FALSE), "")</f>
        <v/>
      </c>
      <c r="M5851">
        <v>387.99</v>
      </c>
      <c r="N5851">
        <v>19.989999999999998</v>
      </c>
      <c r="O5851" t="s">
        <v>1401</v>
      </c>
      <c r="P5851" t="s">
        <v>208</v>
      </c>
      <c r="Q5851">
        <v>44112</v>
      </c>
      <c r="R5851" t="s">
        <v>37</v>
      </c>
      <c r="S5851" t="s">
        <v>1979</v>
      </c>
      <c r="T5851" t="e">
        <f>VLOOKUP(Table3[[#This Row],[Region]],managers5[],2,FALSE)</f>
        <v>#N/A</v>
      </c>
      <c r="U5851" t="s">
        <v>1956</v>
      </c>
      <c r="W5851" t="s">
        <v>14</v>
      </c>
      <c r="X5851" t="s">
        <v>24</v>
      </c>
      <c r="Y5851" t="s">
        <v>16</v>
      </c>
      <c r="Z5851" t="s">
        <v>17</v>
      </c>
      <c r="AA5851" t="s">
        <v>1339</v>
      </c>
      <c r="AB5851" t="s">
        <v>19</v>
      </c>
      <c r="AC5851">
        <v>0.38</v>
      </c>
      <c r="AD5851" s="1">
        <v>40995</v>
      </c>
    </row>
    <row r="5852" spans="1:30" x14ac:dyDescent="0.35">
      <c r="A5852">
        <v>6593</v>
      </c>
      <c r="B5852">
        <v>3153</v>
      </c>
      <c r="C5852">
        <v>22628</v>
      </c>
      <c r="D5852" s="1">
        <v>40115</v>
      </c>
      <c r="E5852" t="s">
        <v>20</v>
      </c>
      <c r="F5852">
        <v>30</v>
      </c>
      <c r="G5852">
        <v>2951.7</v>
      </c>
      <c r="H5852">
        <v>0.02</v>
      </c>
      <c r="I5852" t="s">
        <v>49</v>
      </c>
      <c r="J5852" s="8">
        <v>-1111.45</v>
      </c>
      <c r="K5852" s="8">
        <f>IF(Table3[[#This Row],[Return Status]] = "Returned", 0, Table3[[#This Row],[Profit]])</f>
        <v>-1111.45</v>
      </c>
      <c r="L5852" s="8" t="str">
        <f>IFERROR(VLOOKUP(Table3[[#This Row],[Order ID]],returns[[Order ID]:[Status]],2,FALSE), "")</f>
        <v/>
      </c>
      <c r="M5852">
        <v>95.95</v>
      </c>
      <c r="N5852">
        <v>74.349999999999994</v>
      </c>
      <c r="O5852" t="s">
        <v>1773</v>
      </c>
      <c r="P5852" t="s">
        <v>43</v>
      </c>
      <c r="Q5852">
        <v>22124</v>
      </c>
      <c r="R5852" t="s">
        <v>44</v>
      </c>
      <c r="S5852" t="s">
        <v>1978</v>
      </c>
      <c r="T5852" t="e">
        <f>VLOOKUP(Table3[[#This Row],[Region]],managers5[],2,FALSE)</f>
        <v>#N/A</v>
      </c>
      <c r="U5852" t="s">
        <v>1957</v>
      </c>
      <c r="V5852" t="s">
        <v>1959</v>
      </c>
      <c r="W5852" t="s">
        <v>14</v>
      </c>
      <c r="X5852" t="s">
        <v>71</v>
      </c>
      <c r="Y5852" t="s">
        <v>50</v>
      </c>
      <c r="Z5852" t="s">
        <v>72</v>
      </c>
      <c r="AA5852" t="s">
        <v>359</v>
      </c>
      <c r="AB5852" t="s">
        <v>74</v>
      </c>
      <c r="AC5852">
        <v>0.56999999999999995</v>
      </c>
      <c r="AD5852" s="2">
        <v>40118</v>
      </c>
    </row>
    <row r="5853" spans="1:30" x14ac:dyDescent="0.35">
      <c r="A5853">
        <v>1566</v>
      </c>
      <c r="B5853">
        <v>5526</v>
      </c>
      <c r="C5853">
        <v>39143</v>
      </c>
      <c r="D5853" s="1">
        <v>41005</v>
      </c>
      <c r="E5853" t="s">
        <v>8</v>
      </c>
      <c r="F5853">
        <v>46</v>
      </c>
      <c r="G5853">
        <v>6730.07</v>
      </c>
      <c r="H5853">
        <v>0.05</v>
      </c>
      <c r="I5853" t="s">
        <v>49</v>
      </c>
      <c r="J5853" s="8">
        <v>-1134.6099999999999</v>
      </c>
      <c r="K5853" s="8">
        <f>IF(Table3[[#This Row],[Return Status]] = "Returned", 0, Table3[[#This Row],[Profit]])</f>
        <v>-1134.6099999999999</v>
      </c>
      <c r="L5853" s="8" t="str">
        <f>IFERROR(VLOOKUP(Table3[[#This Row],[Order ID]],returns[[Order ID]:[Status]],2,FALSE), "")</f>
        <v/>
      </c>
      <c r="M5853">
        <v>150.97999999999999</v>
      </c>
      <c r="N5853">
        <v>66.27</v>
      </c>
      <c r="O5853" t="s">
        <v>110</v>
      </c>
      <c r="P5853" t="s">
        <v>64</v>
      </c>
      <c r="Q5853">
        <v>70072</v>
      </c>
      <c r="R5853" t="s">
        <v>65</v>
      </c>
      <c r="S5853" t="s">
        <v>1978</v>
      </c>
      <c r="T5853" t="e">
        <f>VLOOKUP(Table3[[#This Row],[Region]],managers5[],2,FALSE)</f>
        <v>#N/A</v>
      </c>
      <c r="U5853" t="s">
        <v>1957</v>
      </c>
      <c r="V5853" t="s">
        <v>1959</v>
      </c>
      <c r="W5853" t="s">
        <v>14</v>
      </c>
      <c r="X5853" t="s">
        <v>39</v>
      </c>
      <c r="Y5853" t="s">
        <v>50</v>
      </c>
      <c r="Z5853" t="s">
        <v>219</v>
      </c>
      <c r="AA5853" t="s">
        <v>1338</v>
      </c>
      <c r="AB5853" t="s">
        <v>53</v>
      </c>
      <c r="AC5853">
        <v>0.65</v>
      </c>
      <c r="AD5853" s="1">
        <v>41005</v>
      </c>
    </row>
    <row r="5854" spans="1:30" x14ac:dyDescent="0.35">
      <c r="A5854">
        <v>3469</v>
      </c>
      <c r="B5854">
        <v>5500</v>
      </c>
      <c r="C5854">
        <v>39008</v>
      </c>
      <c r="D5854" s="1">
        <v>40661</v>
      </c>
      <c r="E5854" t="s">
        <v>8</v>
      </c>
      <c r="F5854">
        <v>28</v>
      </c>
      <c r="G5854">
        <v>3582.79</v>
      </c>
      <c r="H5854">
        <v>0</v>
      </c>
      <c r="I5854" t="s">
        <v>49</v>
      </c>
      <c r="J5854" s="8">
        <v>-1177.1400000000001</v>
      </c>
      <c r="K5854" s="8">
        <f>IF(Table3[[#This Row],[Return Status]] = "Returned", 0, Table3[[#This Row],[Profit]])</f>
        <v>-1177.1400000000001</v>
      </c>
      <c r="L5854" s="8" t="str">
        <f>IFERROR(VLOOKUP(Table3[[#This Row],[Order ID]],returns[[Order ID]:[Status]],2,FALSE), "")</f>
        <v/>
      </c>
      <c r="M5854">
        <v>122.99</v>
      </c>
      <c r="N5854">
        <v>70.2</v>
      </c>
      <c r="O5854" t="s">
        <v>931</v>
      </c>
      <c r="P5854" t="s">
        <v>55</v>
      </c>
      <c r="Q5854">
        <v>33881</v>
      </c>
      <c r="R5854" t="s">
        <v>56</v>
      </c>
      <c r="S5854" t="s">
        <v>1978</v>
      </c>
      <c r="T5854" t="e">
        <f>VLOOKUP(Table3[[#This Row],[Region]],managers5[],2,FALSE)</f>
        <v>#N/A</v>
      </c>
      <c r="U5854" t="s">
        <v>1957</v>
      </c>
      <c r="V5854" t="s">
        <v>1959</v>
      </c>
      <c r="W5854" t="s">
        <v>14</v>
      </c>
      <c r="X5854" t="s">
        <v>71</v>
      </c>
      <c r="Y5854" t="s">
        <v>50</v>
      </c>
      <c r="Z5854" t="s">
        <v>72</v>
      </c>
      <c r="AA5854" t="s">
        <v>95</v>
      </c>
      <c r="AB5854" t="s">
        <v>74</v>
      </c>
      <c r="AC5854">
        <v>0.74</v>
      </c>
      <c r="AD5854" s="1">
        <v>40663</v>
      </c>
    </row>
    <row r="5855" spans="1:30" x14ac:dyDescent="0.35">
      <c r="A5855">
        <v>1265</v>
      </c>
      <c r="B5855">
        <v>5371</v>
      </c>
      <c r="C5855">
        <v>38182</v>
      </c>
      <c r="D5855" s="1">
        <v>41051</v>
      </c>
      <c r="E5855" t="s">
        <v>77</v>
      </c>
      <c r="F5855">
        <v>45</v>
      </c>
      <c r="G5855">
        <v>2848.83</v>
      </c>
      <c r="H5855">
        <v>7.0000000000000007E-2</v>
      </c>
      <c r="I5855" t="s">
        <v>9</v>
      </c>
      <c r="J5855" s="8">
        <v>-1182.8699999999999</v>
      </c>
      <c r="K5855" s="8">
        <f>IF(Table3[[#This Row],[Return Status]] = "Returned", 0, Table3[[#This Row],[Profit]])</f>
        <v>-1182.8699999999999</v>
      </c>
      <c r="L5855" s="8" t="str">
        <f>IFERROR(VLOOKUP(Table3[[#This Row],[Order ID]],returns[[Order ID]:[Status]],2,FALSE), "")</f>
        <v/>
      </c>
      <c r="M5855">
        <v>64.650000000000006</v>
      </c>
      <c r="N5855">
        <v>35</v>
      </c>
      <c r="O5855" t="s">
        <v>1221</v>
      </c>
      <c r="P5855" t="s">
        <v>43</v>
      </c>
      <c r="Q5855">
        <v>37042</v>
      </c>
      <c r="R5855" t="s">
        <v>44</v>
      </c>
      <c r="S5855" t="s">
        <v>1978</v>
      </c>
      <c r="T5855" t="e">
        <f>VLOOKUP(Table3[[#This Row],[Region]],managers5[],2,FALSE)</f>
        <v>#N/A</v>
      </c>
      <c r="U5855" t="s">
        <v>1957</v>
      </c>
      <c r="V5855" t="s">
        <v>1959</v>
      </c>
      <c r="W5855" t="s">
        <v>14</v>
      </c>
      <c r="X5855" t="s">
        <v>24</v>
      </c>
      <c r="Y5855" t="s">
        <v>16</v>
      </c>
      <c r="Z5855" t="s">
        <v>75</v>
      </c>
      <c r="AA5855" t="s">
        <v>388</v>
      </c>
      <c r="AB5855" t="s">
        <v>85</v>
      </c>
      <c r="AC5855">
        <v>0.8</v>
      </c>
      <c r="AD5855" s="1">
        <v>41051</v>
      </c>
    </row>
    <row r="5856" spans="1:30" x14ac:dyDescent="0.35">
      <c r="A5856">
        <v>6180</v>
      </c>
      <c r="B5856">
        <v>8327</v>
      </c>
      <c r="C5856">
        <v>59552</v>
      </c>
      <c r="D5856" s="1">
        <v>40191</v>
      </c>
      <c r="E5856" t="s">
        <v>8</v>
      </c>
      <c r="F5856">
        <v>39</v>
      </c>
      <c r="G5856">
        <v>314.26</v>
      </c>
      <c r="H5856">
        <v>0</v>
      </c>
      <c r="I5856" t="s">
        <v>9</v>
      </c>
      <c r="J5856" s="8">
        <v>-71.046999999999997</v>
      </c>
      <c r="K5856" s="8">
        <f>IF(Table3[[#This Row],[Return Status]] = "Returned", 0, Table3[[#This Row],[Profit]])</f>
        <v>-71.046999999999997</v>
      </c>
      <c r="L5856" s="8" t="str">
        <f>IFERROR(VLOOKUP(Table3[[#This Row],[Order ID]],returns[[Order ID]:[Status]],2,FALSE), "")</f>
        <v/>
      </c>
      <c r="M5856">
        <v>7.45</v>
      </c>
      <c r="N5856">
        <v>6.28</v>
      </c>
      <c r="O5856" t="s">
        <v>751</v>
      </c>
      <c r="P5856" t="s">
        <v>204</v>
      </c>
      <c r="Q5856">
        <v>5401</v>
      </c>
      <c r="R5856" t="s">
        <v>204</v>
      </c>
      <c r="S5856" t="s">
        <v>1979</v>
      </c>
      <c r="T5856" t="e">
        <f>VLOOKUP(Table3[[#This Row],[Region]],managers5[],2,FALSE)</f>
        <v>#N/A</v>
      </c>
      <c r="U5856" t="s">
        <v>1956</v>
      </c>
      <c r="W5856" t="s">
        <v>14</v>
      </c>
      <c r="X5856" t="s">
        <v>24</v>
      </c>
      <c r="Y5856" t="s">
        <v>16</v>
      </c>
      <c r="Z5856" t="s">
        <v>17</v>
      </c>
      <c r="AA5856" t="s">
        <v>1675</v>
      </c>
      <c r="AB5856" t="s">
        <v>19</v>
      </c>
      <c r="AC5856">
        <v>0.4</v>
      </c>
      <c r="AD5856" s="2">
        <v>40192</v>
      </c>
    </row>
    <row r="5857" spans="1:30" x14ac:dyDescent="0.35">
      <c r="A5857">
        <v>4427</v>
      </c>
      <c r="B5857">
        <v>8329</v>
      </c>
      <c r="C5857">
        <v>59553</v>
      </c>
      <c r="D5857" s="1">
        <v>40494</v>
      </c>
      <c r="E5857" t="s">
        <v>8</v>
      </c>
      <c r="F5857">
        <v>42</v>
      </c>
      <c r="G5857">
        <v>2170.3049999999998</v>
      </c>
      <c r="H5857">
        <v>0.1</v>
      </c>
      <c r="I5857" t="s">
        <v>9</v>
      </c>
      <c r="J5857" s="8">
        <v>264.32100000000003</v>
      </c>
      <c r="K5857" s="8">
        <f>IF(Table3[[#This Row],[Return Status]] = "Returned", 0, Table3[[#This Row],[Profit]])</f>
        <v>264.32100000000003</v>
      </c>
      <c r="L5857" s="8" t="str">
        <f>IFERROR(VLOOKUP(Table3[[#This Row],[Order ID]],returns[[Order ID]:[Status]],2,FALSE), "")</f>
        <v/>
      </c>
      <c r="M5857">
        <v>65.989999999999995</v>
      </c>
      <c r="N5857">
        <v>8.99</v>
      </c>
      <c r="O5857" t="s">
        <v>915</v>
      </c>
      <c r="P5857" t="s">
        <v>11</v>
      </c>
      <c r="Q5857">
        <v>94568</v>
      </c>
      <c r="R5857" t="s">
        <v>12</v>
      </c>
      <c r="S5857" t="s">
        <v>1976</v>
      </c>
      <c r="T5857" t="e">
        <f>VLOOKUP(Table3[[#This Row],[Region]],managers5[],2,FALSE)</f>
        <v>#N/A</v>
      </c>
      <c r="U5857" t="s">
        <v>1955</v>
      </c>
      <c r="V5857" t="s">
        <v>1959</v>
      </c>
      <c r="W5857" t="s">
        <v>14</v>
      </c>
      <c r="X5857" t="s">
        <v>15</v>
      </c>
      <c r="Y5857" t="s">
        <v>46</v>
      </c>
      <c r="Z5857" t="s">
        <v>86</v>
      </c>
      <c r="AA5857">
        <v>5180</v>
      </c>
      <c r="AB5857" t="s">
        <v>19</v>
      </c>
      <c r="AC5857">
        <v>0.56000000000000005</v>
      </c>
      <c r="AD5857" s="2">
        <v>40496</v>
      </c>
    </row>
    <row r="5858" spans="1:30" x14ac:dyDescent="0.35">
      <c r="A5858">
        <v>4433</v>
      </c>
      <c r="B5858">
        <v>8328</v>
      </c>
      <c r="C5858">
        <v>59553</v>
      </c>
      <c r="D5858" s="1">
        <v>40494</v>
      </c>
      <c r="E5858" t="s">
        <v>8</v>
      </c>
      <c r="F5858">
        <v>15</v>
      </c>
      <c r="G5858">
        <v>171.57</v>
      </c>
      <c r="H5858">
        <v>0.04</v>
      </c>
      <c r="I5858" t="s">
        <v>9</v>
      </c>
      <c r="J5858" s="8">
        <v>12.5</v>
      </c>
      <c r="K5858" s="8">
        <f>IF(Table3[[#This Row],[Return Status]] = "Returned", 0, Table3[[#This Row],[Profit]])</f>
        <v>12.5</v>
      </c>
      <c r="L5858" s="8" t="str">
        <f>IFERROR(VLOOKUP(Table3[[#This Row],[Order ID]],returns[[Order ID]:[Status]],2,FALSE), "")</f>
        <v/>
      </c>
      <c r="M5858">
        <v>11.34</v>
      </c>
      <c r="N5858">
        <v>5.01</v>
      </c>
      <c r="O5858" t="s">
        <v>915</v>
      </c>
      <c r="P5858" t="s">
        <v>11</v>
      </c>
      <c r="Q5858">
        <v>94568</v>
      </c>
      <c r="R5858" t="s">
        <v>12</v>
      </c>
      <c r="S5858" t="s">
        <v>1976</v>
      </c>
      <c r="T5858" t="e">
        <f>VLOOKUP(Table3[[#This Row],[Region]],managers5[],2,FALSE)</f>
        <v>#N/A</v>
      </c>
      <c r="U5858" t="s">
        <v>1955</v>
      </c>
      <c r="V5858" t="s">
        <v>1959</v>
      </c>
      <c r="W5858" t="s">
        <v>14</v>
      </c>
      <c r="X5858" t="s">
        <v>15</v>
      </c>
      <c r="Y5858" t="s">
        <v>16</v>
      </c>
      <c r="Z5858" t="s">
        <v>30</v>
      </c>
      <c r="AA5858" t="s">
        <v>1111</v>
      </c>
      <c r="AB5858" t="s">
        <v>19</v>
      </c>
      <c r="AC5858">
        <v>0.36</v>
      </c>
      <c r="AD5858" s="2">
        <v>40495</v>
      </c>
    </row>
    <row r="5859" spans="1:30" x14ac:dyDescent="0.35">
      <c r="A5859">
        <v>2388</v>
      </c>
      <c r="B5859">
        <v>8330</v>
      </c>
      <c r="C5859">
        <v>59554</v>
      </c>
      <c r="D5859" s="1">
        <v>40862</v>
      </c>
      <c r="E5859" t="s">
        <v>41</v>
      </c>
      <c r="F5859">
        <v>40</v>
      </c>
      <c r="G5859">
        <v>718.6</v>
      </c>
      <c r="H5859">
        <v>0.08</v>
      </c>
      <c r="I5859" t="s">
        <v>9</v>
      </c>
      <c r="J5859" s="8">
        <v>-81.489999999999995</v>
      </c>
      <c r="K5859" s="8">
        <f>IF(Table3[[#This Row],[Return Status]] = "Returned", 0, Table3[[#This Row],[Profit]])</f>
        <v>-81.489999999999995</v>
      </c>
      <c r="L5859" s="8" t="str">
        <f>IFERROR(VLOOKUP(Table3[[#This Row],[Order ID]],returns[[Order ID]:[Status]],2,FALSE), "")</f>
        <v/>
      </c>
      <c r="M5859">
        <v>17.98</v>
      </c>
      <c r="N5859">
        <v>4</v>
      </c>
      <c r="O5859" t="s">
        <v>1613</v>
      </c>
      <c r="P5859" t="s">
        <v>208</v>
      </c>
      <c r="Q5859">
        <v>43230</v>
      </c>
      <c r="R5859" t="s">
        <v>37</v>
      </c>
      <c r="S5859" t="s">
        <v>1979</v>
      </c>
      <c r="T5859" t="e">
        <f>VLOOKUP(Table3[[#This Row],[Region]],managers5[],2,FALSE)</f>
        <v>#N/A</v>
      </c>
      <c r="U5859" t="s">
        <v>1956</v>
      </c>
      <c r="W5859" t="s">
        <v>14</v>
      </c>
      <c r="X5859" t="s">
        <v>39</v>
      </c>
      <c r="Y5859" t="s">
        <v>46</v>
      </c>
      <c r="Z5859" t="s">
        <v>47</v>
      </c>
      <c r="AA5859" t="s">
        <v>796</v>
      </c>
      <c r="AB5859" t="s">
        <v>19</v>
      </c>
      <c r="AC5859">
        <v>0.79</v>
      </c>
      <c r="AD5859" s="1">
        <v>40863</v>
      </c>
    </row>
    <row r="5860" spans="1:30" x14ac:dyDescent="0.35">
      <c r="A5860">
        <v>6472</v>
      </c>
      <c r="B5860">
        <v>507</v>
      </c>
      <c r="C5860">
        <v>3492</v>
      </c>
      <c r="D5860" s="1">
        <v>40140</v>
      </c>
      <c r="E5860" t="s">
        <v>32</v>
      </c>
      <c r="F5860">
        <v>49</v>
      </c>
      <c r="G5860">
        <v>6177.53</v>
      </c>
      <c r="H5860">
        <v>0.1</v>
      </c>
      <c r="I5860" t="s">
        <v>49</v>
      </c>
      <c r="J5860" s="8">
        <v>-1195.1199999999999</v>
      </c>
      <c r="K5860" s="8">
        <f>IF(Table3[[#This Row],[Return Status]] = "Returned", 0, Table3[[#This Row],[Profit]])</f>
        <v>-1195.1199999999999</v>
      </c>
      <c r="L5860" s="8" t="str">
        <f>IFERROR(VLOOKUP(Table3[[#This Row],[Order ID]],returns[[Order ID]:[Status]],2,FALSE), "")</f>
        <v/>
      </c>
      <c r="M5860">
        <v>130.97999999999999</v>
      </c>
      <c r="N5860">
        <v>54.74</v>
      </c>
      <c r="O5860" t="s">
        <v>271</v>
      </c>
      <c r="P5860" t="s">
        <v>120</v>
      </c>
      <c r="Q5860">
        <v>32259</v>
      </c>
      <c r="R5860" t="s">
        <v>56</v>
      </c>
      <c r="S5860" t="s">
        <v>1978</v>
      </c>
      <c r="T5860" t="e">
        <f>VLOOKUP(Table3[[#This Row],[Region]],managers5[],2,FALSE)</f>
        <v>#N/A</v>
      </c>
      <c r="U5860" t="s">
        <v>1957</v>
      </c>
      <c r="V5860" t="s">
        <v>1959</v>
      </c>
      <c r="W5860" t="s">
        <v>14</v>
      </c>
      <c r="X5860" t="s">
        <v>71</v>
      </c>
      <c r="Y5860" t="s">
        <v>50</v>
      </c>
      <c r="Z5860" t="s">
        <v>219</v>
      </c>
      <c r="AA5860" t="s">
        <v>723</v>
      </c>
      <c r="AB5860" t="s">
        <v>53</v>
      </c>
      <c r="AC5860">
        <v>0.69</v>
      </c>
      <c r="AD5860" s="2">
        <v>40140</v>
      </c>
    </row>
    <row r="5861" spans="1:30" x14ac:dyDescent="0.35">
      <c r="A5861">
        <v>8213</v>
      </c>
      <c r="B5861">
        <v>3438</v>
      </c>
      <c r="C5861">
        <v>24544</v>
      </c>
      <c r="D5861" s="1">
        <v>39839</v>
      </c>
      <c r="E5861" t="s">
        <v>77</v>
      </c>
      <c r="F5861">
        <v>39</v>
      </c>
      <c r="G5861">
        <v>1243.45</v>
      </c>
      <c r="H5861">
        <v>0.1</v>
      </c>
      <c r="I5861" t="s">
        <v>9</v>
      </c>
      <c r="J5861" s="8">
        <v>-1212.55</v>
      </c>
      <c r="K5861" s="8">
        <f>IF(Table3[[#This Row],[Return Status]] = "Returned", 0, Table3[[#This Row],[Profit]])</f>
        <v>-1212.55</v>
      </c>
      <c r="L5861" s="8" t="str">
        <f>IFERROR(VLOOKUP(Table3[[#This Row],[Order ID]],returns[[Order ID]:[Status]],2,FALSE), "")</f>
        <v/>
      </c>
      <c r="M5861">
        <v>32.479999999999997</v>
      </c>
      <c r="N5861">
        <v>35</v>
      </c>
      <c r="O5861" t="s">
        <v>773</v>
      </c>
      <c r="P5861" t="s">
        <v>331</v>
      </c>
      <c r="Q5861">
        <v>32771</v>
      </c>
      <c r="R5861" t="s">
        <v>56</v>
      </c>
      <c r="S5861" t="s">
        <v>1978</v>
      </c>
      <c r="T5861" t="e">
        <f>VLOOKUP(Table3[[#This Row],[Region]],managers5[],2,FALSE)</f>
        <v>#N/A</v>
      </c>
      <c r="U5861" t="s">
        <v>1957</v>
      </c>
      <c r="V5861" t="s">
        <v>1959</v>
      </c>
      <c r="W5861" t="s">
        <v>14</v>
      </c>
      <c r="X5861" t="s">
        <v>71</v>
      </c>
      <c r="Y5861" t="s">
        <v>16</v>
      </c>
      <c r="Z5861" t="s">
        <v>75</v>
      </c>
      <c r="AA5861" t="s">
        <v>1664</v>
      </c>
      <c r="AB5861" t="s">
        <v>85</v>
      </c>
      <c r="AC5861">
        <v>0.81</v>
      </c>
      <c r="AD5861" s="2">
        <v>39840</v>
      </c>
    </row>
    <row r="5862" spans="1:30" x14ac:dyDescent="0.35">
      <c r="A5862">
        <v>4793</v>
      </c>
      <c r="B5862">
        <v>8334</v>
      </c>
      <c r="C5862">
        <v>59559</v>
      </c>
      <c r="D5862" s="1">
        <v>40438</v>
      </c>
      <c r="E5862" t="s">
        <v>41</v>
      </c>
      <c r="F5862">
        <v>30</v>
      </c>
      <c r="G5862">
        <v>397.17</v>
      </c>
      <c r="H5862">
        <v>0.1</v>
      </c>
      <c r="I5862" t="s">
        <v>33</v>
      </c>
      <c r="J5862" s="8">
        <v>7.69</v>
      </c>
      <c r="K5862" s="8">
        <f>IF(Table3[[#This Row],[Return Status]] = "Returned", 0, Table3[[#This Row],[Profit]])</f>
        <v>7.69</v>
      </c>
      <c r="L5862" s="8" t="str">
        <f>IFERROR(VLOOKUP(Table3[[#This Row],[Order ID]],returns[[Order ID]:[Status]],2,FALSE), "")</f>
        <v/>
      </c>
      <c r="M5862">
        <v>14.34</v>
      </c>
      <c r="N5862">
        <v>5</v>
      </c>
      <c r="O5862" t="s">
        <v>1401</v>
      </c>
      <c r="P5862" t="s">
        <v>208</v>
      </c>
      <c r="Q5862">
        <v>44112</v>
      </c>
      <c r="R5862" t="s">
        <v>37</v>
      </c>
      <c r="S5862" t="s">
        <v>1979</v>
      </c>
      <c r="T5862" t="e">
        <f>VLOOKUP(Table3[[#This Row],[Region]],managers5[],2,FALSE)</f>
        <v>#N/A</v>
      </c>
      <c r="U5862" t="s">
        <v>1956</v>
      </c>
      <c r="W5862" t="s">
        <v>14</v>
      </c>
      <c r="X5862" t="s">
        <v>24</v>
      </c>
      <c r="Y5862" t="s">
        <v>50</v>
      </c>
      <c r="Z5862" t="s">
        <v>61</v>
      </c>
      <c r="AA5862" t="s">
        <v>302</v>
      </c>
      <c r="AB5862" t="s">
        <v>109</v>
      </c>
      <c r="AC5862">
        <v>0.49</v>
      </c>
      <c r="AD5862" s="2">
        <v>40438</v>
      </c>
    </row>
    <row r="5863" spans="1:30" x14ac:dyDescent="0.35">
      <c r="A5863">
        <v>1728</v>
      </c>
      <c r="B5863">
        <v>8338</v>
      </c>
      <c r="C5863">
        <v>59586</v>
      </c>
      <c r="D5863" s="1">
        <v>40975</v>
      </c>
      <c r="E5863" t="s">
        <v>32</v>
      </c>
      <c r="F5863">
        <v>25</v>
      </c>
      <c r="G5863">
        <v>167.23</v>
      </c>
      <c r="H5863">
        <v>0.05</v>
      </c>
      <c r="I5863" t="s">
        <v>9</v>
      </c>
      <c r="J5863" s="8">
        <v>-43.17</v>
      </c>
      <c r="K5863" s="8">
        <f>IF(Table3[[#This Row],[Return Status]] = "Returned", 0, Table3[[#This Row],[Profit]])</f>
        <v>-43.17</v>
      </c>
      <c r="L5863" s="8" t="str">
        <f>IFERROR(VLOOKUP(Table3[[#This Row],[Order ID]],returns[[Order ID]:[Status]],2,FALSE), "")</f>
        <v/>
      </c>
      <c r="M5863">
        <v>6.68</v>
      </c>
      <c r="N5863">
        <v>5.41</v>
      </c>
      <c r="O5863" t="s">
        <v>1030</v>
      </c>
      <c r="P5863" t="s">
        <v>97</v>
      </c>
      <c r="Q5863">
        <v>97601</v>
      </c>
      <c r="R5863" t="s">
        <v>98</v>
      </c>
      <c r="S5863" t="s">
        <v>1976</v>
      </c>
      <c r="T5863" t="e">
        <f>VLOOKUP(Table3[[#This Row],[Region]],managers5[],2,FALSE)</f>
        <v>#N/A</v>
      </c>
      <c r="U5863" t="s">
        <v>1955</v>
      </c>
      <c r="V5863" t="s">
        <v>1959</v>
      </c>
      <c r="W5863" t="s">
        <v>14</v>
      </c>
      <c r="X5863" t="s">
        <v>39</v>
      </c>
      <c r="Y5863" t="s">
        <v>16</v>
      </c>
      <c r="Z5863" t="s">
        <v>30</v>
      </c>
      <c r="AA5863" t="s">
        <v>353</v>
      </c>
      <c r="AB5863" t="s">
        <v>19</v>
      </c>
      <c r="AC5863">
        <v>0.37</v>
      </c>
      <c r="AD5863" s="1">
        <v>40979</v>
      </c>
    </row>
    <row r="5864" spans="1:30" x14ac:dyDescent="0.35">
      <c r="A5864">
        <v>6383</v>
      </c>
      <c r="B5864">
        <v>8310</v>
      </c>
      <c r="C5864">
        <v>59365</v>
      </c>
      <c r="D5864" s="1">
        <v>40154</v>
      </c>
      <c r="E5864" t="s">
        <v>20</v>
      </c>
      <c r="F5864">
        <v>1</v>
      </c>
      <c r="G5864">
        <v>534.29999999999995</v>
      </c>
      <c r="H5864">
        <v>0.05</v>
      </c>
      <c r="I5864" t="s">
        <v>49</v>
      </c>
      <c r="J5864" s="8">
        <v>-1220.9144999999901</v>
      </c>
      <c r="K5864" s="8">
        <f>IF(Table3[[#This Row],[Return Status]] = "Returned", 0, Table3[[#This Row],[Profit]])</f>
        <v>-1220.9144999999901</v>
      </c>
      <c r="L5864" s="8" t="str">
        <f>IFERROR(VLOOKUP(Table3[[#This Row],[Order ID]],returns[[Order ID]:[Status]],2,FALSE), "")</f>
        <v/>
      </c>
      <c r="M5864">
        <v>535.64</v>
      </c>
      <c r="N5864">
        <v>14.7</v>
      </c>
      <c r="O5864" t="s">
        <v>170</v>
      </c>
      <c r="P5864" t="s">
        <v>55</v>
      </c>
      <c r="Q5864">
        <v>33021</v>
      </c>
      <c r="R5864" t="s">
        <v>56</v>
      </c>
      <c r="S5864" t="s">
        <v>1978</v>
      </c>
      <c r="T5864" t="e">
        <f>VLOOKUP(Table3[[#This Row],[Region]],managers5[],2,FALSE)</f>
        <v>#N/A</v>
      </c>
      <c r="U5864" t="s">
        <v>1957</v>
      </c>
      <c r="V5864" t="s">
        <v>1959</v>
      </c>
      <c r="W5864" t="s">
        <v>14</v>
      </c>
      <c r="X5864" t="s">
        <v>24</v>
      </c>
      <c r="Y5864" t="s">
        <v>46</v>
      </c>
      <c r="Z5864" t="s">
        <v>124</v>
      </c>
      <c r="AA5864" t="s">
        <v>980</v>
      </c>
      <c r="AB5864" t="s">
        <v>74</v>
      </c>
      <c r="AC5864">
        <v>0.59</v>
      </c>
      <c r="AD5864" s="2">
        <v>40156</v>
      </c>
    </row>
    <row r="5865" spans="1:30" x14ac:dyDescent="0.35">
      <c r="A5865">
        <v>3435</v>
      </c>
      <c r="B5865">
        <v>2721</v>
      </c>
      <c r="C5865">
        <v>19649</v>
      </c>
      <c r="D5865" s="1">
        <v>40667</v>
      </c>
      <c r="E5865" t="s">
        <v>77</v>
      </c>
      <c r="F5865">
        <v>36</v>
      </c>
      <c r="G5865">
        <v>1095.1099999999999</v>
      </c>
      <c r="H5865">
        <v>0.1</v>
      </c>
      <c r="I5865" t="s">
        <v>49</v>
      </c>
      <c r="J5865" s="8">
        <v>-1286.43</v>
      </c>
      <c r="K5865" s="8">
        <f>IF(Table3[[#This Row],[Return Status]] = "Returned", 0, Table3[[#This Row],[Profit]])</f>
        <v>-1286.43</v>
      </c>
      <c r="L5865" s="8" t="str">
        <f>IFERROR(VLOOKUP(Table3[[#This Row],[Order ID]],returns[[Order ID]:[Status]],2,FALSE), "")</f>
        <v/>
      </c>
      <c r="M5865">
        <v>31.76</v>
      </c>
      <c r="N5865">
        <v>45.51</v>
      </c>
      <c r="O5865" t="s">
        <v>1149</v>
      </c>
      <c r="P5865" t="s">
        <v>43</v>
      </c>
      <c r="Q5865">
        <v>28314</v>
      </c>
      <c r="R5865" t="s">
        <v>44</v>
      </c>
      <c r="S5865" t="s">
        <v>1978</v>
      </c>
      <c r="T5865" t="e">
        <f>VLOOKUP(Table3[[#This Row],[Region]],managers5[],2,FALSE)</f>
        <v>#N/A</v>
      </c>
      <c r="U5865" t="s">
        <v>1957</v>
      </c>
      <c r="V5865" t="s">
        <v>1959</v>
      </c>
      <c r="W5865" t="s">
        <v>14</v>
      </c>
      <c r="X5865" t="s">
        <v>39</v>
      </c>
      <c r="Y5865" t="s">
        <v>50</v>
      </c>
      <c r="Z5865" t="s">
        <v>51</v>
      </c>
      <c r="AA5865" t="s">
        <v>199</v>
      </c>
      <c r="AB5865" t="s">
        <v>53</v>
      </c>
      <c r="AC5865">
        <v>0.65</v>
      </c>
      <c r="AD5865" s="1">
        <v>40668</v>
      </c>
    </row>
    <row r="5866" spans="1:30" x14ac:dyDescent="0.35">
      <c r="A5866">
        <v>6003</v>
      </c>
      <c r="B5866">
        <v>8342</v>
      </c>
      <c r="C5866">
        <v>59619</v>
      </c>
      <c r="D5866" s="1">
        <v>40222</v>
      </c>
      <c r="E5866" t="s">
        <v>8</v>
      </c>
      <c r="F5866">
        <v>35</v>
      </c>
      <c r="G5866">
        <v>225.4</v>
      </c>
      <c r="H5866">
        <v>0.08</v>
      </c>
      <c r="I5866" t="s">
        <v>9</v>
      </c>
      <c r="J5866" s="8">
        <v>-165.48</v>
      </c>
      <c r="K5866" s="8">
        <f>IF(Table3[[#This Row],[Return Status]] = "Returned", 0, Table3[[#This Row],[Profit]])</f>
        <v>-165.48</v>
      </c>
      <c r="L5866" s="8" t="str">
        <f>IFERROR(VLOOKUP(Table3[[#This Row],[Order ID]],returns[[Order ID]:[Status]],2,FALSE), "")</f>
        <v/>
      </c>
      <c r="M5866">
        <v>6.48</v>
      </c>
      <c r="N5866">
        <v>8.4</v>
      </c>
      <c r="O5866" t="s">
        <v>789</v>
      </c>
      <c r="P5866" t="s">
        <v>208</v>
      </c>
      <c r="Q5866">
        <v>7410</v>
      </c>
      <c r="R5866" t="s">
        <v>37</v>
      </c>
      <c r="S5866" t="s">
        <v>1979</v>
      </c>
      <c r="T5866" t="e">
        <f>VLOOKUP(Table3[[#This Row],[Region]],managers5[],2,FALSE)</f>
        <v>#N/A</v>
      </c>
      <c r="U5866" t="s">
        <v>1956</v>
      </c>
      <c r="W5866" t="s">
        <v>14</v>
      </c>
      <c r="X5866" t="s">
        <v>39</v>
      </c>
      <c r="Y5866" t="s">
        <v>16</v>
      </c>
      <c r="Z5866" t="s">
        <v>30</v>
      </c>
      <c r="AA5866" t="s">
        <v>772</v>
      </c>
      <c r="AB5866" t="s">
        <v>19</v>
      </c>
      <c r="AC5866">
        <v>0.37</v>
      </c>
      <c r="AD5866" s="2">
        <v>40224</v>
      </c>
    </row>
    <row r="5867" spans="1:30" x14ac:dyDescent="0.35">
      <c r="A5867">
        <v>6004</v>
      </c>
      <c r="B5867">
        <v>8343</v>
      </c>
      <c r="C5867">
        <v>59619</v>
      </c>
      <c r="D5867" s="1">
        <v>40222</v>
      </c>
      <c r="E5867" t="s">
        <v>8</v>
      </c>
      <c r="F5867">
        <v>12</v>
      </c>
      <c r="G5867">
        <v>76.040000000000006</v>
      </c>
      <c r="H5867">
        <v>0.04</v>
      </c>
      <c r="I5867" t="s">
        <v>9</v>
      </c>
      <c r="J5867" s="8">
        <v>-47.55</v>
      </c>
      <c r="K5867" s="8">
        <f>IF(Table3[[#This Row],[Return Status]] = "Returned", 0, Table3[[#This Row],[Profit]])</f>
        <v>-47.55</v>
      </c>
      <c r="L5867" s="8" t="str">
        <f>IFERROR(VLOOKUP(Table3[[#This Row],[Order ID]],returns[[Order ID]:[Status]],2,FALSE), "")</f>
        <v/>
      </c>
      <c r="M5867">
        <v>5.98</v>
      </c>
      <c r="N5867">
        <v>7.15</v>
      </c>
      <c r="O5867" t="s">
        <v>789</v>
      </c>
      <c r="P5867" t="s">
        <v>134</v>
      </c>
      <c r="Q5867">
        <v>1752</v>
      </c>
      <c r="R5867" t="s">
        <v>135</v>
      </c>
      <c r="S5867" t="s">
        <v>1979</v>
      </c>
      <c r="T5867" t="e">
        <f>VLOOKUP(Table3[[#This Row],[Region]],managers5[],2,FALSE)</f>
        <v>#N/A</v>
      </c>
      <c r="U5867" t="s">
        <v>1956</v>
      </c>
      <c r="W5867" t="s">
        <v>14</v>
      </c>
      <c r="X5867" t="s">
        <v>39</v>
      </c>
      <c r="Y5867" t="s">
        <v>16</v>
      </c>
      <c r="Z5867" t="s">
        <v>30</v>
      </c>
      <c r="AA5867" t="s">
        <v>646</v>
      </c>
      <c r="AB5867" t="s">
        <v>19</v>
      </c>
      <c r="AC5867">
        <v>0.36</v>
      </c>
      <c r="AD5867" s="2">
        <v>40224</v>
      </c>
    </row>
    <row r="5868" spans="1:30" x14ac:dyDescent="0.35">
      <c r="A5868">
        <v>3973</v>
      </c>
      <c r="B5868">
        <v>8346</v>
      </c>
      <c r="C5868">
        <v>59652</v>
      </c>
      <c r="D5868" s="1">
        <v>40570</v>
      </c>
      <c r="E5868" t="s">
        <v>20</v>
      </c>
      <c r="F5868">
        <v>17</v>
      </c>
      <c r="G5868">
        <v>312.03500000000003</v>
      </c>
      <c r="H5868">
        <v>0.05</v>
      </c>
      <c r="I5868" t="s">
        <v>9</v>
      </c>
      <c r="J5868" s="8">
        <v>-55.935000000000002</v>
      </c>
      <c r="K5868" s="8">
        <f>IF(Table3[[#This Row],[Return Status]] = "Returned", 0, Table3[[#This Row],[Profit]])</f>
        <v>0</v>
      </c>
      <c r="L5868" s="8" t="str">
        <f>IFERROR(VLOOKUP(Table3[[#This Row],[Order ID]],returns[[Order ID]:[Status]],2,FALSE), "")</f>
        <v>Returned</v>
      </c>
      <c r="M5868">
        <v>20.99</v>
      </c>
      <c r="N5868">
        <v>0.99</v>
      </c>
      <c r="O5868" t="s">
        <v>843</v>
      </c>
      <c r="P5868" t="s">
        <v>114</v>
      </c>
      <c r="Q5868">
        <v>85335</v>
      </c>
      <c r="R5868" t="s">
        <v>115</v>
      </c>
      <c r="S5868" t="s">
        <v>1976</v>
      </c>
      <c r="T5868" t="e">
        <f>VLOOKUP(Table3[[#This Row],[Region]],managers5[],2,FALSE)</f>
        <v>#N/A</v>
      </c>
      <c r="U5868" t="s">
        <v>1955</v>
      </c>
      <c r="V5868" t="s">
        <v>1959</v>
      </c>
      <c r="W5868" t="s">
        <v>14</v>
      </c>
      <c r="X5868" t="s">
        <v>24</v>
      </c>
      <c r="Y5868" t="s">
        <v>46</v>
      </c>
      <c r="Z5868" t="s">
        <v>86</v>
      </c>
      <c r="AA5868" t="s">
        <v>1647</v>
      </c>
      <c r="AB5868" t="s">
        <v>109</v>
      </c>
      <c r="AC5868">
        <v>0.83</v>
      </c>
      <c r="AD5868" s="1">
        <v>40572</v>
      </c>
    </row>
    <row r="5869" spans="1:30" x14ac:dyDescent="0.35">
      <c r="A5869">
        <v>2074</v>
      </c>
      <c r="B5869">
        <v>8320</v>
      </c>
      <c r="C5869">
        <v>59456</v>
      </c>
      <c r="D5869" s="1">
        <v>40916</v>
      </c>
      <c r="E5869" t="s">
        <v>32</v>
      </c>
      <c r="F5869">
        <v>30</v>
      </c>
      <c r="G5869">
        <v>182.92</v>
      </c>
      <c r="H5869">
        <v>0.06</v>
      </c>
      <c r="I5869" t="s">
        <v>9</v>
      </c>
      <c r="J5869" s="8">
        <v>-1367.72</v>
      </c>
      <c r="K5869" s="8">
        <f>IF(Table3[[#This Row],[Return Status]] = "Returned", 0, Table3[[#This Row],[Profit]])</f>
        <v>-1367.72</v>
      </c>
      <c r="L5869" s="8" t="str">
        <f>IFERROR(VLOOKUP(Table3[[#This Row],[Order ID]],returns[[Order ID]:[Status]],2,FALSE), "")</f>
        <v/>
      </c>
      <c r="M5869">
        <v>4.4800000000000004</v>
      </c>
      <c r="N5869">
        <v>49</v>
      </c>
      <c r="O5869" t="s">
        <v>1290</v>
      </c>
      <c r="P5869" t="s">
        <v>1144</v>
      </c>
      <c r="Q5869">
        <v>39208</v>
      </c>
      <c r="R5869" t="s">
        <v>44</v>
      </c>
      <c r="S5869" t="s">
        <v>1978</v>
      </c>
      <c r="T5869" t="e">
        <f>VLOOKUP(Table3[[#This Row],[Region]],managers5[],2,FALSE)</f>
        <v>#N/A</v>
      </c>
      <c r="U5869" t="s">
        <v>1957</v>
      </c>
      <c r="V5869" t="s">
        <v>1959</v>
      </c>
      <c r="W5869" t="s">
        <v>14</v>
      </c>
      <c r="X5869" t="s">
        <v>24</v>
      </c>
      <c r="Y5869" t="s">
        <v>16</v>
      </c>
      <c r="Z5869" t="s">
        <v>83</v>
      </c>
      <c r="AA5869" t="s">
        <v>774</v>
      </c>
      <c r="AB5869" t="s">
        <v>85</v>
      </c>
      <c r="AC5869">
        <v>0.6</v>
      </c>
      <c r="AD5869" s="1">
        <v>40916</v>
      </c>
    </row>
    <row r="5870" spans="1:30" x14ac:dyDescent="0.35">
      <c r="A5870">
        <v>7427</v>
      </c>
      <c r="B5870">
        <v>8348</v>
      </c>
      <c r="C5870">
        <v>59681</v>
      </c>
      <c r="D5870" s="1">
        <v>39975</v>
      </c>
      <c r="E5870" t="s">
        <v>41</v>
      </c>
      <c r="F5870">
        <v>23</v>
      </c>
      <c r="G5870">
        <v>224.34</v>
      </c>
      <c r="H5870">
        <v>0.02</v>
      </c>
      <c r="I5870" t="s">
        <v>33</v>
      </c>
      <c r="J5870" s="8">
        <v>-11.948499999999999</v>
      </c>
      <c r="K5870" s="8">
        <f>IF(Table3[[#This Row],[Return Status]] = "Returned", 0, Table3[[#This Row],[Profit]])</f>
        <v>-11.948499999999999</v>
      </c>
      <c r="L5870" s="8" t="str">
        <f>IFERROR(VLOOKUP(Table3[[#This Row],[Order ID]],returns[[Order ID]:[Status]],2,FALSE), "")</f>
        <v/>
      </c>
      <c r="M5870">
        <v>8.6</v>
      </c>
      <c r="N5870">
        <v>6.19</v>
      </c>
      <c r="O5870" t="s">
        <v>651</v>
      </c>
      <c r="P5870" t="s">
        <v>11</v>
      </c>
      <c r="Q5870">
        <v>91360</v>
      </c>
      <c r="R5870" t="s">
        <v>12</v>
      </c>
      <c r="S5870" t="s">
        <v>1976</v>
      </c>
      <c r="T5870" t="e">
        <f>VLOOKUP(Table3[[#This Row],[Region]],managers5[],2,FALSE)</f>
        <v>#N/A</v>
      </c>
      <c r="U5870" t="s">
        <v>1955</v>
      </c>
      <c r="V5870" t="s">
        <v>1959</v>
      </c>
      <c r="W5870" t="s">
        <v>14</v>
      </c>
      <c r="X5870" t="s">
        <v>15</v>
      </c>
      <c r="Y5870" t="s">
        <v>16</v>
      </c>
      <c r="Z5870" t="s">
        <v>17</v>
      </c>
      <c r="AA5870" t="s">
        <v>958</v>
      </c>
      <c r="AB5870" t="s">
        <v>19</v>
      </c>
      <c r="AC5870">
        <v>0.38</v>
      </c>
      <c r="AD5870" s="2">
        <v>39977</v>
      </c>
    </row>
    <row r="5871" spans="1:30" x14ac:dyDescent="0.35">
      <c r="A5871">
        <v>7982</v>
      </c>
      <c r="B5871">
        <v>3586</v>
      </c>
      <c r="C5871">
        <v>25574</v>
      </c>
      <c r="D5871" s="1">
        <v>39884</v>
      </c>
      <c r="E5871" t="s">
        <v>8</v>
      </c>
      <c r="F5871">
        <v>46</v>
      </c>
      <c r="G5871">
        <v>5074.07</v>
      </c>
      <c r="H5871">
        <v>0</v>
      </c>
      <c r="I5871" t="s">
        <v>49</v>
      </c>
      <c r="J5871" s="8">
        <v>-1390.53</v>
      </c>
      <c r="K5871" s="8">
        <f>IF(Table3[[#This Row],[Return Status]] = "Returned", 0, Table3[[#This Row],[Profit]])</f>
        <v>-1390.53</v>
      </c>
      <c r="L5871" s="8" t="str">
        <f>IFERROR(VLOOKUP(Table3[[#This Row],[Order ID]],returns[[Order ID]:[Status]],2,FALSE), "")</f>
        <v/>
      </c>
      <c r="M5871">
        <v>100.98</v>
      </c>
      <c r="N5871">
        <v>57.38</v>
      </c>
      <c r="O5871" t="s">
        <v>1593</v>
      </c>
      <c r="P5871" t="s">
        <v>64</v>
      </c>
      <c r="Q5871">
        <v>70003</v>
      </c>
      <c r="R5871" t="s">
        <v>65</v>
      </c>
      <c r="S5871" t="s">
        <v>1978</v>
      </c>
      <c r="T5871" t="e">
        <f>VLOOKUP(Table3[[#This Row],[Region]],managers5[],2,FALSE)</f>
        <v>#N/A</v>
      </c>
      <c r="U5871" t="s">
        <v>1957</v>
      </c>
      <c r="V5871" t="s">
        <v>1959</v>
      </c>
      <c r="W5871" t="s">
        <v>14</v>
      </c>
      <c r="X5871" t="s">
        <v>39</v>
      </c>
      <c r="Y5871" t="s">
        <v>50</v>
      </c>
      <c r="Z5871" t="s">
        <v>219</v>
      </c>
      <c r="AA5871" t="s">
        <v>1083</v>
      </c>
      <c r="AB5871" t="s">
        <v>53</v>
      </c>
      <c r="AC5871">
        <v>0.78</v>
      </c>
      <c r="AD5871" s="2">
        <v>39884</v>
      </c>
    </row>
    <row r="5872" spans="1:30" x14ac:dyDescent="0.35">
      <c r="A5872">
        <v>4820</v>
      </c>
      <c r="B5872">
        <v>928</v>
      </c>
      <c r="C5872">
        <v>6720</v>
      </c>
      <c r="D5872" s="1">
        <v>40430</v>
      </c>
      <c r="E5872" t="s">
        <v>8</v>
      </c>
      <c r="F5872">
        <v>36</v>
      </c>
      <c r="G5872">
        <v>4225.7700000000004</v>
      </c>
      <c r="H5872">
        <v>0.08</v>
      </c>
      <c r="I5872" t="s">
        <v>49</v>
      </c>
      <c r="J5872" s="8">
        <v>-1393.69</v>
      </c>
      <c r="K5872" s="8">
        <f>IF(Table3[[#This Row],[Return Status]] = "Returned", 0, Table3[[#This Row],[Profit]])</f>
        <v>-1393.69</v>
      </c>
      <c r="L5872" s="8" t="str">
        <f>IFERROR(VLOOKUP(Table3[[#This Row],[Order ID]],returns[[Order ID]:[Status]],2,FALSE), "")</f>
        <v/>
      </c>
      <c r="M5872">
        <v>120.98</v>
      </c>
      <c r="N5872">
        <v>58.64</v>
      </c>
      <c r="O5872" t="s">
        <v>427</v>
      </c>
      <c r="P5872" t="s">
        <v>120</v>
      </c>
      <c r="Q5872">
        <v>36801</v>
      </c>
      <c r="R5872" t="s">
        <v>56</v>
      </c>
      <c r="S5872" t="s">
        <v>1978</v>
      </c>
      <c r="T5872" t="e">
        <f>VLOOKUP(Table3[[#This Row],[Region]],managers5[],2,FALSE)</f>
        <v>#N/A</v>
      </c>
      <c r="U5872" t="s">
        <v>1957</v>
      </c>
      <c r="V5872" t="s">
        <v>1959</v>
      </c>
      <c r="W5872" t="s">
        <v>14</v>
      </c>
      <c r="X5872" t="s">
        <v>24</v>
      </c>
      <c r="Y5872" t="s">
        <v>50</v>
      </c>
      <c r="Z5872" t="s">
        <v>219</v>
      </c>
      <c r="AA5872" t="s">
        <v>1167</v>
      </c>
      <c r="AB5872" t="s">
        <v>53</v>
      </c>
      <c r="AC5872">
        <v>0.75</v>
      </c>
      <c r="AD5872" s="2">
        <v>40433</v>
      </c>
    </row>
    <row r="5873" spans="1:30" x14ac:dyDescent="0.35">
      <c r="A5873">
        <v>5243</v>
      </c>
      <c r="B5873">
        <v>7504</v>
      </c>
      <c r="C5873">
        <v>53568</v>
      </c>
      <c r="D5873" s="1">
        <v>40357</v>
      </c>
      <c r="E5873" t="s">
        <v>20</v>
      </c>
      <c r="F5873">
        <v>34</v>
      </c>
      <c r="G5873">
        <v>4281.13</v>
      </c>
      <c r="H5873">
        <v>0.05</v>
      </c>
      <c r="I5873" t="s">
        <v>49</v>
      </c>
      <c r="J5873" s="8">
        <v>-1446.08</v>
      </c>
      <c r="K5873" s="8">
        <f>IF(Table3[[#This Row],[Return Status]] = "Returned", 0, Table3[[#This Row],[Profit]])</f>
        <v>-1446.08</v>
      </c>
      <c r="L5873" s="8" t="str">
        <f>IFERROR(VLOOKUP(Table3[[#This Row],[Order ID]],returns[[Order ID]:[Status]],2,FALSE), "")</f>
        <v/>
      </c>
      <c r="M5873">
        <v>122.99</v>
      </c>
      <c r="N5873">
        <v>70.2</v>
      </c>
      <c r="O5873" t="s">
        <v>477</v>
      </c>
      <c r="P5873" t="s">
        <v>55</v>
      </c>
      <c r="Q5873">
        <v>33063</v>
      </c>
      <c r="R5873" t="s">
        <v>56</v>
      </c>
      <c r="S5873" t="s">
        <v>1978</v>
      </c>
      <c r="T5873" t="e">
        <f>VLOOKUP(Table3[[#This Row],[Region]],managers5[],2,FALSE)</f>
        <v>#N/A</v>
      </c>
      <c r="U5873" t="s">
        <v>1957</v>
      </c>
      <c r="V5873" t="s">
        <v>1959</v>
      </c>
      <c r="W5873" t="s">
        <v>14</v>
      </c>
      <c r="X5873" t="s">
        <v>24</v>
      </c>
      <c r="Y5873" t="s">
        <v>50</v>
      </c>
      <c r="Z5873" t="s">
        <v>72</v>
      </c>
      <c r="AA5873" t="s">
        <v>95</v>
      </c>
      <c r="AB5873" t="s">
        <v>74</v>
      </c>
      <c r="AC5873">
        <v>0.74</v>
      </c>
      <c r="AD5873" s="2">
        <v>40358</v>
      </c>
    </row>
    <row r="5874" spans="1:30" x14ac:dyDescent="0.35">
      <c r="A5874">
        <v>4198</v>
      </c>
      <c r="B5874">
        <v>3016</v>
      </c>
      <c r="C5874">
        <v>21702</v>
      </c>
      <c r="D5874" s="1">
        <v>40529</v>
      </c>
      <c r="E5874" t="s">
        <v>8</v>
      </c>
      <c r="F5874">
        <v>40</v>
      </c>
      <c r="G5874">
        <v>5232.83</v>
      </c>
      <c r="H5874">
        <v>0.01</v>
      </c>
      <c r="I5874" t="s">
        <v>49</v>
      </c>
      <c r="J5874" s="8">
        <v>-1461.65</v>
      </c>
      <c r="K5874" s="8">
        <f>IF(Table3[[#This Row],[Return Status]] = "Returned", 0, Table3[[#This Row],[Profit]])</f>
        <v>-1461.65</v>
      </c>
      <c r="L5874" s="8" t="str">
        <f>IFERROR(VLOOKUP(Table3[[#This Row],[Order ID]],returns[[Order ID]:[Status]],2,FALSE), "")</f>
        <v/>
      </c>
      <c r="M5874">
        <v>122.99</v>
      </c>
      <c r="N5874">
        <v>70.2</v>
      </c>
      <c r="O5874" t="s">
        <v>373</v>
      </c>
      <c r="P5874" t="s">
        <v>120</v>
      </c>
      <c r="Q5874">
        <v>35209</v>
      </c>
      <c r="R5874" t="s">
        <v>56</v>
      </c>
      <c r="S5874" t="s">
        <v>1978</v>
      </c>
      <c r="T5874" t="e">
        <f>VLOOKUP(Table3[[#This Row],[Region]],managers5[],2,FALSE)</f>
        <v>#N/A</v>
      </c>
      <c r="U5874" t="s">
        <v>1957</v>
      </c>
      <c r="V5874" t="s">
        <v>1959</v>
      </c>
      <c r="W5874" t="s">
        <v>14</v>
      </c>
      <c r="X5874" t="s">
        <v>24</v>
      </c>
      <c r="Y5874" t="s">
        <v>50</v>
      </c>
      <c r="Z5874" t="s">
        <v>72</v>
      </c>
      <c r="AA5874" t="s">
        <v>95</v>
      </c>
      <c r="AB5874" t="s">
        <v>74</v>
      </c>
      <c r="AC5874">
        <v>0.74</v>
      </c>
      <c r="AD5874" s="2">
        <v>40530</v>
      </c>
    </row>
    <row r="5875" spans="1:30" x14ac:dyDescent="0.35">
      <c r="A5875">
        <v>3722</v>
      </c>
      <c r="B5875">
        <v>8356</v>
      </c>
      <c r="C5875">
        <v>59686</v>
      </c>
      <c r="D5875" s="1">
        <v>40610</v>
      </c>
      <c r="E5875" t="s">
        <v>32</v>
      </c>
      <c r="F5875">
        <v>41</v>
      </c>
      <c r="G5875">
        <v>243.37</v>
      </c>
      <c r="H5875">
        <v>0.01</v>
      </c>
      <c r="I5875" t="s">
        <v>9</v>
      </c>
      <c r="J5875" s="8">
        <v>-106.42100000000001</v>
      </c>
      <c r="K5875" s="8">
        <f>IF(Table3[[#This Row],[Return Status]] = "Returned", 0, Table3[[#This Row],[Profit]])</f>
        <v>-106.42100000000001</v>
      </c>
      <c r="L5875" s="8" t="str">
        <f>IFERROR(VLOOKUP(Table3[[#This Row],[Order ID]],returns[[Order ID]:[Status]],2,FALSE), "")</f>
        <v/>
      </c>
      <c r="M5875">
        <v>5.8</v>
      </c>
      <c r="N5875">
        <v>5.59</v>
      </c>
      <c r="O5875" t="s">
        <v>1642</v>
      </c>
      <c r="P5875" t="s">
        <v>146</v>
      </c>
      <c r="Q5875">
        <v>83402</v>
      </c>
      <c r="R5875" t="s">
        <v>147</v>
      </c>
      <c r="S5875" t="s">
        <v>1976</v>
      </c>
      <c r="T5875" t="e">
        <f>VLOOKUP(Table3[[#This Row],[Region]],managers5[],2,FALSE)</f>
        <v>#N/A</v>
      </c>
      <c r="U5875" t="s">
        <v>1955</v>
      </c>
      <c r="V5875" t="s">
        <v>1959</v>
      </c>
      <c r="W5875" t="s">
        <v>14</v>
      </c>
      <c r="X5875" t="s">
        <v>71</v>
      </c>
      <c r="Y5875" t="s">
        <v>16</v>
      </c>
      <c r="Z5875" t="s">
        <v>17</v>
      </c>
      <c r="AA5875" t="s">
        <v>904</v>
      </c>
      <c r="AB5875" t="s">
        <v>19</v>
      </c>
      <c r="AC5875">
        <v>0.4</v>
      </c>
      <c r="AD5875" s="1">
        <v>40615</v>
      </c>
    </row>
    <row r="5876" spans="1:30" x14ac:dyDescent="0.35">
      <c r="A5876">
        <v>4223</v>
      </c>
      <c r="B5876">
        <v>8358</v>
      </c>
      <c r="C5876">
        <v>59714</v>
      </c>
      <c r="D5876" s="1">
        <v>40525</v>
      </c>
      <c r="E5876" t="s">
        <v>41</v>
      </c>
      <c r="F5876">
        <v>26</v>
      </c>
      <c r="G5876">
        <v>9225.65</v>
      </c>
      <c r="H5876">
        <v>0.03</v>
      </c>
      <c r="I5876" t="s">
        <v>49</v>
      </c>
      <c r="J5876" s="8">
        <v>1656.4621499999901</v>
      </c>
      <c r="K5876" s="8">
        <f>IF(Table3[[#This Row],[Return Status]] = "Returned", 0, Table3[[#This Row],[Profit]])</f>
        <v>1656.4621499999901</v>
      </c>
      <c r="L5876" s="8" t="str">
        <f>IFERROR(VLOOKUP(Table3[[#This Row],[Order ID]],returns[[Order ID]:[Status]],2,FALSE), "")</f>
        <v/>
      </c>
      <c r="M5876">
        <v>349.45</v>
      </c>
      <c r="N5876">
        <v>60</v>
      </c>
      <c r="O5876" t="s">
        <v>207</v>
      </c>
      <c r="P5876" t="s">
        <v>208</v>
      </c>
      <c r="Q5876">
        <v>7101</v>
      </c>
      <c r="R5876" t="s">
        <v>37</v>
      </c>
      <c r="S5876" t="s">
        <v>1979</v>
      </c>
      <c r="T5876" t="e">
        <f>VLOOKUP(Table3[[#This Row],[Region]],managers5[],2,FALSE)</f>
        <v>#N/A</v>
      </c>
      <c r="U5876" t="s">
        <v>1956</v>
      </c>
      <c r="W5876" t="s">
        <v>14</v>
      </c>
      <c r="X5876" t="s">
        <v>71</v>
      </c>
      <c r="Y5876" t="s">
        <v>50</v>
      </c>
      <c r="Z5876" t="s">
        <v>51</v>
      </c>
      <c r="AA5876" t="s">
        <v>1391</v>
      </c>
      <c r="AB5876" t="s">
        <v>74</v>
      </c>
      <c r="AD5876" s="2">
        <v>40527</v>
      </c>
    </row>
    <row r="5877" spans="1:30" x14ac:dyDescent="0.35">
      <c r="A5877">
        <v>7726</v>
      </c>
      <c r="B5877">
        <v>8359</v>
      </c>
      <c r="C5877">
        <v>59745</v>
      </c>
      <c r="D5877" s="1">
        <v>39922</v>
      </c>
      <c r="E5877" t="s">
        <v>8</v>
      </c>
      <c r="F5877">
        <v>36</v>
      </c>
      <c r="G5877">
        <v>18092.66</v>
      </c>
      <c r="H5877">
        <v>0.09</v>
      </c>
      <c r="I5877" t="s">
        <v>9</v>
      </c>
      <c r="J5877" s="8">
        <v>7917.7584999999999</v>
      </c>
      <c r="K5877" s="8">
        <f>IF(Table3[[#This Row],[Return Status]] = "Returned", 0, Table3[[#This Row],[Profit]])</f>
        <v>7917.7584999999999</v>
      </c>
      <c r="L5877" s="8" t="str">
        <f>IFERROR(VLOOKUP(Table3[[#This Row],[Order ID]],returns[[Order ID]:[Status]],2,FALSE), "")</f>
        <v/>
      </c>
      <c r="M5877">
        <v>525.98</v>
      </c>
      <c r="N5877">
        <v>19.989999999999998</v>
      </c>
      <c r="O5877" t="s">
        <v>853</v>
      </c>
      <c r="P5877" t="s">
        <v>208</v>
      </c>
      <c r="Q5877">
        <v>44105</v>
      </c>
      <c r="R5877" t="s">
        <v>37</v>
      </c>
      <c r="S5877" t="s">
        <v>1979</v>
      </c>
      <c r="T5877" t="e">
        <f>VLOOKUP(Table3[[#This Row],[Region]],managers5[],2,FALSE)</f>
        <v>#N/A</v>
      </c>
      <c r="U5877" t="s">
        <v>1956</v>
      </c>
      <c r="W5877" t="s">
        <v>14</v>
      </c>
      <c r="X5877" t="s">
        <v>39</v>
      </c>
      <c r="Y5877" t="s">
        <v>16</v>
      </c>
      <c r="Z5877" t="s">
        <v>17</v>
      </c>
      <c r="AA5877" t="s">
        <v>40</v>
      </c>
      <c r="AB5877" t="s">
        <v>19</v>
      </c>
      <c r="AC5877">
        <v>0.37</v>
      </c>
      <c r="AD5877" s="2">
        <v>39924</v>
      </c>
    </row>
    <row r="5878" spans="1:30" x14ac:dyDescent="0.35">
      <c r="A5878">
        <v>6406</v>
      </c>
      <c r="B5878">
        <v>7039</v>
      </c>
      <c r="C5878">
        <v>50275</v>
      </c>
      <c r="D5878" s="1">
        <v>40152</v>
      </c>
      <c r="E5878" t="s">
        <v>20</v>
      </c>
      <c r="F5878">
        <v>5</v>
      </c>
      <c r="G5878">
        <v>9704.3700000000008</v>
      </c>
      <c r="H5878">
        <v>0.03</v>
      </c>
      <c r="I5878" t="s">
        <v>33</v>
      </c>
      <c r="J5878" s="8">
        <v>-1565.913</v>
      </c>
      <c r="K5878" s="8">
        <f>IF(Table3[[#This Row],[Return Status]] = "Returned", 0, Table3[[#This Row],[Profit]])</f>
        <v>-1565.913</v>
      </c>
      <c r="L5878" s="8" t="str">
        <f>IFERROR(VLOOKUP(Table3[[#This Row],[Order ID]],returns[[Order ID]:[Status]],2,FALSE), "")</f>
        <v/>
      </c>
      <c r="M5878">
        <v>1938.02</v>
      </c>
      <c r="N5878">
        <v>13.99</v>
      </c>
      <c r="O5878" t="s">
        <v>477</v>
      </c>
      <c r="P5878" t="s">
        <v>55</v>
      </c>
      <c r="Q5878">
        <v>33063</v>
      </c>
      <c r="R5878" t="s">
        <v>56</v>
      </c>
      <c r="S5878" t="s">
        <v>1978</v>
      </c>
      <c r="T5878" t="e">
        <f>VLOOKUP(Table3[[#This Row],[Region]],managers5[],2,FALSE)</f>
        <v>#N/A</v>
      </c>
      <c r="U5878" t="s">
        <v>1957</v>
      </c>
      <c r="V5878" t="s">
        <v>1959</v>
      </c>
      <c r="W5878" t="s">
        <v>14</v>
      </c>
      <c r="X5878" t="s">
        <v>24</v>
      </c>
      <c r="Y5878" t="s">
        <v>46</v>
      </c>
      <c r="Z5878" t="s">
        <v>124</v>
      </c>
      <c r="AA5878" t="s">
        <v>509</v>
      </c>
      <c r="AB5878" t="s">
        <v>69</v>
      </c>
      <c r="AC5878">
        <v>0.38</v>
      </c>
      <c r="AD5878" s="2">
        <v>40153</v>
      </c>
    </row>
    <row r="5879" spans="1:30" x14ac:dyDescent="0.35">
      <c r="A5879">
        <v>5940</v>
      </c>
      <c r="B5879">
        <v>5496</v>
      </c>
      <c r="C5879">
        <v>38979</v>
      </c>
      <c r="D5879" s="1">
        <v>40235</v>
      </c>
      <c r="E5879" t="s">
        <v>32</v>
      </c>
      <c r="F5879">
        <v>48</v>
      </c>
      <c r="G5879">
        <v>3355.1</v>
      </c>
      <c r="H5879">
        <v>7.0000000000000007E-2</v>
      </c>
      <c r="I5879" t="s">
        <v>49</v>
      </c>
      <c r="J5879" s="8">
        <v>-1701.96</v>
      </c>
      <c r="K5879" s="8">
        <f>IF(Table3[[#This Row],[Return Status]] = "Returned", 0, Table3[[#This Row],[Profit]])</f>
        <v>-1701.96</v>
      </c>
      <c r="L5879" s="8" t="str">
        <f>IFERROR(VLOOKUP(Table3[[#This Row],[Order ID]],returns[[Order ID]:[Status]],2,FALSE), "")</f>
        <v/>
      </c>
      <c r="M5879">
        <v>70.98</v>
      </c>
      <c r="N5879">
        <v>59.81</v>
      </c>
      <c r="O5879" t="s">
        <v>451</v>
      </c>
      <c r="P5879" t="s">
        <v>55</v>
      </c>
      <c r="Q5879">
        <v>72701</v>
      </c>
      <c r="R5879" t="s">
        <v>56</v>
      </c>
      <c r="S5879" t="s">
        <v>1978</v>
      </c>
      <c r="T5879" t="e">
        <f>VLOOKUP(Table3[[#This Row],[Region]],managers5[],2,FALSE)</f>
        <v>#N/A</v>
      </c>
      <c r="U5879" t="s">
        <v>1957</v>
      </c>
      <c r="V5879" t="s">
        <v>1959</v>
      </c>
      <c r="W5879" t="s">
        <v>14</v>
      </c>
      <c r="X5879" t="s">
        <v>71</v>
      </c>
      <c r="Y5879" t="s">
        <v>50</v>
      </c>
      <c r="Z5879" t="s">
        <v>72</v>
      </c>
      <c r="AA5879" t="s">
        <v>1742</v>
      </c>
      <c r="AB5879" t="s">
        <v>74</v>
      </c>
      <c r="AC5879">
        <v>0.6</v>
      </c>
      <c r="AD5879" s="2">
        <v>40235</v>
      </c>
    </row>
    <row r="5880" spans="1:30" x14ac:dyDescent="0.35">
      <c r="A5880">
        <v>1387</v>
      </c>
      <c r="B5880">
        <v>3822</v>
      </c>
      <c r="C5880">
        <v>27265</v>
      </c>
      <c r="D5880" s="1">
        <v>41035</v>
      </c>
      <c r="E5880" t="s">
        <v>41</v>
      </c>
      <c r="F5880">
        <v>49</v>
      </c>
      <c r="G5880">
        <v>14981.74</v>
      </c>
      <c r="H5880">
        <v>0.02</v>
      </c>
      <c r="I5880" t="s">
        <v>9</v>
      </c>
      <c r="J5880" s="8">
        <v>-1791.5</v>
      </c>
      <c r="K5880" s="8">
        <f>IF(Table3[[#This Row],[Return Status]] = "Returned", 0, Table3[[#This Row],[Profit]])</f>
        <v>-1791.5</v>
      </c>
      <c r="L5880" s="8" t="str">
        <f>IFERROR(VLOOKUP(Table3[[#This Row],[Order ID]],returns[[Order ID]:[Status]],2,FALSE), "")</f>
        <v/>
      </c>
      <c r="M5880">
        <v>299.99</v>
      </c>
      <c r="N5880">
        <v>11.64</v>
      </c>
      <c r="O5880" t="s">
        <v>1277</v>
      </c>
      <c r="P5880" t="s">
        <v>43</v>
      </c>
      <c r="Q5880">
        <v>37130</v>
      </c>
      <c r="R5880" t="s">
        <v>44</v>
      </c>
      <c r="S5880" t="s">
        <v>1978</v>
      </c>
      <c r="T5880" t="e">
        <f>VLOOKUP(Table3[[#This Row],[Region]],managers5[],2,FALSE)</f>
        <v>#N/A</v>
      </c>
      <c r="U5880" t="s">
        <v>1957</v>
      </c>
      <c r="V5880" t="s">
        <v>1959</v>
      </c>
      <c r="W5880" t="s">
        <v>14</v>
      </c>
      <c r="X5880" t="s">
        <v>71</v>
      </c>
      <c r="Y5880" t="s">
        <v>46</v>
      </c>
      <c r="Z5880" t="s">
        <v>243</v>
      </c>
      <c r="AA5880" t="s">
        <v>1075</v>
      </c>
      <c r="AB5880" t="s">
        <v>85</v>
      </c>
      <c r="AC5880">
        <v>0.5</v>
      </c>
      <c r="AD5880" s="1">
        <v>41035</v>
      </c>
    </row>
    <row r="5881" spans="1:30" x14ac:dyDescent="0.35">
      <c r="A5881">
        <v>571</v>
      </c>
      <c r="B5881">
        <v>563</v>
      </c>
      <c r="C5881">
        <v>3810</v>
      </c>
      <c r="D5881" s="1">
        <v>41168</v>
      </c>
      <c r="E5881" t="s">
        <v>41</v>
      </c>
      <c r="F5881">
        <v>40</v>
      </c>
      <c r="G5881">
        <v>221.86</v>
      </c>
      <c r="H5881">
        <v>0.09</v>
      </c>
      <c r="I5881" t="s">
        <v>9</v>
      </c>
      <c r="J5881" s="8">
        <v>-1845.66</v>
      </c>
      <c r="K5881" s="8">
        <f>IF(Table3[[#This Row],[Return Status]] = "Returned", 0, Table3[[#This Row],[Profit]])</f>
        <v>-1845.66</v>
      </c>
      <c r="L5881" s="8" t="str">
        <f>IFERROR(VLOOKUP(Table3[[#This Row],[Order ID]],returns[[Order ID]:[Status]],2,FALSE), "")</f>
        <v/>
      </c>
      <c r="M5881">
        <v>4.4800000000000004</v>
      </c>
      <c r="N5881">
        <v>49</v>
      </c>
      <c r="O5881" t="s">
        <v>773</v>
      </c>
      <c r="P5881" t="s">
        <v>120</v>
      </c>
      <c r="Q5881">
        <v>34769</v>
      </c>
      <c r="R5881" t="s">
        <v>56</v>
      </c>
      <c r="S5881" t="s">
        <v>1978</v>
      </c>
      <c r="T5881" t="e">
        <f>VLOOKUP(Table3[[#This Row],[Region]],managers5[],2,FALSE)</f>
        <v>#N/A</v>
      </c>
      <c r="U5881" t="s">
        <v>1957</v>
      </c>
      <c r="V5881" t="s">
        <v>1959</v>
      </c>
      <c r="W5881" t="s">
        <v>14</v>
      </c>
      <c r="X5881" t="s">
        <v>71</v>
      </c>
      <c r="Y5881" t="s">
        <v>16</v>
      </c>
      <c r="Z5881" t="s">
        <v>83</v>
      </c>
      <c r="AA5881" t="s">
        <v>774</v>
      </c>
      <c r="AB5881" t="s">
        <v>85</v>
      </c>
      <c r="AC5881">
        <v>0.6</v>
      </c>
      <c r="AD5881" s="1">
        <v>41170</v>
      </c>
    </row>
    <row r="5882" spans="1:30" x14ac:dyDescent="0.35">
      <c r="A5882">
        <v>5984</v>
      </c>
      <c r="B5882">
        <v>8365</v>
      </c>
      <c r="C5882">
        <v>59780</v>
      </c>
      <c r="D5882" s="1">
        <v>40229</v>
      </c>
      <c r="E5882" t="s">
        <v>41</v>
      </c>
      <c r="F5882">
        <v>21</v>
      </c>
      <c r="G5882">
        <v>6776.92</v>
      </c>
      <c r="H5882">
        <v>0</v>
      </c>
      <c r="I5882" t="s">
        <v>49</v>
      </c>
      <c r="J5882" s="8">
        <v>1395.02</v>
      </c>
      <c r="K5882" s="8">
        <f>IF(Table3[[#This Row],[Return Status]] = "Returned", 0, Table3[[#This Row],[Profit]])</f>
        <v>1395.02</v>
      </c>
      <c r="L5882" s="8" t="str">
        <f>IFERROR(VLOOKUP(Table3[[#This Row],[Order ID]],returns[[Order ID]:[Status]],2,FALSE), "")</f>
        <v/>
      </c>
      <c r="M5882">
        <v>306.14</v>
      </c>
      <c r="N5882">
        <v>26.53</v>
      </c>
      <c r="O5882" t="s">
        <v>21</v>
      </c>
      <c r="P5882" t="s">
        <v>22</v>
      </c>
      <c r="Q5882">
        <v>80232</v>
      </c>
      <c r="R5882" t="s">
        <v>23</v>
      </c>
      <c r="S5882" t="s">
        <v>1976</v>
      </c>
      <c r="T5882" t="e">
        <f>VLOOKUP(Table3[[#This Row],[Region]],managers5[],2,FALSE)</f>
        <v>#N/A</v>
      </c>
      <c r="U5882" t="s">
        <v>1955</v>
      </c>
      <c r="V5882" t="s">
        <v>1959</v>
      </c>
      <c r="W5882" t="s">
        <v>14</v>
      </c>
      <c r="X5882" t="s">
        <v>24</v>
      </c>
      <c r="Y5882" t="s">
        <v>46</v>
      </c>
      <c r="Z5882" t="s">
        <v>124</v>
      </c>
      <c r="AA5882" t="s">
        <v>1063</v>
      </c>
      <c r="AB5882" t="s">
        <v>74</v>
      </c>
      <c r="AC5882">
        <v>0.56000000000000005</v>
      </c>
      <c r="AD5882" s="2">
        <v>40229</v>
      </c>
    </row>
    <row r="5883" spans="1:30" x14ac:dyDescent="0.35">
      <c r="A5883">
        <v>80</v>
      </c>
      <c r="B5883">
        <v>8366</v>
      </c>
      <c r="C5883">
        <v>59781</v>
      </c>
      <c r="D5883" s="1">
        <v>41255</v>
      </c>
      <c r="E5883" t="s">
        <v>8</v>
      </c>
      <c r="F5883">
        <v>18</v>
      </c>
      <c r="G5883">
        <v>1837.94</v>
      </c>
      <c r="H5883">
        <v>0.02</v>
      </c>
      <c r="I5883" t="s">
        <v>9</v>
      </c>
      <c r="J5883" s="8">
        <v>1249.43</v>
      </c>
      <c r="K5883" s="8">
        <f>IF(Table3[[#This Row],[Return Status]] = "Returned", 0, Table3[[#This Row],[Profit]])</f>
        <v>1249.43</v>
      </c>
      <c r="L5883" s="8" t="str">
        <f>IFERROR(VLOOKUP(Table3[[#This Row],[Order ID]],returns[[Order ID]:[Status]],2,FALSE), "")</f>
        <v/>
      </c>
      <c r="M5883">
        <v>99.23</v>
      </c>
      <c r="N5883">
        <v>8.99</v>
      </c>
      <c r="O5883" t="s">
        <v>207</v>
      </c>
      <c r="P5883" t="s">
        <v>208</v>
      </c>
      <c r="Q5883">
        <v>8302</v>
      </c>
      <c r="R5883" t="s">
        <v>37</v>
      </c>
      <c r="S5883" t="s">
        <v>1979</v>
      </c>
      <c r="T5883" t="e">
        <f>VLOOKUP(Table3[[#This Row],[Region]],managers5[],2,FALSE)</f>
        <v>#N/A</v>
      </c>
      <c r="U5883" t="s">
        <v>1956</v>
      </c>
      <c r="W5883" t="s">
        <v>14</v>
      </c>
      <c r="X5883" t="s">
        <v>71</v>
      </c>
      <c r="Y5883" t="s">
        <v>50</v>
      </c>
      <c r="Z5883" t="s">
        <v>61</v>
      </c>
      <c r="AA5883" t="s">
        <v>209</v>
      </c>
      <c r="AB5883" t="s">
        <v>109</v>
      </c>
      <c r="AC5883">
        <v>0.35</v>
      </c>
      <c r="AD5883" s="1">
        <v>41257</v>
      </c>
    </row>
    <row r="5884" spans="1:30" x14ac:dyDescent="0.35">
      <c r="A5884">
        <v>87</v>
      </c>
      <c r="B5884">
        <v>8367</v>
      </c>
      <c r="C5884">
        <v>59781</v>
      </c>
      <c r="D5884" s="1">
        <v>41255</v>
      </c>
      <c r="E5884" t="s">
        <v>8</v>
      </c>
      <c r="F5884">
        <v>24</v>
      </c>
      <c r="G5884">
        <v>4408.2700000000004</v>
      </c>
      <c r="H5884">
        <v>0.04</v>
      </c>
      <c r="I5884" t="s">
        <v>49</v>
      </c>
      <c r="J5884" s="8">
        <v>329.28</v>
      </c>
      <c r="K5884" s="8">
        <f>IF(Table3[[#This Row],[Return Status]] = "Returned", 0, Table3[[#This Row],[Profit]])</f>
        <v>329.28</v>
      </c>
      <c r="L5884" s="8" t="str">
        <f>IFERROR(VLOOKUP(Table3[[#This Row],[Order ID]],returns[[Order ID]:[Status]],2,FALSE), "")</f>
        <v/>
      </c>
      <c r="M5884">
        <v>180.98</v>
      </c>
      <c r="N5884">
        <v>30</v>
      </c>
      <c r="O5884" t="s">
        <v>207</v>
      </c>
      <c r="P5884" t="s">
        <v>134</v>
      </c>
      <c r="Q5884">
        <v>1945</v>
      </c>
      <c r="R5884" t="s">
        <v>135</v>
      </c>
      <c r="S5884" t="s">
        <v>1979</v>
      </c>
      <c r="T5884" t="e">
        <f>VLOOKUP(Table3[[#This Row],[Region]],managers5[],2,FALSE)</f>
        <v>#N/A</v>
      </c>
      <c r="U5884" t="s">
        <v>1956</v>
      </c>
      <c r="W5884" t="s">
        <v>14</v>
      </c>
      <c r="X5884" t="s">
        <v>71</v>
      </c>
      <c r="Y5884" t="s">
        <v>50</v>
      </c>
      <c r="Z5884" t="s">
        <v>72</v>
      </c>
      <c r="AA5884" t="s">
        <v>218</v>
      </c>
      <c r="AB5884" t="s">
        <v>74</v>
      </c>
      <c r="AC5884">
        <v>0.69</v>
      </c>
      <c r="AD5884" s="1">
        <v>41256</v>
      </c>
    </row>
    <row r="5885" spans="1:30" x14ac:dyDescent="0.35">
      <c r="A5885">
        <v>88</v>
      </c>
      <c r="B5885">
        <v>8368</v>
      </c>
      <c r="C5885">
        <v>59781</v>
      </c>
      <c r="D5885" s="1">
        <v>41255</v>
      </c>
      <c r="E5885" t="s">
        <v>8</v>
      </c>
      <c r="F5885">
        <v>28</v>
      </c>
      <c r="G5885">
        <v>24391.16</v>
      </c>
      <c r="H5885">
        <v>0.04</v>
      </c>
      <c r="I5885" t="s">
        <v>49</v>
      </c>
      <c r="J5885" s="8">
        <v>-9611.91</v>
      </c>
      <c r="K5885" s="8">
        <f>IF(Table3[[#This Row],[Return Status]] = "Returned", 0, Table3[[#This Row],[Profit]])</f>
        <v>-9611.91</v>
      </c>
      <c r="L5885" s="8" t="str">
        <f>IFERROR(VLOOKUP(Table3[[#This Row],[Order ID]],returns[[Order ID]:[Status]],2,FALSE), "")</f>
        <v/>
      </c>
      <c r="M5885">
        <v>880.98</v>
      </c>
      <c r="N5885">
        <v>44.55</v>
      </c>
      <c r="O5885" t="s">
        <v>207</v>
      </c>
      <c r="P5885" t="s">
        <v>208</v>
      </c>
      <c r="Q5885">
        <v>7101</v>
      </c>
      <c r="R5885" t="s">
        <v>37</v>
      </c>
      <c r="S5885" t="s">
        <v>1979</v>
      </c>
      <c r="T5885" t="e">
        <f>VLOOKUP(Table3[[#This Row],[Region]],managers5[],2,FALSE)</f>
        <v>#N/A</v>
      </c>
      <c r="U5885" t="s">
        <v>1956</v>
      </c>
      <c r="W5885" t="s">
        <v>14</v>
      </c>
      <c r="X5885" t="s">
        <v>71</v>
      </c>
      <c r="Y5885" t="s">
        <v>50</v>
      </c>
      <c r="Z5885" t="s">
        <v>219</v>
      </c>
      <c r="AA5885" t="s">
        <v>220</v>
      </c>
      <c r="AB5885" t="s">
        <v>53</v>
      </c>
      <c r="AC5885">
        <v>0.62</v>
      </c>
      <c r="AD5885" s="1">
        <v>41256</v>
      </c>
    </row>
    <row r="5886" spans="1:30" x14ac:dyDescent="0.35">
      <c r="A5886">
        <v>89</v>
      </c>
      <c r="B5886">
        <v>8369</v>
      </c>
      <c r="C5886">
        <v>59781</v>
      </c>
      <c r="D5886" s="1">
        <v>41255</v>
      </c>
      <c r="E5886" t="s">
        <v>8</v>
      </c>
      <c r="F5886">
        <v>43</v>
      </c>
      <c r="G5886">
        <v>262.13</v>
      </c>
      <c r="H5886">
        <v>0</v>
      </c>
      <c r="I5886" t="s">
        <v>33</v>
      </c>
      <c r="J5886" s="8">
        <v>-60.91</v>
      </c>
      <c r="K5886" s="8">
        <f>IF(Table3[[#This Row],[Return Status]] = "Returned", 0, Table3[[#This Row],[Profit]])</f>
        <v>-60.91</v>
      </c>
      <c r="L5886" s="8" t="str">
        <f>IFERROR(VLOOKUP(Table3[[#This Row],[Order ID]],returns[[Order ID]:[Status]],2,FALSE), "")</f>
        <v/>
      </c>
      <c r="M5886">
        <v>5.58</v>
      </c>
      <c r="N5886">
        <v>5.3</v>
      </c>
      <c r="O5886" t="s">
        <v>207</v>
      </c>
      <c r="P5886" t="s">
        <v>11</v>
      </c>
      <c r="Q5886">
        <v>92105</v>
      </c>
      <c r="R5886" t="s">
        <v>12</v>
      </c>
      <c r="S5886" t="s">
        <v>1976</v>
      </c>
      <c r="T5886" t="e">
        <f>VLOOKUP(Table3[[#This Row],[Region]],managers5[],2,FALSE)</f>
        <v>#N/A</v>
      </c>
      <c r="U5886" t="s">
        <v>1955</v>
      </c>
      <c r="V5886" t="s">
        <v>1959</v>
      </c>
      <c r="W5886" t="s">
        <v>14</v>
      </c>
      <c r="X5886" t="s">
        <v>71</v>
      </c>
      <c r="Y5886" t="s">
        <v>16</v>
      </c>
      <c r="Z5886" t="s">
        <v>168</v>
      </c>
      <c r="AA5886" t="s">
        <v>221</v>
      </c>
      <c r="AB5886" t="s">
        <v>19</v>
      </c>
      <c r="AC5886">
        <v>0.35</v>
      </c>
      <c r="AD5886" s="1">
        <v>41256</v>
      </c>
    </row>
    <row r="5887" spans="1:30" x14ac:dyDescent="0.35">
      <c r="A5887">
        <v>90</v>
      </c>
      <c r="B5887">
        <v>8370</v>
      </c>
      <c r="C5887">
        <v>59781</v>
      </c>
      <c r="D5887" s="1">
        <v>41255</v>
      </c>
      <c r="E5887" t="s">
        <v>8</v>
      </c>
      <c r="F5887">
        <v>24</v>
      </c>
      <c r="G5887">
        <v>173.12</v>
      </c>
      <c r="H5887">
        <v>0.1</v>
      </c>
      <c r="I5887" t="s">
        <v>9</v>
      </c>
      <c r="J5887" s="8">
        <v>-166.41</v>
      </c>
      <c r="K5887" s="8">
        <f>IF(Table3[[#This Row],[Return Status]] = "Returned", 0, Table3[[#This Row],[Profit]])</f>
        <v>-166.41</v>
      </c>
      <c r="L5887" s="8" t="str">
        <f>IFERROR(VLOOKUP(Table3[[#This Row],[Order ID]],returns[[Order ID]:[Status]],2,FALSE), "")</f>
        <v/>
      </c>
      <c r="M5887">
        <v>7.28</v>
      </c>
      <c r="N5887">
        <v>11.15</v>
      </c>
      <c r="O5887" t="s">
        <v>207</v>
      </c>
      <c r="P5887" t="s">
        <v>11</v>
      </c>
      <c r="Q5887">
        <v>92105</v>
      </c>
      <c r="R5887" t="s">
        <v>12</v>
      </c>
      <c r="S5887" t="s">
        <v>1976</v>
      </c>
      <c r="T5887" t="e">
        <f>VLOOKUP(Table3[[#This Row],[Region]],managers5[],2,FALSE)</f>
        <v>#N/A</v>
      </c>
      <c r="U5887" t="s">
        <v>1955</v>
      </c>
      <c r="V5887" t="s">
        <v>1959</v>
      </c>
      <c r="W5887" t="s">
        <v>14</v>
      </c>
      <c r="X5887" t="s">
        <v>71</v>
      </c>
      <c r="Y5887" t="s">
        <v>16</v>
      </c>
      <c r="Z5887" t="s">
        <v>30</v>
      </c>
      <c r="AA5887" t="s">
        <v>222</v>
      </c>
      <c r="AB5887" t="s">
        <v>19</v>
      </c>
      <c r="AC5887">
        <v>0.37</v>
      </c>
      <c r="AD5887" s="1">
        <v>41256</v>
      </c>
    </row>
    <row r="5888" spans="1:30" x14ac:dyDescent="0.35">
      <c r="A5888">
        <v>4938</v>
      </c>
      <c r="B5888">
        <v>8371</v>
      </c>
      <c r="C5888">
        <v>59783</v>
      </c>
      <c r="D5888" s="1">
        <v>40409</v>
      </c>
      <c r="E5888" t="s">
        <v>32</v>
      </c>
      <c r="F5888">
        <v>36</v>
      </c>
      <c r="G5888">
        <v>77.430000000000007</v>
      </c>
      <c r="H5888">
        <v>0.01</v>
      </c>
      <c r="I5888" t="s">
        <v>9</v>
      </c>
      <c r="J5888" s="8">
        <v>-60.07</v>
      </c>
      <c r="K5888" s="8">
        <f>IF(Table3[[#This Row],[Return Status]] = "Returned", 0, Table3[[#This Row],[Profit]])</f>
        <v>-60.07</v>
      </c>
      <c r="L5888" s="8" t="str">
        <f>IFERROR(VLOOKUP(Table3[[#This Row],[Order ID]],returns[[Order ID]:[Status]],2,FALSE), "")</f>
        <v/>
      </c>
      <c r="M5888">
        <v>2.08</v>
      </c>
      <c r="N5888">
        <v>2.56</v>
      </c>
      <c r="O5888" t="s">
        <v>113</v>
      </c>
      <c r="P5888" t="s">
        <v>114</v>
      </c>
      <c r="Q5888">
        <v>85023</v>
      </c>
      <c r="R5888" t="s">
        <v>115</v>
      </c>
      <c r="S5888" t="s">
        <v>1976</v>
      </c>
      <c r="T5888" t="e">
        <f>VLOOKUP(Table3[[#This Row],[Region]],managers5[],2,FALSE)</f>
        <v>#N/A</v>
      </c>
      <c r="U5888" t="s">
        <v>1955</v>
      </c>
      <c r="V5888" t="s">
        <v>1959</v>
      </c>
      <c r="W5888" t="s">
        <v>14</v>
      </c>
      <c r="X5888" t="s">
        <v>71</v>
      </c>
      <c r="Y5888" t="s">
        <v>16</v>
      </c>
      <c r="Z5888" t="s">
        <v>67</v>
      </c>
      <c r="AA5888" t="s">
        <v>423</v>
      </c>
      <c r="AB5888" t="s">
        <v>109</v>
      </c>
      <c r="AC5888">
        <v>0.55000000000000004</v>
      </c>
      <c r="AD5888" s="2">
        <v>40414</v>
      </c>
    </row>
    <row r="5889" spans="1:30" x14ac:dyDescent="0.35">
      <c r="A5889">
        <v>4073</v>
      </c>
      <c r="B5889">
        <v>5691</v>
      </c>
      <c r="C5889">
        <v>40225</v>
      </c>
      <c r="D5889" s="1">
        <v>40552</v>
      </c>
      <c r="E5889" t="s">
        <v>32</v>
      </c>
      <c r="F5889">
        <v>45</v>
      </c>
      <c r="G5889">
        <v>5643.49</v>
      </c>
      <c r="H5889">
        <v>0.05</v>
      </c>
      <c r="I5889" t="s">
        <v>49</v>
      </c>
      <c r="J5889" s="8">
        <v>-1857.06</v>
      </c>
      <c r="K5889" s="8">
        <f>IF(Table3[[#This Row],[Return Status]] = "Returned", 0, Table3[[#This Row],[Profit]])</f>
        <v>-1857.06</v>
      </c>
      <c r="L5889" s="8" t="str">
        <f>IFERROR(VLOOKUP(Table3[[#This Row],[Order ID]],returns[[Order ID]:[Status]],2,FALSE), "")</f>
        <v/>
      </c>
      <c r="M5889">
        <v>122.99</v>
      </c>
      <c r="N5889">
        <v>70.2</v>
      </c>
      <c r="O5889" t="s">
        <v>1413</v>
      </c>
      <c r="P5889" t="s">
        <v>43</v>
      </c>
      <c r="Q5889">
        <v>27237</v>
      </c>
      <c r="R5889" t="s">
        <v>44</v>
      </c>
      <c r="S5889" t="s">
        <v>1978</v>
      </c>
      <c r="T5889" t="e">
        <f>VLOOKUP(Table3[[#This Row],[Region]],managers5[],2,FALSE)</f>
        <v>#N/A</v>
      </c>
      <c r="U5889" t="s">
        <v>1957</v>
      </c>
      <c r="V5889" t="s">
        <v>1959</v>
      </c>
      <c r="W5889" t="s">
        <v>14</v>
      </c>
      <c r="X5889" t="s">
        <v>15</v>
      </c>
      <c r="Y5889" t="s">
        <v>50</v>
      </c>
      <c r="Z5889" t="s">
        <v>72</v>
      </c>
      <c r="AA5889" t="s">
        <v>95</v>
      </c>
      <c r="AB5889" t="s">
        <v>74</v>
      </c>
      <c r="AC5889">
        <v>0.74</v>
      </c>
      <c r="AD5889" s="1">
        <v>40554</v>
      </c>
    </row>
    <row r="5890" spans="1:30" x14ac:dyDescent="0.35">
      <c r="A5890">
        <v>4074</v>
      </c>
      <c r="B5890">
        <v>504</v>
      </c>
      <c r="C5890">
        <v>3488</v>
      </c>
      <c r="D5890" s="1">
        <v>40550</v>
      </c>
      <c r="E5890" t="s">
        <v>20</v>
      </c>
      <c r="F5890">
        <v>39</v>
      </c>
      <c r="G5890">
        <v>4669.1899999999996</v>
      </c>
      <c r="H5890">
        <v>0.06</v>
      </c>
      <c r="I5890" t="s">
        <v>49</v>
      </c>
      <c r="J5890" s="8">
        <v>-1864.08</v>
      </c>
      <c r="K5890" s="8">
        <f>IF(Table3[[#This Row],[Return Status]] = "Returned", 0, Table3[[#This Row],[Profit]])</f>
        <v>-1864.08</v>
      </c>
      <c r="L5890" s="8" t="str">
        <f>IFERROR(VLOOKUP(Table3[[#This Row],[Order ID]],returns[[Order ID]:[Status]],2,FALSE), "")</f>
        <v/>
      </c>
      <c r="M5890">
        <v>122.99</v>
      </c>
      <c r="N5890">
        <v>70.2</v>
      </c>
      <c r="O5890" t="s">
        <v>232</v>
      </c>
      <c r="P5890" t="s">
        <v>120</v>
      </c>
      <c r="Q5890">
        <v>33311</v>
      </c>
      <c r="R5890" t="s">
        <v>56</v>
      </c>
      <c r="S5890" t="s">
        <v>1978</v>
      </c>
      <c r="T5890" t="e">
        <f>VLOOKUP(Table3[[#This Row],[Region]],managers5[],2,FALSE)</f>
        <v>#N/A</v>
      </c>
      <c r="U5890" t="s">
        <v>1957</v>
      </c>
      <c r="V5890" t="s">
        <v>1959</v>
      </c>
      <c r="W5890" t="s">
        <v>14</v>
      </c>
      <c r="X5890" t="s">
        <v>24</v>
      </c>
      <c r="Y5890" t="s">
        <v>50</v>
      </c>
      <c r="Z5890" t="s">
        <v>72</v>
      </c>
      <c r="AA5890" t="s">
        <v>95</v>
      </c>
      <c r="AB5890" t="s">
        <v>74</v>
      </c>
      <c r="AC5890">
        <v>0.74</v>
      </c>
      <c r="AD5890" s="1">
        <v>40553</v>
      </c>
    </row>
    <row r="5891" spans="1:30" x14ac:dyDescent="0.35">
      <c r="A5891">
        <v>3157</v>
      </c>
      <c r="B5891">
        <v>8375</v>
      </c>
      <c r="C5891">
        <v>59812</v>
      </c>
      <c r="D5891" s="1">
        <v>40716</v>
      </c>
      <c r="E5891" t="s">
        <v>20</v>
      </c>
      <c r="F5891">
        <v>2</v>
      </c>
      <c r="G5891">
        <v>28.98</v>
      </c>
      <c r="H5891">
        <v>0.06</v>
      </c>
      <c r="I5891" t="s">
        <v>9</v>
      </c>
      <c r="J5891" s="8">
        <v>-18.39</v>
      </c>
      <c r="K5891" s="8">
        <f>IF(Table3[[#This Row],[Return Status]] = "Returned", 0, Table3[[#This Row],[Profit]])</f>
        <v>-18.39</v>
      </c>
      <c r="L5891" s="8" t="str">
        <f>IFERROR(VLOOKUP(Table3[[#This Row],[Order ID]],returns[[Order ID]:[Status]],2,FALSE), "")</f>
        <v/>
      </c>
      <c r="M5891">
        <v>12.64</v>
      </c>
      <c r="N5891">
        <v>4.9800000000000004</v>
      </c>
      <c r="O5891" t="s">
        <v>610</v>
      </c>
      <c r="P5891" t="s">
        <v>11</v>
      </c>
      <c r="Q5891">
        <v>94509</v>
      </c>
      <c r="R5891" t="s">
        <v>12</v>
      </c>
      <c r="S5891" t="s">
        <v>1976</v>
      </c>
      <c r="T5891" t="e">
        <f>VLOOKUP(Table3[[#This Row],[Region]],managers5[],2,FALSE)</f>
        <v>#N/A</v>
      </c>
      <c r="U5891" t="s">
        <v>1955</v>
      </c>
      <c r="V5891" t="s">
        <v>1959</v>
      </c>
      <c r="W5891" t="s">
        <v>14</v>
      </c>
      <c r="X5891" t="s">
        <v>39</v>
      </c>
      <c r="Y5891" t="s">
        <v>50</v>
      </c>
      <c r="Z5891" t="s">
        <v>61</v>
      </c>
      <c r="AA5891" t="s">
        <v>1491</v>
      </c>
      <c r="AB5891" t="s">
        <v>109</v>
      </c>
      <c r="AC5891">
        <v>0.48</v>
      </c>
      <c r="AD5891" s="1">
        <v>40717</v>
      </c>
    </row>
    <row r="5892" spans="1:30" x14ac:dyDescent="0.35">
      <c r="A5892">
        <v>3168</v>
      </c>
      <c r="B5892">
        <v>8374</v>
      </c>
      <c r="C5892">
        <v>59812</v>
      </c>
      <c r="D5892" s="1">
        <v>40716</v>
      </c>
      <c r="E5892" t="s">
        <v>20</v>
      </c>
      <c r="F5892">
        <v>46</v>
      </c>
      <c r="G5892">
        <v>9261.24</v>
      </c>
      <c r="H5892">
        <v>0</v>
      </c>
      <c r="I5892" t="s">
        <v>9</v>
      </c>
      <c r="J5892" s="8">
        <v>1646.43</v>
      </c>
      <c r="K5892" s="8">
        <f>IF(Table3[[#This Row],[Return Status]] = "Returned", 0, Table3[[#This Row],[Profit]])</f>
        <v>1646.43</v>
      </c>
      <c r="L5892" s="8" t="str">
        <f>IFERROR(VLOOKUP(Table3[[#This Row],[Order ID]],returns[[Order ID]:[Status]],2,FALSE), "")</f>
        <v/>
      </c>
      <c r="M5892">
        <v>193.17</v>
      </c>
      <c r="N5892">
        <v>19.989999999999998</v>
      </c>
      <c r="O5892" t="s">
        <v>610</v>
      </c>
      <c r="P5892" t="s">
        <v>11</v>
      </c>
      <c r="Q5892">
        <v>92804</v>
      </c>
      <c r="R5892" t="s">
        <v>12</v>
      </c>
      <c r="S5892" t="s">
        <v>1976</v>
      </c>
      <c r="T5892" t="e">
        <f>VLOOKUP(Table3[[#This Row],[Region]],managers5[],2,FALSE)</f>
        <v>#N/A</v>
      </c>
      <c r="U5892" t="s">
        <v>1955</v>
      </c>
      <c r="V5892" t="s">
        <v>1959</v>
      </c>
      <c r="W5892" t="s">
        <v>14</v>
      </c>
      <c r="X5892" t="s">
        <v>39</v>
      </c>
      <c r="Y5892" t="s">
        <v>16</v>
      </c>
      <c r="Z5892" t="s">
        <v>75</v>
      </c>
      <c r="AA5892" t="s">
        <v>158</v>
      </c>
      <c r="AB5892" t="s">
        <v>19</v>
      </c>
      <c r="AC5892">
        <v>0.71</v>
      </c>
      <c r="AD5892" s="1">
        <v>40716</v>
      </c>
    </row>
    <row r="5893" spans="1:30" x14ac:dyDescent="0.35">
      <c r="A5893">
        <v>4208</v>
      </c>
      <c r="B5893">
        <v>8376</v>
      </c>
      <c r="C5893">
        <v>59815</v>
      </c>
      <c r="D5893" s="1">
        <v>40527</v>
      </c>
      <c r="E5893" t="s">
        <v>8</v>
      </c>
      <c r="F5893">
        <v>14</v>
      </c>
      <c r="G5893">
        <v>51.56</v>
      </c>
      <c r="H5893">
        <v>0.09</v>
      </c>
      <c r="I5893" t="s">
        <v>9</v>
      </c>
      <c r="J5893" s="8">
        <v>-1.06</v>
      </c>
      <c r="K5893" s="8">
        <f>IF(Table3[[#This Row],[Return Status]] = "Returned", 0, Table3[[#This Row],[Profit]])</f>
        <v>-1.06</v>
      </c>
      <c r="L5893" s="8" t="str">
        <f>IFERROR(VLOOKUP(Table3[[#This Row],[Order ID]],returns[[Order ID]:[Status]],2,FALSE), "")</f>
        <v/>
      </c>
      <c r="M5893">
        <v>3.71</v>
      </c>
      <c r="N5893">
        <v>1.93</v>
      </c>
      <c r="O5893" t="s">
        <v>198</v>
      </c>
      <c r="P5893" t="s">
        <v>11</v>
      </c>
      <c r="Q5893">
        <v>95070</v>
      </c>
      <c r="R5893" t="s">
        <v>12</v>
      </c>
      <c r="S5893" t="s">
        <v>1976</v>
      </c>
      <c r="T5893" t="e">
        <f>VLOOKUP(Table3[[#This Row],[Region]],managers5[],2,FALSE)</f>
        <v>#N/A</v>
      </c>
      <c r="U5893" t="s">
        <v>1955</v>
      </c>
      <c r="V5893" t="s">
        <v>1959</v>
      </c>
      <c r="W5893" t="s">
        <v>14</v>
      </c>
      <c r="X5893" t="s">
        <v>39</v>
      </c>
      <c r="Y5893" t="s">
        <v>16</v>
      </c>
      <c r="Z5893" t="s">
        <v>30</v>
      </c>
      <c r="AA5893" t="s">
        <v>1563</v>
      </c>
      <c r="AB5893" t="s">
        <v>35</v>
      </c>
      <c r="AC5893">
        <v>0.35</v>
      </c>
      <c r="AD5893" s="2">
        <v>40529</v>
      </c>
    </row>
    <row r="5894" spans="1:30" x14ac:dyDescent="0.35">
      <c r="A5894">
        <v>8163</v>
      </c>
      <c r="B5894">
        <v>2018</v>
      </c>
      <c r="C5894">
        <v>14400</v>
      </c>
      <c r="D5894" s="1">
        <v>39848</v>
      </c>
      <c r="E5894" t="s">
        <v>20</v>
      </c>
      <c r="F5894">
        <v>43</v>
      </c>
      <c r="G5894">
        <v>6089.05</v>
      </c>
      <c r="H5894">
        <v>0.08</v>
      </c>
      <c r="I5894" t="s">
        <v>49</v>
      </c>
      <c r="J5894" s="8">
        <v>-2110.56</v>
      </c>
      <c r="K5894" s="8">
        <f>IF(Table3[[#This Row],[Return Status]] = "Returned", 0, Table3[[#This Row],[Profit]])</f>
        <v>-2110.56</v>
      </c>
      <c r="L5894" s="8" t="str">
        <f>IFERROR(VLOOKUP(Table3[[#This Row],[Order ID]],returns[[Order ID]:[Status]],2,FALSE), "")</f>
        <v/>
      </c>
      <c r="M5894">
        <v>146.05000000000001</v>
      </c>
      <c r="N5894">
        <v>80.2</v>
      </c>
      <c r="O5894" t="s">
        <v>514</v>
      </c>
      <c r="P5894" t="s">
        <v>120</v>
      </c>
      <c r="Q5894">
        <v>33134</v>
      </c>
      <c r="R5894" t="s">
        <v>56</v>
      </c>
      <c r="S5894" t="s">
        <v>1978</v>
      </c>
      <c r="T5894" t="e">
        <f>VLOOKUP(Table3[[#This Row],[Region]],managers5[],2,FALSE)</f>
        <v>#N/A</v>
      </c>
      <c r="U5894" t="s">
        <v>1957</v>
      </c>
      <c r="V5894" t="s">
        <v>1959</v>
      </c>
      <c r="W5894" t="s">
        <v>14</v>
      </c>
      <c r="X5894" t="s">
        <v>24</v>
      </c>
      <c r="Y5894" t="s">
        <v>50</v>
      </c>
      <c r="Z5894" t="s">
        <v>51</v>
      </c>
      <c r="AA5894" t="s">
        <v>360</v>
      </c>
      <c r="AB5894" t="s">
        <v>53</v>
      </c>
      <c r="AC5894">
        <v>0.71</v>
      </c>
      <c r="AD5894" s="2">
        <v>39849</v>
      </c>
    </row>
    <row r="5895" spans="1:30" x14ac:dyDescent="0.35">
      <c r="A5895">
        <v>5472</v>
      </c>
      <c r="B5895">
        <v>8385</v>
      </c>
      <c r="C5895">
        <v>59906</v>
      </c>
      <c r="D5895" s="1">
        <v>40318</v>
      </c>
      <c r="E5895" t="s">
        <v>77</v>
      </c>
      <c r="F5895">
        <v>32</v>
      </c>
      <c r="G5895">
        <v>284.92</v>
      </c>
      <c r="H5895">
        <v>0.03</v>
      </c>
      <c r="I5895" t="s">
        <v>9</v>
      </c>
      <c r="J5895" s="8">
        <v>81.290000000000006</v>
      </c>
      <c r="K5895" s="8">
        <f>IF(Table3[[#This Row],[Return Status]] = "Returned", 0, Table3[[#This Row],[Profit]])</f>
        <v>81.290000000000006</v>
      </c>
      <c r="L5895" s="8" t="str">
        <f>IFERROR(VLOOKUP(Table3[[#This Row],[Order ID]],returns[[Order ID]:[Status]],2,FALSE), "")</f>
        <v/>
      </c>
      <c r="M5895">
        <v>9.11</v>
      </c>
      <c r="N5895">
        <v>2.15</v>
      </c>
      <c r="O5895" t="s">
        <v>508</v>
      </c>
      <c r="P5895" t="s">
        <v>208</v>
      </c>
      <c r="Q5895">
        <v>44646</v>
      </c>
      <c r="R5895" t="s">
        <v>37</v>
      </c>
      <c r="S5895" t="s">
        <v>1979</v>
      </c>
      <c r="T5895" t="e">
        <f>VLOOKUP(Table3[[#This Row],[Region]],managers5[],2,FALSE)</f>
        <v>#N/A</v>
      </c>
      <c r="U5895" t="s">
        <v>1956</v>
      </c>
      <c r="W5895" t="s">
        <v>14</v>
      </c>
      <c r="X5895" t="s">
        <v>24</v>
      </c>
      <c r="Y5895" t="s">
        <v>16</v>
      </c>
      <c r="Z5895" t="s">
        <v>30</v>
      </c>
      <c r="AA5895" t="s">
        <v>542</v>
      </c>
      <c r="AB5895" t="s">
        <v>35</v>
      </c>
      <c r="AC5895">
        <v>0.4</v>
      </c>
      <c r="AD5895" s="2">
        <v>40320</v>
      </c>
    </row>
    <row r="5896" spans="1:30" x14ac:dyDescent="0.35">
      <c r="A5896">
        <v>6963</v>
      </c>
      <c r="B5896">
        <v>3067</v>
      </c>
      <c r="C5896">
        <v>21985</v>
      </c>
      <c r="D5896" s="1">
        <v>40051</v>
      </c>
      <c r="E5896" t="s">
        <v>41</v>
      </c>
      <c r="F5896">
        <v>45</v>
      </c>
      <c r="G5896">
        <v>947.66</v>
      </c>
      <c r="H5896">
        <v>0.08</v>
      </c>
      <c r="I5896" t="s">
        <v>49</v>
      </c>
      <c r="J5896" s="8">
        <v>-2175.09</v>
      </c>
      <c r="K5896" s="8">
        <f>IF(Table3[[#This Row],[Return Status]] = "Returned", 0, Table3[[#This Row],[Profit]])</f>
        <v>-2175.09</v>
      </c>
      <c r="L5896" s="8" t="str">
        <f>IFERROR(VLOOKUP(Table3[[#This Row],[Order ID]],returns[[Order ID]:[Status]],2,FALSE), "")</f>
        <v/>
      </c>
      <c r="M5896">
        <v>20.98</v>
      </c>
      <c r="N5896">
        <v>53.03</v>
      </c>
      <c r="O5896" t="s">
        <v>1773</v>
      </c>
      <c r="P5896" t="s">
        <v>43</v>
      </c>
      <c r="Q5896">
        <v>23518</v>
      </c>
      <c r="R5896" t="s">
        <v>44</v>
      </c>
      <c r="S5896" t="s">
        <v>1978</v>
      </c>
      <c r="T5896" t="e">
        <f>VLOOKUP(Table3[[#This Row],[Region]],managers5[],2,FALSE)</f>
        <v>#N/A</v>
      </c>
      <c r="U5896" t="s">
        <v>1957</v>
      </c>
      <c r="V5896" t="s">
        <v>1959</v>
      </c>
      <c r="W5896" t="s">
        <v>14</v>
      </c>
      <c r="X5896" t="s">
        <v>71</v>
      </c>
      <c r="Y5896" t="s">
        <v>16</v>
      </c>
      <c r="Z5896" t="s">
        <v>75</v>
      </c>
      <c r="AA5896" t="s">
        <v>1025</v>
      </c>
      <c r="AB5896" t="s">
        <v>74</v>
      </c>
      <c r="AC5896">
        <v>0.78</v>
      </c>
      <c r="AD5896" s="2">
        <v>40053</v>
      </c>
    </row>
    <row r="5897" spans="1:30" x14ac:dyDescent="0.35">
      <c r="A5897">
        <v>6267</v>
      </c>
      <c r="B5897">
        <v>8389</v>
      </c>
      <c r="C5897">
        <v>59937</v>
      </c>
      <c r="D5897" s="1">
        <v>40175</v>
      </c>
      <c r="E5897" t="s">
        <v>77</v>
      </c>
      <c r="F5897">
        <v>7</v>
      </c>
      <c r="G5897">
        <v>235.98</v>
      </c>
      <c r="H5897">
        <v>0.02</v>
      </c>
      <c r="I5897" t="s">
        <v>9</v>
      </c>
      <c r="J5897" s="8">
        <v>-32.28</v>
      </c>
      <c r="K5897" s="8">
        <f>IF(Table3[[#This Row],[Return Status]] = "Returned", 0, Table3[[#This Row],[Profit]])</f>
        <v>0</v>
      </c>
      <c r="L5897" s="8" t="str">
        <f>IFERROR(VLOOKUP(Table3[[#This Row],[Order ID]],returns[[Order ID]:[Status]],2,FALSE), "")</f>
        <v>Returned</v>
      </c>
      <c r="M5897">
        <v>30.98</v>
      </c>
      <c r="N5897">
        <v>17.079999999999998</v>
      </c>
      <c r="O5897" t="s">
        <v>1454</v>
      </c>
      <c r="P5897" t="s">
        <v>208</v>
      </c>
      <c r="Q5897">
        <v>11550</v>
      </c>
      <c r="R5897" t="s">
        <v>37</v>
      </c>
      <c r="S5897" t="s">
        <v>1979</v>
      </c>
      <c r="T5897" t="e">
        <f>VLOOKUP(Table3[[#This Row],[Region]],managers5[],2,FALSE)</f>
        <v>#N/A</v>
      </c>
      <c r="U5897" t="s">
        <v>1956</v>
      </c>
      <c r="W5897" t="s">
        <v>14</v>
      </c>
      <c r="X5897" t="s">
        <v>15</v>
      </c>
      <c r="Y5897" t="s">
        <v>16</v>
      </c>
      <c r="Z5897" t="s">
        <v>30</v>
      </c>
      <c r="AA5897" t="s">
        <v>421</v>
      </c>
      <c r="AB5897" t="s">
        <v>19</v>
      </c>
      <c r="AC5897">
        <v>0.4</v>
      </c>
      <c r="AD5897" s="2">
        <v>40176</v>
      </c>
    </row>
    <row r="5898" spans="1:30" x14ac:dyDescent="0.35">
      <c r="A5898">
        <v>7911</v>
      </c>
      <c r="B5898">
        <v>6160</v>
      </c>
      <c r="C5898">
        <v>43650</v>
      </c>
      <c r="D5898" s="1">
        <v>39895</v>
      </c>
      <c r="E5898" t="s">
        <v>8</v>
      </c>
      <c r="F5898">
        <v>3</v>
      </c>
      <c r="G5898">
        <v>1759.65</v>
      </c>
      <c r="H5898">
        <v>0.06</v>
      </c>
      <c r="I5898" t="s">
        <v>9</v>
      </c>
      <c r="J5898" s="8">
        <v>-2213.75</v>
      </c>
      <c r="K5898" s="8">
        <f>IF(Table3[[#This Row],[Return Status]] = "Returned", 0, Table3[[#This Row],[Profit]])</f>
        <v>-2213.75</v>
      </c>
      <c r="L5898" s="8" t="str">
        <f>IFERROR(VLOOKUP(Table3[[#This Row],[Order ID]],returns[[Order ID]:[Status]],2,FALSE), "")</f>
        <v/>
      </c>
      <c r="M5898">
        <v>599.99</v>
      </c>
      <c r="N5898">
        <v>24.49</v>
      </c>
      <c r="O5898" t="s">
        <v>136</v>
      </c>
      <c r="P5898" t="s">
        <v>64</v>
      </c>
      <c r="Q5898">
        <v>31204</v>
      </c>
      <c r="R5898" t="s">
        <v>65</v>
      </c>
      <c r="S5898" t="s">
        <v>1978</v>
      </c>
      <c r="T5898" t="e">
        <f>VLOOKUP(Table3[[#This Row],[Region]],managers5[],2,FALSE)</f>
        <v>#N/A</v>
      </c>
      <c r="U5898" t="s">
        <v>1957</v>
      </c>
      <c r="V5898" t="s">
        <v>1959</v>
      </c>
      <c r="W5898" t="s">
        <v>14</v>
      </c>
      <c r="X5898" t="s">
        <v>71</v>
      </c>
      <c r="Y5898" t="s">
        <v>46</v>
      </c>
      <c r="Z5898" t="s">
        <v>243</v>
      </c>
      <c r="AA5898" t="s">
        <v>1648</v>
      </c>
      <c r="AB5898" t="s">
        <v>85</v>
      </c>
      <c r="AC5898">
        <v>0.5</v>
      </c>
      <c r="AD5898" s="2">
        <v>39896</v>
      </c>
    </row>
    <row r="5899" spans="1:30" x14ac:dyDescent="0.35">
      <c r="A5899">
        <v>8132</v>
      </c>
      <c r="B5899">
        <v>8391</v>
      </c>
      <c r="C5899">
        <v>59942</v>
      </c>
      <c r="D5899" s="1">
        <v>39852</v>
      </c>
      <c r="E5899" t="s">
        <v>20</v>
      </c>
      <c r="F5899">
        <v>47</v>
      </c>
      <c r="G5899">
        <v>714.46</v>
      </c>
      <c r="H5899">
        <v>7.0000000000000007E-2</v>
      </c>
      <c r="I5899" t="s">
        <v>9</v>
      </c>
      <c r="J5899" s="8">
        <v>-268.64999999999998</v>
      </c>
      <c r="K5899" s="8">
        <f>IF(Table3[[#This Row],[Return Status]] = "Returned", 0, Table3[[#This Row],[Profit]])</f>
        <v>-268.64999999999998</v>
      </c>
      <c r="L5899" s="8" t="str">
        <f>IFERROR(VLOOKUP(Table3[[#This Row],[Order ID]],returns[[Order ID]:[Status]],2,FALSE), "")</f>
        <v/>
      </c>
      <c r="M5899">
        <v>15.98</v>
      </c>
      <c r="N5899">
        <v>8.99</v>
      </c>
      <c r="O5899" t="s">
        <v>1534</v>
      </c>
      <c r="P5899" t="s">
        <v>216</v>
      </c>
      <c r="Q5899">
        <v>59715</v>
      </c>
      <c r="R5899" t="s">
        <v>190</v>
      </c>
      <c r="S5899" t="s">
        <v>1976</v>
      </c>
      <c r="T5899" t="e">
        <f>VLOOKUP(Table3[[#This Row],[Region]],managers5[],2,FALSE)</f>
        <v>#N/A</v>
      </c>
      <c r="U5899" t="s">
        <v>1955</v>
      </c>
      <c r="V5899" t="s">
        <v>1959</v>
      </c>
      <c r="W5899" t="s">
        <v>14</v>
      </c>
      <c r="X5899" t="s">
        <v>71</v>
      </c>
      <c r="Y5899" t="s">
        <v>46</v>
      </c>
      <c r="Z5899" t="s">
        <v>47</v>
      </c>
      <c r="AA5899" t="s">
        <v>1487</v>
      </c>
      <c r="AB5899" t="s">
        <v>109</v>
      </c>
      <c r="AC5899">
        <v>0.64</v>
      </c>
      <c r="AD5899" s="2">
        <v>39854</v>
      </c>
    </row>
    <row r="5900" spans="1:30" x14ac:dyDescent="0.35">
      <c r="A5900">
        <v>788</v>
      </c>
      <c r="B5900">
        <v>7171</v>
      </c>
      <c r="C5900">
        <v>51175</v>
      </c>
      <c r="D5900" s="1">
        <v>41135</v>
      </c>
      <c r="E5900" t="s">
        <v>77</v>
      </c>
      <c r="F5900">
        <v>3</v>
      </c>
      <c r="G5900">
        <v>2136.9299999999998</v>
      </c>
      <c r="H5900">
        <v>0.04</v>
      </c>
      <c r="I5900" t="s">
        <v>9</v>
      </c>
      <c r="J5900" s="8">
        <v>-2297.48</v>
      </c>
      <c r="K5900" s="8">
        <f>IF(Table3[[#This Row],[Return Status]] = "Returned", 0, Table3[[#This Row],[Profit]])</f>
        <v>-2297.48</v>
      </c>
      <c r="L5900" s="8" t="str">
        <f>IFERROR(VLOOKUP(Table3[[#This Row],[Order ID]],returns[[Order ID]:[Status]],2,FALSE), "")</f>
        <v/>
      </c>
      <c r="M5900">
        <v>699.99</v>
      </c>
      <c r="N5900">
        <v>24.49</v>
      </c>
      <c r="O5900" t="s">
        <v>537</v>
      </c>
      <c r="P5900" t="s">
        <v>589</v>
      </c>
      <c r="Q5900">
        <v>22193</v>
      </c>
      <c r="R5900" t="s">
        <v>44</v>
      </c>
      <c r="S5900" t="s">
        <v>1978</v>
      </c>
      <c r="T5900" t="e">
        <f>VLOOKUP(Table3[[#This Row],[Region]],managers5[],2,FALSE)</f>
        <v>#N/A</v>
      </c>
      <c r="U5900" t="s">
        <v>1957</v>
      </c>
      <c r="V5900" t="s">
        <v>1959</v>
      </c>
      <c r="W5900" t="s">
        <v>14</v>
      </c>
      <c r="X5900" t="s">
        <v>39</v>
      </c>
      <c r="Y5900" t="s">
        <v>46</v>
      </c>
      <c r="Z5900" t="s">
        <v>243</v>
      </c>
      <c r="AA5900" t="s">
        <v>244</v>
      </c>
      <c r="AB5900" t="s">
        <v>85</v>
      </c>
      <c r="AC5900">
        <v>0.41</v>
      </c>
      <c r="AD5900" s="1">
        <v>41136</v>
      </c>
    </row>
    <row r="5901" spans="1:30" x14ac:dyDescent="0.35">
      <c r="A5901">
        <v>106</v>
      </c>
      <c r="B5901">
        <v>4880</v>
      </c>
      <c r="C5901">
        <v>34723</v>
      </c>
      <c r="D5901" s="1">
        <v>41252</v>
      </c>
      <c r="E5901" t="s">
        <v>20</v>
      </c>
      <c r="F5901">
        <v>4</v>
      </c>
      <c r="G5901">
        <v>6095.14</v>
      </c>
      <c r="H5901">
        <v>0.06</v>
      </c>
      <c r="I5901" t="s">
        <v>49</v>
      </c>
      <c r="J5901" s="8">
        <v>-3001.2824999999998</v>
      </c>
      <c r="K5901" s="8">
        <f>IF(Table3[[#This Row],[Return Status]] = "Returned", 0, Table3[[#This Row],[Profit]])</f>
        <v>-3001.2824999999998</v>
      </c>
      <c r="L5901" s="8" t="str">
        <f>IFERROR(VLOOKUP(Table3[[#This Row],[Order ID]],returns[[Order ID]:[Status]],2,FALSE), "")</f>
        <v/>
      </c>
      <c r="M5901">
        <v>1500.97</v>
      </c>
      <c r="N5901">
        <v>29.7</v>
      </c>
      <c r="O5901" t="s">
        <v>236</v>
      </c>
      <c r="P5901" t="s">
        <v>64</v>
      </c>
      <c r="Q5901">
        <v>30080</v>
      </c>
      <c r="R5901" t="s">
        <v>65</v>
      </c>
      <c r="S5901" t="s">
        <v>1978</v>
      </c>
      <c r="T5901" t="e">
        <f>VLOOKUP(Table3[[#This Row],[Region]],managers5[],2,FALSE)</f>
        <v>#N/A</v>
      </c>
      <c r="U5901" t="s">
        <v>1957</v>
      </c>
      <c r="V5901" t="s">
        <v>1959</v>
      </c>
      <c r="W5901" t="s">
        <v>14</v>
      </c>
      <c r="X5901" t="s">
        <v>15</v>
      </c>
      <c r="Y5901" t="s">
        <v>46</v>
      </c>
      <c r="Z5901" t="s">
        <v>124</v>
      </c>
      <c r="AA5901" t="s">
        <v>177</v>
      </c>
      <c r="AB5901" t="s">
        <v>74</v>
      </c>
      <c r="AC5901">
        <v>0.56999999999999995</v>
      </c>
      <c r="AD5901" s="1">
        <v>41254</v>
      </c>
    </row>
    <row r="5902" spans="1:30" x14ac:dyDescent="0.35">
      <c r="A5902">
        <v>7194</v>
      </c>
      <c r="B5902">
        <v>3518</v>
      </c>
      <c r="C5902">
        <v>25060</v>
      </c>
      <c r="D5902" s="1">
        <v>40014</v>
      </c>
      <c r="E5902" t="s">
        <v>8</v>
      </c>
      <c r="F5902">
        <v>1</v>
      </c>
      <c r="G5902">
        <v>1893.93</v>
      </c>
      <c r="H5902">
        <v>7.0000000000000007E-2</v>
      </c>
      <c r="I5902" t="s">
        <v>49</v>
      </c>
      <c r="J5902" s="8">
        <v>-4654.7349000000004</v>
      </c>
      <c r="K5902" s="8">
        <f>IF(Table3[[#This Row],[Return Status]] = "Returned", 0, Table3[[#This Row],[Profit]])</f>
        <v>-4654.7349000000004</v>
      </c>
      <c r="L5902" s="8" t="str">
        <f>IFERROR(VLOOKUP(Table3[[#This Row],[Order ID]],returns[[Order ID]:[Status]],2,FALSE), "")</f>
        <v/>
      </c>
      <c r="M5902">
        <v>2036.48</v>
      </c>
      <c r="N5902">
        <v>14.7</v>
      </c>
      <c r="O5902" t="s">
        <v>1657</v>
      </c>
      <c r="P5902" t="s">
        <v>43</v>
      </c>
      <c r="Q5902">
        <v>37922</v>
      </c>
      <c r="R5902" t="s">
        <v>44</v>
      </c>
      <c r="S5902" t="s">
        <v>1978</v>
      </c>
      <c r="T5902" t="e">
        <f>VLOOKUP(Table3[[#This Row],[Region]],managers5[],2,FALSE)</f>
        <v>#N/A</v>
      </c>
      <c r="U5902" t="s">
        <v>1957</v>
      </c>
      <c r="V5902" t="s">
        <v>1959</v>
      </c>
      <c r="W5902" t="s">
        <v>14</v>
      </c>
      <c r="X5902" t="s">
        <v>39</v>
      </c>
      <c r="Y5902" t="s">
        <v>46</v>
      </c>
      <c r="Z5902" t="s">
        <v>124</v>
      </c>
      <c r="AA5902" t="s">
        <v>308</v>
      </c>
      <c r="AB5902" t="s">
        <v>74</v>
      </c>
      <c r="AC5902">
        <v>0.55000000000000004</v>
      </c>
      <c r="AD5902" s="2">
        <v>40016</v>
      </c>
    </row>
    <row r="5903" spans="1:30" x14ac:dyDescent="0.35">
      <c r="A5903">
        <v>3274</v>
      </c>
      <c r="B5903">
        <v>8395</v>
      </c>
      <c r="C5903">
        <v>59971</v>
      </c>
      <c r="D5903" s="1">
        <v>40694</v>
      </c>
      <c r="E5903" t="s">
        <v>41</v>
      </c>
      <c r="F5903">
        <v>26</v>
      </c>
      <c r="G5903">
        <v>437.77</v>
      </c>
      <c r="H5903">
        <v>0.01</v>
      </c>
      <c r="I5903" t="s">
        <v>33</v>
      </c>
      <c r="J5903" s="8">
        <v>-125.8</v>
      </c>
      <c r="K5903" s="8">
        <f>IF(Table3[[#This Row],[Return Status]] = "Returned", 0, Table3[[#This Row],[Profit]])</f>
        <v>-125.8</v>
      </c>
      <c r="L5903" s="8" t="str">
        <f>IFERROR(VLOOKUP(Table3[[#This Row],[Order ID]],returns[[Order ID]:[Status]],2,FALSE), "")</f>
        <v/>
      </c>
      <c r="M5903">
        <v>15.98</v>
      </c>
      <c r="N5903">
        <v>8.99</v>
      </c>
      <c r="O5903" t="s">
        <v>105</v>
      </c>
      <c r="P5903" t="s">
        <v>11</v>
      </c>
      <c r="Q5903">
        <v>90266</v>
      </c>
      <c r="R5903" t="s">
        <v>12</v>
      </c>
      <c r="S5903" t="s">
        <v>1976</v>
      </c>
      <c r="T5903" t="e">
        <f>VLOOKUP(Table3[[#This Row],[Region]],managers5[],2,FALSE)</f>
        <v>#N/A</v>
      </c>
      <c r="U5903" t="s">
        <v>1955</v>
      </c>
      <c r="V5903" t="s">
        <v>1959</v>
      </c>
      <c r="W5903" t="s">
        <v>14</v>
      </c>
      <c r="X5903" t="s">
        <v>24</v>
      </c>
      <c r="Y5903" t="s">
        <v>46</v>
      </c>
      <c r="Z5903" t="s">
        <v>47</v>
      </c>
      <c r="AA5903" t="s">
        <v>1487</v>
      </c>
      <c r="AB5903" t="s">
        <v>109</v>
      </c>
      <c r="AC5903">
        <v>0.64</v>
      </c>
      <c r="AD5903" s="1">
        <v>40696</v>
      </c>
    </row>
    <row r="5904" spans="1:30" x14ac:dyDescent="0.35">
      <c r="A5904">
        <v>3275</v>
      </c>
      <c r="B5904">
        <v>8396</v>
      </c>
      <c r="C5904">
        <v>59971</v>
      </c>
      <c r="D5904" s="1">
        <v>40694</v>
      </c>
      <c r="E5904" t="s">
        <v>41</v>
      </c>
      <c r="F5904">
        <v>45</v>
      </c>
      <c r="G5904">
        <v>514.86</v>
      </c>
      <c r="H5904">
        <v>0.08</v>
      </c>
      <c r="I5904" t="s">
        <v>9</v>
      </c>
      <c r="J5904" s="8">
        <v>-10.84</v>
      </c>
      <c r="K5904" s="8">
        <f>IF(Table3[[#This Row],[Return Status]] = "Returned", 0, Table3[[#This Row],[Profit]])</f>
        <v>-10.84</v>
      </c>
      <c r="L5904" s="8" t="str">
        <f>IFERROR(VLOOKUP(Table3[[#This Row],[Order ID]],returns[[Order ID]:[Status]],2,FALSE), "")</f>
        <v/>
      </c>
      <c r="M5904">
        <v>12.28</v>
      </c>
      <c r="N5904">
        <v>6.47</v>
      </c>
      <c r="O5904" t="s">
        <v>105</v>
      </c>
      <c r="P5904" t="s">
        <v>11</v>
      </c>
      <c r="Q5904">
        <v>90266</v>
      </c>
      <c r="R5904" t="s">
        <v>12</v>
      </c>
      <c r="S5904" t="s">
        <v>1976</v>
      </c>
      <c r="T5904" t="e">
        <f>VLOOKUP(Table3[[#This Row],[Region]],managers5[],2,FALSE)</f>
        <v>#N/A</v>
      </c>
      <c r="U5904" t="s">
        <v>1955</v>
      </c>
      <c r="V5904" t="s">
        <v>1959</v>
      </c>
      <c r="W5904" t="s">
        <v>14</v>
      </c>
      <c r="X5904" t="s">
        <v>24</v>
      </c>
      <c r="Y5904" t="s">
        <v>16</v>
      </c>
      <c r="Z5904" t="s">
        <v>30</v>
      </c>
      <c r="AA5904" t="s">
        <v>784</v>
      </c>
      <c r="AB5904" t="s">
        <v>19</v>
      </c>
      <c r="AC5904">
        <v>0.38</v>
      </c>
      <c r="AD5904" s="1">
        <v>40696</v>
      </c>
    </row>
    <row r="5905" spans="1:30" x14ac:dyDescent="0.35">
      <c r="A5905">
        <v>3276</v>
      </c>
      <c r="B5905">
        <v>8397</v>
      </c>
      <c r="C5905">
        <v>59971</v>
      </c>
      <c r="D5905" s="1">
        <v>40694</v>
      </c>
      <c r="E5905" t="s">
        <v>41</v>
      </c>
      <c r="F5905">
        <v>12</v>
      </c>
      <c r="G5905">
        <v>356.27</v>
      </c>
      <c r="H5905">
        <v>0.1</v>
      </c>
      <c r="I5905" t="s">
        <v>33</v>
      </c>
      <c r="J5905" s="8">
        <v>84.53</v>
      </c>
      <c r="K5905" s="8">
        <f>IF(Table3[[#This Row],[Return Status]] = "Returned", 0, Table3[[#This Row],[Profit]])</f>
        <v>84.53</v>
      </c>
      <c r="L5905" s="8" t="str">
        <f>IFERROR(VLOOKUP(Table3[[#This Row],[Order ID]],returns[[Order ID]:[Status]],2,FALSE), "")</f>
        <v/>
      </c>
      <c r="M5905">
        <v>30.98</v>
      </c>
      <c r="N5905">
        <v>5.09</v>
      </c>
      <c r="O5905" t="s">
        <v>105</v>
      </c>
      <c r="P5905" t="s">
        <v>11</v>
      </c>
      <c r="Q5905">
        <v>90266</v>
      </c>
      <c r="R5905" t="s">
        <v>12</v>
      </c>
      <c r="S5905" t="s">
        <v>1976</v>
      </c>
      <c r="T5905" t="e">
        <f>VLOOKUP(Table3[[#This Row],[Region]],managers5[],2,FALSE)</f>
        <v>#N/A</v>
      </c>
      <c r="U5905" t="s">
        <v>1955</v>
      </c>
      <c r="V5905" t="s">
        <v>1959</v>
      </c>
      <c r="W5905" t="s">
        <v>14</v>
      </c>
      <c r="X5905" t="s">
        <v>24</v>
      </c>
      <c r="Y5905" t="s">
        <v>16</v>
      </c>
      <c r="Z5905" t="s">
        <v>30</v>
      </c>
      <c r="AA5905" t="s">
        <v>1093</v>
      </c>
      <c r="AB5905" t="s">
        <v>19</v>
      </c>
      <c r="AC5905">
        <v>0.4</v>
      </c>
      <c r="AD5905" s="1">
        <v>40696</v>
      </c>
    </row>
    <row r="5906" spans="1:30" x14ac:dyDescent="0.35">
      <c r="A5906">
        <v>8016</v>
      </c>
      <c r="B5906">
        <v>3198</v>
      </c>
      <c r="C5906">
        <v>22917</v>
      </c>
      <c r="D5906" s="1">
        <v>39873</v>
      </c>
      <c r="E5906" t="s">
        <v>20</v>
      </c>
      <c r="F5906">
        <v>1</v>
      </c>
      <c r="G5906">
        <v>3550.28</v>
      </c>
      <c r="H5906">
        <v>0.06</v>
      </c>
      <c r="I5906" t="s">
        <v>33</v>
      </c>
      <c r="J5906" s="8">
        <v>-11769.17</v>
      </c>
      <c r="K5906" s="8">
        <f>IF(Table3[[#This Row],[Return Status]] = "Returned", 0, Table3[[#This Row],[Profit]])</f>
        <v>-11769.17</v>
      </c>
      <c r="L5906" s="8" t="str">
        <f>IFERROR(VLOOKUP(Table3[[#This Row],[Order ID]],returns[[Order ID]:[Status]],2,FALSE), "")</f>
        <v/>
      </c>
      <c r="M5906">
        <v>3499.99</v>
      </c>
      <c r="N5906">
        <v>24.49</v>
      </c>
      <c r="O5906" t="s">
        <v>373</v>
      </c>
      <c r="P5906" t="s">
        <v>120</v>
      </c>
      <c r="Q5906">
        <v>35244</v>
      </c>
      <c r="R5906" t="s">
        <v>56</v>
      </c>
      <c r="S5906" t="s">
        <v>1978</v>
      </c>
      <c r="T5906" t="e">
        <f>VLOOKUP(Table3[[#This Row],[Region]],managers5[],2,FALSE)</f>
        <v>#N/A</v>
      </c>
      <c r="U5906" t="s">
        <v>1957</v>
      </c>
      <c r="V5906" t="s">
        <v>1959</v>
      </c>
      <c r="W5906" t="s">
        <v>14</v>
      </c>
      <c r="X5906" t="s">
        <v>71</v>
      </c>
      <c r="Y5906" t="s">
        <v>46</v>
      </c>
      <c r="Z5906" t="s">
        <v>243</v>
      </c>
      <c r="AA5906" t="s">
        <v>284</v>
      </c>
      <c r="AB5906" t="s">
        <v>85</v>
      </c>
      <c r="AC5906">
        <v>0.37</v>
      </c>
      <c r="AD5906" s="2">
        <v>39876</v>
      </c>
    </row>
    <row r="5907" spans="1:30" x14ac:dyDescent="0.35">
      <c r="A5907">
        <v>3909</v>
      </c>
      <c r="B5907">
        <v>6086</v>
      </c>
      <c r="C5907">
        <v>43110</v>
      </c>
      <c r="D5907" s="1">
        <v>40580</v>
      </c>
      <c r="E5907" t="s">
        <v>77</v>
      </c>
      <c r="F5907">
        <v>1</v>
      </c>
      <c r="G5907">
        <v>3457.99</v>
      </c>
      <c r="H5907">
        <v>0.05</v>
      </c>
      <c r="I5907" t="s">
        <v>9</v>
      </c>
      <c r="J5907" s="8">
        <v>-11861.46</v>
      </c>
      <c r="K5907" s="8">
        <f>IF(Table3[[#This Row],[Return Status]] = "Returned", 0, Table3[[#This Row],[Profit]])</f>
        <v>-11861.46</v>
      </c>
      <c r="L5907" s="8" t="str">
        <f>IFERROR(VLOOKUP(Table3[[#This Row],[Order ID]],returns[[Order ID]:[Status]],2,FALSE), "")</f>
        <v/>
      </c>
      <c r="M5907">
        <v>3499.99</v>
      </c>
      <c r="N5907">
        <v>24.49</v>
      </c>
      <c r="O5907" t="s">
        <v>990</v>
      </c>
      <c r="P5907" t="s">
        <v>43</v>
      </c>
      <c r="Q5907">
        <v>27801</v>
      </c>
      <c r="R5907" t="s">
        <v>44</v>
      </c>
      <c r="S5907" t="s">
        <v>1978</v>
      </c>
      <c r="T5907" t="e">
        <f>VLOOKUP(Table3[[#This Row],[Region]],managers5[],2,FALSE)</f>
        <v>#N/A</v>
      </c>
      <c r="U5907" t="s">
        <v>1957</v>
      </c>
      <c r="V5907" t="s">
        <v>1959</v>
      </c>
      <c r="W5907" t="s">
        <v>14</v>
      </c>
      <c r="X5907" t="s">
        <v>71</v>
      </c>
      <c r="Y5907" t="s">
        <v>46</v>
      </c>
      <c r="Z5907" t="s">
        <v>243</v>
      </c>
      <c r="AA5907" t="s">
        <v>284</v>
      </c>
      <c r="AB5907" t="s">
        <v>85</v>
      </c>
      <c r="AC5907">
        <v>0.37</v>
      </c>
      <c r="AD5907" s="1">
        <v>40582</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3"/>
  <sheetViews>
    <sheetView workbookViewId="0">
      <selection activeCell="C12" sqref="C12"/>
    </sheetView>
  </sheetViews>
  <sheetFormatPr defaultRowHeight="14.5" x14ac:dyDescent="0.35"/>
  <cols>
    <col min="1" max="1" width="10.54296875" bestFit="1" customWidth="1"/>
    <col min="2" max="2" width="10.26953125" bestFit="1" customWidth="1"/>
    <col min="3" max="3" width="8.54296875" bestFit="1" customWidth="1"/>
  </cols>
  <sheetData>
    <row r="1" spans="1:3" x14ac:dyDescent="0.35">
      <c r="A1" t="s">
        <v>1950</v>
      </c>
      <c r="B1" t="s">
        <v>1</v>
      </c>
      <c r="C1" t="s">
        <v>1951</v>
      </c>
    </row>
    <row r="2" spans="1:3" x14ac:dyDescent="0.35">
      <c r="A2">
        <v>0</v>
      </c>
      <c r="B2">
        <v>65</v>
      </c>
      <c r="C2" s="3" t="s">
        <v>1952</v>
      </c>
    </row>
    <row r="3" spans="1:3" x14ac:dyDescent="0.35">
      <c r="A3">
        <v>1</v>
      </c>
      <c r="B3">
        <v>69</v>
      </c>
      <c r="C3" s="3" t="s">
        <v>1952</v>
      </c>
    </row>
    <row r="4" spans="1:3" x14ac:dyDescent="0.35">
      <c r="A4">
        <v>2</v>
      </c>
      <c r="B4">
        <v>134</v>
      </c>
      <c r="C4" s="3" t="s">
        <v>1952</v>
      </c>
    </row>
    <row r="5" spans="1:3" x14ac:dyDescent="0.35">
      <c r="A5">
        <v>3</v>
      </c>
      <c r="B5">
        <v>135</v>
      </c>
      <c r="C5" s="3" t="s">
        <v>1952</v>
      </c>
    </row>
    <row r="6" spans="1:3" x14ac:dyDescent="0.35">
      <c r="A6">
        <v>4</v>
      </c>
      <c r="B6">
        <v>230</v>
      </c>
      <c r="C6" s="3" t="s">
        <v>1952</v>
      </c>
    </row>
    <row r="7" spans="1:3" x14ac:dyDescent="0.35">
      <c r="A7">
        <v>5</v>
      </c>
      <c r="B7">
        <v>324</v>
      </c>
      <c r="C7" s="3" t="s">
        <v>1952</v>
      </c>
    </row>
    <row r="8" spans="1:3" x14ac:dyDescent="0.35">
      <c r="A8">
        <v>6</v>
      </c>
      <c r="B8">
        <v>359</v>
      </c>
      <c r="C8" s="3" t="s">
        <v>1952</v>
      </c>
    </row>
    <row r="9" spans="1:3" x14ac:dyDescent="0.35">
      <c r="A9">
        <v>7</v>
      </c>
      <c r="B9">
        <v>612</v>
      </c>
      <c r="C9" s="3" t="s">
        <v>1952</v>
      </c>
    </row>
    <row r="10" spans="1:3" x14ac:dyDescent="0.35">
      <c r="A10">
        <v>8</v>
      </c>
      <c r="B10">
        <v>614</v>
      </c>
      <c r="C10" s="3" t="s">
        <v>1952</v>
      </c>
    </row>
    <row r="11" spans="1:3" x14ac:dyDescent="0.35">
      <c r="A11">
        <v>9</v>
      </c>
      <c r="B11">
        <v>678</v>
      </c>
      <c r="C11" s="3" t="s">
        <v>1952</v>
      </c>
    </row>
    <row r="12" spans="1:3" x14ac:dyDescent="0.35">
      <c r="A12">
        <v>10</v>
      </c>
      <c r="B12">
        <v>710</v>
      </c>
      <c r="C12" s="3" t="s">
        <v>1952</v>
      </c>
    </row>
    <row r="13" spans="1:3" x14ac:dyDescent="0.35">
      <c r="A13">
        <v>11</v>
      </c>
      <c r="B13">
        <v>740</v>
      </c>
      <c r="C13" s="3" t="s">
        <v>1952</v>
      </c>
    </row>
    <row r="14" spans="1:3" x14ac:dyDescent="0.35">
      <c r="A14">
        <v>12</v>
      </c>
      <c r="B14">
        <v>775</v>
      </c>
      <c r="C14" s="3" t="s">
        <v>1952</v>
      </c>
    </row>
    <row r="15" spans="1:3" x14ac:dyDescent="0.35">
      <c r="A15">
        <v>13</v>
      </c>
      <c r="B15">
        <v>833</v>
      </c>
      <c r="C15" s="3" t="s">
        <v>1952</v>
      </c>
    </row>
    <row r="16" spans="1:3" x14ac:dyDescent="0.35">
      <c r="A16">
        <v>14</v>
      </c>
      <c r="B16">
        <v>902</v>
      </c>
      <c r="C16" s="3" t="s">
        <v>1952</v>
      </c>
    </row>
    <row r="17" spans="1:3" x14ac:dyDescent="0.35">
      <c r="A17">
        <v>15</v>
      </c>
      <c r="B17">
        <v>928</v>
      </c>
      <c r="C17" s="3" t="s">
        <v>1952</v>
      </c>
    </row>
    <row r="18" spans="1:3" x14ac:dyDescent="0.35">
      <c r="A18">
        <v>16</v>
      </c>
      <c r="B18">
        <v>930</v>
      </c>
      <c r="C18" s="3" t="s">
        <v>1952</v>
      </c>
    </row>
    <row r="19" spans="1:3" x14ac:dyDescent="0.35">
      <c r="A19">
        <v>17</v>
      </c>
      <c r="B19">
        <v>1060</v>
      </c>
      <c r="C19" s="3" t="s">
        <v>1952</v>
      </c>
    </row>
    <row r="20" spans="1:3" x14ac:dyDescent="0.35">
      <c r="A20">
        <v>18</v>
      </c>
      <c r="B20">
        <v>1127</v>
      </c>
      <c r="C20" s="3" t="s">
        <v>1952</v>
      </c>
    </row>
    <row r="21" spans="1:3" x14ac:dyDescent="0.35">
      <c r="A21">
        <v>19</v>
      </c>
      <c r="B21">
        <v>1285</v>
      </c>
      <c r="C21" s="3" t="s">
        <v>1952</v>
      </c>
    </row>
    <row r="22" spans="1:3" x14ac:dyDescent="0.35">
      <c r="A22">
        <v>20</v>
      </c>
      <c r="B22">
        <v>1317</v>
      </c>
      <c r="C22" s="3" t="s">
        <v>1952</v>
      </c>
    </row>
    <row r="23" spans="1:3" x14ac:dyDescent="0.35">
      <c r="A23">
        <v>21</v>
      </c>
      <c r="B23">
        <v>1382</v>
      </c>
      <c r="C23" s="3" t="s">
        <v>1952</v>
      </c>
    </row>
    <row r="24" spans="1:3" x14ac:dyDescent="0.35">
      <c r="A24">
        <v>22</v>
      </c>
      <c r="B24">
        <v>1538</v>
      </c>
      <c r="C24" s="3" t="s">
        <v>1952</v>
      </c>
    </row>
    <row r="25" spans="1:3" x14ac:dyDescent="0.35">
      <c r="A25">
        <v>23</v>
      </c>
      <c r="B25">
        <v>1665</v>
      </c>
      <c r="C25" s="3" t="s">
        <v>1952</v>
      </c>
    </row>
    <row r="26" spans="1:3" x14ac:dyDescent="0.35">
      <c r="A26">
        <v>24</v>
      </c>
      <c r="B26">
        <v>1921</v>
      </c>
      <c r="C26" s="3" t="s">
        <v>1952</v>
      </c>
    </row>
    <row r="27" spans="1:3" x14ac:dyDescent="0.35">
      <c r="A27">
        <v>25</v>
      </c>
      <c r="B27">
        <v>2050</v>
      </c>
      <c r="C27" s="3" t="s">
        <v>1952</v>
      </c>
    </row>
    <row r="28" spans="1:3" x14ac:dyDescent="0.35">
      <c r="A28">
        <v>26</v>
      </c>
      <c r="B28">
        <v>2052</v>
      </c>
      <c r="C28" s="3" t="s">
        <v>1952</v>
      </c>
    </row>
    <row r="29" spans="1:3" x14ac:dyDescent="0.35">
      <c r="A29">
        <v>27</v>
      </c>
      <c r="B29">
        <v>2055</v>
      </c>
      <c r="C29" s="3" t="s">
        <v>1952</v>
      </c>
    </row>
    <row r="30" spans="1:3" x14ac:dyDescent="0.35">
      <c r="A30">
        <v>28</v>
      </c>
      <c r="B30">
        <v>2146</v>
      </c>
      <c r="C30" s="3" t="s">
        <v>1952</v>
      </c>
    </row>
    <row r="31" spans="1:3" x14ac:dyDescent="0.35">
      <c r="A31">
        <v>29</v>
      </c>
      <c r="B31">
        <v>2213</v>
      </c>
      <c r="C31" s="3" t="s">
        <v>1952</v>
      </c>
    </row>
    <row r="32" spans="1:3" x14ac:dyDescent="0.35">
      <c r="A32">
        <v>30</v>
      </c>
      <c r="B32">
        <v>2240</v>
      </c>
      <c r="C32" s="3" t="s">
        <v>1952</v>
      </c>
    </row>
    <row r="33" spans="1:3" x14ac:dyDescent="0.35">
      <c r="A33">
        <v>31</v>
      </c>
      <c r="B33">
        <v>2500</v>
      </c>
      <c r="C33" s="3" t="s">
        <v>1952</v>
      </c>
    </row>
    <row r="34" spans="1:3" x14ac:dyDescent="0.35">
      <c r="A34">
        <v>32</v>
      </c>
      <c r="B34">
        <v>2503</v>
      </c>
      <c r="C34" s="3" t="s">
        <v>1952</v>
      </c>
    </row>
    <row r="35" spans="1:3" x14ac:dyDescent="0.35">
      <c r="A35">
        <v>33</v>
      </c>
      <c r="B35">
        <v>2562</v>
      </c>
      <c r="C35" s="3" t="s">
        <v>1952</v>
      </c>
    </row>
    <row r="36" spans="1:3" x14ac:dyDescent="0.35">
      <c r="A36">
        <v>34</v>
      </c>
      <c r="B36">
        <v>2823</v>
      </c>
      <c r="C36" s="3" t="s">
        <v>1952</v>
      </c>
    </row>
    <row r="37" spans="1:3" x14ac:dyDescent="0.35">
      <c r="A37">
        <v>35</v>
      </c>
      <c r="B37">
        <v>2915</v>
      </c>
      <c r="C37" s="3" t="s">
        <v>1952</v>
      </c>
    </row>
    <row r="38" spans="1:3" x14ac:dyDescent="0.35">
      <c r="A38">
        <v>36</v>
      </c>
      <c r="B38">
        <v>3300</v>
      </c>
      <c r="C38" s="3" t="s">
        <v>1952</v>
      </c>
    </row>
    <row r="39" spans="1:3" x14ac:dyDescent="0.35">
      <c r="A39">
        <v>37</v>
      </c>
      <c r="B39">
        <v>3456</v>
      </c>
      <c r="C39" s="3" t="s">
        <v>1952</v>
      </c>
    </row>
    <row r="40" spans="1:3" x14ac:dyDescent="0.35">
      <c r="A40">
        <v>38</v>
      </c>
      <c r="B40">
        <v>3525</v>
      </c>
      <c r="C40" s="3" t="s">
        <v>1952</v>
      </c>
    </row>
    <row r="41" spans="1:3" x14ac:dyDescent="0.35">
      <c r="A41">
        <v>39</v>
      </c>
      <c r="B41">
        <v>3589</v>
      </c>
      <c r="C41" s="3" t="s">
        <v>1952</v>
      </c>
    </row>
    <row r="42" spans="1:3" x14ac:dyDescent="0.35">
      <c r="A42">
        <v>40</v>
      </c>
      <c r="B42">
        <v>3687</v>
      </c>
      <c r="C42" s="3" t="s">
        <v>1952</v>
      </c>
    </row>
    <row r="43" spans="1:3" x14ac:dyDescent="0.35">
      <c r="A43">
        <v>41</v>
      </c>
      <c r="B43">
        <v>3777</v>
      </c>
      <c r="C43" s="3" t="s">
        <v>1952</v>
      </c>
    </row>
    <row r="44" spans="1:3" x14ac:dyDescent="0.35">
      <c r="A44">
        <v>42</v>
      </c>
      <c r="B44">
        <v>3783</v>
      </c>
      <c r="C44" s="3" t="s">
        <v>1952</v>
      </c>
    </row>
    <row r="45" spans="1:3" x14ac:dyDescent="0.35">
      <c r="A45">
        <v>43</v>
      </c>
      <c r="B45">
        <v>4006</v>
      </c>
      <c r="C45" s="3" t="s">
        <v>1952</v>
      </c>
    </row>
    <row r="46" spans="1:3" x14ac:dyDescent="0.35">
      <c r="A46">
        <v>44</v>
      </c>
      <c r="B46">
        <v>4037</v>
      </c>
      <c r="C46" s="3" t="s">
        <v>1952</v>
      </c>
    </row>
    <row r="47" spans="1:3" x14ac:dyDescent="0.35">
      <c r="A47">
        <v>45</v>
      </c>
      <c r="B47">
        <v>4230</v>
      </c>
      <c r="C47" s="3" t="s">
        <v>1952</v>
      </c>
    </row>
    <row r="48" spans="1:3" x14ac:dyDescent="0.35">
      <c r="A48">
        <v>46</v>
      </c>
      <c r="B48">
        <v>4261</v>
      </c>
      <c r="C48" s="3" t="s">
        <v>1952</v>
      </c>
    </row>
    <row r="49" spans="1:3" x14ac:dyDescent="0.35">
      <c r="A49">
        <v>47</v>
      </c>
      <c r="B49">
        <v>4391</v>
      </c>
      <c r="C49" s="3" t="s">
        <v>1952</v>
      </c>
    </row>
    <row r="50" spans="1:3" x14ac:dyDescent="0.35">
      <c r="A50">
        <v>48</v>
      </c>
      <c r="B50">
        <v>4610</v>
      </c>
      <c r="C50" s="3" t="s">
        <v>1952</v>
      </c>
    </row>
    <row r="51" spans="1:3" x14ac:dyDescent="0.35">
      <c r="A51">
        <v>49</v>
      </c>
      <c r="B51">
        <v>4738</v>
      </c>
      <c r="C51" s="3" t="s">
        <v>1952</v>
      </c>
    </row>
    <row r="52" spans="1:3" x14ac:dyDescent="0.35">
      <c r="A52">
        <v>50</v>
      </c>
      <c r="B52">
        <v>4864</v>
      </c>
      <c r="C52" s="3" t="s">
        <v>1952</v>
      </c>
    </row>
    <row r="53" spans="1:3" x14ac:dyDescent="0.35">
      <c r="A53">
        <v>51</v>
      </c>
      <c r="B53">
        <v>4960</v>
      </c>
      <c r="C53" s="3" t="s">
        <v>1952</v>
      </c>
    </row>
    <row r="54" spans="1:3" x14ac:dyDescent="0.35">
      <c r="A54">
        <v>52</v>
      </c>
      <c r="B54">
        <v>5028</v>
      </c>
      <c r="C54" s="3" t="s">
        <v>1952</v>
      </c>
    </row>
    <row r="55" spans="1:3" x14ac:dyDescent="0.35">
      <c r="A55">
        <v>53</v>
      </c>
      <c r="B55">
        <v>5059</v>
      </c>
      <c r="C55" s="3" t="s">
        <v>1952</v>
      </c>
    </row>
    <row r="56" spans="1:3" x14ac:dyDescent="0.35">
      <c r="A56">
        <v>54</v>
      </c>
      <c r="B56">
        <v>5061</v>
      </c>
      <c r="C56" s="3" t="s">
        <v>1952</v>
      </c>
    </row>
    <row r="57" spans="1:3" x14ac:dyDescent="0.35">
      <c r="A57">
        <v>55</v>
      </c>
      <c r="B57">
        <v>5189</v>
      </c>
      <c r="C57" s="3" t="s">
        <v>1952</v>
      </c>
    </row>
    <row r="58" spans="1:3" x14ac:dyDescent="0.35">
      <c r="A58">
        <v>56</v>
      </c>
      <c r="B58">
        <v>5381</v>
      </c>
      <c r="C58" s="3" t="s">
        <v>1952</v>
      </c>
    </row>
    <row r="59" spans="1:3" x14ac:dyDescent="0.35">
      <c r="A59">
        <v>57</v>
      </c>
      <c r="B59">
        <v>5414</v>
      </c>
      <c r="C59" s="3" t="s">
        <v>1952</v>
      </c>
    </row>
    <row r="60" spans="1:3" x14ac:dyDescent="0.35">
      <c r="A60">
        <v>58</v>
      </c>
      <c r="B60">
        <v>5511</v>
      </c>
      <c r="C60" s="3" t="s">
        <v>1952</v>
      </c>
    </row>
    <row r="61" spans="1:3" x14ac:dyDescent="0.35">
      <c r="A61">
        <v>59</v>
      </c>
      <c r="B61">
        <v>5699</v>
      </c>
      <c r="C61" s="3" t="s">
        <v>1952</v>
      </c>
    </row>
    <row r="62" spans="1:3" x14ac:dyDescent="0.35">
      <c r="A62">
        <v>60</v>
      </c>
      <c r="B62">
        <v>6054</v>
      </c>
      <c r="C62" s="3" t="s">
        <v>1952</v>
      </c>
    </row>
    <row r="63" spans="1:3" x14ac:dyDescent="0.35">
      <c r="A63">
        <v>61</v>
      </c>
      <c r="B63">
        <v>6241</v>
      </c>
      <c r="C63" s="3" t="s">
        <v>1952</v>
      </c>
    </row>
    <row r="64" spans="1:3" x14ac:dyDescent="0.35">
      <c r="A64">
        <v>62</v>
      </c>
      <c r="B64">
        <v>6272</v>
      </c>
      <c r="C64" s="3" t="s">
        <v>1952</v>
      </c>
    </row>
    <row r="65" spans="1:3" x14ac:dyDescent="0.35">
      <c r="A65">
        <v>63</v>
      </c>
      <c r="B65">
        <v>6498</v>
      </c>
      <c r="C65" s="3" t="s">
        <v>1952</v>
      </c>
    </row>
    <row r="66" spans="1:3" x14ac:dyDescent="0.35">
      <c r="A66">
        <v>64</v>
      </c>
      <c r="B66">
        <v>6500</v>
      </c>
      <c r="C66" s="3" t="s">
        <v>1952</v>
      </c>
    </row>
    <row r="67" spans="1:3" x14ac:dyDescent="0.35">
      <c r="A67">
        <v>65</v>
      </c>
      <c r="B67">
        <v>6502</v>
      </c>
      <c r="C67" s="3" t="s">
        <v>1952</v>
      </c>
    </row>
    <row r="68" spans="1:3" x14ac:dyDescent="0.35">
      <c r="A68">
        <v>66</v>
      </c>
      <c r="B68">
        <v>6661</v>
      </c>
      <c r="C68" s="3" t="s">
        <v>1952</v>
      </c>
    </row>
    <row r="69" spans="1:3" x14ac:dyDescent="0.35">
      <c r="A69">
        <v>67</v>
      </c>
      <c r="B69">
        <v>6695</v>
      </c>
      <c r="C69" s="3" t="s">
        <v>1952</v>
      </c>
    </row>
    <row r="70" spans="1:3" x14ac:dyDescent="0.35">
      <c r="A70">
        <v>68</v>
      </c>
      <c r="B70">
        <v>6757</v>
      </c>
      <c r="C70" s="3" t="s">
        <v>1952</v>
      </c>
    </row>
    <row r="71" spans="1:3" x14ac:dyDescent="0.35">
      <c r="A71">
        <v>69</v>
      </c>
      <c r="B71">
        <v>6978</v>
      </c>
      <c r="C71" s="3" t="s">
        <v>1952</v>
      </c>
    </row>
    <row r="72" spans="1:3" x14ac:dyDescent="0.35">
      <c r="A72">
        <v>70</v>
      </c>
      <c r="B72">
        <v>6979</v>
      </c>
      <c r="C72" s="3" t="s">
        <v>1952</v>
      </c>
    </row>
    <row r="73" spans="1:3" x14ac:dyDescent="0.35">
      <c r="A73">
        <v>71</v>
      </c>
      <c r="B73">
        <v>7079</v>
      </c>
      <c r="C73" s="3" t="s">
        <v>1952</v>
      </c>
    </row>
    <row r="74" spans="1:3" x14ac:dyDescent="0.35">
      <c r="A74">
        <v>72</v>
      </c>
      <c r="B74">
        <v>7107</v>
      </c>
      <c r="C74" s="3" t="s">
        <v>1952</v>
      </c>
    </row>
    <row r="75" spans="1:3" x14ac:dyDescent="0.35">
      <c r="A75">
        <v>73</v>
      </c>
      <c r="B75">
        <v>7203</v>
      </c>
      <c r="C75" s="3" t="s">
        <v>1952</v>
      </c>
    </row>
    <row r="76" spans="1:3" x14ac:dyDescent="0.35">
      <c r="A76">
        <v>74</v>
      </c>
      <c r="B76">
        <v>7269</v>
      </c>
      <c r="C76" s="3" t="s">
        <v>1952</v>
      </c>
    </row>
    <row r="77" spans="1:3" x14ac:dyDescent="0.35">
      <c r="A77">
        <v>75</v>
      </c>
      <c r="B77">
        <v>7364</v>
      </c>
      <c r="C77" s="3" t="s">
        <v>1952</v>
      </c>
    </row>
    <row r="78" spans="1:3" x14ac:dyDescent="0.35">
      <c r="A78">
        <v>76</v>
      </c>
      <c r="B78">
        <v>7521</v>
      </c>
      <c r="C78" s="3" t="s">
        <v>1952</v>
      </c>
    </row>
    <row r="79" spans="1:3" x14ac:dyDescent="0.35">
      <c r="A79">
        <v>77</v>
      </c>
      <c r="B79">
        <v>7744</v>
      </c>
      <c r="C79" s="3" t="s">
        <v>1952</v>
      </c>
    </row>
    <row r="80" spans="1:3" x14ac:dyDescent="0.35">
      <c r="A80">
        <v>78</v>
      </c>
      <c r="B80">
        <v>7812</v>
      </c>
      <c r="C80" s="3" t="s">
        <v>1952</v>
      </c>
    </row>
    <row r="81" spans="1:3" x14ac:dyDescent="0.35">
      <c r="A81">
        <v>79</v>
      </c>
      <c r="B81">
        <v>7815</v>
      </c>
      <c r="C81" s="3" t="s">
        <v>1952</v>
      </c>
    </row>
    <row r="82" spans="1:3" x14ac:dyDescent="0.35">
      <c r="A82">
        <v>80</v>
      </c>
      <c r="B82">
        <v>7841</v>
      </c>
      <c r="C82" s="3" t="s">
        <v>1952</v>
      </c>
    </row>
    <row r="83" spans="1:3" x14ac:dyDescent="0.35">
      <c r="A83">
        <v>81</v>
      </c>
      <c r="B83">
        <v>7845</v>
      </c>
      <c r="C83" s="3" t="s">
        <v>1952</v>
      </c>
    </row>
    <row r="84" spans="1:3" x14ac:dyDescent="0.35">
      <c r="A84">
        <v>82</v>
      </c>
      <c r="B84">
        <v>8034</v>
      </c>
      <c r="C84" s="3" t="s">
        <v>1952</v>
      </c>
    </row>
    <row r="85" spans="1:3" x14ac:dyDescent="0.35">
      <c r="A85">
        <v>83</v>
      </c>
      <c r="B85">
        <v>8133</v>
      </c>
      <c r="C85" s="3" t="s">
        <v>1952</v>
      </c>
    </row>
    <row r="86" spans="1:3" x14ac:dyDescent="0.35">
      <c r="A86">
        <v>84</v>
      </c>
      <c r="B86">
        <v>8292</v>
      </c>
      <c r="C86" s="3" t="s">
        <v>1952</v>
      </c>
    </row>
    <row r="87" spans="1:3" x14ac:dyDescent="0.35">
      <c r="A87">
        <v>85</v>
      </c>
      <c r="B87">
        <v>8293</v>
      </c>
      <c r="C87" s="3" t="s">
        <v>1952</v>
      </c>
    </row>
    <row r="88" spans="1:3" x14ac:dyDescent="0.35">
      <c r="A88">
        <v>86</v>
      </c>
      <c r="B88">
        <v>8353</v>
      </c>
      <c r="C88" s="3" t="s">
        <v>1952</v>
      </c>
    </row>
    <row r="89" spans="1:3" x14ac:dyDescent="0.35">
      <c r="A89">
        <v>87</v>
      </c>
      <c r="B89">
        <v>8961</v>
      </c>
      <c r="C89" s="3" t="s">
        <v>1952</v>
      </c>
    </row>
    <row r="90" spans="1:3" x14ac:dyDescent="0.35">
      <c r="A90">
        <v>88</v>
      </c>
      <c r="B90">
        <v>9027</v>
      </c>
      <c r="C90" s="3" t="s">
        <v>1952</v>
      </c>
    </row>
    <row r="91" spans="1:3" x14ac:dyDescent="0.35">
      <c r="A91">
        <v>89</v>
      </c>
      <c r="B91">
        <v>9093</v>
      </c>
      <c r="C91" s="3" t="s">
        <v>1952</v>
      </c>
    </row>
    <row r="92" spans="1:3" x14ac:dyDescent="0.35">
      <c r="A92">
        <v>90</v>
      </c>
      <c r="B92">
        <v>9152</v>
      </c>
      <c r="C92" s="3" t="s">
        <v>1952</v>
      </c>
    </row>
    <row r="93" spans="1:3" x14ac:dyDescent="0.35">
      <c r="A93">
        <v>91</v>
      </c>
      <c r="B93">
        <v>9219</v>
      </c>
      <c r="C93" s="3" t="s">
        <v>1952</v>
      </c>
    </row>
    <row r="94" spans="1:3" x14ac:dyDescent="0.35">
      <c r="A94">
        <v>92</v>
      </c>
      <c r="B94">
        <v>9472</v>
      </c>
      <c r="C94" s="3" t="s">
        <v>1952</v>
      </c>
    </row>
    <row r="95" spans="1:3" x14ac:dyDescent="0.35">
      <c r="A95">
        <v>93</v>
      </c>
      <c r="B95">
        <v>9574</v>
      </c>
      <c r="C95" s="3" t="s">
        <v>1952</v>
      </c>
    </row>
    <row r="96" spans="1:3" x14ac:dyDescent="0.35">
      <c r="A96">
        <v>94</v>
      </c>
      <c r="B96">
        <v>9696</v>
      </c>
      <c r="C96" s="3" t="s">
        <v>1952</v>
      </c>
    </row>
    <row r="97" spans="1:3" x14ac:dyDescent="0.35">
      <c r="A97">
        <v>95</v>
      </c>
      <c r="B97">
        <v>9701</v>
      </c>
      <c r="C97" s="3" t="s">
        <v>1952</v>
      </c>
    </row>
    <row r="98" spans="1:3" x14ac:dyDescent="0.35">
      <c r="A98">
        <v>96</v>
      </c>
      <c r="B98">
        <v>9762</v>
      </c>
      <c r="C98" s="3" t="s">
        <v>1952</v>
      </c>
    </row>
    <row r="99" spans="1:3" x14ac:dyDescent="0.35">
      <c r="A99">
        <v>97</v>
      </c>
      <c r="B99">
        <v>9829</v>
      </c>
      <c r="C99" s="3" t="s">
        <v>1952</v>
      </c>
    </row>
    <row r="100" spans="1:3" x14ac:dyDescent="0.35">
      <c r="A100">
        <v>98</v>
      </c>
      <c r="B100">
        <v>9895</v>
      </c>
      <c r="C100" s="3" t="s">
        <v>1952</v>
      </c>
    </row>
    <row r="101" spans="1:3" x14ac:dyDescent="0.35">
      <c r="A101">
        <v>99</v>
      </c>
      <c r="B101">
        <v>9923</v>
      </c>
      <c r="C101" s="3" t="s">
        <v>1952</v>
      </c>
    </row>
    <row r="102" spans="1:3" x14ac:dyDescent="0.35">
      <c r="A102">
        <v>100</v>
      </c>
      <c r="B102">
        <v>9927</v>
      </c>
      <c r="C102" s="3" t="s">
        <v>1952</v>
      </c>
    </row>
    <row r="103" spans="1:3" x14ac:dyDescent="0.35">
      <c r="A103">
        <v>101</v>
      </c>
      <c r="B103">
        <v>10054</v>
      </c>
      <c r="C103" s="3" t="s">
        <v>1952</v>
      </c>
    </row>
    <row r="104" spans="1:3" x14ac:dyDescent="0.35">
      <c r="A104">
        <v>102</v>
      </c>
      <c r="B104">
        <v>10183</v>
      </c>
      <c r="C104" s="3" t="s">
        <v>1952</v>
      </c>
    </row>
    <row r="105" spans="1:3" x14ac:dyDescent="0.35">
      <c r="A105">
        <v>103</v>
      </c>
      <c r="B105">
        <v>10498</v>
      </c>
      <c r="C105" s="3" t="s">
        <v>1952</v>
      </c>
    </row>
    <row r="106" spans="1:3" x14ac:dyDescent="0.35">
      <c r="A106">
        <v>104</v>
      </c>
      <c r="B106">
        <v>10662</v>
      </c>
      <c r="C106" s="3" t="s">
        <v>1952</v>
      </c>
    </row>
    <row r="107" spans="1:3" x14ac:dyDescent="0.35">
      <c r="A107">
        <v>105</v>
      </c>
      <c r="B107">
        <v>10917</v>
      </c>
      <c r="C107" s="3" t="s">
        <v>1952</v>
      </c>
    </row>
    <row r="108" spans="1:3" x14ac:dyDescent="0.35">
      <c r="A108">
        <v>106</v>
      </c>
      <c r="B108">
        <v>11271</v>
      </c>
      <c r="C108" s="3" t="s">
        <v>1952</v>
      </c>
    </row>
    <row r="109" spans="1:3" x14ac:dyDescent="0.35">
      <c r="A109">
        <v>107</v>
      </c>
      <c r="B109">
        <v>11396</v>
      </c>
      <c r="C109" s="3" t="s">
        <v>1952</v>
      </c>
    </row>
    <row r="110" spans="1:3" x14ac:dyDescent="0.35">
      <c r="A110">
        <v>108</v>
      </c>
      <c r="B110">
        <v>11425</v>
      </c>
      <c r="C110" s="3" t="s">
        <v>1952</v>
      </c>
    </row>
    <row r="111" spans="1:3" x14ac:dyDescent="0.35">
      <c r="A111">
        <v>109</v>
      </c>
      <c r="B111">
        <v>11426</v>
      </c>
      <c r="C111" s="3" t="s">
        <v>1952</v>
      </c>
    </row>
    <row r="112" spans="1:3" x14ac:dyDescent="0.35">
      <c r="A112">
        <v>110</v>
      </c>
      <c r="B112">
        <v>11648</v>
      </c>
      <c r="C112" s="3" t="s">
        <v>1952</v>
      </c>
    </row>
    <row r="113" spans="1:3" x14ac:dyDescent="0.35">
      <c r="A113">
        <v>111</v>
      </c>
      <c r="B113">
        <v>11652</v>
      </c>
      <c r="C113" s="3" t="s">
        <v>1952</v>
      </c>
    </row>
    <row r="114" spans="1:3" x14ac:dyDescent="0.35">
      <c r="A114">
        <v>112</v>
      </c>
      <c r="B114">
        <v>11682</v>
      </c>
      <c r="C114" s="3" t="s">
        <v>1952</v>
      </c>
    </row>
    <row r="115" spans="1:3" x14ac:dyDescent="0.35">
      <c r="A115">
        <v>113</v>
      </c>
      <c r="B115">
        <v>11748</v>
      </c>
      <c r="C115" s="3" t="s">
        <v>1952</v>
      </c>
    </row>
    <row r="116" spans="1:3" x14ac:dyDescent="0.35">
      <c r="A116">
        <v>114</v>
      </c>
      <c r="B116">
        <v>11909</v>
      </c>
      <c r="C116" s="3" t="s">
        <v>1952</v>
      </c>
    </row>
    <row r="117" spans="1:3" x14ac:dyDescent="0.35">
      <c r="A117">
        <v>115</v>
      </c>
      <c r="B117">
        <v>11911</v>
      </c>
      <c r="C117" s="3" t="s">
        <v>1952</v>
      </c>
    </row>
    <row r="118" spans="1:3" x14ac:dyDescent="0.35">
      <c r="A118">
        <v>116</v>
      </c>
      <c r="B118">
        <v>12005</v>
      </c>
      <c r="C118" s="3" t="s">
        <v>1952</v>
      </c>
    </row>
    <row r="119" spans="1:3" x14ac:dyDescent="0.35">
      <c r="A119">
        <v>117</v>
      </c>
      <c r="B119">
        <v>12067</v>
      </c>
      <c r="C119" s="3" t="s">
        <v>1952</v>
      </c>
    </row>
    <row r="120" spans="1:3" x14ac:dyDescent="0.35">
      <c r="A120">
        <v>118</v>
      </c>
      <c r="B120">
        <v>12096</v>
      </c>
      <c r="C120" s="3" t="s">
        <v>1952</v>
      </c>
    </row>
    <row r="121" spans="1:3" x14ac:dyDescent="0.35">
      <c r="A121">
        <v>119</v>
      </c>
      <c r="B121">
        <v>12262</v>
      </c>
      <c r="C121" s="3" t="s">
        <v>1952</v>
      </c>
    </row>
    <row r="122" spans="1:3" x14ac:dyDescent="0.35">
      <c r="A122">
        <v>120</v>
      </c>
      <c r="B122">
        <v>12263</v>
      </c>
      <c r="C122" s="3" t="s">
        <v>1952</v>
      </c>
    </row>
    <row r="123" spans="1:3" x14ac:dyDescent="0.35">
      <c r="A123">
        <v>121</v>
      </c>
      <c r="B123">
        <v>12389</v>
      </c>
      <c r="C123" s="3" t="s">
        <v>1952</v>
      </c>
    </row>
    <row r="124" spans="1:3" x14ac:dyDescent="0.35">
      <c r="A124">
        <v>122</v>
      </c>
      <c r="B124">
        <v>12451</v>
      </c>
      <c r="C124" s="3" t="s">
        <v>1952</v>
      </c>
    </row>
    <row r="125" spans="1:3" x14ac:dyDescent="0.35">
      <c r="A125">
        <v>123</v>
      </c>
      <c r="B125">
        <v>12483</v>
      </c>
      <c r="C125" s="3" t="s">
        <v>1952</v>
      </c>
    </row>
    <row r="126" spans="1:3" x14ac:dyDescent="0.35">
      <c r="A126">
        <v>124</v>
      </c>
      <c r="B126">
        <v>12580</v>
      </c>
      <c r="C126" s="3" t="s">
        <v>1952</v>
      </c>
    </row>
    <row r="127" spans="1:3" x14ac:dyDescent="0.35">
      <c r="A127">
        <v>125</v>
      </c>
      <c r="B127">
        <v>12613</v>
      </c>
      <c r="C127" s="3" t="s">
        <v>1952</v>
      </c>
    </row>
    <row r="128" spans="1:3" x14ac:dyDescent="0.35">
      <c r="A128">
        <v>126</v>
      </c>
      <c r="B128">
        <v>12704</v>
      </c>
      <c r="C128" s="3" t="s">
        <v>1952</v>
      </c>
    </row>
    <row r="129" spans="1:3" x14ac:dyDescent="0.35">
      <c r="A129">
        <v>127</v>
      </c>
      <c r="B129">
        <v>12706</v>
      </c>
      <c r="C129" s="3" t="s">
        <v>1952</v>
      </c>
    </row>
    <row r="130" spans="1:3" x14ac:dyDescent="0.35">
      <c r="A130">
        <v>128</v>
      </c>
      <c r="B130">
        <v>12710</v>
      </c>
      <c r="C130" s="3" t="s">
        <v>1952</v>
      </c>
    </row>
    <row r="131" spans="1:3" x14ac:dyDescent="0.35">
      <c r="A131">
        <v>129</v>
      </c>
      <c r="B131">
        <v>12806</v>
      </c>
      <c r="C131" s="3" t="s">
        <v>1952</v>
      </c>
    </row>
    <row r="132" spans="1:3" x14ac:dyDescent="0.35">
      <c r="A132">
        <v>130</v>
      </c>
      <c r="B132">
        <v>12900</v>
      </c>
      <c r="C132" s="3" t="s">
        <v>1952</v>
      </c>
    </row>
    <row r="133" spans="1:3" x14ac:dyDescent="0.35">
      <c r="A133">
        <v>131</v>
      </c>
      <c r="B133">
        <v>12903</v>
      </c>
      <c r="C133" s="3" t="s">
        <v>1952</v>
      </c>
    </row>
    <row r="134" spans="1:3" x14ac:dyDescent="0.35">
      <c r="A134">
        <v>132</v>
      </c>
      <c r="B134">
        <v>13091</v>
      </c>
      <c r="C134" s="3" t="s">
        <v>1952</v>
      </c>
    </row>
    <row r="135" spans="1:3" x14ac:dyDescent="0.35">
      <c r="A135">
        <v>133</v>
      </c>
      <c r="B135">
        <v>13158</v>
      </c>
      <c r="C135" s="3" t="s">
        <v>1952</v>
      </c>
    </row>
    <row r="136" spans="1:3" x14ac:dyDescent="0.35">
      <c r="A136">
        <v>134</v>
      </c>
      <c r="B136">
        <v>13218</v>
      </c>
      <c r="C136" s="3" t="s">
        <v>1952</v>
      </c>
    </row>
    <row r="137" spans="1:3" x14ac:dyDescent="0.35">
      <c r="A137">
        <v>135</v>
      </c>
      <c r="B137">
        <v>13284</v>
      </c>
      <c r="C137" s="3" t="s">
        <v>1952</v>
      </c>
    </row>
    <row r="138" spans="1:3" x14ac:dyDescent="0.35">
      <c r="A138">
        <v>136</v>
      </c>
      <c r="B138">
        <v>13410</v>
      </c>
      <c r="C138" s="3" t="s">
        <v>1952</v>
      </c>
    </row>
    <row r="139" spans="1:3" x14ac:dyDescent="0.35">
      <c r="A139">
        <v>137</v>
      </c>
      <c r="B139">
        <v>13444</v>
      </c>
      <c r="C139" s="3" t="s">
        <v>1952</v>
      </c>
    </row>
    <row r="140" spans="1:3" x14ac:dyDescent="0.35">
      <c r="A140">
        <v>138</v>
      </c>
      <c r="B140">
        <v>13638</v>
      </c>
      <c r="C140" s="3" t="s">
        <v>1952</v>
      </c>
    </row>
    <row r="141" spans="1:3" x14ac:dyDescent="0.35">
      <c r="A141">
        <v>139</v>
      </c>
      <c r="B141">
        <v>13729</v>
      </c>
      <c r="C141" s="3" t="s">
        <v>1952</v>
      </c>
    </row>
    <row r="142" spans="1:3" x14ac:dyDescent="0.35">
      <c r="A142">
        <v>140</v>
      </c>
      <c r="B142">
        <v>13765</v>
      </c>
      <c r="C142" s="3" t="s">
        <v>1952</v>
      </c>
    </row>
    <row r="143" spans="1:3" x14ac:dyDescent="0.35">
      <c r="A143">
        <v>141</v>
      </c>
      <c r="B143">
        <v>13959</v>
      </c>
      <c r="C143" s="3" t="s">
        <v>1952</v>
      </c>
    </row>
    <row r="144" spans="1:3" x14ac:dyDescent="0.35">
      <c r="A144">
        <v>142</v>
      </c>
      <c r="B144">
        <v>13984</v>
      </c>
      <c r="C144" s="3" t="s">
        <v>1952</v>
      </c>
    </row>
    <row r="145" spans="1:3" x14ac:dyDescent="0.35">
      <c r="A145">
        <v>143</v>
      </c>
      <c r="B145">
        <v>13986</v>
      </c>
      <c r="C145" s="3" t="s">
        <v>1952</v>
      </c>
    </row>
    <row r="146" spans="1:3" x14ac:dyDescent="0.35">
      <c r="A146">
        <v>144</v>
      </c>
      <c r="B146">
        <v>14176</v>
      </c>
      <c r="C146" s="3" t="s">
        <v>1952</v>
      </c>
    </row>
    <row r="147" spans="1:3" x14ac:dyDescent="0.35">
      <c r="A147">
        <v>145</v>
      </c>
      <c r="B147">
        <v>14242</v>
      </c>
      <c r="C147" s="3" t="s">
        <v>1952</v>
      </c>
    </row>
    <row r="148" spans="1:3" x14ac:dyDescent="0.35">
      <c r="A148">
        <v>146</v>
      </c>
      <c r="B148">
        <v>14406</v>
      </c>
      <c r="C148" s="3" t="s">
        <v>1952</v>
      </c>
    </row>
    <row r="149" spans="1:3" x14ac:dyDescent="0.35">
      <c r="A149">
        <v>147</v>
      </c>
      <c r="B149">
        <v>14497</v>
      </c>
      <c r="C149" s="3" t="s">
        <v>1952</v>
      </c>
    </row>
    <row r="150" spans="1:3" x14ac:dyDescent="0.35">
      <c r="A150">
        <v>148</v>
      </c>
      <c r="B150">
        <v>14528</v>
      </c>
      <c r="C150" s="3" t="s">
        <v>1952</v>
      </c>
    </row>
    <row r="151" spans="1:3" x14ac:dyDescent="0.35">
      <c r="A151">
        <v>149</v>
      </c>
      <c r="B151">
        <v>14534</v>
      </c>
      <c r="C151" s="3" t="s">
        <v>1952</v>
      </c>
    </row>
    <row r="152" spans="1:3" x14ac:dyDescent="0.35">
      <c r="A152">
        <v>150</v>
      </c>
      <c r="B152">
        <v>14820</v>
      </c>
      <c r="C152" s="3" t="s">
        <v>1952</v>
      </c>
    </row>
    <row r="153" spans="1:3" x14ac:dyDescent="0.35">
      <c r="A153">
        <v>151</v>
      </c>
      <c r="B153">
        <v>14951</v>
      </c>
      <c r="C153" s="3" t="s">
        <v>1952</v>
      </c>
    </row>
    <row r="154" spans="1:3" x14ac:dyDescent="0.35">
      <c r="A154">
        <v>152</v>
      </c>
      <c r="B154">
        <v>15009</v>
      </c>
      <c r="C154" s="3" t="s">
        <v>1952</v>
      </c>
    </row>
    <row r="155" spans="1:3" x14ac:dyDescent="0.35">
      <c r="A155">
        <v>153</v>
      </c>
      <c r="B155">
        <v>15106</v>
      </c>
      <c r="C155" s="3" t="s">
        <v>1952</v>
      </c>
    </row>
    <row r="156" spans="1:3" x14ac:dyDescent="0.35">
      <c r="A156">
        <v>154</v>
      </c>
      <c r="B156">
        <v>15202</v>
      </c>
      <c r="C156" s="3" t="s">
        <v>1952</v>
      </c>
    </row>
    <row r="157" spans="1:3" x14ac:dyDescent="0.35">
      <c r="A157">
        <v>155</v>
      </c>
      <c r="B157">
        <v>15206</v>
      </c>
      <c r="C157" s="3" t="s">
        <v>1952</v>
      </c>
    </row>
    <row r="158" spans="1:3" x14ac:dyDescent="0.35">
      <c r="A158">
        <v>156</v>
      </c>
      <c r="B158">
        <v>15303</v>
      </c>
      <c r="C158" s="3" t="s">
        <v>1952</v>
      </c>
    </row>
    <row r="159" spans="1:3" x14ac:dyDescent="0.35">
      <c r="A159">
        <v>157</v>
      </c>
      <c r="B159">
        <v>15712</v>
      </c>
      <c r="C159" s="3" t="s">
        <v>1952</v>
      </c>
    </row>
    <row r="160" spans="1:3" x14ac:dyDescent="0.35">
      <c r="A160">
        <v>158</v>
      </c>
      <c r="B160">
        <v>15718</v>
      </c>
      <c r="C160" s="3" t="s">
        <v>1952</v>
      </c>
    </row>
    <row r="161" spans="1:3" x14ac:dyDescent="0.35">
      <c r="A161">
        <v>159</v>
      </c>
      <c r="B161">
        <v>15778</v>
      </c>
      <c r="C161" s="3" t="s">
        <v>1952</v>
      </c>
    </row>
    <row r="162" spans="1:3" x14ac:dyDescent="0.35">
      <c r="A162">
        <v>160</v>
      </c>
      <c r="B162">
        <v>15872</v>
      </c>
      <c r="C162" s="3" t="s">
        <v>1952</v>
      </c>
    </row>
    <row r="163" spans="1:3" x14ac:dyDescent="0.35">
      <c r="A163">
        <v>161</v>
      </c>
      <c r="B163">
        <v>15904</v>
      </c>
      <c r="C163" s="3" t="s">
        <v>1952</v>
      </c>
    </row>
    <row r="164" spans="1:3" x14ac:dyDescent="0.35">
      <c r="A164">
        <v>162</v>
      </c>
      <c r="B164">
        <v>16134</v>
      </c>
      <c r="C164" s="3" t="s">
        <v>1952</v>
      </c>
    </row>
    <row r="165" spans="1:3" x14ac:dyDescent="0.35">
      <c r="A165">
        <v>163</v>
      </c>
      <c r="B165">
        <v>16582</v>
      </c>
      <c r="C165" s="3" t="s">
        <v>1952</v>
      </c>
    </row>
    <row r="166" spans="1:3" x14ac:dyDescent="0.35">
      <c r="A166">
        <v>164</v>
      </c>
      <c r="B166">
        <v>16641</v>
      </c>
      <c r="C166" s="3" t="s">
        <v>1952</v>
      </c>
    </row>
    <row r="167" spans="1:3" x14ac:dyDescent="0.35">
      <c r="A167">
        <v>165</v>
      </c>
      <c r="B167">
        <v>16679</v>
      </c>
      <c r="C167" s="3" t="s">
        <v>1952</v>
      </c>
    </row>
    <row r="168" spans="1:3" x14ac:dyDescent="0.35">
      <c r="A168">
        <v>166</v>
      </c>
      <c r="B168">
        <v>16864</v>
      </c>
      <c r="C168" s="3" t="s">
        <v>1952</v>
      </c>
    </row>
    <row r="169" spans="1:3" x14ac:dyDescent="0.35">
      <c r="A169">
        <v>167</v>
      </c>
      <c r="B169">
        <v>16961</v>
      </c>
      <c r="C169" s="3" t="s">
        <v>1952</v>
      </c>
    </row>
    <row r="170" spans="1:3" x14ac:dyDescent="0.35">
      <c r="A170">
        <v>168</v>
      </c>
      <c r="B170">
        <v>17058</v>
      </c>
      <c r="C170" s="3" t="s">
        <v>1952</v>
      </c>
    </row>
    <row r="171" spans="1:3" x14ac:dyDescent="0.35">
      <c r="A171">
        <v>169</v>
      </c>
      <c r="B171">
        <v>17155</v>
      </c>
      <c r="C171" s="3" t="s">
        <v>1952</v>
      </c>
    </row>
    <row r="172" spans="1:3" x14ac:dyDescent="0.35">
      <c r="A172">
        <v>170</v>
      </c>
      <c r="B172">
        <v>17255</v>
      </c>
      <c r="C172" s="3" t="s">
        <v>1952</v>
      </c>
    </row>
    <row r="173" spans="1:3" x14ac:dyDescent="0.35">
      <c r="A173">
        <v>171</v>
      </c>
      <c r="B173">
        <v>17282</v>
      </c>
      <c r="C173" s="3" t="s">
        <v>1952</v>
      </c>
    </row>
    <row r="174" spans="1:3" x14ac:dyDescent="0.35">
      <c r="A174">
        <v>172</v>
      </c>
      <c r="B174">
        <v>17313</v>
      </c>
      <c r="C174" s="3" t="s">
        <v>1952</v>
      </c>
    </row>
    <row r="175" spans="1:3" x14ac:dyDescent="0.35">
      <c r="A175">
        <v>173</v>
      </c>
      <c r="B175">
        <v>17508</v>
      </c>
      <c r="C175" s="3" t="s">
        <v>1952</v>
      </c>
    </row>
    <row r="176" spans="1:3" x14ac:dyDescent="0.35">
      <c r="A176">
        <v>174</v>
      </c>
      <c r="B176">
        <v>17668</v>
      </c>
      <c r="C176" s="3" t="s">
        <v>1952</v>
      </c>
    </row>
    <row r="177" spans="1:3" x14ac:dyDescent="0.35">
      <c r="A177">
        <v>175</v>
      </c>
      <c r="B177">
        <v>17858</v>
      </c>
      <c r="C177" s="3" t="s">
        <v>1952</v>
      </c>
    </row>
    <row r="178" spans="1:3" x14ac:dyDescent="0.35">
      <c r="A178">
        <v>176</v>
      </c>
      <c r="B178">
        <v>17985</v>
      </c>
      <c r="C178" s="3" t="s">
        <v>1952</v>
      </c>
    </row>
    <row r="179" spans="1:3" x14ac:dyDescent="0.35">
      <c r="A179">
        <v>177</v>
      </c>
      <c r="B179">
        <v>17988</v>
      </c>
      <c r="C179" s="3" t="s">
        <v>1952</v>
      </c>
    </row>
    <row r="180" spans="1:3" x14ac:dyDescent="0.35">
      <c r="A180">
        <v>178</v>
      </c>
      <c r="B180">
        <v>18119</v>
      </c>
      <c r="C180" s="3" t="s">
        <v>1952</v>
      </c>
    </row>
    <row r="181" spans="1:3" x14ac:dyDescent="0.35">
      <c r="A181">
        <v>179</v>
      </c>
      <c r="B181">
        <v>18215</v>
      </c>
      <c r="C181" s="3" t="s">
        <v>1952</v>
      </c>
    </row>
    <row r="182" spans="1:3" x14ac:dyDescent="0.35">
      <c r="A182">
        <v>180</v>
      </c>
      <c r="B182">
        <v>18336</v>
      </c>
      <c r="C182" s="3" t="s">
        <v>1952</v>
      </c>
    </row>
    <row r="183" spans="1:3" x14ac:dyDescent="0.35">
      <c r="A183">
        <v>181</v>
      </c>
      <c r="B183">
        <v>18496</v>
      </c>
      <c r="C183" s="3" t="s">
        <v>1952</v>
      </c>
    </row>
    <row r="184" spans="1:3" x14ac:dyDescent="0.35">
      <c r="A184">
        <v>182</v>
      </c>
      <c r="B184">
        <v>18533</v>
      </c>
      <c r="C184" s="3" t="s">
        <v>1952</v>
      </c>
    </row>
    <row r="185" spans="1:3" x14ac:dyDescent="0.35">
      <c r="A185">
        <v>183</v>
      </c>
      <c r="B185">
        <v>18593</v>
      </c>
      <c r="C185" s="3" t="s">
        <v>1952</v>
      </c>
    </row>
    <row r="186" spans="1:3" x14ac:dyDescent="0.35">
      <c r="A186">
        <v>184</v>
      </c>
      <c r="B186">
        <v>18661</v>
      </c>
      <c r="C186" s="3" t="s">
        <v>1952</v>
      </c>
    </row>
    <row r="187" spans="1:3" x14ac:dyDescent="0.35">
      <c r="A187">
        <v>185</v>
      </c>
      <c r="B187">
        <v>18689</v>
      </c>
      <c r="C187" s="3" t="s">
        <v>1952</v>
      </c>
    </row>
    <row r="188" spans="1:3" x14ac:dyDescent="0.35">
      <c r="A188">
        <v>186</v>
      </c>
      <c r="B188">
        <v>18753</v>
      </c>
      <c r="C188" s="3" t="s">
        <v>1952</v>
      </c>
    </row>
    <row r="189" spans="1:3" x14ac:dyDescent="0.35">
      <c r="A189">
        <v>187</v>
      </c>
      <c r="B189">
        <v>18822</v>
      </c>
      <c r="C189" s="3" t="s">
        <v>1952</v>
      </c>
    </row>
    <row r="190" spans="1:3" x14ac:dyDescent="0.35">
      <c r="A190">
        <v>188</v>
      </c>
      <c r="B190">
        <v>18919</v>
      </c>
      <c r="C190" s="3" t="s">
        <v>1952</v>
      </c>
    </row>
    <row r="191" spans="1:3" x14ac:dyDescent="0.35">
      <c r="A191">
        <v>189</v>
      </c>
      <c r="B191">
        <v>19010</v>
      </c>
      <c r="C191" s="3" t="s">
        <v>1952</v>
      </c>
    </row>
    <row r="192" spans="1:3" x14ac:dyDescent="0.35">
      <c r="A192">
        <v>190</v>
      </c>
      <c r="B192">
        <v>19078</v>
      </c>
      <c r="C192" s="3" t="s">
        <v>1952</v>
      </c>
    </row>
    <row r="193" spans="1:3" x14ac:dyDescent="0.35">
      <c r="A193">
        <v>191</v>
      </c>
      <c r="B193">
        <v>19138</v>
      </c>
      <c r="C193" s="3" t="s">
        <v>1952</v>
      </c>
    </row>
    <row r="194" spans="1:3" x14ac:dyDescent="0.35">
      <c r="A194">
        <v>192</v>
      </c>
      <c r="B194">
        <v>19523</v>
      </c>
      <c r="C194" s="3" t="s">
        <v>1952</v>
      </c>
    </row>
    <row r="195" spans="1:3" x14ac:dyDescent="0.35">
      <c r="A195">
        <v>193</v>
      </c>
      <c r="B195">
        <v>19616</v>
      </c>
      <c r="C195" s="3" t="s">
        <v>1952</v>
      </c>
    </row>
    <row r="196" spans="1:3" x14ac:dyDescent="0.35">
      <c r="A196">
        <v>194</v>
      </c>
      <c r="B196">
        <v>19718</v>
      </c>
      <c r="C196" s="3" t="s">
        <v>1952</v>
      </c>
    </row>
    <row r="197" spans="1:3" x14ac:dyDescent="0.35">
      <c r="A197">
        <v>195</v>
      </c>
      <c r="B197">
        <v>20036</v>
      </c>
      <c r="C197" s="3" t="s">
        <v>1952</v>
      </c>
    </row>
    <row r="198" spans="1:3" x14ac:dyDescent="0.35">
      <c r="A198">
        <v>196</v>
      </c>
      <c r="B198">
        <v>20134</v>
      </c>
      <c r="C198" s="3" t="s">
        <v>1952</v>
      </c>
    </row>
    <row r="199" spans="1:3" x14ac:dyDescent="0.35">
      <c r="A199">
        <v>197</v>
      </c>
      <c r="B199">
        <v>20389</v>
      </c>
      <c r="C199" s="3" t="s">
        <v>1952</v>
      </c>
    </row>
    <row r="200" spans="1:3" x14ac:dyDescent="0.35">
      <c r="A200">
        <v>198</v>
      </c>
      <c r="B200">
        <v>20453</v>
      </c>
      <c r="C200" s="3" t="s">
        <v>1952</v>
      </c>
    </row>
    <row r="201" spans="1:3" x14ac:dyDescent="0.35">
      <c r="A201">
        <v>199</v>
      </c>
      <c r="B201">
        <v>20480</v>
      </c>
      <c r="C201" s="3" t="s">
        <v>1952</v>
      </c>
    </row>
    <row r="202" spans="1:3" x14ac:dyDescent="0.35">
      <c r="A202">
        <v>200</v>
      </c>
      <c r="B202">
        <v>20486</v>
      </c>
      <c r="C202" s="3" t="s">
        <v>1952</v>
      </c>
    </row>
    <row r="203" spans="1:3" x14ac:dyDescent="0.35">
      <c r="A203">
        <v>201</v>
      </c>
      <c r="B203">
        <v>20704</v>
      </c>
      <c r="C203" s="3" t="s">
        <v>1952</v>
      </c>
    </row>
    <row r="204" spans="1:3" x14ac:dyDescent="0.35">
      <c r="A204">
        <v>202</v>
      </c>
      <c r="B204">
        <v>20743</v>
      </c>
      <c r="C204" s="3" t="s">
        <v>1952</v>
      </c>
    </row>
    <row r="205" spans="1:3" x14ac:dyDescent="0.35">
      <c r="A205">
        <v>203</v>
      </c>
      <c r="B205">
        <v>20864</v>
      </c>
      <c r="C205" s="3" t="s">
        <v>1952</v>
      </c>
    </row>
    <row r="206" spans="1:3" x14ac:dyDescent="0.35">
      <c r="A206">
        <v>204</v>
      </c>
      <c r="B206">
        <v>20899</v>
      </c>
      <c r="C206" s="3" t="s">
        <v>1952</v>
      </c>
    </row>
    <row r="207" spans="1:3" x14ac:dyDescent="0.35">
      <c r="A207">
        <v>205</v>
      </c>
      <c r="B207">
        <v>20934</v>
      </c>
      <c r="C207" s="3" t="s">
        <v>1952</v>
      </c>
    </row>
    <row r="208" spans="1:3" x14ac:dyDescent="0.35">
      <c r="A208">
        <v>206</v>
      </c>
      <c r="B208">
        <v>21222</v>
      </c>
      <c r="C208" s="3" t="s">
        <v>1952</v>
      </c>
    </row>
    <row r="209" spans="1:3" x14ac:dyDescent="0.35">
      <c r="A209">
        <v>207</v>
      </c>
      <c r="B209">
        <v>21286</v>
      </c>
      <c r="C209" s="3" t="s">
        <v>1952</v>
      </c>
    </row>
    <row r="210" spans="1:3" x14ac:dyDescent="0.35">
      <c r="A210">
        <v>208</v>
      </c>
      <c r="B210">
        <v>21346</v>
      </c>
      <c r="C210" s="3" t="s">
        <v>1952</v>
      </c>
    </row>
    <row r="211" spans="1:3" x14ac:dyDescent="0.35">
      <c r="A211">
        <v>209</v>
      </c>
      <c r="B211">
        <v>21383</v>
      </c>
      <c r="C211" s="3" t="s">
        <v>1952</v>
      </c>
    </row>
    <row r="212" spans="1:3" x14ac:dyDescent="0.35">
      <c r="A212">
        <v>210</v>
      </c>
      <c r="B212">
        <v>21729</v>
      </c>
      <c r="C212" s="3" t="s">
        <v>1952</v>
      </c>
    </row>
    <row r="213" spans="1:3" x14ac:dyDescent="0.35">
      <c r="A213">
        <v>211</v>
      </c>
      <c r="B213">
        <v>21824</v>
      </c>
      <c r="C213" s="3" t="s">
        <v>1952</v>
      </c>
    </row>
    <row r="214" spans="1:3" x14ac:dyDescent="0.35">
      <c r="A214">
        <v>212</v>
      </c>
      <c r="B214">
        <v>21890</v>
      </c>
      <c r="C214" s="3" t="s">
        <v>1952</v>
      </c>
    </row>
    <row r="215" spans="1:3" x14ac:dyDescent="0.35">
      <c r="A215">
        <v>213</v>
      </c>
      <c r="B215">
        <v>22181</v>
      </c>
      <c r="C215" s="3" t="s">
        <v>1952</v>
      </c>
    </row>
    <row r="216" spans="1:3" x14ac:dyDescent="0.35">
      <c r="A216">
        <v>214</v>
      </c>
      <c r="B216">
        <v>22402</v>
      </c>
      <c r="C216" s="3" t="s">
        <v>1952</v>
      </c>
    </row>
    <row r="217" spans="1:3" x14ac:dyDescent="0.35">
      <c r="A217">
        <v>215</v>
      </c>
      <c r="B217">
        <v>22627</v>
      </c>
      <c r="C217" s="3" t="s">
        <v>1952</v>
      </c>
    </row>
    <row r="218" spans="1:3" x14ac:dyDescent="0.35">
      <c r="A218">
        <v>216</v>
      </c>
      <c r="B218">
        <v>22656</v>
      </c>
      <c r="C218" s="3" t="s">
        <v>1952</v>
      </c>
    </row>
    <row r="219" spans="1:3" x14ac:dyDescent="0.35">
      <c r="A219">
        <v>217</v>
      </c>
      <c r="B219">
        <v>22661</v>
      </c>
      <c r="C219" s="3" t="s">
        <v>1952</v>
      </c>
    </row>
    <row r="220" spans="1:3" x14ac:dyDescent="0.35">
      <c r="A220">
        <v>218</v>
      </c>
      <c r="B220">
        <v>22787</v>
      </c>
      <c r="C220" s="3" t="s">
        <v>1952</v>
      </c>
    </row>
    <row r="221" spans="1:3" x14ac:dyDescent="0.35">
      <c r="A221">
        <v>219</v>
      </c>
      <c r="B221">
        <v>22820</v>
      </c>
      <c r="C221" s="3" t="s">
        <v>1952</v>
      </c>
    </row>
    <row r="222" spans="1:3" x14ac:dyDescent="0.35">
      <c r="A222">
        <v>220</v>
      </c>
      <c r="B222">
        <v>22947</v>
      </c>
      <c r="C222" s="3" t="s">
        <v>1952</v>
      </c>
    </row>
    <row r="223" spans="1:3" x14ac:dyDescent="0.35">
      <c r="A223">
        <v>221</v>
      </c>
      <c r="B223">
        <v>22950</v>
      </c>
      <c r="C223" s="3" t="s">
        <v>1952</v>
      </c>
    </row>
    <row r="224" spans="1:3" x14ac:dyDescent="0.35">
      <c r="A224">
        <v>222</v>
      </c>
      <c r="B224">
        <v>23076</v>
      </c>
      <c r="C224" s="3" t="s">
        <v>1952</v>
      </c>
    </row>
    <row r="225" spans="1:3" x14ac:dyDescent="0.35">
      <c r="A225">
        <v>223</v>
      </c>
      <c r="B225">
        <v>23168</v>
      </c>
      <c r="C225" s="3" t="s">
        <v>1952</v>
      </c>
    </row>
    <row r="226" spans="1:3" x14ac:dyDescent="0.35">
      <c r="A226">
        <v>224</v>
      </c>
      <c r="B226">
        <v>23488</v>
      </c>
      <c r="C226" s="3" t="s">
        <v>1952</v>
      </c>
    </row>
    <row r="227" spans="1:3" x14ac:dyDescent="0.35">
      <c r="A227">
        <v>225</v>
      </c>
      <c r="B227">
        <v>23557</v>
      </c>
      <c r="C227" s="3" t="s">
        <v>1952</v>
      </c>
    </row>
    <row r="228" spans="1:3" x14ac:dyDescent="0.35">
      <c r="A228">
        <v>226</v>
      </c>
      <c r="B228">
        <v>23559</v>
      </c>
      <c r="C228" s="3" t="s">
        <v>1952</v>
      </c>
    </row>
    <row r="229" spans="1:3" x14ac:dyDescent="0.35">
      <c r="A229">
        <v>227</v>
      </c>
      <c r="B229">
        <v>23616</v>
      </c>
      <c r="C229" s="3" t="s">
        <v>1952</v>
      </c>
    </row>
    <row r="230" spans="1:3" x14ac:dyDescent="0.35">
      <c r="A230">
        <v>228</v>
      </c>
      <c r="B230">
        <v>23619</v>
      </c>
      <c r="C230" s="3" t="s">
        <v>1952</v>
      </c>
    </row>
    <row r="231" spans="1:3" x14ac:dyDescent="0.35">
      <c r="A231">
        <v>229</v>
      </c>
      <c r="B231">
        <v>23748</v>
      </c>
      <c r="C231" s="3" t="s">
        <v>1952</v>
      </c>
    </row>
    <row r="232" spans="1:3" x14ac:dyDescent="0.35">
      <c r="A232">
        <v>230</v>
      </c>
      <c r="B232">
        <v>24066</v>
      </c>
      <c r="C232" s="3" t="s">
        <v>1952</v>
      </c>
    </row>
    <row r="233" spans="1:3" x14ac:dyDescent="0.35">
      <c r="A233">
        <v>231</v>
      </c>
      <c r="B233">
        <v>24519</v>
      </c>
      <c r="C233" s="3" t="s">
        <v>1952</v>
      </c>
    </row>
    <row r="234" spans="1:3" x14ac:dyDescent="0.35">
      <c r="A234">
        <v>232</v>
      </c>
      <c r="B234">
        <v>24707</v>
      </c>
      <c r="C234" s="3" t="s">
        <v>1952</v>
      </c>
    </row>
    <row r="235" spans="1:3" x14ac:dyDescent="0.35">
      <c r="A235">
        <v>233</v>
      </c>
      <c r="B235">
        <v>24902</v>
      </c>
      <c r="C235" s="3" t="s">
        <v>1952</v>
      </c>
    </row>
    <row r="236" spans="1:3" x14ac:dyDescent="0.35">
      <c r="A236">
        <v>234</v>
      </c>
      <c r="B236">
        <v>25095</v>
      </c>
      <c r="C236" s="3" t="s">
        <v>1952</v>
      </c>
    </row>
    <row r="237" spans="1:3" x14ac:dyDescent="0.35">
      <c r="A237">
        <v>235</v>
      </c>
      <c r="B237">
        <v>25152</v>
      </c>
      <c r="C237" s="3" t="s">
        <v>1952</v>
      </c>
    </row>
    <row r="238" spans="1:3" x14ac:dyDescent="0.35">
      <c r="A238">
        <v>236</v>
      </c>
      <c r="B238">
        <v>25157</v>
      </c>
      <c r="C238" s="3" t="s">
        <v>1952</v>
      </c>
    </row>
    <row r="239" spans="1:3" x14ac:dyDescent="0.35">
      <c r="A239">
        <v>237</v>
      </c>
      <c r="B239">
        <v>25478</v>
      </c>
      <c r="C239" s="3" t="s">
        <v>1952</v>
      </c>
    </row>
    <row r="240" spans="1:3" x14ac:dyDescent="0.35">
      <c r="A240">
        <v>238</v>
      </c>
      <c r="B240">
        <v>25479</v>
      </c>
      <c r="C240" s="3" t="s">
        <v>1952</v>
      </c>
    </row>
    <row r="241" spans="1:3" x14ac:dyDescent="0.35">
      <c r="A241">
        <v>239</v>
      </c>
      <c r="B241">
        <v>25735</v>
      </c>
      <c r="C241" s="3" t="s">
        <v>1952</v>
      </c>
    </row>
    <row r="242" spans="1:3" x14ac:dyDescent="0.35">
      <c r="A242">
        <v>240</v>
      </c>
      <c r="B242">
        <v>25799</v>
      </c>
      <c r="C242" s="3" t="s">
        <v>1952</v>
      </c>
    </row>
    <row r="243" spans="1:3" x14ac:dyDescent="0.35">
      <c r="A243">
        <v>241</v>
      </c>
      <c r="B243">
        <v>25828</v>
      </c>
      <c r="C243" s="3" t="s">
        <v>1952</v>
      </c>
    </row>
    <row r="244" spans="1:3" x14ac:dyDescent="0.35">
      <c r="A244">
        <v>242</v>
      </c>
      <c r="B244">
        <v>25952</v>
      </c>
      <c r="C244" s="3" t="s">
        <v>1952</v>
      </c>
    </row>
    <row r="245" spans="1:3" x14ac:dyDescent="0.35">
      <c r="A245">
        <v>243</v>
      </c>
      <c r="B245">
        <v>26240</v>
      </c>
      <c r="C245" s="3" t="s">
        <v>1952</v>
      </c>
    </row>
    <row r="246" spans="1:3" x14ac:dyDescent="0.35">
      <c r="A246">
        <v>244</v>
      </c>
      <c r="B246">
        <v>26372</v>
      </c>
      <c r="C246" s="3" t="s">
        <v>1952</v>
      </c>
    </row>
    <row r="247" spans="1:3" x14ac:dyDescent="0.35">
      <c r="A247">
        <v>245</v>
      </c>
      <c r="B247">
        <v>26784</v>
      </c>
      <c r="C247" s="3" t="s">
        <v>1952</v>
      </c>
    </row>
    <row r="248" spans="1:3" x14ac:dyDescent="0.35">
      <c r="A248">
        <v>246</v>
      </c>
      <c r="B248">
        <v>26852</v>
      </c>
      <c r="C248" s="3" t="s">
        <v>1952</v>
      </c>
    </row>
    <row r="249" spans="1:3" x14ac:dyDescent="0.35">
      <c r="A249">
        <v>247</v>
      </c>
      <c r="B249">
        <v>26881</v>
      </c>
      <c r="C249" s="3" t="s">
        <v>1952</v>
      </c>
    </row>
    <row r="250" spans="1:3" x14ac:dyDescent="0.35">
      <c r="A250">
        <v>248</v>
      </c>
      <c r="B250">
        <v>26982</v>
      </c>
      <c r="C250" s="3" t="s">
        <v>1952</v>
      </c>
    </row>
    <row r="251" spans="1:3" x14ac:dyDescent="0.35">
      <c r="A251">
        <v>249</v>
      </c>
      <c r="B251">
        <v>27137</v>
      </c>
      <c r="C251" s="3" t="s">
        <v>1952</v>
      </c>
    </row>
    <row r="252" spans="1:3" x14ac:dyDescent="0.35">
      <c r="A252">
        <v>250</v>
      </c>
      <c r="B252">
        <v>27490</v>
      </c>
      <c r="C252" s="3" t="s">
        <v>1952</v>
      </c>
    </row>
    <row r="253" spans="1:3" x14ac:dyDescent="0.35">
      <c r="A253">
        <v>251</v>
      </c>
      <c r="B253">
        <v>27712</v>
      </c>
      <c r="C253" s="3" t="s">
        <v>1952</v>
      </c>
    </row>
    <row r="254" spans="1:3" x14ac:dyDescent="0.35">
      <c r="A254">
        <v>252</v>
      </c>
      <c r="B254">
        <v>27744</v>
      </c>
      <c r="C254" s="3" t="s">
        <v>1952</v>
      </c>
    </row>
    <row r="255" spans="1:3" x14ac:dyDescent="0.35">
      <c r="A255">
        <v>253</v>
      </c>
      <c r="B255">
        <v>27750</v>
      </c>
      <c r="C255" s="3" t="s">
        <v>1952</v>
      </c>
    </row>
    <row r="256" spans="1:3" x14ac:dyDescent="0.35">
      <c r="A256">
        <v>254</v>
      </c>
      <c r="B256">
        <v>28003</v>
      </c>
      <c r="C256" s="3" t="s">
        <v>1952</v>
      </c>
    </row>
    <row r="257" spans="1:3" x14ac:dyDescent="0.35">
      <c r="A257">
        <v>255</v>
      </c>
      <c r="B257">
        <v>28037</v>
      </c>
      <c r="C257" s="3" t="s">
        <v>1952</v>
      </c>
    </row>
    <row r="258" spans="1:3" x14ac:dyDescent="0.35">
      <c r="A258">
        <v>256</v>
      </c>
      <c r="B258">
        <v>28291</v>
      </c>
      <c r="C258" s="3" t="s">
        <v>1952</v>
      </c>
    </row>
    <row r="259" spans="1:3" x14ac:dyDescent="0.35">
      <c r="A259">
        <v>257</v>
      </c>
      <c r="B259">
        <v>28387</v>
      </c>
      <c r="C259" s="3" t="s">
        <v>1952</v>
      </c>
    </row>
    <row r="260" spans="1:3" x14ac:dyDescent="0.35">
      <c r="A260">
        <v>258</v>
      </c>
      <c r="B260">
        <v>28419</v>
      </c>
      <c r="C260" s="3" t="s">
        <v>1952</v>
      </c>
    </row>
    <row r="261" spans="1:3" x14ac:dyDescent="0.35">
      <c r="A261">
        <v>259</v>
      </c>
      <c r="B261">
        <v>28455</v>
      </c>
      <c r="C261" s="3" t="s">
        <v>1952</v>
      </c>
    </row>
    <row r="262" spans="1:3" x14ac:dyDescent="0.35">
      <c r="A262">
        <v>260</v>
      </c>
      <c r="B262">
        <v>28544</v>
      </c>
      <c r="C262" s="3" t="s">
        <v>1952</v>
      </c>
    </row>
    <row r="263" spans="1:3" x14ac:dyDescent="0.35">
      <c r="A263">
        <v>261</v>
      </c>
      <c r="B263">
        <v>28928</v>
      </c>
      <c r="C263" s="3" t="s">
        <v>1952</v>
      </c>
    </row>
    <row r="264" spans="1:3" x14ac:dyDescent="0.35">
      <c r="A264">
        <v>262</v>
      </c>
      <c r="B264">
        <v>29095</v>
      </c>
      <c r="C264" s="3" t="s">
        <v>1952</v>
      </c>
    </row>
    <row r="265" spans="1:3" x14ac:dyDescent="0.35">
      <c r="A265">
        <v>263</v>
      </c>
      <c r="B265">
        <v>29318</v>
      </c>
      <c r="C265" s="3" t="s">
        <v>1952</v>
      </c>
    </row>
    <row r="266" spans="1:3" x14ac:dyDescent="0.35">
      <c r="A266">
        <v>264</v>
      </c>
      <c r="B266">
        <v>29376</v>
      </c>
      <c r="C266" s="3" t="s">
        <v>1952</v>
      </c>
    </row>
    <row r="267" spans="1:3" x14ac:dyDescent="0.35">
      <c r="A267">
        <v>265</v>
      </c>
      <c r="B267">
        <v>29380</v>
      </c>
      <c r="C267" s="3" t="s">
        <v>1952</v>
      </c>
    </row>
    <row r="268" spans="1:3" x14ac:dyDescent="0.35">
      <c r="A268">
        <v>266</v>
      </c>
      <c r="B268">
        <v>29410</v>
      </c>
      <c r="C268" s="3" t="s">
        <v>1952</v>
      </c>
    </row>
    <row r="269" spans="1:3" x14ac:dyDescent="0.35">
      <c r="A269">
        <v>267</v>
      </c>
      <c r="B269">
        <v>29505</v>
      </c>
      <c r="C269" s="3" t="s">
        <v>1952</v>
      </c>
    </row>
    <row r="270" spans="1:3" x14ac:dyDescent="0.35">
      <c r="A270">
        <v>268</v>
      </c>
      <c r="B270">
        <v>29506</v>
      </c>
      <c r="C270" s="3" t="s">
        <v>1952</v>
      </c>
    </row>
    <row r="271" spans="1:3" x14ac:dyDescent="0.35">
      <c r="A271">
        <v>269</v>
      </c>
      <c r="B271">
        <v>29861</v>
      </c>
      <c r="C271" s="3" t="s">
        <v>1952</v>
      </c>
    </row>
    <row r="272" spans="1:3" x14ac:dyDescent="0.35">
      <c r="A272">
        <v>270</v>
      </c>
      <c r="B272">
        <v>29991</v>
      </c>
      <c r="C272" s="3" t="s">
        <v>1952</v>
      </c>
    </row>
    <row r="273" spans="1:3" x14ac:dyDescent="0.35">
      <c r="A273">
        <v>271</v>
      </c>
      <c r="B273">
        <v>30176</v>
      </c>
      <c r="C273" s="3" t="s">
        <v>1952</v>
      </c>
    </row>
    <row r="274" spans="1:3" x14ac:dyDescent="0.35">
      <c r="A274">
        <v>272</v>
      </c>
      <c r="B274">
        <v>30403</v>
      </c>
      <c r="C274" s="3" t="s">
        <v>1952</v>
      </c>
    </row>
    <row r="275" spans="1:3" x14ac:dyDescent="0.35">
      <c r="A275">
        <v>273</v>
      </c>
      <c r="B275">
        <v>30469</v>
      </c>
      <c r="C275" s="3" t="s">
        <v>1952</v>
      </c>
    </row>
    <row r="276" spans="1:3" x14ac:dyDescent="0.35">
      <c r="A276">
        <v>274</v>
      </c>
      <c r="B276">
        <v>31073</v>
      </c>
      <c r="C276" s="3" t="s">
        <v>1952</v>
      </c>
    </row>
    <row r="277" spans="1:3" x14ac:dyDescent="0.35">
      <c r="A277">
        <v>275</v>
      </c>
      <c r="B277">
        <v>31232</v>
      </c>
      <c r="C277" s="3" t="s">
        <v>1952</v>
      </c>
    </row>
    <row r="278" spans="1:3" x14ac:dyDescent="0.35">
      <c r="A278">
        <v>276</v>
      </c>
      <c r="B278">
        <v>31303</v>
      </c>
      <c r="C278" s="3" t="s">
        <v>1952</v>
      </c>
    </row>
    <row r="279" spans="1:3" x14ac:dyDescent="0.35">
      <c r="A279">
        <v>277</v>
      </c>
      <c r="B279">
        <v>31682</v>
      </c>
      <c r="C279" s="3" t="s">
        <v>1952</v>
      </c>
    </row>
    <row r="280" spans="1:3" x14ac:dyDescent="0.35">
      <c r="A280">
        <v>278</v>
      </c>
      <c r="B280">
        <v>31844</v>
      </c>
      <c r="C280" s="3" t="s">
        <v>1952</v>
      </c>
    </row>
    <row r="281" spans="1:3" x14ac:dyDescent="0.35">
      <c r="A281">
        <v>279</v>
      </c>
      <c r="B281">
        <v>31907</v>
      </c>
      <c r="C281" s="3" t="s">
        <v>1952</v>
      </c>
    </row>
    <row r="282" spans="1:3" x14ac:dyDescent="0.35">
      <c r="A282">
        <v>280</v>
      </c>
      <c r="B282">
        <v>32036</v>
      </c>
      <c r="C282" s="3" t="s">
        <v>1952</v>
      </c>
    </row>
    <row r="283" spans="1:3" x14ac:dyDescent="0.35">
      <c r="A283">
        <v>281</v>
      </c>
      <c r="B283">
        <v>32582</v>
      </c>
      <c r="C283" s="3" t="s">
        <v>1952</v>
      </c>
    </row>
    <row r="284" spans="1:3" x14ac:dyDescent="0.35">
      <c r="A284">
        <v>282</v>
      </c>
      <c r="B284">
        <v>32901</v>
      </c>
      <c r="C284" s="3" t="s">
        <v>1952</v>
      </c>
    </row>
    <row r="285" spans="1:3" x14ac:dyDescent="0.35">
      <c r="A285">
        <v>283</v>
      </c>
      <c r="B285">
        <v>32931</v>
      </c>
      <c r="C285" s="3" t="s">
        <v>1952</v>
      </c>
    </row>
    <row r="286" spans="1:3" x14ac:dyDescent="0.35">
      <c r="A286">
        <v>284</v>
      </c>
      <c r="B286">
        <v>32966</v>
      </c>
      <c r="C286" s="3" t="s">
        <v>1952</v>
      </c>
    </row>
    <row r="287" spans="1:3" x14ac:dyDescent="0.35">
      <c r="A287">
        <v>285</v>
      </c>
      <c r="B287">
        <v>32996</v>
      </c>
      <c r="C287" s="3" t="s">
        <v>1952</v>
      </c>
    </row>
    <row r="288" spans="1:3" x14ac:dyDescent="0.35">
      <c r="A288">
        <v>286</v>
      </c>
      <c r="B288">
        <v>32998</v>
      </c>
      <c r="C288" s="3" t="s">
        <v>1952</v>
      </c>
    </row>
    <row r="289" spans="1:3" x14ac:dyDescent="0.35">
      <c r="A289">
        <v>287</v>
      </c>
      <c r="B289">
        <v>33283</v>
      </c>
      <c r="C289" s="3" t="s">
        <v>1952</v>
      </c>
    </row>
    <row r="290" spans="1:3" x14ac:dyDescent="0.35">
      <c r="A290">
        <v>288</v>
      </c>
      <c r="B290">
        <v>33317</v>
      </c>
      <c r="C290" s="3" t="s">
        <v>1952</v>
      </c>
    </row>
    <row r="291" spans="1:3" x14ac:dyDescent="0.35">
      <c r="A291">
        <v>289</v>
      </c>
      <c r="B291">
        <v>33477</v>
      </c>
      <c r="C291" s="3" t="s">
        <v>1952</v>
      </c>
    </row>
    <row r="292" spans="1:3" x14ac:dyDescent="0.35">
      <c r="A292">
        <v>290</v>
      </c>
      <c r="B292">
        <v>33510</v>
      </c>
      <c r="C292" s="3" t="s">
        <v>1952</v>
      </c>
    </row>
    <row r="293" spans="1:3" x14ac:dyDescent="0.35">
      <c r="A293">
        <v>291</v>
      </c>
      <c r="B293">
        <v>33541</v>
      </c>
      <c r="C293" s="3" t="s">
        <v>1952</v>
      </c>
    </row>
    <row r="294" spans="1:3" x14ac:dyDescent="0.35">
      <c r="A294">
        <v>292</v>
      </c>
      <c r="B294">
        <v>33637</v>
      </c>
      <c r="C294" s="3" t="s">
        <v>1952</v>
      </c>
    </row>
    <row r="295" spans="1:3" x14ac:dyDescent="0.35">
      <c r="A295">
        <v>293</v>
      </c>
      <c r="B295">
        <v>33921</v>
      </c>
      <c r="C295" s="3" t="s">
        <v>1952</v>
      </c>
    </row>
    <row r="296" spans="1:3" x14ac:dyDescent="0.35">
      <c r="A296">
        <v>294</v>
      </c>
      <c r="B296">
        <v>34117</v>
      </c>
      <c r="C296" s="3" t="s">
        <v>1952</v>
      </c>
    </row>
    <row r="297" spans="1:3" x14ac:dyDescent="0.35">
      <c r="A297">
        <v>295</v>
      </c>
      <c r="B297">
        <v>34209</v>
      </c>
      <c r="C297" s="3" t="s">
        <v>1952</v>
      </c>
    </row>
    <row r="298" spans="1:3" x14ac:dyDescent="0.35">
      <c r="A298">
        <v>296</v>
      </c>
      <c r="B298">
        <v>34338</v>
      </c>
      <c r="C298" s="3" t="s">
        <v>1952</v>
      </c>
    </row>
    <row r="299" spans="1:3" x14ac:dyDescent="0.35">
      <c r="A299">
        <v>297</v>
      </c>
      <c r="B299">
        <v>34532</v>
      </c>
      <c r="C299" s="3" t="s">
        <v>1952</v>
      </c>
    </row>
    <row r="300" spans="1:3" x14ac:dyDescent="0.35">
      <c r="A300">
        <v>298</v>
      </c>
      <c r="B300">
        <v>34658</v>
      </c>
      <c r="C300" s="3" t="s">
        <v>1952</v>
      </c>
    </row>
    <row r="301" spans="1:3" x14ac:dyDescent="0.35">
      <c r="A301">
        <v>299</v>
      </c>
      <c r="B301">
        <v>34661</v>
      </c>
      <c r="C301" s="3" t="s">
        <v>1952</v>
      </c>
    </row>
    <row r="302" spans="1:3" x14ac:dyDescent="0.35">
      <c r="A302">
        <v>300</v>
      </c>
      <c r="B302">
        <v>34689</v>
      </c>
      <c r="C302" s="3" t="s">
        <v>1952</v>
      </c>
    </row>
    <row r="303" spans="1:3" x14ac:dyDescent="0.35">
      <c r="A303">
        <v>301</v>
      </c>
      <c r="B303">
        <v>34916</v>
      </c>
      <c r="C303" s="3" t="s">
        <v>1952</v>
      </c>
    </row>
    <row r="304" spans="1:3" x14ac:dyDescent="0.35">
      <c r="A304">
        <v>302</v>
      </c>
      <c r="B304">
        <v>35047</v>
      </c>
      <c r="C304" s="3" t="s">
        <v>1952</v>
      </c>
    </row>
    <row r="305" spans="1:3" x14ac:dyDescent="0.35">
      <c r="A305">
        <v>303</v>
      </c>
      <c r="B305">
        <v>35110</v>
      </c>
      <c r="C305" s="3" t="s">
        <v>1952</v>
      </c>
    </row>
    <row r="306" spans="1:3" x14ac:dyDescent="0.35">
      <c r="A306">
        <v>304</v>
      </c>
      <c r="B306">
        <v>35111</v>
      </c>
      <c r="C306" s="3" t="s">
        <v>1952</v>
      </c>
    </row>
    <row r="307" spans="1:3" x14ac:dyDescent="0.35">
      <c r="A307">
        <v>305</v>
      </c>
      <c r="B307">
        <v>35137</v>
      </c>
      <c r="C307" s="3" t="s">
        <v>1952</v>
      </c>
    </row>
    <row r="308" spans="1:3" x14ac:dyDescent="0.35">
      <c r="A308">
        <v>306</v>
      </c>
      <c r="B308">
        <v>35366</v>
      </c>
      <c r="C308" s="3" t="s">
        <v>1952</v>
      </c>
    </row>
    <row r="309" spans="1:3" x14ac:dyDescent="0.35">
      <c r="A309">
        <v>307</v>
      </c>
      <c r="B309">
        <v>35492</v>
      </c>
      <c r="C309" s="3" t="s">
        <v>1952</v>
      </c>
    </row>
    <row r="310" spans="1:3" x14ac:dyDescent="0.35">
      <c r="A310">
        <v>308</v>
      </c>
      <c r="B310">
        <v>35554</v>
      </c>
      <c r="C310" s="3" t="s">
        <v>1952</v>
      </c>
    </row>
    <row r="311" spans="1:3" x14ac:dyDescent="0.35">
      <c r="A311">
        <v>309</v>
      </c>
      <c r="B311">
        <v>35588</v>
      </c>
      <c r="C311" s="3" t="s">
        <v>1952</v>
      </c>
    </row>
    <row r="312" spans="1:3" x14ac:dyDescent="0.35">
      <c r="A312">
        <v>310</v>
      </c>
      <c r="B312">
        <v>35687</v>
      </c>
      <c r="C312" s="3" t="s">
        <v>1952</v>
      </c>
    </row>
    <row r="313" spans="1:3" x14ac:dyDescent="0.35">
      <c r="A313">
        <v>311</v>
      </c>
      <c r="B313">
        <v>35744</v>
      </c>
      <c r="C313" s="3" t="s">
        <v>1952</v>
      </c>
    </row>
    <row r="314" spans="1:3" x14ac:dyDescent="0.35">
      <c r="A314">
        <v>312</v>
      </c>
      <c r="B314">
        <v>35877</v>
      </c>
      <c r="C314" s="3" t="s">
        <v>1952</v>
      </c>
    </row>
    <row r="315" spans="1:3" x14ac:dyDescent="0.35">
      <c r="A315">
        <v>313</v>
      </c>
      <c r="B315">
        <v>35910</v>
      </c>
      <c r="C315" s="3" t="s">
        <v>1952</v>
      </c>
    </row>
    <row r="316" spans="1:3" x14ac:dyDescent="0.35">
      <c r="A316">
        <v>314</v>
      </c>
      <c r="B316">
        <v>35936</v>
      </c>
      <c r="C316" s="3" t="s">
        <v>1952</v>
      </c>
    </row>
    <row r="317" spans="1:3" x14ac:dyDescent="0.35">
      <c r="A317">
        <v>315</v>
      </c>
      <c r="B317">
        <v>36038</v>
      </c>
      <c r="C317" s="3" t="s">
        <v>1952</v>
      </c>
    </row>
    <row r="318" spans="1:3" x14ac:dyDescent="0.35">
      <c r="A318">
        <v>316</v>
      </c>
      <c r="B318">
        <v>36067</v>
      </c>
      <c r="C318" s="3" t="s">
        <v>1952</v>
      </c>
    </row>
    <row r="319" spans="1:3" x14ac:dyDescent="0.35">
      <c r="A319">
        <v>317</v>
      </c>
      <c r="B319">
        <v>36160</v>
      </c>
      <c r="C319" s="3" t="s">
        <v>1952</v>
      </c>
    </row>
    <row r="320" spans="1:3" x14ac:dyDescent="0.35">
      <c r="A320">
        <v>318</v>
      </c>
      <c r="B320">
        <v>36262</v>
      </c>
      <c r="C320" s="3" t="s">
        <v>1952</v>
      </c>
    </row>
    <row r="321" spans="1:3" x14ac:dyDescent="0.35">
      <c r="A321">
        <v>319</v>
      </c>
      <c r="B321">
        <v>36449</v>
      </c>
      <c r="C321" s="3" t="s">
        <v>1952</v>
      </c>
    </row>
    <row r="322" spans="1:3" x14ac:dyDescent="0.35">
      <c r="A322">
        <v>320</v>
      </c>
      <c r="B322">
        <v>36609</v>
      </c>
      <c r="C322" s="3" t="s">
        <v>1952</v>
      </c>
    </row>
    <row r="323" spans="1:3" x14ac:dyDescent="0.35">
      <c r="A323">
        <v>321</v>
      </c>
      <c r="B323">
        <v>36676</v>
      </c>
      <c r="C323" s="3" t="s">
        <v>1952</v>
      </c>
    </row>
    <row r="324" spans="1:3" x14ac:dyDescent="0.35">
      <c r="A324">
        <v>322</v>
      </c>
      <c r="B324">
        <v>36679</v>
      </c>
      <c r="C324" s="3" t="s">
        <v>1952</v>
      </c>
    </row>
    <row r="325" spans="1:3" x14ac:dyDescent="0.35">
      <c r="A325">
        <v>323</v>
      </c>
      <c r="B325">
        <v>36705</v>
      </c>
      <c r="C325" s="3" t="s">
        <v>1952</v>
      </c>
    </row>
    <row r="326" spans="1:3" x14ac:dyDescent="0.35">
      <c r="A326">
        <v>324</v>
      </c>
      <c r="B326">
        <v>36707</v>
      </c>
      <c r="C326" s="3" t="s">
        <v>1952</v>
      </c>
    </row>
    <row r="327" spans="1:3" x14ac:dyDescent="0.35">
      <c r="A327">
        <v>325</v>
      </c>
      <c r="B327">
        <v>36743</v>
      </c>
      <c r="C327" s="3" t="s">
        <v>1952</v>
      </c>
    </row>
    <row r="328" spans="1:3" x14ac:dyDescent="0.35">
      <c r="A328">
        <v>326</v>
      </c>
      <c r="B328">
        <v>36772</v>
      </c>
      <c r="C328" s="3" t="s">
        <v>1952</v>
      </c>
    </row>
    <row r="329" spans="1:3" x14ac:dyDescent="0.35">
      <c r="A329">
        <v>327</v>
      </c>
      <c r="B329">
        <v>36773</v>
      </c>
      <c r="C329" s="3" t="s">
        <v>1952</v>
      </c>
    </row>
    <row r="330" spans="1:3" x14ac:dyDescent="0.35">
      <c r="A330">
        <v>328</v>
      </c>
      <c r="B330">
        <v>36932</v>
      </c>
      <c r="C330" s="3" t="s">
        <v>1952</v>
      </c>
    </row>
    <row r="331" spans="1:3" x14ac:dyDescent="0.35">
      <c r="A331">
        <v>329</v>
      </c>
      <c r="B331">
        <v>36934</v>
      </c>
      <c r="C331" s="3" t="s">
        <v>1952</v>
      </c>
    </row>
    <row r="332" spans="1:3" x14ac:dyDescent="0.35">
      <c r="A332">
        <v>330</v>
      </c>
      <c r="B332">
        <v>36992</v>
      </c>
      <c r="C332" s="3" t="s">
        <v>1952</v>
      </c>
    </row>
    <row r="333" spans="1:3" x14ac:dyDescent="0.35">
      <c r="A333">
        <v>331</v>
      </c>
      <c r="B333">
        <v>36994</v>
      </c>
      <c r="C333" s="3" t="s">
        <v>1952</v>
      </c>
    </row>
    <row r="334" spans="1:3" x14ac:dyDescent="0.35">
      <c r="A334">
        <v>332</v>
      </c>
      <c r="B334">
        <v>36998</v>
      </c>
      <c r="C334" s="3" t="s">
        <v>1952</v>
      </c>
    </row>
    <row r="335" spans="1:3" x14ac:dyDescent="0.35">
      <c r="A335">
        <v>333</v>
      </c>
      <c r="B335">
        <v>36999</v>
      </c>
      <c r="C335" s="3" t="s">
        <v>1952</v>
      </c>
    </row>
    <row r="336" spans="1:3" x14ac:dyDescent="0.35">
      <c r="A336">
        <v>334</v>
      </c>
      <c r="B336">
        <v>37250</v>
      </c>
      <c r="C336" s="3" t="s">
        <v>1952</v>
      </c>
    </row>
    <row r="337" spans="1:3" x14ac:dyDescent="0.35">
      <c r="A337">
        <v>335</v>
      </c>
      <c r="B337">
        <v>37380</v>
      </c>
      <c r="C337" s="3" t="s">
        <v>1952</v>
      </c>
    </row>
    <row r="338" spans="1:3" x14ac:dyDescent="0.35">
      <c r="A338">
        <v>336</v>
      </c>
      <c r="B338">
        <v>37414</v>
      </c>
      <c r="C338" s="3" t="s">
        <v>1952</v>
      </c>
    </row>
    <row r="339" spans="1:3" x14ac:dyDescent="0.35">
      <c r="A339">
        <v>337</v>
      </c>
      <c r="B339">
        <v>37572</v>
      </c>
      <c r="C339" s="3" t="s">
        <v>1952</v>
      </c>
    </row>
    <row r="340" spans="1:3" x14ac:dyDescent="0.35">
      <c r="A340">
        <v>338</v>
      </c>
      <c r="B340">
        <v>37760</v>
      </c>
      <c r="C340" s="3" t="s">
        <v>1952</v>
      </c>
    </row>
    <row r="341" spans="1:3" x14ac:dyDescent="0.35">
      <c r="A341">
        <v>339</v>
      </c>
      <c r="B341">
        <v>37860</v>
      </c>
      <c r="C341" s="3" t="s">
        <v>1952</v>
      </c>
    </row>
    <row r="342" spans="1:3" x14ac:dyDescent="0.35">
      <c r="A342">
        <v>340</v>
      </c>
      <c r="B342">
        <v>37862</v>
      </c>
      <c r="C342" s="3" t="s">
        <v>1952</v>
      </c>
    </row>
    <row r="343" spans="1:3" x14ac:dyDescent="0.35">
      <c r="A343">
        <v>341</v>
      </c>
      <c r="B343">
        <v>37924</v>
      </c>
      <c r="C343" s="3" t="s">
        <v>1952</v>
      </c>
    </row>
    <row r="344" spans="1:3" x14ac:dyDescent="0.35">
      <c r="A344">
        <v>342</v>
      </c>
      <c r="B344">
        <v>38050</v>
      </c>
      <c r="C344" s="3" t="s">
        <v>1952</v>
      </c>
    </row>
    <row r="345" spans="1:3" x14ac:dyDescent="0.35">
      <c r="A345">
        <v>343</v>
      </c>
      <c r="B345">
        <v>38210</v>
      </c>
      <c r="C345" s="3" t="s">
        <v>1952</v>
      </c>
    </row>
    <row r="346" spans="1:3" x14ac:dyDescent="0.35">
      <c r="A346">
        <v>344</v>
      </c>
      <c r="B346">
        <v>38240</v>
      </c>
      <c r="C346" s="3" t="s">
        <v>1952</v>
      </c>
    </row>
    <row r="347" spans="1:3" x14ac:dyDescent="0.35">
      <c r="A347">
        <v>345</v>
      </c>
      <c r="B347">
        <v>38272</v>
      </c>
      <c r="C347" s="3" t="s">
        <v>1952</v>
      </c>
    </row>
    <row r="348" spans="1:3" x14ac:dyDescent="0.35">
      <c r="A348">
        <v>346</v>
      </c>
      <c r="B348">
        <v>38400</v>
      </c>
      <c r="C348" s="3" t="s">
        <v>1952</v>
      </c>
    </row>
    <row r="349" spans="1:3" x14ac:dyDescent="0.35">
      <c r="A349">
        <v>347</v>
      </c>
      <c r="B349">
        <v>38530</v>
      </c>
      <c r="C349" s="3" t="s">
        <v>1952</v>
      </c>
    </row>
    <row r="350" spans="1:3" x14ac:dyDescent="0.35">
      <c r="A350">
        <v>348</v>
      </c>
      <c r="B350">
        <v>38596</v>
      </c>
      <c r="C350" s="3" t="s">
        <v>1952</v>
      </c>
    </row>
    <row r="351" spans="1:3" x14ac:dyDescent="0.35">
      <c r="A351">
        <v>349</v>
      </c>
      <c r="B351">
        <v>38661</v>
      </c>
      <c r="C351" s="3" t="s">
        <v>1952</v>
      </c>
    </row>
    <row r="352" spans="1:3" x14ac:dyDescent="0.35">
      <c r="A352">
        <v>350</v>
      </c>
      <c r="B352">
        <v>38787</v>
      </c>
      <c r="C352" s="3" t="s">
        <v>1952</v>
      </c>
    </row>
    <row r="353" spans="1:3" x14ac:dyDescent="0.35">
      <c r="A353">
        <v>351</v>
      </c>
      <c r="B353">
        <v>39043</v>
      </c>
      <c r="C353" s="3" t="s">
        <v>1952</v>
      </c>
    </row>
    <row r="354" spans="1:3" x14ac:dyDescent="0.35">
      <c r="A354">
        <v>352</v>
      </c>
      <c r="B354">
        <v>39075</v>
      </c>
      <c r="C354" s="3" t="s">
        <v>1952</v>
      </c>
    </row>
    <row r="355" spans="1:3" x14ac:dyDescent="0.35">
      <c r="A355">
        <v>353</v>
      </c>
      <c r="B355">
        <v>39169</v>
      </c>
      <c r="C355" s="3" t="s">
        <v>1952</v>
      </c>
    </row>
    <row r="356" spans="1:3" x14ac:dyDescent="0.35">
      <c r="A356">
        <v>354</v>
      </c>
      <c r="B356">
        <v>39333</v>
      </c>
      <c r="C356" s="3" t="s">
        <v>1952</v>
      </c>
    </row>
    <row r="357" spans="1:3" x14ac:dyDescent="0.35">
      <c r="A357">
        <v>355</v>
      </c>
      <c r="B357">
        <v>39490</v>
      </c>
      <c r="C357" s="3" t="s">
        <v>1952</v>
      </c>
    </row>
    <row r="358" spans="1:3" x14ac:dyDescent="0.35">
      <c r="A358">
        <v>356</v>
      </c>
      <c r="B358">
        <v>39555</v>
      </c>
      <c r="C358" s="3" t="s">
        <v>1952</v>
      </c>
    </row>
    <row r="359" spans="1:3" x14ac:dyDescent="0.35">
      <c r="A359">
        <v>357</v>
      </c>
      <c r="B359">
        <v>39619</v>
      </c>
      <c r="C359" s="3" t="s">
        <v>1952</v>
      </c>
    </row>
    <row r="360" spans="1:3" x14ac:dyDescent="0.35">
      <c r="A360">
        <v>358</v>
      </c>
      <c r="B360">
        <v>39872</v>
      </c>
      <c r="C360" s="3" t="s">
        <v>1952</v>
      </c>
    </row>
    <row r="361" spans="1:3" x14ac:dyDescent="0.35">
      <c r="A361">
        <v>359</v>
      </c>
      <c r="B361">
        <v>39904</v>
      </c>
      <c r="C361" s="3" t="s">
        <v>1952</v>
      </c>
    </row>
    <row r="362" spans="1:3" x14ac:dyDescent="0.35">
      <c r="A362">
        <v>360</v>
      </c>
      <c r="B362">
        <v>39943</v>
      </c>
      <c r="C362" s="3" t="s">
        <v>1952</v>
      </c>
    </row>
    <row r="363" spans="1:3" x14ac:dyDescent="0.35">
      <c r="A363">
        <v>361</v>
      </c>
      <c r="B363">
        <v>40097</v>
      </c>
      <c r="C363" s="3" t="s">
        <v>1952</v>
      </c>
    </row>
    <row r="364" spans="1:3" x14ac:dyDescent="0.35">
      <c r="A364">
        <v>362</v>
      </c>
      <c r="B364">
        <v>40132</v>
      </c>
      <c r="C364" s="3" t="s">
        <v>1952</v>
      </c>
    </row>
    <row r="365" spans="1:3" x14ac:dyDescent="0.35">
      <c r="A365">
        <v>363</v>
      </c>
      <c r="B365">
        <v>40134</v>
      </c>
      <c r="C365" s="3" t="s">
        <v>1952</v>
      </c>
    </row>
    <row r="366" spans="1:3" x14ac:dyDescent="0.35">
      <c r="A366">
        <v>364</v>
      </c>
      <c r="B366">
        <v>40160</v>
      </c>
      <c r="C366" s="3" t="s">
        <v>1952</v>
      </c>
    </row>
    <row r="367" spans="1:3" x14ac:dyDescent="0.35">
      <c r="A367">
        <v>365</v>
      </c>
      <c r="B367">
        <v>40354</v>
      </c>
      <c r="C367" s="3" t="s">
        <v>1952</v>
      </c>
    </row>
    <row r="368" spans="1:3" x14ac:dyDescent="0.35">
      <c r="A368">
        <v>366</v>
      </c>
      <c r="B368">
        <v>40802</v>
      </c>
      <c r="C368" s="3" t="s">
        <v>1952</v>
      </c>
    </row>
    <row r="369" spans="1:3" x14ac:dyDescent="0.35">
      <c r="A369">
        <v>367</v>
      </c>
      <c r="B369">
        <v>40806</v>
      </c>
      <c r="C369" s="3" t="s">
        <v>1952</v>
      </c>
    </row>
    <row r="370" spans="1:3" x14ac:dyDescent="0.35">
      <c r="A370">
        <v>368</v>
      </c>
      <c r="B370">
        <v>41059</v>
      </c>
      <c r="C370" s="3" t="s">
        <v>1952</v>
      </c>
    </row>
    <row r="371" spans="1:3" x14ac:dyDescent="0.35">
      <c r="A371">
        <v>369</v>
      </c>
      <c r="B371">
        <v>41120</v>
      </c>
      <c r="C371" s="3" t="s">
        <v>1952</v>
      </c>
    </row>
    <row r="372" spans="1:3" x14ac:dyDescent="0.35">
      <c r="A372">
        <v>370</v>
      </c>
      <c r="B372">
        <v>41186</v>
      </c>
      <c r="C372" s="3" t="s">
        <v>1952</v>
      </c>
    </row>
    <row r="373" spans="1:3" x14ac:dyDescent="0.35">
      <c r="A373">
        <v>371</v>
      </c>
      <c r="B373">
        <v>41216</v>
      </c>
      <c r="C373" s="3" t="s">
        <v>1952</v>
      </c>
    </row>
    <row r="374" spans="1:3" x14ac:dyDescent="0.35">
      <c r="A374">
        <v>372</v>
      </c>
      <c r="B374">
        <v>41508</v>
      </c>
      <c r="C374" s="3" t="s">
        <v>1952</v>
      </c>
    </row>
    <row r="375" spans="1:3" x14ac:dyDescent="0.35">
      <c r="A375">
        <v>373</v>
      </c>
      <c r="B375">
        <v>41760</v>
      </c>
      <c r="C375" s="3" t="s">
        <v>1952</v>
      </c>
    </row>
    <row r="376" spans="1:3" x14ac:dyDescent="0.35">
      <c r="A376">
        <v>374</v>
      </c>
      <c r="B376">
        <v>41861</v>
      </c>
      <c r="C376" s="3" t="s">
        <v>1952</v>
      </c>
    </row>
    <row r="377" spans="1:3" x14ac:dyDescent="0.35">
      <c r="A377">
        <v>375</v>
      </c>
      <c r="B377">
        <v>42342</v>
      </c>
      <c r="C377" s="3" t="s">
        <v>1952</v>
      </c>
    </row>
    <row r="378" spans="1:3" x14ac:dyDescent="0.35">
      <c r="A378">
        <v>376</v>
      </c>
      <c r="B378">
        <v>42375</v>
      </c>
      <c r="C378" s="3" t="s">
        <v>1952</v>
      </c>
    </row>
    <row r="379" spans="1:3" x14ac:dyDescent="0.35">
      <c r="A379">
        <v>377</v>
      </c>
      <c r="B379">
        <v>42436</v>
      </c>
      <c r="C379" s="3" t="s">
        <v>1952</v>
      </c>
    </row>
    <row r="380" spans="1:3" x14ac:dyDescent="0.35">
      <c r="A380">
        <v>378</v>
      </c>
      <c r="B380">
        <v>42563</v>
      </c>
      <c r="C380" s="3" t="s">
        <v>1952</v>
      </c>
    </row>
    <row r="381" spans="1:3" x14ac:dyDescent="0.35">
      <c r="A381">
        <v>379</v>
      </c>
      <c r="B381">
        <v>42628</v>
      </c>
      <c r="C381" s="3" t="s">
        <v>1952</v>
      </c>
    </row>
    <row r="382" spans="1:3" x14ac:dyDescent="0.35">
      <c r="A382">
        <v>380</v>
      </c>
      <c r="B382">
        <v>42788</v>
      </c>
      <c r="C382" s="3" t="s">
        <v>1952</v>
      </c>
    </row>
    <row r="383" spans="1:3" x14ac:dyDescent="0.35">
      <c r="A383">
        <v>381</v>
      </c>
      <c r="B383">
        <v>42823</v>
      </c>
      <c r="C383" s="3" t="s">
        <v>1952</v>
      </c>
    </row>
    <row r="384" spans="1:3" x14ac:dyDescent="0.35">
      <c r="A384">
        <v>382</v>
      </c>
      <c r="B384">
        <v>42850</v>
      </c>
      <c r="C384" s="3" t="s">
        <v>1952</v>
      </c>
    </row>
    <row r="385" spans="1:3" x14ac:dyDescent="0.35">
      <c r="A385">
        <v>383</v>
      </c>
      <c r="B385">
        <v>42912</v>
      </c>
      <c r="C385" s="3" t="s">
        <v>1952</v>
      </c>
    </row>
    <row r="386" spans="1:3" x14ac:dyDescent="0.35">
      <c r="A386">
        <v>384</v>
      </c>
      <c r="B386">
        <v>42945</v>
      </c>
      <c r="C386" s="3" t="s">
        <v>1952</v>
      </c>
    </row>
    <row r="387" spans="1:3" x14ac:dyDescent="0.35">
      <c r="A387">
        <v>385</v>
      </c>
      <c r="B387">
        <v>43138</v>
      </c>
      <c r="C387" s="3" t="s">
        <v>1952</v>
      </c>
    </row>
    <row r="388" spans="1:3" x14ac:dyDescent="0.35">
      <c r="A388">
        <v>386</v>
      </c>
      <c r="B388">
        <v>43140</v>
      </c>
      <c r="C388" s="3" t="s">
        <v>1952</v>
      </c>
    </row>
    <row r="389" spans="1:3" x14ac:dyDescent="0.35">
      <c r="A389">
        <v>387</v>
      </c>
      <c r="B389">
        <v>43203</v>
      </c>
      <c r="C389" s="3" t="s">
        <v>1952</v>
      </c>
    </row>
    <row r="390" spans="1:3" x14ac:dyDescent="0.35">
      <c r="A390">
        <v>388</v>
      </c>
      <c r="B390">
        <v>43269</v>
      </c>
      <c r="C390" s="3" t="s">
        <v>1952</v>
      </c>
    </row>
    <row r="391" spans="1:3" x14ac:dyDescent="0.35">
      <c r="A391">
        <v>389</v>
      </c>
      <c r="B391">
        <v>43488</v>
      </c>
      <c r="C391" s="3" t="s">
        <v>1952</v>
      </c>
    </row>
    <row r="392" spans="1:3" x14ac:dyDescent="0.35">
      <c r="A392">
        <v>390</v>
      </c>
      <c r="B392">
        <v>43494</v>
      </c>
      <c r="C392" s="3" t="s">
        <v>1952</v>
      </c>
    </row>
    <row r="393" spans="1:3" x14ac:dyDescent="0.35">
      <c r="A393">
        <v>391</v>
      </c>
      <c r="B393">
        <v>43585</v>
      </c>
      <c r="C393" s="3" t="s">
        <v>1952</v>
      </c>
    </row>
    <row r="394" spans="1:3" x14ac:dyDescent="0.35">
      <c r="A394">
        <v>392</v>
      </c>
      <c r="B394">
        <v>43713</v>
      </c>
      <c r="C394" s="3" t="s">
        <v>1952</v>
      </c>
    </row>
    <row r="395" spans="1:3" x14ac:dyDescent="0.35">
      <c r="A395">
        <v>393</v>
      </c>
      <c r="B395">
        <v>44098</v>
      </c>
      <c r="C395" s="3" t="s">
        <v>1952</v>
      </c>
    </row>
    <row r="396" spans="1:3" x14ac:dyDescent="0.35">
      <c r="A396">
        <v>394</v>
      </c>
      <c r="B396">
        <v>44292</v>
      </c>
      <c r="C396" s="3" t="s">
        <v>1952</v>
      </c>
    </row>
    <row r="397" spans="1:3" x14ac:dyDescent="0.35">
      <c r="A397">
        <v>395</v>
      </c>
      <c r="B397">
        <v>44486</v>
      </c>
      <c r="C397" s="3" t="s">
        <v>1952</v>
      </c>
    </row>
    <row r="398" spans="1:3" x14ac:dyDescent="0.35">
      <c r="A398">
        <v>396</v>
      </c>
      <c r="B398">
        <v>44579</v>
      </c>
      <c r="C398" s="3" t="s">
        <v>1952</v>
      </c>
    </row>
    <row r="399" spans="1:3" x14ac:dyDescent="0.35">
      <c r="A399">
        <v>397</v>
      </c>
      <c r="B399">
        <v>44583</v>
      </c>
      <c r="C399" s="3" t="s">
        <v>1952</v>
      </c>
    </row>
    <row r="400" spans="1:3" x14ac:dyDescent="0.35">
      <c r="A400">
        <v>398</v>
      </c>
      <c r="B400">
        <v>44869</v>
      </c>
      <c r="C400" s="3" t="s">
        <v>1952</v>
      </c>
    </row>
    <row r="401" spans="1:3" x14ac:dyDescent="0.35">
      <c r="A401">
        <v>399</v>
      </c>
      <c r="B401">
        <v>44962</v>
      </c>
      <c r="C401" s="3" t="s">
        <v>1952</v>
      </c>
    </row>
    <row r="402" spans="1:3" x14ac:dyDescent="0.35">
      <c r="A402">
        <v>400</v>
      </c>
      <c r="B402">
        <v>45127</v>
      </c>
      <c r="C402" s="3" t="s">
        <v>1952</v>
      </c>
    </row>
    <row r="403" spans="1:3" x14ac:dyDescent="0.35">
      <c r="A403">
        <v>401</v>
      </c>
      <c r="B403">
        <v>45605</v>
      </c>
      <c r="C403" s="3" t="s">
        <v>1952</v>
      </c>
    </row>
    <row r="404" spans="1:3" x14ac:dyDescent="0.35">
      <c r="A404">
        <v>402</v>
      </c>
      <c r="B404">
        <v>45632</v>
      </c>
      <c r="C404" s="3" t="s">
        <v>1952</v>
      </c>
    </row>
    <row r="405" spans="1:3" x14ac:dyDescent="0.35">
      <c r="A405">
        <v>403</v>
      </c>
      <c r="B405">
        <v>45698</v>
      </c>
      <c r="C405" s="3" t="s">
        <v>1952</v>
      </c>
    </row>
    <row r="406" spans="1:3" x14ac:dyDescent="0.35">
      <c r="A406">
        <v>404</v>
      </c>
      <c r="B406">
        <v>45767</v>
      </c>
      <c r="C406" s="3" t="s">
        <v>1952</v>
      </c>
    </row>
    <row r="407" spans="1:3" x14ac:dyDescent="0.35">
      <c r="A407">
        <v>405</v>
      </c>
      <c r="B407">
        <v>45794</v>
      </c>
      <c r="C407" s="3" t="s">
        <v>1952</v>
      </c>
    </row>
    <row r="408" spans="1:3" x14ac:dyDescent="0.35">
      <c r="A408">
        <v>406</v>
      </c>
      <c r="B408">
        <v>45863</v>
      </c>
      <c r="C408" s="3" t="s">
        <v>1952</v>
      </c>
    </row>
    <row r="409" spans="1:3" x14ac:dyDescent="0.35">
      <c r="A409">
        <v>407</v>
      </c>
      <c r="B409">
        <v>46052</v>
      </c>
      <c r="C409" s="3" t="s">
        <v>1952</v>
      </c>
    </row>
    <row r="410" spans="1:3" x14ac:dyDescent="0.35">
      <c r="A410">
        <v>408</v>
      </c>
      <c r="B410">
        <v>46276</v>
      </c>
      <c r="C410" s="3" t="s">
        <v>1952</v>
      </c>
    </row>
    <row r="411" spans="1:3" x14ac:dyDescent="0.35">
      <c r="A411">
        <v>409</v>
      </c>
      <c r="B411">
        <v>46311</v>
      </c>
      <c r="C411" s="3" t="s">
        <v>1952</v>
      </c>
    </row>
    <row r="412" spans="1:3" x14ac:dyDescent="0.35">
      <c r="A412">
        <v>410</v>
      </c>
      <c r="B412">
        <v>46341</v>
      </c>
      <c r="C412" s="3" t="s">
        <v>1952</v>
      </c>
    </row>
    <row r="413" spans="1:3" x14ac:dyDescent="0.35">
      <c r="A413">
        <v>411</v>
      </c>
      <c r="B413">
        <v>46375</v>
      </c>
      <c r="C413" s="3" t="s">
        <v>1952</v>
      </c>
    </row>
    <row r="414" spans="1:3" x14ac:dyDescent="0.35">
      <c r="A414">
        <v>412</v>
      </c>
      <c r="B414">
        <v>46497</v>
      </c>
      <c r="C414" s="3" t="s">
        <v>1952</v>
      </c>
    </row>
    <row r="415" spans="1:3" x14ac:dyDescent="0.35">
      <c r="A415">
        <v>413</v>
      </c>
      <c r="B415">
        <v>46662</v>
      </c>
      <c r="C415" s="3" t="s">
        <v>1952</v>
      </c>
    </row>
    <row r="416" spans="1:3" x14ac:dyDescent="0.35">
      <c r="A416">
        <v>414</v>
      </c>
      <c r="B416">
        <v>46852</v>
      </c>
      <c r="C416" s="3" t="s">
        <v>1952</v>
      </c>
    </row>
    <row r="417" spans="1:3" x14ac:dyDescent="0.35">
      <c r="A417">
        <v>415</v>
      </c>
      <c r="B417">
        <v>47078</v>
      </c>
      <c r="C417" s="3" t="s">
        <v>1952</v>
      </c>
    </row>
    <row r="418" spans="1:3" x14ac:dyDescent="0.35">
      <c r="A418">
        <v>416</v>
      </c>
      <c r="B418">
        <v>47079</v>
      </c>
      <c r="C418" s="3" t="s">
        <v>1952</v>
      </c>
    </row>
    <row r="419" spans="1:3" x14ac:dyDescent="0.35">
      <c r="A419">
        <v>417</v>
      </c>
      <c r="B419">
        <v>47109</v>
      </c>
      <c r="C419" s="3" t="s">
        <v>1952</v>
      </c>
    </row>
    <row r="420" spans="1:3" x14ac:dyDescent="0.35">
      <c r="A420">
        <v>418</v>
      </c>
      <c r="B420">
        <v>47138</v>
      </c>
      <c r="C420" s="3" t="s">
        <v>1952</v>
      </c>
    </row>
    <row r="421" spans="1:3" x14ac:dyDescent="0.35">
      <c r="A421">
        <v>419</v>
      </c>
      <c r="B421">
        <v>47174</v>
      </c>
      <c r="C421" s="3" t="s">
        <v>1952</v>
      </c>
    </row>
    <row r="422" spans="1:3" x14ac:dyDescent="0.35">
      <c r="A422">
        <v>420</v>
      </c>
      <c r="B422">
        <v>47265</v>
      </c>
      <c r="C422" s="3" t="s">
        <v>1952</v>
      </c>
    </row>
    <row r="423" spans="1:3" x14ac:dyDescent="0.35">
      <c r="A423">
        <v>421</v>
      </c>
      <c r="B423">
        <v>47271</v>
      </c>
      <c r="C423" s="3" t="s">
        <v>1952</v>
      </c>
    </row>
    <row r="424" spans="1:3" x14ac:dyDescent="0.35">
      <c r="A424">
        <v>422</v>
      </c>
      <c r="B424">
        <v>47457</v>
      </c>
      <c r="C424" s="3" t="s">
        <v>1952</v>
      </c>
    </row>
    <row r="425" spans="1:3" x14ac:dyDescent="0.35">
      <c r="A425">
        <v>423</v>
      </c>
      <c r="B425">
        <v>47494</v>
      </c>
      <c r="C425" s="3" t="s">
        <v>1952</v>
      </c>
    </row>
    <row r="426" spans="1:3" x14ac:dyDescent="0.35">
      <c r="A426">
        <v>424</v>
      </c>
      <c r="B426">
        <v>47620</v>
      </c>
      <c r="C426" s="3" t="s">
        <v>1952</v>
      </c>
    </row>
    <row r="427" spans="1:3" x14ac:dyDescent="0.35">
      <c r="A427">
        <v>425</v>
      </c>
      <c r="B427">
        <v>47621</v>
      </c>
      <c r="C427" s="3" t="s">
        <v>1952</v>
      </c>
    </row>
    <row r="428" spans="1:3" x14ac:dyDescent="0.35">
      <c r="A428">
        <v>426</v>
      </c>
      <c r="B428">
        <v>47813</v>
      </c>
      <c r="C428" s="3" t="s">
        <v>1952</v>
      </c>
    </row>
    <row r="429" spans="1:3" x14ac:dyDescent="0.35">
      <c r="A429">
        <v>427</v>
      </c>
      <c r="B429">
        <v>47876</v>
      </c>
      <c r="C429" s="3" t="s">
        <v>1952</v>
      </c>
    </row>
    <row r="430" spans="1:3" x14ac:dyDescent="0.35">
      <c r="A430">
        <v>428</v>
      </c>
      <c r="B430">
        <v>47910</v>
      </c>
      <c r="C430" s="3" t="s">
        <v>1952</v>
      </c>
    </row>
    <row r="431" spans="1:3" x14ac:dyDescent="0.35">
      <c r="A431">
        <v>429</v>
      </c>
      <c r="B431">
        <v>48293</v>
      </c>
      <c r="C431" s="3" t="s">
        <v>1952</v>
      </c>
    </row>
    <row r="432" spans="1:3" x14ac:dyDescent="0.35">
      <c r="A432">
        <v>430</v>
      </c>
      <c r="B432">
        <v>48295</v>
      </c>
      <c r="C432" s="3" t="s">
        <v>1952</v>
      </c>
    </row>
    <row r="433" spans="1:3" x14ac:dyDescent="0.35">
      <c r="A433">
        <v>431</v>
      </c>
      <c r="B433">
        <v>48321</v>
      </c>
      <c r="C433" s="3" t="s">
        <v>1952</v>
      </c>
    </row>
    <row r="434" spans="1:3" x14ac:dyDescent="0.35">
      <c r="A434">
        <v>432</v>
      </c>
      <c r="B434">
        <v>48353</v>
      </c>
      <c r="C434" s="3" t="s">
        <v>1952</v>
      </c>
    </row>
    <row r="435" spans="1:3" x14ac:dyDescent="0.35">
      <c r="A435">
        <v>433</v>
      </c>
      <c r="B435">
        <v>48391</v>
      </c>
      <c r="C435" s="3" t="s">
        <v>1952</v>
      </c>
    </row>
    <row r="436" spans="1:3" x14ac:dyDescent="0.35">
      <c r="A436">
        <v>434</v>
      </c>
      <c r="B436">
        <v>48448</v>
      </c>
      <c r="C436" s="3" t="s">
        <v>1952</v>
      </c>
    </row>
    <row r="437" spans="1:3" x14ac:dyDescent="0.35">
      <c r="A437">
        <v>435</v>
      </c>
      <c r="B437">
        <v>48486</v>
      </c>
      <c r="C437" s="3" t="s">
        <v>1952</v>
      </c>
    </row>
    <row r="438" spans="1:3" x14ac:dyDescent="0.35">
      <c r="A438">
        <v>436</v>
      </c>
      <c r="B438">
        <v>48487</v>
      </c>
      <c r="C438" s="3" t="s">
        <v>1952</v>
      </c>
    </row>
    <row r="439" spans="1:3" x14ac:dyDescent="0.35">
      <c r="A439">
        <v>437</v>
      </c>
      <c r="B439">
        <v>48615</v>
      </c>
      <c r="C439" s="3" t="s">
        <v>1952</v>
      </c>
    </row>
    <row r="440" spans="1:3" x14ac:dyDescent="0.35">
      <c r="A440">
        <v>438</v>
      </c>
      <c r="B440">
        <v>48710</v>
      </c>
      <c r="C440" s="3" t="s">
        <v>1952</v>
      </c>
    </row>
    <row r="441" spans="1:3" x14ac:dyDescent="0.35">
      <c r="A441">
        <v>439</v>
      </c>
      <c r="B441">
        <v>48773</v>
      </c>
      <c r="C441" s="3" t="s">
        <v>1952</v>
      </c>
    </row>
    <row r="442" spans="1:3" x14ac:dyDescent="0.35">
      <c r="A442">
        <v>440</v>
      </c>
      <c r="B442">
        <v>48775</v>
      </c>
      <c r="C442" s="3" t="s">
        <v>1952</v>
      </c>
    </row>
    <row r="443" spans="1:3" x14ac:dyDescent="0.35">
      <c r="A443">
        <v>441</v>
      </c>
      <c r="B443">
        <v>48931</v>
      </c>
      <c r="C443" s="3" t="s">
        <v>1952</v>
      </c>
    </row>
    <row r="444" spans="1:3" x14ac:dyDescent="0.35">
      <c r="A444">
        <v>442</v>
      </c>
      <c r="B444">
        <v>49026</v>
      </c>
      <c r="C444" s="3" t="s">
        <v>1952</v>
      </c>
    </row>
    <row r="445" spans="1:3" x14ac:dyDescent="0.35">
      <c r="A445">
        <v>443</v>
      </c>
      <c r="B445">
        <v>49027</v>
      </c>
      <c r="C445" s="3" t="s">
        <v>1952</v>
      </c>
    </row>
    <row r="446" spans="1:3" x14ac:dyDescent="0.35">
      <c r="A446">
        <v>444</v>
      </c>
      <c r="B446">
        <v>49123</v>
      </c>
      <c r="C446" s="3" t="s">
        <v>1952</v>
      </c>
    </row>
    <row r="447" spans="1:3" x14ac:dyDescent="0.35">
      <c r="A447">
        <v>445</v>
      </c>
      <c r="B447">
        <v>49255</v>
      </c>
      <c r="C447" s="3" t="s">
        <v>1952</v>
      </c>
    </row>
    <row r="448" spans="1:3" x14ac:dyDescent="0.35">
      <c r="A448">
        <v>446</v>
      </c>
      <c r="B448">
        <v>49349</v>
      </c>
      <c r="C448" s="3" t="s">
        <v>1952</v>
      </c>
    </row>
    <row r="449" spans="1:3" x14ac:dyDescent="0.35">
      <c r="A449">
        <v>447</v>
      </c>
      <c r="B449">
        <v>49412</v>
      </c>
      <c r="C449" s="3" t="s">
        <v>1952</v>
      </c>
    </row>
    <row r="450" spans="1:3" x14ac:dyDescent="0.35">
      <c r="A450">
        <v>448</v>
      </c>
      <c r="B450">
        <v>49510</v>
      </c>
      <c r="C450" s="3" t="s">
        <v>1952</v>
      </c>
    </row>
    <row r="451" spans="1:3" x14ac:dyDescent="0.35">
      <c r="A451">
        <v>449</v>
      </c>
      <c r="B451">
        <v>49668</v>
      </c>
      <c r="C451" s="3" t="s">
        <v>1952</v>
      </c>
    </row>
    <row r="452" spans="1:3" x14ac:dyDescent="0.35">
      <c r="A452">
        <v>450</v>
      </c>
      <c r="B452">
        <v>49762</v>
      </c>
      <c r="C452" s="3" t="s">
        <v>1952</v>
      </c>
    </row>
    <row r="453" spans="1:3" x14ac:dyDescent="0.35">
      <c r="A453">
        <v>451</v>
      </c>
      <c r="B453">
        <v>49797</v>
      </c>
      <c r="C453" s="3" t="s">
        <v>1952</v>
      </c>
    </row>
    <row r="454" spans="1:3" x14ac:dyDescent="0.35">
      <c r="A454">
        <v>452</v>
      </c>
      <c r="B454">
        <v>49830</v>
      </c>
      <c r="C454" s="3" t="s">
        <v>1952</v>
      </c>
    </row>
    <row r="455" spans="1:3" x14ac:dyDescent="0.35">
      <c r="A455">
        <v>453</v>
      </c>
      <c r="B455">
        <v>49924</v>
      </c>
      <c r="C455" s="3" t="s">
        <v>1952</v>
      </c>
    </row>
    <row r="456" spans="1:3" x14ac:dyDescent="0.35">
      <c r="A456">
        <v>454</v>
      </c>
      <c r="B456">
        <v>49988</v>
      </c>
      <c r="C456" s="3" t="s">
        <v>1952</v>
      </c>
    </row>
    <row r="457" spans="1:3" x14ac:dyDescent="0.35">
      <c r="A457">
        <v>455</v>
      </c>
      <c r="B457">
        <v>50048</v>
      </c>
      <c r="C457" s="3" t="s">
        <v>1952</v>
      </c>
    </row>
    <row r="458" spans="1:3" x14ac:dyDescent="0.35">
      <c r="A458">
        <v>456</v>
      </c>
      <c r="B458">
        <v>50081</v>
      </c>
      <c r="C458" s="3" t="s">
        <v>1952</v>
      </c>
    </row>
    <row r="459" spans="1:3" x14ac:dyDescent="0.35">
      <c r="A459">
        <v>457</v>
      </c>
      <c r="B459">
        <v>50083</v>
      </c>
      <c r="C459" s="3" t="s">
        <v>1952</v>
      </c>
    </row>
    <row r="460" spans="1:3" x14ac:dyDescent="0.35">
      <c r="A460">
        <v>458</v>
      </c>
      <c r="B460">
        <v>50087</v>
      </c>
      <c r="C460" s="3" t="s">
        <v>1952</v>
      </c>
    </row>
    <row r="461" spans="1:3" x14ac:dyDescent="0.35">
      <c r="A461">
        <v>459</v>
      </c>
      <c r="B461">
        <v>50147</v>
      </c>
      <c r="C461" s="3" t="s">
        <v>1952</v>
      </c>
    </row>
    <row r="462" spans="1:3" x14ac:dyDescent="0.35">
      <c r="A462">
        <v>460</v>
      </c>
      <c r="B462">
        <v>50246</v>
      </c>
      <c r="C462" s="3" t="s">
        <v>1952</v>
      </c>
    </row>
    <row r="463" spans="1:3" x14ac:dyDescent="0.35">
      <c r="A463">
        <v>461</v>
      </c>
      <c r="B463">
        <v>50307</v>
      </c>
      <c r="C463" s="3" t="s">
        <v>1952</v>
      </c>
    </row>
    <row r="464" spans="1:3" x14ac:dyDescent="0.35">
      <c r="A464">
        <v>462</v>
      </c>
      <c r="B464">
        <v>50374</v>
      </c>
      <c r="C464" s="3" t="s">
        <v>1952</v>
      </c>
    </row>
    <row r="465" spans="1:3" x14ac:dyDescent="0.35">
      <c r="A465">
        <v>463</v>
      </c>
      <c r="B465">
        <v>50432</v>
      </c>
      <c r="C465" s="3" t="s">
        <v>1952</v>
      </c>
    </row>
    <row r="466" spans="1:3" x14ac:dyDescent="0.35">
      <c r="A466">
        <v>464</v>
      </c>
      <c r="B466">
        <v>50501</v>
      </c>
      <c r="C466" s="3" t="s">
        <v>1952</v>
      </c>
    </row>
    <row r="467" spans="1:3" x14ac:dyDescent="0.35">
      <c r="A467">
        <v>465</v>
      </c>
      <c r="B467">
        <v>50564</v>
      </c>
      <c r="C467" s="3" t="s">
        <v>1952</v>
      </c>
    </row>
    <row r="468" spans="1:3" x14ac:dyDescent="0.35">
      <c r="A468">
        <v>466</v>
      </c>
      <c r="B468">
        <v>50566</v>
      </c>
      <c r="C468" s="3" t="s">
        <v>1952</v>
      </c>
    </row>
    <row r="469" spans="1:3" x14ac:dyDescent="0.35">
      <c r="A469">
        <v>467</v>
      </c>
      <c r="B469">
        <v>50663</v>
      </c>
      <c r="C469" s="3" t="s">
        <v>1952</v>
      </c>
    </row>
    <row r="470" spans="1:3" x14ac:dyDescent="0.35">
      <c r="A470">
        <v>468</v>
      </c>
      <c r="B470">
        <v>50721</v>
      </c>
      <c r="C470" s="3" t="s">
        <v>1952</v>
      </c>
    </row>
    <row r="471" spans="1:3" x14ac:dyDescent="0.35">
      <c r="A471">
        <v>469</v>
      </c>
      <c r="B471">
        <v>50789</v>
      </c>
      <c r="C471" s="3" t="s">
        <v>1952</v>
      </c>
    </row>
    <row r="472" spans="1:3" x14ac:dyDescent="0.35">
      <c r="A472">
        <v>470</v>
      </c>
      <c r="B472">
        <v>50818</v>
      </c>
      <c r="C472" s="3" t="s">
        <v>1952</v>
      </c>
    </row>
    <row r="473" spans="1:3" x14ac:dyDescent="0.35">
      <c r="A473">
        <v>471</v>
      </c>
      <c r="B473">
        <v>50823</v>
      </c>
      <c r="C473" s="3" t="s">
        <v>1952</v>
      </c>
    </row>
    <row r="474" spans="1:3" x14ac:dyDescent="0.35">
      <c r="A474">
        <v>472</v>
      </c>
      <c r="B474">
        <v>50850</v>
      </c>
      <c r="C474" s="3" t="s">
        <v>1952</v>
      </c>
    </row>
    <row r="475" spans="1:3" x14ac:dyDescent="0.35">
      <c r="A475">
        <v>473</v>
      </c>
      <c r="B475">
        <v>50914</v>
      </c>
      <c r="C475" s="3" t="s">
        <v>1952</v>
      </c>
    </row>
    <row r="476" spans="1:3" x14ac:dyDescent="0.35">
      <c r="A476">
        <v>474</v>
      </c>
      <c r="B476">
        <v>51075</v>
      </c>
      <c r="C476" s="3" t="s">
        <v>1952</v>
      </c>
    </row>
    <row r="477" spans="1:3" x14ac:dyDescent="0.35">
      <c r="A477">
        <v>475</v>
      </c>
      <c r="B477">
        <v>51239</v>
      </c>
      <c r="C477" s="3" t="s">
        <v>1952</v>
      </c>
    </row>
    <row r="478" spans="1:3" x14ac:dyDescent="0.35">
      <c r="A478">
        <v>476</v>
      </c>
      <c r="B478">
        <v>51271</v>
      </c>
      <c r="C478" s="3" t="s">
        <v>1952</v>
      </c>
    </row>
    <row r="479" spans="1:3" x14ac:dyDescent="0.35">
      <c r="A479">
        <v>477</v>
      </c>
      <c r="B479">
        <v>51302</v>
      </c>
      <c r="C479" s="3" t="s">
        <v>1952</v>
      </c>
    </row>
    <row r="480" spans="1:3" x14ac:dyDescent="0.35">
      <c r="A480">
        <v>478</v>
      </c>
      <c r="B480">
        <v>51553</v>
      </c>
      <c r="C480" s="3" t="s">
        <v>1952</v>
      </c>
    </row>
    <row r="481" spans="1:3" x14ac:dyDescent="0.35">
      <c r="A481">
        <v>479</v>
      </c>
      <c r="B481">
        <v>51554</v>
      </c>
      <c r="C481" s="3" t="s">
        <v>1952</v>
      </c>
    </row>
    <row r="482" spans="1:3" x14ac:dyDescent="0.35">
      <c r="A482">
        <v>480</v>
      </c>
      <c r="B482">
        <v>51559</v>
      </c>
      <c r="C482" s="3" t="s">
        <v>1952</v>
      </c>
    </row>
    <row r="483" spans="1:3" x14ac:dyDescent="0.35">
      <c r="A483">
        <v>481</v>
      </c>
      <c r="B483">
        <v>51876</v>
      </c>
      <c r="C483" s="3" t="s">
        <v>1952</v>
      </c>
    </row>
    <row r="484" spans="1:3" x14ac:dyDescent="0.35">
      <c r="A484">
        <v>482</v>
      </c>
      <c r="B484">
        <v>51879</v>
      </c>
      <c r="C484" s="3" t="s">
        <v>1952</v>
      </c>
    </row>
    <row r="485" spans="1:3" x14ac:dyDescent="0.35">
      <c r="A485">
        <v>483</v>
      </c>
      <c r="B485">
        <v>51940</v>
      </c>
      <c r="C485" s="3" t="s">
        <v>1952</v>
      </c>
    </row>
    <row r="486" spans="1:3" x14ac:dyDescent="0.35">
      <c r="A486">
        <v>484</v>
      </c>
      <c r="B486">
        <v>52035</v>
      </c>
      <c r="C486" s="3" t="s">
        <v>1952</v>
      </c>
    </row>
    <row r="487" spans="1:3" x14ac:dyDescent="0.35">
      <c r="A487">
        <v>485</v>
      </c>
      <c r="B487">
        <v>52068</v>
      </c>
      <c r="C487" s="3" t="s">
        <v>1952</v>
      </c>
    </row>
    <row r="488" spans="1:3" x14ac:dyDescent="0.35">
      <c r="A488">
        <v>486</v>
      </c>
      <c r="B488">
        <v>52258</v>
      </c>
      <c r="C488" s="3" t="s">
        <v>1952</v>
      </c>
    </row>
    <row r="489" spans="1:3" x14ac:dyDescent="0.35">
      <c r="A489">
        <v>487</v>
      </c>
      <c r="B489">
        <v>52288</v>
      </c>
      <c r="C489" s="3" t="s">
        <v>1952</v>
      </c>
    </row>
    <row r="490" spans="1:3" x14ac:dyDescent="0.35">
      <c r="A490">
        <v>488</v>
      </c>
      <c r="B490">
        <v>52327</v>
      </c>
      <c r="C490" s="3" t="s">
        <v>1952</v>
      </c>
    </row>
    <row r="491" spans="1:3" x14ac:dyDescent="0.35">
      <c r="A491">
        <v>489</v>
      </c>
      <c r="B491">
        <v>52518</v>
      </c>
      <c r="C491" s="3" t="s">
        <v>1952</v>
      </c>
    </row>
    <row r="492" spans="1:3" x14ac:dyDescent="0.35">
      <c r="A492">
        <v>490</v>
      </c>
      <c r="B492">
        <v>52608</v>
      </c>
      <c r="C492" s="3" t="s">
        <v>1952</v>
      </c>
    </row>
    <row r="493" spans="1:3" x14ac:dyDescent="0.35">
      <c r="A493">
        <v>491</v>
      </c>
      <c r="B493">
        <v>52611</v>
      </c>
      <c r="C493" s="3" t="s">
        <v>1952</v>
      </c>
    </row>
    <row r="494" spans="1:3" x14ac:dyDescent="0.35">
      <c r="A494">
        <v>492</v>
      </c>
      <c r="B494">
        <v>52678</v>
      </c>
      <c r="C494" s="3" t="s">
        <v>1952</v>
      </c>
    </row>
    <row r="495" spans="1:3" x14ac:dyDescent="0.35">
      <c r="A495">
        <v>493</v>
      </c>
      <c r="B495">
        <v>52805</v>
      </c>
      <c r="C495" s="3" t="s">
        <v>1952</v>
      </c>
    </row>
    <row r="496" spans="1:3" x14ac:dyDescent="0.35">
      <c r="A496">
        <v>494</v>
      </c>
      <c r="B496">
        <v>53285</v>
      </c>
      <c r="C496" s="3" t="s">
        <v>1952</v>
      </c>
    </row>
    <row r="497" spans="1:3" x14ac:dyDescent="0.35">
      <c r="A497">
        <v>495</v>
      </c>
      <c r="B497">
        <v>53536</v>
      </c>
      <c r="C497" s="3" t="s">
        <v>1952</v>
      </c>
    </row>
    <row r="498" spans="1:3" x14ac:dyDescent="0.35">
      <c r="A498">
        <v>496</v>
      </c>
      <c r="B498">
        <v>53600</v>
      </c>
      <c r="C498" s="3" t="s">
        <v>1952</v>
      </c>
    </row>
    <row r="499" spans="1:3" x14ac:dyDescent="0.35">
      <c r="A499">
        <v>497</v>
      </c>
      <c r="B499">
        <v>53767</v>
      </c>
      <c r="C499" s="3" t="s">
        <v>1952</v>
      </c>
    </row>
    <row r="500" spans="1:3" x14ac:dyDescent="0.35">
      <c r="A500">
        <v>498</v>
      </c>
      <c r="B500">
        <v>54086</v>
      </c>
      <c r="C500" s="3" t="s">
        <v>1952</v>
      </c>
    </row>
    <row r="501" spans="1:3" x14ac:dyDescent="0.35">
      <c r="A501">
        <v>499</v>
      </c>
      <c r="B501">
        <v>54119</v>
      </c>
      <c r="C501" s="3" t="s">
        <v>1952</v>
      </c>
    </row>
    <row r="502" spans="1:3" x14ac:dyDescent="0.35">
      <c r="A502">
        <v>500</v>
      </c>
      <c r="B502">
        <v>54151</v>
      </c>
      <c r="C502" s="3" t="s">
        <v>1952</v>
      </c>
    </row>
    <row r="503" spans="1:3" x14ac:dyDescent="0.35">
      <c r="A503">
        <v>501</v>
      </c>
      <c r="B503">
        <v>54215</v>
      </c>
      <c r="C503" s="3" t="s">
        <v>1952</v>
      </c>
    </row>
    <row r="504" spans="1:3" x14ac:dyDescent="0.35">
      <c r="A504">
        <v>502</v>
      </c>
      <c r="B504">
        <v>54243</v>
      </c>
      <c r="C504" s="3" t="s">
        <v>1952</v>
      </c>
    </row>
    <row r="505" spans="1:3" x14ac:dyDescent="0.35">
      <c r="A505">
        <v>503</v>
      </c>
      <c r="B505">
        <v>54245</v>
      </c>
      <c r="C505" s="3" t="s">
        <v>1952</v>
      </c>
    </row>
    <row r="506" spans="1:3" x14ac:dyDescent="0.35">
      <c r="A506">
        <v>504</v>
      </c>
      <c r="B506">
        <v>54339</v>
      </c>
      <c r="C506" s="3" t="s">
        <v>1952</v>
      </c>
    </row>
    <row r="507" spans="1:3" x14ac:dyDescent="0.35">
      <c r="A507">
        <v>505</v>
      </c>
      <c r="B507">
        <v>54368</v>
      </c>
      <c r="C507" s="3" t="s">
        <v>1952</v>
      </c>
    </row>
    <row r="508" spans="1:3" x14ac:dyDescent="0.35">
      <c r="A508">
        <v>506</v>
      </c>
      <c r="B508">
        <v>54371</v>
      </c>
      <c r="C508" s="3" t="s">
        <v>1952</v>
      </c>
    </row>
    <row r="509" spans="1:3" x14ac:dyDescent="0.35">
      <c r="A509">
        <v>507</v>
      </c>
      <c r="B509">
        <v>54563</v>
      </c>
      <c r="C509" s="3" t="s">
        <v>1952</v>
      </c>
    </row>
    <row r="510" spans="1:3" x14ac:dyDescent="0.35">
      <c r="A510">
        <v>508</v>
      </c>
      <c r="B510">
        <v>54595</v>
      </c>
      <c r="C510" s="3" t="s">
        <v>1952</v>
      </c>
    </row>
    <row r="511" spans="1:3" x14ac:dyDescent="0.35">
      <c r="A511">
        <v>509</v>
      </c>
      <c r="B511">
        <v>54721</v>
      </c>
      <c r="C511" s="3" t="s">
        <v>1952</v>
      </c>
    </row>
    <row r="512" spans="1:3" x14ac:dyDescent="0.35">
      <c r="A512">
        <v>510</v>
      </c>
      <c r="B512">
        <v>54755</v>
      </c>
      <c r="C512" s="3" t="s">
        <v>1952</v>
      </c>
    </row>
    <row r="513" spans="1:3" x14ac:dyDescent="0.35">
      <c r="A513">
        <v>511</v>
      </c>
      <c r="B513">
        <v>54787</v>
      </c>
      <c r="C513" s="3" t="s">
        <v>1952</v>
      </c>
    </row>
    <row r="514" spans="1:3" x14ac:dyDescent="0.35">
      <c r="A514">
        <v>512</v>
      </c>
      <c r="B514">
        <v>54914</v>
      </c>
      <c r="C514" s="3" t="s">
        <v>1952</v>
      </c>
    </row>
    <row r="515" spans="1:3" x14ac:dyDescent="0.35">
      <c r="A515">
        <v>513</v>
      </c>
      <c r="B515">
        <v>55172</v>
      </c>
      <c r="C515" s="3" t="s">
        <v>1952</v>
      </c>
    </row>
    <row r="516" spans="1:3" x14ac:dyDescent="0.35">
      <c r="A516">
        <v>514</v>
      </c>
      <c r="B516">
        <v>55203</v>
      </c>
      <c r="C516" s="3" t="s">
        <v>1952</v>
      </c>
    </row>
    <row r="517" spans="1:3" x14ac:dyDescent="0.35">
      <c r="A517">
        <v>515</v>
      </c>
      <c r="B517">
        <v>55235</v>
      </c>
      <c r="C517" s="3" t="s">
        <v>1952</v>
      </c>
    </row>
    <row r="518" spans="1:3" x14ac:dyDescent="0.35">
      <c r="A518">
        <v>516</v>
      </c>
      <c r="B518">
        <v>55330</v>
      </c>
      <c r="C518" s="3" t="s">
        <v>1952</v>
      </c>
    </row>
    <row r="519" spans="1:3" x14ac:dyDescent="0.35">
      <c r="A519">
        <v>517</v>
      </c>
      <c r="B519">
        <v>55526</v>
      </c>
      <c r="C519" s="3" t="s">
        <v>1952</v>
      </c>
    </row>
    <row r="520" spans="1:3" x14ac:dyDescent="0.35">
      <c r="A520">
        <v>518</v>
      </c>
      <c r="B520">
        <v>55616</v>
      </c>
      <c r="C520" s="3" t="s">
        <v>1952</v>
      </c>
    </row>
    <row r="521" spans="1:3" x14ac:dyDescent="0.35">
      <c r="A521">
        <v>519</v>
      </c>
      <c r="B521">
        <v>55618</v>
      </c>
      <c r="C521" s="3" t="s">
        <v>1952</v>
      </c>
    </row>
    <row r="522" spans="1:3" x14ac:dyDescent="0.35">
      <c r="A522">
        <v>520</v>
      </c>
      <c r="B522">
        <v>55623</v>
      </c>
      <c r="C522" s="3" t="s">
        <v>1952</v>
      </c>
    </row>
    <row r="523" spans="1:3" x14ac:dyDescent="0.35">
      <c r="A523">
        <v>521</v>
      </c>
      <c r="B523">
        <v>55747</v>
      </c>
      <c r="C523" s="3" t="s">
        <v>1952</v>
      </c>
    </row>
    <row r="524" spans="1:3" x14ac:dyDescent="0.35">
      <c r="A524">
        <v>522</v>
      </c>
      <c r="B524">
        <v>55776</v>
      </c>
      <c r="C524" s="3" t="s">
        <v>1952</v>
      </c>
    </row>
    <row r="525" spans="1:3" x14ac:dyDescent="0.35">
      <c r="A525">
        <v>523</v>
      </c>
      <c r="B525">
        <v>55808</v>
      </c>
      <c r="C525" s="3" t="s">
        <v>1952</v>
      </c>
    </row>
    <row r="526" spans="1:3" x14ac:dyDescent="0.35">
      <c r="A526">
        <v>524</v>
      </c>
      <c r="B526">
        <v>55874</v>
      </c>
      <c r="C526" s="3" t="s">
        <v>1952</v>
      </c>
    </row>
    <row r="527" spans="1:3" x14ac:dyDescent="0.35">
      <c r="A527">
        <v>525</v>
      </c>
      <c r="B527">
        <v>55877</v>
      </c>
      <c r="C527" s="3" t="s">
        <v>1952</v>
      </c>
    </row>
    <row r="528" spans="1:3" x14ac:dyDescent="0.35">
      <c r="A528">
        <v>526</v>
      </c>
      <c r="B528">
        <v>55968</v>
      </c>
      <c r="C528" s="3" t="s">
        <v>1952</v>
      </c>
    </row>
    <row r="529" spans="1:3" x14ac:dyDescent="0.35">
      <c r="A529">
        <v>527</v>
      </c>
      <c r="B529">
        <v>56101</v>
      </c>
      <c r="C529" s="3" t="s">
        <v>1952</v>
      </c>
    </row>
    <row r="530" spans="1:3" x14ac:dyDescent="0.35">
      <c r="A530">
        <v>528</v>
      </c>
      <c r="B530">
        <v>56128</v>
      </c>
      <c r="C530" s="3" t="s">
        <v>1952</v>
      </c>
    </row>
    <row r="531" spans="1:3" x14ac:dyDescent="0.35">
      <c r="A531">
        <v>529</v>
      </c>
      <c r="B531">
        <v>56257</v>
      </c>
      <c r="C531" s="3" t="s">
        <v>1952</v>
      </c>
    </row>
    <row r="532" spans="1:3" x14ac:dyDescent="0.35">
      <c r="A532">
        <v>530</v>
      </c>
      <c r="B532">
        <v>56387</v>
      </c>
      <c r="C532" s="3" t="s">
        <v>1952</v>
      </c>
    </row>
    <row r="533" spans="1:3" x14ac:dyDescent="0.35">
      <c r="A533">
        <v>531</v>
      </c>
      <c r="B533">
        <v>56452</v>
      </c>
      <c r="C533" s="3" t="s">
        <v>1952</v>
      </c>
    </row>
    <row r="534" spans="1:3" x14ac:dyDescent="0.35">
      <c r="A534">
        <v>532</v>
      </c>
      <c r="B534">
        <v>56514</v>
      </c>
      <c r="C534" s="3" t="s">
        <v>1952</v>
      </c>
    </row>
    <row r="535" spans="1:3" x14ac:dyDescent="0.35">
      <c r="A535">
        <v>533</v>
      </c>
      <c r="B535">
        <v>56582</v>
      </c>
      <c r="C535" s="3" t="s">
        <v>1952</v>
      </c>
    </row>
    <row r="536" spans="1:3" x14ac:dyDescent="0.35">
      <c r="A536">
        <v>534</v>
      </c>
      <c r="B536">
        <v>56612</v>
      </c>
      <c r="C536" s="3" t="s">
        <v>1952</v>
      </c>
    </row>
    <row r="537" spans="1:3" x14ac:dyDescent="0.35">
      <c r="A537">
        <v>535</v>
      </c>
      <c r="B537">
        <v>56768</v>
      </c>
      <c r="C537" s="3" t="s">
        <v>1952</v>
      </c>
    </row>
    <row r="538" spans="1:3" x14ac:dyDescent="0.35">
      <c r="A538">
        <v>536</v>
      </c>
      <c r="B538">
        <v>56769</v>
      </c>
      <c r="C538" s="3" t="s">
        <v>1952</v>
      </c>
    </row>
    <row r="539" spans="1:3" x14ac:dyDescent="0.35">
      <c r="A539">
        <v>537</v>
      </c>
      <c r="B539">
        <v>56868</v>
      </c>
      <c r="C539" s="3" t="s">
        <v>1952</v>
      </c>
    </row>
    <row r="540" spans="1:3" x14ac:dyDescent="0.35">
      <c r="A540">
        <v>538</v>
      </c>
      <c r="B540">
        <v>56901</v>
      </c>
      <c r="C540" s="3" t="s">
        <v>1952</v>
      </c>
    </row>
    <row r="541" spans="1:3" x14ac:dyDescent="0.35">
      <c r="A541">
        <v>539</v>
      </c>
      <c r="B541">
        <v>56930</v>
      </c>
      <c r="C541" s="3" t="s">
        <v>1952</v>
      </c>
    </row>
    <row r="542" spans="1:3" x14ac:dyDescent="0.35">
      <c r="A542">
        <v>540</v>
      </c>
      <c r="B542">
        <v>56931</v>
      </c>
      <c r="C542" s="3" t="s">
        <v>1952</v>
      </c>
    </row>
    <row r="543" spans="1:3" x14ac:dyDescent="0.35">
      <c r="A543">
        <v>541</v>
      </c>
      <c r="B543">
        <v>57157</v>
      </c>
      <c r="C543" s="3" t="s">
        <v>1952</v>
      </c>
    </row>
    <row r="544" spans="1:3" x14ac:dyDescent="0.35">
      <c r="A544">
        <v>542</v>
      </c>
      <c r="B544">
        <v>57190</v>
      </c>
      <c r="C544" s="3" t="s">
        <v>1952</v>
      </c>
    </row>
    <row r="545" spans="1:3" x14ac:dyDescent="0.35">
      <c r="A545">
        <v>543</v>
      </c>
      <c r="B545">
        <v>57248</v>
      </c>
      <c r="C545" s="3" t="s">
        <v>1952</v>
      </c>
    </row>
    <row r="546" spans="1:3" x14ac:dyDescent="0.35">
      <c r="A546">
        <v>544</v>
      </c>
      <c r="B546">
        <v>57253</v>
      </c>
      <c r="C546" s="3" t="s">
        <v>1952</v>
      </c>
    </row>
    <row r="547" spans="1:3" x14ac:dyDescent="0.35">
      <c r="A547">
        <v>545</v>
      </c>
      <c r="B547">
        <v>57440</v>
      </c>
      <c r="C547" s="3" t="s">
        <v>1952</v>
      </c>
    </row>
    <row r="548" spans="1:3" x14ac:dyDescent="0.35">
      <c r="A548">
        <v>546</v>
      </c>
      <c r="B548">
        <v>57510</v>
      </c>
      <c r="C548" s="3" t="s">
        <v>1952</v>
      </c>
    </row>
    <row r="549" spans="1:3" x14ac:dyDescent="0.35">
      <c r="A549">
        <v>547</v>
      </c>
      <c r="B549">
        <v>57600</v>
      </c>
      <c r="C549" s="3" t="s">
        <v>1952</v>
      </c>
    </row>
    <row r="550" spans="1:3" x14ac:dyDescent="0.35">
      <c r="A550">
        <v>548</v>
      </c>
      <c r="B550">
        <v>57638</v>
      </c>
      <c r="C550" s="3" t="s">
        <v>1952</v>
      </c>
    </row>
    <row r="551" spans="1:3" x14ac:dyDescent="0.35">
      <c r="A551">
        <v>549</v>
      </c>
      <c r="B551">
        <v>57986</v>
      </c>
      <c r="C551" s="3" t="s">
        <v>1952</v>
      </c>
    </row>
    <row r="552" spans="1:3" x14ac:dyDescent="0.35">
      <c r="A552">
        <v>550</v>
      </c>
      <c r="B552">
        <v>58368</v>
      </c>
      <c r="C552" s="3" t="s">
        <v>1952</v>
      </c>
    </row>
    <row r="553" spans="1:3" x14ac:dyDescent="0.35">
      <c r="A553">
        <v>551</v>
      </c>
      <c r="B553">
        <v>58372</v>
      </c>
      <c r="C553" s="3" t="s">
        <v>1952</v>
      </c>
    </row>
    <row r="554" spans="1:3" x14ac:dyDescent="0.35">
      <c r="A554">
        <v>552</v>
      </c>
      <c r="B554">
        <v>58470</v>
      </c>
      <c r="C554" s="3" t="s">
        <v>1952</v>
      </c>
    </row>
    <row r="555" spans="1:3" x14ac:dyDescent="0.35">
      <c r="A555">
        <v>553</v>
      </c>
      <c r="B555">
        <v>58500</v>
      </c>
      <c r="C555" s="3" t="s">
        <v>1952</v>
      </c>
    </row>
    <row r="556" spans="1:3" x14ac:dyDescent="0.35">
      <c r="A556">
        <v>554</v>
      </c>
      <c r="B556">
        <v>58566</v>
      </c>
      <c r="C556" s="3" t="s">
        <v>1952</v>
      </c>
    </row>
    <row r="557" spans="1:3" x14ac:dyDescent="0.35">
      <c r="A557">
        <v>555</v>
      </c>
      <c r="B557">
        <v>58688</v>
      </c>
      <c r="C557" s="3" t="s">
        <v>1952</v>
      </c>
    </row>
    <row r="558" spans="1:3" x14ac:dyDescent="0.35">
      <c r="A558">
        <v>556</v>
      </c>
      <c r="B558">
        <v>58720</v>
      </c>
      <c r="C558" s="3" t="s">
        <v>1952</v>
      </c>
    </row>
    <row r="559" spans="1:3" x14ac:dyDescent="0.35">
      <c r="A559">
        <v>557</v>
      </c>
      <c r="B559">
        <v>58725</v>
      </c>
      <c r="C559" s="3" t="s">
        <v>1952</v>
      </c>
    </row>
    <row r="560" spans="1:3" x14ac:dyDescent="0.35">
      <c r="A560">
        <v>558</v>
      </c>
      <c r="B560">
        <v>58818</v>
      </c>
      <c r="C560" s="3" t="s">
        <v>1952</v>
      </c>
    </row>
    <row r="561" spans="1:3" x14ac:dyDescent="0.35">
      <c r="A561">
        <v>559</v>
      </c>
      <c r="B561">
        <v>58949</v>
      </c>
      <c r="C561" s="3" t="s">
        <v>1952</v>
      </c>
    </row>
    <row r="562" spans="1:3" x14ac:dyDescent="0.35">
      <c r="A562">
        <v>560</v>
      </c>
      <c r="B562">
        <v>59009</v>
      </c>
      <c r="C562" s="3" t="s">
        <v>1952</v>
      </c>
    </row>
    <row r="563" spans="1:3" x14ac:dyDescent="0.35">
      <c r="A563">
        <v>561</v>
      </c>
      <c r="B563">
        <v>59047</v>
      </c>
      <c r="C563" s="3" t="s">
        <v>1952</v>
      </c>
    </row>
    <row r="564" spans="1:3" x14ac:dyDescent="0.35">
      <c r="A564">
        <v>562</v>
      </c>
      <c r="B564">
        <v>59072</v>
      </c>
      <c r="C564" s="3" t="s">
        <v>1952</v>
      </c>
    </row>
    <row r="565" spans="1:3" x14ac:dyDescent="0.35">
      <c r="A565">
        <v>563</v>
      </c>
      <c r="B565">
        <v>59139</v>
      </c>
      <c r="C565" s="3" t="s">
        <v>1952</v>
      </c>
    </row>
    <row r="566" spans="1:3" x14ac:dyDescent="0.35">
      <c r="A566">
        <v>564</v>
      </c>
      <c r="B566">
        <v>59171</v>
      </c>
      <c r="C566" s="3" t="s">
        <v>1952</v>
      </c>
    </row>
    <row r="567" spans="1:3" x14ac:dyDescent="0.35">
      <c r="A567">
        <v>565</v>
      </c>
      <c r="B567">
        <v>59585</v>
      </c>
      <c r="C567" s="3" t="s">
        <v>1952</v>
      </c>
    </row>
    <row r="568" spans="1:3" x14ac:dyDescent="0.35">
      <c r="A568">
        <v>566</v>
      </c>
      <c r="B568">
        <v>59652</v>
      </c>
      <c r="C568" s="3" t="s">
        <v>1952</v>
      </c>
    </row>
    <row r="569" spans="1:3" x14ac:dyDescent="0.35">
      <c r="A569">
        <v>567</v>
      </c>
      <c r="B569">
        <v>59680</v>
      </c>
      <c r="C569" s="3" t="s">
        <v>1952</v>
      </c>
    </row>
    <row r="570" spans="1:3" x14ac:dyDescent="0.35">
      <c r="A570">
        <v>568</v>
      </c>
      <c r="B570">
        <v>59683</v>
      </c>
      <c r="C570" s="3" t="s">
        <v>1952</v>
      </c>
    </row>
    <row r="571" spans="1:3" x14ac:dyDescent="0.35">
      <c r="A571">
        <v>569</v>
      </c>
      <c r="B571">
        <v>59776</v>
      </c>
      <c r="C571" s="3" t="s">
        <v>1952</v>
      </c>
    </row>
    <row r="572" spans="1:3" x14ac:dyDescent="0.35">
      <c r="A572">
        <v>570</v>
      </c>
      <c r="B572">
        <v>59879</v>
      </c>
      <c r="C572" s="3" t="s">
        <v>1952</v>
      </c>
    </row>
    <row r="573" spans="1:3" x14ac:dyDescent="0.35">
      <c r="A573">
        <v>571</v>
      </c>
      <c r="B573">
        <v>59937</v>
      </c>
      <c r="C573" s="3" t="s">
        <v>1952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424"/>
  <sheetViews>
    <sheetView workbookViewId="0">
      <selection activeCell="C20" sqref="C20"/>
    </sheetView>
  </sheetViews>
  <sheetFormatPr defaultRowHeight="14.5" x14ac:dyDescent="0.35"/>
  <cols>
    <col min="1" max="1" width="10.54296875" bestFit="1" customWidth="1"/>
    <col min="2" max="2" width="8.6328125" bestFit="1" customWidth="1"/>
    <col min="3" max="4" width="9.90625" bestFit="1" customWidth="1"/>
  </cols>
  <sheetData>
    <row r="1" spans="1:4" x14ac:dyDescent="0.35">
      <c r="A1" t="s">
        <v>1950</v>
      </c>
      <c r="B1" t="s">
        <v>1953</v>
      </c>
      <c r="C1" t="s">
        <v>1954</v>
      </c>
    </row>
    <row r="2" spans="1:4" x14ac:dyDescent="0.35">
      <c r="A2">
        <v>0</v>
      </c>
      <c r="B2" s="3" t="s">
        <v>13</v>
      </c>
      <c r="C2" s="3" t="s">
        <v>1955</v>
      </c>
      <c r="D2" s="3"/>
    </row>
    <row r="3" spans="1:4" x14ac:dyDescent="0.35">
      <c r="A3">
        <v>1</v>
      </c>
      <c r="B3" s="3" t="s">
        <v>38</v>
      </c>
      <c r="C3" s="3" t="s">
        <v>1956</v>
      </c>
      <c r="D3" s="3"/>
    </row>
    <row r="4" spans="1:4" x14ac:dyDescent="0.35">
      <c r="A4">
        <v>2</v>
      </c>
      <c r="B4" s="3" t="s">
        <v>45</v>
      </c>
      <c r="C4" s="3" t="s">
        <v>1957</v>
      </c>
      <c r="D4" s="3"/>
    </row>
    <row r="5" spans="1:4" x14ac:dyDescent="0.35">
      <c r="A5">
        <v>3</v>
      </c>
      <c r="B5" s="3" t="s">
        <v>29</v>
      </c>
      <c r="C5" s="3" t="s">
        <v>1958</v>
      </c>
      <c r="D5" s="3"/>
    </row>
    <row r="6" spans="1:4" x14ac:dyDescent="0.35">
      <c r="A6">
        <v>4</v>
      </c>
      <c r="B6" s="3" t="s">
        <v>29</v>
      </c>
      <c r="C6" s="3" t="s">
        <v>1959</v>
      </c>
      <c r="D6" s="3"/>
    </row>
    <row r="7" spans="1:4" x14ac:dyDescent="0.35">
      <c r="A7">
        <v>5</v>
      </c>
      <c r="B7" s="3" t="s">
        <v>13</v>
      </c>
      <c r="C7" s="3" t="s">
        <v>1959</v>
      </c>
      <c r="D7" s="3"/>
    </row>
    <row r="8" spans="1:4" x14ac:dyDescent="0.35">
      <c r="A8">
        <v>6</v>
      </c>
      <c r="B8" s="3" t="s">
        <v>29</v>
      </c>
      <c r="C8" s="3" t="s">
        <v>1959</v>
      </c>
      <c r="D8" s="3"/>
    </row>
    <row r="9" spans="1:4" x14ac:dyDescent="0.35">
      <c r="A9">
        <v>7</v>
      </c>
      <c r="B9" s="3" t="s">
        <v>45</v>
      </c>
      <c r="C9" s="3" t="s">
        <v>1959</v>
      </c>
      <c r="D9" s="3"/>
    </row>
    <row r="13" spans="1:4" x14ac:dyDescent="0.35">
      <c r="B13" t="s">
        <v>1950</v>
      </c>
      <c r="C13" t="s">
        <v>1953</v>
      </c>
      <c r="D13" t="s">
        <v>1954</v>
      </c>
    </row>
    <row r="14" spans="1:4" x14ac:dyDescent="0.35">
      <c r="B14">
        <v>0</v>
      </c>
      <c r="C14" s="3" t="s">
        <v>13</v>
      </c>
      <c r="D14" s="3" t="s">
        <v>1955</v>
      </c>
    </row>
    <row r="15" spans="1:4" x14ac:dyDescent="0.35">
      <c r="B15">
        <v>1</v>
      </c>
      <c r="C15" s="3" t="s">
        <v>38</v>
      </c>
      <c r="D15" s="3" t="s">
        <v>1956</v>
      </c>
    </row>
    <row r="16" spans="1:4" x14ac:dyDescent="0.35">
      <c r="B16">
        <v>2</v>
      </c>
      <c r="C16" s="3" t="s">
        <v>45</v>
      </c>
      <c r="D16" s="3" t="s">
        <v>1957</v>
      </c>
    </row>
    <row r="17" spans="2:4" x14ac:dyDescent="0.35">
      <c r="B17">
        <v>3</v>
      </c>
      <c r="C17" s="3" t="s">
        <v>29</v>
      </c>
      <c r="D17" s="3" t="s">
        <v>1958</v>
      </c>
    </row>
    <row r="18" spans="2:4" x14ac:dyDescent="0.35">
      <c r="B18">
        <v>4</v>
      </c>
      <c r="C18" s="3" t="s">
        <v>29</v>
      </c>
      <c r="D18" s="3" t="s">
        <v>1959</v>
      </c>
    </row>
    <row r="19" spans="2:4" x14ac:dyDescent="0.35">
      <c r="B19">
        <v>5</v>
      </c>
      <c r="C19" s="3" t="s">
        <v>13</v>
      </c>
      <c r="D19" s="3" t="s">
        <v>1959</v>
      </c>
    </row>
    <row r="20" spans="2:4" x14ac:dyDescent="0.35">
      <c r="B20">
        <v>6</v>
      </c>
      <c r="C20" s="3" t="s">
        <v>29</v>
      </c>
      <c r="D20" s="3" t="s">
        <v>1959</v>
      </c>
    </row>
    <row r="21" spans="2:4" x14ac:dyDescent="0.35">
      <c r="B21">
        <v>7</v>
      </c>
      <c r="C21" s="3" t="s">
        <v>45</v>
      </c>
      <c r="D21" s="3" t="s">
        <v>1959</v>
      </c>
    </row>
    <row r="26" spans="2:4" x14ac:dyDescent="0.35">
      <c r="B26" t="s">
        <v>1955</v>
      </c>
      <c r="C26" t="s">
        <v>1959</v>
      </c>
    </row>
    <row r="27" spans="2:4" x14ac:dyDescent="0.35">
      <c r="B27" t="s">
        <v>1955</v>
      </c>
      <c r="C27" t="s">
        <v>1959</v>
      </c>
    </row>
    <row r="28" spans="2:4" x14ac:dyDescent="0.35">
      <c r="B28" t="s">
        <v>1958</v>
      </c>
      <c r="C28" t="s">
        <v>1959</v>
      </c>
    </row>
    <row r="29" spans="2:4" x14ac:dyDescent="0.35">
      <c r="B29" t="e">
        <v>#N/A</v>
      </c>
    </row>
    <row r="30" spans="2:4" x14ac:dyDescent="0.35">
      <c r="B30" t="s">
        <v>1956</v>
      </c>
    </row>
    <row r="31" spans="2:4" x14ac:dyDescent="0.35">
      <c r="B31" t="s">
        <v>1957</v>
      </c>
      <c r="C31" t="s">
        <v>1959</v>
      </c>
    </row>
    <row r="32" spans="2:4" x14ac:dyDescent="0.35">
      <c r="B32" t="s">
        <v>1957</v>
      </c>
      <c r="C32" t="s">
        <v>1959</v>
      </c>
    </row>
    <row r="33" spans="2:3" x14ac:dyDescent="0.35">
      <c r="B33" t="s">
        <v>1957</v>
      </c>
      <c r="C33" t="s">
        <v>1959</v>
      </c>
    </row>
    <row r="34" spans="2:3" x14ac:dyDescent="0.35">
      <c r="B34" t="s">
        <v>1957</v>
      </c>
      <c r="C34" t="s">
        <v>1959</v>
      </c>
    </row>
    <row r="35" spans="2:3" x14ac:dyDescent="0.35">
      <c r="B35" t="s">
        <v>1957</v>
      </c>
      <c r="C35" t="s">
        <v>1959</v>
      </c>
    </row>
    <row r="36" spans="2:3" x14ac:dyDescent="0.35">
      <c r="B36" t="s">
        <v>1957</v>
      </c>
      <c r="C36" t="s">
        <v>1959</v>
      </c>
    </row>
    <row r="37" spans="2:3" x14ac:dyDescent="0.35">
      <c r="B37" t="s">
        <v>1955</v>
      </c>
      <c r="C37" t="s">
        <v>1959</v>
      </c>
    </row>
    <row r="38" spans="2:3" x14ac:dyDescent="0.35">
      <c r="B38" t="s">
        <v>1955</v>
      </c>
      <c r="C38" t="s">
        <v>1959</v>
      </c>
    </row>
    <row r="39" spans="2:3" x14ac:dyDescent="0.35">
      <c r="B39" t="s">
        <v>1956</v>
      </c>
    </row>
    <row r="40" spans="2:3" x14ac:dyDescent="0.35">
      <c r="B40" t="e">
        <v>#N/A</v>
      </c>
    </row>
    <row r="41" spans="2:3" x14ac:dyDescent="0.35">
      <c r="B41" t="e">
        <v>#N/A</v>
      </c>
    </row>
    <row r="42" spans="2:3" x14ac:dyDescent="0.35">
      <c r="B42" t="s">
        <v>1956</v>
      </c>
    </row>
    <row r="43" spans="2:3" x14ac:dyDescent="0.35">
      <c r="B43" t="s">
        <v>1956</v>
      </c>
    </row>
    <row r="44" spans="2:3" x14ac:dyDescent="0.35">
      <c r="B44" t="s">
        <v>1957</v>
      </c>
      <c r="C44" t="s">
        <v>1959</v>
      </c>
    </row>
    <row r="45" spans="2:3" x14ac:dyDescent="0.35">
      <c r="B45" t="s">
        <v>1955</v>
      </c>
      <c r="C45" t="s">
        <v>1959</v>
      </c>
    </row>
    <row r="46" spans="2:3" x14ac:dyDescent="0.35">
      <c r="B46" t="e">
        <v>#N/A</v>
      </c>
    </row>
    <row r="47" spans="2:3" x14ac:dyDescent="0.35">
      <c r="B47" t="s">
        <v>1955</v>
      </c>
      <c r="C47" t="s">
        <v>1959</v>
      </c>
    </row>
    <row r="48" spans="2:3" x14ac:dyDescent="0.35">
      <c r="B48" t="e">
        <v>#N/A</v>
      </c>
    </row>
    <row r="49" spans="2:3" x14ac:dyDescent="0.35">
      <c r="B49" t="e">
        <v>#N/A</v>
      </c>
    </row>
    <row r="50" spans="2:3" x14ac:dyDescent="0.35">
      <c r="B50" t="s">
        <v>1957</v>
      </c>
      <c r="C50" t="s">
        <v>1959</v>
      </c>
    </row>
    <row r="51" spans="2:3" x14ac:dyDescent="0.35">
      <c r="B51" t="s">
        <v>1955</v>
      </c>
      <c r="C51" t="s">
        <v>1959</v>
      </c>
    </row>
    <row r="52" spans="2:3" x14ac:dyDescent="0.35">
      <c r="B52" t="s">
        <v>1957</v>
      </c>
      <c r="C52" t="s">
        <v>1959</v>
      </c>
    </row>
    <row r="53" spans="2:3" x14ac:dyDescent="0.35">
      <c r="B53" t="s">
        <v>1957</v>
      </c>
      <c r="C53" t="s">
        <v>1959</v>
      </c>
    </row>
    <row r="54" spans="2:3" x14ac:dyDescent="0.35">
      <c r="B54" t="e">
        <v>#N/A</v>
      </c>
    </row>
    <row r="55" spans="2:3" x14ac:dyDescent="0.35">
      <c r="B55" t="s">
        <v>1955</v>
      </c>
      <c r="C55" t="s">
        <v>1959</v>
      </c>
    </row>
    <row r="56" spans="2:3" x14ac:dyDescent="0.35">
      <c r="B56" t="s">
        <v>1955</v>
      </c>
      <c r="C56" t="s">
        <v>1959</v>
      </c>
    </row>
    <row r="57" spans="2:3" x14ac:dyDescent="0.35">
      <c r="B57" t="s">
        <v>1957</v>
      </c>
      <c r="C57" t="s">
        <v>1959</v>
      </c>
    </row>
    <row r="58" spans="2:3" x14ac:dyDescent="0.35">
      <c r="B58" t="e">
        <v>#N/A</v>
      </c>
    </row>
    <row r="59" spans="2:3" x14ac:dyDescent="0.35">
      <c r="B59" t="e">
        <v>#N/A</v>
      </c>
    </row>
    <row r="60" spans="2:3" x14ac:dyDescent="0.35">
      <c r="B60" t="e">
        <v>#N/A</v>
      </c>
    </row>
    <row r="61" spans="2:3" x14ac:dyDescent="0.35">
      <c r="B61" t="s">
        <v>1955</v>
      </c>
      <c r="C61" t="s">
        <v>1959</v>
      </c>
    </row>
    <row r="62" spans="2:3" x14ac:dyDescent="0.35">
      <c r="B62" t="s">
        <v>1957</v>
      </c>
      <c r="C62" t="s">
        <v>1959</v>
      </c>
    </row>
    <row r="63" spans="2:3" x14ac:dyDescent="0.35">
      <c r="B63" t="s">
        <v>1956</v>
      </c>
    </row>
    <row r="64" spans="2:3" x14ac:dyDescent="0.35">
      <c r="B64" t="s">
        <v>1956</v>
      </c>
    </row>
    <row r="65" spans="2:3" x14ac:dyDescent="0.35">
      <c r="B65" t="s">
        <v>1957</v>
      </c>
      <c r="C65" t="s">
        <v>1959</v>
      </c>
    </row>
    <row r="66" spans="2:3" x14ac:dyDescent="0.35">
      <c r="B66" t="s">
        <v>1956</v>
      </c>
    </row>
    <row r="67" spans="2:3" x14ac:dyDescent="0.35">
      <c r="B67" t="e">
        <v>#N/A</v>
      </c>
    </row>
    <row r="68" spans="2:3" x14ac:dyDescent="0.35">
      <c r="B68" t="s">
        <v>1955</v>
      </c>
      <c r="C68" t="s">
        <v>1959</v>
      </c>
    </row>
    <row r="69" spans="2:3" x14ac:dyDescent="0.35">
      <c r="B69" t="s">
        <v>1955</v>
      </c>
      <c r="C69" t="s">
        <v>1959</v>
      </c>
    </row>
    <row r="70" spans="2:3" x14ac:dyDescent="0.35">
      <c r="B70" t="s">
        <v>1956</v>
      </c>
    </row>
    <row r="71" spans="2:3" x14ac:dyDescent="0.35">
      <c r="B71" t="e">
        <v>#N/A</v>
      </c>
    </row>
    <row r="72" spans="2:3" x14ac:dyDescent="0.35">
      <c r="B72" t="e">
        <v>#N/A</v>
      </c>
    </row>
    <row r="73" spans="2:3" x14ac:dyDescent="0.35">
      <c r="B73" t="e">
        <v>#N/A</v>
      </c>
    </row>
    <row r="74" spans="2:3" x14ac:dyDescent="0.35">
      <c r="B74" t="s">
        <v>1957</v>
      </c>
      <c r="C74" t="s">
        <v>1959</v>
      </c>
    </row>
    <row r="75" spans="2:3" x14ac:dyDescent="0.35">
      <c r="B75" t="e">
        <v>#N/A</v>
      </c>
    </row>
    <row r="76" spans="2:3" x14ac:dyDescent="0.35">
      <c r="B76" t="s">
        <v>1957</v>
      </c>
      <c r="C76" t="s">
        <v>1959</v>
      </c>
    </row>
    <row r="77" spans="2:3" x14ac:dyDescent="0.35">
      <c r="B77" t="s">
        <v>1957</v>
      </c>
      <c r="C77" t="s">
        <v>1959</v>
      </c>
    </row>
    <row r="78" spans="2:3" x14ac:dyDescent="0.35">
      <c r="B78" t="e">
        <v>#N/A</v>
      </c>
    </row>
    <row r="79" spans="2:3" x14ac:dyDescent="0.35">
      <c r="B79" t="s">
        <v>1955</v>
      </c>
      <c r="C79" t="s">
        <v>1959</v>
      </c>
    </row>
    <row r="80" spans="2:3" x14ac:dyDescent="0.35">
      <c r="B80" t="e">
        <v>#N/A</v>
      </c>
    </row>
    <row r="81" spans="2:3" x14ac:dyDescent="0.35">
      <c r="B81" t="s">
        <v>1955</v>
      </c>
      <c r="C81" t="s">
        <v>1959</v>
      </c>
    </row>
    <row r="82" spans="2:3" x14ac:dyDescent="0.35">
      <c r="B82" t="s">
        <v>1955</v>
      </c>
      <c r="C82" t="s">
        <v>1959</v>
      </c>
    </row>
    <row r="83" spans="2:3" x14ac:dyDescent="0.35">
      <c r="B83" t="s">
        <v>1955</v>
      </c>
      <c r="C83" t="s">
        <v>1959</v>
      </c>
    </row>
    <row r="84" spans="2:3" x14ac:dyDescent="0.35">
      <c r="B84" t="s">
        <v>1955</v>
      </c>
      <c r="C84" t="s">
        <v>1959</v>
      </c>
    </row>
    <row r="85" spans="2:3" x14ac:dyDescent="0.35">
      <c r="B85" t="s">
        <v>1957</v>
      </c>
      <c r="C85" t="s">
        <v>1959</v>
      </c>
    </row>
    <row r="86" spans="2:3" x14ac:dyDescent="0.35">
      <c r="B86" t="e">
        <v>#N/A</v>
      </c>
    </row>
    <row r="87" spans="2:3" x14ac:dyDescent="0.35">
      <c r="B87" t="s">
        <v>1956</v>
      </c>
    </row>
    <row r="88" spans="2:3" x14ac:dyDescent="0.35">
      <c r="B88" t="e">
        <v>#N/A</v>
      </c>
    </row>
    <row r="89" spans="2:3" x14ac:dyDescent="0.35">
      <c r="B89" t="e">
        <v>#N/A</v>
      </c>
    </row>
    <row r="90" spans="2:3" x14ac:dyDescent="0.35">
      <c r="B90" t="s">
        <v>1955</v>
      </c>
      <c r="C90" t="s">
        <v>1959</v>
      </c>
    </row>
    <row r="91" spans="2:3" x14ac:dyDescent="0.35">
      <c r="B91" t="s">
        <v>1957</v>
      </c>
      <c r="C91" t="s">
        <v>1959</v>
      </c>
    </row>
    <row r="92" spans="2:3" x14ac:dyDescent="0.35">
      <c r="B92" t="s">
        <v>1957</v>
      </c>
      <c r="C92" t="s">
        <v>1959</v>
      </c>
    </row>
    <row r="93" spans="2:3" x14ac:dyDescent="0.35">
      <c r="B93" t="s">
        <v>1957</v>
      </c>
      <c r="C93" t="s">
        <v>1959</v>
      </c>
    </row>
    <row r="94" spans="2:3" x14ac:dyDescent="0.35">
      <c r="B94" t="s">
        <v>1955</v>
      </c>
      <c r="C94" t="s">
        <v>1959</v>
      </c>
    </row>
    <row r="95" spans="2:3" x14ac:dyDescent="0.35">
      <c r="B95" t="s">
        <v>1955</v>
      </c>
      <c r="C95" t="s">
        <v>1959</v>
      </c>
    </row>
    <row r="96" spans="2:3" x14ac:dyDescent="0.35">
      <c r="B96" t="e">
        <v>#N/A</v>
      </c>
    </row>
    <row r="97" spans="2:3" x14ac:dyDescent="0.35">
      <c r="B97" t="s">
        <v>1957</v>
      </c>
      <c r="C97" t="s">
        <v>1959</v>
      </c>
    </row>
    <row r="98" spans="2:3" x14ac:dyDescent="0.35">
      <c r="B98" t="s">
        <v>1956</v>
      </c>
    </row>
    <row r="99" spans="2:3" x14ac:dyDescent="0.35">
      <c r="B99" t="s">
        <v>1956</v>
      </c>
    </row>
    <row r="100" spans="2:3" x14ac:dyDescent="0.35">
      <c r="B100" t="e">
        <v>#N/A</v>
      </c>
    </row>
    <row r="101" spans="2:3" x14ac:dyDescent="0.35">
      <c r="B101" t="s">
        <v>1955</v>
      </c>
      <c r="C101" t="s">
        <v>1959</v>
      </c>
    </row>
    <row r="102" spans="2:3" x14ac:dyDescent="0.35">
      <c r="B102" t="e">
        <v>#N/A</v>
      </c>
    </row>
    <row r="103" spans="2:3" x14ac:dyDescent="0.35">
      <c r="B103" t="s">
        <v>1956</v>
      </c>
    </row>
    <row r="104" spans="2:3" x14ac:dyDescent="0.35">
      <c r="B104" t="s">
        <v>1956</v>
      </c>
    </row>
    <row r="105" spans="2:3" x14ac:dyDescent="0.35">
      <c r="B105" t="s">
        <v>1956</v>
      </c>
    </row>
    <row r="106" spans="2:3" x14ac:dyDescent="0.35">
      <c r="B106" t="s">
        <v>1956</v>
      </c>
    </row>
    <row r="107" spans="2:3" x14ac:dyDescent="0.35">
      <c r="B107" t="s">
        <v>1956</v>
      </c>
    </row>
    <row r="108" spans="2:3" x14ac:dyDescent="0.35">
      <c r="B108" t="s">
        <v>1956</v>
      </c>
    </row>
    <row r="109" spans="2:3" x14ac:dyDescent="0.35">
      <c r="B109" t="e">
        <v>#N/A</v>
      </c>
    </row>
    <row r="110" spans="2:3" x14ac:dyDescent="0.35">
      <c r="B110" t="e">
        <v>#N/A</v>
      </c>
    </row>
    <row r="111" spans="2:3" x14ac:dyDescent="0.35">
      <c r="B111" t="s">
        <v>1955</v>
      </c>
      <c r="C111" t="s">
        <v>1959</v>
      </c>
    </row>
    <row r="112" spans="2:3" x14ac:dyDescent="0.35">
      <c r="B112" t="s">
        <v>1955</v>
      </c>
      <c r="C112" t="s">
        <v>1959</v>
      </c>
    </row>
    <row r="113" spans="2:3" x14ac:dyDescent="0.35">
      <c r="B113" t="s">
        <v>1956</v>
      </c>
    </row>
    <row r="114" spans="2:3" x14ac:dyDescent="0.35">
      <c r="B114" t="s">
        <v>1956</v>
      </c>
    </row>
    <row r="115" spans="2:3" x14ac:dyDescent="0.35">
      <c r="B115" t="s">
        <v>1955</v>
      </c>
      <c r="C115" t="s">
        <v>1959</v>
      </c>
    </row>
    <row r="116" spans="2:3" x14ac:dyDescent="0.35">
      <c r="B116" t="s">
        <v>1955</v>
      </c>
      <c r="C116" t="s">
        <v>1959</v>
      </c>
    </row>
    <row r="117" spans="2:3" x14ac:dyDescent="0.35">
      <c r="B117" t="s">
        <v>1957</v>
      </c>
      <c r="C117" t="s">
        <v>1959</v>
      </c>
    </row>
    <row r="118" spans="2:3" x14ac:dyDescent="0.35">
      <c r="B118" t="s">
        <v>1955</v>
      </c>
      <c r="C118" t="s">
        <v>1959</v>
      </c>
    </row>
    <row r="119" spans="2:3" x14ac:dyDescent="0.35">
      <c r="B119" t="s">
        <v>1955</v>
      </c>
      <c r="C119" t="s">
        <v>1959</v>
      </c>
    </row>
    <row r="120" spans="2:3" x14ac:dyDescent="0.35">
      <c r="B120" t="s">
        <v>1955</v>
      </c>
      <c r="C120" t="s">
        <v>1959</v>
      </c>
    </row>
    <row r="121" spans="2:3" x14ac:dyDescent="0.35">
      <c r="B121" t="s">
        <v>1955</v>
      </c>
      <c r="C121" t="s">
        <v>1959</v>
      </c>
    </row>
    <row r="122" spans="2:3" x14ac:dyDescent="0.35">
      <c r="B122" t="s">
        <v>1955</v>
      </c>
      <c r="C122" t="s">
        <v>1959</v>
      </c>
    </row>
    <row r="123" spans="2:3" x14ac:dyDescent="0.35">
      <c r="B123" t="s">
        <v>1957</v>
      </c>
      <c r="C123" t="s">
        <v>1959</v>
      </c>
    </row>
    <row r="124" spans="2:3" x14ac:dyDescent="0.35">
      <c r="B124" t="s">
        <v>1957</v>
      </c>
      <c r="C124" t="s">
        <v>1959</v>
      </c>
    </row>
    <row r="125" spans="2:3" x14ac:dyDescent="0.35">
      <c r="B125" t="s">
        <v>1957</v>
      </c>
      <c r="C125" t="s">
        <v>1959</v>
      </c>
    </row>
    <row r="126" spans="2:3" x14ac:dyDescent="0.35">
      <c r="B126" t="e">
        <v>#N/A</v>
      </c>
    </row>
    <row r="127" spans="2:3" x14ac:dyDescent="0.35">
      <c r="B127" t="s">
        <v>1956</v>
      </c>
    </row>
    <row r="128" spans="2:3" x14ac:dyDescent="0.35">
      <c r="B128" t="e">
        <v>#N/A</v>
      </c>
    </row>
    <row r="129" spans="2:3" x14ac:dyDescent="0.35">
      <c r="B129" t="s">
        <v>1956</v>
      </c>
    </row>
    <row r="130" spans="2:3" x14ac:dyDescent="0.35">
      <c r="B130" t="s">
        <v>1956</v>
      </c>
    </row>
    <row r="131" spans="2:3" x14ac:dyDescent="0.35">
      <c r="B131" t="s">
        <v>1955</v>
      </c>
      <c r="C131" t="s">
        <v>1959</v>
      </c>
    </row>
    <row r="132" spans="2:3" x14ac:dyDescent="0.35">
      <c r="B132" t="s">
        <v>1957</v>
      </c>
      <c r="C132" t="s">
        <v>1959</v>
      </c>
    </row>
    <row r="133" spans="2:3" x14ac:dyDescent="0.35">
      <c r="B133" t="s">
        <v>1957</v>
      </c>
      <c r="C133" t="s">
        <v>1959</v>
      </c>
    </row>
    <row r="134" spans="2:3" x14ac:dyDescent="0.35">
      <c r="B134" t="e">
        <v>#N/A</v>
      </c>
    </row>
    <row r="135" spans="2:3" x14ac:dyDescent="0.35">
      <c r="B135" t="s">
        <v>1956</v>
      </c>
    </row>
    <row r="136" spans="2:3" x14ac:dyDescent="0.35">
      <c r="B136" t="s">
        <v>1956</v>
      </c>
    </row>
    <row r="137" spans="2:3" x14ac:dyDescent="0.35">
      <c r="B137" t="e">
        <v>#N/A</v>
      </c>
    </row>
    <row r="138" spans="2:3" x14ac:dyDescent="0.35">
      <c r="B138" t="e">
        <v>#N/A</v>
      </c>
    </row>
    <row r="139" spans="2:3" x14ac:dyDescent="0.35">
      <c r="B139" t="s">
        <v>1955</v>
      </c>
      <c r="C139" t="s">
        <v>1959</v>
      </c>
    </row>
    <row r="140" spans="2:3" x14ac:dyDescent="0.35">
      <c r="B140" t="s">
        <v>1956</v>
      </c>
    </row>
    <row r="141" spans="2:3" x14ac:dyDescent="0.35">
      <c r="B141" t="s">
        <v>1955</v>
      </c>
      <c r="C141" t="s">
        <v>1959</v>
      </c>
    </row>
    <row r="142" spans="2:3" x14ac:dyDescent="0.35">
      <c r="B142" t="s">
        <v>1955</v>
      </c>
      <c r="C142" t="s">
        <v>1959</v>
      </c>
    </row>
    <row r="143" spans="2:3" x14ac:dyDescent="0.35">
      <c r="B143" t="s">
        <v>1955</v>
      </c>
      <c r="C143" t="s">
        <v>1959</v>
      </c>
    </row>
    <row r="144" spans="2:3" x14ac:dyDescent="0.35">
      <c r="B144" t="e">
        <v>#N/A</v>
      </c>
    </row>
    <row r="145" spans="2:3" x14ac:dyDescent="0.35">
      <c r="B145" t="s">
        <v>1957</v>
      </c>
      <c r="C145" t="s">
        <v>1959</v>
      </c>
    </row>
    <row r="146" spans="2:3" x14ac:dyDescent="0.35">
      <c r="B146" t="e">
        <v>#N/A</v>
      </c>
    </row>
    <row r="147" spans="2:3" x14ac:dyDescent="0.35">
      <c r="B147" t="s">
        <v>1955</v>
      </c>
      <c r="C147" t="s">
        <v>1959</v>
      </c>
    </row>
    <row r="148" spans="2:3" x14ac:dyDescent="0.35">
      <c r="B148" t="s">
        <v>1955</v>
      </c>
      <c r="C148" t="s">
        <v>1959</v>
      </c>
    </row>
    <row r="149" spans="2:3" x14ac:dyDescent="0.35">
      <c r="B149" t="s">
        <v>1957</v>
      </c>
      <c r="C149" t="s">
        <v>1959</v>
      </c>
    </row>
    <row r="150" spans="2:3" x14ac:dyDescent="0.35">
      <c r="B150" t="s">
        <v>1955</v>
      </c>
      <c r="C150" t="s">
        <v>1959</v>
      </c>
    </row>
    <row r="151" spans="2:3" x14ac:dyDescent="0.35">
      <c r="B151" t="e">
        <v>#N/A</v>
      </c>
    </row>
    <row r="152" spans="2:3" x14ac:dyDescent="0.35">
      <c r="B152" t="s">
        <v>1955</v>
      </c>
      <c r="C152" t="s">
        <v>1959</v>
      </c>
    </row>
    <row r="153" spans="2:3" x14ac:dyDescent="0.35">
      <c r="B153" t="s">
        <v>1957</v>
      </c>
      <c r="C153" t="s">
        <v>1959</v>
      </c>
    </row>
    <row r="154" spans="2:3" x14ac:dyDescent="0.35">
      <c r="B154" t="e">
        <v>#N/A</v>
      </c>
    </row>
    <row r="155" spans="2:3" x14ac:dyDescent="0.35">
      <c r="B155" t="e">
        <v>#N/A</v>
      </c>
    </row>
    <row r="156" spans="2:3" x14ac:dyDescent="0.35">
      <c r="B156" t="e">
        <v>#N/A</v>
      </c>
    </row>
    <row r="157" spans="2:3" x14ac:dyDescent="0.35">
      <c r="B157" t="s">
        <v>1957</v>
      </c>
      <c r="C157" t="s">
        <v>1959</v>
      </c>
    </row>
    <row r="158" spans="2:3" x14ac:dyDescent="0.35">
      <c r="B158" t="s">
        <v>1955</v>
      </c>
      <c r="C158" t="s">
        <v>1959</v>
      </c>
    </row>
    <row r="159" spans="2:3" x14ac:dyDescent="0.35">
      <c r="B159" t="s">
        <v>1955</v>
      </c>
      <c r="C159" t="s">
        <v>1959</v>
      </c>
    </row>
    <row r="160" spans="2:3" x14ac:dyDescent="0.35">
      <c r="B160" t="s">
        <v>1955</v>
      </c>
      <c r="C160" t="s">
        <v>1959</v>
      </c>
    </row>
    <row r="161" spans="2:3" x14ac:dyDescent="0.35">
      <c r="B161" t="e">
        <v>#N/A</v>
      </c>
    </row>
    <row r="162" spans="2:3" x14ac:dyDescent="0.35">
      <c r="B162" t="e">
        <v>#N/A</v>
      </c>
    </row>
    <row r="163" spans="2:3" x14ac:dyDescent="0.35">
      <c r="B163" t="s">
        <v>1955</v>
      </c>
      <c r="C163" t="s">
        <v>1959</v>
      </c>
    </row>
    <row r="164" spans="2:3" x14ac:dyDescent="0.35">
      <c r="B164" t="s">
        <v>1957</v>
      </c>
      <c r="C164" t="s">
        <v>1959</v>
      </c>
    </row>
    <row r="165" spans="2:3" x14ac:dyDescent="0.35">
      <c r="B165" t="s">
        <v>1956</v>
      </c>
    </row>
    <row r="166" spans="2:3" x14ac:dyDescent="0.35">
      <c r="B166" t="e">
        <v>#N/A</v>
      </c>
    </row>
    <row r="167" spans="2:3" x14ac:dyDescent="0.35">
      <c r="B167" t="s">
        <v>1956</v>
      </c>
    </row>
    <row r="168" spans="2:3" x14ac:dyDescent="0.35">
      <c r="B168" t="s">
        <v>1956</v>
      </c>
    </row>
    <row r="169" spans="2:3" x14ac:dyDescent="0.35">
      <c r="B169" t="s">
        <v>1955</v>
      </c>
      <c r="C169" t="s">
        <v>1959</v>
      </c>
    </row>
    <row r="170" spans="2:3" x14ac:dyDescent="0.35">
      <c r="B170" t="e">
        <v>#N/A</v>
      </c>
    </row>
    <row r="171" spans="2:3" x14ac:dyDescent="0.35">
      <c r="B171" t="s">
        <v>1955</v>
      </c>
      <c r="C171" t="s">
        <v>1959</v>
      </c>
    </row>
    <row r="172" spans="2:3" x14ac:dyDescent="0.35">
      <c r="B172" t="s">
        <v>1956</v>
      </c>
    </row>
    <row r="173" spans="2:3" x14ac:dyDescent="0.35">
      <c r="B173" t="e">
        <v>#N/A</v>
      </c>
    </row>
    <row r="174" spans="2:3" x14ac:dyDescent="0.35">
      <c r="B174" t="s">
        <v>1957</v>
      </c>
      <c r="C174" t="s">
        <v>1959</v>
      </c>
    </row>
    <row r="175" spans="2:3" x14ac:dyDescent="0.35">
      <c r="B175" t="e">
        <v>#N/A</v>
      </c>
    </row>
    <row r="176" spans="2:3" x14ac:dyDescent="0.35">
      <c r="B176" t="s">
        <v>1956</v>
      </c>
    </row>
    <row r="177" spans="2:3" x14ac:dyDescent="0.35">
      <c r="B177" t="s">
        <v>1956</v>
      </c>
    </row>
    <row r="178" spans="2:3" x14ac:dyDescent="0.35">
      <c r="B178" t="s">
        <v>1956</v>
      </c>
    </row>
    <row r="179" spans="2:3" x14ac:dyDescent="0.35">
      <c r="B179" t="s">
        <v>1956</v>
      </c>
    </row>
    <row r="180" spans="2:3" x14ac:dyDescent="0.35">
      <c r="B180" t="s">
        <v>1955</v>
      </c>
      <c r="C180" t="s">
        <v>1959</v>
      </c>
    </row>
    <row r="181" spans="2:3" x14ac:dyDescent="0.35">
      <c r="B181" t="s">
        <v>1956</v>
      </c>
    </row>
    <row r="182" spans="2:3" x14ac:dyDescent="0.35">
      <c r="B182" t="s">
        <v>1955</v>
      </c>
      <c r="C182" t="s">
        <v>1959</v>
      </c>
    </row>
    <row r="183" spans="2:3" x14ac:dyDescent="0.35">
      <c r="B183" t="s">
        <v>1955</v>
      </c>
      <c r="C183" t="s">
        <v>1959</v>
      </c>
    </row>
    <row r="184" spans="2:3" x14ac:dyDescent="0.35">
      <c r="B184" t="e">
        <v>#N/A</v>
      </c>
    </row>
    <row r="185" spans="2:3" x14ac:dyDescent="0.35">
      <c r="B185" t="e">
        <v>#N/A</v>
      </c>
    </row>
    <row r="186" spans="2:3" x14ac:dyDescent="0.35">
      <c r="B186" t="s">
        <v>1956</v>
      </c>
    </row>
    <row r="187" spans="2:3" x14ac:dyDescent="0.35">
      <c r="B187" t="s">
        <v>1956</v>
      </c>
    </row>
    <row r="188" spans="2:3" x14ac:dyDescent="0.35">
      <c r="B188" t="s">
        <v>1955</v>
      </c>
      <c r="C188" t="s">
        <v>1959</v>
      </c>
    </row>
    <row r="189" spans="2:3" x14ac:dyDescent="0.35">
      <c r="B189" t="e">
        <v>#N/A</v>
      </c>
    </row>
    <row r="190" spans="2:3" x14ac:dyDescent="0.35">
      <c r="B190" t="e">
        <v>#N/A</v>
      </c>
    </row>
    <row r="191" spans="2:3" x14ac:dyDescent="0.35">
      <c r="B191" t="e">
        <v>#N/A</v>
      </c>
    </row>
    <row r="192" spans="2:3" x14ac:dyDescent="0.35">
      <c r="B192" t="s">
        <v>1958</v>
      </c>
      <c r="C192" t="s">
        <v>1959</v>
      </c>
    </row>
    <row r="193" spans="2:3" x14ac:dyDescent="0.35">
      <c r="B193" t="s">
        <v>1955</v>
      </c>
      <c r="C193" t="s">
        <v>1959</v>
      </c>
    </row>
    <row r="194" spans="2:3" x14ac:dyDescent="0.35">
      <c r="B194" t="s">
        <v>1955</v>
      </c>
      <c r="C194" t="s">
        <v>1959</v>
      </c>
    </row>
    <row r="195" spans="2:3" x14ac:dyDescent="0.35">
      <c r="B195" t="s">
        <v>1957</v>
      </c>
      <c r="C195" t="s">
        <v>1959</v>
      </c>
    </row>
    <row r="196" spans="2:3" x14ac:dyDescent="0.35">
      <c r="B196" t="e">
        <v>#N/A</v>
      </c>
    </row>
    <row r="197" spans="2:3" x14ac:dyDescent="0.35">
      <c r="B197" t="s">
        <v>1957</v>
      </c>
      <c r="C197" t="s">
        <v>1959</v>
      </c>
    </row>
    <row r="198" spans="2:3" x14ac:dyDescent="0.35">
      <c r="B198" t="s">
        <v>1957</v>
      </c>
      <c r="C198" t="s">
        <v>1959</v>
      </c>
    </row>
    <row r="199" spans="2:3" x14ac:dyDescent="0.35">
      <c r="B199" t="s">
        <v>1957</v>
      </c>
      <c r="C199" t="s">
        <v>1959</v>
      </c>
    </row>
    <row r="200" spans="2:3" x14ac:dyDescent="0.35">
      <c r="B200" t="s">
        <v>1955</v>
      </c>
      <c r="C200" t="s">
        <v>1959</v>
      </c>
    </row>
    <row r="201" spans="2:3" x14ac:dyDescent="0.35">
      <c r="B201" t="s">
        <v>1955</v>
      </c>
      <c r="C201" t="s">
        <v>1959</v>
      </c>
    </row>
    <row r="202" spans="2:3" x14ac:dyDescent="0.35">
      <c r="B202" t="s">
        <v>1957</v>
      </c>
      <c r="C202" t="s">
        <v>1959</v>
      </c>
    </row>
    <row r="203" spans="2:3" x14ac:dyDescent="0.35">
      <c r="B203" t="s">
        <v>1957</v>
      </c>
      <c r="C203" t="s">
        <v>1959</v>
      </c>
    </row>
    <row r="204" spans="2:3" x14ac:dyDescent="0.35">
      <c r="B204" t="s">
        <v>1955</v>
      </c>
      <c r="C204" t="s">
        <v>1959</v>
      </c>
    </row>
    <row r="205" spans="2:3" x14ac:dyDescent="0.35">
      <c r="B205" t="s">
        <v>1957</v>
      </c>
      <c r="C205" t="s">
        <v>1959</v>
      </c>
    </row>
    <row r="206" spans="2:3" x14ac:dyDescent="0.35">
      <c r="B206" t="s">
        <v>1957</v>
      </c>
      <c r="C206" t="s">
        <v>1959</v>
      </c>
    </row>
    <row r="207" spans="2:3" x14ac:dyDescent="0.35">
      <c r="B207" t="e">
        <v>#N/A</v>
      </c>
    </row>
    <row r="208" spans="2:3" x14ac:dyDescent="0.35">
      <c r="B208" t="e">
        <v>#N/A</v>
      </c>
    </row>
    <row r="209" spans="2:3" x14ac:dyDescent="0.35">
      <c r="B209" t="e">
        <v>#N/A</v>
      </c>
    </row>
    <row r="210" spans="2:3" x14ac:dyDescent="0.35">
      <c r="B210" t="s">
        <v>1955</v>
      </c>
      <c r="C210" t="s">
        <v>1959</v>
      </c>
    </row>
    <row r="211" spans="2:3" x14ac:dyDescent="0.35">
      <c r="B211" t="s">
        <v>1957</v>
      </c>
      <c r="C211" t="s">
        <v>1959</v>
      </c>
    </row>
    <row r="212" spans="2:3" x14ac:dyDescent="0.35">
      <c r="B212" t="s">
        <v>1957</v>
      </c>
      <c r="C212" t="s">
        <v>1959</v>
      </c>
    </row>
    <row r="213" spans="2:3" x14ac:dyDescent="0.35">
      <c r="B213" t="s">
        <v>1957</v>
      </c>
      <c r="C213" t="s">
        <v>1959</v>
      </c>
    </row>
    <row r="214" spans="2:3" x14ac:dyDescent="0.35">
      <c r="B214" t="s">
        <v>1955</v>
      </c>
      <c r="C214" t="s">
        <v>1959</v>
      </c>
    </row>
    <row r="215" spans="2:3" x14ac:dyDescent="0.35">
      <c r="B215" t="s">
        <v>1957</v>
      </c>
      <c r="C215" t="s">
        <v>1959</v>
      </c>
    </row>
    <row r="216" spans="2:3" x14ac:dyDescent="0.35">
      <c r="B216" t="s">
        <v>1957</v>
      </c>
      <c r="C216" t="s">
        <v>1959</v>
      </c>
    </row>
    <row r="217" spans="2:3" x14ac:dyDescent="0.35">
      <c r="B217" t="e">
        <v>#N/A</v>
      </c>
    </row>
    <row r="218" spans="2:3" x14ac:dyDescent="0.35">
      <c r="B218" t="s">
        <v>1955</v>
      </c>
      <c r="C218" t="s">
        <v>1959</v>
      </c>
    </row>
    <row r="219" spans="2:3" x14ac:dyDescent="0.35">
      <c r="B219" t="s">
        <v>1957</v>
      </c>
      <c r="C219" t="s">
        <v>1959</v>
      </c>
    </row>
    <row r="220" spans="2:3" x14ac:dyDescent="0.35">
      <c r="B220" t="s">
        <v>1955</v>
      </c>
      <c r="C220" t="s">
        <v>1959</v>
      </c>
    </row>
    <row r="221" spans="2:3" x14ac:dyDescent="0.35">
      <c r="B221" t="s">
        <v>1955</v>
      </c>
      <c r="C221" t="s">
        <v>1959</v>
      </c>
    </row>
    <row r="222" spans="2:3" x14ac:dyDescent="0.35">
      <c r="B222" t="e">
        <v>#N/A</v>
      </c>
    </row>
    <row r="223" spans="2:3" x14ac:dyDescent="0.35">
      <c r="B223" t="e">
        <v>#N/A</v>
      </c>
    </row>
    <row r="224" spans="2:3" x14ac:dyDescent="0.35">
      <c r="B224" t="s">
        <v>1955</v>
      </c>
      <c r="C224" t="s">
        <v>1959</v>
      </c>
    </row>
    <row r="225" spans="2:3" x14ac:dyDescent="0.35">
      <c r="B225" t="e">
        <v>#N/A</v>
      </c>
    </row>
    <row r="226" spans="2:3" x14ac:dyDescent="0.35">
      <c r="B226" t="s">
        <v>1955</v>
      </c>
      <c r="C226" t="s">
        <v>1959</v>
      </c>
    </row>
    <row r="227" spans="2:3" x14ac:dyDescent="0.35">
      <c r="B227" t="e">
        <v>#N/A</v>
      </c>
    </row>
    <row r="228" spans="2:3" x14ac:dyDescent="0.35">
      <c r="B228" t="e">
        <v>#N/A</v>
      </c>
    </row>
    <row r="229" spans="2:3" x14ac:dyDescent="0.35">
      <c r="B229" t="s">
        <v>1958</v>
      </c>
      <c r="C229" t="s">
        <v>1959</v>
      </c>
    </row>
    <row r="230" spans="2:3" x14ac:dyDescent="0.35">
      <c r="B230" t="s">
        <v>1956</v>
      </c>
    </row>
    <row r="231" spans="2:3" x14ac:dyDescent="0.35">
      <c r="B231" t="s">
        <v>1957</v>
      </c>
      <c r="C231" t="s">
        <v>1959</v>
      </c>
    </row>
    <row r="232" spans="2:3" x14ac:dyDescent="0.35">
      <c r="B232" t="s">
        <v>1955</v>
      </c>
      <c r="C232" t="s">
        <v>1959</v>
      </c>
    </row>
    <row r="233" spans="2:3" x14ac:dyDescent="0.35">
      <c r="B233" t="s">
        <v>1956</v>
      </c>
    </row>
    <row r="234" spans="2:3" x14ac:dyDescent="0.35">
      <c r="B234" t="s">
        <v>1955</v>
      </c>
      <c r="C234" t="s">
        <v>1959</v>
      </c>
    </row>
    <row r="235" spans="2:3" x14ac:dyDescent="0.35">
      <c r="B235" t="e">
        <v>#N/A</v>
      </c>
    </row>
    <row r="236" spans="2:3" x14ac:dyDescent="0.35">
      <c r="B236" t="s">
        <v>1957</v>
      </c>
      <c r="C236" t="s">
        <v>1959</v>
      </c>
    </row>
    <row r="237" spans="2:3" x14ac:dyDescent="0.35">
      <c r="B237" t="s">
        <v>1958</v>
      </c>
      <c r="C237" t="s">
        <v>1959</v>
      </c>
    </row>
    <row r="238" spans="2:3" x14ac:dyDescent="0.35">
      <c r="B238" t="e">
        <v>#N/A</v>
      </c>
    </row>
    <row r="239" spans="2:3" x14ac:dyDescent="0.35">
      <c r="B239" t="s">
        <v>1957</v>
      </c>
      <c r="C239" t="s">
        <v>1959</v>
      </c>
    </row>
    <row r="240" spans="2:3" x14ac:dyDescent="0.35">
      <c r="B240" t="s">
        <v>1957</v>
      </c>
      <c r="C240" t="s">
        <v>1959</v>
      </c>
    </row>
    <row r="241" spans="2:3" x14ac:dyDescent="0.35">
      <c r="B241" t="s">
        <v>1956</v>
      </c>
    </row>
    <row r="242" spans="2:3" x14ac:dyDescent="0.35">
      <c r="B242" t="s">
        <v>1956</v>
      </c>
    </row>
    <row r="243" spans="2:3" x14ac:dyDescent="0.35">
      <c r="B243" t="s">
        <v>1955</v>
      </c>
      <c r="C243" t="s">
        <v>1959</v>
      </c>
    </row>
    <row r="244" spans="2:3" x14ac:dyDescent="0.35">
      <c r="B244" t="e">
        <v>#N/A</v>
      </c>
    </row>
    <row r="245" spans="2:3" x14ac:dyDescent="0.35">
      <c r="B245" t="s">
        <v>1955</v>
      </c>
      <c r="C245" t="s">
        <v>1959</v>
      </c>
    </row>
    <row r="246" spans="2:3" x14ac:dyDescent="0.35">
      <c r="B246" t="e">
        <v>#N/A</v>
      </c>
    </row>
    <row r="247" spans="2:3" x14ac:dyDescent="0.35">
      <c r="B247" t="s">
        <v>1955</v>
      </c>
      <c r="C247" t="s">
        <v>1959</v>
      </c>
    </row>
    <row r="248" spans="2:3" x14ac:dyDescent="0.35">
      <c r="B248" t="s">
        <v>1956</v>
      </c>
    </row>
    <row r="249" spans="2:3" x14ac:dyDescent="0.35">
      <c r="B249" t="s">
        <v>1956</v>
      </c>
    </row>
    <row r="250" spans="2:3" x14ac:dyDescent="0.35">
      <c r="B250" t="s">
        <v>1955</v>
      </c>
      <c r="C250" t="s">
        <v>1959</v>
      </c>
    </row>
    <row r="251" spans="2:3" x14ac:dyDescent="0.35">
      <c r="B251" t="s">
        <v>1955</v>
      </c>
      <c r="C251" t="s">
        <v>1959</v>
      </c>
    </row>
    <row r="252" spans="2:3" x14ac:dyDescent="0.35">
      <c r="B252" t="s">
        <v>1955</v>
      </c>
      <c r="C252" t="s">
        <v>1959</v>
      </c>
    </row>
    <row r="253" spans="2:3" x14ac:dyDescent="0.35">
      <c r="B253" t="s">
        <v>1957</v>
      </c>
      <c r="C253" t="s">
        <v>1959</v>
      </c>
    </row>
    <row r="254" spans="2:3" x14ac:dyDescent="0.35">
      <c r="B254" t="s">
        <v>1958</v>
      </c>
      <c r="C254" t="s">
        <v>1959</v>
      </c>
    </row>
    <row r="255" spans="2:3" x14ac:dyDescent="0.35">
      <c r="B255" t="s">
        <v>1955</v>
      </c>
      <c r="C255" t="s">
        <v>1959</v>
      </c>
    </row>
    <row r="256" spans="2:3" x14ac:dyDescent="0.35">
      <c r="B256" t="s">
        <v>1956</v>
      </c>
    </row>
    <row r="257" spans="2:3" x14ac:dyDescent="0.35">
      <c r="B257" t="s">
        <v>1956</v>
      </c>
    </row>
    <row r="258" spans="2:3" x14ac:dyDescent="0.35">
      <c r="B258" t="e">
        <v>#N/A</v>
      </c>
    </row>
    <row r="259" spans="2:3" x14ac:dyDescent="0.35">
      <c r="B259" t="e">
        <v>#N/A</v>
      </c>
    </row>
    <row r="260" spans="2:3" x14ac:dyDescent="0.35">
      <c r="B260" t="e">
        <v>#N/A</v>
      </c>
    </row>
    <row r="261" spans="2:3" x14ac:dyDescent="0.35">
      <c r="B261" t="s">
        <v>1955</v>
      </c>
      <c r="C261" t="s">
        <v>1959</v>
      </c>
    </row>
    <row r="262" spans="2:3" x14ac:dyDescent="0.35">
      <c r="B262" t="e">
        <v>#N/A</v>
      </c>
    </row>
    <row r="263" spans="2:3" x14ac:dyDescent="0.35">
      <c r="B263" t="s">
        <v>1956</v>
      </c>
    </row>
    <row r="264" spans="2:3" x14ac:dyDescent="0.35">
      <c r="B264" t="e">
        <v>#N/A</v>
      </c>
    </row>
    <row r="265" spans="2:3" x14ac:dyDescent="0.35">
      <c r="B265" t="e">
        <v>#N/A</v>
      </c>
    </row>
    <row r="266" spans="2:3" x14ac:dyDescent="0.35">
      <c r="B266" t="e">
        <v>#N/A</v>
      </c>
    </row>
    <row r="267" spans="2:3" x14ac:dyDescent="0.35">
      <c r="B267" t="e">
        <v>#N/A</v>
      </c>
    </row>
    <row r="268" spans="2:3" x14ac:dyDescent="0.35">
      <c r="B268" t="s">
        <v>1955</v>
      </c>
      <c r="C268" t="s">
        <v>1959</v>
      </c>
    </row>
    <row r="269" spans="2:3" x14ac:dyDescent="0.35">
      <c r="B269" t="s">
        <v>1956</v>
      </c>
    </row>
    <row r="270" spans="2:3" x14ac:dyDescent="0.35">
      <c r="B270" t="s">
        <v>1956</v>
      </c>
    </row>
    <row r="271" spans="2:3" x14ac:dyDescent="0.35">
      <c r="B271" t="s">
        <v>1957</v>
      </c>
      <c r="C271" t="s">
        <v>1959</v>
      </c>
    </row>
    <row r="272" spans="2:3" x14ac:dyDescent="0.35">
      <c r="B272" t="e">
        <v>#N/A</v>
      </c>
    </row>
    <row r="273" spans="2:3" x14ac:dyDescent="0.35">
      <c r="B273" t="s">
        <v>1956</v>
      </c>
    </row>
    <row r="274" spans="2:3" x14ac:dyDescent="0.35">
      <c r="B274" t="e">
        <v>#N/A</v>
      </c>
    </row>
    <row r="275" spans="2:3" x14ac:dyDescent="0.35">
      <c r="B275" t="s">
        <v>1956</v>
      </c>
    </row>
    <row r="276" spans="2:3" x14ac:dyDescent="0.35">
      <c r="B276" t="s">
        <v>1956</v>
      </c>
    </row>
    <row r="277" spans="2:3" x14ac:dyDescent="0.35">
      <c r="B277" t="s">
        <v>1955</v>
      </c>
      <c r="C277" t="s">
        <v>1959</v>
      </c>
    </row>
    <row r="278" spans="2:3" x14ac:dyDescent="0.35">
      <c r="B278" t="e">
        <v>#N/A</v>
      </c>
    </row>
    <row r="279" spans="2:3" x14ac:dyDescent="0.35">
      <c r="B279" t="e">
        <v>#N/A</v>
      </c>
    </row>
    <row r="280" spans="2:3" x14ac:dyDescent="0.35">
      <c r="B280" t="s">
        <v>1956</v>
      </c>
    </row>
    <row r="281" spans="2:3" x14ac:dyDescent="0.35">
      <c r="B281" t="e">
        <v>#N/A</v>
      </c>
    </row>
    <row r="282" spans="2:3" x14ac:dyDescent="0.35">
      <c r="B282" t="s">
        <v>1958</v>
      </c>
      <c r="C282" t="s">
        <v>1959</v>
      </c>
    </row>
    <row r="283" spans="2:3" x14ac:dyDescent="0.35">
      <c r="B283" t="s">
        <v>1955</v>
      </c>
      <c r="C283" t="s">
        <v>1959</v>
      </c>
    </row>
    <row r="284" spans="2:3" x14ac:dyDescent="0.35">
      <c r="B284" t="e">
        <v>#N/A</v>
      </c>
    </row>
    <row r="285" spans="2:3" x14ac:dyDescent="0.35">
      <c r="B285" t="s">
        <v>1955</v>
      </c>
      <c r="C285" t="s">
        <v>1959</v>
      </c>
    </row>
    <row r="286" spans="2:3" x14ac:dyDescent="0.35">
      <c r="B286" t="e">
        <v>#N/A</v>
      </c>
    </row>
    <row r="287" spans="2:3" x14ac:dyDescent="0.35">
      <c r="B287" t="s">
        <v>1957</v>
      </c>
      <c r="C287" t="s">
        <v>1959</v>
      </c>
    </row>
    <row r="288" spans="2:3" x14ac:dyDescent="0.35">
      <c r="B288" t="s">
        <v>1956</v>
      </c>
    </row>
    <row r="289" spans="2:3" x14ac:dyDescent="0.35">
      <c r="B289" t="s">
        <v>1956</v>
      </c>
    </row>
    <row r="290" spans="2:3" x14ac:dyDescent="0.35">
      <c r="B290" t="s">
        <v>1957</v>
      </c>
      <c r="C290" t="s">
        <v>1959</v>
      </c>
    </row>
    <row r="291" spans="2:3" x14ac:dyDescent="0.35">
      <c r="B291" t="s">
        <v>1956</v>
      </c>
    </row>
    <row r="292" spans="2:3" x14ac:dyDescent="0.35">
      <c r="B292" t="e">
        <v>#N/A</v>
      </c>
    </row>
    <row r="293" spans="2:3" x14ac:dyDescent="0.35">
      <c r="B293" t="s">
        <v>1957</v>
      </c>
      <c r="C293" t="s">
        <v>1959</v>
      </c>
    </row>
    <row r="294" spans="2:3" x14ac:dyDescent="0.35">
      <c r="B294" t="e">
        <v>#N/A</v>
      </c>
    </row>
    <row r="295" spans="2:3" x14ac:dyDescent="0.35">
      <c r="B295" t="s">
        <v>1957</v>
      </c>
      <c r="C295" t="s">
        <v>1959</v>
      </c>
    </row>
    <row r="296" spans="2:3" x14ac:dyDescent="0.35">
      <c r="B296" t="s">
        <v>1957</v>
      </c>
      <c r="C296" t="s">
        <v>1959</v>
      </c>
    </row>
    <row r="297" spans="2:3" x14ac:dyDescent="0.35">
      <c r="B297" t="s">
        <v>1957</v>
      </c>
      <c r="C297" t="s">
        <v>1959</v>
      </c>
    </row>
    <row r="298" spans="2:3" x14ac:dyDescent="0.35">
      <c r="B298" t="s">
        <v>1956</v>
      </c>
    </row>
    <row r="299" spans="2:3" x14ac:dyDescent="0.35">
      <c r="B299" t="s">
        <v>1956</v>
      </c>
    </row>
    <row r="300" spans="2:3" x14ac:dyDescent="0.35">
      <c r="B300" t="s">
        <v>1956</v>
      </c>
    </row>
    <row r="301" spans="2:3" x14ac:dyDescent="0.35">
      <c r="B301" t="s">
        <v>1955</v>
      </c>
      <c r="C301" t="s">
        <v>1959</v>
      </c>
    </row>
    <row r="302" spans="2:3" x14ac:dyDescent="0.35">
      <c r="B302" t="e">
        <v>#N/A</v>
      </c>
    </row>
    <row r="303" spans="2:3" x14ac:dyDescent="0.35">
      <c r="B303" t="s">
        <v>1956</v>
      </c>
    </row>
    <row r="304" spans="2:3" x14ac:dyDescent="0.35">
      <c r="B304" t="e">
        <v>#N/A</v>
      </c>
    </row>
    <row r="305" spans="2:3" x14ac:dyDescent="0.35">
      <c r="B305" t="s">
        <v>1956</v>
      </c>
    </row>
    <row r="306" spans="2:3" x14ac:dyDescent="0.35">
      <c r="B306" t="s">
        <v>1956</v>
      </c>
    </row>
    <row r="307" spans="2:3" x14ac:dyDescent="0.35">
      <c r="B307" t="e">
        <v>#N/A</v>
      </c>
    </row>
    <row r="308" spans="2:3" x14ac:dyDescent="0.35">
      <c r="B308" t="s">
        <v>1956</v>
      </c>
    </row>
    <row r="309" spans="2:3" x14ac:dyDescent="0.35">
      <c r="B309" t="e">
        <v>#N/A</v>
      </c>
    </row>
    <row r="310" spans="2:3" x14ac:dyDescent="0.35">
      <c r="B310" t="s">
        <v>1956</v>
      </c>
    </row>
    <row r="311" spans="2:3" x14ac:dyDescent="0.35">
      <c r="B311" t="s">
        <v>1955</v>
      </c>
      <c r="C311" t="s">
        <v>1959</v>
      </c>
    </row>
    <row r="312" spans="2:3" x14ac:dyDescent="0.35">
      <c r="B312" t="s">
        <v>1957</v>
      </c>
      <c r="C312" t="s">
        <v>1959</v>
      </c>
    </row>
    <row r="313" spans="2:3" x14ac:dyDescent="0.35">
      <c r="B313" t="s">
        <v>1955</v>
      </c>
      <c r="C313" t="s">
        <v>1959</v>
      </c>
    </row>
    <row r="314" spans="2:3" x14ac:dyDescent="0.35">
      <c r="B314" t="s">
        <v>1956</v>
      </c>
    </row>
    <row r="315" spans="2:3" x14ac:dyDescent="0.35">
      <c r="B315" t="s">
        <v>1955</v>
      </c>
      <c r="C315" t="s">
        <v>1959</v>
      </c>
    </row>
    <row r="316" spans="2:3" x14ac:dyDescent="0.35">
      <c r="B316" t="s">
        <v>1956</v>
      </c>
    </row>
    <row r="317" spans="2:3" x14ac:dyDescent="0.35">
      <c r="B317" t="e">
        <v>#N/A</v>
      </c>
    </row>
    <row r="318" spans="2:3" x14ac:dyDescent="0.35">
      <c r="B318" t="s">
        <v>1955</v>
      </c>
      <c r="C318" t="s">
        <v>1959</v>
      </c>
    </row>
    <row r="319" spans="2:3" x14ac:dyDescent="0.35">
      <c r="B319" t="e">
        <v>#N/A</v>
      </c>
    </row>
    <row r="320" spans="2:3" x14ac:dyDescent="0.35">
      <c r="B320" t="e">
        <v>#N/A</v>
      </c>
    </row>
    <row r="321" spans="2:3" x14ac:dyDescent="0.35">
      <c r="B321" t="e">
        <v>#N/A</v>
      </c>
    </row>
    <row r="322" spans="2:3" x14ac:dyDescent="0.35">
      <c r="B322" t="e">
        <v>#N/A</v>
      </c>
    </row>
    <row r="323" spans="2:3" x14ac:dyDescent="0.35">
      <c r="B323" t="e">
        <v>#N/A</v>
      </c>
    </row>
    <row r="324" spans="2:3" x14ac:dyDescent="0.35">
      <c r="B324" t="e">
        <v>#N/A</v>
      </c>
    </row>
    <row r="325" spans="2:3" x14ac:dyDescent="0.35">
      <c r="B325" t="s">
        <v>1955</v>
      </c>
      <c r="C325" t="s">
        <v>1959</v>
      </c>
    </row>
    <row r="326" spans="2:3" x14ac:dyDescent="0.35">
      <c r="B326" t="e">
        <v>#N/A</v>
      </c>
    </row>
    <row r="327" spans="2:3" x14ac:dyDescent="0.35">
      <c r="B327" t="e">
        <v>#N/A</v>
      </c>
    </row>
    <row r="328" spans="2:3" x14ac:dyDescent="0.35">
      <c r="B328" t="e">
        <v>#N/A</v>
      </c>
    </row>
    <row r="329" spans="2:3" x14ac:dyDescent="0.35">
      <c r="B329" t="s">
        <v>1956</v>
      </c>
    </row>
    <row r="330" spans="2:3" x14ac:dyDescent="0.35">
      <c r="B330" t="s">
        <v>1957</v>
      </c>
      <c r="C330" t="s">
        <v>1959</v>
      </c>
    </row>
    <row r="331" spans="2:3" x14ac:dyDescent="0.35">
      <c r="B331" t="e">
        <v>#N/A</v>
      </c>
    </row>
    <row r="332" spans="2:3" x14ac:dyDescent="0.35">
      <c r="B332" t="e">
        <v>#N/A</v>
      </c>
    </row>
    <row r="333" spans="2:3" x14ac:dyDescent="0.35">
      <c r="B333" t="s">
        <v>1957</v>
      </c>
      <c r="C333" t="s">
        <v>1959</v>
      </c>
    </row>
    <row r="334" spans="2:3" x14ac:dyDescent="0.35">
      <c r="B334" t="e">
        <v>#N/A</v>
      </c>
    </row>
    <row r="335" spans="2:3" x14ac:dyDescent="0.35">
      <c r="B335" t="s">
        <v>1956</v>
      </c>
    </row>
    <row r="336" spans="2:3" x14ac:dyDescent="0.35">
      <c r="B336" t="e">
        <v>#N/A</v>
      </c>
    </row>
    <row r="337" spans="2:3" x14ac:dyDescent="0.35">
      <c r="B337" t="s">
        <v>1955</v>
      </c>
      <c r="C337" t="s">
        <v>1959</v>
      </c>
    </row>
    <row r="338" spans="2:3" x14ac:dyDescent="0.35">
      <c r="B338" t="e">
        <v>#N/A</v>
      </c>
    </row>
    <row r="339" spans="2:3" x14ac:dyDescent="0.35">
      <c r="B339" t="s">
        <v>1956</v>
      </c>
    </row>
    <row r="340" spans="2:3" x14ac:dyDescent="0.35">
      <c r="B340" t="s">
        <v>1956</v>
      </c>
    </row>
    <row r="341" spans="2:3" x14ac:dyDescent="0.35">
      <c r="B341" t="s">
        <v>1956</v>
      </c>
    </row>
    <row r="342" spans="2:3" x14ac:dyDescent="0.35">
      <c r="B342" t="s">
        <v>1955</v>
      </c>
      <c r="C342" t="s">
        <v>1959</v>
      </c>
    </row>
    <row r="343" spans="2:3" x14ac:dyDescent="0.35">
      <c r="B343" t="s">
        <v>1957</v>
      </c>
      <c r="C343" t="s">
        <v>1959</v>
      </c>
    </row>
    <row r="344" spans="2:3" x14ac:dyDescent="0.35">
      <c r="B344" t="s">
        <v>1957</v>
      </c>
      <c r="C344" t="s">
        <v>1959</v>
      </c>
    </row>
    <row r="345" spans="2:3" x14ac:dyDescent="0.35">
      <c r="B345" t="e">
        <v>#N/A</v>
      </c>
    </row>
    <row r="346" spans="2:3" x14ac:dyDescent="0.35">
      <c r="B346" t="s">
        <v>1956</v>
      </c>
    </row>
    <row r="347" spans="2:3" x14ac:dyDescent="0.35">
      <c r="B347" t="e">
        <v>#N/A</v>
      </c>
    </row>
    <row r="348" spans="2:3" x14ac:dyDescent="0.35">
      <c r="B348" t="s">
        <v>1956</v>
      </c>
    </row>
    <row r="349" spans="2:3" x14ac:dyDescent="0.35">
      <c r="B349" t="s">
        <v>1956</v>
      </c>
    </row>
    <row r="350" spans="2:3" x14ac:dyDescent="0.35">
      <c r="B350" t="s">
        <v>1957</v>
      </c>
      <c r="C350" t="s">
        <v>1959</v>
      </c>
    </row>
    <row r="351" spans="2:3" x14ac:dyDescent="0.35">
      <c r="B351" t="s">
        <v>1956</v>
      </c>
    </row>
    <row r="352" spans="2:3" x14ac:dyDescent="0.35">
      <c r="B352" t="s">
        <v>1955</v>
      </c>
      <c r="C352" t="s">
        <v>1959</v>
      </c>
    </row>
    <row r="353" spans="2:3" x14ac:dyDescent="0.35">
      <c r="B353" t="s">
        <v>1956</v>
      </c>
    </row>
    <row r="354" spans="2:3" x14ac:dyDescent="0.35">
      <c r="B354" t="s">
        <v>1955</v>
      </c>
      <c r="C354" t="s">
        <v>1959</v>
      </c>
    </row>
    <row r="355" spans="2:3" x14ac:dyDescent="0.35">
      <c r="B355" t="s">
        <v>1956</v>
      </c>
    </row>
    <row r="356" spans="2:3" x14ac:dyDescent="0.35">
      <c r="B356" t="e">
        <v>#N/A</v>
      </c>
    </row>
    <row r="357" spans="2:3" x14ac:dyDescent="0.35">
      <c r="B357" t="s">
        <v>1956</v>
      </c>
    </row>
    <row r="358" spans="2:3" x14ac:dyDescent="0.35">
      <c r="B358" t="s">
        <v>1955</v>
      </c>
      <c r="C358" t="s">
        <v>1959</v>
      </c>
    </row>
    <row r="359" spans="2:3" x14ac:dyDescent="0.35">
      <c r="B359" t="s">
        <v>1955</v>
      </c>
      <c r="C359" t="s">
        <v>1959</v>
      </c>
    </row>
    <row r="360" spans="2:3" x14ac:dyDescent="0.35">
      <c r="B360" t="s">
        <v>1955</v>
      </c>
      <c r="C360" t="s">
        <v>1959</v>
      </c>
    </row>
    <row r="361" spans="2:3" x14ac:dyDescent="0.35">
      <c r="B361" t="e">
        <v>#N/A</v>
      </c>
    </row>
    <row r="362" spans="2:3" x14ac:dyDescent="0.35">
      <c r="B362" t="s">
        <v>1955</v>
      </c>
      <c r="C362" t="s">
        <v>1959</v>
      </c>
    </row>
    <row r="363" spans="2:3" x14ac:dyDescent="0.35">
      <c r="B363" t="s">
        <v>1956</v>
      </c>
    </row>
    <row r="364" spans="2:3" x14ac:dyDescent="0.35">
      <c r="B364" t="s">
        <v>1956</v>
      </c>
    </row>
    <row r="365" spans="2:3" x14ac:dyDescent="0.35">
      <c r="B365" t="e">
        <v>#N/A</v>
      </c>
    </row>
    <row r="366" spans="2:3" x14ac:dyDescent="0.35">
      <c r="B366" t="s">
        <v>1957</v>
      </c>
      <c r="C366" t="s">
        <v>1959</v>
      </c>
    </row>
    <row r="367" spans="2:3" x14ac:dyDescent="0.35">
      <c r="B367" t="s">
        <v>1957</v>
      </c>
      <c r="C367" t="s">
        <v>1959</v>
      </c>
    </row>
    <row r="368" spans="2:3" x14ac:dyDescent="0.35">
      <c r="B368" t="e">
        <v>#N/A</v>
      </c>
    </row>
    <row r="369" spans="2:3" x14ac:dyDescent="0.35">
      <c r="B369" t="s">
        <v>1955</v>
      </c>
      <c r="C369" t="s">
        <v>1959</v>
      </c>
    </row>
    <row r="370" spans="2:3" x14ac:dyDescent="0.35">
      <c r="B370" t="s">
        <v>1957</v>
      </c>
      <c r="C370" t="s">
        <v>1959</v>
      </c>
    </row>
    <row r="371" spans="2:3" x14ac:dyDescent="0.35">
      <c r="B371" t="s">
        <v>1957</v>
      </c>
      <c r="C371" t="s">
        <v>1959</v>
      </c>
    </row>
    <row r="372" spans="2:3" x14ac:dyDescent="0.35">
      <c r="B372" t="e">
        <v>#N/A</v>
      </c>
    </row>
    <row r="373" spans="2:3" x14ac:dyDescent="0.35">
      <c r="B373" t="s">
        <v>1956</v>
      </c>
    </row>
    <row r="374" spans="2:3" x14ac:dyDescent="0.35">
      <c r="B374" t="s">
        <v>1956</v>
      </c>
    </row>
    <row r="375" spans="2:3" x14ac:dyDescent="0.35">
      <c r="B375" t="s">
        <v>1957</v>
      </c>
      <c r="C375" t="s">
        <v>1959</v>
      </c>
    </row>
    <row r="376" spans="2:3" x14ac:dyDescent="0.35">
      <c r="B376" t="e">
        <v>#N/A</v>
      </c>
    </row>
    <row r="377" spans="2:3" x14ac:dyDescent="0.35">
      <c r="B377" t="e">
        <v>#N/A</v>
      </c>
    </row>
    <row r="378" spans="2:3" x14ac:dyDescent="0.35">
      <c r="B378" t="s">
        <v>1955</v>
      </c>
      <c r="C378" t="s">
        <v>1959</v>
      </c>
    </row>
    <row r="379" spans="2:3" x14ac:dyDescent="0.35">
      <c r="B379" t="s">
        <v>1958</v>
      </c>
      <c r="C379" t="s">
        <v>1959</v>
      </c>
    </row>
    <row r="380" spans="2:3" x14ac:dyDescent="0.35">
      <c r="B380" t="s">
        <v>1956</v>
      </c>
    </row>
    <row r="381" spans="2:3" x14ac:dyDescent="0.35">
      <c r="B381" t="s">
        <v>1956</v>
      </c>
    </row>
    <row r="382" spans="2:3" x14ac:dyDescent="0.35">
      <c r="B382" t="e">
        <v>#N/A</v>
      </c>
    </row>
    <row r="383" spans="2:3" x14ac:dyDescent="0.35">
      <c r="B383" t="s">
        <v>1956</v>
      </c>
    </row>
    <row r="384" spans="2:3" x14ac:dyDescent="0.35">
      <c r="B384" t="s">
        <v>1957</v>
      </c>
      <c r="C384" t="s">
        <v>1959</v>
      </c>
    </row>
    <row r="385" spans="2:3" x14ac:dyDescent="0.35">
      <c r="B385" t="s">
        <v>1956</v>
      </c>
    </row>
    <row r="386" spans="2:3" x14ac:dyDescent="0.35">
      <c r="B386" t="s">
        <v>1955</v>
      </c>
      <c r="C386" t="s">
        <v>1959</v>
      </c>
    </row>
    <row r="387" spans="2:3" x14ac:dyDescent="0.35">
      <c r="B387" t="s">
        <v>1955</v>
      </c>
      <c r="C387" t="s">
        <v>1959</v>
      </c>
    </row>
    <row r="388" spans="2:3" x14ac:dyDescent="0.35">
      <c r="B388" t="s">
        <v>1957</v>
      </c>
      <c r="C388" t="s">
        <v>1959</v>
      </c>
    </row>
    <row r="389" spans="2:3" x14ac:dyDescent="0.35">
      <c r="B389" t="s">
        <v>1956</v>
      </c>
    </row>
    <row r="390" spans="2:3" x14ac:dyDescent="0.35">
      <c r="B390" t="s">
        <v>1955</v>
      </c>
      <c r="C390" t="s">
        <v>1959</v>
      </c>
    </row>
    <row r="391" spans="2:3" x14ac:dyDescent="0.35">
      <c r="B391" t="s">
        <v>1955</v>
      </c>
      <c r="C391" t="s">
        <v>1959</v>
      </c>
    </row>
    <row r="392" spans="2:3" x14ac:dyDescent="0.35">
      <c r="B392" t="s">
        <v>1956</v>
      </c>
    </row>
    <row r="393" spans="2:3" x14ac:dyDescent="0.35">
      <c r="B393" t="e">
        <v>#N/A</v>
      </c>
    </row>
    <row r="394" spans="2:3" x14ac:dyDescent="0.35">
      <c r="B394" t="e">
        <v>#N/A</v>
      </c>
    </row>
    <row r="395" spans="2:3" x14ac:dyDescent="0.35">
      <c r="B395" t="s">
        <v>1957</v>
      </c>
      <c r="C395" t="s">
        <v>1959</v>
      </c>
    </row>
    <row r="396" spans="2:3" x14ac:dyDescent="0.35">
      <c r="B396" t="s">
        <v>1957</v>
      </c>
      <c r="C396" t="s">
        <v>1959</v>
      </c>
    </row>
    <row r="397" spans="2:3" x14ac:dyDescent="0.35">
      <c r="B397" t="s">
        <v>1958</v>
      </c>
      <c r="C397" t="s">
        <v>1959</v>
      </c>
    </row>
    <row r="398" spans="2:3" x14ac:dyDescent="0.35">
      <c r="B398" t="e">
        <v>#N/A</v>
      </c>
    </row>
    <row r="399" spans="2:3" x14ac:dyDescent="0.35">
      <c r="B399" t="s">
        <v>1956</v>
      </c>
    </row>
    <row r="400" spans="2:3" x14ac:dyDescent="0.35">
      <c r="B400" t="s">
        <v>1957</v>
      </c>
      <c r="C400" t="s">
        <v>1959</v>
      </c>
    </row>
    <row r="401" spans="2:3" x14ac:dyDescent="0.35">
      <c r="B401" t="s">
        <v>1955</v>
      </c>
      <c r="C401" t="s">
        <v>1959</v>
      </c>
    </row>
    <row r="402" spans="2:3" x14ac:dyDescent="0.35">
      <c r="B402" t="e">
        <v>#N/A</v>
      </c>
    </row>
    <row r="403" spans="2:3" x14ac:dyDescent="0.35">
      <c r="B403" t="e">
        <v>#N/A</v>
      </c>
    </row>
    <row r="404" spans="2:3" x14ac:dyDescent="0.35">
      <c r="B404" t="s">
        <v>1957</v>
      </c>
      <c r="C404" t="s">
        <v>1959</v>
      </c>
    </row>
    <row r="405" spans="2:3" x14ac:dyDescent="0.35">
      <c r="B405" t="s">
        <v>1955</v>
      </c>
      <c r="C405" t="s">
        <v>1959</v>
      </c>
    </row>
    <row r="406" spans="2:3" x14ac:dyDescent="0.35">
      <c r="B406" t="s">
        <v>1955</v>
      </c>
      <c r="C406" t="s">
        <v>1959</v>
      </c>
    </row>
    <row r="407" spans="2:3" x14ac:dyDescent="0.35">
      <c r="B407" t="e">
        <v>#N/A</v>
      </c>
    </row>
    <row r="408" spans="2:3" x14ac:dyDescent="0.35">
      <c r="B408" t="e">
        <v>#N/A</v>
      </c>
    </row>
    <row r="409" spans="2:3" x14ac:dyDescent="0.35">
      <c r="B409" t="s">
        <v>1955</v>
      </c>
      <c r="C409" t="s">
        <v>1959</v>
      </c>
    </row>
    <row r="410" spans="2:3" x14ac:dyDescent="0.35">
      <c r="B410" t="s">
        <v>1955</v>
      </c>
      <c r="C410" t="s">
        <v>1959</v>
      </c>
    </row>
    <row r="411" spans="2:3" x14ac:dyDescent="0.35">
      <c r="B411" t="s">
        <v>1955</v>
      </c>
      <c r="C411" t="s">
        <v>1959</v>
      </c>
    </row>
    <row r="412" spans="2:3" x14ac:dyDescent="0.35">
      <c r="B412" t="s">
        <v>1957</v>
      </c>
      <c r="C412" t="s">
        <v>1959</v>
      </c>
    </row>
    <row r="413" spans="2:3" x14ac:dyDescent="0.35">
      <c r="B413" t="s">
        <v>1957</v>
      </c>
      <c r="C413" t="s">
        <v>1959</v>
      </c>
    </row>
    <row r="414" spans="2:3" x14ac:dyDescent="0.35">
      <c r="B414" t="s">
        <v>1957</v>
      </c>
      <c r="C414" t="s">
        <v>1959</v>
      </c>
    </row>
    <row r="415" spans="2:3" x14ac:dyDescent="0.35">
      <c r="B415" t="s">
        <v>1957</v>
      </c>
      <c r="C415" t="s">
        <v>1959</v>
      </c>
    </row>
    <row r="416" spans="2:3" x14ac:dyDescent="0.35">
      <c r="B416" t="s">
        <v>1957</v>
      </c>
      <c r="C416" t="s">
        <v>1959</v>
      </c>
    </row>
    <row r="417" spans="2:3" x14ac:dyDescent="0.35">
      <c r="B417" t="s">
        <v>1955</v>
      </c>
      <c r="C417" t="s">
        <v>1959</v>
      </c>
    </row>
    <row r="418" spans="2:3" x14ac:dyDescent="0.35">
      <c r="B418" t="e">
        <v>#N/A</v>
      </c>
    </row>
    <row r="419" spans="2:3" x14ac:dyDescent="0.35">
      <c r="B419" t="e">
        <v>#N/A</v>
      </c>
    </row>
    <row r="420" spans="2:3" x14ac:dyDescent="0.35">
      <c r="B420" t="e">
        <v>#N/A</v>
      </c>
    </row>
    <row r="421" spans="2:3" x14ac:dyDescent="0.35">
      <c r="B421" t="s">
        <v>1955</v>
      </c>
      <c r="C421" t="s">
        <v>1959</v>
      </c>
    </row>
    <row r="422" spans="2:3" x14ac:dyDescent="0.35">
      <c r="B422" t="s">
        <v>1956</v>
      </c>
    </row>
    <row r="423" spans="2:3" x14ac:dyDescent="0.35">
      <c r="B423" t="s">
        <v>1956</v>
      </c>
    </row>
    <row r="424" spans="2:3" x14ac:dyDescent="0.35">
      <c r="B424" t="s">
        <v>1955</v>
      </c>
      <c r="C424" t="s">
        <v>1959</v>
      </c>
    </row>
    <row r="425" spans="2:3" x14ac:dyDescent="0.35">
      <c r="B425" t="s">
        <v>1957</v>
      </c>
      <c r="C425" t="s">
        <v>1959</v>
      </c>
    </row>
    <row r="426" spans="2:3" x14ac:dyDescent="0.35">
      <c r="B426" t="s">
        <v>1956</v>
      </c>
    </row>
    <row r="427" spans="2:3" x14ac:dyDescent="0.35">
      <c r="B427" t="e">
        <v>#N/A</v>
      </c>
    </row>
    <row r="428" spans="2:3" x14ac:dyDescent="0.35">
      <c r="B428" t="s">
        <v>1955</v>
      </c>
      <c r="C428" t="s">
        <v>1959</v>
      </c>
    </row>
    <row r="429" spans="2:3" x14ac:dyDescent="0.35">
      <c r="B429" t="s">
        <v>1956</v>
      </c>
    </row>
    <row r="430" spans="2:3" x14ac:dyDescent="0.35">
      <c r="B430" t="s">
        <v>1956</v>
      </c>
    </row>
    <row r="431" spans="2:3" x14ac:dyDescent="0.35">
      <c r="B431" t="e">
        <v>#N/A</v>
      </c>
    </row>
    <row r="432" spans="2:3" x14ac:dyDescent="0.35">
      <c r="B432" t="e">
        <v>#N/A</v>
      </c>
    </row>
    <row r="433" spans="2:3" x14ac:dyDescent="0.35">
      <c r="B433" t="s">
        <v>1955</v>
      </c>
      <c r="C433" t="s">
        <v>1959</v>
      </c>
    </row>
    <row r="434" spans="2:3" x14ac:dyDescent="0.35">
      <c r="B434" t="s">
        <v>1956</v>
      </c>
    </row>
    <row r="435" spans="2:3" x14ac:dyDescent="0.35">
      <c r="B435" t="e">
        <v>#N/A</v>
      </c>
    </row>
    <row r="436" spans="2:3" x14ac:dyDescent="0.35">
      <c r="B436" t="s">
        <v>1955</v>
      </c>
      <c r="C436" t="s">
        <v>1959</v>
      </c>
    </row>
    <row r="437" spans="2:3" x14ac:dyDescent="0.35">
      <c r="B437" t="s">
        <v>1955</v>
      </c>
      <c r="C437" t="s">
        <v>1959</v>
      </c>
    </row>
    <row r="438" spans="2:3" x14ac:dyDescent="0.35">
      <c r="B438" t="s">
        <v>1957</v>
      </c>
      <c r="C438" t="s">
        <v>1959</v>
      </c>
    </row>
    <row r="439" spans="2:3" x14ac:dyDescent="0.35">
      <c r="B439" t="s">
        <v>1955</v>
      </c>
      <c r="C439" t="s">
        <v>1959</v>
      </c>
    </row>
    <row r="440" spans="2:3" x14ac:dyDescent="0.35">
      <c r="B440" t="s">
        <v>1956</v>
      </c>
    </row>
    <row r="441" spans="2:3" x14ac:dyDescent="0.35">
      <c r="B441" t="e">
        <v>#N/A</v>
      </c>
    </row>
    <row r="442" spans="2:3" x14ac:dyDescent="0.35">
      <c r="B442" t="s">
        <v>1955</v>
      </c>
      <c r="C442" t="s">
        <v>1959</v>
      </c>
    </row>
    <row r="443" spans="2:3" x14ac:dyDescent="0.35">
      <c r="B443" t="s">
        <v>1957</v>
      </c>
      <c r="C443" t="s">
        <v>1959</v>
      </c>
    </row>
    <row r="444" spans="2:3" x14ac:dyDescent="0.35">
      <c r="B444" t="s">
        <v>1957</v>
      </c>
      <c r="C444" t="s">
        <v>1959</v>
      </c>
    </row>
    <row r="445" spans="2:3" x14ac:dyDescent="0.35">
      <c r="B445" t="s">
        <v>1957</v>
      </c>
      <c r="C445" t="s">
        <v>1959</v>
      </c>
    </row>
    <row r="446" spans="2:3" x14ac:dyDescent="0.35">
      <c r="B446" t="s">
        <v>1956</v>
      </c>
    </row>
    <row r="447" spans="2:3" x14ac:dyDescent="0.35">
      <c r="B447" t="s">
        <v>1955</v>
      </c>
      <c r="C447" t="s">
        <v>1959</v>
      </c>
    </row>
    <row r="448" spans="2:3" x14ac:dyDescent="0.35">
      <c r="B448" t="s">
        <v>1955</v>
      </c>
      <c r="C448" t="s">
        <v>1959</v>
      </c>
    </row>
    <row r="449" spans="2:3" x14ac:dyDescent="0.35">
      <c r="B449" t="s">
        <v>1957</v>
      </c>
      <c r="C449" t="s">
        <v>1959</v>
      </c>
    </row>
    <row r="450" spans="2:3" x14ac:dyDescent="0.35">
      <c r="B450" t="s">
        <v>1957</v>
      </c>
      <c r="C450" t="s">
        <v>1959</v>
      </c>
    </row>
    <row r="451" spans="2:3" x14ac:dyDescent="0.35">
      <c r="B451" t="s">
        <v>1957</v>
      </c>
      <c r="C451" t="s">
        <v>1959</v>
      </c>
    </row>
    <row r="452" spans="2:3" x14ac:dyDescent="0.35">
      <c r="B452" t="s">
        <v>1957</v>
      </c>
      <c r="C452" t="s">
        <v>1959</v>
      </c>
    </row>
    <row r="453" spans="2:3" x14ac:dyDescent="0.35">
      <c r="B453" t="s">
        <v>1956</v>
      </c>
    </row>
    <row r="454" spans="2:3" x14ac:dyDescent="0.35">
      <c r="B454" t="s">
        <v>1955</v>
      </c>
      <c r="C454" t="s">
        <v>1959</v>
      </c>
    </row>
    <row r="455" spans="2:3" x14ac:dyDescent="0.35">
      <c r="B455" t="e">
        <v>#N/A</v>
      </c>
    </row>
    <row r="456" spans="2:3" x14ac:dyDescent="0.35">
      <c r="B456" t="s">
        <v>1958</v>
      </c>
      <c r="C456" t="s">
        <v>1959</v>
      </c>
    </row>
    <row r="457" spans="2:3" x14ac:dyDescent="0.35">
      <c r="B457" t="s">
        <v>1957</v>
      </c>
      <c r="C457" t="s">
        <v>1959</v>
      </c>
    </row>
    <row r="458" spans="2:3" x14ac:dyDescent="0.35">
      <c r="B458" t="s">
        <v>1957</v>
      </c>
      <c r="C458" t="s">
        <v>1959</v>
      </c>
    </row>
    <row r="459" spans="2:3" x14ac:dyDescent="0.35">
      <c r="B459" t="s">
        <v>1955</v>
      </c>
      <c r="C459" t="s">
        <v>1959</v>
      </c>
    </row>
    <row r="460" spans="2:3" x14ac:dyDescent="0.35">
      <c r="B460" t="s">
        <v>1956</v>
      </c>
    </row>
    <row r="461" spans="2:3" x14ac:dyDescent="0.35">
      <c r="B461" t="s">
        <v>1957</v>
      </c>
      <c r="C461" t="s">
        <v>1959</v>
      </c>
    </row>
    <row r="462" spans="2:3" x14ac:dyDescent="0.35">
      <c r="B462" t="s">
        <v>1955</v>
      </c>
      <c r="C462" t="s">
        <v>1959</v>
      </c>
    </row>
    <row r="463" spans="2:3" x14ac:dyDescent="0.35">
      <c r="B463" t="s">
        <v>1955</v>
      </c>
      <c r="C463" t="s">
        <v>1959</v>
      </c>
    </row>
    <row r="464" spans="2:3" x14ac:dyDescent="0.35">
      <c r="B464" t="s">
        <v>1955</v>
      </c>
      <c r="C464" t="s">
        <v>1959</v>
      </c>
    </row>
    <row r="465" spans="2:3" x14ac:dyDescent="0.35">
      <c r="B465" t="s">
        <v>1957</v>
      </c>
      <c r="C465" t="s">
        <v>1959</v>
      </c>
    </row>
    <row r="466" spans="2:3" x14ac:dyDescent="0.35">
      <c r="B466" t="e">
        <v>#N/A</v>
      </c>
    </row>
    <row r="467" spans="2:3" x14ac:dyDescent="0.35">
      <c r="B467" t="s">
        <v>1958</v>
      </c>
      <c r="C467" t="s">
        <v>1959</v>
      </c>
    </row>
    <row r="468" spans="2:3" x14ac:dyDescent="0.35">
      <c r="B468" t="s">
        <v>1958</v>
      </c>
      <c r="C468" t="s">
        <v>1959</v>
      </c>
    </row>
    <row r="469" spans="2:3" x14ac:dyDescent="0.35">
      <c r="B469" t="s">
        <v>1955</v>
      </c>
      <c r="C469" t="s">
        <v>1959</v>
      </c>
    </row>
    <row r="470" spans="2:3" x14ac:dyDescent="0.35">
      <c r="B470" t="e">
        <v>#N/A</v>
      </c>
    </row>
    <row r="471" spans="2:3" x14ac:dyDescent="0.35">
      <c r="B471" t="s">
        <v>1957</v>
      </c>
      <c r="C471" t="s">
        <v>1959</v>
      </c>
    </row>
    <row r="472" spans="2:3" x14ac:dyDescent="0.35">
      <c r="B472" t="e">
        <v>#N/A</v>
      </c>
    </row>
    <row r="473" spans="2:3" x14ac:dyDescent="0.35">
      <c r="B473" t="s">
        <v>1955</v>
      </c>
      <c r="C473" t="s">
        <v>1959</v>
      </c>
    </row>
    <row r="474" spans="2:3" x14ac:dyDescent="0.35">
      <c r="B474" t="e">
        <v>#N/A</v>
      </c>
    </row>
    <row r="475" spans="2:3" x14ac:dyDescent="0.35">
      <c r="B475" t="s">
        <v>1957</v>
      </c>
      <c r="C475" t="s">
        <v>1959</v>
      </c>
    </row>
    <row r="476" spans="2:3" x14ac:dyDescent="0.35">
      <c r="B476" t="s">
        <v>1958</v>
      </c>
      <c r="C476" t="s">
        <v>1959</v>
      </c>
    </row>
    <row r="477" spans="2:3" x14ac:dyDescent="0.35">
      <c r="B477" t="s">
        <v>1957</v>
      </c>
      <c r="C477" t="s">
        <v>1959</v>
      </c>
    </row>
    <row r="478" spans="2:3" x14ac:dyDescent="0.35">
      <c r="B478" t="s">
        <v>1957</v>
      </c>
      <c r="C478" t="s">
        <v>1959</v>
      </c>
    </row>
    <row r="479" spans="2:3" x14ac:dyDescent="0.35">
      <c r="B479" t="e">
        <v>#N/A</v>
      </c>
    </row>
    <row r="480" spans="2:3" x14ac:dyDescent="0.35">
      <c r="B480" t="s">
        <v>1957</v>
      </c>
      <c r="C480" t="s">
        <v>1959</v>
      </c>
    </row>
    <row r="481" spans="2:3" x14ac:dyDescent="0.35">
      <c r="B481" t="s">
        <v>1955</v>
      </c>
      <c r="C481" t="s">
        <v>1959</v>
      </c>
    </row>
    <row r="482" spans="2:3" x14ac:dyDescent="0.35">
      <c r="B482" t="s">
        <v>1956</v>
      </c>
    </row>
    <row r="483" spans="2:3" x14ac:dyDescent="0.35">
      <c r="B483" t="s">
        <v>1957</v>
      </c>
      <c r="C483" t="s">
        <v>1959</v>
      </c>
    </row>
    <row r="484" spans="2:3" x14ac:dyDescent="0.35">
      <c r="B484" t="s">
        <v>1957</v>
      </c>
      <c r="C484" t="s">
        <v>1959</v>
      </c>
    </row>
    <row r="485" spans="2:3" x14ac:dyDescent="0.35">
      <c r="B485" t="s">
        <v>1955</v>
      </c>
      <c r="C485" t="s">
        <v>1959</v>
      </c>
    </row>
    <row r="486" spans="2:3" x14ac:dyDescent="0.35">
      <c r="B486" t="e">
        <v>#N/A</v>
      </c>
    </row>
    <row r="487" spans="2:3" x14ac:dyDescent="0.35">
      <c r="B487" t="e">
        <v>#N/A</v>
      </c>
    </row>
    <row r="488" spans="2:3" x14ac:dyDescent="0.35">
      <c r="B488" t="e">
        <v>#N/A</v>
      </c>
    </row>
    <row r="489" spans="2:3" x14ac:dyDescent="0.35">
      <c r="B489" t="e">
        <v>#N/A</v>
      </c>
    </row>
    <row r="490" spans="2:3" x14ac:dyDescent="0.35">
      <c r="B490" t="s">
        <v>1957</v>
      </c>
      <c r="C490" t="s">
        <v>1959</v>
      </c>
    </row>
    <row r="491" spans="2:3" x14ac:dyDescent="0.35">
      <c r="B491" t="s">
        <v>1955</v>
      </c>
      <c r="C491" t="s">
        <v>1959</v>
      </c>
    </row>
    <row r="492" spans="2:3" x14ac:dyDescent="0.35">
      <c r="B492" t="s">
        <v>1957</v>
      </c>
      <c r="C492" t="s">
        <v>1959</v>
      </c>
    </row>
    <row r="493" spans="2:3" x14ac:dyDescent="0.35">
      <c r="B493" t="s">
        <v>1955</v>
      </c>
      <c r="C493" t="s">
        <v>1959</v>
      </c>
    </row>
    <row r="494" spans="2:3" x14ac:dyDescent="0.35">
      <c r="B494" t="s">
        <v>1956</v>
      </c>
    </row>
    <row r="495" spans="2:3" x14ac:dyDescent="0.35">
      <c r="B495" t="s">
        <v>1955</v>
      </c>
      <c r="C495" t="s">
        <v>1959</v>
      </c>
    </row>
    <row r="496" spans="2:3" x14ac:dyDescent="0.35">
      <c r="B496" t="e">
        <v>#N/A</v>
      </c>
    </row>
    <row r="497" spans="2:3" x14ac:dyDescent="0.35">
      <c r="B497" t="e">
        <v>#N/A</v>
      </c>
    </row>
    <row r="498" spans="2:3" x14ac:dyDescent="0.35">
      <c r="B498" t="e">
        <v>#N/A</v>
      </c>
    </row>
    <row r="499" spans="2:3" x14ac:dyDescent="0.35">
      <c r="B499" t="s">
        <v>1955</v>
      </c>
      <c r="C499" t="s">
        <v>1959</v>
      </c>
    </row>
    <row r="500" spans="2:3" x14ac:dyDescent="0.35">
      <c r="B500" t="s">
        <v>1955</v>
      </c>
      <c r="C500" t="s">
        <v>1959</v>
      </c>
    </row>
    <row r="501" spans="2:3" x14ac:dyDescent="0.35">
      <c r="B501" t="s">
        <v>1957</v>
      </c>
      <c r="C501" t="s">
        <v>1959</v>
      </c>
    </row>
    <row r="502" spans="2:3" x14ac:dyDescent="0.35">
      <c r="B502" t="s">
        <v>1955</v>
      </c>
      <c r="C502" t="s">
        <v>1959</v>
      </c>
    </row>
    <row r="503" spans="2:3" x14ac:dyDescent="0.35">
      <c r="B503" t="s">
        <v>1955</v>
      </c>
      <c r="C503" t="s">
        <v>1959</v>
      </c>
    </row>
    <row r="504" spans="2:3" x14ac:dyDescent="0.35">
      <c r="B504" t="s">
        <v>1955</v>
      </c>
      <c r="C504" t="s">
        <v>1959</v>
      </c>
    </row>
    <row r="505" spans="2:3" x14ac:dyDescent="0.35">
      <c r="B505" t="s">
        <v>1956</v>
      </c>
    </row>
    <row r="506" spans="2:3" x14ac:dyDescent="0.35">
      <c r="B506" t="s">
        <v>1955</v>
      </c>
      <c r="C506" t="s">
        <v>1959</v>
      </c>
    </row>
    <row r="507" spans="2:3" x14ac:dyDescent="0.35">
      <c r="B507" t="s">
        <v>1956</v>
      </c>
    </row>
    <row r="508" spans="2:3" x14ac:dyDescent="0.35">
      <c r="B508" t="s">
        <v>1955</v>
      </c>
      <c r="C508" t="s">
        <v>1959</v>
      </c>
    </row>
    <row r="509" spans="2:3" x14ac:dyDescent="0.35">
      <c r="B509" t="s">
        <v>1956</v>
      </c>
    </row>
    <row r="510" spans="2:3" x14ac:dyDescent="0.35">
      <c r="B510" t="s">
        <v>1958</v>
      </c>
      <c r="C510" t="s">
        <v>1959</v>
      </c>
    </row>
    <row r="511" spans="2:3" x14ac:dyDescent="0.35">
      <c r="B511" t="s">
        <v>1955</v>
      </c>
      <c r="C511" t="s">
        <v>1959</v>
      </c>
    </row>
    <row r="512" spans="2:3" x14ac:dyDescent="0.35">
      <c r="B512" t="e">
        <v>#N/A</v>
      </c>
    </row>
    <row r="513" spans="2:3" x14ac:dyDescent="0.35">
      <c r="B513" t="s">
        <v>1955</v>
      </c>
      <c r="C513" t="s">
        <v>1959</v>
      </c>
    </row>
    <row r="514" spans="2:3" x14ac:dyDescent="0.35">
      <c r="B514" t="s">
        <v>1958</v>
      </c>
      <c r="C514" t="s">
        <v>1959</v>
      </c>
    </row>
    <row r="515" spans="2:3" x14ac:dyDescent="0.35">
      <c r="B515" t="s">
        <v>1955</v>
      </c>
      <c r="C515" t="s">
        <v>1959</v>
      </c>
    </row>
    <row r="516" spans="2:3" x14ac:dyDescent="0.35">
      <c r="B516" t="s">
        <v>1955</v>
      </c>
      <c r="C516" t="s">
        <v>1959</v>
      </c>
    </row>
    <row r="517" spans="2:3" x14ac:dyDescent="0.35">
      <c r="B517" t="s">
        <v>1957</v>
      </c>
      <c r="C517" t="s">
        <v>1959</v>
      </c>
    </row>
    <row r="518" spans="2:3" x14ac:dyDescent="0.35">
      <c r="B518" t="s">
        <v>1957</v>
      </c>
      <c r="C518" t="s">
        <v>1959</v>
      </c>
    </row>
    <row r="519" spans="2:3" x14ac:dyDescent="0.35">
      <c r="B519" t="e">
        <v>#N/A</v>
      </c>
    </row>
    <row r="520" spans="2:3" x14ac:dyDescent="0.35">
      <c r="B520" t="s">
        <v>1956</v>
      </c>
    </row>
    <row r="521" spans="2:3" x14ac:dyDescent="0.35">
      <c r="B521" t="s">
        <v>1956</v>
      </c>
    </row>
    <row r="522" spans="2:3" x14ac:dyDescent="0.35">
      <c r="B522" t="s">
        <v>1956</v>
      </c>
    </row>
    <row r="523" spans="2:3" x14ac:dyDescent="0.35">
      <c r="B523" t="s">
        <v>1957</v>
      </c>
      <c r="C523" t="s">
        <v>1959</v>
      </c>
    </row>
    <row r="524" spans="2:3" x14ac:dyDescent="0.35">
      <c r="B524" t="s">
        <v>1957</v>
      </c>
      <c r="C524" t="s">
        <v>1959</v>
      </c>
    </row>
    <row r="525" spans="2:3" x14ac:dyDescent="0.35">
      <c r="B525" t="s">
        <v>1956</v>
      </c>
    </row>
    <row r="526" spans="2:3" x14ac:dyDescent="0.35">
      <c r="B526" t="s">
        <v>1955</v>
      </c>
      <c r="C526" t="s">
        <v>1959</v>
      </c>
    </row>
    <row r="527" spans="2:3" x14ac:dyDescent="0.35">
      <c r="B527" t="s">
        <v>1955</v>
      </c>
      <c r="C527" t="s">
        <v>1959</v>
      </c>
    </row>
    <row r="528" spans="2:3" x14ac:dyDescent="0.35">
      <c r="B528" t="s">
        <v>1955</v>
      </c>
      <c r="C528" t="s">
        <v>1959</v>
      </c>
    </row>
    <row r="529" spans="2:3" x14ac:dyDescent="0.35">
      <c r="B529" t="s">
        <v>1957</v>
      </c>
      <c r="C529" t="s">
        <v>1959</v>
      </c>
    </row>
    <row r="530" spans="2:3" x14ac:dyDescent="0.35">
      <c r="B530" t="s">
        <v>1956</v>
      </c>
    </row>
    <row r="531" spans="2:3" x14ac:dyDescent="0.35">
      <c r="B531" t="e">
        <v>#N/A</v>
      </c>
    </row>
    <row r="532" spans="2:3" x14ac:dyDescent="0.35">
      <c r="B532" t="s">
        <v>1956</v>
      </c>
    </row>
    <row r="533" spans="2:3" x14ac:dyDescent="0.35">
      <c r="B533" t="s">
        <v>1955</v>
      </c>
      <c r="C533" t="s">
        <v>1959</v>
      </c>
    </row>
    <row r="534" spans="2:3" x14ac:dyDescent="0.35">
      <c r="B534" t="e">
        <v>#N/A</v>
      </c>
    </row>
    <row r="535" spans="2:3" x14ac:dyDescent="0.35">
      <c r="B535" t="s">
        <v>1956</v>
      </c>
    </row>
    <row r="536" spans="2:3" x14ac:dyDescent="0.35">
      <c r="B536" t="s">
        <v>1955</v>
      </c>
      <c r="C536" t="s">
        <v>1959</v>
      </c>
    </row>
    <row r="537" spans="2:3" x14ac:dyDescent="0.35">
      <c r="B537" t="s">
        <v>1955</v>
      </c>
      <c r="C537" t="s">
        <v>1959</v>
      </c>
    </row>
    <row r="538" spans="2:3" x14ac:dyDescent="0.35">
      <c r="B538" t="s">
        <v>1955</v>
      </c>
      <c r="C538" t="s">
        <v>1959</v>
      </c>
    </row>
    <row r="539" spans="2:3" x14ac:dyDescent="0.35">
      <c r="B539" t="s">
        <v>1956</v>
      </c>
    </row>
    <row r="540" spans="2:3" x14ac:dyDescent="0.35">
      <c r="B540" t="s">
        <v>1956</v>
      </c>
    </row>
    <row r="541" spans="2:3" x14ac:dyDescent="0.35">
      <c r="B541" t="e">
        <v>#N/A</v>
      </c>
    </row>
    <row r="542" spans="2:3" x14ac:dyDescent="0.35">
      <c r="B542" t="s">
        <v>1956</v>
      </c>
    </row>
    <row r="543" spans="2:3" x14ac:dyDescent="0.35">
      <c r="B543" t="s">
        <v>1956</v>
      </c>
    </row>
    <row r="544" spans="2:3" x14ac:dyDescent="0.35">
      <c r="B544" t="s">
        <v>1957</v>
      </c>
      <c r="C544" t="s">
        <v>1959</v>
      </c>
    </row>
    <row r="545" spans="2:3" x14ac:dyDescent="0.35">
      <c r="B545" t="s">
        <v>1956</v>
      </c>
    </row>
    <row r="546" spans="2:3" x14ac:dyDescent="0.35">
      <c r="B546" t="s">
        <v>1956</v>
      </c>
    </row>
    <row r="547" spans="2:3" x14ac:dyDescent="0.35">
      <c r="B547" t="e">
        <v>#N/A</v>
      </c>
    </row>
    <row r="548" spans="2:3" x14ac:dyDescent="0.35">
      <c r="B548" t="s">
        <v>1957</v>
      </c>
      <c r="C548" t="s">
        <v>1959</v>
      </c>
    </row>
    <row r="549" spans="2:3" x14ac:dyDescent="0.35">
      <c r="B549" t="s">
        <v>1955</v>
      </c>
      <c r="C549" t="s">
        <v>1959</v>
      </c>
    </row>
    <row r="550" spans="2:3" x14ac:dyDescent="0.35">
      <c r="B550" t="s">
        <v>1956</v>
      </c>
    </row>
    <row r="551" spans="2:3" x14ac:dyDescent="0.35">
      <c r="B551" t="s">
        <v>1957</v>
      </c>
      <c r="C551" t="s">
        <v>1959</v>
      </c>
    </row>
    <row r="552" spans="2:3" x14ac:dyDescent="0.35">
      <c r="B552" t="s">
        <v>1957</v>
      </c>
      <c r="C552" t="s">
        <v>1959</v>
      </c>
    </row>
    <row r="553" spans="2:3" x14ac:dyDescent="0.35">
      <c r="B553" t="s">
        <v>1957</v>
      </c>
      <c r="C553" t="s">
        <v>1959</v>
      </c>
    </row>
    <row r="554" spans="2:3" x14ac:dyDescent="0.35">
      <c r="B554" t="s">
        <v>1957</v>
      </c>
      <c r="C554" t="s">
        <v>1959</v>
      </c>
    </row>
    <row r="555" spans="2:3" x14ac:dyDescent="0.35">
      <c r="B555" t="e">
        <v>#N/A</v>
      </c>
    </row>
    <row r="556" spans="2:3" x14ac:dyDescent="0.35">
      <c r="B556" t="s">
        <v>1955</v>
      </c>
      <c r="C556" t="s">
        <v>1959</v>
      </c>
    </row>
    <row r="557" spans="2:3" x14ac:dyDescent="0.35">
      <c r="B557" t="s">
        <v>1955</v>
      </c>
      <c r="C557" t="s">
        <v>1959</v>
      </c>
    </row>
    <row r="558" spans="2:3" x14ac:dyDescent="0.35">
      <c r="B558" t="s">
        <v>1955</v>
      </c>
      <c r="C558" t="s">
        <v>1959</v>
      </c>
    </row>
    <row r="559" spans="2:3" x14ac:dyDescent="0.35">
      <c r="B559" t="e">
        <v>#N/A</v>
      </c>
    </row>
    <row r="560" spans="2:3" x14ac:dyDescent="0.35">
      <c r="B560" t="s">
        <v>1957</v>
      </c>
      <c r="C560" t="s">
        <v>1959</v>
      </c>
    </row>
    <row r="561" spans="2:3" x14ac:dyDescent="0.35">
      <c r="B561" t="s">
        <v>1956</v>
      </c>
    </row>
    <row r="562" spans="2:3" x14ac:dyDescent="0.35">
      <c r="B562" t="s">
        <v>1955</v>
      </c>
      <c r="C562" t="s">
        <v>1959</v>
      </c>
    </row>
    <row r="563" spans="2:3" x14ac:dyDescent="0.35">
      <c r="B563" t="e">
        <v>#N/A</v>
      </c>
    </row>
    <row r="564" spans="2:3" x14ac:dyDescent="0.35">
      <c r="B564" t="e">
        <v>#N/A</v>
      </c>
    </row>
    <row r="565" spans="2:3" x14ac:dyDescent="0.35">
      <c r="B565" t="e">
        <v>#N/A</v>
      </c>
    </row>
    <row r="566" spans="2:3" x14ac:dyDescent="0.35">
      <c r="B566" t="s">
        <v>1956</v>
      </c>
    </row>
    <row r="567" spans="2:3" x14ac:dyDescent="0.35">
      <c r="B567" t="s">
        <v>1955</v>
      </c>
      <c r="C567" t="s">
        <v>1959</v>
      </c>
    </row>
    <row r="568" spans="2:3" x14ac:dyDescent="0.35">
      <c r="B568" t="s">
        <v>1956</v>
      </c>
    </row>
    <row r="569" spans="2:3" x14ac:dyDescent="0.35">
      <c r="B569" t="s">
        <v>1957</v>
      </c>
      <c r="C569" t="s">
        <v>1959</v>
      </c>
    </row>
    <row r="570" spans="2:3" x14ac:dyDescent="0.35">
      <c r="B570" t="e">
        <v>#N/A</v>
      </c>
    </row>
    <row r="571" spans="2:3" x14ac:dyDescent="0.35">
      <c r="B571" t="s">
        <v>1956</v>
      </c>
    </row>
    <row r="572" spans="2:3" x14ac:dyDescent="0.35">
      <c r="B572" t="e">
        <v>#N/A</v>
      </c>
    </row>
    <row r="573" spans="2:3" x14ac:dyDescent="0.35">
      <c r="B573" t="e">
        <v>#N/A</v>
      </c>
    </row>
    <row r="574" spans="2:3" x14ac:dyDescent="0.35">
      <c r="B574" t="s">
        <v>1958</v>
      </c>
      <c r="C574" t="s">
        <v>1959</v>
      </c>
    </row>
    <row r="575" spans="2:3" x14ac:dyDescent="0.35">
      <c r="B575" t="s">
        <v>1956</v>
      </c>
    </row>
    <row r="576" spans="2:3" x14ac:dyDescent="0.35">
      <c r="B576" t="e">
        <v>#N/A</v>
      </c>
    </row>
    <row r="577" spans="2:3" x14ac:dyDescent="0.35">
      <c r="B577" t="s">
        <v>1956</v>
      </c>
    </row>
    <row r="578" spans="2:3" x14ac:dyDescent="0.35">
      <c r="B578" t="e">
        <v>#N/A</v>
      </c>
    </row>
    <row r="579" spans="2:3" x14ac:dyDescent="0.35">
      <c r="B579" t="s">
        <v>1956</v>
      </c>
    </row>
    <row r="580" spans="2:3" x14ac:dyDescent="0.35">
      <c r="B580" t="s">
        <v>1957</v>
      </c>
      <c r="C580" t="s">
        <v>1959</v>
      </c>
    </row>
    <row r="581" spans="2:3" x14ac:dyDescent="0.35">
      <c r="B581" t="e">
        <v>#N/A</v>
      </c>
    </row>
    <row r="582" spans="2:3" x14ac:dyDescent="0.35">
      <c r="B582" t="s">
        <v>1955</v>
      </c>
      <c r="C582" t="s">
        <v>1959</v>
      </c>
    </row>
    <row r="583" spans="2:3" x14ac:dyDescent="0.35">
      <c r="B583" t="s">
        <v>1955</v>
      </c>
      <c r="C583" t="s">
        <v>1959</v>
      </c>
    </row>
    <row r="584" spans="2:3" x14ac:dyDescent="0.35">
      <c r="B584" t="s">
        <v>1957</v>
      </c>
      <c r="C584" t="s">
        <v>1959</v>
      </c>
    </row>
    <row r="585" spans="2:3" x14ac:dyDescent="0.35">
      <c r="B585" t="s">
        <v>1955</v>
      </c>
      <c r="C585" t="s">
        <v>1959</v>
      </c>
    </row>
    <row r="586" spans="2:3" x14ac:dyDescent="0.35">
      <c r="B586" t="s">
        <v>1957</v>
      </c>
      <c r="C586" t="s">
        <v>1959</v>
      </c>
    </row>
    <row r="587" spans="2:3" x14ac:dyDescent="0.35">
      <c r="B587" t="s">
        <v>1957</v>
      </c>
      <c r="C587" t="s">
        <v>1959</v>
      </c>
    </row>
    <row r="588" spans="2:3" x14ac:dyDescent="0.35">
      <c r="B588" t="s">
        <v>1958</v>
      </c>
      <c r="C588" t="s">
        <v>1959</v>
      </c>
    </row>
    <row r="589" spans="2:3" x14ac:dyDescent="0.35">
      <c r="B589" t="s">
        <v>1955</v>
      </c>
      <c r="C589" t="s">
        <v>1959</v>
      </c>
    </row>
    <row r="590" spans="2:3" x14ac:dyDescent="0.35">
      <c r="B590" t="e">
        <v>#N/A</v>
      </c>
    </row>
    <row r="591" spans="2:3" x14ac:dyDescent="0.35">
      <c r="B591" t="e">
        <v>#N/A</v>
      </c>
    </row>
    <row r="592" spans="2:3" x14ac:dyDescent="0.35">
      <c r="B592" t="s">
        <v>1957</v>
      </c>
      <c r="C592" t="s">
        <v>1959</v>
      </c>
    </row>
    <row r="593" spans="2:3" x14ac:dyDescent="0.35">
      <c r="B593" t="s">
        <v>1956</v>
      </c>
    </row>
    <row r="594" spans="2:3" x14ac:dyDescent="0.35">
      <c r="B594" t="s">
        <v>1957</v>
      </c>
      <c r="C594" t="s">
        <v>1959</v>
      </c>
    </row>
    <row r="595" spans="2:3" x14ac:dyDescent="0.35">
      <c r="B595" t="s">
        <v>1957</v>
      </c>
      <c r="C595" t="s">
        <v>1959</v>
      </c>
    </row>
    <row r="596" spans="2:3" x14ac:dyDescent="0.35">
      <c r="B596" t="s">
        <v>1957</v>
      </c>
      <c r="C596" t="s">
        <v>1959</v>
      </c>
    </row>
    <row r="597" spans="2:3" x14ac:dyDescent="0.35">
      <c r="B597" t="s">
        <v>1957</v>
      </c>
      <c r="C597" t="s">
        <v>1959</v>
      </c>
    </row>
    <row r="598" spans="2:3" x14ac:dyDescent="0.35">
      <c r="B598" t="s">
        <v>1957</v>
      </c>
      <c r="C598" t="s">
        <v>1959</v>
      </c>
    </row>
    <row r="599" spans="2:3" x14ac:dyDescent="0.35">
      <c r="B599" t="s">
        <v>1956</v>
      </c>
    </row>
    <row r="600" spans="2:3" x14ac:dyDescent="0.35">
      <c r="B600" t="e">
        <v>#N/A</v>
      </c>
    </row>
    <row r="601" spans="2:3" x14ac:dyDescent="0.35">
      <c r="B601" t="s">
        <v>1956</v>
      </c>
    </row>
    <row r="602" spans="2:3" x14ac:dyDescent="0.35">
      <c r="B602" t="s">
        <v>1956</v>
      </c>
    </row>
    <row r="603" spans="2:3" x14ac:dyDescent="0.35">
      <c r="B603" t="s">
        <v>1956</v>
      </c>
    </row>
    <row r="604" spans="2:3" x14ac:dyDescent="0.35">
      <c r="B604" t="s">
        <v>1957</v>
      </c>
      <c r="C604" t="s">
        <v>1959</v>
      </c>
    </row>
    <row r="605" spans="2:3" x14ac:dyDescent="0.35">
      <c r="B605" t="s">
        <v>1956</v>
      </c>
    </row>
    <row r="606" spans="2:3" x14ac:dyDescent="0.35">
      <c r="B606" t="s">
        <v>1957</v>
      </c>
      <c r="C606" t="s">
        <v>1959</v>
      </c>
    </row>
    <row r="607" spans="2:3" x14ac:dyDescent="0.35">
      <c r="B607" t="s">
        <v>1956</v>
      </c>
    </row>
    <row r="608" spans="2:3" x14ac:dyDescent="0.35">
      <c r="B608" t="s">
        <v>1956</v>
      </c>
    </row>
    <row r="609" spans="2:3" x14ac:dyDescent="0.35">
      <c r="B609" t="e">
        <v>#N/A</v>
      </c>
    </row>
    <row r="610" spans="2:3" x14ac:dyDescent="0.35">
      <c r="B610" t="s">
        <v>1957</v>
      </c>
      <c r="C610" t="s">
        <v>1959</v>
      </c>
    </row>
    <row r="611" spans="2:3" x14ac:dyDescent="0.35">
      <c r="B611" t="s">
        <v>1956</v>
      </c>
    </row>
    <row r="612" spans="2:3" x14ac:dyDescent="0.35">
      <c r="B612" t="s">
        <v>1955</v>
      </c>
      <c r="C612" t="s">
        <v>1959</v>
      </c>
    </row>
    <row r="613" spans="2:3" x14ac:dyDescent="0.35">
      <c r="B613" t="s">
        <v>1955</v>
      </c>
      <c r="C613" t="s">
        <v>1959</v>
      </c>
    </row>
    <row r="614" spans="2:3" x14ac:dyDescent="0.35">
      <c r="B614" t="s">
        <v>1955</v>
      </c>
      <c r="C614" t="s">
        <v>1959</v>
      </c>
    </row>
    <row r="615" spans="2:3" x14ac:dyDescent="0.35">
      <c r="B615" t="s">
        <v>1955</v>
      </c>
      <c r="C615" t="s">
        <v>1959</v>
      </c>
    </row>
    <row r="616" spans="2:3" x14ac:dyDescent="0.35">
      <c r="B616" t="s">
        <v>1956</v>
      </c>
    </row>
    <row r="617" spans="2:3" x14ac:dyDescent="0.35">
      <c r="B617" t="s">
        <v>1956</v>
      </c>
    </row>
    <row r="618" spans="2:3" x14ac:dyDescent="0.35">
      <c r="B618" t="s">
        <v>1957</v>
      </c>
      <c r="C618" t="s">
        <v>1959</v>
      </c>
    </row>
    <row r="619" spans="2:3" x14ac:dyDescent="0.35">
      <c r="B619" t="e">
        <v>#N/A</v>
      </c>
    </row>
    <row r="620" spans="2:3" x14ac:dyDescent="0.35">
      <c r="B620" t="s">
        <v>1956</v>
      </c>
    </row>
    <row r="621" spans="2:3" x14ac:dyDescent="0.35">
      <c r="B621" t="e">
        <v>#N/A</v>
      </c>
    </row>
    <row r="622" spans="2:3" x14ac:dyDescent="0.35">
      <c r="B622" t="e">
        <v>#N/A</v>
      </c>
    </row>
    <row r="623" spans="2:3" x14ac:dyDescent="0.35">
      <c r="B623" t="e">
        <v>#N/A</v>
      </c>
    </row>
    <row r="624" spans="2:3" x14ac:dyDescent="0.35">
      <c r="B624" t="e">
        <v>#N/A</v>
      </c>
    </row>
    <row r="625" spans="2:3" x14ac:dyDescent="0.35">
      <c r="B625" t="s">
        <v>1957</v>
      </c>
      <c r="C625" t="s">
        <v>1959</v>
      </c>
    </row>
    <row r="626" spans="2:3" x14ac:dyDescent="0.35">
      <c r="B626" t="e">
        <v>#N/A</v>
      </c>
    </row>
    <row r="627" spans="2:3" x14ac:dyDescent="0.35">
      <c r="B627" t="e">
        <v>#N/A</v>
      </c>
    </row>
    <row r="628" spans="2:3" x14ac:dyDescent="0.35">
      <c r="B628" t="e">
        <v>#N/A</v>
      </c>
    </row>
    <row r="629" spans="2:3" x14ac:dyDescent="0.35">
      <c r="B629" t="s">
        <v>1956</v>
      </c>
    </row>
    <row r="630" spans="2:3" x14ac:dyDescent="0.35">
      <c r="B630" t="e">
        <v>#N/A</v>
      </c>
    </row>
    <row r="631" spans="2:3" x14ac:dyDescent="0.35">
      <c r="B631" t="s">
        <v>1955</v>
      </c>
      <c r="C631" t="s">
        <v>1959</v>
      </c>
    </row>
    <row r="632" spans="2:3" x14ac:dyDescent="0.35">
      <c r="B632" t="s">
        <v>1955</v>
      </c>
      <c r="C632" t="s">
        <v>1959</v>
      </c>
    </row>
    <row r="633" spans="2:3" x14ac:dyDescent="0.35">
      <c r="B633" t="s">
        <v>1956</v>
      </c>
    </row>
    <row r="634" spans="2:3" x14ac:dyDescent="0.35">
      <c r="B634" t="s">
        <v>1955</v>
      </c>
      <c r="C634" t="s">
        <v>1959</v>
      </c>
    </row>
    <row r="635" spans="2:3" x14ac:dyDescent="0.35">
      <c r="B635" t="s">
        <v>1957</v>
      </c>
      <c r="C635" t="s">
        <v>1959</v>
      </c>
    </row>
    <row r="636" spans="2:3" x14ac:dyDescent="0.35">
      <c r="B636" t="s">
        <v>1956</v>
      </c>
    </row>
    <row r="637" spans="2:3" x14ac:dyDescent="0.35">
      <c r="B637" t="s">
        <v>1957</v>
      </c>
      <c r="C637" t="s">
        <v>1959</v>
      </c>
    </row>
    <row r="638" spans="2:3" x14ac:dyDescent="0.35">
      <c r="B638" t="e">
        <v>#N/A</v>
      </c>
    </row>
    <row r="639" spans="2:3" x14ac:dyDescent="0.35">
      <c r="B639" t="s">
        <v>1955</v>
      </c>
      <c r="C639" t="s">
        <v>1959</v>
      </c>
    </row>
    <row r="640" spans="2:3" x14ac:dyDescent="0.35">
      <c r="B640" t="s">
        <v>1955</v>
      </c>
      <c r="C640" t="s">
        <v>1959</v>
      </c>
    </row>
    <row r="641" spans="2:3" x14ac:dyDescent="0.35">
      <c r="B641" t="e">
        <v>#N/A</v>
      </c>
    </row>
    <row r="642" spans="2:3" x14ac:dyDescent="0.35">
      <c r="B642" t="e">
        <v>#N/A</v>
      </c>
    </row>
    <row r="643" spans="2:3" x14ac:dyDescent="0.35">
      <c r="B643" t="s">
        <v>1956</v>
      </c>
    </row>
    <row r="644" spans="2:3" x14ac:dyDescent="0.35">
      <c r="B644" t="s">
        <v>1956</v>
      </c>
    </row>
    <row r="645" spans="2:3" x14ac:dyDescent="0.35">
      <c r="B645" t="e">
        <v>#N/A</v>
      </c>
    </row>
    <row r="646" spans="2:3" x14ac:dyDescent="0.35">
      <c r="B646" t="s">
        <v>1957</v>
      </c>
      <c r="C646" t="s">
        <v>1959</v>
      </c>
    </row>
    <row r="647" spans="2:3" x14ac:dyDescent="0.35">
      <c r="B647" t="s">
        <v>1957</v>
      </c>
      <c r="C647" t="s">
        <v>1959</v>
      </c>
    </row>
    <row r="648" spans="2:3" x14ac:dyDescent="0.35">
      <c r="B648" t="s">
        <v>1956</v>
      </c>
    </row>
    <row r="649" spans="2:3" x14ac:dyDescent="0.35">
      <c r="B649" t="s">
        <v>1957</v>
      </c>
      <c r="C649" t="s">
        <v>1959</v>
      </c>
    </row>
    <row r="650" spans="2:3" x14ac:dyDescent="0.35">
      <c r="B650" t="e">
        <v>#N/A</v>
      </c>
    </row>
    <row r="651" spans="2:3" x14ac:dyDescent="0.35">
      <c r="B651" t="s">
        <v>1956</v>
      </c>
    </row>
    <row r="652" spans="2:3" x14ac:dyDescent="0.35">
      <c r="B652" t="e">
        <v>#N/A</v>
      </c>
    </row>
    <row r="653" spans="2:3" x14ac:dyDescent="0.35">
      <c r="B653" t="s">
        <v>1957</v>
      </c>
      <c r="C653" t="s">
        <v>1959</v>
      </c>
    </row>
    <row r="654" spans="2:3" x14ac:dyDescent="0.35">
      <c r="B654" t="e">
        <v>#N/A</v>
      </c>
    </row>
    <row r="655" spans="2:3" x14ac:dyDescent="0.35">
      <c r="B655" t="s">
        <v>1957</v>
      </c>
      <c r="C655" t="s">
        <v>1959</v>
      </c>
    </row>
    <row r="656" spans="2:3" x14ac:dyDescent="0.35">
      <c r="B656" t="s">
        <v>1957</v>
      </c>
      <c r="C656" t="s">
        <v>1959</v>
      </c>
    </row>
    <row r="657" spans="2:3" x14ac:dyDescent="0.35">
      <c r="B657" t="s">
        <v>1956</v>
      </c>
    </row>
    <row r="658" spans="2:3" x14ac:dyDescent="0.35">
      <c r="B658" t="s">
        <v>1955</v>
      </c>
      <c r="C658" t="s">
        <v>1959</v>
      </c>
    </row>
    <row r="659" spans="2:3" x14ac:dyDescent="0.35">
      <c r="B659" t="s">
        <v>1956</v>
      </c>
    </row>
    <row r="660" spans="2:3" x14ac:dyDescent="0.35">
      <c r="B660" t="s">
        <v>1956</v>
      </c>
    </row>
    <row r="661" spans="2:3" x14ac:dyDescent="0.35">
      <c r="B661" t="s">
        <v>1955</v>
      </c>
      <c r="C661" t="s">
        <v>1959</v>
      </c>
    </row>
    <row r="662" spans="2:3" x14ac:dyDescent="0.35">
      <c r="B662" t="s">
        <v>1955</v>
      </c>
      <c r="C662" t="s">
        <v>1959</v>
      </c>
    </row>
    <row r="663" spans="2:3" x14ac:dyDescent="0.35">
      <c r="B663" t="s">
        <v>1955</v>
      </c>
      <c r="C663" t="s">
        <v>1959</v>
      </c>
    </row>
    <row r="664" spans="2:3" x14ac:dyDescent="0.35">
      <c r="B664" t="e">
        <v>#N/A</v>
      </c>
    </row>
    <row r="665" spans="2:3" x14ac:dyDescent="0.35">
      <c r="B665" t="s">
        <v>1956</v>
      </c>
    </row>
    <row r="666" spans="2:3" x14ac:dyDescent="0.35">
      <c r="B666" t="e">
        <v>#N/A</v>
      </c>
    </row>
    <row r="667" spans="2:3" x14ac:dyDescent="0.35">
      <c r="B667" t="s">
        <v>1955</v>
      </c>
      <c r="C667" t="s">
        <v>1959</v>
      </c>
    </row>
    <row r="668" spans="2:3" x14ac:dyDescent="0.35">
      <c r="B668" t="s">
        <v>1956</v>
      </c>
    </row>
    <row r="669" spans="2:3" x14ac:dyDescent="0.35">
      <c r="B669" t="e">
        <v>#N/A</v>
      </c>
    </row>
    <row r="670" spans="2:3" x14ac:dyDescent="0.35">
      <c r="B670" t="s">
        <v>1957</v>
      </c>
      <c r="C670" t="s">
        <v>1959</v>
      </c>
    </row>
    <row r="671" spans="2:3" x14ac:dyDescent="0.35">
      <c r="B671" t="e">
        <v>#N/A</v>
      </c>
    </row>
    <row r="672" spans="2:3" x14ac:dyDescent="0.35">
      <c r="B672" t="e">
        <v>#N/A</v>
      </c>
    </row>
    <row r="673" spans="2:3" x14ac:dyDescent="0.35">
      <c r="B673" t="s">
        <v>1956</v>
      </c>
    </row>
    <row r="674" spans="2:3" x14ac:dyDescent="0.35">
      <c r="B674" t="s">
        <v>1955</v>
      </c>
      <c r="C674" t="s">
        <v>1959</v>
      </c>
    </row>
    <row r="675" spans="2:3" x14ac:dyDescent="0.35">
      <c r="B675" t="e">
        <v>#N/A</v>
      </c>
    </row>
    <row r="676" spans="2:3" x14ac:dyDescent="0.35">
      <c r="B676" t="s">
        <v>1956</v>
      </c>
    </row>
    <row r="677" spans="2:3" x14ac:dyDescent="0.35">
      <c r="B677" t="e">
        <v>#N/A</v>
      </c>
    </row>
    <row r="678" spans="2:3" x14ac:dyDescent="0.35">
      <c r="B678" t="s">
        <v>1957</v>
      </c>
      <c r="C678" t="s">
        <v>1959</v>
      </c>
    </row>
    <row r="679" spans="2:3" x14ac:dyDescent="0.35">
      <c r="B679" t="e">
        <v>#N/A</v>
      </c>
    </row>
    <row r="680" spans="2:3" x14ac:dyDescent="0.35">
      <c r="B680" t="e">
        <v>#N/A</v>
      </c>
    </row>
    <row r="681" spans="2:3" x14ac:dyDescent="0.35">
      <c r="B681" t="s">
        <v>1957</v>
      </c>
      <c r="C681" t="s">
        <v>1959</v>
      </c>
    </row>
    <row r="682" spans="2:3" x14ac:dyDescent="0.35">
      <c r="B682" t="s">
        <v>1956</v>
      </c>
    </row>
    <row r="683" spans="2:3" x14ac:dyDescent="0.35">
      <c r="B683" t="s">
        <v>1956</v>
      </c>
    </row>
    <row r="684" spans="2:3" x14ac:dyDescent="0.35">
      <c r="B684" t="e">
        <v>#N/A</v>
      </c>
    </row>
    <row r="685" spans="2:3" x14ac:dyDescent="0.35">
      <c r="B685" t="s">
        <v>1957</v>
      </c>
      <c r="C685" t="s">
        <v>1959</v>
      </c>
    </row>
    <row r="686" spans="2:3" x14ac:dyDescent="0.35">
      <c r="B686" t="e">
        <v>#N/A</v>
      </c>
    </row>
    <row r="687" spans="2:3" x14ac:dyDescent="0.35">
      <c r="B687" t="s">
        <v>1956</v>
      </c>
    </row>
    <row r="688" spans="2:3" x14ac:dyDescent="0.35">
      <c r="B688" t="s">
        <v>1955</v>
      </c>
      <c r="C688" t="s">
        <v>1959</v>
      </c>
    </row>
    <row r="689" spans="2:3" x14ac:dyDescent="0.35">
      <c r="B689" t="s">
        <v>1956</v>
      </c>
    </row>
    <row r="690" spans="2:3" x14ac:dyDescent="0.35">
      <c r="B690" t="s">
        <v>1955</v>
      </c>
      <c r="C690" t="s">
        <v>1959</v>
      </c>
    </row>
    <row r="691" spans="2:3" x14ac:dyDescent="0.35">
      <c r="B691" t="e">
        <v>#N/A</v>
      </c>
    </row>
    <row r="692" spans="2:3" x14ac:dyDescent="0.35">
      <c r="B692" t="s">
        <v>1956</v>
      </c>
    </row>
    <row r="693" spans="2:3" x14ac:dyDescent="0.35">
      <c r="B693" t="s">
        <v>1955</v>
      </c>
      <c r="C693" t="s">
        <v>1959</v>
      </c>
    </row>
    <row r="694" spans="2:3" x14ac:dyDescent="0.35">
      <c r="B694" t="s">
        <v>1956</v>
      </c>
    </row>
    <row r="695" spans="2:3" x14ac:dyDescent="0.35">
      <c r="B695" t="s">
        <v>1956</v>
      </c>
    </row>
    <row r="696" spans="2:3" x14ac:dyDescent="0.35">
      <c r="B696" t="s">
        <v>1956</v>
      </c>
    </row>
    <row r="697" spans="2:3" x14ac:dyDescent="0.35">
      <c r="B697" t="e">
        <v>#N/A</v>
      </c>
    </row>
    <row r="698" spans="2:3" x14ac:dyDescent="0.35">
      <c r="B698" t="s">
        <v>1955</v>
      </c>
      <c r="C698" t="s">
        <v>1959</v>
      </c>
    </row>
    <row r="699" spans="2:3" x14ac:dyDescent="0.35">
      <c r="B699" t="s">
        <v>1956</v>
      </c>
    </row>
    <row r="700" spans="2:3" x14ac:dyDescent="0.35">
      <c r="B700" t="s">
        <v>1955</v>
      </c>
      <c r="C700" t="s">
        <v>1959</v>
      </c>
    </row>
    <row r="701" spans="2:3" x14ac:dyDescent="0.35">
      <c r="B701" t="s">
        <v>1956</v>
      </c>
    </row>
    <row r="702" spans="2:3" x14ac:dyDescent="0.35">
      <c r="B702" t="s">
        <v>1955</v>
      </c>
      <c r="C702" t="s">
        <v>1959</v>
      </c>
    </row>
    <row r="703" spans="2:3" x14ac:dyDescent="0.35">
      <c r="B703" t="s">
        <v>1956</v>
      </c>
    </row>
    <row r="704" spans="2:3" x14ac:dyDescent="0.35">
      <c r="B704" t="s">
        <v>1955</v>
      </c>
      <c r="C704" t="s">
        <v>1959</v>
      </c>
    </row>
    <row r="705" spans="2:3" x14ac:dyDescent="0.35">
      <c r="B705" t="e">
        <v>#N/A</v>
      </c>
    </row>
    <row r="706" spans="2:3" x14ac:dyDescent="0.35">
      <c r="B706" t="s">
        <v>1956</v>
      </c>
    </row>
    <row r="707" spans="2:3" x14ac:dyDescent="0.35">
      <c r="B707" t="e">
        <v>#N/A</v>
      </c>
    </row>
    <row r="708" spans="2:3" x14ac:dyDescent="0.35">
      <c r="B708" t="s">
        <v>1956</v>
      </c>
    </row>
    <row r="709" spans="2:3" x14ac:dyDescent="0.35">
      <c r="B709" t="s">
        <v>1957</v>
      </c>
      <c r="C709" t="s">
        <v>1959</v>
      </c>
    </row>
    <row r="710" spans="2:3" x14ac:dyDescent="0.35">
      <c r="B710" t="s">
        <v>1956</v>
      </c>
    </row>
    <row r="711" spans="2:3" x14ac:dyDescent="0.35">
      <c r="B711" t="e">
        <v>#N/A</v>
      </c>
    </row>
    <row r="712" spans="2:3" x14ac:dyDescent="0.35">
      <c r="B712" t="s">
        <v>1955</v>
      </c>
      <c r="C712" t="s">
        <v>1959</v>
      </c>
    </row>
    <row r="713" spans="2:3" x14ac:dyDescent="0.35">
      <c r="B713" t="s">
        <v>1955</v>
      </c>
      <c r="C713" t="s">
        <v>1959</v>
      </c>
    </row>
    <row r="714" spans="2:3" x14ac:dyDescent="0.35">
      <c r="B714" t="e">
        <v>#N/A</v>
      </c>
    </row>
    <row r="715" spans="2:3" x14ac:dyDescent="0.35">
      <c r="B715" t="s">
        <v>1955</v>
      </c>
      <c r="C715" t="s">
        <v>1959</v>
      </c>
    </row>
    <row r="716" spans="2:3" x14ac:dyDescent="0.35">
      <c r="B716" t="e">
        <v>#N/A</v>
      </c>
    </row>
    <row r="717" spans="2:3" x14ac:dyDescent="0.35">
      <c r="B717" t="e">
        <v>#N/A</v>
      </c>
    </row>
    <row r="718" spans="2:3" x14ac:dyDescent="0.35">
      <c r="B718" t="e">
        <v>#N/A</v>
      </c>
    </row>
    <row r="719" spans="2:3" x14ac:dyDescent="0.35">
      <c r="B719" t="s">
        <v>1955</v>
      </c>
      <c r="C719" t="s">
        <v>1959</v>
      </c>
    </row>
    <row r="720" spans="2:3" x14ac:dyDescent="0.35">
      <c r="B720" t="s">
        <v>1957</v>
      </c>
      <c r="C720" t="s">
        <v>1959</v>
      </c>
    </row>
    <row r="721" spans="2:3" x14ac:dyDescent="0.35">
      <c r="B721" t="e">
        <v>#N/A</v>
      </c>
    </row>
    <row r="722" spans="2:3" x14ac:dyDescent="0.35">
      <c r="B722" t="e">
        <v>#N/A</v>
      </c>
    </row>
    <row r="723" spans="2:3" x14ac:dyDescent="0.35">
      <c r="B723" t="e">
        <v>#N/A</v>
      </c>
    </row>
    <row r="724" spans="2:3" x14ac:dyDescent="0.35">
      <c r="B724" t="s">
        <v>1955</v>
      </c>
      <c r="C724" t="s">
        <v>1959</v>
      </c>
    </row>
    <row r="725" spans="2:3" x14ac:dyDescent="0.35">
      <c r="B725" t="e">
        <v>#N/A</v>
      </c>
    </row>
    <row r="726" spans="2:3" x14ac:dyDescent="0.35">
      <c r="B726" t="s">
        <v>1955</v>
      </c>
      <c r="C726" t="s">
        <v>1959</v>
      </c>
    </row>
    <row r="727" spans="2:3" x14ac:dyDescent="0.35">
      <c r="B727" t="s">
        <v>1955</v>
      </c>
      <c r="C727" t="s">
        <v>1959</v>
      </c>
    </row>
    <row r="728" spans="2:3" x14ac:dyDescent="0.35">
      <c r="B728" t="s">
        <v>1957</v>
      </c>
      <c r="C728" t="s">
        <v>1959</v>
      </c>
    </row>
    <row r="729" spans="2:3" x14ac:dyDescent="0.35">
      <c r="B729" t="s">
        <v>1955</v>
      </c>
      <c r="C729" t="s">
        <v>1959</v>
      </c>
    </row>
    <row r="730" spans="2:3" x14ac:dyDescent="0.35">
      <c r="B730" t="s">
        <v>1955</v>
      </c>
      <c r="C730" t="s">
        <v>1959</v>
      </c>
    </row>
    <row r="731" spans="2:3" x14ac:dyDescent="0.35">
      <c r="B731" t="s">
        <v>1956</v>
      </c>
    </row>
    <row r="732" spans="2:3" x14ac:dyDescent="0.35">
      <c r="B732" t="s">
        <v>1956</v>
      </c>
    </row>
    <row r="733" spans="2:3" x14ac:dyDescent="0.35">
      <c r="B733" t="s">
        <v>1955</v>
      </c>
      <c r="C733" t="s">
        <v>1959</v>
      </c>
    </row>
    <row r="734" spans="2:3" x14ac:dyDescent="0.35">
      <c r="B734" t="s">
        <v>1957</v>
      </c>
      <c r="C734" t="s">
        <v>1959</v>
      </c>
    </row>
    <row r="735" spans="2:3" x14ac:dyDescent="0.35">
      <c r="B735" t="s">
        <v>1957</v>
      </c>
      <c r="C735" t="s">
        <v>1959</v>
      </c>
    </row>
    <row r="736" spans="2:3" x14ac:dyDescent="0.35">
      <c r="B736" t="s">
        <v>1957</v>
      </c>
      <c r="C736" t="s">
        <v>1959</v>
      </c>
    </row>
    <row r="737" spans="2:3" x14ac:dyDescent="0.35">
      <c r="B737" t="s">
        <v>1957</v>
      </c>
      <c r="C737" t="s">
        <v>1959</v>
      </c>
    </row>
    <row r="738" spans="2:3" x14ac:dyDescent="0.35">
      <c r="B738" t="e">
        <v>#N/A</v>
      </c>
    </row>
    <row r="739" spans="2:3" x14ac:dyDescent="0.35">
      <c r="B739" t="s">
        <v>1956</v>
      </c>
    </row>
    <row r="740" spans="2:3" x14ac:dyDescent="0.35">
      <c r="B740" t="s">
        <v>1955</v>
      </c>
      <c r="C740" t="s">
        <v>1959</v>
      </c>
    </row>
    <row r="741" spans="2:3" x14ac:dyDescent="0.35">
      <c r="B741" t="s">
        <v>1956</v>
      </c>
    </row>
    <row r="742" spans="2:3" x14ac:dyDescent="0.35">
      <c r="B742" t="s">
        <v>1957</v>
      </c>
      <c r="C742" t="s">
        <v>1959</v>
      </c>
    </row>
    <row r="743" spans="2:3" x14ac:dyDescent="0.35">
      <c r="B743" t="e">
        <v>#N/A</v>
      </c>
    </row>
    <row r="744" spans="2:3" x14ac:dyDescent="0.35">
      <c r="B744" t="s">
        <v>1956</v>
      </c>
    </row>
    <row r="745" spans="2:3" x14ac:dyDescent="0.35">
      <c r="B745" t="s">
        <v>1956</v>
      </c>
    </row>
    <row r="746" spans="2:3" x14ac:dyDescent="0.35">
      <c r="B746" t="e">
        <v>#N/A</v>
      </c>
    </row>
    <row r="747" spans="2:3" x14ac:dyDescent="0.35">
      <c r="B747" t="s">
        <v>1956</v>
      </c>
    </row>
    <row r="748" spans="2:3" x14ac:dyDescent="0.35">
      <c r="B748" t="s">
        <v>1957</v>
      </c>
      <c r="C748" t="s">
        <v>1959</v>
      </c>
    </row>
    <row r="749" spans="2:3" x14ac:dyDescent="0.35">
      <c r="B749" t="s">
        <v>1956</v>
      </c>
    </row>
    <row r="750" spans="2:3" x14ac:dyDescent="0.35">
      <c r="B750" t="s">
        <v>1956</v>
      </c>
    </row>
    <row r="751" spans="2:3" x14ac:dyDescent="0.35">
      <c r="B751" t="s">
        <v>1955</v>
      </c>
      <c r="C751" t="s">
        <v>1959</v>
      </c>
    </row>
    <row r="752" spans="2:3" x14ac:dyDescent="0.35">
      <c r="B752" t="s">
        <v>1956</v>
      </c>
    </row>
    <row r="753" spans="2:3" x14ac:dyDescent="0.35">
      <c r="B753" t="s">
        <v>1955</v>
      </c>
      <c r="C753" t="s">
        <v>1959</v>
      </c>
    </row>
    <row r="754" spans="2:3" x14ac:dyDescent="0.35">
      <c r="B754" t="s">
        <v>1956</v>
      </c>
    </row>
    <row r="755" spans="2:3" x14ac:dyDescent="0.35">
      <c r="B755" t="s">
        <v>1955</v>
      </c>
      <c r="C755" t="s">
        <v>1959</v>
      </c>
    </row>
    <row r="756" spans="2:3" x14ac:dyDescent="0.35">
      <c r="B756" t="e">
        <v>#N/A</v>
      </c>
    </row>
    <row r="757" spans="2:3" x14ac:dyDescent="0.35">
      <c r="B757" t="s">
        <v>1955</v>
      </c>
      <c r="C757" t="s">
        <v>1959</v>
      </c>
    </row>
    <row r="758" spans="2:3" x14ac:dyDescent="0.35">
      <c r="B758" t="s">
        <v>1956</v>
      </c>
    </row>
    <row r="759" spans="2:3" x14ac:dyDescent="0.35">
      <c r="B759" t="s">
        <v>1956</v>
      </c>
    </row>
    <row r="760" spans="2:3" x14ac:dyDescent="0.35">
      <c r="B760" t="s">
        <v>1957</v>
      </c>
      <c r="C760" t="s">
        <v>1959</v>
      </c>
    </row>
    <row r="761" spans="2:3" x14ac:dyDescent="0.35">
      <c r="B761" t="e">
        <v>#N/A</v>
      </c>
    </row>
    <row r="762" spans="2:3" x14ac:dyDescent="0.35">
      <c r="B762" t="e">
        <v>#N/A</v>
      </c>
    </row>
    <row r="763" spans="2:3" x14ac:dyDescent="0.35">
      <c r="B763" t="s">
        <v>1956</v>
      </c>
    </row>
    <row r="764" spans="2:3" x14ac:dyDescent="0.35">
      <c r="B764" t="e">
        <v>#N/A</v>
      </c>
    </row>
    <row r="765" spans="2:3" x14ac:dyDescent="0.35">
      <c r="B765" t="s">
        <v>1955</v>
      </c>
      <c r="C765" t="s">
        <v>1959</v>
      </c>
    </row>
    <row r="766" spans="2:3" x14ac:dyDescent="0.35">
      <c r="B766" t="s">
        <v>1956</v>
      </c>
    </row>
    <row r="767" spans="2:3" x14ac:dyDescent="0.35">
      <c r="B767" t="s">
        <v>1956</v>
      </c>
    </row>
    <row r="768" spans="2:3" x14ac:dyDescent="0.35">
      <c r="B768" t="s">
        <v>1956</v>
      </c>
    </row>
    <row r="769" spans="2:3" x14ac:dyDescent="0.35">
      <c r="B769" t="s">
        <v>1956</v>
      </c>
    </row>
    <row r="770" spans="2:3" x14ac:dyDescent="0.35">
      <c r="B770" t="s">
        <v>1956</v>
      </c>
    </row>
    <row r="771" spans="2:3" x14ac:dyDescent="0.35">
      <c r="B771" t="s">
        <v>1955</v>
      </c>
      <c r="C771" t="s">
        <v>1959</v>
      </c>
    </row>
    <row r="772" spans="2:3" x14ac:dyDescent="0.35">
      <c r="B772" t="s">
        <v>1955</v>
      </c>
      <c r="C772" t="s">
        <v>1959</v>
      </c>
    </row>
    <row r="773" spans="2:3" x14ac:dyDescent="0.35">
      <c r="B773" t="s">
        <v>1956</v>
      </c>
    </row>
    <row r="774" spans="2:3" x14ac:dyDescent="0.35">
      <c r="B774" t="e">
        <v>#N/A</v>
      </c>
    </row>
    <row r="775" spans="2:3" x14ac:dyDescent="0.35">
      <c r="B775" t="s">
        <v>1955</v>
      </c>
      <c r="C775" t="s">
        <v>1959</v>
      </c>
    </row>
    <row r="776" spans="2:3" x14ac:dyDescent="0.35">
      <c r="B776" t="e">
        <v>#N/A</v>
      </c>
    </row>
    <row r="777" spans="2:3" x14ac:dyDescent="0.35">
      <c r="B777" t="s">
        <v>1955</v>
      </c>
      <c r="C777" t="s">
        <v>1959</v>
      </c>
    </row>
    <row r="778" spans="2:3" x14ac:dyDescent="0.35">
      <c r="B778" t="s">
        <v>1955</v>
      </c>
      <c r="C778" t="s">
        <v>1959</v>
      </c>
    </row>
    <row r="779" spans="2:3" x14ac:dyDescent="0.35">
      <c r="B779" t="s">
        <v>1957</v>
      </c>
      <c r="C779" t="s">
        <v>1959</v>
      </c>
    </row>
    <row r="780" spans="2:3" x14ac:dyDescent="0.35">
      <c r="B780" t="e">
        <v>#N/A</v>
      </c>
    </row>
    <row r="781" spans="2:3" x14ac:dyDescent="0.35">
      <c r="B781" t="s">
        <v>1955</v>
      </c>
      <c r="C781" t="s">
        <v>1959</v>
      </c>
    </row>
    <row r="782" spans="2:3" x14ac:dyDescent="0.35">
      <c r="B782" t="e">
        <v>#N/A</v>
      </c>
    </row>
    <row r="783" spans="2:3" x14ac:dyDescent="0.35">
      <c r="B783" t="s">
        <v>1955</v>
      </c>
      <c r="C783" t="s">
        <v>1959</v>
      </c>
    </row>
    <row r="784" spans="2:3" x14ac:dyDescent="0.35">
      <c r="B784" t="s">
        <v>1955</v>
      </c>
      <c r="C784" t="s">
        <v>1959</v>
      </c>
    </row>
    <row r="785" spans="2:3" x14ac:dyDescent="0.35">
      <c r="B785" t="e">
        <v>#N/A</v>
      </c>
    </row>
    <row r="786" spans="2:3" x14ac:dyDescent="0.35">
      <c r="B786" t="s">
        <v>1955</v>
      </c>
      <c r="C786" t="s">
        <v>1959</v>
      </c>
    </row>
    <row r="787" spans="2:3" x14ac:dyDescent="0.35">
      <c r="B787" t="s">
        <v>1955</v>
      </c>
      <c r="C787" t="s">
        <v>1959</v>
      </c>
    </row>
    <row r="788" spans="2:3" x14ac:dyDescent="0.35">
      <c r="B788" t="s">
        <v>1957</v>
      </c>
      <c r="C788" t="s">
        <v>1959</v>
      </c>
    </row>
    <row r="789" spans="2:3" x14ac:dyDescent="0.35">
      <c r="B789" t="e">
        <v>#N/A</v>
      </c>
    </row>
    <row r="790" spans="2:3" x14ac:dyDescent="0.35">
      <c r="B790" t="e">
        <v>#N/A</v>
      </c>
    </row>
    <row r="791" spans="2:3" x14ac:dyDescent="0.35">
      <c r="B791" t="s">
        <v>1956</v>
      </c>
    </row>
    <row r="792" spans="2:3" x14ac:dyDescent="0.35">
      <c r="B792" t="s">
        <v>1957</v>
      </c>
      <c r="C792" t="s">
        <v>1959</v>
      </c>
    </row>
    <row r="793" spans="2:3" x14ac:dyDescent="0.35">
      <c r="B793" t="s">
        <v>1955</v>
      </c>
      <c r="C793" t="s">
        <v>1959</v>
      </c>
    </row>
    <row r="794" spans="2:3" x14ac:dyDescent="0.35">
      <c r="B794" t="e">
        <v>#N/A</v>
      </c>
    </row>
    <row r="795" spans="2:3" x14ac:dyDescent="0.35">
      <c r="B795" t="e">
        <v>#N/A</v>
      </c>
    </row>
    <row r="796" spans="2:3" x14ac:dyDescent="0.35">
      <c r="B796" t="s">
        <v>1955</v>
      </c>
      <c r="C796" t="s">
        <v>1959</v>
      </c>
    </row>
    <row r="797" spans="2:3" x14ac:dyDescent="0.35">
      <c r="B797" t="e">
        <v>#N/A</v>
      </c>
    </row>
    <row r="798" spans="2:3" x14ac:dyDescent="0.35">
      <c r="B798" t="s">
        <v>1957</v>
      </c>
      <c r="C798" t="s">
        <v>1959</v>
      </c>
    </row>
    <row r="799" spans="2:3" x14ac:dyDescent="0.35">
      <c r="B799" t="s">
        <v>1957</v>
      </c>
      <c r="C799" t="s">
        <v>1959</v>
      </c>
    </row>
    <row r="800" spans="2:3" x14ac:dyDescent="0.35">
      <c r="B800" t="s">
        <v>1956</v>
      </c>
    </row>
    <row r="801" spans="2:3" x14ac:dyDescent="0.35">
      <c r="B801" t="s">
        <v>1956</v>
      </c>
    </row>
    <row r="802" spans="2:3" x14ac:dyDescent="0.35">
      <c r="B802" t="e">
        <v>#N/A</v>
      </c>
    </row>
    <row r="803" spans="2:3" x14ac:dyDescent="0.35">
      <c r="B803" t="s">
        <v>1957</v>
      </c>
      <c r="C803" t="s">
        <v>1959</v>
      </c>
    </row>
    <row r="804" spans="2:3" x14ac:dyDescent="0.35">
      <c r="B804" t="s">
        <v>1955</v>
      </c>
      <c r="C804" t="s">
        <v>1959</v>
      </c>
    </row>
    <row r="805" spans="2:3" x14ac:dyDescent="0.35">
      <c r="B805" t="e">
        <v>#N/A</v>
      </c>
    </row>
    <row r="806" spans="2:3" x14ac:dyDescent="0.35">
      <c r="B806" t="s">
        <v>1955</v>
      </c>
      <c r="C806" t="s">
        <v>1959</v>
      </c>
    </row>
    <row r="807" spans="2:3" x14ac:dyDescent="0.35">
      <c r="B807" t="e">
        <v>#N/A</v>
      </c>
    </row>
    <row r="808" spans="2:3" x14ac:dyDescent="0.35">
      <c r="B808" t="s">
        <v>1957</v>
      </c>
      <c r="C808" t="s">
        <v>1959</v>
      </c>
    </row>
    <row r="809" spans="2:3" x14ac:dyDescent="0.35">
      <c r="B809" t="s">
        <v>1956</v>
      </c>
    </row>
    <row r="810" spans="2:3" x14ac:dyDescent="0.35">
      <c r="B810" t="e">
        <v>#N/A</v>
      </c>
    </row>
    <row r="811" spans="2:3" x14ac:dyDescent="0.35">
      <c r="B811" t="s">
        <v>1955</v>
      </c>
      <c r="C811" t="s">
        <v>1959</v>
      </c>
    </row>
    <row r="812" spans="2:3" x14ac:dyDescent="0.35">
      <c r="B812" t="s">
        <v>1956</v>
      </c>
    </row>
    <row r="813" spans="2:3" x14ac:dyDescent="0.35">
      <c r="B813" t="s">
        <v>1957</v>
      </c>
      <c r="C813" t="s">
        <v>1959</v>
      </c>
    </row>
    <row r="814" spans="2:3" x14ac:dyDescent="0.35">
      <c r="B814" t="s">
        <v>1957</v>
      </c>
      <c r="C814" t="s">
        <v>1959</v>
      </c>
    </row>
    <row r="815" spans="2:3" x14ac:dyDescent="0.35">
      <c r="B815" t="s">
        <v>1957</v>
      </c>
      <c r="C815" t="s">
        <v>1959</v>
      </c>
    </row>
    <row r="816" spans="2:3" x14ac:dyDescent="0.35">
      <c r="B816" t="e">
        <v>#N/A</v>
      </c>
    </row>
    <row r="817" spans="2:3" x14ac:dyDescent="0.35">
      <c r="B817" t="e">
        <v>#N/A</v>
      </c>
    </row>
    <row r="818" spans="2:3" x14ac:dyDescent="0.35">
      <c r="B818" t="s">
        <v>1957</v>
      </c>
      <c r="C818" t="s">
        <v>1959</v>
      </c>
    </row>
    <row r="819" spans="2:3" x14ac:dyDescent="0.35">
      <c r="B819" t="e">
        <v>#N/A</v>
      </c>
    </row>
    <row r="820" spans="2:3" x14ac:dyDescent="0.35">
      <c r="B820" t="e">
        <v>#N/A</v>
      </c>
    </row>
    <row r="821" spans="2:3" x14ac:dyDescent="0.35">
      <c r="B821" t="s">
        <v>1955</v>
      </c>
      <c r="C821" t="s">
        <v>1959</v>
      </c>
    </row>
    <row r="822" spans="2:3" x14ac:dyDescent="0.35">
      <c r="B822" t="s">
        <v>1957</v>
      </c>
      <c r="C822" t="s">
        <v>1959</v>
      </c>
    </row>
    <row r="823" spans="2:3" x14ac:dyDescent="0.35">
      <c r="B823" t="s">
        <v>1955</v>
      </c>
      <c r="C823" t="s">
        <v>1959</v>
      </c>
    </row>
    <row r="824" spans="2:3" x14ac:dyDescent="0.35">
      <c r="B824" t="s">
        <v>1955</v>
      </c>
      <c r="C824" t="s">
        <v>1959</v>
      </c>
    </row>
    <row r="825" spans="2:3" x14ac:dyDescent="0.35">
      <c r="B825" t="s">
        <v>1956</v>
      </c>
    </row>
    <row r="826" spans="2:3" x14ac:dyDescent="0.35">
      <c r="B826" t="s">
        <v>1956</v>
      </c>
    </row>
    <row r="827" spans="2:3" x14ac:dyDescent="0.35">
      <c r="B827" t="s">
        <v>1955</v>
      </c>
      <c r="C827" t="s">
        <v>1959</v>
      </c>
    </row>
    <row r="828" spans="2:3" x14ac:dyDescent="0.35">
      <c r="B828" t="s">
        <v>1957</v>
      </c>
      <c r="C828" t="s">
        <v>1959</v>
      </c>
    </row>
    <row r="829" spans="2:3" x14ac:dyDescent="0.35">
      <c r="B829" t="s">
        <v>1957</v>
      </c>
      <c r="C829" t="s">
        <v>1959</v>
      </c>
    </row>
    <row r="830" spans="2:3" x14ac:dyDescent="0.35">
      <c r="B830" t="e">
        <v>#N/A</v>
      </c>
    </row>
    <row r="831" spans="2:3" x14ac:dyDescent="0.35">
      <c r="B831" t="e">
        <v>#N/A</v>
      </c>
    </row>
    <row r="832" spans="2:3" x14ac:dyDescent="0.35">
      <c r="B832" t="e">
        <v>#N/A</v>
      </c>
    </row>
    <row r="833" spans="2:3" x14ac:dyDescent="0.35">
      <c r="B833" t="e">
        <v>#N/A</v>
      </c>
    </row>
    <row r="834" spans="2:3" x14ac:dyDescent="0.35">
      <c r="B834" t="s">
        <v>1957</v>
      </c>
      <c r="C834" t="s">
        <v>1959</v>
      </c>
    </row>
    <row r="835" spans="2:3" x14ac:dyDescent="0.35">
      <c r="B835" t="s">
        <v>1957</v>
      </c>
      <c r="C835" t="s">
        <v>1959</v>
      </c>
    </row>
    <row r="836" spans="2:3" x14ac:dyDescent="0.35">
      <c r="B836" t="s">
        <v>1955</v>
      </c>
      <c r="C836" t="s">
        <v>1959</v>
      </c>
    </row>
    <row r="837" spans="2:3" x14ac:dyDescent="0.35">
      <c r="B837" t="s">
        <v>1957</v>
      </c>
      <c r="C837" t="s">
        <v>1959</v>
      </c>
    </row>
    <row r="838" spans="2:3" x14ac:dyDescent="0.35">
      <c r="B838" t="e">
        <v>#N/A</v>
      </c>
    </row>
    <row r="839" spans="2:3" x14ac:dyDescent="0.35">
      <c r="B839" t="e">
        <v>#N/A</v>
      </c>
    </row>
    <row r="840" spans="2:3" x14ac:dyDescent="0.35">
      <c r="B840" t="e">
        <v>#N/A</v>
      </c>
    </row>
    <row r="841" spans="2:3" x14ac:dyDescent="0.35">
      <c r="B841" t="s">
        <v>1957</v>
      </c>
      <c r="C841" t="s">
        <v>1959</v>
      </c>
    </row>
    <row r="842" spans="2:3" x14ac:dyDescent="0.35">
      <c r="B842" t="e">
        <v>#N/A</v>
      </c>
    </row>
    <row r="843" spans="2:3" x14ac:dyDescent="0.35">
      <c r="B843" t="e">
        <v>#N/A</v>
      </c>
    </row>
    <row r="844" spans="2:3" x14ac:dyDescent="0.35">
      <c r="B844" t="s">
        <v>1956</v>
      </c>
    </row>
    <row r="845" spans="2:3" x14ac:dyDescent="0.35">
      <c r="B845" t="s">
        <v>1956</v>
      </c>
    </row>
    <row r="846" spans="2:3" x14ac:dyDescent="0.35">
      <c r="B846" t="e">
        <v>#N/A</v>
      </c>
    </row>
    <row r="847" spans="2:3" x14ac:dyDescent="0.35">
      <c r="B847" t="s">
        <v>1955</v>
      </c>
      <c r="C847" t="s">
        <v>1959</v>
      </c>
    </row>
    <row r="848" spans="2:3" x14ac:dyDescent="0.35">
      <c r="B848" t="s">
        <v>1957</v>
      </c>
      <c r="C848" t="s">
        <v>1959</v>
      </c>
    </row>
    <row r="849" spans="2:3" x14ac:dyDescent="0.35">
      <c r="B849" t="s">
        <v>1955</v>
      </c>
      <c r="C849" t="s">
        <v>1959</v>
      </c>
    </row>
    <row r="850" spans="2:3" x14ac:dyDescent="0.35">
      <c r="B850" t="s">
        <v>1955</v>
      </c>
      <c r="C850" t="s">
        <v>1959</v>
      </c>
    </row>
    <row r="851" spans="2:3" x14ac:dyDescent="0.35">
      <c r="B851" t="e">
        <v>#N/A</v>
      </c>
    </row>
    <row r="852" spans="2:3" x14ac:dyDescent="0.35">
      <c r="B852" t="e">
        <v>#N/A</v>
      </c>
    </row>
    <row r="853" spans="2:3" x14ac:dyDescent="0.35">
      <c r="B853" t="s">
        <v>1957</v>
      </c>
      <c r="C853" t="s">
        <v>1959</v>
      </c>
    </row>
    <row r="854" spans="2:3" x14ac:dyDescent="0.35">
      <c r="B854" t="s">
        <v>1955</v>
      </c>
      <c r="C854" t="s">
        <v>1959</v>
      </c>
    </row>
    <row r="855" spans="2:3" x14ac:dyDescent="0.35">
      <c r="B855" t="e">
        <v>#N/A</v>
      </c>
    </row>
    <row r="856" spans="2:3" x14ac:dyDescent="0.35">
      <c r="B856" t="e">
        <v>#N/A</v>
      </c>
    </row>
    <row r="857" spans="2:3" x14ac:dyDescent="0.35">
      <c r="B857" t="s">
        <v>1958</v>
      </c>
      <c r="C857" t="s">
        <v>1959</v>
      </c>
    </row>
    <row r="858" spans="2:3" x14ac:dyDescent="0.35">
      <c r="B858" t="s">
        <v>1955</v>
      </c>
      <c r="C858" t="s">
        <v>1959</v>
      </c>
    </row>
    <row r="859" spans="2:3" x14ac:dyDescent="0.35">
      <c r="B859" t="s">
        <v>1956</v>
      </c>
    </row>
    <row r="860" spans="2:3" x14ac:dyDescent="0.35">
      <c r="B860" t="s">
        <v>1956</v>
      </c>
    </row>
    <row r="861" spans="2:3" x14ac:dyDescent="0.35">
      <c r="B861" t="e">
        <v>#N/A</v>
      </c>
    </row>
    <row r="862" spans="2:3" x14ac:dyDescent="0.35">
      <c r="B862" t="s">
        <v>1955</v>
      </c>
      <c r="C862" t="s">
        <v>1959</v>
      </c>
    </row>
    <row r="863" spans="2:3" x14ac:dyDescent="0.35">
      <c r="B863" t="s">
        <v>1955</v>
      </c>
      <c r="C863" t="s">
        <v>1959</v>
      </c>
    </row>
    <row r="864" spans="2:3" x14ac:dyDescent="0.35">
      <c r="B864" t="e">
        <v>#N/A</v>
      </c>
    </row>
    <row r="865" spans="2:3" x14ac:dyDescent="0.35">
      <c r="B865" t="s">
        <v>1958</v>
      </c>
      <c r="C865" t="s">
        <v>1959</v>
      </c>
    </row>
    <row r="866" spans="2:3" x14ac:dyDescent="0.35">
      <c r="B866" t="s">
        <v>1955</v>
      </c>
      <c r="C866" t="s">
        <v>1959</v>
      </c>
    </row>
    <row r="867" spans="2:3" x14ac:dyDescent="0.35">
      <c r="B867" t="s">
        <v>1955</v>
      </c>
      <c r="C867" t="s">
        <v>1959</v>
      </c>
    </row>
    <row r="868" spans="2:3" x14ac:dyDescent="0.35">
      <c r="B868" t="e">
        <v>#N/A</v>
      </c>
    </row>
    <row r="869" spans="2:3" x14ac:dyDescent="0.35">
      <c r="B869" t="e">
        <v>#N/A</v>
      </c>
    </row>
    <row r="870" spans="2:3" x14ac:dyDescent="0.35">
      <c r="B870" t="e">
        <v>#N/A</v>
      </c>
    </row>
    <row r="871" spans="2:3" x14ac:dyDescent="0.35">
      <c r="B871" t="e">
        <v>#N/A</v>
      </c>
    </row>
    <row r="872" spans="2:3" x14ac:dyDescent="0.35">
      <c r="B872" t="s">
        <v>1957</v>
      </c>
      <c r="C872" t="s">
        <v>1959</v>
      </c>
    </row>
    <row r="873" spans="2:3" x14ac:dyDescent="0.35">
      <c r="B873" t="s">
        <v>1956</v>
      </c>
    </row>
    <row r="874" spans="2:3" x14ac:dyDescent="0.35">
      <c r="B874" t="s">
        <v>1955</v>
      </c>
      <c r="C874" t="s">
        <v>1959</v>
      </c>
    </row>
    <row r="875" spans="2:3" x14ac:dyDescent="0.35">
      <c r="B875" t="s">
        <v>1956</v>
      </c>
    </row>
    <row r="876" spans="2:3" x14ac:dyDescent="0.35">
      <c r="B876" t="e">
        <v>#N/A</v>
      </c>
    </row>
    <row r="877" spans="2:3" x14ac:dyDescent="0.35">
      <c r="B877" t="s">
        <v>1957</v>
      </c>
      <c r="C877" t="s">
        <v>1959</v>
      </c>
    </row>
    <row r="878" spans="2:3" x14ac:dyDescent="0.35">
      <c r="B878" t="s">
        <v>1957</v>
      </c>
      <c r="C878" t="s">
        <v>1959</v>
      </c>
    </row>
    <row r="879" spans="2:3" x14ac:dyDescent="0.35">
      <c r="B879" t="s">
        <v>1955</v>
      </c>
      <c r="C879" t="s">
        <v>1959</v>
      </c>
    </row>
    <row r="880" spans="2:3" x14ac:dyDescent="0.35">
      <c r="B880" t="s">
        <v>1958</v>
      </c>
      <c r="C880" t="s">
        <v>1959</v>
      </c>
    </row>
    <row r="881" spans="2:3" x14ac:dyDescent="0.35">
      <c r="B881" t="e">
        <v>#N/A</v>
      </c>
    </row>
    <row r="882" spans="2:3" x14ac:dyDescent="0.35">
      <c r="B882" t="e">
        <v>#N/A</v>
      </c>
    </row>
    <row r="883" spans="2:3" x14ac:dyDescent="0.35">
      <c r="B883" t="s">
        <v>1955</v>
      </c>
      <c r="C883" t="s">
        <v>1959</v>
      </c>
    </row>
    <row r="884" spans="2:3" x14ac:dyDescent="0.35">
      <c r="B884" t="s">
        <v>1956</v>
      </c>
    </row>
    <row r="885" spans="2:3" x14ac:dyDescent="0.35">
      <c r="B885" t="s">
        <v>1955</v>
      </c>
      <c r="C885" t="s">
        <v>1959</v>
      </c>
    </row>
    <row r="886" spans="2:3" x14ac:dyDescent="0.35">
      <c r="B886" t="s">
        <v>1955</v>
      </c>
      <c r="C886" t="s">
        <v>1959</v>
      </c>
    </row>
    <row r="887" spans="2:3" x14ac:dyDescent="0.35">
      <c r="B887" t="e">
        <v>#N/A</v>
      </c>
    </row>
    <row r="888" spans="2:3" x14ac:dyDescent="0.35">
      <c r="B888" t="e">
        <v>#N/A</v>
      </c>
    </row>
    <row r="889" spans="2:3" x14ac:dyDescent="0.35">
      <c r="B889" t="s">
        <v>1957</v>
      </c>
      <c r="C889" t="s">
        <v>1959</v>
      </c>
    </row>
    <row r="890" spans="2:3" x14ac:dyDescent="0.35">
      <c r="B890" t="s">
        <v>1957</v>
      </c>
      <c r="C890" t="s">
        <v>1959</v>
      </c>
    </row>
    <row r="891" spans="2:3" x14ac:dyDescent="0.35">
      <c r="B891" t="e">
        <v>#N/A</v>
      </c>
    </row>
    <row r="892" spans="2:3" x14ac:dyDescent="0.35">
      <c r="B892" t="s">
        <v>1955</v>
      </c>
      <c r="C892" t="s">
        <v>1959</v>
      </c>
    </row>
    <row r="893" spans="2:3" x14ac:dyDescent="0.35">
      <c r="B893" t="s">
        <v>1957</v>
      </c>
      <c r="C893" t="s">
        <v>1959</v>
      </c>
    </row>
    <row r="894" spans="2:3" x14ac:dyDescent="0.35">
      <c r="B894" t="e">
        <v>#N/A</v>
      </c>
    </row>
    <row r="895" spans="2:3" x14ac:dyDescent="0.35">
      <c r="B895" t="s">
        <v>1957</v>
      </c>
      <c r="C895" t="s">
        <v>1959</v>
      </c>
    </row>
    <row r="896" spans="2:3" x14ac:dyDescent="0.35">
      <c r="B896" t="s">
        <v>1957</v>
      </c>
      <c r="C896" t="s">
        <v>1959</v>
      </c>
    </row>
    <row r="897" spans="2:3" x14ac:dyDescent="0.35">
      <c r="B897" t="s">
        <v>1957</v>
      </c>
      <c r="C897" t="s">
        <v>1959</v>
      </c>
    </row>
    <row r="898" spans="2:3" x14ac:dyDescent="0.35">
      <c r="B898" t="e">
        <v>#N/A</v>
      </c>
    </row>
    <row r="899" spans="2:3" x14ac:dyDescent="0.35">
      <c r="B899" t="s">
        <v>1956</v>
      </c>
    </row>
    <row r="900" spans="2:3" x14ac:dyDescent="0.35">
      <c r="B900" t="s">
        <v>1956</v>
      </c>
    </row>
    <row r="901" spans="2:3" x14ac:dyDescent="0.35">
      <c r="B901" t="e">
        <v>#N/A</v>
      </c>
    </row>
    <row r="902" spans="2:3" x14ac:dyDescent="0.35">
      <c r="B902" t="s">
        <v>1955</v>
      </c>
      <c r="C902" t="s">
        <v>1959</v>
      </c>
    </row>
    <row r="903" spans="2:3" x14ac:dyDescent="0.35">
      <c r="B903" t="s">
        <v>1956</v>
      </c>
    </row>
    <row r="904" spans="2:3" x14ac:dyDescent="0.35">
      <c r="B904" t="s">
        <v>1956</v>
      </c>
    </row>
    <row r="905" spans="2:3" x14ac:dyDescent="0.35">
      <c r="B905" t="s">
        <v>1956</v>
      </c>
    </row>
    <row r="906" spans="2:3" x14ac:dyDescent="0.35">
      <c r="B906" t="s">
        <v>1957</v>
      </c>
      <c r="C906" t="s">
        <v>1959</v>
      </c>
    </row>
    <row r="907" spans="2:3" x14ac:dyDescent="0.35">
      <c r="B907" t="s">
        <v>1955</v>
      </c>
      <c r="C907" t="s">
        <v>1959</v>
      </c>
    </row>
    <row r="908" spans="2:3" x14ac:dyDescent="0.35">
      <c r="B908" t="s">
        <v>1957</v>
      </c>
      <c r="C908" t="s">
        <v>1959</v>
      </c>
    </row>
    <row r="909" spans="2:3" x14ac:dyDescent="0.35">
      <c r="B909" t="s">
        <v>1956</v>
      </c>
    </row>
    <row r="910" spans="2:3" x14ac:dyDescent="0.35">
      <c r="B910" t="s">
        <v>1956</v>
      </c>
    </row>
    <row r="911" spans="2:3" x14ac:dyDescent="0.35">
      <c r="B911" t="s">
        <v>1957</v>
      </c>
      <c r="C911" t="s">
        <v>1959</v>
      </c>
    </row>
    <row r="912" spans="2:3" x14ac:dyDescent="0.35">
      <c r="B912" t="s">
        <v>1956</v>
      </c>
    </row>
    <row r="913" spans="2:3" x14ac:dyDescent="0.35">
      <c r="B913" t="s">
        <v>1956</v>
      </c>
    </row>
    <row r="914" spans="2:3" x14ac:dyDescent="0.35">
      <c r="B914" t="s">
        <v>1957</v>
      </c>
      <c r="C914" t="s">
        <v>1959</v>
      </c>
    </row>
    <row r="915" spans="2:3" x14ac:dyDescent="0.35">
      <c r="B915" t="s">
        <v>1957</v>
      </c>
      <c r="C915" t="s">
        <v>1959</v>
      </c>
    </row>
    <row r="916" spans="2:3" x14ac:dyDescent="0.35">
      <c r="B916" t="s">
        <v>1957</v>
      </c>
      <c r="C916" t="s">
        <v>1959</v>
      </c>
    </row>
    <row r="917" spans="2:3" x14ac:dyDescent="0.35">
      <c r="B917" t="e">
        <v>#N/A</v>
      </c>
    </row>
    <row r="918" spans="2:3" x14ac:dyDescent="0.35">
      <c r="B918" t="s">
        <v>1957</v>
      </c>
      <c r="C918" t="s">
        <v>1959</v>
      </c>
    </row>
    <row r="919" spans="2:3" x14ac:dyDescent="0.35">
      <c r="B919" t="s">
        <v>1957</v>
      </c>
      <c r="C919" t="s">
        <v>1959</v>
      </c>
    </row>
    <row r="920" spans="2:3" x14ac:dyDescent="0.35">
      <c r="B920" t="s">
        <v>1955</v>
      </c>
      <c r="C920" t="s">
        <v>1959</v>
      </c>
    </row>
    <row r="921" spans="2:3" x14ac:dyDescent="0.35">
      <c r="B921" t="s">
        <v>1956</v>
      </c>
    </row>
    <row r="922" spans="2:3" x14ac:dyDescent="0.35">
      <c r="B922" t="e">
        <v>#N/A</v>
      </c>
    </row>
    <row r="923" spans="2:3" x14ac:dyDescent="0.35">
      <c r="B923" t="s">
        <v>1958</v>
      </c>
      <c r="C923" t="s">
        <v>1959</v>
      </c>
    </row>
    <row r="924" spans="2:3" x14ac:dyDescent="0.35">
      <c r="B924" t="e">
        <v>#N/A</v>
      </c>
    </row>
    <row r="925" spans="2:3" x14ac:dyDescent="0.35">
      <c r="B925" t="s">
        <v>1956</v>
      </c>
    </row>
    <row r="926" spans="2:3" x14ac:dyDescent="0.35">
      <c r="B926" t="e">
        <v>#N/A</v>
      </c>
    </row>
    <row r="927" spans="2:3" x14ac:dyDescent="0.35">
      <c r="B927" t="s">
        <v>1955</v>
      </c>
      <c r="C927" t="s">
        <v>1959</v>
      </c>
    </row>
    <row r="928" spans="2:3" x14ac:dyDescent="0.35">
      <c r="B928" t="s">
        <v>1957</v>
      </c>
      <c r="C928" t="s">
        <v>1959</v>
      </c>
    </row>
    <row r="929" spans="2:3" x14ac:dyDescent="0.35">
      <c r="B929" t="s">
        <v>1955</v>
      </c>
      <c r="C929" t="s">
        <v>1959</v>
      </c>
    </row>
    <row r="930" spans="2:3" x14ac:dyDescent="0.35">
      <c r="B930" t="s">
        <v>1957</v>
      </c>
      <c r="C930" t="s">
        <v>1959</v>
      </c>
    </row>
    <row r="931" spans="2:3" x14ac:dyDescent="0.35">
      <c r="B931" t="s">
        <v>1956</v>
      </c>
    </row>
    <row r="932" spans="2:3" x14ac:dyDescent="0.35">
      <c r="B932" t="s">
        <v>1957</v>
      </c>
      <c r="C932" t="s">
        <v>1959</v>
      </c>
    </row>
    <row r="933" spans="2:3" x14ac:dyDescent="0.35">
      <c r="B933" t="s">
        <v>1957</v>
      </c>
      <c r="C933" t="s">
        <v>1959</v>
      </c>
    </row>
    <row r="934" spans="2:3" x14ac:dyDescent="0.35">
      <c r="B934" t="s">
        <v>1958</v>
      </c>
      <c r="C934" t="s">
        <v>1959</v>
      </c>
    </row>
    <row r="935" spans="2:3" x14ac:dyDescent="0.35">
      <c r="B935" t="e">
        <v>#N/A</v>
      </c>
    </row>
    <row r="936" spans="2:3" x14ac:dyDescent="0.35">
      <c r="B936" t="s">
        <v>1956</v>
      </c>
    </row>
    <row r="937" spans="2:3" x14ac:dyDescent="0.35">
      <c r="B937" t="s">
        <v>1956</v>
      </c>
    </row>
    <row r="938" spans="2:3" x14ac:dyDescent="0.35">
      <c r="B938" t="s">
        <v>1956</v>
      </c>
    </row>
    <row r="939" spans="2:3" x14ac:dyDescent="0.35">
      <c r="B939" t="s">
        <v>1956</v>
      </c>
    </row>
    <row r="940" spans="2:3" x14ac:dyDescent="0.35">
      <c r="B940" t="e">
        <v>#N/A</v>
      </c>
    </row>
    <row r="941" spans="2:3" x14ac:dyDescent="0.35">
      <c r="B941" t="e">
        <v>#N/A</v>
      </c>
    </row>
    <row r="942" spans="2:3" x14ac:dyDescent="0.35">
      <c r="B942" t="s">
        <v>1957</v>
      </c>
      <c r="C942" t="s">
        <v>1959</v>
      </c>
    </row>
    <row r="943" spans="2:3" x14ac:dyDescent="0.35">
      <c r="B943" t="s">
        <v>1957</v>
      </c>
      <c r="C943" t="s">
        <v>1959</v>
      </c>
    </row>
    <row r="944" spans="2:3" x14ac:dyDescent="0.35">
      <c r="B944" t="s">
        <v>1956</v>
      </c>
    </row>
    <row r="945" spans="2:3" x14ac:dyDescent="0.35">
      <c r="B945" t="e">
        <v>#N/A</v>
      </c>
    </row>
    <row r="946" spans="2:3" x14ac:dyDescent="0.35">
      <c r="B946" t="s">
        <v>1956</v>
      </c>
    </row>
    <row r="947" spans="2:3" x14ac:dyDescent="0.35">
      <c r="B947" t="s">
        <v>1955</v>
      </c>
      <c r="C947" t="s">
        <v>1959</v>
      </c>
    </row>
    <row r="948" spans="2:3" x14ac:dyDescent="0.35">
      <c r="B948" t="e">
        <v>#N/A</v>
      </c>
    </row>
    <row r="949" spans="2:3" x14ac:dyDescent="0.35">
      <c r="B949" t="s">
        <v>1956</v>
      </c>
    </row>
    <row r="950" spans="2:3" x14ac:dyDescent="0.35">
      <c r="B950" t="s">
        <v>1956</v>
      </c>
    </row>
    <row r="951" spans="2:3" x14ac:dyDescent="0.35">
      <c r="B951" t="s">
        <v>1956</v>
      </c>
    </row>
    <row r="952" spans="2:3" x14ac:dyDescent="0.35">
      <c r="B952" t="s">
        <v>1956</v>
      </c>
    </row>
    <row r="953" spans="2:3" x14ac:dyDescent="0.35">
      <c r="B953" t="s">
        <v>1955</v>
      </c>
      <c r="C953" t="s">
        <v>1959</v>
      </c>
    </row>
    <row r="954" spans="2:3" x14ac:dyDescent="0.35">
      <c r="B954" t="e">
        <v>#N/A</v>
      </c>
    </row>
    <row r="955" spans="2:3" x14ac:dyDescent="0.35">
      <c r="B955" t="s">
        <v>1955</v>
      </c>
      <c r="C955" t="s">
        <v>1959</v>
      </c>
    </row>
    <row r="956" spans="2:3" x14ac:dyDescent="0.35">
      <c r="B956" t="s">
        <v>1955</v>
      </c>
      <c r="C956" t="s">
        <v>1959</v>
      </c>
    </row>
    <row r="957" spans="2:3" x14ac:dyDescent="0.35">
      <c r="B957" t="s">
        <v>1955</v>
      </c>
      <c r="C957" t="s">
        <v>1959</v>
      </c>
    </row>
    <row r="958" spans="2:3" x14ac:dyDescent="0.35">
      <c r="B958" t="s">
        <v>1955</v>
      </c>
      <c r="C958" t="s">
        <v>1959</v>
      </c>
    </row>
    <row r="959" spans="2:3" x14ac:dyDescent="0.35">
      <c r="B959" t="e">
        <v>#N/A</v>
      </c>
    </row>
    <row r="960" spans="2:3" x14ac:dyDescent="0.35">
      <c r="B960" t="e">
        <v>#N/A</v>
      </c>
    </row>
    <row r="961" spans="2:3" x14ac:dyDescent="0.35">
      <c r="B961" t="e">
        <v>#N/A</v>
      </c>
    </row>
    <row r="962" spans="2:3" x14ac:dyDescent="0.35">
      <c r="B962" t="s">
        <v>1956</v>
      </c>
    </row>
    <row r="963" spans="2:3" x14ac:dyDescent="0.35">
      <c r="B963" t="e">
        <v>#N/A</v>
      </c>
    </row>
    <row r="964" spans="2:3" x14ac:dyDescent="0.35">
      <c r="B964" t="s">
        <v>1956</v>
      </c>
    </row>
    <row r="965" spans="2:3" x14ac:dyDescent="0.35">
      <c r="B965" t="s">
        <v>1956</v>
      </c>
    </row>
    <row r="966" spans="2:3" x14ac:dyDescent="0.35">
      <c r="B966" t="s">
        <v>1956</v>
      </c>
    </row>
    <row r="967" spans="2:3" x14ac:dyDescent="0.35">
      <c r="B967" t="e">
        <v>#N/A</v>
      </c>
    </row>
    <row r="968" spans="2:3" x14ac:dyDescent="0.35">
      <c r="B968" t="s">
        <v>1955</v>
      </c>
      <c r="C968" t="s">
        <v>1959</v>
      </c>
    </row>
    <row r="969" spans="2:3" x14ac:dyDescent="0.35">
      <c r="B969" t="e">
        <v>#N/A</v>
      </c>
    </row>
    <row r="970" spans="2:3" x14ac:dyDescent="0.35">
      <c r="B970" t="e">
        <v>#N/A</v>
      </c>
    </row>
    <row r="971" spans="2:3" x14ac:dyDescent="0.35">
      <c r="B971" t="s">
        <v>1956</v>
      </c>
    </row>
    <row r="972" spans="2:3" x14ac:dyDescent="0.35">
      <c r="B972" t="s">
        <v>1957</v>
      </c>
      <c r="C972" t="s">
        <v>1959</v>
      </c>
    </row>
    <row r="973" spans="2:3" x14ac:dyDescent="0.35">
      <c r="B973" t="s">
        <v>1957</v>
      </c>
      <c r="C973" t="s">
        <v>1959</v>
      </c>
    </row>
    <row r="974" spans="2:3" x14ac:dyDescent="0.35">
      <c r="B974" t="e">
        <v>#N/A</v>
      </c>
    </row>
    <row r="975" spans="2:3" x14ac:dyDescent="0.35">
      <c r="B975" t="s">
        <v>1956</v>
      </c>
    </row>
    <row r="976" spans="2:3" x14ac:dyDescent="0.35">
      <c r="B976" t="s">
        <v>1956</v>
      </c>
    </row>
    <row r="977" spans="2:3" x14ac:dyDescent="0.35">
      <c r="B977" t="s">
        <v>1957</v>
      </c>
      <c r="C977" t="s">
        <v>1959</v>
      </c>
    </row>
    <row r="978" spans="2:3" x14ac:dyDescent="0.35">
      <c r="B978" t="s">
        <v>1957</v>
      </c>
      <c r="C978" t="s">
        <v>1959</v>
      </c>
    </row>
    <row r="979" spans="2:3" x14ac:dyDescent="0.35">
      <c r="B979" t="s">
        <v>1958</v>
      </c>
      <c r="C979" t="s">
        <v>1959</v>
      </c>
    </row>
    <row r="980" spans="2:3" x14ac:dyDescent="0.35">
      <c r="B980" t="e">
        <v>#N/A</v>
      </c>
    </row>
    <row r="981" spans="2:3" x14ac:dyDescent="0.35">
      <c r="B981" t="s">
        <v>1957</v>
      </c>
      <c r="C981" t="s">
        <v>1959</v>
      </c>
    </row>
    <row r="982" spans="2:3" x14ac:dyDescent="0.35">
      <c r="B982" t="e">
        <v>#N/A</v>
      </c>
    </row>
    <row r="983" spans="2:3" x14ac:dyDescent="0.35">
      <c r="B983" t="e">
        <v>#N/A</v>
      </c>
    </row>
    <row r="984" spans="2:3" x14ac:dyDescent="0.35">
      <c r="B984" t="s">
        <v>1955</v>
      </c>
      <c r="C984" t="s">
        <v>1959</v>
      </c>
    </row>
    <row r="985" spans="2:3" x14ac:dyDescent="0.35">
      <c r="B985" t="s">
        <v>1957</v>
      </c>
      <c r="C985" t="s">
        <v>1959</v>
      </c>
    </row>
    <row r="986" spans="2:3" x14ac:dyDescent="0.35">
      <c r="B986" t="s">
        <v>1957</v>
      </c>
      <c r="C986" t="s">
        <v>1959</v>
      </c>
    </row>
    <row r="987" spans="2:3" x14ac:dyDescent="0.35">
      <c r="B987" t="s">
        <v>1956</v>
      </c>
    </row>
    <row r="988" spans="2:3" x14ac:dyDescent="0.35">
      <c r="B988" t="s">
        <v>1955</v>
      </c>
      <c r="C988" t="s">
        <v>1959</v>
      </c>
    </row>
    <row r="989" spans="2:3" x14ac:dyDescent="0.35">
      <c r="B989" t="e">
        <v>#N/A</v>
      </c>
    </row>
    <row r="990" spans="2:3" x14ac:dyDescent="0.35">
      <c r="B990" t="s">
        <v>1955</v>
      </c>
      <c r="C990" t="s">
        <v>1959</v>
      </c>
    </row>
    <row r="991" spans="2:3" x14ac:dyDescent="0.35">
      <c r="B991" t="s">
        <v>1957</v>
      </c>
      <c r="C991" t="s">
        <v>1959</v>
      </c>
    </row>
    <row r="992" spans="2:3" x14ac:dyDescent="0.35">
      <c r="B992" t="s">
        <v>1955</v>
      </c>
      <c r="C992" t="s">
        <v>1959</v>
      </c>
    </row>
    <row r="993" spans="2:3" x14ac:dyDescent="0.35">
      <c r="B993" t="s">
        <v>1955</v>
      </c>
      <c r="C993" t="s">
        <v>1959</v>
      </c>
    </row>
    <row r="994" spans="2:3" x14ac:dyDescent="0.35">
      <c r="B994" t="s">
        <v>1957</v>
      </c>
      <c r="C994" t="s">
        <v>1959</v>
      </c>
    </row>
    <row r="995" spans="2:3" x14ac:dyDescent="0.35">
      <c r="B995" t="s">
        <v>1956</v>
      </c>
    </row>
    <row r="996" spans="2:3" x14ac:dyDescent="0.35">
      <c r="B996" t="s">
        <v>1956</v>
      </c>
    </row>
    <row r="997" spans="2:3" x14ac:dyDescent="0.35">
      <c r="B997" t="s">
        <v>1957</v>
      </c>
      <c r="C997" t="s">
        <v>1959</v>
      </c>
    </row>
    <row r="998" spans="2:3" x14ac:dyDescent="0.35">
      <c r="B998" t="e">
        <v>#N/A</v>
      </c>
    </row>
    <row r="999" spans="2:3" x14ac:dyDescent="0.35">
      <c r="B999" t="e">
        <v>#N/A</v>
      </c>
    </row>
    <row r="1000" spans="2:3" x14ac:dyDescent="0.35">
      <c r="B1000" t="s">
        <v>1957</v>
      </c>
      <c r="C1000" t="s">
        <v>1959</v>
      </c>
    </row>
    <row r="1001" spans="2:3" x14ac:dyDescent="0.35">
      <c r="B1001" t="s">
        <v>1957</v>
      </c>
      <c r="C1001" t="s">
        <v>1959</v>
      </c>
    </row>
    <row r="1002" spans="2:3" x14ac:dyDescent="0.35">
      <c r="B1002" t="s">
        <v>1957</v>
      </c>
      <c r="C1002" t="s">
        <v>1959</v>
      </c>
    </row>
    <row r="1003" spans="2:3" x14ac:dyDescent="0.35">
      <c r="B1003" t="s">
        <v>1956</v>
      </c>
    </row>
    <row r="1004" spans="2:3" x14ac:dyDescent="0.35">
      <c r="B1004" t="s">
        <v>1956</v>
      </c>
    </row>
    <row r="1005" spans="2:3" x14ac:dyDescent="0.35">
      <c r="B1005" t="s">
        <v>1955</v>
      </c>
      <c r="C1005" t="s">
        <v>1959</v>
      </c>
    </row>
    <row r="1006" spans="2:3" x14ac:dyDescent="0.35">
      <c r="B1006" t="s">
        <v>1956</v>
      </c>
    </row>
    <row r="1007" spans="2:3" x14ac:dyDescent="0.35">
      <c r="B1007" t="s">
        <v>1956</v>
      </c>
    </row>
    <row r="1008" spans="2:3" x14ac:dyDescent="0.35">
      <c r="B1008" t="s">
        <v>1956</v>
      </c>
    </row>
    <row r="1009" spans="2:3" x14ac:dyDescent="0.35">
      <c r="B1009" t="e">
        <v>#N/A</v>
      </c>
    </row>
    <row r="1010" spans="2:3" x14ac:dyDescent="0.35">
      <c r="B1010" t="s">
        <v>1957</v>
      </c>
      <c r="C1010" t="s">
        <v>1959</v>
      </c>
    </row>
    <row r="1011" spans="2:3" x14ac:dyDescent="0.35">
      <c r="B1011" t="e">
        <v>#N/A</v>
      </c>
    </row>
    <row r="1012" spans="2:3" x14ac:dyDescent="0.35">
      <c r="B1012" t="s">
        <v>1955</v>
      </c>
      <c r="C1012" t="s">
        <v>1959</v>
      </c>
    </row>
    <row r="1013" spans="2:3" x14ac:dyDescent="0.35">
      <c r="B1013" t="e">
        <v>#N/A</v>
      </c>
    </row>
    <row r="1014" spans="2:3" x14ac:dyDescent="0.35">
      <c r="B1014" t="s">
        <v>1955</v>
      </c>
      <c r="C1014" t="s">
        <v>1959</v>
      </c>
    </row>
    <row r="1015" spans="2:3" x14ac:dyDescent="0.35">
      <c r="B1015" t="s">
        <v>1957</v>
      </c>
      <c r="C1015" t="s">
        <v>1959</v>
      </c>
    </row>
    <row r="1016" spans="2:3" x14ac:dyDescent="0.35">
      <c r="B1016" t="e">
        <v>#N/A</v>
      </c>
    </row>
    <row r="1017" spans="2:3" x14ac:dyDescent="0.35">
      <c r="B1017" t="e">
        <v>#N/A</v>
      </c>
    </row>
    <row r="1018" spans="2:3" x14ac:dyDescent="0.35">
      <c r="B1018" t="e">
        <v>#N/A</v>
      </c>
    </row>
    <row r="1019" spans="2:3" x14ac:dyDescent="0.35">
      <c r="B1019" t="e">
        <v>#N/A</v>
      </c>
    </row>
    <row r="1020" spans="2:3" x14ac:dyDescent="0.35">
      <c r="B1020" t="e">
        <v>#N/A</v>
      </c>
    </row>
    <row r="1021" spans="2:3" x14ac:dyDescent="0.35">
      <c r="B1021" t="e">
        <v>#N/A</v>
      </c>
    </row>
    <row r="1022" spans="2:3" x14ac:dyDescent="0.35">
      <c r="B1022" t="s">
        <v>1955</v>
      </c>
      <c r="C1022" t="s">
        <v>1959</v>
      </c>
    </row>
    <row r="1023" spans="2:3" x14ac:dyDescent="0.35">
      <c r="B1023" t="e">
        <v>#N/A</v>
      </c>
    </row>
    <row r="1024" spans="2:3" x14ac:dyDescent="0.35">
      <c r="B1024" t="e">
        <v>#N/A</v>
      </c>
    </row>
    <row r="1025" spans="2:3" x14ac:dyDescent="0.35">
      <c r="B1025" t="e">
        <v>#N/A</v>
      </c>
    </row>
    <row r="1026" spans="2:3" x14ac:dyDescent="0.35">
      <c r="B1026" t="e">
        <v>#N/A</v>
      </c>
    </row>
    <row r="1027" spans="2:3" x14ac:dyDescent="0.35">
      <c r="B1027" t="e">
        <v>#N/A</v>
      </c>
    </row>
    <row r="1028" spans="2:3" x14ac:dyDescent="0.35">
      <c r="B1028" t="s">
        <v>1955</v>
      </c>
      <c r="C1028" t="s">
        <v>1959</v>
      </c>
    </row>
    <row r="1029" spans="2:3" x14ac:dyDescent="0.35">
      <c r="B1029" t="s">
        <v>1955</v>
      </c>
      <c r="C1029" t="s">
        <v>1959</v>
      </c>
    </row>
    <row r="1030" spans="2:3" x14ac:dyDescent="0.35">
      <c r="B1030" t="s">
        <v>1955</v>
      </c>
      <c r="C1030" t="s">
        <v>1959</v>
      </c>
    </row>
    <row r="1031" spans="2:3" x14ac:dyDescent="0.35">
      <c r="B1031" t="s">
        <v>1957</v>
      </c>
      <c r="C1031" t="s">
        <v>1959</v>
      </c>
    </row>
    <row r="1032" spans="2:3" x14ac:dyDescent="0.35">
      <c r="B1032" t="e">
        <v>#N/A</v>
      </c>
    </row>
    <row r="1033" spans="2:3" x14ac:dyDescent="0.35">
      <c r="B1033" t="e">
        <v>#N/A</v>
      </c>
    </row>
    <row r="1034" spans="2:3" x14ac:dyDescent="0.35">
      <c r="B1034" t="s">
        <v>1955</v>
      </c>
      <c r="C1034" t="s">
        <v>1959</v>
      </c>
    </row>
    <row r="1035" spans="2:3" x14ac:dyDescent="0.35">
      <c r="B1035" t="e">
        <v>#N/A</v>
      </c>
    </row>
    <row r="1036" spans="2:3" x14ac:dyDescent="0.35">
      <c r="B1036" t="e">
        <v>#N/A</v>
      </c>
    </row>
    <row r="1037" spans="2:3" x14ac:dyDescent="0.35">
      <c r="B1037" t="e">
        <v>#N/A</v>
      </c>
    </row>
    <row r="1038" spans="2:3" x14ac:dyDescent="0.35">
      <c r="B1038" t="e">
        <v>#N/A</v>
      </c>
    </row>
    <row r="1039" spans="2:3" x14ac:dyDescent="0.35">
      <c r="B1039" t="e">
        <v>#N/A</v>
      </c>
    </row>
    <row r="1040" spans="2:3" x14ac:dyDescent="0.35">
      <c r="B1040" t="s">
        <v>1955</v>
      </c>
      <c r="C1040" t="s">
        <v>1959</v>
      </c>
    </row>
    <row r="1041" spans="2:3" x14ac:dyDescent="0.35">
      <c r="B1041" t="e">
        <v>#N/A</v>
      </c>
    </row>
    <row r="1042" spans="2:3" x14ac:dyDescent="0.35">
      <c r="B1042" t="s">
        <v>1956</v>
      </c>
    </row>
    <row r="1043" spans="2:3" x14ac:dyDescent="0.35">
      <c r="B1043" t="s">
        <v>1955</v>
      </c>
      <c r="C1043" t="s">
        <v>1959</v>
      </c>
    </row>
    <row r="1044" spans="2:3" x14ac:dyDescent="0.35">
      <c r="B1044" t="e">
        <v>#N/A</v>
      </c>
    </row>
    <row r="1045" spans="2:3" x14ac:dyDescent="0.35">
      <c r="B1045" t="s">
        <v>1958</v>
      </c>
      <c r="C1045" t="s">
        <v>1959</v>
      </c>
    </row>
    <row r="1046" spans="2:3" x14ac:dyDescent="0.35">
      <c r="B1046" t="e">
        <v>#N/A</v>
      </c>
    </row>
    <row r="1047" spans="2:3" x14ac:dyDescent="0.35">
      <c r="B1047" t="s">
        <v>1955</v>
      </c>
      <c r="C1047" t="s">
        <v>1959</v>
      </c>
    </row>
    <row r="1048" spans="2:3" x14ac:dyDescent="0.35">
      <c r="B1048" t="s">
        <v>1957</v>
      </c>
      <c r="C1048" t="s">
        <v>1959</v>
      </c>
    </row>
    <row r="1049" spans="2:3" x14ac:dyDescent="0.35">
      <c r="B1049" t="e">
        <v>#N/A</v>
      </c>
    </row>
    <row r="1050" spans="2:3" x14ac:dyDescent="0.35">
      <c r="B1050" t="e">
        <v>#N/A</v>
      </c>
    </row>
    <row r="1051" spans="2:3" x14ac:dyDescent="0.35">
      <c r="B1051" t="s">
        <v>1955</v>
      </c>
      <c r="C1051" t="s">
        <v>1959</v>
      </c>
    </row>
    <row r="1052" spans="2:3" x14ac:dyDescent="0.35">
      <c r="B1052" t="s">
        <v>1955</v>
      </c>
      <c r="C1052" t="s">
        <v>1959</v>
      </c>
    </row>
    <row r="1053" spans="2:3" x14ac:dyDescent="0.35">
      <c r="B1053" t="s">
        <v>1955</v>
      </c>
      <c r="C1053" t="s">
        <v>1959</v>
      </c>
    </row>
    <row r="1054" spans="2:3" x14ac:dyDescent="0.35">
      <c r="B1054" t="s">
        <v>1957</v>
      </c>
      <c r="C1054" t="s">
        <v>1959</v>
      </c>
    </row>
    <row r="1055" spans="2:3" x14ac:dyDescent="0.35">
      <c r="B1055" t="s">
        <v>1956</v>
      </c>
    </row>
    <row r="1056" spans="2:3" x14ac:dyDescent="0.35">
      <c r="B1056" t="e">
        <v>#N/A</v>
      </c>
    </row>
    <row r="1057" spans="2:3" x14ac:dyDescent="0.35">
      <c r="B1057" t="e">
        <v>#N/A</v>
      </c>
    </row>
    <row r="1058" spans="2:3" x14ac:dyDescent="0.35">
      <c r="B1058" t="s">
        <v>1957</v>
      </c>
      <c r="C1058" t="s">
        <v>1959</v>
      </c>
    </row>
    <row r="1059" spans="2:3" x14ac:dyDescent="0.35">
      <c r="B1059" t="e">
        <v>#N/A</v>
      </c>
    </row>
    <row r="1060" spans="2:3" x14ac:dyDescent="0.35">
      <c r="B1060" t="e">
        <v>#N/A</v>
      </c>
    </row>
    <row r="1061" spans="2:3" x14ac:dyDescent="0.35">
      <c r="B1061" t="s">
        <v>1956</v>
      </c>
    </row>
    <row r="1062" spans="2:3" x14ac:dyDescent="0.35">
      <c r="B1062" t="s">
        <v>1956</v>
      </c>
    </row>
    <row r="1063" spans="2:3" x14ac:dyDescent="0.35">
      <c r="B1063" t="s">
        <v>1956</v>
      </c>
    </row>
    <row r="1064" spans="2:3" x14ac:dyDescent="0.35">
      <c r="B1064" t="s">
        <v>1956</v>
      </c>
    </row>
    <row r="1065" spans="2:3" x14ac:dyDescent="0.35">
      <c r="B1065" t="e">
        <v>#N/A</v>
      </c>
    </row>
    <row r="1066" spans="2:3" x14ac:dyDescent="0.35">
      <c r="B1066" t="e">
        <v>#N/A</v>
      </c>
    </row>
    <row r="1067" spans="2:3" x14ac:dyDescent="0.35">
      <c r="B1067" t="e">
        <v>#N/A</v>
      </c>
    </row>
    <row r="1068" spans="2:3" x14ac:dyDescent="0.35">
      <c r="B1068" t="e">
        <v>#N/A</v>
      </c>
    </row>
    <row r="1069" spans="2:3" x14ac:dyDescent="0.35">
      <c r="B1069" t="s">
        <v>1955</v>
      </c>
      <c r="C1069" t="s">
        <v>1959</v>
      </c>
    </row>
    <row r="1070" spans="2:3" x14ac:dyDescent="0.35">
      <c r="B1070" t="s">
        <v>1955</v>
      </c>
      <c r="C1070" t="s">
        <v>1959</v>
      </c>
    </row>
    <row r="1071" spans="2:3" x14ac:dyDescent="0.35">
      <c r="B1071" t="s">
        <v>1955</v>
      </c>
      <c r="C1071" t="s">
        <v>1959</v>
      </c>
    </row>
    <row r="1072" spans="2:3" x14ac:dyDescent="0.35">
      <c r="B1072" t="e">
        <v>#N/A</v>
      </c>
    </row>
    <row r="1073" spans="2:3" x14ac:dyDescent="0.35">
      <c r="B1073" t="e">
        <v>#N/A</v>
      </c>
    </row>
    <row r="1074" spans="2:3" x14ac:dyDescent="0.35">
      <c r="B1074" t="e">
        <v>#N/A</v>
      </c>
    </row>
    <row r="1075" spans="2:3" x14ac:dyDescent="0.35">
      <c r="B1075" t="s">
        <v>1957</v>
      </c>
      <c r="C1075" t="s">
        <v>1959</v>
      </c>
    </row>
    <row r="1076" spans="2:3" x14ac:dyDescent="0.35">
      <c r="B1076" t="s">
        <v>1956</v>
      </c>
    </row>
    <row r="1077" spans="2:3" x14ac:dyDescent="0.35">
      <c r="B1077" t="s">
        <v>1958</v>
      </c>
      <c r="C1077" t="s">
        <v>1959</v>
      </c>
    </row>
    <row r="1078" spans="2:3" x14ac:dyDescent="0.35">
      <c r="B1078" t="s">
        <v>1957</v>
      </c>
      <c r="C1078" t="s">
        <v>1959</v>
      </c>
    </row>
    <row r="1079" spans="2:3" x14ac:dyDescent="0.35">
      <c r="B1079" t="s">
        <v>1957</v>
      </c>
      <c r="C1079" t="s">
        <v>1959</v>
      </c>
    </row>
    <row r="1080" spans="2:3" x14ac:dyDescent="0.35">
      <c r="B1080" t="s">
        <v>1957</v>
      </c>
      <c r="C1080" t="s">
        <v>1959</v>
      </c>
    </row>
    <row r="1081" spans="2:3" x14ac:dyDescent="0.35">
      <c r="B1081" t="s">
        <v>1956</v>
      </c>
    </row>
    <row r="1082" spans="2:3" x14ac:dyDescent="0.35">
      <c r="B1082" t="e">
        <v>#N/A</v>
      </c>
    </row>
    <row r="1083" spans="2:3" x14ac:dyDescent="0.35">
      <c r="B1083" t="s">
        <v>1956</v>
      </c>
    </row>
    <row r="1084" spans="2:3" x14ac:dyDescent="0.35">
      <c r="B1084" t="s">
        <v>1958</v>
      </c>
      <c r="C1084" t="s">
        <v>1959</v>
      </c>
    </row>
    <row r="1085" spans="2:3" x14ac:dyDescent="0.35">
      <c r="B1085" t="s">
        <v>1958</v>
      </c>
      <c r="C1085" t="s">
        <v>1959</v>
      </c>
    </row>
    <row r="1086" spans="2:3" x14ac:dyDescent="0.35">
      <c r="B1086" t="e">
        <v>#N/A</v>
      </c>
    </row>
    <row r="1087" spans="2:3" x14ac:dyDescent="0.35">
      <c r="B1087" t="e">
        <v>#N/A</v>
      </c>
    </row>
    <row r="1088" spans="2:3" x14ac:dyDescent="0.35">
      <c r="B1088" t="s">
        <v>1957</v>
      </c>
      <c r="C1088" t="s">
        <v>1959</v>
      </c>
    </row>
    <row r="1089" spans="2:3" x14ac:dyDescent="0.35">
      <c r="B1089" t="s">
        <v>1956</v>
      </c>
    </row>
    <row r="1090" spans="2:3" x14ac:dyDescent="0.35">
      <c r="B1090" t="s">
        <v>1956</v>
      </c>
    </row>
    <row r="1091" spans="2:3" x14ac:dyDescent="0.35">
      <c r="B1091" t="s">
        <v>1958</v>
      </c>
      <c r="C1091" t="s">
        <v>1959</v>
      </c>
    </row>
    <row r="1092" spans="2:3" x14ac:dyDescent="0.35">
      <c r="B1092" t="e">
        <v>#N/A</v>
      </c>
    </row>
    <row r="1093" spans="2:3" x14ac:dyDescent="0.35">
      <c r="B1093" t="s">
        <v>1955</v>
      </c>
      <c r="C1093" t="s">
        <v>1959</v>
      </c>
    </row>
    <row r="1094" spans="2:3" x14ac:dyDescent="0.35">
      <c r="B1094" t="s">
        <v>1956</v>
      </c>
    </row>
    <row r="1095" spans="2:3" x14ac:dyDescent="0.35">
      <c r="B1095" t="s">
        <v>1955</v>
      </c>
      <c r="C1095" t="s">
        <v>1959</v>
      </c>
    </row>
    <row r="1096" spans="2:3" x14ac:dyDescent="0.35">
      <c r="B1096" t="s">
        <v>1955</v>
      </c>
      <c r="C1096" t="s">
        <v>1959</v>
      </c>
    </row>
    <row r="1097" spans="2:3" x14ac:dyDescent="0.35">
      <c r="B1097" t="e">
        <v>#N/A</v>
      </c>
    </row>
    <row r="1098" spans="2:3" x14ac:dyDescent="0.35">
      <c r="B1098" t="e">
        <v>#N/A</v>
      </c>
    </row>
    <row r="1099" spans="2:3" x14ac:dyDescent="0.35">
      <c r="B1099" t="e">
        <v>#N/A</v>
      </c>
    </row>
    <row r="1100" spans="2:3" x14ac:dyDescent="0.35">
      <c r="B1100" t="s">
        <v>1955</v>
      </c>
      <c r="C1100" t="s">
        <v>1959</v>
      </c>
    </row>
    <row r="1101" spans="2:3" x14ac:dyDescent="0.35">
      <c r="B1101" t="s">
        <v>1955</v>
      </c>
      <c r="C1101" t="s">
        <v>1959</v>
      </c>
    </row>
    <row r="1102" spans="2:3" x14ac:dyDescent="0.35">
      <c r="B1102" t="s">
        <v>1957</v>
      </c>
      <c r="C1102" t="s">
        <v>1959</v>
      </c>
    </row>
    <row r="1103" spans="2:3" x14ac:dyDescent="0.35">
      <c r="B1103" t="s">
        <v>1956</v>
      </c>
    </row>
    <row r="1104" spans="2:3" x14ac:dyDescent="0.35">
      <c r="B1104" t="s">
        <v>1955</v>
      </c>
      <c r="C1104" t="s">
        <v>1959</v>
      </c>
    </row>
    <row r="1105" spans="2:3" x14ac:dyDescent="0.35">
      <c r="B1105" t="s">
        <v>1955</v>
      </c>
      <c r="C1105" t="s">
        <v>1959</v>
      </c>
    </row>
    <row r="1106" spans="2:3" x14ac:dyDescent="0.35">
      <c r="B1106" t="s">
        <v>1956</v>
      </c>
    </row>
    <row r="1107" spans="2:3" x14ac:dyDescent="0.35">
      <c r="B1107" t="s">
        <v>1957</v>
      </c>
      <c r="C1107" t="s">
        <v>1959</v>
      </c>
    </row>
    <row r="1108" spans="2:3" x14ac:dyDescent="0.35">
      <c r="B1108" t="s">
        <v>1956</v>
      </c>
    </row>
    <row r="1109" spans="2:3" x14ac:dyDescent="0.35">
      <c r="B1109" t="s">
        <v>1955</v>
      </c>
      <c r="C1109" t="s">
        <v>1959</v>
      </c>
    </row>
    <row r="1110" spans="2:3" x14ac:dyDescent="0.35">
      <c r="B1110" t="s">
        <v>1955</v>
      </c>
      <c r="C1110" t="s">
        <v>1959</v>
      </c>
    </row>
    <row r="1111" spans="2:3" x14ac:dyDescent="0.35">
      <c r="B1111" t="s">
        <v>1956</v>
      </c>
    </row>
    <row r="1112" spans="2:3" x14ac:dyDescent="0.35">
      <c r="B1112" t="s">
        <v>1955</v>
      </c>
      <c r="C1112" t="s">
        <v>1959</v>
      </c>
    </row>
    <row r="1113" spans="2:3" x14ac:dyDescent="0.35">
      <c r="B1113" t="s">
        <v>1956</v>
      </c>
    </row>
    <row r="1114" spans="2:3" x14ac:dyDescent="0.35">
      <c r="B1114" t="s">
        <v>1956</v>
      </c>
    </row>
    <row r="1115" spans="2:3" x14ac:dyDescent="0.35">
      <c r="B1115" t="s">
        <v>1956</v>
      </c>
    </row>
    <row r="1116" spans="2:3" x14ac:dyDescent="0.35">
      <c r="B1116" t="e">
        <v>#N/A</v>
      </c>
    </row>
    <row r="1117" spans="2:3" x14ac:dyDescent="0.35">
      <c r="B1117" t="s">
        <v>1956</v>
      </c>
    </row>
    <row r="1118" spans="2:3" x14ac:dyDescent="0.35">
      <c r="B1118" t="e">
        <v>#N/A</v>
      </c>
    </row>
    <row r="1119" spans="2:3" x14ac:dyDescent="0.35">
      <c r="B1119" t="s">
        <v>1956</v>
      </c>
    </row>
    <row r="1120" spans="2:3" x14ac:dyDescent="0.35">
      <c r="B1120" t="s">
        <v>1956</v>
      </c>
    </row>
    <row r="1121" spans="2:3" x14ac:dyDescent="0.35">
      <c r="B1121" t="s">
        <v>1956</v>
      </c>
    </row>
    <row r="1122" spans="2:3" x14ac:dyDescent="0.35">
      <c r="B1122" t="s">
        <v>1956</v>
      </c>
    </row>
    <row r="1123" spans="2:3" x14ac:dyDescent="0.35">
      <c r="B1123" t="s">
        <v>1957</v>
      </c>
      <c r="C1123" t="s">
        <v>1959</v>
      </c>
    </row>
    <row r="1124" spans="2:3" x14ac:dyDescent="0.35">
      <c r="B1124" t="e">
        <v>#N/A</v>
      </c>
    </row>
    <row r="1125" spans="2:3" x14ac:dyDescent="0.35">
      <c r="B1125" t="e">
        <v>#N/A</v>
      </c>
    </row>
    <row r="1126" spans="2:3" x14ac:dyDescent="0.35">
      <c r="B1126" t="e">
        <v>#N/A</v>
      </c>
    </row>
    <row r="1127" spans="2:3" x14ac:dyDescent="0.35">
      <c r="B1127" t="s">
        <v>1956</v>
      </c>
    </row>
    <row r="1128" spans="2:3" x14ac:dyDescent="0.35">
      <c r="B1128" t="s">
        <v>1956</v>
      </c>
    </row>
    <row r="1129" spans="2:3" x14ac:dyDescent="0.35">
      <c r="B1129" t="s">
        <v>1956</v>
      </c>
    </row>
    <row r="1130" spans="2:3" x14ac:dyDescent="0.35">
      <c r="B1130" t="e">
        <v>#N/A</v>
      </c>
    </row>
    <row r="1131" spans="2:3" x14ac:dyDescent="0.35">
      <c r="B1131" t="s">
        <v>1957</v>
      </c>
      <c r="C1131" t="s">
        <v>1959</v>
      </c>
    </row>
    <row r="1132" spans="2:3" x14ac:dyDescent="0.35">
      <c r="B1132" t="e">
        <v>#N/A</v>
      </c>
    </row>
    <row r="1133" spans="2:3" x14ac:dyDescent="0.35">
      <c r="B1133" t="s">
        <v>1957</v>
      </c>
      <c r="C1133" t="s">
        <v>1959</v>
      </c>
    </row>
    <row r="1134" spans="2:3" x14ac:dyDescent="0.35">
      <c r="B1134" t="s">
        <v>1957</v>
      </c>
      <c r="C1134" t="s">
        <v>1959</v>
      </c>
    </row>
    <row r="1135" spans="2:3" x14ac:dyDescent="0.35">
      <c r="B1135" t="s">
        <v>1958</v>
      </c>
      <c r="C1135" t="s">
        <v>1959</v>
      </c>
    </row>
    <row r="1136" spans="2:3" x14ac:dyDescent="0.35">
      <c r="B1136" t="s">
        <v>1957</v>
      </c>
      <c r="C1136" t="s">
        <v>1959</v>
      </c>
    </row>
    <row r="1137" spans="2:3" x14ac:dyDescent="0.35">
      <c r="B1137" t="s">
        <v>1957</v>
      </c>
      <c r="C1137" t="s">
        <v>1959</v>
      </c>
    </row>
    <row r="1138" spans="2:3" x14ac:dyDescent="0.35">
      <c r="B1138" t="s">
        <v>1958</v>
      </c>
      <c r="C1138" t="s">
        <v>1959</v>
      </c>
    </row>
    <row r="1139" spans="2:3" x14ac:dyDescent="0.35">
      <c r="B1139" t="s">
        <v>1955</v>
      </c>
      <c r="C1139" t="s">
        <v>1959</v>
      </c>
    </row>
    <row r="1140" spans="2:3" x14ac:dyDescent="0.35">
      <c r="B1140" t="e">
        <v>#N/A</v>
      </c>
    </row>
    <row r="1141" spans="2:3" x14ac:dyDescent="0.35">
      <c r="B1141" t="s">
        <v>1957</v>
      </c>
      <c r="C1141" t="s">
        <v>1959</v>
      </c>
    </row>
    <row r="1142" spans="2:3" x14ac:dyDescent="0.35">
      <c r="B1142" t="s">
        <v>1955</v>
      </c>
      <c r="C1142" t="s">
        <v>1959</v>
      </c>
    </row>
    <row r="1143" spans="2:3" x14ac:dyDescent="0.35">
      <c r="B1143" t="s">
        <v>1955</v>
      </c>
      <c r="C1143" t="s">
        <v>1959</v>
      </c>
    </row>
    <row r="1144" spans="2:3" x14ac:dyDescent="0.35">
      <c r="B1144" t="s">
        <v>1955</v>
      </c>
      <c r="C1144" t="s">
        <v>1959</v>
      </c>
    </row>
    <row r="1145" spans="2:3" x14ac:dyDescent="0.35">
      <c r="B1145" t="s">
        <v>1957</v>
      </c>
      <c r="C1145" t="s">
        <v>1959</v>
      </c>
    </row>
    <row r="1146" spans="2:3" x14ac:dyDescent="0.35">
      <c r="B1146" t="s">
        <v>1955</v>
      </c>
      <c r="C1146" t="s">
        <v>1959</v>
      </c>
    </row>
    <row r="1147" spans="2:3" x14ac:dyDescent="0.35">
      <c r="B1147" t="e">
        <v>#N/A</v>
      </c>
    </row>
    <row r="1148" spans="2:3" x14ac:dyDescent="0.35">
      <c r="B1148" t="s">
        <v>1955</v>
      </c>
      <c r="C1148" t="s">
        <v>1959</v>
      </c>
    </row>
    <row r="1149" spans="2:3" x14ac:dyDescent="0.35">
      <c r="B1149" t="s">
        <v>1956</v>
      </c>
    </row>
    <row r="1150" spans="2:3" x14ac:dyDescent="0.35">
      <c r="B1150" t="e">
        <v>#N/A</v>
      </c>
    </row>
    <row r="1151" spans="2:3" x14ac:dyDescent="0.35">
      <c r="B1151" t="e">
        <v>#N/A</v>
      </c>
    </row>
    <row r="1152" spans="2:3" x14ac:dyDescent="0.35">
      <c r="B1152" t="e">
        <v>#N/A</v>
      </c>
    </row>
    <row r="1153" spans="2:3" x14ac:dyDescent="0.35">
      <c r="B1153" t="e">
        <v>#N/A</v>
      </c>
    </row>
    <row r="1154" spans="2:3" x14ac:dyDescent="0.35">
      <c r="B1154" t="s">
        <v>1957</v>
      </c>
      <c r="C1154" t="s">
        <v>1959</v>
      </c>
    </row>
    <row r="1155" spans="2:3" x14ac:dyDescent="0.35">
      <c r="B1155" t="s">
        <v>1957</v>
      </c>
      <c r="C1155" t="s">
        <v>1959</v>
      </c>
    </row>
    <row r="1156" spans="2:3" x14ac:dyDescent="0.35">
      <c r="B1156" t="s">
        <v>1956</v>
      </c>
    </row>
    <row r="1157" spans="2:3" x14ac:dyDescent="0.35">
      <c r="B1157" t="s">
        <v>1955</v>
      </c>
      <c r="C1157" t="s">
        <v>1959</v>
      </c>
    </row>
    <row r="1158" spans="2:3" x14ac:dyDescent="0.35">
      <c r="B1158" t="s">
        <v>1955</v>
      </c>
      <c r="C1158" t="s">
        <v>1959</v>
      </c>
    </row>
    <row r="1159" spans="2:3" x14ac:dyDescent="0.35">
      <c r="B1159" t="e">
        <v>#N/A</v>
      </c>
    </row>
    <row r="1160" spans="2:3" x14ac:dyDescent="0.35">
      <c r="B1160" t="s">
        <v>1956</v>
      </c>
    </row>
    <row r="1161" spans="2:3" x14ac:dyDescent="0.35">
      <c r="B1161" t="s">
        <v>1955</v>
      </c>
      <c r="C1161" t="s">
        <v>1959</v>
      </c>
    </row>
    <row r="1162" spans="2:3" x14ac:dyDescent="0.35">
      <c r="B1162" t="s">
        <v>1957</v>
      </c>
      <c r="C1162" t="s">
        <v>1959</v>
      </c>
    </row>
    <row r="1163" spans="2:3" x14ac:dyDescent="0.35">
      <c r="B1163" t="s">
        <v>1956</v>
      </c>
    </row>
    <row r="1164" spans="2:3" x14ac:dyDescent="0.35">
      <c r="B1164" t="s">
        <v>1955</v>
      </c>
      <c r="C1164" t="s">
        <v>1959</v>
      </c>
    </row>
    <row r="1165" spans="2:3" x14ac:dyDescent="0.35">
      <c r="B1165" t="s">
        <v>1958</v>
      </c>
      <c r="C1165" t="s">
        <v>1959</v>
      </c>
    </row>
    <row r="1166" spans="2:3" x14ac:dyDescent="0.35">
      <c r="B1166" t="s">
        <v>1957</v>
      </c>
      <c r="C1166" t="s">
        <v>1959</v>
      </c>
    </row>
    <row r="1167" spans="2:3" x14ac:dyDescent="0.35">
      <c r="B1167" t="s">
        <v>1955</v>
      </c>
      <c r="C1167" t="s">
        <v>1959</v>
      </c>
    </row>
    <row r="1168" spans="2:3" x14ac:dyDescent="0.35">
      <c r="B1168" t="s">
        <v>1955</v>
      </c>
      <c r="C1168" t="s">
        <v>1959</v>
      </c>
    </row>
    <row r="1169" spans="2:3" x14ac:dyDescent="0.35">
      <c r="B1169" t="s">
        <v>1958</v>
      </c>
      <c r="C1169" t="s">
        <v>1959</v>
      </c>
    </row>
    <row r="1170" spans="2:3" x14ac:dyDescent="0.35">
      <c r="B1170" t="s">
        <v>1957</v>
      </c>
      <c r="C1170" t="s">
        <v>1959</v>
      </c>
    </row>
    <row r="1171" spans="2:3" x14ac:dyDescent="0.35">
      <c r="B1171" t="s">
        <v>1955</v>
      </c>
      <c r="C1171" t="s">
        <v>1959</v>
      </c>
    </row>
    <row r="1172" spans="2:3" x14ac:dyDescent="0.35">
      <c r="B1172" t="s">
        <v>1956</v>
      </c>
    </row>
    <row r="1173" spans="2:3" x14ac:dyDescent="0.35">
      <c r="B1173" t="e">
        <v>#N/A</v>
      </c>
    </row>
    <row r="1174" spans="2:3" x14ac:dyDescent="0.35">
      <c r="B1174" t="e">
        <v>#N/A</v>
      </c>
    </row>
    <row r="1175" spans="2:3" x14ac:dyDescent="0.35">
      <c r="B1175" t="s">
        <v>1956</v>
      </c>
    </row>
    <row r="1176" spans="2:3" x14ac:dyDescent="0.35">
      <c r="B1176" t="s">
        <v>1956</v>
      </c>
    </row>
    <row r="1177" spans="2:3" x14ac:dyDescent="0.35">
      <c r="B1177" t="e">
        <v>#N/A</v>
      </c>
    </row>
    <row r="1178" spans="2:3" x14ac:dyDescent="0.35">
      <c r="B1178" t="s">
        <v>1956</v>
      </c>
    </row>
    <row r="1179" spans="2:3" x14ac:dyDescent="0.35">
      <c r="B1179" t="s">
        <v>1955</v>
      </c>
      <c r="C1179" t="s">
        <v>1959</v>
      </c>
    </row>
    <row r="1180" spans="2:3" x14ac:dyDescent="0.35">
      <c r="B1180" t="s">
        <v>1958</v>
      </c>
      <c r="C1180" t="s">
        <v>1959</v>
      </c>
    </row>
    <row r="1181" spans="2:3" x14ac:dyDescent="0.35">
      <c r="B1181" t="s">
        <v>1956</v>
      </c>
    </row>
    <row r="1182" spans="2:3" x14ac:dyDescent="0.35">
      <c r="B1182" t="e">
        <v>#N/A</v>
      </c>
    </row>
    <row r="1183" spans="2:3" x14ac:dyDescent="0.35">
      <c r="B1183" t="s">
        <v>1955</v>
      </c>
      <c r="C1183" t="s">
        <v>1959</v>
      </c>
    </row>
    <row r="1184" spans="2:3" x14ac:dyDescent="0.35">
      <c r="B1184" t="e">
        <v>#N/A</v>
      </c>
    </row>
    <row r="1185" spans="2:3" x14ac:dyDescent="0.35">
      <c r="B1185" t="s">
        <v>1955</v>
      </c>
      <c r="C1185" t="s">
        <v>1959</v>
      </c>
    </row>
    <row r="1186" spans="2:3" x14ac:dyDescent="0.35">
      <c r="B1186" t="s">
        <v>1956</v>
      </c>
    </row>
    <row r="1187" spans="2:3" x14ac:dyDescent="0.35">
      <c r="B1187" t="s">
        <v>1957</v>
      </c>
      <c r="C1187" t="s">
        <v>1959</v>
      </c>
    </row>
    <row r="1188" spans="2:3" x14ac:dyDescent="0.35">
      <c r="B1188" t="s">
        <v>1957</v>
      </c>
      <c r="C1188" t="s">
        <v>1959</v>
      </c>
    </row>
    <row r="1189" spans="2:3" x14ac:dyDescent="0.35">
      <c r="B1189" t="s">
        <v>1955</v>
      </c>
      <c r="C1189" t="s">
        <v>1959</v>
      </c>
    </row>
    <row r="1190" spans="2:3" x14ac:dyDescent="0.35">
      <c r="B1190" t="s">
        <v>1956</v>
      </c>
    </row>
    <row r="1191" spans="2:3" x14ac:dyDescent="0.35">
      <c r="B1191" t="s">
        <v>1957</v>
      </c>
      <c r="C1191" t="s">
        <v>1959</v>
      </c>
    </row>
    <row r="1192" spans="2:3" x14ac:dyDescent="0.35">
      <c r="B1192" t="s">
        <v>1957</v>
      </c>
      <c r="C1192" t="s">
        <v>1959</v>
      </c>
    </row>
    <row r="1193" spans="2:3" x14ac:dyDescent="0.35">
      <c r="B1193" t="s">
        <v>1955</v>
      </c>
      <c r="C1193" t="s">
        <v>1959</v>
      </c>
    </row>
    <row r="1194" spans="2:3" x14ac:dyDescent="0.35">
      <c r="B1194" t="s">
        <v>1957</v>
      </c>
      <c r="C1194" t="s">
        <v>1959</v>
      </c>
    </row>
    <row r="1195" spans="2:3" x14ac:dyDescent="0.35">
      <c r="B1195" t="s">
        <v>1957</v>
      </c>
      <c r="C1195" t="s">
        <v>1959</v>
      </c>
    </row>
    <row r="1196" spans="2:3" x14ac:dyDescent="0.35">
      <c r="B1196" t="s">
        <v>1955</v>
      </c>
      <c r="C1196" t="s">
        <v>1959</v>
      </c>
    </row>
    <row r="1197" spans="2:3" x14ac:dyDescent="0.35">
      <c r="B1197" t="s">
        <v>1958</v>
      </c>
      <c r="C1197" t="s">
        <v>1959</v>
      </c>
    </row>
    <row r="1198" spans="2:3" x14ac:dyDescent="0.35">
      <c r="B1198" t="s">
        <v>1955</v>
      </c>
      <c r="C1198" t="s">
        <v>1959</v>
      </c>
    </row>
    <row r="1199" spans="2:3" x14ac:dyDescent="0.35">
      <c r="B1199" t="s">
        <v>1956</v>
      </c>
    </row>
    <row r="1200" spans="2:3" x14ac:dyDescent="0.35">
      <c r="B1200" t="s">
        <v>1955</v>
      </c>
      <c r="C1200" t="s">
        <v>1959</v>
      </c>
    </row>
    <row r="1201" spans="2:3" x14ac:dyDescent="0.35">
      <c r="B1201" t="s">
        <v>1955</v>
      </c>
      <c r="C1201" t="s">
        <v>1959</v>
      </c>
    </row>
    <row r="1202" spans="2:3" x14ac:dyDescent="0.35">
      <c r="B1202" t="s">
        <v>1957</v>
      </c>
      <c r="C1202" t="s">
        <v>1959</v>
      </c>
    </row>
    <row r="1203" spans="2:3" x14ac:dyDescent="0.35">
      <c r="B1203" t="s">
        <v>1956</v>
      </c>
    </row>
    <row r="1204" spans="2:3" x14ac:dyDescent="0.35">
      <c r="B1204" t="s">
        <v>1955</v>
      </c>
      <c r="C1204" t="s">
        <v>1959</v>
      </c>
    </row>
    <row r="1205" spans="2:3" x14ac:dyDescent="0.35">
      <c r="B1205" t="s">
        <v>1956</v>
      </c>
    </row>
    <row r="1206" spans="2:3" x14ac:dyDescent="0.35">
      <c r="B1206" t="s">
        <v>1956</v>
      </c>
    </row>
    <row r="1207" spans="2:3" x14ac:dyDescent="0.35">
      <c r="B1207" t="e">
        <v>#N/A</v>
      </c>
    </row>
    <row r="1208" spans="2:3" x14ac:dyDescent="0.35">
      <c r="B1208" t="e">
        <v>#N/A</v>
      </c>
    </row>
    <row r="1209" spans="2:3" x14ac:dyDescent="0.35">
      <c r="B1209" t="e">
        <v>#N/A</v>
      </c>
    </row>
    <row r="1210" spans="2:3" x14ac:dyDescent="0.35">
      <c r="B1210" t="s">
        <v>1955</v>
      </c>
      <c r="C1210" t="s">
        <v>1959</v>
      </c>
    </row>
    <row r="1211" spans="2:3" x14ac:dyDescent="0.35">
      <c r="B1211" t="s">
        <v>1955</v>
      </c>
      <c r="C1211" t="s">
        <v>1959</v>
      </c>
    </row>
    <row r="1212" spans="2:3" x14ac:dyDescent="0.35">
      <c r="B1212" t="s">
        <v>1955</v>
      </c>
      <c r="C1212" t="s">
        <v>1959</v>
      </c>
    </row>
    <row r="1213" spans="2:3" x14ac:dyDescent="0.35">
      <c r="B1213" t="s">
        <v>1955</v>
      </c>
      <c r="C1213" t="s">
        <v>1959</v>
      </c>
    </row>
    <row r="1214" spans="2:3" x14ac:dyDescent="0.35">
      <c r="B1214" t="s">
        <v>1956</v>
      </c>
    </row>
    <row r="1215" spans="2:3" x14ac:dyDescent="0.35">
      <c r="B1215" t="e">
        <v>#N/A</v>
      </c>
    </row>
    <row r="1216" spans="2:3" x14ac:dyDescent="0.35">
      <c r="B1216" t="s">
        <v>1955</v>
      </c>
      <c r="C1216" t="s">
        <v>1959</v>
      </c>
    </row>
    <row r="1217" spans="2:3" x14ac:dyDescent="0.35">
      <c r="B1217" t="e">
        <v>#N/A</v>
      </c>
    </row>
    <row r="1218" spans="2:3" x14ac:dyDescent="0.35">
      <c r="B1218" t="s">
        <v>1955</v>
      </c>
      <c r="C1218" t="s">
        <v>1959</v>
      </c>
    </row>
    <row r="1219" spans="2:3" x14ac:dyDescent="0.35">
      <c r="B1219" t="s">
        <v>1955</v>
      </c>
      <c r="C1219" t="s">
        <v>1959</v>
      </c>
    </row>
    <row r="1220" spans="2:3" x14ac:dyDescent="0.35">
      <c r="B1220" t="s">
        <v>1955</v>
      </c>
      <c r="C1220" t="s">
        <v>1959</v>
      </c>
    </row>
    <row r="1221" spans="2:3" x14ac:dyDescent="0.35">
      <c r="B1221" t="s">
        <v>1956</v>
      </c>
    </row>
    <row r="1222" spans="2:3" x14ac:dyDescent="0.35">
      <c r="B1222" t="e">
        <v>#N/A</v>
      </c>
    </row>
    <row r="1223" spans="2:3" x14ac:dyDescent="0.35">
      <c r="B1223" t="e">
        <v>#N/A</v>
      </c>
    </row>
    <row r="1224" spans="2:3" x14ac:dyDescent="0.35">
      <c r="B1224" t="s">
        <v>1955</v>
      </c>
      <c r="C1224" t="s">
        <v>1959</v>
      </c>
    </row>
    <row r="1225" spans="2:3" x14ac:dyDescent="0.35">
      <c r="B1225" t="s">
        <v>1955</v>
      </c>
      <c r="C1225" t="s">
        <v>1959</v>
      </c>
    </row>
    <row r="1226" spans="2:3" x14ac:dyDescent="0.35">
      <c r="B1226" t="e">
        <v>#N/A</v>
      </c>
    </row>
    <row r="1227" spans="2:3" x14ac:dyDescent="0.35">
      <c r="B1227" t="e">
        <v>#N/A</v>
      </c>
    </row>
    <row r="1228" spans="2:3" x14ac:dyDescent="0.35">
      <c r="B1228" t="s">
        <v>1957</v>
      </c>
      <c r="C1228" t="s">
        <v>1959</v>
      </c>
    </row>
    <row r="1229" spans="2:3" x14ac:dyDescent="0.35">
      <c r="B1229" t="s">
        <v>1956</v>
      </c>
    </row>
    <row r="1230" spans="2:3" x14ac:dyDescent="0.35">
      <c r="B1230" t="e">
        <v>#N/A</v>
      </c>
    </row>
    <row r="1231" spans="2:3" x14ac:dyDescent="0.35">
      <c r="B1231" t="s">
        <v>1955</v>
      </c>
      <c r="C1231" t="s">
        <v>1959</v>
      </c>
    </row>
    <row r="1232" spans="2:3" x14ac:dyDescent="0.35">
      <c r="B1232" t="e">
        <v>#N/A</v>
      </c>
    </row>
    <row r="1233" spans="2:3" x14ac:dyDescent="0.35">
      <c r="B1233" t="e">
        <v>#N/A</v>
      </c>
    </row>
    <row r="1234" spans="2:3" x14ac:dyDescent="0.35">
      <c r="B1234" t="s">
        <v>1957</v>
      </c>
      <c r="C1234" t="s">
        <v>1959</v>
      </c>
    </row>
    <row r="1235" spans="2:3" x14ac:dyDescent="0.35">
      <c r="B1235" t="s">
        <v>1956</v>
      </c>
    </row>
    <row r="1236" spans="2:3" x14ac:dyDescent="0.35">
      <c r="B1236" t="s">
        <v>1955</v>
      </c>
      <c r="C1236" t="s">
        <v>1959</v>
      </c>
    </row>
    <row r="1237" spans="2:3" x14ac:dyDescent="0.35">
      <c r="B1237" t="s">
        <v>1957</v>
      </c>
      <c r="C1237" t="s">
        <v>1959</v>
      </c>
    </row>
    <row r="1238" spans="2:3" x14ac:dyDescent="0.35">
      <c r="B1238" t="s">
        <v>1957</v>
      </c>
      <c r="C1238" t="s">
        <v>1959</v>
      </c>
    </row>
    <row r="1239" spans="2:3" x14ac:dyDescent="0.35">
      <c r="B1239" t="s">
        <v>1957</v>
      </c>
      <c r="C1239" t="s">
        <v>1959</v>
      </c>
    </row>
    <row r="1240" spans="2:3" x14ac:dyDescent="0.35">
      <c r="B1240" t="s">
        <v>1955</v>
      </c>
      <c r="C1240" t="s">
        <v>1959</v>
      </c>
    </row>
    <row r="1241" spans="2:3" x14ac:dyDescent="0.35">
      <c r="B1241" t="s">
        <v>1955</v>
      </c>
      <c r="C1241" t="s">
        <v>1959</v>
      </c>
    </row>
    <row r="1242" spans="2:3" x14ac:dyDescent="0.35">
      <c r="B1242" t="e">
        <v>#N/A</v>
      </c>
    </row>
    <row r="1243" spans="2:3" x14ac:dyDescent="0.35">
      <c r="B1243" t="e">
        <v>#N/A</v>
      </c>
    </row>
    <row r="1244" spans="2:3" x14ac:dyDescent="0.35">
      <c r="B1244" t="e">
        <v>#N/A</v>
      </c>
    </row>
    <row r="1245" spans="2:3" x14ac:dyDescent="0.35">
      <c r="B1245" t="e">
        <v>#N/A</v>
      </c>
    </row>
    <row r="1246" spans="2:3" x14ac:dyDescent="0.35">
      <c r="B1246" t="e">
        <v>#N/A</v>
      </c>
    </row>
    <row r="1247" spans="2:3" x14ac:dyDescent="0.35">
      <c r="B1247" t="s">
        <v>1957</v>
      </c>
      <c r="C1247" t="s">
        <v>1959</v>
      </c>
    </row>
    <row r="1248" spans="2:3" x14ac:dyDescent="0.35">
      <c r="B1248" t="s">
        <v>1956</v>
      </c>
    </row>
    <row r="1249" spans="2:3" x14ac:dyDescent="0.35">
      <c r="B1249" t="s">
        <v>1955</v>
      </c>
      <c r="C1249" t="s">
        <v>1959</v>
      </c>
    </row>
    <row r="1250" spans="2:3" x14ac:dyDescent="0.35">
      <c r="B1250" t="s">
        <v>1955</v>
      </c>
      <c r="C1250" t="s">
        <v>1959</v>
      </c>
    </row>
    <row r="1251" spans="2:3" x14ac:dyDescent="0.35">
      <c r="B1251" t="s">
        <v>1957</v>
      </c>
      <c r="C1251" t="s">
        <v>1959</v>
      </c>
    </row>
    <row r="1252" spans="2:3" x14ac:dyDescent="0.35">
      <c r="B1252" t="e">
        <v>#N/A</v>
      </c>
    </row>
    <row r="1253" spans="2:3" x14ac:dyDescent="0.35">
      <c r="B1253" t="s">
        <v>1957</v>
      </c>
      <c r="C1253" t="s">
        <v>1959</v>
      </c>
    </row>
    <row r="1254" spans="2:3" x14ac:dyDescent="0.35">
      <c r="B1254" t="s">
        <v>1957</v>
      </c>
      <c r="C1254" t="s">
        <v>1959</v>
      </c>
    </row>
    <row r="1255" spans="2:3" x14ac:dyDescent="0.35">
      <c r="B1255" t="s">
        <v>1957</v>
      </c>
      <c r="C1255" t="s">
        <v>1959</v>
      </c>
    </row>
    <row r="1256" spans="2:3" x14ac:dyDescent="0.35">
      <c r="B1256" t="s">
        <v>1957</v>
      </c>
      <c r="C1256" t="s">
        <v>1959</v>
      </c>
    </row>
    <row r="1257" spans="2:3" x14ac:dyDescent="0.35">
      <c r="B1257" t="s">
        <v>1957</v>
      </c>
      <c r="C1257" t="s">
        <v>1959</v>
      </c>
    </row>
    <row r="1258" spans="2:3" x14ac:dyDescent="0.35">
      <c r="B1258" t="e">
        <v>#N/A</v>
      </c>
    </row>
    <row r="1259" spans="2:3" x14ac:dyDescent="0.35">
      <c r="B1259" t="s">
        <v>1956</v>
      </c>
    </row>
    <row r="1260" spans="2:3" x14ac:dyDescent="0.35">
      <c r="B1260" t="s">
        <v>1956</v>
      </c>
    </row>
    <row r="1261" spans="2:3" x14ac:dyDescent="0.35">
      <c r="B1261" t="s">
        <v>1956</v>
      </c>
    </row>
    <row r="1262" spans="2:3" x14ac:dyDescent="0.35">
      <c r="B1262" t="s">
        <v>1955</v>
      </c>
      <c r="C1262" t="s">
        <v>1959</v>
      </c>
    </row>
    <row r="1263" spans="2:3" x14ac:dyDescent="0.35">
      <c r="B1263" t="s">
        <v>1956</v>
      </c>
    </row>
    <row r="1264" spans="2:3" x14ac:dyDescent="0.35">
      <c r="B1264" t="s">
        <v>1957</v>
      </c>
      <c r="C1264" t="s">
        <v>1959</v>
      </c>
    </row>
    <row r="1265" spans="2:3" x14ac:dyDescent="0.35">
      <c r="B1265" t="e">
        <v>#N/A</v>
      </c>
    </row>
    <row r="1266" spans="2:3" x14ac:dyDescent="0.35">
      <c r="B1266" t="e">
        <v>#N/A</v>
      </c>
    </row>
    <row r="1267" spans="2:3" x14ac:dyDescent="0.35">
      <c r="B1267" t="s">
        <v>1955</v>
      </c>
      <c r="C1267" t="s">
        <v>1959</v>
      </c>
    </row>
    <row r="1268" spans="2:3" x14ac:dyDescent="0.35">
      <c r="B1268" t="s">
        <v>1956</v>
      </c>
    </row>
    <row r="1269" spans="2:3" x14ac:dyDescent="0.35">
      <c r="B1269" t="s">
        <v>1957</v>
      </c>
      <c r="C1269" t="s">
        <v>1959</v>
      </c>
    </row>
    <row r="1270" spans="2:3" x14ac:dyDescent="0.35">
      <c r="B1270" t="s">
        <v>1957</v>
      </c>
      <c r="C1270" t="s">
        <v>1959</v>
      </c>
    </row>
    <row r="1271" spans="2:3" x14ac:dyDescent="0.35">
      <c r="B1271" t="e">
        <v>#N/A</v>
      </c>
    </row>
    <row r="1272" spans="2:3" x14ac:dyDescent="0.35">
      <c r="B1272" t="s">
        <v>1957</v>
      </c>
      <c r="C1272" t="s">
        <v>1959</v>
      </c>
    </row>
    <row r="1273" spans="2:3" x14ac:dyDescent="0.35">
      <c r="B1273" t="s">
        <v>1957</v>
      </c>
      <c r="C1273" t="s">
        <v>1959</v>
      </c>
    </row>
    <row r="1274" spans="2:3" x14ac:dyDescent="0.35">
      <c r="B1274" t="s">
        <v>1957</v>
      </c>
      <c r="C1274" t="s">
        <v>1959</v>
      </c>
    </row>
    <row r="1275" spans="2:3" x14ac:dyDescent="0.35">
      <c r="B1275" t="e">
        <v>#N/A</v>
      </c>
    </row>
    <row r="1276" spans="2:3" x14ac:dyDescent="0.35">
      <c r="B1276" t="e">
        <v>#N/A</v>
      </c>
    </row>
    <row r="1277" spans="2:3" x14ac:dyDescent="0.35">
      <c r="B1277" t="s">
        <v>1956</v>
      </c>
    </row>
    <row r="1278" spans="2:3" x14ac:dyDescent="0.35">
      <c r="B1278" t="e">
        <v>#N/A</v>
      </c>
    </row>
    <row r="1279" spans="2:3" x14ac:dyDescent="0.35">
      <c r="B1279" t="s">
        <v>1957</v>
      </c>
      <c r="C1279" t="s">
        <v>1959</v>
      </c>
    </row>
    <row r="1280" spans="2:3" x14ac:dyDescent="0.35">
      <c r="B1280" t="s">
        <v>1956</v>
      </c>
    </row>
    <row r="1281" spans="2:3" x14ac:dyDescent="0.35">
      <c r="B1281" t="s">
        <v>1955</v>
      </c>
      <c r="C1281" t="s">
        <v>1959</v>
      </c>
    </row>
    <row r="1282" spans="2:3" x14ac:dyDescent="0.35">
      <c r="B1282" t="s">
        <v>1955</v>
      </c>
      <c r="C1282" t="s">
        <v>1959</v>
      </c>
    </row>
    <row r="1283" spans="2:3" x14ac:dyDescent="0.35">
      <c r="B1283" t="s">
        <v>1957</v>
      </c>
      <c r="C1283" t="s">
        <v>1959</v>
      </c>
    </row>
    <row r="1284" spans="2:3" x14ac:dyDescent="0.35">
      <c r="B1284" t="s">
        <v>1955</v>
      </c>
      <c r="C1284" t="s">
        <v>1959</v>
      </c>
    </row>
    <row r="1285" spans="2:3" x14ac:dyDescent="0.35">
      <c r="B1285" t="s">
        <v>1957</v>
      </c>
      <c r="C1285" t="s">
        <v>1959</v>
      </c>
    </row>
    <row r="1286" spans="2:3" x14ac:dyDescent="0.35">
      <c r="B1286" t="e">
        <v>#N/A</v>
      </c>
    </row>
    <row r="1287" spans="2:3" x14ac:dyDescent="0.35">
      <c r="B1287" t="e">
        <v>#N/A</v>
      </c>
    </row>
    <row r="1288" spans="2:3" x14ac:dyDescent="0.35">
      <c r="B1288" t="s">
        <v>1955</v>
      </c>
      <c r="C1288" t="s">
        <v>1959</v>
      </c>
    </row>
    <row r="1289" spans="2:3" x14ac:dyDescent="0.35">
      <c r="B1289" t="s">
        <v>1955</v>
      </c>
      <c r="C1289" t="s">
        <v>1959</v>
      </c>
    </row>
    <row r="1290" spans="2:3" x14ac:dyDescent="0.35">
      <c r="B1290" t="e">
        <v>#N/A</v>
      </c>
    </row>
    <row r="1291" spans="2:3" x14ac:dyDescent="0.35">
      <c r="B1291" t="s">
        <v>1957</v>
      </c>
      <c r="C1291" t="s">
        <v>1959</v>
      </c>
    </row>
    <row r="1292" spans="2:3" x14ac:dyDescent="0.35">
      <c r="B1292" t="e">
        <v>#N/A</v>
      </c>
    </row>
    <row r="1293" spans="2:3" x14ac:dyDescent="0.35">
      <c r="B1293" t="s">
        <v>1955</v>
      </c>
      <c r="C1293" t="s">
        <v>1959</v>
      </c>
    </row>
    <row r="1294" spans="2:3" x14ac:dyDescent="0.35">
      <c r="B1294" t="s">
        <v>1956</v>
      </c>
    </row>
    <row r="1295" spans="2:3" x14ac:dyDescent="0.35">
      <c r="B1295" t="s">
        <v>1957</v>
      </c>
      <c r="C1295" t="s">
        <v>1959</v>
      </c>
    </row>
    <row r="1296" spans="2:3" x14ac:dyDescent="0.35">
      <c r="B1296" t="s">
        <v>1955</v>
      </c>
      <c r="C1296" t="s">
        <v>1959</v>
      </c>
    </row>
    <row r="1297" spans="2:3" x14ac:dyDescent="0.35">
      <c r="B1297" t="e">
        <v>#N/A</v>
      </c>
    </row>
    <row r="1298" spans="2:3" x14ac:dyDescent="0.35">
      <c r="B1298" t="e">
        <v>#N/A</v>
      </c>
    </row>
    <row r="1299" spans="2:3" x14ac:dyDescent="0.35">
      <c r="B1299" t="s">
        <v>1955</v>
      </c>
      <c r="C1299" t="s">
        <v>1959</v>
      </c>
    </row>
    <row r="1300" spans="2:3" x14ac:dyDescent="0.35">
      <c r="B1300" t="e">
        <v>#N/A</v>
      </c>
    </row>
    <row r="1301" spans="2:3" x14ac:dyDescent="0.35">
      <c r="B1301" t="e">
        <v>#N/A</v>
      </c>
    </row>
    <row r="1302" spans="2:3" x14ac:dyDescent="0.35">
      <c r="B1302" t="s">
        <v>1956</v>
      </c>
    </row>
    <row r="1303" spans="2:3" x14ac:dyDescent="0.35">
      <c r="B1303" t="e">
        <v>#N/A</v>
      </c>
    </row>
    <row r="1304" spans="2:3" x14ac:dyDescent="0.35">
      <c r="B1304" t="s">
        <v>1957</v>
      </c>
      <c r="C1304" t="s">
        <v>1959</v>
      </c>
    </row>
    <row r="1305" spans="2:3" x14ac:dyDescent="0.35">
      <c r="B1305" t="s">
        <v>1955</v>
      </c>
      <c r="C1305" t="s">
        <v>1959</v>
      </c>
    </row>
    <row r="1306" spans="2:3" x14ac:dyDescent="0.35">
      <c r="B1306" t="e">
        <v>#N/A</v>
      </c>
    </row>
    <row r="1307" spans="2:3" x14ac:dyDescent="0.35">
      <c r="B1307" t="e">
        <v>#N/A</v>
      </c>
    </row>
    <row r="1308" spans="2:3" x14ac:dyDescent="0.35">
      <c r="B1308" t="s">
        <v>1955</v>
      </c>
      <c r="C1308" t="s">
        <v>1959</v>
      </c>
    </row>
    <row r="1309" spans="2:3" x14ac:dyDescent="0.35">
      <c r="B1309" t="e">
        <v>#N/A</v>
      </c>
    </row>
    <row r="1310" spans="2:3" x14ac:dyDescent="0.35">
      <c r="B1310" t="e">
        <v>#N/A</v>
      </c>
    </row>
    <row r="1311" spans="2:3" x14ac:dyDescent="0.35">
      <c r="B1311" t="e">
        <v>#N/A</v>
      </c>
    </row>
    <row r="1312" spans="2:3" x14ac:dyDescent="0.35">
      <c r="B1312" t="s">
        <v>1956</v>
      </c>
    </row>
    <row r="1313" spans="2:3" x14ac:dyDescent="0.35">
      <c r="B1313" t="s">
        <v>1958</v>
      </c>
      <c r="C1313" t="s">
        <v>1959</v>
      </c>
    </row>
    <row r="1314" spans="2:3" x14ac:dyDescent="0.35">
      <c r="B1314" t="e">
        <v>#N/A</v>
      </c>
    </row>
    <row r="1315" spans="2:3" x14ac:dyDescent="0.35">
      <c r="B1315" t="s">
        <v>1957</v>
      </c>
      <c r="C1315" t="s">
        <v>1959</v>
      </c>
    </row>
    <row r="1316" spans="2:3" x14ac:dyDescent="0.35">
      <c r="B1316" t="e">
        <v>#N/A</v>
      </c>
    </row>
    <row r="1317" spans="2:3" x14ac:dyDescent="0.35">
      <c r="B1317" t="e">
        <v>#N/A</v>
      </c>
    </row>
    <row r="1318" spans="2:3" x14ac:dyDescent="0.35">
      <c r="B1318" t="s">
        <v>1956</v>
      </c>
    </row>
    <row r="1319" spans="2:3" x14ac:dyDescent="0.35">
      <c r="B1319" t="s">
        <v>1958</v>
      </c>
      <c r="C1319" t="s">
        <v>1959</v>
      </c>
    </row>
    <row r="1320" spans="2:3" x14ac:dyDescent="0.35">
      <c r="B1320" t="s">
        <v>1957</v>
      </c>
      <c r="C1320" t="s">
        <v>1959</v>
      </c>
    </row>
    <row r="1321" spans="2:3" x14ac:dyDescent="0.35">
      <c r="B1321" t="s">
        <v>1956</v>
      </c>
    </row>
    <row r="1322" spans="2:3" x14ac:dyDescent="0.35">
      <c r="B1322" t="s">
        <v>1956</v>
      </c>
    </row>
    <row r="1323" spans="2:3" x14ac:dyDescent="0.35">
      <c r="B1323" t="s">
        <v>1956</v>
      </c>
    </row>
    <row r="1324" spans="2:3" x14ac:dyDescent="0.35">
      <c r="B1324" t="s">
        <v>1956</v>
      </c>
    </row>
    <row r="1325" spans="2:3" x14ac:dyDescent="0.35">
      <c r="B1325" t="s">
        <v>1956</v>
      </c>
    </row>
    <row r="1326" spans="2:3" x14ac:dyDescent="0.35">
      <c r="B1326" t="s">
        <v>1956</v>
      </c>
    </row>
    <row r="1327" spans="2:3" x14ac:dyDescent="0.35">
      <c r="B1327" t="s">
        <v>1957</v>
      </c>
      <c r="C1327" t="s">
        <v>1959</v>
      </c>
    </row>
    <row r="1328" spans="2:3" x14ac:dyDescent="0.35">
      <c r="B1328" t="s">
        <v>1958</v>
      </c>
      <c r="C1328" t="s">
        <v>1959</v>
      </c>
    </row>
    <row r="1329" spans="2:3" x14ac:dyDescent="0.35">
      <c r="B1329" t="s">
        <v>1956</v>
      </c>
    </row>
    <row r="1330" spans="2:3" x14ac:dyDescent="0.35">
      <c r="B1330" t="s">
        <v>1956</v>
      </c>
    </row>
    <row r="1331" spans="2:3" x14ac:dyDescent="0.35">
      <c r="B1331" t="s">
        <v>1955</v>
      </c>
      <c r="C1331" t="s">
        <v>1959</v>
      </c>
    </row>
    <row r="1332" spans="2:3" x14ac:dyDescent="0.35">
      <c r="B1332" t="s">
        <v>1956</v>
      </c>
    </row>
    <row r="1333" spans="2:3" x14ac:dyDescent="0.35">
      <c r="B1333" t="s">
        <v>1956</v>
      </c>
    </row>
    <row r="1334" spans="2:3" x14ac:dyDescent="0.35">
      <c r="B1334" t="s">
        <v>1956</v>
      </c>
    </row>
    <row r="1335" spans="2:3" x14ac:dyDescent="0.35">
      <c r="B1335" t="e">
        <v>#N/A</v>
      </c>
    </row>
    <row r="1336" spans="2:3" x14ac:dyDescent="0.35">
      <c r="B1336" t="s">
        <v>1955</v>
      </c>
      <c r="C1336" t="s">
        <v>1959</v>
      </c>
    </row>
    <row r="1337" spans="2:3" x14ac:dyDescent="0.35">
      <c r="B1337" t="s">
        <v>1956</v>
      </c>
    </row>
    <row r="1338" spans="2:3" x14ac:dyDescent="0.35">
      <c r="B1338" t="s">
        <v>1956</v>
      </c>
    </row>
    <row r="1339" spans="2:3" x14ac:dyDescent="0.35">
      <c r="B1339" t="e">
        <v>#N/A</v>
      </c>
    </row>
    <row r="1340" spans="2:3" x14ac:dyDescent="0.35">
      <c r="B1340" t="s">
        <v>1956</v>
      </c>
    </row>
    <row r="1341" spans="2:3" x14ac:dyDescent="0.35">
      <c r="B1341" t="s">
        <v>1955</v>
      </c>
      <c r="C1341" t="s">
        <v>1959</v>
      </c>
    </row>
    <row r="1342" spans="2:3" x14ac:dyDescent="0.35">
      <c r="B1342" t="s">
        <v>1955</v>
      </c>
      <c r="C1342" t="s">
        <v>1959</v>
      </c>
    </row>
    <row r="1343" spans="2:3" x14ac:dyDescent="0.35">
      <c r="B1343" t="s">
        <v>1956</v>
      </c>
    </row>
    <row r="1344" spans="2:3" x14ac:dyDescent="0.35">
      <c r="B1344" t="e">
        <v>#N/A</v>
      </c>
    </row>
    <row r="1345" spans="2:3" x14ac:dyDescent="0.35">
      <c r="B1345" t="s">
        <v>1957</v>
      </c>
      <c r="C1345" t="s">
        <v>1959</v>
      </c>
    </row>
    <row r="1346" spans="2:3" x14ac:dyDescent="0.35">
      <c r="B1346" t="s">
        <v>1957</v>
      </c>
      <c r="C1346" t="s">
        <v>1959</v>
      </c>
    </row>
    <row r="1347" spans="2:3" x14ac:dyDescent="0.35">
      <c r="B1347" t="e">
        <v>#N/A</v>
      </c>
    </row>
    <row r="1348" spans="2:3" x14ac:dyDescent="0.35">
      <c r="B1348" t="e">
        <v>#N/A</v>
      </c>
    </row>
    <row r="1349" spans="2:3" x14ac:dyDescent="0.35">
      <c r="B1349" t="s">
        <v>1956</v>
      </c>
    </row>
    <row r="1350" spans="2:3" x14ac:dyDescent="0.35">
      <c r="B1350" t="s">
        <v>1958</v>
      </c>
      <c r="C1350" t="s">
        <v>1959</v>
      </c>
    </row>
    <row r="1351" spans="2:3" x14ac:dyDescent="0.35">
      <c r="B1351" t="e">
        <v>#N/A</v>
      </c>
    </row>
    <row r="1352" spans="2:3" x14ac:dyDescent="0.35">
      <c r="B1352" t="e">
        <v>#N/A</v>
      </c>
    </row>
    <row r="1353" spans="2:3" x14ac:dyDescent="0.35">
      <c r="B1353" t="e">
        <v>#N/A</v>
      </c>
    </row>
    <row r="1354" spans="2:3" x14ac:dyDescent="0.35">
      <c r="B1354" t="s">
        <v>1955</v>
      </c>
      <c r="C1354" t="s">
        <v>1959</v>
      </c>
    </row>
    <row r="1355" spans="2:3" x14ac:dyDescent="0.35">
      <c r="B1355" t="s">
        <v>1957</v>
      </c>
      <c r="C1355" t="s">
        <v>1959</v>
      </c>
    </row>
    <row r="1356" spans="2:3" x14ac:dyDescent="0.35">
      <c r="B1356" t="e">
        <v>#N/A</v>
      </c>
    </row>
    <row r="1357" spans="2:3" x14ac:dyDescent="0.35">
      <c r="B1357" t="e">
        <v>#N/A</v>
      </c>
    </row>
    <row r="1358" spans="2:3" x14ac:dyDescent="0.35">
      <c r="B1358" t="e">
        <v>#N/A</v>
      </c>
    </row>
    <row r="1359" spans="2:3" x14ac:dyDescent="0.35">
      <c r="B1359" t="s">
        <v>1957</v>
      </c>
      <c r="C1359" t="s">
        <v>1959</v>
      </c>
    </row>
    <row r="1360" spans="2:3" x14ac:dyDescent="0.35">
      <c r="B1360" t="e">
        <v>#N/A</v>
      </c>
    </row>
    <row r="1361" spans="2:3" x14ac:dyDescent="0.35">
      <c r="B1361" t="s">
        <v>1956</v>
      </c>
    </row>
    <row r="1362" spans="2:3" x14ac:dyDescent="0.35">
      <c r="B1362" t="s">
        <v>1956</v>
      </c>
    </row>
    <row r="1363" spans="2:3" x14ac:dyDescent="0.35">
      <c r="B1363" t="s">
        <v>1956</v>
      </c>
    </row>
    <row r="1364" spans="2:3" x14ac:dyDescent="0.35">
      <c r="B1364" t="s">
        <v>1957</v>
      </c>
      <c r="C1364" t="s">
        <v>1959</v>
      </c>
    </row>
    <row r="1365" spans="2:3" x14ac:dyDescent="0.35">
      <c r="B1365" t="s">
        <v>1957</v>
      </c>
      <c r="C1365" t="s">
        <v>1959</v>
      </c>
    </row>
    <row r="1366" spans="2:3" x14ac:dyDescent="0.35">
      <c r="B1366" t="s">
        <v>1957</v>
      </c>
      <c r="C1366" t="s">
        <v>1959</v>
      </c>
    </row>
    <row r="1367" spans="2:3" x14ac:dyDescent="0.35">
      <c r="B1367" t="s">
        <v>1957</v>
      </c>
      <c r="C1367" t="s">
        <v>1959</v>
      </c>
    </row>
    <row r="1368" spans="2:3" x14ac:dyDescent="0.35">
      <c r="B1368" t="s">
        <v>1956</v>
      </c>
    </row>
    <row r="1369" spans="2:3" x14ac:dyDescent="0.35">
      <c r="B1369" t="e">
        <v>#N/A</v>
      </c>
    </row>
    <row r="1370" spans="2:3" x14ac:dyDescent="0.35">
      <c r="B1370" t="s">
        <v>1955</v>
      </c>
      <c r="C1370" t="s">
        <v>1959</v>
      </c>
    </row>
    <row r="1371" spans="2:3" x14ac:dyDescent="0.35">
      <c r="B1371" t="s">
        <v>1957</v>
      </c>
      <c r="C1371" t="s">
        <v>1959</v>
      </c>
    </row>
    <row r="1372" spans="2:3" x14ac:dyDescent="0.35">
      <c r="B1372" t="s">
        <v>1957</v>
      </c>
      <c r="C1372" t="s">
        <v>1959</v>
      </c>
    </row>
    <row r="1373" spans="2:3" x14ac:dyDescent="0.35">
      <c r="B1373" t="e">
        <v>#N/A</v>
      </c>
    </row>
    <row r="1374" spans="2:3" x14ac:dyDescent="0.35">
      <c r="B1374" t="s">
        <v>1957</v>
      </c>
      <c r="C1374" t="s">
        <v>1959</v>
      </c>
    </row>
    <row r="1375" spans="2:3" x14ac:dyDescent="0.35">
      <c r="B1375" t="s">
        <v>1956</v>
      </c>
    </row>
    <row r="1376" spans="2:3" x14ac:dyDescent="0.35">
      <c r="B1376" t="e">
        <v>#N/A</v>
      </c>
    </row>
    <row r="1377" spans="2:3" x14ac:dyDescent="0.35">
      <c r="B1377" t="e">
        <v>#N/A</v>
      </c>
    </row>
    <row r="1378" spans="2:3" x14ac:dyDescent="0.35">
      <c r="B1378" t="s">
        <v>1955</v>
      </c>
      <c r="C1378" t="s">
        <v>1959</v>
      </c>
    </row>
    <row r="1379" spans="2:3" x14ac:dyDescent="0.35">
      <c r="B1379" t="e">
        <v>#N/A</v>
      </c>
    </row>
    <row r="1380" spans="2:3" x14ac:dyDescent="0.35">
      <c r="B1380" t="e">
        <v>#N/A</v>
      </c>
    </row>
    <row r="1381" spans="2:3" x14ac:dyDescent="0.35">
      <c r="B1381" t="s">
        <v>1955</v>
      </c>
      <c r="C1381" t="s">
        <v>1959</v>
      </c>
    </row>
    <row r="1382" spans="2:3" x14ac:dyDescent="0.35">
      <c r="B1382" t="e">
        <v>#N/A</v>
      </c>
    </row>
    <row r="1383" spans="2:3" x14ac:dyDescent="0.35">
      <c r="B1383" t="s">
        <v>1957</v>
      </c>
      <c r="C1383" t="s">
        <v>1959</v>
      </c>
    </row>
    <row r="1384" spans="2:3" x14ac:dyDescent="0.35">
      <c r="B1384" t="s">
        <v>1955</v>
      </c>
      <c r="C1384" t="s">
        <v>1959</v>
      </c>
    </row>
    <row r="1385" spans="2:3" x14ac:dyDescent="0.35">
      <c r="B1385" t="s">
        <v>1955</v>
      </c>
      <c r="C1385" t="s">
        <v>1959</v>
      </c>
    </row>
    <row r="1386" spans="2:3" x14ac:dyDescent="0.35">
      <c r="B1386" t="s">
        <v>1956</v>
      </c>
    </row>
    <row r="1387" spans="2:3" x14ac:dyDescent="0.35">
      <c r="B1387" t="s">
        <v>1957</v>
      </c>
      <c r="C1387" t="s">
        <v>1959</v>
      </c>
    </row>
    <row r="1388" spans="2:3" x14ac:dyDescent="0.35">
      <c r="B1388" t="e">
        <v>#N/A</v>
      </c>
    </row>
    <row r="1389" spans="2:3" x14ac:dyDescent="0.35">
      <c r="B1389" t="s">
        <v>1957</v>
      </c>
      <c r="C1389" t="s">
        <v>1959</v>
      </c>
    </row>
    <row r="1390" spans="2:3" x14ac:dyDescent="0.35">
      <c r="B1390" t="s">
        <v>1958</v>
      </c>
      <c r="C1390" t="s">
        <v>1959</v>
      </c>
    </row>
    <row r="1391" spans="2:3" x14ac:dyDescent="0.35">
      <c r="B1391" t="s">
        <v>1957</v>
      </c>
      <c r="C1391" t="s">
        <v>1959</v>
      </c>
    </row>
    <row r="1392" spans="2:3" x14ac:dyDescent="0.35">
      <c r="B1392" t="s">
        <v>1955</v>
      </c>
      <c r="C1392" t="s">
        <v>1959</v>
      </c>
    </row>
    <row r="1393" spans="2:3" x14ac:dyDescent="0.35">
      <c r="B1393" t="e">
        <v>#N/A</v>
      </c>
    </row>
    <row r="1394" spans="2:3" x14ac:dyDescent="0.35">
      <c r="B1394" t="e">
        <v>#N/A</v>
      </c>
    </row>
    <row r="1395" spans="2:3" x14ac:dyDescent="0.35">
      <c r="B1395" t="s">
        <v>1957</v>
      </c>
      <c r="C1395" t="s">
        <v>1959</v>
      </c>
    </row>
    <row r="1396" spans="2:3" x14ac:dyDescent="0.35">
      <c r="B1396" t="s">
        <v>1956</v>
      </c>
    </row>
    <row r="1397" spans="2:3" x14ac:dyDescent="0.35">
      <c r="B1397" t="s">
        <v>1955</v>
      </c>
      <c r="C1397" t="s">
        <v>1959</v>
      </c>
    </row>
    <row r="1398" spans="2:3" x14ac:dyDescent="0.35">
      <c r="B1398" t="s">
        <v>1957</v>
      </c>
      <c r="C1398" t="s">
        <v>1959</v>
      </c>
    </row>
    <row r="1399" spans="2:3" x14ac:dyDescent="0.35">
      <c r="B1399" t="s">
        <v>1955</v>
      </c>
      <c r="C1399" t="s">
        <v>1959</v>
      </c>
    </row>
    <row r="1400" spans="2:3" x14ac:dyDescent="0.35">
      <c r="B1400" t="e">
        <v>#N/A</v>
      </c>
    </row>
    <row r="1401" spans="2:3" x14ac:dyDescent="0.35">
      <c r="B1401" t="s">
        <v>1957</v>
      </c>
      <c r="C1401" t="s">
        <v>1959</v>
      </c>
    </row>
    <row r="1402" spans="2:3" x14ac:dyDescent="0.35">
      <c r="B1402" t="s">
        <v>1957</v>
      </c>
      <c r="C1402" t="s">
        <v>1959</v>
      </c>
    </row>
    <row r="1403" spans="2:3" x14ac:dyDescent="0.35">
      <c r="B1403" t="e">
        <v>#N/A</v>
      </c>
    </row>
    <row r="1404" spans="2:3" x14ac:dyDescent="0.35">
      <c r="B1404" t="e">
        <v>#N/A</v>
      </c>
    </row>
    <row r="1405" spans="2:3" x14ac:dyDescent="0.35">
      <c r="B1405" t="e">
        <v>#N/A</v>
      </c>
    </row>
    <row r="1406" spans="2:3" x14ac:dyDescent="0.35">
      <c r="B1406" t="e">
        <v>#N/A</v>
      </c>
    </row>
    <row r="1407" spans="2:3" x14ac:dyDescent="0.35">
      <c r="B1407" t="e">
        <v>#N/A</v>
      </c>
    </row>
    <row r="1408" spans="2:3" x14ac:dyDescent="0.35">
      <c r="B1408" t="s">
        <v>1956</v>
      </c>
    </row>
    <row r="1409" spans="2:3" x14ac:dyDescent="0.35">
      <c r="B1409" t="s">
        <v>1956</v>
      </c>
    </row>
    <row r="1410" spans="2:3" x14ac:dyDescent="0.35">
      <c r="B1410" t="e">
        <v>#N/A</v>
      </c>
    </row>
    <row r="1411" spans="2:3" x14ac:dyDescent="0.35">
      <c r="B1411" t="s">
        <v>1956</v>
      </c>
    </row>
    <row r="1412" spans="2:3" x14ac:dyDescent="0.35">
      <c r="B1412" t="s">
        <v>1956</v>
      </c>
    </row>
    <row r="1413" spans="2:3" x14ac:dyDescent="0.35">
      <c r="B1413" t="s">
        <v>1957</v>
      </c>
      <c r="C1413" t="s">
        <v>1959</v>
      </c>
    </row>
    <row r="1414" spans="2:3" x14ac:dyDescent="0.35">
      <c r="B1414" t="s">
        <v>1957</v>
      </c>
      <c r="C1414" t="s">
        <v>1959</v>
      </c>
    </row>
    <row r="1415" spans="2:3" x14ac:dyDescent="0.35">
      <c r="B1415" t="s">
        <v>1955</v>
      </c>
      <c r="C1415" t="s">
        <v>1959</v>
      </c>
    </row>
    <row r="1416" spans="2:3" x14ac:dyDescent="0.35">
      <c r="B1416" t="s">
        <v>1957</v>
      </c>
      <c r="C1416" t="s">
        <v>1959</v>
      </c>
    </row>
    <row r="1417" spans="2:3" x14ac:dyDescent="0.35">
      <c r="B1417" t="e">
        <v>#N/A</v>
      </c>
    </row>
    <row r="1418" spans="2:3" x14ac:dyDescent="0.35">
      <c r="B1418" t="s">
        <v>1957</v>
      </c>
      <c r="C1418" t="s">
        <v>1959</v>
      </c>
    </row>
    <row r="1419" spans="2:3" x14ac:dyDescent="0.35">
      <c r="B1419" t="s">
        <v>1956</v>
      </c>
    </row>
    <row r="1420" spans="2:3" x14ac:dyDescent="0.35">
      <c r="B1420" t="s">
        <v>1955</v>
      </c>
      <c r="C1420" t="s">
        <v>1959</v>
      </c>
    </row>
    <row r="1421" spans="2:3" x14ac:dyDescent="0.35">
      <c r="B1421" t="e">
        <v>#N/A</v>
      </c>
    </row>
    <row r="1422" spans="2:3" x14ac:dyDescent="0.35">
      <c r="B1422" t="s">
        <v>1958</v>
      </c>
      <c r="C1422" t="s">
        <v>1959</v>
      </c>
    </row>
    <row r="1423" spans="2:3" x14ac:dyDescent="0.35">
      <c r="B1423" t="s">
        <v>1957</v>
      </c>
      <c r="C1423" t="s">
        <v>1959</v>
      </c>
    </row>
    <row r="1424" spans="2:3" x14ac:dyDescent="0.35">
      <c r="B1424" t="s">
        <v>1955</v>
      </c>
      <c r="C1424" t="s">
        <v>1959</v>
      </c>
    </row>
    <row r="1425" spans="2:3" x14ac:dyDescent="0.35">
      <c r="B1425" t="s">
        <v>1956</v>
      </c>
    </row>
    <row r="1426" spans="2:3" x14ac:dyDescent="0.35">
      <c r="B1426" t="s">
        <v>1957</v>
      </c>
      <c r="C1426" t="s">
        <v>1959</v>
      </c>
    </row>
    <row r="1427" spans="2:3" x14ac:dyDescent="0.35">
      <c r="B1427" t="e">
        <v>#N/A</v>
      </c>
    </row>
    <row r="1428" spans="2:3" x14ac:dyDescent="0.35">
      <c r="B1428" t="s">
        <v>1956</v>
      </c>
    </row>
    <row r="1429" spans="2:3" x14ac:dyDescent="0.35">
      <c r="B1429" t="s">
        <v>1956</v>
      </c>
    </row>
    <row r="1430" spans="2:3" x14ac:dyDescent="0.35">
      <c r="B1430" t="s">
        <v>1956</v>
      </c>
    </row>
    <row r="1431" spans="2:3" x14ac:dyDescent="0.35">
      <c r="B1431" t="s">
        <v>1956</v>
      </c>
    </row>
    <row r="1432" spans="2:3" x14ac:dyDescent="0.35">
      <c r="B1432" t="s">
        <v>1956</v>
      </c>
    </row>
    <row r="1433" spans="2:3" x14ac:dyDescent="0.35">
      <c r="B1433" t="e">
        <v>#N/A</v>
      </c>
    </row>
    <row r="1434" spans="2:3" x14ac:dyDescent="0.35">
      <c r="B1434" t="s">
        <v>1957</v>
      </c>
      <c r="C1434" t="s">
        <v>1959</v>
      </c>
    </row>
    <row r="1435" spans="2:3" x14ac:dyDescent="0.35">
      <c r="B1435" t="s">
        <v>1957</v>
      </c>
      <c r="C1435" t="s">
        <v>1959</v>
      </c>
    </row>
    <row r="1436" spans="2:3" x14ac:dyDescent="0.35">
      <c r="B1436" t="s">
        <v>1955</v>
      </c>
      <c r="C1436" t="s">
        <v>1959</v>
      </c>
    </row>
    <row r="1437" spans="2:3" x14ac:dyDescent="0.35">
      <c r="B1437" t="s">
        <v>1956</v>
      </c>
    </row>
    <row r="1438" spans="2:3" x14ac:dyDescent="0.35">
      <c r="B1438" t="s">
        <v>1955</v>
      </c>
      <c r="C1438" t="s">
        <v>1959</v>
      </c>
    </row>
    <row r="1439" spans="2:3" x14ac:dyDescent="0.35">
      <c r="B1439" t="s">
        <v>1956</v>
      </c>
    </row>
    <row r="1440" spans="2:3" x14ac:dyDescent="0.35">
      <c r="B1440" t="s">
        <v>1955</v>
      </c>
      <c r="C1440" t="s">
        <v>1959</v>
      </c>
    </row>
    <row r="1441" spans="2:3" x14ac:dyDescent="0.35">
      <c r="B1441" t="s">
        <v>1957</v>
      </c>
      <c r="C1441" t="s">
        <v>1959</v>
      </c>
    </row>
    <row r="1442" spans="2:3" x14ac:dyDescent="0.35">
      <c r="B1442" t="s">
        <v>1955</v>
      </c>
      <c r="C1442" t="s">
        <v>1959</v>
      </c>
    </row>
    <row r="1443" spans="2:3" x14ac:dyDescent="0.35">
      <c r="B1443" t="s">
        <v>1955</v>
      </c>
      <c r="C1443" t="s">
        <v>1959</v>
      </c>
    </row>
    <row r="1444" spans="2:3" x14ac:dyDescent="0.35">
      <c r="B1444" t="s">
        <v>1956</v>
      </c>
    </row>
    <row r="1445" spans="2:3" x14ac:dyDescent="0.35">
      <c r="B1445" t="s">
        <v>1957</v>
      </c>
      <c r="C1445" t="s">
        <v>1959</v>
      </c>
    </row>
    <row r="1446" spans="2:3" x14ac:dyDescent="0.35">
      <c r="B1446" t="e">
        <v>#N/A</v>
      </c>
    </row>
    <row r="1447" spans="2:3" x14ac:dyDescent="0.35">
      <c r="B1447" t="s">
        <v>1957</v>
      </c>
      <c r="C1447" t="s">
        <v>1959</v>
      </c>
    </row>
    <row r="1448" spans="2:3" x14ac:dyDescent="0.35">
      <c r="B1448" t="s">
        <v>1956</v>
      </c>
    </row>
    <row r="1449" spans="2:3" x14ac:dyDescent="0.35">
      <c r="B1449" t="e">
        <v>#N/A</v>
      </c>
    </row>
    <row r="1450" spans="2:3" x14ac:dyDescent="0.35">
      <c r="B1450" t="e">
        <v>#N/A</v>
      </c>
    </row>
    <row r="1451" spans="2:3" x14ac:dyDescent="0.35">
      <c r="B1451" t="e">
        <v>#N/A</v>
      </c>
    </row>
    <row r="1452" spans="2:3" x14ac:dyDescent="0.35">
      <c r="B1452" t="s">
        <v>1957</v>
      </c>
      <c r="C1452" t="s">
        <v>1959</v>
      </c>
    </row>
    <row r="1453" spans="2:3" x14ac:dyDescent="0.35">
      <c r="B1453" t="e">
        <v>#N/A</v>
      </c>
    </row>
    <row r="1454" spans="2:3" x14ac:dyDescent="0.35">
      <c r="B1454" t="s">
        <v>1955</v>
      </c>
      <c r="C1454" t="s">
        <v>1959</v>
      </c>
    </row>
    <row r="1455" spans="2:3" x14ac:dyDescent="0.35">
      <c r="B1455" t="s">
        <v>1955</v>
      </c>
      <c r="C1455" t="s">
        <v>1959</v>
      </c>
    </row>
    <row r="1456" spans="2:3" x14ac:dyDescent="0.35">
      <c r="B1456" t="e">
        <v>#N/A</v>
      </c>
    </row>
    <row r="1457" spans="2:3" x14ac:dyDescent="0.35">
      <c r="B1457" t="s">
        <v>1956</v>
      </c>
    </row>
    <row r="1458" spans="2:3" x14ac:dyDescent="0.35">
      <c r="B1458" t="s">
        <v>1956</v>
      </c>
    </row>
    <row r="1459" spans="2:3" x14ac:dyDescent="0.35">
      <c r="B1459" t="s">
        <v>1956</v>
      </c>
    </row>
    <row r="1460" spans="2:3" x14ac:dyDescent="0.35">
      <c r="B1460" t="s">
        <v>1956</v>
      </c>
    </row>
    <row r="1461" spans="2:3" x14ac:dyDescent="0.35">
      <c r="B1461" t="e">
        <v>#N/A</v>
      </c>
    </row>
    <row r="1462" spans="2:3" x14ac:dyDescent="0.35">
      <c r="B1462" t="s">
        <v>1955</v>
      </c>
      <c r="C1462" t="s">
        <v>1959</v>
      </c>
    </row>
    <row r="1463" spans="2:3" x14ac:dyDescent="0.35">
      <c r="B1463" t="e">
        <v>#N/A</v>
      </c>
    </row>
    <row r="1464" spans="2:3" x14ac:dyDescent="0.35">
      <c r="B1464" t="e">
        <v>#N/A</v>
      </c>
    </row>
    <row r="1465" spans="2:3" x14ac:dyDescent="0.35">
      <c r="B1465" t="s">
        <v>1956</v>
      </c>
    </row>
    <row r="1466" spans="2:3" x14ac:dyDescent="0.35">
      <c r="B1466" t="s">
        <v>1957</v>
      </c>
      <c r="C1466" t="s">
        <v>1959</v>
      </c>
    </row>
    <row r="1467" spans="2:3" x14ac:dyDescent="0.35">
      <c r="B1467" t="s">
        <v>1955</v>
      </c>
      <c r="C1467" t="s">
        <v>1959</v>
      </c>
    </row>
    <row r="1468" spans="2:3" x14ac:dyDescent="0.35">
      <c r="B1468" t="s">
        <v>1956</v>
      </c>
    </row>
    <row r="1469" spans="2:3" x14ac:dyDescent="0.35">
      <c r="B1469" t="e">
        <v>#N/A</v>
      </c>
    </row>
    <row r="1470" spans="2:3" x14ac:dyDescent="0.35">
      <c r="B1470" t="s">
        <v>1956</v>
      </c>
    </row>
    <row r="1471" spans="2:3" x14ac:dyDescent="0.35">
      <c r="B1471" t="s">
        <v>1956</v>
      </c>
    </row>
    <row r="1472" spans="2:3" x14ac:dyDescent="0.35">
      <c r="B1472" t="s">
        <v>1955</v>
      </c>
      <c r="C1472" t="s">
        <v>1959</v>
      </c>
    </row>
    <row r="1473" spans="2:3" x14ac:dyDescent="0.35">
      <c r="B1473" t="s">
        <v>1955</v>
      </c>
      <c r="C1473" t="s">
        <v>1959</v>
      </c>
    </row>
    <row r="1474" spans="2:3" x14ac:dyDescent="0.35">
      <c r="B1474" t="e">
        <v>#N/A</v>
      </c>
    </row>
    <row r="1475" spans="2:3" x14ac:dyDescent="0.35">
      <c r="B1475" t="s">
        <v>1956</v>
      </c>
    </row>
    <row r="1476" spans="2:3" x14ac:dyDescent="0.35">
      <c r="B1476" t="e">
        <v>#N/A</v>
      </c>
    </row>
    <row r="1477" spans="2:3" x14ac:dyDescent="0.35">
      <c r="B1477" t="s">
        <v>1956</v>
      </c>
    </row>
    <row r="1478" spans="2:3" x14ac:dyDescent="0.35">
      <c r="B1478" t="s">
        <v>1955</v>
      </c>
      <c r="C1478" t="s">
        <v>1959</v>
      </c>
    </row>
    <row r="1479" spans="2:3" x14ac:dyDescent="0.35">
      <c r="B1479" t="e">
        <v>#N/A</v>
      </c>
    </row>
    <row r="1480" spans="2:3" x14ac:dyDescent="0.35">
      <c r="B1480" t="s">
        <v>1956</v>
      </c>
    </row>
    <row r="1481" spans="2:3" x14ac:dyDescent="0.35">
      <c r="B1481" t="s">
        <v>1956</v>
      </c>
    </row>
    <row r="1482" spans="2:3" x14ac:dyDescent="0.35">
      <c r="B1482" t="e">
        <v>#N/A</v>
      </c>
    </row>
    <row r="1483" spans="2:3" x14ac:dyDescent="0.35">
      <c r="B1483" t="s">
        <v>1956</v>
      </c>
    </row>
    <row r="1484" spans="2:3" x14ac:dyDescent="0.35">
      <c r="B1484" t="s">
        <v>1955</v>
      </c>
      <c r="C1484" t="s">
        <v>1959</v>
      </c>
    </row>
    <row r="1485" spans="2:3" x14ac:dyDescent="0.35">
      <c r="B1485" t="s">
        <v>1956</v>
      </c>
    </row>
    <row r="1486" spans="2:3" x14ac:dyDescent="0.35">
      <c r="B1486" t="s">
        <v>1956</v>
      </c>
    </row>
    <row r="1487" spans="2:3" x14ac:dyDescent="0.35">
      <c r="B1487" t="e">
        <v>#N/A</v>
      </c>
    </row>
    <row r="1488" spans="2:3" x14ac:dyDescent="0.35">
      <c r="B1488" t="s">
        <v>1955</v>
      </c>
      <c r="C1488" t="s">
        <v>1959</v>
      </c>
    </row>
    <row r="1489" spans="2:3" x14ac:dyDescent="0.35">
      <c r="B1489" t="s">
        <v>1958</v>
      </c>
      <c r="C1489" t="s">
        <v>1959</v>
      </c>
    </row>
    <row r="1490" spans="2:3" x14ac:dyDescent="0.35">
      <c r="B1490" t="s">
        <v>1955</v>
      </c>
      <c r="C1490" t="s">
        <v>1959</v>
      </c>
    </row>
    <row r="1491" spans="2:3" x14ac:dyDescent="0.35">
      <c r="B1491" t="s">
        <v>1956</v>
      </c>
    </row>
    <row r="1492" spans="2:3" x14ac:dyDescent="0.35">
      <c r="B1492" t="s">
        <v>1956</v>
      </c>
    </row>
    <row r="1493" spans="2:3" x14ac:dyDescent="0.35">
      <c r="B1493" t="s">
        <v>1956</v>
      </c>
    </row>
    <row r="1494" spans="2:3" x14ac:dyDescent="0.35">
      <c r="B1494" t="s">
        <v>1958</v>
      </c>
      <c r="C1494" t="s">
        <v>1959</v>
      </c>
    </row>
    <row r="1495" spans="2:3" x14ac:dyDescent="0.35">
      <c r="B1495" t="s">
        <v>1957</v>
      </c>
      <c r="C1495" t="s">
        <v>1959</v>
      </c>
    </row>
    <row r="1496" spans="2:3" x14ac:dyDescent="0.35">
      <c r="B1496" t="s">
        <v>1955</v>
      </c>
      <c r="C1496" t="s">
        <v>1959</v>
      </c>
    </row>
    <row r="1497" spans="2:3" x14ac:dyDescent="0.35">
      <c r="B1497" t="e">
        <v>#N/A</v>
      </c>
    </row>
    <row r="1498" spans="2:3" x14ac:dyDescent="0.35">
      <c r="B1498" t="e">
        <v>#N/A</v>
      </c>
    </row>
    <row r="1499" spans="2:3" x14ac:dyDescent="0.35">
      <c r="B1499" t="e">
        <v>#N/A</v>
      </c>
    </row>
    <row r="1500" spans="2:3" x14ac:dyDescent="0.35">
      <c r="B1500" t="s">
        <v>1955</v>
      </c>
      <c r="C1500" t="s">
        <v>1959</v>
      </c>
    </row>
    <row r="1501" spans="2:3" x14ac:dyDescent="0.35">
      <c r="B1501" t="s">
        <v>1958</v>
      </c>
      <c r="C1501" t="s">
        <v>1959</v>
      </c>
    </row>
    <row r="1502" spans="2:3" x14ac:dyDescent="0.35">
      <c r="B1502" t="s">
        <v>1957</v>
      </c>
      <c r="C1502" t="s">
        <v>1959</v>
      </c>
    </row>
    <row r="1503" spans="2:3" x14ac:dyDescent="0.35">
      <c r="B1503" t="s">
        <v>1955</v>
      </c>
      <c r="C1503" t="s">
        <v>1959</v>
      </c>
    </row>
    <row r="1504" spans="2:3" x14ac:dyDescent="0.35">
      <c r="B1504" t="e">
        <v>#N/A</v>
      </c>
    </row>
    <row r="1505" spans="2:3" x14ac:dyDescent="0.35">
      <c r="B1505" t="s">
        <v>1955</v>
      </c>
      <c r="C1505" t="s">
        <v>1959</v>
      </c>
    </row>
    <row r="1506" spans="2:3" x14ac:dyDescent="0.35">
      <c r="B1506" t="e">
        <v>#N/A</v>
      </c>
    </row>
    <row r="1507" spans="2:3" x14ac:dyDescent="0.35">
      <c r="B1507" t="s">
        <v>1955</v>
      </c>
      <c r="C1507" t="s">
        <v>1959</v>
      </c>
    </row>
    <row r="1508" spans="2:3" x14ac:dyDescent="0.35">
      <c r="B1508" t="s">
        <v>1956</v>
      </c>
    </row>
    <row r="1509" spans="2:3" x14ac:dyDescent="0.35">
      <c r="B1509" t="s">
        <v>1957</v>
      </c>
      <c r="C1509" t="s">
        <v>1959</v>
      </c>
    </row>
    <row r="1510" spans="2:3" x14ac:dyDescent="0.35">
      <c r="B1510" t="s">
        <v>1957</v>
      </c>
      <c r="C1510" t="s">
        <v>1959</v>
      </c>
    </row>
    <row r="1511" spans="2:3" x14ac:dyDescent="0.35">
      <c r="B1511" t="s">
        <v>1955</v>
      </c>
      <c r="C1511" t="s">
        <v>1959</v>
      </c>
    </row>
    <row r="1512" spans="2:3" x14ac:dyDescent="0.35">
      <c r="B1512" t="s">
        <v>1957</v>
      </c>
      <c r="C1512" t="s">
        <v>1959</v>
      </c>
    </row>
    <row r="1513" spans="2:3" x14ac:dyDescent="0.35">
      <c r="B1513" t="s">
        <v>1957</v>
      </c>
      <c r="C1513" t="s">
        <v>1959</v>
      </c>
    </row>
    <row r="1514" spans="2:3" x14ac:dyDescent="0.35">
      <c r="B1514" t="e">
        <v>#N/A</v>
      </c>
    </row>
    <row r="1515" spans="2:3" x14ac:dyDescent="0.35">
      <c r="B1515" t="s">
        <v>1956</v>
      </c>
    </row>
    <row r="1516" spans="2:3" x14ac:dyDescent="0.35">
      <c r="B1516" t="e">
        <v>#N/A</v>
      </c>
    </row>
    <row r="1517" spans="2:3" x14ac:dyDescent="0.35">
      <c r="B1517" t="e">
        <v>#N/A</v>
      </c>
    </row>
    <row r="1518" spans="2:3" x14ac:dyDescent="0.35">
      <c r="B1518" t="s">
        <v>1955</v>
      </c>
      <c r="C1518" t="s">
        <v>1959</v>
      </c>
    </row>
    <row r="1519" spans="2:3" x14ac:dyDescent="0.35">
      <c r="B1519" t="s">
        <v>1955</v>
      </c>
      <c r="C1519" t="s">
        <v>1959</v>
      </c>
    </row>
    <row r="1520" spans="2:3" x14ac:dyDescent="0.35">
      <c r="B1520" t="e">
        <v>#N/A</v>
      </c>
    </row>
    <row r="1521" spans="2:3" x14ac:dyDescent="0.35">
      <c r="B1521" t="e">
        <v>#N/A</v>
      </c>
    </row>
    <row r="1522" spans="2:3" x14ac:dyDescent="0.35">
      <c r="B1522" t="s">
        <v>1956</v>
      </c>
    </row>
    <row r="1523" spans="2:3" x14ac:dyDescent="0.35">
      <c r="B1523" t="e">
        <v>#N/A</v>
      </c>
    </row>
    <row r="1524" spans="2:3" x14ac:dyDescent="0.35">
      <c r="B1524" t="s">
        <v>1957</v>
      </c>
      <c r="C1524" t="s">
        <v>1959</v>
      </c>
    </row>
    <row r="1525" spans="2:3" x14ac:dyDescent="0.35">
      <c r="B1525" t="e">
        <v>#N/A</v>
      </c>
    </row>
    <row r="1526" spans="2:3" x14ac:dyDescent="0.35">
      <c r="B1526" t="e">
        <v>#N/A</v>
      </c>
    </row>
    <row r="1527" spans="2:3" x14ac:dyDescent="0.35">
      <c r="B1527" t="s">
        <v>1957</v>
      </c>
      <c r="C1527" t="s">
        <v>1959</v>
      </c>
    </row>
    <row r="1528" spans="2:3" x14ac:dyDescent="0.35">
      <c r="B1528" t="s">
        <v>1955</v>
      </c>
      <c r="C1528" t="s">
        <v>1959</v>
      </c>
    </row>
    <row r="1529" spans="2:3" x14ac:dyDescent="0.35">
      <c r="B1529" t="s">
        <v>1957</v>
      </c>
      <c r="C1529" t="s">
        <v>1959</v>
      </c>
    </row>
    <row r="1530" spans="2:3" x14ac:dyDescent="0.35">
      <c r="B1530" t="e">
        <v>#N/A</v>
      </c>
    </row>
    <row r="1531" spans="2:3" x14ac:dyDescent="0.35">
      <c r="B1531" t="s">
        <v>1957</v>
      </c>
      <c r="C1531" t="s">
        <v>1959</v>
      </c>
    </row>
    <row r="1532" spans="2:3" x14ac:dyDescent="0.35">
      <c r="B1532" t="s">
        <v>1957</v>
      </c>
      <c r="C1532" t="s">
        <v>1959</v>
      </c>
    </row>
    <row r="1533" spans="2:3" x14ac:dyDescent="0.35">
      <c r="B1533" t="s">
        <v>1957</v>
      </c>
      <c r="C1533" t="s">
        <v>1959</v>
      </c>
    </row>
    <row r="1534" spans="2:3" x14ac:dyDescent="0.35">
      <c r="B1534" t="s">
        <v>1957</v>
      </c>
      <c r="C1534" t="s">
        <v>1959</v>
      </c>
    </row>
    <row r="1535" spans="2:3" x14ac:dyDescent="0.35">
      <c r="B1535" t="s">
        <v>1957</v>
      </c>
      <c r="C1535" t="s">
        <v>1959</v>
      </c>
    </row>
    <row r="1536" spans="2:3" x14ac:dyDescent="0.35">
      <c r="B1536" t="s">
        <v>1957</v>
      </c>
      <c r="C1536" t="s">
        <v>1959</v>
      </c>
    </row>
    <row r="1537" spans="2:3" x14ac:dyDescent="0.35">
      <c r="B1537" t="s">
        <v>1957</v>
      </c>
      <c r="C1537" t="s">
        <v>1959</v>
      </c>
    </row>
    <row r="1538" spans="2:3" x14ac:dyDescent="0.35">
      <c r="B1538" t="s">
        <v>1956</v>
      </c>
    </row>
    <row r="1539" spans="2:3" x14ac:dyDescent="0.35">
      <c r="B1539" t="s">
        <v>1956</v>
      </c>
    </row>
    <row r="1540" spans="2:3" x14ac:dyDescent="0.35">
      <c r="B1540" t="e">
        <v>#N/A</v>
      </c>
    </row>
    <row r="1541" spans="2:3" x14ac:dyDescent="0.35">
      <c r="B1541" t="s">
        <v>1955</v>
      </c>
      <c r="C1541" t="s">
        <v>1959</v>
      </c>
    </row>
    <row r="1542" spans="2:3" x14ac:dyDescent="0.35">
      <c r="B1542" t="s">
        <v>1956</v>
      </c>
    </row>
    <row r="1543" spans="2:3" x14ac:dyDescent="0.35">
      <c r="B1543" t="s">
        <v>1957</v>
      </c>
      <c r="C1543" t="s">
        <v>1959</v>
      </c>
    </row>
    <row r="1544" spans="2:3" x14ac:dyDescent="0.35">
      <c r="B1544" t="s">
        <v>1956</v>
      </c>
    </row>
    <row r="1545" spans="2:3" x14ac:dyDescent="0.35">
      <c r="B1545" t="s">
        <v>1956</v>
      </c>
    </row>
    <row r="1546" spans="2:3" x14ac:dyDescent="0.35">
      <c r="B1546" t="s">
        <v>1957</v>
      </c>
      <c r="C1546" t="s">
        <v>1959</v>
      </c>
    </row>
    <row r="1547" spans="2:3" x14ac:dyDescent="0.35">
      <c r="B1547" t="s">
        <v>1956</v>
      </c>
    </row>
    <row r="1548" spans="2:3" x14ac:dyDescent="0.35">
      <c r="B1548" t="e">
        <v>#N/A</v>
      </c>
    </row>
    <row r="1549" spans="2:3" x14ac:dyDescent="0.35">
      <c r="B1549" t="e">
        <v>#N/A</v>
      </c>
    </row>
    <row r="1550" spans="2:3" x14ac:dyDescent="0.35">
      <c r="B1550" t="e">
        <v>#N/A</v>
      </c>
    </row>
    <row r="1551" spans="2:3" x14ac:dyDescent="0.35">
      <c r="B1551" t="e">
        <v>#N/A</v>
      </c>
    </row>
    <row r="1552" spans="2:3" x14ac:dyDescent="0.35">
      <c r="B1552" t="s">
        <v>1956</v>
      </c>
    </row>
    <row r="1553" spans="2:3" x14ac:dyDescent="0.35">
      <c r="B1553" t="s">
        <v>1957</v>
      </c>
      <c r="C1553" t="s">
        <v>1959</v>
      </c>
    </row>
    <row r="1554" spans="2:3" x14ac:dyDescent="0.35">
      <c r="B1554" t="s">
        <v>1956</v>
      </c>
    </row>
    <row r="1555" spans="2:3" x14ac:dyDescent="0.35">
      <c r="B1555" t="s">
        <v>1956</v>
      </c>
    </row>
    <row r="1556" spans="2:3" x14ac:dyDescent="0.35">
      <c r="B1556" t="s">
        <v>1955</v>
      </c>
      <c r="C1556" t="s">
        <v>1959</v>
      </c>
    </row>
    <row r="1557" spans="2:3" x14ac:dyDescent="0.35">
      <c r="B1557" t="s">
        <v>1957</v>
      </c>
      <c r="C1557" t="s">
        <v>1959</v>
      </c>
    </row>
    <row r="1558" spans="2:3" x14ac:dyDescent="0.35">
      <c r="B1558" t="s">
        <v>1957</v>
      </c>
      <c r="C1558" t="s">
        <v>1959</v>
      </c>
    </row>
    <row r="1559" spans="2:3" x14ac:dyDescent="0.35">
      <c r="B1559" t="e">
        <v>#N/A</v>
      </c>
    </row>
    <row r="1560" spans="2:3" x14ac:dyDescent="0.35">
      <c r="B1560" t="e">
        <v>#N/A</v>
      </c>
    </row>
    <row r="1561" spans="2:3" x14ac:dyDescent="0.35">
      <c r="B1561" t="e">
        <v>#N/A</v>
      </c>
    </row>
    <row r="1562" spans="2:3" x14ac:dyDescent="0.35">
      <c r="B1562" t="s">
        <v>1956</v>
      </c>
    </row>
    <row r="1563" spans="2:3" x14ac:dyDescent="0.35">
      <c r="B1563" t="s">
        <v>1958</v>
      </c>
      <c r="C1563" t="s">
        <v>1959</v>
      </c>
    </row>
    <row r="1564" spans="2:3" x14ac:dyDescent="0.35">
      <c r="B1564" t="s">
        <v>1958</v>
      </c>
      <c r="C1564" t="s">
        <v>1959</v>
      </c>
    </row>
    <row r="1565" spans="2:3" x14ac:dyDescent="0.35">
      <c r="B1565" t="e">
        <v>#N/A</v>
      </c>
    </row>
    <row r="1566" spans="2:3" x14ac:dyDescent="0.35">
      <c r="B1566" t="e">
        <v>#N/A</v>
      </c>
    </row>
    <row r="1567" spans="2:3" x14ac:dyDescent="0.35">
      <c r="B1567" t="e">
        <v>#N/A</v>
      </c>
    </row>
    <row r="1568" spans="2:3" x14ac:dyDescent="0.35">
      <c r="B1568" t="s">
        <v>1956</v>
      </c>
    </row>
    <row r="1569" spans="2:3" x14ac:dyDescent="0.35">
      <c r="B1569" t="s">
        <v>1956</v>
      </c>
    </row>
    <row r="1570" spans="2:3" x14ac:dyDescent="0.35">
      <c r="B1570" t="s">
        <v>1957</v>
      </c>
      <c r="C1570" t="s">
        <v>1959</v>
      </c>
    </row>
    <row r="1571" spans="2:3" x14ac:dyDescent="0.35">
      <c r="B1571" t="s">
        <v>1957</v>
      </c>
      <c r="C1571" t="s">
        <v>1959</v>
      </c>
    </row>
    <row r="1572" spans="2:3" x14ac:dyDescent="0.35">
      <c r="B1572" t="e">
        <v>#N/A</v>
      </c>
    </row>
    <row r="1573" spans="2:3" x14ac:dyDescent="0.35">
      <c r="B1573" t="e">
        <v>#N/A</v>
      </c>
    </row>
    <row r="1574" spans="2:3" x14ac:dyDescent="0.35">
      <c r="B1574" t="s">
        <v>1955</v>
      </c>
      <c r="C1574" t="s">
        <v>1959</v>
      </c>
    </row>
    <row r="1575" spans="2:3" x14ac:dyDescent="0.35">
      <c r="B1575" t="e">
        <v>#N/A</v>
      </c>
    </row>
    <row r="1576" spans="2:3" x14ac:dyDescent="0.35">
      <c r="B1576" t="s">
        <v>1957</v>
      </c>
      <c r="C1576" t="s">
        <v>1959</v>
      </c>
    </row>
    <row r="1577" spans="2:3" x14ac:dyDescent="0.35">
      <c r="B1577" t="s">
        <v>1955</v>
      </c>
      <c r="C1577" t="s">
        <v>1959</v>
      </c>
    </row>
    <row r="1578" spans="2:3" x14ac:dyDescent="0.35">
      <c r="B1578" t="s">
        <v>1956</v>
      </c>
    </row>
    <row r="1579" spans="2:3" x14ac:dyDescent="0.35">
      <c r="B1579" t="s">
        <v>1955</v>
      </c>
      <c r="C1579" t="s">
        <v>1959</v>
      </c>
    </row>
    <row r="1580" spans="2:3" x14ac:dyDescent="0.35">
      <c r="B1580" t="e">
        <v>#N/A</v>
      </c>
    </row>
    <row r="1581" spans="2:3" x14ac:dyDescent="0.35">
      <c r="B1581" t="s">
        <v>1958</v>
      </c>
      <c r="C1581" t="s">
        <v>1959</v>
      </c>
    </row>
    <row r="1582" spans="2:3" x14ac:dyDescent="0.35">
      <c r="B1582" t="e">
        <v>#N/A</v>
      </c>
    </row>
    <row r="1583" spans="2:3" x14ac:dyDescent="0.35">
      <c r="B1583" t="e">
        <v>#N/A</v>
      </c>
    </row>
    <row r="1584" spans="2:3" x14ac:dyDescent="0.35">
      <c r="B1584" t="s">
        <v>1958</v>
      </c>
      <c r="C1584" t="s">
        <v>1959</v>
      </c>
    </row>
    <row r="1585" spans="2:3" x14ac:dyDescent="0.35">
      <c r="B1585" t="s">
        <v>1958</v>
      </c>
      <c r="C1585" t="s">
        <v>1959</v>
      </c>
    </row>
    <row r="1586" spans="2:3" x14ac:dyDescent="0.35">
      <c r="B1586" t="s">
        <v>1956</v>
      </c>
    </row>
    <row r="1587" spans="2:3" x14ac:dyDescent="0.35">
      <c r="B1587" t="s">
        <v>1955</v>
      </c>
      <c r="C1587" t="s">
        <v>1959</v>
      </c>
    </row>
    <row r="1588" spans="2:3" x14ac:dyDescent="0.35">
      <c r="B1588" t="e">
        <v>#N/A</v>
      </c>
    </row>
    <row r="1589" spans="2:3" x14ac:dyDescent="0.35">
      <c r="B1589" t="e">
        <v>#N/A</v>
      </c>
    </row>
    <row r="1590" spans="2:3" x14ac:dyDescent="0.35">
      <c r="B1590" t="e">
        <v>#N/A</v>
      </c>
    </row>
    <row r="1591" spans="2:3" x14ac:dyDescent="0.35">
      <c r="B1591" t="e">
        <v>#N/A</v>
      </c>
    </row>
    <row r="1592" spans="2:3" x14ac:dyDescent="0.35">
      <c r="B1592" t="s">
        <v>1957</v>
      </c>
      <c r="C1592" t="s">
        <v>1959</v>
      </c>
    </row>
    <row r="1593" spans="2:3" x14ac:dyDescent="0.35">
      <c r="B1593" t="s">
        <v>1956</v>
      </c>
    </row>
    <row r="1594" spans="2:3" x14ac:dyDescent="0.35">
      <c r="B1594" t="s">
        <v>1958</v>
      </c>
      <c r="C1594" t="s">
        <v>1959</v>
      </c>
    </row>
    <row r="1595" spans="2:3" x14ac:dyDescent="0.35">
      <c r="B1595" t="s">
        <v>1957</v>
      </c>
      <c r="C1595" t="s">
        <v>1959</v>
      </c>
    </row>
    <row r="1596" spans="2:3" x14ac:dyDescent="0.35">
      <c r="B1596" t="s">
        <v>1956</v>
      </c>
    </row>
    <row r="1597" spans="2:3" x14ac:dyDescent="0.35">
      <c r="B1597" t="e">
        <v>#N/A</v>
      </c>
    </row>
    <row r="1598" spans="2:3" x14ac:dyDescent="0.35">
      <c r="B1598" t="e">
        <v>#N/A</v>
      </c>
    </row>
    <row r="1599" spans="2:3" x14ac:dyDescent="0.35">
      <c r="B1599" t="s">
        <v>1955</v>
      </c>
      <c r="C1599" t="s">
        <v>1959</v>
      </c>
    </row>
    <row r="1600" spans="2:3" x14ac:dyDescent="0.35">
      <c r="B1600" t="s">
        <v>1955</v>
      </c>
      <c r="C1600" t="s">
        <v>1959</v>
      </c>
    </row>
    <row r="1601" spans="2:3" x14ac:dyDescent="0.35">
      <c r="B1601" t="s">
        <v>1957</v>
      </c>
      <c r="C1601" t="s">
        <v>1959</v>
      </c>
    </row>
    <row r="1602" spans="2:3" x14ac:dyDescent="0.35">
      <c r="B1602" t="s">
        <v>1955</v>
      </c>
      <c r="C1602" t="s">
        <v>1959</v>
      </c>
    </row>
    <row r="1603" spans="2:3" x14ac:dyDescent="0.35">
      <c r="B1603" t="s">
        <v>1957</v>
      </c>
      <c r="C1603" t="s">
        <v>1959</v>
      </c>
    </row>
    <row r="1604" spans="2:3" x14ac:dyDescent="0.35">
      <c r="B1604" t="s">
        <v>1957</v>
      </c>
      <c r="C1604" t="s">
        <v>1959</v>
      </c>
    </row>
    <row r="1605" spans="2:3" x14ac:dyDescent="0.35">
      <c r="B1605" t="s">
        <v>1957</v>
      </c>
      <c r="C1605" t="s">
        <v>1959</v>
      </c>
    </row>
    <row r="1606" spans="2:3" x14ac:dyDescent="0.35">
      <c r="B1606" t="e">
        <v>#N/A</v>
      </c>
    </row>
    <row r="1607" spans="2:3" x14ac:dyDescent="0.35">
      <c r="B1607" t="e">
        <v>#N/A</v>
      </c>
    </row>
    <row r="1608" spans="2:3" x14ac:dyDescent="0.35">
      <c r="B1608" t="s">
        <v>1957</v>
      </c>
      <c r="C1608" t="s">
        <v>1959</v>
      </c>
    </row>
    <row r="1609" spans="2:3" x14ac:dyDescent="0.35">
      <c r="B1609" t="s">
        <v>1956</v>
      </c>
    </row>
    <row r="1610" spans="2:3" x14ac:dyDescent="0.35">
      <c r="B1610" t="e">
        <v>#N/A</v>
      </c>
    </row>
    <row r="1611" spans="2:3" x14ac:dyDescent="0.35">
      <c r="B1611" t="s">
        <v>1956</v>
      </c>
    </row>
    <row r="1612" spans="2:3" x14ac:dyDescent="0.35">
      <c r="B1612" t="s">
        <v>1955</v>
      </c>
      <c r="C1612" t="s">
        <v>1959</v>
      </c>
    </row>
    <row r="1613" spans="2:3" x14ac:dyDescent="0.35">
      <c r="B1613" t="s">
        <v>1956</v>
      </c>
    </row>
    <row r="1614" spans="2:3" x14ac:dyDescent="0.35">
      <c r="B1614" t="s">
        <v>1955</v>
      </c>
      <c r="C1614" t="s">
        <v>1959</v>
      </c>
    </row>
    <row r="1615" spans="2:3" x14ac:dyDescent="0.35">
      <c r="B1615" t="s">
        <v>1955</v>
      </c>
      <c r="C1615" t="s">
        <v>1959</v>
      </c>
    </row>
    <row r="1616" spans="2:3" x14ac:dyDescent="0.35">
      <c r="B1616" t="s">
        <v>1957</v>
      </c>
      <c r="C1616" t="s">
        <v>1959</v>
      </c>
    </row>
    <row r="1617" spans="2:3" x14ac:dyDescent="0.35">
      <c r="B1617" t="s">
        <v>1957</v>
      </c>
      <c r="C1617" t="s">
        <v>1959</v>
      </c>
    </row>
    <row r="1618" spans="2:3" x14ac:dyDescent="0.35">
      <c r="B1618" t="s">
        <v>1956</v>
      </c>
    </row>
    <row r="1619" spans="2:3" x14ac:dyDescent="0.35">
      <c r="B1619" t="e">
        <v>#N/A</v>
      </c>
    </row>
    <row r="1620" spans="2:3" x14ac:dyDescent="0.35">
      <c r="B1620" t="s">
        <v>1957</v>
      </c>
      <c r="C1620" t="s">
        <v>1959</v>
      </c>
    </row>
    <row r="1621" spans="2:3" x14ac:dyDescent="0.35">
      <c r="B1621" t="s">
        <v>1956</v>
      </c>
    </row>
    <row r="1622" spans="2:3" x14ac:dyDescent="0.35">
      <c r="B1622" t="s">
        <v>1956</v>
      </c>
    </row>
    <row r="1623" spans="2:3" x14ac:dyDescent="0.35">
      <c r="B1623" t="s">
        <v>1957</v>
      </c>
      <c r="C1623" t="s">
        <v>1959</v>
      </c>
    </row>
    <row r="1624" spans="2:3" x14ac:dyDescent="0.35">
      <c r="B1624" t="s">
        <v>1955</v>
      </c>
      <c r="C1624" t="s">
        <v>1959</v>
      </c>
    </row>
    <row r="1625" spans="2:3" x14ac:dyDescent="0.35">
      <c r="B1625" t="s">
        <v>1955</v>
      </c>
      <c r="C1625" t="s">
        <v>1959</v>
      </c>
    </row>
    <row r="1626" spans="2:3" x14ac:dyDescent="0.35">
      <c r="B1626" t="s">
        <v>1955</v>
      </c>
      <c r="C1626" t="s">
        <v>1959</v>
      </c>
    </row>
    <row r="1627" spans="2:3" x14ac:dyDescent="0.35">
      <c r="B1627" t="s">
        <v>1957</v>
      </c>
      <c r="C1627" t="s">
        <v>1959</v>
      </c>
    </row>
    <row r="1628" spans="2:3" x14ac:dyDescent="0.35">
      <c r="B1628" t="e">
        <v>#N/A</v>
      </c>
    </row>
    <row r="1629" spans="2:3" x14ac:dyDescent="0.35">
      <c r="B1629" t="e">
        <v>#N/A</v>
      </c>
    </row>
    <row r="1630" spans="2:3" x14ac:dyDescent="0.35">
      <c r="B1630" t="e">
        <v>#N/A</v>
      </c>
    </row>
    <row r="1631" spans="2:3" x14ac:dyDescent="0.35">
      <c r="B1631" t="s">
        <v>1955</v>
      </c>
      <c r="C1631" t="s">
        <v>1959</v>
      </c>
    </row>
    <row r="1632" spans="2:3" x14ac:dyDescent="0.35">
      <c r="B1632" t="s">
        <v>1955</v>
      </c>
      <c r="C1632" t="s">
        <v>1959</v>
      </c>
    </row>
    <row r="1633" spans="2:3" x14ac:dyDescent="0.35">
      <c r="B1633" t="s">
        <v>1955</v>
      </c>
      <c r="C1633" t="s">
        <v>1959</v>
      </c>
    </row>
    <row r="1634" spans="2:3" x14ac:dyDescent="0.35">
      <c r="B1634" t="s">
        <v>1957</v>
      </c>
      <c r="C1634" t="s">
        <v>1959</v>
      </c>
    </row>
    <row r="1635" spans="2:3" x14ac:dyDescent="0.35">
      <c r="B1635" t="s">
        <v>1955</v>
      </c>
      <c r="C1635" t="s">
        <v>1959</v>
      </c>
    </row>
    <row r="1636" spans="2:3" x14ac:dyDescent="0.35">
      <c r="B1636" t="s">
        <v>1957</v>
      </c>
      <c r="C1636" t="s">
        <v>1959</v>
      </c>
    </row>
    <row r="1637" spans="2:3" x14ac:dyDescent="0.35">
      <c r="B1637" t="s">
        <v>1957</v>
      </c>
      <c r="C1637" t="s">
        <v>1959</v>
      </c>
    </row>
    <row r="1638" spans="2:3" x14ac:dyDescent="0.35">
      <c r="B1638" t="s">
        <v>1955</v>
      </c>
      <c r="C1638" t="s">
        <v>1959</v>
      </c>
    </row>
    <row r="1639" spans="2:3" x14ac:dyDescent="0.35">
      <c r="B1639" t="s">
        <v>1955</v>
      </c>
      <c r="C1639" t="s">
        <v>1959</v>
      </c>
    </row>
    <row r="1640" spans="2:3" x14ac:dyDescent="0.35">
      <c r="B1640" t="e">
        <v>#N/A</v>
      </c>
    </row>
    <row r="1641" spans="2:3" x14ac:dyDescent="0.35">
      <c r="B1641" t="s">
        <v>1956</v>
      </c>
    </row>
    <row r="1642" spans="2:3" x14ac:dyDescent="0.35">
      <c r="B1642" t="s">
        <v>1956</v>
      </c>
    </row>
    <row r="1643" spans="2:3" x14ac:dyDescent="0.35">
      <c r="B1643" t="s">
        <v>1957</v>
      </c>
      <c r="C1643" t="s">
        <v>1959</v>
      </c>
    </row>
    <row r="1644" spans="2:3" x14ac:dyDescent="0.35">
      <c r="B1644" t="s">
        <v>1955</v>
      </c>
      <c r="C1644" t="s">
        <v>1959</v>
      </c>
    </row>
    <row r="1645" spans="2:3" x14ac:dyDescent="0.35">
      <c r="B1645" t="e">
        <v>#N/A</v>
      </c>
    </row>
    <row r="1646" spans="2:3" x14ac:dyDescent="0.35">
      <c r="B1646" t="s">
        <v>1957</v>
      </c>
      <c r="C1646" t="s">
        <v>1959</v>
      </c>
    </row>
    <row r="1647" spans="2:3" x14ac:dyDescent="0.35">
      <c r="B1647" t="s">
        <v>1956</v>
      </c>
    </row>
    <row r="1648" spans="2:3" x14ac:dyDescent="0.35">
      <c r="B1648" t="e">
        <v>#N/A</v>
      </c>
    </row>
    <row r="1649" spans="2:3" x14ac:dyDescent="0.35">
      <c r="B1649" t="s">
        <v>1955</v>
      </c>
      <c r="C1649" t="s">
        <v>1959</v>
      </c>
    </row>
    <row r="1650" spans="2:3" x14ac:dyDescent="0.35">
      <c r="B1650" t="s">
        <v>1955</v>
      </c>
      <c r="C1650" t="s">
        <v>1959</v>
      </c>
    </row>
    <row r="1651" spans="2:3" x14ac:dyDescent="0.35">
      <c r="B1651" t="e">
        <v>#N/A</v>
      </c>
    </row>
    <row r="1652" spans="2:3" x14ac:dyDescent="0.35">
      <c r="B1652" t="e">
        <v>#N/A</v>
      </c>
    </row>
    <row r="1653" spans="2:3" x14ac:dyDescent="0.35">
      <c r="B1653" t="s">
        <v>1958</v>
      </c>
      <c r="C1653" t="s">
        <v>1959</v>
      </c>
    </row>
    <row r="1654" spans="2:3" x14ac:dyDescent="0.35">
      <c r="B1654" t="s">
        <v>1957</v>
      </c>
      <c r="C1654" t="s">
        <v>1959</v>
      </c>
    </row>
    <row r="1655" spans="2:3" x14ac:dyDescent="0.35">
      <c r="B1655" t="e">
        <v>#N/A</v>
      </c>
    </row>
    <row r="1656" spans="2:3" x14ac:dyDescent="0.35">
      <c r="B1656" t="e">
        <v>#N/A</v>
      </c>
    </row>
    <row r="1657" spans="2:3" x14ac:dyDescent="0.35">
      <c r="B1657" t="s">
        <v>1956</v>
      </c>
    </row>
    <row r="1658" spans="2:3" x14ac:dyDescent="0.35">
      <c r="B1658" t="e">
        <v>#N/A</v>
      </c>
    </row>
    <row r="1659" spans="2:3" x14ac:dyDescent="0.35">
      <c r="B1659" t="s">
        <v>1955</v>
      </c>
      <c r="C1659" t="s">
        <v>1959</v>
      </c>
    </row>
    <row r="1660" spans="2:3" x14ac:dyDescent="0.35">
      <c r="B1660" t="s">
        <v>1955</v>
      </c>
      <c r="C1660" t="s">
        <v>1959</v>
      </c>
    </row>
    <row r="1661" spans="2:3" x14ac:dyDescent="0.35">
      <c r="B1661" t="s">
        <v>1955</v>
      </c>
      <c r="C1661" t="s">
        <v>1959</v>
      </c>
    </row>
    <row r="1662" spans="2:3" x14ac:dyDescent="0.35">
      <c r="B1662" t="s">
        <v>1957</v>
      </c>
      <c r="C1662" t="s">
        <v>1959</v>
      </c>
    </row>
    <row r="1663" spans="2:3" x14ac:dyDescent="0.35">
      <c r="B1663" t="e">
        <v>#N/A</v>
      </c>
    </row>
    <row r="1664" spans="2:3" x14ac:dyDescent="0.35">
      <c r="B1664" t="s">
        <v>1955</v>
      </c>
      <c r="C1664" t="s">
        <v>1959</v>
      </c>
    </row>
    <row r="1665" spans="2:3" x14ac:dyDescent="0.35">
      <c r="B1665" t="s">
        <v>1955</v>
      </c>
      <c r="C1665" t="s">
        <v>1959</v>
      </c>
    </row>
    <row r="1666" spans="2:3" x14ac:dyDescent="0.35">
      <c r="B1666" t="e">
        <v>#N/A</v>
      </c>
    </row>
    <row r="1667" spans="2:3" x14ac:dyDescent="0.35">
      <c r="B1667" t="s">
        <v>1957</v>
      </c>
      <c r="C1667" t="s">
        <v>1959</v>
      </c>
    </row>
    <row r="1668" spans="2:3" x14ac:dyDescent="0.35">
      <c r="B1668" t="s">
        <v>1955</v>
      </c>
      <c r="C1668" t="s">
        <v>1959</v>
      </c>
    </row>
    <row r="1669" spans="2:3" x14ac:dyDescent="0.35">
      <c r="B1669" t="s">
        <v>1955</v>
      </c>
      <c r="C1669" t="s">
        <v>1959</v>
      </c>
    </row>
    <row r="1670" spans="2:3" x14ac:dyDescent="0.35">
      <c r="B1670" t="s">
        <v>1955</v>
      </c>
      <c r="C1670" t="s">
        <v>1959</v>
      </c>
    </row>
    <row r="1671" spans="2:3" x14ac:dyDescent="0.35">
      <c r="B1671" t="e">
        <v>#N/A</v>
      </c>
    </row>
    <row r="1672" spans="2:3" x14ac:dyDescent="0.35">
      <c r="B1672" t="e">
        <v>#N/A</v>
      </c>
    </row>
    <row r="1673" spans="2:3" x14ac:dyDescent="0.35">
      <c r="B1673" t="s">
        <v>1957</v>
      </c>
      <c r="C1673" t="s">
        <v>1959</v>
      </c>
    </row>
    <row r="1674" spans="2:3" x14ac:dyDescent="0.35">
      <c r="B1674" t="s">
        <v>1957</v>
      </c>
      <c r="C1674" t="s">
        <v>1959</v>
      </c>
    </row>
    <row r="1675" spans="2:3" x14ac:dyDescent="0.35">
      <c r="B1675" t="s">
        <v>1958</v>
      </c>
      <c r="C1675" t="s">
        <v>1959</v>
      </c>
    </row>
    <row r="1676" spans="2:3" x14ac:dyDescent="0.35">
      <c r="B1676" t="s">
        <v>1955</v>
      </c>
      <c r="C1676" t="s">
        <v>1959</v>
      </c>
    </row>
    <row r="1677" spans="2:3" x14ac:dyDescent="0.35">
      <c r="B1677" t="s">
        <v>1955</v>
      </c>
      <c r="C1677" t="s">
        <v>1959</v>
      </c>
    </row>
    <row r="1678" spans="2:3" x14ac:dyDescent="0.35">
      <c r="B1678" t="s">
        <v>1955</v>
      </c>
      <c r="C1678" t="s">
        <v>1959</v>
      </c>
    </row>
    <row r="1679" spans="2:3" x14ac:dyDescent="0.35">
      <c r="B1679" t="e">
        <v>#N/A</v>
      </c>
    </row>
    <row r="1680" spans="2:3" x14ac:dyDescent="0.35">
      <c r="B1680" t="s">
        <v>1957</v>
      </c>
      <c r="C1680" t="s">
        <v>1959</v>
      </c>
    </row>
    <row r="1681" spans="2:3" x14ac:dyDescent="0.35">
      <c r="B1681" t="s">
        <v>1955</v>
      </c>
      <c r="C1681" t="s">
        <v>1959</v>
      </c>
    </row>
    <row r="1682" spans="2:3" x14ac:dyDescent="0.35">
      <c r="B1682" t="e">
        <v>#N/A</v>
      </c>
    </row>
    <row r="1683" spans="2:3" x14ac:dyDescent="0.35">
      <c r="B1683" t="e">
        <v>#N/A</v>
      </c>
    </row>
    <row r="1684" spans="2:3" x14ac:dyDescent="0.35">
      <c r="B1684" t="e">
        <v>#N/A</v>
      </c>
    </row>
    <row r="1685" spans="2:3" x14ac:dyDescent="0.35">
      <c r="B1685" t="e">
        <v>#N/A</v>
      </c>
    </row>
    <row r="1686" spans="2:3" x14ac:dyDescent="0.35">
      <c r="B1686" t="s">
        <v>1957</v>
      </c>
      <c r="C1686" t="s">
        <v>1959</v>
      </c>
    </row>
    <row r="1687" spans="2:3" x14ac:dyDescent="0.35">
      <c r="B1687" t="s">
        <v>1958</v>
      </c>
      <c r="C1687" t="s">
        <v>1959</v>
      </c>
    </row>
    <row r="1688" spans="2:3" x14ac:dyDescent="0.35">
      <c r="B1688" t="s">
        <v>1955</v>
      </c>
      <c r="C1688" t="s">
        <v>1959</v>
      </c>
    </row>
    <row r="1689" spans="2:3" x14ac:dyDescent="0.35">
      <c r="B1689" t="e">
        <v>#N/A</v>
      </c>
    </row>
    <row r="1690" spans="2:3" x14ac:dyDescent="0.35">
      <c r="B1690" t="s">
        <v>1955</v>
      </c>
      <c r="C1690" t="s">
        <v>1959</v>
      </c>
    </row>
    <row r="1691" spans="2:3" x14ac:dyDescent="0.35">
      <c r="B1691" t="e">
        <v>#N/A</v>
      </c>
    </row>
    <row r="1692" spans="2:3" x14ac:dyDescent="0.35">
      <c r="B1692" t="e">
        <v>#N/A</v>
      </c>
    </row>
    <row r="1693" spans="2:3" x14ac:dyDescent="0.35">
      <c r="B1693" t="s">
        <v>1958</v>
      </c>
      <c r="C1693" t="s">
        <v>1959</v>
      </c>
    </row>
    <row r="1694" spans="2:3" x14ac:dyDescent="0.35">
      <c r="B1694" t="s">
        <v>1958</v>
      </c>
      <c r="C1694" t="s">
        <v>1959</v>
      </c>
    </row>
    <row r="1695" spans="2:3" x14ac:dyDescent="0.35">
      <c r="B1695" t="s">
        <v>1956</v>
      </c>
    </row>
    <row r="1696" spans="2:3" x14ac:dyDescent="0.35">
      <c r="B1696" t="s">
        <v>1957</v>
      </c>
      <c r="C1696" t="s">
        <v>1959</v>
      </c>
    </row>
    <row r="1697" spans="2:3" x14ac:dyDescent="0.35">
      <c r="B1697" t="e">
        <v>#N/A</v>
      </c>
    </row>
    <row r="1698" spans="2:3" x14ac:dyDescent="0.35">
      <c r="B1698" t="s">
        <v>1956</v>
      </c>
    </row>
    <row r="1699" spans="2:3" x14ac:dyDescent="0.35">
      <c r="B1699" t="s">
        <v>1956</v>
      </c>
    </row>
    <row r="1700" spans="2:3" x14ac:dyDescent="0.35">
      <c r="B1700" t="e">
        <v>#N/A</v>
      </c>
    </row>
    <row r="1701" spans="2:3" x14ac:dyDescent="0.35">
      <c r="B1701" t="s">
        <v>1958</v>
      </c>
      <c r="C1701" t="s">
        <v>1959</v>
      </c>
    </row>
    <row r="1702" spans="2:3" x14ac:dyDescent="0.35">
      <c r="B1702" t="s">
        <v>1956</v>
      </c>
    </row>
    <row r="1703" spans="2:3" x14ac:dyDescent="0.35">
      <c r="B1703" t="s">
        <v>1957</v>
      </c>
      <c r="C1703" t="s">
        <v>1959</v>
      </c>
    </row>
    <row r="1704" spans="2:3" x14ac:dyDescent="0.35">
      <c r="B1704" t="s">
        <v>1957</v>
      </c>
      <c r="C1704" t="s">
        <v>1959</v>
      </c>
    </row>
    <row r="1705" spans="2:3" x14ac:dyDescent="0.35">
      <c r="B1705" t="e">
        <v>#N/A</v>
      </c>
    </row>
    <row r="1706" spans="2:3" x14ac:dyDescent="0.35">
      <c r="B1706" t="e">
        <v>#N/A</v>
      </c>
    </row>
    <row r="1707" spans="2:3" x14ac:dyDescent="0.35">
      <c r="B1707" t="e">
        <v>#N/A</v>
      </c>
    </row>
    <row r="1708" spans="2:3" x14ac:dyDescent="0.35">
      <c r="B1708" t="s">
        <v>1956</v>
      </c>
    </row>
    <row r="1709" spans="2:3" x14ac:dyDescent="0.35">
      <c r="B1709" t="s">
        <v>1955</v>
      </c>
      <c r="C1709" t="s">
        <v>1959</v>
      </c>
    </row>
    <row r="1710" spans="2:3" x14ac:dyDescent="0.35">
      <c r="B1710" t="e">
        <v>#N/A</v>
      </c>
    </row>
    <row r="1711" spans="2:3" x14ac:dyDescent="0.35">
      <c r="B1711" t="s">
        <v>1955</v>
      </c>
      <c r="C1711" t="s">
        <v>1959</v>
      </c>
    </row>
    <row r="1712" spans="2:3" x14ac:dyDescent="0.35">
      <c r="B1712" t="e">
        <v>#N/A</v>
      </c>
    </row>
    <row r="1713" spans="2:3" x14ac:dyDescent="0.35">
      <c r="B1713" t="s">
        <v>1957</v>
      </c>
      <c r="C1713" t="s">
        <v>1959</v>
      </c>
    </row>
    <row r="1714" spans="2:3" x14ac:dyDescent="0.35">
      <c r="B1714" t="s">
        <v>1955</v>
      </c>
      <c r="C1714" t="s">
        <v>1959</v>
      </c>
    </row>
    <row r="1715" spans="2:3" x14ac:dyDescent="0.35">
      <c r="B1715" t="s">
        <v>1955</v>
      </c>
      <c r="C1715" t="s">
        <v>1959</v>
      </c>
    </row>
    <row r="1716" spans="2:3" x14ac:dyDescent="0.35">
      <c r="B1716" t="s">
        <v>1955</v>
      </c>
      <c r="C1716" t="s">
        <v>1959</v>
      </c>
    </row>
    <row r="1717" spans="2:3" x14ac:dyDescent="0.35">
      <c r="B1717" t="e">
        <v>#N/A</v>
      </c>
    </row>
    <row r="1718" spans="2:3" x14ac:dyDescent="0.35">
      <c r="B1718" t="e">
        <v>#N/A</v>
      </c>
    </row>
    <row r="1719" spans="2:3" x14ac:dyDescent="0.35">
      <c r="B1719" t="e">
        <v>#N/A</v>
      </c>
    </row>
    <row r="1720" spans="2:3" x14ac:dyDescent="0.35">
      <c r="B1720" t="s">
        <v>1957</v>
      </c>
      <c r="C1720" t="s">
        <v>1959</v>
      </c>
    </row>
    <row r="1721" spans="2:3" x14ac:dyDescent="0.35">
      <c r="B1721" t="e">
        <v>#N/A</v>
      </c>
    </row>
    <row r="1722" spans="2:3" x14ac:dyDescent="0.35">
      <c r="B1722" t="e">
        <v>#N/A</v>
      </c>
    </row>
    <row r="1723" spans="2:3" x14ac:dyDescent="0.35">
      <c r="B1723" t="s">
        <v>1956</v>
      </c>
    </row>
    <row r="1724" spans="2:3" x14ac:dyDescent="0.35">
      <c r="B1724" t="s">
        <v>1958</v>
      </c>
      <c r="C1724" t="s">
        <v>1959</v>
      </c>
    </row>
    <row r="1725" spans="2:3" x14ac:dyDescent="0.35">
      <c r="B1725" t="s">
        <v>1956</v>
      </c>
    </row>
    <row r="1726" spans="2:3" x14ac:dyDescent="0.35">
      <c r="B1726" t="s">
        <v>1955</v>
      </c>
      <c r="C1726" t="s">
        <v>1959</v>
      </c>
    </row>
    <row r="1727" spans="2:3" x14ac:dyDescent="0.35">
      <c r="B1727" t="s">
        <v>1955</v>
      </c>
      <c r="C1727" t="s">
        <v>1959</v>
      </c>
    </row>
    <row r="1728" spans="2:3" x14ac:dyDescent="0.35">
      <c r="B1728" t="e">
        <v>#N/A</v>
      </c>
    </row>
    <row r="1729" spans="2:3" x14ac:dyDescent="0.35">
      <c r="B1729" t="e">
        <v>#N/A</v>
      </c>
    </row>
    <row r="1730" spans="2:3" x14ac:dyDescent="0.35">
      <c r="B1730" t="s">
        <v>1955</v>
      </c>
      <c r="C1730" t="s">
        <v>1959</v>
      </c>
    </row>
    <row r="1731" spans="2:3" x14ac:dyDescent="0.35">
      <c r="B1731" t="s">
        <v>1955</v>
      </c>
      <c r="C1731" t="s">
        <v>1959</v>
      </c>
    </row>
    <row r="1732" spans="2:3" x14ac:dyDescent="0.35">
      <c r="B1732" t="e">
        <v>#N/A</v>
      </c>
    </row>
    <row r="1733" spans="2:3" x14ac:dyDescent="0.35">
      <c r="B1733" t="e">
        <v>#N/A</v>
      </c>
    </row>
    <row r="1734" spans="2:3" x14ac:dyDescent="0.35">
      <c r="B1734" t="e">
        <v>#N/A</v>
      </c>
    </row>
    <row r="1735" spans="2:3" x14ac:dyDescent="0.35">
      <c r="B1735" t="e">
        <v>#N/A</v>
      </c>
    </row>
    <row r="1736" spans="2:3" x14ac:dyDescent="0.35">
      <c r="B1736" t="s">
        <v>1957</v>
      </c>
      <c r="C1736" t="s">
        <v>1959</v>
      </c>
    </row>
    <row r="1737" spans="2:3" x14ac:dyDescent="0.35">
      <c r="B1737" t="s">
        <v>1957</v>
      </c>
      <c r="C1737" t="s">
        <v>1959</v>
      </c>
    </row>
    <row r="1738" spans="2:3" x14ac:dyDescent="0.35">
      <c r="B1738" t="s">
        <v>1955</v>
      </c>
      <c r="C1738" t="s">
        <v>1959</v>
      </c>
    </row>
    <row r="1739" spans="2:3" x14ac:dyDescent="0.35">
      <c r="B1739" t="e">
        <v>#N/A</v>
      </c>
    </row>
    <row r="1740" spans="2:3" x14ac:dyDescent="0.35">
      <c r="B1740" t="s">
        <v>1955</v>
      </c>
      <c r="C1740" t="s">
        <v>1959</v>
      </c>
    </row>
    <row r="1741" spans="2:3" x14ac:dyDescent="0.35">
      <c r="B1741" t="e">
        <v>#N/A</v>
      </c>
    </row>
    <row r="1742" spans="2:3" x14ac:dyDescent="0.35">
      <c r="B1742" t="s">
        <v>1956</v>
      </c>
    </row>
    <row r="1743" spans="2:3" x14ac:dyDescent="0.35">
      <c r="B1743" t="s">
        <v>1956</v>
      </c>
    </row>
    <row r="1744" spans="2:3" x14ac:dyDescent="0.35">
      <c r="B1744" t="e">
        <v>#N/A</v>
      </c>
    </row>
    <row r="1745" spans="2:3" x14ac:dyDescent="0.35">
      <c r="B1745" t="s">
        <v>1958</v>
      </c>
      <c r="C1745" t="s">
        <v>1959</v>
      </c>
    </row>
    <row r="1746" spans="2:3" x14ac:dyDescent="0.35">
      <c r="B1746" t="s">
        <v>1958</v>
      </c>
      <c r="C1746" t="s">
        <v>1959</v>
      </c>
    </row>
    <row r="1747" spans="2:3" x14ac:dyDescent="0.35">
      <c r="B1747" t="e">
        <v>#N/A</v>
      </c>
    </row>
    <row r="1748" spans="2:3" x14ac:dyDescent="0.35">
      <c r="B1748" t="s">
        <v>1957</v>
      </c>
      <c r="C1748" t="s">
        <v>1959</v>
      </c>
    </row>
    <row r="1749" spans="2:3" x14ac:dyDescent="0.35">
      <c r="B1749" t="s">
        <v>1956</v>
      </c>
    </row>
    <row r="1750" spans="2:3" x14ac:dyDescent="0.35">
      <c r="B1750" t="e">
        <v>#N/A</v>
      </c>
    </row>
    <row r="1751" spans="2:3" x14ac:dyDescent="0.35">
      <c r="B1751" t="s">
        <v>1956</v>
      </c>
    </row>
    <row r="1752" spans="2:3" x14ac:dyDescent="0.35">
      <c r="B1752" t="e">
        <v>#N/A</v>
      </c>
    </row>
    <row r="1753" spans="2:3" x14ac:dyDescent="0.35">
      <c r="B1753" t="s">
        <v>1956</v>
      </c>
    </row>
    <row r="1754" spans="2:3" x14ac:dyDescent="0.35">
      <c r="B1754" t="s">
        <v>1955</v>
      </c>
      <c r="C1754" t="s">
        <v>1959</v>
      </c>
    </row>
    <row r="1755" spans="2:3" x14ac:dyDescent="0.35">
      <c r="B1755" t="e">
        <v>#N/A</v>
      </c>
    </row>
    <row r="1756" spans="2:3" x14ac:dyDescent="0.35">
      <c r="B1756" t="e">
        <v>#N/A</v>
      </c>
    </row>
    <row r="1757" spans="2:3" x14ac:dyDescent="0.35">
      <c r="B1757" t="s">
        <v>1957</v>
      </c>
      <c r="C1757" t="s">
        <v>1959</v>
      </c>
    </row>
    <row r="1758" spans="2:3" x14ac:dyDescent="0.35">
      <c r="B1758" t="s">
        <v>1958</v>
      </c>
      <c r="C1758" t="s">
        <v>1959</v>
      </c>
    </row>
    <row r="1759" spans="2:3" x14ac:dyDescent="0.35">
      <c r="B1759" t="s">
        <v>1957</v>
      </c>
      <c r="C1759" t="s">
        <v>1959</v>
      </c>
    </row>
    <row r="1760" spans="2:3" x14ac:dyDescent="0.35">
      <c r="B1760" t="s">
        <v>1955</v>
      </c>
      <c r="C1760" t="s">
        <v>1959</v>
      </c>
    </row>
    <row r="1761" spans="2:3" x14ac:dyDescent="0.35">
      <c r="B1761" t="s">
        <v>1956</v>
      </c>
    </row>
    <row r="1762" spans="2:3" x14ac:dyDescent="0.35">
      <c r="B1762" t="s">
        <v>1956</v>
      </c>
    </row>
    <row r="1763" spans="2:3" x14ac:dyDescent="0.35">
      <c r="B1763" t="s">
        <v>1955</v>
      </c>
      <c r="C1763" t="s">
        <v>1959</v>
      </c>
    </row>
    <row r="1764" spans="2:3" x14ac:dyDescent="0.35">
      <c r="B1764" t="e">
        <v>#N/A</v>
      </c>
    </row>
    <row r="1765" spans="2:3" x14ac:dyDescent="0.35">
      <c r="B1765" t="e">
        <v>#N/A</v>
      </c>
    </row>
    <row r="1766" spans="2:3" x14ac:dyDescent="0.35">
      <c r="B1766" t="e">
        <v>#N/A</v>
      </c>
    </row>
    <row r="1767" spans="2:3" x14ac:dyDescent="0.35">
      <c r="B1767" t="s">
        <v>1955</v>
      </c>
      <c r="C1767" t="s">
        <v>1959</v>
      </c>
    </row>
    <row r="1768" spans="2:3" x14ac:dyDescent="0.35">
      <c r="B1768" t="s">
        <v>1957</v>
      </c>
      <c r="C1768" t="s">
        <v>1959</v>
      </c>
    </row>
    <row r="1769" spans="2:3" x14ac:dyDescent="0.35">
      <c r="B1769" t="s">
        <v>1955</v>
      </c>
      <c r="C1769" t="s">
        <v>1959</v>
      </c>
    </row>
    <row r="1770" spans="2:3" x14ac:dyDescent="0.35">
      <c r="B1770" t="s">
        <v>1955</v>
      </c>
      <c r="C1770" t="s">
        <v>1959</v>
      </c>
    </row>
    <row r="1771" spans="2:3" x14ac:dyDescent="0.35">
      <c r="B1771" t="s">
        <v>1957</v>
      </c>
      <c r="C1771" t="s">
        <v>1959</v>
      </c>
    </row>
    <row r="1772" spans="2:3" x14ac:dyDescent="0.35">
      <c r="B1772" t="s">
        <v>1957</v>
      </c>
      <c r="C1772" t="s">
        <v>1959</v>
      </c>
    </row>
    <row r="1773" spans="2:3" x14ac:dyDescent="0.35">
      <c r="B1773" t="s">
        <v>1957</v>
      </c>
      <c r="C1773" t="s">
        <v>1959</v>
      </c>
    </row>
    <row r="1774" spans="2:3" x14ac:dyDescent="0.35">
      <c r="B1774" t="s">
        <v>1957</v>
      </c>
      <c r="C1774" t="s">
        <v>1959</v>
      </c>
    </row>
    <row r="1775" spans="2:3" x14ac:dyDescent="0.35">
      <c r="B1775" t="s">
        <v>1957</v>
      </c>
      <c r="C1775" t="s">
        <v>1959</v>
      </c>
    </row>
    <row r="1776" spans="2:3" x14ac:dyDescent="0.35">
      <c r="B1776" t="s">
        <v>1957</v>
      </c>
      <c r="C1776" t="s">
        <v>1959</v>
      </c>
    </row>
    <row r="1777" spans="2:3" x14ac:dyDescent="0.35">
      <c r="B1777" t="s">
        <v>1957</v>
      </c>
      <c r="C1777" t="s">
        <v>1959</v>
      </c>
    </row>
    <row r="1778" spans="2:3" x14ac:dyDescent="0.35">
      <c r="B1778" t="s">
        <v>1958</v>
      </c>
      <c r="C1778" t="s">
        <v>1959</v>
      </c>
    </row>
    <row r="1779" spans="2:3" x14ac:dyDescent="0.35">
      <c r="B1779" t="s">
        <v>1955</v>
      </c>
      <c r="C1779" t="s">
        <v>1959</v>
      </c>
    </row>
    <row r="1780" spans="2:3" x14ac:dyDescent="0.35">
      <c r="B1780" t="s">
        <v>1955</v>
      </c>
      <c r="C1780" t="s">
        <v>1959</v>
      </c>
    </row>
    <row r="1781" spans="2:3" x14ac:dyDescent="0.35">
      <c r="B1781" t="s">
        <v>1955</v>
      </c>
      <c r="C1781" t="s">
        <v>1959</v>
      </c>
    </row>
    <row r="1782" spans="2:3" x14ac:dyDescent="0.35">
      <c r="B1782" t="s">
        <v>1955</v>
      </c>
      <c r="C1782" t="s">
        <v>1959</v>
      </c>
    </row>
    <row r="1783" spans="2:3" x14ac:dyDescent="0.35">
      <c r="B1783" t="s">
        <v>1956</v>
      </c>
    </row>
    <row r="1784" spans="2:3" x14ac:dyDescent="0.35">
      <c r="B1784" t="s">
        <v>1956</v>
      </c>
    </row>
    <row r="1785" spans="2:3" x14ac:dyDescent="0.35">
      <c r="B1785" t="s">
        <v>1955</v>
      </c>
      <c r="C1785" t="s">
        <v>1959</v>
      </c>
    </row>
    <row r="1786" spans="2:3" x14ac:dyDescent="0.35">
      <c r="B1786" t="s">
        <v>1955</v>
      </c>
      <c r="C1786" t="s">
        <v>1959</v>
      </c>
    </row>
    <row r="1787" spans="2:3" x14ac:dyDescent="0.35">
      <c r="B1787" t="s">
        <v>1955</v>
      </c>
      <c r="C1787" t="s">
        <v>1959</v>
      </c>
    </row>
    <row r="1788" spans="2:3" x14ac:dyDescent="0.35">
      <c r="B1788" t="s">
        <v>1956</v>
      </c>
    </row>
    <row r="1789" spans="2:3" x14ac:dyDescent="0.35">
      <c r="B1789" t="s">
        <v>1955</v>
      </c>
      <c r="C1789" t="s">
        <v>1959</v>
      </c>
    </row>
    <row r="1790" spans="2:3" x14ac:dyDescent="0.35">
      <c r="B1790" t="s">
        <v>1956</v>
      </c>
    </row>
    <row r="1791" spans="2:3" x14ac:dyDescent="0.35">
      <c r="B1791" t="s">
        <v>1957</v>
      </c>
      <c r="C1791" t="s">
        <v>1959</v>
      </c>
    </row>
    <row r="1792" spans="2:3" x14ac:dyDescent="0.35">
      <c r="B1792" t="e">
        <v>#N/A</v>
      </c>
    </row>
    <row r="1793" spans="2:3" x14ac:dyDescent="0.35">
      <c r="B1793" t="s">
        <v>1956</v>
      </c>
    </row>
    <row r="1794" spans="2:3" x14ac:dyDescent="0.35">
      <c r="B1794" t="s">
        <v>1956</v>
      </c>
    </row>
    <row r="1795" spans="2:3" x14ac:dyDescent="0.35">
      <c r="B1795" t="s">
        <v>1955</v>
      </c>
      <c r="C1795" t="s">
        <v>1959</v>
      </c>
    </row>
    <row r="1796" spans="2:3" x14ac:dyDescent="0.35">
      <c r="B1796" t="e">
        <v>#N/A</v>
      </c>
    </row>
    <row r="1797" spans="2:3" x14ac:dyDescent="0.35">
      <c r="B1797" t="s">
        <v>1956</v>
      </c>
    </row>
    <row r="1798" spans="2:3" x14ac:dyDescent="0.35">
      <c r="B1798" t="e">
        <v>#N/A</v>
      </c>
    </row>
    <row r="1799" spans="2:3" x14ac:dyDescent="0.35">
      <c r="B1799" t="s">
        <v>1956</v>
      </c>
    </row>
    <row r="1800" spans="2:3" x14ac:dyDescent="0.35">
      <c r="B1800" t="e">
        <v>#N/A</v>
      </c>
    </row>
    <row r="1801" spans="2:3" x14ac:dyDescent="0.35">
      <c r="B1801" t="s">
        <v>1955</v>
      </c>
      <c r="C1801" t="s">
        <v>1959</v>
      </c>
    </row>
    <row r="1802" spans="2:3" x14ac:dyDescent="0.35">
      <c r="B1802" t="s">
        <v>1955</v>
      </c>
      <c r="C1802" t="s">
        <v>1959</v>
      </c>
    </row>
    <row r="1803" spans="2:3" x14ac:dyDescent="0.35">
      <c r="B1803" t="s">
        <v>1955</v>
      </c>
      <c r="C1803" t="s">
        <v>1959</v>
      </c>
    </row>
    <row r="1804" spans="2:3" x14ac:dyDescent="0.35">
      <c r="B1804" t="s">
        <v>1956</v>
      </c>
    </row>
    <row r="1805" spans="2:3" x14ac:dyDescent="0.35">
      <c r="B1805" t="e">
        <v>#N/A</v>
      </c>
    </row>
    <row r="1806" spans="2:3" x14ac:dyDescent="0.35">
      <c r="B1806" t="s">
        <v>1956</v>
      </c>
    </row>
    <row r="1807" spans="2:3" x14ac:dyDescent="0.35">
      <c r="B1807" t="s">
        <v>1957</v>
      </c>
      <c r="C1807" t="s">
        <v>1959</v>
      </c>
    </row>
    <row r="1808" spans="2:3" x14ac:dyDescent="0.35">
      <c r="B1808" t="s">
        <v>1955</v>
      </c>
      <c r="C1808" t="s">
        <v>1959</v>
      </c>
    </row>
    <row r="1809" spans="2:3" x14ac:dyDescent="0.35">
      <c r="B1809" t="s">
        <v>1955</v>
      </c>
      <c r="C1809" t="s">
        <v>1959</v>
      </c>
    </row>
    <row r="1810" spans="2:3" x14ac:dyDescent="0.35">
      <c r="B1810" t="s">
        <v>1957</v>
      </c>
      <c r="C1810" t="s">
        <v>1959</v>
      </c>
    </row>
    <row r="1811" spans="2:3" x14ac:dyDescent="0.35">
      <c r="B1811" t="s">
        <v>1958</v>
      </c>
      <c r="C1811" t="s">
        <v>1959</v>
      </c>
    </row>
    <row r="1812" spans="2:3" x14ac:dyDescent="0.35">
      <c r="B1812" t="s">
        <v>1958</v>
      </c>
      <c r="C1812" t="s">
        <v>1959</v>
      </c>
    </row>
    <row r="1813" spans="2:3" x14ac:dyDescent="0.35">
      <c r="B1813" t="s">
        <v>1956</v>
      </c>
    </row>
    <row r="1814" spans="2:3" x14ac:dyDescent="0.35">
      <c r="B1814" t="s">
        <v>1955</v>
      </c>
      <c r="C1814" t="s">
        <v>1959</v>
      </c>
    </row>
    <row r="1815" spans="2:3" x14ac:dyDescent="0.35">
      <c r="B1815" t="e">
        <v>#N/A</v>
      </c>
    </row>
    <row r="1816" spans="2:3" x14ac:dyDescent="0.35">
      <c r="B1816" t="e">
        <v>#N/A</v>
      </c>
    </row>
    <row r="1817" spans="2:3" x14ac:dyDescent="0.35">
      <c r="B1817" t="s">
        <v>1955</v>
      </c>
      <c r="C1817" t="s">
        <v>1959</v>
      </c>
    </row>
    <row r="1818" spans="2:3" x14ac:dyDescent="0.35">
      <c r="B1818" t="e">
        <v>#N/A</v>
      </c>
    </row>
    <row r="1819" spans="2:3" x14ac:dyDescent="0.35">
      <c r="B1819" t="s">
        <v>1955</v>
      </c>
      <c r="C1819" t="s">
        <v>1959</v>
      </c>
    </row>
    <row r="1820" spans="2:3" x14ac:dyDescent="0.35">
      <c r="B1820" t="s">
        <v>1957</v>
      </c>
      <c r="C1820" t="s">
        <v>1959</v>
      </c>
    </row>
    <row r="1821" spans="2:3" x14ac:dyDescent="0.35">
      <c r="B1821" t="e">
        <v>#N/A</v>
      </c>
    </row>
    <row r="1822" spans="2:3" x14ac:dyDescent="0.35">
      <c r="B1822" t="s">
        <v>1957</v>
      </c>
      <c r="C1822" t="s">
        <v>1959</v>
      </c>
    </row>
    <row r="1823" spans="2:3" x14ac:dyDescent="0.35">
      <c r="B1823" t="e">
        <v>#N/A</v>
      </c>
    </row>
    <row r="1824" spans="2:3" x14ac:dyDescent="0.35">
      <c r="B1824" t="s">
        <v>1955</v>
      </c>
      <c r="C1824" t="s">
        <v>1959</v>
      </c>
    </row>
    <row r="1825" spans="2:3" x14ac:dyDescent="0.35">
      <c r="B1825" t="s">
        <v>1957</v>
      </c>
      <c r="C1825" t="s">
        <v>1959</v>
      </c>
    </row>
    <row r="1826" spans="2:3" x14ac:dyDescent="0.35">
      <c r="B1826" t="s">
        <v>1955</v>
      </c>
      <c r="C1826" t="s">
        <v>1959</v>
      </c>
    </row>
    <row r="1827" spans="2:3" x14ac:dyDescent="0.35">
      <c r="B1827" t="e">
        <v>#N/A</v>
      </c>
    </row>
    <row r="1828" spans="2:3" x14ac:dyDescent="0.35">
      <c r="B1828" t="e">
        <v>#N/A</v>
      </c>
    </row>
    <row r="1829" spans="2:3" x14ac:dyDescent="0.35">
      <c r="B1829" t="e">
        <v>#N/A</v>
      </c>
    </row>
    <row r="1830" spans="2:3" x14ac:dyDescent="0.35">
      <c r="B1830" t="e">
        <v>#N/A</v>
      </c>
    </row>
    <row r="1831" spans="2:3" x14ac:dyDescent="0.35">
      <c r="B1831" t="e">
        <v>#N/A</v>
      </c>
    </row>
    <row r="1832" spans="2:3" x14ac:dyDescent="0.35">
      <c r="B1832" t="s">
        <v>1955</v>
      </c>
      <c r="C1832" t="s">
        <v>1959</v>
      </c>
    </row>
    <row r="1833" spans="2:3" x14ac:dyDescent="0.35">
      <c r="B1833" t="s">
        <v>1955</v>
      </c>
      <c r="C1833" t="s">
        <v>1959</v>
      </c>
    </row>
    <row r="1834" spans="2:3" x14ac:dyDescent="0.35">
      <c r="B1834" t="e">
        <v>#N/A</v>
      </c>
    </row>
    <row r="1835" spans="2:3" x14ac:dyDescent="0.35">
      <c r="B1835" t="s">
        <v>1956</v>
      </c>
    </row>
    <row r="1836" spans="2:3" x14ac:dyDescent="0.35">
      <c r="B1836" t="s">
        <v>1956</v>
      </c>
    </row>
    <row r="1837" spans="2:3" x14ac:dyDescent="0.35">
      <c r="B1837" t="s">
        <v>1955</v>
      </c>
      <c r="C1837" t="s">
        <v>1959</v>
      </c>
    </row>
    <row r="1838" spans="2:3" x14ac:dyDescent="0.35">
      <c r="B1838" t="s">
        <v>1957</v>
      </c>
      <c r="C1838" t="s">
        <v>1959</v>
      </c>
    </row>
    <row r="1839" spans="2:3" x14ac:dyDescent="0.35">
      <c r="B1839" t="s">
        <v>1957</v>
      </c>
      <c r="C1839" t="s">
        <v>1959</v>
      </c>
    </row>
    <row r="1840" spans="2:3" x14ac:dyDescent="0.35">
      <c r="B1840" t="s">
        <v>1956</v>
      </c>
    </row>
    <row r="1841" spans="2:3" x14ac:dyDescent="0.35">
      <c r="B1841" t="s">
        <v>1955</v>
      </c>
      <c r="C1841" t="s">
        <v>1959</v>
      </c>
    </row>
    <row r="1842" spans="2:3" x14ac:dyDescent="0.35">
      <c r="B1842" t="e">
        <v>#N/A</v>
      </c>
    </row>
    <row r="1843" spans="2:3" x14ac:dyDescent="0.35">
      <c r="B1843" t="s">
        <v>1955</v>
      </c>
      <c r="C1843" t="s">
        <v>1959</v>
      </c>
    </row>
    <row r="1844" spans="2:3" x14ac:dyDescent="0.35">
      <c r="B1844" t="e">
        <v>#N/A</v>
      </c>
    </row>
    <row r="1845" spans="2:3" x14ac:dyDescent="0.35">
      <c r="B1845" t="s">
        <v>1955</v>
      </c>
      <c r="C1845" t="s">
        <v>1959</v>
      </c>
    </row>
    <row r="1846" spans="2:3" x14ac:dyDescent="0.35">
      <c r="B1846" t="s">
        <v>1955</v>
      </c>
      <c r="C1846" t="s">
        <v>1959</v>
      </c>
    </row>
    <row r="1847" spans="2:3" x14ac:dyDescent="0.35">
      <c r="B1847" t="s">
        <v>1957</v>
      </c>
      <c r="C1847" t="s">
        <v>1959</v>
      </c>
    </row>
    <row r="1848" spans="2:3" x14ac:dyDescent="0.35">
      <c r="B1848" t="s">
        <v>1957</v>
      </c>
      <c r="C1848" t="s">
        <v>1959</v>
      </c>
    </row>
    <row r="1849" spans="2:3" x14ac:dyDescent="0.35">
      <c r="B1849" t="s">
        <v>1955</v>
      </c>
      <c r="C1849" t="s">
        <v>1959</v>
      </c>
    </row>
    <row r="1850" spans="2:3" x14ac:dyDescent="0.35">
      <c r="B1850" t="s">
        <v>1957</v>
      </c>
      <c r="C1850" t="s">
        <v>1959</v>
      </c>
    </row>
    <row r="1851" spans="2:3" x14ac:dyDescent="0.35">
      <c r="B1851" t="s">
        <v>1957</v>
      </c>
      <c r="C1851" t="s">
        <v>1959</v>
      </c>
    </row>
    <row r="1852" spans="2:3" x14ac:dyDescent="0.35">
      <c r="B1852" t="s">
        <v>1955</v>
      </c>
      <c r="C1852" t="s">
        <v>1959</v>
      </c>
    </row>
    <row r="1853" spans="2:3" x14ac:dyDescent="0.35">
      <c r="B1853" t="s">
        <v>1955</v>
      </c>
      <c r="C1853" t="s">
        <v>1959</v>
      </c>
    </row>
    <row r="1854" spans="2:3" x14ac:dyDescent="0.35">
      <c r="B1854" t="s">
        <v>1957</v>
      </c>
      <c r="C1854" t="s">
        <v>1959</v>
      </c>
    </row>
    <row r="1855" spans="2:3" x14ac:dyDescent="0.35">
      <c r="B1855" t="s">
        <v>1956</v>
      </c>
    </row>
    <row r="1856" spans="2:3" x14ac:dyDescent="0.35">
      <c r="B1856" t="s">
        <v>1955</v>
      </c>
      <c r="C1856" t="s">
        <v>1959</v>
      </c>
    </row>
    <row r="1857" spans="2:3" x14ac:dyDescent="0.35">
      <c r="B1857" t="e">
        <v>#N/A</v>
      </c>
    </row>
    <row r="1858" spans="2:3" x14ac:dyDescent="0.35">
      <c r="B1858" t="s">
        <v>1955</v>
      </c>
      <c r="C1858" t="s">
        <v>1959</v>
      </c>
    </row>
    <row r="1859" spans="2:3" x14ac:dyDescent="0.35">
      <c r="B1859" t="s">
        <v>1955</v>
      </c>
      <c r="C1859" t="s">
        <v>1959</v>
      </c>
    </row>
    <row r="1860" spans="2:3" x14ac:dyDescent="0.35">
      <c r="B1860" t="e">
        <v>#N/A</v>
      </c>
    </row>
    <row r="1861" spans="2:3" x14ac:dyDescent="0.35">
      <c r="B1861" t="s">
        <v>1957</v>
      </c>
      <c r="C1861" t="s">
        <v>1959</v>
      </c>
    </row>
    <row r="1862" spans="2:3" x14ac:dyDescent="0.35">
      <c r="B1862" t="s">
        <v>1957</v>
      </c>
      <c r="C1862" t="s">
        <v>1959</v>
      </c>
    </row>
    <row r="1863" spans="2:3" x14ac:dyDescent="0.35">
      <c r="B1863" t="s">
        <v>1955</v>
      </c>
      <c r="C1863" t="s">
        <v>1959</v>
      </c>
    </row>
    <row r="1864" spans="2:3" x14ac:dyDescent="0.35">
      <c r="B1864" t="s">
        <v>1955</v>
      </c>
      <c r="C1864" t="s">
        <v>1959</v>
      </c>
    </row>
    <row r="1865" spans="2:3" x14ac:dyDescent="0.35">
      <c r="B1865" t="s">
        <v>1955</v>
      </c>
      <c r="C1865" t="s">
        <v>1959</v>
      </c>
    </row>
    <row r="1866" spans="2:3" x14ac:dyDescent="0.35">
      <c r="B1866" t="s">
        <v>1955</v>
      </c>
      <c r="C1866" t="s">
        <v>1959</v>
      </c>
    </row>
    <row r="1867" spans="2:3" x14ac:dyDescent="0.35">
      <c r="B1867" t="s">
        <v>1955</v>
      </c>
      <c r="C1867" t="s">
        <v>1959</v>
      </c>
    </row>
    <row r="1868" spans="2:3" x14ac:dyDescent="0.35">
      <c r="B1868" t="s">
        <v>1956</v>
      </c>
    </row>
    <row r="1869" spans="2:3" x14ac:dyDescent="0.35">
      <c r="B1869" t="s">
        <v>1956</v>
      </c>
    </row>
    <row r="1870" spans="2:3" x14ac:dyDescent="0.35">
      <c r="B1870" t="s">
        <v>1955</v>
      </c>
      <c r="C1870" t="s">
        <v>1959</v>
      </c>
    </row>
    <row r="1871" spans="2:3" x14ac:dyDescent="0.35">
      <c r="B1871" t="s">
        <v>1956</v>
      </c>
    </row>
    <row r="1872" spans="2:3" x14ac:dyDescent="0.35">
      <c r="B1872" t="s">
        <v>1956</v>
      </c>
    </row>
    <row r="1873" spans="2:3" x14ac:dyDescent="0.35">
      <c r="B1873" t="s">
        <v>1957</v>
      </c>
      <c r="C1873" t="s">
        <v>1959</v>
      </c>
    </row>
    <row r="1874" spans="2:3" x14ac:dyDescent="0.35">
      <c r="B1874" t="s">
        <v>1958</v>
      </c>
      <c r="C1874" t="s">
        <v>1959</v>
      </c>
    </row>
    <row r="1875" spans="2:3" x14ac:dyDescent="0.35">
      <c r="B1875" t="s">
        <v>1958</v>
      </c>
      <c r="C1875" t="s">
        <v>1959</v>
      </c>
    </row>
    <row r="1876" spans="2:3" x14ac:dyDescent="0.35">
      <c r="B1876" t="s">
        <v>1956</v>
      </c>
    </row>
    <row r="1877" spans="2:3" x14ac:dyDescent="0.35">
      <c r="B1877" t="s">
        <v>1956</v>
      </c>
    </row>
    <row r="1878" spans="2:3" x14ac:dyDescent="0.35">
      <c r="B1878" t="s">
        <v>1957</v>
      </c>
      <c r="C1878" t="s">
        <v>1959</v>
      </c>
    </row>
    <row r="1879" spans="2:3" x14ac:dyDescent="0.35">
      <c r="B1879" t="e">
        <v>#N/A</v>
      </c>
    </row>
    <row r="1880" spans="2:3" x14ac:dyDescent="0.35">
      <c r="B1880" t="e">
        <v>#N/A</v>
      </c>
    </row>
    <row r="1881" spans="2:3" x14ac:dyDescent="0.35">
      <c r="B1881" t="s">
        <v>1956</v>
      </c>
    </row>
    <row r="1882" spans="2:3" x14ac:dyDescent="0.35">
      <c r="B1882" t="s">
        <v>1957</v>
      </c>
      <c r="C1882" t="s">
        <v>1959</v>
      </c>
    </row>
    <row r="1883" spans="2:3" x14ac:dyDescent="0.35">
      <c r="B1883" t="s">
        <v>1957</v>
      </c>
      <c r="C1883" t="s">
        <v>1959</v>
      </c>
    </row>
    <row r="1884" spans="2:3" x14ac:dyDescent="0.35">
      <c r="B1884" t="e">
        <v>#N/A</v>
      </c>
    </row>
    <row r="1885" spans="2:3" x14ac:dyDescent="0.35">
      <c r="B1885" t="s">
        <v>1955</v>
      </c>
      <c r="C1885" t="s">
        <v>1959</v>
      </c>
    </row>
    <row r="1886" spans="2:3" x14ac:dyDescent="0.35">
      <c r="B1886" t="s">
        <v>1956</v>
      </c>
    </row>
    <row r="1887" spans="2:3" x14ac:dyDescent="0.35">
      <c r="B1887" t="s">
        <v>1956</v>
      </c>
    </row>
    <row r="1888" spans="2:3" x14ac:dyDescent="0.35">
      <c r="B1888" t="s">
        <v>1957</v>
      </c>
      <c r="C1888" t="s">
        <v>1959</v>
      </c>
    </row>
    <row r="1889" spans="2:3" x14ac:dyDescent="0.35">
      <c r="B1889" t="s">
        <v>1956</v>
      </c>
    </row>
    <row r="1890" spans="2:3" x14ac:dyDescent="0.35">
      <c r="B1890" t="e">
        <v>#N/A</v>
      </c>
    </row>
    <row r="1891" spans="2:3" x14ac:dyDescent="0.35">
      <c r="B1891" t="s">
        <v>1956</v>
      </c>
    </row>
    <row r="1892" spans="2:3" x14ac:dyDescent="0.35">
      <c r="B1892" t="s">
        <v>1956</v>
      </c>
    </row>
    <row r="1893" spans="2:3" x14ac:dyDescent="0.35">
      <c r="B1893" t="s">
        <v>1957</v>
      </c>
      <c r="C1893" t="s">
        <v>1959</v>
      </c>
    </row>
    <row r="1894" spans="2:3" x14ac:dyDescent="0.35">
      <c r="B1894" t="s">
        <v>1956</v>
      </c>
    </row>
    <row r="1895" spans="2:3" x14ac:dyDescent="0.35">
      <c r="B1895" t="s">
        <v>1955</v>
      </c>
      <c r="C1895" t="s">
        <v>1959</v>
      </c>
    </row>
    <row r="1896" spans="2:3" x14ac:dyDescent="0.35">
      <c r="B1896" t="e">
        <v>#N/A</v>
      </c>
    </row>
    <row r="1897" spans="2:3" x14ac:dyDescent="0.35">
      <c r="B1897" t="s">
        <v>1955</v>
      </c>
      <c r="C1897" t="s">
        <v>1959</v>
      </c>
    </row>
    <row r="1898" spans="2:3" x14ac:dyDescent="0.35">
      <c r="B1898" t="s">
        <v>1957</v>
      </c>
      <c r="C1898" t="s">
        <v>1959</v>
      </c>
    </row>
    <row r="1899" spans="2:3" x14ac:dyDescent="0.35">
      <c r="B1899" t="s">
        <v>1956</v>
      </c>
    </row>
    <row r="1900" spans="2:3" x14ac:dyDescent="0.35">
      <c r="B1900" t="s">
        <v>1955</v>
      </c>
      <c r="C1900" t="s">
        <v>1959</v>
      </c>
    </row>
    <row r="1901" spans="2:3" x14ac:dyDescent="0.35">
      <c r="B1901" t="e">
        <v>#N/A</v>
      </c>
    </row>
    <row r="1902" spans="2:3" x14ac:dyDescent="0.35">
      <c r="B1902" t="s">
        <v>1955</v>
      </c>
      <c r="C1902" t="s">
        <v>1959</v>
      </c>
    </row>
    <row r="1903" spans="2:3" x14ac:dyDescent="0.35">
      <c r="B1903" t="s">
        <v>1955</v>
      </c>
      <c r="C1903" t="s">
        <v>1959</v>
      </c>
    </row>
    <row r="1904" spans="2:3" x14ac:dyDescent="0.35">
      <c r="B1904" t="s">
        <v>1957</v>
      </c>
      <c r="C1904" t="s">
        <v>1959</v>
      </c>
    </row>
    <row r="1905" spans="2:3" x14ac:dyDescent="0.35">
      <c r="B1905" t="s">
        <v>1957</v>
      </c>
      <c r="C1905" t="s">
        <v>1959</v>
      </c>
    </row>
    <row r="1906" spans="2:3" x14ac:dyDescent="0.35">
      <c r="B1906" t="s">
        <v>1956</v>
      </c>
    </row>
    <row r="1907" spans="2:3" x14ac:dyDescent="0.35">
      <c r="B1907" t="s">
        <v>1956</v>
      </c>
    </row>
    <row r="1908" spans="2:3" x14ac:dyDescent="0.35">
      <c r="B1908" t="s">
        <v>1956</v>
      </c>
    </row>
    <row r="1909" spans="2:3" x14ac:dyDescent="0.35">
      <c r="B1909" t="e">
        <v>#N/A</v>
      </c>
    </row>
    <row r="1910" spans="2:3" x14ac:dyDescent="0.35">
      <c r="B1910" t="s">
        <v>1957</v>
      </c>
      <c r="C1910" t="s">
        <v>1959</v>
      </c>
    </row>
    <row r="1911" spans="2:3" x14ac:dyDescent="0.35">
      <c r="B1911" t="s">
        <v>1956</v>
      </c>
    </row>
    <row r="1912" spans="2:3" x14ac:dyDescent="0.35">
      <c r="B1912" t="s">
        <v>1956</v>
      </c>
    </row>
    <row r="1913" spans="2:3" x14ac:dyDescent="0.35">
      <c r="B1913" t="e">
        <v>#N/A</v>
      </c>
    </row>
    <row r="1914" spans="2:3" x14ac:dyDescent="0.35">
      <c r="B1914" t="s">
        <v>1956</v>
      </c>
    </row>
    <row r="1915" spans="2:3" x14ac:dyDescent="0.35">
      <c r="B1915" t="s">
        <v>1957</v>
      </c>
      <c r="C1915" t="s">
        <v>1959</v>
      </c>
    </row>
    <row r="1916" spans="2:3" x14ac:dyDescent="0.35">
      <c r="B1916" t="e">
        <v>#N/A</v>
      </c>
    </row>
    <row r="1917" spans="2:3" x14ac:dyDescent="0.35">
      <c r="B1917" t="e">
        <v>#N/A</v>
      </c>
    </row>
    <row r="1918" spans="2:3" x14ac:dyDescent="0.35">
      <c r="B1918" t="s">
        <v>1957</v>
      </c>
      <c r="C1918" t="s">
        <v>1959</v>
      </c>
    </row>
    <row r="1919" spans="2:3" x14ac:dyDescent="0.35">
      <c r="B1919" t="s">
        <v>1956</v>
      </c>
    </row>
    <row r="1920" spans="2:3" x14ac:dyDescent="0.35">
      <c r="B1920" t="e">
        <v>#N/A</v>
      </c>
    </row>
    <row r="1921" spans="2:3" x14ac:dyDescent="0.35">
      <c r="B1921" t="s">
        <v>1957</v>
      </c>
      <c r="C1921" t="s">
        <v>1959</v>
      </c>
    </row>
    <row r="1922" spans="2:3" x14ac:dyDescent="0.35">
      <c r="B1922" t="s">
        <v>1956</v>
      </c>
    </row>
    <row r="1923" spans="2:3" x14ac:dyDescent="0.35">
      <c r="B1923" t="s">
        <v>1955</v>
      </c>
      <c r="C1923" t="s">
        <v>1959</v>
      </c>
    </row>
    <row r="1924" spans="2:3" x14ac:dyDescent="0.35">
      <c r="B1924" t="s">
        <v>1956</v>
      </c>
    </row>
    <row r="1925" spans="2:3" x14ac:dyDescent="0.35">
      <c r="B1925" t="s">
        <v>1956</v>
      </c>
    </row>
    <row r="1926" spans="2:3" x14ac:dyDescent="0.35">
      <c r="B1926" t="s">
        <v>1955</v>
      </c>
      <c r="C1926" t="s">
        <v>1959</v>
      </c>
    </row>
    <row r="1927" spans="2:3" x14ac:dyDescent="0.35">
      <c r="B1927" t="s">
        <v>1957</v>
      </c>
      <c r="C1927" t="s">
        <v>1959</v>
      </c>
    </row>
    <row r="1928" spans="2:3" x14ac:dyDescent="0.35">
      <c r="B1928" t="s">
        <v>1957</v>
      </c>
      <c r="C1928" t="s">
        <v>1959</v>
      </c>
    </row>
    <row r="1929" spans="2:3" x14ac:dyDescent="0.35">
      <c r="B1929" t="s">
        <v>1957</v>
      </c>
      <c r="C1929" t="s">
        <v>1959</v>
      </c>
    </row>
    <row r="1930" spans="2:3" x14ac:dyDescent="0.35">
      <c r="B1930" t="s">
        <v>1956</v>
      </c>
    </row>
    <row r="1931" spans="2:3" x14ac:dyDescent="0.35">
      <c r="B1931" t="s">
        <v>1955</v>
      </c>
      <c r="C1931" t="s">
        <v>1959</v>
      </c>
    </row>
    <row r="1932" spans="2:3" x14ac:dyDescent="0.35">
      <c r="B1932" t="s">
        <v>1955</v>
      </c>
      <c r="C1932" t="s">
        <v>1959</v>
      </c>
    </row>
    <row r="1933" spans="2:3" x14ac:dyDescent="0.35">
      <c r="B1933" t="s">
        <v>1956</v>
      </c>
    </row>
    <row r="1934" spans="2:3" x14ac:dyDescent="0.35">
      <c r="B1934" t="e">
        <v>#N/A</v>
      </c>
    </row>
    <row r="1935" spans="2:3" x14ac:dyDescent="0.35">
      <c r="B1935" t="s">
        <v>1956</v>
      </c>
    </row>
    <row r="1936" spans="2:3" x14ac:dyDescent="0.35">
      <c r="B1936" t="s">
        <v>1957</v>
      </c>
      <c r="C1936" t="s">
        <v>1959</v>
      </c>
    </row>
    <row r="1937" spans="2:3" x14ac:dyDescent="0.35">
      <c r="B1937" t="s">
        <v>1955</v>
      </c>
      <c r="C1937" t="s">
        <v>1959</v>
      </c>
    </row>
    <row r="1938" spans="2:3" x14ac:dyDescent="0.35">
      <c r="B1938" t="s">
        <v>1955</v>
      </c>
      <c r="C1938" t="s">
        <v>1959</v>
      </c>
    </row>
    <row r="1939" spans="2:3" x14ac:dyDescent="0.35">
      <c r="B1939" t="s">
        <v>1955</v>
      </c>
      <c r="C1939" t="s">
        <v>1959</v>
      </c>
    </row>
    <row r="1940" spans="2:3" x14ac:dyDescent="0.35">
      <c r="B1940" t="s">
        <v>1956</v>
      </c>
    </row>
    <row r="1941" spans="2:3" x14ac:dyDescent="0.35">
      <c r="B1941" t="s">
        <v>1956</v>
      </c>
    </row>
    <row r="1942" spans="2:3" x14ac:dyDescent="0.35">
      <c r="B1942" t="s">
        <v>1955</v>
      </c>
      <c r="C1942" t="s">
        <v>1959</v>
      </c>
    </row>
    <row r="1943" spans="2:3" x14ac:dyDescent="0.35">
      <c r="B1943" t="s">
        <v>1956</v>
      </c>
    </row>
    <row r="1944" spans="2:3" x14ac:dyDescent="0.35">
      <c r="B1944" t="e">
        <v>#N/A</v>
      </c>
    </row>
    <row r="1945" spans="2:3" x14ac:dyDescent="0.35">
      <c r="B1945" t="s">
        <v>1955</v>
      </c>
      <c r="C1945" t="s">
        <v>1959</v>
      </c>
    </row>
    <row r="1946" spans="2:3" x14ac:dyDescent="0.35">
      <c r="B1946" t="s">
        <v>1956</v>
      </c>
    </row>
    <row r="1947" spans="2:3" x14ac:dyDescent="0.35">
      <c r="B1947" t="s">
        <v>1956</v>
      </c>
    </row>
    <row r="1948" spans="2:3" x14ac:dyDescent="0.35">
      <c r="B1948" t="s">
        <v>1956</v>
      </c>
    </row>
    <row r="1949" spans="2:3" x14ac:dyDescent="0.35">
      <c r="B1949" t="s">
        <v>1956</v>
      </c>
    </row>
    <row r="1950" spans="2:3" x14ac:dyDescent="0.35">
      <c r="B1950" t="s">
        <v>1955</v>
      </c>
      <c r="C1950" t="s">
        <v>1959</v>
      </c>
    </row>
    <row r="1951" spans="2:3" x14ac:dyDescent="0.35">
      <c r="B1951" t="s">
        <v>1956</v>
      </c>
    </row>
    <row r="1952" spans="2:3" x14ac:dyDescent="0.35">
      <c r="B1952" t="s">
        <v>1955</v>
      </c>
      <c r="C1952" t="s">
        <v>1959</v>
      </c>
    </row>
    <row r="1953" spans="2:3" x14ac:dyDescent="0.35">
      <c r="B1953" t="s">
        <v>1955</v>
      </c>
      <c r="C1953" t="s">
        <v>1959</v>
      </c>
    </row>
    <row r="1954" spans="2:3" x14ac:dyDescent="0.35">
      <c r="B1954" t="s">
        <v>1955</v>
      </c>
      <c r="C1954" t="s">
        <v>1959</v>
      </c>
    </row>
    <row r="1955" spans="2:3" x14ac:dyDescent="0.35">
      <c r="B1955" t="e">
        <v>#N/A</v>
      </c>
    </row>
    <row r="1956" spans="2:3" x14ac:dyDescent="0.35">
      <c r="B1956" t="e">
        <v>#N/A</v>
      </c>
    </row>
    <row r="1957" spans="2:3" x14ac:dyDescent="0.35">
      <c r="B1957" t="s">
        <v>1955</v>
      </c>
      <c r="C1957" t="s">
        <v>1959</v>
      </c>
    </row>
    <row r="1958" spans="2:3" x14ac:dyDescent="0.35">
      <c r="B1958" t="e">
        <v>#N/A</v>
      </c>
    </row>
    <row r="1959" spans="2:3" x14ac:dyDescent="0.35">
      <c r="B1959" t="s">
        <v>1957</v>
      </c>
      <c r="C1959" t="s">
        <v>1959</v>
      </c>
    </row>
    <row r="1960" spans="2:3" x14ac:dyDescent="0.35">
      <c r="B1960" t="s">
        <v>1956</v>
      </c>
    </row>
    <row r="1961" spans="2:3" x14ac:dyDescent="0.35">
      <c r="B1961" t="e">
        <v>#N/A</v>
      </c>
    </row>
    <row r="1962" spans="2:3" x14ac:dyDescent="0.35">
      <c r="B1962" t="s">
        <v>1956</v>
      </c>
    </row>
    <row r="1963" spans="2:3" x14ac:dyDescent="0.35">
      <c r="B1963" t="e">
        <v>#N/A</v>
      </c>
    </row>
    <row r="1964" spans="2:3" x14ac:dyDescent="0.35">
      <c r="B1964" t="e">
        <v>#N/A</v>
      </c>
    </row>
    <row r="1965" spans="2:3" x14ac:dyDescent="0.35">
      <c r="B1965" t="s">
        <v>1956</v>
      </c>
    </row>
    <row r="1966" spans="2:3" x14ac:dyDescent="0.35">
      <c r="B1966" t="e">
        <v>#N/A</v>
      </c>
    </row>
    <row r="1967" spans="2:3" x14ac:dyDescent="0.35">
      <c r="B1967" t="s">
        <v>1955</v>
      </c>
      <c r="C1967" t="s">
        <v>1959</v>
      </c>
    </row>
    <row r="1968" spans="2:3" x14ac:dyDescent="0.35">
      <c r="B1968" t="s">
        <v>1955</v>
      </c>
      <c r="C1968" t="s">
        <v>1959</v>
      </c>
    </row>
    <row r="1969" spans="2:3" x14ac:dyDescent="0.35">
      <c r="B1969" t="s">
        <v>1955</v>
      </c>
      <c r="C1969" t="s">
        <v>1959</v>
      </c>
    </row>
    <row r="1970" spans="2:3" x14ac:dyDescent="0.35">
      <c r="B1970" t="s">
        <v>1956</v>
      </c>
    </row>
    <row r="1971" spans="2:3" x14ac:dyDescent="0.35">
      <c r="B1971" t="s">
        <v>1957</v>
      </c>
      <c r="C1971" t="s">
        <v>1959</v>
      </c>
    </row>
    <row r="1972" spans="2:3" x14ac:dyDescent="0.35">
      <c r="B1972" t="e">
        <v>#N/A</v>
      </c>
    </row>
    <row r="1973" spans="2:3" x14ac:dyDescent="0.35">
      <c r="B1973" t="s">
        <v>1957</v>
      </c>
      <c r="C1973" t="s">
        <v>1959</v>
      </c>
    </row>
    <row r="1974" spans="2:3" x14ac:dyDescent="0.35">
      <c r="B1974" t="e">
        <v>#N/A</v>
      </c>
    </row>
    <row r="1975" spans="2:3" x14ac:dyDescent="0.35">
      <c r="B1975" t="s">
        <v>1956</v>
      </c>
    </row>
    <row r="1976" spans="2:3" x14ac:dyDescent="0.35">
      <c r="B1976" t="s">
        <v>1957</v>
      </c>
      <c r="C1976" t="s">
        <v>1959</v>
      </c>
    </row>
    <row r="1977" spans="2:3" x14ac:dyDescent="0.35">
      <c r="B1977" t="s">
        <v>1957</v>
      </c>
      <c r="C1977" t="s">
        <v>1959</v>
      </c>
    </row>
    <row r="1978" spans="2:3" x14ac:dyDescent="0.35">
      <c r="B1978" t="s">
        <v>1957</v>
      </c>
      <c r="C1978" t="s">
        <v>1959</v>
      </c>
    </row>
    <row r="1979" spans="2:3" x14ac:dyDescent="0.35">
      <c r="B1979" t="s">
        <v>1957</v>
      </c>
      <c r="C1979" t="s">
        <v>1959</v>
      </c>
    </row>
    <row r="1980" spans="2:3" x14ac:dyDescent="0.35">
      <c r="B1980" t="e">
        <v>#N/A</v>
      </c>
    </row>
    <row r="1981" spans="2:3" x14ac:dyDescent="0.35">
      <c r="B1981" t="s">
        <v>1956</v>
      </c>
    </row>
    <row r="1982" spans="2:3" x14ac:dyDescent="0.35">
      <c r="B1982" t="e">
        <v>#N/A</v>
      </c>
    </row>
    <row r="1983" spans="2:3" x14ac:dyDescent="0.35">
      <c r="B1983" t="s">
        <v>1957</v>
      </c>
      <c r="C1983" t="s">
        <v>1959</v>
      </c>
    </row>
    <row r="1984" spans="2:3" x14ac:dyDescent="0.35">
      <c r="B1984" t="s">
        <v>1955</v>
      </c>
      <c r="C1984" t="s">
        <v>1959</v>
      </c>
    </row>
    <row r="1985" spans="2:3" x14ac:dyDescent="0.35">
      <c r="B1985" t="s">
        <v>1956</v>
      </c>
    </row>
    <row r="1986" spans="2:3" x14ac:dyDescent="0.35">
      <c r="B1986" t="s">
        <v>1956</v>
      </c>
    </row>
    <row r="1987" spans="2:3" x14ac:dyDescent="0.35">
      <c r="B1987" t="e">
        <v>#N/A</v>
      </c>
    </row>
    <row r="1988" spans="2:3" x14ac:dyDescent="0.35">
      <c r="B1988" t="e">
        <v>#N/A</v>
      </c>
    </row>
    <row r="1989" spans="2:3" x14ac:dyDescent="0.35">
      <c r="B1989" t="e">
        <v>#N/A</v>
      </c>
    </row>
    <row r="1990" spans="2:3" x14ac:dyDescent="0.35">
      <c r="B1990" t="s">
        <v>1955</v>
      </c>
      <c r="C1990" t="s">
        <v>1959</v>
      </c>
    </row>
    <row r="1991" spans="2:3" x14ac:dyDescent="0.35">
      <c r="B1991" t="e">
        <v>#N/A</v>
      </c>
    </row>
    <row r="1992" spans="2:3" x14ac:dyDescent="0.35">
      <c r="B1992" t="e">
        <v>#N/A</v>
      </c>
    </row>
    <row r="1993" spans="2:3" x14ac:dyDescent="0.35">
      <c r="B1993" t="s">
        <v>1957</v>
      </c>
      <c r="C1993" t="s">
        <v>1959</v>
      </c>
    </row>
    <row r="1994" spans="2:3" x14ac:dyDescent="0.35">
      <c r="B1994" t="s">
        <v>1957</v>
      </c>
      <c r="C1994" t="s">
        <v>1959</v>
      </c>
    </row>
    <row r="1995" spans="2:3" x14ac:dyDescent="0.35">
      <c r="B1995" t="e">
        <v>#N/A</v>
      </c>
    </row>
    <row r="1996" spans="2:3" x14ac:dyDescent="0.35">
      <c r="B1996" t="s">
        <v>1957</v>
      </c>
      <c r="C1996" t="s">
        <v>1959</v>
      </c>
    </row>
    <row r="1997" spans="2:3" x14ac:dyDescent="0.35">
      <c r="B1997" t="s">
        <v>1957</v>
      </c>
      <c r="C1997" t="s">
        <v>1959</v>
      </c>
    </row>
    <row r="1998" spans="2:3" x14ac:dyDescent="0.35">
      <c r="B1998" t="s">
        <v>1956</v>
      </c>
    </row>
    <row r="1999" spans="2:3" x14ac:dyDescent="0.35">
      <c r="B1999" t="e">
        <v>#N/A</v>
      </c>
    </row>
    <row r="2000" spans="2:3" x14ac:dyDescent="0.35">
      <c r="B2000" t="s">
        <v>1955</v>
      </c>
      <c r="C2000" t="s">
        <v>1959</v>
      </c>
    </row>
    <row r="2001" spans="2:3" x14ac:dyDescent="0.35">
      <c r="B2001" t="e">
        <v>#N/A</v>
      </c>
    </row>
    <row r="2002" spans="2:3" x14ac:dyDescent="0.35">
      <c r="B2002" t="s">
        <v>1956</v>
      </c>
    </row>
    <row r="2003" spans="2:3" x14ac:dyDescent="0.35">
      <c r="B2003" t="s">
        <v>1956</v>
      </c>
    </row>
    <row r="2004" spans="2:3" x14ac:dyDescent="0.35">
      <c r="B2004" t="e">
        <v>#N/A</v>
      </c>
    </row>
    <row r="2005" spans="2:3" x14ac:dyDescent="0.35">
      <c r="B2005" t="e">
        <v>#N/A</v>
      </c>
    </row>
    <row r="2006" spans="2:3" x14ac:dyDescent="0.35">
      <c r="B2006" t="e">
        <v>#N/A</v>
      </c>
    </row>
    <row r="2007" spans="2:3" x14ac:dyDescent="0.35">
      <c r="B2007" t="s">
        <v>1955</v>
      </c>
      <c r="C2007" t="s">
        <v>1959</v>
      </c>
    </row>
    <row r="2008" spans="2:3" x14ac:dyDescent="0.35">
      <c r="B2008" t="e">
        <v>#N/A</v>
      </c>
    </row>
    <row r="2009" spans="2:3" x14ac:dyDescent="0.35">
      <c r="B2009" t="s">
        <v>1956</v>
      </c>
    </row>
    <row r="2010" spans="2:3" x14ac:dyDescent="0.35">
      <c r="B2010" t="s">
        <v>1957</v>
      </c>
      <c r="C2010" t="s">
        <v>1959</v>
      </c>
    </row>
    <row r="2011" spans="2:3" x14ac:dyDescent="0.35">
      <c r="B2011" t="s">
        <v>1957</v>
      </c>
      <c r="C2011" t="s">
        <v>1959</v>
      </c>
    </row>
    <row r="2012" spans="2:3" x14ac:dyDescent="0.35">
      <c r="B2012" t="e">
        <v>#N/A</v>
      </c>
    </row>
    <row r="2013" spans="2:3" x14ac:dyDescent="0.35">
      <c r="B2013" t="s">
        <v>1957</v>
      </c>
      <c r="C2013" t="s">
        <v>1959</v>
      </c>
    </row>
    <row r="2014" spans="2:3" x14ac:dyDescent="0.35">
      <c r="B2014" t="e">
        <v>#N/A</v>
      </c>
    </row>
    <row r="2015" spans="2:3" x14ac:dyDescent="0.35">
      <c r="B2015" t="e">
        <v>#N/A</v>
      </c>
    </row>
    <row r="2016" spans="2:3" x14ac:dyDescent="0.35">
      <c r="B2016" t="e">
        <v>#N/A</v>
      </c>
    </row>
    <row r="2017" spans="2:3" x14ac:dyDescent="0.35">
      <c r="B2017" t="s">
        <v>1956</v>
      </c>
    </row>
    <row r="2018" spans="2:3" x14ac:dyDescent="0.35">
      <c r="B2018" t="e">
        <v>#N/A</v>
      </c>
    </row>
    <row r="2019" spans="2:3" x14ac:dyDescent="0.35">
      <c r="B2019" t="s">
        <v>1958</v>
      </c>
      <c r="C2019" t="s">
        <v>1959</v>
      </c>
    </row>
    <row r="2020" spans="2:3" x14ac:dyDescent="0.35">
      <c r="B2020" t="s">
        <v>1955</v>
      </c>
      <c r="C2020" t="s">
        <v>1959</v>
      </c>
    </row>
    <row r="2021" spans="2:3" x14ac:dyDescent="0.35">
      <c r="B2021" t="s">
        <v>1957</v>
      </c>
      <c r="C2021" t="s">
        <v>1959</v>
      </c>
    </row>
    <row r="2022" spans="2:3" x14ac:dyDescent="0.35">
      <c r="B2022" t="s">
        <v>1955</v>
      </c>
      <c r="C2022" t="s">
        <v>1959</v>
      </c>
    </row>
    <row r="2023" spans="2:3" x14ac:dyDescent="0.35">
      <c r="B2023" t="e">
        <v>#N/A</v>
      </c>
    </row>
    <row r="2024" spans="2:3" x14ac:dyDescent="0.35">
      <c r="B2024" t="e">
        <v>#N/A</v>
      </c>
    </row>
    <row r="2025" spans="2:3" x14ac:dyDescent="0.35">
      <c r="B2025" t="s">
        <v>1957</v>
      </c>
      <c r="C2025" t="s">
        <v>1959</v>
      </c>
    </row>
    <row r="2026" spans="2:3" x14ac:dyDescent="0.35">
      <c r="B2026" t="s">
        <v>1955</v>
      </c>
      <c r="C2026" t="s">
        <v>1959</v>
      </c>
    </row>
    <row r="2027" spans="2:3" x14ac:dyDescent="0.35">
      <c r="B2027" t="s">
        <v>1956</v>
      </c>
    </row>
    <row r="2028" spans="2:3" x14ac:dyDescent="0.35">
      <c r="B2028" t="s">
        <v>1956</v>
      </c>
    </row>
    <row r="2029" spans="2:3" x14ac:dyDescent="0.35">
      <c r="B2029" t="s">
        <v>1957</v>
      </c>
      <c r="C2029" t="s">
        <v>1959</v>
      </c>
    </row>
    <row r="2030" spans="2:3" x14ac:dyDescent="0.35">
      <c r="B2030" t="s">
        <v>1957</v>
      </c>
      <c r="C2030" t="s">
        <v>1959</v>
      </c>
    </row>
    <row r="2031" spans="2:3" x14ac:dyDescent="0.35">
      <c r="B2031" t="s">
        <v>1956</v>
      </c>
    </row>
    <row r="2032" spans="2:3" x14ac:dyDescent="0.35">
      <c r="B2032" t="s">
        <v>1956</v>
      </c>
    </row>
    <row r="2033" spans="2:3" x14ac:dyDescent="0.35">
      <c r="B2033" t="e">
        <v>#N/A</v>
      </c>
    </row>
    <row r="2034" spans="2:3" x14ac:dyDescent="0.35">
      <c r="B2034" t="s">
        <v>1957</v>
      </c>
      <c r="C2034" t="s">
        <v>1959</v>
      </c>
    </row>
    <row r="2035" spans="2:3" x14ac:dyDescent="0.35">
      <c r="B2035" t="e">
        <v>#N/A</v>
      </c>
    </row>
    <row r="2036" spans="2:3" x14ac:dyDescent="0.35">
      <c r="B2036" t="s">
        <v>1956</v>
      </c>
    </row>
    <row r="2037" spans="2:3" x14ac:dyDescent="0.35">
      <c r="B2037" t="s">
        <v>1955</v>
      </c>
      <c r="C2037" t="s">
        <v>1959</v>
      </c>
    </row>
    <row r="2038" spans="2:3" x14ac:dyDescent="0.35">
      <c r="B2038" t="s">
        <v>1955</v>
      </c>
      <c r="C2038" t="s">
        <v>1959</v>
      </c>
    </row>
    <row r="2039" spans="2:3" x14ac:dyDescent="0.35">
      <c r="B2039" t="s">
        <v>1955</v>
      </c>
      <c r="C2039" t="s">
        <v>1959</v>
      </c>
    </row>
    <row r="2040" spans="2:3" x14ac:dyDescent="0.35">
      <c r="B2040" t="e">
        <v>#N/A</v>
      </c>
    </row>
    <row r="2041" spans="2:3" x14ac:dyDescent="0.35">
      <c r="B2041" t="s">
        <v>1955</v>
      </c>
      <c r="C2041" t="s">
        <v>1959</v>
      </c>
    </row>
    <row r="2042" spans="2:3" x14ac:dyDescent="0.35">
      <c r="B2042" t="s">
        <v>1957</v>
      </c>
      <c r="C2042" t="s">
        <v>1959</v>
      </c>
    </row>
    <row r="2043" spans="2:3" x14ac:dyDescent="0.35">
      <c r="B2043" t="s">
        <v>1957</v>
      </c>
      <c r="C2043" t="s">
        <v>1959</v>
      </c>
    </row>
    <row r="2044" spans="2:3" x14ac:dyDescent="0.35">
      <c r="B2044" t="e">
        <v>#N/A</v>
      </c>
    </row>
    <row r="2045" spans="2:3" x14ac:dyDescent="0.35">
      <c r="B2045" t="s">
        <v>1955</v>
      </c>
      <c r="C2045" t="s">
        <v>1959</v>
      </c>
    </row>
    <row r="2046" spans="2:3" x14ac:dyDescent="0.35">
      <c r="B2046" t="s">
        <v>1957</v>
      </c>
      <c r="C2046" t="s">
        <v>1959</v>
      </c>
    </row>
    <row r="2047" spans="2:3" x14ac:dyDescent="0.35">
      <c r="B2047" t="s">
        <v>1955</v>
      </c>
      <c r="C2047" t="s">
        <v>1959</v>
      </c>
    </row>
    <row r="2048" spans="2:3" x14ac:dyDescent="0.35">
      <c r="B2048" t="s">
        <v>1957</v>
      </c>
      <c r="C2048" t="s">
        <v>1959</v>
      </c>
    </row>
    <row r="2049" spans="2:3" x14ac:dyDescent="0.35">
      <c r="B2049" t="s">
        <v>1957</v>
      </c>
      <c r="C2049" t="s">
        <v>1959</v>
      </c>
    </row>
    <row r="2050" spans="2:3" x14ac:dyDescent="0.35">
      <c r="B2050" t="s">
        <v>1955</v>
      </c>
      <c r="C2050" t="s">
        <v>1959</v>
      </c>
    </row>
    <row r="2051" spans="2:3" x14ac:dyDescent="0.35">
      <c r="B2051" t="s">
        <v>1957</v>
      </c>
      <c r="C2051" t="s">
        <v>1959</v>
      </c>
    </row>
    <row r="2052" spans="2:3" x14ac:dyDescent="0.35">
      <c r="B2052" t="s">
        <v>1957</v>
      </c>
      <c r="C2052" t="s">
        <v>1959</v>
      </c>
    </row>
    <row r="2053" spans="2:3" x14ac:dyDescent="0.35">
      <c r="B2053" t="s">
        <v>1958</v>
      </c>
      <c r="C2053" t="s">
        <v>1959</v>
      </c>
    </row>
    <row r="2054" spans="2:3" x14ac:dyDescent="0.35">
      <c r="B2054" t="s">
        <v>1957</v>
      </c>
      <c r="C2054" t="s">
        <v>1959</v>
      </c>
    </row>
    <row r="2055" spans="2:3" x14ac:dyDescent="0.35">
      <c r="B2055" t="s">
        <v>1957</v>
      </c>
      <c r="C2055" t="s">
        <v>1959</v>
      </c>
    </row>
    <row r="2056" spans="2:3" x14ac:dyDescent="0.35">
      <c r="B2056" t="s">
        <v>1956</v>
      </c>
    </row>
    <row r="2057" spans="2:3" x14ac:dyDescent="0.35">
      <c r="B2057" t="s">
        <v>1955</v>
      </c>
      <c r="C2057" t="s">
        <v>1959</v>
      </c>
    </row>
    <row r="2058" spans="2:3" x14ac:dyDescent="0.35">
      <c r="B2058" t="s">
        <v>1955</v>
      </c>
      <c r="C2058" t="s">
        <v>1959</v>
      </c>
    </row>
    <row r="2059" spans="2:3" x14ac:dyDescent="0.35">
      <c r="B2059" t="e">
        <v>#N/A</v>
      </c>
    </row>
    <row r="2060" spans="2:3" x14ac:dyDescent="0.35">
      <c r="B2060" t="s">
        <v>1957</v>
      </c>
      <c r="C2060" t="s">
        <v>1959</v>
      </c>
    </row>
    <row r="2061" spans="2:3" x14ac:dyDescent="0.35">
      <c r="B2061" t="s">
        <v>1957</v>
      </c>
      <c r="C2061" t="s">
        <v>1959</v>
      </c>
    </row>
    <row r="2062" spans="2:3" x14ac:dyDescent="0.35">
      <c r="B2062" t="s">
        <v>1957</v>
      </c>
      <c r="C2062" t="s">
        <v>1959</v>
      </c>
    </row>
    <row r="2063" spans="2:3" x14ac:dyDescent="0.35">
      <c r="B2063" t="s">
        <v>1957</v>
      </c>
      <c r="C2063" t="s">
        <v>1959</v>
      </c>
    </row>
    <row r="2064" spans="2:3" x14ac:dyDescent="0.35">
      <c r="B2064" t="s">
        <v>1956</v>
      </c>
    </row>
    <row r="2065" spans="2:3" x14ac:dyDescent="0.35">
      <c r="B2065" t="s">
        <v>1956</v>
      </c>
    </row>
    <row r="2066" spans="2:3" x14ac:dyDescent="0.35">
      <c r="B2066" t="s">
        <v>1957</v>
      </c>
      <c r="C2066" t="s">
        <v>1959</v>
      </c>
    </row>
    <row r="2067" spans="2:3" x14ac:dyDescent="0.35">
      <c r="B2067" t="s">
        <v>1958</v>
      </c>
      <c r="C2067" t="s">
        <v>1959</v>
      </c>
    </row>
    <row r="2068" spans="2:3" x14ac:dyDescent="0.35">
      <c r="B2068" t="s">
        <v>1955</v>
      </c>
      <c r="C2068" t="s">
        <v>1959</v>
      </c>
    </row>
    <row r="2069" spans="2:3" x14ac:dyDescent="0.35">
      <c r="B2069" t="s">
        <v>1955</v>
      </c>
      <c r="C2069" t="s">
        <v>1959</v>
      </c>
    </row>
    <row r="2070" spans="2:3" x14ac:dyDescent="0.35">
      <c r="B2070" t="s">
        <v>1956</v>
      </c>
    </row>
    <row r="2071" spans="2:3" x14ac:dyDescent="0.35">
      <c r="B2071" t="s">
        <v>1956</v>
      </c>
    </row>
    <row r="2072" spans="2:3" x14ac:dyDescent="0.35">
      <c r="B2072" t="s">
        <v>1955</v>
      </c>
      <c r="C2072" t="s">
        <v>1959</v>
      </c>
    </row>
    <row r="2073" spans="2:3" x14ac:dyDescent="0.35">
      <c r="B2073" t="e">
        <v>#N/A</v>
      </c>
    </row>
    <row r="2074" spans="2:3" x14ac:dyDescent="0.35">
      <c r="B2074" t="e">
        <v>#N/A</v>
      </c>
    </row>
    <row r="2075" spans="2:3" x14ac:dyDescent="0.35">
      <c r="B2075" t="s">
        <v>1957</v>
      </c>
      <c r="C2075" t="s">
        <v>1959</v>
      </c>
    </row>
    <row r="2076" spans="2:3" x14ac:dyDescent="0.35">
      <c r="B2076" t="e">
        <v>#N/A</v>
      </c>
    </row>
    <row r="2077" spans="2:3" x14ac:dyDescent="0.35">
      <c r="B2077" t="e">
        <v>#N/A</v>
      </c>
    </row>
    <row r="2078" spans="2:3" x14ac:dyDescent="0.35">
      <c r="B2078" t="s">
        <v>1955</v>
      </c>
      <c r="C2078" t="s">
        <v>1959</v>
      </c>
    </row>
    <row r="2079" spans="2:3" x14ac:dyDescent="0.35">
      <c r="B2079" t="s">
        <v>1956</v>
      </c>
    </row>
    <row r="2080" spans="2:3" x14ac:dyDescent="0.35">
      <c r="B2080" t="s">
        <v>1955</v>
      </c>
      <c r="C2080" t="s">
        <v>1959</v>
      </c>
    </row>
    <row r="2081" spans="2:3" x14ac:dyDescent="0.35">
      <c r="B2081" t="s">
        <v>1955</v>
      </c>
      <c r="C2081" t="s">
        <v>1959</v>
      </c>
    </row>
    <row r="2082" spans="2:3" x14ac:dyDescent="0.35">
      <c r="B2082" t="s">
        <v>1956</v>
      </c>
    </row>
    <row r="2083" spans="2:3" x14ac:dyDescent="0.35">
      <c r="B2083" t="s">
        <v>1957</v>
      </c>
      <c r="C2083" t="s">
        <v>1959</v>
      </c>
    </row>
    <row r="2084" spans="2:3" x14ac:dyDescent="0.35">
      <c r="B2084" t="s">
        <v>1957</v>
      </c>
      <c r="C2084" t="s">
        <v>1959</v>
      </c>
    </row>
    <row r="2085" spans="2:3" x14ac:dyDescent="0.35">
      <c r="B2085" t="s">
        <v>1955</v>
      </c>
      <c r="C2085" t="s">
        <v>1959</v>
      </c>
    </row>
    <row r="2086" spans="2:3" x14ac:dyDescent="0.35">
      <c r="B2086" t="s">
        <v>1956</v>
      </c>
    </row>
    <row r="2087" spans="2:3" x14ac:dyDescent="0.35">
      <c r="B2087" t="s">
        <v>1956</v>
      </c>
    </row>
    <row r="2088" spans="2:3" x14ac:dyDescent="0.35">
      <c r="B2088" t="s">
        <v>1955</v>
      </c>
      <c r="C2088" t="s">
        <v>1959</v>
      </c>
    </row>
    <row r="2089" spans="2:3" x14ac:dyDescent="0.35">
      <c r="B2089" t="s">
        <v>1955</v>
      </c>
      <c r="C2089" t="s">
        <v>1959</v>
      </c>
    </row>
    <row r="2090" spans="2:3" x14ac:dyDescent="0.35">
      <c r="B2090" t="s">
        <v>1955</v>
      </c>
      <c r="C2090" t="s">
        <v>1959</v>
      </c>
    </row>
    <row r="2091" spans="2:3" x14ac:dyDescent="0.35">
      <c r="B2091" t="e">
        <v>#N/A</v>
      </c>
    </row>
    <row r="2092" spans="2:3" x14ac:dyDescent="0.35">
      <c r="B2092" t="s">
        <v>1958</v>
      </c>
      <c r="C2092" t="s">
        <v>1959</v>
      </c>
    </row>
    <row r="2093" spans="2:3" x14ac:dyDescent="0.35">
      <c r="B2093" t="s">
        <v>1957</v>
      </c>
      <c r="C2093" t="s">
        <v>1959</v>
      </c>
    </row>
    <row r="2094" spans="2:3" x14ac:dyDescent="0.35">
      <c r="B2094" t="s">
        <v>1957</v>
      </c>
      <c r="C2094" t="s">
        <v>1959</v>
      </c>
    </row>
    <row r="2095" spans="2:3" x14ac:dyDescent="0.35">
      <c r="B2095" t="s">
        <v>1955</v>
      </c>
      <c r="C2095" t="s">
        <v>1959</v>
      </c>
    </row>
    <row r="2096" spans="2:3" x14ac:dyDescent="0.35">
      <c r="B2096" t="e">
        <v>#N/A</v>
      </c>
    </row>
    <row r="2097" spans="2:3" x14ac:dyDescent="0.35">
      <c r="B2097" t="e">
        <v>#N/A</v>
      </c>
    </row>
    <row r="2098" spans="2:3" x14ac:dyDescent="0.35">
      <c r="B2098" t="e">
        <v>#N/A</v>
      </c>
    </row>
    <row r="2099" spans="2:3" x14ac:dyDescent="0.35">
      <c r="B2099" t="s">
        <v>1957</v>
      </c>
      <c r="C2099" t="s">
        <v>1959</v>
      </c>
    </row>
    <row r="2100" spans="2:3" x14ac:dyDescent="0.35">
      <c r="B2100" t="s">
        <v>1957</v>
      </c>
      <c r="C2100" t="s">
        <v>1959</v>
      </c>
    </row>
    <row r="2101" spans="2:3" x14ac:dyDescent="0.35">
      <c r="B2101" t="s">
        <v>1956</v>
      </c>
    </row>
    <row r="2102" spans="2:3" x14ac:dyDescent="0.35">
      <c r="B2102" t="s">
        <v>1957</v>
      </c>
      <c r="C2102" t="s">
        <v>1959</v>
      </c>
    </row>
    <row r="2103" spans="2:3" x14ac:dyDescent="0.35">
      <c r="B2103" t="s">
        <v>1956</v>
      </c>
    </row>
    <row r="2104" spans="2:3" x14ac:dyDescent="0.35">
      <c r="B2104" t="s">
        <v>1956</v>
      </c>
    </row>
    <row r="2105" spans="2:3" x14ac:dyDescent="0.35">
      <c r="B2105" t="s">
        <v>1957</v>
      </c>
      <c r="C2105" t="s">
        <v>1959</v>
      </c>
    </row>
    <row r="2106" spans="2:3" x14ac:dyDescent="0.35">
      <c r="B2106" t="s">
        <v>1957</v>
      </c>
      <c r="C2106" t="s">
        <v>1959</v>
      </c>
    </row>
    <row r="2107" spans="2:3" x14ac:dyDescent="0.35">
      <c r="B2107" t="e">
        <v>#N/A</v>
      </c>
    </row>
    <row r="2108" spans="2:3" x14ac:dyDescent="0.35">
      <c r="B2108" t="s">
        <v>1957</v>
      </c>
      <c r="C2108" t="s">
        <v>1959</v>
      </c>
    </row>
    <row r="2109" spans="2:3" x14ac:dyDescent="0.35">
      <c r="B2109" t="s">
        <v>1956</v>
      </c>
    </row>
    <row r="2110" spans="2:3" x14ac:dyDescent="0.35">
      <c r="B2110" t="s">
        <v>1956</v>
      </c>
    </row>
    <row r="2111" spans="2:3" x14ac:dyDescent="0.35">
      <c r="B2111" t="s">
        <v>1956</v>
      </c>
    </row>
    <row r="2112" spans="2:3" x14ac:dyDescent="0.35">
      <c r="B2112" t="e">
        <v>#N/A</v>
      </c>
    </row>
    <row r="2113" spans="2:3" x14ac:dyDescent="0.35">
      <c r="B2113" t="e">
        <v>#N/A</v>
      </c>
    </row>
    <row r="2114" spans="2:3" x14ac:dyDescent="0.35">
      <c r="B2114" t="s">
        <v>1957</v>
      </c>
      <c r="C2114" t="s">
        <v>1959</v>
      </c>
    </row>
    <row r="2115" spans="2:3" x14ac:dyDescent="0.35">
      <c r="B2115" t="s">
        <v>1958</v>
      </c>
      <c r="C2115" t="s">
        <v>1959</v>
      </c>
    </row>
    <row r="2116" spans="2:3" x14ac:dyDescent="0.35">
      <c r="B2116" t="s">
        <v>1955</v>
      </c>
      <c r="C2116" t="s">
        <v>1959</v>
      </c>
    </row>
    <row r="2117" spans="2:3" x14ac:dyDescent="0.35">
      <c r="B2117" t="s">
        <v>1956</v>
      </c>
    </row>
    <row r="2118" spans="2:3" x14ac:dyDescent="0.35">
      <c r="B2118" t="e">
        <v>#N/A</v>
      </c>
    </row>
    <row r="2119" spans="2:3" x14ac:dyDescent="0.35">
      <c r="B2119" t="s">
        <v>1955</v>
      </c>
      <c r="C2119" t="s">
        <v>1959</v>
      </c>
    </row>
    <row r="2120" spans="2:3" x14ac:dyDescent="0.35">
      <c r="B2120" t="s">
        <v>1955</v>
      </c>
      <c r="C2120" t="s">
        <v>1959</v>
      </c>
    </row>
    <row r="2121" spans="2:3" x14ac:dyDescent="0.35">
      <c r="B2121" t="s">
        <v>1955</v>
      </c>
      <c r="C2121" t="s">
        <v>1959</v>
      </c>
    </row>
    <row r="2122" spans="2:3" x14ac:dyDescent="0.35">
      <c r="B2122" t="s">
        <v>1957</v>
      </c>
      <c r="C2122" t="s">
        <v>1959</v>
      </c>
    </row>
    <row r="2123" spans="2:3" x14ac:dyDescent="0.35">
      <c r="B2123" t="s">
        <v>1957</v>
      </c>
      <c r="C2123" t="s">
        <v>1959</v>
      </c>
    </row>
    <row r="2124" spans="2:3" x14ac:dyDescent="0.35">
      <c r="B2124" t="s">
        <v>1955</v>
      </c>
      <c r="C2124" t="s">
        <v>1959</v>
      </c>
    </row>
    <row r="2125" spans="2:3" x14ac:dyDescent="0.35">
      <c r="B2125" t="s">
        <v>1955</v>
      </c>
      <c r="C2125" t="s">
        <v>1959</v>
      </c>
    </row>
    <row r="2126" spans="2:3" x14ac:dyDescent="0.35">
      <c r="B2126" t="s">
        <v>1958</v>
      </c>
      <c r="C2126" t="s">
        <v>1959</v>
      </c>
    </row>
    <row r="2127" spans="2:3" x14ac:dyDescent="0.35">
      <c r="B2127" t="e">
        <v>#N/A</v>
      </c>
    </row>
    <row r="2128" spans="2:3" x14ac:dyDescent="0.35">
      <c r="B2128" t="s">
        <v>1955</v>
      </c>
      <c r="C2128" t="s">
        <v>1959</v>
      </c>
    </row>
    <row r="2129" spans="2:3" x14ac:dyDescent="0.35">
      <c r="B2129" t="s">
        <v>1956</v>
      </c>
    </row>
    <row r="2130" spans="2:3" x14ac:dyDescent="0.35">
      <c r="B2130" t="e">
        <v>#N/A</v>
      </c>
    </row>
    <row r="2131" spans="2:3" x14ac:dyDescent="0.35">
      <c r="B2131" t="e">
        <v>#N/A</v>
      </c>
    </row>
    <row r="2132" spans="2:3" x14ac:dyDescent="0.35">
      <c r="B2132" t="s">
        <v>1955</v>
      </c>
      <c r="C2132" t="s">
        <v>1959</v>
      </c>
    </row>
    <row r="2133" spans="2:3" x14ac:dyDescent="0.35">
      <c r="B2133" t="s">
        <v>1955</v>
      </c>
      <c r="C2133" t="s">
        <v>1959</v>
      </c>
    </row>
    <row r="2134" spans="2:3" x14ac:dyDescent="0.35">
      <c r="B2134" t="s">
        <v>1957</v>
      </c>
      <c r="C2134" t="s">
        <v>1959</v>
      </c>
    </row>
    <row r="2135" spans="2:3" x14ac:dyDescent="0.35">
      <c r="B2135" t="s">
        <v>1956</v>
      </c>
    </row>
    <row r="2136" spans="2:3" x14ac:dyDescent="0.35">
      <c r="B2136" t="s">
        <v>1955</v>
      </c>
      <c r="C2136" t="s">
        <v>1959</v>
      </c>
    </row>
    <row r="2137" spans="2:3" x14ac:dyDescent="0.35">
      <c r="B2137" t="e">
        <v>#N/A</v>
      </c>
    </row>
    <row r="2138" spans="2:3" x14ac:dyDescent="0.35">
      <c r="B2138" t="e">
        <v>#N/A</v>
      </c>
    </row>
    <row r="2139" spans="2:3" x14ac:dyDescent="0.35">
      <c r="B2139" t="s">
        <v>1956</v>
      </c>
    </row>
    <row r="2140" spans="2:3" x14ac:dyDescent="0.35">
      <c r="B2140" t="e">
        <v>#N/A</v>
      </c>
    </row>
    <row r="2141" spans="2:3" x14ac:dyDescent="0.35">
      <c r="B2141" t="s">
        <v>1956</v>
      </c>
    </row>
    <row r="2142" spans="2:3" x14ac:dyDescent="0.35">
      <c r="B2142" t="s">
        <v>1956</v>
      </c>
    </row>
    <row r="2143" spans="2:3" x14ac:dyDescent="0.35">
      <c r="B2143" t="s">
        <v>1957</v>
      </c>
      <c r="C2143" t="s">
        <v>1959</v>
      </c>
    </row>
    <row r="2144" spans="2:3" x14ac:dyDescent="0.35">
      <c r="B2144" t="s">
        <v>1955</v>
      </c>
      <c r="C2144" t="s">
        <v>1959</v>
      </c>
    </row>
    <row r="2145" spans="2:3" x14ac:dyDescent="0.35">
      <c r="B2145" t="s">
        <v>1955</v>
      </c>
      <c r="C2145" t="s">
        <v>1959</v>
      </c>
    </row>
    <row r="2146" spans="2:3" x14ac:dyDescent="0.35">
      <c r="B2146" t="s">
        <v>1955</v>
      </c>
      <c r="C2146" t="s">
        <v>1959</v>
      </c>
    </row>
    <row r="2147" spans="2:3" x14ac:dyDescent="0.35">
      <c r="B2147" t="e">
        <v>#N/A</v>
      </c>
    </row>
    <row r="2148" spans="2:3" x14ac:dyDescent="0.35">
      <c r="B2148" t="e">
        <v>#N/A</v>
      </c>
    </row>
    <row r="2149" spans="2:3" x14ac:dyDescent="0.35">
      <c r="B2149" t="e">
        <v>#N/A</v>
      </c>
    </row>
    <row r="2150" spans="2:3" x14ac:dyDescent="0.35">
      <c r="B2150" t="s">
        <v>1956</v>
      </c>
    </row>
    <row r="2151" spans="2:3" x14ac:dyDescent="0.35">
      <c r="B2151" t="s">
        <v>1956</v>
      </c>
    </row>
    <row r="2152" spans="2:3" x14ac:dyDescent="0.35">
      <c r="B2152" t="s">
        <v>1957</v>
      </c>
      <c r="C2152" t="s">
        <v>1959</v>
      </c>
    </row>
    <row r="2153" spans="2:3" x14ac:dyDescent="0.35">
      <c r="B2153" t="s">
        <v>1955</v>
      </c>
      <c r="C2153" t="s">
        <v>1959</v>
      </c>
    </row>
    <row r="2154" spans="2:3" x14ac:dyDescent="0.35">
      <c r="B2154" t="s">
        <v>1956</v>
      </c>
    </row>
    <row r="2155" spans="2:3" x14ac:dyDescent="0.35">
      <c r="B2155" t="s">
        <v>1955</v>
      </c>
      <c r="C2155" t="s">
        <v>1959</v>
      </c>
    </row>
    <row r="2156" spans="2:3" x14ac:dyDescent="0.35">
      <c r="B2156" t="s">
        <v>1958</v>
      </c>
      <c r="C2156" t="s">
        <v>1959</v>
      </c>
    </row>
    <row r="2157" spans="2:3" x14ac:dyDescent="0.35">
      <c r="B2157" t="e">
        <v>#N/A</v>
      </c>
    </row>
    <row r="2158" spans="2:3" x14ac:dyDescent="0.35">
      <c r="B2158" t="s">
        <v>1955</v>
      </c>
      <c r="C2158" t="s">
        <v>1959</v>
      </c>
    </row>
    <row r="2159" spans="2:3" x14ac:dyDescent="0.35">
      <c r="B2159" t="s">
        <v>1956</v>
      </c>
    </row>
    <row r="2160" spans="2:3" x14ac:dyDescent="0.35">
      <c r="B2160" t="s">
        <v>1955</v>
      </c>
      <c r="C2160" t="s">
        <v>1959</v>
      </c>
    </row>
    <row r="2161" spans="2:3" x14ac:dyDescent="0.35">
      <c r="B2161" t="s">
        <v>1955</v>
      </c>
      <c r="C2161" t="s">
        <v>1959</v>
      </c>
    </row>
    <row r="2162" spans="2:3" x14ac:dyDescent="0.35">
      <c r="B2162" t="s">
        <v>1956</v>
      </c>
    </row>
    <row r="2163" spans="2:3" x14ac:dyDescent="0.35">
      <c r="B2163" t="s">
        <v>1956</v>
      </c>
    </row>
    <row r="2164" spans="2:3" x14ac:dyDescent="0.35">
      <c r="B2164" t="s">
        <v>1957</v>
      </c>
      <c r="C2164" t="s">
        <v>1959</v>
      </c>
    </row>
    <row r="2165" spans="2:3" x14ac:dyDescent="0.35">
      <c r="B2165" t="s">
        <v>1957</v>
      </c>
      <c r="C2165" t="s">
        <v>1959</v>
      </c>
    </row>
    <row r="2166" spans="2:3" x14ac:dyDescent="0.35">
      <c r="B2166" t="s">
        <v>1956</v>
      </c>
    </row>
    <row r="2167" spans="2:3" x14ac:dyDescent="0.35">
      <c r="B2167" t="s">
        <v>1956</v>
      </c>
    </row>
    <row r="2168" spans="2:3" x14ac:dyDescent="0.35">
      <c r="B2168" t="s">
        <v>1957</v>
      </c>
      <c r="C2168" t="s">
        <v>1959</v>
      </c>
    </row>
    <row r="2169" spans="2:3" x14ac:dyDescent="0.35">
      <c r="B2169" t="s">
        <v>1956</v>
      </c>
    </row>
    <row r="2170" spans="2:3" x14ac:dyDescent="0.35">
      <c r="B2170" t="s">
        <v>1958</v>
      </c>
      <c r="C2170" t="s">
        <v>1959</v>
      </c>
    </row>
    <row r="2171" spans="2:3" x14ac:dyDescent="0.35">
      <c r="B2171" t="s">
        <v>1956</v>
      </c>
    </row>
    <row r="2172" spans="2:3" x14ac:dyDescent="0.35">
      <c r="B2172" t="s">
        <v>1956</v>
      </c>
    </row>
    <row r="2173" spans="2:3" x14ac:dyDescent="0.35">
      <c r="B2173" t="s">
        <v>1958</v>
      </c>
      <c r="C2173" t="s">
        <v>1959</v>
      </c>
    </row>
    <row r="2174" spans="2:3" x14ac:dyDescent="0.35">
      <c r="B2174" t="s">
        <v>1955</v>
      </c>
      <c r="C2174" t="s">
        <v>1959</v>
      </c>
    </row>
    <row r="2175" spans="2:3" x14ac:dyDescent="0.35">
      <c r="B2175" t="s">
        <v>1956</v>
      </c>
    </row>
    <row r="2176" spans="2:3" x14ac:dyDescent="0.35">
      <c r="B2176" t="s">
        <v>1955</v>
      </c>
      <c r="C2176" t="s">
        <v>1959</v>
      </c>
    </row>
    <row r="2177" spans="2:3" x14ac:dyDescent="0.35">
      <c r="B2177" t="s">
        <v>1956</v>
      </c>
    </row>
    <row r="2178" spans="2:3" x14ac:dyDescent="0.35">
      <c r="B2178" t="s">
        <v>1956</v>
      </c>
    </row>
    <row r="2179" spans="2:3" x14ac:dyDescent="0.35">
      <c r="B2179" t="s">
        <v>1956</v>
      </c>
    </row>
    <row r="2180" spans="2:3" x14ac:dyDescent="0.35">
      <c r="B2180" t="s">
        <v>1956</v>
      </c>
    </row>
    <row r="2181" spans="2:3" x14ac:dyDescent="0.35">
      <c r="B2181" t="e">
        <v>#N/A</v>
      </c>
    </row>
    <row r="2182" spans="2:3" x14ac:dyDescent="0.35">
      <c r="B2182" t="s">
        <v>1956</v>
      </c>
    </row>
    <row r="2183" spans="2:3" x14ac:dyDescent="0.35">
      <c r="B2183" t="s">
        <v>1956</v>
      </c>
    </row>
    <row r="2184" spans="2:3" x14ac:dyDescent="0.35">
      <c r="B2184" t="s">
        <v>1956</v>
      </c>
    </row>
    <row r="2185" spans="2:3" x14ac:dyDescent="0.35">
      <c r="B2185" t="s">
        <v>1956</v>
      </c>
    </row>
    <row r="2186" spans="2:3" x14ac:dyDescent="0.35">
      <c r="B2186" t="s">
        <v>1957</v>
      </c>
      <c r="C2186" t="s">
        <v>1959</v>
      </c>
    </row>
    <row r="2187" spans="2:3" x14ac:dyDescent="0.35">
      <c r="B2187" t="e">
        <v>#N/A</v>
      </c>
    </row>
    <row r="2188" spans="2:3" x14ac:dyDescent="0.35">
      <c r="B2188" t="e">
        <v>#N/A</v>
      </c>
    </row>
    <row r="2189" spans="2:3" x14ac:dyDescent="0.35">
      <c r="B2189" t="e">
        <v>#N/A</v>
      </c>
    </row>
    <row r="2190" spans="2:3" x14ac:dyDescent="0.35">
      <c r="B2190" t="s">
        <v>1956</v>
      </c>
    </row>
    <row r="2191" spans="2:3" x14ac:dyDescent="0.35">
      <c r="B2191" t="e">
        <v>#N/A</v>
      </c>
    </row>
    <row r="2192" spans="2:3" x14ac:dyDescent="0.35">
      <c r="B2192" t="e">
        <v>#N/A</v>
      </c>
    </row>
    <row r="2193" spans="2:3" x14ac:dyDescent="0.35">
      <c r="B2193" t="e">
        <v>#N/A</v>
      </c>
    </row>
    <row r="2194" spans="2:3" x14ac:dyDescent="0.35">
      <c r="B2194" t="e">
        <v>#N/A</v>
      </c>
    </row>
    <row r="2195" spans="2:3" x14ac:dyDescent="0.35">
      <c r="B2195" t="s">
        <v>1957</v>
      </c>
      <c r="C2195" t="s">
        <v>1959</v>
      </c>
    </row>
    <row r="2196" spans="2:3" x14ac:dyDescent="0.35">
      <c r="B2196" t="s">
        <v>1955</v>
      </c>
      <c r="C2196" t="s">
        <v>1959</v>
      </c>
    </row>
    <row r="2197" spans="2:3" x14ac:dyDescent="0.35">
      <c r="B2197" t="e">
        <v>#N/A</v>
      </c>
    </row>
    <row r="2198" spans="2:3" x14ac:dyDescent="0.35">
      <c r="B2198" t="e">
        <v>#N/A</v>
      </c>
    </row>
    <row r="2199" spans="2:3" x14ac:dyDescent="0.35">
      <c r="B2199" t="s">
        <v>1955</v>
      </c>
      <c r="C2199" t="s">
        <v>1959</v>
      </c>
    </row>
    <row r="2200" spans="2:3" x14ac:dyDescent="0.35">
      <c r="B2200" t="s">
        <v>1956</v>
      </c>
    </row>
    <row r="2201" spans="2:3" x14ac:dyDescent="0.35">
      <c r="B2201" t="s">
        <v>1956</v>
      </c>
    </row>
    <row r="2202" spans="2:3" x14ac:dyDescent="0.35">
      <c r="B2202" t="s">
        <v>1957</v>
      </c>
      <c r="C2202" t="s">
        <v>1959</v>
      </c>
    </row>
    <row r="2203" spans="2:3" x14ac:dyDescent="0.35">
      <c r="B2203" t="s">
        <v>1957</v>
      </c>
      <c r="C2203" t="s">
        <v>1959</v>
      </c>
    </row>
    <row r="2204" spans="2:3" x14ac:dyDescent="0.35">
      <c r="B2204" t="e">
        <v>#N/A</v>
      </c>
    </row>
    <row r="2205" spans="2:3" x14ac:dyDescent="0.35">
      <c r="B2205" t="s">
        <v>1957</v>
      </c>
      <c r="C2205" t="s">
        <v>1959</v>
      </c>
    </row>
    <row r="2206" spans="2:3" x14ac:dyDescent="0.35">
      <c r="B2206" t="s">
        <v>1955</v>
      </c>
      <c r="C2206" t="s">
        <v>1959</v>
      </c>
    </row>
    <row r="2207" spans="2:3" x14ac:dyDescent="0.35">
      <c r="B2207" t="s">
        <v>1956</v>
      </c>
    </row>
    <row r="2208" spans="2:3" x14ac:dyDescent="0.35">
      <c r="B2208" t="s">
        <v>1955</v>
      </c>
      <c r="C2208" t="s">
        <v>1959</v>
      </c>
    </row>
    <row r="2209" spans="2:3" x14ac:dyDescent="0.35">
      <c r="B2209" t="s">
        <v>1955</v>
      </c>
      <c r="C2209" t="s">
        <v>1959</v>
      </c>
    </row>
    <row r="2210" spans="2:3" x14ac:dyDescent="0.35">
      <c r="B2210" t="s">
        <v>1955</v>
      </c>
      <c r="C2210" t="s">
        <v>1959</v>
      </c>
    </row>
    <row r="2211" spans="2:3" x14ac:dyDescent="0.35">
      <c r="B2211" t="s">
        <v>1955</v>
      </c>
      <c r="C2211" t="s">
        <v>1959</v>
      </c>
    </row>
    <row r="2212" spans="2:3" x14ac:dyDescent="0.35">
      <c r="B2212" t="s">
        <v>1957</v>
      </c>
      <c r="C2212" t="s">
        <v>1959</v>
      </c>
    </row>
    <row r="2213" spans="2:3" x14ac:dyDescent="0.35">
      <c r="B2213" t="e">
        <v>#N/A</v>
      </c>
    </row>
    <row r="2214" spans="2:3" x14ac:dyDescent="0.35">
      <c r="B2214" t="s">
        <v>1956</v>
      </c>
    </row>
    <row r="2215" spans="2:3" x14ac:dyDescent="0.35">
      <c r="B2215" t="s">
        <v>1957</v>
      </c>
      <c r="C2215" t="s">
        <v>1959</v>
      </c>
    </row>
    <row r="2216" spans="2:3" x14ac:dyDescent="0.35">
      <c r="B2216" t="s">
        <v>1957</v>
      </c>
      <c r="C2216" t="s">
        <v>1959</v>
      </c>
    </row>
    <row r="2217" spans="2:3" x14ac:dyDescent="0.35">
      <c r="B2217" t="e">
        <v>#N/A</v>
      </c>
    </row>
    <row r="2218" spans="2:3" x14ac:dyDescent="0.35">
      <c r="B2218" t="s">
        <v>1957</v>
      </c>
      <c r="C2218" t="s">
        <v>1959</v>
      </c>
    </row>
    <row r="2219" spans="2:3" x14ac:dyDescent="0.35">
      <c r="B2219" t="s">
        <v>1955</v>
      </c>
      <c r="C2219" t="s">
        <v>1959</v>
      </c>
    </row>
    <row r="2220" spans="2:3" x14ac:dyDescent="0.35">
      <c r="B2220" t="s">
        <v>1956</v>
      </c>
    </row>
    <row r="2221" spans="2:3" x14ac:dyDescent="0.35">
      <c r="B2221" t="s">
        <v>1956</v>
      </c>
    </row>
    <row r="2222" spans="2:3" x14ac:dyDescent="0.35">
      <c r="B2222" t="e">
        <v>#N/A</v>
      </c>
    </row>
    <row r="2223" spans="2:3" x14ac:dyDescent="0.35">
      <c r="B2223" t="s">
        <v>1955</v>
      </c>
      <c r="C2223" t="s">
        <v>1959</v>
      </c>
    </row>
    <row r="2224" spans="2:3" x14ac:dyDescent="0.35">
      <c r="B2224" t="s">
        <v>1957</v>
      </c>
      <c r="C2224" t="s">
        <v>1959</v>
      </c>
    </row>
    <row r="2225" spans="2:3" x14ac:dyDescent="0.35">
      <c r="B2225" t="s">
        <v>1957</v>
      </c>
      <c r="C2225" t="s">
        <v>1959</v>
      </c>
    </row>
    <row r="2226" spans="2:3" x14ac:dyDescent="0.35">
      <c r="B2226" t="s">
        <v>1956</v>
      </c>
    </row>
    <row r="2227" spans="2:3" x14ac:dyDescent="0.35">
      <c r="B2227" t="e">
        <v>#N/A</v>
      </c>
    </row>
    <row r="2228" spans="2:3" x14ac:dyDescent="0.35">
      <c r="B2228" t="e">
        <v>#N/A</v>
      </c>
    </row>
    <row r="2229" spans="2:3" x14ac:dyDescent="0.35">
      <c r="B2229" t="e">
        <v>#N/A</v>
      </c>
    </row>
    <row r="2230" spans="2:3" x14ac:dyDescent="0.35">
      <c r="B2230" t="e">
        <v>#N/A</v>
      </c>
    </row>
    <row r="2231" spans="2:3" x14ac:dyDescent="0.35">
      <c r="B2231" t="s">
        <v>1956</v>
      </c>
    </row>
    <row r="2232" spans="2:3" x14ac:dyDescent="0.35">
      <c r="B2232" t="s">
        <v>1955</v>
      </c>
      <c r="C2232" t="s">
        <v>1959</v>
      </c>
    </row>
    <row r="2233" spans="2:3" x14ac:dyDescent="0.35">
      <c r="B2233" t="s">
        <v>1957</v>
      </c>
      <c r="C2233" t="s">
        <v>1959</v>
      </c>
    </row>
    <row r="2234" spans="2:3" x14ac:dyDescent="0.35">
      <c r="B2234" t="s">
        <v>1957</v>
      </c>
      <c r="C2234" t="s">
        <v>1959</v>
      </c>
    </row>
    <row r="2235" spans="2:3" x14ac:dyDescent="0.35">
      <c r="B2235" t="s">
        <v>1955</v>
      </c>
      <c r="C2235" t="s">
        <v>1959</v>
      </c>
    </row>
    <row r="2236" spans="2:3" x14ac:dyDescent="0.35">
      <c r="B2236" t="s">
        <v>1955</v>
      </c>
      <c r="C2236" t="s">
        <v>1959</v>
      </c>
    </row>
    <row r="2237" spans="2:3" x14ac:dyDescent="0.35">
      <c r="B2237" t="s">
        <v>1955</v>
      </c>
      <c r="C2237" t="s">
        <v>1959</v>
      </c>
    </row>
    <row r="2238" spans="2:3" x14ac:dyDescent="0.35">
      <c r="B2238" t="s">
        <v>1955</v>
      </c>
      <c r="C2238" t="s">
        <v>1959</v>
      </c>
    </row>
    <row r="2239" spans="2:3" x14ac:dyDescent="0.35">
      <c r="B2239" t="s">
        <v>1957</v>
      </c>
      <c r="C2239" t="s">
        <v>1959</v>
      </c>
    </row>
    <row r="2240" spans="2:3" x14ac:dyDescent="0.35">
      <c r="B2240" t="s">
        <v>1956</v>
      </c>
    </row>
    <row r="2241" spans="2:3" x14ac:dyDescent="0.35">
      <c r="B2241" t="s">
        <v>1957</v>
      </c>
      <c r="C2241" t="s">
        <v>1959</v>
      </c>
    </row>
    <row r="2242" spans="2:3" x14ac:dyDescent="0.35">
      <c r="B2242" t="s">
        <v>1955</v>
      </c>
      <c r="C2242" t="s">
        <v>1959</v>
      </c>
    </row>
    <row r="2243" spans="2:3" x14ac:dyDescent="0.35">
      <c r="B2243" t="s">
        <v>1955</v>
      </c>
      <c r="C2243" t="s">
        <v>1959</v>
      </c>
    </row>
    <row r="2244" spans="2:3" x14ac:dyDescent="0.35">
      <c r="B2244" t="s">
        <v>1956</v>
      </c>
    </row>
    <row r="2245" spans="2:3" x14ac:dyDescent="0.35">
      <c r="B2245" t="e">
        <v>#N/A</v>
      </c>
    </row>
    <row r="2246" spans="2:3" x14ac:dyDescent="0.35">
      <c r="B2246" t="e">
        <v>#N/A</v>
      </c>
    </row>
    <row r="2247" spans="2:3" x14ac:dyDescent="0.35">
      <c r="B2247" t="s">
        <v>1956</v>
      </c>
    </row>
    <row r="2248" spans="2:3" x14ac:dyDescent="0.35">
      <c r="B2248" t="s">
        <v>1955</v>
      </c>
      <c r="C2248" t="s">
        <v>1959</v>
      </c>
    </row>
    <row r="2249" spans="2:3" x14ac:dyDescent="0.35">
      <c r="B2249" t="s">
        <v>1955</v>
      </c>
      <c r="C2249" t="s">
        <v>1959</v>
      </c>
    </row>
    <row r="2250" spans="2:3" x14ac:dyDescent="0.35">
      <c r="B2250" t="s">
        <v>1955</v>
      </c>
      <c r="C2250" t="s">
        <v>1959</v>
      </c>
    </row>
    <row r="2251" spans="2:3" x14ac:dyDescent="0.35">
      <c r="B2251" t="s">
        <v>1957</v>
      </c>
      <c r="C2251" t="s">
        <v>1959</v>
      </c>
    </row>
    <row r="2252" spans="2:3" x14ac:dyDescent="0.35">
      <c r="B2252" t="s">
        <v>1957</v>
      </c>
      <c r="C2252" t="s">
        <v>1959</v>
      </c>
    </row>
    <row r="2253" spans="2:3" x14ac:dyDescent="0.35">
      <c r="B2253" t="s">
        <v>1955</v>
      </c>
      <c r="C2253" t="s">
        <v>1959</v>
      </c>
    </row>
    <row r="2254" spans="2:3" x14ac:dyDescent="0.35">
      <c r="B2254" t="s">
        <v>1955</v>
      </c>
      <c r="C2254" t="s">
        <v>1959</v>
      </c>
    </row>
    <row r="2255" spans="2:3" x14ac:dyDescent="0.35">
      <c r="B2255" t="s">
        <v>1955</v>
      </c>
      <c r="C2255" t="s">
        <v>1959</v>
      </c>
    </row>
    <row r="2256" spans="2:3" x14ac:dyDescent="0.35">
      <c r="B2256" t="e">
        <v>#N/A</v>
      </c>
    </row>
    <row r="2257" spans="2:3" x14ac:dyDescent="0.35">
      <c r="B2257" t="s">
        <v>1955</v>
      </c>
      <c r="C2257" t="s">
        <v>1959</v>
      </c>
    </row>
    <row r="2258" spans="2:3" x14ac:dyDescent="0.35">
      <c r="B2258" t="s">
        <v>1956</v>
      </c>
    </row>
    <row r="2259" spans="2:3" x14ac:dyDescent="0.35">
      <c r="B2259" t="s">
        <v>1955</v>
      </c>
      <c r="C2259" t="s">
        <v>1959</v>
      </c>
    </row>
    <row r="2260" spans="2:3" x14ac:dyDescent="0.35">
      <c r="B2260" t="s">
        <v>1957</v>
      </c>
      <c r="C2260" t="s">
        <v>1959</v>
      </c>
    </row>
    <row r="2261" spans="2:3" x14ac:dyDescent="0.35">
      <c r="B2261" t="s">
        <v>1956</v>
      </c>
    </row>
    <row r="2262" spans="2:3" x14ac:dyDescent="0.35">
      <c r="B2262" t="e">
        <v>#N/A</v>
      </c>
    </row>
    <row r="2263" spans="2:3" x14ac:dyDescent="0.35">
      <c r="B2263" t="s">
        <v>1957</v>
      </c>
      <c r="C2263" t="s">
        <v>1959</v>
      </c>
    </row>
    <row r="2264" spans="2:3" x14ac:dyDescent="0.35">
      <c r="B2264" t="s">
        <v>1956</v>
      </c>
    </row>
    <row r="2265" spans="2:3" x14ac:dyDescent="0.35">
      <c r="B2265" t="e">
        <v>#N/A</v>
      </c>
    </row>
    <row r="2266" spans="2:3" x14ac:dyDescent="0.35">
      <c r="B2266" t="s">
        <v>1957</v>
      </c>
      <c r="C2266" t="s">
        <v>1959</v>
      </c>
    </row>
    <row r="2267" spans="2:3" x14ac:dyDescent="0.35">
      <c r="B2267" t="s">
        <v>1955</v>
      </c>
      <c r="C2267" t="s">
        <v>1959</v>
      </c>
    </row>
    <row r="2268" spans="2:3" x14ac:dyDescent="0.35">
      <c r="B2268" t="s">
        <v>1957</v>
      </c>
      <c r="C2268" t="s">
        <v>1959</v>
      </c>
    </row>
    <row r="2269" spans="2:3" x14ac:dyDescent="0.35">
      <c r="B2269" t="s">
        <v>1955</v>
      </c>
      <c r="C2269" t="s">
        <v>1959</v>
      </c>
    </row>
    <row r="2270" spans="2:3" x14ac:dyDescent="0.35">
      <c r="B2270" t="s">
        <v>1957</v>
      </c>
      <c r="C2270" t="s">
        <v>1959</v>
      </c>
    </row>
    <row r="2271" spans="2:3" x14ac:dyDescent="0.35">
      <c r="B2271" t="s">
        <v>1956</v>
      </c>
    </row>
    <row r="2272" spans="2:3" x14ac:dyDescent="0.35">
      <c r="B2272" t="s">
        <v>1956</v>
      </c>
    </row>
    <row r="2273" spans="2:3" x14ac:dyDescent="0.35">
      <c r="B2273" t="e">
        <v>#N/A</v>
      </c>
    </row>
    <row r="2274" spans="2:3" x14ac:dyDescent="0.35">
      <c r="B2274" t="e">
        <v>#N/A</v>
      </c>
    </row>
    <row r="2275" spans="2:3" x14ac:dyDescent="0.35">
      <c r="B2275" t="e">
        <v>#N/A</v>
      </c>
    </row>
    <row r="2276" spans="2:3" x14ac:dyDescent="0.35">
      <c r="B2276" t="e">
        <v>#N/A</v>
      </c>
    </row>
    <row r="2277" spans="2:3" x14ac:dyDescent="0.35">
      <c r="B2277" t="s">
        <v>1957</v>
      </c>
      <c r="C2277" t="s">
        <v>1959</v>
      </c>
    </row>
    <row r="2278" spans="2:3" x14ac:dyDescent="0.35">
      <c r="B2278" t="e">
        <v>#N/A</v>
      </c>
    </row>
    <row r="2279" spans="2:3" x14ac:dyDescent="0.35">
      <c r="B2279" t="s">
        <v>1955</v>
      </c>
      <c r="C2279" t="s">
        <v>1959</v>
      </c>
    </row>
    <row r="2280" spans="2:3" x14ac:dyDescent="0.35">
      <c r="B2280" t="s">
        <v>1956</v>
      </c>
    </row>
    <row r="2281" spans="2:3" x14ac:dyDescent="0.35">
      <c r="B2281" t="s">
        <v>1955</v>
      </c>
      <c r="C2281" t="s">
        <v>1959</v>
      </c>
    </row>
    <row r="2282" spans="2:3" x14ac:dyDescent="0.35">
      <c r="B2282" t="s">
        <v>1956</v>
      </c>
    </row>
    <row r="2283" spans="2:3" x14ac:dyDescent="0.35">
      <c r="B2283" t="e">
        <v>#N/A</v>
      </c>
    </row>
    <row r="2284" spans="2:3" x14ac:dyDescent="0.35">
      <c r="B2284" t="s">
        <v>1956</v>
      </c>
    </row>
    <row r="2285" spans="2:3" x14ac:dyDescent="0.35">
      <c r="B2285" t="s">
        <v>1956</v>
      </c>
    </row>
    <row r="2286" spans="2:3" x14ac:dyDescent="0.35">
      <c r="B2286" t="s">
        <v>1956</v>
      </c>
    </row>
    <row r="2287" spans="2:3" x14ac:dyDescent="0.35">
      <c r="B2287" t="s">
        <v>1956</v>
      </c>
    </row>
    <row r="2288" spans="2:3" x14ac:dyDescent="0.35">
      <c r="B2288" t="e">
        <v>#N/A</v>
      </c>
    </row>
    <row r="2289" spans="2:3" x14ac:dyDescent="0.35">
      <c r="B2289" t="s">
        <v>1956</v>
      </c>
    </row>
    <row r="2290" spans="2:3" x14ac:dyDescent="0.35">
      <c r="B2290" t="s">
        <v>1955</v>
      </c>
      <c r="C2290" t="s">
        <v>1959</v>
      </c>
    </row>
    <row r="2291" spans="2:3" x14ac:dyDescent="0.35">
      <c r="B2291" t="e">
        <v>#N/A</v>
      </c>
    </row>
    <row r="2292" spans="2:3" x14ac:dyDescent="0.35">
      <c r="B2292" t="s">
        <v>1957</v>
      </c>
      <c r="C2292" t="s">
        <v>1959</v>
      </c>
    </row>
    <row r="2293" spans="2:3" x14ac:dyDescent="0.35">
      <c r="B2293" t="e">
        <v>#N/A</v>
      </c>
    </row>
    <row r="2294" spans="2:3" x14ac:dyDescent="0.35">
      <c r="B2294" t="s">
        <v>1956</v>
      </c>
    </row>
    <row r="2295" spans="2:3" x14ac:dyDescent="0.35">
      <c r="B2295" t="s">
        <v>1956</v>
      </c>
    </row>
    <row r="2296" spans="2:3" x14ac:dyDescent="0.35">
      <c r="B2296" t="s">
        <v>1955</v>
      </c>
      <c r="C2296" t="s">
        <v>1959</v>
      </c>
    </row>
    <row r="2297" spans="2:3" x14ac:dyDescent="0.35">
      <c r="B2297" t="e">
        <v>#N/A</v>
      </c>
    </row>
    <row r="2298" spans="2:3" x14ac:dyDescent="0.35">
      <c r="B2298" t="s">
        <v>1958</v>
      </c>
      <c r="C2298" t="s">
        <v>1959</v>
      </c>
    </row>
    <row r="2299" spans="2:3" x14ac:dyDescent="0.35">
      <c r="B2299" t="s">
        <v>1957</v>
      </c>
      <c r="C2299" t="s">
        <v>1959</v>
      </c>
    </row>
    <row r="2300" spans="2:3" x14ac:dyDescent="0.35">
      <c r="B2300" t="e">
        <v>#N/A</v>
      </c>
    </row>
    <row r="2301" spans="2:3" x14ac:dyDescent="0.35">
      <c r="B2301" t="s">
        <v>1955</v>
      </c>
      <c r="C2301" t="s">
        <v>1959</v>
      </c>
    </row>
    <row r="2302" spans="2:3" x14ac:dyDescent="0.35">
      <c r="B2302" t="e">
        <v>#N/A</v>
      </c>
    </row>
    <row r="2303" spans="2:3" x14ac:dyDescent="0.35">
      <c r="B2303" t="e">
        <v>#N/A</v>
      </c>
    </row>
    <row r="2304" spans="2:3" x14ac:dyDescent="0.35">
      <c r="B2304" t="s">
        <v>1956</v>
      </c>
    </row>
    <row r="2305" spans="2:3" x14ac:dyDescent="0.35">
      <c r="B2305" t="s">
        <v>1956</v>
      </c>
    </row>
    <row r="2306" spans="2:3" x14ac:dyDescent="0.35">
      <c r="B2306" t="s">
        <v>1956</v>
      </c>
    </row>
    <row r="2307" spans="2:3" x14ac:dyDescent="0.35">
      <c r="B2307" t="s">
        <v>1956</v>
      </c>
    </row>
    <row r="2308" spans="2:3" x14ac:dyDescent="0.35">
      <c r="B2308" t="s">
        <v>1956</v>
      </c>
    </row>
    <row r="2309" spans="2:3" x14ac:dyDescent="0.35">
      <c r="B2309" t="s">
        <v>1956</v>
      </c>
    </row>
    <row r="2310" spans="2:3" x14ac:dyDescent="0.35">
      <c r="B2310" t="s">
        <v>1957</v>
      </c>
      <c r="C2310" t="s">
        <v>1959</v>
      </c>
    </row>
    <row r="2311" spans="2:3" x14ac:dyDescent="0.35">
      <c r="B2311" t="s">
        <v>1956</v>
      </c>
    </row>
    <row r="2312" spans="2:3" x14ac:dyDescent="0.35">
      <c r="B2312" t="s">
        <v>1955</v>
      </c>
      <c r="C2312" t="s">
        <v>1959</v>
      </c>
    </row>
    <row r="2313" spans="2:3" x14ac:dyDescent="0.35">
      <c r="B2313" t="e">
        <v>#N/A</v>
      </c>
    </row>
    <row r="2314" spans="2:3" x14ac:dyDescent="0.35">
      <c r="B2314" t="s">
        <v>1956</v>
      </c>
    </row>
    <row r="2315" spans="2:3" x14ac:dyDescent="0.35">
      <c r="B2315" t="s">
        <v>1956</v>
      </c>
    </row>
    <row r="2316" spans="2:3" x14ac:dyDescent="0.35">
      <c r="B2316" t="s">
        <v>1956</v>
      </c>
    </row>
    <row r="2317" spans="2:3" x14ac:dyDescent="0.35">
      <c r="B2317" t="s">
        <v>1955</v>
      </c>
      <c r="C2317" t="s">
        <v>1959</v>
      </c>
    </row>
    <row r="2318" spans="2:3" x14ac:dyDescent="0.35">
      <c r="B2318" t="s">
        <v>1955</v>
      </c>
      <c r="C2318" t="s">
        <v>1959</v>
      </c>
    </row>
    <row r="2319" spans="2:3" x14ac:dyDescent="0.35">
      <c r="B2319" t="s">
        <v>1957</v>
      </c>
      <c r="C2319" t="s">
        <v>1959</v>
      </c>
    </row>
    <row r="2320" spans="2:3" x14ac:dyDescent="0.35">
      <c r="B2320" t="e">
        <v>#N/A</v>
      </c>
    </row>
    <row r="2321" spans="2:3" x14ac:dyDescent="0.35">
      <c r="B2321" t="s">
        <v>1956</v>
      </c>
    </row>
    <row r="2322" spans="2:3" x14ac:dyDescent="0.35">
      <c r="B2322" t="s">
        <v>1956</v>
      </c>
    </row>
    <row r="2323" spans="2:3" x14ac:dyDescent="0.35">
      <c r="B2323" t="s">
        <v>1955</v>
      </c>
      <c r="C2323" t="s">
        <v>1959</v>
      </c>
    </row>
    <row r="2324" spans="2:3" x14ac:dyDescent="0.35">
      <c r="B2324" t="s">
        <v>1955</v>
      </c>
      <c r="C2324" t="s">
        <v>1959</v>
      </c>
    </row>
    <row r="2325" spans="2:3" x14ac:dyDescent="0.35">
      <c r="B2325" t="s">
        <v>1955</v>
      </c>
      <c r="C2325" t="s">
        <v>1959</v>
      </c>
    </row>
    <row r="2326" spans="2:3" x14ac:dyDescent="0.35">
      <c r="B2326" t="s">
        <v>1955</v>
      </c>
      <c r="C2326" t="s">
        <v>1959</v>
      </c>
    </row>
    <row r="2327" spans="2:3" x14ac:dyDescent="0.35">
      <c r="B2327" t="s">
        <v>1956</v>
      </c>
    </row>
    <row r="2328" spans="2:3" x14ac:dyDescent="0.35">
      <c r="B2328" t="e">
        <v>#N/A</v>
      </c>
    </row>
    <row r="2329" spans="2:3" x14ac:dyDescent="0.35">
      <c r="B2329" t="s">
        <v>1957</v>
      </c>
      <c r="C2329" t="s">
        <v>1959</v>
      </c>
    </row>
    <row r="2330" spans="2:3" x14ac:dyDescent="0.35">
      <c r="B2330" t="s">
        <v>1955</v>
      </c>
      <c r="C2330" t="s">
        <v>1959</v>
      </c>
    </row>
    <row r="2331" spans="2:3" x14ac:dyDescent="0.35">
      <c r="B2331" t="s">
        <v>1957</v>
      </c>
      <c r="C2331" t="s">
        <v>1959</v>
      </c>
    </row>
    <row r="2332" spans="2:3" x14ac:dyDescent="0.35">
      <c r="B2332" t="s">
        <v>1956</v>
      </c>
    </row>
    <row r="2333" spans="2:3" x14ac:dyDescent="0.35">
      <c r="B2333" t="s">
        <v>1955</v>
      </c>
      <c r="C2333" t="s">
        <v>1959</v>
      </c>
    </row>
    <row r="2334" spans="2:3" x14ac:dyDescent="0.35">
      <c r="B2334" t="s">
        <v>1955</v>
      </c>
      <c r="C2334" t="s">
        <v>1959</v>
      </c>
    </row>
    <row r="2335" spans="2:3" x14ac:dyDescent="0.35">
      <c r="B2335" t="e">
        <v>#N/A</v>
      </c>
    </row>
    <row r="2336" spans="2:3" x14ac:dyDescent="0.35">
      <c r="B2336" t="e">
        <v>#N/A</v>
      </c>
    </row>
    <row r="2337" spans="2:3" x14ac:dyDescent="0.35">
      <c r="B2337" t="e">
        <v>#N/A</v>
      </c>
    </row>
    <row r="2338" spans="2:3" x14ac:dyDescent="0.35">
      <c r="B2338" t="e">
        <v>#N/A</v>
      </c>
    </row>
    <row r="2339" spans="2:3" x14ac:dyDescent="0.35">
      <c r="B2339" t="e">
        <v>#N/A</v>
      </c>
    </row>
    <row r="2340" spans="2:3" x14ac:dyDescent="0.35">
      <c r="B2340" t="s">
        <v>1955</v>
      </c>
      <c r="C2340" t="s">
        <v>1959</v>
      </c>
    </row>
    <row r="2341" spans="2:3" x14ac:dyDescent="0.35">
      <c r="B2341" t="s">
        <v>1956</v>
      </c>
    </row>
    <row r="2342" spans="2:3" x14ac:dyDescent="0.35">
      <c r="B2342" t="e">
        <v>#N/A</v>
      </c>
    </row>
    <row r="2343" spans="2:3" x14ac:dyDescent="0.35">
      <c r="B2343" t="e">
        <v>#N/A</v>
      </c>
    </row>
    <row r="2344" spans="2:3" x14ac:dyDescent="0.35">
      <c r="B2344" t="s">
        <v>1957</v>
      </c>
      <c r="C2344" t="s">
        <v>1959</v>
      </c>
    </row>
    <row r="2345" spans="2:3" x14ac:dyDescent="0.35">
      <c r="B2345" t="e">
        <v>#N/A</v>
      </c>
    </row>
    <row r="2346" spans="2:3" x14ac:dyDescent="0.35">
      <c r="B2346" t="e">
        <v>#N/A</v>
      </c>
    </row>
    <row r="2347" spans="2:3" x14ac:dyDescent="0.35">
      <c r="B2347" t="e">
        <v>#N/A</v>
      </c>
    </row>
    <row r="2348" spans="2:3" x14ac:dyDescent="0.35">
      <c r="B2348" t="e">
        <v>#N/A</v>
      </c>
    </row>
    <row r="2349" spans="2:3" x14ac:dyDescent="0.35">
      <c r="B2349" t="s">
        <v>1955</v>
      </c>
      <c r="C2349" t="s">
        <v>1959</v>
      </c>
    </row>
    <row r="2350" spans="2:3" x14ac:dyDescent="0.35">
      <c r="B2350" t="s">
        <v>1956</v>
      </c>
    </row>
    <row r="2351" spans="2:3" x14ac:dyDescent="0.35">
      <c r="B2351" t="e">
        <v>#N/A</v>
      </c>
    </row>
    <row r="2352" spans="2:3" x14ac:dyDescent="0.35">
      <c r="B2352" t="e">
        <v>#N/A</v>
      </c>
    </row>
    <row r="2353" spans="2:3" x14ac:dyDescent="0.35">
      <c r="B2353" t="e">
        <v>#N/A</v>
      </c>
    </row>
    <row r="2354" spans="2:3" x14ac:dyDescent="0.35">
      <c r="B2354" t="e">
        <v>#N/A</v>
      </c>
    </row>
    <row r="2355" spans="2:3" x14ac:dyDescent="0.35">
      <c r="B2355" t="s">
        <v>1957</v>
      </c>
      <c r="C2355" t="s">
        <v>1959</v>
      </c>
    </row>
    <row r="2356" spans="2:3" x14ac:dyDescent="0.35">
      <c r="B2356" t="e">
        <v>#N/A</v>
      </c>
    </row>
    <row r="2357" spans="2:3" x14ac:dyDescent="0.35">
      <c r="B2357" t="s">
        <v>1957</v>
      </c>
      <c r="C2357" t="s">
        <v>1959</v>
      </c>
    </row>
    <row r="2358" spans="2:3" x14ac:dyDescent="0.35">
      <c r="B2358" t="e">
        <v>#N/A</v>
      </c>
    </row>
    <row r="2359" spans="2:3" x14ac:dyDescent="0.35">
      <c r="B2359" t="s">
        <v>1956</v>
      </c>
    </row>
    <row r="2360" spans="2:3" x14ac:dyDescent="0.35">
      <c r="B2360" t="e">
        <v>#N/A</v>
      </c>
    </row>
    <row r="2361" spans="2:3" x14ac:dyDescent="0.35">
      <c r="B2361" t="e">
        <v>#N/A</v>
      </c>
    </row>
    <row r="2362" spans="2:3" x14ac:dyDescent="0.35">
      <c r="B2362" t="s">
        <v>1956</v>
      </c>
    </row>
    <row r="2363" spans="2:3" x14ac:dyDescent="0.35">
      <c r="B2363" t="s">
        <v>1957</v>
      </c>
      <c r="C2363" t="s">
        <v>1959</v>
      </c>
    </row>
    <row r="2364" spans="2:3" x14ac:dyDescent="0.35">
      <c r="B2364" t="e">
        <v>#N/A</v>
      </c>
    </row>
    <row r="2365" spans="2:3" x14ac:dyDescent="0.35">
      <c r="B2365" t="s">
        <v>1957</v>
      </c>
      <c r="C2365" t="s">
        <v>1959</v>
      </c>
    </row>
    <row r="2366" spans="2:3" x14ac:dyDescent="0.35">
      <c r="B2366" t="s">
        <v>1955</v>
      </c>
      <c r="C2366" t="s">
        <v>1959</v>
      </c>
    </row>
    <row r="2367" spans="2:3" x14ac:dyDescent="0.35">
      <c r="B2367" t="s">
        <v>1955</v>
      </c>
      <c r="C2367" t="s">
        <v>1959</v>
      </c>
    </row>
    <row r="2368" spans="2:3" x14ac:dyDescent="0.35">
      <c r="B2368" t="s">
        <v>1957</v>
      </c>
      <c r="C2368" t="s">
        <v>1959</v>
      </c>
    </row>
    <row r="2369" spans="2:3" x14ac:dyDescent="0.35">
      <c r="B2369" t="s">
        <v>1955</v>
      </c>
      <c r="C2369" t="s">
        <v>1959</v>
      </c>
    </row>
    <row r="2370" spans="2:3" x14ac:dyDescent="0.35">
      <c r="B2370" t="s">
        <v>1955</v>
      </c>
      <c r="C2370" t="s">
        <v>1959</v>
      </c>
    </row>
    <row r="2371" spans="2:3" x14ac:dyDescent="0.35">
      <c r="B2371" t="e">
        <v>#N/A</v>
      </c>
    </row>
    <row r="2372" spans="2:3" x14ac:dyDescent="0.35">
      <c r="B2372" t="s">
        <v>1955</v>
      </c>
      <c r="C2372" t="s">
        <v>1959</v>
      </c>
    </row>
    <row r="2373" spans="2:3" x14ac:dyDescent="0.35">
      <c r="B2373" t="s">
        <v>1957</v>
      </c>
      <c r="C2373" t="s">
        <v>1959</v>
      </c>
    </row>
    <row r="2374" spans="2:3" x14ac:dyDescent="0.35">
      <c r="B2374" t="s">
        <v>1957</v>
      </c>
      <c r="C2374" t="s">
        <v>1959</v>
      </c>
    </row>
    <row r="2375" spans="2:3" x14ac:dyDescent="0.35">
      <c r="B2375" t="s">
        <v>1957</v>
      </c>
      <c r="C2375" t="s">
        <v>1959</v>
      </c>
    </row>
    <row r="2376" spans="2:3" x14ac:dyDescent="0.35">
      <c r="B2376" t="s">
        <v>1957</v>
      </c>
      <c r="C2376" t="s">
        <v>1959</v>
      </c>
    </row>
    <row r="2377" spans="2:3" x14ac:dyDescent="0.35">
      <c r="B2377" t="s">
        <v>1957</v>
      </c>
      <c r="C2377" t="s">
        <v>1959</v>
      </c>
    </row>
    <row r="2378" spans="2:3" x14ac:dyDescent="0.35">
      <c r="B2378" t="s">
        <v>1957</v>
      </c>
      <c r="C2378" t="s">
        <v>1959</v>
      </c>
    </row>
    <row r="2379" spans="2:3" x14ac:dyDescent="0.35">
      <c r="B2379" t="s">
        <v>1955</v>
      </c>
      <c r="C2379" t="s">
        <v>1959</v>
      </c>
    </row>
    <row r="2380" spans="2:3" x14ac:dyDescent="0.35">
      <c r="B2380" t="s">
        <v>1955</v>
      </c>
      <c r="C2380" t="s">
        <v>1959</v>
      </c>
    </row>
    <row r="2381" spans="2:3" x14ac:dyDescent="0.35">
      <c r="B2381" t="s">
        <v>1957</v>
      </c>
      <c r="C2381" t="s">
        <v>1959</v>
      </c>
    </row>
    <row r="2382" spans="2:3" x14ac:dyDescent="0.35">
      <c r="B2382" t="s">
        <v>1956</v>
      </c>
    </row>
    <row r="2383" spans="2:3" x14ac:dyDescent="0.35">
      <c r="B2383" t="s">
        <v>1956</v>
      </c>
    </row>
    <row r="2384" spans="2:3" x14ac:dyDescent="0.35">
      <c r="B2384" t="s">
        <v>1957</v>
      </c>
      <c r="C2384" t="s">
        <v>1959</v>
      </c>
    </row>
    <row r="2385" spans="2:3" x14ac:dyDescent="0.35">
      <c r="B2385" t="s">
        <v>1957</v>
      </c>
      <c r="C2385" t="s">
        <v>1959</v>
      </c>
    </row>
    <row r="2386" spans="2:3" x14ac:dyDescent="0.35">
      <c r="B2386" t="s">
        <v>1955</v>
      </c>
      <c r="C2386" t="s">
        <v>1959</v>
      </c>
    </row>
    <row r="2387" spans="2:3" x14ac:dyDescent="0.35">
      <c r="B2387" t="s">
        <v>1955</v>
      </c>
      <c r="C2387" t="s">
        <v>1959</v>
      </c>
    </row>
    <row r="2388" spans="2:3" x14ac:dyDescent="0.35">
      <c r="B2388" t="e">
        <v>#N/A</v>
      </c>
    </row>
    <row r="2389" spans="2:3" x14ac:dyDescent="0.35">
      <c r="B2389" t="s">
        <v>1956</v>
      </c>
    </row>
    <row r="2390" spans="2:3" x14ac:dyDescent="0.35">
      <c r="B2390" t="s">
        <v>1958</v>
      </c>
      <c r="C2390" t="s">
        <v>1959</v>
      </c>
    </row>
    <row r="2391" spans="2:3" x14ac:dyDescent="0.35">
      <c r="B2391" t="s">
        <v>1958</v>
      </c>
      <c r="C2391" t="s">
        <v>1959</v>
      </c>
    </row>
    <row r="2392" spans="2:3" x14ac:dyDescent="0.35">
      <c r="B2392" t="s">
        <v>1956</v>
      </c>
    </row>
    <row r="2393" spans="2:3" x14ac:dyDescent="0.35">
      <c r="B2393" t="s">
        <v>1956</v>
      </c>
    </row>
    <row r="2394" spans="2:3" x14ac:dyDescent="0.35">
      <c r="B2394" t="s">
        <v>1956</v>
      </c>
    </row>
    <row r="2395" spans="2:3" x14ac:dyDescent="0.35">
      <c r="B2395" t="s">
        <v>1956</v>
      </c>
    </row>
    <row r="2396" spans="2:3" x14ac:dyDescent="0.35">
      <c r="B2396" t="s">
        <v>1956</v>
      </c>
    </row>
    <row r="2397" spans="2:3" x14ac:dyDescent="0.35">
      <c r="B2397" t="s">
        <v>1957</v>
      </c>
      <c r="C2397" t="s">
        <v>1959</v>
      </c>
    </row>
    <row r="2398" spans="2:3" x14ac:dyDescent="0.35">
      <c r="B2398" t="s">
        <v>1957</v>
      </c>
      <c r="C2398" t="s">
        <v>1959</v>
      </c>
    </row>
    <row r="2399" spans="2:3" x14ac:dyDescent="0.35">
      <c r="B2399" t="s">
        <v>1958</v>
      </c>
      <c r="C2399" t="s">
        <v>1959</v>
      </c>
    </row>
    <row r="2400" spans="2:3" x14ac:dyDescent="0.35">
      <c r="B2400" t="s">
        <v>1958</v>
      </c>
      <c r="C2400" t="s">
        <v>1959</v>
      </c>
    </row>
    <row r="2401" spans="2:3" x14ac:dyDescent="0.35">
      <c r="B2401" t="s">
        <v>1958</v>
      </c>
      <c r="C2401" t="s">
        <v>1959</v>
      </c>
    </row>
    <row r="2402" spans="2:3" x14ac:dyDescent="0.35">
      <c r="B2402" t="s">
        <v>1955</v>
      </c>
      <c r="C2402" t="s">
        <v>1959</v>
      </c>
    </row>
    <row r="2403" spans="2:3" x14ac:dyDescent="0.35">
      <c r="B2403" t="s">
        <v>1957</v>
      </c>
      <c r="C2403" t="s">
        <v>1959</v>
      </c>
    </row>
    <row r="2404" spans="2:3" x14ac:dyDescent="0.35">
      <c r="B2404" t="s">
        <v>1955</v>
      </c>
      <c r="C2404" t="s">
        <v>1959</v>
      </c>
    </row>
    <row r="2405" spans="2:3" x14ac:dyDescent="0.35">
      <c r="B2405" t="s">
        <v>1955</v>
      </c>
      <c r="C2405" t="s">
        <v>1959</v>
      </c>
    </row>
    <row r="2406" spans="2:3" x14ac:dyDescent="0.35">
      <c r="B2406" t="s">
        <v>1956</v>
      </c>
    </row>
    <row r="2407" spans="2:3" x14ac:dyDescent="0.35">
      <c r="B2407" t="s">
        <v>1956</v>
      </c>
    </row>
    <row r="2408" spans="2:3" x14ac:dyDescent="0.35">
      <c r="B2408" t="s">
        <v>1956</v>
      </c>
    </row>
    <row r="2409" spans="2:3" x14ac:dyDescent="0.35">
      <c r="B2409" t="s">
        <v>1956</v>
      </c>
    </row>
    <row r="2410" spans="2:3" x14ac:dyDescent="0.35">
      <c r="B2410" t="e">
        <v>#N/A</v>
      </c>
    </row>
    <row r="2411" spans="2:3" x14ac:dyDescent="0.35">
      <c r="B2411" t="e">
        <v>#N/A</v>
      </c>
    </row>
    <row r="2412" spans="2:3" x14ac:dyDescent="0.35">
      <c r="B2412" t="e">
        <v>#N/A</v>
      </c>
    </row>
    <row r="2413" spans="2:3" x14ac:dyDescent="0.35">
      <c r="B2413" t="s">
        <v>1957</v>
      </c>
      <c r="C2413" t="s">
        <v>1959</v>
      </c>
    </row>
    <row r="2414" spans="2:3" x14ac:dyDescent="0.35">
      <c r="B2414" t="s">
        <v>1956</v>
      </c>
    </row>
    <row r="2415" spans="2:3" x14ac:dyDescent="0.35">
      <c r="B2415" t="e">
        <v>#N/A</v>
      </c>
    </row>
    <row r="2416" spans="2:3" x14ac:dyDescent="0.35">
      <c r="B2416" t="s">
        <v>1956</v>
      </c>
    </row>
    <row r="2417" spans="2:3" x14ac:dyDescent="0.35">
      <c r="B2417" t="s">
        <v>1957</v>
      </c>
      <c r="C2417" t="s">
        <v>1959</v>
      </c>
    </row>
    <row r="2418" spans="2:3" x14ac:dyDescent="0.35">
      <c r="B2418" t="s">
        <v>1955</v>
      </c>
      <c r="C2418" t="s">
        <v>1959</v>
      </c>
    </row>
    <row r="2419" spans="2:3" x14ac:dyDescent="0.35">
      <c r="B2419" t="e">
        <v>#N/A</v>
      </c>
    </row>
    <row r="2420" spans="2:3" x14ac:dyDescent="0.35">
      <c r="B2420" t="e">
        <v>#N/A</v>
      </c>
    </row>
    <row r="2421" spans="2:3" x14ac:dyDescent="0.35">
      <c r="B2421" t="s">
        <v>1956</v>
      </c>
    </row>
    <row r="2422" spans="2:3" x14ac:dyDescent="0.35">
      <c r="B2422" t="s">
        <v>1955</v>
      </c>
      <c r="C2422" t="s">
        <v>1959</v>
      </c>
    </row>
    <row r="2423" spans="2:3" x14ac:dyDescent="0.35">
      <c r="B2423" t="s">
        <v>1955</v>
      </c>
      <c r="C2423" t="s">
        <v>1959</v>
      </c>
    </row>
    <row r="2424" spans="2:3" x14ac:dyDescent="0.35">
      <c r="B2424" t="e">
        <v>#N/A</v>
      </c>
    </row>
    <row r="2425" spans="2:3" x14ac:dyDescent="0.35">
      <c r="B2425" t="s">
        <v>1956</v>
      </c>
    </row>
    <row r="2426" spans="2:3" x14ac:dyDescent="0.35">
      <c r="B2426" t="e">
        <v>#N/A</v>
      </c>
    </row>
    <row r="2427" spans="2:3" x14ac:dyDescent="0.35">
      <c r="B2427" t="s">
        <v>1955</v>
      </c>
      <c r="C2427" t="s">
        <v>1959</v>
      </c>
    </row>
    <row r="2428" spans="2:3" x14ac:dyDescent="0.35">
      <c r="B2428" t="s">
        <v>1955</v>
      </c>
      <c r="C2428" t="s">
        <v>1959</v>
      </c>
    </row>
    <row r="2429" spans="2:3" x14ac:dyDescent="0.35">
      <c r="B2429" t="s">
        <v>1956</v>
      </c>
    </row>
    <row r="2430" spans="2:3" x14ac:dyDescent="0.35">
      <c r="B2430" t="s">
        <v>1956</v>
      </c>
    </row>
    <row r="2431" spans="2:3" x14ac:dyDescent="0.35">
      <c r="B2431" t="s">
        <v>1956</v>
      </c>
    </row>
    <row r="2432" spans="2:3" x14ac:dyDescent="0.35">
      <c r="B2432" t="s">
        <v>1956</v>
      </c>
    </row>
    <row r="2433" spans="2:3" x14ac:dyDescent="0.35">
      <c r="B2433" t="s">
        <v>1956</v>
      </c>
    </row>
    <row r="2434" spans="2:3" x14ac:dyDescent="0.35">
      <c r="B2434" t="e">
        <v>#N/A</v>
      </c>
    </row>
    <row r="2435" spans="2:3" x14ac:dyDescent="0.35">
      <c r="B2435" t="e">
        <v>#N/A</v>
      </c>
    </row>
    <row r="2436" spans="2:3" x14ac:dyDescent="0.35">
      <c r="B2436" t="e">
        <v>#N/A</v>
      </c>
    </row>
    <row r="2437" spans="2:3" x14ac:dyDescent="0.35">
      <c r="B2437" t="s">
        <v>1956</v>
      </c>
    </row>
    <row r="2438" spans="2:3" x14ac:dyDescent="0.35">
      <c r="B2438" t="e">
        <v>#N/A</v>
      </c>
    </row>
    <row r="2439" spans="2:3" x14ac:dyDescent="0.35">
      <c r="B2439" t="s">
        <v>1956</v>
      </c>
    </row>
    <row r="2440" spans="2:3" x14ac:dyDescent="0.35">
      <c r="B2440" t="e">
        <v>#N/A</v>
      </c>
    </row>
    <row r="2441" spans="2:3" x14ac:dyDescent="0.35">
      <c r="B2441" t="e">
        <v>#N/A</v>
      </c>
    </row>
    <row r="2442" spans="2:3" x14ac:dyDescent="0.35">
      <c r="B2442" t="e">
        <v>#N/A</v>
      </c>
    </row>
    <row r="2443" spans="2:3" x14ac:dyDescent="0.35">
      <c r="B2443" t="s">
        <v>1956</v>
      </c>
    </row>
    <row r="2444" spans="2:3" x14ac:dyDescent="0.35">
      <c r="B2444" t="s">
        <v>1957</v>
      </c>
      <c r="C2444" t="s">
        <v>1959</v>
      </c>
    </row>
    <row r="2445" spans="2:3" x14ac:dyDescent="0.35">
      <c r="B2445" t="s">
        <v>1957</v>
      </c>
      <c r="C2445" t="s">
        <v>1959</v>
      </c>
    </row>
    <row r="2446" spans="2:3" x14ac:dyDescent="0.35">
      <c r="B2446" t="s">
        <v>1955</v>
      </c>
      <c r="C2446" t="s">
        <v>1959</v>
      </c>
    </row>
    <row r="2447" spans="2:3" x14ac:dyDescent="0.35">
      <c r="B2447" t="s">
        <v>1955</v>
      </c>
      <c r="C2447" t="s">
        <v>1959</v>
      </c>
    </row>
    <row r="2448" spans="2:3" x14ac:dyDescent="0.35">
      <c r="B2448" t="s">
        <v>1956</v>
      </c>
    </row>
    <row r="2449" spans="2:3" x14ac:dyDescent="0.35">
      <c r="B2449" t="e">
        <v>#N/A</v>
      </c>
    </row>
    <row r="2450" spans="2:3" x14ac:dyDescent="0.35">
      <c r="B2450" t="e">
        <v>#N/A</v>
      </c>
    </row>
    <row r="2451" spans="2:3" x14ac:dyDescent="0.35">
      <c r="B2451" t="e">
        <v>#N/A</v>
      </c>
    </row>
    <row r="2452" spans="2:3" x14ac:dyDescent="0.35">
      <c r="B2452" t="e">
        <v>#N/A</v>
      </c>
    </row>
    <row r="2453" spans="2:3" x14ac:dyDescent="0.35">
      <c r="B2453" t="s">
        <v>1955</v>
      </c>
      <c r="C2453" t="s">
        <v>1959</v>
      </c>
    </row>
    <row r="2454" spans="2:3" x14ac:dyDescent="0.35">
      <c r="B2454" t="s">
        <v>1955</v>
      </c>
      <c r="C2454" t="s">
        <v>1959</v>
      </c>
    </row>
    <row r="2455" spans="2:3" x14ac:dyDescent="0.35">
      <c r="B2455" t="s">
        <v>1956</v>
      </c>
    </row>
    <row r="2456" spans="2:3" x14ac:dyDescent="0.35">
      <c r="B2456" t="s">
        <v>1956</v>
      </c>
    </row>
    <row r="2457" spans="2:3" x14ac:dyDescent="0.35">
      <c r="B2457" t="s">
        <v>1956</v>
      </c>
    </row>
    <row r="2458" spans="2:3" x14ac:dyDescent="0.35">
      <c r="B2458" t="s">
        <v>1955</v>
      </c>
      <c r="C2458" t="s">
        <v>1959</v>
      </c>
    </row>
    <row r="2459" spans="2:3" x14ac:dyDescent="0.35">
      <c r="B2459" t="s">
        <v>1957</v>
      </c>
      <c r="C2459" t="s">
        <v>1959</v>
      </c>
    </row>
    <row r="2460" spans="2:3" x14ac:dyDescent="0.35">
      <c r="B2460" t="e">
        <v>#N/A</v>
      </c>
    </row>
    <row r="2461" spans="2:3" x14ac:dyDescent="0.35">
      <c r="B2461" t="s">
        <v>1955</v>
      </c>
      <c r="C2461" t="s">
        <v>1959</v>
      </c>
    </row>
    <row r="2462" spans="2:3" x14ac:dyDescent="0.35">
      <c r="B2462" t="s">
        <v>1956</v>
      </c>
    </row>
    <row r="2463" spans="2:3" x14ac:dyDescent="0.35">
      <c r="B2463" t="s">
        <v>1957</v>
      </c>
      <c r="C2463" t="s">
        <v>1959</v>
      </c>
    </row>
    <row r="2464" spans="2:3" x14ac:dyDescent="0.35">
      <c r="B2464" t="e">
        <v>#N/A</v>
      </c>
    </row>
    <row r="2465" spans="2:3" x14ac:dyDescent="0.35">
      <c r="B2465" t="s">
        <v>1955</v>
      </c>
      <c r="C2465" t="s">
        <v>1959</v>
      </c>
    </row>
    <row r="2466" spans="2:3" x14ac:dyDescent="0.35">
      <c r="B2466" t="s">
        <v>1955</v>
      </c>
      <c r="C2466" t="s">
        <v>1959</v>
      </c>
    </row>
    <row r="2467" spans="2:3" x14ac:dyDescent="0.35">
      <c r="B2467" t="s">
        <v>1955</v>
      </c>
      <c r="C2467" t="s">
        <v>1959</v>
      </c>
    </row>
    <row r="2468" spans="2:3" x14ac:dyDescent="0.35">
      <c r="B2468" t="s">
        <v>1955</v>
      </c>
      <c r="C2468" t="s">
        <v>1959</v>
      </c>
    </row>
    <row r="2469" spans="2:3" x14ac:dyDescent="0.35">
      <c r="B2469" t="s">
        <v>1955</v>
      </c>
      <c r="C2469" t="s">
        <v>1959</v>
      </c>
    </row>
    <row r="2470" spans="2:3" x14ac:dyDescent="0.35">
      <c r="B2470" t="e">
        <v>#N/A</v>
      </c>
    </row>
    <row r="2471" spans="2:3" x14ac:dyDescent="0.35">
      <c r="B2471" t="s">
        <v>1957</v>
      </c>
      <c r="C2471" t="s">
        <v>1959</v>
      </c>
    </row>
    <row r="2472" spans="2:3" x14ac:dyDescent="0.35">
      <c r="B2472" t="s">
        <v>1957</v>
      </c>
      <c r="C2472" t="s">
        <v>1959</v>
      </c>
    </row>
    <row r="2473" spans="2:3" x14ac:dyDescent="0.35">
      <c r="B2473" t="s">
        <v>1956</v>
      </c>
    </row>
    <row r="2474" spans="2:3" x14ac:dyDescent="0.35">
      <c r="B2474" t="s">
        <v>1956</v>
      </c>
    </row>
    <row r="2475" spans="2:3" x14ac:dyDescent="0.35">
      <c r="B2475" t="s">
        <v>1956</v>
      </c>
    </row>
    <row r="2476" spans="2:3" x14ac:dyDescent="0.35">
      <c r="B2476" t="s">
        <v>1955</v>
      </c>
      <c r="C2476" t="s">
        <v>1959</v>
      </c>
    </row>
    <row r="2477" spans="2:3" x14ac:dyDescent="0.35">
      <c r="B2477" t="s">
        <v>1958</v>
      </c>
      <c r="C2477" t="s">
        <v>1959</v>
      </c>
    </row>
    <row r="2478" spans="2:3" x14ac:dyDescent="0.35">
      <c r="B2478" t="s">
        <v>1957</v>
      </c>
      <c r="C2478" t="s">
        <v>1959</v>
      </c>
    </row>
    <row r="2479" spans="2:3" x14ac:dyDescent="0.35">
      <c r="B2479" t="s">
        <v>1957</v>
      </c>
      <c r="C2479" t="s">
        <v>1959</v>
      </c>
    </row>
    <row r="2480" spans="2:3" x14ac:dyDescent="0.35">
      <c r="B2480" t="s">
        <v>1957</v>
      </c>
      <c r="C2480" t="s">
        <v>1959</v>
      </c>
    </row>
    <row r="2481" spans="2:3" x14ac:dyDescent="0.35">
      <c r="B2481" t="s">
        <v>1956</v>
      </c>
    </row>
    <row r="2482" spans="2:3" x14ac:dyDescent="0.35">
      <c r="B2482" t="s">
        <v>1955</v>
      </c>
      <c r="C2482" t="s">
        <v>1959</v>
      </c>
    </row>
    <row r="2483" spans="2:3" x14ac:dyDescent="0.35">
      <c r="B2483" t="e">
        <v>#N/A</v>
      </c>
    </row>
    <row r="2484" spans="2:3" x14ac:dyDescent="0.35">
      <c r="B2484" t="s">
        <v>1956</v>
      </c>
    </row>
    <row r="2485" spans="2:3" x14ac:dyDescent="0.35">
      <c r="B2485" t="s">
        <v>1956</v>
      </c>
    </row>
    <row r="2486" spans="2:3" x14ac:dyDescent="0.35">
      <c r="B2486" t="s">
        <v>1956</v>
      </c>
    </row>
    <row r="2487" spans="2:3" x14ac:dyDescent="0.35">
      <c r="B2487" t="s">
        <v>1956</v>
      </c>
    </row>
    <row r="2488" spans="2:3" x14ac:dyDescent="0.35">
      <c r="B2488" t="s">
        <v>1957</v>
      </c>
      <c r="C2488" t="s">
        <v>1959</v>
      </c>
    </row>
    <row r="2489" spans="2:3" x14ac:dyDescent="0.35">
      <c r="B2489" t="s">
        <v>1957</v>
      </c>
      <c r="C2489" t="s">
        <v>1959</v>
      </c>
    </row>
    <row r="2490" spans="2:3" x14ac:dyDescent="0.35">
      <c r="B2490" t="s">
        <v>1955</v>
      </c>
      <c r="C2490" t="s">
        <v>1959</v>
      </c>
    </row>
    <row r="2491" spans="2:3" x14ac:dyDescent="0.35">
      <c r="B2491" t="s">
        <v>1956</v>
      </c>
    </row>
    <row r="2492" spans="2:3" x14ac:dyDescent="0.35">
      <c r="B2492" t="s">
        <v>1955</v>
      </c>
      <c r="C2492" t="s">
        <v>1959</v>
      </c>
    </row>
    <row r="2493" spans="2:3" x14ac:dyDescent="0.35">
      <c r="B2493" t="s">
        <v>1955</v>
      </c>
      <c r="C2493" t="s">
        <v>1959</v>
      </c>
    </row>
    <row r="2494" spans="2:3" x14ac:dyDescent="0.35">
      <c r="B2494" t="e">
        <v>#N/A</v>
      </c>
    </row>
    <row r="2495" spans="2:3" x14ac:dyDescent="0.35">
      <c r="B2495" t="s">
        <v>1956</v>
      </c>
    </row>
    <row r="2496" spans="2:3" x14ac:dyDescent="0.35">
      <c r="B2496" t="s">
        <v>1956</v>
      </c>
    </row>
    <row r="2497" spans="2:3" x14ac:dyDescent="0.35">
      <c r="B2497" t="e">
        <v>#N/A</v>
      </c>
    </row>
    <row r="2498" spans="2:3" x14ac:dyDescent="0.35">
      <c r="B2498" t="s">
        <v>1955</v>
      </c>
      <c r="C2498" t="s">
        <v>1959</v>
      </c>
    </row>
    <row r="2499" spans="2:3" x14ac:dyDescent="0.35">
      <c r="B2499" t="s">
        <v>1955</v>
      </c>
      <c r="C2499" t="s">
        <v>1959</v>
      </c>
    </row>
    <row r="2500" spans="2:3" x14ac:dyDescent="0.35">
      <c r="B2500" t="s">
        <v>1955</v>
      </c>
      <c r="C2500" t="s">
        <v>1959</v>
      </c>
    </row>
    <row r="2501" spans="2:3" x14ac:dyDescent="0.35">
      <c r="B2501" t="e">
        <v>#N/A</v>
      </c>
    </row>
    <row r="2502" spans="2:3" x14ac:dyDescent="0.35">
      <c r="B2502" t="s">
        <v>1957</v>
      </c>
      <c r="C2502" t="s">
        <v>1959</v>
      </c>
    </row>
    <row r="2503" spans="2:3" x14ac:dyDescent="0.35">
      <c r="B2503" t="e">
        <v>#N/A</v>
      </c>
    </row>
    <row r="2504" spans="2:3" x14ac:dyDescent="0.35">
      <c r="B2504" t="e">
        <v>#N/A</v>
      </c>
    </row>
    <row r="2505" spans="2:3" x14ac:dyDescent="0.35">
      <c r="B2505" t="s">
        <v>1956</v>
      </c>
    </row>
    <row r="2506" spans="2:3" x14ac:dyDescent="0.35">
      <c r="B2506" t="e">
        <v>#N/A</v>
      </c>
    </row>
    <row r="2507" spans="2:3" x14ac:dyDescent="0.35">
      <c r="B2507" t="s">
        <v>1956</v>
      </c>
    </row>
    <row r="2508" spans="2:3" x14ac:dyDescent="0.35">
      <c r="B2508" t="e">
        <v>#N/A</v>
      </c>
    </row>
    <row r="2509" spans="2:3" x14ac:dyDescent="0.35">
      <c r="B2509" t="s">
        <v>1956</v>
      </c>
    </row>
    <row r="2510" spans="2:3" x14ac:dyDescent="0.35">
      <c r="B2510" t="s">
        <v>1957</v>
      </c>
      <c r="C2510" t="s">
        <v>1959</v>
      </c>
    </row>
    <row r="2511" spans="2:3" x14ac:dyDescent="0.35">
      <c r="B2511" t="e">
        <v>#N/A</v>
      </c>
    </row>
    <row r="2512" spans="2:3" x14ac:dyDescent="0.35">
      <c r="B2512" t="e">
        <v>#N/A</v>
      </c>
    </row>
    <row r="2513" spans="2:3" x14ac:dyDescent="0.35">
      <c r="B2513" t="s">
        <v>1955</v>
      </c>
      <c r="C2513" t="s">
        <v>1959</v>
      </c>
    </row>
    <row r="2514" spans="2:3" x14ac:dyDescent="0.35">
      <c r="B2514" t="s">
        <v>1957</v>
      </c>
      <c r="C2514" t="s">
        <v>1959</v>
      </c>
    </row>
    <row r="2515" spans="2:3" x14ac:dyDescent="0.35">
      <c r="B2515" t="e">
        <v>#N/A</v>
      </c>
    </row>
    <row r="2516" spans="2:3" x14ac:dyDescent="0.35">
      <c r="B2516" t="s">
        <v>1955</v>
      </c>
      <c r="C2516" t="s">
        <v>1959</v>
      </c>
    </row>
    <row r="2517" spans="2:3" x14ac:dyDescent="0.35">
      <c r="B2517" t="s">
        <v>1956</v>
      </c>
    </row>
    <row r="2518" spans="2:3" x14ac:dyDescent="0.35">
      <c r="B2518" t="s">
        <v>1957</v>
      </c>
      <c r="C2518" t="s">
        <v>1959</v>
      </c>
    </row>
    <row r="2519" spans="2:3" x14ac:dyDescent="0.35">
      <c r="B2519" t="s">
        <v>1956</v>
      </c>
    </row>
    <row r="2520" spans="2:3" x14ac:dyDescent="0.35">
      <c r="B2520" t="s">
        <v>1956</v>
      </c>
    </row>
    <row r="2521" spans="2:3" x14ac:dyDescent="0.35">
      <c r="B2521" t="s">
        <v>1956</v>
      </c>
    </row>
    <row r="2522" spans="2:3" x14ac:dyDescent="0.35">
      <c r="B2522" t="s">
        <v>1956</v>
      </c>
    </row>
    <row r="2523" spans="2:3" x14ac:dyDescent="0.35">
      <c r="B2523" t="s">
        <v>1955</v>
      </c>
      <c r="C2523" t="s">
        <v>1959</v>
      </c>
    </row>
    <row r="2524" spans="2:3" x14ac:dyDescent="0.35">
      <c r="B2524" t="s">
        <v>1955</v>
      </c>
      <c r="C2524" t="s">
        <v>1959</v>
      </c>
    </row>
    <row r="2525" spans="2:3" x14ac:dyDescent="0.35">
      <c r="B2525" t="e">
        <v>#N/A</v>
      </c>
    </row>
    <row r="2526" spans="2:3" x14ac:dyDescent="0.35">
      <c r="B2526" t="e">
        <v>#N/A</v>
      </c>
    </row>
    <row r="2527" spans="2:3" x14ac:dyDescent="0.35">
      <c r="B2527" t="e">
        <v>#N/A</v>
      </c>
    </row>
    <row r="2528" spans="2:3" x14ac:dyDescent="0.35">
      <c r="B2528" t="s">
        <v>1955</v>
      </c>
      <c r="C2528" t="s">
        <v>1959</v>
      </c>
    </row>
    <row r="2529" spans="2:3" x14ac:dyDescent="0.35">
      <c r="B2529" t="e">
        <v>#N/A</v>
      </c>
    </row>
    <row r="2530" spans="2:3" x14ac:dyDescent="0.35">
      <c r="B2530" t="s">
        <v>1956</v>
      </c>
    </row>
    <row r="2531" spans="2:3" x14ac:dyDescent="0.35">
      <c r="B2531" t="e">
        <v>#N/A</v>
      </c>
    </row>
    <row r="2532" spans="2:3" x14ac:dyDescent="0.35">
      <c r="B2532" t="s">
        <v>1955</v>
      </c>
      <c r="C2532" t="s">
        <v>1959</v>
      </c>
    </row>
    <row r="2533" spans="2:3" x14ac:dyDescent="0.35">
      <c r="B2533" t="e">
        <v>#N/A</v>
      </c>
    </row>
    <row r="2534" spans="2:3" x14ac:dyDescent="0.35">
      <c r="B2534" t="s">
        <v>1955</v>
      </c>
      <c r="C2534" t="s">
        <v>1959</v>
      </c>
    </row>
    <row r="2535" spans="2:3" x14ac:dyDescent="0.35">
      <c r="B2535" t="s">
        <v>1957</v>
      </c>
      <c r="C2535" t="s">
        <v>1959</v>
      </c>
    </row>
    <row r="2536" spans="2:3" x14ac:dyDescent="0.35">
      <c r="B2536" t="s">
        <v>1956</v>
      </c>
    </row>
    <row r="2537" spans="2:3" x14ac:dyDescent="0.35">
      <c r="B2537" t="e">
        <v>#N/A</v>
      </c>
    </row>
    <row r="2538" spans="2:3" x14ac:dyDescent="0.35">
      <c r="B2538" t="s">
        <v>1956</v>
      </c>
    </row>
    <row r="2539" spans="2:3" x14ac:dyDescent="0.35">
      <c r="B2539" t="e">
        <v>#N/A</v>
      </c>
    </row>
    <row r="2540" spans="2:3" x14ac:dyDescent="0.35">
      <c r="B2540" t="s">
        <v>1956</v>
      </c>
    </row>
    <row r="2541" spans="2:3" x14ac:dyDescent="0.35">
      <c r="B2541" t="s">
        <v>1956</v>
      </c>
    </row>
    <row r="2542" spans="2:3" x14ac:dyDescent="0.35">
      <c r="B2542" t="s">
        <v>1956</v>
      </c>
    </row>
    <row r="2543" spans="2:3" x14ac:dyDescent="0.35">
      <c r="B2543" t="s">
        <v>1956</v>
      </c>
    </row>
    <row r="2544" spans="2:3" x14ac:dyDescent="0.35">
      <c r="B2544" t="s">
        <v>1955</v>
      </c>
      <c r="C2544" t="s">
        <v>1959</v>
      </c>
    </row>
    <row r="2545" spans="2:3" x14ac:dyDescent="0.35">
      <c r="B2545" t="s">
        <v>1957</v>
      </c>
      <c r="C2545" t="s">
        <v>1959</v>
      </c>
    </row>
    <row r="2546" spans="2:3" x14ac:dyDescent="0.35">
      <c r="B2546" t="s">
        <v>1955</v>
      </c>
      <c r="C2546" t="s">
        <v>1959</v>
      </c>
    </row>
    <row r="2547" spans="2:3" x14ac:dyDescent="0.35">
      <c r="B2547" t="s">
        <v>1955</v>
      </c>
      <c r="C2547" t="s">
        <v>1959</v>
      </c>
    </row>
    <row r="2548" spans="2:3" x14ac:dyDescent="0.35">
      <c r="B2548" t="s">
        <v>1956</v>
      </c>
    </row>
    <row r="2549" spans="2:3" x14ac:dyDescent="0.35">
      <c r="B2549" t="e">
        <v>#N/A</v>
      </c>
    </row>
    <row r="2550" spans="2:3" x14ac:dyDescent="0.35">
      <c r="B2550" t="s">
        <v>1957</v>
      </c>
      <c r="C2550" t="s">
        <v>1959</v>
      </c>
    </row>
    <row r="2551" spans="2:3" x14ac:dyDescent="0.35">
      <c r="B2551" t="s">
        <v>1957</v>
      </c>
      <c r="C2551" t="s">
        <v>1959</v>
      </c>
    </row>
    <row r="2552" spans="2:3" x14ac:dyDescent="0.35">
      <c r="B2552" t="s">
        <v>1956</v>
      </c>
    </row>
    <row r="2553" spans="2:3" x14ac:dyDescent="0.35">
      <c r="B2553" t="s">
        <v>1956</v>
      </c>
    </row>
    <row r="2554" spans="2:3" x14ac:dyDescent="0.35">
      <c r="B2554" t="s">
        <v>1955</v>
      </c>
      <c r="C2554" t="s">
        <v>1959</v>
      </c>
    </row>
    <row r="2555" spans="2:3" x14ac:dyDescent="0.35">
      <c r="B2555" t="s">
        <v>1955</v>
      </c>
      <c r="C2555" t="s">
        <v>1959</v>
      </c>
    </row>
    <row r="2556" spans="2:3" x14ac:dyDescent="0.35">
      <c r="B2556" t="e">
        <v>#N/A</v>
      </c>
    </row>
    <row r="2557" spans="2:3" x14ac:dyDescent="0.35">
      <c r="B2557" t="s">
        <v>1956</v>
      </c>
    </row>
    <row r="2558" spans="2:3" x14ac:dyDescent="0.35">
      <c r="B2558" t="s">
        <v>1957</v>
      </c>
      <c r="C2558" t="s">
        <v>1959</v>
      </c>
    </row>
    <row r="2559" spans="2:3" x14ac:dyDescent="0.35">
      <c r="B2559" t="s">
        <v>1957</v>
      </c>
      <c r="C2559" t="s">
        <v>1959</v>
      </c>
    </row>
    <row r="2560" spans="2:3" x14ac:dyDescent="0.35">
      <c r="B2560" t="s">
        <v>1957</v>
      </c>
      <c r="C2560" t="s">
        <v>1959</v>
      </c>
    </row>
    <row r="2561" spans="2:3" x14ac:dyDescent="0.35">
      <c r="B2561" t="e">
        <v>#N/A</v>
      </c>
    </row>
    <row r="2562" spans="2:3" x14ac:dyDescent="0.35">
      <c r="B2562" t="s">
        <v>1957</v>
      </c>
      <c r="C2562" t="s">
        <v>1959</v>
      </c>
    </row>
    <row r="2563" spans="2:3" x14ac:dyDescent="0.35">
      <c r="B2563" t="s">
        <v>1957</v>
      </c>
      <c r="C2563" t="s">
        <v>1959</v>
      </c>
    </row>
    <row r="2564" spans="2:3" x14ac:dyDescent="0.35">
      <c r="B2564" t="e">
        <v>#N/A</v>
      </c>
    </row>
    <row r="2565" spans="2:3" x14ac:dyDescent="0.35">
      <c r="B2565" t="e">
        <v>#N/A</v>
      </c>
    </row>
    <row r="2566" spans="2:3" x14ac:dyDescent="0.35">
      <c r="B2566" t="s">
        <v>1957</v>
      </c>
      <c r="C2566" t="s">
        <v>1959</v>
      </c>
    </row>
    <row r="2567" spans="2:3" x14ac:dyDescent="0.35">
      <c r="B2567" t="s">
        <v>1958</v>
      </c>
      <c r="C2567" t="s">
        <v>1959</v>
      </c>
    </row>
    <row r="2568" spans="2:3" x14ac:dyDescent="0.35">
      <c r="B2568" t="s">
        <v>1957</v>
      </c>
      <c r="C2568" t="s">
        <v>1959</v>
      </c>
    </row>
    <row r="2569" spans="2:3" x14ac:dyDescent="0.35">
      <c r="B2569" t="s">
        <v>1957</v>
      </c>
      <c r="C2569" t="s">
        <v>1959</v>
      </c>
    </row>
    <row r="2570" spans="2:3" x14ac:dyDescent="0.35">
      <c r="B2570" t="s">
        <v>1955</v>
      </c>
      <c r="C2570" t="s">
        <v>1959</v>
      </c>
    </row>
    <row r="2571" spans="2:3" x14ac:dyDescent="0.35">
      <c r="B2571" t="s">
        <v>1957</v>
      </c>
      <c r="C2571" t="s">
        <v>1959</v>
      </c>
    </row>
    <row r="2572" spans="2:3" x14ac:dyDescent="0.35">
      <c r="B2572" t="e">
        <v>#N/A</v>
      </c>
    </row>
    <row r="2573" spans="2:3" x14ac:dyDescent="0.35">
      <c r="B2573" t="e">
        <v>#N/A</v>
      </c>
    </row>
    <row r="2574" spans="2:3" x14ac:dyDescent="0.35">
      <c r="B2574" t="e">
        <v>#N/A</v>
      </c>
    </row>
    <row r="2575" spans="2:3" x14ac:dyDescent="0.35">
      <c r="B2575" t="s">
        <v>1955</v>
      </c>
      <c r="C2575" t="s">
        <v>1959</v>
      </c>
    </row>
    <row r="2576" spans="2:3" x14ac:dyDescent="0.35">
      <c r="B2576" t="s">
        <v>1955</v>
      </c>
      <c r="C2576" t="s">
        <v>1959</v>
      </c>
    </row>
    <row r="2577" spans="2:3" x14ac:dyDescent="0.35">
      <c r="B2577" t="s">
        <v>1955</v>
      </c>
      <c r="C2577" t="s">
        <v>1959</v>
      </c>
    </row>
    <row r="2578" spans="2:3" x14ac:dyDescent="0.35">
      <c r="B2578" t="s">
        <v>1957</v>
      </c>
      <c r="C2578" t="s">
        <v>1959</v>
      </c>
    </row>
    <row r="2579" spans="2:3" x14ac:dyDescent="0.35">
      <c r="B2579" t="s">
        <v>1957</v>
      </c>
      <c r="C2579" t="s">
        <v>1959</v>
      </c>
    </row>
    <row r="2580" spans="2:3" x14ac:dyDescent="0.35">
      <c r="B2580" t="s">
        <v>1956</v>
      </c>
    </row>
    <row r="2581" spans="2:3" x14ac:dyDescent="0.35">
      <c r="B2581" t="e">
        <v>#N/A</v>
      </c>
    </row>
    <row r="2582" spans="2:3" x14ac:dyDescent="0.35">
      <c r="B2582" t="s">
        <v>1957</v>
      </c>
      <c r="C2582" t="s">
        <v>1959</v>
      </c>
    </row>
    <row r="2583" spans="2:3" x14ac:dyDescent="0.35">
      <c r="B2583" t="e">
        <v>#N/A</v>
      </c>
    </row>
    <row r="2584" spans="2:3" x14ac:dyDescent="0.35">
      <c r="B2584" t="s">
        <v>1956</v>
      </c>
    </row>
    <row r="2585" spans="2:3" x14ac:dyDescent="0.35">
      <c r="B2585" t="s">
        <v>1957</v>
      </c>
      <c r="C2585" t="s">
        <v>1959</v>
      </c>
    </row>
    <row r="2586" spans="2:3" x14ac:dyDescent="0.35">
      <c r="B2586" t="e">
        <v>#N/A</v>
      </c>
    </row>
    <row r="2587" spans="2:3" x14ac:dyDescent="0.35">
      <c r="B2587" t="e">
        <v>#N/A</v>
      </c>
    </row>
    <row r="2588" spans="2:3" x14ac:dyDescent="0.35">
      <c r="B2588" t="s">
        <v>1957</v>
      </c>
      <c r="C2588" t="s">
        <v>1959</v>
      </c>
    </row>
    <row r="2589" spans="2:3" x14ac:dyDescent="0.35">
      <c r="B2589" t="s">
        <v>1956</v>
      </c>
    </row>
    <row r="2590" spans="2:3" x14ac:dyDescent="0.35">
      <c r="B2590" t="s">
        <v>1958</v>
      </c>
      <c r="C2590" t="s">
        <v>1959</v>
      </c>
    </row>
    <row r="2591" spans="2:3" x14ac:dyDescent="0.35">
      <c r="B2591" t="s">
        <v>1955</v>
      </c>
      <c r="C2591" t="s">
        <v>1959</v>
      </c>
    </row>
    <row r="2592" spans="2:3" x14ac:dyDescent="0.35">
      <c r="B2592" t="s">
        <v>1955</v>
      </c>
      <c r="C2592" t="s">
        <v>1959</v>
      </c>
    </row>
    <row r="2593" spans="2:3" x14ac:dyDescent="0.35">
      <c r="B2593" t="e">
        <v>#N/A</v>
      </c>
    </row>
    <row r="2594" spans="2:3" x14ac:dyDescent="0.35">
      <c r="B2594" t="s">
        <v>1958</v>
      </c>
      <c r="C2594" t="s">
        <v>1959</v>
      </c>
    </row>
    <row r="2595" spans="2:3" x14ac:dyDescent="0.35">
      <c r="B2595" t="s">
        <v>1958</v>
      </c>
      <c r="C2595" t="s">
        <v>1959</v>
      </c>
    </row>
    <row r="2596" spans="2:3" x14ac:dyDescent="0.35">
      <c r="B2596" t="s">
        <v>1958</v>
      </c>
      <c r="C2596" t="s">
        <v>1959</v>
      </c>
    </row>
    <row r="2597" spans="2:3" x14ac:dyDescent="0.35">
      <c r="B2597" t="s">
        <v>1957</v>
      </c>
      <c r="C2597" t="s">
        <v>1959</v>
      </c>
    </row>
    <row r="2598" spans="2:3" x14ac:dyDescent="0.35">
      <c r="B2598" t="s">
        <v>1955</v>
      </c>
      <c r="C2598" t="s">
        <v>1959</v>
      </c>
    </row>
    <row r="2599" spans="2:3" x14ac:dyDescent="0.35">
      <c r="B2599" t="e">
        <v>#N/A</v>
      </c>
    </row>
    <row r="2600" spans="2:3" x14ac:dyDescent="0.35">
      <c r="B2600" t="e">
        <v>#N/A</v>
      </c>
    </row>
    <row r="2601" spans="2:3" x14ac:dyDescent="0.35">
      <c r="B2601" t="s">
        <v>1956</v>
      </c>
    </row>
    <row r="2602" spans="2:3" x14ac:dyDescent="0.35">
      <c r="B2602" t="s">
        <v>1958</v>
      </c>
      <c r="C2602" t="s">
        <v>1959</v>
      </c>
    </row>
    <row r="2603" spans="2:3" x14ac:dyDescent="0.35">
      <c r="B2603" t="s">
        <v>1957</v>
      </c>
      <c r="C2603" t="s">
        <v>1959</v>
      </c>
    </row>
    <row r="2604" spans="2:3" x14ac:dyDescent="0.35">
      <c r="B2604" t="e">
        <v>#N/A</v>
      </c>
    </row>
    <row r="2605" spans="2:3" x14ac:dyDescent="0.35">
      <c r="B2605" t="e">
        <v>#N/A</v>
      </c>
    </row>
    <row r="2606" spans="2:3" x14ac:dyDescent="0.35">
      <c r="B2606" t="s">
        <v>1955</v>
      </c>
      <c r="C2606" t="s">
        <v>1959</v>
      </c>
    </row>
    <row r="2607" spans="2:3" x14ac:dyDescent="0.35">
      <c r="B2607" t="s">
        <v>1955</v>
      </c>
      <c r="C2607" t="s">
        <v>1959</v>
      </c>
    </row>
    <row r="2608" spans="2:3" x14ac:dyDescent="0.35">
      <c r="B2608" t="s">
        <v>1955</v>
      </c>
      <c r="C2608" t="s">
        <v>1959</v>
      </c>
    </row>
    <row r="2609" spans="2:3" x14ac:dyDescent="0.35">
      <c r="B2609" t="e">
        <v>#N/A</v>
      </c>
    </row>
    <row r="2610" spans="2:3" x14ac:dyDescent="0.35">
      <c r="B2610" t="e">
        <v>#N/A</v>
      </c>
    </row>
    <row r="2611" spans="2:3" x14ac:dyDescent="0.35">
      <c r="B2611" t="s">
        <v>1957</v>
      </c>
      <c r="C2611" t="s">
        <v>1959</v>
      </c>
    </row>
    <row r="2612" spans="2:3" x14ac:dyDescent="0.35">
      <c r="B2612" t="s">
        <v>1956</v>
      </c>
    </row>
    <row r="2613" spans="2:3" x14ac:dyDescent="0.35">
      <c r="B2613" t="s">
        <v>1956</v>
      </c>
    </row>
    <row r="2614" spans="2:3" x14ac:dyDescent="0.35">
      <c r="B2614" t="s">
        <v>1957</v>
      </c>
      <c r="C2614" t="s">
        <v>1959</v>
      </c>
    </row>
    <row r="2615" spans="2:3" x14ac:dyDescent="0.35">
      <c r="B2615" t="e">
        <v>#N/A</v>
      </c>
    </row>
    <row r="2616" spans="2:3" x14ac:dyDescent="0.35">
      <c r="B2616" t="s">
        <v>1955</v>
      </c>
      <c r="C2616" t="s">
        <v>1959</v>
      </c>
    </row>
    <row r="2617" spans="2:3" x14ac:dyDescent="0.35">
      <c r="B2617" t="s">
        <v>1957</v>
      </c>
      <c r="C2617" t="s">
        <v>1959</v>
      </c>
    </row>
    <row r="2618" spans="2:3" x14ac:dyDescent="0.35">
      <c r="B2618" t="s">
        <v>1957</v>
      </c>
      <c r="C2618" t="s">
        <v>1959</v>
      </c>
    </row>
    <row r="2619" spans="2:3" x14ac:dyDescent="0.35">
      <c r="B2619" t="s">
        <v>1957</v>
      </c>
      <c r="C2619" t="s">
        <v>1959</v>
      </c>
    </row>
    <row r="2620" spans="2:3" x14ac:dyDescent="0.35">
      <c r="B2620" t="s">
        <v>1957</v>
      </c>
      <c r="C2620" t="s">
        <v>1959</v>
      </c>
    </row>
    <row r="2621" spans="2:3" x14ac:dyDescent="0.35">
      <c r="B2621" t="e">
        <v>#N/A</v>
      </c>
    </row>
    <row r="2622" spans="2:3" x14ac:dyDescent="0.35">
      <c r="B2622" t="s">
        <v>1957</v>
      </c>
      <c r="C2622" t="s">
        <v>1959</v>
      </c>
    </row>
    <row r="2623" spans="2:3" x14ac:dyDescent="0.35">
      <c r="B2623" t="s">
        <v>1957</v>
      </c>
      <c r="C2623" t="s">
        <v>1959</v>
      </c>
    </row>
    <row r="2624" spans="2:3" x14ac:dyDescent="0.35">
      <c r="B2624" t="s">
        <v>1956</v>
      </c>
    </row>
    <row r="2625" spans="2:3" x14ac:dyDescent="0.35">
      <c r="B2625" t="s">
        <v>1956</v>
      </c>
    </row>
    <row r="2626" spans="2:3" x14ac:dyDescent="0.35">
      <c r="B2626" t="s">
        <v>1957</v>
      </c>
      <c r="C2626" t="s">
        <v>1959</v>
      </c>
    </row>
    <row r="2627" spans="2:3" x14ac:dyDescent="0.35">
      <c r="B2627" t="s">
        <v>1955</v>
      </c>
      <c r="C2627" t="s">
        <v>1959</v>
      </c>
    </row>
    <row r="2628" spans="2:3" x14ac:dyDescent="0.35">
      <c r="B2628" t="s">
        <v>1955</v>
      </c>
      <c r="C2628" t="s">
        <v>1959</v>
      </c>
    </row>
    <row r="2629" spans="2:3" x14ac:dyDescent="0.35">
      <c r="B2629" t="s">
        <v>1956</v>
      </c>
    </row>
    <row r="2630" spans="2:3" x14ac:dyDescent="0.35">
      <c r="B2630" t="s">
        <v>1955</v>
      </c>
      <c r="C2630" t="s">
        <v>1959</v>
      </c>
    </row>
    <row r="2631" spans="2:3" x14ac:dyDescent="0.35">
      <c r="B2631" t="e">
        <v>#N/A</v>
      </c>
    </row>
    <row r="2632" spans="2:3" x14ac:dyDescent="0.35">
      <c r="B2632" t="s">
        <v>1956</v>
      </c>
    </row>
    <row r="2633" spans="2:3" x14ac:dyDescent="0.35">
      <c r="B2633" t="s">
        <v>1957</v>
      </c>
      <c r="C2633" t="s">
        <v>1959</v>
      </c>
    </row>
    <row r="2634" spans="2:3" x14ac:dyDescent="0.35">
      <c r="B2634" t="s">
        <v>1957</v>
      </c>
      <c r="C2634" t="s">
        <v>1959</v>
      </c>
    </row>
    <row r="2635" spans="2:3" x14ac:dyDescent="0.35">
      <c r="B2635" t="e">
        <v>#N/A</v>
      </c>
    </row>
    <row r="2636" spans="2:3" x14ac:dyDescent="0.35">
      <c r="B2636" t="e">
        <v>#N/A</v>
      </c>
    </row>
    <row r="2637" spans="2:3" x14ac:dyDescent="0.35">
      <c r="B2637" t="s">
        <v>1956</v>
      </c>
    </row>
    <row r="2638" spans="2:3" x14ac:dyDescent="0.35">
      <c r="B2638" t="s">
        <v>1957</v>
      </c>
      <c r="C2638" t="s">
        <v>1959</v>
      </c>
    </row>
    <row r="2639" spans="2:3" x14ac:dyDescent="0.35">
      <c r="B2639" t="s">
        <v>1955</v>
      </c>
      <c r="C2639" t="s">
        <v>1959</v>
      </c>
    </row>
    <row r="2640" spans="2:3" x14ac:dyDescent="0.35">
      <c r="B2640" t="s">
        <v>1956</v>
      </c>
    </row>
    <row r="2641" spans="2:3" x14ac:dyDescent="0.35">
      <c r="B2641" t="s">
        <v>1956</v>
      </c>
    </row>
    <row r="2642" spans="2:3" x14ac:dyDescent="0.35">
      <c r="B2642" t="s">
        <v>1955</v>
      </c>
      <c r="C2642" t="s">
        <v>1959</v>
      </c>
    </row>
    <row r="2643" spans="2:3" x14ac:dyDescent="0.35">
      <c r="B2643" t="s">
        <v>1955</v>
      </c>
      <c r="C2643" t="s">
        <v>1959</v>
      </c>
    </row>
    <row r="2644" spans="2:3" x14ac:dyDescent="0.35">
      <c r="B2644" t="s">
        <v>1957</v>
      </c>
      <c r="C2644" t="s">
        <v>1959</v>
      </c>
    </row>
    <row r="2645" spans="2:3" x14ac:dyDescent="0.35">
      <c r="B2645" t="s">
        <v>1957</v>
      </c>
      <c r="C2645" t="s">
        <v>1959</v>
      </c>
    </row>
    <row r="2646" spans="2:3" x14ac:dyDescent="0.35">
      <c r="B2646" t="s">
        <v>1957</v>
      </c>
      <c r="C2646" t="s">
        <v>1959</v>
      </c>
    </row>
    <row r="2647" spans="2:3" x14ac:dyDescent="0.35">
      <c r="B2647" t="s">
        <v>1955</v>
      </c>
      <c r="C2647" t="s">
        <v>1959</v>
      </c>
    </row>
    <row r="2648" spans="2:3" x14ac:dyDescent="0.35">
      <c r="B2648" t="s">
        <v>1956</v>
      </c>
    </row>
    <row r="2649" spans="2:3" x14ac:dyDescent="0.35">
      <c r="B2649" t="s">
        <v>1955</v>
      </c>
      <c r="C2649" t="s">
        <v>1959</v>
      </c>
    </row>
    <row r="2650" spans="2:3" x14ac:dyDescent="0.35">
      <c r="B2650" t="e">
        <v>#N/A</v>
      </c>
    </row>
    <row r="2651" spans="2:3" x14ac:dyDescent="0.35">
      <c r="B2651" t="s">
        <v>1955</v>
      </c>
      <c r="C2651" t="s">
        <v>1959</v>
      </c>
    </row>
    <row r="2652" spans="2:3" x14ac:dyDescent="0.35">
      <c r="B2652" t="s">
        <v>1957</v>
      </c>
      <c r="C2652" t="s">
        <v>1959</v>
      </c>
    </row>
    <row r="2653" spans="2:3" x14ac:dyDescent="0.35">
      <c r="B2653" t="e">
        <v>#N/A</v>
      </c>
    </row>
    <row r="2654" spans="2:3" x14ac:dyDescent="0.35">
      <c r="B2654" t="s">
        <v>1957</v>
      </c>
      <c r="C2654" t="s">
        <v>1959</v>
      </c>
    </row>
    <row r="2655" spans="2:3" x14ac:dyDescent="0.35">
      <c r="B2655" t="s">
        <v>1957</v>
      </c>
      <c r="C2655" t="s">
        <v>1959</v>
      </c>
    </row>
    <row r="2656" spans="2:3" x14ac:dyDescent="0.35">
      <c r="B2656" t="s">
        <v>1957</v>
      </c>
      <c r="C2656" t="s">
        <v>1959</v>
      </c>
    </row>
    <row r="2657" spans="2:3" x14ac:dyDescent="0.35">
      <c r="B2657" t="s">
        <v>1958</v>
      </c>
      <c r="C2657" t="s">
        <v>1959</v>
      </c>
    </row>
    <row r="2658" spans="2:3" x14ac:dyDescent="0.35">
      <c r="B2658" t="s">
        <v>1955</v>
      </c>
      <c r="C2658" t="s">
        <v>1959</v>
      </c>
    </row>
    <row r="2659" spans="2:3" x14ac:dyDescent="0.35">
      <c r="B2659" t="s">
        <v>1957</v>
      </c>
      <c r="C2659" t="s">
        <v>1959</v>
      </c>
    </row>
    <row r="2660" spans="2:3" x14ac:dyDescent="0.35">
      <c r="B2660" t="s">
        <v>1955</v>
      </c>
      <c r="C2660" t="s">
        <v>1959</v>
      </c>
    </row>
    <row r="2661" spans="2:3" x14ac:dyDescent="0.35">
      <c r="B2661" t="s">
        <v>1958</v>
      </c>
      <c r="C2661" t="s">
        <v>1959</v>
      </c>
    </row>
    <row r="2662" spans="2:3" x14ac:dyDescent="0.35">
      <c r="B2662" t="s">
        <v>1955</v>
      </c>
      <c r="C2662" t="s">
        <v>1959</v>
      </c>
    </row>
    <row r="2663" spans="2:3" x14ac:dyDescent="0.35">
      <c r="B2663" t="s">
        <v>1957</v>
      </c>
      <c r="C2663" t="s">
        <v>1959</v>
      </c>
    </row>
    <row r="2664" spans="2:3" x14ac:dyDescent="0.35">
      <c r="B2664" t="e">
        <v>#N/A</v>
      </c>
    </row>
    <row r="2665" spans="2:3" x14ac:dyDescent="0.35">
      <c r="B2665" t="s">
        <v>1957</v>
      </c>
      <c r="C2665" t="s">
        <v>1959</v>
      </c>
    </row>
    <row r="2666" spans="2:3" x14ac:dyDescent="0.35">
      <c r="B2666" t="s">
        <v>1957</v>
      </c>
      <c r="C2666" t="s">
        <v>1959</v>
      </c>
    </row>
    <row r="2667" spans="2:3" x14ac:dyDescent="0.35">
      <c r="B2667" t="s">
        <v>1956</v>
      </c>
    </row>
    <row r="2668" spans="2:3" x14ac:dyDescent="0.35">
      <c r="B2668" t="e">
        <v>#N/A</v>
      </c>
    </row>
    <row r="2669" spans="2:3" x14ac:dyDescent="0.35">
      <c r="B2669" t="s">
        <v>1955</v>
      </c>
      <c r="C2669" t="s">
        <v>1959</v>
      </c>
    </row>
    <row r="2670" spans="2:3" x14ac:dyDescent="0.35">
      <c r="B2670" t="s">
        <v>1955</v>
      </c>
      <c r="C2670" t="s">
        <v>1959</v>
      </c>
    </row>
    <row r="2671" spans="2:3" x14ac:dyDescent="0.35">
      <c r="B2671" t="e">
        <v>#N/A</v>
      </c>
    </row>
    <row r="2672" spans="2:3" x14ac:dyDescent="0.35">
      <c r="B2672" t="s">
        <v>1956</v>
      </c>
    </row>
    <row r="2673" spans="2:3" x14ac:dyDescent="0.35">
      <c r="B2673" t="s">
        <v>1955</v>
      </c>
      <c r="C2673" t="s">
        <v>1959</v>
      </c>
    </row>
    <row r="2674" spans="2:3" x14ac:dyDescent="0.35">
      <c r="B2674" t="e">
        <v>#N/A</v>
      </c>
    </row>
    <row r="2675" spans="2:3" x14ac:dyDescent="0.35">
      <c r="B2675" t="s">
        <v>1955</v>
      </c>
      <c r="C2675" t="s">
        <v>1959</v>
      </c>
    </row>
    <row r="2676" spans="2:3" x14ac:dyDescent="0.35">
      <c r="B2676" t="e">
        <v>#N/A</v>
      </c>
    </row>
    <row r="2677" spans="2:3" x14ac:dyDescent="0.35">
      <c r="B2677" t="e">
        <v>#N/A</v>
      </c>
    </row>
    <row r="2678" spans="2:3" x14ac:dyDescent="0.35">
      <c r="B2678" t="s">
        <v>1956</v>
      </c>
    </row>
    <row r="2679" spans="2:3" x14ac:dyDescent="0.35">
      <c r="B2679" t="s">
        <v>1955</v>
      </c>
      <c r="C2679" t="s">
        <v>1959</v>
      </c>
    </row>
    <row r="2680" spans="2:3" x14ac:dyDescent="0.35">
      <c r="B2680" t="s">
        <v>1955</v>
      </c>
      <c r="C2680" t="s">
        <v>1959</v>
      </c>
    </row>
    <row r="2681" spans="2:3" x14ac:dyDescent="0.35">
      <c r="B2681" t="e">
        <v>#N/A</v>
      </c>
    </row>
    <row r="2682" spans="2:3" x14ac:dyDescent="0.35">
      <c r="B2682" t="s">
        <v>1957</v>
      </c>
      <c r="C2682" t="s">
        <v>1959</v>
      </c>
    </row>
    <row r="2683" spans="2:3" x14ac:dyDescent="0.35">
      <c r="B2683" t="e">
        <v>#N/A</v>
      </c>
    </row>
    <row r="2684" spans="2:3" x14ac:dyDescent="0.35">
      <c r="B2684" t="e">
        <v>#N/A</v>
      </c>
    </row>
    <row r="2685" spans="2:3" x14ac:dyDescent="0.35">
      <c r="B2685" t="s">
        <v>1956</v>
      </c>
    </row>
    <row r="2686" spans="2:3" x14ac:dyDescent="0.35">
      <c r="B2686" t="s">
        <v>1957</v>
      </c>
      <c r="C2686" t="s">
        <v>1959</v>
      </c>
    </row>
    <row r="2687" spans="2:3" x14ac:dyDescent="0.35">
      <c r="B2687" t="s">
        <v>1957</v>
      </c>
      <c r="C2687" t="s">
        <v>1959</v>
      </c>
    </row>
    <row r="2688" spans="2:3" x14ac:dyDescent="0.35">
      <c r="B2688" t="s">
        <v>1955</v>
      </c>
      <c r="C2688" t="s">
        <v>1959</v>
      </c>
    </row>
    <row r="2689" spans="2:3" x14ac:dyDescent="0.35">
      <c r="B2689" t="s">
        <v>1956</v>
      </c>
    </row>
    <row r="2690" spans="2:3" x14ac:dyDescent="0.35">
      <c r="B2690" t="e">
        <v>#N/A</v>
      </c>
    </row>
    <row r="2691" spans="2:3" x14ac:dyDescent="0.35">
      <c r="B2691" t="s">
        <v>1955</v>
      </c>
      <c r="C2691" t="s">
        <v>1959</v>
      </c>
    </row>
    <row r="2692" spans="2:3" x14ac:dyDescent="0.35">
      <c r="B2692" t="e">
        <v>#N/A</v>
      </c>
    </row>
    <row r="2693" spans="2:3" x14ac:dyDescent="0.35">
      <c r="B2693" t="e">
        <v>#N/A</v>
      </c>
    </row>
    <row r="2694" spans="2:3" x14ac:dyDescent="0.35">
      <c r="B2694" t="s">
        <v>1955</v>
      </c>
      <c r="C2694" t="s">
        <v>1959</v>
      </c>
    </row>
    <row r="2695" spans="2:3" x14ac:dyDescent="0.35">
      <c r="B2695" t="s">
        <v>1955</v>
      </c>
      <c r="C2695" t="s">
        <v>1959</v>
      </c>
    </row>
    <row r="2696" spans="2:3" x14ac:dyDescent="0.35">
      <c r="B2696" t="s">
        <v>1955</v>
      </c>
      <c r="C2696" t="s">
        <v>1959</v>
      </c>
    </row>
    <row r="2697" spans="2:3" x14ac:dyDescent="0.35">
      <c r="B2697" t="e">
        <v>#N/A</v>
      </c>
    </row>
    <row r="2698" spans="2:3" x14ac:dyDescent="0.35">
      <c r="B2698" t="e">
        <v>#N/A</v>
      </c>
    </row>
    <row r="2699" spans="2:3" x14ac:dyDescent="0.35">
      <c r="B2699" t="s">
        <v>1955</v>
      </c>
      <c r="C2699" t="s">
        <v>1959</v>
      </c>
    </row>
    <row r="2700" spans="2:3" x14ac:dyDescent="0.35">
      <c r="B2700" t="s">
        <v>1955</v>
      </c>
      <c r="C2700" t="s">
        <v>1959</v>
      </c>
    </row>
    <row r="2701" spans="2:3" x14ac:dyDescent="0.35">
      <c r="B2701" t="e">
        <v>#N/A</v>
      </c>
    </row>
    <row r="2702" spans="2:3" x14ac:dyDescent="0.35">
      <c r="B2702" t="s">
        <v>1956</v>
      </c>
    </row>
    <row r="2703" spans="2:3" x14ac:dyDescent="0.35">
      <c r="B2703" t="e">
        <v>#N/A</v>
      </c>
    </row>
    <row r="2704" spans="2:3" x14ac:dyDescent="0.35">
      <c r="B2704" t="s">
        <v>1957</v>
      </c>
      <c r="C2704" t="s">
        <v>1959</v>
      </c>
    </row>
    <row r="2705" spans="2:3" x14ac:dyDescent="0.35">
      <c r="B2705" t="s">
        <v>1957</v>
      </c>
      <c r="C2705" t="s">
        <v>1959</v>
      </c>
    </row>
    <row r="2706" spans="2:3" x14ac:dyDescent="0.35">
      <c r="B2706" t="s">
        <v>1955</v>
      </c>
      <c r="C2706" t="s">
        <v>1959</v>
      </c>
    </row>
    <row r="2707" spans="2:3" x14ac:dyDescent="0.35">
      <c r="B2707" t="s">
        <v>1957</v>
      </c>
      <c r="C2707" t="s">
        <v>1959</v>
      </c>
    </row>
    <row r="2708" spans="2:3" x14ac:dyDescent="0.35">
      <c r="B2708" t="s">
        <v>1957</v>
      </c>
      <c r="C2708" t="s">
        <v>1959</v>
      </c>
    </row>
    <row r="2709" spans="2:3" x14ac:dyDescent="0.35">
      <c r="B2709" t="s">
        <v>1956</v>
      </c>
    </row>
    <row r="2710" spans="2:3" x14ac:dyDescent="0.35">
      <c r="B2710" t="s">
        <v>1956</v>
      </c>
    </row>
    <row r="2711" spans="2:3" x14ac:dyDescent="0.35">
      <c r="B2711" t="s">
        <v>1956</v>
      </c>
    </row>
    <row r="2712" spans="2:3" x14ac:dyDescent="0.35">
      <c r="B2712" t="s">
        <v>1957</v>
      </c>
      <c r="C2712" t="s">
        <v>1959</v>
      </c>
    </row>
    <row r="2713" spans="2:3" x14ac:dyDescent="0.35">
      <c r="B2713" t="e">
        <v>#N/A</v>
      </c>
    </row>
    <row r="2714" spans="2:3" x14ac:dyDescent="0.35">
      <c r="B2714" t="s">
        <v>1955</v>
      </c>
      <c r="C2714" t="s">
        <v>1959</v>
      </c>
    </row>
    <row r="2715" spans="2:3" x14ac:dyDescent="0.35">
      <c r="B2715" t="e">
        <v>#N/A</v>
      </c>
    </row>
    <row r="2716" spans="2:3" x14ac:dyDescent="0.35">
      <c r="B2716" t="s">
        <v>1956</v>
      </c>
    </row>
    <row r="2717" spans="2:3" x14ac:dyDescent="0.35">
      <c r="B2717" t="s">
        <v>1956</v>
      </c>
    </row>
    <row r="2718" spans="2:3" x14ac:dyDescent="0.35">
      <c r="B2718" t="s">
        <v>1955</v>
      </c>
      <c r="C2718" t="s">
        <v>1959</v>
      </c>
    </row>
    <row r="2719" spans="2:3" x14ac:dyDescent="0.35">
      <c r="B2719" t="s">
        <v>1955</v>
      </c>
      <c r="C2719" t="s">
        <v>1959</v>
      </c>
    </row>
    <row r="2720" spans="2:3" x14ac:dyDescent="0.35">
      <c r="B2720" t="s">
        <v>1957</v>
      </c>
      <c r="C2720" t="s">
        <v>1959</v>
      </c>
    </row>
    <row r="2721" spans="2:3" x14ac:dyDescent="0.35">
      <c r="B2721" t="e">
        <v>#N/A</v>
      </c>
    </row>
    <row r="2722" spans="2:3" x14ac:dyDescent="0.35">
      <c r="B2722" t="e">
        <v>#N/A</v>
      </c>
    </row>
    <row r="2723" spans="2:3" x14ac:dyDescent="0.35">
      <c r="B2723" t="e">
        <v>#N/A</v>
      </c>
    </row>
    <row r="2724" spans="2:3" x14ac:dyDescent="0.35">
      <c r="B2724" t="s">
        <v>1955</v>
      </c>
      <c r="C2724" t="s">
        <v>1959</v>
      </c>
    </row>
    <row r="2725" spans="2:3" x14ac:dyDescent="0.35">
      <c r="B2725" t="s">
        <v>1955</v>
      </c>
      <c r="C2725" t="s">
        <v>1959</v>
      </c>
    </row>
    <row r="2726" spans="2:3" x14ac:dyDescent="0.35">
      <c r="B2726" t="s">
        <v>1957</v>
      </c>
      <c r="C2726" t="s">
        <v>1959</v>
      </c>
    </row>
    <row r="2727" spans="2:3" x14ac:dyDescent="0.35">
      <c r="B2727" t="e">
        <v>#N/A</v>
      </c>
    </row>
    <row r="2728" spans="2:3" x14ac:dyDescent="0.35">
      <c r="B2728" t="e">
        <v>#N/A</v>
      </c>
    </row>
    <row r="2729" spans="2:3" x14ac:dyDescent="0.35">
      <c r="B2729" t="e">
        <v>#N/A</v>
      </c>
    </row>
    <row r="2730" spans="2:3" x14ac:dyDescent="0.35">
      <c r="B2730" t="s">
        <v>1955</v>
      </c>
      <c r="C2730" t="s">
        <v>1959</v>
      </c>
    </row>
    <row r="2731" spans="2:3" x14ac:dyDescent="0.35">
      <c r="B2731" t="s">
        <v>1958</v>
      </c>
      <c r="C2731" t="s">
        <v>1959</v>
      </c>
    </row>
    <row r="2732" spans="2:3" x14ac:dyDescent="0.35">
      <c r="B2732" t="s">
        <v>1956</v>
      </c>
    </row>
    <row r="2733" spans="2:3" x14ac:dyDescent="0.35">
      <c r="B2733" t="s">
        <v>1956</v>
      </c>
    </row>
    <row r="2734" spans="2:3" x14ac:dyDescent="0.35">
      <c r="B2734" t="s">
        <v>1957</v>
      </c>
      <c r="C2734" t="s">
        <v>1959</v>
      </c>
    </row>
    <row r="2735" spans="2:3" x14ac:dyDescent="0.35">
      <c r="B2735" t="s">
        <v>1956</v>
      </c>
    </row>
    <row r="2736" spans="2:3" x14ac:dyDescent="0.35">
      <c r="B2736" t="e">
        <v>#N/A</v>
      </c>
    </row>
    <row r="2737" spans="2:3" x14ac:dyDescent="0.35">
      <c r="B2737" t="e">
        <v>#N/A</v>
      </c>
    </row>
    <row r="2738" spans="2:3" x14ac:dyDescent="0.35">
      <c r="B2738" t="e">
        <v>#N/A</v>
      </c>
    </row>
    <row r="2739" spans="2:3" x14ac:dyDescent="0.35">
      <c r="B2739" t="e">
        <v>#N/A</v>
      </c>
    </row>
    <row r="2740" spans="2:3" x14ac:dyDescent="0.35">
      <c r="B2740" t="s">
        <v>1955</v>
      </c>
      <c r="C2740" t="s">
        <v>1959</v>
      </c>
    </row>
    <row r="2741" spans="2:3" x14ac:dyDescent="0.35">
      <c r="B2741" t="s">
        <v>1955</v>
      </c>
      <c r="C2741" t="s">
        <v>1959</v>
      </c>
    </row>
    <row r="2742" spans="2:3" x14ac:dyDescent="0.35">
      <c r="B2742" t="s">
        <v>1955</v>
      </c>
      <c r="C2742" t="s">
        <v>1959</v>
      </c>
    </row>
    <row r="2743" spans="2:3" x14ac:dyDescent="0.35">
      <c r="B2743" t="e">
        <v>#N/A</v>
      </c>
    </row>
    <row r="2744" spans="2:3" x14ac:dyDescent="0.35">
      <c r="B2744" t="s">
        <v>1957</v>
      </c>
      <c r="C2744" t="s">
        <v>1959</v>
      </c>
    </row>
    <row r="2745" spans="2:3" x14ac:dyDescent="0.35">
      <c r="B2745" t="s">
        <v>1957</v>
      </c>
      <c r="C2745" t="s">
        <v>1959</v>
      </c>
    </row>
    <row r="2746" spans="2:3" x14ac:dyDescent="0.35">
      <c r="B2746" t="s">
        <v>1958</v>
      </c>
      <c r="C2746" t="s">
        <v>1959</v>
      </c>
    </row>
    <row r="2747" spans="2:3" x14ac:dyDescent="0.35">
      <c r="B2747" t="s">
        <v>1957</v>
      </c>
      <c r="C2747" t="s">
        <v>1959</v>
      </c>
    </row>
    <row r="2748" spans="2:3" x14ac:dyDescent="0.35">
      <c r="B2748" t="e">
        <v>#N/A</v>
      </c>
    </row>
    <row r="2749" spans="2:3" x14ac:dyDescent="0.35">
      <c r="B2749" t="s">
        <v>1957</v>
      </c>
      <c r="C2749" t="s">
        <v>1959</v>
      </c>
    </row>
    <row r="2750" spans="2:3" x14ac:dyDescent="0.35">
      <c r="B2750" t="s">
        <v>1955</v>
      </c>
      <c r="C2750" t="s">
        <v>1959</v>
      </c>
    </row>
    <row r="2751" spans="2:3" x14ac:dyDescent="0.35">
      <c r="B2751" t="s">
        <v>1955</v>
      </c>
      <c r="C2751" t="s">
        <v>1959</v>
      </c>
    </row>
    <row r="2752" spans="2:3" x14ac:dyDescent="0.35">
      <c r="B2752" t="e">
        <v>#N/A</v>
      </c>
    </row>
    <row r="2753" spans="2:3" x14ac:dyDescent="0.35">
      <c r="B2753" t="e">
        <v>#N/A</v>
      </c>
    </row>
    <row r="2754" spans="2:3" x14ac:dyDescent="0.35">
      <c r="B2754" t="s">
        <v>1956</v>
      </c>
    </row>
    <row r="2755" spans="2:3" x14ac:dyDescent="0.35">
      <c r="B2755" t="s">
        <v>1957</v>
      </c>
      <c r="C2755" t="s">
        <v>1959</v>
      </c>
    </row>
    <row r="2756" spans="2:3" x14ac:dyDescent="0.35">
      <c r="B2756" t="s">
        <v>1957</v>
      </c>
      <c r="C2756" t="s">
        <v>1959</v>
      </c>
    </row>
    <row r="2757" spans="2:3" x14ac:dyDescent="0.35">
      <c r="B2757" t="e">
        <v>#N/A</v>
      </c>
    </row>
    <row r="2758" spans="2:3" x14ac:dyDescent="0.35">
      <c r="B2758" t="e">
        <v>#N/A</v>
      </c>
    </row>
    <row r="2759" spans="2:3" x14ac:dyDescent="0.35">
      <c r="B2759" t="s">
        <v>1955</v>
      </c>
      <c r="C2759" t="s">
        <v>1959</v>
      </c>
    </row>
    <row r="2760" spans="2:3" x14ac:dyDescent="0.35">
      <c r="B2760" t="s">
        <v>1955</v>
      </c>
      <c r="C2760" t="s">
        <v>1959</v>
      </c>
    </row>
    <row r="2761" spans="2:3" x14ac:dyDescent="0.35">
      <c r="B2761" t="e">
        <v>#N/A</v>
      </c>
    </row>
    <row r="2762" spans="2:3" x14ac:dyDescent="0.35">
      <c r="B2762" t="e">
        <v>#N/A</v>
      </c>
    </row>
    <row r="2763" spans="2:3" x14ac:dyDescent="0.35">
      <c r="B2763" t="s">
        <v>1956</v>
      </c>
    </row>
    <row r="2764" spans="2:3" x14ac:dyDescent="0.35">
      <c r="B2764" t="e">
        <v>#N/A</v>
      </c>
    </row>
    <row r="2765" spans="2:3" x14ac:dyDescent="0.35">
      <c r="B2765" t="e">
        <v>#N/A</v>
      </c>
    </row>
    <row r="2766" spans="2:3" x14ac:dyDescent="0.35">
      <c r="B2766" t="s">
        <v>1956</v>
      </c>
    </row>
    <row r="2767" spans="2:3" x14ac:dyDescent="0.35">
      <c r="B2767" t="e">
        <v>#N/A</v>
      </c>
    </row>
    <row r="2768" spans="2:3" x14ac:dyDescent="0.35">
      <c r="B2768" t="s">
        <v>1955</v>
      </c>
      <c r="C2768" t="s">
        <v>1959</v>
      </c>
    </row>
    <row r="2769" spans="2:3" x14ac:dyDescent="0.35">
      <c r="B2769" t="e">
        <v>#N/A</v>
      </c>
    </row>
    <row r="2770" spans="2:3" x14ac:dyDescent="0.35">
      <c r="B2770" t="s">
        <v>1955</v>
      </c>
      <c r="C2770" t="s">
        <v>1959</v>
      </c>
    </row>
    <row r="2771" spans="2:3" x14ac:dyDescent="0.35">
      <c r="B2771" t="s">
        <v>1957</v>
      </c>
      <c r="C2771" t="s">
        <v>1959</v>
      </c>
    </row>
    <row r="2772" spans="2:3" x14ac:dyDescent="0.35">
      <c r="B2772" t="s">
        <v>1956</v>
      </c>
    </row>
    <row r="2773" spans="2:3" x14ac:dyDescent="0.35">
      <c r="B2773" t="e">
        <v>#N/A</v>
      </c>
    </row>
    <row r="2774" spans="2:3" x14ac:dyDescent="0.35">
      <c r="B2774" t="e">
        <v>#N/A</v>
      </c>
    </row>
    <row r="2775" spans="2:3" x14ac:dyDescent="0.35">
      <c r="B2775" t="e">
        <v>#N/A</v>
      </c>
    </row>
    <row r="2776" spans="2:3" x14ac:dyDescent="0.35">
      <c r="B2776" t="e">
        <v>#N/A</v>
      </c>
    </row>
    <row r="2777" spans="2:3" x14ac:dyDescent="0.35">
      <c r="B2777" t="e">
        <v>#N/A</v>
      </c>
    </row>
    <row r="2778" spans="2:3" x14ac:dyDescent="0.35">
      <c r="B2778" t="s">
        <v>1956</v>
      </c>
    </row>
    <row r="2779" spans="2:3" x14ac:dyDescent="0.35">
      <c r="B2779" t="s">
        <v>1957</v>
      </c>
      <c r="C2779" t="s">
        <v>1959</v>
      </c>
    </row>
    <row r="2780" spans="2:3" x14ac:dyDescent="0.35">
      <c r="B2780" t="s">
        <v>1957</v>
      </c>
      <c r="C2780" t="s">
        <v>1959</v>
      </c>
    </row>
    <row r="2781" spans="2:3" x14ac:dyDescent="0.35">
      <c r="B2781" t="s">
        <v>1956</v>
      </c>
    </row>
    <row r="2782" spans="2:3" x14ac:dyDescent="0.35">
      <c r="B2782" t="s">
        <v>1956</v>
      </c>
    </row>
    <row r="2783" spans="2:3" x14ac:dyDescent="0.35">
      <c r="B2783" t="s">
        <v>1956</v>
      </c>
    </row>
    <row r="2784" spans="2:3" x14ac:dyDescent="0.35">
      <c r="B2784" t="e">
        <v>#N/A</v>
      </c>
    </row>
    <row r="2785" spans="2:3" x14ac:dyDescent="0.35">
      <c r="B2785" t="s">
        <v>1957</v>
      </c>
      <c r="C2785" t="s">
        <v>1959</v>
      </c>
    </row>
    <row r="2786" spans="2:3" x14ac:dyDescent="0.35">
      <c r="B2786" t="e">
        <v>#N/A</v>
      </c>
    </row>
    <row r="2787" spans="2:3" x14ac:dyDescent="0.35">
      <c r="B2787" t="s">
        <v>1955</v>
      </c>
      <c r="C2787" t="s">
        <v>1959</v>
      </c>
    </row>
    <row r="2788" spans="2:3" x14ac:dyDescent="0.35">
      <c r="B2788" t="e">
        <v>#N/A</v>
      </c>
    </row>
    <row r="2789" spans="2:3" x14ac:dyDescent="0.35">
      <c r="B2789" t="s">
        <v>1955</v>
      </c>
      <c r="C2789" t="s">
        <v>1959</v>
      </c>
    </row>
    <row r="2790" spans="2:3" x14ac:dyDescent="0.35">
      <c r="B2790" t="s">
        <v>1955</v>
      </c>
      <c r="C2790" t="s">
        <v>1959</v>
      </c>
    </row>
    <row r="2791" spans="2:3" x14ac:dyDescent="0.35">
      <c r="B2791" t="s">
        <v>1957</v>
      </c>
      <c r="C2791" t="s">
        <v>1959</v>
      </c>
    </row>
    <row r="2792" spans="2:3" x14ac:dyDescent="0.35">
      <c r="B2792" t="s">
        <v>1957</v>
      </c>
      <c r="C2792" t="s">
        <v>1959</v>
      </c>
    </row>
    <row r="2793" spans="2:3" x14ac:dyDescent="0.35">
      <c r="B2793" t="s">
        <v>1955</v>
      </c>
      <c r="C2793" t="s">
        <v>1959</v>
      </c>
    </row>
    <row r="2794" spans="2:3" x14ac:dyDescent="0.35">
      <c r="B2794" t="s">
        <v>1955</v>
      </c>
      <c r="C2794" t="s">
        <v>1959</v>
      </c>
    </row>
    <row r="2795" spans="2:3" x14ac:dyDescent="0.35">
      <c r="B2795" t="e">
        <v>#N/A</v>
      </c>
    </row>
    <row r="2796" spans="2:3" x14ac:dyDescent="0.35">
      <c r="B2796" t="s">
        <v>1957</v>
      </c>
      <c r="C2796" t="s">
        <v>1959</v>
      </c>
    </row>
    <row r="2797" spans="2:3" x14ac:dyDescent="0.35">
      <c r="B2797" t="s">
        <v>1955</v>
      </c>
      <c r="C2797" t="s">
        <v>1959</v>
      </c>
    </row>
    <row r="2798" spans="2:3" x14ac:dyDescent="0.35">
      <c r="B2798" t="s">
        <v>1956</v>
      </c>
    </row>
    <row r="2799" spans="2:3" x14ac:dyDescent="0.35">
      <c r="B2799" t="s">
        <v>1956</v>
      </c>
    </row>
    <row r="2800" spans="2:3" x14ac:dyDescent="0.35">
      <c r="B2800" t="s">
        <v>1957</v>
      </c>
      <c r="C2800" t="s">
        <v>1959</v>
      </c>
    </row>
    <row r="2801" spans="2:3" x14ac:dyDescent="0.35">
      <c r="B2801" t="e">
        <v>#N/A</v>
      </c>
    </row>
    <row r="2802" spans="2:3" x14ac:dyDescent="0.35">
      <c r="B2802" t="e">
        <v>#N/A</v>
      </c>
    </row>
    <row r="2803" spans="2:3" x14ac:dyDescent="0.35">
      <c r="B2803" t="s">
        <v>1955</v>
      </c>
      <c r="C2803" t="s">
        <v>1959</v>
      </c>
    </row>
    <row r="2804" spans="2:3" x14ac:dyDescent="0.35">
      <c r="B2804" t="s">
        <v>1957</v>
      </c>
      <c r="C2804" t="s">
        <v>1959</v>
      </c>
    </row>
    <row r="2805" spans="2:3" x14ac:dyDescent="0.35">
      <c r="B2805" t="s">
        <v>1955</v>
      </c>
      <c r="C2805" t="s">
        <v>1959</v>
      </c>
    </row>
    <row r="2806" spans="2:3" x14ac:dyDescent="0.35">
      <c r="B2806" t="s">
        <v>1955</v>
      </c>
      <c r="C2806" t="s">
        <v>1959</v>
      </c>
    </row>
    <row r="2807" spans="2:3" x14ac:dyDescent="0.35">
      <c r="B2807" t="s">
        <v>1957</v>
      </c>
      <c r="C2807" t="s">
        <v>1959</v>
      </c>
    </row>
    <row r="2808" spans="2:3" x14ac:dyDescent="0.35">
      <c r="B2808" t="s">
        <v>1957</v>
      </c>
      <c r="C2808" t="s">
        <v>1959</v>
      </c>
    </row>
    <row r="2809" spans="2:3" x14ac:dyDescent="0.35">
      <c r="B2809" t="s">
        <v>1957</v>
      </c>
      <c r="C2809" t="s">
        <v>1959</v>
      </c>
    </row>
    <row r="2810" spans="2:3" x14ac:dyDescent="0.35">
      <c r="B2810" t="s">
        <v>1956</v>
      </c>
    </row>
    <row r="2811" spans="2:3" x14ac:dyDescent="0.35">
      <c r="B2811" t="s">
        <v>1958</v>
      </c>
      <c r="C2811" t="s">
        <v>1959</v>
      </c>
    </row>
    <row r="2812" spans="2:3" x14ac:dyDescent="0.35">
      <c r="B2812" t="s">
        <v>1958</v>
      </c>
      <c r="C2812" t="s">
        <v>1959</v>
      </c>
    </row>
    <row r="2813" spans="2:3" x14ac:dyDescent="0.35">
      <c r="B2813" t="e">
        <v>#N/A</v>
      </c>
    </row>
    <row r="2814" spans="2:3" x14ac:dyDescent="0.35">
      <c r="B2814" t="e">
        <v>#N/A</v>
      </c>
    </row>
    <row r="2815" spans="2:3" x14ac:dyDescent="0.35">
      <c r="B2815" t="s">
        <v>1955</v>
      </c>
      <c r="C2815" t="s">
        <v>1959</v>
      </c>
    </row>
    <row r="2816" spans="2:3" x14ac:dyDescent="0.35">
      <c r="B2816" t="s">
        <v>1957</v>
      </c>
      <c r="C2816" t="s">
        <v>1959</v>
      </c>
    </row>
    <row r="2817" spans="2:3" x14ac:dyDescent="0.35">
      <c r="B2817" t="s">
        <v>1958</v>
      </c>
      <c r="C2817" t="s">
        <v>1959</v>
      </c>
    </row>
    <row r="2818" spans="2:3" x14ac:dyDescent="0.35">
      <c r="B2818" t="s">
        <v>1958</v>
      </c>
      <c r="C2818" t="s">
        <v>1959</v>
      </c>
    </row>
    <row r="2819" spans="2:3" x14ac:dyDescent="0.35">
      <c r="B2819" t="e">
        <v>#N/A</v>
      </c>
    </row>
    <row r="2820" spans="2:3" x14ac:dyDescent="0.35">
      <c r="B2820" t="s">
        <v>1956</v>
      </c>
    </row>
    <row r="2821" spans="2:3" x14ac:dyDescent="0.35">
      <c r="B2821" t="s">
        <v>1957</v>
      </c>
      <c r="C2821" t="s">
        <v>1959</v>
      </c>
    </row>
    <row r="2822" spans="2:3" x14ac:dyDescent="0.35">
      <c r="B2822" t="s">
        <v>1957</v>
      </c>
      <c r="C2822" t="s">
        <v>1959</v>
      </c>
    </row>
    <row r="2823" spans="2:3" x14ac:dyDescent="0.35">
      <c r="B2823" t="s">
        <v>1956</v>
      </c>
    </row>
    <row r="2824" spans="2:3" x14ac:dyDescent="0.35">
      <c r="B2824" t="s">
        <v>1956</v>
      </c>
    </row>
    <row r="2825" spans="2:3" x14ac:dyDescent="0.35">
      <c r="B2825" t="s">
        <v>1957</v>
      </c>
      <c r="C2825" t="s">
        <v>1959</v>
      </c>
    </row>
    <row r="2826" spans="2:3" x14ac:dyDescent="0.35">
      <c r="B2826" t="s">
        <v>1956</v>
      </c>
    </row>
    <row r="2827" spans="2:3" x14ac:dyDescent="0.35">
      <c r="B2827" t="s">
        <v>1957</v>
      </c>
      <c r="C2827" t="s">
        <v>1959</v>
      </c>
    </row>
    <row r="2828" spans="2:3" x14ac:dyDescent="0.35">
      <c r="B2828" t="s">
        <v>1956</v>
      </c>
    </row>
    <row r="2829" spans="2:3" x14ac:dyDescent="0.35">
      <c r="B2829" t="s">
        <v>1956</v>
      </c>
    </row>
    <row r="2830" spans="2:3" x14ac:dyDescent="0.35">
      <c r="B2830" t="s">
        <v>1956</v>
      </c>
    </row>
    <row r="2831" spans="2:3" x14ac:dyDescent="0.35">
      <c r="B2831" t="s">
        <v>1956</v>
      </c>
    </row>
    <row r="2832" spans="2:3" x14ac:dyDescent="0.35">
      <c r="B2832" t="s">
        <v>1955</v>
      </c>
      <c r="C2832" t="s">
        <v>1959</v>
      </c>
    </row>
    <row r="2833" spans="2:3" x14ac:dyDescent="0.35">
      <c r="B2833" t="e">
        <v>#N/A</v>
      </c>
    </row>
    <row r="2834" spans="2:3" x14ac:dyDescent="0.35">
      <c r="B2834" t="s">
        <v>1958</v>
      </c>
      <c r="C2834" t="s">
        <v>1959</v>
      </c>
    </row>
    <row r="2835" spans="2:3" x14ac:dyDescent="0.35">
      <c r="B2835" t="e">
        <v>#N/A</v>
      </c>
    </row>
    <row r="2836" spans="2:3" x14ac:dyDescent="0.35">
      <c r="B2836" t="s">
        <v>1956</v>
      </c>
    </row>
    <row r="2837" spans="2:3" x14ac:dyDescent="0.35">
      <c r="B2837" t="e">
        <v>#N/A</v>
      </c>
    </row>
    <row r="2838" spans="2:3" x14ac:dyDescent="0.35">
      <c r="B2838" t="s">
        <v>1955</v>
      </c>
      <c r="C2838" t="s">
        <v>1959</v>
      </c>
    </row>
    <row r="2839" spans="2:3" x14ac:dyDescent="0.35">
      <c r="B2839" t="s">
        <v>1957</v>
      </c>
      <c r="C2839" t="s">
        <v>1959</v>
      </c>
    </row>
    <row r="2840" spans="2:3" x14ac:dyDescent="0.35">
      <c r="B2840" t="s">
        <v>1956</v>
      </c>
    </row>
    <row r="2841" spans="2:3" x14ac:dyDescent="0.35">
      <c r="B2841" t="s">
        <v>1957</v>
      </c>
      <c r="C2841" t="s">
        <v>1959</v>
      </c>
    </row>
    <row r="2842" spans="2:3" x14ac:dyDescent="0.35">
      <c r="B2842" t="s">
        <v>1957</v>
      </c>
      <c r="C2842" t="s">
        <v>1959</v>
      </c>
    </row>
    <row r="2843" spans="2:3" x14ac:dyDescent="0.35">
      <c r="B2843" t="s">
        <v>1955</v>
      </c>
      <c r="C2843" t="s">
        <v>1959</v>
      </c>
    </row>
    <row r="2844" spans="2:3" x14ac:dyDescent="0.35">
      <c r="B2844" t="s">
        <v>1955</v>
      </c>
      <c r="C2844" t="s">
        <v>1959</v>
      </c>
    </row>
    <row r="2845" spans="2:3" x14ac:dyDescent="0.35">
      <c r="B2845" t="s">
        <v>1955</v>
      </c>
      <c r="C2845" t="s">
        <v>1959</v>
      </c>
    </row>
    <row r="2846" spans="2:3" x14ac:dyDescent="0.35">
      <c r="B2846" t="s">
        <v>1957</v>
      </c>
      <c r="C2846" t="s">
        <v>1959</v>
      </c>
    </row>
    <row r="2847" spans="2:3" x14ac:dyDescent="0.35">
      <c r="B2847" t="s">
        <v>1957</v>
      </c>
      <c r="C2847" t="s">
        <v>1959</v>
      </c>
    </row>
    <row r="2848" spans="2:3" x14ac:dyDescent="0.35">
      <c r="B2848" t="s">
        <v>1956</v>
      </c>
    </row>
    <row r="2849" spans="2:3" x14ac:dyDescent="0.35">
      <c r="B2849" t="s">
        <v>1957</v>
      </c>
      <c r="C2849" t="s">
        <v>1959</v>
      </c>
    </row>
    <row r="2850" spans="2:3" x14ac:dyDescent="0.35">
      <c r="B2850" t="s">
        <v>1956</v>
      </c>
    </row>
    <row r="2851" spans="2:3" x14ac:dyDescent="0.35">
      <c r="B2851" t="e">
        <v>#N/A</v>
      </c>
    </row>
    <row r="2852" spans="2:3" x14ac:dyDescent="0.35">
      <c r="B2852" t="e">
        <v>#N/A</v>
      </c>
    </row>
    <row r="2853" spans="2:3" x14ac:dyDescent="0.35">
      <c r="B2853" t="e">
        <v>#N/A</v>
      </c>
    </row>
    <row r="2854" spans="2:3" x14ac:dyDescent="0.35">
      <c r="B2854" t="s">
        <v>1955</v>
      </c>
      <c r="C2854" t="s">
        <v>1959</v>
      </c>
    </row>
    <row r="2855" spans="2:3" x14ac:dyDescent="0.35">
      <c r="B2855" t="s">
        <v>1955</v>
      </c>
      <c r="C2855" t="s">
        <v>1959</v>
      </c>
    </row>
    <row r="2856" spans="2:3" x14ac:dyDescent="0.35">
      <c r="B2856" t="s">
        <v>1957</v>
      </c>
      <c r="C2856" t="s">
        <v>1959</v>
      </c>
    </row>
    <row r="2857" spans="2:3" x14ac:dyDescent="0.35">
      <c r="B2857" t="s">
        <v>1955</v>
      </c>
      <c r="C2857" t="s">
        <v>1959</v>
      </c>
    </row>
    <row r="2858" spans="2:3" x14ac:dyDescent="0.35">
      <c r="B2858" t="s">
        <v>1955</v>
      </c>
      <c r="C2858" t="s">
        <v>1959</v>
      </c>
    </row>
    <row r="2859" spans="2:3" x14ac:dyDescent="0.35">
      <c r="B2859" t="s">
        <v>1955</v>
      </c>
      <c r="C2859" t="s">
        <v>1959</v>
      </c>
    </row>
    <row r="2860" spans="2:3" x14ac:dyDescent="0.35">
      <c r="B2860" t="s">
        <v>1956</v>
      </c>
    </row>
    <row r="2861" spans="2:3" x14ac:dyDescent="0.35">
      <c r="B2861" t="s">
        <v>1956</v>
      </c>
    </row>
    <row r="2862" spans="2:3" x14ac:dyDescent="0.35">
      <c r="B2862" t="s">
        <v>1956</v>
      </c>
    </row>
    <row r="2863" spans="2:3" x14ac:dyDescent="0.35">
      <c r="B2863" t="s">
        <v>1955</v>
      </c>
      <c r="C2863" t="s">
        <v>1959</v>
      </c>
    </row>
    <row r="2864" spans="2:3" x14ac:dyDescent="0.35">
      <c r="B2864" t="e">
        <v>#N/A</v>
      </c>
    </row>
    <row r="2865" spans="2:3" x14ac:dyDescent="0.35">
      <c r="B2865" t="e">
        <v>#N/A</v>
      </c>
    </row>
    <row r="2866" spans="2:3" x14ac:dyDescent="0.35">
      <c r="B2866" t="s">
        <v>1955</v>
      </c>
      <c r="C2866" t="s">
        <v>1959</v>
      </c>
    </row>
    <row r="2867" spans="2:3" x14ac:dyDescent="0.35">
      <c r="B2867" t="s">
        <v>1955</v>
      </c>
      <c r="C2867" t="s">
        <v>1959</v>
      </c>
    </row>
    <row r="2868" spans="2:3" x14ac:dyDescent="0.35">
      <c r="B2868" t="e">
        <v>#N/A</v>
      </c>
    </row>
    <row r="2869" spans="2:3" x14ac:dyDescent="0.35">
      <c r="B2869" t="s">
        <v>1957</v>
      </c>
      <c r="C2869" t="s">
        <v>1959</v>
      </c>
    </row>
    <row r="2870" spans="2:3" x14ac:dyDescent="0.35">
      <c r="B2870" t="s">
        <v>1956</v>
      </c>
    </row>
    <row r="2871" spans="2:3" x14ac:dyDescent="0.35">
      <c r="B2871" t="s">
        <v>1956</v>
      </c>
    </row>
    <row r="2872" spans="2:3" x14ac:dyDescent="0.35">
      <c r="B2872" t="s">
        <v>1958</v>
      </c>
      <c r="C2872" t="s">
        <v>1959</v>
      </c>
    </row>
    <row r="2873" spans="2:3" x14ac:dyDescent="0.35">
      <c r="B2873" t="e">
        <v>#N/A</v>
      </c>
    </row>
    <row r="2874" spans="2:3" x14ac:dyDescent="0.35">
      <c r="B2874" t="s">
        <v>1956</v>
      </c>
    </row>
    <row r="2875" spans="2:3" x14ac:dyDescent="0.35">
      <c r="B2875" t="s">
        <v>1956</v>
      </c>
    </row>
    <row r="2876" spans="2:3" x14ac:dyDescent="0.35">
      <c r="B2876" t="e">
        <v>#N/A</v>
      </c>
    </row>
    <row r="2877" spans="2:3" x14ac:dyDescent="0.35">
      <c r="B2877" t="s">
        <v>1956</v>
      </c>
    </row>
    <row r="2878" spans="2:3" x14ac:dyDescent="0.35">
      <c r="B2878" t="s">
        <v>1957</v>
      </c>
      <c r="C2878" t="s">
        <v>1959</v>
      </c>
    </row>
    <row r="2879" spans="2:3" x14ac:dyDescent="0.35">
      <c r="B2879" t="s">
        <v>1955</v>
      </c>
      <c r="C2879" t="s">
        <v>1959</v>
      </c>
    </row>
    <row r="2880" spans="2:3" x14ac:dyDescent="0.35">
      <c r="B2880" t="e">
        <v>#N/A</v>
      </c>
    </row>
    <row r="2881" spans="2:3" x14ac:dyDescent="0.35">
      <c r="B2881" t="s">
        <v>1956</v>
      </c>
    </row>
    <row r="2882" spans="2:3" x14ac:dyDescent="0.35">
      <c r="B2882" t="s">
        <v>1955</v>
      </c>
      <c r="C2882" t="s">
        <v>1959</v>
      </c>
    </row>
    <row r="2883" spans="2:3" x14ac:dyDescent="0.35">
      <c r="B2883" t="e">
        <v>#N/A</v>
      </c>
    </row>
    <row r="2884" spans="2:3" x14ac:dyDescent="0.35">
      <c r="B2884" t="s">
        <v>1955</v>
      </c>
      <c r="C2884" t="s">
        <v>1959</v>
      </c>
    </row>
    <row r="2885" spans="2:3" x14ac:dyDescent="0.35">
      <c r="B2885" t="s">
        <v>1956</v>
      </c>
    </row>
    <row r="2886" spans="2:3" x14ac:dyDescent="0.35">
      <c r="B2886" t="s">
        <v>1956</v>
      </c>
    </row>
    <row r="2887" spans="2:3" x14ac:dyDescent="0.35">
      <c r="B2887" t="s">
        <v>1956</v>
      </c>
    </row>
    <row r="2888" spans="2:3" x14ac:dyDescent="0.35">
      <c r="B2888" t="s">
        <v>1956</v>
      </c>
    </row>
    <row r="2889" spans="2:3" x14ac:dyDescent="0.35">
      <c r="B2889" t="s">
        <v>1957</v>
      </c>
      <c r="C2889" t="s">
        <v>1959</v>
      </c>
    </row>
    <row r="2890" spans="2:3" x14ac:dyDescent="0.35">
      <c r="B2890" t="s">
        <v>1956</v>
      </c>
    </row>
    <row r="2891" spans="2:3" x14ac:dyDescent="0.35">
      <c r="B2891" t="s">
        <v>1958</v>
      </c>
      <c r="C2891" t="s">
        <v>1959</v>
      </c>
    </row>
    <row r="2892" spans="2:3" x14ac:dyDescent="0.35">
      <c r="B2892" t="s">
        <v>1958</v>
      </c>
      <c r="C2892" t="s">
        <v>1959</v>
      </c>
    </row>
    <row r="2893" spans="2:3" x14ac:dyDescent="0.35">
      <c r="B2893" t="s">
        <v>1958</v>
      </c>
      <c r="C2893" t="s">
        <v>1959</v>
      </c>
    </row>
    <row r="2894" spans="2:3" x14ac:dyDescent="0.35">
      <c r="B2894" t="s">
        <v>1956</v>
      </c>
    </row>
    <row r="2895" spans="2:3" x14ac:dyDescent="0.35">
      <c r="B2895" t="s">
        <v>1955</v>
      </c>
      <c r="C2895" t="s">
        <v>1959</v>
      </c>
    </row>
    <row r="2896" spans="2:3" x14ac:dyDescent="0.35">
      <c r="B2896" t="s">
        <v>1957</v>
      </c>
      <c r="C2896" t="s">
        <v>1959</v>
      </c>
    </row>
    <row r="2897" spans="2:3" x14ac:dyDescent="0.35">
      <c r="B2897" t="s">
        <v>1958</v>
      </c>
      <c r="C2897" t="s">
        <v>1959</v>
      </c>
    </row>
    <row r="2898" spans="2:3" x14ac:dyDescent="0.35">
      <c r="B2898" t="s">
        <v>1956</v>
      </c>
    </row>
    <row r="2899" spans="2:3" x14ac:dyDescent="0.35">
      <c r="B2899" t="s">
        <v>1957</v>
      </c>
      <c r="C2899" t="s">
        <v>1959</v>
      </c>
    </row>
    <row r="2900" spans="2:3" x14ac:dyDescent="0.35">
      <c r="B2900" t="s">
        <v>1956</v>
      </c>
    </row>
    <row r="2901" spans="2:3" x14ac:dyDescent="0.35">
      <c r="B2901" t="s">
        <v>1956</v>
      </c>
    </row>
    <row r="2902" spans="2:3" x14ac:dyDescent="0.35">
      <c r="B2902" t="s">
        <v>1955</v>
      </c>
      <c r="C2902" t="s">
        <v>1959</v>
      </c>
    </row>
    <row r="2903" spans="2:3" x14ac:dyDescent="0.35">
      <c r="B2903" t="s">
        <v>1956</v>
      </c>
    </row>
    <row r="2904" spans="2:3" x14ac:dyDescent="0.35">
      <c r="B2904" t="s">
        <v>1955</v>
      </c>
      <c r="C2904" t="s">
        <v>1959</v>
      </c>
    </row>
    <row r="2905" spans="2:3" x14ac:dyDescent="0.35">
      <c r="B2905" t="s">
        <v>1956</v>
      </c>
    </row>
    <row r="2906" spans="2:3" x14ac:dyDescent="0.35">
      <c r="B2906" t="s">
        <v>1957</v>
      </c>
      <c r="C2906" t="s">
        <v>1959</v>
      </c>
    </row>
    <row r="2907" spans="2:3" x14ac:dyDescent="0.35">
      <c r="B2907" t="s">
        <v>1956</v>
      </c>
    </row>
    <row r="2908" spans="2:3" x14ac:dyDescent="0.35">
      <c r="B2908" t="s">
        <v>1956</v>
      </c>
    </row>
    <row r="2909" spans="2:3" x14ac:dyDescent="0.35">
      <c r="B2909" t="e">
        <v>#N/A</v>
      </c>
    </row>
    <row r="2910" spans="2:3" x14ac:dyDescent="0.35">
      <c r="B2910" t="e">
        <v>#N/A</v>
      </c>
    </row>
    <row r="2911" spans="2:3" x14ac:dyDescent="0.35">
      <c r="B2911" t="s">
        <v>1957</v>
      </c>
      <c r="C2911" t="s">
        <v>1959</v>
      </c>
    </row>
    <row r="2912" spans="2:3" x14ac:dyDescent="0.35">
      <c r="B2912" t="s">
        <v>1956</v>
      </c>
    </row>
    <row r="2913" spans="2:3" x14ac:dyDescent="0.35">
      <c r="B2913" t="s">
        <v>1955</v>
      </c>
      <c r="C2913" t="s">
        <v>1959</v>
      </c>
    </row>
    <row r="2914" spans="2:3" x14ac:dyDescent="0.35">
      <c r="B2914" t="s">
        <v>1956</v>
      </c>
    </row>
    <row r="2915" spans="2:3" x14ac:dyDescent="0.35">
      <c r="B2915" t="s">
        <v>1956</v>
      </c>
    </row>
    <row r="2916" spans="2:3" x14ac:dyDescent="0.35">
      <c r="B2916" t="s">
        <v>1957</v>
      </c>
      <c r="C2916" t="s">
        <v>1959</v>
      </c>
    </row>
    <row r="2917" spans="2:3" x14ac:dyDescent="0.35">
      <c r="B2917" t="e">
        <v>#N/A</v>
      </c>
    </row>
    <row r="2918" spans="2:3" x14ac:dyDescent="0.35">
      <c r="B2918" t="s">
        <v>1955</v>
      </c>
      <c r="C2918" t="s">
        <v>1959</v>
      </c>
    </row>
    <row r="2919" spans="2:3" x14ac:dyDescent="0.35">
      <c r="B2919" t="s">
        <v>1955</v>
      </c>
      <c r="C2919" t="s">
        <v>1959</v>
      </c>
    </row>
    <row r="2920" spans="2:3" x14ac:dyDescent="0.35">
      <c r="B2920" t="s">
        <v>1957</v>
      </c>
      <c r="C2920" t="s">
        <v>1959</v>
      </c>
    </row>
    <row r="2921" spans="2:3" x14ac:dyDescent="0.35">
      <c r="B2921" t="e">
        <v>#N/A</v>
      </c>
    </row>
    <row r="2922" spans="2:3" x14ac:dyDescent="0.35">
      <c r="B2922" t="s">
        <v>1955</v>
      </c>
      <c r="C2922" t="s">
        <v>1959</v>
      </c>
    </row>
    <row r="2923" spans="2:3" x14ac:dyDescent="0.35">
      <c r="B2923" t="s">
        <v>1957</v>
      </c>
      <c r="C2923" t="s">
        <v>1959</v>
      </c>
    </row>
    <row r="2924" spans="2:3" x14ac:dyDescent="0.35">
      <c r="B2924" t="s">
        <v>1958</v>
      </c>
      <c r="C2924" t="s">
        <v>1959</v>
      </c>
    </row>
    <row r="2925" spans="2:3" x14ac:dyDescent="0.35">
      <c r="B2925" t="s">
        <v>1956</v>
      </c>
    </row>
    <row r="2926" spans="2:3" x14ac:dyDescent="0.35">
      <c r="B2926" t="e">
        <v>#N/A</v>
      </c>
    </row>
    <row r="2927" spans="2:3" x14ac:dyDescent="0.35">
      <c r="B2927" t="s">
        <v>1956</v>
      </c>
    </row>
    <row r="2928" spans="2:3" x14ac:dyDescent="0.35">
      <c r="B2928" t="e">
        <v>#N/A</v>
      </c>
    </row>
    <row r="2929" spans="2:3" x14ac:dyDescent="0.35">
      <c r="B2929" t="e">
        <v>#N/A</v>
      </c>
    </row>
    <row r="2930" spans="2:3" x14ac:dyDescent="0.35">
      <c r="B2930" t="e">
        <v>#N/A</v>
      </c>
    </row>
    <row r="2931" spans="2:3" x14ac:dyDescent="0.35">
      <c r="B2931" t="e">
        <v>#N/A</v>
      </c>
    </row>
    <row r="2932" spans="2:3" x14ac:dyDescent="0.35">
      <c r="B2932" t="e">
        <v>#N/A</v>
      </c>
    </row>
    <row r="2933" spans="2:3" x14ac:dyDescent="0.35">
      <c r="B2933" t="e">
        <v>#N/A</v>
      </c>
    </row>
    <row r="2934" spans="2:3" x14ac:dyDescent="0.35">
      <c r="B2934" t="e">
        <v>#N/A</v>
      </c>
    </row>
    <row r="2935" spans="2:3" x14ac:dyDescent="0.35">
      <c r="B2935" t="e">
        <v>#N/A</v>
      </c>
    </row>
    <row r="2936" spans="2:3" x14ac:dyDescent="0.35">
      <c r="B2936" t="s">
        <v>1957</v>
      </c>
      <c r="C2936" t="s">
        <v>1959</v>
      </c>
    </row>
    <row r="2937" spans="2:3" x14ac:dyDescent="0.35">
      <c r="B2937" t="e">
        <v>#N/A</v>
      </c>
    </row>
    <row r="2938" spans="2:3" x14ac:dyDescent="0.35">
      <c r="B2938" t="s">
        <v>1957</v>
      </c>
      <c r="C2938" t="s">
        <v>1959</v>
      </c>
    </row>
    <row r="2939" spans="2:3" x14ac:dyDescent="0.35">
      <c r="B2939" t="e">
        <v>#N/A</v>
      </c>
    </row>
    <row r="2940" spans="2:3" x14ac:dyDescent="0.35">
      <c r="B2940" t="e">
        <v>#N/A</v>
      </c>
    </row>
    <row r="2941" spans="2:3" x14ac:dyDescent="0.35">
      <c r="B2941" t="s">
        <v>1957</v>
      </c>
      <c r="C2941" t="s">
        <v>1959</v>
      </c>
    </row>
    <row r="2942" spans="2:3" x14ac:dyDescent="0.35">
      <c r="B2942" t="e">
        <v>#N/A</v>
      </c>
    </row>
    <row r="2943" spans="2:3" x14ac:dyDescent="0.35">
      <c r="B2943" t="e">
        <v>#N/A</v>
      </c>
    </row>
    <row r="2944" spans="2:3" x14ac:dyDescent="0.35">
      <c r="B2944" t="s">
        <v>1955</v>
      </c>
      <c r="C2944" t="s">
        <v>1959</v>
      </c>
    </row>
    <row r="2945" spans="2:3" x14ac:dyDescent="0.35">
      <c r="B2945" t="s">
        <v>1955</v>
      </c>
      <c r="C2945" t="s">
        <v>1959</v>
      </c>
    </row>
    <row r="2946" spans="2:3" x14ac:dyDescent="0.35">
      <c r="B2946" t="s">
        <v>1956</v>
      </c>
    </row>
    <row r="2947" spans="2:3" x14ac:dyDescent="0.35">
      <c r="B2947" t="e">
        <v>#N/A</v>
      </c>
    </row>
    <row r="2948" spans="2:3" x14ac:dyDescent="0.35">
      <c r="B2948" t="s">
        <v>1955</v>
      </c>
      <c r="C2948" t="s">
        <v>1959</v>
      </c>
    </row>
    <row r="2949" spans="2:3" x14ac:dyDescent="0.35">
      <c r="B2949" t="s">
        <v>1956</v>
      </c>
    </row>
    <row r="2950" spans="2:3" x14ac:dyDescent="0.35">
      <c r="B2950" t="s">
        <v>1956</v>
      </c>
    </row>
    <row r="2951" spans="2:3" x14ac:dyDescent="0.35">
      <c r="B2951" t="e">
        <v>#N/A</v>
      </c>
    </row>
    <row r="2952" spans="2:3" x14ac:dyDescent="0.35">
      <c r="B2952" t="s">
        <v>1955</v>
      </c>
      <c r="C2952" t="s">
        <v>1959</v>
      </c>
    </row>
    <row r="2953" spans="2:3" x14ac:dyDescent="0.35">
      <c r="B2953" t="s">
        <v>1955</v>
      </c>
      <c r="C2953" t="s">
        <v>1959</v>
      </c>
    </row>
    <row r="2954" spans="2:3" x14ac:dyDescent="0.35">
      <c r="B2954" t="e">
        <v>#N/A</v>
      </c>
    </row>
    <row r="2955" spans="2:3" x14ac:dyDescent="0.35">
      <c r="B2955" t="e">
        <v>#N/A</v>
      </c>
    </row>
    <row r="2956" spans="2:3" x14ac:dyDescent="0.35">
      <c r="B2956" t="s">
        <v>1957</v>
      </c>
      <c r="C2956" t="s">
        <v>1959</v>
      </c>
    </row>
    <row r="2957" spans="2:3" x14ac:dyDescent="0.35">
      <c r="B2957" t="s">
        <v>1955</v>
      </c>
      <c r="C2957" t="s">
        <v>1959</v>
      </c>
    </row>
    <row r="2958" spans="2:3" x14ac:dyDescent="0.35">
      <c r="B2958" t="s">
        <v>1955</v>
      </c>
      <c r="C2958" t="s">
        <v>1959</v>
      </c>
    </row>
    <row r="2959" spans="2:3" x14ac:dyDescent="0.35">
      <c r="B2959" t="s">
        <v>1957</v>
      </c>
      <c r="C2959" t="s">
        <v>1959</v>
      </c>
    </row>
    <row r="2960" spans="2:3" x14ac:dyDescent="0.35">
      <c r="B2960" t="s">
        <v>1957</v>
      </c>
      <c r="C2960" t="s">
        <v>1959</v>
      </c>
    </row>
    <row r="2961" spans="2:3" x14ac:dyDescent="0.35">
      <c r="B2961" t="s">
        <v>1955</v>
      </c>
      <c r="C2961" t="s">
        <v>1959</v>
      </c>
    </row>
    <row r="2962" spans="2:3" x14ac:dyDescent="0.35">
      <c r="B2962" t="e">
        <v>#N/A</v>
      </c>
    </row>
    <row r="2963" spans="2:3" x14ac:dyDescent="0.35">
      <c r="B2963" t="s">
        <v>1957</v>
      </c>
      <c r="C2963" t="s">
        <v>1959</v>
      </c>
    </row>
    <row r="2964" spans="2:3" x14ac:dyDescent="0.35">
      <c r="B2964" t="s">
        <v>1955</v>
      </c>
      <c r="C2964" t="s">
        <v>1959</v>
      </c>
    </row>
    <row r="2965" spans="2:3" x14ac:dyDescent="0.35">
      <c r="B2965" t="s">
        <v>1956</v>
      </c>
    </row>
    <row r="2966" spans="2:3" x14ac:dyDescent="0.35">
      <c r="B2966" t="s">
        <v>1956</v>
      </c>
    </row>
    <row r="2967" spans="2:3" x14ac:dyDescent="0.35">
      <c r="B2967" t="e">
        <v>#N/A</v>
      </c>
    </row>
    <row r="2968" spans="2:3" x14ac:dyDescent="0.35">
      <c r="B2968" t="e">
        <v>#N/A</v>
      </c>
    </row>
    <row r="2969" spans="2:3" x14ac:dyDescent="0.35">
      <c r="B2969" t="e">
        <v>#N/A</v>
      </c>
    </row>
    <row r="2970" spans="2:3" x14ac:dyDescent="0.35">
      <c r="B2970" t="e">
        <v>#N/A</v>
      </c>
    </row>
    <row r="2971" spans="2:3" x14ac:dyDescent="0.35">
      <c r="B2971" t="e">
        <v>#N/A</v>
      </c>
    </row>
    <row r="2972" spans="2:3" x14ac:dyDescent="0.35">
      <c r="B2972" t="e">
        <v>#N/A</v>
      </c>
    </row>
    <row r="2973" spans="2:3" x14ac:dyDescent="0.35">
      <c r="B2973" t="s">
        <v>1955</v>
      </c>
      <c r="C2973" t="s">
        <v>1959</v>
      </c>
    </row>
    <row r="2974" spans="2:3" x14ac:dyDescent="0.35">
      <c r="B2974" t="s">
        <v>1955</v>
      </c>
      <c r="C2974" t="s">
        <v>1959</v>
      </c>
    </row>
    <row r="2975" spans="2:3" x14ac:dyDescent="0.35">
      <c r="B2975" t="s">
        <v>1955</v>
      </c>
      <c r="C2975" t="s">
        <v>1959</v>
      </c>
    </row>
    <row r="2976" spans="2:3" x14ac:dyDescent="0.35">
      <c r="B2976" t="s">
        <v>1956</v>
      </c>
    </row>
    <row r="2977" spans="2:3" x14ac:dyDescent="0.35">
      <c r="B2977" t="s">
        <v>1957</v>
      </c>
      <c r="C2977" t="s">
        <v>1959</v>
      </c>
    </row>
    <row r="2978" spans="2:3" x14ac:dyDescent="0.35">
      <c r="B2978" t="s">
        <v>1957</v>
      </c>
      <c r="C2978" t="s">
        <v>1959</v>
      </c>
    </row>
    <row r="2979" spans="2:3" x14ac:dyDescent="0.35">
      <c r="B2979" t="s">
        <v>1957</v>
      </c>
      <c r="C2979" t="s">
        <v>1959</v>
      </c>
    </row>
    <row r="2980" spans="2:3" x14ac:dyDescent="0.35">
      <c r="B2980" t="s">
        <v>1955</v>
      </c>
      <c r="C2980" t="s">
        <v>1959</v>
      </c>
    </row>
    <row r="2981" spans="2:3" x14ac:dyDescent="0.35">
      <c r="B2981" t="s">
        <v>1955</v>
      </c>
      <c r="C2981" t="s">
        <v>1959</v>
      </c>
    </row>
    <row r="2982" spans="2:3" x14ac:dyDescent="0.35">
      <c r="B2982" t="e">
        <v>#N/A</v>
      </c>
    </row>
    <row r="2983" spans="2:3" x14ac:dyDescent="0.35">
      <c r="B2983" t="s">
        <v>1956</v>
      </c>
    </row>
    <row r="2984" spans="2:3" x14ac:dyDescent="0.35">
      <c r="B2984" t="s">
        <v>1957</v>
      </c>
      <c r="C2984" t="s">
        <v>1959</v>
      </c>
    </row>
    <row r="2985" spans="2:3" x14ac:dyDescent="0.35">
      <c r="B2985" t="s">
        <v>1957</v>
      </c>
      <c r="C2985" t="s">
        <v>1959</v>
      </c>
    </row>
    <row r="2986" spans="2:3" x14ac:dyDescent="0.35">
      <c r="B2986" t="s">
        <v>1955</v>
      </c>
      <c r="C2986" t="s">
        <v>1959</v>
      </c>
    </row>
    <row r="2987" spans="2:3" x14ac:dyDescent="0.35">
      <c r="B2987" t="s">
        <v>1956</v>
      </c>
    </row>
    <row r="2988" spans="2:3" x14ac:dyDescent="0.35">
      <c r="B2988" t="s">
        <v>1957</v>
      </c>
      <c r="C2988" t="s">
        <v>1959</v>
      </c>
    </row>
    <row r="2989" spans="2:3" x14ac:dyDescent="0.35">
      <c r="B2989" t="s">
        <v>1956</v>
      </c>
    </row>
    <row r="2990" spans="2:3" x14ac:dyDescent="0.35">
      <c r="B2990" t="s">
        <v>1957</v>
      </c>
      <c r="C2990" t="s">
        <v>1959</v>
      </c>
    </row>
    <row r="2991" spans="2:3" x14ac:dyDescent="0.35">
      <c r="B2991" t="e">
        <v>#N/A</v>
      </c>
    </row>
    <row r="2992" spans="2:3" x14ac:dyDescent="0.35">
      <c r="B2992" t="e">
        <v>#N/A</v>
      </c>
    </row>
    <row r="2993" spans="2:3" x14ac:dyDescent="0.35">
      <c r="B2993" t="e">
        <v>#N/A</v>
      </c>
    </row>
    <row r="2994" spans="2:3" x14ac:dyDescent="0.35">
      <c r="B2994" t="s">
        <v>1955</v>
      </c>
      <c r="C2994" t="s">
        <v>1959</v>
      </c>
    </row>
    <row r="2995" spans="2:3" x14ac:dyDescent="0.35">
      <c r="B2995" t="s">
        <v>1956</v>
      </c>
    </row>
    <row r="2996" spans="2:3" x14ac:dyDescent="0.35">
      <c r="B2996" t="e">
        <v>#N/A</v>
      </c>
    </row>
    <row r="2997" spans="2:3" x14ac:dyDescent="0.35">
      <c r="B2997" t="s">
        <v>1955</v>
      </c>
      <c r="C2997" t="s">
        <v>1959</v>
      </c>
    </row>
    <row r="2998" spans="2:3" x14ac:dyDescent="0.35">
      <c r="B2998" t="s">
        <v>1956</v>
      </c>
    </row>
    <row r="2999" spans="2:3" x14ac:dyDescent="0.35">
      <c r="B2999" t="e">
        <v>#N/A</v>
      </c>
    </row>
    <row r="3000" spans="2:3" x14ac:dyDescent="0.35">
      <c r="B3000" t="s">
        <v>1957</v>
      </c>
      <c r="C3000" t="s">
        <v>1959</v>
      </c>
    </row>
    <row r="3001" spans="2:3" x14ac:dyDescent="0.35">
      <c r="B3001" t="s">
        <v>1956</v>
      </c>
    </row>
    <row r="3002" spans="2:3" x14ac:dyDescent="0.35">
      <c r="B3002" t="s">
        <v>1955</v>
      </c>
      <c r="C3002" t="s">
        <v>1959</v>
      </c>
    </row>
    <row r="3003" spans="2:3" x14ac:dyDescent="0.35">
      <c r="B3003" t="s">
        <v>1957</v>
      </c>
      <c r="C3003" t="s">
        <v>1959</v>
      </c>
    </row>
    <row r="3004" spans="2:3" x14ac:dyDescent="0.35">
      <c r="B3004" t="e">
        <v>#N/A</v>
      </c>
    </row>
    <row r="3005" spans="2:3" x14ac:dyDescent="0.35">
      <c r="B3005" t="e">
        <v>#N/A</v>
      </c>
    </row>
    <row r="3006" spans="2:3" x14ac:dyDescent="0.35">
      <c r="B3006" t="s">
        <v>1957</v>
      </c>
      <c r="C3006" t="s">
        <v>1959</v>
      </c>
    </row>
    <row r="3007" spans="2:3" x14ac:dyDescent="0.35">
      <c r="B3007" t="s">
        <v>1955</v>
      </c>
      <c r="C3007" t="s">
        <v>1959</v>
      </c>
    </row>
    <row r="3008" spans="2:3" x14ac:dyDescent="0.35">
      <c r="B3008" t="s">
        <v>1955</v>
      </c>
      <c r="C3008" t="s">
        <v>1959</v>
      </c>
    </row>
    <row r="3009" spans="2:3" x14ac:dyDescent="0.35">
      <c r="B3009" t="s">
        <v>1957</v>
      </c>
      <c r="C3009" t="s">
        <v>1959</v>
      </c>
    </row>
    <row r="3010" spans="2:3" x14ac:dyDescent="0.35">
      <c r="B3010" t="s">
        <v>1956</v>
      </c>
    </row>
    <row r="3011" spans="2:3" x14ac:dyDescent="0.35">
      <c r="B3011" t="s">
        <v>1955</v>
      </c>
      <c r="C3011" t="s">
        <v>1959</v>
      </c>
    </row>
    <row r="3012" spans="2:3" x14ac:dyDescent="0.35">
      <c r="B3012" t="s">
        <v>1957</v>
      </c>
      <c r="C3012" t="s">
        <v>1959</v>
      </c>
    </row>
    <row r="3013" spans="2:3" x14ac:dyDescent="0.35">
      <c r="B3013" t="e">
        <v>#N/A</v>
      </c>
    </row>
    <row r="3014" spans="2:3" x14ac:dyDescent="0.35">
      <c r="B3014" t="s">
        <v>1957</v>
      </c>
      <c r="C3014" t="s">
        <v>1959</v>
      </c>
    </row>
    <row r="3015" spans="2:3" x14ac:dyDescent="0.35">
      <c r="B3015" t="s">
        <v>1955</v>
      </c>
      <c r="C3015" t="s">
        <v>1959</v>
      </c>
    </row>
    <row r="3016" spans="2:3" x14ac:dyDescent="0.35">
      <c r="B3016" t="s">
        <v>1957</v>
      </c>
      <c r="C3016" t="s">
        <v>1959</v>
      </c>
    </row>
    <row r="3017" spans="2:3" x14ac:dyDescent="0.35">
      <c r="B3017" t="s">
        <v>1955</v>
      </c>
      <c r="C3017" t="s">
        <v>1959</v>
      </c>
    </row>
    <row r="3018" spans="2:3" x14ac:dyDescent="0.35">
      <c r="B3018" t="e">
        <v>#N/A</v>
      </c>
    </row>
    <row r="3019" spans="2:3" x14ac:dyDescent="0.35">
      <c r="B3019" t="s">
        <v>1957</v>
      </c>
      <c r="C3019" t="s">
        <v>1959</v>
      </c>
    </row>
    <row r="3020" spans="2:3" x14ac:dyDescent="0.35">
      <c r="B3020" t="s">
        <v>1957</v>
      </c>
      <c r="C3020" t="s">
        <v>1959</v>
      </c>
    </row>
    <row r="3021" spans="2:3" x14ac:dyDescent="0.35">
      <c r="B3021" t="s">
        <v>1957</v>
      </c>
      <c r="C3021" t="s">
        <v>1959</v>
      </c>
    </row>
    <row r="3022" spans="2:3" x14ac:dyDescent="0.35">
      <c r="B3022" t="e">
        <v>#N/A</v>
      </c>
    </row>
    <row r="3023" spans="2:3" x14ac:dyDescent="0.35">
      <c r="B3023" t="e">
        <v>#N/A</v>
      </c>
    </row>
    <row r="3024" spans="2:3" x14ac:dyDescent="0.35">
      <c r="B3024" t="e">
        <v>#N/A</v>
      </c>
    </row>
    <row r="3025" spans="2:3" x14ac:dyDescent="0.35">
      <c r="B3025" t="s">
        <v>1956</v>
      </c>
    </row>
    <row r="3026" spans="2:3" x14ac:dyDescent="0.35">
      <c r="B3026" t="s">
        <v>1956</v>
      </c>
    </row>
    <row r="3027" spans="2:3" x14ac:dyDescent="0.35">
      <c r="B3027" t="e">
        <v>#N/A</v>
      </c>
    </row>
    <row r="3028" spans="2:3" x14ac:dyDescent="0.35">
      <c r="B3028" t="s">
        <v>1957</v>
      </c>
      <c r="C3028" t="s">
        <v>1959</v>
      </c>
    </row>
    <row r="3029" spans="2:3" x14ac:dyDescent="0.35">
      <c r="B3029" t="e">
        <v>#N/A</v>
      </c>
    </row>
    <row r="3030" spans="2:3" x14ac:dyDescent="0.35">
      <c r="B3030" t="s">
        <v>1957</v>
      </c>
      <c r="C3030" t="s">
        <v>1959</v>
      </c>
    </row>
    <row r="3031" spans="2:3" x14ac:dyDescent="0.35">
      <c r="B3031" t="s">
        <v>1957</v>
      </c>
      <c r="C3031" t="s">
        <v>1959</v>
      </c>
    </row>
    <row r="3032" spans="2:3" x14ac:dyDescent="0.35">
      <c r="B3032" t="s">
        <v>1956</v>
      </c>
    </row>
    <row r="3033" spans="2:3" x14ac:dyDescent="0.35">
      <c r="B3033" t="s">
        <v>1958</v>
      </c>
      <c r="C3033" t="s">
        <v>1959</v>
      </c>
    </row>
    <row r="3034" spans="2:3" x14ac:dyDescent="0.35">
      <c r="B3034" t="s">
        <v>1956</v>
      </c>
    </row>
    <row r="3035" spans="2:3" x14ac:dyDescent="0.35">
      <c r="B3035" t="s">
        <v>1956</v>
      </c>
    </row>
    <row r="3036" spans="2:3" x14ac:dyDescent="0.35">
      <c r="B3036" t="s">
        <v>1957</v>
      </c>
      <c r="C3036" t="s">
        <v>1959</v>
      </c>
    </row>
    <row r="3037" spans="2:3" x14ac:dyDescent="0.35">
      <c r="B3037" t="s">
        <v>1958</v>
      </c>
      <c r="C3037" t="s">
        <v>1959</v>
      </c>
    </row>
    <row r="3038" spans="2:3" x14ac:dyDescent="0.35">
      <c r="B3038" t="s">
        <v>1955</v>
      </c>
      <c r="C3038" t="s">
        <v>1959</v>
      </c>
    </row>
    <row r="3039" spans="2:3" x14ac:dyDescent="0.35">
      <c r="B3039" t="e">
        <v>#N/A</v>
      </c>
    </row>
    <row r="3040" spans="2:3" x14ac:dyDescent="0.35">
      <c r="B3040" t="e">
        <v>#N/A</v>
      </c>
    </row>
    <row r="3041" spans="2:3" x14ac:dyDescent="0.35">
      <c r="B3041" t="e">
        <v>#N/A</v>
      </c>
    </row>
    <row r="3042" spans="2:3" x14ac:dyDescent="0.35">
      <c r="B3042" t="s">
        <v>1955</v>
      </c>
      <c r="C3042" t="s">
        <v>1959</v>
      </c>
    </row>
    <row r="3043" spans="2:3" x14ac:dyDescent="0.35">
      <c r="B3043" t="s">
        <v>1956</v>
      </c>
    </row>
    <row r="3044" spans="2:3" x14ac:dyDescent="0.35">
      <c r="B3044" t="s">
        <v>1955</v>
      </c>
      <c r="C3044" t="s">
        <v>1959</v>
      </c>
    </row>
    <row r="3045" spans="2:3" x14ac:dyDescent="0.35">
      <c r="B3045" t="s">
        <v>1956</v>
      </c>
    </row>
    <row r="3046" spans="2:3" x14ac:dyDescent="0.35">
      <c r="B3046" t="s">
        <v>1955</v>
      </c>
      <c r="C3046" t="s">
        <v>1959</v>
      </c>
    </row>
    <row r="3047" spans="2:3" x14ac:dyDescent="0.35">
      <c r="B3047" t="s">
        <v>1955</v>
      </c>
      <c r="C3047" t="s">
        <v>1959</v>
      </c>
    </row>
    <row r="3048" spans="2:3" x14ac:dyDescent="0.35">
      <c r="B3048" t="s">
        <v>1955</v>
      </c>
      <c r="C3048" t="s">
        <v>1959</v>
      </c>
    </row>
    <row r="3049" spans="2:3" x14ac:dyDescent="0.35">
      <c r="B3049" t="s">
        <v>1956</v>
      </c>
    </row>
    <row r="3050" spans="2:3" x14ac:dyDescent="0.35">
      <c r="B3050" t="s">
        <v>1956</v>
      </c>
    </row>
    <row r="3051" spans="2:3" x14ac:dyDescent="0.35">
      <c r="B3051" t="s">
        <v>1955</v>
      </c>
      <c r="C3051" t="s">
        <v>1959</v>
      </c>
    </row>
    <row r="3052" spans="2:3" x14ac:dyDescent="0.35">
      <c r="B3052" t="e">
        <v>#N/A</v>
      </c>
    </row>
    <row r="3053" spans="2:3" x14ac:dyDescent="0.35">
      <c r="B3053" t="s">
        <v>1955</v>
      </c>
      <c r="C3053" t="s">
        <v>1959</v>
      </c>
    </row>
    <row r="3054" spans="2:3" x14ac:dyDescent="0.35">
      <c r="B3054" t="s">
        <v>1955</v>
      </c>
      <c r="C3054" t="s">
        <v>1959</v>
      </c>
    </row>
    <row r="3055" spans="2:3" x14ac:dyDescent="0.35">
      <c r="B3055" t="s">
        <v>1956</v>
      </c>
    </row>
    <row r="3056" spans="2:3" x14ac:dyDescent="0.35">
      <c r="B3056" t="s">
        <v>1955</v>
      </c>
      <c r="C3056" t="s">
        <v>1959</v>
      </c>
    </row>
    <row r="3057" spans="2:3" x14ac:dyDescent="0.35">
      <c r="B3057" t="s">
        <v>1957</v>
      </c>
      <c r="C3057" t="s">
        <v>1959</v>
      </c>
    </row>
    <row r="3058" spans="2:3" x14ac:dyDescent="0.35">
      <c r="B3058" t="s">
        <v>1956</v>
      </c>
    </row>
    <row r="3059" spans="2:3" x14ac:dyDescent="0.35">
      <c r="B3059" t="s">
        <v>1956</v>
      </c>
    </row>
    <row r="3060" spans="2:3" x14ac:dyDescent="0.35">
      <c r="B3060" t="s">
        <v>1956</v>
      </c>
    </row>
    <row r="3061" spans="2:3" x14ac:dyDescent="0.35">
      <c r="B3061" t="e">
        <v>#N/A</v>
      </c>
    </row>
    <row r="3062" spans="2:3" x14ac:dyDescent="0.35">
      <c r="B3062" t="s">
        <v>1955</v>
      </c>
      <c r="C3062" t="s">
        <v>1959</v>
      </c>
    </row>
    <row r="3063" spans="2:3" x14ac:dyDescent="0.35">
      <c r="B3063" t="s">
        <v>1957</v>
      </c>
      <c r="C3063" t="s">
        <v>1959</v>
      </c>
    </row>
    <row r="3064" spans="2:3" x14ac:dyDescent="0.35">
      <c r="B3064" t="s">
        <v>1955</v>
      </c>
      <c r="C3064" t="s">
        <v>1959</v>
      </c>
    </row>
    <row r="3065" spans="2:3" x14ac:dyDescent="0.35">
      <c r="B3065" t="e">
        <v>#N/A</v>
      </c>
    </row>
    <row r="3066" spans="2:3" x14ac:dyDescent="0.35">
      <c r="B3066" t="s">
        <v>1955</v>
      </c>
      <c r="C3066" t="s">
        <v>1959</v>
      </c>
    </row>
    <row r="3067" spans="2:3" x14ac:dyDescent="0.35">
      <c r="B3067" t="s">
        <v>1956</v>
      </c>
    </row>
    <row r="3068" spans="2:3" x14ac:dyDescent="0.35">
      <c r="B3068" t="s">
        <v>1957</v>
      </c>
      <c r="C3068" t="s">
        <v>1959</v>
      </c>
    </row>
    <row r="3069" spans="2:3" x14ac:dyDescent="0.35">
      <c r="B3069" t="e">
        <v>#N/A</v>
      </c>
    </row>
    <row r="3070" spans="2:3" x14ac:dyDescent="0.35">
      <c r="B3070" t="s">
        <v>1957</v>
      </c>
      <c r="C3070" t="s">
        <v>1959</v>
      </c>
    </row>
    <row r="3071" spans="2:3" x14ac:dyDescent="0.35">
      <c r="B3071" t="s">
        <v>1955</v>
      </c>
      <c r="C3071" t="s">
        <v>1959</v>
      </c>
    </row>
    <row r="3072" spans="2:3" x14ac:dyDescent="0.35">
      <c r="B3072" t="s">
        <v>1955</v>
      </c>
      <c r="C3072" t="s">
        <v>1959</v>
      </c>
    </row>
    <row r="3073" spans="2:3" x14ac:dyDescent="0.35">
      <c r="B3073" t="s">
        <v>1955</v>
      </c>
      <c r="C3073" t="s">
        <v>1959</v>
      </c>
    </row>
    <row r="3074" spans="2:3" x14ac:dyDescent="0.35">
      <c r="B3074" t="s">
        <v>1955</v>
      </c>
      <c r="C3074" t="s">
        <v>1959</v>
      </c>
    </row>
    <row r="3075" spans="2:3" x14ac:dyDescent="0.35">
      <c r="B3075" t="s">
        <v>1955</v>
      </c>
      <c r="C3075" t="s">
        <v>1959</v>
      </c>
    </row>
    <row r="3076" spans="2:3" x14ac:dyDescent="0.35">
      <c r="B3076" t="e">
        <v>#N/A</v>
      </c>
    </row>
    <row r="3077" spans="2:3" x14ac:dyDescent="0.35">
      <c r="B3077" t="s">
        <v>1955</v>
      </c>
      <c r="C3077" t="s">
        <v>1959</v>
      </c>
    </row>
    <row r="3078" spans="2:3" x14ac:dyDescent="0.35">
      <c r="B3078" t="s">
        <v>1958</v>
      </c>
      <c r="C3078" t="s">
        <v>1959</v>
      </c>
    </row>
    <row r="3079" spans="2:3" x14ac:dyDescent="0.35">
      <c r="B3079" t="s">
        <v>1955</v>
      </c>
      <c r="C3079" t="s">
        <v>1959</v>
      </c>
    </row>
    <row r="3080" spans="2:3" x14ac:dyDescent="0.35">
      <c r="B3080" t="s">
        <v>1955</v>
      </c>
      <c r="C3080" t="s">
        <v>1959</v>
      </c>
    </row>
    <row r="3081" spans="2:3" x14ac:dyDescent="0.35">
      <c r="B3081" t="s">
        <v>1955</v>
      </c>
      <c r="C3081" t="s">
        <v>1959</v>
      </c>
    </row>
    <row r="3082" spans="2:3" x14ac:dyDescent="0.35">
      <c r="B3082" t="e">
        <v>#N/A</v>
      </c>
    </row>
    <row r="3083" spans="2:3" x14ac:dyDescent="0.35">
      <c r="B3083" t="s">
        <v>1958</v>
      </c>
      <c r="C3083" t="s">
        <v>1959</v>
      </c>
    </row>
    <row r="3084" spans="2:3" x14ac:dyDescent="0.35">
      <c r="B3084" t="s">
        <v>1955</v>
      </c>
      <c r="C3084" t="s">
        <v>1959</v>
      </c>
    </row>
    <row r="3085" spans="2:3" x14ac:dyDescent="0.35">
      <c r="B3085" t="s">
        <v>1955</v>
      </c>
      <c r="C3085" t="s">
        <v>1959</v>
      </c>
    </row>
    <row r="3086" spans="2:3" x14ac:dyDescent="0.35">
      <c r="B3086" t="s">
        <v>1957</v>
      </c>
      <c r="C3086" t="s">
        <v>1959</v>
      </c>
    </row>
    <row r="3087" spans="2:3" x14ac:dyDescent="0.35">
      <c r="B3087" t="s">
        <v>1955</v>
      </c>
      <c r="C3087" t="s">
        <v>1959</v>
      </c>
    </row>
    <row r="3088" spans="2:3" x14ac:dyDescent="0.35">
      <c r="B3088" t="s">
        <v>1956</v>
      </c>
    </row>
    <row r="3089" spans="2:3" x14ac:dyDescent="0.35">
      <c r="B3089" t="s">
        <v>1956</v>
      </c>
    </row>
    <row r="3090" spans="2:3" x14ac:dyDescent="0.35">
      <c r="B3090" t="s">
        <v>1957</v>
      </c>
      <c r="C3090" t="s">
        <v>1959</v>
      </c>
    </row>
    <row r="3091" spans="2:3" x14ac:dyDescent="0.35">
      <c r="B3091" t="e">
        <v>#N/A</v>
      </c>
    </row>
    <row r="3092" spans="2:3" x14ac:dyDescent="0.35">
      <c r="B3092" t="s">
        <v>1955</v>
      </c>
      <c r="C3092" t="s">
        <v>1959</v>
      </c>
    </row>
    <row r="3093" spans="2:3" x14ac:dyDescent="0.35">
      <c r="B3093" t="s">
        <v>1957</v>
      </c>
      <c r="C3093" t="s">
        <v>1959</v>
      </c>
    </row>
    <row r="3094" spans="2:3" x14ac:dyDescent="0.35">
      <c r="B3094" t="s">
        <v>1955</v>
      </c>
      <c r="C3094" t="s">
        <v>1959</v>
      </c>
    </row>
    <row r="3095" spans="2:3" x14ac:dyDescent="0.35">
      <c r="B3095" t="s">
        <v>1957</v>
      </c>
      <c r="C3095" t="s">
        <v>1959</v>
      </c>
    </row>
    <row r="3096" spans="2:3" x14ac:dyDescent="0.35">
      <c r="B3096" t="s">
        <v>1957</v>
      </c>
      <c r="C3096" t="s">
        <v>1959</v>
      </c>
    </row>
    <row r="3097" spans="2:3" x14ac:dyDescent="0.35">
      <c r="B3097" t="s">
        <v>1957</v>
      </c>
      <c r="C3097" t="s">
        <v>1959</v>
      </c>
    </row>
    <row r="3098" spans="2:3" x14ac:dyDescent="0.35">
      <c r="B3098" t="s">
        <v>1955</v>
      </c>
      <c r="C3098" t="s">
        <v>1959</v>
      </c>
    </row>
    <row r="3099" spans="2:3" x14ac:dyDescent="0.35">
      <c r="B3099" t="s">
        <v>1955</v>
      </c>
      <c r="C3099" t="s">
        <v>1959</v>
      </c>
    </row>
    <row r="3100" spans="2:3" x14ac:dyDescent="0.35">
      <c r="B3100" t="s">
        <v>1956</v>
      </c>
    </row>
    <row r="3101" spans="2:3" x14ac:dyDescent="0.35">
      <c r="B3101" t="s">
        <v>1957</v>
      </c>
      <c r="C3101" t="s">
        <v>1959</v>
      </c>
    </row>
    <row r="3102" spans="2:3" x14ac:dyDescent="0.35">
      <c r="B3102" t="e">
        <v>#N/A</v>
      </c>
    </row>
    <row r="3103" spans="2:3" x14ac:dyDescent="0.35">
      <c r="B3103" t="e">
        <v>#N/A</v>
      </c>
    </row>
    <row r="3104" spans="2:3" x14ac:dyDescent="0.35">
      <c r="B3104" t="s">
        <v>1957</v>
      </c>
      <c r="C3104" t="s">
        <v>1959</v>
      </c>
    </row>
    <row r="3105" spans="2:3" x14ac:dyDescent="0.35">
      <c r="B3105" t="e">
        <v>#N/A</v>
      </c>
    </row>
    <row r="3106" spans="2:3" x14ac:dyDescent="0.35">
      <c r="B3106" t="s">
        <v>1955</v>
      </c>
      <c r="C3106" t="s">
        <v>1959</v>
      </c>
    </row>
    <row r="3107" spans="2:3" x14ac:dyDescent="0.35">
      <c r="B3107" t="s">
        <v>1955</v>
      </c>
      <c r="C3107" t="s">
        <v>1959</v>
      </c>
    </row>
    <row r="3108" spans="2:3" x14ac:dyDescent="0.35">
      <c r="B3108" t="s">
        <v>1955</v>
      </c>
      <c r="C3108" t="s">
        <v>1959</v>
      </c>
    </row>
    <row r="3109" spans="2:3" x14ac:dyDescent="0.35">
      <c r="B3109" t="e">
        <v>#N/A</v>
      </c>
    </row>
    <row r="3110" spans="2:3" x14ac:dyDescent="0.35">
      <c r="B3110" t="s">
        <v>1957</v>
      </c>
      <c r="C3110" t="s">
        <v>1959</v>
      </c>
    </row>
    <row r="3111" spans="2:3" x14ac:dyDescent="0.35">
      <c r="B3111" t="s">
        <v>1958</v>
      </c>
      <c r="C3111" t="s">
        <v>1959</v>
      </c>
    </row>
    <row r="3112" spans="2:3" x14ac:dyDescent="0.35">
      <c r="B3112" t="s">
        <v>1957</v>
      </c>
      <c r="C3112" t="s">
        <v>1959</v>
      </c>
    </row>
    <row r="3113" spans="2:3" x14ac:dyDescent="0.35">
      <c r="B3113" t="s">
        <v>1956</v>
      </c>
    </row>
    <row r="3114" spans="2:3" x14ac:dyDescent="0.35">
      <c r="B3114" t="e">
        <v>#N/A</v>
      </c>
    </row>
    <row r="3115" spans="2:3" x14ac:dyDescent="0.35">
      <c r="B3115" t="s">
        <v>1955</v>
      </c>
      <c r="C3115" t="s">
        <v>1959</v>
      </c>
    </row>
    <row r="3116" spans="2:3" x14ac:dyDescent="0.35">
      <c r="B3116" t="s">
        <v>1957</v>
      </c>
      <c r="C3116" t="s">
        <v>1959</v>
      </c>
    </row>
    <row r="3117" spans="2:3" x14ac:dyDescent="0.35">
      <c r="B3117" t="s">
        <v>1957</v>
      </c>
      <c r="C3117" t="s">
        <v>1959</v>
      </c>
    </row>
    <row r="3118" spans="2:3" x14ac:dyDescent="0.35">
      <c r="B3118" t="e">
        <v>#N/A</v>
      </c>
    </row>
    <row r="3119" spans="2:3" x14ac:dyDescent="0.35">
      <c r="B3119" t="e">
        <v>#N/A</v>
      </c>
    </row>
    <row r="3120" spans="2:3" x14ac:dyDescent="0.35">
      <c r="B3120" t="s">
        <v>1955</v>
      </c>
      <c r="C3120" t="s">
        <v>1959</v>
      </c>
    </row>
    <row r="3121" spans="2:3" x14ac:dyDescent="0.35">
      <c r="B3121" t="s">
        <v>1955</v>
      </c>
      <c r="C3121" t="s">
        <v>1959</v>
      </c>
    </row>
    <row r="3122" spans="2:3" x14ac:dyDescent="0.35">
      <c r="B3122" t="s">
        <v>1956</v>
      </c>
    </row>
    <row r="3123" spans="2:3" x14ac:dyDescent="0.35">
      <c r="B3123" t="e">
        <v>#N/A</v>
      </c>
    </row>
    <row r="3124" spans="2:3" x14ac:dyDescent="0.35">
      <c r="B3124" t="e">
        <v>#N/A</v>
      </c>
    </row>
    <row r="3125" spans="2:3" x14ac:dyDescent="0.35">
      <c r="B3125" t="s">
        <v>1955</v>
      </c>
      <c r="C3125" t="s">
        <v>1959</v>
      </c>
    </row>
    <row r="3126" spans="2:3" x14ac:dyDescent="0.35">
      <c r="B3126" t="s">
        <v>1956</v>
      </c>
    </row>
    <row r="3127" spans="2:3" x14ac:dyDescent="0.35">
      <c r="B3127" t="s">
        <v>1957</v>
      </c>
      <c r="C3127" t="s">
        <v>1959</v>
      </c>
    </row>
    <row r="3128" spans="2:3" x14ac:dyDescent="0.35">
      <c r="B3128" t="e">
        <v>#N/A</v>
      </c>
    </row>
    <row r="3129" spans="2:3" x14ac:dyDescent="0.35">
      <c r="B3129" t="s">
        <v>1955</v>
      </c>
      <c r="C3129" t="s">
        <v>1959</v>
      </c>
    </row>
    <row r="3130" spans="2:3" x14ac:dyDescent="0.35">
      <c r="B3130" t="s">
        <v>1955</v>
      </c>
      <c r="C3130" t="s">
        <v>1959</v>
      </c>
    </row>
    <row r="3131" spans="2:3" x14ac:dyDescent="0.35">
      <c r="B3131" t="s">
        <v>1957</v>
      </c>
      <c r="C3131" t="s">
        <v>1959</v>
      </c>
    </row>
    <row r="3132" spans="2:3" x14ac:dyDescent="0.35">
      <c r="B3132" t="s">
        <v>1957</v>
      </c>
      <c r="C3132" t="s">
        <v>1959</v>
      </c>
    </row>
    <row r="3133" spans="2:3" x14ac:dyDescent="0.35">
      <c r="B3133" t="s">
        <v>1955</v>
      </c>
      <c r="C3133" t="s">
        <v>1959</v>
      </c>
    </row>
    <row r="3134" spans="2:3" x14ac:dyDescent="0.35">
      <c r="B3134" t="s">
        <v>1955</v>
      </c>
      <c r="C3134" t="s">
        <v>1959</v>
      </c>
    </row>
    <row r="3135" spans="2:3" x14ac:dyDescent="0.35">
      <c r="B3135" t="s">
        <v>1956</v>
      </c>
    </row>
    <row r="3136" spans="2:3" x14ac:dyDescent="0.35">
      <c r="B3136" t="s">
        <v>1956</v>
      </c>
    </row>
    <row r="3137" spans="2:3" x14ac:dyDescent="0.35">
      <c r="B3137" t="s">
        <v>1955</v>
      </c>
      <c r="C3137" t="s">
        <v>1959</v>
      </c>
    </row>
    <row r="3138" spans="2:3" x14ac:dyDescent="0.35">
      <c r="B3138" t="s">
        <v>1957</v>
      </c>
      <c r="C3138" t="s">
        <v>1959</v>
      </c>
    </row>
    <row r="3139" spans="2:3" x14ac:dyDescent="0.35">
      <c r="B3139" t="s">
        <v>1955</v>
      </c>
      <c r="C3139" t="s">
        <v>1959</v>
      </c>
    </row>
    <row r="3140" spans="2:3" x14ac:dyDescent="0.35">
      <c r="B3140" t="e">
        <v>#N/A</v>
      </c>
    </row>
    <row r="3141" spans="2:3" x14ac:dyDescent="0.35">
      <c r="B3141" t="s">
        <v>1957</v>
      </c>
      <c r="C3141" t="s">
        <v>1959</v>
      </c>
    </row>
    <row r="3142" spans="2:3" x14ac:dyDescent="0.35">
      <c r="B3142" t="s">
        <v>1957</v>
      </c>
      <c r="C3142" t="s">
        <v>1959</v>
      </c>
    </row>
    <row r="3143" spans="2:3" x14ac:dyDescent="0.35">
      <c r="B3143" t="s">
        <v>1957</v>
      </c>
      <c r="C3143" t="s">
        <v>1959</v>
      </c>
    </row>
    <row r="3144" spans="2:3" x14ac:dyDescent="0.35">
      <c r="B3144" t="s">
        <v>1956</v>
      </c>
    </row>
    <row r="3145" spans="2:3" x14ac:dyDescent="0.35">
      <c r="B3145" t="e">
        <v>#N/A</v>
      </c>
    </row>
    <row r="3146" spans="2:3" x14ac:dyDescent="0.35">
      <c r="B3146" t="e">
        <v>#N/A</v>
      </c>
    </row>
    <row r="3147" spans="2:3" x14ac:dyDescent="0.35">
      <c r="B3147" t="e">
        <v>#N/A</v>
      </c>
    </row>
    <row r="3148" spans="2:3" x14ac:dyDescent="0.35">
      <c r="B3148" t="s">
        <v>1956</v>
      </c>
    </row>
    <row r="3149" spans="2:3" x14ac:dyDescent="0.35">
      <c r="B3149" t="s">
        <v>1956</v>
      </c>
    </row>
    <row r="3150" spans="2:3" x14ac:dyDescent="0.35">
      <c r="B3150" t="s">
        <v>1956</v>
      </c>
    </row>
    <row r="3151" spans="2:3" x14ac:dyDescent="0.35">
      <c r="B3151" t="s">
        <v>1955</v>
      </c>
      <c r="C3151" t="s">
        <v>1959</v>
      </c>
    </row>
    <row r="3152" spans="2:3" x14ac:dyDescent="0.35">
      <c r="B3152" t="s">
        <v>1955</v>
      </c>
      <c r="C3152" t="s">
        <v>1959</v>
      </c>
    </row>
    <row r="3153" spans="2:3" x14ac:dyDescent="0.35">
      <c r="B3153" t="s">
        <v>1955</v>
      </c>
      <c r="C3153" t="s">
        <v>1959</v>
      </c>
    </row>
    <row r="3154" spans="2:3" x14ac:dyDescent="0.35">
      <c r="B3154" t="s">
        <v>1955</v>
      </c>
      <c r="C3154" t="s">
        <v>1959</v>
      </c>
    </row>
    <row r="3155" spans="2:3" x14ac:dyDescent="0.35">
      <c r="B3155" t="s">
        <v>1955</v>
      </c>
      <c r="C3155" t="s">
        <v>1959</v>
      </c>
    </row>
    <row r="3156" spans="2:3" x14ac:dyDescent="0.35">
      <c r="B3156" t="s">
        <v>1955</v>
      </c>
      <c r="C3156" t="s">
        <v>1959</v>
      </c>
    </row>
    <row r="3157" spans="2:3" x14ac:dyDescent="0.35">
      <c r="B3157" t="s">
        <v>1957</v>
      </c>
      <c r="C3157" t="s">
        <v>1959</v>
      </c>
    </row>
    <row r="3158" spans="2:3" x14ac:dyDescent="0.35">
      <c r="B3158" t="s">
        <v>1957</v>
      </c>
      <c r="C3158" t="s">
        <v>1959</v>
      </c>
    </row>
    <row r="3159" spans="2:3" x14ac:dyDescent="0.35">
      <c r="B3159" t="s">
        <v>1955</v>
      </c>
      <c r="C3159" t="s">
        <v>1959</v>
      </c>
    </row>
    <row r="3160" spans="2:3" x14ac:dyDescent="0.35">
      <c r="B3160" t="s">
        <v>1957</v>
      </c>
      <c r="C3160" t="s">
        <v>1959</v>
      </c>
    </row>
    <row r="3161" spans="2:3" x14ac:dyDescent="0.35">
      <c r="B3161" t="s">
        <v>1957</v>
      </c>
      <c r="C3161" t="s">
        <v>1959</v>
      </c>
    </row>
    <row r="3162" spans="2:3" x14ac:dyDescent="0.35">
      <c r="B3162" t="e">
        <v>#N/A</v>
      </c>
    </row>
    <row r="3163" spans="2:3" x14ac:dyDescent="0.35">
      <c r="B3163" t="s">
        <v>1957</v>
      </c>
      <c r="C3163" t="s">
        <v>1959</v>
      </c>
    </row>
    <row r="3164" spans="2:3" x14ac:dyDescent="0.35">
      <c r="B3164" t="s">
        <v>1956</v>
      </c>
    </row>
    <row r="3165" spans="2:3" x14ac:dyDescent="0.35">
      <c r="B3165" t="e">
        <v>#N/A</v>
      </c>
    </row>
    <row r="3166" spans="2:3" x14ac:dyDescent="0.35">
      <c r="B3166" t="s">
        <v>1957</v>
      </c>
      <c r="C3166" t="s">
        <v>1959</v>
      </c>
    </row>
    <row r="3167" spans="2:3" x14ac:dyDescent="0.35">
      <c r="B3167" t="s">
        <v>1957</v>
      </c>
      <c r="C3167" t="s">
        <v>1959</v>
      </c>
    </row>
    <row r="3168" spans="2:3" x14ac:dyDescent="0.35">
      <c r="B3168" t="s">
        <v>1956</v>
      </c>
    </row>
    <row r="3169" spans="2:3" x14ac:dyDescent="0.35">
      <c r="B3169" t="s">
        <v>1956</v>
      </c>
    </row>
    <row r="3170" spans="2:3" x14ac:dyDescent="0.35">
      <c r="B3170" t="s">
        <v>1955</v>
      </c>
      <c r="C3170" t="s">
        <v>1959</v>
      </c>
    </row>
    <row r="3171" spans="2:3" x14ac:dyDescent="0.35">
      <c r="B3171" t="s">
        <v>1957</v>
      </c>
      <c r="C3171" t="s">
        <v>1959</v>
      </c>
    </row>
    <row r="3172" spans="2:3" x14ac:dyDescent="0.35">
      <c r="B3172" t="s">
        <v>1957</v>
      </c>
      <c r="C3172" t="s">
        <v>1959</v>
      </c>
    </row>
    <row r="3173" spans="2:3" x14ac:dyDescent="0.35">
      <c r="B3173" t="e">
        <v>#N/A</v>
      </c>
    </row>
    <row r="3174" spans="2:3" x14ac:dyDescent="0.35">
      <c r="B3174" t="s">
        <v>1957</v>
      </c>
      <c r="C3174" t="s">
        <v>1959</v>
      </c>
    </row>
    <row r="3175" spans="2:3" x14ac:dyDescent="0.35">
      <c r="B3175" t="e">
        <v>#N/A</v>
      </c>
    </row>
    <row r="3176" spans="2:3" x14ac:dyDescent="0.35">
      <c r="B3176" t="e">
        <v>#N/A</v>
      </c>
    </row>
    <row r="3177" spans="2:3" x14ac:dyDescent="0.35">
      <c r="B3177" t="e">
        <v>#N/A</v>
      </c>
    </row>
    <row r="3178" spans="2:3" x14ac:dyDescent="0.35">
      <c r="B3178" t="e">
        <v>#N/A</v>
      </c>
    </row>
    <row r="3179" spans="2:3" x14ac:dyDescent="0.35">
      <c r="B3179" t="s">
        <v>1957</v>
      </c>
      <c r="C3179" t="s">
        <v>1959</v>
      </c>
    </row>
    <row r="3180" spans="2:3" x14ac:dyDescent="0.35">
      <c r="B3180" t="s">
        <v>1957</v>
      </c>
      <c r="C3180" t="s">
        <v>1959</v>
      </c>
    </row>
    <row r="3181" spans="2:3" x14ac:dyDescent="0.35">
      <c r="B3181" t="s">
        <v>1957</v>
      </c>
      <c r="C3181" t="s">
        <v>1959</v>
      </c>
    </row>
    <row r="3182" spans="2:3" x14ac:dyDescent="0.35">
      <c r="B3182" t="s">
        <v>1957</v>
      </c>
      <c r="C3182" t="s">
        <v>1959</v>
      </c>
    </row>
    <row r="3183" spans="2:3" x14ac:dyDescent="0.35">
      <c r="B3183" t="s">
        <v>1955</v>
      </c>
      <c r="C3183" t="s">
        <v>1959</v>
      </c>
    </row>
    <row r="3184" spans="2:3" x14ac:dyDescent="0.35">
      <c r="B3184" t="e">
        <v>#N/A</v>
      </c>
    </row>
    <row r="3185" spans="2:3" x14ac:dyDescent="0.35">
      <c r="B3185" t="e">
        <v>#N/A</v>
      </c>
    </row>
    <row r="3186" spans="2:3" x14ac:dyDescent="0.35">
      <c r="B3186" t="e">
        <v>#N/A</v>
      </c>
    </row>
    <row r="3187" spans="2:3" x14ac:dyDescent="0.35">
      <c r="B3187" t="e">
        <v>#N/A</v>
      </c>
    </row>
    <row r="3188" spans="2:3" x14ac:dyDescent="0.35">
      <c r="B3188" t="s">
        <v>1957</v>
      </c>
      <c r="C3188" t="s">
        <v>1959</v>
      </c>
    </row>
    <row r="3189" spans="2:3" x14ac:dyDescent="0.35">
      <c r="B3189" t="s">
        <v>1956</v>
      </c>
    </row>
    <row r="3190" spans="2:3" x14ac:dyDescent="0.35">
      <c r="B3190" t="s">
        <v>1957</v>
      </c>
      <c r="C3190" t="s">
        <v>1959</v>
      </c>
    </row>
    <row r="3191" spans="2:3" x14ac:dyDescent="0.35">
      <c r="B3191" t="s">
        <v>1957</v>
      </c>
      <c r="C3191" t="s">
        <v>1959</v>
      </c>
    </row>
    <row r="3192" spans="2:3" x14ac:dyDescent="0.35">
      <c r="B3192" t="s">
        <v>1957</v>
      </c>
      <c r="C3192" t="s">
        <v>1959</v>
      </c>
    </row>
    <row r="3193" spans="2:3" x14ac:dyDescent="0.35">
      <c r="B3193" t="e">
        <v>#N/A</v>
      </c>
    </row>
    <row r="3194" spans="2:3" x14ac:dyDescent="0.35">
      <c r="B3194" t="s">
        <v>1955</v>
      </c>
      <c r="C3194" t="s">
        <v>1959</v>
      </c>
    </row>
    <row r="3195" spans="2:3" x14ac:dyDescent="0.35">
      <c r="B3195" t="s">
        <v>1955</v>
      </c>
      <c r="C3195" t="s">
        <v>1959</v>
      </c>
    </row>
    <row r="3196" spans="2:3" x14ac:dyDescent="0.35">
      <c r="B3196" t="s">
        <v>1957</v>
      </c>
      <c r="C3196" t="s">
        <v>1959</v>
      </c>
    </row>
    <row r="3197" spans="2:3" x14ac:dyDescent="0.35">
      <c r="B3197" t="e">
        <v>#N/A</v>
      </c>
    </row>
    <row r="3198" spans="2:3" x14ac:dyDescent="0.35">
      <c r="B3198" t="e">
        <v>#N/A</v>
      </c>
    </row>
    <row r="3199" spans="2:3" x14ac:dyDescent="0.35">
      <c r="B3199" t="e">
        <v>#N/A</v>
      </c>
    </row>
    <row r="3200" spans="2:3" x14ac:dyDescent="0.35">
      <c r="B3200" t="e">
        <v>#N/A</v>
      </c>
    </row>
    <row r="3201" spans="2:3" x14ac:dyDescent="0.35">
      <c r="B3201" t="e">
        <v>#N/A</v>
      </c>
    </row>
    <row r="3202" spans="2:3" x14ac:dyDescent="0.35">
      <c r="B3202" t="s">
        <v>1957</v>
      </c>
      <c r="C3202" t="s">
        <v>1959</v>
      </c>
    </row>
    <row r="3203" spans="2:3" x14ac:dyDescent="0.35">
      <c r="B3203" t="s">
        <v>1956</v>
      </c>
    </row>
    <row r="3204" spans="2:3" x14ac:dyDescent="0.35">
      <c r="B3204" t="e">
        <v>#N/A</v>
      </c>
    </row>
    <row r="3205" spans="2:3" x14ac:dyDescent="0.35">
      <c r="B3205" t="s">
        <v>1955</v>
      </c>
      <c r="C3205" t="s">
        <v>1959</v>
      </c>
    </row>
    <row r="3206" spans="2:3" x14ac:dyDescent="0.35">
      <c r="B3206" t="s">
        <v>1957</v>
      </c>
      <c r="C3206" t="s">
        <v>1959</v>
      </c>
    </row>
    <row r="3207" spans="2:3" x14ac:dyDescent="0.35">
      <c r="B3207" t="e">
        <v>#N/A</v>
      </c>
    </row>
    <row r="3208" spans="2:3" x14ac:dyDescent="0.35">
      <c r="B3208" t="s">
        <v>1958</v>
      </c>
      <c r="C3208" t="s">
        <v>1959</v>
      </c>
    </row>
    <row r="3209" spans="2:3" x14ac:dyDescent="0.35">
      <c r="B3209" t="e">
        <v>#N/A</v>
      </c>
    </row>
    <row r="3210" spans="2:3" x14ac:dyDescent="0.35">
      <c r="B3210" t="s">
        <v>1957</v>
      </c>
      <c r="C3210" t="s">
        <v>1959</v>
      </c>
    </row>
    <row r="3211" spans="2:3" x14ac:dyDescent="0.35">
      <c r="B3211" t="s">
        <v>1957</v>
      </c>
      <c r="C3211" t="s">
        <v>1959</v>
      </c>
    </row>
    <row r="3212" spans="2:3" x14ac:dyDescent="0.35">
      <c r="B3212" t="s">
        <v>1957</v>
      </c>
      <c r="C3212" t="s">
        <v>1959</v>
      </c>
    </row>
    <row r="3213" spans="2:3" x14ac:dyDescent="0.35">
      <c r="B3213" t="s">
        <v>1955</v>
      </c>
      <c r="C3213" t="s">
        <v>1959</v>
      </c>
    </row>
    <row r="3214" spans="2:3" x14ac:dyDescent="0.35">
      <c r="B3214" t="e">
        <v>#N/A</v>
      </c>
    </row>
    <row r="3215" spans="2:3" x14ac:dyDescent="0.35">
      <c r="B3215" t="s">
        <v>1958</v>
      </c>
      <c r="C3215" t="s">
        <v>1959</v>
      </c>
    </row>
    <row r="3216" spans="2:3" x14ac:dyDescent="0.35">
      <c r="B3216" t="s">
        <v>1957</v>
      </c>
      <c r="C3216" t="s">
        <v>1959</v>
      </c>
    </row>
    <row r="3217" spans="2:3" x14ac:dyDescent="0.35">
      <c r="B3217" t="s">
        <v>1955</v>
      </c>
      <c r="C3217" t="s">
        <v>1959</v>
      </c>
    </row>
    <row r="3218" spans="2:3" x14ac:dyDescent="0.35">
      <c r="B3218" t="e">
        <v>#N/A</v>
      </c>
    </row>
    <row r="3219" spans="2:3" x14ac:dyDescent="0.35">
      <c r="B3219" t="s">
        <v>1957</v>
      </c>
      <c r="C3219" t="s">
        <v>1959</v>
      </c>
    </row>
    <row r="3220" spans="2:3" x14ac:dyDescent="0.35">
      <c r="B3220" t="s">
        <v>1955</v>
      </c>
      <c r="C3220" t="s">
        <v>1959</v>
      </c>
    </row>
    <row r="3221" spans="2:3" x14ac:dyDescent="0.35">
      <c r="B3221" t="s">
        <v>1955</v>
      </c>
      <c r="C3221" t="s">
        <v>1959</v>
      </c>
    </row>
    <row r="3222" spans="2:3" x14ac:dyDescent="0.35">
      <c r="B3222" t="s">
        <v>1956</v>
      </c>
    </row>
    <row r="3223" spans="2:3" x14ac:dyDescent="0.35">
      <c r="B3223" t="e">
        <v>#N/A</v>
      </c>
    </row>
    <row r="3224" spans="2:3" x14ac:dyDescent="0.35">
      <c r="B3224" t="s">
        <v>1956</v>
      </c>
    </row>
    <row r="3225" spans="2:3" x14ac:dyDescent="0.35">
      <c r="B3225" t="s">
        <v>1956</v>
      </c>
    </row>
    <row r="3226" spans="2:3" x14ac:dyDescent="0.35">
      <c r="B3226" t="s">
        <v>1956</v>
      </c>
    </row>
    <row r="3227" spans="2:3" x14ac:dyDescent="0.35">
      <c r="B3227" t="e">
        <v>#N/A</v>
      </c>
    </row>
    <row r="3228" spans="2:3" x14ac:dyDescent="0.35">
      <c r="B3228" t="s">
        <v>1956</v>
      </c>
    </row>
    <row r="3229" spans="2:3" x14ac:dyDescent="0.35">
      <c r="B3229" t="s">
        <v>1956</v>
      </c>
    </row>
    <row r="3230" spans="2:3" x14ac:dyDescent="0.35">
      <c r="B3230" t="s">
        <v>1957</v>
      </c>
      <c r="C3230" t="s">
        <v>1959</v>
      </c>
    </row>
    <row r="3231" spans="2:3" x14ac:dyDescent="0.35">
      <c r="B3231" t="s">
        <v>1957</v>
      </c>
      <c r="C3231" t="s">
        <v>1959</v>
      </c>
    </row>
    <row r="3232" spans="2:3" x14ac:dyDescent="0.35">
      <c r="B3232" t="s">
        <v>1955</v>
      </c>
      <c r="C3232" t="s">
        <v>1959</v>
      </c>
    </row>
    <row r="3233" spans="2:3" x14ac:dyDescent="0.35">
      <c r="B3233" t="s">
        <v>1956</v>
      </c>
    </row>
    <row r="3234" spans="2:3" x14ac:dyDescent="0.35">
      <c r="B3234" t="s">
        <v>1957</v>
      </c>
      <c r="C3234" t="s">
        <v>1959</v>
      </c>
    </row>
    <row r="3235" spans="2:3" x14ac:dyDescent="0.35">
      <c r="B3235" t="e">
        <v>#N/A</v>
      </c>
    </row>
    <row r="3236" spans="2:3" x14ac:dyDescent="0.35">
      <c r="B3236" t="s">
        <v>1957</v>
      </c>
      <c r="C3236" t="s">
        <v>1959</v>
      </c>
    </row>
    <row r="3237" spans="2:3" x14ac:dyDescent="0.35">
      <c r="B3237" t="s">
        <v>1956</v>
      </c>
    </row>
    <row r="3238" spans="2:3" x14ac:dyDescent="0.35">
      <c r="B3238" t="s">
        <v>1956</v>
      </c>
    </row>
    <row r="3239" spans="2:3" x14ac:dyDescent="0.35">
      <c r="B3239" t="s">
        <v>1957</v>
      </c>
      <c r="C3239" t="s">
        <v>1959</v>
      </c>
    </row>
    <row r="3240" spans="2:3" x14ac:dyDescent="0.35">
      <c r="B3240" t="e">
        <v>#N/A</v>
      </c>
    </row>
    <row r="3241" spans="2:3" x14ac:dyDescent="0.35">
      <c r="B3241" t="e">
        <v>#N/A</v>
      </c>
    </row>
    <row r="3242" spans="2:3" x14ac:dyDescent="0.35">
      <c r="B3242" t="e">
        <v>#N/A</v>
      </c>
    </row>
    <row r="3243" spans="2:3" x14ac:dyDescent="0.35">
      <c r="B3243" t="s">
        <v>1957</v>
      </c>
      <c r="C3243" t="s">
        <v>1959</v>
      </c>
    </row>
    <row r="3244" spans="2:3" x14ac:dyDescent="0.35">
      <c r="B3244" t="s">
        <v>1956</v>
      </c>
    </row>
    <row r="3245" spans="2:3" x14ac:dyDescent="0.35">
      <c r="B3245" t="s">
        <v>1956</v>
      </c>
    </row>
    <row r="3246" spans="2:3" x14ac:dyDescent="0.35">
      <c r="B3246" t="e">
        <v>#N/A</v>
      </c>
    </row>
    <row r="3247" spans="2:3" x14ac:dyDescent="0.35">
      <c r="B3247" t="s">
        <v>1957</v>
      </c>
      <c r="C3247" t="s">
        <v>1959</v>
      </c>
    </row>
    <row r="3248" spans="2:3" x14ac:dyDescent="0.35">
      <c r="B3248" t="s">
        <v>1955</v>
      </c>
      <c r="C3248" t="s">
        <v>1959</v>
      </c>
    </row>
    <row r="3249" spans="2:3" x14ac:dyDescent="0.35">
      <c r="B3249" t="s">
        <v>1955</v>
      </c>
      <c r="C3249" t="s">
        <v>1959</v>
      </c>
    </row>
    <row r="3250" spans="2:3" x14ac:dyDescent="0.35">
      <c r="B3250" t="s">
        <v>1956</v>
      </c>
    </row>
    <row r="3251" spans="2:3" x14ac:dyDescent="0.35">
      <c r="B3251" t="e">
        <v>#N/A</v>
      </c>
    </row>
    <row r="3252" spans="2:3" x14ac:dyDescent="0.35">
      <c r="B3252" t="e">
        <v>#N/A</v>
      </c>
    </row>
    <row r="3253" spans="2:3" x14ac:dyDescent="0.35">
      <c r="B3253" t="e">
        <v>#N/A</v>
      </c>
    </row>
    <row r="3254" spans="2:3" x14ac:dyDescent="0.35">
      <c r="B3254" t="e">
        <v>#N/A</v>
      </c>
    </row>
    <row r="3255" spans="2:3" x14ac:dyDescent="0.35">
      <c r="B3255" t="e">
        <v>#N/A</v>
      </c>
    </row>
    <row r="3256" spans="2:3" x14ac:dyDescent="0.35">
      <c r="B3256" t="s">
        <v>1956</v>
      </c>
    </row>
    <row r="3257" spans="2:3" x14ac:dyDescent="0.35">
      <c r="B3257" t="s">
        <v>1956</v>
      </c>
    </row>
    <row r="3258" spans="2:3" x14ac:dyDescent="0.35">
      <c r="B3258" t="s">
        <v>1956</v>
      </c>
    </row>
    <row r="3259" spans="2:3" x14ac:dyDescent="0.35">
      <c r="B3259" t="s">
        <v>1957</v>
      </c>
      <c r="C3259" t="s">
        <v>1959</v>
      </c>
    </row>
    <row r="3260" spans="2:3" x14ac:dyDescent="0.35">
      <c r="B3260" t="s">
        <v>1956</v>
      </c>
    </row>
    <row r="3261" spans="2:3" x14ac:dyDescent="0.35">
      <c r="B3261" t="s">
        <v>1955</v>
      </c>
      <c r="C3261" t="s">
        <v>1959</v>
      </c>
    </row>
    <row r="3262" spans="2:3" x14ac:dyDescent="0.35">
      <c r="B3262" t="s">
        <v>1956</v>
      </c>
    </row>
    <row r="3263" spans="2:3" x14ac:dyDescent="0.35">
      <c r="B3263" t="s">
        <v>1955</v>
      </c>
      <c r="C3263" t="s">
        <v>1959</v>
      </c>
    </row>
    <row r="3264" spans="2:3" x14ac:dyDescent="0.35">
      <c r="B3264" t="e">
        <v>#N/A</v>
      </c>
    </row>
    <row r="3265" spans="2:3" x14ac:dyDescent="0.35">
      <c r="B3265" t="e">
        <v>#N/A</v>
      </c>
    </row>
    <row r="3266" spans="2:3" x14ac:dyDescent="0.35">
      <c r="B3266" t="e">
        <v>#N/A</v>
      </c>
    </row>
    <row r="3267" spans="2:3" x14ac:dyDescent="0.35">
      <c r="B3267" t="s">
        <v>1955</v>
      </c>
      <c r="C3267" t="s">
        <v>1959</v>
      </c>
    </row>
    <row r="3268" spans="2:3" x14ac:dyDescent="0.35">
      <c r="B3268" t="s">
        <v>1955</v>
      </c>
      <c r="C3268" t="s">
        <v>1959</v>
      </c>
    </row>
    <row r="3269" spans="2:3" x14ac:dyDescent="0.35">
      <c r="B3269" t="s">
        <v>1955</v>
      </c>
      <c r="C3269" t="s">
        <v>1959</v>
      </c>
    </row>
    <row r="3270" spans="2:3" x14ac:dyDescent="0.35">
      <c r="B3270" t="s">
        <v>1955</v>
      </c>
      <c r="C3270" t="s">
        <v>1959</v>
      </c>
    </row>
    <row r="3271" spans="2:3" x14ac:dyDescent="0.35">
      <c r="B3271" t="s">
        <v>1955</v>
      </c>
      <c r="C3271" t="s">
        <v>1959</v>
      </c>
    </row>
    <row r="3272" spans="2:3" x14ac:dyDescent="0.35">
      <c r="B3272" t="s">
        <v>1955</v>
      </c>
      <c r="C3272" t="s">
        <v>1959</v>
      </c>
    </row>
    <row r="3273" spans="2:3" x14ac:dyDescent="0.35">
      <c r="B3273" t="s">
        <v>1957</v>
      </c>
      <c r="C3273" t="s">
        <v>1959</v>
      </c>
    </row>
    <row r="3274" spans="2:3" x14ac:dyDescent="0.35">
      <c r="B3274" t="s">
        <v>1955</v>
      </c>
      <c r="C3274" t="s">
        <v>1959</v>
      </c>
    </row>
    <row r="3275" spans="2:3" x14ac:dyDescent="0.35">
      <c r="B3275" t="s">
        <v>1957</v>
      </c>
      <c r="C3275" t="s">
        <v>1959</v>
      </c>
    </row>
    <row r="3276" spans="2:3" x14ac:dyDescent="0.35">
      <c r="B3276" t="e">
        <v>#N/A</v>
      </c>
    </row>
    <row r="3277" spans="2:3" x14ac:dyDescent="0.35">
      <c r="B3277" t="e">
        <v>#N/A</v>
      </c>
    </row>
    <row r="3278" spans="2:3" x14ac:dyDescent="0.35">
      <c r="B3278" t="s">
        <v>1955</v>
      </c>
      <c r="C3278" t="s">
        <v>1959</v>
      </c>
    </row>
    <row r="3279" spans="2:3" x14ac:dyDescent="0.35">
      <c r="B3279" t="s">
        <v>1955</v>
      </c>
      <c r="C3279" t="s">
        <v>1959</v>
      </c>
    </row>
    <row r="3280" spans="2:3" x14ac:dyDescent="0.35">
      <c r="B3280" t="s">
        <v>1956</v>
      </c>
    </row>
    <row r="3281" spans="2:3" x14ac:dyDescent="0.35">
      <c r="B3281" t="s">
        <v>1955</v>
      </c>
      <c r="C3281" t="s">
        <v>1959</v>
      </c>
    </row>
    <row r="3282" spans="2:3" x14ac:dyDescent="0.35">
      <c r="B3282" t="s">
        <v>1955</v>
      </c>
      <c r="C3282" t="s">
        <v>1959</v>
      </c>
    </row>
    <row r="3283" spans="2:3" x14ac:dyDescent="0.35">
      <c r="B3283" t="e">
        <v>#N/A</v>
      </c>
    </row>
    <row r="3284" spans="2:3" x14ac:dyDescent="0.35">
      <c r="B3284" t="s">
        <v>1956</v>
      </c>
    </row>
    <row r="3285" spans="2:3" x14ac:dyDescent="0.35">
      <c r="B3285" t="s">
        <v>1956</v>
      </c>
    </row>
    <row r="3286" spans="2:3" x14ac:dyDescent="0.35">
      <c r="B3286" t="s">
        <v>1956</v>
      </c>
    </row>
    <row r="3287" spans="2:3" x14ac:dyDescent="0.35">
      <c r="B3287" t="s">
        <v>1955</v>
      </c>
      <c r="C3287" t="s">
        <v>1959</v>
      </c>
    </row>
    <row r="3288" spans="2:3" x14ac:dyDescent="0.35">
      <c r="B3288" t="s">
        <v>1958</v>
      </c>
      <c r="C3288" t="s">
        <v>1959</v>
      </c>
    </row>
    <row r="3289" spans="2:3" x14ac:dyDescent="0.35">
      <c r="B3289" t="e">
        <v>#N/A</v>
      </c>
    </row>
    <row r="3290" spans="2:3" x14ac:dyDescent="0.35">
      <c r="B3290" t="s">
        <v>1957</v>
      </c>
      <c r="C3290" t="s">
        <v>1959</v>
      </c>
    </row>
    <row r="3291" spans="2:3" x14ac:dyDescent="0.35">
      <c r="B3291" t="s">
        <v>1957</v>
      </c>
      <c r="C3291" t="s">
        <v>1959</v>
      </c>
    </row>
    <row r="3292" spans="2:3" x14ac:dyDescent="0.35">
      <c r="B3292" t="s">
        <v>1957</v>
      </c>
      <c r="C3292" t="s">
        <v>1959</v>
      </c>
    </row>
    <row r="3293" spans="2:3" x14ac:dyDescent="0.35">
      <c r="B3293" t="s">
        <v>1957</v>
      </c>
      <c r="C3293" t="s">
        <v>1959</v>
      </c>
    </row>
    <row r="3294" spans="2:3" x14ac:dyDescent="0.35">
      <c r="B3294" t="s">
        <v>1957</v>
      </c>
      <c r="C3294" t="s">
        <v>1959</v>
      </c>
    </row>
    <row r="3295" spans="2:3" x14ac:dyDescent="0.35">
      <c r="B3295" t="s">
        <v>1956</v>
      </c>
    </row>
    <row r="3296" spans="2:3" x14ac:dyDescent="0.35">
      <c r="B3296" t="s">
        <v>1955</v>
      </c>
      <c r="C3296" t="s">
        <v>1959</v>
      </c>
    </row>
    <row r="3297" spans="2:3" x14ac:dyDescent="0.35">
      <c r="B3297" t="e">
        <v>#N/A</v>
      </c>
    </row>
    <row r="3298" spans="2:3" x14ac:dyDescent="0.35">
      <c r="B3298" t="e">
        <v>#N/A</v>
      </c>
    </row>
    <row r="3299" spans="2:3" x14ac:dyDescent="0.35">
      <c r="B3299" t="s">
        <v>1955</v>
      </c>
      <c r="C3299" t="s">
        <v>1959</v>
      </c>
    </row>
    <row r="3300" spans="2:3" x14ac:dyDescent="0.35">
      <c r="B3300" t="s">
        <v>1955</v>
      </c>
      <c r="C3300" t="s">
        <v>1959</v>
      </c>
    </row>
    <row r="3301" spans="2:3" x14ac:dyDescent="0.35">
      <c r="B3301" t="s">
        <v>1955</v>
      </c>
      <c r="C3301" t="s">
        <v>1959</v>
      </c>
    </row>
    <row r="3302" spans="2:3" x14ac:dyDescent="0.35">
      <c r="B3302" t="s">
        <v>1955</v>
      </c>
      <c r="C3302" t="s">
        <v>1959</v>
      </c>
    </row>
    <row r="3303" spans="2:3" x14ac:dyDescent="0.35">
      <c r="B3303" t="s">
        <v>1957</v>
      </c>
      <c r="C3303" t="s">
        <v>1959</v>
      </c>
    </row>
    <row r="3304" spans="2:3" x14ac:dyDescent="0.35">
      <c r="B3304" t="s">
        <v>1955</v>
      </c>
      <c r="C3304" t="s">
        <v>1959</v>
      </c>
    </row>
    <row r="3305" spans="2:3" x14ac:dyDescent="0.35">
      <c r="B3305" t="e">
        <v>#N/A</v>
      </c>
    </row>
    <row r="3306" spans="2:3" x14ac:dyDescent="0.35">
      <c r="B3306" t="e">
        <v>#N/A</v>
      </c>
    </row>
    <row r="3307" spans="2:3" x14ac:dyDescent="0.35">
      <c r="B3307" t="s">
        <v>1958</v>
      </c>
      <c r="C3307" t="s">
        <v>1959</v>
      </c>
    </row>
    <row r="3308" spans="2:3" x14ac:dyDescent="0.35">
      <c r="B3308" t="e">
        <v>#N/A</v>
      </c>
    </row>
    <row r="3309" spans="2:3" x14ac:dyDescent="0.35">
      <c r="B3309" t="s">
        <v>1957</v>
      </c>
      <c r="C3309" t="s">
        <v>1959</v>
      </c>
    </row>
    <row r="3310" spans="2:3" x14ac:dyDescent="0.35">
      <c r="B3310" t="s">
        <v>1957</v>
      </c>
      <c r="C3310" t="s">
        <v>1959</v>
      </c>
    </row>
    <row r="3311" spans="2:3" x14ac:dyDescent="0.35">
      <c r="B3311" t="s">
        <v>1958</v>
      </c>
      <c r="C3311" t="s">
        <v>1959</v>
      </c>
    </row>
    <row r="3312" spans="2:3" x14ac:dyDescent="0.35">
      <c r="B3312" t="s">
        <v>1957</v>
      </c>
      <c r="C3312" t="s">
        <v>1959</v>
      </c>
    </row>
    <row r="3313" spans="2:3" x14ac:dyDescent="0.35">
      <c r="B3313" t="e">
        <v>#N/A</v>
      </c>
    </row>
    <row r="3314" spans="2:3" x14ac:dyDescent="0.35">
      <c r="B3314" t="e">
        <v>#N/A</v>
      </c>
    </row>
    <row r="3315" spans="2:3" x14ac:dyDescent="0.35">
      <c r="B3315" t="e">
        <v>#N/A</v>
      </c>
    </row>
    <row r="3316" spans="2:3" x14ac:dyDescent="0.35">
      <c r="B3316" t="s">
        <v>1958</v>
      </c>
      <c r="C3316" t="s">
        <v>1959</v>
      </c>
    </row>
    <row r="3317" spans="2:3" x14ac:dyDescent="0.35">
      <c r="B3317" t="s">
        <v>1957</v>
      </c>
      <c r="C3317" t="s">
        <v>1959</v>
      </c>
    </row>
    <row r="3318" spans="2:3" x14ac:dyDescent="0.35">
      <c r="B3318" t="s">
        <v>1957</v>
      </c>
      <c r="C3318" t="s">
        <v>1959</v>
      </c>
    </row>
    <row r="3319" spans="2:3" x14ac:dyDescent="0.35">
      <c r="B3319" t="e">
        <v>#N/A</v>
      </c>
    </row>
    <row r="3320" spans="2:3" x14ac:dyDescent="0.35">
      <c r="B3320" t="s">
        <v>1955</v>
      </c>
      <c r="C3320" t="s">
        <v>1959</v>
      </c>
    </row>
    <row r="3321" spans="2:3" x14ac:dyDescent="0.35">
      <c r="B3321" t="s">
        <v>1955</v>
      </c>
      <c r="C3321" t="s">
        <v>1959</v>
      </c>
    </row>
    <row r="3322" spans="2:3" x14ac:dyDescent="0.35">
      <c r="B3322" t="s">
        <v>1955</v>
      </c>
      <c r="C3322" t="s">
        <v>1959</v>
      </c>
    </row>
    <row r="3323" spans="2:3" x14ac:dyDescent="0.35">
      <c r="B3323" t="s">
        <v>1956</v>
      </c>
    </row>
    <row r="3324" spans="2:3" x14ac:dyDescent="0.35">
      <c r="B3324" t="e">
        <v>#N/A</v>
      </c>
    </row>
    <row r="3325" spans="2:3" x14ac:dyDescent="0.35">
      <c r="B3325" t="e">
        <v>#N/A</v>
      </c>
    </row>
    <row r="3326" spans="2:3" x14ac:dyDescent="0.35">
      <c r="B3326" t="e">
        <v>#N/A</v>
      </c>
    </row>
    <row r="3327" spans="2:3" x14ac:dyDescent="0.35">
      <c r="B3327" t="s">
        <v>1955</v>
      </c>
      <c r="C3327" t="s">
        <v>1959</v>
      </c>
    </row>
    <row r="3328" spans="2:3" x14ac:dyDescent="0.35">
      <c r="B3328" t="s">
        <v>1956</v>
      </c>
    </row>
    <row r="3329" spans="2:3" x14ac:dyDescent="0.35">
      <c r="B3329" t="s">
        <v>1957</v>
      </c>
      <c r="C3329" t="s">
        <v>1959</v>
      </c>
    </row>
    <row r="3330" spans="2:3" x14ac:dyDescent="0.35">
      <c r="B3330" t="s">
        <v>1955</v>
      </c>
      <c r="C3330" t="s">
        <v>1959</v>
      </c>
    </row>
    <row r="3331" spans="2:3" x14ac:dyDescent="0.35">
      <c r="B3331" t="e">
        <v>#N/A</v>
      </c>
    </row>
    <row r="3332" spans="2:3" x14ac:dyDescent="0.35">
      <c r="B3332" t="e">
        <v>#N/A</v>
      </c>
    </row>
    <row r="3333" spans="2:3" x14ac:dyDescent="0.35">
      <c r="B3333" t="s">
        <v>1956</v>
      </c>
    </row>
    <row r="3334" spans="2:3" x14ac:dyDescent="0.35">
      <c r="B3334" t="e">
        <v>#N/A</v>
      </c>
    </row>
    <row r="3335" spans="2:3" x14ac:dyDescent="0.35">
      <c r="B3335" t="s">
        <v>1957</v>
      </c>
      <c r="C3335" t="s">
        <v>1959</v>
      </c>
    </row>
    <row r="3336" spans="2:3" x14ac:dyDescent="0.35">
      <c r="B3336" t="s">
        <v>1955</v>
      </c>
      <c r="C3336" t="s">
        <v>1959</v>
      </c>
    </row>
    <row r="3337" spans="2:3" x14ac:dyDescent="0.35">
      <c r="B3337" t="e">
        <v>#N/A</v>
      </c>
    </row>
    <row r="3338" spans="2:3" x14ac:dyDescent="0.35">
      <c r="B3338" t="s">
        <v>1955</v>
      </c>
      <c r="C3338" t="s">
        <v>1959</v>
      </c>
    </row>
    <row r="3339" spans="2:3" x14ac:dyDescent="0.35">
      <c r="B3339" t="s">
        <v>1955</v>
      </c>
      <c r="C3339" t="s">
        <v>1959</v>
      </c>
    </row>
    <row r="3340" spans="2:3" x14ac:dyDescent="0.35">
      <c r="B3340" t="s">
        <v>1956</v>
      </c>
    </row>
    <row r="3341" spans="2:3" x14ac:dyDescent="0.35">
      <c r="B3341" t="e">
        <v>#N/A</v>
      </c>
    </row>
    <row r="3342" spans="2:3" x14ac:dyDescent="0.35">
      <c r="B3342" t="s">
        <v>1956</v>
      </c>
    </row>
    <row r="3343" spans="2:3" x14ac:dyDescent="0.35">
      <c r="B3343" t="s">
        <v>1956</v>
      </c>
    </row>
    <row r="3344" spans="2:3" x14ac:dyDescent="0.35">
      <c r="B3344" t="s">
        <v>1956</v>
      </c>
    </row>
    <row r="3345" spans="2:3" x14ac:dyDescent="0.35">
      <c r="B3345" t="e">
        <v>#N/A</v>
      </c>
    </row>
    <row r="3346" spans="2:3" x14ac:dyDescent="0.35">
      <c r="B3346" t="e">
        <v>#N/A</v>
      </c>
    </row>
    <row r="3347" spans="2:3" x14ac:dyDescent="0.35">
      <c r="B3347" t="e">
        <v>#N/A</v>
      </c>
    </row>
    <row r="3348" spans="2:3" x14ac:dyDescent="0.35">
      <c r="B3348" t="e">
        <v>#N/A</v>
      </c>
    </row>
    <row r="3349" spans="2:3" x14ac:dyDescent="0.35">
      <c r="B3349" t="s">
        <v>1956</v>
      </c>
    </row>
    <row r="3350" spans="2:3" x14ac:dyDescent="0.35">
      <c r="B3350" t="s">
        <v>1956</v>
      </c>
    </row>
    <row r="3351" spans="2:3" x14ac:dyDescent="0.35">
      <c r="B3351" t="s">
        <v>1957</v>
      </c>
      <c r="C3351" t="s">
        <v>1959</v>
      </c>
    </row>
    <row r="3352" spans="2:3" x14ac:dyDescent="0.35">
      <c r="B3352" t="s">
        <v>1956</v>
      </c>
    </row>
    <row r="3353" spans="2:3" x14ac:dyDescent="0.35">
      <c r="B3353" t="s">
        <v>1955</v>
      </c>
      <c r="C3353" t="s">
        <v>1959</v>
      </c>
    </row>
    <row r="3354" spans="2:3" x14ac:dyDescent="0.35">
      <c r="B3354" t="e">
        <v>#N/A</v>
      </c>
    </row>
    <row r="3355" spans="2:3" x14ac:dyDescent="0.35">
      <c r="B3355" t="s">
        <v>1955</v>
      </c>
      <c r="C3355" t="s">
        <v>1959</v>
      </c>
    </row>
    <row r="3356" spans="2:3" x14ac:dyDescent="0.35">
      <c r="B3356" t="e">
        <v>#N/A</v>
      </c>
    </row>
    <row r="3357" spans="2:3" x14ac:dyDescent="0.35">
      <c r="B3357" t="e">
        <v>#N/A</v>
      </c>
    </row>
    <row r="3358" spans="2:3" x14ac:dyDescent="0.35">
      <c r="B3358" t="s">
        <v>1956</v>
      </c>
    </row>
    <row r="3359" spans="2:3" x14ac:dyDescent="0.35">
      <c r="B3359" t="s">
        <v>1955</v>
      </c>
      <c r="C3359" t="s">
        <v>1959</v>
      </c>
    </row>
    <row r="3360" spans="2:3" x14ac:dyDescent="0.35">
      <c r="B3360" t="s">
        <v>1957</v>
      </c>
      <c r="C3360" t="s">
        <v>1959</v>
      </c>
    </row>
    <row r="3361" spans="2:3" x14ac:dyDescent="0.35">
      <c r="B3361" t="s">
        <v>1957</v>
      </c>
      <c r="C3361" t="s">
        <v>1959</v>
      </c>
    </row>
    <row r="3362" spans="2:3" x14ac:dyDescent="0.35">
      <c r="B3362" t="e">
        <v>#N/A</v>
      </c>
    </row>
    <row r="3363" spans="2:3" x14ac:dyDescent="0.35">
      <c r="B3363" t="s">
        <v>1955</v>
      </c>
      <c r="C3363" t="s">
        <v>1959</v>
      </c>
    </row>
    <row r="3364" spans="2:3" x14ac:dyDescent="0.35">
      <c r="B3364" t="s">
        <v>1957</v>
      </c>
      <c r="C3364" t="s">
        <v>1959</v>
      </c>
    </row>
    <row r="3365" spans="2:3" x14ac:dyDescent="0.35">
      <c r="B3365" t="s">
        <v>1957</v>
      </c>
      <c r="C3365" t="s">
        <v>1959</v>
      </c>
    </row>
    <row r="3366" spans="2:3" x14ac:dyDescent="0.35">
      <c r="B3366" t="s">
        <v>1957</v>
      </c>
      <c r="C3366" t="s">
        <v>1959</v>
      </c>
    </row>
    <row r="3367" spans="2:3" x14ac:dyDescent="0.35">
      <c r="B3367" t="s">
        <v>1956</v>
      </c>
    </row>
    <row r="3368" spans="2:3" x14ac:dyDescent="0.35">
      <c r="B3368" t="s">
        <v>1956</v>
      </c>
    </row>
    <row r="3369" spans="2:3" x14ac:dyDescent="0.35">
      <c r="B3369" t="s">
        <v>1956</v>
      </c>
    </row>
    <row r="3370" spans="2:3" x14ac:dyDescent="0.35">
      <c r="B3370" t="s">
        <v>1955</v>
      </c>
      <c r="C3370" t="s">
        <v>1959</v>
      </c>
    </row>
    <row r="3371" spans="2:3" x14ac:dyDescent="0.35">
      <c r="B3371" t="s">
        <v>1955</v>
      </c>
      <c r="C3371" t="s">
        <v>1959</v>
      </c>
    </row>
    <row r="3372" spans="2:3" x14ac:dyDescent="0.35">
      <c r="B3372" t="s">
        <v>1955</v>
      </c>
      <c r="C3372" t="s">
        <v>1959</v>
      </c>
    </row>
    <row r="3373" spans="2:3" x14ac:dyDescent="0.35">
      <c r="B3373" t="s">
        <v>1955</v>
      </c>
      <c r="C3373" t="s">
        <v>1959</v>
      </c>
    </row>
    <row r="3374" spans="2:3" x14ac:dyDescent="0.35">
      <c r="B3374" t="s">
        <v>1955</v>
      </c>
      <c r="C3374" t="s">
        <v>1959</v>
      </c>
    </row>
    <row r="3375" spans="2:3" x14ac:dyDescent="0.35">
      <c r="B3375" t="e">
        <v>#N/A</v>
      </c>
    </row>
    <row r="3376" spans="2:3" x14ac:dyDescent="0.35">
      <c r="B3376" t="e">
        <v>#N/A</v>
      </c>
    </row>
    <row r="3377" spans="2:3" x14ac:dyDescent="0.35">
      <c r="B3377" t="s">
        <v>1957</v>
      </c>
      <c r="C3377" t="s">
        <v>1959</v>
      </c>
    </row>
    <row r="3378" spans="2:3" x14ac:dyDescent="0.35">
      <c r="B3378" t="s">
        <v>1956</v>
      </c>
    </row>
    <row r="3379" spans="2:3" x14ac:dyDescent="0.35">
      <c r="B3379" t="s">
        <v>1956</v>
      </c>
    </row>
    <row r="3380" spans="2:3" x14ac:dyDescent="0.35">
      <c r="B3380" t="s">
        <v>1955</v>
      </c>
      <c r="C3380" t="s">
        <v>1959</v>
      </c>
    </row>
    <row r="3381" spans="2:3" x14ac:dyDescent="0.35">
      <c r="B3381" t="s">
        <v>1955</v>
      </c>
      <c r="C3381" t="s">
        <v>1959</v>
      </c>
    </row>
    <row r="3382" spans="2:3" x14ac:dyDescent="0.35">
      <c r="B3382" t="s">
        <v>1955</v>
      </c>
      <c r="C3382" t="s">
        <v>1959</v>
      </c>
    </row>
    <row r="3383" spans="2:3" x14ac:dyDescent="0.35">
      <c r="B3383" t="e">
        <v>#N/A</v>
      </c>
    </row>
    <row r="3384" spans="2:3" x14ac:dyDescent="0.35">
      <c r="B3384" t="e">
        <v>#N/A</v>
      </c>
    </row>
    <row r="3385" spans="2:3" x14ac:dyDescent="0.35">
      <c r="B3385" t="s">
        <v>1957</v>
      </c>
      <c r="C3385" t="s">
        <v>1959</v>
      </c>
    </row>
    <row r="3386" spans="2:3" x14ac:dyDescent="0.35">
      <c r="B3386" t="s">
        <v>1957</v>
      </c>
      <c r="C3386" t="s">
        <v>1959</v>
      </c>
    </row>
    <row r="3387" spans="2:3" x14ac:dyDescent="0.35">
      <c r="B3387" t="s">
        <v>1957</v>
      </c>
      <c r="C3387" t="s">
        <v>1959</v>
      </c>
    </row>
    <row r="3388" spans="2:3" x14ac:dyDescent="0.35">
      <c r="B3388" t="s">
        <v>1957</v>
      </c>
      <c r="C3388" t="s">
        <v>1959</v>
      </c>
    </row>
    <row r="3389" spans="2:3" x14ac:dyDescent="0.35">
      <c r="B3389" t="s">
        <v>1958</v>
      </c>
      <c r="C3389" t="s">
        <v>1959</v>
      </c>
    </row>
    <row r="3390" spans="2:3" x14ac:dyDescent="0.35">
      <c r="B3390" t="s">
        <v>1957</v>
      </c>
      <c r="C3390" t="s">
        <v>1959</v>
      </c>
    </row>
    <row r="3391" spans="2:3" x14ac:dyDescent="0.35">
      <c r="B3391" t="s">
        <v>1957</v>
      </c>
      <c r="C3391" t="s">
        <v>1959</v>
      </c>
    </row>
    <row r="3392" spans="2:3" x14ac:dyDescent="0.35">
      <c r="B3392" t="s">
        <v>1958</v>
      </c>
      <c r="C3392" t="s">
        <v>1959</v>
      </c>
    </row>
    <row r="3393" spans="2:3" x14ac:dyDescent="0.35">
      <c r="B3393" t="s">
        <v>1958</v>
      </c>
      <c r="C3393" t="s">
        <v>1959</v>
      </c>
    </row>
    <row r="3394" spans="2:3" x14ac:dyDescent="0.35">
      <c r="B3394" t="s">
        <v>1958</v>
      </c>
      <c r="C3394" t="s">
        <v>1959</v>
      </c>
    </row>
    <row r="3395" spans="2:3" x14ac:dyDescent="0.35">
      <c r="B3395" t="s">
        <v>1958</v>
      </c>
      <c r="C3395" t="s">
        <v>1959</v>
      </c>
    </row>
    <row r="3396" spans="2:3" x14ac:dyDescent="0.35">
      <c r="B3396" t="e">
        <v>#N/A</v>
      </c>
    </row>
    <row r="3397" spans="2:3" x14ac:dyDescent="0.35">
      <c r="B3397" t="s">
        <v>1957</v>
      </c>
      <c r="C3397" t="s">
        <v>1959</v>
      </c>
    </row>
    <row r="3398" spans="2:3" x14ac:dyDescent="0.35">
      <c r="B3398" t="s">
        <v>1957</v>
      </c>
      <c r="C3398" t="s">
        <v>1959</v>
      </c>
    </row>
    <row r="3399" spans="2:3" x14ac:dyDescent="0.35">
      <c r="B3399" t="s">
        <v>1955</v>
      </c>
      <c r="C3399" t="s">
        <v>1959</v>
      </c>
    </row>
    <row r="3400" spans="2:3" x14ac:dyDescent="0.35">
      <c r="B3400" t="s">
        <v>1955</v>
      </c>
      <c r="C3400" t="s">
        <v>1959</v>
      </c>
    </row>
    <row r="3401" spans="2:3" x14ac:dyDescent="0.35">
      <c r="B3401" t="s">
        <v>1956</v>
      </c>
    </row>
    <row r="3402" spans="2:3" x14ac:dyDescent="0.35">
      <c r="B3402" t="s">
        <v>1955</v>
      </c>
      <c r="C3402" t="s">
        <v>1959</v>
      </c>
    </row>
    <row r="3403" spans="2:3" x14ac:dyDescent="0.35">
      <c r="B3403" t="e">
        <v>#N/A</v>
      </c>
    </row>
    <row r="3404" spans="2:3" x14ac:dyDescent="0.35">
      <c r="B3404" t="e">
        <v>#N/A</v>
      </c>
    </row>
    <row r="3405" spans="2:3" x14ac:dyDescent="0.35">
      <c r="B3405" t="e">
        <v>#N/A</v>
      </c>
    </row>
    <row r="3406" spans="2:3" x14ac:dyDescent="0.35">
      <c r="B3406" t="s">
        <v>1955</v>
      </c>
      <c r="C3406" t="s">
        <v>1959</v>
      </c>
    </row>
    <row r="3407" spans="2:3" x14ac:dyDescent="0.35">
      <c r="B3407" t="s">
        <v>1957</v>
      </c>
      <c r="C3407" t="s">
        <v>1959</v>
      </c>
    </row>
    <row r="3408" spans="2:3" x14ac:dyDescent="0.35">
      <c r="B3408" t="s">
        <v>1957</v>
      </c>
      <c r="C3408" t="s">
        <v>1959</v>
      </c>
    </row>
    <row r="3409" spans="2:3" x14ac:dyDescent="0.35">
      <c r="B3409" t="s">
        <v>1955</v>
      </c>
      <c r="C3409" t="s">
        <v>1959</v>
      </c>
    </row>
    <row r="3410" spans="2:3" x14ac:dyDescent="0.35">
      <c r="B3410" t="s">
        <v>1957</v>
      </c>
      <c r="C3410" t="s">
        <v>1959</v>
      </c>
    </row>
    <row r="3411" spans="2:3" x14ac:dyDescent="0.35">
      <c r="B3411" t="s">
        <v>1956</v>
      </c>
    </row>
    <row r="3412" spans="2:3" x14ac:dyDescent="0.35">
      <c r="B3412" t="s">
        <v>1957</v>
      </c>
      <c r="C3412" t="s">
        <v>1959</v>
      </c>
    </row>
    <row r="3413" spans="2:3" x14ac:dyDescent="0.35">
      <c r="B3413" t="s">
        <v>1955</v>
      </c>
      <c r="C3413" t="s">
        <v>1959</v>
      </c>
    </row>
    <row r="3414" spans="2:3" x14ac:dyDescent="0.35">
      <c r="B3414" t="s">
        <v>1956</v>
      </c>
    </row>
    <row r="3415" spans="2:3" x14ac:dyDescent="0.35">
      <c r="B3415" t="s">
        <v>1957</v>
      </c>
      <c r="C3415" t="s">
        <v>1959</v>
      </c>
    </row>
    <row r="3416" spans="2:3" x14ac:dyDescent="0.35">
      <c r="B3416" t="s">
        <v>1956</v>
      </c>
    </row>
    <row r="3417" spans="2:3" x14ac:dyDescent="0.35">
      <c r="B3417" t="s">
        <v>1956</v>
      </c>
    </row>
    <row r="3418" spans="2:3" x14ac:dyDescent="0.35">
      <c r="B3418" t="s">
        <v>1955</v>
      </c>
      <c r="C3418" t="s">
        <v>1959</v>
      </c>
    </row>
    <row r="3419" spans="2:3" x14ac:dyDescent="0.35">
      <c r="B3419" t="s">
        <v>1957</v>
      </c>
      <c r="C3419" t="s">
        <v>1959</v>
      </c>
    </row>
    <row r="3420" spans="2:3" x14ac:dyDescent="0.35">
      <c r="B3420" t="e">
        <v>#N/A</v>
      </c>
    </row>
    <row r="3421" spans="2:3" x14ac:dyDescent="0.35">
      <c r="B3421" t="s">
        <v>1957</v>
      </c>
      <c r="C3421" t="s">
        <v>1959</v>
      </c>
    </row>
    <row r="3422" spans="2:3" x14ac:dyDescent="0.35">
      <c r="B3422" t="s">
        <v>1957</v>
      </c>
      <c r="C3422" t="s">
        <v>1959</v>
      </c>
    </row>
    <row r="3423" spans="2:3" x14ac:dyDescent="0.35">
      <c r="B3423" t="s">
        <v>1957</v>
      </c>
      <c r="C3423" t="s">
        <v>1959</v>
      </c>
    </row>
    <row r="3424" spans="2:3" x14ac:dyDescent="0.35">
      <c r="B3424" t="e">
        <v>#N/A</v>
      </c>
    </row>
    <row r="3425" spans="2:3" x14ac:dyDescent="0.35">
      <c r="B3425" t="e">
        <v>#N/A</v>
      </c>
    </row>
    <row r="3426" spans="2:3" x14ac:dyDescent="0.35">
      <c r="B3426" t="e">
        <v>#N/A</v>
      </c>
    </row>
    <row r="3427" spans="2:3" x14ac:dyDescent="0.35">
      <c r="B3427" t="s">
        <v>1956</v>
      </c>
    </row>
    <row r="3428" spans="2:3" x14ac:dyDescent="0.35">
      <c r="B3428" t="s">
        <v>1956</v>
      </c>
    </row>
    <row r="3429" spans="2:3" x14ac:dyDescent="0.35">
      <c r="B3429" t="s">
        <v>1956</v>
      </c>
    </row>
    <row r="3430" spans="2:3" x14ac:dyDescent="0.35">
      <c r="B3430" t="s">
        <v>1956</v>
      </c>
    </row>
    <row r="3431" spans="2:3" x14ac:dyDescent="0.35">
      <c r="B3431" t="e">
        <v>#N/A</v>
      </c>
    </row>
    <row r="3432" spans="2:3" x14ac:dyDescent="0.35">
      <c r="B3432" t="e">
        <v>#N/A</v>
      </c>
    </row>
    <row r="3433" spans="2:3" x14ac:dyDescent="0.35">
      <c r="B3433" t="s">
        <v>1957</v>
      </c>
      <c r="C3433" t="s">
        <v>1959</v>
      </c>
    </row>
    <row r="3434" spans="2:3" x14ac:dyDescent="0.35">
      <c r="B3434" t="s">
        <v>1956</v>
      </c>
    </row>
    <row r="3435" spans="2:3" x14ac:dyDescent="0.35">
      <c r="B3435" t="s">
        <v>1956</v>
      </c>
    </row>
    <row r="3436" spans="2:3" x14ac:dyDescent="0.35">
      <c r="B3436" t="s">
        <v>1957</v>
      </c>
      <c r="C3436" t="s">
        <v>1959</v>
      </c>
    </row>
    <row r="3437" spans="2:3" x14ac:dyDescent="0.35">
      <c r="B3437" t="s">
        <v>1955</v>
      </c>
      <c r="C3437" t="s">
        <v>1959</v>
      </c>
    </row>
    <row r="3438" spans="2:3" x14ac:dyDescent="0.35">
      <c r="B3438" t="s">
        <v>1957</v>
      </c>
      <c r="C3438" t="s">
        <v>1959</v>
      </c>
    </row>
    <row r="3439" spans="2:3" x14ac:dyDescent="0.35">
      <c r="B3439" t="s">
        <v>1955</v>
      </c>
      <c r="C3439" t="s">
        <v>1959</v>
      </c>
    </row>
    <row r="3440" spans="2:3" x14ac:dyDescent="0.35">
      <c r="B3440" t="s">
        <v>1958</v>
      </c>
      <c r="C3440" t="s">
        <v>1959</v>
      </c>
    </row>
    <row r="3441" spans="2:3" x14ac:dyDescent="0.35">
      <c r="B3441" t="s">
        <v>1955</v>
      </c>
      <c r="C3441" t="s">
        <v>1959</v>
      </c>
    </row>
    <row r="3442" spans="2:3" x14ac:dyDescent="0.35">
      <c r="B3442" t="s">
        <v>1955</v>
      </c>
      <c r="C3442" t="s">
        <v>1959</v>
      </c>
    </row>
    <row r="3443" spans="2:3" x14ac:dyDescent="0.35">
      <c r="B3443" t="s">
        <v>1955</v>
      </c>
      <c r="C3443" t="s">
        <v>1959</v>
      </c>
    </row>
    <row r="3444" spans="2:3" x14ac:dyDescent="0.35">
      <c r="B3444" t="s">
        <v>1957</v>
      </c>
      <c r="C3444" t="s">
        <v>1959</v>
      </c>
    </row>
    <row r="3445" spans="2:3" x14ac:dyDescent="0.35">
      <c r="B3445" t="s">
        <v>1955</v>
      </c>
      <c r="C3445" t="s">
        <v>1959</v>
      </c>
    </row>
    <row r="3446" spans="2:3" x14ac:dyDescent="0.35">
      <c r="B3446" t="e">
        <v>#N/A</v>
      </c>
    </row>
    <row r="3447" spans="2:3" x14ac:dyDescent="0.35">
      <c r="B3447" t="s">
        <v>1955</v>
      </c>
      <c r="C3447" t="s">
        <v>1959</v>
      </c>
    </row>
    <row r="3448" spans="2:3" x14ac:dyDescent="0.35">
      <c r="B3448" t="e">
        <v>#N/A</v>
      </c>
    </row>
    <row r="3449" spans="2:3" x14ac:dyDescent="0.35">
      <c r="B3449" t="e">
        <v>#N/A</v>
      </c>
    </row>
    <row r="3450" spans="2:3" x14ac:dyDescent="0.35">
      <c r="B3450" t="s">
        <v>1956</v>
      </c>
    </row>
    <row r="3451" spans="2:3" x14ac:dyDescent="0.35">
      <c r="B3451" t="s">
        <v>1957</v>
      </c>
      <c r="C3451" t="s">
        <v>1959</v>
      </c>
    </row>
    <row r="3452" spans="2:3" x14ac:dyDescent="0.35">
      <c r="B3452" t="e">
        <v>#N/A</v>
      </c>
    </row>
    <row r="3453" spans="2:3" x14ac:dyDescent="0.35">
      <c r="B3453" t="e">
        <v>#N/A</v>
      </c>
    </row>
    <row r="3454" spans="2:3" x14ac:dyDescent="0.35">
      <c r="B3454" t="s">
        <v>1956</v>
      </c>
    </row>
    <row r="3455" spans="2:3" x14ac:dyDescent="0.35">
      <c r="B3455" t="e">
        <v>#N/A</v>
      </c>
    </row>
    <row r="3456" spans="2:3" x14ac:dyDescent="0.35">
      <c r="B3456" t="s">
        <v>1957</v>
      </c>
      <c r="C3456" t="s">
        <v>1959</v>
      </c>
    </row>
    <row r="3457" spans="2:3" x14ac:dyDescent="0.35">
      <c r="B3457" t="s">
        <v>1957</v>
      </c>
      <c r="C3457" t="s">
        <v>1959</v>
      </c>
    </row>
    <row r="3458" spans="2:3" x14ac:dyDescent="0.35">
      <c r="B3458" t="s">
        <v>1957</v>
      </c>
      <c r="C3458" t="s">
        <v>1959</v>
      </c>
    </row>
    <row r="3459" spans="2:3" x14ac:dyDescent="0.35">
      <c r="B3459" t="s">
        <v>1957</v>
      </c>
      <c r="C3459" t="s">
        <v>1959</v>
      </c>
    </row>
    <row r="3460" spans="2:3" x14ac:dyDescent="0.35">
      <c r="B3460" t="s">
        <v>1957</v>
      </c>
      <c r="C3460" t="s">
        <v>1959</v>
      </c>
    </row>
    <row r="3461" spans="2:3" x14ac:dyDescent="0.35">
      <c r="B3461" t="s">
        <v>1957</v>
      </c>
      <c r="C3461" t="s">
        <v>1959</v>
      </c>
    </row>
    <row r="3462" spans="2:3" x14ac:dyDescent="0.35">
      <c r="B3462" t="e">
        <v>#N/A</v>
      </c>
    </row>
    <row r="3463" spans="2:3" x14ac:dyDescent="0.35">
      <c r="B3463" t="e">
        <v>#N/A</v>
      </c>
    </row>
    <row r="3464" spans="2:3" x14ac:dyDescent="0.35">
      <c r="B3464" t="e">
        <v>#N/A</v>
      </c>
    </row>
    <row r="3465" spans="2:3" x14ac:dyDescent="0.35">
      <c r="B3465" t="s">
        <v>1955</v>
      </c>
      <c r="C3465" t="s">
        <v>1959</v>
      </c>
    </row>
    <row r="3466" spans="2:3" x14ac:dyDescent="0.35">
      <c r="B3466" t="s">
        <v>1957</v>
      </c>
      <c r="C3466" t="s">
        <v>1959</v>
      </c>
    </row>
    <row r="3467" spans="2:3" x14ac:dyDescent="0.35">
      <c r="B3467" t="e">
        <v>#N/A</v>
      </c>
    </row>
    <row r="3468" spans="2:3" x14ac:dyDescent="0.35">
      <c r="B3468" t="s">
        <v>1955</v>
      </c>
      <c r="C3468" t="s">
        <v>1959</v>
      </c>
    </row>
    <row r="3469" spans="2:3" x14ac:dyDescent="0.35">
      <c r="B3469" t="s">
        <v>1956</v>
      </c>
    </row>
    <row r="3470" spans="2:3" x14ac:dyDescent="0.35">
      <c r="B3470" t="s">
        <v>1955</v>
      </c>
      <c r="C3470" t="s">
        <v>1959</v>
      </c>
    </row>
    <row r="3471" spans="2:3" x14ac:dyDescent="0.35">
      <c r="B3471" t="s">
        <v>1955</v>
      </c>
      <c r="C3471" t="s">
        <v>1959</v>
      </c>
    </row>
    <row r="3472" spans="2:3" x14ac:dyDescent="0.35">
      <c r="B3472" t="s">
        <v>1956</v>
      </c>
    </row>
    <row r="3473" spans="2:3" x14ac:dyDescent="0.35">
      <c r="B3473" t="e">
        <v>#N/A</v>
      </c>
    </row>
    <row r="3474" spans="2:3" x14ac:dyDescent="0.35">
      <c r="B3474" t="e">
        <v>#N/A</v>
      </c>
    </row>
    <row r="3475" spans="2:3" x14ac:dyDescent="0.35">
      <c r="B3475" t="s">
        <v>1957</v>
      </c>
      <c r="C3475" t="s">
        <v>1959</v>
      </c>
    </row>
    <row r="3476" spans="2:3" x14ac:dyDescent="0.35">
      <c r="B3476" t="s">
        <v>1955</v>
      </c>
      <c r="C3476" t="s">
        <v>1959</v>
      </c>
    </row>
    <row r="3477" spans="2:3" x14ac:dyDescent="0.35">
      <c r="B3477" t="e">
        <v>#N/A</v>
      </c>
    </row>
    <row r="3478" spans="2:3" x14ac:dyDescent="0.35">
      <c r="B3478" t="s">
        <v>1955</v>
      </c>
      <c r="C3478" t="s">
        <v>1959</v>
      </c>
    </row>
    <row r="3479" spans="2:3" x14ac:dyDescent="0.35">
      <c r="B3479" t="s">
        <v>1957</v>
      </c>
      <c r="C3479" t="s">
        <v>1959</v>
      </c>
    </row>
    <row r="3480" spans="2:3" x14ac:dyDescent="0.35">
      <c r="B3480" t="e">
        <v>#N/A</v>
      </c>
    </row>
    <row r="3481" spans="2:3" x14ac:dyDescent="0.35">
      <c r="B3481" t="s">
        <v>1955</v>
      </c>
      <c r="C3481" t="s">
        <v>1959</v>
      </c>
    </row>
    <row r="3482" spans="2:3" x14ac:dyDescent="0.35">
      <c r="B3482" t="e">
        <v>#N/A</v>
      </c>
    </row>
    <row r="3483" spans="2:3" x14ac:dyDescent="0.35">
      <c r="B3483" t="s">
        <v>1955</v>
      </c>
      <c r="C3483" t="s">
        <v>1959</v>
      </c>
    </row>
    <row r="3484" spans="2:3" x14ac:dyDescent="0.35">
      <c r="B3484" t="s">
        <v>1956</v>
      </c>
    </row>
    <row r="3485" spans="2:3" x14ac:dyDescent="0.35">
      <c r="B3485" t="s">
        <v>1956</v>
      </c>
    </row>
    <row r="3486" spans="2:3" x14ac:dyDescent="0.35">
      <c r="B3486" t="s">
        <v>1955</v>
      </c>
      <c r="C3486" t="s">
        <v>1959</v>
      </c>
    </row>
    <row r="3487" spans="2:3" x14ac:dyDescent="0.35">
      <c r="B3487" t="e">
        <v>#N/A</v>
      </c>
    </row>
    <row r="3488" spans="2:3" x14ac:dyDescent="0.35">
      <c r="B3488" t="s">
        <v>1956</v>
      </c>
    </row>
    <row r="3489" spans="2:3" x14ac:dyDescent="0.35">
      <c r="B3489" t="e">
        <v>#N/A</v>
      </c>
    </row>
    <row r="3490" spans="2:3" x14ac:dyDescent="0.35">
      <c r="B3490" t="s">
        <v>1956</v>
      </c>
    </row>
    <row r="3491" spans="2:3" x14ac:dyDescent="0.35">
      <c r="B3491" t="s">
        <v>1955</v>
      </c>
      <c r="C3491" t="s">
        <v>1959</v>
      </c>
    </row>
    <row r="3492" spans="2:3" x14ac:dyDescent="0.35">
      <c r="B3492" t="s">
        <v>1956</v>
      </c>
    </row>
    <row r="3493" spans="2:3" x14ac:dyDescent="0.35">
      <c r="B3493" t="s">
        <v>1956</v>
      </c>
    </row>
    <row r="3494" spans="2:3" x14ac:dyDescent="0.35">
      <c r="B3494" t="e">
        <v>#N/A</v>
      </c>
    </row>
    <row r="3495" spans="2:3" x14ac:dyDescent="0.35">
      <c r="B3495" t="s">
        <v>1957</v>
      </c>
      <c r="C3495" t="s">
        <v>1959</v>
      </c>
    </row>
    <row r="3496" spans="2:3" x14ac:dyDescent="0.35">
      <c r="B3496" t="s">
        <v>1957</v>
      </c>
      <c r="C3496" t="s">
        <v>1959</v>
      </c>
    </row>
    <row r="3497" spans="2:3" x14ac:dyDescent="0.35">
      <c r="B3497" t="s">
        <v>1957</v>
      </c>
      <c r="C3497" t="s">
        <v>1959</v>
      </c>
    </row>
    <row r="3498" spans="2:3" x14ac:dyDescent="0.35">
      <c r="B3498" t="s">
        <v>1957</v>
      </c>
      <c r="C3498" t="s">
        <v>1959</v>
      </c>
    </row>
    <row r="3499" spans="2:3" x14ac:dyDescent="0.35">
      <c r="B3499" t="s">
        <v>1956</v>
      </c>
    </row>
    <row r="3500" spans="2:3" x14ac:dyDescent="0.35">
      <c r="B3500" t="s">
        <v>1956</v>
      </c>
    </row>
    <row r="3501" spans="2:3" x14ac:dyDescent="0.35">
      <c r="B3501" t="s">
        <v>1956</v>
      </c>
    </row>
    <row r="3502" spans="2:3" x14ac:dyDescent="0.35">
      <c r="B3502" t="s">
        <v>1957</v>
      </c>
      <c r="C3502" t="s">
        <v>1959</v>
      </c>
    </row>
    <row r="3503" spans="2:3" x14ac:dyDescent="0.35">
      <c r="B3503" t="e">
        <v>#N/A</v>
      </c>
    </row>
    <row r="3504" spans="2:3" x14ac:dyDescent="0.35">
      <c r="B3504" t="s">
        <v>1955</v>
      </c>
      <c r="C3504" t="s">
        <v>1959</v>
      </c>
    </row>
    <row r="3505" spans="2:3" x14ac:dyDescent="0.35">
      <c r="B3505" t="s">
        <v>1955</v>
      </c>
      <c r="C3505" t="s">
        <v>1959</v>
      </c>
    </row>
    <row r="3506" spans="2:3" x14ac:dyDescent="0.35">
      <c r="B3506" t="s">
        <v>1955</v>
      </c>
      <c r="C3506" t="s">
        <v>1959</v>
      </c>
    </row>
    <row r="3507" spans="2:3" x14ac:dyDescent="0.35">
      <c r="B3507" t="s">
        <v>1955</v>
      </c>
      <c r="C3507" t="s">
        <v>1959</v>
      </c>
    </row>
    <row r="3508" spans="2:3" x14ac:dyDescent="0.35">
      <c r="B3508" t="s">
        <v>1957</v>
      </c>
      <c r="C3508" t="s">
        <v>1959</v>
      </c>
    </row>
    <row r="3509" spans="2:3" x14ac:dyDescent="0.35">
      <c r="B3509" t="s">
        <v>1956</v>
      </c>
    </row>
    <row r="3510" spans="2:3" x14ac:dyDescent="0.35">
      <c r="B3510" t="e">
        <v>#N/A</v>
      </c>
    </row>
    <row r="3511" spans="2:3" x14ac:dyDescent="0.35">
      <c r="B3511" t="s">
        <v>1957</v>
      </c>
      <c r="C3511" t="s">
        <v>1959</v>
      </c>
    </row>
    <row r="3512" spans="2:3" x14ac:dyDescent="0.35">
      <c r="B3512" t="e">
        <v>#N/A</v>
      </c>
    </row>
    <row r="3513" spans="2:3" x14ac:dyDescent="0.35">
      <c r="B3513" t="s">
        <v>1955</v>
      </c>
      <c r="C3513" t="s">
        <v>1959</v>
      </c>
    </row>
    <row r="3514" spans="2:3" x14ac:dyDescent="0.35">
      <c r="B3514" t="s">
        <v>1957</v>
      </c>
      <c r="C3514" t="s">
        <v>1959</v>
      </c>
    </row>
    <row r="3515" spans="2:3" x14ac:dyDescent="0.35">
      <c r="B3515" t="e">
        <v>#N/A</v>
      </c>
    </row>
    <row r="3516" spans="2:3" x14ac:dyDescent="0.35">
      <c r="B3516" t="s">
        <v>1957</v>
      </c>
      <c r="C3516" t="s">
        <v>1959</v>
      </c>
    </row>
    <row r="3517" spans="2:3" x14ac:dyDescent="0.35">
      <c r="B3517" t="e">
        <v>#N/A</v>
      </c>
    </row>
    <row r="3518" spans="2:3" x14ac:dyDescent="0.35">
      <c r="B3518" t="s">
        <v>1955</v>
      </c>
      <c r="C3518" t="s">
        <v>1959</v>
      </c>
    </row>
    <row r="3519" spans="2:3" x14ac:dyDescent="0.35">
      <c r="B3519" t="s">
        <v>1956</v>
      </c>
    </row>
    <row r="3520" spans="2:3" x14ac:dyDescent="0.35">
      <c r="B3520" t="s">
        <v>1957</v>
      </c>
      <c r="C3520" t="s">
        <v>1959</v>
      </c>
    </row>
    <row r="3521" spans="2:3" x14ac:dyDescent="0.35">
      <c r="B3521" t="s">
        <v>1956</v>
      </c>
    </row>
    <row r="3522" spans="2:3" x14ac:dyDescent="0.35">
      <c r="B3522" t="e">
        <v>#N/A</v>
      </c>
    </row>
    <row r="3523" spans="2:3" x14ac:dyDescent="0.35">
      <c r="B3523" t="s">
        <v>1957</v>
      </c>
      <c r="C3523" t="s">
        <v>1959</v>
      </c>
    </row>
    <row r="3524" spans="2:3" x14ac:dyDescent="0.35">
      <c r="B3524" t="s">
        <v>1956</v>
      </c>
    </row>
    <row r="3525" spans="2:3" x14ac:dyDescent="0.35">
      <c r="B3525" t="s">
        <v>1956</v>
      </c>
    </row>
    <row r="3526" spans="2:3" x14ac:dyDescent="0.35">
      <c r="B3526" t="e">
        <v>#N/A</v>
      </c>
    </row>
    <row r="3527" spans="2:3" x14ac:dyDescent="0.35">
      <c r="B3527" t="e">
        <v>#N/A</v>
      </c>
    </row>
    <row r="3528" spans="2:3" x14ac:dyDescent="0.35">
      <c r="B3528" t="s">
        <v>1957</v>
      </c>
      <c r="C3528" t="s">
        <v>1959</v>
      </c>
    </row>
    <row r="3529" spans="2:3" x14ac:dyDescent="0.35">
      <c r="B3529" t="s">
        <v>1955</v>
      </c>
      <c r="C3529" t="s">
        <v>1959</v>
      </c>
    </row>
    <row r="3530" spans="2:3" x14ac:dyDescent="0.35">
      <c r="B3530" t="s">
        <v>1957</v>
      </c>
      <c r="C3530" t="s">
        <v>1959</v>
      </c>
    </row>
    <row r="3531" spans="2:3" x14ac:dyDescent="0.35">
      <c r="B3531" t="s">
        <v>1957</v>
      </c>
      <c r="C3531" t="s">
        <v>1959</v>
      </c>
    </row>
    <row r="3532" spans="2:3" x14ac:dyDescent="0.35">
      <c r="B3532" t="s">
        <v>1957</v>
      </c>
      <c r="C3532" t="s">
        <v>1959</v>
      </c>
    </row>
    <row r="3533" spans="2:3" x14ac:dyDescent="0.35">
      <c r="B3533" t="e">
        <v>#N/A</v>
      </c>
    </row>
    <row r="3534" spans="2:3" x14ac:dyDescent="0.35">
      <c r="B3534" t="s">
        <v>1955</v>
      </c>
      <c r="C3534" t="s">
        <v>1959</v>
      </c>
    </row>
    <row r="3535" spans="2:3" x14ac:dyDescent="0.35">
      <c r="B3535" t="s">
        <v>1957</v>
      </c>
      <c r="C3535" t="s">
        <v>1959</v>
      </c>
    </row>
    <row r="3536" spans="2:3" x14ac:dyDescent="0.35">
      <c r="B3536" t="s">
        <v>1957</v>
      </c>
      <c r="C3536" t="s">
        <v>1959</v>
      </c>
    </row>
    <row r="3537" spans="2:3" x14ac:dyDescent="0.35">
      <c r="B3537" t="s">
        <v>1955</v>
      </c>
      <c r="C3537" t="s">
        <v>1959</v>
      </c>
    </row>
    <row r="3538" spans="2:3" x14ac:dyDescent="0.35">
      <c r="B3538" t="s">
        <v>1955</v>
      </c>
      <c r="C3538" t="s">
        <v>1959</v>
      </c>
    </row>
    <row r="3539" spans="2:3" x14ac:dyDescent="0.35">
      <c r="B3539" t="s">
        <v>1957</v>
      </c>
      <c r="C3539" t="s">
        <v>1959</v>
      </c>
    </row>
    <row r="3540" spans="2:3" x14ac:dyDescent="0.35">
      <c r="B3540" t="s">
        <v>1955</v>
      </c>
      <c r="C3540" t="s">
        <v>1959</v>
      </c>
    </row>
    <row r="3541" spans="2:3" x14ac:dyDescent="0.35">
      <c r="B3541" t="s">
        <v>1955</v>
      </c>
      <c r="C3541" t="s">
        <v>1959</v>
      </c>
    </row>
    <row r="3542" spans="2:3" x14ac:dyDescent="0.35">
      <c r="B3542" t="s">
        <v>1956</v>
      </c>
    </row>
    <row r="3543" spans="2:3" x14ac:dyDescent="0.35">
      <c r="B3543" t="s">
        <v>1957</v>
      </c>
      <c r="C3543" t="s">
        <v>1959</v>
      </c>
    </row>
    <row r="3544" spans="2:3" x14ac:dyDescent="0.35">
      <c r="B3544" t="s">
        <v>1955</v>
      </c>
      <c r="C3544" t="s">
        <v>1959</v>
      </c>
    </row>
    <row r="3545" spans="2:3" x14ac:dyDescent="0.35">
      <c r="B3545" t="e">
        <v>#N/A</v>
      </c>
    </row>
    <row r="3546" spans="2:3" x14ac:dyDescent="0.35">
      <c r="B3546" t="s">
        <v>1956</v>
      </c>
    </row>
    <row r="3547" spans="2:3" x14ac:dyDescent="0.35">
      <c r="B3547" t="s">
        <v>1957</v>
      </c>
      <c r="C3547" t="s">
        <v>1959</v>
      </c>
    </row>
    <row r="3548" spans="2:3" x14ac:dyDescent="0.35">
      <c r="B3548" t="s">
        <v>1957</v>
      </c>
      <c r="C3548" t="s">
        <v>1959</v>
      </c>
    </row>
    <row r="3549" spans="2:3" x14ac:dyDescent="0.35">
      <c r="B3549" t="s">
        <v>1956</v>
      </c>
    </row>
    <row r="3550" spans="2:3" x14ac:dyDescent="0.35">
      <c r="B3550" t="s">
        <v>1956</v>
      </c>
    </row>
    <row r="3551" spans="2:3" x14ac:dyDescent="0.35">
      <c r="B3551" t="e">
        <v>#N/A</v>
      </c>
    </row>
    <row r="3552" spans="2:3" x14ac:dyDescent="0.35">
      <c r="B3552" t="s">
        <v>1956</v>
      </c>
    </row>
    <row r="3553" spans="2:3" x14ac:dyDescent="0.35">
      <c r="B3553" t="e">
        <v>#N/A</v>
      </c>
    </row>
    <row r="3554" spans="2:3" x14ac:dyDescent="0.35">
      <c r="B3554" t="s">
        <v>1955</v>
      </c>
      <c r="C3554" t="s">
        <v>1959</v>
      </c>
    </row>
    <row r="3555" spans="2:3" x14ac:dyDescent="0.35">
      <c r="B3555" t="e">
        <v>#N/A</v>
      </c>
    </row>
    <row r="3556" spans="2:3" x14ac:dyDescent="0.35">
      <c r="B3556" t="e">
        <v>#N/A</v>
      </c>
    </row>
    <row r="3557" spans="2:3" x14ac:dyDescent="0.35">
      <c r="B3557" t="s">
        <v>1957</v>
      </c>
      <c r="C3557" t="s">
        <v>1959</v>
      </c>
    </row>
    <row r="3558" spans="2:3" x14ac:dyDescent="0.35">
      <c r="B3558" t="e">
        <v>#N/A</v>
      </c>
    </row>
    <row r="3559" spans="2:3" x14ac:dyDescent="0.35">
      <c r="B3559" t="e">
        <v>#N/A</v>
      </c>
    </row>
    <row r="3560" spans="2:3" x14ac:dyDescent="0.35">
      <c r="B3560" t="e">
        <v>#N/A</v>
      </c>
    </row>
    <row r="3561" spans="2:3" x14ac:dyDescent="0.35">
      <c r="B3561" t="e">
        <v>#N/A</v>
      </c>
    </row>
    <row r="3562" spans="2:3" x14ac:dyDescent="0.35">
      <c r="B3562" t="e">
        <v>#N/A</v>
      </c>
    </row>
    <row r="3563" spans="2:3" x14ac:dyDescent="0.35">
      <c r="B3563" t="s">
        <v>1955</v>
      </c>
      <c r="C3563" t="s">
        <v>1959</v>
      </c>
    </row>
    <row r="3564" spans="2:3" x14ac:dyDescent="0.35">
      <c r="B3564" t="s">
        <v>1957</v>
      </c>
      <c r="C3564" t="s">
        <v>1959</v>
      </c>
    </row>
    <row r="3565" spans="2:3" x14ac:dyDescent="0.35">
      <c r="B3565" t="s">
        <v>1957</v>
      </c>
      <c r="C3565" t="s">
        <v>1959</v>
      </c>
    </row>
    <row r="3566" spans="2:3" x14ac:dyDescent="0.35">
      <c r="B3566" t="e">
        <v>#N/A</v>
      </c>
    </row>
    <row r="3567" spans="2:3" x14ac:dyDescent="0.35">
      <c r="B3567" t="s">
        <v>1955</v>
      </c>
      <c r="C3567" t="s">
        <v>1959</v>
      </c>
    </row>
    <row r="3568" spans="2:3" x14ac:dyDescent="0.35">
      <c r="B3568" t="s">
        <v>1956</v>
      </c>
    </row>
    <row r="3569" spans="2:3" x14ac:dyDescent="0.35">
      <c r="B3569" t="e">
        <v>#N/A</v>
      </c>
    </row>
    <row r="3570" spans="2:3" x14ac:dyDescent="0.35">
      <c r="B3570" t="s">
        <v>1957</v>
      </c>
      <c r="C3570" t="s">
        <v>1959</v>
      </c>
    </row>
    <row r="3571" spans="2:3" x14ac:dyDescent="0.35">
      <c r="B3571" t="e">
        <v>#N/A</v>
      </c>
    </row>
    <row r="3572" spans="2:3" x14ac:dyDescent="0.35">
      <c r="B3572" t="e">
        <v>#N/A</v>
      </c>
    </row>
    <row r="3573" spans="2:3" x14ac:dyDescent="0.35">
      <c r="B3573" t="s">
        <v>1956</v>
      </c>
    </row>
    <row r="3574" spans="2:3" x14ac:dyDescent="0.35">
      <c r="B3574" t="s">
        <v>1958</v>
      </c>
      <c r="C3574" t="s">
        <v>1959</v>
      </c>
    </row>
    <row r="3575" spans="2:3" x14ac:dyDescent="0.35">
      <c r="B3575" t="e">
        <v>#N/A</v>
      </c>
    </row>
    <row r="3576" spans="2:3" x14ac:dyDescent="0.35">
      <c r="B3576" t="e">
        <v>#N/A</v>
      </c>
    </row>
    <row r="3577" spans="2:3" x14ac:dyDescent="0.35">
      <c r="B3577" t="e">
        <v>#N/A</v>
      </c>
    </row>
    <row r="3578" spans="2:3" x14ac:dyDescent="0.35">
      <c r="B3578" t="s">
        <v>1955</v>
      </c>
      <c r="C3578" t="s">
        <v>1959</v>
      </c>
    </row>
    <row r="3579" spans="2:3" x14ac:dyDescent="0.35">
      <c r="B3579" t="s">
        <v>1958</v>
      </c>
      <c r="C3579" t="s">
        <v>1959</v>
      </c>
    </row>
    <row r="3580" spans="2:3" x14ac:dyDescent="0.35">
      <c r="B3580" t="s">
        <v>1958</v>
      </c>
      <c r="C3580" t="s">
        <v>1959</v>
      </c>
    </row>
    <row r="3581" spans="2:3" x14ac:dyDescent="0.35">
      <c r="B3581" t="s">
        <v>1958</v>
      </c>
      <c r="C3581" t="s">
        <v>1959</v>
      </c>
    </row>
    <row r="3582" spans="2:3" x14ac:dyDescent="0.35">
      <c r="B3582" t="e">
        <v>#N/A</v>
      </c>
    </row>
    <row r="3583" spans="2:3" x14ac:dyDescent="0.35">
      <c r="B3583" t="s">
        <v>1956</v>
      </c>
    </row>
    <row r="3584" spans="2:3" x14ac:dyDescent="0.35">
      <c r="B3584" t="s">
        <v>1956</v>
      </c>
    </row>
    <row r="3585" spans="2:3" x14ac:dyDescent="0.35">
      <c r="B3585" t="s">
        <v>1955</v>
      </c>
      <c r="C3585" t="s">
        <v>1959</v>
      </c>
    </row>
    <row r="3586" spans="2:3" x14ac:dyDescent="0.35">
      <c r="B3586" t="s">
        <v>1955</v>
      </c>
      <c r="C3586" t="s">
        <v>1959</v>
      </c>
    </row>
    <row r="3587" spans="2:3" x14ac:dyDescent="0.35">
      <c r="B3587" t="s">
        <v>1958</v>
      </c>
      <c r="C3587" t="s">
        <v>1959</v>
      </c>
    </row>
    <row r="3588" spans="2:3" x14ac:dyDescent="0.35">
      <c r="B3588" t="e">
        <v>#N/A</v>
      </c>
    </row>
    <row r="3589" spans="2:3" x14ac:dyDescent="0.35">
      <c r="B3589" t="e">
        <v>#N/A</v>
      </c>
    </row>
    <row r="3590" spans="2:3" x14ac:dyDescent="0.35">
      <c r="B3590" t="s">
        <v>1957</v>
      </c>
      <c r="C3590" t="s">
        <v>1959</v>
      </c>
    </row>
    <row r="3591" spans="2:3" x14ac:dyDescent="0.35">
      <c r="B3591" t="s">
        <v>1956</v>
      </c>
    </row>
    <row r="3592" spans="2:3" x14ac:dyDescent="0.35">
      <c r="B3592" t="s">
        <v>1956</v>
      </c>
    </row>
    <row r="3593" spans="2:3" x14ac:dyDescent="0.35">
      <c r="B3593" t="s">
        <v>1955</v>
      </c>
      <c r="C3593" t="s">
        <v>1959</v>
      </c>
    </row>
    <row r="3594" spans="2:3" x14ac:dyDescent="0.35">
      <c r="B3594" t="s">
        <v>1955</v>
      </c>
      <c r="C3594" t="s">
        <v>1959</v>
      </c>
    </row>
    <row r="3595" spans="2:3" x14ac:dyDescent="0.35">
      <c r="B3595" t="s">
        <v>1955</v>
      </c>
      <c r="C3595" t="s">
        <v>1959</v>
      </c>
    </row>
    <row r="3596" spans="2:3" x14ac:dyDescent="0.35">
      <c r="B3596" t="s">
        <v>1958</v>
      </c>
      <c r="C3596" t="s">
        <v>1959</v>
      </c>
    </row>
    <row r="3597" spans="2:3" x14ac:dyDescent="0.35">
      <c r="B3597" t="e">
        <v>#N/A</v>
      </c>
    </row>
    <row r="3598" spans="2:3" x14ac:dyDescent="0.35">
      <c r="B3598" t="e">
        <v>#N/A</v>
      </c>
    </row>
    <row r="3599" spans="2:3" x14ac:dyDescent="0.35">
      <c r="B3599" t="s">
        <v>1955</v>
      </c>
      <c r="C3599" t="s">
        <v>1959</v>
      </c>
    </row>
    <row r="3600" spans="2:3" x14ac:dyDescent="0.35">
      <c r="B3600" t="s">
        <v>1957</v>
      </c>
      <c r="C3600" t="s">
        <v>1959</v>
      </c>
    </row>
    <row r="3601" spans="2:3" x14ac:dyDescent="0.35">
      <c r="B3601" t="e">
        <v>#N/A</v>
      </c>
    </row>
    <row r="3602" spans="2:3" x14ac:dyDescent="0.35">
      <c r="B3602" t="s">
        <v>1956</v>
      </c>
    </row>
    <row r="3603" spans="2:3" x14ac:dyDescent="0.35">
      <c r="B3603" t="s">
        <v>1955</v>
      </c>
      <c r="C3603" t="s">
        <v>1959</v>
      </c>
    </row>
    <row r="3604" spans="2:3" x14ac:dyDescent="0.35">
      <c r="B3604" t="s">
        <v>1957</v>
      </c>
      <c r="C3604" t="s">
        <v>1959</v>
      </c>
    </row>
    <row r="3605" spans="2:3" x14ac:dyDescent="0.35">
      <c r="B3605" t="e">
        <v>#N/A</v>
      </c>
    </row>
    <row r="3606" spans="2:3" x14ac:dyDescent="0.35">
      <c r="B3606" t="s">
        <v>1956</v>
      </c>
    </row>
    <row r="3607" spans="2:3" x14ac:dyDescent="0.35">
      <c r="B3607" t="s">
        <v>1957</v>
      </c>
      <c r="C3607" t="s">
        <v>1959</v>
      </c>
    </row>
    <row r="3608" spans="2:3" x14ac:dyDescent="0.35">
      <c r="B3608" t="s">
        <v>1955</v>
      </c>
      <c r="C3608" t="s">
        <v>1959</v>
      </c>
    </row>
    <row r="3609" spans="2:3" x14ac:dyDescent="0.35">
      <c r="B3609" t="s">
        <v>1955</v>
      </c>
      <c r="C3609" t="s">
        <v>1959</v>
      </c>
    </row>
    <row r="3610" spans="2:3" x14ac:dyDescent="0.35">
      <c r="B3610" t="e">
        <v>#N/A</v>
      </c>
    </row>
    <row r="3611" spans="2:3" x14ac:dyDescent="0.35">
      <c r="B3611" t="s">
        <v>1955</v>
      </c>
      <c r="C3611" t="s">
        <v>1959</v>
      </c>
    </row>
    <row r="3612" spans="2:3" x14ac:dyDescent="0.35">
      <c r="B3612" t="e">
        <v>#N/A</v>
      </c>
    </row>
    <row r="3613" spans="2:3" x14ac:dyDescent="0.35">
      <c r="B3613" t="e">
        <v>#N/A</v>
      </c>
    </row>
    <row r="3614" spans="2:3" x14ac:dyDescent="0.35">
      <c r="B3614" t="e">
        <v>#N/A</v>
      </c>
    </row>
    <row r="3615" spans="2:3" x14ac:dyDescent="0.35">
      <c r="B3615" t="e">
        <v>#N/A</v>
      </c>
    </row>
    <row r="3616" spans="2:3" x14ac:dyDescent="0.35">
      <c r="B3616" t="e">
        <v>#N/A</v>
      </c>
    </row>
    <row r="3617" spans="2:3" x14ac:dyDescent="0.35">
      <c r="B3617" t="s">
        <v>1955</v>
      </c>
      <c r="C3617" t="s">
        <v>1959</v>
      </c>
    </row>
    <row r="3618" spans="2:3" x14ac:dyDescent="0.35">
      <c r="B3618" t="s">
        <v>1957</v>
      </c>
      <c r="C3618" t="s">
        <v>1959</v>
      </c>
    </row>
    <row r="3619" spans="2:3" x14ac:dyDescent="0.35">
      <c r="B3619" t="s">
        <v>1955</v>
      </c>
      <c r="C3619" t="s">
        <v>1959</v>
      </c>
    </row>
    <row r="3620" spans="2:3" x14ac:dyDescent="0.35">
      <c r="B3620" t="s">
        <v>1955</v>
      </c>
      <c r="C3620" t="s">
        <v>1959</v>
      </c>
    </row>
    <row r="3621" spans="2:3" x14ac:dyDescent="0.35">
      <c r="B3621" t="s">
        <v>1955</v>
      </c>
      <c r="C3621" t="s">
        <v>1959</v>
      </c>
    </row>
    <row r="3622" spans="2:3" x14ac:dyDescent="0.35">
      <c r="B3622" t="s">
        <v>1955</v>
      </c>
      <c r="C3622" t="s">
        <v>1959</v>
      </c>
    </row>
    <row r="3623" spans="2:3" x14ac:dyDescent="0.35">
      <c r="B3623" t="s">
        <v>1955</v>
      </c>
      <c r="C3623" t="s">
        <v>1959</v>
      </c>
    </row>
    <row r="3624" spans="2:3" x14ac:dyDescent="0.35">
      <c r="B3624" t="s">
        <v>1956</v>
      </c>
    </row>
    <row r="3625" spans="2:3" x14ac:dyDescent="0.35">
      <c r="B3625" t="s">
        <v>1956</v>
      </c>
    </row>
    <row r="3626" spans="2:3" x14ac:dyDescent="0.35">
      <c r="B3626" t="s">
        <v>1955</v>
      </c>
      <c r="C3626" t="s">
        <v>1959</v>
      </c>
    </row>
    <row r="3627" spans="2:3" x14ac:dyDescent="0.35">
      <c r="B3627" t="e">
        <v>#N/A</v>
      </c>
    </row>
    <row r="3628" spans="2:3" x14ac:dyDescent="0.35">
      <c r="B3628" t="s">
        <v>1955</v>
      </c>
      <c r="C3628" t="s">
        <v>1959</v>
      </c>
    </row>
    <row r="3629" spans="2:3" x14ac:dyDescent="0.35">
      <c r="B3629" t="s">
        <v>1955</v>
      </c>
      <c r="C3629" t="s">
        <v>1959</v>
      </c>
    </row>
    <row r="3630" spans="2:3" x14ac:dyDescent="0.35">
      <c r="B3630" t="s">
        <v>1956</v>
      </c>
    </row>
    <row r="3631" spans="2:3" x14ac:dyDescent="0.35">
      <c r="B3631" t="s">
        <v>1955</v>
      </c>
      <c r="C3631" t="s">
        <v>1959</v>
      </c>
    </row>
    <row r="3632" spans="2:3" x14ac:dyDescent="0.35">
      <c r="B3632" t="s">
        <v>1955</v>
      </c>
      <c r="C3632" t="s">
        <v>1959</v>
      </c>
    </row>
    <row r="3633" spans="2:3" x14ac:dyDescent="0.35">
      <c r="B3633" t="e">
        <v>#N/A</v>
      </c>
    </row>
    <row r="3634" spans="2:3" x14ac:dyDescent="0.35">
      <c r="B3634" t="s">
        <v>1955</v>
      </c>
      <c r="C3634" t="s">
        <v>1959</v>
      </c>
    </row>
    <row r="3635" spans="2:3" x14ac:dyDescent="0.35">
      <c r="B3635" t="s">
        <v>1956</v>
      </c>
    </row>
    <row r="3636" spans="2:3" x14ac:dyDescent="0.35">
      <c r="B3636" t="e">
        <v>#N/A</v>
      </c>
    </row>
    <row r="3637" spans="2:3" x14ac:dyDescent="0.35">
      <c r="B3637" t="s">
        <v>1957</v>
      </c>
      <c r="C3637" t="s">
        <v>1959</v>
      </c>
    </row>
    <row r="3638" spans="2:3" x14ac:dyDescent="0.35">
      <c r="B3638" t="s">
        <v>1957</v>
      </c>
      <c r="C3638" t="s">
        <v>1959</v>
      </c>
    </row>
    <row r="3639" spans="2:3" x14ac:dyDescent="0.35">
      <c r="B3639" t="e">
        <v>#N/A</v>
      </c>
    </row>
    <row r="3640" spans="2:3" x14ac:dyDescent="0.35">
      <c r="B3640" t="e">
        <v>#N/A</v>
      </c>
    </row>
    <row r="3641" spans="2:3" x14ac:dyDescent="0.35">
      <c r="B3641" t="e">
        <v>#N/A</v>
      </c>
    </row>
    <row r="3642" spans="2:3" x14ac:dyDescent="0.35">
      <c r="B3642" t="e">
        <v>#N/A</v>
      </c>
    </row>
    <row r="3643" spans="2:3" x14ac:dyDescent="0.35">
      <c r="B3643" t="e">
        <v>#N/A</v>
      </c>
    </row>
    <row r="3644" spans="2:3" x14ac:dyDescent="0.35">
      <c r="B3644" t="e">
        <v>#N/A</v>
      </c>
    </row>
    <row r="3645" spans="2:3" x14ac:dyDescent="0.35">
      <c r="B3645" t="e">
        <v>#N/A</v>
      </c>
    </row>
    <row r="3646" spans="2:3" x14ac:dyDescent="0.35">
      <c r="B3646" t="e">
        <v>#N/A</v>
      </c>
    </row>
    <row r="3647" spans="2:3" x14ac:dyDescent="0.35">
      <c r="B3647" t="s">
        <v>1955</v>
      </c>
      <c r="C3647" t="s">
        <v>1959</v>
      </c>
    </row>
    <row r="3648" spans="2:3" x14ac:dyDescent="0.35">
      <c r="B3648" t="s">
        <v>1955</v>
      </c>
      <c r="C3648" t="s">
        <v>1959</v>
      </c>
    </row>
    <row r="3649" spans="2:3" x14ac:dyDescent="0.35">
      <c r="B3649" t="s">
        <v>1955</v>
      </c>
      <c r="C3649" t="s">
        <v>1959</v>
      </c>
    </row>
    <row r="3650" spans="2:3" x14ac:dyDescent="0.35">
      <c r="B3650" t="s">
        <v>1955</v>
      </c>
      <c r="C3650" t="s">
        <v>1959</v>
      </c>
    </row>
    <row r="3651" spans="2:3" x14ac:dyDescent="0.35">
      <c r="B3651" t="s">
        <v>1955</v>
      </c>
      <c r="C3651" t="s">
        <v>1959</v>
      </c>
    </row>
    <row r="3652" spans="2:3" x14ac:dyDescent="0.35">
      <c r="B3652" t="s">
        <v>1955</v>
      </c>
      <c r="C3652" t="s">
        <v>1959</v>
      </c>
    </row>
    <row r="3653" spans="2:3" x14ac:dyDescent="0.35">
      <c r="B3653" t="s">
        <v>1956</v>
      </c>
    </row>
    <row r="3654" spans="2:3" x14ac:dyDescent="0.35">
      <c r="B3654" t="e">
        <v>#N/A</v>
      </c>
    </row>
    <row r="3655" spans="2:3" x14ac:dyDescent="0.35">
      <c r="B3655" t="s">
        <v>1957</v>
      </c>
      <c r="C3655" t="s">
        <v>1959</v>
      </c>
    </row>
    <row r="3656" spans="2:3" x14ac:dyDescent="0.35">
      <c r="B3656" t="e">
        <v>#N/A</v>
      </c>
    </row>
    <row r="3657" spans="2:3" x14ac:dyDescent="0.35">
      <c r="B3657" t="s">
        <v>1955</v>
      </c>
      <c r="C3657" t="s">
        <v>1959</v>
      </c>
    </row>
    <row r="3658" spans="2:3" x14ac:dyDescent="0.35">
      <c r="B3658" t="e">
        <v>#N/A</v>
      </c>
    </row>
    <row r="3659" spans="2:3" x14ac:dyDescent="0.35">
      <c r="B3659" t="e">
        <v>#N/A</v>
      </c>
    </row>
    <row r="3660" spans="2:3" x14ac:dyDescent="0.35">
      <c r="B3660" t="e">
        <v>#N/A</v>
      </c>
    </row>
    <row r="3661" spans="2:3" x14ac:dyDescent="0.35">
      <c r="B3661" t="s">
        <v>1957</v>
      </c>
      <c r="C3661" t="s">
        <v>1959</v>
      </c>
    </row>
    <row r="3662" spans="2:3" x14ac:dyDescent="0.35">
      <c r="B3662" t="s">
        <v>1957</v>
      </c>
      <c r="C3662" t="s">
        <v>1959</v>
      </c>
    </row>
    <row r="3663" spans="2:3" x14ac:dyDescent="0.35">
      <c r="B3663" t="s">
        <v>1957</v>
      </c>
      <c r="C3663" t="s">
        <v>1959</v>
      </c>
    </row>
    <row r="3664" spans="2:3" x14ac:dyDescent="0.35">
      <c r="B3664" t="s">
        <v>1957</v>
      </c>
      <c r="C3664" t="s">
        <v>1959</v>
      </c>
    </row>
    <row r="3665" spans="2:3" x14ac:dyDescent="0.35">
      <c r="B3665" t="e">
        <v>#N/A</v>
      </c>
    </row>
    <row r="3666" spans="2:3" x14ac:dyDescent="0.35">
      <c r="B3666" t="e">
        <v>#N/A</v>
      </c>
    </row>
    <row r="3667" spans="2:3" x14ac:dyDescent="0.35">
      <c r="B3667" t="s">
        <v>1957</v>
      </c>
      <c r="C3667" t="s">
        <v>1959</v>
      </c>
    </row>
    <row r="3668" spans="2:3" x14ac:dyDescent="0.35">
      <c r="B3668" t="s">
        <v>1957</v>
      </c>
      <c r="C3668" t="s">
        <v>1959</v>
      </c>
    </row>
    <row r="3669" spans="2:3" x14ac:dyDescent="0.35">
      <c r="B3669" t="e">
        <v>#N/A</v>
      </c>
    </row>
    <row r="3670" spans="2:3" x14ac:dyDescent="0.35">
      <c r="B3670" t="e">
        <v>#N/A</v>
      </c>
    </row>
    <row r="3671" spans="2:3" x14ac:dyDescent="0.35">
      <c r="B3671" t="s">
        <v>1956</v>
      </c>
    </row>
    <row r="3672" spans="2:3" x14ac:dyDescent="0.35">
      <c r="B3672" t="e">
        <v>#N/A</v>
      </c>
    </row>
    <row r="3673" spans="2:3" x14ac:dyDescent="0.35">
      <c r="B3673" t="s">
        <v>1957</v>
      </c>
      <c r="C3673" t="s">
        <v>1959</v>
      </c>
    </row>
    <row r="3674" spans="2:3" x14ac:dyDescent="0.35">
      <c r="B3674" t="s">
        <v>1957</v>
      </c>
      <c r="C3674" t="s">
        <v>1959</v>
      </c>
    </row>
    <row r="3675" spans="2:3" x14ac:dyDescent="0.35">
      <c r="B3675" t="e">
        <v>#N/A</v>
      </c>
    </row>
    <row r="3676" spans="2:3" x14ac:dyDescent="0.35">
      <c r="B3676" t="s">
        <v>1957</v>
      </c>
      <c r="C3676" t="s">
        <v>1959</v>
      </c>
    </row>
    <row r="3677" spans="2:3" x14ac:dyDescent="0.35">
      <c r="B3677" t="e">
        <v>#N/A</v>
      </c>
    </row>
    <row r="3678" spans="2:3" x14ac:dyDescent="0.35">
      <c r="B3678" t="e">
        <v>#N/A</v>
      </c>
    </row>
    <row r="3679" spans="2:3" x14ac:dyDescent="0.35">
      <c r="B3679" t="s">
        <v>1958</v>
      </c>
      <c r="C3679" t="s">
        <v>1959</v>
      </c>
    </row>
    <row r="3680" spans="2:3" x14ac:dyDescent="0.35">
      <c r="B3680" t="s">
        <v>1956</v>
      </c>
    </row>
    <row r="3681" spans="2:3" x14ac:dyDescent="0.35">
      <c r="B3681" t="s">
        <v>1956</v>
      </c>
    </row>
    <row r="3682" spans="2:3" x14ac:dyDescent="0.35">
      <c r="B3682" t="e">
        <v>#N/A</v>
      </c>
    </row>
    <row r="3683" spans="2:3" x14ac:dyDescent="0.35">
      <c r="B3683" t="e">
        <v>#N/A</v>
      </c>
    </row>
    <row r="3684" spans="2:3" x14ac:dyDescent="0.35">
      <c r="B3684" t="s">
        <v>1957</v>
      </c>
      <c r="C3684" t="s">
        <v>1959</v>
      </c>
    </row>
    <row r="3685" spans="2:3" x14ac:dyDescent="0.35">
      <c r="B3685" t="s">
        <v>1956</v>
      </c>
    </row>
    <row r="3686" spans="2:3" x14ac:dyDescent="0.35">
      <c r="B3686" t="s">
        <v>1956</v>
      </c>
    </row>
    <row r="3687" spans="2:3" x14ac:dyDescent="0.35">
      <c r="B3687" t="e">
        <v>#N/A</v>
      </c>
    </row>
    <row r="3688" spans="2:3" x14ac:dyDescent="0.35">
      <c r="B3688" t="s">
        <v>1957</v>
      </c>
      <c r="C3688" t="s">
        <v>1959</v>
      </c>
    </row>
    <row r="3689" spans="2:3" x14ac:dyDescent="0.35">
      <c r="B3689" t="s">
        <v>1956</v>
      </c>
    </row>
    <row r="3690" spans="2:3" x14ac:dyDescent="0.35">
      <c r="B3690" t="s">
        <v>1957</v>
      </c>
      <c r="C3690" t="s">
        <v>1959</v>
      </c>
    </row>
    <row r="3691" spans="2:3" x14ac:dyDescent="0.35">
      <c r="B3691" t="s">
        <v>1956</v>
      </c>
    </row>
    <row r="3692" spans="2:3" x14ac:dyDescent="0.35">
      <c r="B3692" t="s">
        <v>1956</v>
      </c>
    </row>
    <row r="3693" spans="2:3" x14ac:dyDescent="0.35">
      <c r="B3693" t="s">
        <v>1956</v>
      </c>
    </row>
    <row r="3694" spans="2:3" x14ac:dyDescent="0.35">
      <c r="B3694" t="s">
        <v>1957</v>
      </c>
      <c r="C3694" t="s">
        <v>1959</v>
      </c>
    </row>
    <row r="3695" spans="2:3" x14ac:dyDescent="0.35">
      <c r="B3695" t="s">
        <v>1956</v>
      </c>
    </row>
    <row r="3696" spans="2:3" x14ac:dyDescent="0.35">
      <c r="B3696" t="e">
        <v>#N/A</v>
      </c>
    </row>
    <row r="3697" spans="2:3" x14ac:dyDescent="0.35">
      <c r="B3697" t="e">
        <v>#N/A</v>
      </c>
    </row>
    <row r="3698" spans="2:3" x14ac:dyDescent="0.35">
      <c r="B3698" t="s">
        <v>1957</v>
      </c>
      <c r="C3698" t="s">
        <v>1959</v>
      </c>
    </row>
    <row r="3699" spans="2:3" x14ac:dyDescent="0.35">
      <c r="B3699" t="s">
        <v>1956</v>
      </c>
    </row>
    <row r="3700" spans="2:3" x14ac:dyDescent="0.35">
      <c r="B3700" t="e">
        <v>#N/A</v>
      </c>
    </row>
    <row r="3701" spans="2:3" x14ac:dyDescent="0.35">
      <c r="B3701" t="s">
        <v>1957</v>
      </c>
      <c r="C3701" t="s">
        <v>1959</v>
      </c>
    </row>
    <row r="3702" spans="2:3" x14ac:dyDescent="0.35">
      <c r="B3702" t="e">
        <v>#N/A</v>
      </c>
    </row>
    <row r="3703" spans="2:3" x14ac:dyDescent="0.35">
      <c r="B3703" t="s">
        <v>1957</v>
      </c>
      <c r="C3703" t="s">
        <v>1959</v>
      </c>
    </row>
    <row r="3704" spans="2:3" x14ac:dyDescent="0.35">
      <c r="B3704" t="s">
        <v>1957</v>
      </c>
      <c r="C3704" t="s">
        <v>1959</v>
      </c>
    </row>
    <row r="3705" spans="2:3" x14ac:dyDescent="0.35">
      <c r="B3705" t="e">
        <v>#N/A</v>
      </c>
    </row>
    <row r="3706" spans="2:3" x14ac:dyDescent="0.35">
      <c r="B3706" t="s">
        <v>1956</v>
      </c>
    </row>
    <row r="3707" spans="2:3" x14ac:dyDescent="0.35">
      <c r="B3707" t="e">
        <v>#N/A</v>
      </c>
    </row>
    <row r="3708" spans="2:3" x14ac:dyDescent="0.35">
      <c r="B3708" t="s">
        <v>1956</v>
      </c>
    </row>
    <row r="3709" spans="2:3" x14ac:dyDescent="0.35">
      <c r="B3709" t="s">
        <v>1956</v>
      </c>
    </row>
    <row r="3710" spans="2:3" x14ac:dyDescent="0.35">
      <c r="B3710" t="s">
        <v>1957</v>
      </c>
      <c r="C3710" t="s">
        <v>1959</v>
      </c>
    </row>
    <row r="3711" spans="2:3" x14ac:dyDescent="0.35">
      <c r="B3711" t="e">
        <v>#N/A</v>
      </c>
    </row>
    <row r="3712" spans="2:3" x14ac:dyDescent="0.35">
      <c r="B3712" t="s">
        <v>1958</v>
      </c>
      <c r="C3712" t="s">
        <v>1959</v>
      </c>
    </row>
    <row r="3713" spans="2:3" x14ac:dyDescent="0.35">
      <c r="B3713" t="e">
        <v>#N/A</v>
      </c>
    </row>
    <row r="3714" spans="2:3" x14ac:dyDescent="0.35">
      <c r="B3714" t="s">
        <v>1956</v>
      </c>
    </row>
    <row r="3715" spans="2:3" x14ac:dyDescent="0.35">
      <c r="B3715" t="s">
        <v>1956</v>
      </c>
    </row>
    <row r="3716" spans="2:3" x14ac:dyDescent="0.35">
      <c r="B3716" t="e">
        <v>#N/A</v>
      </c>
    </row>
    <row r="3717" spans="2:3" x14ac:dyDescent="0.35">
      <c r="B3717" t="s">
        <v>1956</v>
      </c>
    </row>
    <row r="3718" spans="2:3" x14ac:dyDescent="0.35">
      <c r="B3718" t="s">
        <v>1957</v>
      </c>
      <c r="C3718" t="s">
        <v>1959</v>
      </c>
    </row>
    <row r="3719" spans="2:3" x14ac:dyDescent="0.35">
      <c r="B3719" t="s">
        <v>1958</v>
      </c>
      <c r="C3719" t="s">
        <v>1959</v>
      </c>
    </row>
    <row r="3720" spans="2:3" x14ac:dyDescent="0.35">
      <c r="B3720" t="s">
        <v>1957</v>
      </c>
      <c r="C3720" t="s">
        <v>1959</v>
      </c>
    </row>
    <row r="3721" spans="2:3" x14ac:dyDescent="0.35">
      <c r="B3721" t="s">
        <v>1957</v>
      </c>
      <c r="C3721" t="s">
        <v>1959</v>
      </c>
    </row>
    <row r="3722" spans="2:3" x14ac:dyDescent="0.35">
      <c r="B3722" t="s">
        <v>1957</v>
      </c>
      <c r="C3722" t="s">
        <v>1959</v>
      </c>
    </row>
    <row r="3723" spans="2:3" x14ac:dyDescent="0.35">
      <c r="B3723" t="e">
        <v>#N/A</v>
      </c>
    </row>
    <row r="3724" spans="2:3" x14ac:dyDescent="0.35">
      <c r="B3724" t="s">
        <v>1955</v>
      </c>
      <c r="C3724" t="s">
        <v>1959</v>
      </c>
    </row>
    <row r="3725" spans="2:3" x14ac:dyDescent="0.35">
      <c r="B3725" t="s">
        <v>1957</v>
      </c>
      <c r="C3725" t="s">
        <v>1959</v>
      </c>
    </row>
    <row r="3726" spans="2:3" x14ac:dyDescent="0.35">
      <c r="B3726" t="s">
        <v>1956</v>
      </c>
    </row>
    <row r="3727" spans="2:3" x14ac:dyDescent="0.35">
      <c r="B3727" t="s">
        <v>1957</v>
      </c>
      <c r="C3727" t="s">
        <v>1959</v>
      </c>
    </row>
    <row r="3728" spans="2:3" x14ac:dyDescent="0.35">
      <c r="B3728" t="s">
        <v>1955</v>
      </c>
      <c r="C3728" t="s">
        <v>1959</v>
      </c>
    </row>
    <row r="3729" spans="2:3" x14ac:dyDescent="0.35">
      <c r="B3729" t="s">
        <v>1957</v>
      </c>
      <c r="C3729" t="s">
        <v>1959</v>
      </c>
    </row>
    <row r="3730" spans="2:3" x14ac:dyDescent="0.35">
      <c r="B3730" t="e">
        <v>#N/A</v>
      </c>
    </row>
    <row r="3731" spans="2:3" x14ac:dyDescent="0.35">
      <c r="B3731" t="e">
        <v>#N/A</v>
      </c>
    </row>
    <row r="3732" spans="2:3" x14ac:dyDescent="0.35">
      <c r="B3732" t="s">
        <v>1957</v>
      </c>
      <c r="C3732" t="s">
        <v>1959</v>
      </c>
    </row>
    <row r="3733" spans="2:3" x14ac:dyDescent="0.35">
      <c r="B3733" t="s">
        <v>1958</v>
      </c>
      <c r="C3733" t="s">
        <v>1959</v>
      </c>
    </row>
    <row r="3734" spans="2:3" x14ac:dyDescent="0.35">
      <c r="B3734" t="s">
        <v>1958</v>
      </c>
      <c r="C3734" t="s">
        <v>1959</v>
      </c>
    </row>
    <row r="3735" spans="2:3" x14ac:dyDescent="0.35">
      <c r="B3735" t="s">
        <v>1958</v>
      </c>
      <c r="C3735" t="s">
        <v>1959</v>
      </c>
    </row>
    <row r="3736" spans="2:3" x14ac:dyDescent="0.35">
      <c r="B3736" t="e">
        <v>#N/A</v>
      </c>
    </row>
    <row r="3737" spans="2:3" x14ac:dyDescent="0.35">
      <c r="B3737" t="s">
        <v>1956</v>
      </c>
    </row>
    <row r="3738" spans="2:3" x14ac:dyDescent="0.35">
      <c r="B3738" t="s">
        <v>1955</v>
      </c>
      <c r="C3738" t="s">
        <v>1959</v>
      </c>
    </row>
    <row r="3739" spans="2:3" x14ac:dyDescent="0.35">
      <c r="B3739" t="s">
        <v>1957</v>
      </c>
      <c r="C3739" t="s">
        <v>1959</v>
      </c>
    </row>
    <row r="3740" spans="2:3" x14ac:dyDescent="0.35">
      <c r="B3740" t="s">
        <v>1955</v>
      </c>
      <c r="C3740" t="s">
        <v>1959</v>
      </c>
    </row>
    <row r="3741" spans="2:3" x14ac:dyDescent="0.35">
      <c r="B3741" t="e">
        <v>#N/A</v>
      </c>
    </row>
    <row r="3742" spans="2:3" x14ac:dyDescent="0.35">
      <c r="B3742" t="s">
        <v>1958</v>
      </c>
      <c r="C3742" t="s">
        <v>1959</v>
      </c>
    </row>
    <row r="3743" spans="2:3" x14ac:dyDescent="0.35">
      <c r="B3743" t="e">
        <v>#N/A</v>
      </c>
    </row>
    <row r="3744" spans="2:3" x14ac:dyDescent="0.35">
      <c r="B3744" t="e">
        <v>#N/A</v>
      </c>
    </row>
    <row r="3745" spans="2:3" x14ac:dyDescent="0.35">
      <c r="B3745" t="s">
        <v>1957</v>
      </c>
      <c r="C3745" t="s">
        <v>1959</v>
      </c>
    </row>
    <row r="3746" spans="2:3" x14ac:dyDescent="0.35">
      <c r="B3746" t="s">
        <v>1957</v>
      </c>
      <c r="C3746" t="s">
        <v>1959</v>
      </c>
    </row>
    <row r="3747" spans="2:3" x14ac:dyDescent="0.35">
      <c r="B3747" t="e">
        <v>#N/A</v>
      </c>
    </row>
    <row r="3748" spans="2:3" x14ac:dyDescent="0.35">
      <c r="B3748" t="s">
        <v>1955</v>
      </c>
      <c r="C3748" t="s">
        <v>1959</v>
      </c>
    </row>
    <row r="3749" spans="2:3" x14ac:dyDescent="0.35">
      <c r="B3749" t="e">
        <v>#N/A</v>
      </c>
    </row>
    <row r="3750" spans="2:3" x14ac:dyDescent="0.35">
      <c r="B3750" t="e">
        <v>#N/A</v>
      </c>
    </row>
    <row r="3751" spans="2:3" x14ac:dyDescent="0.35">
      <c r="B3751" t="e">
        <v>#N/A</v>
      </c>
    </row>
    <row r="3752" spans="2:3" x14ac:dyDescent="0.35">
      <c r="B3752" t="e">
        <v>#N/A</v>
      </c>
    </row>
    <row r="3753" spans="2:3" x14ac:dyDescent="0.35">
      <c r="B3753" t="s">
        <v>1955</v>
      </c>
      <c r="C3753" t="s">
        <v>1959</v>
      </c>
    </row>
    <row r="3754" spans="2:3" x14ac:dyDescent="0.35">
      <c r="B3754" t="s">
        <v>1956</v>
      </c>
    </row>
    <row r="3755" spans="2:3" x14ac:dyDescent="0.35">
      <c r="B3755" t="s">
        <v>1955</v>
      </c>
      <c r="C3755" t="s">
        <v>1959</v>
      </c>
    </row>
    <row r="3756" spans="2:3" x14ac:dyDescent="0.35">
      <c r="B3756" t="s">
        <v>1957</v>
      </c>
      <c r="C3756" t="s">
        <v>1959</v>
      </c>
    </row>
    <row r="3757" spans="2:3" x14ac:dyDescent="0.35">
      <c r="B3757" t="e">
        <v>#N/A</v>
      </c>
    </row>
    <row r="3758" spans="2:3" x14ac:dyDescent="0.35">
      <c r="B3758" t="s">
        <v>1958</v>
      </c>
      <c r="C3758" t="s">
        <v>1959</v>
      </c>
    </row>
    <row r="3759" spans="2:3" x14ac:dyDescent="0.35">
      <c r="B3759" t="s">
        <v>1957</v>
      </c>
      <c r="C3759" t="s">
        <v>1959</v>
      </c>
    </row>
    <row r="3760" spans="2:3" x14ac:dyDescent="0.35">
      <c r="B3760" t="s">
        <v>1955</v>
      </c>
      <c r="C3760" t="s">
        <v>1959</v>
      </c>
    </row>
    <row r="3761" spans="2:3" x14ac:dyDescent="0.35">
      <c r="B3761" t="e">
        <v>#N/A</v>
      </c>
    </row>
    <row r="3762" spans="2:3" x14ac:dyDescent="0.35">
      <c r="B3762" t="e">
        <v>#N/A</v>
      </c>
    </row>
    <row r="3763" spans="2:3" x14ac:dyDescent="0.35">
      <c r="B3763" t="s">
        <v>1957</v>
      </c>
      <c r="C3763" t="s">
        <v>1959</v>
      </c>
    </row>
    <row r="3764" spans="2:3" x14ac:dyDescent="0.35">
      <c r="B3764" t="s">
        <v>1957</v>
      </c>
      <c r="C3764" t="s">
        <v>1959</v>
      </c>
    </row>
    <row r="3765" spans="2:3" x14ac:dyDescent="0.35">
      <c r="B3765" t="e">
        <v>#N/A</v>
      </c>
    </row>
    <row r="3766" spans="2:3" x14ac:dyDescent="0.35">
      <c r="B3766" t="e">
        <v>#N/A</v>
      </c>
    </row>
    <row r="3767" spans="2:3" x14ac:dyDescent="0.35">
      <c r="B3767" t="s">
        <v>1955</v>
      </c>
      <c r="C3767" t="s">
        <v>1959</v>
      </c>
    </row>
    <row r="3768" spans="2:3" x14ac:dyDescent="0.35">
      <c r="B3768" t="s">
        <v>1957</v>
      </c>
      <c r="C3768" t="s">
        <v>1959</v>
      </c>
    </row>
    <row r="3769" spans="2:3" x14ac:dyDescent="0.35">
      <c r="B3769" t="e">
        <v>#N/A</v>
      </c>
    </row>
    <row r="3770" spans="2:3" x14ac:dyDescent="0.35">
      <c r="B3770" t="s">
        <v>1956</v>
      </c>
    </row>
    <row r="3771" spans="2:3" x14ac:dyDescent="0.35">
      <c r="B3771" t="s">
        <v>1956</v>
      </c>
    </row>
    <row r="3772" spans="2:3" x14ac:dyDescent="0.35">
      <c r="B3772" t="s">
        <v>1955</v>
      </c>
      <c r="C3772" t="s">
        <v>1959</v>
      </c>
    </row>
    <row r="3773" spans="2:3" x14ac:dyDescent="0.35">
      <c r="B3773" t="s">
        <v>1956</v>
      </c>
    </row>
    <row r="3774" spans="2:3" x14ac:dyDescent="0.35">
      <c r="B3774" t="s">
        <v>1956</v>
      </c>
    </row>
    <row r="3775" spans="2:3" x14ac:dyDescent="0.35">
      <c r="B3775" t="s">
        <v>1957</v>
      </c>
      <c r="C3775" t="s">
        <v>1959</v>
      </c>
    </row>
    <row r="3776" spans="2:3" x14ac:dyDescent="0.35">
      <c r="B3776" t="e">
        <v>#N/A</v>
      </c>
    </row>
    <row r="3777" spans="2:3" x14ac:dyDescent="0.35">
      <c r="B3777" t="e">
        <v>#N/A</v>
      </c>
    </row>
    <row r="3778" spans="2:3" x14ac:dyDescent="0.35">
      <c r="B3778" t="s">
        <v>1955</v>
      </c>
      <c r="C3778" t="s">
        <v>1959</v>
      </c>
    </row>
    <row r="3779" spans="2:3" x14ac:dyDescent="0.35">
      <c r="B3779" t="s">
        <v>1955</v>
      </c>
      <c r="C3779" t="s">
        <v>1959</v>
      </c>
    </row>
    <row r="3780" spans="2:3" x14ac:dyDescent="0.35">
      <c r="B3780" t="s">
        <v>1955</v>
      </c>
      <c r="C3780" t="s">
        <v>1959</v>
      </c>
    </row>
    <row r="3781" spans="2:3" x14ac:dyDescent="0.35">
      <c r="B3781" t="s">
        <v>1956</v>
      </c>
    </row>
    <row r="3782" spans="2:3" x14ac:dyDescent="0.35">
      <c r="B3782" t="s">
        <v>1955</v>
      </c>
      <c r="C3782" t="s">
        <v>1959</v>
      </c>
    </row>
    <row r="3783" spans="2:3" x14ac:dyDescent="0.35">
      <c r="B3783" t="s">
        <v>1956</v>
      </c>
    </row>
    <row r="3784" spans="2:3" x14ac:dyDescent="0.35">
      <c r="B3784" t="e">
        <v>#N/A</v>
      </c>
    </row>
    <row r="3785" spans="2:3" x14ac:dyDescent="0.35">
      <c r="B3785" t="s">
        <v>1958</v>
      </c>
      <c r="C3785" t="s">
        <v>1959</v>
      </c>
    </row>
    <row r="3786" spans="2:3" x14ac:dyDescent="0.35">
      <c r="B3786" t="s">
        <v>1955</v>
      </c>
      <c r="C3786" t="s">
        <v>1959</v>
      </c>
    </row>
    <row r="3787" spans="2:3" x14ac:dyDescent="0.35">
      <c r="B3787" t="s">
        <v>1956</v>
      </c>
    </row>
    <row r="3788" spans="2:3" x14ac:dyDescent="0.35">
      <c r="B3788" t="s">
        <v>1956</v>
      </c>
    </row>
    <row r="3789" spans="2:3" x14ac:dyDescent="0.35">
      <c r="B3789" t="s">
        <v>1956</v>
      </c>
    </row>
    <row r="3790" spans="2:3" x14ac:dyDescent="0.35">
      <c r="B3790" t="e">
        <v>#N/A</v>
      </c>
    </row>
    <row r="3791" spans="2:3" x14ac:dyDescent="0.35">
      <c r="B3791" t="e">
        <v>#N/A</v>
      </c>
    </row>
    <row r="3792" spans="2:3" x14ac:dyDescent="0.35">
      <c r="B3792" t="e">
        <v>#N/A</v>
      </c>
    </row>
    <row r="3793" spans="2:3" x14ac:dyDescent="0.35">
      <c r="B3793" t="s">
        <v>1956</v>
      </c>
    </row>
    <row r="3794" spans="2:3" x14ac:dyDescent="0.35">
      <c r="B3794" t="s">
        <v>1955</v>
      </c>
      <c r="C3794" t="s">
        <v>1959</v>
      </c>
    </row>
    <row r="3795" spans="2:3" x14ac:dyDescent="0.35">
      <c r="B3795" t="s">
        <v>1956</v>
      </c>
    </row>
    <row r="3796" spans="2:3" x14ac:dyDescent="0.35">
      <c r="B3796" t="e">
        <v>#N/A</v>
      </c>
    </row>
    <row r="3797" spans="2:3" x14ac:dyDescent="0.35">
      <c r="B3797" t="s">
        <v>1956</v>
      </c>
    </row>
    <row r="3798" spans="2:3" x14ac:dyDescent="0.35">
      <c r="B3798" t="s">
        <v>1955</v>
      </c>
      <c r="C3798" t="s">
        <v>1959</v>
      </c>
    </row>
    <row r="3799" spans="2:3" x14ac:dyDescent="0.35">
      <c r="B3799" t="s">
        <v>1955</v>
      </c>
      <c r="C3799" t="s">
        <v>1959</v>
      </c>
    </row>
    <row r="3800" spans="2:3" x14ac:dyDescent="0.35">
      <c r="B3800" t="e">
        <v>#N/A</v>
      </c>
    </row>
    <row r="3801" spans="2:3" x14ac:dyDescent="0.35">
      <c r="B3801" t="s">
        <v>1956</v>
      </c>
    </row>
    <row r="3802" spans="2:3" x14ac:dyDescent="0.35">
      <c r="B3802" t="s">
        <v>1956</v>
      </c>
    </row>
    <row r="3803" spans="2:3" x14ac:dyDescent="0.35">
      <c r="B3803" t="s">
        <v>1955</v>
      </c>
      <c r="C3803" t="s">
        <v>1959</v>
      </c>
    </row>
    <row r="3804" spans="2:3" x14ac:dyDescent="0.35">
      <c r="B3804" t="s">
        <v>1958</v>
      </c>
      <c r="C3804" t="s">
        <v>1959</v>
      </c>
    </row>
    <row r="3805" spans="2:3" x14ac:dyDescent="0.35">
      <c r="B3805" t="s">
        <v>1956</v>
      </c>
    </row>
    <row r="3806" spans="2:3" x14ac:dyDescent="0.35">
      <c r="B3806" t="s">
        <v>1955</v>
      </c>
      <c r="C3806" t="s">
        <v>1959</v>
      </c>
    </row>
    <row r="3807" spans="2:3" x14ac:dyDescent="0.35">
      <c r="B3807" t="s">
        <v>1957</v>
      </c>
      <c r="C3807" t="s">
        <v>1959</v>
      </c>
    </row>
    <row r="3808" spans="2:3" x14ac:dyDescent="0.35">
      <c r="B3808" t="s">
        <v>1956</v>
      </c>
    </row>
    <row r="3809" spans="2:3" x14ac:dyDescent="0.35">
      <c r="B3809" t="s">
        <v>1956</v>
      </c>
    </row>
    <row r="3810" spans="2:3" x14ac:dyDescent="0.35">
      <c r="B3810" t="s">
        <v>1956</v>
      </c>
    </row>
    <row r="3811" spans="2:3" x14ac:dyDescent="0.35">
      <c r="B3811" t="s">
        <v>1956</v>
      </c>
    </row>
    <row r="3812" spans="2:3" x14ac:dyDescent="0.35">
      <c r="B3812" t="s">
        <v>1957</v>
      </c>
      <c r="C3812" t="s">
        <v>1959</v>
      </c>
    </row>
    <row r="3813" spans="2:3" x14ac:dyDescent="0.35">
      <c r="B3813" t="s">
        <v>1957</v>
      </c>
      <c r="C3813" t="s">
        <v>1959</v>
      </c>
    </row>
    <row r="3814" spans="2:3" x14ac:dyDescent="0.35">
      <c r="B3814" t="s">
        <v>1955</v>
      </c>
      <c r="C3814" t="s">
        <v>1959</v>
      </c>
    </row>
    <row r="3815" spans="2:3" x14ac:dyDescent="0.35">
      <c r="B3815" t="s">
        <v>1955</v>
      </c>
      <c r="C3815" t="s">
        <v>1959</v>
      </c>
    </row>
    <row r="3816" spans="2:3" x14ac:dyDescent="0.35">
      <c r="B3816" t="s">
        <v>1956</v>
      </c>
    </row>
    <row r="3817" spans="2:3" x14ac:dyDescent="0.35">
      <c r="B3817" t="s">
        <v>1955</v>
      </c>
      <c r="C3817" t="s">
        <v>1959</v>
      </c>
    </row>
    <row r="3818" spans="2:3" x14ac:dyDescent="0.35">
      <c r="B3818" t="e">
        <v>#N/A</v>
      </c>
    </row>
    <row r="3819" spans="2:3" x14ac:dyDescent="0.35">
      <c r="B3819" t="s">
        <v>1956</v>
      </c>
    </row>
    <row r="3820" spans="2:3" x14ac:dyDescent="0.35">
      <c r="B3820" t="s">
        <v>1957</v>
      </c>
      <c r="C3820" t="s">
        <v>1959</v>
      </c>
    </row>
    <row r="3821" spans="2:3" x14ac:dyDescent="0.35">
      <c r="B3821" t="s">
        <v>1957</v>
      </c>
      <c r="C3821" t="s">
        <v>1959</v>
      </c>
    </row>
    <row r="3822" spans="2:3" x14ac:dyDescent="0.35">
      <c r="B3822" t="e">
        <v>#N/A</v>
      </c>
    </row>
    <row r="3823" spans="2:3" x14ac:dyDescent="0.35">
      <c r="B3823" t="s">
        <v>1957</v>
      </c>
      <c r="C3823" t="s">
        <v>1959</v>
      </c>
    </row>
    <row r="3824" spans="2:3" x14ac:dyDescent="0.35">
      <c r="B3824" t="s">
        <v>1957</v>
      </c>
      <c r="C3824" t="s">
        <v>1959</v>
      </c>
    </row>
    <row r="3825" spans="2:3" x14ac:dyDescent="0.35">
      <c r="B3825" t="s">
        <v>1957</v>
      </c>
      <c r="C3825" t="s">
        <v>1959</v>
      </c>
    </row>
    <row r="3826" spans="2:3" x14ac:dyDescent="0.35">
      <c r="B3826" t="s">
        <v>1957</v>
      </c>
      <c r="C3826" t="s">
        <v>1959</v>
      </c>
    </row>
    <row r="3827" spans="2:3" x14ac:dyDescent="0.35">
      <c r="B3827" t="e">
        <v>#N/A</v>
      </c>
    </row>
    <row r="3828" spans="2:3" x14ac:dyDescent="0.35">
      <c r="B3828" t="s">
        <v>1955</v>
      </c>
      <c r="C3828" t="s">
        <v>1959</v>
      </c>
    </row>
    <row r="3829" spans="2:3" x14ac:dyDescent="0.35">
      <c r="B3829" t="s">
        <v>1955</v>
      </c>
      <c r="C3829" t="s">
        <v>1959</v>
      </c>
    </row>
    <row r="3830" spans="2:3" x14ac:dyDescent="0.35">
      <c r="B3830" t="s">
        <v>1956</v>
      </c>
    </row>
    <row r="3831" spans="2:3" x14ac:dyDescent="0.35">
      <c r="B3831" t="e">
        <v>#N/A</v>
      </c>
    </row>
    <row r="3832" spans="2:3" x14ac:dyDescent="0.35">
      <c r="B3832" t="s">
        <v>1957</v>
      </c>
      <c r="C3832" t="s">
        <v>1959</v>
      </c>
    </row>
    <row r="3833" spans="2:3" x14ac:dyDescent="0.35">
      <c r="B3833" t="s">
        <v>1957</v>
      </c>
      <c r="C3833" t="s">
        <v>1959</v>
      </c>
    </row>
    <row r="3834" spans="2:3" x14ac:dyDescent="0.35">
      <c r="B3834" t="s">
        <v>1957</v>
      </c>
      <c r="C3834" t="s">
        <v>1959</v>
      </c>
    </row>
    <row r="3835" spans="2:3" x14ac:dyDescent="0.35">
      <c r="B3835" t="s">
        <v>1956</v>
      </c>
    </row>
    <row r="3836" spans="2:3" x14ac:dyDescent="0.35">
      <c r="B3836" t="s">
        <v>1956</v>
      </c>
    </row>
    <row r="3837" spans="2:3" x14ac:dyDescent="0.35">
      <c r="B3837" t="e">
        <v>#N/A</v>
      </c>
    </row>
    <row r="3838" spans="2:3" x14ac:dyDescent="0.35">
      <c r="B3838" t="s">
        <v>1956</v>
      </c>
    </row>
    <row r="3839" spans="2:3" x14ac:dyDescent="0.35">
      <c r="B3839" t="s">
        <v>1956</v>
      </c>
    </row>
    <row r="3840" spans="2:3" x14ac:dyDescent="0.35">
      <c r="B3840" t="s">
        <v>1955</v>
      </c>
      <c r="C3840" t="s">
        <v>1959</v>
      </c>
    </row>
    <row r="3841" spans="2:3" x14ac:dyDescent="0.35">
      <c r="B3841" t="s">
        <v>1955</v>
      </c>
      <c r="C3841" t="s">
        <v>1959</v>
      </c>
    </row>
    <row r="3842" spans="2:3" x14ac:dyDescent="0.35">
      <c r="B3842" t="s">
        <v>1955</v>
      </c>
      <c r="C3842" t="s">
        <v>1959</v>
      </c>
    </row>
    <row r="3843" spans="2:3" x14ac:dyDescent="0.35">
      <c r="B3843" t="s">
        <v>1957</v>
      </c>
      <c r="C3843" t="s">
        <v>1959</v>
      </c>
    </row>
    <row r="3844" spans="2:3" x14ac:dyDescent="0.35">
      <c r="B3844" t="s">
        <v>1955</v>
      </c>
      <c r="C3844" t="s">
        <v>1959</v>
      </c>
    </row>
    <row r="3845" spans="2:3" x14ac:dyDescent="0.35">
      <c r="B3845" t="s">
        <v>1955</v>
      </c>
      <c r="C3845" t="s">
        <v>1959</v>
      </c>
    </row>
    <row r="3846" spans="2:3" x14ac:dyDescent="0.35">
      <c r="B3846" t="s">
        <v>1955</v>
      </c>
      <c r="C3846" t="s">
        <v>1959</v>
      </c>
    </row>
    <row r="3847" spans="2:3" x14ac:dyDescent="0.35">
      <c r="B3847" t="s">
        <v>1956</v>
      </c>
    </row>
    <row r="3848" spans="2:3" x14ac:dyDescent="0.35">
      <c r="B3848" t="s">
        <v>1955</v>
      </c>
      <c r="C3848" t="s">
        <v>1959</v>
      </c>
    </row>
    <row r="3849" spans="2:3" x14ac:dyDescent="0.35">
      <c r="B3849" t="s">
        <v>1955</v>
      </c>
      <c r="C3849" t="s">
        <v>1959</v>
      </c>
    </row>
    <row r="3850" spans="2:3" x14ac:dyDescent="0.35">
      <c r="B3850" t="e">
        <v>#N/A</v>
      </c>
    </row>
    <row r="3851" spans="2:3" x14ac:dyDescent="0.35">
      <c r="B3851" t="s">
        <v>1956</v>
      </c>
    </row>
    <row r="3852" spans="2:3" x14ac:dyDescent="0.35">
      <c r="B3852" t="e">
        <v>#N/A</v>
      </c>
    </row>
    <row r="3853" spans="2:3" x14ac:dyDescent="0.35">
      <c r="B3853" t="s">
        <v>1955</v>
      </c>
      <c r="C3853" t="s">
        <v>1959</v>
      </c>
    </row>
    <row r="3854" spans="2:3" x14ac:dyDescent="0.35">
      <c r="B3854" t="s">
        <v>1955</v>
      </c>
      <c r="C3854" t="s">
        <v>1959</v>
      </c>
    </row>
    <row r="3855" spans="2:3" x14ac:dyDescent="0.35">
      <c r="B3855" t="s">
        <v>1955</v>
      </c>
      <c r="C3855" t="s">
        <v>1959</v>
      </c>
    </row>
    <row r="3856" spans="2:3" x14ac:dyDescent="0.35">
      <c r="B3856" t="s">
        <v>1955</v>
      </c>
      <c r="C3856" t="s">
        <v>1959</v>
      </c>
    </row>
    <row r="3857" spans="2:3" x14ac:dyDescent="0.35">
      <c r="B3857" t="s">
        <v>1955</v>
      </c>
      <c r="C3857" t="s">
        <v>1959</v>
      </c>
    </row>
    <row r="3858" spans="2:3" x14ac:dyDescent="0.35">
      <c r="B3858" t="s">
        <v>1956</v>
      </c>
    </row>
    <row r="3859" spans="2:3" x14ac:dyDescent="0.35">
      <c r="B3859" t="e">
        <v>#N/A</v>
      </c>
    </row>
    <row r="3860" spans="2:3" x14ac:dyDescent="0.35">
      <c r="B3860" t="e">
        <v>#N/A</v>
      </c>
    </row>
    <row r="3861" spans="2:3" x14ac:dyDescent="0.35">
      <c r="B3861" t="e">
        <v>#N/A</v>
      </c>
    </row>
    <row r="3862" spans="2:3" x14ac:dyDescent="0.35">
      <c r="B3862" t="e">
        <v>#N/A</v>
      </c>
    </row>
    <row r="3863" spans="2:3" x14ac:dyDescent="0.35">
      <c r="B3863" t="e">
        <v>#N/A</v>
      </c>
    </row>
    <row r="3864" spans="2:3" x14ac:dyDescent="0.35">
      <c r="B3864" t="e">
        <v>#N/A</v>
      </c>
    </row>
    <row r="3865" spans="2:3" x14ac:dyDescent="0.35">
      <c r="B3865" t="e">
        <v>#N/A</v>
      </c>
    </row>
    <row r="3866" spans="2:3" x14ac:dyDescent="0.35">
      <c r="B3866" t="s">
        <v>1955</v>
      </c>
      <c r="C3866" t="s">
        <v>1959</v>
      </c>
    </row>
    <row r="3867" spans="2:3" x14ac:dyDescent="0.35">
      <c r="B3867" t="e">
        <v>#N/A</v>
      </c>
    </row>
    <row r="3868" spans="2:3" x14ac:dyDescent="0.35">
      <c r="B3868" t="s">
        <v>1957</v>
      </c>
      <c r="C3868" t="s">
        <v>1959</v>
      </c>
    </row>
    <row r="3869" spans="2:3" x14ac:dyDescent="0.35">
      <c r="B3869" t="e">
        <v>#N/A</v>
      </c>
    </row>
    <row r="3870" spans="2:3" x14ac:dyDescent="0.35">
      <c r="B3870" t="e">
        <v>#N/A</v>
      </c>
    </row>
    <row r="3871" spans="2:3" x14ac:dyDescent="0.35">
      <c r="B3871" t="e">
        <v>#N/A</v>
      </c>
    </row>
    <row r="3872" spans="2:3" x14ac:dyDescent="0.35">
      <c r="B3872" t="e">
        <v>#N/A</v>
      </c>
    </row>
    <row r="3873" spans="2:3" x14ac:dyDescent="0.35">
      <c r="B3873" t="s">
        <v>1956</v>
      </c>
    </row>
    <row r="3874" spans="2:3" x14ac:dyDescent="0.35">
      <c r="B3874" t="s">
        <v>1955</v>
      </c>
      <c r="C3874" t="s">
        <v>1959</v>
      </c>
    </row>
    <row r="3875" spans="2:3" x14ac:dyDescent="0.35">
      <c r="B3875" t="e">
        <v>#N/A</v>
      </c>
    </row>
    <row r="3876" spans="2:3" x14ac:dyDescent="0.35">
      <c r="B3876" t="e">
        <v>#N/A</v>
      </c>
    </row>
    <row r="3877" spans="2:3" x14ac:dyDescent="0.35">
      <c r="B3877" t="e">
        <v>#N/A</v>
      </c>
    </row>
    <row r="3878" spans="2:3" x14ac:dyDescent="0.35">
      <c r="B3878" t="s">
        <v>1955</v>
      </c>
      <c r="C3878" t="s">
        <v>1959</v>
      </c>
    </row>
    <row r="3879" spans="2:3" x14ac:dyDescent="0.35">
      <c r="B3879" t="e">
        <v>#N/A</v>
      </c>
    </row>
    <row r="3880" spans="2:3" x14ac:dyDescent="0.35">
      <c r="B3880" t="s">
        <v>1957</v>
      </c>
      <c r="C3880" t="s">
        <v>1959</v>
      </c>
    </row>
    <row r="3881" spans="2:3" x14ac:dyDescent="0.35">
      <c r="B3881" t="e">
        <v>#N/A</v>
      </c>
    </row>
    <row r="3882" spans="2:3" x14ac:dyDescent="0.35">
      <c r="B3882" t="e">
        <v>#N/A</v>
      </c>
    </row>
    <row r="3883" spans="2:3" x14ac:dyDescent="0.35">
      <c r="B3883" t="e">
        <v>#N/A</v>
      </c>
    </row>
    <row r="3884" spans="2:3" x14ac:dyDescent="0.35">
      <c r="B3884" t="e">
        <v>#N/A</v>
      </c>
    </row>
    <row r="3885" spans="2:3" x14ac:dyDescent="0.35">
      <c r="B3885" t="s">
        <v>1957</v>
      </c>
      <c r="C3885" t="s">
        <v>1959</v>
      </c>
    </row>
    <row r="3886" spans="2:3" x14ac:dyDescent="0.35">
      <c r="B3886" t="s">
        <v>1957</v>
      </c>
      <c r="C3886" t="s">
        <v>1959</v>
      </c>
    </row>
    <row r="3887" spans="2:3" x14ac:dyDescent="0.35">
      <c r="B3887" t="s">
        <v>1957</v>
      </c>
      <c r="C3887" t="s">
        <v>1959</v>
      </c>
    </row>
    <row r="3888" spans="2:3" x14ac:dyDescent="0.35">
      <c r="B3888" t="s">
        <v>1957</v>
      </c>
      <c r="C3888" t="s">
        <v>1959</v>
      </c>
    </row>
    <row r="3889" spans="2:3" x14ac:dyDescent="0.35">
      <c r="B3889" t="e">
        <v>#N/A</v>
      </c>
    </row>
    <row r="3890" spans="2:3" x14ac:dyDescent="0.35">
      <c r="B3890" t="e">
        <v>#N/A</v>
      </c>
    </row>
    <row r="3891" spans="2:3" x14ac:dyDescent="0.35">
      <c r="B3891" t="s">
        <v>1956</v>
      </c>
    </row>
    <row r="3892" spans="2:3" x14ac:dyDescent="0.35">
      <c r="B3892" t="e">
        <v>#N/A</v>
      </c>
    </row>
    <row r="3893" spans="2:3" x14ac:dyDescent="0.35">
      <c r="B3893" t="s">
        <v>1956</v>
      </c>
    </row>
    <row r="3894" spans="2:3" x14ac:dyDescent="0.35">
      <c r="B3894" t="e">
        <v>#N/A</v>
      </c>
    </row>
    <row r="3895" spans="2:3" x14ac:dyDescent="0.35">
      <c r="B3895" t="s">
        <v>1956</v>
      </c>
    </row>
    <row r="3896" spans="2:3" x14ac:dyDescent="0.35">
      <c r="B3896" t="e">
        <v>#N/A</v>
      </c>
    </row>
    <row r="3897" spans="2:3" x14ac:dyDescent="0.35">
      <c r="B3897" t="s">
        <v>1955</v>
      </c>
      <c r="C3897" t="s">
        <v>1959</v>
      </c>
    </row>
    <row r="3898" spans="2:3" x14ac:dyDescent="0.35">
      <c r="B3898" t="s">
        <v>1956</v>
      </c>
    </row>
    <row r="3899" spans="2:3" x14ac:dyDescent="0.35">
      <c r="B3899" t="e">
        <v>#N/A</v>
      </c>
    </row>
    <row r="3900" spans="2:3" x14ac:dyDescent="0.35">
      <c r="B3900" t="s">
        <v>1956</v>
      </c>
    </row>
    <row r="3901" spans="2:3" x14ac:dyDescent="0.35">
      <c r="B3901" t="s">
        <v>1957</v>
      </c>
      <c r="C3901" t="s">
        <v>1959</v>
      </c>
    </row>
    <row r="3902" spans="2:3" x14ac:dyDescent="0.35">
      <c r="B3902" t="e">
        <v>#N/A</v>
      </c>
    </row>
    <row r="3903" spans="2:3" x14ac:dyDescent="0.35">
      <c r="B3903" t="e">
        <v>#N/A</v>
      </c>
    </row>
    <row r="3904" spans="2:3" x14ac:dyDescent="0.35">
      <c r="B3904" t="s">
        <v>1956</v>
      </c>
    </row>
    <row r="3905" spans="2:3" x14ac:dyDescent="0.35">
      <c r="B3905" t="s">
        <v>1956</v>
      </c>
    </row>
    <row r="3906" spans="2:3" x14ac:dyDescent="0.35">
      <c r="B3906" t="s">
        <v>1955</v>
      </c>
      <c r="C3906" t="s">
        <v>1959</v>
      </c>
    </row>
    <row r="3907" spans="2:3" x14ac:dyDescent="0.35">
      <c r="B3907" t="s">
        <v>1955</v>
      </c>
      <c r="C3907" t="s">
        <v>1959</v>
      </c>
    </row>
    <row r="3908" spans="2:3" x14ac:dyDescent="0.35">
      <c r="B3908" t="e">
        <v>#N/A</v>
      </c>
    </row>
    <row r="3909" spans="2:3" x14ac:dyDescent="0.35">
      <c r="B3909" t="s">
        <v>1955</v>
      </c>
      <c r="C3909" t="s">
        <v>1959</v>
      </c>
    </row>
    <row r="3910" spans="2:3" x14ac:dyDescent="0.35">
      <c r="B3910" t="s">
        <v>1955</v>
      </c>
      <c r="C3910" t="s">
        <v>1959</v>
      </c>
    </row>
    <row r="3911" spans="2:3" x14ac:dyDescent="0.35">
      <c r="B3911" t="s">
        <v>1955</v>
      </c>
      <c r="C3911" t="s">
        <v>1959</v>
      </c>
    </row>
    <row r="3912" spans="2:3" x14ac:dyDescent="0.35">
      <c r="B3912" t="s">
        <v>1957</v>
      </c>
      <c r="C3912" t="s">
        <v>1959</v>
      </c>
    </row>
    <row r="3913" spans="2:3" x14ac:dyDescent="0.35">
      <c r="B3913" t="e">
        <v>#N/A</v>
      </c>
    </row>
    <row r="3914" spans="2:3" x14ac:dyDescent="0.35">
      <c r="B3914" t="s">
        <v>1956</v>
      </c>
    </row>
    <row r="3915" spans="2:3" x14ac:dyDescent="0.35">
      <c r="B3915" t="s">
        <v>1955</v>
      </c>
      <c r="C3915" t="s">
        <v>1959</v>
      </c>
    </row>
    <row r="3916" spans="2:3" x14ac:dyDescent="0.35">
      <c r="B3916" t="s">
        <v>1955</v>
      </c>
      <c r="C3916" t="s">
        <v>1959</v>
      </c>
    </row>
    <row r="3917" spans="2:3" x14ac:dyDescent="0.35">
      <c r="B3917" t="s">
        <v>1955</v>
      </c>
      <c r="C3917" t="s">
        <v>1959</v>
      </c>
    </row>
    <row r="3918" spans="2:3" x14ac:dyDescent="0.35">
      <c r="B3918" t="s">
        <v>1955</v>
      </c>
      <c r="C3918" t="s">
        <v>1959</v>
      </c>
    </row>
    <row r="3919" spans="2:3" x14ac:dyDescent="0.35">
      <c r="B3919" t="s">
        <v>1956</v>
      </c>
    </row>
    <row r="3920" spans="2:3" x14ac:dyDescent="0.35">
      <c r="B3920" t="s">
        <v>1956</v>
      </c>
    </row>
    <row r="3921" spans="2:3" x14ac:dyDescent="0.35">
      <c r="B3921" t="s">
        <v>1956</v>
      </c>
    </row>
    <row r="3922" spans="2:3" x14ac:dyDescent="0.35">
      <c r="B3922" t="e">
        <v>#N/A</v>
      </c>
    </row>
    <row r="3923" spans="2:3" x14ac:dyDescent="0.35">
      <c r="B3923" t="e">
        <v>#N/A</v>
      </c>
    </row>
    <row r="3924" spans="2:3" x14ac:dyDescent="0.35">
      <c r="B3924" t="s">
        <v>1956</v>
      </c>
    </row>
    <row r="3925" spans="2:3" x14ac:dyDescent="0.35">
      <c r="B3925" t="s">
        <v>1955</v>
      </c>
      <c r="C3925" t="s">
        <v>1959</v>
      </c>
    </row>
    <row r="3926" spans="2:3" x14ac:dyDescent="0.35">
      <c r="B3926" t="s">
        <v>1955</v>
      </c>
      <c r="C3926" t="s">
        <v>1959</v>
      </c>
    </row>
    <row r="3927" spans="2:3" x14ac:dyDescent="0.35">
      <c r="B3927" t="s">
        <v>1956</v>
      </c>
    </row>
    <row r="3928" spans="2:3" x14ac:dyDescent="0.35">
      <c r="B3928" t="e">
        <v>#N/A</v>
      </c>
    </row>
    <row r="3929" spans="2:3" x14ac:dyDescent="0.35">
      <c r="B3929" t="s">
        <v>1957</v>
      </c>
      <c r="C3929" t="s">
        <v>1959</v>
      </c>
    </row>
    <row r="3930" spans="2:3" x14ac:dyDescent="0.35">
      <c r="B3930" t="e">
        <v>#N/A</v>
      </c>
    </row>
    <row r="3931" spans="2:3" x14ac:dyDescent="0.35">
      <c r="B3931" t="e">
        <v>#N/A</v>
      </c>
    </row>
    <row r="3932" spans="2:3" x14ac:dyDescent="0.35">
      <c r="B3932" t="s">
        <v>1957</v>
      </c>
      <c r="C3932" t="s">
        <v>1959</v>
      </c>
    </row>
    <row r="3933" spans="2:3" x14ac:dyDescent="0.35">
      <c r="B3933" t="s">
        <v>1957</v>
      </c>
      <c r="C3933" t="s">
        <v>1959</v>
      </c>
    </row>
    <row r="3934" spans="2:3" x14ac:dyDescent="0.35">
      <c r="B3934" t="e">
        <v>#N/A</v>
      </c>
    </row>
    <row r="3935" spans="2:3" x14ac:dyDescent="0.35">
      <c r="B3935" t="s">
        <v>1957</v>
      </c>
      <c r="C3935" t="s">
        <v>1959</v>
      </c>
    </row>
    <row r="3936" spans="2:3" x14ac:dyDescent="0.35">
      <c r="B3936" t="s">
        <v>1957</v>
      </c>
      <c r="C3936" t="s">
        <v>1959</v>
      </c>
    </row>
    <row r="3937" spans="2:3" x14ac:dyDescent="0.35">
      <c r="B3937" t="e">
        <v>#N/A</v>
      </c>
    </row>
    <row r="3938" spans="2:3" x14ac:dyDescent="0.35">
      <c r="B3938" t="s">
        <v>1955</v>
      </c>
      <c r="C3938" t="s">
        <v>1959</v>
      </c>
    </row>
    <row r="3939" spans="2:3" x14ac:dyDescent="0.35">
      <c r="B3939" t="s">
        <v>1955</v>
      </c>
      <c r="C3939" t="s">
        <v>1959</v>
      </c>
    </row>
    <row r="3940" spans="2:3" x14ac:dyDescent="0.35">
      <c r="B3940" t="e">
        <v>#N/A</v>
      </c>
    </row>
    <row r="3941" spans="2:3" x14ac:dyDescent="0.35">
      <c r="B3941" t="s">
        <v>1955</v>
      </c>
      <c r="C3941" t="s">
        <v>1959</v>
      </c>
    </row>
    <row r="3942" spans="2:3" x14ac:dyDescent="0.35">
      <c r="B3942" t="s">
        <v>1956</v>
      </c>
    </row>
    <row r="3943" spans="2:3" x14ac:dyDescent="0.35">
      <c r="B3943" t="s">
        <v>1957</v>
      </c>
      <c r="C3943" t="s">
        <v>1959</v>
      </c>
    </row>
    <row r="3944" spans="2:3" x14ac:dyDescent="0.35">
      <c r="B3944" t="s">
        <v>1955</v>
      </c>
      <c r="C3944" t="s">
        <v>1959</v>
      </c>
    </row>
    <row r="3945" spans="2:3" x14ac:dyDescent="0.35">
      <c r="B3945" t="s">
        <v>1957</v>
      </c>
      <c r="C3945" t="s">
        <v>1959</v>
      </c>
    </row>
    <row r="3946" spans="2:3" x14ac:dyDescent="0.35">
      <c r="B3946" t="e">
        <v>#N/A</v>
      </c>
    </row>
    <row r="3947" spans="2:3" x14ac:dyDescent="0.35">
      <c r="B3947" t="s">
        <v>1957</v>
      </c>
      <c r="C3947" t="s">
        <v>1959</v>
      </c>
    </row>
    <row r="3948" spans="2:3" x14ac:dyDescent="0.35">
      <c r="B3948" t="s">
        <v>1955</v>
      </c>
      <c r="C3948" t="s">
        <v>1959</v>
      </c>
    </row>
    <row r="3949" spans="2:3" x14ac:dyDescent="0.35">
      <c r="B3949" t="e">
        <v>#N/A</v>
      </c>
    </row>
    <row r="3950" spans="2:3" x14ac:dyDescent="0.35">
      <c r="B3950" t="s">
        <v>1955</v>
      </c>
      <c r="C3950" t="s">
        <v>1959</v>
      </c>
    </row>
    <row r="3951" spans="2:3" x14ac:dyDescent="0.35">
      <c r="B3951" t="e">
        <v>#N/A</v>
      </c>
    </row>
    <row r="3952" spans="2:3" x14ac:dyDescent="0.35">
      <c r="B3952" t="s">
        <v>1957</v>
      </c>
      <c r="C3952" t="s">
        <v>1959</v>
      </c>
    </row>
    <row r="3953" spans="2:3" x14ac:dyDescent="0.35">
      <c r="B3953" t="s">
        <v>1956</v>
      </c>
    </row>
    <row r="3954" spans="2:3" x14ac:dyDescent="0.35">
      <c r="B3954" t="e">
        <v>#N/A</v>
      </c>
    </row>
    <row r="3955" spans="2:3" x14ac:dyDescent="0.35">
      <c r="B3955" t="e">
        <v>#N/A</v>
      </c>
    </row>
    <row r="3956" spans="2:3" x14ac:dyDescent="0.35">
      <c r="B3956" t="s">
        <v>1957</v>
      </c>
      <c r="C3956" t="s">
        <v>1959</v>
      </c>
    </row>
    <row r="3957" spans="2:3" x14ac:dyDescent="0.35">
      <c r="B3957" t="s">
        <v>1957</v>
      </c>
      <c r="C3957" t="s">
        <v>1959</v>
      </c>
    </row>
    <row r="3958" spans="2:3" x14ac:dyDescent="0.35">
      <c r="B3958" t="s">
        <v>1957</v>
      </c>
      <c r="C3958" t="s">
        <v>1959</v>
      </c>
    </row>
    <row r="3959" spans="2:3" x14ac:dyDescent="0.35">
      <c r="B3959" t="e">
        <v>#N/A</v>
      </c>
    </row>
    <row r="3960" spans="2:3" x14ac:dyDescent="0.35">
      <c r="B3960" t="s">
        <v>1955</v>
      </c>
      <c r="C3960" t="s">
        <v>1959</v>
      </c>
    </row>
    <row r="3961" spans="2:3" x14ac:dyDescent="0.35">
      <c r="B3961" t="e">
        <v>#N/A</v>
      </c>
    </row>
    <row r="3962" spans="2:3" x14ac:dyDescent="0.35">
      <c r="B3962" t="e">
        <v>#N/A</v>
      </c>
    </row>
    <row r="3963" spans="2:3" x14ac:dyDescent="0.35">
      <c r="B3963" t="s">
        <v>1956</v>
      </c>
    </row>
    <row r="3964" spans="2:3" x14ac:dyDescent="0.35">
      <c r="B3964" t="e">
        <v>#N/A</v>
      </c>
    </row>
    <row r="3965" spans="2:3" x14ac:dyDescent="0.35">
      <c r="B3965" t="s">
        <v>1956</v>
      </c>
    </row>
    <row r="3966" spans="2:3" x14ac:dyDescent="0.35">
      <c r="B3966" t="s">
        <v>1955</v>
      </c>
      <c r="C3966" t="s">
        <v>1959</v>
      </c>
    </row>
    <row r="3967" spans="2:3" x14ac:dyDescent="0.35">
      <c r="B3967" t="s">
        <v>1956</v>
      </c>
    </row>
    <row r="3968" spans="2:3" x14ac:dyDescent="0.35">
      <c r="B3968" t="s">
        <v>1956</v>
      </c>
    </row>
    <row r="3969" spans="2:3" x14ac:dyDescent="0.35">
      <c r="B3969" t="e">
        <v>#N/A</v>
      </c>
    </row>
    <row r="3970" spans="2:3" x14ac:dyDescent="0.35">
      <c r="B3970" t="e">
        <v>#N/A</v>
      </c>
    </row>
    <row r="3971" spans="2:3" x14ac:dyDescent="0.35">
      <c r="B3971" t="s">
        <v>1955</v>
      </c>
      <c r="C3971" t="s">
        <v>1959</v>
      </c>
    </row>
    <row r="3972" spans="2:3" x14ac:dyDescent="0.35">
      <c r="B3972" t="s">
        <v>1955</v>
      </c>
      <c r="C3972" t="s">
        <v>1959</v>
      </c>
    </row>
    <row r="3973" spans="2:3" x14ac:dyDescent="0.35">
      <c r="B3973" t="s">
        <v>1957</v>
      </c>
      <c r="C3973" t="s">
        <v>1959</v>
      </c>
    </row>
    <row r="3974" spans="2:3" x14ac:dyDescent="0.35">
      <c r="B3974" t="s">
        <v>1957</v>
      </c>
      <c r="C3974" t="s">
        <v>1959</v>
      </c>
    </row>
    <row r="3975" spans="2:3" x14ac:dyDescent="0.35">
      <c r="B3975" t="s">
        <v>1955</v>
      </c>
      <c r="C3975" t="s">
        <v>1959</v>
      </c>
    </row>
    <row r="3976" spans="2:3" x14ac:dyDescent="0.35">
      <c r="B3976" t="s">
        <v>1955</v>
      </c>
      <c r="C3976" t="s">
        <v>1959</v>
      </c>
    </row>
    <row r="3977" spans="2:3" x14ac:dyDescent="0.35">
      <c r="B3977" t="s">
        <v>1957</v>
      </c>
      <c r="C3977" t="s">
        <v>1959</v>
      </c>
    </row>
    <row r="3978" spans="2:3" x14ac:dyDescent="0.35">
      <c r="B3978" t="s">
        <v>1957</v>
      </c>
      <c r="C3978" t="s">
        <v>1959</v>
      </c>
    </row>
    <row r="3979" spans="2:3" x14ac:dyDescent="0.35">
      <c r="B3979" t="e">
        <v>#N/A</v>
      </c>
    </row>
    <row r="3980" spans="2:3" x14ac:dyDescent="0.35">
      <c r="B3980" t="e">
        <v>#N/A</v>
      </c>
    </row>
    <row r="3981" spans="2:3" x14ac:dyDescent="0.35">
      <c r="B3981" t="s">
        <v>1955</v>
      </c>
      <c r="C3981" t="s">
        <v>1959</v>
      </c>
    </row>
    <row r="3982" spans="2:3" x14ac:dyDescent="0.35">
      <c r="B3982" t="s">
        <v>1955</v>
      </c>
      <c r="C3982" t="s">
        <v>1959</v>
      </c>
    </row>
    <row r="3983" spans="2:3" x14ac:dyDescent="0.35">
      <c r="B3983" t="s">
        <v>1957</v>
      </c>
      <c r="C3983" t="s">
        <v>1959</v>
      </c>
    </row>
    <row r="3984" spans="2:3" x14ac:dyDescent="0.35">
      <c r="B3984" t="s">
        <v>1956</v>
      </c>
    </row>
    <row r="3985" spans="2:3" x14ac:dyDescent="0.35">
      <c r="B3985" t="s">
        <v>1956</v>
      </c>
    </row>
    <row r="3986" spans="2:3" x14ac:dyDescent="0.35">
      <c r="B3986" t="s">
        <v>1956</v>
      </c>
    </row>
    <row r="3987" spans="2:3" x14ac:dyDescent="0.35">
      <c r="B3987" t="s">
        <v>1956</v>
      </c>
    </row>
    <row r="3988" spans="2:3" x14ac:dyDescent="0.35">
      <c r="B3988" t="s">
        <v>1955</v>
      </c>
      <c r="C3988" t="s">
        <v>1959</v>
      </c>
    </row>
    <row r="3989" spans="2:3" x14ac:dyDescent="0.35">
      <c r="B3989" t="s">
        <v>1956</v>
      </c>
    </row>
    <row r="3990" spans="2:3" x14ac:dyDescent="0.35">
      <c r="B3990" t="e">
        <v>#N/A</v>
      </c>
    </row>
    <row r="3991" spans="2:3" x14ac:dyDescent="0.35">
      <c r="B3991" t="e">
        <v>#N/A</v>
      </c>
    </row>
    <row r="3992" spans="2:3" x14ac:dyDescent="0.35">
      <c r="B3992" t="e">
        <v>#N/A</v>
      </c>
    </row>
    <row r="3993" spans="2:3" x14ac:dyDescent="0.35">
      <c r="B3993" t="e">
        <v>#N/A</v>
      </c>
    </row>
    <row r="3994" spans="2:3" x14ac:dyDescent="0.35">
      <c r="B3994" t="s">
        <v>1955</v>
      </c>
      <c r="C3994" t="s">
        <v>1959</v>
      </c>
    </row>
    <row r="3995" spans="2:3" x14ac:dyDescent="0.35">
      <c r="B3995" t="s">
        <v>1955</v>
      </c>
      <c r="C3995" t="s">
        <v>1959</v>
      </c>
    </row>
    <row r="3996" spans="2:3" x14ac:dyDescent="0.35">
      <c r="B3996" t="s">
        <v>1958</v>
      </c>
      <c r="C3996" t="s">
        <v>1959</v>
      </c>
    </row>
    <row r="3997" spans="2:3" x14ac:dyDescent="0.35">
      <c r="B3997" t="s">
        <v>1958</v>
      </c>
      <c r="C3997" t="s">
        <v>1959</v>
      </c>
    </row>
    <row r="3998" spans="2:3" x14ac:dyDescent="0.35">
      <c r="B3998" t="e">
        <v>#N/A</v>
      </c>
    </row>
    <row r="3999" spans="2:3" x14ac:dyDescent="0.35">
      <c r="B3999" t="s">
        <v>1955</v>
      </c>
      <c r="C3999" t="s">
        <v>1959</v>
      </c>
    </row>
    <row r="4000" spans="2:3" x14ac:dyDescent="0.35">
      <c r="B4000" t="e">
        <v>#N/A</v>
      </c>
    </row>
    <row r="4001" spans="2:3" x14ac:dyDescent="0.35">
      <c r="B4001" t="e">
        <v>#N/A</v>
      </c>
    </row>
    <row r="4002" spans="2:3" x14ac:dyDescent="0.35">
      <c r="B4002" t="e">
        <v>#N/A</v>
      </c>
    </row>
    <row r="4003" spans="2:3" x14ac:dyDescent="0.35">
      <c r="B4003" t="e">
        <v>#N/A</v>
      </c>
    </row>
    <row r="4004" spans="2:3" x14ac:dyDescent="0.35">
      <c r="B4004" t="s">
        <v>1958</v>
      </c>
      <c r="C4004" t="s">
        <v>1959</v>
      </c>
    </row>
    <row r="4005" spans="2:3" x14ac:dyDescent="0.35">
      <c r="B4005" t="s">
        <v>1955</v>
      </c>
      <c r="C4005" t="s">
        <v>1959</v>
      </c>
    </row>
    <row r="4006" spans="2:3" x14ac:dyDescent="0.35">
      <c r="B4006" t="e">
        <v>#N/A</v>
      </c>
    </row>
    <row r="4007" spans="2:3" x14ac:dyDescent="0.35">
      <c r="B4007" t="e">
        <v>#N/A</v>
      </c>
    </row>
    <row r="4008" spans="2:3" x14ac:dyDescent="0.35">
      <c r="B4008" t="s">
        <v>1957</v>
      </c>
      <c r="C4008" t="s">
        <v>1959</v>
      </c>
    </row>
    <row r="4009" spans="2:3" x14ac:dyDescent="0.35">
      <c r="B4009" t="s">
        <v>1957</v>
      </c>
      <c r="C4009" t="s">
        <v>1959</v>
      </c>
    </row>
    <row r="4010" spans="2:3" x14ac:dyDescent="0.35">
      <c r="B4010" t="s">
        <v>1955</v>
      </c>
      <c r="C4010" t="s">
        <v>1959</v>
      </c>
    </row>
    <row r="4011" spans="2:3" x14ac:dyDescent="0.35">
      <c r="B4011" t="s">
        <v>1956</v>
      </c>
    </row>
    <row r="4012" spans="2:3" x14ac:dyDescent="0.35">
      <c r="B4012" t="s">
        <v>1956</v>
      </c>
    </row>
    <row r="4013" spans="2:3" x14ac:dyDescent="0.35">
      <c r="B4013" t="s">
        <v>1956</v>
      </c>
    </row>
    <row r="4014" spans="2:3" x14ac:dyDescent="0.35">
      <c r="B4014" t="s">
        <v>1956</v>
      </c>
    </row>
    <row r="4015" spans="2:3" x14ac:dyDescent="0.35">
      <c r="B4015" t="s">
        <v>1955</v>
      </c>
      <c r="C4015" t="s">
        <v>1959</v>
      </c>
    </row>
    <row r="4016" spans="2:3" x14ac:dyDescent="0.35">
      <c r="B4016" t="s">
        <v>1956</v>
      </c>
    </row>
    <row r="4017" spans="2:3" x14ac:dyDescent="0.35">
      <c r="B4017" t="e">
        <v>#N/A</v>
      </c>
    </row>
    <row r="4018" spans="2:3" x14ac:dyDescent="0.35">
      <c r="B4018" t="e">
        <v>#N/A</v>
      </c>
    </row>
    <row r="4019" spans="2:3" x14ac:dyDescent="0.35">
      <c r="B4019" t="e">
        <v>#N/A</v>
      </c>
    </row>
    <row r="4020" spans="2:3" x14ac:dyDescent="0.35">
      <c r="B4020" t="s">
        <v>1955</v>
      </c>
      <c r="C4020" t="s">
        <v>1959</v>
      </c>
    </row>
    <row r="4021" spans="2:3" x14ac:dyDescent="0.35">
      <c r="B4021" t="s">
        <v>1955</v>
      </c>
      <c r="C4021" t="s">
        <v>1959</v>
      </c>
    </row>
    <row r="4022" spans="2:3" x14ac:dyDescent="0.35">
      <c r="B4022" t="s">
        <v>1955</v>
      </c>
      <c r="C4022" t="s">
        <v>1959</v>
      </c>
    </row>
    <row r="4023" spans="2:3" x14ac:dyDescent="0.35">
      <c r="B4023" t="s">
        <v>1956</v>
      </c>
    </row>
    <row r="4024" spans="2:3" x14ac:dyDescent="0.35">
      <c r="B4024" t="s">
        <v>1956</v>
      </c>
    </row>
    <row r="4025" spans="2:3" x14ac:dyDescent="0.35">
      <c r="B4025" t="s">
        <v>1956</v>
      </c>
    </row>
    <row r="4026" spans="2:3" x14ac:dyDescent="0.35">
      <c r="B4026" t="s">
        <v>1957</v>
      </c>
      <c r="C4026" t="s">
        <v>1959</v>
      </c>
    </row>
    <row r="4027" spans="2:3" x14ac:dyDescent="0.35">
      <c r="B4027" t="e">
        <v>#N/A</v>
      </c>
    </row>
    <row r="4028" spans="2:3" x14ac:dyDescent="0.35">
      <c r="B4028" t="s">
        <v>1956</v>
      </c>
    </row>
    <row r="4029" spans="2:3" x14ac:dyDescent="0.35">
      <c r="B4029" t="s">
        <v>1957</v>
      </c>
      <c r="C4029" t="s">
        <v>1959</v>
      </c>
    </row>
    <row r="4030" spans="2:3" x14ac:dyDescent="0.35">
      <c r="B4030" t="s">
        <v>1956</v>
      </c>
    </row>
    <row r="4031" spans="2:3" x14ac:dyDescent="0.35">
      <c r="B4031" t="s">
        <v>1956</v>
      </c>
    </row>
    <row r="4032" spans="2:3" x14ac:dyDescent="0.35">
      <c r="B4032" t="s">
        <v>1956</v>
      </c>
    </row>
    <row r="4033" spans="2:3" x14ac:dyDescent="0.35">
      <c r="B4033" t="s">
        <v>1956</v>
      </c>
    </row>
    <row r="4034" spans="2:3" x14ac:dyDescent="0.35">
      <c r="B4034" t="e">
        <v>#N/A</v>
      </c>
    </row>
    <row r="4035" spans="2:3" x14ac:dyDescent="0.35">
      <c r="B4035" t="e">
        <v>#N/A</v>
      </c>
    </row>
    <row r="4036" spans="2:3" x14ac:dyDescent="0.35">
      <c r="B4036" t="s">
        <v>1955</v>
      </c>
      <c r="C4036" t="s">
        <v>1959</v>
      </c>
    </row>
    <row r="4037" spans="2:3" x14ac:dyDescent="0.35">
      <c r="B4037" t="s">
        <v>1956</v>
      </c>
    </row>
    <row r="4038" spans="2:3" x14ac:dyDescent="0.35">
      <c r="B4038" t="s">
        <v>1957</v>
      </c>
      <c r="C4038" t="s">
        <v>1959</v>
      </c>
    </row>
    <row r="4039" spans="2:3" x14ac:dyDescent="0.35">
      <c r="B4039" t="e">
        <v>#N/A</v>
      </c>
    </row>
    <row r="4040" spans="2:3" x14ac:dyDescent="0.35">
      <c r="B4040" t="e">
        <v>#N/A</v>
      </c>
    </row>
    <row r="4041" spans="2:3" x14ac:dyDescent="0.35">
      <c r="B4041" t="e">
        <v>#N/A</v>
      </c>
    </row>
    <row r="4042" spans="2:3" x14ac:dyDescent="0.35">
      <c r="B4042" t="e">
        <v>#N/A</v>
      </c>
    </row>
    <row r="4043" spans="2:3" x14ac:dyDescent="0.35">
      <c r="B4043" t="s">
        <v>1956</v>
      </c>
    </row>
    <row r="4044" spans="2:3" x14ac:dyDescent="0.35">
      <c r="B4044" t="s">
        <v>1956</v>
      </c>
    </row>
    <row r="4045" spans="2:3" x14ac:dyDescent="0.35">
      <c r="B4045" t="s">
        <v>1956</v>
      </c>
    </row>
    <row r="4046" spans="2:3" x14ac:dyDescent="0.35">
      <c r="B4046" t="s">
        <v>1955</v>
      </c>
      <c r="C4046" t="s">
        <v>1959</v>
      </c>
    </row>
    <row r="4047" spans="2:3" x14ac:dyDescent="0.35">
      <c r="B4047" t="s">
        <v>1955</v>
      </c>
      <c r="C4047" t="s">
        <v>1959</v>
      </c>
    </row>
    <row r="4048" spans="2:3" x14ac:dyDescent="0.35">
      <c r="B4048" t="s">
        <v>1955</v>
      </c>
      <c r="C4048" t="s">
        <v>1959</v>
      </c>
    </row>
    <row r="4049" spans="2:3" x14ac:dyDescent="0.35">
      <c r="B4049" t="e">
        <v>#N/A</v>
      </c>
    </row>
    <row r="4050" spans="2:3" x14ac:dyDescent="0.35">
      <c r="B4050" t="s">
        <v>1957</v>
      </c>
      <c r="C4050" t="s">
        <v>1959</v>
      </c>
    </row>
    <row r="4051" spans="2:3" x14ac:dyDescent="0.35">
      <c r="B4051" t="e">
        <v>#N/A</v>
      </c>
    </row>
    <row r="4052" spans="2:3" x14ac:dyDescent="0.35">
      <c r="B4052" t="s">
        <v>1957</v>
      </c>
      <c r="C4052" t="s">
        <v>1959</v>
      </c>
    </row>
    <row r="4053" spans="2:3" x14ac:dyDescent="0.35">
      <c r="B4053" t="s">
        <v>1957</v>
      </c>
      <c r="C4053" t="s">
        <v>1959</v>
      </c>
    </row>
    <row r="4054" spans="2:3" x14ac:dyDescent="0.35">
      <c r="B4054" t="s">
        <v>1957</v>
      </c>
      <c r="C4054" t="s">
        <v>1959</v>
      </c>
    </row>
    <row r="4055" spans="2:3" x14ac:dyDescent="0.35">
      <c r="B4055" t="s">
        <v>1957</v>
      </c>
      <c r="C4055" t="s">
        <v>1959</v>
      </c>
    </row>
    <row r="4056" spans="2:3" x14ac:dyDescent="0.35">
      <c r="B4056" t="e">
        <v>#N/A</v>
      </c>
    </row>
    <row r="4057" spans="2:3" x14ac:dyDescent="0.35">
      <c r="B4057" t="s">
        <v>1957</v>
      </c>
      <c r="C4057" t="s">
        <v>1959</v>
      </c>
    </row>
    <row r="4058" spans="2:3" x14ac:dyDescent="0.35">
      <c r="B4058" t="e">
        <v>#N/A</v>
      </c>
    </row>
    <row r="4059" spans="2:3" x14ac:dyDescent="0.35">
      <c r="B4059" t="e">
        <v>#N/A</v>
      </c>
    </row>
    <row r="4060" spans="2:3" x14ac:dyDescent="0.35">
      <c r="B4060" t="s">
        <v>1955</v>
      </c>
      <c r="C4060" t="s">
        <v>1959</v>
      </c>
    </row>
    <row r="4061" spans="2:3" x14ac:dyDescent="0.35">
      <c r="B4061" t="e">
        <v>#N/A</v>
      </c>
    </row>
    <row r="4062" spans="2:3" x14ac:dyDescent="0.35">
      <c r="B4062" t="s">
        <v>1956</v>
      </c>
    </row>
    <row r="4063" spans="2:3" x14ac:dyDescent="0.35">
      <c r="B4063" t="s">
        <v>1957</v>
      </c>
      <c r="C4063" t="s">
        <v>1959</v>
      </c>
    </row>
    <row r="4064" spans="2:3" x14ac:dyDescent="0.35">
      <c r="B4064" t="s">
        <v>1957</v>
      </c>
      <c r="C4064" t="s">
        <v>1959</v>
      </c>
    </row>
    <row r="4065" spans="2:3" x14ac:dyDescent="0.35">
      <c r="B4065" t="e">
        <v>#N/A</v>
      </c>
    </row>
    <row r="4066" spans="2:3" x14ac:dyDescent="0.35">
      <c r="B4066" t="e">
        <v>#N/A</v>
      </c>
    </row>
    <row r="4067" spans="2:3" x14ac:dyDescent="0.35">
      <c r="B4067" t="e">
        <v>#N/A</v>
      </c>
    </row>
    <row r="4068" spans="2:3" x14ac:dyDescent="0.35">
      <c r="B4068" t="s">
        <v>1957</v>
      </c>
      <c r="C4068" t="s">
        <v>1959</v>
      </c>
    </row>
    <row r="4069" spans="2:3" x14ac:dyDescent="0.35">
      <c r="B4069" t="s">
        <v>1956</v>
      </c>
    </row>
    <row r="4070" spans="2:3" x14ac:dyDescent="0.35">
      <c r="B4070" t="s">
        <v>1957</v>
      </c>
      <c r="C4070" t="s">
        <v>1959</v>
      </c>
    </row>
    <row r="4071" spans="2:3" x14ac:dyDescent="0.35">
      <c r="B4071" t="e">
        <v>#N/A</v>
      </c>
    </row>
    <row r="4072" spans="2:3" x14ac:dyDescent="0.35">
      <c r="B4072" t="s">
        <v>1956</v>
      </c>
    </row>
    <row r="4073" spans="2:3" x14ac:dyDescent="0.35">
      <c r="B4073" t="s">
        <v>1955</v>
      </c>
      <c r="C4073" t="s">
        <v>1959</v>
      </c>
    </row>
    <row r="4074" spans="2:3" x14ac:dyDescent="0.35">
      <c r="B4074" t="e">
        <v>#N/A</v>
      </c>
    </row>
    <row r="4075" spans="2:3" x14ac:dyDescent="0.35">
      <c r="B4075" t="e">
        <v>#N/A</v>
      </c>
    </row>
    <row r="4076" spans="2:3" x14ac:dyDescent="0.35">
      <c r="B4076" t="e">
        <v>#N/A</v>
      </c>
    </row>
    <row r="4077" spans="2:3" x14ac:dyDescent="0.35">
      <c r="B4077" t="e">
        <v>#N/A</v>
      </c>
    </row>
    <row r="4078" spans="2:3" x14ac:dyDescent="0.35">
      <c r="B4078" t="s">
        <v>1956</v>
      </c>
    </row>
    <row r="4079" spans="2:3" x14ac:dyDescent="0.35">
      <c r="B4079" t="s">
        <v>1956</v>
      </c>
    </row>
    <row r="4080" spans="2:3" x14ac:dyDescent="0.35">
      <c r="B4080" t="s">
        <v>1957</v>
      </c>
      <c r="C4080" t="s">
        <v>1959</v>
      </c>
    </row>
    <row r="4081" spans="2:3" x14ac:dyDescent="0.35">
      <c r="B4081" t="e">
        <v>#N/A</v>
      </c>
    </row>
    <row r="4082" spans="2:3" x14ac:dyDescent="0.35">
      <c r="B4082" t="s">
        <v>1955</v>
      </c>
      <c r="C4082" t="s">
        <v>1959</v>
      </c>
    </row>
    <row r="4083" spans="2:3" x14ac:dyDescent="0.35">
      <c r="B4083" t="e">
        <v>#N/A</v>
      </c>
    </row>
    <row r="4084" spans="2:3" x14ac:dyDescent="0.35">
      <c r="B4084" t="e">
        <v>#N/A</v>
      </c>
    </row>
    <row r="4085" spans="2:3" x14ac:dyDescent="0.35">
      <c r="B4085" t="e">
        <v>#N/A</v>
      </c>
    </row>
    <row r="4086" spans="2:3" x14ac:dyDescent="0.35">
      <c r="B4086" t="s">
        <v>1955</v>
      </c>
      <c r="C4086" t="s">
        <v>1959</v>
      </c>
    </row>
    <row r="4087" spans="2:3" x14ac:dyDescent="0.35">
      <c r="B4087" t="s">
        <v>1955</v>
      </c>
      <c r="C4087" t="s">
        <v>1959</v>
      </c>
    </row>
    <row r="4088" spans="2:3" x14ac:dyDescent="0.35">
      <c r="B4088" t="s">
        <v>1956</v>
      </c>
    </row>
    <row r="4089" spans="2:3" x14ac:dyDescent="0.35">
      <c r="B4089" t="e">
        <v>#N/A</v>
      </c>
    </row>
    <row r="4090" spans="2:3" x14ac:dyDescent="0.35">
      <c r="B4090" t="e">
        <v>#N/A</v>
      </c>
    </row>
    <row r="4091" spans="2:3" x14ac:dyDescent="0.35">
      <c r="B4091" t="s">
        <v>1956</v>
      </c>
    </row>
    <row r="4092" spans="2:3" x14ac:dyDescent="0.35">
      <c r="B4092" t="e">
        <v>#N/A</v>
      </c>
    </row>
    <row r="4093" spans="2:3" x14ac:dyDescent="0.35">
      <c r="B4093" t="s">
        <v>1955</v>
      </c>
      <c r="C4093" t="s">
        <v>1959</v>
      </c>
    </row>
    <row r="4094" spans="2:3" x14ac:dyDescent="0.35">
      <c r="B4094" t="e">
        <v>#N/A</v>
      </c>
    </row>
    <row r="4095" spans="2:3" x14ac:dyDescent="0.35">
      <c r="B4095" t="e">
        <v>#N/A</v>
      </c>
    </row>
    <row r="4096" spans="2:3" x14ac:dyDescent="0.35">
      <c r="B4096" t="e">
        <v>#N/A</v>
      </c>
    </row>
    <row r="4097" spans="2:3" x14ac:dyDescent="0.35">
      <c r="B4097" t="e">
        <v>#N/A</v>
      </c>
    </row>
    <row r="4098" spans="2:3" x14ac:dyDescent="0.35">
      <c r="B4098" t="e">
        <v>#N/A</v>
      </c>
    </row>
    <row r="4099" spans="2:3" x14ac:dyDescent="0.35">
      <c r="B4099" t="s">
        <v>1957</v>
      </c>
      <c r="C4099" t="s">
        <v>1959</v>
      </c>
    </row>
    <row r="4100" spans="2:3" x14ac:dyDescent="0.35">
      <c r="B4100" t="s">
        <v>1957</v>
      </c>
      <c r="C4100" t="s">
        <v>1959</v>
      </c>
    </row>
    <row r="4101" spans="2:3" x14ac:dyDescent="0.35">
      <c r="B4101" t="s">
        <v>1955</v>
      </c>
      <c r="C4101" t="s">
        <v>1959</v>
      </c>
    </row>
    <row r="4102" spans="2:3" x14ac:dyDescent="0.35">
      <c r="B4102" t="s">
        <v>1957</v>
      </c>
      <c r="C4102" t="s">
        <v>1959</v>
      </c>
    </row>
    <row r="4103" spans="2:3" x14ac:dyDescent="0.35">
      <c r="B4103" t="e">
        <v>#N/A</v>
      </c>
    </row>
    <row r="4104" spans="2:3" x14ac:dyDescent="0.35">
      <c r="B4104" t="e">
        <v>#N/A</v>
      </c>
    </row>
    <row r="4105" spans="2:3" x14ac:dyDescent="0.35">
      <c r="B4105" t="s">
        <v>1955</v>
      </c>
      <c r="C4105" t="s">
        <v>1959</v>
      </c>
    </row>
    <row r="4106" spans="2:3" x14ac:dyDescent="0.35">
      <c r="B4106" t="s">
        <v>1955</v>
      </c>
      <c r="C4106" t="s">
        <v>1959</v>
      </c>
    </row>
    <row r="4107" spans="2:3" x14ac:dyDescent="0.35">
      <c r="B4107" t="s">
        <v>1956</v>
      </c>
    </row>
    <row r="4108" spans="2:3" x14ac:dyDescent="0.35">
      <c r="B4108" t="s">
        <v>1957</v>
      </c>
      <c r="C4108" t="s">
        <v>1959</v>
      </c>
    </row>
    <row r="4109" spans="2:3" x14ac:dyDescent="0.35">
      <c r="B4109" t="s">
        <v>1956</v>
      </c>
    </row>
    <row r="4110" spans="2:3" x14ac:dyDescent="0.35">
      <c r="B4110" t="s">
        <v>1957</v>
      </c>
      <c r="C4110" t="s">
        <v>1959</v>
      </c>
    </row>
    <row r="4111" spans="2:3" x14ac:dyDescent="0.35">
      <c r="B4111" t="s">
        <v>1956</v>
      </c>
    </row>
    <row r="4112" spans="2:3" x14ac:dyDescent="0.35">
      <c r="B4112" t="s">
        <v>1956</v>
      </c>
    </row>
    <row r="4113" spans="2:3" x14ac:dyDescent="0.35">
      <c r="B4113" t="e">
        <v>#N/A</v>
      </c>
    </row>
    <row r="4114" spans="2:3" x14ac:dyDescent="0.35">
      <c r="B4114" t="e">
        <v>#N/A</v>
      </c>
    </row>
    <row r="4115" spans="2:3" x14ac:dyDescent="0.35">
      <c r="B4115" t="s">
        <v>1957</v>
      </c>
      <c r="C4115" t="s">
        <v>1959</v>
      </c>
    </row>
    <row r="4116" spans="2:3" x14ac:dyDescent="0.35">
      <c r="B4116" t="s">
        <v>1957</v>
      </c>
      <c r="C4116" t="s">
        <v>1959</v>
      </c>
    </row>
    <row r="4117" spans="2:3" x14ac:dyDescent="0.35">
      <c r="B4117" t="s">
        <v>1956</v>
      </c>
    </row>
    <row r="4118" spans="2:3" x14ac:dyDescent="0.35">
      <c r="B4118" t="s">
        <v>1957</v>
      </c>
      <c r="C4118" t="s">
        <v>1959</v>
      </c>
    </row>
    <row r="4119" spans="2:3" x14ac:dyDescent="0.35">
      <c r="B4119" t="s">
        <v>1956</v>
      </c>
    </row>
    <row r="4120" spans="2:3" x14ac:dyDescent="0.35">
      <c r="B4120" t="s">
        <v>1956</v>
      </c>
    </row>
    <row r="4121" spans="2:3" x14ac:dyDescent="0.35">
      <c r="B4121" t="s">
        <v>1956</v>
      </c>
    </row>
    <row r="4122" spans="2:3" x14ac:dyDescent="0.35">
      <c r="B4122" t="s">
        <v>1956</v>
      </c>
    </row>
    <row r="4123" spans="2:3" x14ac:dyDescent="0.35">
      <c r="B4123" t="s">
        <v>1955</v>
      </c>
      <c r="C4123" t="s">
        <v>1959</v>
      </c>
    </row>
    <row r="4124" spans="2:3" x14ac:dyDescent="0.35">
      <c r="B4124" t="s">
        <v>1955</v>
      </c>
      <c r="C4124" t="s">
        <v>1959</v>
      </c>
    </row>
    <row r="4125" spans="2:3" x14ac:dyDescent="0.35">
      <c r="B4125" t="s">
        <v>1955</v>
      </c>
      <c r="C4125" t="s">
        <v>1959</v>
      </c>
    </row>
    <row r="4126" spans="2:3" x14ac:dyDescent="0.35">
      <c r="B4126" t="s">
        <v>1956</v>
      </c>
    </row>
    <row r="4127" spans="2:3" x14ac:dyDescent="0.35">
      <c r="B4127" t="s">
        <v>1956</v>
      </c>
    </row>
    <row r="4128" spans="2:3" x14ac:dyDescent="0.35">
      <c r="B4128" t="s">
        <v>1955</v>
      </c>
      <c r="C4128" t="s">
        <v>1959</v>
      </c>
    </row>
    <row r="4129" spans="2:3" x14ac:dyDescent="0.35">
      <c r="B4129" t="e">
        <v>#N/A</v>
      </c>
    </row>
    <row r="4130" spans="2:3" x14ac:dyDescent="0.35">
      <c r="B4130" t="e">
        <v>#N/A</v>
      </c>
    </row>
    <row r="4131" spans="2:3" x14ac:dyDescent="0.35">
      <c r="B4131" t="s">
        <v>1956</v>
      </c>
    </row>
    <row r="4132" spans="2:3" x14ac:dyDescent="0.35">
      <c r="B4132" t="s">
        <v>1956</v>
      </c>
    </row>
    <row r="4133" spans="2:3" x14ac:dyDescent="0.35">
      <c r="B4133" t="s">
        <v>1956</v>
      </c>
    </row>
    <row r="4134" spans="2:3" x14ac:dyDescent="0.35">
      <c r="B4134" t="s">
        <v>1956</v>
      </c>
    </row>
    <row r="4135" spans="2:3" x14ac:dyDescent="0.35">
      <c r="B4135" t="s">
        <v>1956</v>
      </c>
    </row>
    <row r="4136" spans="2:3" x14ac:dyDescent="0.35">
      <c r="B4136" t="s">
        <v>1958</v>
      </c>
      <c r="C4136" t="s">
        <v>1959</v>
      </c>
    </row>
    <row r="4137" spans="2:3" x14ac:dyDescent="0.35">
      <c r="B4137" t="s">
        <v>1958</v>
      </c>
      <c r="C4137" t="s">
        <v>1959</v>
      </c>
    </row>
    <row r="4138" spans="2:3" x14ac:dyDescent="0.35">
      <c r="B4138" t="s">
        <v>1957</v>
      </c>
      <c r="C4138" t="s">
        <v>1959</v>
      </c>
    </row>
    <row r="4139" spans="2:3" x14ac:dyDescent="0.35">
      <c r="B4139" t="s">
        <v>1957</v>
      </c>
      <c r="C4139" t="s">
        <v>1959</v>
      </c>
    </row>
    <row r="4140" spans="2:3" x14ac:dyDescent="0.35">
      <c r="B4140" t="s">
        <v>1955</v>
      </c>
      <c r="C4140" t="s">
        <v>1959</v>
      </c>
    </row>
    <row r="4141" spans="2:3" x14ac:dyDescent="0.35">
      <c r="B4141" t="s">
        <v>1957</v>
      </c>
      <c r="C4141" t="s">
        <v>1959</v>
      </c>
    </row>
    <row r="4142" spans="2:3" x14ac:dyDescent="0.35">
      <c r="B4142" t="e">
        <v>#N/A</v>
      </c>
    </row>
    <row r="4143" spans="2:3" x14ac:dyDescent="0.35">
      <c r="B4143" t="s">
        <v>1958</v>
      </c>
      <c r="C4143" t="s">
        <v>1959</v>
      </c>
    </row>
    <row r="4144" spans="2:3" x14ac:dyDescent="0.35">
      <c r="B4144" t="s">
        <v>1958</v>
      </c>
      <c r="C4144" t="s">
        <v>1959</v>
      </c>
    </row>
    <row r="4145" spans="2:3" x14ac:dyDescent="0.35">
      <c r="B4145" t="s">
        <v>1958</v>
      </c>
      <c r="C4145" t="s">
        <v>1959</v>
      </c>
    </row>
    <row r="4146" spans="2:3" x14ac:dyDescent="0.35">
      <c r="B4146" t="s">
        <v>1957</v>
      </c>
      <c r="C4146" t="s">
        <v>1959</v>
      </c>
    </row>
    <row r="4147" spans="2:3" x14ac:dyDescent="0.35">
      <c r="B4147" t="s">
        <v>1955</v>
      </c>
      <c r="C4147" t="s">
        <v>1959</v>
      </c>
    </row>
    <row r="4148" spans="2:3" x14ac:dyDescent="0.35">
      <c r="B4148" t="e">
        <v>#N/A</v>
      </c>
    </row>
    <row r="4149" spans="2:3" x14ac:dyDescent="0.35">
      <c r="B4149" t="s">
        <v>1955</v>
      </c>
      <c r="C4149" t="s">
        <v>1959</v>
      </c>
    </row>
    <row r="4150" spans="2:3" x14ac:dyDescent="0.35">
      <c r="B4150" t="s">
        <v>1955</v>
      </c>
      <c r="C4150" t="s">
        <v>1959</v>
      </c>
    </row>
    <row r="4151" spans="2:3" x14ac:dyDescent="0.35">
      <c r="B4151" t="e">
        <v>#N/A</v>
      </c>
    </row>
    <row r="4152" spans="2:3" x14ac:dyDescent="0.35">
      <c r="B4152" t="s">
        <v>1956</v>
      </c>
    </row>
    <row r="4153" spans="2:3" x14ac:dyDescent="0.35">
      <c r="B4153" t="s">
        <v>1956</v>
      </c>
    </row>
    <row r="4154" spans="2:3" x14ac:dyDescent="0.35">
      <c r="B4154" t="s">
        <v>1957</v>
      </c>
      <c r="C4154" t="s">
        <v>1959</v>
      </c>
    </row>
    <row r="4155" spans="2:3" x14ac:dyDescent="0.35">
      <c r="B4155" t="s">
        <v>1958</v>
      </c>
      <c r="C4155" t="s">
        <v>1959</v>
      </c>
    </row>
    <row r="4156" spans="2:3" x14ac:dyDescent="0.35">
      <c r="B4156" t="s">
        <v>1955</v>
      </c>
      <c r="C4156" t="s">
        <v>1959</v>
      </c>
    </row>
    <row r="4157" spans="2:3" x14ac:dyDescent="0.35">
      <c r="B4157" t="s">
        <v>1956</v>
      </c>
    </row>
    <row r="4158" spans="2:3" x14ac:dyDescent="0.35">
      <c r="B4158" t="e">
        <v>#N/A</v>
      </c>
    </row>
    <row r="4159" spans="2:3" x14ac:dyDescent="0.35">
      <c r="B4159" t="e">
        <v>#N/A</v>
      </c>
    </row>
    <row r="4160" spans="2:3" x14ac:dyDescent="0.35">
      <c r="B4160" t="e">
        <v>#N/A</v>
      </c>
    </row>
    <row r="4161" spans="2:3" x14ac:dyDescent="0.35">
      <c r="B4161" t="s">
        <v>1957</v>
      </c>
      <c r="C4161" t="s">
        <v>1959</v>
      </c>
    </row>
    <row r="4162" spans="2:3" x14ac:dyDescent="0.35">
      <c r="B4162" t="s">
        <v>1955</v>
      </c>
      <c r="C4162" t="s">
        <v>1959</v>
      </c>
    </row>
    <row r="4163" spans="2:3" x14ac:dyDescent="0.35">
      <c r="B4163" t="s">
        <v>1957</v>
      </c>
      <c r="C4163" t="s">
        <v>1959</v>
      </c>
    </row>
    <row r="4164" spans="2:3" x14ac:dyDescent="0.35">
      <c r="B4164" t="s">
        <v>1956</v>
      </c>
    </row>
    <row r="4165" spans="2:3" x14ac:dyDescent="0.35">
      <c r="B4165" t="s">
        <v>1957</v>
      </c>
      <c r="C4165" t="s">
        <v>1959</v>
      </c>
    </row>
    <row r="4166" spans="2:3" x14ac:dyDescent="0.35">
      <c r="B4166" t="s">
        <v>1957</v>
      </c>
      <c r="C4166" t="s">
        <v>1959</v>
      </c>
    </row>
    <row r="4167" spans="2:3" x14ac:dyDescent="0.35">
      <c r="B4167" t="e">
        <v>#N/A</v>
      </c>
    </row>
    <row r="4168" spans="2:3" x14ac:dyDescent="0.35">
      <c r="B4168" t="s">
        <v>1957</v>
      </c>
      <c r="C4168" t="s">
        <v>1959</v>
      </c>
    </row>
    <row r="4169" spans="2:3" x14ac:dyDescent="0.35">
      <c r="B4169" t="s">
        <v>1957</v>
      </c>
      <c r="C4169" t="s">
        <v>1959</v>
      </c>
    </row>
    <row r="4170" spans="2:3" x14ac:dyDescent="0.35">
      <c r="B4170" t="e">
        <v>#N/A</v>
      </c>
    </row>
    <row r="4171" spans="2:3" x14ac:dyDescent="0.35">
      <c r="B4171" t="e">
        <v>#N/A</v>
      </c>
    </row>
    <row r="4172" spans="2:3" x14ac:dyDescent="0.35">
      <c r="B4172" t="e">
        <v>#N/A</v>
      </c>
    </row>
    <row r="4173" spans="2:3" x14ac:dyDescent="0.35">
      <c r="B4173" t="s">
        <v>1957</v>
      </c>
      <c r="C4173" t="s">
        <v>1959</v>
      </c>
    </row>
    <row r="4174" spans="2:3" x14ac:dyDescent="0.35">
      <c r="B4174" t="s">
        <v>1957</v>
      </c>
      <c r="C4174" t="s">
        <v>1959</v>
      </c>
    </row>
    <row r="4175" spans="2:3" x14ac:dyDescent="0.35">
      <c r="B4175" t="s">
        <v>1955</v>
      </c>
      <c r="C4175" t="s">
        <v>1959</v>
      </c>
    </row>
    <row r="4176" spans="2:3" x14ac:dyDescent="0.35">
      <c r="B4176" t="s">
        <v>1956</v>
      </c>
    </row>
    <row r="4177" spans="2:3" x14ac:dyDescent="0.35">
      <c r="B4177" t="e">
        <v>#N/A</v>
      </c>
    </row>
    <row r="4178" spans="2:3" x14ac:dyDescent="0.35">
      <c r="B4178" t="e">
        <v>#N/A</v>
      </c>
    </row>
    <row r="4179" spans="2:3" x14ac:dyDescent="0.35">
      <c r="B4179" t="s">
        <v>1957</v>
      </c>
      <c r="C4179" t="s">
        <v>1959</v>
      </c>
    </row>
    <row r="4180" spans="2:3" x14ac:dyDescent="0.35">
      <c r="B4180" t="s">
        <v>1955</v>
      </c>
      <c r="C4180" t="s">
        <v>1959</v>
      </c>
    </row>
    <row r="4181" spans="2:3" x14ac:dyDescent="0.35">
      <c r="B4181" t="e">
        <v>#N/A</v>
      </c>
    </row>
    <row r="4182" spans="2:3" x14ac:dyDescent="0.35">
      <c r="B4182" t="s">
        <v>1955</v>
      </c>
      <c r="C4182" t="s">
        <v>1959</v>
      </c>
    </row>
    <row r="4183" spans="2:3" x14ac:dyDescent="0.35">
      <c r="B4183" t="s">
        <v>1956</v>
      </c>
    </row>
    <row r="4184" spans="2:3" x14ac:dyDescent="0.35">
      <c r="B4184" t="s">
        <v>1957</v>
      </c>
      <c r="C4184" t="s">
        <v>1959</v>
      </c>
    </row>
    <row r="4185" spans="2:3" x14ac:dyDescent="0.35">
      <c r="B4185" t="e">
        <v>#N/A</v>
      </c>
    </row>
    <row r="4186" spans="2:3" x14ac:dyDescent="0.35">
      <c r="B4186" t="s">
        <v>1957</v>
      </c>
      <c r="C4186" t="s">
        <v>1959</v>
      </c>
    </row>
    <row r="4187" spans="2:3" x14ac:dyDescent="0.35">
      <c r="B4187" t="e">
        <v>#N/A</v>
      </c>
    </row>
    <row r="4188" spans="2:3" x14ac:dyDescent="0.35">
      <c r="B4188" t="s">
        <v>1958</v>
      </c>
      <c r="C4188" t="s">
        <v>1959</v>
      </c>
    </row>
    <row r="4189" spans="2:3" x14ac:dyDescent="0.35">
      <c r="B4189" t="e">
        <v>#N/A</v>
      </c>
    </row>
    <row r="4190" spans="2:3" x14ac:dyDescent="0.35">
      <c r="B4190" t="e">
        <v>#N/A</v>
      </c>
    </row>
    <row r="4191" spans="2:3" x14ac:dyDescent="0.35">
      <c r="B4191" t="s">
        <v>1956</v>
      </c>
    </row>
    <row r="4192" spans="2:3" x14ac:dyDescent="0.35">
      <c r="B4192" t="e">
        <v>#N/A</v>
      </c>
    </row>
    <row r="4193" spans="2:3" x14ac:dyDescent="0.35">
      <c r="B4193" t="e">
        <v>#N/A</v>
      </c>
    </row>
    <row r="4194" spans="2:3" x14ac:dyDescent="0.35">
      <c r="B4194" t="e">
        <v>#N/A</v>
      </c>
    </row>
    <row r="4195" spans="2:3" x14ac:dyDescent="0.35">
      <c r="B4195" t="s">
        <v>1956</v>
      </c>
    </row>
    <row r="4196" spans="2:3" x14ac:dyDescent="0.35">
      <c r="B4196" t="s">
        <v>1955</v>
      </c>
      <c r="C4196" t="s">
        <v>1959</v>
      </c>
    </row>
    <row r="4197" spans="2:3" x14ac:dyDescent="0.35">
      <c r="B4197" t="s">
        <v>1957</v>
      </c>
      <c r="C4197" t="s">
        <v>1959</v>
      </c>
    </row>
    <row r="4198" spans="2:3" x14ac:dyDescent="0.35">
      <c r="B4198" t="s">
        <v>1957</v>
      </c>
      <c r="C4198" t="s">
        <v>1959</v>
      </c>
    </row>
    <row r="4199" spans="2:3" x14ac:dyDescent="0.35">
      <c r="B4199" t="s">
        <v>1955</v>
      </c>
      <c r="C4199" t="s">
        <v>1959</v>
      </c>
    </row>
    <row r="4200" spans="2:3" x14ac:dyDescent="0.35">
      <c r="B4200" t="e">
        <v>#N/A</v>
      </c>
    </row>
    <row r="4201" spans="2:3" x14ac:dyDescent="0.35">
      <c r="B4201" t="s">
        <v>1956</v>
      </c>
    </row>
    <row r="4202" spans="2:3" x14ac:dyDescent="0.35">
      <c r="B4202" t="s">
        <v>1956</v>
      </c>
    </row>
    <row r="4203" spans="2:3" x14ac:dyDescent="0.35">
      <c r="B4203" t="s">
        <v>1956</v>
      </c>
    </row>
    <row r="4204" spans="2:3" x14ac:dyDescent="0.35">
      <c r="B4204" t="s">
        <v>1956</v>
      </c>
    </row>
    <row r="4205" spans="2:3" x14ac:dyDescent="0.35">
      <c r="B4205" t="e">
        <v>#N/A</v>
      </c>
    </row>
    <row r="4206" spans="2:3" x14ac:dyDescent="0.35">
      <c r="B4206" t="e">
        <v>#N/A</v>
      </c>
    </row>
    <row r="4207" spans="2:3" x14ac:dyDescent="0.35">
      <c r="B4207" t="e">
        <v>#N/A</v>
      </c>
    </row>
    <row r="4208" spans="2:3" x14ac:dyDescent="0.35">
      <c r="B4208" t="s">
        <v>1956</v>
      </c>
    </row>
    <row r="4209" spans="2:3" x14ac:dyDescent="0.35">
      <c r="B4209" t="s">
        <v>1957</v>
      </c>
      <c r="C4209" t="s">
        <v>1959</v>
      </c>
    </row>
    <row r="4210" spans="2:3" x14ac:dyDescent="0.35">
      <c r="B4210" t="s">
        <v>1956</v>
      </c>
    </row>
    <row r="4211" spans="2:3" x14ac:dyDescent="0.35">
      <c r="B4211" t="s">
        <v>1955</v>
      </c>
      <c r="C4211" t="s">
        <v>1959</v>
      </c>
    </row>
    <row r="4212" spans="2:3" x14ac:dyDescent="0.35">
      <c r="B4212" t="s">
        <v>1956</v>
      </c>
    </row>
    <row r="4213" spans="2:3" x14ac:dyDescent="0.35">
      <c r="B4213" t="e">
        <v>#N/A</v>
      </c>
    </row>
    <row r="4214" spans="2:3" x14ac:dyDescent="0.35">
      <c r="B4214" t="s">
        <v>1955</v>
      </c>
      <c r="C4214" t="s">
        <v>1959</v>
      </c>
    </row>
    <row r="4215" spans="2:3" x14ac:dyDescent="0.35">
      <c r="B4215" t="s">
        <v>1955</v>
      </c>
      <c r="C4215" t="s">
        <v>1959</v>
      </c>
    </row>
    <row r="4216" spans="2:3" x14ac:dyDescent="0.35">
      <c r="B4216" t="s">
        <v>1955</v>
      </c>
      <c r="C4216" t="s">
        <v>1959</v>
      </c>
    </row>
    <row r="4217" spans="2:3" x14ac:dyDescent="0.35">
      <c r="B4217" t="s">
        <v>1957</v>
      </c>
      <c r="C4217" t="s">
        <v>1959</v>
      </c>
    </row>
    <row r="4218" spans="2:3" x14ac:dyDescent="0.35">
      <c r="B4218" t="s">
        <v>1955</v>
      </c>
      <c r="C4218" t="s">
        <v>1959</v>
      </c>
    </row>
    <row r="4219" spans="2:3" x14ac:dyDescent="0.35">
      <c r="B4219" t="s">
        <v>1956</v>
      </c>
    </row>
    <row r="4220" spans="2:3" x14ac:dyDescent="0.35">
      <c r="B4220" t="s">
        <v>1955</v>
      </c>
      <c r="C4220" t="s">
        <v>1959</v>
      </c>
    </row>
    <row r="4221" spans="2:3" x14ac:dyDescent="0.35">
      <c r="B4221" t="s">
        <v>1957</v>
      </c>
      <c r="C4221" t="s">
        <v>1959</v>
      </c>
    </row>
    <row r="4222" spans="2:3" x14ac:dyDescent="0.35">
      <c r="B4222" t="s">
        <v>1956</v>
      </c>
    </row>
    <row r="4223" spans="2:3" x14ac:dyDescent="0.35">
      <c r="B4223" t="e">
        <v>#N/A</v>
      </c>
    </row>
    <row r="4224" spans="2:3" x14ac:dyDescent="0.35">
      <c r="B4224" t="s">
        <v>1957</v>
      </c>
      <c r="C4224" t="s">
        <v>1959</v>
      </c>
    </row>
    <row r="4225" spans="2:3" x14ac:dyDescent="0.35">
      <c r="B4225" t="s">
        <v>1955</v>
      </c>
      <c r="C4225" t="s">
        <v>1959</v>
      </c>
    </row>
    <row r="4226" spans="2:3" x14ac:dyDescent="0.35">
      <c r="B4226" t="s">
        <v>1955</v>
      </c>
      <c r="C4226" t="s">
        <v>1959</v>
      </c>
    </row>
    <row r="4227" spans="2:3" x14ac:dyDescent="0.35">
      <c r="B4227" t="s">
        <v>1956</v>
      </c>
    </row>
    <row r="4228" spans="2:3" x14ac:dyDescent="0.35">
      <c r="B4228" t="s">
        <v>1957</v>
      </c>
      <c r="C4228" t="s">
        <v>1959</v>
      </c>
    </row>
    <row r="4229" spans="2:3" x14ac:dyDescent="0.35">
      <c r="B4229" t="e">
        <v>#N/A</v>
      </c>
    </row>
    <row r="4230" spans="2:3" x14ac:dyDescent="0.35">
      <c r="B4230" t="e">
        <v>#N/A</v>
      </c>
    </row>
    <row r="4231" spans="2:3" x14ac:dyDescent="0.35">
      <c r="B4231" t="e">
        <v>#N/A</v>
      </c>
    </row>
    <row r="4232" spans="2:3" x14ac:dyDescent="0.35">
      <c r="B4232" t="s">
        <v>1956</v>
      </c>
    </row>
    <row r="4233" spans="2:3" x14ac:dyDescent="0.35">
      <c r="B4233" t="s">
        <v>1955</v>
      </c>
      <c r="C4233" t="s">
        <v>1959</v>
      </c>
    </row>
    <row r="4234" spans="2:3" x14ac:dyDescent="0.35">
      <c r="B4234" t="s">
        <v>1955</v>
      </c>
      <c r="C4234" t="s">
        <v>1959</v>
      </c>
    </row>
    <row r="4235" spans="2:3" x14ac:dyDescent="0.35">
      <c r="B4235" t="e">
        <v>#N/A</v>
      </c>
    </row>
    <row r="4236" spans="2:3" x14ac:dyDescent="0.35">
      <c r="B4236" t="e">
        <v>#N/A</v>
      </c>
    </row>
    <row r="4237" spans="2:3" x14ac:dyDescent="0.35">
      <c r="B4237" t="e">
        <v>#N/A</v>
      </c>
    </row>
    <row r="4238" spans="2:3" x14ac:dyDescent="0.35">
      <c r="B4238" t="e">
        <v>#N/A</v>
      </c>
    </row>
    <row r="4239" spans="2:3" x14ac:dyDescent="0.35">
      <c r="B4239" t="e">
        <v>#N/A</v>
      </c>
    </row>
    <row r="4240" spans="2:3" x14ac:dyDescent="0.35">
      <c r="B4240" t="e">
        <v>#N/A</v>
      </c>
    </row>
    <row r="4241" spans="2:3" x14ac:dyDescent="0.35">
      <c r="B4241" t="s">
        <v>1955</v>
      </c>
      <c r="C4241" t="s">
        <v>1959</v>
      </c>
    </row>
    <row r="4242" spans="2:3" x14ac:dyDescent="0.35">
      <c r="B4242" t="e">
        <v>#N/A</v>
      </c>
    </row>
    <row r="4243" spans="2:3" x14ac:dyDescent="0.35">
      <c r="B4243" t="e">
        <v>#N/A</v>
      </c>
    </row>
    <row r="4244" spans="2:3" x14ac:dyDescent="0.35">
      <c r="B4244" t="s">
        <v>1956</v>
      </c>
    </row>
    <row r="4245" spans="2:3" x14ac:dyDescent="0.35">
      <c r="B4245" t="e">
        <v>#N/A</v>
      </c>
    </row>
    <row r="4246" spans="2:3" x14ac:dyDescent="0.35">
      <c r="B4246" t="e">
        <v>#N/A</v>
      </c>
    </row>
    <row r="4247" spans="2:3" x14ac:dyDescent="0.35">
      <c r="B4247" t="e">
        <v>#N/A</v>
      </c>
    </row>
    <row r="4248" spans="2:3" x14ac:dyDescent="0.35">
      <c r="B4248" t="e">
        <v>#N/A</v>
      </c>
    </row>
    <row r="4249" spans="2:3" x14ac:dyDescent="0.35">
      <c r="B4249" t="s">
        <v>1956</v>
      </c>
    </row>
    <row r="4250" spans="2:3" x14ac:dyDescent="0.35">
      <c r="B4250" t="e">
        <v>#N/A</v>
      </c>
    </row>
    <row r="4251" spans="2:3" x14ac:dyDescent="0.35">
      <c r="B4251" t="e">
        <v>#N/A</v>
      </c>
    </row>
    <row r="4252" spans="2:3" x14ac:dyDescent="0.35">
      <c r="B4252" t="e">
        <v>#N/A</v>
      </c>
    </row>
    <row r="4253" spans="2:3" x14ac:dyDescent="0.35">
      <c r="B4253" t="e">
        <v>#N/A</v>
      </c>
    </row>
    <row r="4254" spans="2:3" x14ac:dyDescent="0.35">
      <c r="B4254" t="e">
        <v>#N/A</v>
      </c>
    </row>
    <row r="4255" spans="2:3" x14ac:dyDescent="0.35">
      <c r="B4255" t="e">
        <v>#N/A</v>
      </c>
    </row>
    <row r="4256" spans="2:3" x14ac:dyDescent="0.35">
      <c r="B4256" t="s">
        <v>1957</v>
      </c>
      <c r="C4256" t="s">
        <v>1959</v>
      </c>
    </row>
    <row r="4257" spans="2:3" x14ac:dyDescent="0.35">
      <c r="B4257" t="s">
        <v>1955</v>
      </c>
      <c r="C4257" t="s">
        <v>1959</v>
      </c>
    </row>
    <row r="4258" spans="2:3" x14ac:dyDescent="0.35">
      <c r="B4258" t="s">
        <v>1956</v>
      </c>
    </row>
    <row r="4259" spans="2:3" x14ac:dyDescent="0.35">
      <c r="B4259" t="e">
        <v>#N/A</v>
      </c>
    </row>
    <row r="4260" spans="2:3" x14ac:dyDescent="0.35">
      <c r="B4260" t="s">
        <v>1957</v>
      </c>
      <c r="C4260" t="s">
        <v>1959</v>
      </c>
    </row>
    <row r="4261" spans="2:3" x14ac:dyDescent="0.35">
      <c r="B4261" t="s">
        <v>1957</v>
      </c>
      <c r="C4261" t="s">
        <v>1959</v>
      </c>
    </row>
    <row r="4262" spans="2:3" x14ac:dyDescent="0.35">
      <c r="B4262" t="s">
        <v>1955</v>
      </c>
      <c r="C4262" t="s">
        <v>1959</v>
      </c>
    </row>
    <row r="4263" spans="2:3" x14ac:dyDescent="0.35">
      <c r="B4263" t="e">
        <v>#N/A</v>
      </c>
    </row>
    <row r="4264" spans="2:3" x14ac:dyDescent="0.35">
      <c r="B4264" t="e">
        <v>#N/A</v>
      </c>
    </row>
    <row r="4265" spans="2:3" x14ac:dyDescent="0.35">
      <c r="B4265" t="e">
        <v>#N/A</v>
      </c>
    </row>
    <row r="4266" spans="2:3" x14ac:dyDescent="0.35">
      <c r="B4266" t="s">
        <v>1955</v>
      </c>
      <c r="C4266" t="s">
        <v>1959</v>
      </c>
    </row>
    <row r="4267" spans="2:3" x14ac:dyDescent="0.35">
      <c r="B4267" t="s">
        <v>1957</v>
      </c>
      <c r="C4267" t="s">
        <v>1959</v>
      </c>
    </row>
    <row r="4268" spans="2:3" x14ac:dyDescent="0.35">
      <c r="B4268" t="s">
        <v>1957</v>
      </c>
      <c r="C4268" t="s">
        <v>1959</v>
      </c>
    </row>
    <row r="4269" spans="2:3" x14ac:dyDescent="0.35">
      <c r="B4269" t="e">
        <v>#N/A</v>
      </c>
    </row>
    <row r="4270" spans="2:3" x14ac:dyDescent="0.35">
      <c r="B4270" t="s">
        <v>1956</v>
      </c>
    </row>
    <row r="4271" spans="2:3" x14ac:dyDescent="0.35">
      <c r="B4271" t="s">
        <v>1956</v>
      </c>
    </row>
    <row r="4272" spans="2:3" x14ac:dyDescent="0.35">
      <c r="B4272" t="s">
        <v>1956</v>
      </c>
    </row>
    <row r="4273" spans="2:3" x14ac:dyDescent="0.35">
      <c r="B4273" t="s">
        <v>1958</v>
      </c>
      <c r="C4273" t="s">
        <v>1959</v>
      </c>
    </row>
    <row r="4274" spans="2:3" x14ac:dyDescent="0.35">
      <c r="B4274" t="s">
        <v>1956</v>
      </c>
    </row>
    <row r="4275" spans="2:3" x14ac:dyDescent="0.35">
      <c r="B4275" t="s">
        <v>1955</v>
      </c>
      <c r="C4275" t="s">
        <v>1959</v>
      </c>
    </row>
    <row r="4276" spans="2:3" x14ac:dyDescent="0.35">
      <c r="B4276" t="e">
        <v>#N/A</v>
      </c>
    </row>
    <row r="4277" spans="2:3" x14ac:dyDescent="0.35">
      <c r="B4277" t="s">
        <v>1955</v>
      </c>
      <c r="C4277" t="s">
        <v>1959</v>
      </c>
    </row>
    <row r="4278" spans="2:3" x14ac:dyDescent="0.35">
      <c r="B4278" t="e">
        <v>#N/A</v>
      </c>
    </row>
    <row r="4279" spans="2:3" x14ac:dyDescent="0.35">
      <c r="B4279" t="s">
        <v>1956</v>
      </c>
    </row>
    <row r="4280" spans="2:3" x14ac:dyDescent="0.35">
      <c r="B4280" t="e">
        <v>#N/A</v>
      </c>
    </row>
    <row r="4281" spans="2:3" x14ac:dyDescent="0.35">
      <c r="B4281" t="e">
        <v>#N/A</v>
      </c>
    </row>
    <row r="4282" spans="2:3" x14ac:dyDescent="0.35">
      <c r="B4282" t="e">
        <v>#N/A</v>
      </c>
    </row>
    <row r="4283" spans="2:3" x14ac:dyDescent="0.35">
      <c r="B4283" t="e">
        <v>#N/A</v>
      </c>
    </row>
    <row r="4284" spans="2:3" x14ac:dyDescent="0.35">
      <c r="B4284" t="e">
        <v>#N/A</v>
      </c>
    </row>
    <row r="4285" spans="2:3" x14ac:dyDescent="0.35">
      <c r="B4285" t="s">
        <v>1955</v>
      </c>
      <c r="C4285" t="s">
        <v>1959</v>
      </c>
    </row>
    <row r="4286" spans="2:3" x14ac:dyDescent="0.35">
      <c r="B4286" t="s">
        <v>1955</v>
      </c>
      <c r="C4286" t="s">
        <v>1959</v>
      </c>
    </row>
    <row r="4287" spans="2:3" x14ac:dyDescent="0.35">
      <c r="B4287" t="s">
        <v>1956</v>
      </c>
    </row>
    <row r="4288" spans="2:3" x14ac:dyDescent="0.35">
      <c r="B4288" t="e">
        <v>#N/A</v>
      </c>
    </row>
    <row r="4289" spans="2:3" x14ac:dyDescent="0.35">
      <c r="B4289" t="s">
        <v>1957</v>
      </c>
      <c r="C4289" t="s">
        <v>1959</v>
      </c>
    </row>
    <row r="4290" spans="2:3" x14ac:dyDescent="0.35">
      <c r="B4290" t="s">
        <v>1957</v>
      </c>
      <c r="C4290" t="s">
        <v>1959</v>
      </c>
    </row>
    <row r="4291" spans="2:3" x14ac:dyDescent="0.35">
      <c r="B4291" t="s">
        <v>1955</v>
      </c>
      <c r="C4291" t="s">
        <v>1959</v>
      </c>
    </row>
    <row r="4292" spans="2:3" x14ac:dyDescent="0.35">
      <c r="B4292" t="s">
        <v>1957</v>
      </c>
      <c r="C4292" t="s">
        <v>1959</v>
      </c>
    </row>
    <row r="4293" spans="2:3" x14ac:dyDescent="0.35">
      <c r="B4293" t="s">
        <v>1955</v>
      </c>
      <c r="C4293" t="s">
        <v>1959</v>
      </c>
    </row>
    <row r="4294" spans="2:3" x14ac:dyDescent="0.35">
      <c r="B4294" t="e">
        <v>#N/A</v>
      </c>
    </row>
    <row r="4295" spans="2:3" x14ac:dyDescent="0.35">
      <c r="B4295" t="s">
        <v>1957</v>
      </c>
      <c r="C4295" t="s">
        <v>1959</v>
      </c>
    </row>
    <row r="4296" spans="2:3" x14ac:dyDescent="0.35">
      <c r="B4296" t="s">
        <v>1957</v>
      </c>
      <c r="C4296" t="s">
        <v>1959</v>
      </c>
    </row>
    <row r="4297" spans="2:3" x14ac:dyDescent="0.35">
      <c r="B4297" t="s">
        <v>1956</v>
      </c>
    </row>
    <row r="4298" spans="2:3" x14ac:dyDescent="0.35">
      <c r="B4298" t="s">
        <v>1957</v>
      </c>
      <c r="C4298" t="s">
        <v>1959</v>
      </c>
    </row>
    <row r="4299" spans="2:3" x14ac:dyDescent="0.35">
      <c r="B4299" t="s">
        <v>1956</v>
      </c>
    </row>
    <row r="4300" spans="2:3" x14ac:dyDescent="0.35">
      <c r="B4300" t="s">
        <v>1956</v>
      </c>
    </row>
    <row r="4301" spans="2:3" x14ac:dyDescent="0.35">
      <c r="B4301" t="s">
        <v>1956</v>
      </c>
    </row>
    <row r="4302" spans="2:3" x14ac:dyDescent="0.35">
      <c r="B4302" t="s">
        <v>1955</v>
      </c>
      <c r="C4302" t="s">
        <v>1959</v>
      </c>
    </row>
    <row r="4303" spans="2:3" x14ac:dyDescent="0.35">
      <c r="B4303" t="e">
        <v>#N/A</v>
      </c>
    </row>
    <row r="4304" spans="2:3" x14ac:dyDescent="0.35">
      <c r="B4304" t="s">
        <v>1956</v>
      </c>
    </row>
    <row r="4305" spans="2:3" x14ac:dyDescent="0.35">
      <c r="B4305" t="s">
        <v>1956</v>
      </c>
    </row>
    <row r="4306" spans="2:3" x14ac:dyDescent="0.35">
      <c r="B4306" t="e">
        <v>#N/A</v>
      </c>
    </row>
    <row r="4307" spans="2:3" x14ac:dyDescent="0.35">
      <c r="B4307" t="e">
        <v>#N/A</v>
      </c>
    </row>
    <row r="4308" spans="2:3" x14ac:dyDescent="0.35">
      <c r="B4308" t="s">
        <v>1956</v>
      </c>
    </row>
    <row r="4309" spans="2:3" x14ac:dyDescent="0.35">
      <c r="B4309" t="s">
        <v>1957</v>
      </c>
      <c r="C4309" t="s">
        <v>1959</v>
      </c>
    </row>
    <row r="4310" spans="2:3" x14ac:dyDescent="0.35">
      <c r="B4310" t="s">
        <v>1957</v>
      </c>
      <c r="C4310" t="s">
        <v>1959</v>
      </c>
    </row>
    <row r="4311" spans="2:3" x14ac:dyDescent="0.35">
      <c r="B4311" t="s">
        <v>1957</v>
      </c>
      <c r="C4311" t="s">
        <v>1959</v>
      </c>
    </row>
    <row r="4312" spans="2:3" x14ac:dyDescent="0.35">
      <c r="B4312" t="s">
        <v>1957</v>
      </c>
      <c r="C4312" t="s">
        <v>1959</v>
      </c>
    </row>
    <row r="4313" spans="2:3" x14ac:dyDescent="0.35">
      <c r="B4313" t="s">
        <v>1955</v>
      </c>
      <c r="C4313" t="s">
        <v>1959</v>
      </c>
    </row>
    <row r="4314" spans="2:3" x14ac:dyDescent="0.35">
      <c r="B4314" t="s">
        <v>1955</v>
      </c>
      <c r="C4314" t="s">
        <v>1959</v>
      </c>
    </row>
    <row r="4315" spans="2:3" x14ac:dyDescent="0.35">
      <c r="B4315" t="e">
        <v>#N/A</v>
      </c>
    </row>
    <row r="4316" spans="2:3" x14ac:dyDescent="0.35">
      <c r="B4316" t="e">
        <v>#N/A</v>
      </c>
    </row>
    <row r="4317" spans="2:3" x14ac:dyDescent="0.35">
      <c r="B4317" t="s">
        <v>1956</v>
      </c>
    </row>
    <row r="4318" spans="2:3" x14ac:dyDescent="0.35">
      <c r="B4318" t="s">
        <v>1956</v>
      </c>
    </row>
    <row r="4319" spans="2:3" x14ac:dyDescent="0.35">
      <c r="B4319" t="s">
        <v>1956</v>
      </c>
    </row>
    <row r="4320" spans="2:3" x14ac:dyDescent="0.35">
      <c r="B4320" t="e">
        <v>#N/A</v>
      </c>
    </row>
    <row r="4321" spans="2:3" x14ac:dyDescent="0.35">
      <c r="B4321" t="s">
        <v>1956</v>
      </c>
    </row>
    <row r="4322" spans="2:3" x14ac:dyDescent="0.35">
      <c r="B4322" t="s">
        <v>1956</v>
      </c>
    </row>
    <row r="4323" spans="2:3" x14ac:dyDescent="0.35">
      <c r="B4323" t="s">
        <v>1956</v>
      </c>
    </row>
    <row r="4324" spans="2:3" x14ac:dyDescent="0.35">
      <c r="B4324" t="s">
        <v>1957</v>
      </c>
      <c r="C4324" t="s">
        <v>1959</v>
      </c>
    </row>
    <row r="4325" spans="2:3" x14ac:dyDescent="0.35">
      <c r="B4325" t="s">
        <v>1956</v>
      </c>
    </row>
    <row r="4326" spans="2:3" x14ac:dyDescent="0.35">
      <c r="B4326" t="s">
        <v>1956</v>
      </c>
    </row>
    <row r="4327" spans="2:3" x14ac:dyDescent="0.35">
      <c r="B4327" t="s">
        <v>1955</v>
      </c>
      <c r="C4327" t="s">
        <v>1959</v>
      </c>
    </row>
    <row r="4328" spans="2:3" x14ac:dyDescent="0.35">
      <c r="B4328" t="s">
        <v>1956</v>
      </c>
    </row>
    <row r="4329" spans="2:3" x14ac:dyDescent="0.35">
      <c r="B4329" t="s">
        <v>1956</v>
      </c>
    </row>
    <row r="4330" spans="2:3" x14ac:dyDescent="0.35">
      <c r="B4330" t="s">
        <v>1956</v>
      </c>
    </row>
    <row r="4331" spans="2:3" x14ac:dyDescent="0.35">
      <c r="B4331" t="s">
        <v>1956</v>
      </c>
    </row>
    <row r="4332" spans="2:3" x14ac:dyDescent="0.35">
      <c r="B4332" t="s">
        <v>1956</v>
      </c>
    </row>
    <row r="4333" spans="2:3" x14ac:dyDescent="0.35">
      <c r="B4333" t="e">
        <v>#N/A</v>
      </c>
    </row>
    <row r="4334" spans="2:3" x14ac:dyDescent="0.35">
      <c r="B4334" t="s">
        <v>1955</v>
      </c>
      <c r="C4334" t="s">
        <v>1959</v>
      </c>
    </row>
    <row r="4335" spans="2:3" x14ac:dyDescent="0.35">
      <c r="B4335" t="s">
        <v>1956</v>
      </c>
    </row>
    <row r="4336" spans="2:3" x14ac:dyDescent="0.35">
      <c r="B4336" t="s">
        <v>1955</v>
      </c>
      <c r="C4336" t="s">
        <v>1959</v>
      </c>
    </row>
    <row r="4337" spans="2:3" x14ac:dyDescent="0.35">
      <c r="B4337" t="e">
        <v>#N/A</v>
      </c>
    </row>
    <row r="4338" spans="2:3" x14ac:dyDescent="0.35">
      <c r="B4338" t="e">
        <v>#N/A</v>
      </c>
    </row>
    <row r="4339" spans="2:3" x14ac:dyDescent="0.35">
      <c r="B4339" t="e">
        <v>#N/A</v>
      </c>
    </row>
    <row r="4340" spans="2:3" x14ac:dyDescent="0.35">
      <c r="B4340" t="s">
        <v>1957</v>
      </c>
      <c r="C4340" t="s">
        <v>1959</v>
      </c>
    </row>
    <row r="4341" spans="2:3" x14ac:dyDescent="0.35">
      <c r="B4341" t="s">
        <v>1957</v>
      </c>
      <c r="C4341" t="s">
        <v>1959</v>
      </c>
    </row>
    <row r="4342" spans="2:3" x14ac:dyDescent="0.35">
      <c r="B4342" t="s">
        <v>1956</v>
      </c>
    </row>
    <row r="4343" spans="2:3" x14ac:dyDescent="0.35">
      <c r="B4343" t="s">
        <v>1955</v>
      </c>
      <c r="C4343" t="s">
        <v>1959</v>
      </c>
    </row>
    <row r="4344" spans="2:3" x14ac:dyDescent="0.35">
      <c r="B4344" t="s">
        <v>1956</v>
      </c>
    </row>
    <row r="4345" spans="2:3" x14ac:dyDescent="0.35">
      <c r="B4345" t="s">
        <v>1957</v>
      </c>
      <c r="C4345" t="s">
        <v>1959</v>
      </c>
    </row>
    <row r="4346" spans="2:3" x14ac:dyDescent="0.35">
      <c r="B4346" t="s">
        <v>1957</v>
      </c>
      <c r="C4346" t="s">
        <v>1959</v>
      </c>
    </row>
    <row r="4347" spans="2:3" x14ac:dyDescent="0.35">
      <c r="B4347" t="e">
        <v>#N/A</v>
      </c>
    </row>
    <row r="4348" spans="2:3" x14ac:dyDescent="0.35">
      <c r="B4348" t="s">
        <v>1957</v>
      </c>
      <c r="C4348" t="s">
        <v>1959</v>
      </c>
    </row>
    <row r="4349" spans="2:3" x14ac:dyDescent="0.35">
      <c r="B4349" t="s">
        <v>1955</v>
      </c>
      <c r="C4349" t="s">
        <v>1959</v>
      </c>
    </row>
    <row r="4350" spans="2:3" x14ac:dyDescent="0.35">
      <c r="B4350" t="s">
        <v>1955</v>
      </c>
      <c r="C4350" t="s">
        <v>1959</v>
      </c>
    </row>
    <row r="4351" spans="2:3" x14ac:dyDescent="0.35">
      <c r="B4351" t="s">
        <v>1957</v>
      </c>
      <c r="C4351" t="s">
        <v>1959</v>
      </c>
    </row>
    <row r="4352" spans="2:3" x14ac:dyDescent="0.35">
      <c r="B4352" t="s">
        <v>1957</v>
      </c>
      <c r="C4352" t="s">
        <v>1959</v>
      </c>
    </row>
    <row r="4353" spans="2:3" x14ac:dyDescent="0.35">
      <c r="B4353" t="s">
        <v>1956</v>
      </c>
    </row>
    <row r="4354" spans="2:3" x14ac:dyDescent="0.35">
      <c r="B4354" t="s">
        <v>1956</v>
      </c>
    </row>
    <row r="4355" spans="2:3" x14ac:dyDescent="0.35">
      <c r="B4355" t="s">
        <v>1956</v>
      </c>
    </row>
    <row r="4356" spans="2:3" x14ac:dyDescent="0.35">
      <c r="B4356" t="s">
        <v>1956</v>
      </c>
    </row>
    <row r="4357" spans="2:3" x14ac:dyDescent="0.35">
      <c r="B4357" t="s">
        <v>1955</v>
      </c>
      <c r="C4357" t="s">
        <v>1959</v>
      </c>
    </row>
    <row r="4358" spans="2:3" x14ac:dyDescent="0.35">
      <c r="B4358" t="e">
        <v>#N/A</v>
      </c>
    </row>
    <row r="4359" spans="2:3" x14ac:dyDescent="0.35">
      <c r="B4359" t="s">
        <v>1956</v>
      </c>
    </row>
    <row r="4360" spans="2:3" x14ac:dyDescent="0.35">
      <c r="B4360" t="e">
        <v>#N/A</v>
      </c>
    </row>
    <row r="4361" spans="2:3" x14ac:dyDescent="0.35">
      <c r="B4361" t="e">
        <v>#N/A</v>
      </c>
    </row>
    <row r="4362" spans="2:3" x14ac:dyDescent="0.35">
      <c r="B4362" t="s">
        <v>1956</v>
      </c>
    </row>
    <row r="4363" spans="2:3" x14ac:dyDescent="0.35">
      <c r="B4363" t="s">
        <v>1956</v>
      </c>
    </row>
    <row r="4364" spans="2:3" x14ac:dyDescent="0.35">
      <c r="B4364" t="e">
        <v>#N/A</v>
      </c>
    </row>
    <row r="4365" spans="2:3" x14ac:dyDescent="0.35">
      <c r="B4365" t="e">
        <v>#N/A</v>
      </c>
    </row>
    <row r="4366" spans="2:3" x14ac:dyDescent="0.35">
      <c r="B4366" t="e">
        <v>#N/A</v>
      </c>
    </row>
    <row r="4367" spans="2:3" x14ac:dyDescent="0.35">
      <c r="B4367" t="e">
        <v>#N/A</v>
      </c>
    </row>
    <row r="4368" spans="2:3" x14ac:dyDescent="0.35">
      <c r="B4368" t="s">
        <v>1955</v>
      </c>
      <c r="C4368" t="s">
        <v>1959</v>
      </c>
    </row>
    <row r="4369" spans="2:3" x14ac:dyDescent="0.35">
      <c r="B4369" t="s">
        <v>1957</v>
      </c>
      <c r="C4369" t="s">
        <v>1959</v>
      </c>
    </row>
    <row r="4370" spans="2:3" x14ac:dyDescent="0.35">
      <c r="B4370" t="s">
        <v>1957</v>
      </c>
      <c r="C4370" t="s">
        <v>1959</v>
      </c>
    </row>
    <row r="4371" spans="2:3" x14ac:dyDescent="0.35">
      <c r="B4371" t="s">
        <v>1957</v>
      </c>
      <c r="C4371" t="s">
        <v>1959</v>
      </c>
    </row>
    <row r="4372" spans="2:3" x14ac:dyDescent="0.35">
      <c r="B4372" t="s">
        <v>1955</v>
      </c>
      <c r="C4372" t="s">
        <v>1959</v>
      </c>
    </row>
    <row r="4373" spans="2:3" x14ac:dyDescent="0.35">
      <c r="B4373" t="s">
        <v>1956</v>
      </c>
    </row>
    <row r="4374" spans="2:3" x14ac:dyDescent="0.35">
      <c r="B4374" t="e">
        <v>#N/A</v>
      </c>
    </row>
    <row r="4375" spans="2:3" x14ac:dyDescent="0.35">
      <c r="B4375" t="e">
        <v>#N/A</v>
      </c>
    </row>
    <row r="4376" spans="2:3" x14ac:dyDescent="0.35">
      <c r="B4376" t="s">
        <v>1957</v>
      </c>
      <c r="C4376" t="s">
        <v>1959</v>
      </c>
    </row>
    <row r="4377" spans="2:3" x14ac:dyDescent="0.35">
      <c r="B4377" t="s">
        <v>1957</v>
      </c>
      <c r="C4377" t="s">
        <v>1959</v>
      </c>
    </row>
    <row r="4378" spans="2:3" x14ac:dyDescent="0.35">
      <c r="B4378" t="s">
        <v>1957</v>
      </c>
      <c r="C4378" t="s">
        <v>1959</v>
      </c>
    </row>
    <row r="4379" spans="2:3" x14ac:dyDescent="0.35">
      <c r="B4379" t="s">
        <v>1957</v>
      </c>
      <c r="C4379" t="s">
        <v>1959</v>
      </c>
    </row>
    <row r="4380" spans="2:3" x14ac:dyDescent="0.35">
      <c r="B4380" t="s">
        <v>1957</v>
      </c>
      <c r="C4380" t="s">
        <v>1959</v>
      </c>
    </row>
    <row r="4381" spans="2:3" x14ac:dyDescent="0.35">
      <c r="B4381" t="e">
        <v>#N/A</v>
      </c>
    </row>
    <row r="4382" spans="2:3" x14ac:dyDescent="0.35">
      <c r="B4382" t="e">
        <v>#N/A</v>
      </c>
    </row>
    <row r="4383" spans="2:3" x14ac:dyDescent="0.35">
      <c r="B4383" t="s">
        <v>1957</v>
      </c>
      <c r="C4383" t="s">
        <v>1959</v>
      </c>
    </row>
    <row r="4384" spans="2:3" x14ac:dyDescent="0.35">
      <c r="B4384" t="e">
        <v>#N/A</v>
      </c>
    </row>
    <row r="4385" spans="2:3" x14ac:dyDescent="0.35">
      <c r="B4385" t="s">
        <v>1957</v>
      </c>
      <c r="C4385" t="s">
        <v>1959</v>
      </c>
    </row>
    <row r="4386" spans="2:3" x14ac:dyDescent="0.35">
      <c r="B4386" t="s">
        <v>1957</v>
      </c>
      <c r="C4386" t="s">
        <v>1959</v>
      </c>
    </row>
    <row r="4387" spans="2:3" x14ac:dyDescent="0.35">
      <c r="B4387" t="e">
        <v>#N/A</v>
      </c>
    </row>
    <row r="4388" spans="2:3" x14ac:dyDescent="0.35">
      <c r="B4388" t="e">
        <v>#N/A</v>
      </c>
    </row>
    <row r="4389" spans="2:3" x14ac:dyDescent="0.35">
      <c r="B4389" t="s">
        <v>1958</v>
      </c>
      <c r="C4389" t="s">
        <v>1959</v>
      </c>
    </row>
    <row r="4390" spans="2:3" x14ac:dyDescent="0.35">
      <c r="B4390" t="s">
        <v>1958</v>
      </c>
      <c r="C4390" t="s">
        <v>1959</v>
      </c>
    </row>
    <row r="4391" spans="2:3" x14ac:dyDescent="0.35">
      <c r="B4391" t="s">
        <v>1957</v>
      </c>
      <c r="C4391" t="s">
        <v>1959</v>
      </c>
    </row>
    <row r="4392" spans="2:3" x14ac:dyDescent="0.35">
      <c r="B4392" t="s">
        <v>1957</v>
      </c>
      <c r="C4392" t="s">
        <v>1959</v>
      </c>
    </row>
    <row r="4393" spans="2:3" x14ac:dyDescent="0.35">
      <c r="B4393" t="s">
        <v>1956</v>
      </c>
    </row>
    <row r="4394" spans="2:3" x14ac:dyDescent="0.35">
      <c r="B4394" t="s">
        <v>1957</v>
      </c>
      <c r="C4394" t="s">
        <v>1959</v>
      </c>
    </row>
    <row r="4395" spans="2:3" x14ac:dyDescent="0.35">
      <c r="B4395" t="s">
        <v>1957</v>
      </c>
      <c r="C4395" t="s">
        <v>1959</v>
      </c>
    </row>
    <row r="4396" spans="2:3" x14ac:dyDescent="0.35">
      <c r="B4396" t="e">
        <v>#N/A</v>
      </c>
    </row>
    <row r="4397" spans="2:3" x14ac:dyDescent="0.35">
      <c r="B4397" t="e">
        <v>#N/A</v>
      </c>
    </row>
    <row r="4398" spans="2:3" x14ac:dyDescent="0.35">
      <c r="B4398" t="s">
        <v>1956</v>
      </c>
    </row>
    <row r="4399" spans="2:3" x14ac:dyDescent="0.35">
      <c r="B4399" t="s">
        <v>1957</v>
      </c>
      <c r="C4399" t="s">
        <v>1959</v>
      </c>
    </row>
    <row r="4400" spans="2:3" x14ac:dyDescent="0.35">
      <c r="B4400" t="s">
        <v>1955</v>
      </c>
      <c r="C4400" t="s">
        <v>1959</v>
      </c>
    </row>
    <row r="4401" spans="2:3" x14ac:dyDescent="0.35">
      <c r="B4401" t="e">
        <v>#N/A</v>
      </c>
    </row>
    <row r="4402" spans="2:3" x14ac:dyDescent="0.35">
      <c r="B4402" t="e">
        <v>#N/A</v>
      </c>
    </row>
    <row r="4403" spans="2:3" x14ac:dyDescent="0.35">
      <c r="B4403" t="e">
        <v>#N/A</v>
      </c>
    </row>
    <row r="4404" spans="2:3" x14ac:dyDescent="0.35">
      <c r="B4404" t="e">
        <v>#N/A</v>
      </c>
    </row>
    <row r="4405" spans="2:3" x14ac:dyDescent="0.35">
      <c r="B4405" t="e">
        <v>#N/A</v>
      </c>
    </row>
    <row r="4406" spans="2:3" x14ac:dyDescent="0.35">
      <c r="B4406" t="s">
        <v>1957</v>
      </c>
      <c r="C4406" t="s">
        <v>1959</v>
      </c>
    </row>
    <row r="4407" spans="2:3" x14ac:dyDescent="0.35">
      <c r="B4407" t="s">
        <v>1955</v>
      </c>
      <c r="C4407" t="s">
        <v>1959</v>
      </c>
    </row>
    <row r="4408" spans="2:3" x14ac:dyDescent="0.35">
      <c r="B4408" t="s">
        <v>1955</v>
      </c>
      <c r="C4408" t="s">
        <v>1959</v>
      </c>
    </row>
    <row r="4409" spans="2:3" x14ac:dyDescent="0.35">
      <c r="B4409" t="s">
        <v>1955</v>
      </c>
      <c r="C4409" t="s">
        <v>1959</v>
      </c>
    </row>
    <row r="4410" spans="2:3" x14ac:dyDescent="0.35">
      <c r="B4410" t="e">
        <v>#N/A</v>
      </c>
    </row>
    <row r="4411" spans="2:3" x14ac:dyDescent="0.35">
      <c r="B4411" t="e">
        <v>#N/A</v>
      </c>
    </row>
    <row r="4412" spans="2:3" x14ac:dyDescent="0.35">
      <c r="B4412" t="e">
        <v>#N/A</v>
      </c>
    </row>
    <row r="4413" spans="2:3" x14ac:dyDescent="0.35">
      <c r="B4413" t="e">
        <v>#N/A</v>
      </c>
    </row>
    <row r="4414" spans="2:3" x14ac:dyDescent="0.35">
      <c r="B4414" t="s">
        <v>1955</v>
      </c>
      <c r="C4414" t="s">
        <v>1959</v>
      </c>
    </row>
    <row r="4415" spans="2:3" x14ac:dyDescent="0.35">
      <c r="B4415" t="s">
        <v>1955</v>
      </c>
      <c r="C4415" t="s">
        <v>1959</v>
      </c>
    </row>
    <row r="4416" spans="2:3" x14ac:dyDescent="0.35">
      <c r="B4416" t="e">
        <v>#N/A</v>
      </c>
    </row>
    <row r="4417" spans="2:3" x14ac:dyDescent="0.35">
      <c r="B4417" t="e">
        <v>#N/A</v>
      </c>
    </row>
    <row r="4418" spans="2:3" x14ac:dyDescent="0.35">
      <c r="B4418" t="s">
        <v>1957</v>
      </c>
      <c r="C4418" t="s">
        <v>1959</v>
      </c>
    </row>
    <row r="4419" spans="2:3" x14ac:dyDescent="0.35">
      <c r="B4419" t="s">
        <v>1957</v>
      </c>
      <c r="C4419" t="s">
        <v>1959</v>
      </c>
    </row>
    <row r="4420" spans="2:3" x14ac:dyDescent="0.35">
      <c r="B4420" t="s">
        <v>1957</v>
      </c>
      <c r="C4420" t="s">
        <v>1959</v>
      </c>
    </row>
    <row r="4421" spans="2:3" x14ac:dyDescent="0.35">
      <c r="B4421" t="s">
        <v>1955</v>
      </c>
      <c r="C4421" t="s">
        <v>1959</v>
      </c>
    </row>
    <row r="4422" spans="2:3" x14ac:dyDescent="0.35">
      <c r="B4422" t="s">
        <v>1955</v>
      </c>
      <c r="C4422" t="s">
        <v>1959</v>
      </c>
    </row>
    <row r="4423" spans="2:3" x14ac:dyDescent="0.35">
      <c r="B4423" t="s">
        <v>1956</v>
      </c>
    </row>
    <row r="4424" spans="2:3" x14ac:dyDescent="0.35">
      <c r="B4424" t="s">
        <v>1957</v>
      </c>
      <c r="C4424" t="s">
        <v>1959</v>
      </c>
    </row>
    <row r="4425" spans="2:3" x14ac:dyDescent="0.35">
      <c r="B4425" t="s">
        <v>1955</v>
      </c>
      <c r="C4425" t="s">
        <v>1959</v>
      </c>
    </row>
    <row r="4426" spans="2:3" x14ac:dyDescent="0.35">
      <c r="B4426" t="e">
        <v>#N/A</v>
      </c>
    </row>
    <row r="4427" spans="2:3" x14ac:dyDescent="0.35">
      <c r="B4427" t="e">
        <v>#N/A</v>
      </c>
    </row>
    <row r="4428" spans="2:3" x14ac:dyDescent="0.35">
      <c r="B4428" t="e">
        <v>#N/A</v>
      </c>
    </row>
    <row r="4429" spans="2:3" x14ac:dyDescent="0.35">
      <c r="B4429" t="s">
        <v>1956</v>
      </c>
    </row>
    <row r="4430" spans="2:3" x14ac:dyDescent="0.35">
      <c r="B4430" t="e">
        <v>#N/A</v>
      </c>
    </row>
    <row r="4431" spans="2:3" x14ac:dyDescent="0.35">
      <c r="B4431" t="e">
        <v>#N/A</v>
      </c>
    </row>
    <row r="4432" spans="2:3" x14ac:dyDescent="0.35">
      <c r="B4432" t="s">
        <v>1955</v>
      </c>
      <c r="C4432" t="s">
        <v>1959</v>
      </c>
    </row>
    <row r="4433" spans="2:3" x14ac:dyDescent="0.35">
      <c r="B4433" t="e">
        <v>#N/A</v>
      </c>
    </row>
    <row r="4434" spans="2:3" x14ac:dyDescent="0.35">
      <c r="B4434" t="s">
        <v>1955</v>
      </c>
      <c r="C4434" t="s">
        <v>1959</v>
      </c>
    </row>
    <row r="4435" spans="2:3" x14ac:dyDescent="0.35">
      <c r="B4435" t="s">
        <v>1955</v>
      </c>
      <c r="C4435" t="s">
        <v>1959</v>
      </c>
    </row>
    <row r="4436" spans="2:3" x14ac:dyDescent="0.35">
      <c r="B4436" t="s">
        <v>1955</v>
      </c>
      <c r="C4436" t="s">
        <v>1959</v>
      </c>
    </row>
    <row r="4437" spans="2:3" x14ac:dyDescent="0.35">
      <c r="B4437" t="s">
        <v>1958</v>
      </c>
      <c r="C4437" t="s">
        <v>1959</v>
      </c>
    </row>
    <row r="4438" spans="2:3" x14ac:dyDescent="0.35">
      <c r="B4438" t="s">
        <v>1957</v>
      </c>
      <c r="C4438" t="s">
        <v>1959</v>
      </c>
    </row>
    <row r="4439" spans="2:3" x14ac:dyDescent="0.35">
      <c r="B4439" t="s">
        <v>1957</v>
      </c>
      <c r="C4439" t="s">
        <v>1959</v>
      </c>
    </row>
    <row r="4440" spans="2:3" x14ac:dyDescent="0.35">
      <c r="B4440" t="s">
        <v>1956</v>
      </c>
    </row>
    <row r="4441" spans="2:3" x14ac:dyDescent="0.35">
      <c r="B4441" t="s">
        <v>1955</v>
      </c>
      <c r="C4441" t="s">
        <v>1959</v>
      </c>
    </row>
    <row r="4442" spans="2:3" x14ac:dyDescent="0.35">
      <c r="B4442" t="s">
        <v>1956</v>
      </c>
    </row>
    <row r="4443" spans="2:3" x14ac:dyDescent="0.35">
      <c r="B4443" t="s">
        <v>1956</v>
      </c>
    </row>
    <row r="4444" spans="2:3" x14ac:dyDescent="0.35">
      <c r="B4444" t="s">
        <v>1955</v>
      </c>
      <c r="C4444" t="s">
        <v>1959</v>
      </c>
    </row>
    <row r="4445" spans="2:3" x14ac:dyDescent="0.35">
      <c r="B4445" t="s">
        <v>1955</v>
      </c>
      <c r="C4445" t="s">
        <v>1959</v>
      </c>
    </row>
    <row r="4446" spans="2:3" x14ac:dyDescent="0.35">
      <c r="B4446" t="s">
        <v>1957</v>
      </c>
      <c r="C4446" t="s">
        <v>1959</v>
      </c>
    </row>
    <row r="4447" spans="2:3" x14ac:dyDescent="0.35">
      <c r="B4447" t="e">
        <v>#N/A</v>
      </c>
    </row>
    <row r="4448" spans="2:3" x14ac:dyDescent="0.35">
      <c r="B4448" t="e">
        <v>#N/A</v>
      </c>
    </row>
    <row r="4449" spans="2:3" x14ac:dyDescent="0.35">
      <c r="B4449" t="e">
        <v>#N/A</v>
      </c>
    </row>
    <row r="4450" spans="2:3" x14ac:dyDescent="0.35">
      <c r="B4450" t="e">
        <v>#N/A</v>
      </c>
    </row>
    <row r="4451" spans="2:3" x14ac:dyDescent="0.35">
      <c r="B4451" t="e">
        <v>#N/A</v>
      </c>
    </row>
    <row r="4452" spans="2:3" x14ac:dyDescent="0.35">
      <c r="B4452" t="e">
        <v>#N/A</v>
      </c>
    </row>
    <row r="4453" spans="2:3" x14ac:dyDescent="0.35">
      <c r="B4453" t="s">
        <v>1955</v>
      </c>
      <c r="C4453" t="s">
        <v>1959</v>
      </c>
    </row>
    <row r="4454" spans="2:3" x14ac:dyDescent="0.35">
      <c r="B4454" t="s">
        <v>1958</v>
      </c>
      <c r="C4454" t="s">
        <v>1959</v>
      </c>
    </row>
    <row r="4455" spans="2:3" x14ac:dyDescent="0.35">
      <c r="B4455" t="e">
        <v>#N/A</v>
      </c>
    </row>
    <row r="4456" spans="2:3" x14ac:dyDescent="0.35">
      <c r="B4456" t="e">
        <v>#N/A</v>
      </c>
    </row>
    <row r="4457" spans="2:3" x14ac:dyDescent="0.35">
      <c r="B4457" t="e">
        <v>#N/A</v>
      </c>
    </row>
    <row r="4458" spans="2:3" x14ac:dyDescent="0.35">
      <c r="B4458" t="s">
        <v>1955</v>
      </c>
      <c r="C4458" t="s">
        <v>1959</v>
      </c>
    </row>
    <row r="4459" spans="2:3" x14ac:dyDescent="0.35">
      <c r="B4459" t="s">
        <v>1955</v>
      </c>
      <c r="C4459" t="s">
        <v>1959</v>
      </c>
    </row>
    <row r="4460" spans="2:3" x14ac:dyDescent="0.35">
      <c r="B4460" t="s">
        <v>1955</v>
      </c>
      <c r="C4460" t="s">
        <v>1959</v>
      </c>
    </row>
    <row r="4461" spans="2:3" x14ac:dyDescent="0.35">
      <c r="B4461" t="s">
        <v>1955</v>
      </c>
      <c r="C4461" t="s">
        <v>1959</v>
      </c>
    </row>
    <row r="4462" spans="2:3" x14ac:dyDescent="0.35">
      <c r="B4462" t="s">
        <v>1958</v>
      </c>
      <c r="C4462" t="s">
        <v>1959</v>
      </c>
    </row>
    <row r="4463" spans="2:3" x14ac:dyDescent="0.35">
      <c r="B4463" t="s">
        <v>1956</v>
      </c>
    </row>
    <row r="4464" spans="2:3" x14ac:dyDescent="0.35">
      <c r="B4464" t="s">
        <v>1957</v>
      </c>
      <c r="C4464" t="s">
        <v>1959</v>
      </c>
    </row>
    <row r="4465" spans="2:3" x14ac:dyDescent="0.35">
      <c r="B4465" t="s">
        <v>1957</v>
      </c>
      <c r="C4465" t="s">
        <v>1959</v>
      </c>
    </row>
    <row r="4466" spans="2:3" x14ac:dyDescent="0.35">
      <c r="B4466" t="s">
        <v>1957</v>
      </c>
      <c r="C4466" t="s">
        <v>1959</v>
      </c>
    </row>
    <row r="4467" spans="2:3" x14ac:dyDescent="0.35">
      <c r="B4467" t="e">
        <v>#N/A</v>
      </c>
    </row>
    <row r="4468" spans="2:3" x14ac:dyDescent="0.35">
      <c r="B4468" t="s">
        <v>1955</v>
      </c>
      <c r="C4468" t="s">
        <v>1959</v>
      </c>
    </row>
    <row r="4469" spans="2:3" x14ac:dyDescent="0.35">
      <c r="B4469" t="s">
        <v>1956</v>
      </c>
    </row>
    <row r="4470" spans="2:3" x14ac:dyDescent="0.35">
      <c r="B4470" t="s">
        <v>1956</v>
      </c>
    </row>
    <row r="4471" spans="2:3" x14ac:dyDescent="0.35">
      <c r="B4471" t="e">
        <v>#N/A</v>
      </c>
    </row>
    <row r="4472" spans="2:3" x14ac:dyDescent="0.35">
      <c r="B4472" t="s">
        <v>1955</v>
      </c>
      <c r="C4472" t="s">
        <v>1959</v>
      </c>
    </row>
    <row r="4473" spans="2:3" x14ac:dyDescent="0.35">
      <c r="B4473" t="s">
        <v>1956</v>
      </c>
    </row>
    <row r="4474" spans="2:3" x14ac:dyDescent="0.35">
      <c r="B4474" t="s">
        <v>1957</v>
      </c>
      <c r="C4474" t="s">
        <v>1959</v>
      </c>
    </row>
    <row r="4475" spans="2:3" x14ac:dyDescent="0.35">
      <c r="B4475" t="e">
        <v>#N/A</v>
      </c>
    </row>
    <row r="4476" spans="2:3" x14ac:dyDescent="0.35">
      <c r="B4476" t="s">
        <v>1957</v>
      </c>
      <c r="C4476" t="s">
        <v>1959</v>
      </c>
    </row>
    <row r="4477" spans="2:3" x14ac:dyDescent="0.35">
      <c r="B4477" t="s">
        <v>1955</v>
      </c>
      <c r="C4477" t="s">
        <v>1959</v>
      </c>
    </row>
    <row r="4478" spans="2:3" x14ac:dyDescent="0.35">
      <c r="B4478" t="s">
        <v>1955</v>
      </c>
      <c r="C4478" t="s">
        <v>1959</v>
      </c>
    </row>
    <row r="4479" spans="2:3" x14ac:dyDescent="0.35">
      <c r="B4479" t="e">
        <v>#N/A</v>
      </c>
    </row>
    <row r="4480" spans="2:3" x14ac:dyDescent="0.35">
      <c r="B4480" t="s">
        <v>1955</v>
      </c>
      <c r="C4480" t="s">
        <v>1959</v>
      </c>
    </row>
    <row r="4481" spans="2:3" x14ac:dyDescent="0.35">
      <c r="B4481" t="e">
        <v>#N/A</v>
      </c>
    </row>
    <row r="4482" spans="2:3" x14ac:dyDescent="0.35">
      <c r="B4482" t="s">
        <v>1958</v>
      </c>
      <c r="C4482" t="s">
        <v>1959</v>
      </c>
    </row>
    <row r="4483" spans="2:3" x14ac:dyDescent="0.35">
      <c r="B4483" t="s">
        <v>1956</v>
      </c>
    </row>
    <row r="4484" spans="2:3" x14ac:dyDescent="0.35">
      <c r="B4484" t="e">
        <v>#N/A</v>
      </c>
    </row>
    <row r="4485" spans="2:3" x14ac:dyDescent="0.35">
      <c r="B4485" t="s">
        <v>1957</v>
      </c>
      <c r="C4485" t="s">
        <v>1959</v>
      </c>
    </row>
    <row r="4486" spans="2:3" x14ac:dyDescent="0.35">
      <c r="B4486" t="s">
        <v>1955</v>
      </c>
      <c r="C4486" t="s">
        <v>1959</v>
      </c>
    </row>
    <row r="4487" spans="2:3" x14ac:dyDescent="0.35">
      <c r="B4487" t="s">
        <v>1955</v>
      </c>
      <c r="C4487" t="s">
        <v>1959</v>
      </c>
    </row>
    <row r="4488" spans="2:3" x14ac:dyDescent="0.35">
      <c r="B4488" t="e">
        <v>#N/A</v>
      </c>
    </row>
    <row r="4489" spans="2:3" x14ac:dyDescent="0.35">
      <c r="B4489" t="e">
        <v>#N/A</v>
      </c>
    </row>
    <row r="4490" spans="2:3" x14ac:dyDescent="0.35">
      <c r="B4490" t="e">
        <v>#N/A</v>
      </c>
    </row>
    <row r="4491" spans="2:3" x14ac:dyDescent="0.35">
      <c r="B4491" t="e">
        <v>#N/A</v>
      </c>
    </row>
    <row r="4492" spans="2:3" x14ac:dyDescent="0.35">
      <c r="B4492" t="s">
        <v>1955</v>
      </c>
      <c r="C4492" t="s">
        <v>1959</v>
      </c>
    </row>
    <row r="4493" spans="2:3" x14ac:dyDescent="0.35">
      <c r="B4493" t="s">
        <v>1956</v>
      </c>
    </row>
    <row r="4494" spans="2:3" x14ac:dyDescent="0.35">
      <c r="B4494" t="e">
        <v>#N/A</v>
      </c>
    </row>
    <row r="4495" spans="2:3" x14ac:dyDescent="0.35">
      <c r="B4495" t="e">
        <v>#N/A</v>
      </c>
    </row>
    <row r="4496" spans="2:3" x14ac:dyDescent="0.35">
      <c r="B4496" t="s">
        <v>1955</v>
      </c>
      <c r="C4496" t="s">
        <v>1959</v>
      </c>
    </row>
    <row r="4497" spans="2:3" x14ac:dyDescent="0.35">
      <c r="B4497" t="s">
        <v>1955</v>
      </c>
      <c r="C4497" t="s">
        <v>1959</v>
      </c>
    </row>
    <row r="4498" spans="2:3" x14ac:dyDescent="0.35">
      <c r="B4498" t="e">
        <v>#N/A</v>
      </c>
    </row>
    <row r="4499" spans="2:3" x14ac:dyDescent="0.35">
      <c r="B4499" t="s">
        <v>1957</v>
      </c>
      <c r="C4499" t="s">
        <v>1959</v>
      </c>
    </row>
    <row r="4500" spans="2:3" x14ac:dyDescent="0.35">
      <c r="B4500" t="s">
        <v>1957</v>
      </c>
      <c r="C4500" t="s">
        <v>1959</v>
      </c>
    </row>
    <row r="4501" spans="2:3" x14ac:dyDescent="0.35">
      <c r="B4501" t="s">
        <v>1957</v>
      </c>
      <c r="C4501" t="s">
        <v>1959</v>
      </c>
    </row>
    <row r="4502" spans="2:3" x14ac:dyDescent="0.35">
      <c r="B4502" t="e">
        <v>#N/A</v>
      </c>
    </row>
    <row r="4503" spans="2:3" x14ac:dyDescent="0.35">
      <c r="B4503" t="s">
        <v>1957</v>
      </c>
      <c r="C4503" t="s">
        <v>1959</v>
      </c>
    </row>
    <row r="4504" spans="2:3" x14ac:dyDescent="0.35">
      <c r="B4504" t="s">
        <v>1956</v>
      </c>
    </row>
    <row r="4505" spans="2:3" x14ac:dyDescent="0.35">
      <c r="B4505" t="s">
        <v>1957</v>
      </c>
      <c r="C4505" t="s">
        <v>1959</v>
      </c>
    </row>
    <row r="4506" spans="2:3" x14ac:dyDescent="0.35">
      <c r="B4506" t="s">
        <v>1956</v>
      </c>
    </row>
    <row r="4507" spans="2:3" x14ac:dyDescent="0.35">
      <c r="B4507" t="s">
        <v>1956</v>
      </c>
    </row>
    <row r="4508" spans="2:3" x14ac:dyDescent="0.35">
      <c r="B4508" t="s">
        <v>1956</v>
      </c>
    </row>
    <row r="4509" spans="2:3" x14ac:dyDescent="0.35">
      <c r="B4509" t="e">
        <v>#N/A</v>
      </c>
    </row>
    <row r="4510" spans="2:3" x14ac:dyDescent="0.35">
      <c r="B4510" t="s">
        <v>1957</v>
      </c>
      <c r="C4510" t="s">
        <v>1959</v>
      </c>
    </row>
    <row r="4511" spans="2:3" x14ac:dyDescent="0.35">
      <c r="B4511" t="s">
        <v>1957</v>
      </c>
      <c r="C4511" t="s">
        <v>1959</v>
      </c>
    </row>
    <row r="4512" spans="2:3" x14ac:dyDescent="0.35">
      <c r="B4512" t="s">
        <v>1956</v>
      </c>
    </row>
    <row r="4513" spans="2:3" x14ac:dyDescent="0.35">
      <c r="B4513" t="s">
        <v>1955</v>
      </c>
      <c r="C4513" t="s">
        <v>1959</v>
      </c>
    </row>
    <row r="4514" spans="2:3" x14ac:dyDescent="0.35">
      <c r="B4514" t="s">
        <v>1956</v>
      </c>
    </row>
    <row r="4515" spans="2:3" x14ac:dyDescent="0.35">
      <c r="B4515" t="s">
        <v>1956</v>
      </c>
    </row>
    <row r="4516" spans="2:3" x14ac:dyDescent="0.35">
      <c r="B4516" t="s">
        <v>1956</v>
      </c>
    </row>
    <row r="4517" spans="2:3" x14ac:dyDescent="0.35">
      <c r="B4517" t="s">
        <v>1955</v>
      </c>
      <c r="C4517" t="s">
        <v>1959</v>
      </c>
    </row>
    <row r="4518" spans="2:3" x14ac:dyDescent="0.35">
      <c r="B4518" t="s">
        <v>1956</v>
      </c>
    </row>
    <row r="4519" spans="2:3" x14ac:dyDescent="0.35">
      <c r="B4519" t="s">
        <v>1956</v>
      </c>
    </row>
    <row r="4520" spans="2:3" x14ac:dyDescent="0.35">
      <c r="B4520" t="s">
        <v>1956</v>
      </c>
    </row>
    <row r="4521" spans="2:3" x14ac:dyDescent="0.35">
      <c r="B4521" t="e">
        <v>#N/A</v>
      </c>
    </row>
    <row r="4522" spans="2:3" x14ac:dyDescent="0.35">
      <c r="B4522" t="s">
        <v>1955</v>
      </c>
      <c r="C4522" t="s">
        <v>1959</v>
      </c>
    </row>
    <row r="4523" spans="2:3" x14ac:dyDescent="0.35">
      <c r="B4523" t="s">
        <v>1956</v>
      </c>
    </row>
    <row r="4524" spans="2:3" x14ac:dyDescent="0.35">
      <c r="B4524" t="s">
        <v>1956</v>
      </c>
    </row>
    <row r="4525" spans="2:3" x14ac:dyDescent="0.35">
      <c r="B4525" t="s">
        <v>1956</v>
      </c>
    </row>
    <row r="4526" spans="2:3" x14ac:dyDescent="0.35">
      <c r="B4526" t="s">
        <v>1955</v>
      </c>
      <c r="C4526" t="s">
        <v>1959</v>
      </c>
    </row>
    <row r="4527" spans="2:3" x14ac:dyDescent="0.35">
      <c r="B4527" t="s">
        <v>1956</v>
      </c>
    </row>
    <row r="4528" spans="2:3" x14ac:dyDescent="0.35">
      <c r="B4528" t="e">
        <v>#N/A</v>
      </c>
    </row>
    <row r="4529" spans="2:3" x14ac:dyDescent="0.35">
      <c r="B4529" t="s">
        <v>1955</v>
      </c>
      <c r="C4529" t="s">
        <v>1959</v>
      </c>
    </row>
    <row r="4530" spans="2:3" x14ac:dyDescent="0.35">
      <c r="B4530" t="s">
        <v>1956</v>
      </c>
    </row>
    <row r="4531" spans="2:3" x14ac:dyDescent="0.35">
      <c r="B4531" t="s">
        <v>1956</v>
      </c>
    </row>
    <row r="4532" spans="2:3" x14ac:dyDescent="0.35">
      <c r="B4532" t="s">
        <v>1955</v>
      </c>
      <c r="C4532" t="s">
        <v>1959</v>
      </c>
    </row>
    <row r="4533" spans="2:3" x14ac:dyDescent="0.35">
      <c r="B4533" t="e">
        <v>#N/A</v>
      </c>
    </row>
    <row r="4534" spans="2:3" x14ac:dyDescent="0.35">
      <c r="B4534" t="s">
        <v>1955</v>
      </c>
      <c r="C4534" t="s">
        <v>1959</v>
      </c>
    </row>
    <row r="4535" spans="2:3" x14ac:dyDescent="0.35">
      <c r="B4535" t="s">
        <v>1955</v>
      </c>
      <c r="C4535" t="s">
        <v>1959</v>
      </c>
    </row>
    <row r="4536" spans="2:3" x14ac:dyDescent="0.35">
      <c r="B4536" t="s">
        <v>1956</v>
      </c>
    </row>
    <row r="4537" spans="2:3" x14ac:dyDescent="0.35">
      <c r="B4537" t="e">
        <v>#N/A</v>
      </c>
    </row>
    <row r="4538" spans="2:3" x14ac:dyDescent="0.35">
      <c r="B4538" t="e">
        <v>#N/A</v>
      </c>
    </row>
    <row r="4539" spans="2:3" x14ac:dyDescent="0.35">
      <c r="B4539" t="s">
        <v>1955</v>
      </c>
      <c r="C4539" t="s">
        <v>1959</v>
      </c>
    </row>
    <row r="4540" spans="2:3" x14ac:dyDescent="0.35">
      <c r="B4540" t="s">
        <v>1955</v>
      </c>
      <c r="C4540" t="s">
        <v>1959</v>
      </c>
    </row>
    <row r="4541" spans="2:3" x14ac:dyDescent="0.35">
      <c r="B4541" t="e">
        <v>#N/A</v>
      </c>
    </row>
    <row r="4542" spans="2:3" x14ac:dyDescent="0.35">
      <c r="B4542" t="s">
        <v>1955</v>
      </c>
      <c r="C4542" t="s">
        <v>1959</v>
      </c>
    </row>
    <row r="4543" spans="2:3" x14ac:dyDescent="0.35">
      <c r="B4543" t="s">
        <v>1957</v>
      </c>
      <c r="C4543" t="s">
        <v>1959</v>
      </c>
    </row>
    <row r="4544" spans="2:3" x14ac:dyDescent="0.35">
      <c r="B4544" t="s">
        <v>1956</v>
      </c>
    </row>
    <row r="4545" spans="2:3" x14ac:dyDescent="0.35">
      <c r="B4545" t="s">
        <v>1956</v>
      </c>
    </row>
    <row r="4546" spans="2:3" x14ac:dyDescent="0.35">
      <c r="B4546" t="e">
        <v>#N/A</v>
      </c>
    </row>
    <row r="4547" spans="2:3" x14ac:dyDescent="0.35">
      <c r="B4547" t="e">
        <v>#N/A</v>
      </c>
    </row>
    <row r="4548" spans="2:3" x14ac:dyDescent="0.35">
      <c r="B4548" t="e">
        <v>#N/A</v>
      </c>
    </row>
    <row r="4549" spans="2:3" x14ac:dyDescent="0.35">
      <c r="B4549" t="e">
        <v>#N/A</v>
      </c>
    </row>
    <row r="4550" spans="2:3" x14ac:dyDescent="0.35">
      <c r="B4550" t="e">
        <v>#N/A</v>
      </c>
    </row>
    <row r="4551" spans="2:3" x14ac:dyDescent="0.35">
      <c r="B4551" t="e">
        <v>#N/A</v>
      </c>
    </row>
    <row r="4552" spans="2:3" x14ac:dyDescent="0.35">
      <c r="B4552" t="e">
        <v>#N/A</v>
      </c>
    </row>
    <row r="4553" spans="2:3" x14ac:dyDescent="0.35">
      <c r="B4553" t="s">
        <v>1955</v>
      </c>
      <c r="C4553" t="s">
        <v>1959</v>
      </c>
    </row>
    <row r="4554" spans="2:3" x14ac:dyDescent="0.35">
      <c r="B4554" t="s">
        <v>1957</v>
      </c>
      <c r="C4554" t="s">
        <v>1959</v>
      </c>
    </row>
    <row r="4555" spans="2:3" x14ac:dyDescent="0.35">
      <c r="B4555" t="s">
        <v>1957</v>
      </c>
      <c r="C4555" t="s">
        <v>1959</v>
      </c>
    </row>
    <row r="4556" spans="2:3" x14ac:dyDescent="0.35">
      <c r="B4556" t="e">
        <v>#N/A</v>
      </c>
    </row>
    <row r="4557" spans="2:3" x14ac:dyDescent="0.35">
      <c r="B4557" t="e">
        <v>#N/A</v>
      </c>
    </row>
    <row r="4558" spans="2:3" x14ac:dyDescent="0.35">
      <c r="B4558" t="e">
        <v>#N/A</v>
      </c>
    </row>
    <row r="4559" spans="2:3" x14ac:dyDescent="0.35">
      <c r="B4559" t="e">
        <v>#N/A</v>
      </c>
    </row>
    <row r="4560" spans="2:3" x14ac:dyDescent="0.35">
      <c r="B4560" t="s">
        <v>1956</v>
      </c>
    </row>
    <row r="4561" spans="2:3" x14ac:dyDescent="0.35">
      <c r="B4561" t="s">
        <v>1955</v>
      </c>
      <c r="C4561" t="s">
        <v>1959</v>
      </c>
    </row>
    <row r="4562" spans="2:3" x14ac:dyDescent="0.35">
      <c r="B4562" t="s">
        <v>1957</v>
      </c>
      <c r="C4562" t="s">
        <v>1959</v>
      </c>
    </row>
    <row r="4563" spans="2:3" x14ac:dyDescent="0.35">
      <c r="B4563" t="s">
        <v>1955</v>
      </c>
      <c r="C4563" t="s">
        <v>1959</v>
      </c>
    </row>
    <row r="4564" spans="2:3" x14ac:dyDescent="0.35">
      <c r="B4564" t="s">
        <v>1955</v>
      </c>
      <c r="C4564" t="s">
        <v>1959</v>
      </c>
    </row>
    <row r="4565" spans="2:3" x14ac:dyDescent="0.35">
      <c r="B4565" t="e">
        <v>#N/A</v>
      </c>
    </row>
    <row r="4566" spans="2:3" x14ac:dyDescent="0.35">
      <c r="B4566" t="s">
        <v>1955</v>
      </c>
      <c r="C4566" t="s">
        <v>1959</v>
      </c>
    </row>
    <row r="4567" spans="2:3" x14ac:dyDescent="0.35">
      <c r="B4567" t="e">
        <v>#N/A</v>
      </c>
    </row>
    <row r="4568" spans="2:3" x14ac:dyDescent="0.35">
      <c r="B4568" t="e">
        <v>#N/A</v>
      </c>
    </row>
    <row r="4569" spans="2:3" x14ac:dyDescent="0.35">
      <c r="B4569" t="s">
        <v>1956</v>
      </c>
    </row>
    <row r="4570" spans="2:3" x14ac:dyDescent="0.35">
      <c r="B4570" t="s">
        <v>1956</v>
      </c>
    </row>
    <row r="4571" spans="2:3" x14ac:dyDescent="0.35">
      <c r="B4571" t="s">
        <v>1955</v>
      </c>
      <c r="C4571" t="s">
        <v>1959</v>
      </c>
    </row>
    <row r="4572" spans="2:3" x14ac:dyDescent="0.35">
      <c r="B4572" t="s">
        <v>1956</v>
      </c>
    </row>
    <row r="4573" spans="2:3" x14ac:dyDescent="0.35">
      <c r="B4573" t="s">
        <v>1956</v>
      </c>
    </row>
    <row r="4574" spans="2:3" x14ac:dyDescent="0.35">
      <c r="B4574" t="s">
        <v>1956</v>
      </c>
    </row>
    <row r="4575" spans="2:3" x14ac:dyDescent="0.35">
      <c r="B4575" t="s">
        <v>1957</v>
      </c>
      <c r="C4575" t="s">
        <v>1959</v>
      </c>
    </row>
    <row r="4576" spans="2:3" x14ac:dyDescent="0.35">
      <c r="B4576" t="e">
        <v>#N/A</v>
      </c>
    </row>
    <row r="4577" spans="2:3" x14ac:dyDescent="0.35">
      <c r="B4577" t="e">
        <v>#N/A</v>
      </c>
    </row>
    <row r="4578" spans="2:3" x14ac:dyDescent="0.35">
      <c r="B4578" t="e">
        <v>#N/A</v>
      </c>
    </row>
    <row r="4579" spans="2:3" x14ac:dyDescent="0.35">
      <c r="B4579" t="s">
        <v>1956</v>
      </c>
    </row>
    <row r="4580" spans="2:3" x14ac:dyDescent="0.35">
      <c r="B4580" t="s">
        <v>1956</v>
      </c>
    </row>
    <row r="4581" spans="2:3" x14ac:dyDescent="0.35">
      <c r="B4581" t="s">
        <v>1956</v>
      </c>
    </row>
    <row r="4582" spans="2:3" x14ac:dyDescent="0.35">
      <c r="B4582" t="s">
        <v>1956</v>
      </c>
    </row>
    <row r="4583" spans="2:3" x14ac:dyDescent="0.35">
      <c r="B4583" t="e">
        <v>#N/A</v>
      </c>
    </row>
    <row r="4584" spans="2:3" x14ac:dyDescent="0.35">
      <c r="B4584" t="s">
        <v>1956</v>
      </c>
    </row>
    <row r="4585" spans="2:3" x14ac:dyDescent="0.35">
      <c r="B4585" t="e">
        <v>#N/A</v>
      </c>
    </row>
    <row r="4586" spans="2:3" x14ac:dyDescent="0.35">
      <c r="B4586" t="e">
        <v>#N/A</v>
      </c>
    </row>
    <row r="4587" spans="2:3" x14ac:dyDescent="0.35">
      <c r="B4587" t="e">
        <v>#N/A</v>
      </c>
    </row>
    <row r="4588" spans="2:3" x14ac:dyDescent="0.35">
      <c r="B4588" t="s">
        <v>1957</v>
      </c>
      <c r="C4588" t="s">
        <v>1959</v>
      </c>
    </row>
    <row r="4589" spans="2:3" x14ac:dyDescent="0.35">
      <c r="B4589" t="s">
        <v>1955</v>
      </c>
      <c r="C4589" t="s">
        <v>1959</v>
      </c>
    </row>
    <row r="4590" spans="2:3" x14ac:dyDescent="0.35">
      <c r="B4590" t="s">
        <v>1957</v>
      </c>
      <c r="C4590" t="s">
        <v>1959</v>
      </c>
    </row>
    <row r="4591" spans="2:3" x14ac:dyDescent="0.35">
      <c r="B4591" t="s">
        <v>1957</v>
      </c>
      <c r="C4591" t="s">
        <v>1959</v>
      </c>
    </row>
    <row r="4592" spans="2:3" x14ac:dyDescent="0.35">
      <c r="B4592" t="e">
        <v>#N/A</v>
      </c>
    </row>
    <row r="4593" spans="2:3" x14ac:dyDescent="0.35">
      <c r="B4593" t="e">
        <v>#N/A</v>
      </c>
    </row>
    <row r="4594" spans="2:3" x14ac:dyDescent="0.35">
      <c r="B4594" t="s">
        <v>1956</v>
      </c>
    </row>
    <row r="4595" spans="2:3" x14ac:dyDescent="0.35">
      <c r="B4595" t="s">
        <v>1957</v>
      </c>
      <c r="C4595" t="s">
        <v>1959</v>
      </c>
    </row>
    <row r="4596" spans="2:3" x14ac:dyDescent="0.35">
      <c r="B4596" t="s">
        <v>1955</v>
      </c>
      <c r="C4596" t="s">
        <v>1959</v>
      </c>
    </row>
    <row r="4597" spans="2:3" x14ac:dyDescent="0.35">
      <c r="B4597" t="s">
        <v>1955</v>
      </c>
      <c r="C4597" t="s">
        <v>1959</v>
      </c>
    </row>
    <row r="4598" spans="2:3" x14ac:dyDescent="0.35">
      <c r="B4598" t="s">
        <v>1957</v>
      </c>
      <c r="C4598" t="s">
        <v>1959</v>
      </c>
    </row>
    <row r="4599" spans="2:3" x14ac:dyDescent="0.35">
      <c r="B4599" t="e">
        <v>#N/A</v>
      </c>
    </row>
    <row r="4600" spans="2:3" x14ac:dyDescent="0.35">
      <c r="B4600" t="s">
        <v>1955</v>
      </c>
      <c r="C4600" t="s">
        <v>1959</v>
      </c>
    </row>
    <row r="4601" spans="2:3" x14ac:dyDescent="0.35">
      <c r="B4601" t="s">
        <v>1956</v>
      </c>
    </row>
    <row r="4602" spans="2:3" x14ac:dyDescent="0.35">
      <c r="B4602" t="s">
        <v>1956</v>
      </c>
    </row>
    <row r="4603" spans="2:3" x14ac:dyDescent="0.35">
      <c r="B4603" t="s">
        <v>1958</v>
      </c>
      <c r="C4603" t="s">
        <v>1959</v>
      </c>
    </row>
    <row r="4604" spans="2:3" x14ac:dyDescent="0.35">
      <c r="B4604" t="s">
        <v>1956</v>
      </c>
    </row>
    <row r="4605" spans="2:3" x14ac:dyDescent="0.35">
      <c r="B4605" t="e">
        <v>#N/A</v>
      </c>
    </row>
    <row r="4606" spans="2:3" x14ac:dyDescent="0.35">
      <c r="B4606" t="s">
        <v>1956</v>
      </c>
    </row>
    <row r="4607" spans="2:3" x14ac:dyDescent="0.35">
      <c r="B4607" t="e">
        <v>#N/A</v>
      </c>
    </row>
    <row r="4608" spans="2:3" x14ac:dyDescent="0.35">
      <c r="B4608" t="s">
        <v>1956</v>
      </c>
    </row>
    <row r="4609" spans="2:3" x14ac:dyDescent="0.35">
      <c r="B4609" t="s">
        <v>1956</v>
      </c>
    </row>
    <row r="4610" spans="2:3" x14ac:dyDescent="0.35">
      <c r="B4610" t="e">
        <v>#N/A</v>
      </c>
    </row>
    <row r="4611" spans="2:3" x14ac:dyDescent="0.35">
      <c r="B4611" t="s">
        <v>1956</v>
      </c>
    </row>
    <row r="4612" spans="2:3" x14ac:dyDescent="0.35">
      <c r="B4612" t="s">
        <v>1956</v>
      </c>
    </row>
    <row r="4613" spans="2:3" x14ac:dyDescent="0.35">
      <c r="B4613" t="e">
        <v>#N/A</v>
      </c>
    </row>
    <row r="4614" spans="2:3" x14ac:dyDescent="0.35">
      <c r="B4614" t="s">
        <v>1956</v>
      </c>
    </row>
    <row r="4615" spans="2:3" x14ac:dyDescent="0.35">
      <c r="B4615" t="s">
        <v>1957</v>
      </c>
      <c r="C4615" t="s">
        <v>1959</v>
      </c>
    </row>
    <row r="4616" spans="2:3" x14ac:dyDescent="0.35">
      <c r="B4616" t="s">
        <v>1956</v>
      </c>
    </row>
    <row r="4617" spans="2:3" x14ac:dyDescent="0.35">
      <c r="B4617" t="s">
        <v>1956</v>
      </c>
    </row>
    <row r="4618" spans="2:3" x14ac:dyDescent="0.35">
      <c r="B4618" t="s">
        <v>1955</v>
      </c>
      <c r="C4618" t="s">
        <v>1959</v>
      </c>
    </row>
    <row r="4619" spans="2:3" x14ac:dyDescent="0.35">
      <c r="B4619" t="e">
        <v>#N/A</v>
      </c>
    </row>
    <row r="4620" spans="2:3" x14ac:dyDescent="0.35">
      <c r="B4620" t="s">
        <v>1955</v>
      </c>
      <c r="C4620" t="s">
        <v>1959</v>
      </c>
    </row>
    <row r="4621" spans="2:3" x14ac:dyDescent="0.35">
      <c r="B4621" t="s">
        <v>1955</v>
      </c>
      <c r="C4621" t="s">
        <v>1959</v>
      </c>
    </row>
    <row r="4622" spans="2:3" x14ac:dyDescent="0.35">
      <c r="B4622" t="e">
        <v>#N/A</v>
      </c>
    </row>
    <row r="4623" spans="2:3" x14ac:dyDescent="0.35">
      <c r="B4623" t="e">
        <v>#N/A</v>
      </c>
    </row>
    <row r="4624" spans="2:3" x14ac:dyDescent="0.35">
      <c r="B4624" t="s">
        <v>1956</v>
      </c>
    </row>
    <row r="4625" spans="2:3" x14ac:dyDescent="0.35">
      <c r="B4625" t="e">
        <v>#N/A</v>
      </c>
    </row>
    <row r="4626" spans="2:3" x14ac:dyDescent="0.35">
      <c r="B4626" t="s">
        <v>1956</v>
      </c>
    </row>
    <row r="4627" spans="2:3" x14ac:dyDescent="0.35">
      <c r="B4627" t="s">
        <v>1956</v>
      </c>
    </row>
    <row r="4628" spans="2:3" x14ac:dyDescent="0.35">
      <c r="B4628" t="s">
        <v>1955</v>
      </c>
      <c r="C4628" t="s">
        <v>1959</v>
      </c>
    </row>
    <row r="4629" spans="2:3" x14ac:dyDescent="0.35">
      <c r="B4629" t="s">
        <v>1956</v>
      </c>
    </row>
    <row r="4630" spans="2:3" x14ac:dyDescent="0.35">
      <c r="B4630" t="e">
        <v>#N/A</v>
      </c>
    </row>
    <row r="4631" spans="2:3" x14ac:dyDescent="0.35">
      <c r="B4631" t="s">
        <v>1957</v>
      </c>
      <c r="C4631" t="s">
        <v>1959</v>
      </c>
    </row>
    <row r="4632" spans="2:3" x14ac:dyDescent="0.35">
      <c r="B4632" t="s">
        <v>1957</v>
      </c>
      <c r="C4632" t="s">
        <v>1959</v>
      </c>
    </row>
    <row r="4633" spans="2:3" x14ac:dyDescent="0.35">
      <c r="B4633" t="e">
        <v>#N/A</v>
      </c>
    </row>
    <row r="4634" spans="2:3" x14ac:dyDescent="0.35">
      <c r="B4634" t="s">
        <v>1955</v>
      </c>
      <c r="C4634" t="s">
        <v>1959</v>
      </c>
    </row>
    <row r="4635" spans="2:3" x14ac:dyDescent="0.35">
      <c r="B4635" t="s">
        <v>1956</v>
      </c>
    </row>
    <row r="4636" spans="2:3" x14ac:dyDescent="0.35">
      <c r="B4636" t="s">
        <v>1956</v>
      </c>
    </row>
    <row r="4637" spans="2:3" x14ac:dyDescent="0.35">
      <c r="B4637" t="e">
        <v>#N/A</v>
      </c>
    </row>
    <row r="4638" spans="2:3" x14ac:dyDescent="0.35">
      <c r="B4638" t="s">
        <v>1957</v>
      </c>
      <c r="C4638" t="s">
        <v>1959</v>
      </c>
    </row>
    <row r="4639" spans="2:3" x14ac:dyDescent="0.35">
      <c r="B4639" t="s">
        <v>1957</v>
      </c>
      <c r="C4639" t="s">
        <v>1959</v>
      </c>
    </row>
    <row r="4640" spans="2:3" x14ac:dyDescent="0.35">
      <c r="B4640" t="e">
        <v>#N/A</v>
      </c>
    </row>
    <row r="4641" spans="2:3" x14ac:dyDescent="0.35">
      <c r="B4641" t="e">
        <v>#N/A</v>
      </c>
    </row>
    <row r="4642" spans="2:3" x14ac:dyDescent="0.35">
      <c r="B4642" t="e">
        <v>#N/A</v>
      </c>
    </row>
    <row r="4643" spans="2:3" x14ac:dyDescent="0.35">
      <c r="B4643" t="s">
        <v>1957</v>
      </c>
      <c r="C4643" t="s">
        <v>1959</v>
      </c>
    </row>
    <row r="4644" spans="2:3" x14ac:dyDescent="0.35">
      <c r="B4644" t="s">
        <v>1957</v>
      </c>
      <c r="C4644" t="s">
        <v>1959</v>
      </c>
    </row>
    <row r="4645" spans="2:3" x14ac:dyDescent="0.35">
      <c r="B4645" t="s">
        <v>1957</v>
      </c>
      <c r="C4645" t="s">
        <v>1959</v>
      </c>
    </row>
    <row r="4646" spans="2:3" x14ac:dyDescent="0.35">
      <c r="B4646" t="e">
        <v>#N/A</v>
      </c>
    </row>
    <row r="4647" spans="2:3" x14ac:dyDescent="0.35">
      <c r="B4647" t="s">
        <v>1955</v>
      </c>
      <c r="C4647" t="s">
        <v>1959</v>
      </c>
    </row>
    <row r="4648" spans="2:3" x14ac:dyDescent="0.35">
      <c r="B4648" t="s">
        <v>1956</v>
      </c>
    </row>
    <row r="4649" spans="2:3" x14ac:dyDescent="0.35">
      <c r="B4649" t="s">
        <v>1955</v>
      </c>
      <c r="C4649" t="s">
        <v>1959</v>
      </c>
    </row>
    <row r="4650" spans="2:3" x14ac:dyDescent="0.35">
      <c r="B4650" t="e">
        <v>#N/A</v>
      </c>
    </row>
    <row r="4651" spans="2:3" x14ac:dyDescent="0.35">
      <c r="B4651" t="s">
        <v>1957</v>
      </c>
      <c r="C4651" t="s">
        <v>1959</v>
      </c>
    </row>
    <row r="4652" spans="2:3" x14ac:dyDescent="0.35">
      <c r="B4652" t="s">
        <v>1957</v>
      </c>
      <c r="C4652" t="s">
        <v>1959</v>
      </c>
    </row>
    <row r="4653" spans="2:3" x14ac:dyDescent="0.35">
      <c r="B4653" t="s">
        <v>1955</v>
      </c>
      <c r="C4653" t="s">
        <v>1959</v>
      </c>
    </row>
    <row r="4654" spans="2:3" x14ac:dyDescent="0.35">
      <c r="B4654" t="e">
        <v>#N/A</v>
      </c>
    </row>
    <row r="4655" spans="2:3" x14ac:dyDescent="0.35">
      <c r="B4655" t="e">
        <v>#N/A</v>
      </c>
    </row>
    <row r="4656" spans="2:3" x14ac:dyDescent="0.35">
      <c r="B4656" t="e">
        <v>#N/A</v>
      </c>
    </row>
    <row r="4657" spans="2:3" x14ac:dyDescent="0.35">
      <c r="B4657" t="e">
        <v>#N/A</v>
      </c>
    </row>
    <row r="4658" spans="2:3" x14ac:dyDescent="0.35">
      <c r="B4658" t="e">
        <v>#N/A</v>
      </c>
    </row>
    <row r="4659" spans="2:3" x14ac:dyDescent="0.35">
      <c r="B4659" t="e">
        <v>#N/A</v>
      </c>
    </row>
    <row r="4660" spans="2:3" x14ac:dyDescent="0.35">
      <c r="B4660" t="e">
        <v>#N/A</v>
      </c>
    </row>
    <row r="4661" spans="2:3" x14ac:dyDescent="0.35">
      <c r="B4661" t="s">
        <v>1957</v>
      </c>
      <c r="C4661" t="s">
        <v>1959</v>
      </c>
    </row>
    <row r="4662" spans="2:3" x14ac:dyDescent="0.35">
      <c r="B4662" t="s">
        <v>1957</v>
      </c>
      <c r="C4662" t="s">
        <v>1959</v>
      </c>
    </row>
    <row r="4663" spans="2:3" x14ac:dyDescent="0.35">
      <c r="B4663" t="e">
        <v>#N/A</v>
      </c>
    </row>
    <row r="4664" spans="2:3" x14ac:dyDescent="0.35">
      <c r="B4664" t="e">
        <v>#N/A</v>
      </c>
    </row>
    <row r="4665" spans="2:3" x14ac:dyDescent="0.35">
      <c r="B4665" t="e">
        <v>#N/A</v>
      </c>
    </row>
    <row r="4666" spans="2:3" x14ac:dyDescent="0.35">
      <c r="B4666" t="s">
        <v>1955</v>
      </c>
      <c r="C4666" t="s">
        <v>1959</v>
      </c>
    </row>
    <row r="4667" spans="2:3" x14ac:dyDescent="0.35">
      <c r="B4667" t="e">
        <v>#N/A</v>
      </c>
    </row>
    <row r="4668" spans="2:3" x14ac:dyDescent="0.35">
      <c r="B4668" t="s">
        <v>1957</v>
      </c>
      <c r="C4668" t="s">
        <v>1959</v>
      </c>
    </row>
    <row r="4669" spans="2:3" x14ac:dyDescent="0.35">
      <c r="B4669" t="s">
        <v>1956</v>
      </c>
    </row>
    <row r="4670" spans="2:3" x14ac:dyDescent="0.35">
      <c r="B4670" t="s">
        <v>1957</v>
      </c>
      <c r="C4670" t="s">
        <v>1959</v>
      </c>
    </row>
    <row r="4671" spans="2:3" x14ac:dyDescent="0.35">
      <c r="B4671" t="s">
        <v>1956</v>
      </c>
    </row>
    <row r="4672" spans="2:3" x14ac:dyDescent="0.35">
      <c r="B4672" t="s">
        <v>1955</v>
      </c>
      <c r="C4672" t="s">
        <v>1959</v>
      </c>
    </row>
    <row r="4673" spans="2:3" x14ac:dyDescent="0.35">
      <c r="B4673" t="s">
        <v>1955</v>
      </c>
      <c r="C4673" t="s">
        <v>1959</v>
      </c>
    </row>
    <row r="4674" spans="2:3" x14ac:dyDescent="0.35">
      <c r="B4674" t="e">
        <v>#N/A</v>
      </c>
    </row>
    <row r="4675" spans="2:3" x14ac:dyDescent="0.35">
      <c r="B4675" t="e">
        <v>#N/A</v>
      </c>
    </row>
    <row r="4676" spans="2:3" x14ac:dyDescent="0.35">
      <c r="B4676" t="e">
        <v>#N/A</v>
      </c>
    </row>
    <row r="4677" spans="2:3" x14ac:dyDescent="0.35">
      <c r="B4677" t="s">
        <v>1957</v>
      </c>
      <c r="C4677" t="s">
        <v>1959</v>
      </c>
    </row>
    <row r="4678" spans="2:3" x14ac:dyDescent="0.35">
      <c r="B4678" t="s">
        <v>1955</v>
      </c>
      <c r="C4678" t="s">
        <v>1959</v>
      </c>
    </row>
    <row r="4679" spans="2:3" x14ac:dyDescent="0.35">
      <c r="B4679" t="s">
        <v>1956</v>
      </c>
    </row>
    <row r="4680" spans="2:3" x14ac:dyDescent="0.35">
      <c r="B4680" t="s">
        <v>1956</v>
      </c>
    </row>
    <row r="4681" spans="2:3" x14ac:dyDescent="0.35">
      <c r="B4681" t="e">
        <v>#N/A</v>
      </c>
    </row>
    <row r="4682" spans="2:3" x14ac:dyDescent="0.35">
      <c r="B4682" t="e">
        <v>#N/A</v>
      </c>
    </row>
    <row r="4683" spans="2:3" x14ac:dyDescent="0.35">
      <c r="B4683" t="e">
        <v>#N/A</v>
      </c>
    </row>
    <row r="4684" spans="2:3" x14ac:dyDescent="0.35">
      <c r="B4684" t="e">
        <v>#N/A</v>
      </c>
    </row>
    <row r="4685" spans="2:3" x14ac:dyDescent="0.35">
      <c r="B4685" t="s">
        <v>1956</v>
      </c>
    </row>
    <row r="4686" spans="2:3" x14ac:dyDescent="0.35">
      <c r="B4686" t="s">
        <v>1956</v>
      </c>
    </row>
    <row r="4687" spans="2:3" x14ac:dyDescent="0.35">
      <c r="B4687" t="s">
        <v>1956</v>
      </c>
    </row>
    <row r="4688" spans="2:3" x14ac:dyDescent="0.35">
      <c r="B4688" t="s">
        <v>1956</v>
      </c>
    </row>
    <row r="4689" spans="2:3" x14ac:dyDescent="0.35">
      <c r="B4689" t="s">
        <v>1956</v>
      </c>
    </row>
    <row r="4690" spans="2:3" x14ac:dyDescent="0.35">
      <c r="B4690" t="s">
        <v>1955</v>
      </c>
      <c r="C4690" t="s">
        <v>1959</v>
      </c>
    </row>
    <row r="4691" spans="2:3" x14ac:dyDescent="0.35">
      <c r="B4691" t="e">
        <v>#N/A</v>
      </c>
    </row>
    <row r="4692" spans="2:3" x14ac:dyDescent="0.35">
      <c r="B4692" t="e">
        <v>#N/A</v>
      </c>
    </row>
    <row r="4693" spans="2:3" x14ac:dyDescent="0.35">
      <c r="B4693" t="s">
        <v>1957</v>
      </c>
      <c r="C4693" t="s">
        <v>1959</v>
      </c>
    </row>
    <row r="4694" spans="2:3" x14ac:dyDescent="0.35">
      <c r="B4694" t="s">
        <v>1956</v>
      </c>
    </row>
    <row r="4695" spans="2:3" x14ac:dyDescent="0.35">
      <c r="B4695" t="s">
        <v>1955</v>
      </c>
      <c r="C4695" t="s">
        <v>1959</v>
      </c>
    </row>
    <row r="4696" spans="2:3" x14ac:dyDescent="0.35">
      <c r="B4696" t="e">
        <v>#N/A</v>
      </c>
    </row>
    <row r="4697" spans="2:3" x14ac:dyDescent="0.35">
      <c r="B4697" t="s">
        <v>1956</v>
      </c>
    </row>
    <row r="4698" spans="2:3" x14ac:dyDescent="0.35">
      <c r="B4698" t="s">
        <v>1955</v>
      </c>
      <c r="C4698" t="s">
        <v>1959</v>
      </c>
    </row>
    <row r="4699" spans="2:3" x14ac:dyDescent="0.35">
      <c r="B4699" t="s">
        <v>1955</v>
      </c>
      <c r="C4699" t="s">
        <v>1959</v>
      </c>
    </row>
    <row r="4700" spans="2:3" x14ac:dyDescent="0.35">
      <c r="B4700" t="e">
        <v>#N/A</v>
      </c>
    </row>
    <row r="4701" spans="2:3" x14ac:dyDescent="0.35">
      <c r="B4701" t="s">
        <v>1955</v>
      </c>
      <c r="C4701" t="s">
        <v>1959</v>
      </c>
    </row>
    <row r="4702" spans="2:3" x14ac:dyDescent="0.35">
      <c r="B4702" t="s">
        <v>1957</v>
      </c>
      <c r="C4702" t="s">
        <v>1959</v>
      </c>
    </row>
    <row r="4703" spans="2:3" x14ac:dyDescent="0.35">
      <c r="B4703" t="s">
        <v>1957</v>
      </c>
      <c r="C4703" t="s">
        <v>1959</v>
      </c>
    </row>
    <row r="4704" spans="2:3" x14ac:dyDescent="0.35">
      <c r="B4704" t="s">
        <v>1957</v>
      </c>
      <c r="C4704" t="s">
        <v>1959</v>
      </c>
    </row>
    <row r="4705" spans="2:3" x14ac:dyDescent="0.35">
      <c r="B4705" t="s">
        <v>1957</v>
      </c>
      <c r="C4705" t="s">
        <v>1959</v>
      </c>
    </row>
    <row r="4706" spans="2:3" x14ac:dyDescent="0.35">
      <c r="B4706" t="s">
        <v>1955</v>
      </c>
      <c r="C4706" t="s">
        <v>1959</v>
      </c>
    </row>
    <row r="4707" spans="2:3" x14ac:dyDescent="0.35">
      <c r="B4707" t="s">
        <v>1957</v>
      </c>
      <c r="C4707" t="s">
        <v>1959</v>
      </c>
    </row>
    <row r="4708" spans="2:3" x14ac:dyDescent="0.35">
      <c r="B4708" t="e">
        <v>#N/A</v>
      </c>
    </row>
    <row r="4709" spans="2:3" x14ac:dyDescent="0.35">
      <c r="B4709" t="s">
        <v>1957</v>
      </c>
      <c r="C4709" t="s">
        <v>1959</v>
      </c>
    </row>
    <row r="4710" spans="2:3" x14ac:dyDescent="0.35">
      <c r="B4710" t="s">
        <v>1957</v>
      </c>
      <c r="C4710" t="s">
        <v>1959</v>
      </c>
    </row>
    <row r="4711" spans="2:3" x14ac:dyDescent="0.35">
      <c r="B4711" t="s">
        <v>1957</v>
      </c>
      <c r="C4711" t="s">
        <v>1959</v>
      </c>
    </row>
    <row r="4712" spans="2:3" x14ac:dyDescent="0.35">
      <c r="B4712" t="e">
        <v>#N/A</v>
      </c>
    </row>
    <row r="4713" spans="2:3" x14ac:dyDescent="0.35">
      <c r="B4713" t="s">
        <v>1955</v>
      </c>
      <c r="C4713" t="s">
        <v>1959</v>
      </c>
    </row>
    <row r="4714" spans="2:3" x14ac:dyDescent="0.35">
      <c r="B4714" t="s">
        <v>1956</v>
      </c>
    </row>
    <row r="4715" spans="2:3" x14ac:dyDescent="0.35">
      <c r="B4715" t="e">
        <v>#N/A</v>
      </c>
    </row>
    <row r="4716" spans="2:3" x14ac:dyDescent="0.35">
      <c r="B4716" t="e">
        <v>#N/A</v>
      </c>
    </row>
    <row r="4717" spans="2:3" x14ac:dyDescent="0.35">
      <c r="B4717" t="s">
        <v>1956</v>
      </c>
    </row>
    <row r="4718" spans="2:3" x14ac:dyDescent="0.35">
      <c r="B4718" t="s">
        <v>1955</v>
      </c>
      <c r="C4718" t="s">
        <v>1959</v>
      </c>
    </row>
    <row r="4719" spans="2:3" x14ac:dyDescent="0.35">
      <c r="B4719" t="s">
        <v>1958</v>
      </c>
      <c r="C4719" t="s">
        <v>1959</v>
      </c>
    </row>
    <row r="4720" spans="2:3" x14ac:dyDescent="0.35">
      <c r="B4720" t="e">
        <v>#N/A</v>
      </c>
    </row>
    <row r="4721" spans="2:3" x14ac:dyDescent="0.35">
      <c r="B4721" t="s">
        <v>1956</v>
      </c>
    </row>
    <row r="4722" spans="2:3" x14ac:dyDescent="0.35">
      <c r="B4722" t="e">
        <v>#N/A</v>
      </c>
    </row>
    <row r="4723" spans="2:3" x14ac:dyDescent="0.35">
      <c r="B4723" t="s">
        <v>1956</v>
      </c>
    </row>
    <row r="4724" spans="2:3" x14ac:dyDescent="0.35">
      <c r="B4724" t="e">
        <v>#N/A</v>
      </c>
    </row>
    <row r="4725" spans="2:3" x14ac:dyDescent="0.35">
      <c r="B4725" t="e">
        <v>#N/A</v>
      </c>
    </row>
    <row r="4726" spans="2:3" x14ac:dyDescent="0.35">
      <c r="B4726" t="s">
        <v>1955</v>
      </c>
      <c r="C4726" t="s">
        <v>1959</v>
      </c>
    </row>
    <row r="4727" spans="2:3" x14ac:dyDescent="0.35">
      <c r="B4727" t="e">
        <v>#N/A</v>
      </c>
    </row>
    <row r="4728" spans="2:3" x14ac:dyDescent="0.35">
      <c r="B4728" t="s">
        <v>1955</v>
      </c>
      <c r="C4728" t="s">
        <v>1959</v>
      </c>
    </row>
    <row r="4729" spans="2:3" x14ac:dyDescent="0.35">
      <c r="B4729" t="e">
        <v>#N/A</v>
      </c>
    </row>
    <row r="4730" spans="2:3" x14ac:dyDescent="0.35">
      <c r="B4730" t="e">
        <v>#N/A</v>
      </c>
    </row>
    <row r="4731" spans="2:3" x14ac:dyDescent="0.35">
      <c r="B4731" t="s">
        <v>1957</v>
      </c>
      <c r="C4731" t="s">
        <v>1959</v>
      </c>
    </row>
    <row r="4732" spans="2:3" x14ac:dyDescent="0.35">
      <c r="B4732" t="s">
        <v>1955</v>
      </c>
      <c r="C4732" t="s">
        <v>1959</v>
      </c>
    </row>
    <row r="4733" spans="2:3" x14ac:dyDescent="0.35">
      <c r="B4733" t="e">
        <v>#N/A</v>
      </c>
    </row>
    <row r="4734" spans="2:3" x14ac:dyDescent="0.35">
      <c r="B4734" t="s">
        <v>1957</v>
      </c>
      <c r="C4734" t="s">
        <v>1959</v>
      </c>
    </row>
    <row r="4735" spans="2:3" x14ac:dyDescent="0.35">
      <c r="B4735" t="s">
        <v>1957</v>
      </c>
      <c r="C4735" t="s">
        <v>1959</v>
      </c>
    </row>
    <row r="4736" spans="2:3" x14ac:dyDescent="0.35">
      <c r="B4736" t="s">
        <v>1955</v>
      </c>
      <c r="C4736" t="s">
        <v>1959</v>
      </c>
    </row>
    <row r="4737" spans="2:3" x14ac:dyDescent="0.35">
      <c r="B4737" t="s">
        <v>1957</v>
      </c>
      <c r="C4737" t="s">
        <v>1959</v>
      </c>
    </row>
    <row r="4738" spans="2:3" x14ac:dyDescent="0.35">
      <c r="B4738" t="s">
        <v>1956</v>
      </c>
    </row>
    <row r="4739" spans="2:3" x14ac:dyDescent="0.35">
      <c r="B4739" t="s">
        <v>1957</v>
      </c>
      <c r="C4739" t="s">
        <v>1959</v>
      </c>
    </row>
    <row r="4740" spans="2:3" x14ac:dyDescent="0.35">
      <c r="B4740" t="s">
        <v>1956</v>
      </c>
    </row>
    <row r="4741" spans="2:3" x14ac:dyDescent="0.35">
      <c r="B4741" t="e">
        <v>#N/A</v>
      </c>
    </row>
    <row r="4742" spans="2:3" x14ac:dyDescent="0.35">
      <c r="B4742" t="s">
        <v>1957</v>
      </c>
      <c r="C4742" t="s">
        <v>1959</v>
      </c>
    </row>
    <row r="4743" spans="2:3" x14ac:dyDescent="0.35">
      <c r="B4743" t="e">
        <v>#N/A</v>
      </c>
    </row>
    <row r="4744" spans="2:3" x14ac:dyDescent="0.35">
      <c r="B4744" t="e">
        <v>#N/A</v>
      </c>
    </row>
    <row r="4745" spans="2:3" x14ac:dyDescent="0.35">
      <c r="B4745" t="s">
        <v>1956</v>
      </c>
    </row>
    <row r="4746" spans="2:3" x14ac:dyDescent="0.35">
      <c r="B4746" t="s">
        <v>1956</v>
      </c>
    </row>
    <row r="4747" spans="2:3" x14ac:dyDescent="0.35">
      <c r="B4747" t="s">
        <v>1955</v>
      </c>
      <c r="C4747" t="s">
        <v>1959</v>
      </c>
    </row>
    <row r="4748" spans="2:3" x14ac:dyDescent="0.35">
      <c r="B4748" t="s">
        <v>1957</v>
      </c>
      <c r="C4748" t="s">
        <v>1959</v>
      </c>
    </row>
    <row r="4749" spans="2:3" x14ac:dyDescent="0.35">
      <c r="B4749" t="e">
        <v>#N/A</v>
      </c>
    </row>
    <row r="4750" spans="2:3" x14ac:dyDescent="0.35">
      <c r="B4750" t="s">
        <v>1956</v>
      </c>
    </row>
    <row r="4751" spans="2:3" x14ac:dyDescent="0.35">
      <c r="B4751" t="s">
        <v>1956</v>
      </c>
    </row>
    <row r="4752" spans="2:3" x14ac:dyDescent="0.35">
      <c r="B4752" t="s">
        <v>1957</v>
      </c>
      <c r="C4752" t="s">
        <v>1959</v>
      </c>
    </row>
    <row r="4753" spans="2:3" x14ac:dyDescent="0.35">
      <c r="B4753" t="s">
        <v>1955</v>
      </c>
      <c r="C4753" t="s">
        <v>1959</v>
      </c>
    </row>
    <row r="4754" spans="2:3" x14ac:dyDescent="0.35">
      <c r="B4754" t="e">
        <v>#N/A</v>
      </c>
    </row>
    <row r="4755" spans="2:3" x14ac:dyDescent="0.35">
      <c r="B4755" t="e">
        <v>#N/A</v>
      </c>
    </row>
    <row r="4756" spans="2:3" x14ac:dyDescent="0.35">
      <c r="B4756" t="s">
        <v>1956</v>
      </c>
    </row>
    <row r="4757" spans="2:3" x14ac:dyDescent="0.35">
      <c r="B4757" t="s">
        <v>1955</v>
      </c>
      <c r="C4757" t="s">
        <v>1959</v>
      </c>
    </row>
    <row r="4758" spans="2:3" x14ac:dyDescent="0.35">
      <c r="B4758" t="s">
        <v>1956</v>
      </c>
    </row>
    <row r="4759" spans="2:3" x14ac:dyDescent="0.35">
      <c r="B4759" t="e">
        <v>#N/A</v>
      </c>
    </row>
    <row r="4760" spans="2:3" x14ac:dyDescent="0.35">
      <c r="B4760" t="e">
        <v>#N/A</v>
      </c>
    </row>
    <row r="4761" spans="2:3" x14ac:dyDescent="0.35">
      <c r="B4761" t="s">
        <v>1958</v>
      </c>
      <c r="C4761" t="s">
        <v>1959</v>
      </c>
    </row>
    <row r="4762" spans="2:3" x14ac:dyDescent="0.35">
      <c r="B4762" t="s">
        <v>1957</v>
      </c>
      <c r="C4762" t="s">
        <v>1959</v>
      </c>
    </row>
    <row r="4763" spans="2:3" x14ac:dyDescent="0.35">
      <c r="B4763" t="s">
        <v>1955</v>
      </c>
      <c r="C4763" t="s">
        <v>1959</v>
      </c>
    </row>
    <row r="4764" spans="2:3" x14ac:dyDescent="0.35">
      <c r="B4764" t="s">
        <v>1957</v>
      </c>
      <c r="C4764" t="s">
        <v>1959</v>
      </c>
    </row>
    <row r="4765" spans="2:3" x14ac:dyDescent="0.35">
      <c r="B4765" t="s">
        <v>1957</v>
      </c>
      <c r="C4765" t="s">
        <v>1959</v>
      </c>
    </row>
    <row r="4766" spans="2:3" x14ac:dyDescent="0.35">
      <c r="B4766" t="e">
        <v>#N/A</v>
      </c>
    </row>
    <row r="4767" spans="2:3" x14ac:dyDescent="0.35">
      <c r="B4767" t="e">
        <v>#N/A</v>
      </c>
    </row>
    <row r="4768" spans="2:3" x14ac:dyDescent="0.35">
      <c r="B4768" t="s">
        <v>1955</v>
      </c>
      <c r="C4768" t="s">
        <v>1959</v>
      </c>
    </row>
    <row r="4769" spans="2:3" x14ac:dyDescent="0.35">
      <c r="B4769" t="e">
        <v>#N/A</v>
      </c>
    </row>
    <row r="4770" spans="2:3" x14ac:dyDescent="0.35">
      <c r="B4770" t="s">
        <v>1957</v>
      </c>
      <c r="C4770" t="s">
        <v>1959</v>
      </c>
    </row>
    <row r="4771" spans="2:3" x14ac:dyDescent="0.35">
      <c r="B4771" t="s">
        <v>1955</v>
      </c>
      <c r="C4771" t="s">
        <v>1959</v>
      </c>
    </row>
    <row r="4772" spans="2:3" x14ac:dyDescent="0.35">
      <c r="B4772" t="s">
        <v>1955</v>
      </c>
      <c r="C4772" t="s">
        <v>1959</v>
      </c>
    </row>
    <row r="4773" spans="2:3" x14ac:dyDescent="0.35">
      <c r="B4773" t="s">
        <v>1957</v>
      </c>
      <c r="C4773" t="s">
        <v>1959</v>
      </c>
    </row>
    <row r="4774" spans="2:3" x14ac:dyDescent="0.35">
      <c r="B4774" t="s">
        <v>1957</v>
      </c>
      <c r="C4774" t="s">
        <v>1959</v>
      </c>
    </row>
    <row r="4775" spans="2:3" x14ac:dyDescent="0.35">
      <c r="B4775" t="s">
        <v>1955</v>
      </c>
      <c r="C4775" t="s">
        <v>1959</v>
      </c>
    </row>
    <row r="4776" spans="2:3" x14ac:dyDescent="0.35">
      <c r="B4776" t="e">
        <v>#N/A</v>
      </c>
    </row>
    <row r="4777" spans="2:3" x14ac:dyDescent="0.35">
      <c r="B4777" t="s">
        <v>1957</v>
      </c>
      <c r="C4777" t="s">
        <v>1959</v>
      </c>
    </row>
    <row r="4778" spans="2:3" x14ac:dyDescent="0.35">
      <c r="B4778" t="s">
        <v>1955</v>
      </c>
      <c r="C4778" t="s">
        <v>1959</v>
      </c>
    </row>
    <row r="4779" spans="2:3" x14ac:dyDescent="0.35">
      <c r="B4779" t="s">
        <v>1957</v>
      </c>
      <c r="C4779" t="s">
        <v>1959</v>
      </c>
    </row>
    <row r="4780" spans="2:3" x14ac:dyDescent="0.35">
      <c r="B4780" t="e">
        <v>#N/A</v>
      </c>
    </row>
    <row r="4781" spans="2:3" x14ac:dyDescent="0.35">
      <c r="B4781" t="e">
        <v>#N/A</v>
      </c>
    </row>
    <row r="4782" spans="2:3" x14ac:dyDescent="0.35">
      <c r="B4782" t="s">
        <v>1957</v>
      </c>
      <c r="C4782" t="s">
        <v>1959</v>
      </c>
    </row>
    <row r="4783" spans="2:3" x14ac:dyDescent="0.35">
      <c r="B4783" t="s">
        <v>1955</v>
      </c>
      <c r="C4783" t="s">
        <v>1959</v>
      </c>
    </row>
    <row r="4784" spans="2:3" x14ac:dyDescent="0.35">
      <c r="B4784" t="e">
        <v>#N/A</v>
      </c>
    </row>
    <row r="4785" spans="2:3" x14ac:dyDescent="0.35">
      <c r="B4785" t="s">
        <v>1958</v>
      </c>
      <c r="C4785" t="s">
        <v>1959</v>
      </c>
    </row>
    <row r="4786" spans="2:3" x14ac:dyDescent="0.35">
      <c r="B4786" t="s">
        <v>1957</v>
      </c>
      <c r="C4786" t="s">
        <v>1959</v>
      </c>
    </row>
    <row r="4787" spans="2:3" x14ac:dyDescent="0.35">
      <c r="B4787" t="s">
        <v>1957</v>
      </c>
      <c r="C4787" t="s">
        <v>1959</v>
      </c>
    </row>
    <row r="4788" spans="2:3" x14ac:dyDescent="0.35">
      <c r="B4788" t="s">
        <v>1955</v>
      </c>
      <c r="C4788" t="s">
        <v>1959</v>
      </c>
    </row>
    <row r="4789" spans="2:3" x14ac:dyDescent="0.35">
      <c r="B4789" t="e">
        <v>#N/A</v>
      </c>
    </row>
    <row r="4790" spans="2:3" x14ac:dyDescent="0.35">
      <c r="B4790" t="e">
        <v>#N/A</v>
      </c>
    </row>
    <row r="4791" spans="2:3" x14ac:dyDescent="0.35">
      <c r="B4791" t="s">
        <v>1955</v>
      </c>
      <c r="C4791" t="s">
        <v>1959</v>
      </c>
    </row>
    <row r="4792" spans="2:3" x14ac:dyDescent="0.35">
      <c r="B4792" t="s">
        <v>1956</v>
      </c>
    </row>
    <row r="4793" spans="2:3" x14ac:dyDescent="0.35">
      <c r="B4793" t="s">
        <v>1955</v>
      </c>
      <c r="C4793" t="s">
        <v>1959</v>
      </c>
    </row>
    <row r="4794" spans="2:3" x14ac:dyDescent="0.35">
      <c r="B4794" t="s">
        <v>1958</v>
      </c>
      <c r="C4794" t="s">
        <v>1959</v>
      </c>
    </row>
    <row r="4795" spans="2:3" x14ac:dyDescent="0.35">
      <c r="B4795" t="s">
        <v>1956</v>
      </c>
    </row>
    <row r="4796" spans="2:3" x14ac:dyDescent="0.35">
      <c r="B4796" t="s">
        <v>1956</v>
      </c>
    </row>
    <row r="4797" spans="2:3" x14ac:dyDescent="0.35">
      <c r="B4797" t="s">
        <v>1956</v>
      </c>
    </row>
    <row r="4798" spans="2:3" x14ac:dyDescent="0.35">
      <c r="B4798" t="s">
        <v>1956</v>
      </c>
    </row>
    <row r="4799" spans="2:3" x14ac:dyDescent="0.35">
      <c r="B4799" t="s">
        <v>1955</v>
      </c>
      <c r="C4799" t="s">
        <v>1959</v>
      </c>
    </row>
    <row r="4800" spans="2:3" x14ac:dyDescent="0.35">
      <c r="B4800" t="s">
        <v>1956</v>
      </c>
    </row>
    <row r="4801" spans="2:3" x14ac:dyDescent="0.35">
      <c r="B4801" t="s">
        <v>1956</v>
      </c>
    </row>
    <row r="4802" spans="2:3" x14ac:dyDescent="0.35">
      <c r="B4802" t="e">
        <v>#N/A</v>
      </c>
    </row>
    <row r="4803" spans="2:3" x14ac:dyDescent="0.35">
      <c r="B4803" t="s">
        <v>1957</v>
      </c>
      <c r="C4803" t="s">
        <v>1959</v>
      </c>
    </row>
    <row r="4804" spans="2:3" x14ac:dyDescent="0.35">
      <c r="B4804" t="s">
        <v>1955</v>
      </c>
      <c r="C4804" t="s">
        <v>1959</v>
      </c>
    </row>
    <row r="4805" spans="2:3" x14ac:dyDescent="0.35">
      <c r="B4805" t="s">
        <v>1955</v>
      </c>
      <c r="C4805" t="s">
        <v>1959</v>
      </c>
    </row>
    <row r="4806" spans="2:3" x14ac:dyDescent="0.35">
      <c r="B4806" t="s">
        <v>1955</v>
      </c>
      <c r="C4806" t="s">
        <v>1959</v>
      </c>
    </row>
    <row r="4807" spans="2:3" x14ac:dyDescent="0.35">
      <c r="B4807" t="s">
        <v>1957</v>
      </c>
      <c r="C4807" t="s">
        <v>1959</v>
      </c>
    </row>
    <row r="4808" spans="2:3" x14ac:dyDescent="0.35">
      <c r="B4808" t="e">
        <v>#N/A</v>
      </c>
    </row>
    <row r="4809" spans="2:3" x14ac:dyDescent="0.35">
      <c r="B4809" t="s">
        <v>1956</v>
      </c>
    </row>
    <row r="4810" spans="2:3" x14ac:dyDescent="0.35">
      <c r="B4810" t="s">
        <v>1956</v>
      </c>
    </row>
    <row r="4811" spans="2:3" x14ac:dyDescent="0.35">
      <c r="B4811" t="s">
        <v>1956</v>
      </c>
    </row>
    <row r="4812" spans="2:3" x14ac:dyDescent="0.35">
      <c r="B4812" t="e">
        <v>#N/A</v>
      </c>
    </row>
    <row r="4813" spans="2:3" x14ac:dyDescent="0.35">
      <c r="B4813" t="s">
        <v>1955</v>
      </c>
      <c r="C4813" t="s">
        <v>1959</v>
      </c>
    </row>
    <row r="4814" spans="2:3" x14ac:dyDescent="0.35">
      <c r="B4814" t="s">
        <v>1957</v>
      </c>
      <c r="C4814" t="s">
        <v>1959</v>
      </c>
    </row>
    <row r="4815" spans="2:3" x14ac:dyDescent="0.35">
      <c r="B4815" t="e">
        <v>#N/A</v>
      </c>
    </row>
    <row r="4816" spans="2:3" x14ac:dyDescent="0.35">
      <c r="B4816" t="s">
        <v>1956</v>
      </c>
    </row>
    <row r="4817" spans="2:3" x14ac:dyDescent="0.35">
      <c r="B4817" t="s">
        <v>1957</v>
      </c>
      <c r="C4817" t="s">
        <v>1959</v>
      </c>
    </row>
    <row r="4818" spans="2:3" x14ac:dyDescent="0.35">
      <c r="B4818" t="e">
        <v>#N/A</v>
      </c>
    </row>
    <row r="4819" spans="2:3" x14ac:dyDescent="0.35">
      <c r="B4819" t="s">
        <v>1956</v>
      </c>
    </row>
    <row r="4820" spans="2:3" x14ac:dyDescent="0.35">
      <c r="B4820" t="s">
        <v>1957</v>
      </c>
      <c r="C4820" t="s">
        <v>1959</v>
      </c>
    </row>
    <row r="4821" spans="2:3" x14ac:dyDescent="0.35">
      <c r="B4821" t="s">
        <v>1957</v>
      </c>
      <c r="C4821" t="s">
        <v>1959</v>
      </c>
    </row>
    <row r="4822" spans="2:3" x14ac:dyDescent="0.35">
      <c r="B4822" t="s">
        <v>1955</v>
      </c>
      <c r="C4822" t="s">
        <v>1959</v>
      </c>
    </row>
    <row r="4823" spans="2:3" x14ac:dyDescent="0.35">
      <c r="B4823" t="s">
        <v>1956</v>
      </c>
    </row>
    <row r="4824" spans="2:3" x14ac:dyDescent="0.35">
      <c r="B4824" t="e">
        <v>#N/A</v>
      </c>
    </row>
    <row r="4825" spans="2:3" x14ac:dyDescent="0.35">
      <c r="B4825" t="e">
        <v>#N/A</v>
      </c>
    </row>
    <row r="4826" spans="2:3" x14ac:dyDescent="0.35">
      <c r="B4826" t="s">
        <v>1956</v>
      </c>
    </row>
    <row r="4827" spans="2:3" x14ac:dyDescent="0.35">
      <c r="B4827" t="s">
        <v>1956</v>
      </c>
    </row>
    <row r="4828" spans="2:3" x14ac:dyDescent="0.35">
      <c r="B4828" t="s">
        <v>1956</v>
      </c>
    </row>
    <row r="4829" spans="2:3" x14ac:dyDescent="0.35">
      <c r="B4829" t="s">
        <v>1956</v>
      </c>
    </row>
    <row r="4830" spans="2:3" x14ac:dyDescent="0.35">
      <c r="B4830" t="e">
        <v>#N/A</v>
      </c>
    </row>
    <row r="4831" spans="2:3" x14ac:dyDescent="0.35">
      <c r="B4831" t="s">
        <v>1956</v>
      </c>
    </row>
    <row r="4832" spans="2:3" x14ac:dyDescent="0.35">
      <c r="B4832" t="e">
        <v>#N/A</v>
      </c>
    </row>
    <row r="4833" spans="2:3" x14ac:dyDescent="0.35">
      <c r="B4833" t="s">
        <v>1955</v>
      </c>
      <c r="C4833" t="s">
        <v>1959</v>
      </c>
    </row>
    <row r="4834" spans="2:3" x14ac:dyDescent="0.35">
      <c r="B4834" t="s">
        <v>1957</v>
      </c>
      <c r="C4834" t="s">
        <v>1959</v>
      </c>
    </row>
    <row r="4835" spans="2:3" x14ac:dyDescent="0.35">
      <c r="B4835" t="e">
        <v>#N/A</v>
      </c>
    </row>
    <row r="4836" spans="2:3" x14ac:dyDescent="0.35">
      <c r="B4836" t="e">
        <v>#N/A</v>
      </c>
    </row>
    <row r="4837" spans="2:3" x14ac:dyDescent="0.35">
      <c r="B4837" t="s">
        <v>1957</v>
      </c>
      <c r="C4837" t="s">
        <v>1959</v>
      </c>
    </row>
    <row r="4838" spans="2:3" x14ac:dyDescent="0.35">
      <c r="B4838" t="s">
        <v>1955</v>
      </c>
      <c r="C4838" t="s">
        <v>1959</v>
      </c>
    </row>
    <row r="4839" spans="2:3" x14ac:dyDescent="0.35">
      <c r="B4839" t="s">
        <v>1955</v>
      </c>
      <c r="C4839" t="s">
        <v>1959</v>
      </c>
    </row>
    <row r="4840" spans="2:3" x14ac:dyDescent="0.35">
      <c r="B4840" t="e">
        <v>#N/A</v>
      </c>
    </row>
    <row r="4841" spans="2:3" x14ac:dyDescent="0.35">
      <c r="B4841" t="e">
        <v>#N/A</v>
      </c>
    </row>
    <row r="4842" spans="2:3" x14ac:dyDescent="0.35">
      <c r="B4842" t="s">
        <v>1955</v>
      </c>
      <c r="C4842" t="s">
        <v>1959</v>
      </c>
    </row>
    <row r="4843" spans="2:3" x14ac:dyDescent="0.35">
      <c r="B4843" t="e">
        <v>#N/A</v>
      </c>
    </row>
    <row r="4844" spans="2:3" x14ac:dyDescent="0.35">
      <c r="B4844" t="s">
        <v>1955</v>
      </c>
      <c r="C4844" t="s">
        <v>1959</v>
      </c>
    </row>
    <row r="4845" spans="2:3" x14ac:dyDescent="0.35">
      <c r="B4845" t="e">
        <v>#N/A</v>
      </c>
    </row>
    <row r="4846" spans="2:3" x14ac:dyDescent="0.35">
      <c r="B4846" t="s">
        <v>1957</v>
      </c>
      <c r="C4846" t="s">
        <v>1959</v>
      </c>
    </row>
    <row r="4847" spans="2:3" x14ac:dyDescent="0.35">
      <c r="B4847" t="s">
        <v>1956</v>
      </c>
    </row>
    <row r="4848" spans="2:3" x14ac:dyDescent="0.35">
      <c r="B4848" t="s">
        <v>1955</v>
      </c>
      <c r="C4848" t="s">
        <v>1959</v>
      </c>
    </row>
    <row r="4849" spans="2:3" x14ac:dyDescent="0.35">
      <c r="B4849" t="e">
        <v>#N/A</v>
      </c>
    </row>
    <row r="4850" spans="2:3" x14ac:dyDescent="0.35">
      <c r="B4850" t="s">
        <v>1957</v>
      </c>
      <c r="C4850" t="s">
        <v>1959</v>
      </c>
    </row>
    <row r="4851" spans="2:3" x14ac:dyDescent="0.35">
      <c r="B4851" t="e">
        <v>#N/A</v>
      </c>
    </row>
    <row r="4852" spans="2:3" x14ac:dyDescent="0.35">
      <c r="B4852" t="s">
        <v>1956</v>
      </c>
    </row>
    <row r="4853" spans="2:3" x14ac:dyDescent="0.35">
      <c r="B4853" t="s">
        <v>1957</v>
      </c>
      <c r="C4853" t="s">
        <v>1959</v>
      </c>
    </row>
    <row r="4854" spans="2:3" x14ac:dyDescent="0.35">
      <c r="B4854" t="s">
        <v>1955</v>
      </c>
      <c r="C4854" t="s">
        <v>1959</v>
      </c>
    </row>
    <row r="4855" spans="2:3" x14ac:dyDescent="0.35">
      <c r="B4855" t="e">
        <v>#N/A</v>
      </c>
    </row>
    <row r="4856" spans="2:3" x14ac:dyDescent="0.35">
      <c r="B4856" t="s">
        <v>1956</v>
      </c>
    </row>
    <row r="4857" spans="2:3" x14ac:dyDescent="0.35">
      <c r="B4857" t="s">
        <v>1957</v>
      </c>
      <c r="C4857" t="s">
        <v>1959</v>
      </c>
    </row>
    <row r="4858" spans="2:3" x14ac:dyDescent="0.35">
      <c r="B4858" t="s">
        <v>1955</v>
      </c>
      <c r="C4858" t="s">
        <v>1959</v>
      </c>
    </row>
    <row r="4859" spans="2:3" x14ac:dyDescent="0.35">
      <c r="B4859" t="s">
        <v>1957</v>
      </c>
      <c r="C4859" t="s">
        <v>1959</v>
      </c>
    </row>
    <row r="4860" spans="2:3" x14ac:dyDescent="0.35">
      <c r="B4860" t="s">
        <v>1957</v>
      </c>
      <c r="C4860" t="s">
        <v>1959</v>
      </c>
    </row>
    <row r="4861" spans="2:3" x14ac:dyDescent="0.35">
      <c r="B4861" t="e">
        <v>#N/A</v>
      </c>
    </row>
    <row r="4862" spans="2:3" x14ac:dyDescent="0.35">
      <c r="B4862" t="e">
        <v>#N/A</v>
      </c>
    </row>
    <row r="4863" spans="2:3" x14ac:dyDescent="0.35">
      <c r="B4863" t="s">
        <v>1956</v>
      </c>
    </row>
    <row r="4864" spans="2:3" x14ac:dyDescent="0.35">
      <c r="B4864" t="e">
        <v>#N/A</v>
      </c>
    </row>
    <row r="4865" spans="2:3" x14ac:dyDescent="0.35">
      <c r="B4865" t="s">
        <v>1957</v>
      </c>
      <c r="C4865" t="s">
        <v>1959</v>
      </c>
    </row>
    <row r="4866" spans="2:3" x14ac:dyDescent="0.35">
      <c r="B4866" t="s">
        <v>1956</v>
      </c>
    </row>
    <row r="4867" spans="2:3" x14ac:dyDescent="0.35">
      <c r="B4867" t="s">
        <v>1955</v>
      </c>
      <c r="C4867" t="s">
        <v>1959</v>
      </c>
    </row>
    <row r="4868" spans="2:3" x14ac:dyDescent="0.35">
      <c r="B4868" t="s">
        <v>1957</v>
      </c>
      <c r="C4868" t="s">
        <v>1959</v>
      </c>
    </row>
    <row r="4869" spans="2:3" x14ac:dyDescent="0.35">
      <c r="B4869" t="s">
        <v>1956</v>
      </c>
    </row>
    <row r="4870" spans="2:3" x14ac:dyDescent="0.35">
      <c r="B4870" t="s">
        <v>1955</v>
      </c>
      <c r="C4870" t="s">
        <v>1959</v>
      </c>
    </row>
    <row r="4871" spans="2:3" x14ac:dyDescent="0.35">
      <c r="B4871" t="s">
        <v>1955</v>
      </c>
      <c r="C4871" t="s">
        <v>1959</v>
      </c>
    </row>
    <row r="4872" spans="2:3" x14ac:dyDescent="0.35">
      <c r="B4872" t="s">
        <v>1957</v>
      </c>
      <c r="C4872" t="s">
        <v>1959</v>
      </c>
    </row>
    <row r="4873" spans="2:3" x14ac:dyDescent="0.35">
      <c r="B4873" t="e">
        <v>#N/A</v>
      </c>
    </row>
    <row r="4874" spans="2:3" x14ac:dyDescent="0.35">
      <c r="B4874" t="s">
        <v>1957</v>
      </c>
      <c r="C4874" t="s">
        <v>1959</v>
      </c>
    </row>
    <row r="4875" spans="2:3" x14ac:dyDescent="0.35">
      <c r="B4875" t="s">
        <v>1955</v>
      </c>
      <c r="C4875" t="s">
        <v>1959</v>
      </c>
    </row>
    <row r="4876" spans="2:3" x14ac:dyDescent="0.35">
      <c r="B4876" t="s">
        <v>1957</v>
      </c>
      <c r="C4876" t="s">
        <v>1959</v>
      </c>
    </row>
    <row r="4877" spans="2:3" x14ac:dyDescent="0.35">
      <c r="B4877" t="s">
        <v>1957</v>
      </c>
      <c r="C4877" t="s">
        <v>1959</v>
      </c>
    </row>
    <row r="4878" spans="2:3" x14ac:dyDescent="0.35">
      <c r="B4878" t="s">
        <v>1957</v>
      </c>
      <c r="C4878" t="s">
        <v>1959</v>
      </c>
    </row>
    <row r="4879" spans="2:3" x14ac:dyDescent="0.35">
      <c r="B4879" t="s">
        <v>1957</v>
      </c>
      <c r="C4879" t="s">
        <v>1959</v>
      </c>
    </row>
    <row r="4880" spans="2:3" x14ac:dyDescent="0.35">
      <c r="B4880" t="s">
        <v>1955</v>
      </c>
      <c r="C4880" t="s">
        <v>1959</v>
      </c>
    </row>
    <row r="4881" spans="2:3" x14ac:dyDescent="0.35">
      <c r="B4881" t="s">
        <v>1955</v>
      </c>
      <c r="C4881" t="s">
        <v>1959</v>
      </c>
    </row>
    <row r="4882" spans="2:3" x14ac:dyDescent="0.35">
      <c r="B4882" t="s">
        <v>1957</v>
      </c>
      <c r="C4882" t="s">
        <v>1959</v>
      </c>
    </row>
    <row r="4883" spans="2:3" x14ac:dyDescent="0.35">
      <c r="B4883" t="s">
        <v>1955</v>
      </c>
      <c r="C4883" t="s">
        <v>1959</v>
      </c>
    </row>
    <row r="4884" spans="2:3" x14ac:dyDescent="0.35">
      <c r="B4884" t="s">
        <v>1956</v>
      </c>
    </row>
    <row r="4885" spans="2:3" x14ac:dyDescent="0.35">
      <c r="B4885" t="s">
        <v>1956</v>
      </c>
    </row>
    <row r="4886" spans="2:3" x14ac:dyDescent="0.35">
      <c r="B4886" t="s">
        <v>1957</v>
      </c>
      <c r="C4886" t="s">
        <v>1959</v>
      </c>
    </row>
    <row r="4887" spans="2:3" x14ac:dyDescent="0.35">
      <c r="B4887" t="s">
        <v>1955</v>
      </c>
      <c r="C4887" t="s">
        <v>1959</v>
      </c>
    </row>
    <row r="4888" spans="2:3" x14ac:dyDescent="0.35">
      <c r="B4888" t="s">
        <v>1957</v>
      </c>
      <c r="C4888" t="s">
        <v>1959</v>
      </c>
    </row>
    <row r="4889" spans="2:3" x14ac:dyDescent="0.35">
      <c r="B4889" t="s">
        <v>1955</v>
      </c>
      <c r="C4889" t="s">
        <v>1959</v>
      </c>
    </row>
    <row r="4890" spans="2:3" x14ac:dyDescent="0.35">
      <c r="B4890" t="s">
        <v>1955</v>
      </c>
      <c r="C4890" t="s">
        <v>1959</v>
      </c>
    </row>
    <row r="4891" spans="2:3" x14ac:dyDescent="0.35">
      <c r="B4891" t="s">
        <v>1955</v>
      </c>
      <c r="C4891" t="s">
        <v>1959</v>
      </c>
    </row>
    <row r="4892" spans="2:3" x14ac:dyDescent="0.35">
      <c r="B4892" t="s">
        <v>1955</v>
      </c>
      <c r="C4892" t="s">
        <v>1959</v>
      </c>
    </row>
    <row r="4893" spans="2:3" x14ac:dyDescent="0.35">
      <c r="B4893" t="s">
        <v>1955</v>
      </c>
      <c r="C4893" t="s">
        <v>1959</v>
      </c>
    </row>
    <row r="4894" spans="2:3" x14ac:dyDescent="0.35">
      <c r="B4894" t="e">
        <v>#N/A</v>
      </c>
    </row>
    <row r="4895" spans="2:3" x14ac:dyDescent="0.35">
      <c r="B4895" t="s">
        <v>1957</v>
      </c>
      <c r="C4895" t="s">
        <v>1959</v>
      </c>
    </row>
    <row r="4896" spans="2:3" x14ac:dyDescent="0.35">
      <c r="B4896" t="s">
        <v>1956</v>
      </c>
    </row>
    <row r="4897" spans="2:3" x14ac:dyDescent="0.35">
      <c r="B4897" t="s">
        <v>1956</v>
      </c>
    </row>
    <row r="4898" spans="2:3" x14ac:dyDescent="0.35">
      <c r="B4898" t="s">
        <v>1956</v>
      </c>
    </row>
    <row r="4899" spans="2:3" x14ac:dyDescent="0.35">
      <c r="B4899" t="s">
        <v>1955</v>
      </c>
      <c r="C4899" t="s">
        <v>1959</v>
      </c>
    </row>
    <row r="4900" spans="2:3" x14ac:dyDescent="0.35">
      <c r="B4900" t="s">
        <v>1955</v>
      </c>
      <c r="C4900" t="s">
        <v>1959</v>
      </c>
    </row>
    <row r="4901" spans="2:3" x14ac:dyDescent="0.35">
      <c r="B4901" t="e">
        <v>#N/A</v>
      </c>
    </row>
    <row r="4902" spans="2:3" x14ac:dyDescent="0.35">
      <c r="B4902" t="e">
        <v>#N/A</v>
      </c>
    </row>
    <row r="4903" spans="2:3" x14ac:dyDescent="0.35">
      <c r="B4903" t="s">
        <v>1956</v>
      </c>
    </row>
    <row r="4904" spans="2:3" x14ac:dyDescent="0.35">
      <c r="B4904" t="s">
        <v>1956</v>
      </c>
    </row>
    <row r="4905" spans="2:3" x14ac:dyDescent="0.35">
      <c r="B4905" t="s">
        <v>1956</v>
      </c>
    </row>
    <row r="4906" spans="2:3" x14ac:dyDescent="0.35">
      <c r="B4906" t="s">
        <v>1955</v>
      </c>
      <c r="C4906" t="s">
        <v>1959</v>
      </c>
    </row>
    <row r="4907" spans="2:3" x14ac:dyDescent="0.35">
      <c r="B4907" t="e">
        <v>#N/A</v>
      </c>
    </row>
    <row r="4908" spans="2:3" x14ac:dyDescent="0.35">
      <c r="B4908" t="e">
        <v>#N/A</v>
      </c>
    </row>
    <row r="4909" spans="2:3" x14ac:dyDescent="0.35">
      <c r="B4909" t="e">
        <v>#N/A</v>
      </c>
    </row>
    <row r="4910" spans="2:3" x14ac:dyDescent="0.35">
      <c r="B4910" t="s">
        <v>1956</v>
      </c>
    </row>
    <row r="4911" spans="2:3" x14ac:dyDescent="0.35">
      <c r="B4911" t="s">
        <v>1957</v>
      </c>
      <c r="C4911" t="s">
        <v>1959</v>
      </c>
    </row>
    <row r="4912" spans="2:3" x14ac:dyDescent="0.35">
      <c r="B4912" t="s">
        <v>1955</v>
      </c>
      <c r="C4912" t="s">
        <v>1959</v>
      </c>
    </row>
    <row r="4913" spans="2:3" x14ac:dyDescent="0.35">
      <c r="B4913" t="s">
        <v>1958</v>
      </c>
      <c r="C4913" t="s">
        <v>1959</v>
      </c>
    </row>
    <row r="4914" spans="2:3" x14ac:dyDescent="0.35">
      <c r="B4914" t="s">
        <v>1958</v>
      </c>
      <c r="C4914" t="s">
        <v>1959</v>
      </c>
    </row>
    <row r="4915" spans="2:3" x14ac:dyDescent="0.35">
      <c r="B4915" t="s">
        <v>1955</v>
      </c>
      <c r="C4915" t="s">
        <v>1959</v>
      </c>
    </row>
    <row r="4916" spans="2:3" x14ac:dyDescent="0.35">
      <c r="B4916" t="s">
        <v>1955</v>
      </c>
      <c r="C4916" t="s">
        <v>1959</v>
      </c>
    </row>
    <row r="4917" spans="2:3" x14ac:dyDescent="0.35">
      <c r="B4917" t="e">
        <v>#N/A</v>
      </c>
    </row>
    <row r="4918" spans="2:3" x14ac:dyDescent="0.35">
      <c r="B4918" t="s">
        <v>1957</v>
      </c>
      <c r="C4918" t="s">
        <v>1959</v>
      </c>
    </row>
    <row r="4919" spans="2:3" x14ac:dyDescent="0.35">
      <c r="B4919" t="s">
        <v>1957</v>
      </c>
      <c r="C4919" t="s">
        <v>1959</v>
      </c>
    </row>
    <row r="4920" spans="2:3" x14ac:dyDescent="0.35">
      <c r="B4920" t="s">
        <v>1957</v>
      </c>
      <c r="C4920" t="s">
        <v>1959</v>
      </c>
    </row>
    <row r="4921" spans="2:3" x14ac:dyDescent="0.35">
      <c r="B4921" t="s">
        <v>1955</v>
      </c>
      <c r="C4921" t="s">
        <v>1959</v>
      </c>
    </row>
    <row r="4922" spans="2:3" x14ac:dyDescent="0.35">
      <c r="B4922" t="s">
        <v>1958</v>
      </c>
      <c r="C4922" t="s">
        <v>1959</v>
      </c>
    </row>
    <row r="4923" spans="2:3" x14ac:dyDescent="0.35">
      <c r="B4923" t="s">
        <v>1958</v>
      </c>
      <c r="C4923" t="s">
        <v>1959</v>
      </c>
    </row>
    <row r="4924" spans="2:3" x14ac:dyDescent="0.35">
      <c r="B4924" t="e">
        <v>#N/A</v>
      </c>
    </row>
    <row r="4925" spans="2:3" x14ac:dyDescent="0.35">
      <c r="B4925" t="e">
        <v>#N/A</v>
      </c>
    </row>
    <row r="4926" spans="2:3" x14ac:dyDescent="0.35">
      <c r="B4926" t="s">
        <v>1957</v>
      </c>
      <c r="C4926" t="s">
        <v>1959</v>
      </c>
    </row>
    <row r="4927" spans="2:3" x14ac:dyDescent="0.35">
      <c r="B4927" t="s">
        <v>1957</v>
      </c>
      <c r="C4927" t="s">
        <v>1959</v>
      </c>
    </row>
    <row r="4928" spans="2:3" x14ac:dyDescent="0.35">
      <c r="B4928" t="s">
        <v>1957</v>
      </c>
      <c r="C4928" t="s">
        <v>1959</v>
      </c>
    </row>
    <row r="4929" spans="2:3" x14ac:dyDescent="0.35">
      <c r="B4929" t="s">
        <v>1957</v>
      </c>
      <c r="C4929" t="s">
        <v>1959</v>
      </c>
    </row>
    <row r="4930" spans="2:3" x14ac:dyDescent="0.35">
      <c r="B4930" t="s">
        <v>1956</v>
      </c>
    </row>
    <row r="4931" spans="2:3" x14ac:dyDescent="0.35">
      <c r="B4931" t="s">
        <v>1956</v>
      </c>
    </row>
    <row r="4932" spans="2:3" x14ac:dyDescent="0.35">
      <c r="B4932" t="e">
        <v>#N/A</v>
      </c>
    </row>
    <row r="4933" spans="2:3" x14ac:dyDescent="0.35">
      <c r="B4933" t="s">
        <v>1957</v>
      </c>
      <c r="C4933" t="s">
        <v>1959</v>
      </c>
    </row>
    <row r="4934" spans="2:3" x14ac:dyDescent="0.35">
      <c r="B4934" t="s">
        <v>1957</v>
      </c>
      <c r="C4934" t="s">
        <v>1959</v>
      </c>
    </row>
    <row r="4935" spans="2:3" x14ac:dyDescent="0.35">
      <c r="B4935" t="s">
        <v>1957</v>
      </c>
      <c r="C4935" t="s">
        <v>1959</v>
      </c>
    </row>
    <row r="4936" spans="2:3" x14ac:dyDescent="0.35">
      <c r="B4936" t="s">
        <v>1957</v>
      </c>
      <c r="C4936" t="s">
        <v>1959</v>
      </c>
    </row>
    <row r="4937" spans="2:3" x14ac:dyDescent="0.35">
      <c r="B4937" t="e">
        <v>#N/A</v>
      </c>
    </row>
    <row r="4938" spans="2:3" x14ac:dyDescent="0.35">
      <c r="B4938" t="s">
        <v>1957</v>
      </c>
      <c r="C4938" t="s">
        <v>1959</v>
      </c>
    </row>
    <row r="4939" spans="2:3" x14ac:dyDescent="0.35">
      <c r="B4939" t="e">
        <v>#N/A</v>
      </c>
    </row>
    <row r="4940" spans="2:3" x14ac:dyDescent="0.35">
      <c r="B4940" t="s">
        <v>1956</v>
      </c>
    </row>
    <row r="4941" spans="2:3" x14ac:dyDescent="0.35">
      <c r="B4941" t="e">
        <v>#N/A</v>
      </c>
    </row>
    <row r="4942" spans="2:3" x14ac:dyDescent="0.35">
      <c r="B4942" t="s">
        <v>1955</v>
      </c>
      <c r="C4942" t="s">
        <v>1959</v>
      </c>
    </row>
    <row r="4943" spans="2:3" x14ac:dyDescent="0.35">
      <c r="B4943" t="e">
        <v>#N/A</v>
      </c>
    </row>
    <row r="4944" spans="2:3" x14ac:dyDescent="0.35">
      <c r="B4944" t="s">
        <v>1955</v>
      </c>
      <c r="C4944" t="s">
        <v>1959</v>
      </c>
    </row>
    <row r="4945" spans="2:3" x14ac:dyDescent="0.35">
      <c r="B4945" t="s">
        <v>1957</v>
      </c>
      <c r="C4945" t="s">
        <v>1959</v>
      </c>
    </row>
    <row r="4946" spans="2:3" x14ac:dyDescent="0.35">
      <c r="B4946" t="s">
        <v>1957</v>
      </c>
      <c r="C4946" t="s">
        <v>1959</v>
      </c>
    </row>
    <row r="4947" spans="2:3" x14ac:dyDescent="0.35">
      <c r="B4947" t="e">
        <v>#N/A</v>
      </c>
    </row>
    <row r="4948" spans="2:3" x14ac:dyDescent="0.35">
      <c r="B4948" t="s">
        <v>1957</v>
      </c>
      <c r="C4948" t="s">
        <v>1959</v>
      </c>
    </row>
    <row r="4949" spans="2:3" x14ac:dyDescent="0.35">
      <c r="B4949" t="s">
        <v>1957</v>
      </c>
      <c r="C4949" t="s">
        <v>1959</v>
      </c>
    </row>
    <row r="4950" spans="2:3" x14ac:dyDescent="0.35">
      <c r="B4950" t="s">
        <v>1958</v>
      </c>
      <c r="C4950" t="s">
        <v>1959</v>
      </c>
    </row>
    <row r="4951" spans="2:3" x14ac:dyDescent="0.35">
      <c r="B4951" t="e">
        <v>#N/A</v>
      </c>
    </row>
    <row r="4952" spans="2:3" x14ac:dyDescent="0.35">
      <c r="B4952" t="s">
        <v>1955</v>
      </c>
      <c r="C4952" t="s">
        <v>1959</v>
      </c>
    </row>
    <row r="4953" spans="2:3" x14ac:dyDescent="0.35">
      <c r="B4953" t="e">
        <v>#N/A</v>
      </c>
    </row>
    <row r="4954" spans="2:3" x14ac:dyDescent="0.35">
      <c r="B4954" t="e">
        <v>#N/A</v>
      </c>
    </row>
    <row r="4955" spans="2:3" x14ac:dyDescent="0.35">
      <c r="B4955" t="s">
        <v>1956</v>
      </c>
    </row>
    <row r="4956" spans="2:3" x14ac:dyDescent="0.35">
      <c r="B4956" t="e">
        <v>#N/A</v>
      </c>
    </row>
    <row r="4957" spans="2:3" x14ac:dyDescent="0.35">
      <c r="B4957" t="s">
        <v>1957</v>
      </c>
      <c r="C4957" t="s">
        <v>1959</v>
      </c>
    </row>
    <row r="4958" spans="2:3" x14ac:dyDescent="0.35">
      <c r="B4958" t="e">
        <v>#N/A</v>
      </c>
    </row>
    <row r="4959" spans="2:3" x14ac:dyDescent="0.35">
      <c r="B4959" t="s">
        <v>1956</v>
      </c>
    </row>
    <row r="4960" spans="2:3" x14ac:dyDescent="0.35">
      <c r="B4960" t="e">
        <v>#N/A</v>
      </c>
    </row>
    <row r="4961" spans="2:3" x14ac:dyDescent="0.35">
      <c r="B4961" t="s">
        <v>1958</v>
      </c>
      <c r="C4961" t="s">
        <v>1959</v>
      </c>
    </row>
    <row r="4962" spans="2:3" x14ac:dyDescent="0.35">
      <c r="B4962" t="e">
        <v>#N/A</v>
      </c>
    </row>
    <row r="4963" spans="2:3" x14ac:dyDescent="0.35">
      <c r="B4963" t="e">
        <v>#N/A</v>
      </c>
    </row>
    <row r="4964" spans="2:3" x14ac:dyDescent="0.35">
      <c r="B4964" t="s">
        <v>1955</v>
      </c>
      <c r="C4964" t="s">
        <v>1959</v>
      </c>
    </row>
    <row r="4965" spans="2:3" x14ac:dyDescent="0.35">
      <c r="B4965" t="s">
        <v>1956</v>
      </c>
    </row>
    <row r="4966" spans="2:3" x14ac:dyDescent="0.35">
      <c r="B4966" t="s">
        <v>1956</v>
      </c>
    </row>
    <row r="4967" spans="2:3" x14ac:dyDescent="0.35">
      <c r="B4967" t="e">
        <v>#N/A</v>
      </c>
    </row>
    <row r="4968" spans="2:3" x14ac:dyDescent="0.35">
      <c r="B4968" t="e">
        <v>#N/A</v>
      </c>
    </row>
    <row r="4969" spans="2:3" x14ac:dyDescent="0.35">
      <c r="B4969" t="s">
        <v>1957</v>
      </c>
      <c r="C4969" t="s">
        <v>1959</v>
      </c>
    </row>
    <row r="4970" spans="2:3" x14ac:dyDescent="0.35">
      <c r="B4970" t="s">
        <v>1956</v>
      </c>
    </row>
    <row r="4971" spans="2:3" x14ac:dyDescent="0.35">
      <c r="B4971" t="e">
        <v>#N/A</v>
      </c>
    </row>
    <row r="4972" spans="2:3" x14ac:dyDescent="0.35">
      <c r="B4972" t="s">
        <v>1956</v>
      </c>
    </row>
    <row r="4973" spans="2:3" x14ac:dyDescent="0.35">
      <c r="B4973" t="s">
        <v>1955</v>
      </c>
      <c r="C4973" t="s">
        <v>1959</v>
      </c>
    </row>
    <row r="4974" spans="2:3" x14ac:dyDescent="0.35">
      <c r="B4974" t="s">
        <v>1957</v>
      </c>
      <c r="C4974" t="s">
        <v>1959</v>
      </c>
    </row>
    <row r="4975" spans="2:3" x14ac:dyDescent="0.35">
      <c r="B4975" t="e">
        <v>#N/A</v>
      </c>
    </row>
    <row r="4976" spans="2:3" x14ac:dyDescent="0.35">
      <c r="B4976" t="s">
        <v>1957</v>
      </c>
      <c r="C4976" t="s">
        <v>1959</v>
      </c>
    </row>
    <row r="4977" spans="2:3" x14ac:dyDescent="0.35">
      <c r="B4977" t="e">
        <v>#N/A</v>
      </c>
    </row>
    <row r="4978" spans="2:3" x14ac:dyDescent="0.35">
      <c r="B4978" t="s">
        <v>1956</v>
      </c>
    </row>
    <row r="4979" spans="2:3" x14ac:dyDescent="0.35">
      <c r="B4979" t="e">
        <v>#N/A</v>
      </c>
    </row>
    <row r="4980" spans="2:3" x14ac:dyDescent="0.35">
      <c r="B4980" t="e">
        <v>#N/A</v>
      </c>
    </row>
    <row r="4981" spans="2:3" x14ac:dyDescent="0.35">
      <c r="B4981" t="s">
        <v>1955</v>
      </c>
      <c r="C4981" t="s">
        <v>1959</v>
      </c>
    </row>
    <row r="4982" spans="2:3" x14ac:dyDescent="0.35">
      <c r="B4982" t="s">
        <v>1956</v>
      </c>
    </row>
    <row r="4983" spans="2:3" x14ac:dyDescent="0.35">
      <c r="B4983" t="s">
        <v>1957</v>
      </c>
      <c r="C4983" t="s">
        <v>1959</v>
      </c>
    </row>
    <row r="4984" spans="2:3" x14ac:dyDescent="0.35">
      <c r="B4984" t="s">
        <v>1956</v>
      </c>
    </row>
    <row r="4985" spans="2:3" x14ac:dyDescent="0.35">
      <c r="B4985" t="s">
        <v>1955</v>
      </c>
      <c r="C4985" t="s">
        <v>1959</v>
      </c>
    </row>
    <row r="4986" spans="2:3" x14ac:dyDescent="0.35">
      <c r="B4986" t="s">
        <v>1956</v>
      </c>
    </row>
    <row r="4987" spans="2:3" x14ac:dyDescent="0.35">
      <c r="B4987" t="s">
        <v>1957</v>
      </c>
      <c r="C4987" t="s">
        <v>1959</v>
      </c>
    </row>
    <row r="4988" spans="2:3" x14ac:dyDescent="0.35">
      <c r="B4988" t="e">
        <v>#N/A</v>
      </c>
    </row>
    <row r="4989" spans="2:3" x14ac:dyDescent="0.35">
      <c r="B4989" t="e">
        <v>#N/A</v>
      </c>
    </row>
    <row r="4990" spans="2:3" x14ac:dyDescent="0.35">
      <c r="B4990" t="s">
        <v>1957</v>
      </c>
      <c r="C4990" t="s">
        <v>1959</v>
      </c>
    </row>
    <row r="4991" spans="2:3" x14ac:dyDescent="0.35">
      <c r="B4991" t="s">
        <v>1958</v>
      </c>
      <c r="C4991" t="s">
        <v>1959</v>
      </c>
    </row>
    <row r="4992" spans="2:3" x14ac:dyDescent="0.35">
      <c r="B4992" t="s">
        <v>1956</v>
      </c>
    </row>
    <row r="4993" spans="2:3" x14ac:dyDescent="0.35">
      <c r="B4993" t="s">
        <v>1955</v>
      </c>
      <c r="C4993" t="s">
        <v>1959</v>
      </c>
    </row>
    <row r="4994" spans="2:3" x14ac:dyDescent="0.35">
      <c r="B4994" t="s">
        <v>1957</v>
      </c>
      <c r="C4994" t="s">
        <v>1959</v>
      </c>
    </row>
    <row r="4995" spans="2:3" x14ac:dyDescent="0.35">
      <c r="B4995" t="s">
        <v>1955</v>
      </c>
      <c r="C4995" t="s">
        <v>1959</v>
      </c>
    </row>
    <row r="4996" spans="2:3" x14ac:dyDescent="0.35">
      <c r="B4996" t="e">
        <v>#N/A</v>
      </c>
    </row>
    <row r="4997" spans="2:3" x14ac:dyDescent="0.35">
      <c r="B4997" t="s">
        <v>1957</v>
      </c>
      <c r="C4997" t="s">
        <v>1959</v>
      </c>
    </row>
    <row r="4998" spans="2:3" x14ac:dyDescent="0.35">
      <c r="B4998" t="s">
        <v>1957</v>
      </c>
      <c r="C4998" t="s">
        <v>1959</v>
      </c>
    </row>
    <row r="4999" spans="2:3" x14ac:dyDescent="0.35">
      <c r="B4999" t="s">
        <v>1957</v>
      </c>
      <c r="C4999" t="s">
        <v>1959</v>
      </c>
    </row>
    <row r="5000" spans="2:3" x14ac:dyDescent="0.35">
      <c r="B5000" t="e">
        <v>#N/A</v>
      </c>
    </row>
    <row r="5001" spans="2:3" x14ac:dyDescent="0.35">
      <c r="B5001" t="e">
        <v>#N/A</v>
      </c>
    </row>
    <row r="5002" spans="2:3" x14ac:dyDescent="0.35">
      <c r="B5002" t="s">
        <v>1957</v>
      </c>
      <c r="C5002" t="s">
        <v>1959</v>
      </c>
    </row>
    <row r="5003" spans="2:3" x14ac:dyDescent="0.35">
      <c r="B5003" t="s">
        <v>1957</v>
      </c>
      <c r="C5003" t="s">
        <v>1959</v>
      </c>
    </row>
    <row r="5004" spans="2:3" x14ac:dyDescent="0.35">
      <c r="B5004" t="e">
        <v>#N/A</v>
      </c>
    </row>
    <row r="5005" spans="2:3" x14ac:dyDescent="0.35">
      <c r="B5005" t="e">
        <v>#N/A</v>
      </c>
    </row>
    <row r="5006" spans="2:3" x14ac:dyDescent="0.35">
      <c r="B5006" t="s">
        <v>1957</v>
      </c>
      <c r="C5006" t="s">
        <v>1959</v>
      </c>
    </row>
    <row r="5007" spans="2:3" x14ac:dyDescent="0.35">
      <c r="B5007" t="e">
        <v>#N/A</v>
      </c>
    </row>
    <row r="5008" spans="2:3" x14ac:dyDescent="0.35">
      <c r="B5008" t="s">
        <v>1957</v>
      </c>
      <c r="C5008" t="s">
        <v>1959</v>
      </c>
    </row>
    <row r="5009" spans="2:3" x14ac:dyDescent="0.35">
      <c r="B5009" t="e">
        <v>#N/A</v>
      </c>
    </row>
    <row r="5010" spans="2:3" x14ac:dyDescent="0.35">
      <c r="B5010" t="e">
        <v>#N/A</v>
      </c>
    </row>
    <row r="5011" spans="2:3" x14ac:dyDescent="0.35">
      <c r="B5011" t="s">
        <v>1957</v>
      </c>
      <c r="C5011" t="s">
        <v>1959</v>
      </c>
    </row>
    <row r="5012" spans="2:3" x14ac:dyDescent="0.35">
      <c r="B5012" t="s">
        <v>1957</v>
      </c>
      <c r="C5012" t="s">
        <v>1959</v>
      </c>
    </row>
    <row r="5013" spans="2:3" x14ac:dyDescent="0.35">
      <c r="B5013" t="e">
        <v>#N/A</v>
      </c>
    </row>
    <row r="5014" spans="2:3" x14ac:dyDescent="0.35">
      <c r="B5014" t="e">
        <v>#N/A</v>
      </c>
    </row>
    <row r="5015" spans="2:3" x14ac:dyDescent="0.35">
      <c r="B5015" t="s">
        <v>1955</v>
      </c>
      <c r="C5015" t="s">
        <v>1959</v>
      </c>
    </row>
    <row r="5016" spans="2:3" x14ac:dyDescent="0.35">
      <c r="B5016" t="s">
        <v>1957</v>
      </c>
      <c r="C5016" t="s">
        <v>1959</v>
      </c>
    </row>
    <row r="5017" spans="2:3" x14ac:dyDescent="0.35">
      <c r="B5017" t="s">
        <v>1956</v>
      </c>
    </row>
    <row r="5018" spans="2:3" x14ac:dyDescent="0.35">
      <c r="B5018" t="e">
        <v>#N/A</v>
      </c>
    </row>
    <row r="5019" spans="2:3" x14ac:dyDescent="0.35">
      <c r="B5019" t="s">
        <v>1957</v>
      </c>
      <c r="C5019" t="s">
        <v>1959</v>
      </c>
    </row>
    <row r="5020" spans="2:3" x14ac:dyDescent="0.35">
      <c r="B5020" t="e">
        <v>#N/A</v>
      </c>
    </row>
    <row r="5021" spans="2:3" x14ac:dyDescent="0.35">
      <c r="B5021" t="s">
        <v>1955</v>
      </c>
      <c r="C5021" t="s">
        <v>1959</v>
      </c>
    </row>
    <row r="5022" spans="2:3" x14ac:dyDescent="0.35">
      <c r="B5022" t="s">
        <v>1956</v>
      </c>
    </row>
    <row r="5023" spans="2:3" x14ac:dyDescent="0.35">
      <c r="B5023" t="s">
        <v>1955</v>
      </c>
      <c r="C5023" t="s">
        <v>1959</v>
      </c>
    </row>
    <row r="5024" spans="2:3" x14ac:dyDescent="0.35">
      <c r="B5024" t="e">
        <v>#N/A</v>
      </c>
    </row>
    <row r="5025" spans="2:3" x14ac:dyDescent="0.35">
      <c r="B5025" t="e">
        <v>#N/A</v>
      </c>
    </row>
    <row r="5026" spans="2:3" x14ac:dyDescent="0.35">
      <c r="B5026" t="e">
        <v>#N/A</v>
      </c>
    </row>
    <row r="5027" spans="2:3" x14ac:dyDescent="0.35">
      <c r="B5027" t="e">
        <v>#N/A</v>
      </c>
    </row>
    <row r="5028" spans="2:3" x14ac:dyDescent="0.35">
      <c r="B5028" t="s">
        <v>1956</v>
      </c>
    </row>
    <row r="5029" spans="2:3" x14ac:dyDescent="0.35">
      <c r="B5029" t="s">
        <v>1955</v>
      </c>
      <c r="C5029" t="s">
        <v>1959</v>
      </c>
    </row>
    <row r="5030" spans="2:3" x14ac:dyDescent="0.35">
      <c r="B5030" t="s">
        <v>1957</v>
      </c>
      <c r="C5030" t="s">
        <v>1959</v>
      </c>
    </row>
    <row r="5031" spans="2:3" x14ac:dyDescent="0.35">
      <c r="B5031" t="s">
        <v>1957</v>
      </c>
      <c r="C5031" t="s">
        <v>1959</v>
      </c>
    </row>
    <row r="5032" spans="2:3" x14ac:dyDescent="0.35">
      <c r="B5032" t="e">
        <v>#N/A</v>
      </c>
    </row>
    <row r="5033" spans="2:3" x14ac:dyDescent="0.35">
      <c r="B5033" t="e">
        <v>#N/A</v>
      </c>
    </row>
    <row r="5034" spans="2:3" x14ac:dyDescent="0.35">
      <c r="B5034" t="s">
        <v>1956</v>
      </c>
    </row>
    <row r="5035" spans="2:3" x14ac:dyDescent="0.35">
      <c r="B5035" t="s">
        <v>1955</v>
      </c>
      <c r="C5035" t="s">
        <v>1959</v>
      </c>
    </row>
    <row r="5036" spans="2:3" x14ac:dyDescent="0.35">
      <c r="B5036" t="s">
        <v>1955</v>
      </c>
      <c r="C5036" t="s">
        <v>1959</v>
      </c>
    </row>
    <row r="5037" spans="2:3" x14ac:dyDescent="0.35">
      <c r="B5037" t="s">
        <v>1955</v>
      </c>
      <c r="C5037" t="s">
        <v>1959</v>
      </c>
    </row>
    <row r="5038" spans="2:3" x14ac:dyDescent="0.35">
      <c r="B5038" t="s">
        <v>1955</v>
      </c>
      <c r="C5038" t="s">
        <v>1959</v>
      </c>
    </row>
    <row r="5039" spans="2:3" x14ac:dyDescent="0.35">
      <c r="B5039" t="e">
        <v>#N/A</v>
      </c>
    </row>
    <row r="5040" spans="2:3" x14ac:dyDescent="0.35">
      <c r="B5040" t="s">
        <v>1957</v>
      </c>
      <c r="C5040" t="s">
        <v>1959</v>
      </c>
    </row>
    <row r="5041" spans="2:3" x14ac:dyDescent="0.35">
      <c r="B5041" t="s">
        <v>1958</v>
      </c>
      <c r="C5041" t="s">
        <v>1959</v>
      </c>
    </row>
    <row r="5042" spans="2:3" x14ac:dyDescent="0.35">
      <c r="B5042" t="e">
        <v>#N/A</v>
      </c>
    </row>
    <row r="5043" spans="2:3" x14ac:dyDescent="0.35">
      <c r="B5043" t="s">
        <v>1955</v>
      </c>
      <c r="C5043" t="s">
        <v>1959</v>
      </c>
    </row>
    <row r="5044" spans="2:3" x14ac:dyDescent="0.35">
      <c r="B5044" t="e">
        <v>#N/A</v>
      </c>
    </row>
    <row r="5045" spans="2:3" x14ac:dyDescent="0.35">
      <c r="B5045" t="s">
        <v>1957</v>
      </c>
      <c r="C5045" t="s">
        <v>1959</v>
      </c>
    </row>
    <row r="5046" spans="2:3" x14ac:dyDescent="0.35">
      <c r="B5046" t="e">
        <v>#N/A</v>
      </c>
    </row>
    <row r="5047" spans="2:3" x14ac:dyDescent="0.35">
      <c r="B5047" t="s">
        <v>1955</v>
      </c>
      <c r="C5047" t="s">
        <v>1959</v>
      </c>
    </row>
    <row r="5048" spans="2:3" x14ac:dyDescent="0.35">
      <c r="B5048" t="e">
        <v>#N/A</v>
      </c>
    </row>
    <row r="5049" spans="2:3" x14ac:dyDescent="0.35">
      <c r="B5049" t="e">
        <v>#N/A</v>
      </c>
    </row>
    <row r="5050" spans="2:3" x14ac:dyDescent="0.35">
      <c r="B5050" t="e">
        <v>#N/A</v>
      </c>
    </row>
    <row r="5051" spans="2:3" x14ac:dyDescent="0.35">
      <c r="B5051" t="s">
        <v>1957</v>
      </c>
      <c r="C5051" t="s">
        <v>1959</v>
      </c>
    </row>
    <row r="5052" spans="2:3" x14ac:dyDescent="0.35">
      <c r="B5052" t="e">
        <v>#N/A</v>
      </c>
    </row>
    <row r="5053" spans="2:3" x14ac:dyDescent="0.35">
      <c r="B5053" t="e">
        <v>#N/A</v>
      </c>
    </row>
    <row r="5054" spans="2:3" x14ac:dyDescent="0.35">
      <c r="B5054" t="e">
        <v>#N/A</v>
      </c>
    </row>
    <row r="5055" spans="2:3" x14ac:dyDescent="0.35">
      <c r="B5055" t="s">
        <v>1957</v>
      </c>
      <c r="C5055" t="s">
        <v>1959</v>
      </c>
    </row>
    <row r="5056" spans="2:3" x14ac:dyDescent="0.35">
      <c r="B5056" t="e">
        <v>#N/A</v>
      </c>
    </row>
    <row r="5057" spans="2:3" x14ac:dyDescent="0.35">
      <c r="B5057" t="e">
        <v>#N/A</v>
      </c>
    </row>
    <row r="5058" spans="2:3" x14ac:dyDescent="0.35">
      <c r="B5058" t="s">
        <v>1956</v>
      </c>
    </row>
    <row r="5059" spans="2:3" x14ac:dyDescent="0.35">
      <c r="B5059" t="e">
        <v>#N/A</v>
      </c>
    </row>
    <row r="5060" spans="2:3" x14ac:dyDescent="0.35">
      <c r="B5060" t="s">
        <v>1956</v>
      </c>
    </row>
    <row r="5061" spans="2:3" x14ac:dyDescent="0.35">
      <c r="B5061" t="s">
        <v>1957</v>
      </c>
      <c r="C5061" t="s">
        <v>1959</v>
      </c>
    </row>
    <row r="5062" spans="2:3" x14ac:dyDescent="0.35">
      <c r="B5062" t="s">
        <v>1957</v>
      </c>
      <c r="C5062" t="s">
        <v>1959</v>
      </c>
    </row>
    <row r="5063" spans="2:3" x14ac:dyDescent="0.35">
      <c r="B5063" t="s">
        <v>1957</v>
      </c>
      <c r="C5063" t="s">
        <v>1959</v>
      </c>
    </row>
    <row r="5064" spans="2:3" x14ac:dyDescent="0.35">
      <c r="B5064" t="e">
        <v>#N/A</v>
      </c>
    </row>
    <row r="5065" spans="2:3" x14ac:dyDescent="0.35">
      <c r="B5065" t="e">
        <v>#N/A</v>
      </c>
    </row>
    <row r="5066" spans="2:3" x14ac:dyDescent="0.35">
      <c r="B5066" t="s">
        <v>1956</v>
      </c>
    </row>
    <row r="5067" spans="2:3" x14ac:dyDescent="0.35">
      <c r="B5067" t="s">
        <v>1957</v>
      </c>
      <c r="C5067" t="s">
        <v>1959</v>
      </c>
    </row>
    <row r="5068" spans="2:3" x14ac:dyDescent="0.35">
      <c r="B5068" t="s">
        <v>1957</v>
      </c>
      <c r="C5068" t="s">
        <v>1959</v>
      </c>
    </row>
    <row r="5069" spans="2:3" x14ac:dyDescent="0.35">
      <c r="B5069" t="s">
        <v>1957</v>
      </c>
      <c r="C5069" t="s">
        <v>1959</v>
      </c>
    </row>
    <row r="5070" spans="2:3" x14ac:dyDescent="0.35">
      <c r="B5070" t="s">
        <v>1957</v>
      </c>
      <c r="C5070" t="s">
        <v>1959</v>
      </c>
    </row>
    <row r="5071" spans="2:3" x14ac:dyDescent="0.35">
      <c r="B5071" t="s">
        <v>1956</v>
      </c>
    </row>
    <row r="5072" spans="2:3" x14ac:dyDescent="0.35">
      <c r="B5072" t="s">
        <v>1957</v>
      </c>
      <c r="C5072" t="s">
        <v>1959</v>
      </c>
    </row>
    <row r="5073" spans="2:3" x14ac:dyDescent="0.35">
      <c r="B5073" t="e">
        <v>#N/A</v>
      </c>
    </row>
    <row r="5074" spans="2:3" x14ac:dyDescent="0.35">
      <c r="B5074" t="s">
        <v>1955</v>
      </c>
      <c r="C5074" t="s">
        <v>1959</v>
      </c>
    </row>
    <row r="5075" spans="2:3" x14ac:dyDescent="0.35">
      <c r="B5075" t="e">
        <v>#N/A</v>
      </c>
    </row>
    <row r="5076" spans="2:3" x14ac:dyDescent="0.35">
      <c r="B5076" t="s">
        <v>1955</v>
      </c>
      <c r="C5076" t="s">
        <v>1959</v>
      </c>
    </row>
    <row r="5077" spans="2:3" x14ac:dyDescent="0.35">
      <c r="B5077" t="s">
        <v>1955</v>
      </c>
      <c r="C5077" t="s">
        <v>1959</v>
      </c>
    </row>
    <row r="5078" spans="2:3" x14ac:dyDescent="0.35">
      <c r="B5078" t="s">
        <v>1955</v>
      </c>
      <c r="C5078" t="s">
        <v>1959</v>
      </c>
    </row>
    <row r="5079" spans="2:3" x14ac:dyDescent="0.35">
      <c r="B5079" t="s">
        <v>1957</v>
      </c>
      <c r="C5079" t="s">
        <v>1959</v>
      </c>
    </row>
    <row r="5080" spans="2:3" x14ac:dyDescent="0.35">
      <c r="B5080" t="s">
        <v>1957</v>
      </c>
      <c r="C5080" t="s">
        <v>1959</v>
      </c>
    </row>
    <row r="5081" spans="2:3" x14ac:dyDescent="0.35">
      <c r="B5081" t="s">
        <v>1957</v>
      </c>
      <c r="C5081" t="s">
        <v>1959</v>
      </c>
    </row>
    <row r="5082" spans="2:3" x14ac:dyDescent="0.35">
      <c r="B5082" t="s">
        <v>1955</v>
      </c>
      <c r="C5082" t="s">
        <v>1959</v>
      </c>
    </row>
    <row r="5083" spans="2:3" x14ac:dyDescent="0.35">
      <c r="B5083" t="s">
        <v>1955</v>
      </c>
      <c r="C5083" t="s">
        <v>1959</v>
      </c>
    </row>
    <row r="5084" spans="2:3" x14ac:dyDescent="0.35">
      <c r="B5084" t="s">
        <v>1956</v>
      </c>
    </row>
    <row r="5085" spans="2:3" x14ac:dyDescent="0.35">
      <c r="B5085" t="e">
        <v>#N/A</v>
      </c>
    </row>
    <row r="5086" spans="2:3" x14ac:dyDescent="0.35">
      <c r="B5086" t="s">
        <v>1957</v>
      </c>
      <c r="C5086" t="s">
        <v>1959</v>
      </c>
    </row>
    <row r="5087" spans="2:3" x14ac:dyDescent="0.35">
      <c r="B5087" t="s">
        <v>1956</v>
      </c>
    </row>
    <row r="5088" spans="2:3" x14ac:dyDescent="0.35">
      <c r="B5088" t="e">
        <v>#N/A</v>
      </c>
    </row>
    <row r="5089" spans="2:3" x14ac:dyDescent="0.35">
      <c r="B5089" t="e">
        <v>#N/A</v>
      </c>
    </row>
    <row r="5090" spans="2:3" x14ac:dyDescent="0.35">
      <c r="B5090" t="s">
        <v>1956</v>
      </c>
    </row>
    <row r="5091" spans="2:3" x14ac:dyDescent="0.35">
      <c r="B5091" t="s">
        <v>1956</v>
      </c>
    </row>
    <row r="5092" spans="2:3" x14ac:dyDescent="0.35">
      <c r="B5092" t="s">
        <v>1956</v>
      </c>
    </row>
    <row r="5093" spans="2:3" x14ac:dyDescent="0.35">
      <c r="B5093" t="s">
        <v>1957</v>
      </c>
      <c r="C5093" t="s">
        <v>1959</v>
      </c>
    </row>
    <row r="5094" spans="2:3" x14ac:dyDescent="0.35">
      <c r="B5094" t="e">
        <v>#N/A</v>
      </c>
    </row>
    <row r="5095" spans="2:3" x14ac:dyDescent="0.35">
      <c r="B5095" t="e">
        <v>#N/A</v>
      </c>
    </row>
    <row r="5096" spans="2:3" x14ac:dyDescent="0.35">
      <c r="B5096" t="e">
        <v>#N/A</v>
      </c>
    </row>
    <row r="5097" spans="2:3" x14ac:dyDescent="0.35">
      <c r="B5097" t="s">
        <v>1957</v>
      </c>
      <c r="C5097" t="s">
        <v>1959</v>
      </c>
    </row>
    <row r="5098" spans="2:3" x14ac:dyDescent="0.35">
      <c r="B5098" t="s">
        <v>1956</v>
      </c>
    </row>
    <row r="5099" spans="2:3" x14ac:dyDescent="0.35">
      <c r="B5099" t="s">
        <v>1957</v>
      </c>
      <c r="C5099" t="s">
        <v>1959</v>
      </c>
    </row>
    <row r="5100" spans="2:3" x14ac:dyDescent="0.35">
      <c r="B5100" t="e">
        <v>#N/A</v>
      </c>
    </row>
    <row r="5101" spans="2:3" x14ac:dyDescent="0.35">
      <c r="B5101" t="s">
        <v>1956</v>
      </c>
    </row>
    <row r="5102" spans="2:3" x14ac:dyDescent="0.35">
      <c r="B5102" t="s">
        <v>1955</v>
      </c>
      <c r="C5102" t="s">
        <v>1959</v>
      </c>
    </row>
    <row r="5103" spans="2:3" x14ac:dyDescent="0.35">
      <c r="B5103" t="e">
        <v>#N/A</v>
      </c>
    </row>
    <row r="5104" spans="2:3" x14ac:dyDescent="0.35">
      <c r="B5104" t="e">
        <v>#N/A</v>
      </c>
    </row>
    <row r="5105" spans="2:3" x14ac:dyDescent="0.35">
      <c r="B5105" t="e">
        <v>#N/A</v>
      </c>
    </row>
    <row r="5106" spans="2:3" x14ac:dyDescent="0.35">
      <c r="B5106" t="s">
        <v>1957</v>
      </c>
      <c r="C5106" t="s">
        <v>1959</v>
      </c>
    </row>
    <row r="5107" spans="2:3" x14ac:dyDescent="0.35">
      <c r="B5107" t="e">
        <v>#N/A</v>
      </c>
    </row>
    <row r="5108" spans="2:3" x14ac:dyDescent="0.35">
      <c r="B5108" t="s">
        <v>1956</v>
      </c>
    </row>
    <row r="5109" spans="2:3" x14ac:dyDescent="0.35">
      <c r="B5109" t="s">
        <v>1955</v>
      </c>
      <c r="C5109" t="s">
        <v>1959</v>
      </c>
    </row>
    <row r="5110" spans="2:3" x14ac:dyDescent="0.35">
      <c r="B5110" t="s">
        <v>1955</v>
      </c>
      <c r="C5110" t="s">
        <v>1959</v>
      </c>
    </row>
    <row r="5111" spans="2:3" x14ac:dyDescent="0.35">
      <c r="B5111" t="e">
        <v>#N/A</v>
      </c>
    </row>
    <row r="5112" spans="2:3" x14ac:dyDescent="0.35">
      <c r="B5112" t="s">
        <v>1957</v>
      </c>
      <c r="C5112" t="s">
        <v>1959</v>
      </c>
    </row>
    <row r="5113" spans="2:3" x14ac:dyDescent="0.35">
      <c r="B5113" t="s">
        <v>1956</v>
      </c>
    </row>
    <row r="5114" spans="2:3" x14ac:dyDescent="0.35">
      <c r="B5114" t="s">
        <v>1955</v>
      </c>
      <c r="C5114" t="s">
        <v>1959</v>
      </c>
    </row>
    <row r="5115" spans="2:3" x14ac:dyDescent="0.35">
      <c r="B5115" t="s">
        <v>1956</v>
      </c>
    </row>
    <row r="5116" spans="2:3" x14ac:dyDescent="0.35">
      <c r="B5116" t="s">
        <v>1956</v>
      </c>
    </row>
    <row r="5117" spans="2:3" x14ac:dyDescent="0.35">
      <c r="B5117" t="s">
        <v>1956</v>
      </c>
    </row>
    <row r="5118" spans="2:3" x14ac:dyDescent="0.35">
      <c r="B5118" t="s">
        <v>1955</v>
      </c>
      <c r="C5118" t="s">
        <v>1959</v>
      </c>
    </row>
    <row r="5119" spans="2:3" x14ac:dyDescent="0.35">
      <c r="B5119" t="s">
        <v>1955</v>
      </c>
      <c r="C5119" t="s">
        <v>1959</v>
      </c>
    </row>
    <row r="5120" spans="2:3" x14ac:dyDescent="0.35">
      <c r="B5120" t="s">
        <v>1956</v>
      </c>
    </row>
    <row r="5121" spans="2:3" x14ac:dyDescent="0.35">
      <c r="B5121" t="s">
        <v>1955</v>
      </c>
      <c r="C5121" t="s">
        <v>1959</v>
      </c>
    </row>
    <row r="5122" spans="2:3" x14ac:dyDescent="0.35">
      <c r="B5122" t="s">
        <v>1956</v>
      </c>
    </row>
    <row r="5123" spans="2:3" x14ac:dyDescent="0.35">
      <c r="B5123" t="e">
        <v>#N/A</v>
      </c>
    </row>
    <row r="5124" spans="2:3" x14ac:dyDescent="0.35">
      <c r="B5124" t="e">
        <v>#N/A</v>
      </c>
    </row>
    <row r="5125" spans="2:3" x14ac:dyDescent="0.35">
      <c r="B5125" t="s">
        <v>1956</v>
      </c>
    </row>
    <row r="5126" spans="2:3" x14ac:dyDescent="0.35">
      <c r="B5126" t="s">
        <v>1955</v>
      </c>
      <c r="C5126" t="s">
        <v>1959</v>
      </c>
    </row>
    <row r="5127" spans="2:3" x14ac:dyDescent="0.35">
      <c r="B5127" t="s">
        <v>1955</v>
      </c>
      <c r="C5127" t="s">
        <v>1959</v>
      </c>
    </row>
    <row r="5128" spans="2:3" x14ac:dyDescent="0.35">
      <c r="B5128" t="s">
        <v>1956</v>
      </c>
    </row>
    <row r="5129" spans="2:3" x14ac:dyDescent="0.35">
      <c r="B5129" t="s">
        <v>1955</v>
      </c>
      <c r="C5129" t="s">
        <v>1959</v>
      </c>
    </row>
    <row r="5130" spans="2:3" x14ac:dyDescent="0.35">
      <c r="B5130" t="e">
        <v>#N/A</v>
      </c>
    </row>
    <row r="5131" spans="2:3" x14ac:dyDescent="0.35">
      <c r="B5131" t="s">
        <v>1955</v>
      </c>
      <c r="C5131" t="s">
        <v>1959</v>
      </c>
    </row>
    <row r="5132" spans="2:3" x14ac:dyDescent="0.35">
      <c r="B5132" t="s">
        <v>1956</v>
      </c>
    </row>
    <row r="5133" spans="2:3" x14ac:dyDescent="0.35">
      <c r="B5133" t="s">
        <v>1957</v>
      </c>
      <c r="C5133" t="s">
        <v>1959</v>
      </c>
    </row>
    <row r="5134" spans="2:3" x14ac:dyDescent="0.35">
      <c r="B5134" t="s">
        <v>1957</v>
      </c>
      <c r="C5134" t="s">
        <v>1959</v>
      </c>
    </row>
    <row r="5135" spans="2:3" x14ac:dyDescent="0.35">
      <c r="B5135" t="s">
        <v>1955</v>
      </c>
      <c r="C5135" t="s">
        <v>1959</v>
      </c>
    </row>
    <row r="5136" spans="2:3" x14ac:dyDescent="0.35">
      <c r="B5136" t="s">
        <v>1956</v>
      </c>
    </row>
    <row r="5137" spans="2:3" x14ac:dyDescent="0.35">
      <c r="B5137" t="s">
        <v>1955</v>
      </c>
      <c r="C5137" t="s">
        <v>1959</v>
      </c>
    </row>
    <row r="5138" spans="2:3" x14ac:dyDescent="0.35">
      <c r="B5138" t="e">
        <v>#N/A</v>
      </c>
    </row>
    <row r="5139" spans="2:3" x14ac:dyDescent="0.35">
      <c r="B5139" t="s">
        <v>1955</v>
      </c>
      <c r="C5139" t="s">
        <v>1959</v>
      </c>
    </row>
    <row r="5140" spans="2:3" x14ac:dyDescent="0.35">
      <c r="B5140" t="s">
        <v>1956</v>
      </c>
    </row>
    <row r="5141" spans="2:3" x14ac:dyDescent="0.35">
      <c r="B5141" t="e">
        <v>#N/A</v>
      </c>
    </row>
    <row r="5142" spans="2:3" x14ac:dyDescent="0.35">
      <c r="B5142" t="s">
        <v>1956</v>
      </c>
    </row>
    <row r="5143" spans="2:3" x14ac:dyDescent="0.35">
      <c r="B5143" t="s">
        <v>1955</v>
      </c>
      <c r="C5143" t="s">
        <v>1959</v>
      </c>
    </row>
    <row r="5144" spans="2:3" x14ac:dyDescent="0.35">
      <c r="B5144" t="s">
        <v>1957</v>
      </c>
      <c r="C5144" t="s">
        <v>1959</v>
      </c>
    </row>
    <row r="5145" spans="2:3" x14ac:dyDescent="0.35">
      <c r="B5145" t="s">
        <v>1956</v>
      </c>
    </row>
    <row r="5146" spans="2:3" x14ac:dyDescent="0.35">
      <c r="B5146" t="s">
        <v>1956</v>
      </c>
    </row>
    <row r="5147" spans="2:3" x14ac:dyDescent="0.35">
      <c r="B5147" t="s">
        <v>1957</v>
      </c>
      <c r="C5147" t="s">
        <v>1959</v>
      </c>
    </row>
    <row r="5148" spans="2:3" x14ac:dyDescent="0.35">
      <c r="B5148" t="s">
        <v>1958</v>
      </c>
      <c r="C5148" t="s">
        <v>1959</v>
      </c>
    </row>
    <row r="5149" spans="2:3" x14ac:dyDescent="0.35">
      <c r="B5149" t="s">
        <v>1956</v>
      </c>
    </row>
    <row r="5150" spans="2:3" x14ac:dyDescent="0.35">
      <c r="B5150" t="s">
        <v>1956</v>
      </c>
    </row>
    <row r="5151" spans="2:3" x14ac:dyDescent="0.35">
      <c r="B5151" t="s">
        <v>1955</v>
      </c>
      <c r="C5151" t="s">
        <v>1959</v>
      </c>
    </row>
    <row r="5152" spans="2:3" x14ac:dyDescent="0.35">
      <c r="B5152" t="s">
        <v>1955</v>
      </c>
      <c r="C5152" t="s">
        <v>1959</v>
      </c>
    </row>
    <row r="5153" spans="2:3" x14ac:dyDescent="0.35">
      <c r="B5153" t="s">
        <v>1956</v>
      </c>
    </row>
    <row r="5154" spans="2:3" x14ac:dyDescent="0.35">
      <c r="B5154" t="s">
        <v>1955</v>
      </c>
      <c r="C5154" t="s">
        <v>1959</v>
      </c>
    </row>
    <row r="5155" spans="2:3" x14ac:dyDescent="0.35">
      <c r="B5155" t="e">
        <v>#N/A</v>
      </c>
    </row>
    <row r="5156" spans="2:3" x14ac:dyDescent="0.35">
      <c r="B5156" t="s">
        <v>1956</v>
      </c>
    </row>
    <row r="5157" spans="2:3" x14ac:dyDescent="0.35">
      <c r="B5157" t="s">
        <v>1956</v>
      </c>
    </row>
    <row r="5158" spans="2:3" x14ac:dyDescent="0.35">
      <c r="B5158" t="s">
        <v>1956</v>
      </c>
    </row>
    <row r="5159" spans="2:3" x14ac:dyDescent="0.35">
      <c r="B5159" t="s">
        <v>1956</v>
      </c>
    </row>
    <row r="5160" spans="2:3" x14ac:dyDescent="0.35">
      <c r="B5160" t="s">
        <v>1955</v>
      </c>
      <c r="C5160" t="s">
        <v>1959</v>
      </c>
    </row>
    <row r="5161" spans="2:3" x14ac:dyDescent="0.35">
      <c r="B5161" t="e">
        <v>#N/A</v>
      </c>
    </row>
    <row r="5162" spans="2:3" x14ac:dyDescent="0.35">
      <c r="B5162" t="s">
        <v>1956</v>
      </c>
    </row>
    <row r="5163" spans="2:3" x14ac:dyDescent="0.35">
      <c r="B5163" t="e">
        <v>#N/A</v>
      </c>
    </row>
    <row r="5164" spans="2:3" x14ac:dyDescent="0.35">
      <c r="B5164" t="s">
        <v>1957</v>
      </c>
      <c r="C5164" t="s">
        <v>1959</v>
      </c>
    </row>
    <row r="5165" spans="2:3" x14ac:dyDescent="0.35">
      <c r="B5165" t="e">
        <v>#N/A</v>
      </c>
    </row>
    <row r="5166" spans="2:3" x14ac:dyDescent="0.35">
      <c r="B5166" t="s">
        <v>1957</v>
      </c>
      <c r="C5166" t="s">
        <v>1959</v>
      </c>
    </row>
    <row r="5167" spans="2:3" x14ac:dyDescent="0.35">
      <c r="B5167" t="s">
        <v>1956</v>
      </c>
    </row>
    <row r="5168" spans="2:3" x14ac:dyDescent="0.35">
      <c r="B5168" t="s">
        <v>1956</v>
      </c>
    </row>
    <row r="5169" spans="2:3" x14ac:dyDescent="0.35">
      <c r="B5169" t="e">
        <v>#N/A</v>
      </c>
    </row>
    <row r="5170" spans="2:3" x14ac:dyDescent="0.35">
      <c r="B5170" t="e">
        <v>#N/A</v>
      </c>
    </row>
    <row r="5171" spans="2:3" x14ac:dyDescent="0.35">
      <c r="B5171" t="e">
        <v>#N/A</v>
      </c>
    </row>
    <row r="5172" spans="2:3" x14ac:dyDescent="0.35">
      <c r="B5172" t="s">
        <v>1957</v>
      </c>
      <c r="C5172" t="s">
        <v>1959</v>
      </c>
    </row>
    <row r="5173" spans="2:3" x14ac:dyDescent="0.35">
      <c r="B5173" t="s">
        <v>1956</v>
      </c>
    </row>
    <row r="5174" spans="2:3" x14ac:dyDescent="0.35">
      <c r="B5174" t="e">
        <v>#N/A</v>
      </c>
    </row>
    <row r="5175" spans="2:3" x14ac:dyDescent="0.35">
      <c r="B5175" t="e">
        <v>#N/A</v>
      </c>
    </row>
    <row r="5176" spans="2:3" x14ac:dyDescent="0.35">
      <c r="B5176" t="e">
        <v>#N/A</v>
      </c>
    </row>
    <row r="5177" spans="2:3" x14ac:dyDescent="0.35">
      <c r="B5177" t="e">
        <v>#N/A</v>
      </c>
    </row>
    <row r="5178" spans="2:3" x14ac:dyDescent="0.35">
      <c r="B5178" t="e">
        <v>#N/A</v>
      </c>
    </row>
    <row r="5179" spans="2:3" x14ac:dyDescent="0.35">
      <c r="B5179" t="e">
        <v>#N/A</v>
      </c>
    </row>
    <row r="5180" spans="2:3" x14ac:dyDescent="0.35">
      <c r="B5180" t="e">
        <v>#N/A</v>
      </c>
    </row>
    <row r="5181" spans="2:3" x14ac:dyDescent="0.35">
      <c r="B5181" t="e">
        <v>#N/A</v>
      </c>
    </row>
    <row r="5182" spans="2:3" x14ac:dyDescent="0.35">
      <c r="B5182" t="s">
        <v>1956</v>
      </c>
    </row>
    <row r="5183" spans="2:3" x14ac:dyDescent="0.35">
      <c r="B5183" t="s">
        <v>1956</v>
      </c>
    </row>
    <row r="5184" spans="2:3" x14ac:dyDescent="0.35">
      <c r="B5184" t="s">
        <v>1957</v>
      </c>
      <c r="C5184" t="s">
        <v>1959</v>
      </c>
    </row>
    <row r="5185" spans="2:3" x14ac:dyDescent="0.35">
      <c r="B5185" t="e">
        <v>#N/A</v>
      </c>
    </row>
    <row r="5186" spans="2:3" x14ac:dyDescent="0.35">
      <c r="B5186" t="s">
        <v>1956</v>
      </c>
    </row>
    <row r="5187" spans="2:3" x14ac:dyDescent="0.35">
      <c r="B5187" t="s">
        <v>1956</v>
      </c>
    </row>
    <row r="5188" spans="2:3" x14ac:dyDescent="0.35">
      <c r="B5188" t="e">
        <v>#N/A</v>
      </c>
    </row>
    <row r="5189" spans="2:3" x14ac:dyDescent="0.35">
      <c r="B5189" t="s">
        <v>1956</v>
      </c>
    </row>
    <row r="5190" spans="2:3" x14ac:dyDescent="0.35">
      <c r="B5190" t="s">
        <v>1957</v>
      </c>
      <c r="C5190" t="s">
        <v>1959</v>
      </c>
    </row>
    <row r="5191" spans="2:3" x14ac:dyDescent="0.35">
      <c r="B5191" t="s">
        <v>1957</v>
      </c>
      <c r="C5191" t="s">
        <v>1959</v>
      </c>
    </row>
    <row r="5192" spans="2:3" x14ac:dyDescent="0.35">
      <c r="B5192" t="s">
        <v>1957</v>
      </c>
      <c r="C5192" t="s">
        <v>1959</v>
      </c>
    </row>
    <row r="5193" spans="2:3" x14ac:dyDescent="0.35">
      <c r="B5193" t="s">
        <v>1956</v>
      </c>
    </row>
    <row r="5194" spans="2:3" x14ac:dyDescent="0.35">
      <c r="B5194" t="s">
        <v>1955</v>
      </c>
      <c r="C5194" t="s">
        <v>1959</v>
      </c>
    </row>
    <row r="5195" spans="2:3" x14ac:dyDescent="0.35">
      <c r="B5195" t="s">
        <v>1955</v>
      </c>
      <c r="C5195" t="s">
        <v>1959</v>
      </c>
    </row>
    <row r="5196" spans="2:3" x14ac:dyDescent="0.35">
      <c r="B5196" t="s">
        <v>1957</v>
      </c>
      <c r="C5196" t="s">
        <v>1959</v>
      </c>
    </row>
    <row r="5197" spans="2:3" x14ac:dyDescent="0.35">
      <c r="B5197" t="s">
        <v>1957</v>
      </c>
      <c r="C5197" t="s">
        <v>1959</v>
      </c>
    </row>
    <row r="5198" spans="2:3" x14ac:dyDescent="0.35">
      <c r="B5198" t="s">
        <v>1957</v>
      </c>
      <c r="C5198" t="s">
        <v>1959</v>
      </c>
    </row>
    <row r="5199" spans="2:3" x14ac:dyDescent="0.35">
      <c r="B5199" t="s">
        <v>1957</v>
      </c>
      <c r="C5199" t="s">
        <v>1959</v>
      </c>
    </row>
    <row r="5200" spans="2:3" x14ac:dyDescent="0.35">
      <c r="B5200" t="s">
        <v>1957</v>
      </c>
      <c r="C5200" t="s">
        <v>1959</v>
      </c>
    </row>
    <row r="5201" spans="2:3" x14ac:dyDescent="0.35">
      <c r="B5201" t="s">
        <v>1956</v>
      </c>
    </row>
    <row r="5202" spans="2:3" x14ac:dyDescent="0.35">
      <c r="B5202" t="s">
        <v>1956</v>
      </c>
    </row>
    <row r="5203" spans="2:3" x14ac:dyDescent="0.35">
      <c r="B5203" t="s">
        <v>1956</v>
      </c>
    </row>
    <row r="5204" spans="2:3" x14ac:dyDescent="0.35">
      <c r="B5204" t="s">
        <v>1956</v>
      </c>
    </row>
    <row r="5205" spans="2:3" x14ac:dyDescent="0.35">
      <c r="B5205" t="e">
        <v>#N/A</v>
      </c>
    </row>
    <row r="5206" spans="2:3" x14ac:dyDescent="0.35">
      <c r="B5206" t="e">
        <v>#N/A</v>
      </c>
    </row>
    <row r="5207" spans="2:3" x14ac:dyDescent="0.35">
      <c r="B5207" t="e">
        <v>#N/A</v>
      </c>
    </row>
    <row r="5208" spans="2:3" x14ac:dyDescent="0.35">
      <c r="B5208" t="s">
        <v>1956</v>
      </c>
    </row>
    <row r="5209" spans="2:3" x14ac:dyDescent="0.35">
      <c r="B5209" t="e">
        <v>#N/A</v>
      </c>
    </row>
    <row r="5210" spans="2:3" x14ac:dyDescent="0.35">
      <c r="B5210" t="s">
        <v>1956</v>
      </c>
    </row>
    <row r="5211" spans="2:3" x14ac:dyDescent="0.35">
      <c r="B5211" t="s">
        <v>1955</v>
      </c>
      <c r="C5211" t="s">
        <v>1959</v>
      </c>
    </row>
    <row r="5212" spans="2:3" x14ac:dyDescent="0.35">
      <c r="B5212" t="s">
        <v>1956</v>
      </c>
    </row>
    <row r="5213" spans="2:3" x14ac:dyDescent="0.35">
      <c r="B5213" t="e">
        <v>#N/A</v>
      </c>
    </row>
    <row r="5214" spans="2:3" x14ac:dyDescent="0.35">
      <c r="B5214" t="s">
        <v>1957</v>
      </c>
      <c r="C5214" t="s">
        <v>1959</v>
      </c>
    </row>
    <row r="5215" spans="2:3" x14ac:dyDescent="0.35">
      <c r="B5215" t="e">
        <v>#N/A</v>
      </c>
    </row>
    <row r="5216" spans="2:3" x14ac:dyDescent="0.35">
      <c r="B5216" t="s">
        <v>1957</v>
      </c>
      <c r="C5216" t="s">
        <v>1959</v>
      </c>
    </row>
    <row r="5217" spans="2:3" x14ac:dyDescent="0.35">
      <c r="B5217" t="s">
        <v>1955</v>
      </c>
      <c r="C5217" t="s">
        <v>1959</v>
      </c>
    </row>
    <row r="5218" spans="2:3" x14ac:dyDescent="0.35">
      <c r="B5218" t="e">
        <v>#N/A</v>
      </c>
    </row>
    <row r="5219" spans="2:3" x14ac:dyDescent="0.35">
      <c r="B5219" t="s">
        <v>1955</v>
      </c>
      <c r="C5219" t="s">
        <v>1959</v>
      </c>
    </row>
    <row r="5220" spans="2:3" x14ac:dyDescent="0.35">
      <c r="B5220" t="s">
        <v>1956</v>
      </c>
    </row>
    <row r="5221" spans="2:3" x14ac:dyDescent="0.35">
      <c r="B5221" t="e">
        <v>#N/A</v>
      </c>
    </row>
    <row r="5222" spans="2:3" x14ac:dyDescent="0.35">
      <c r="B5222" t="e">
        <v>#N/A</v>
      </c>
    </row>
    <row r="5223" spans="2:3" x14ac:dyDescent="0.35">
      <c r="B5223" t="s">
        <v>1955</v>
      </c>
      <c r="C5223" t="s">
        <v>1959</v>
      </c>
    </row>
    <row r="5224" spans="2:3" x14ac:dyDescent="0.35">
      <c r="B5224" t="s">
        <v>1955</v>
      </c>
      <c r="C5224" t="s">
        <v>1959</v>
      </c>
    </row>
    <row r="5225" spans="2:3" x14ac:dyDescent="0.35">
      <c r="B5225" t="s">
        <v>1955</v>
      </c>
      <c r="C5225" t="s">
        <v>1959</v>
      </c>
    </row>
    <row r="5226" spans="2:3" x14ac:dyDescent="0.35">
      <c r="B5226" t="s">
        <v>1956</v>
      </c>
    </row>
    <row r="5227" spans="2:3" x14ac:dyDescent="0.35">
      <c r="B5227" t="s">
        <v>1955</v>
      </c>
      <c r="C5227" t="s">
        <v>1959</v>
      </c>
    </row>
    <row r="5228" spans="2:3" x14ac:dyDescent="0.35">
      <c r="B5228" t="s">
        <v>1956</v>
      </c>
    </row>
    <row r="5229" spans="2:3" x14ac:dyDescent="0.35">
      <c r="B5229" t="e">
        <v>#N/A</v>
      </c>
    </row>
    <row r="5230" spans="2:3" x14ac:dyDescent="0.35">
      <c r="B5230" t="s">
        <v>1956</v>
      </c>
    </row>
    <row r="5231" spans="2:3" x14ac:dyDescent="0.35">
      <c r="B5231" t="s">
        <v>1955</v>
      </c>
      <c r="C5231" t="s">
        <v>1959</v>
      </c>
    </row>
    <row r="5232" spans="2:3" x14ac:dyDescent="0.35">
      <c r="B5232" t="s">
        <v>1956</v>
      </c>
    </row>
    <row r="5233" spans="2:3" x14ac:dyDescent="0.35">
      <c r="B5233" t="s">
        <v>1955</v>
      </c>
      <c r="C5233" t="s">
        <v>1959</v>
      </c>
    </row>
    <row r="5234" spans="2:3" x14ac:dyDescent="0.35">
      <c r="B5234" t="s">
        <v>1955</v>
      </c>
      <c r="C5234" t="s">
        <v>1959</v>
      </c>
    </row>
    <row r="5235" spans="2:3" x14ac:dyDescent="0.35">
      <c r="B5235" t="e">
        <v>#N/A</v>
      </c>
    </row>
    <row r="5236" spans="2:3" x14ac:dyDescent="0.35">
      <c r="B5236" t="s">
        <v>1955</v>
      </c>
      <c r="C5236" t="s">
        <v>1959</v>
      </c>
    </row>
    <row r="5237" spans="2:3" x14ac:dyDescent="0.35">
      <c r="B5237" t="s">
        <v>1956</v>
      </c>
    </row>
    <row r="5238" spans="2:3" x14ac:dyDescent="0.35">
      <c r="B5238" t="s">
        <v>1955</v>
      </c>
      <c r="C5238" t="s">
        <v>1959</v>
      </c>
    </row>
    <row r="5239" spans="2:3" x14ac:dyDescent="0.35">
      <c r="B5239" t="e">
        <v>#N/A</v>
      </c>
    </row>
    <row r="5240" spans="2:3" x14ac:dyDescent="0.35">
      <c r="B5240" t="s">
        <v>1955</v>
      </c>
      <c r="C5240" t="s">
        <v>1959</v>
      </c>
    </row>
    <row r="5241" spans="2:3" x14ac:dyDescent="0.35">
      <c r="B5241" t="s">
        <v>1955</v>
      </c>
      <c r="C5241" t="s">
        <v>1959</v>
      </c>
    </row>
    <row r="5242" spans="2:3" x14ac:dyDescent="0.35">
      <c r="B5242" t="e">
        <v>#N/A</v>
      </c>
    </row>
    <row r="5243" spans="2:3" x14ac:dyDescent="0.35">
      <c r="B5243" t="s">
        <v>1955</v>
      </c>
      <c r="C5243" t="s">
        <v>1959</v>
      </c>
    </row>
    <row r="5244" spans="2:3" x14ac:dyDescent="0.35">
      <c r="B5244" t="s">
        <v>1955</v>
      </c>
      <c r="C5244" t="s">
        <v>1959</v>
      </c>
    </row>
    <row r="5245" spans="2:3" x14ac:dyDescent="0.35">
      <c r="B5245" t="e">
        <v>#N/A</v>
      </c>
    </row>
    <row r="5246" spans="2:3" x14ac:dyDescent="0.35">
      <c r="B5246" t="s">
        <v>1955</v>
      </c>
      <c r="C5246" t="s">
        <v>1959</v>
      </c>
    </row>
    <row r="5247" spans="2:3" x14ac:dyDescent="0.35">
      <c r="B5247" t="s">
        <v>1955</v>
      </c>
      <c r="C5247" t="s">
        <v>1959</v>
      </c>
    </row>
    <row r="5248" spans="2:3" x14ac:dyDescent="0.35">
      <c r="B5248" t="s">
        <v>1956</v>
      </c>
    </row>
    <row r="5249" spans="2:3" x14ac:dyDescent="0.35">
      <c r="B5249" t="s">
        <v>1956</v>
      </c>
    </row>
    <row r="5250" spans="2:3" x14ac:dyDescent="0.35">
      <c r="B5250" t="s">
        <v>1955</v>
      </c>
      <c r="C5250" t="s">
        <v>1959</v>
      </c>
    </row>
    <row r="5251" spans="2:3" x14ac:dyDescent="0.35">
      <c r="B5251" t="s">
        <v>1955</v>
      </c>
      <c r="C5251" t="s">
        <v>1959</v>
      </c>
    </row>
    <row r="5252" spans="2:3" x14ac:dyDescent="0.35">
      <c r="B5252" t="s">
        <v>1956</v>
      </c>
    </row>
    <row r="5253" spans="2:3" x14ac:dyDescent="0.35">
      <c r="B5253" t="s">
        <v>1956</v>
      </c>
    </row>
    <row r="5254" spans="2:3" x14ac:dyDescent="0.35">
      <c r="B5254" t="e">
        <v>#N/A</v>
      </c>
    </row>
    <row r="5255" spans="2:3" x14ac:dyDescent="0.35">
      <c r="B5255" t="e">
        <v>#N/A</v>
      </c>
    </row>
    <row r="5256" spans="2:3" x14ac:dyDescent="0.35">
      <c r="B5256" t="s">
        <v>1956</v>
      </c>
    </row>
    <row r="5257" spans="2:3" x14ac:dyDescent="0.35">
      <c r="B5257" t="s">
        <v>1956</v>
      </c>
    </row>
    <row r="5258" spans="2:3" x14ac:dyDescent="0.35">
      <c r="B5258" t="s">
        <v>1956</v>
      </c>
    </row>
    <row r="5259" spans="2:3" x14ac:dyDescent="0.35">
      <c r="B5259" t="s">
        <v>1956</v>
      </c>
    </row>
    <row r="5260" spans="2:3" x14ac:dyDescent="0.35">
      <c r="B5260" t="s">
        <v>1956</v>
      </c>
    </row>
    <row r="5261" spans="2:3" x14ac:dyDescent="0.35">
      <c r="B5261" t="s">
        <v>1956</v>
      </c>
    </row>
    <row r="5262" spans="2:3" x14ac:dyDescent="0.35">
      <c r="B5262" t="s">
        <v>1956</v>
      </c>
    </row>
    <row r="5263" spans="2:3" x14ac:dyDescent="0.35">
      <c r="B5263" t="s">
        <v>1958</v>
      </c>
      <c r="C5263" t="s">
        <v>1959</v>
      </c>
    </row>
    <row r="5264" spans="2:3" x14ac:dyDescent="0.35">
      <c r="B5264" t="e">
        <v>#N/A</v>
      </c>
    </row>
    <row r="5265" spans="2:3" x14ac:dyDescent="0.35">
      <c r="B5265" t="e">
        <v>#N/A</v>
      </c>
    </row>
    <row r="5266" spans="2:3" x14ac:dyDescent="0.35">
      <c r="B5266" t="e">
        <v>#N/A</v>
      </c>
    </row>
    <row r="5267" spans="2:3" x14ac:dyDescent="0.35">
      <c r="B5267" t="e">
        <v>#N/A</v>
      </c>
    </row>
    <row r="5268" spans="2:3" x14ac:dyDescent="0.35">
      <c r="B5268" t="e">
        <v>#N/A</v>
      </c>
    </row>
    <row r="5269" spans="2:3" x14ac:dyDescent="0.35">
      <c r="B5269" t="s">
        <v>1957</v>
      </c>
      <c r="C5269" t="s">
        <v>1959</v>
      </c>
    </row>
    <row r="5270" spans="2:3" x14ac:dyDescent="0.35">
      <c r="B5270" t="s">
        <v>1956</v>
      </c>
    </row>
    <row r="5271" spans="2:3" x14ac:dyDescent="0.35">
      <c r="B5271" t="s">
        <v>1956</v>
      </c>
    </row>
    <row r="5272" spans="2:3" x14ac:dyDescent="0.35">
      <c r="B5272" t="s">
        <v>1956</v>
      </c>
    </row>
    <row r="5273" spans="2:3" x14ac:dyDescent="0.35">
      <c r="B5273" t="s">
        <v>1957</v>
      </c>
      <c r="C5273" t="s">
        <v>1959</v>
      </c>
    </row>
    <row r="5274" spans="2:3" x14ac:dyDescent="0.35">
      <c r="B5274" t="s">
        <v>1955</v>
      </c>
      <c r="C5274" t="s">
        <v>1959</v>
      </c>
    </row>
    <row r="5275" spans="2:3" x14ac:dyDescent="0.35">
      <c r="B5275" t="e">
        <v>#N/A</v>
      </c>
    </row>
    <row r="5276" spans="2:3" x14ac:dyDescent="0.35">
      <c r="B5276" t="s">
        <v>1956</v>
      </c>
    </row>
    <row r="5277" spans="2:3" x14ac:dyDescent="0.35">
      <c r="B5277" t="e">
        <v>#N/A</v>
      </c>
    </row>
    <row r="5278" spans="2:3" x14ac:dyDescent="0.35">
      <c r="B5278" t="e">
        <v>#N/A</v>
      </c>
    </row>
    <row r="5279" spans="2:3" x14ac:dyDescent="0.35">
      <c r="B5279" t="s">
        <v>1956</v>
      </c>
    </row>
    <row r="5280" spans="2:3" x14ac:dyDescent="0.35">
      <c r="B5280" t="e">
        <v>#N/A</v>
      </c>
    </row>
    <row r="5281" spans="2:3" x14ac:dyDescent="0.35">
      <c r="B5281" t="e">
        <v>#N/A</v>
      </c>
    </row>
    <row r="5282" spans="2:3" x14ac:dyDescent="0.35">
      <c r="B5282" t="e">
        <v>#N/A</v>
      </c>
    </row>
    <row r="5283" spans="2:3" x14ac:dyDescent="0.35">
      <c r="B5283" t="s">
        <v>1957</v>
      </c>
      <c r="C5283" t="s">
        <v>1959</v>
      </c>
    </row>
    <row r="5284" spans="2:3" x14ac:dyDescent="0.35">
      <c r="B5284" t="e">
        <v>#N/A</v>
      </c>
    </row>
    <row r="5285" spans="2:3" x14ac:dyDescent="0.35">
      <c r="B5285" t="s">
        <v>1955</v>
      </c>
      <c r="C5285" t="s">
        <v>1959</v>
      </c>
    </row>
    <row r="5286" spans="2:3" x14ac:dyDescent="0.35">
      <c r="B5286" t="s">
        <v>1955</v>
      </c>
      <c r="C5286" t="s">
        <v>1959</v>
      </c>
    </row>
    <row r="5287" spans="2:3" x14ac:dyDescent="0.35">
      <c r="B5287" t="s">
        <v>1955</v>
      </c>
      <c r="C5287" t="s">
        <v>1959</v>
      </c>
    </row>
    <row r="5288" spans="2:3" x14ac:dyDescent="0.35">
      <c r="B5288" t="s">
        <v>1955</v>
      </c>
      <c r="C5288" t="s">
        <v>1959</v>
      </c>
    </row>
    <row r="5289" spans="2:3" x14ac:dyDescent="0.35">
      <c r="B5289" t="e">
        <v>#N/A</v>
      </c>
    </row>
    <row r="5290" spans="2:3" x14ac:dyDescent="0.35">
      <c r="B5290" t="e">
        <v>#N/A</v>
      </c>
    </row>
    <row r="5291" spans="2:3" x14ac:dyDescent="0.35">
      <c r="B5291" t="e">
        <v>#N/A</v>
      </c>
    </row>
    <row r="5292" spans="2:3" x14ac:dyDescent="0.35">
      <c r="B5292" t="s">
        <v>1958</v>
      </c>
      <c r="C5292" t="s">
        <v>1959</v>
      </c>
    </row>
    <row r="5293" spans="2:3" x14ac:dyDescent="0.35">
      <c r="B5293" t="s">
        <v>1958</v>
      </c>
      <c r="C5293" t="s">
        <v>1959</v>
      </c>
    </row>
    <row r="5294" spans="2:3" x14ac:dyDescent="0.35">
      <c r="B5294" t="e">
        <v>#N/A</v>
      </c>
    </row>
    <row r="5295" spans="2:3" x14ac:dyDescent="0.35">
      <c r="B5295" t="e">
        <v>#N/A</v>
      </c>
    </row>
    <row r="5296" spans="2:3" x14ac:dyDescent="0.35">
      <c r="B5296" t="e">
        <v>#N/A</v>
      </c>
    </row>
    <row r="5297" spans="2:3" x14ac:dyDescent="0.35">
      <c r="B5297" t="s">
        <v>1957</v>
      </c>
      <c r="C5297" t="s">
        <v>1959</v>
      </c>
    </row>
    <row r="5298" spans="2:3" x14ac:dyDescent="0.35">
      <c r="B5298" t="e">
        <v>#N/A</v>
      </c>
    </row>
    <row r="5299" spans="2:3" x14ac:dyDescent="0.35">
      <c r="B5299" t="e">
        <v>#N/A</v>
      </c>
    </row>
    <row r="5300" spans="2:3" x14ac:dyDescent="0.35">
      <c r="B5300" t="s">
        <v>1957</v>
      </c>
      <c r="C5300" t="s">
        <v>1959</v>
      </c>
    </row>
    <row r="5301" spans="2:3" x14ac:dyDescent="0.35">
      <c r="B5301" t="s">
        <v>1955</v>
      </c>
      <c r="C5301" t="s">
        <v>1959</v>
      </c>
    </row>
    <row r="5302" spans="2:3" x14ac:dyDescent="0.35">
      <c r="B5302" t="s">
        <v>1955</v>
      </c>
      <c r="C5302" t="s">
        <v>1959</v>
      </c>
    </row>
    <row r="5303" spans="2:3" x14ac:dyDescent="0.35">
      <c r="B5303" t="s">
        <v>1957</v>
      </c>
      <c r="C5303" t="s">
        <v>1959</v>
      </c>
    </row>
    <row r="5304" spans="2:3" x14ac:dyDescent="0.35">
      <c r="B5304" t="e">
        <v>#N/A</v>
      </c>
    </row>
    <row r="5305" spans="2:3" x14ac:dyDescent="0.35">
      <c r="B5305" t="e">
        <v>#N/A</v>
      </c>
    </row>
    <row r="5306" spans="2:3" x14ac:dyDescent="0.35">
      <c r="B5306" t="e">
        <v>#N/A</v>
      </c>
    </row>
    <row r="5307" spans="2:3" x14ac:dyDescent="0.35">
      <c r="B5307" t="e">
        <v>#N/A</v>
      </c>
    </row>
    <row r="5308" spans="2:3" x14ac:dyDescent="0.35">
      <c r="B5308" t="e">
        <v>#N/A</v>
      </c>
    </row>
    <row r="5309" spans="2:3" x14ac:dyDescent="0.35">
      <c r="B5309" t="s">
        <v>1957</v>
      </c>
      <c r="C5309" t="s">
        <v>1959</v>
      </c>
    </row>
    <row r="5310" spans="2:3" x14ac:dyDescent="0.35">
      <c r="B5310" t="s">
        <v>1957</v>
      </c>
      <c r="C5310" t="s">
        <v>1959</v>
      </c>
    </row>
    <row r="5311" spans="2:3" x14ac:dyDescent="0.35">
      <c r="B5311" t="s">
        <v>1956</v>
      </c>
    </row>
    <row r="5312" spans="2:3" x14ac:dyDescent="0.35">
      <c r="B5312" t="e">
        <v>#N/A</v>
      </c>
    </row>
    <row r="5313" spans="2:3" x14ac:dyDescent="0.35">
      <c r="B5313" t="s">
        <v>1955</v>
      </c>
      <c r="C5313" t="s">
        <v>1959</v>
      </c>
    </row>
    <row r="5314" spans="2:3" x14ac:dyDescent="0.35">
      <c r="B5314" t="e">
        <v>#N/A</v>
      </c>
    </row>
    <row r="5315" spans="2:3" x14ac:dyDescent="0.35">
      <c r="B5315" t="s">
        <v>1958</v>
      </c>
      <c r="C5315" t="s">
        <v>1959</v>
      </c>
    </row>
    <row r="5316" spans="2:3" x14ac:dyDescent="0.35">
      <c r="B5316" t="s">
        <v>1955</v>
      </c>
      <c r="C5316" t="s">
        <v>1959</v>
      </c>
    </row>
    <row r="5317" spans="2:3" x14ac:dyDescent="0.35">
      <c r="B5317" t="s">
        <v>1955</v>
      </c>
      <c r="C5317" t="s">
        <v>1959</v>
      </c>
    </row>
    <row r="5318" spans="2:3" x14ac:dyDescent="0.35">
      <c r="B5318" t="s">
        <v>1956</v>
      </c>
    </row>
    <row r="5319" spans="2:3" x14ac:dyDescent="0.35">
      <c r="B5319" t="s">
        <v>1958</v>
      </c>
      <c r="C5319" t="s">
        <v>1959</v>
      </c>
    </row>
    <row r="5320" spans="2:3" x14ac:dyDescent="0.35">
      <c r="B5320" t="s">
        <v>1956</v>
      </c>
    </row>
    <row r="5321" spans="2:3" x14ac:dyDescent="0.35">
      <c r="B5321" t="s">
        <v>1956</v>
      </c>
    </row>
    <row r="5322" spans="2:3" x14ac:dyDescent="0.35">
      <c r="B5322" t="s">
        <v>1958</v>
      </c>
      <c r="C5322" t="s">
        <v>1959</v>
      </c>
    </row>
    <row r="5323" spans="2:3" x14ac:dyDescent="0.35">
      <c r="B5323" t="s">
        <v>1958</v>
      </c>
      <c r="C5323" t="s">
        <v>1959</v>
      </c>
    </row>
    <row r="5324" spans="2:3" x14ac:dyDescent="0.35">
      <c r="B5324" t="s">
        <v>1955</v>
      </c>
      <c r="C5324" t="s">
        <v>1959</v>
      </c>
    </row>
    <row r="5325" spans="2:3" x14ac:dyDescent="0.35">
      <c r="B5325" t="s">
        <v>1956</v>
      </c>
    </row>
    <row r="5326" spans="2:3" x14ac:dyDescent="0.35">
      <c r="B5326" t="e">
        <v>#N/A</v>
      </c>
    </row>
    <row r="5327" spans="2:3" x14ac:dyDescent="0.35">
      <c r="B5327" t="e">
        <v>#N/A</v>
      </c>
    </row>
    <row r="5328" spans="2:3" x14ac:dyDescent="0.35">
      <c r="B5328" t="s">
        <v>1957</v>
      </c>
      <c r="C5328" t="s">
        <v>1959</v>
      </c>
    </row>
    <row r="5329" spans="2:3" x14ac:dyDescent="0.35">
      <c r="B5329" t="s">
        <v>1957</v>
      </c>
      <c r="C5329" t="s">
        <v>1959</v>
      </c>
    </row>
    <row r="5330" spans="2:3" x14ac:dyDescent="0.35">
      <c r="B5330" t="s">
        <v>1957</v>
      </c>
      <c r="C5330" t="s">
        <v>1959</v>
      </c>
    </row>
    <row r="5331" spans="2:3" x14ac:dyDescent="0.35">
      <c r="B5331" t="s">
        <v>1956</v>
      </c>
    </row>
    <row r="5332" spans="2:3" x14ac:dyDescent="0.35">
      <c r="B5332" t="e">
        <v>#N/A</v>
      </c>
    </row>
    <row r="5333" spans="2:3" x14ac:dyDescent="0.35">
      <c r="B5333" t="s">
        <v>1957</v>
      </c>
      <c r="C5333" t="s">
        <v>1959</v>
      </c>
    </row>
    <row r="5334" spans="2:3" x14ac:dyDescent="0.35">
      <c r="B5334" t="e">
        <v>#N/A</v>
      </c>
    </row>
    <row r="5335" spans="2:3" x14ac:dyDescent="0.35">
      <c r="B5335" t="e">
        <v>#N/A</v>
      </c>
    </row>
    <row r="5336" spans="2:3" x14ac:dyDescent="0.35">
      <c r="B5336" t="e">
        <v>#N/A</v>
      </c>
    </row>
    <row r="5337" spans="2:3" x14ac:dyDescent="0.35">
      <c r="B5337" t="s">
        <v>1955</v>
      </c>
      <c r="C5337" t="s">
        <v>1959</v>
      </c>
    </row>
    <row r="5338" spans="2:3" x14ac:dyDescent="0.35">
      <c r="B5338" t="e">
        <v>#N/A</v>
      </c>
    </row>
    <row r="5339" spans="2:3" x14ac:dyDescent="0.35">
      <c r="B5339" t="e">
        <v>#N/A</v>
      </c>
    </row>
    <row r="5340" spans="2:3" x14ac:dyDescent="0.35">
      <c r="B5340" t="s">
        <v>1956</v>
      </c>
    </row>
    <row r="5341" spans="2:3" x14ac:dyDescent="0.35">
      <c r="B5341" t="e">
        <v>#N/A</v>
      </c>
    </row>
    <row r="5342" spans="2:3" x14ac:dyDescent="0.35">
      <c r="B5342" t="s">
        <v>1957</v>
      </c>
      <c r="C5342" t="s">
        <v>1959</v>
      </c>
    </row>
    <row r="5343" spans="2:3" x14ac:dyDescent="0.35">
      <c r="B5343" t="e">
        <v>#N/A</v>
      </c>
    </row>
    <row r="5344" spans="2:3" x14ac:dyDescent="0.35">
      <c r="B5344" t="s">
        <v>1956</v>
      </c>
    </row>
    <row r="5345" spans="2:3" x14ac:dyDescent="0.35">
      <c r="B5345" t="e">
        <v>#N/A</v>
      </c>
    </row>
    <row r="5346" spans="2:3" x14ac:dyDescent="0.35">
      <c r="B5346" t="s">
        <v>1956</v>
      </c>
    </row>
    <row r="5347" spans="2:3" x14ac:dyDescent="0.35">
      <c r="B5347" t="e">
        <v>#N/A</v>
      </c>
    </row>
    <row r="5348" spans="2:3" x14ac:dyDescent="0.35">
      <c r="B5348" t="e">
        <v>#N/A</v>
      </c>
    </row>
    <row r="5349" spans="2:3" x14ac:dyDescent="0.35">
      <c r="B5349" t="s">
        <v>1956</v>
      </c>
    </row>
    <row r="5350" spans="2:3" x14ac:dyDescent="0.35">
      <c r="B5350" t="s">
        <v>1957</v>
      </c>
      <c r="C5350" t="s">
        <v>1959</v>
      </c>
    </row>
    <row r="5351" spans="2:3" x14ac:dyDescent="0.35">
      <c r="B5351" t="e">
        <v>#N/A</v>
      </c>
    </row>
    <row r="5352" spans="2:3" x14ac:dyDescent="0.35">
      <c r="B5352" t="e">
        <v>#N/A</v>
      </c>
    </row>
    <row r="5353" spans="2:3" x14ac:dyDescent="0.35">
      <c r="B5353" t="s">
        <v>1956</v>
      </c>
    </row>
    <row r="5354" spans="2:3" x14ac:dyDescent="0.35">
      <c r="B5354" t="s">
        <v>1956</v>
      </c>
    </row>
    <row r="5355" spans="2:3" x14ac:dyDescent="0.35">
      <c r="B5355" t="s">
        <v>1955</v>
      </c>
      <c r="C5355" t="s">
        <v>1959</v>
      </c>
    </row>
    <row r="5356" spans="2:3" x14ac:dyDescent="0.35">
      <c r="B5356" t="e">
        <v>#N/A</v>
      </c>
    </row>
    <row r="5357" spans="2:3" x14ac:dyDescent="0.35">
      <c r="B5357" t="s">
        <v>1956</v>
      </c>
    </row>
    <row r="5358" spans="2:3" x14ac:dyDescent="0.35">
      <c r="B5358" t="s">
        <v>1955</v>
      </c>
      <c r="C5358" t="s">
        <v>1959</v>
      </c>
    </row>
    <row r="5359" spans="2:3" x14ac:dyDescent="0.35">
      <c r="B5359" t="e">
        <v>#N/A</v>
      </c>
    </row>
    <row r="5360" spans="2:3" x14ac:dyDescent="0.35">
      <c r="B5360" t="e">
        <v>#N/A</v>
      </c>
    </row>
    <row r="5361" spans="2:3" x14ac:dyDescent="0.35">
      <c r="B5361" t="s">
        <v>1956</v>
      </c>
    </row>
    <row r="5362" spans="2:3" x14ac:dyDescent="0.35">
      <c r="B5362" t="e">
        <v>#N/A</v>
      </c>
    </row>
    <row r="5363" spans="2:3" x14ac:dyDescent="0.35">
      <c r="B5363" t="e">
        <v>#N/A</v>
      </c>
    </row>
    <row r="5364" spans="2:3" x14ac:dyDescent="0.35">
      <c r="B5364" t="s">
        <v>1956</v>
      </c>
    </row>
    <row r="5365" spans="2:3" x14ac:dyDescent="0.35">
      <c r="B5365" t="s">
        <v>1955</v>
      </c>
      <c r="C5365" t="s">
        <v>1959</v>
      </c>
    </row>
    <row r="5366" spans="2:3" x14ac:dyDescent="0.35">
      <c r="B5366" t="s">
        <v>1957</v>
      </c>
      <c r="C5366" t="s">
        <v>1959</v>
      </c>
    </row>
    <row r="5367" spans="2:3" x14ac:dyDescent="0.35">
      <c r="B5367" t="e">
        <v>#N/A</v>
      </c>
    </row>
    <row r="5368" spans="2:3" x14ac:dyDescent="0.35">
      <c r="B5368" t="s">
        <v>1956</v>
      </c>
    </row>
    <row r="5369" spans="2:3" x14ac:dyDescent="0.35">
      <c r="B5369" t="s">
        <v>1955</v>
      </c>
      <c r="C5369" t="s">
        <v>1959</v>
      </c>
    </row>
    <row r="5370" spans="2:3" x14ac:dyDescent="0.35">
      <c r="B5370" t="s">
        <v>1956</v>
      </c>
    </row>
    <row r="5371" spans="2:3" x14ac:dyDescent="0.35">
      <c r="B5371" t="s">
        <v>1956</v>
      </c>
    </row>
    <row r="5372" spans="2:3" x14ac:dyDescent="0.35">
      <c r="B5372" t="s">
        <v>1956</v>
      </c>
    </row>
    <row r="5373" spans="2:3" x14ac:dyDescent="0.35">
      <c r="B5373" t="s">
        <v>1956</v>
      </c>
    </row>
    <row r="5374" spans="2:3" x14ac:dyDescent="0.35">
      <c r="B5374" t="e">
        <v>#N/A</v>
      </c>
    </row>
    <row r="5375" spans="2:3" x14ac:dyDescent="0.35">
      <c r="B5375" t="s">
        <v>1956</v>
      </c>
    </row>
    <row r="5376" spans="2:3" x14ac:dyDescent="0.35">
      <c r="B5376" t="s">
        <v>1957</v>
      </c>
      <c r="C5376" t="s">
        <v>1959</v>
      </c>
    </row>
    <row r="5377" spans="2:3" x14ac:dyDescent="0.35">
      <c r="B5377" t="e">
        <v>#N/A</v>
      </c>
    </row>
    <row r="5378" spans="2:3" x14ac:dyDescent="0.35">
      <c r="B5378" t="e">
        <v>#N/A</v>
      </c>
    </row>
    <row r="5379" spans="2:3" x14ac:dyDescent="0.35">
      <c r="B5379" t="s">
        <v>1955</v>
      </c>
      <c r="C5379" t="s">
        <v>1959</v>
      </c>
    </row>
    <row r="5380" spans="2:3" x14ac:dyDescent="0.35">
      <c r="B5380" t="s">
        <v>1956</v>
      </c>
    </row>
    <row r="5381" spans="2:3" x14ac:dyDescent="0.35">
      <c r="B5381" t="s">
        <v>1955</v>
      </c>
      <c r="C5381" t="s">
        <v>1959</v>
      </c>
    </row>
    <row r="5382" spans="2:3" x14ac:dyDescent="0.35">
      <c r="B5382" t="s">
        <v>1957</v>
      </c>
      <c r="C5382" t="s">
        <v>1959</v>
      </c>
    </row>
    <row r="5383" spans="2:3" x14ac:dyDescent="0.35">
      <c r="B5383" t="s">
        <v>1958</v>
      </c>
      <c r="C5383" t="s">
        <v>1959</v>
      </c>
    </row>
    <row r="5384" spans="2:3" x14ac:dyDescent="0.35">
      <c r="B5384" t="e">
        <v>#N/A</v>
      </c>
    </row>
    <row r="5385" spans="2:3" x14ac:dyDescent="0.35">
      <c r="B5385" t="e">
        <v>#N/A</v>
      </c>
    </row>
    <row r="5386" spans="2:3" x14ac:dyDescent="0.35">
      <c r="B5386" t="s">
        <v>1957</v>
      </c>
      <c r="C5386" t="s">
        <v>1959</v>
      </c>
    </row>
    <row r="5387" spans="2:3" x14ac:dyDescent="0.35">
      <c r="B5387" t="s">
        <v>1957</v>
      </c>
      <c r="C5387" t="s">
        <v>1959</v>
      </c>
    </row>
    <row r="5388" spans="2:3" x14ac:dyDescent="0.35">
      <c r="B5388" t="s">
        <v>1956</v>
      </c>
    </row>
    <row r="5389" spans="2:3" x14ac:dyDescent="0.35">
      <c r="B5389" t="s">
        <v>1958</v>
      </c>
      <c r="C5389" t="s">
        <v>1959</v>
      </c>
    </row>
    <row r="5390" spans="2:3" x14ac:dyDescent="0.35">
      <c r="B5390" t="e">
        <v>#N/A</v>
      </c>
    </row>
    <row r="5391" spans="2:3" x14ac:dyDescent="0.35">
      <c r="B5391" t="s">
        <v>1957</v>
      </c>
      <c r="C5391" t="s">
        <v>1959</v>
      </c>
    </row>
    <row r="5392" spans="2:3" x14ac:dyDescent="0.35">
      <c r="B5392" t="s">
        <v>1955</v>
      </c>
      <c r="C5392" t="s">
        <v>1959</v>
      </c>
    </row>
    <row r="5393" spans="2:3" x14ac:dyDescent="0.35">
      <c r="B5393" t="s">
        <v>1956</v>
      </c>
    </row>
    <row r="5394" spans="2:3" x14ac:dyDescent="0.35">
      <c r="B5394" t="e">
        <v>#N/A</v>
      </c>
    </row>
    <row r="5395" spans="2:3" x14ac:dyDescent="0.35">
      <c r="B5395" t="s">
        <v>1957</v>
      </c>
      <c r="C5395" t="s">
        <v>1959</v>
      </c>
    </row>
    <row r="5396" spans="2:3" x14ac:dyDescent="0.35">
      <c r="B5396" t="s">
        <v>1955</v>
      </c>
      <c r="C5396" t="s">
        <v>1959</v>
      </c>
    </row>
    <row r="5397" spans="2:3" x14ac:dyDescent="0.35">
      <c r="B5397" t="e">
        <v>#N/A</v>
      </c>
    </row>
    <row r="5398" spans="2:3" x14ac:dyDescent="0.35">
      <c r="B5398" t="e">
        <v>#N/A</v>
      </c>
    </row>
    <row r="5399" spans="2:3" x14ac:dyDescent="0.35">
      <c r="B5399" t="e">
        <v>#N/A</v>
      </c>
    </row>
    <row r="5400" spans="2:3" x14ac:dyDescent="0.35">
      <c r="B5400" t="s">
        <v>1955</v>
      </c>
      <c r="C5400" t="s">
        <v>1959</v>
      </c>
    </row>
    <row r="5401" spans="2:3" x14ac:dyDescent="0.35">
      <c r="B5401" t="s">
        <v>1955</v>
      </c>
      <c r="C5401" t="s">
        <v>1959</v>
      </c>
    </row>
    <row r="5402" spans="2:3" x14ac:dyDescent="0.35">
      <c r="B5402" t="s">
        <v>1955</v>
      </c>
      <c r="C5402" t="s">
        <v>1959</v>
      </c>
    </row>
    <row r="5403" spans="2:3" x14ac:dyDescent="0.35">
      <c r="B5403" t="s">
        <v>1956</v>
      </c>
    </row>
    <row r="5404" spans="2:3" x14ac:dyDescent="0.35">
      <c r="B5404" t="s">
        <v>1955</v>
      </c>
      <c r="C5404" t="s">
        <v>1959</v>
      </c>
    </row>
    <row r="5405" spans="2:3" x14ac:dyDescent="0.35">
      <c r="B5405" t="s">
        <v>1955</v>
      </c>
      <c r="C5405" t="s">
        <v>1959</v>
      </c>
    </row>
    <row r="5406" spans="2:3" x14ac:dyDescent="0.35">
      <c r="B5406" t="e">
        <v>#N/A</v>
      </c>
    </row>
    <row r="5407" spans="2:3" x14ac:dyDescent="0.35">
      <c r="B5407" t="e">
        <v>#N/A</v>
      </c>
    </row>
    <row r="5408" spans="2:3" x14ac:dyDescent="0.35">
      <c r="B5408" t="s">
        <v>1955</v>
      </c>
      <c r="C5408" t="s">
        <v>1959</v>
      </c>
    </row>
    <row r="5409" spans="2:3" x14ac:dyDescent="0.35">
      <c r="B5409" t="s">
        <v>1955</v>
      </c>
      <c r="C5409" t="s">
        <v>1959</v>
      </c>
    </row>
    <row r="5410" spans="2:3" x14ac:dyDescent="0.35">
      <c r="B5410" t="s">
        <v>1956</v>
      </c>
    </row>
    <row r="5411" spans="2:3" x14ac:dyDescent="0.35">
      <c r="B5411" t="e">
        <v>#N/A</v>
      </c>
    </row>
    <row r="5412" spans="2:3" x14ac:dyDescent="0.35">
      <c r="B5412" t="s">
        <v>1955</v>
      </c>
      <c r="C5412" t="s">
        <v>1959</v>
      </c>
    </row>
    <row r="5413" spans="2:3" x14ac:dyDescent="0.35">
      <c r="B5413" t="s">
        <v>1955</v>
      </c>
      <c r="C5413" t="s">
        <v>1959</v>
      </c>
    </row>
    <row r="5414" spans="2:3" x14ac:dyDescent="0.35">
      <c r="B5414" t="s">
        <v>1956</v>
      </c>
    </row>
    <row r="5415" spans="2:3" x14ac:dyDescent="0.35">
      <c r="B5415" t="s">
        <v>1956</v>
      </c>
    </row>
    <row r="5416" spans="2:3" x14ac:dyDescent="0.35">
      <c r="B5416" t="s">
        <v>1956</v>
      </c>
    </row>
    <row r="5417" spans="2:3" x14ac:dyDescent="0.35">
      <c r="B5417" t="s">
        <v>1956</v>
      </c>
    </row>
    <row r="5418" spans="2:3" x14ac:dyDescent="0.35">
      <c r="B5418" t="s">
        <v>1955</v>
      </c>
      <c r="C5418" t="s">
        <v>1959</v>
      </c>
    </row>
    <row r="5419" spans="2:3" x14ac:dyDescent="0.35">
      <c r="B5419" t="s">
        <v>1956</v>
      </c>
    </row>
    <row r="5420" spans="2:3" x14ac:dyDescent="0.35">
      <c r="B5420" t="s">
        <v>1957</v>
      </c>
      <c r="C5420" t="s">
        <v>1959</v>
      </c>
    </row>
    <row r="5421" spans="2:3" x14ac:dyDescent="0.35">
      <c r="B5421" t="s">
        <v>1957</v>
      </c>
      <c r="C5421" t="s">
        <v>1959</v>
      </c>
    </row>
    <row r="5422" spans="2:3" x14ac:dyDescent="0.35">
      <c r="B5422" t="e">
        <v>#N/A</v>
      </c>
    </row>
    <row r="5423" spans="2:3" x14ac:dyDescent="0.35">
      <c r="B5423" t="s">
        <v>1956</v>
      </c>
    </row>
    <row r="5424" spans="2:3" x14ac:dyDescent="0.35">
      <c r="B5424" t="s">
        <v>1957</v>
      </c>
      <c r="C5424" t="s">
        <v>1959</v>
      </c>
    </row>
    <row r="5425" spans="2:3" x14ac:dyDescent="0.35">
      <c r="B5425" t="s">
        <v>1956</v>
      </c>
    </row>
    <row r="5426" spans="2:3" x14ac:dyDescent="0.35">
      <c r="B5426" t="s">
        <v>1956</v>
      </c>
    </row>
    <row r="5427" spans="2:3" x14ac:dyDescent="0.35">
      <c r="B5427" t="s">
        <v>1957</v>
      </c>
      <c r="C5427" t="s">
        <v>1959</v>
      </c>
    </row>
    <row r="5428" spans="2:3" x14ac:dyDescent="0.35">
      <c r="B5428" t="s">
        <v>1957</v>
      </c>
      <c r="C5428" t="s">
        <v>1959</v>
      </c>
    </row>
    <row r="5429" spans="2:3" x14ac:dyDescent="0.35">
      <c r="B5429" t="s">
        <v>1955</v>
      </c>
      <c r="C5429" t="s">
        <v>1959</v>
      </c>
    </row>
    <row r="5430" spans="2:3" x14ac:dyDescent="0.35">
      <c r="B5430" t="s">
        <v>1956</v>
      </c>
    </row>
    <row r="5431" spans="2:3" x14ac:dyDescent="0.35">
      <c r="B5431" t="e">
        <v>#N/A</v>
      </c>
    </row>
    <row r="5432" spans="2:3" x14ac:dyDescent="0.35">
      <c r="B5432" t="s">
        <v>1957</v>
      </c>
      <c r="C5432" t="s">
        <v>1959</v>
      </c>
    </row>
    <row r="5433" spans="2:3" x14ac:dyDescent="0.35">
      <c r="B5433" t="s">
        <v>1956</v>
      </c>
    </row>
    <row r="5434" spans="2:3" x14ac:dyDescent="0.35">
      <c r="B5434" t="s">
        <v>1955</v>
      </c>
      <c r="C5434" t="s">
        <v>1959</v>
      </c>
    </row>
    <row r="5435" spans="2:3" x14ac:dyDescent="0.35">
      <c r="B5435" t="s">
        <v>1957</v>
      </c>
      <c r="C5435" t="s">
        <v>1959</v>
      </c>
    </row>
    <row r="5436" spans="2:3" x14ac:dyDescent="0.35">
      <c r="B5436" t="s">
        <v>1955</v>
      </c>
      <c r="C5436" t="s">
        <v>1959</v>
      </c>
    </row>
    <row r="5437" spans="2:3" x14ac:dyDescent="0.35">
      <c r="B5437" t="s">
        <v>1955</v>
      </c>
      <c r="C5437" t="s">
        <v>1959</v>
      </c>
    </row>
    <row r="5438" spans="2:3" x14ac:dyDescent="0.35">
      <c r="B5438" t="s">
        <v>1955</v>
      </c>
      <c r="C5438" t="s">
        <v>1959</v>
      </c>
    </row>
    <row r="5439" spans="2:3" x14ac:dyDescent="0.35">
      <c r="B5439" t="s">
        <v>1957</v>
      </c>
      <c r="C5439" t="s">
        <v>1959</v>
      </c>
    </row>
    <row r="5440" spans="2:3" x14ac:dyDescent="0.35">
      <c r="B5440" t="s">
        <v>1955</v>
      </c>
      <c r="C5440" t="s">
        <v>1959</v>
      </c>
    </row>
    <row r="5441" spans="2:3" x14ac:dyDescent="0.35">
      <c r="B5441" t="s">
        <v>1955</v>
      </c>
      <c r="C5441" t="s">
        <v>1959</v>
      </c>
    </row>
    <row r="5442" spans="2:3" x14ac:dyDescent="0.35">
      <c r="B5442" t="e">
        <v>#N/A</v>
      </c>
    </row>
    <row r="5443" spans="2:3" x14ac:dyDescent="0.35">
      <c r="B5443" t="s">
        <v>1957</v>
      </c>
      <c r="C5443" t="s">
        <v>1959</v>
      </c>
    </row>
    <row r="5444" spans="2:3" x14ac:dyDescent="0.35">
      <c r="B5444" t="s">
        <v>1957</v>
      </c>
      <c r="C5444" t="s">
        <v>1959</v>
      </c>
    </row>
    <row r="5445" spans="2:3" x14ac:dyDescent="0.35">
      <c r="B5445" t="s">
        <v>1957</v>
      </c>
      <c r="C5445" t="s">
        <v>1959</v>
      </c>
    </row>
    <row r="5446" spans="2:3" x14ac:dyDescent="0.35">
      <c r="B5446" t="s">
        <v>1957</v>
      </c>
      <c r="C5446" t="s">
        <v>1959</v>
      </c>
    </row>
    <row r="5447" spans="2:3" x14ac:dyDescent="0.35">
      <c r="B5447" t="e">
        <v>#N/A</v>
      </c>
    </row>
    <row r="5448" spans="2:3" x14ac:dyDescent="0.35">
      <c r="B5448" t="s">
        <v>1955</v>
      </c>
      <c r="C5448" t="s">
        <v>1959</v>
      </c>
    </row>
    <row r="5449" spans="2:3" x14ac:dyDescent="0.35">
      <c r="B5449" t="s">
        <v>1955</v>
      </c>
      <c r="C5449" t="s">
        <v>1959</v>
      </c>
    </row>
    <row r="5450" spans="2:3" x14ac:dyDescent="0.35">
      <c r="B5450" t="e">
        <v>#N/A</v>
      </c>
    </row>
    <row r="5451" spans="2:3" x14ac:dyDescent="0.35">
      <c r="B5451" t="s">
        <v>1956</v>
      </c>
    </row>
    <row r="5452" spans="2:3" x14ac:dyDescent="0.35">
      <c r="B5452" t="s">
        <v>1956</v>
      </c>
    </row>
    <row r="5453" spans="2:3" x14ac:dyDescent="0.35">
      <c r="B5453" t="s">
        <v>1956</v>
      </c>
    </row>
    <row r="5454" spans="2:3" x14ac:dyDescent="0.35">
      <c r="B5454" t="s">
        <v>1956</v>
      </c>
    </row>
    <row r="5455" spans="2:3" x14ac:dyDescent="0.35">
      <c r="B5455" t="s">
        <v>1955</v>
      </c>
      <c r="C5455" t="s">
        <v>1959</v>
      </c>
    </row>
    <row r="5456" spans="2:3" x14ac:dyDescent="0.35">
      <c r="B5456" t="s">
        <v>1957</v>
      </c>
      <c r="C5456" t="s">
        <v>1959</v>
      </c>
    </row>
    <row r="5457" spans="2:3" x14ac:dyDescent="0.35">
      <c r="B5457" t="s">
        <v>1955</v>
      </c>
      <c r="C5457" t="s">
        <v>1959</v>
      </c>
    </row>
    <row r="5458" spans="2:3" x14ac:dyDescent="0.35">
      <c r="B5458" t="s">
        <v>1955</v>
      </c>
      <c r="C5458" t="s">
        <v>1959</v>
      </c>
    </row>
    <row r="5459" spans="2:3" x14ac:dyDescent="0.35">
      <c r="B5459" t="s">
        <v>1956</v>
      </c>
    </row>
    <row r="5460" spans="2:3" x14ac:dyDescent="0.35">
      <c r="B5460" t="s">
        <v>1956</v>
      </c>
    </row>
    <row r="5461" spans="2:3" x14ac:dyDescent="0.35">
      <c r="B5461" t="s">
        <v>1956</v>
      </c>
    </row>
    <row r="5462" spans="2:3" x14ac:dyDescent="0.35">
      <c r="B5462" t="e">
        <v>#N/A</v>
      </c>
    </row>
    <row r="5463" spans="2:3" x14ac:dyDescent="0.35">
      <c r="B5463" t="s">
        <v>1955</v>
      </c>
      <c r="C5463" t="s">
        <v>1959</v>
      </c>
    </row>
    <row r="5464" spans="2:3" x14ac:dyDescent="0.35">
      <c r="B5464" t="s">
        <v>1956</v>
      </c>
    </row>
    <row r="5465" spans="2:3" x14ac:dyDescent="0.35">
      <c r="B5465" t="s">
        <v>1956</v>
      </c>
    </row>
    <row r="5466" spans="2:3" x14ac:dyDescent="0.35">
      <c r="B5466" t="s">
        <v>1956</v>
      </c>
    </row>
    <row r="5467" spans="2:3" x14ac:dyDescent="0.35">
      <c r="B5467" t="s">
        <v>1956</v>
      </c>
    </row>
    <row r="5468" spans="2:3" x14ac:dyDescent="0.35">
      <c r="B5468" t="s">
        <v>1956</v>
      </c>
    </row>
    <row r="5469" spans="2:3" x14ac:dyDescent="0.35">
      <c r="B5469" t="s">
        <v>1955</v>
      </c>
      <c r="C5469" t="s">
        <v>1959</v>
      </c>
    </row>
    <row r="5470" spans="2:3" x14ac:dyDescent="0.35">
      <c r="B5470" t="s">
        <v>1955</v>
      </c>
      <c r="C5470" t="s">
        <v>1959</v>
      </c>
    </row>
    <row r="5471" spans="2:3" x14ac:dyDescent="0.35">
      <c r="B5471" t="s">
        <v>1955</v>
      </c>
      <c r="C5471" t="s">
        <v>1959</v>
      </c>
    </row>
    <row r="5472" spans="2:3" x14ac:dyDescent="0.35">
      <c r="B5472" t="s">
        <v>1956</v>
      </c>
    </row>
    <row r="5473" spans="2:3" x14ac:dyDescent="0.35">
      <c r="B5473" t="s">
        <v>1956</v>
      </c>
    </row>
    <row r="5474" spans="2:3" x14ac:dyDescent="0.35">
      <c r="B5474" t="s">
        <v>1956</v>
      </c>
    </row>
    <row r="5475" spans="2:3" x14ac:dyDescent="0.35">
      <c r="B5475" t="s">
        <v>1955</v>
      </c>
      <c r="C5475" t="s">
        <v>1959</v>
      </c>
    </row>
    <row r="5476" spans="2:3" x14ac:dyDescent="0.35">
      <c r="B5476" t="e">
        <v>#N/A</v>
      </c>
    </row>
    <row r="5477" spans="2:3" x14ac:dyDescent="0.35">
      <c r="B5477" t="e">
        <v>#N/A</v>
      </c>
    </row>
    <row r="5478" spans="2:3" x14ac:dyDescent="0.35">
      <c r="B5478" t="s">
        <v>1955</v>
      </c>
      <c r="C5478" t="s">
        <v>1959</v>
      </c>
    </row>
    <row r="5479" spans="2:3" x14ac:dyDescent="0.35">
      <c r="B5479" t="s">
        <v>1956</v>
      </c>
    </row>
    <row r="5480" spans="2:3" x14ac:dyDescent="0.35">
      <c r="B5480" t="s">
        <v>1955</v>
      </c>
      <c r="C5480" t="s">
        <v>1959</v>
      </c>
    </row>
    <row r="5481" spans="2:3" x14ac:dyDescent="0.35">
      <c r="B5481" t="s">
        <v>1956</v>
      </c>
    </row>
    <row r="5482" spans="2:3" x14ac:dyDescent="0.35">
      <c r="B5482" t="e">
        <v>#N/A</v>
      </c>
    </row>
    <row r="5483" spans="2:3" x14ac:dyDescent="0.35">
      <c r="B5483" t="s">
        <v>1957</v>
      </c>
      <c r="C5483" t="s">
        <v>1959</v>
      </c>
    </row>
    <row r="5484" spans="2:3" x14ac:dyDescent="0.35">
      <c r="B5484" t="s">
        <v>1957</v>
      </c>
      <c r="C5484" t="s">
        <v>1959</v>
      </c>
    </row>
    <row r="5485" spans="2:3" x14ac:dyDescent="0.35">
      <c r="B5485" t="s">
        <v>1957</v>
      </c>
      <c r="C5485" t="s">
        <v>1959</v>
      </c>
    </row>
    <row r="5486" spans="2:3" x14ac:dyDescent="0.35">
      <c r="B5486" t="e">
        <v>#N/A</v>
      </c>
    </row>
    <row r="5487" spans="2:3" x14ac:dyDescent="0.35">
      <c r="B5487" t="s">
        <v>1956</v>
      </c>
    </row>
    <row r="5488" spans="2:3" x14ac:dyDescent="0.35">
      <c r="B5488" t="s">
        <v>1956</v>
      </c>
    </row>
    <row r="5489" spans="2:3" x14ac:dyDescent="0.35">
      <c r="B5489" t="e">
        <v>#N/A</v>
      </c>
    </row>
    <row r="5490" spans="2:3" x14ac:dyDescent="0.35">
      <c r="B5490" t="s">
        <v>1957</v>
      </c>
      <c r="C5490" t="s">
        <v>1959</v>
      </c>
    </row>
    <row r="5491" spans="2:3" x14ac:dyDescent="0.35">
      <c r="B5491" t="s">
        <v>1955</v>
      </c>
      <c r="C5491" t="s">
        <v>1959</v>
      </c>
    </row>
    <row r="5492" spans="2:3" x14ac:dyDescent="0.35">
      <c r="B5492" t="s">
        <v>1955</v>
      </c>
      <c r="C5492" t="s">
        <v>1959</v>
      </c>
    </row>
    <row r="5493" spans="2:3" x14ac:dyDescent="0.35">
      <c r="B5493" t="s">
        <v>1955</v>
      </c>
      <c r="C5493" t="s">
        <v>1959</v>
      </c>
    </row>
    <row r="5494" spans="2:3" x14ac:dyDescent="0.35">
      <c r="B5494" t="s">
        <v>1955</v>
      </c>
      <c r="C5494" t="s">
        <v>1959</v>
      </c>
    </row>
    <row r="5495" spans="2:3" x14ac:dyDescent="0.35">
      <c r="B5495" t="s">
        <v>1957</v>
      </c>
      <c r="C5495" t="s">
        <v>1959</v>
      </c>
    </row>
    <row r="5496" spans="2:3" x14ac:dyDescent="0.35">
      <c r="B5496" t="e">
        <v>#N/A</v>
      </c>
    </row>
    <row r="5497" spans="2:3" x14ac:dyDescent="0.35">
      <c r="B5497" t="e">
        <v>#N/A</v>
      </c>
    </row>
    <row r="5498" spans="2:3" x14ac:dyDescent="0.35">
      <c r="B5498" t="s">
        <v>1956</v>
      </c>
    </row>
    <row r="5499" spans="2:3" x14ac:dyDescent="0.35">
      <c r="B5499" t="s">
        <v>1957</v>
      </c>
      <c r="C5499" t="s">
        <v>1959</v>
      </c>
    </row>
    <row r="5500" spans="2:3" x14ac:dyDescent="0.35">
      <c r="B5500" t="s">
        <v>1955</v>
      </c>
      <c r="C5500" t="s">
        <v>1959</v>
      </c>
    </row>
    <row r="5501" spans="2:3" x14ac:dyDescent="0.35">
      <c r="B5501" t="s">
        <v>1955</v>
      </c>
      <c r="C5501" t="s">
        <v>1959</v>
      </c>
    </row>
    <row r="5502" spans="2:3" x14ac:dyDescent="0.35">
      <c r="B5502" t="s">
        <v>1957</v>
      </c>
      <c r="C5502" t="s">
        <v>1959</v>
      </c>
    </row>
    <row r="5503" spans="2:3" x14ac:dyDescent="0.35">
      <c r="B5503" t="s">
        <v>1957</v>
      </c>
      <c r="C5503" t="s">
        <v>1959</v>
      </c>
    </row>
    <row r="5504" spans="2:3" x14ac:dyDescent="0.35">
      <c r="B5504" t="e">
        <v>#N/A</v>
      </c>
    </row>
    <row r="5505" spans="2:3" x14ac:dyDescent="0.35">
      <c r="B5505" t="e">
        <v>#N/A</v>
      </c>
    </row>
    <row r="5506" spans="2:3" x14ac:dyDescent="0.35">
      <c r="B5506" t="s">
        <v>1956</v>
      </c>
    </row>
    <row r="5507" spans="2:3" x14ac:dyDescent="0.35">
      <c r="B5507" t="s">
        <v>1955</v>
      </c>
      <c r="C5507" t="s">
        <v>1959</v>
      </c>
    </row>
    <row r="5508" spans="2:3" x14ac:dyDescent="0.35">
      <c r="B5508" t="s">
        <v>1955</v>
      </c>
      <c r="C5508" t="s">
        <v>1959</v>
      </c>
    </row>
    <row r="5509" spans="2:3" x14ac:dyDescent="0.35">
      <c r="B5509" t="s">
        <v>1955</v>
      </c>
      <c r="C5509" t="s">
        <v>1959</v>
      </c>
    </row>
    <row r="5510" spans="2:3" x14ac:dyDescent="0.35">
      <c r="B5510" t="e">
        <v>#N/A</v>
      </c>
    </row>
    <row r="5511" spans="2:3" x14ac:dyDescent="0.35">
      <c r="B5511" t="e">
        <v>#N/A</v>
      </c>
    </row>
    <row r="5512" spans="2:3" x14ac:dyDescent="0.35">
      <c r="B5512" t="e">
        <v>#N/A</v>
      </c>
    </row>
    <row r="5513" spans="2:3" x14ac:dyDescent="0.35">
      <c r="B5513" t="s">
        <v>1956</v>
      </c>
    </row>
    <row r="5514" spans="2:3" x14ac:dyDescent="0.35">
      <c r="B5514" t="s">
        <v>1955</v>
      </c>
      <c r="C5514" t="s">
        <v>1959</v>
      </c>
    </row>
    <row r="5515" spans="2:3" x14ac:dyDescent="0.35">
      <c r="B5515" t="s">
        <v>1955</v>
      </c>
      <c r="C5515" t="s">
        <v>1959</v>
      </c>
    </row>
    <row r="5516" spans="2:3" x14ac:dyDescent="0.35">
      <c r="B5516" t="e">
        <v>#N/A</v>
      </c>
    </row>
    <row r="5517" spans="2:3" x14ac:dyDescent="0.35">
      <c r="B5517" t="s">
        <v>1956</v>
      </c>
    </row>
    <row r="5518" spans="2:3" x14ac:dyDescent="0.35">
      <c r="B5518" t="s">
        <v>1955</v>
      </c>
      <c r="C5518" t="s">
        <v>1959</v>
      </c>
    </row>
    <row r="5519" spans="2:3" x14ac:dyDescent="0.35">
      <c r="B5519" t="s">
        <v>1956</v>
      </c>
    </row>
    <row r="5520" spans="2:3" x14ac:dyDescent="0.35">
      <c r="B5520" t="e">
        <v>#N/A</v>
      </c>
    </row>
    <row r="5521" spans="2:3" x14ac:dyDescent="0.35">
      <c r="B5521" t="s">
        <v>1955</v>
      </c>
      <c r="C5521" t="s">
        <v>1959</v>
      </c>
    </row>
    <row r="5522" spans="2:3" x14ac:dyDescent="0.35">
      <c r="B5522" t="s">
        <v>1957</v>
      </c>
      <c r="C5522" t="s">
        <v>1959</v>
      </c>
    </row>
    <row r="5523" spans="2:3" x14ac:dyDescent="0.35">
      <c r="B5523" t="s">
        <v>1955</v>
      </c>
      <c r="C5523" t="s">
        <v>1959</v>
      </c>
    </row>
    <row r="5524" spans="2:3" x14ac:dyDescent="0.35">
      <c r="B5524" t="s">
        <v>1955</v>
      </c>
      <c r="C5524" t="s">
        <v>1959</v>
      </c>
    </row>
    <row r="5525" spans="2:3" x14ac:dyDescent="0.35">
      <c r="B5525" t="s">
        <v>1956</v>
      </c>
    </row>
    <row r="5526" spans="2:3" x14ac:dyDescent="0.35">
      <c r="B5526" t="s">
        <v>1957</v>
      </c>
      <c r="C5526" t="s">
        <v>1959</v>
      </c>
    </row>
    <row r="5527" spans="2:3" x14ac:dyDescent="0.35">
      <c r="B5527" t="e">
        <v>#N/A</v>
      </c>
    </row>
    <row r="5528" spans="2:3" x14ac:dyDescent="0.35">
      <c r="B5528" t="e">
        <v>#N/A</v>
      </c>
    </row>
    <row r="5529" spans="2:3" x14ac:dyDescent="0.35">
      <c r="B5529" t="s">
        <v>1957</v>
      </c>
      <c r="C5529" t="s">
        <v>1959</v>
      </c>
    </row>
    <row r="5530" spans="2:3" x14ac:dyDescent="0.35">
      <c r="B5530" t="s">
        <v>1957</v>
      </c>
      <c r="C5530" t="s">
        <v>1959</v>
      </c>
    </row>
    <row r="5531" spans="2:3" x14ac:dyDescent="0.35">
      <c r="B5531" t="s">
        <v>1955</v>
      </c>
      <c r="C5531" t="s">
        <v>1959</v>
      </c>
    </row>
    <row r="5532" spans="2:3" x14ac:dyDescent="0.35">
      <c r="B5532" t="s">
        <v>1955</v>
      </c>
      <c r="C5532" t="s">
        <v>1959</v>
      </c>
    </row>
    <row r="5533" spans="2:3" x14ac:dyDescent="0.35">
      <c r="B5533" t="s">
        <v>1956</v>
      </c>
    </row>
    <row r="5534" spans="2:3" x14ac:dyDescent="0.35">
      <c r="B5534" t="s">
        <v>1956</v>
      </c>
    </row>
    <row r="5535" spans="2:3" x14ac:dyDescent="0.35">
      <c r="B5535" t="s">
        <v>1956</v>
      </c>
    </row>
    <row r="5536" spans="2:3" x14ac:dyDescent="0.35">
      <c r="B5536" t="e">
        <v>#N/A</v>
      </c>
    </row>
    <row r="5537" spans="2:3" x14ac:dyDescent="0.35">
      <c r="B5537" t="s">
        <v>1956</v>
      </c>
    </row>
    <row r="5538" spans="2:3" x14ac:dyDescent="0.35">
      <c r="B5538" t="s">
        <v>1957</v>
      </c>
      <c r="C5538" t="s">
        <v>1959</v>
      </c>
    </row>
    <row r="5539" spans="2:3" x14ac:dyDescent="0.35">
      <c r="B5539" t="s">
        <v>1956</v>
      </c>
    </row>
    <row r="5540" spans="2:3" x14ac:dyDescent="0.35">
      <c r="B5540" t="s">
        <v>1956</v>
      </c>
    </row>
    <row r="5541" spans="2:3" x14ac:dyDescent="0.35">
      <c r="B5541" t="s">
        <v>1956</v>
      </c>
    </row>
    <row r="5542" spans="2:3" x14ac:dyDescent="0.35">
      <c r="B5542" t="s">
        <v>1955</v>
      </c>
      <c r="C5542" t="s">
        <v>1959</v>
      </c>
    </row>
    <row r="5543" spans="2:3" x14ac:dyDescent="0.35">
      <c r="B5543" t="s">
        <v>1955</v>
      </c>
      <c r="C5543" t="s">
        <v>1959</v>
      </c>
    </row>
    <row r="5544" spans="2:3" x14ac:dyDescent="0.35">
      <c r="B5544" t="s">
        <v>1956</v>
      </c>
    </row>
    <row r="5545" spans="2:3" x14ac:dyDescent="0.35">
      <c r="B5545" t="e">
        <v>#N/A</v>
      </c>
    </row>
    <row r="5546" spans="2:3" x14ac:dyDescent="0.35">
      <c r="B5546" t="s">
        <v>1956</v>
      </c>
    </row>
    <row r="5547" spans="2:3" x14ac:dyDescent="0.35">
      <c r="B5547" t="s">
        <v>1957</v>
      </c>
      <c r="C5547" t="s">
        <v>1959</v>
      </c>
    </row>
    <row r="5548" spans="2:3" x14ac:dyDescent="0.35">
      <c r="B5548" t="s">
        <v>1956</v>
      </c>
    </row>
    <row r="5549" spans="2:3" x14ac:dyDescent="0.35">
      <c r="B5549" t="e">
        <v>#N/A</v>
      </c>
    </row>
    <row r="5550" spans="2:3" x14ac:dyDescent="0.35">
      <c r="B5550" t="s">
        <v>1956</v>
      </c>
    </row>
    <row r="5551" spans="2:3" x14ac:dyDescent="0.35">
      <c r="B5551" t="s">
        <v>1956</v>
      </c>
    </row>
    <row r="5552" spans="2:3" x14ac:dyDescent="0.35">
      <c r="B5552" t="s">
        <v>1956</v>
      </c>
    </row>
    <row r="5553" spans="2:3" x14ac:dyDescent="0.35">
      <c r="B5553" t="s">
        <v>1955</v>
      </c>
      <c r="C5553" t="s">
        <v>1959</v>
      </c>
    </row>
    <row r="5554" spans="2:3" x14ac:dyDescent="0.35">
      <c r="B5554" t="s">
        <v>1956</v>
      </c>
    </row>
    <row r="5555" spans="2:3" x14ac:dyDescent="0.35">
      <c r="B5555" t="e">
        <v>#N/A</v>
      </c>
    </row>
    <row r="5556" spans="2:3" x14ac:dyDescent="0.35">
      <c r="B5556" t="e">
        <v>#N/A</v>
      </c>
    </row>
    <row r="5557" spans="2:3" x14ac:dyDescent="0.35">
      <c r="B5557" t="s">
        <v>1956</v>
      </c>
    </row>
    <row r="5558" spans="2:3" x14ac:dyDescent="0.35">
      <c r="B5558" t="e">
        <v>#N/A</v>
      </c>
    </row>
    <row r="5559" spans="2:3" x14ac:dyDescent="0.35">
      <c r="B5559" t="e">
        <v>#N/A</v>
      </c>
    </row>
    <row r="5560" spans="2:3" x14ac:dyDescent="0.35">
      <c r="B5560" t="e">
        <v>#N/A</v>
      </c>
    </row>
    <row r="5561" spans="2:3" x14ac:dyDescent="0.35">
      <c r="B5561" t="s">
        <v>1955</v>
      </c>
      <c r="C5561" t="s">
        <v>1959</v>
      </c>
    </row>
    <row r="5562" spans="2:3" x14ac:dyDescent="0.35">
      <c r="B5562" t="s">
        <v>1955</v>
      </c>
      <c r="C5562" t="s">
        <v>1959</v>
      </c>
    </row>
    <row r="5563" spans="2:3" x14ac:dyDescent="0.35">
      <c r="B5563" t="e">
        <v>#N/A</v>
      </c>
    </row>
    <row r="5564" spans="2:3" x14ac:dyDescent="0.35">
      <c r="B5564" t="s">
        <v>1957</v>
      </c>
      <c r="C5564" t="s">
        <v>1959</v>
      </c>
    </row>
    <row r="5565" spans="2:3" x14ac:dyDescent="0.35">
      <c r="B5565" t="s">
        <v>1956</v>
      </c>
    </row>
    <row r="5566" spans="2:3" x14ac:dyDescent="0.35">
      <c r="B5566" t="e">
        <v>#N/A</v>
      </c>
    </row>
    <row r="5567" spans="2:3" x14ac:dyDescent="0.35">
      <c r="B5567" t="s">
        <v>1956</v>
      </c>
    </row>
    <row r="5568" spans="2:3" x14ac:dyDescent="0.35">
      <c r="B5568" t="e">
        <v>#N/A</v>
      </c>
    </row>
    <row r="5569" spans="2:3" x14ac:dyDescent="0.35">
      <c r="B5569" t="e">
        <v>#N/A</v>
      </c>
    </row>
    <row r="5570" spans="2:3" x14ac:dyDescent="0.35">
      <c r="B5570" t="s">
        <v>1955</v>
      </c>
      <c r="C5570" t="s">
        <v>1959</v>
      </c>
    </row>
    <row r="5571" spans="2:3" x14ac:dyDescent="0.35">
      <c r="B5571" t="s">
        <v>1956</v>
      </c>
    </row>
    <row r="5572" spans="2:3" x14ac:dyDescent="0.35">
      <c r="B5572" t="s">
        <v>1958</v>
      </c>
      <c r="C5572" t="s">
        <v>1959</v>
      </c>
    </row>
    <row r="5573" spans="2:3" x14ac:dyDescent="0.35">
      <c r="B5573" t="s">
        <v>1958</v>
      </c>
      <c r="C5573" t="s">
        <v>1959</v>
      </c>
    </row>
    <row r="5574" spans="2:3" x14ac:dyDescent="0.35">
      <c r="B5574" t="s">
        <v>1955</v>
      </c>
      <c r="C5574" t="s">
        <v>1959</v>
      </c>
    </row>
    <row r="5575" spans="2:3" x14ac:dyDescent="0.35">
      <c r="B5575" t="e">
        <v>#N/A</v>
      </c>
    </row>
    <row r="5576" spans="2:3" x14ac:dyDescent="0.35">
      <c r="B5576" t="e">
        <v>#N/A</v>
      </c>
    </row>
    <row r="5577" spans="2:3" x14ac:dyDescent="0.35">
      <c r="B5577" t="s">
        <v>1955</v>
      </c>
      <c r="C5577" t="s">
        <v>1959</v>
      </c>
    </row>
    <row r="5578" spans="2:3" x14ac:dyDescent="0.35">
      <c r="B5578" t="e">
        <v>#N/A</v>
      </c>
    </row>
    <row r="5579" spans="2:3" x14ac:dyDescent="0.35">
      <c r="B5579" t="s">
        <v>1957</v>
      </c>
      <c r="C5579" t="s">
        <v>1959</v>
      </c>
    </row>
    <row r="5580" spans="2:3" x14ac:dyDescent="0.35">
      <c r="B5580" t="s">
        <v>1956</v>
      </c>
    </row>
    <row r="5581" spans="2:3" x14ac:dyDescent="0.35">
      <c r="B5581" t="e">
        <v>#N/A</v>
      </c>
    </row>
    <row r="5582" spans="2:3" x14ac:dyDescent="0.35">
      <c r="B5582" t="s">
        <v>1956</v>
      </c>
    </row>
    <row r="5583" spans="2:3" x14ac:dyDescent="0.35">
      <c r="B5583" t="e">
        <v>#N/A</v>
      </c>
    </row>
    <row r="5584" spans="2:3" x14ac:dyDescent="0.35">
      <c r="B5584" t="s">
        <v>1956</v>
      </c>
    </row>
    <row r="5585" spans="2:3" x14ac:dyDescent="0.35">
      <c r="B5585" t="e">
        <v>#N/A</v>
      </c>
    </row>
    <row r="5586" spans="2:3" x14ac:dyDescent="0.35">
      <c r="B5586" t="s">
        <v>1955</v>
      </c>
      <c r="C5586" t="s">
        <v>1959</v>
      </c>
    </row>
    <row r="5587" spans="2:3" x14ac:dyDescent="0.35">
      <c r="B5587" t="s">
        <v>1955</v>
      </c>
      <c r="C5587" t="s">
        <v>1959</v>
      </c>
    </row>
    <row r="5588" spans="2:3" x14ac:dyDescent="0.35">
      <c r="B5588" t="e">
        <v>#N/A</v>
      </c>
    </row>
    <row r="5589" spans="2:3" x14ac:dyDescent="0.35">
      <c r="B5589" t="s">
        <v>1957</v>
      </c>
      <c r="C5589" t="s">
        <v>1959</v>
      </c>
    </row>
    <row r="5590" spans="2:3" x14ac:dyDescent="0.35">
      <c r="B5590" t="e">
        <v>#N/A</v>
      </c>
    </row>
    <row r="5591" spans="2:3" x14ac:dyDescent="0.35">
      <c r="B5591" t="e">
        <v>#N/A</v>
      </c>
    </row>
    <row r="5592" spans="2:3" x14ac:dyDescent="0.35">
      <c r="B5592" t="e">
        <v>#N/A</v>
      </c>
    </row>
    <row r="5593" spans="2:3" x14ac:dyDescent="0.35">
      <c r="B5593" t="s">
        <v>1956</v>
      </c>
    </row>
    <row r="5594" spans="2:3" x14ac:dyDescent="0.35">
      <c r="B5594" t="s">
        <v>1956</v>
      </c>
    </row>
    <row r="5595" spans="2:3" x14ac:dyDescent="0.35">
      <c r="B5595" t="s">
        <v>1956</v>
      </c>
    </row>
    <row r="5596" spans="2:3" x14ac:dyDescent="0.35">
      <c r="B5596" t="e">
        <v>#N/A</v>
      </c>
    </row>
    <row r="5597" spans="2:3" x14ac:dyDescent="0.35">
      <c r="B5597" t="e">
        <v>#N/A</v>
      </c>
    </row>
    <row r="5598" spans="2:3" x14ac:dyDescent="0.35">
      <c r="B5598" t="e">
        <v>#N/A</v>
      </c>
    </row>
    <row r="5599" spans="2:3" x14ac:dyDescent="0.35">
      <c r="B5599" t="s">
        <v>1957</v>
      </c>
      <c r="C5599" t="s">
        <v>1959</v>
      </c>
    </row>
    <row r="5600" spans="2:3" x14ac:dyDescent="0.35">
      <c r="B5600" t="s">
        <v>1955</v>
      </c>
      <c r="C5600" t="s">
        <v>1959</v>
      </c>
    </row>
    <row r="5601" spans="2:3" x14ac:dyDescent="0.35">
      <c r="B5601" t="s">
        <v>1957</v>
      </c>
      <c r="C5601" t="s">
        <v>1959</v>
      </c>
    </row>
    <row r="5602" spans="2:3" x14ac:dyDescent="0.35">
      <c r="B5602" t="e">
        <v>#N/A</v>
      </c>
    </row>
    <row r="5603" spans="2:3" x14ac:dyDescent="0.35">
      <c r="B5603" t="s">
        <v>1957</v>
      </c>
      <c r="C5603" t="s">
        <v>1959</v>
      </c>
    </row>
    <row r="5604" spans="2:3" x14ac:dyDescent="0.35">
      <c r="B5604" t="e">
        <v>#N/A</v>
      </c>
    </row>
    <row r="5605" spans="2:3" x14ac:dyDescent="0.35">
      <c r="B5605" t="s">
        <v>1957</v>
      </c>
      <c r="C5605" t="s">
        <v>1959</v>
      </c>
    </row>
    <row r="5606" spans="2:3" x14ac:dyDescent="0.35">
      <c r="B5606" t="s">
        <v>1955</v>
      </c>
      <c r="C5606" t="s">
        <v>1959</v>
      </c>
    </row>
    <row r="5607" spans="2:3" x14ac:dyDescent="0.35">
      <c r="B5607" t="s">
        <v>1957</v>
      </c>
      <c r="C5607" t="s">
        <v>1959</v>
      </c>
    </row>
    <row r="5608" spans="2:3" x14ac:dyDescent="0.35">
      <c r="B5608" t="s">
        <v>1955</v>
      </c>
      <c r="C5608" t="s">
        <v>1959</v>
      </c>
    </row>
    <row r="5609" spans="2:3" x14ac:dyDescent="0.35">
      <c r="B5609" t="s">
        <v>1955</v>
      </c>
      <c r="C5609" t="s">
        <v>1959</v>
      </c>
    </row>
    <row r="5610" spans="2:3" x14ac:dyDescent="0.35">
      <c r="B5610" t="e">
        <v>#N/A</v>
      </c>
    </row>
    <row r="5611" spans="2:3" x14ac:dyDescent="0.35">
      <c r="B5611" t="s">
        <v>1957</v>
      </c>
      <c r="C5611" t="s">
        <v>1959</v>
      </c>
    </row>
    <row r="5612" spans="2:3" x14ac:dyDescent="0.35">
      <c r="B5612" t="s">
        <v>1957</v>
      </c>
      <c r="C5612" t="s">
        <v>1959</v>
      </c>
    </row>
    <row r="5613" spans="2:3" x14ac:dyDescent="0.35">
      <c r="B5613" t="s">
        <v>1957</v>
      </c>
      <c r="C5613" t="s">
        <v>1959</v>
      </c>
    </row>
    <row r="5614" spans="2:3" x14ac:dyDescent="0.35">
      <c r="B5614" t="e">
        <v>#N/A</v>
      </c>
    </row>
    <row r="5615" spans="2:3" x14ac:dyDescent="0.35">
      <c r="B5615" t="e">
        <v>#N/A</v>
      </c>
    </row>
    <row r="5616" spans="2:3" x14ac:dyDescent="0.35">
      <c r="B5616" t="e">
        <v>#N/A</v>
      </c>
    </row>
    <row r="5617" spans="2:3" x14ac:dyDescent="0.35">
      <c r="B5617" t="s">
        <v>1957</v>
      </c>
      <c r="C5617" t="s">
        <v>1959</v>
      </c>
    </row>
    <row r="5618" spans="2:3" x14ac:dyDescent="0.35">
      <c r="B5618" t="s">
        <v>1957</v>
      </c>
      <c r="C5618" t="s">
        <v>1959</v>
      </c>
    </row>
    <row r="5619" spans="2:3" x14ac:dyDescent="0.35">
      <c r="B5619" t="s">
        <v>1955</v>
      </c>
      <c r="C5619" t="s">
        <v>1959</v>
      </c>
    </row>
    <row r="5620" spans="2:3" x14ac:dyDescent="0.35">
      <c r="B5620" t="s">
        <v>1956</v>
      </c>
    </row>
    <row r="5621" spans="2:3" x14ac:dyDescent="0.35">
      <c r="B5621" t="s">
        <v>1957</v>
      </c>
      <c r="C5621" t="s">
        <v>1959</v>
      </c>
    </row>
    <row r="5622" spans="2:3" x14ac:dyDescent="0.35">
      <c r="B5622" t="s">
        <v>1957</v>
      </c>
      <c r="C5622" t="s">
        <v>1959</v>
      </c>
    </row>
    <row r="5623" spans="2:3" x14ac:dyDescent="0.35">
      <c r="B5623" t="s">
        <v>1957</v>
      </c>
      <c r="C5623" t="s">
        <v>1959</v>
      </c>
    </row>
    <row r="5624" spans="2:3" x14ac:dyDescent="0.35">
      <c r="B5624" t="s">
        <v>1956</v>
      </c>
    </row>
    <row r="5625" spans="2:3" x14ac:dyDescent="0.35">
      <c r="B5625" t="s">
        <v>1957</v>
      </c>
      <c r="C5625" t="s">
        <v>1959</v>
      </c>
    </row>
    <row r="5626" spans="2:3" x14ac:dyDescent="0.35">
      <c r="B5626" t="s">
        <v>1957</v>
      </c>
      <c r="C5626" t="s">
        <v>1959</v>
      </c>
    </row>
    <row r="5627" spans="2:3" x14ac:dyDescent="0.35">
      <c r="B5627" t="s">
        <v>1957</v>
      </c>
      <c r="C5627" t="s">
        <v>1959</v>
      </c>
    </row>
    <row r="5628" spans="2:3" x14ac:dyDescent="0.35">
      <c r="B5628" t="e">
        <v>#N/A</v>
      </c>
    </row>
    <row r="5629" spans="2:3" x14ac:dyDescent="0.35">
      <c r="B5629" t="s">
        <v>1958</v>
      </c>
      <c r="C5629" t="s">
        <v>1959</v>
      </c>
    </row>
    <row r="5630" spans="2:3" x14ac:dyDescent="0.35">
      <c r="B5630" t="s">
        <v>1955</v>
      </c>
      <c r="C5630" t="s">
        <v>1959</v>
      </c>
    </row>
    <row r="5631" spans="2:3" x14ac:dyDescent="0.35">
      <c r="B5631" t="s">
        <v>1955</v>
      </c>
      <c r="C5631" t="s">
        <v>1959</v>
      </c>
    </row>
    <row r="5632" spans="2:3" x14ac:dyDescent="0.35">
      <c r="B5632" t="e">
        <v>#N/A</v>
      </c>
    </row>
    <row r="5633" spans="2:3" x14ac:dyDescent="0.35">
      <c r="B5633" t="s">
        <v>1956</v>
      </c>
    </row>
    <row r="5634" spans="2:3" x14ac:dyDescent="0.35">
      <c r="B5634" t="s">
        <v>1956</v>
      </c>
    </row>
    <row r="5635" spans="2:3" x14ac:dyDescent="0.35">
      <c r="B5635" t="s">
        <v>1956</v>
      </c>
    </row>
    <row r="5636" spans="2:3" x14ac:dyDescent="0.35">
      <c r="B5636" t="s">
        <v>1957</v>
      </c>
      <c r="C5636" t="s">
        <v>1959</v>
      </c>
    </row>
    <row r="5637" spans="2:3" x14ac:dyDescent="0.35">
      <c r="B5637" t="s">
        <v>1957</v>
      </c>
      <c r="C5637" t="s">
        <v>1959</v>
      </c>
    </row>
    <row r="5638" spans="2:3" x14ac:dyDescent="0.35">
      <c r="B5638" t="s">
        <v>1957</v>
      </c>
      <c r="C5638" t="s">
        <v>1959</v>
      </c>
    </row>
    <row r="5639" spans="2:3" x14ac:dyDescent="0.35">
      <c r="B5639" t="s">
        <v>1957</v>
      </c>
      <c r="C5639" t="s">
        <v>1959</v>
      </c>
    </row>
    <row r="5640" spans="2:3" x14ac:dyDescent="0.35">
      <c r="B5640" t="s">
        <v>1957</v>
      </c>
      <c r="C5640" t="s">
        <v>1959</v>
      </c>
    </row>
    <row r="5641" spans="2:3" x14ac:dyDescent="0.35">
      <c r="B5641" t="s">
        <v>1955</v>
      </c>
      <c r="C5641" t="s">
        <v>1959</v>
      </c>
    </row>
    <row r="5642" spans="2:3" x14ac:dyDescent="0.35">
      <c r="B5642" t="s">
        <v>1957</v>
      </c>
      <c r="C5642" t="s">
        <v>1959</v>
      </c>
    </row>
    <row r="5643" spans="2:3" x14ac:dyDescent="0.35">
      <c r="B5643" t="s">
        <v>1955</v>
      </c>
      <c r="C5643" t="s">
        <v>1959</v>
      </c>
    </row>
    <row r="5644" spans="2:3" x14ac:dyDescent="0.35">
      <c r="B5644" t="s">
        <v>1955</v>
      </c>
      <c r="C5644" t="s">
        <v>1959</v>
      </c>
    </row>
    <row r="5645" spans="2:3" x14ac:dyDescent="0.35">
      <c r="B5645" t="s">
        <v>1957</v>
      </c>
      <c r="C5645" t="s">
        <v>1959</v>
      </c>
    </row>
    <row r="5646" spans="2:3" x14ac:dyDescent="0.35">
      <c r="B5646" t="s">
        <v>1955</v>
      </c>
      <c r="C5646" t="s">
        <v>1959</v>
      </c>
    </row>
    <row r="5647" spans="2:3" x14ac:dyDescent="0.35">
      <c r="B5647" t="s">
        <v>1956</v>
      </c>
    </row>
    <row r="5648" spans="2:3" x14ac:dyDescent="0.35">
      <c r="B5648" t="s">
        <v>1957</v>
      </c>
      <c r="C5648" t="s">
        <v>1959</v>
      </c>
    </row>
    <row r="5649" spans="2:3" x14ac:dyDescent="0.35">
      <c r="B5649" t="s">
        <v>1957</v>
      </c>
      <c r="C5649" t="s">
        <v>1959</v>
      </c>
    </row>
    <row r="5650" spans="2:3" x14ac:dyDescent="0.35">
      <c r="B5650" t="s">
        <v>1955</v>
      </c>
      <c r="C5650" t="s">
        <v>1959</v>
      </c>
    </row>
    <row r="5651" spans="2:3" x14ac:dyDescent="0.35">
      <c r="B5651" t="s">
        <v>1955</v>
      </c>
      <c r="C5651" t="s">
        <v>1959</v>
      </c>
    </row>
    <row r="5652" spans="2:3" x14ac:dyDescent="0.35">
      <c r="B5652" t="s">
        <v>1956</v>
      </c>
    </row>
    <row r="5653" spans="2:3" x14ac:dyDescent="0.35">
      <c r="B5653" t="s">
        <v>1956</v>
      </c>
    </row>
    <row r="5654" spans="2:3" x14ac:dyDescent="0.35">
      <c r="B5654" t="s">
        <v>1956</v>
      </c>
    </row>
    <row r="5655" spans="2:3" x14ac:dyDescent="0.35">
      <c r="B5655" t="s">
        <v>1955</v>
      </c>
      <c r="C5655" t="s">
        <v>1959</v>
      </c>
    </row>
    <row r="5656" spans="2:3" x14ac:dyDescent="0.35">
      <c r="B5656" t="s">
        <v>1955</v>
      </c>
      <c r="C5656" t="s">
        <v>1959</v>
      </c>
    </row>
    <row r="5657" spans="2:3" x14ac:dyDescent="0.35">
      <c r="B5657" t="s">
        <v>1956</v>
      </c>
    </row>
    <row r="5658" spans="2:3" x14ac:dyDescent="0.35">
      <c r="B5658" t="s">
        <v>1956</v>
      </c>
    </row>
    <row r="5659" spans="2:3" x14ac:dyDescent="0.35">
      <c r="B5659" t="s">
        <v>1957</v>
      </c>
      <c r="C5659" t="s">
        <v>1959</v>
      </c>
    </row>
    <row r="5660" spans="2:3" x14ac:dyDescent="0.35">
      <c r="B5660" t="e">
        <v>#N/A</v>
      </c>
    </row>
    <row r="5661" spans="2:3" x14ac:dyDescent="0.35">
      <c r="B5661" t="s">
        <v>1955</v>
      </c>
      <c r="C5661" t="s">
        <v>1959</v>
      </c>
    </row>
    <row r="5662" spans="2:3" x14ac:dyDescent="0.35">
      <c r="B5662" t="s">
        <v>1955</v>
      </c>
      <c r="C5662" t="s">
        <v>1959</v>
      </c>
    </row>
    <row r="5663" spans="2:3" x14ac:dyDescent="0.35">
      <c r="B5663" t="s">
        <v>1956</v>
      </c>
    </row>
    <row r="5664" spans="2:3" x14ac:dyDescent="0.35">
      <c r="B5664" t="s">
        <v>1957</v>
      </c>
      <c r="C5664" t="s">
        <v>1959</v>
      </c>
    </row>
    <row r="5665" spans="2:3" x14ac:dyDescent="0.35">
      <c r="B5665" t="e">
        <v>#N/A</v>
      </c>
    </row>
    <row r="5666" spans="2:3" x14ac:dyDescent="0.35">
      <c r="B5666" t="s">
        <v>1955</v>
      </c>
      <c r="C5666" t="s">
        <v>1959</v>
      </c>
    </row>
    <row r="5667" spans="2:3" x14ac:dyDescent="0.35">
      <c r="B5667" t="s">
        <v>1955</v>
      </c>
      <c r="C5667" t="s">
        <v>1959</v>
      </c>
    </row>
    <row r="5668" spans="2:3" x14ac:dyDescent="0.35">
      <c r="B5668" t="s">
        <v>1955</v>
      </c>
      <c r="C5668" t="s">
        <v>1959</v>
      </c>
    </row>
    <row r="5669" spans="2:3" x14ac:dyDescent="0.35">
      <c r="B5669" t="s">
        <v>1955</v>
      </c>
      <c r="C5669" t="s">
        <v>1959</v>
      </c>
    </row>
    <row r="5670" spans="2:3" x14ac:dyDescent="0.35">
      <c r="B5670" t="s">
        <v>1957</v>
      </c>
      <c r="C5670" t="s">
        <v>1959</v>
      </c>
    </row>
    <row r="5671" spans="2:3" x14ac:dyDescent="0.35">
      <c r="B5671" t="s">
        <v>1957</v>
      </c>
      <c r="C5671" t="s">
        <v>1959</v>
      </c>
    </row>
    <row r="5672" spans="2:3" x14ac:dyDescent="0.35">
      <c r="B5672" t="s">
        <v>1956</v>
      </c>
    </row>
    <row r="5673" spans="2:3" x14ac:dyDescent="0.35">
      <c r="B5673" t="s">
        <v>1955</v>
      </c>
      <c r="C5673" t="s">
        <v>1959</v>
      </c>
    </row>
    <row r="5674" spans="2:3" x14ac:dyDescent="0.35">
      <c r="B5674" t="s">
        <v>1955</v>
      </c>
      <c r="C5674" t="s">
        <v>1959</v>
      </c>
    </row>
    <row r="5675" spans="2:3" x14ac:dyDescent="0.35">
      <c r="B5675" t="s">
        <v>1957</v>
      </c>
      <c r="C5675" t="s">
        <v>1959</v>
      </c>
    </row>
    <row r="5676" spans="2:3" x14ac:dyDescent="0.35">
      <c r="B5676" t="s">
        <v>1955</v>
      </c>
      <c r="C5676" t="s">
        <v>1959</v>
      </c>
    </row>
    <row r="5677" spans="2:3" x14ac:dyDescent="0.35">
      <c r="B5677" t="s">
        <v>1956</v>
      </c>
    </row>
    <row r="5678" spans="2:3" x14ac:dyDescent="0.35">
      <c r="B5678" t="e">
        <v>#N/A</v>
      </c>
    </row>
    <row r="5679" spans="2:3" x14ac:dyDescent="0.35">
      <c r="B5679" t="s">
        <v>1958</v>
      </c>
      <c r="C5679" t="s">
        <v>1959</v>
      </c>
    </row>
    <row r="5680" spans="2:3" x14ac:dyDescent="0.35">
      <c r="B5680" t="s">
        <v>1955</v>
      </c>
      <c r="C5680" t="s">
        <v>1959</v>
      </c>
    </row>
    <row r="5681" spans="2:3" x14ac:dyDescent="0.35">
      <c r="B5681" t="s">
        <v>1957</v>
      </c>
      <c r="C5681" t="s">
        <v>1959</v>
      </c>
    </row>
    <row r="5682" spans="2:3" x14ac:dyDescent="0.35">
      <c r="B5682" t="s">
        <v>1957</v>
      </c>
      <c r="C5682" t="s">
        <v>1959</v>
      </c>
    </row>
    <row r="5683" spans="2:3" x14ac:dyDescent="0.35">
      <c r="B5683" t="s">
        <v>1955</v>
      </c>
      <c r="C5683" t="s">
        <v>1959</v>
      </c>
    </row>
    <row r="5684" spans="2:3" x14ac:dyDescent="0.35">
      <c r="B5684" t="s">
        <v>1958</v>
      </c>
      <c r="C5684" t="s">
        <v>1959</v>
      </c>
    </row>
    <row r="5685" spans="2:3" x14ac:dyDescent="0.35">
      <c r="B5685" t="s">
        <v>1957</v>
      </c>
      <c r="C5685" t="s">
        <v>1959</v>
      </c>
    </row>
    <row r="5686" spans="2:3" x14ac:dyDescent="0.35">
      <c r="B5686" t="s">
        <v>1956</v>
      </c>
    </row>
    <row r="5687" spans="2:3" x14ac:dyDescent="0.35">
      <c r="B5687" t="s">
        <v>1956</v>
      </c>
    </row>
    <row r="5688" spans="2:3" x14ac:dyDescent="0.35">
      <c r="B5688" t="s">
        <v>1956</v>
      </c>
    </row>
    <row r="5689" spans="2:3" x14ac:dyDescent="0.35">
      <c r="B5689" t="s">
        <v>1955</v>
      </c>
      <c r="C5689" t="s">
        <v>1959</v>
      </c>
    </row>
    <row r="5690" spans="2:3" x14ac:dyDescent="0.35">
      <c r="B5690" t="s">
        <v>1956</v>
      </c>
    </row>
    <row r="5691" spans="2:3" x14ac:dyDescent="0.35">
      <c r="B5691" t="e">
        <v>#N/A</v>
      </c>
    </row>
    <row r="5692" spans="2:3" x14ac:dyDescent="0.35">
      <c r="B5692" t="e">
        <v>#N/A</v>
      </c>
    </row>
    <row r="5693" spans="2:3" x14ac:dyDescent="0.35">
      <c r="B5693" t="s">
        <v>1956</v>
      </c>
    </row>
    <row r="5694" spans="2:3" x14ac:dyDescent="0.35">
      <c r="B5694" t="s">
        <v>1955</v>
      </c>
      <c r="C5694" t="s">
        <v>1959</v>
      </c>
    </row>
    <row r="5695" spans="2:3" x14ac:dyDescent="0.35">
      <c r="B5695" t="s">
        <v>1957</v>
      </c>
      <c r="C5695" t="s">
        <v>1959</v>
      </c>
    </row>
    <row r="5696" spans="2:3" x14ac:dyDescent="0.35">
      <c r="B5696" t="s">
        <v>1957</v>
      </c>
      <c r="C5696" t="s">
        <v>1959</v>
      </c>
    </row>
    <row r="5697" spans="2:3" x14ac:dyDescent="0.35">
      <c r="B5697" t="e">
        <v>#N/A</v>
      </c>
    </row>
    <row r="5698" spans="2:3" x14ac:dyDescent="0.35">
      <c r="B5698" t="s">
        <v>1956</v>
      </c>
    </row>
    <row r="5699" spans="2:3" x14ac:dyDescent="0.35">
      <c r="B5699" t="s">
        <v>1955</v>
      </c>
      <c r="C5699" t="s">
        <v>1959</v>
      </c>
    </row>
    <row r="5700" spans="2:3" x14ac:dyDescent="0.35">
      <c r="B5700" t="s">
        <v>1955</v>
      </c>
      <c r="C5700" t="s">
        <v>1959</v>
      </c>
    </row>
    <row r="5701" spans="2:3" x14ac:dyDescent="0.35">
      <c r="B5701" t="s">
        <v>1958</v>
      </c>
      <c r="C5701" t="s">
        <v>1959</v>
      </c>
    </row>
    <row r="5702" spans="2:3" x14ac:dyDescent="0.35">
      <c r="B5702" t="s">
        <v>1955</v>
      </c>
      <c r="C5702" t="s">
        <v>1959</v>
      </c>
    </row>
    <row r="5703" spans="2:3" x14ac:dyDescent="0.35">
      <c r="B5703" t="s">
        <v>1957</v>
      </c>
      <c r="C5703" t="s">
        <v>1959</v>
      </c>
    </row>
    <row r="5704" spans="2:3" x14ac:dyDescent="0.35">
      <c r="B5704" t="e">
        <v>#N/A</v>
      </c>
    </row>
    <row r="5705" spans="2:3" x14ac:dyDescent="0.35">
      <c r="B5705" t="s">
        <v>1955</v>
      </c>
      <c r="C5705" t="s">
        <v>1959</v>
      </c>
    </row>
    <row r="5706" spans="2:3" x14ac:dyDescent="0.35">
      <c r="B5706" t="s">
        <v>1955</v>
      </c>
      <c r="C5706" t="s">
        <v>1959</v>
      </c>
    </row>
    <row r="5707" spans="2:3" x14ac:dyDescent="0.35">
      <c r="B5707" t="s">
        <v>1958</v>
      </c>
      <c r="C5707" t="s">
        <v>1959</v>
      </c>
    </row>
    <row r="5708" spans="2:3" x14ac:dyDescent="0.35">
      <c r="B5708" t="s">
        <v>1956</v>
      </c>
    </row>
    <row r="5709" spans="2:3" x14ac:dyDescent="0.35">
      <c r="B5709" t="s">
        <v>1955</v>
      </c>
      <c r="C5709" t="s">
        <v>1959</v>
      </c>
    </row>
    <row r="5710" spans="2:3" x14ac:dyDescent="0.35">
      <c r="B5710" t="s">
        <v>1955</v>
      </c>
      <c r="C5710" t="s">
        <v>1959</v>
      </c>
    </row>
    <row r="5711" spans="2:3" x14ac:dyDescent="0.35">
      <c r="B5711" t="s">
        <v>1955</v>
      </c>
      <c r="C5711" t="s">
        <v>1959</v>
      </c>
    </row>
    <row r="5712" spans="2:3" x14ac:dyDescent="0.35">
      <c r="B5712" t="s">
        <v>1957</v>
      </c>
      <c r="C5712" t="s">
        <v>1959</v>
      </c>
    </row>
    <row r="5713" spans="2:3" x14ac:dyDescent="0.35">
      <c r="B5713" t="s">
        <v>1955</v>
      </c>
      <c r="C5713" t="s">
        <v>1959</v>
      </c>
    </row>
    <row r="5714" spans="2:3" x14ac:dyDescent="0.35">
      <c r="B5714" t="s">
        <v>1955</v>
      </c>
      <c r="C5714" t="s">
        <v>1959</v>
      </c>
    </row>
    <row r="5715" spans="2:3" x14ac:dyDescent="0.35">
      <c r="B5715" t="s">
        <v>1955</v>
      </c>
      <c r="C5715" t="s">
        <v>1959</v>
      </c>
    </row>
    <row r="5716" spans="2:3" x14ac:dyDescent="0.35">
      <c r="B5716" t="s">
        <v>1955</v>
      </c>
      <c r="C5716" t="s">
        <v>1959</v>
      </c>
    </row>
    <row r="5717" spans="2:3" x14ac:dyDescent="0.35">
      <c r="B5717" t="s">
        <v>1957</v>
      </c>
      <c r="C5717" t="s">
        <v>1959</v>
      </c>
    </row>
    <row r="5718" spans="2:3" x14ac:dyDescent="0.35">
      <c r="B5718" t="e">
        <v>#N/A</v>
      </c>
    </row>
    <row r="5719" spans="2:3" x14ac:dyDescent="0.35">
      <c r="B5719" t="s">
        <v>1955</v>
      </c>
      <c r="C5719" t="s">
        <v>1959</v>
      </c>
    </row>
    <row r="5720" spans="2:3" x14ac:dyDescent="0.35">
      <c r="B5720" t="s">
        <v>1956</v>
      </c>
    </row>
    <row r="5721" spans="2:3" x14ac:dyDescent="0.35">
      <c r="B5721" t="s">
        <v>1957</v>
      </c>
      <c r="C5721" t="s">
        <v>1959</v>
      </c>
    </row>
    <row r="5722" spans="2:3" x14ac:dyDescent="0.35">
      <c r="B5722" t="s">
        <v>1955</v>
      </c>
      <c r="C5722" t="s">
        <v>1959</v>
      </c>
    </row>
    <row r="5723" spans="2:3" x14ac:dyDescent="0.35">
      <c r="B5723" t="s">
        <v>1955</v>
      </c>
      <c r="C5723" t="s">
        <v>1959</v>
      </c>
    </row>
    <row r="5724" spans="2:3" x14ac:dyDescent="0.35">
      <c r="B5724" t="s">
        <v>1955</v>
      </c>
      <c r="C5724" t="s">
        <v>1959</v>
      </c>
    </row>
    <row r="5725" spans="2:3" x14ac:dyDescent="0.35">
      <c r="B5725" t="s">
        <v>1955</v>
      </c>
      <c r="C5725" t="s">
        <v>1959</v>
      </c>
    </row>
    <row r="5726" spans="2:3" x14ac:dyDescent="0.35">
      <c r="B5726" t="s">
        <v>1955</v>
      </c>
      <c r="C5726" t="s">
        <v>1959</v>
      </c>
    </row>
    <row r="5727" spans="2:3" x14ac:dyDescent="0.35">
      <c r="B5727" t="s">
        <v>1957</v>
      </c>
      <c r="C5727" t="s">
        <v>1959</v>
      </c>
    </row>
    <row r="5728" spans="2:3" x14ac:dyDescent="0.35">
      <c r="B5728" t="e">
        <v>#N/A</v>
      </c>
    </row>
    <row r="5729" spans="2:3" x14ac:dyDescent="0.35">
      <c r="B5729" t="s">
        <v>1955</v>
      </c>
      <c r="C5729" t="s">
        <v>1959</v>
      </c>
    </row>
    <row r="5730" spans="2:3" x14ac:dyDescent="0.35">
      <c r="B5730" t="s">
        <v>1955</v>
      </c>
      <c r="C5730" t="s">
        <v>1959</v>
      </c>
    </row>
    <row r="5731" spans="2:3" x14ac:dyDescent="0.35">
      <c r="B5731" t="s">
        <v>1955</v>
      </c>
      <c r="C5731" t="s">
        <v>1959</v>
      </c>
    </row>
    <row r="5732" spans="2:3" x14ac:dyDescent="0.35">
      <c r="B5732" t="s">
        <v>1957</v>
      </c>
      <c r="C5732" t="s">
        <v>1959</v>
      </c>
    </row>
    <row r="5733" spans="2:3" x14ac:dyDescent="0.35">
      <c r="B5733" t="s">
        <v>1957</v>
      </c>
      <c r="C5733" t="s">
        <v>1959</v>
      </c>
    </row>
    <row r="5734" spans="2:3" x14ac:dyDescent="0.35">
      <c r="B5734" t="s">
        <v>1957</v>
      </c>
      <c r="C5734" t="s">
        <v>1959</v>
      </c>
    </row>
    <row r="5735" spans="2:3" x14ac:dyDescent="0.35">
      <c r="B5735" t="s">
        <v>1955</v>
      </c>
      <c r="C5735" t="s">
        <v>1959</v>
      </c>
    </row>
    <row r="5736" spans="2:3" x14ac:dyDescent="0.35">
      <c r="B5736" t="s">
        <v>1955</v>
      </c>
      <c r="C5736" t="s">
        <v>1959</v>
      </c>
    </row>
    <row r="5737" spans="2:3" x14ac:dyDescent="0.35">
      <c r="B5737" t="s">
        <v>1955</v>
      </c>
      <c r="C5737" t="s">
        <v>1959</v>
      </c>
    </row>
    <row r="5738" spans="2:3" x14ac:dyDescent="0.35">
      <c r="B5738" t="s">
        <v>1956</v>
      </c>
    </row>
    <row r="5739" spans="2:3" x14ac:dyDescent="0.35">
      <c r="B5739" t="s">
        <v>1955</v>
      </c>
      <c r="C5739" t="s">
        <v>1959</v>
      </c>
    </row>
    <row r="5740" spans="2:3" x14ac:dyDescent="0.35">
      <c r="B5740" t="e">
        <v>#N/A</v>
      </c>
    </row>
    <row r="5741" spans="2:3" x14ac:dyDescent="0.35">
      <c r="B5741" t="s">
        <v>1955</v>
      </c>
      <c r="C5741" t="s">
        <v>1959</v>
      </c>
    </row>
    <row r="5742" spans="2:3" x14ac:dyDescent="0.35">
      <c r="B5742" t="s">
        <v>1955</v>
      </c>
      <c r="C5742" t="s">
        <v>1959</v>
      </c>
    </row>
    <row r="5743" spans="2:3" x14ac:dyDescent="0.35">
      <c r="B5743" t="s">
        <v>1957</v>
      </c>
      <c r="C5743" t="s">
        <v>1959</v>
      </c>
    </row>
    <row r="5744" spans="2:3" x14ac:dyDescent="0.35">
      <c r="B5744" t="s">
        <v>1955</v>
      </c>
      <c r="C5744" t="s">
        <v>1959</v>
      </c>
    </row>
    <row r="5745" spans="2:3" x14ac:dyDescent="0.35">
      <c r="B5745" t="s">
        <v>1955</v>
      </c>
      <c r="C5745" t="s">
        <v>1959</v>
      </c>
    </row>
    <row r="5746" spans="2:3" x14ac:dyDescent="0.35">
      <c r="B5746" t="s">
        <v>1955</v>
      </c>
      <c r="C5746" t="s">
        <v>1959</v>
      </c>
    </row>
    <row r="5747" spans="2:3" x14ac:dyDescent="0.35">
      <c r="B5747" t="s">
        <v>1955</v>
      </c>
      <c r="C5747" t="s">
        <v>1959</v>
      </c>
    </row>
    <row r="5748" spans="2:3" x14ac:dyDescent="0.35">
      <c r="B5748" t="e">
        <v>#N/A</v>
      </c>
    </row>
    <row r="5749" spans="2:3" x14ac:dyDescent="0.35">
      <c r="B5749" t="s">
        <v>1956</v>
      </c>
    </row>
    <row r="5750" spans="2:3" x14ac:dyDescent="0.35">
      <c r="B5750" t="s">
        <v>1955</v>
      </c>
      <c r="C5750" t="s">
        <v>1959</v>
      </c>
    </row>
    <row r="5751" spans="2:3" x14ac:dyDescent="0.35">
      <c r="B5751" t="s">
        <v>1956</v>
      </c>
    </row>
    <row r="5752" spans="2:3" x14ac:dyDescent="0.35">
      <c r="B5752" t="s">
        <v>1955</v>
      </c>
      <c r="C5752" t="s">
        <v>1959</v>
      </c>
    </row>
    <row r="5753" spans="2:3" x14ac:dyDescent="0.35">
      <c r="B5753" t="e">
        <v>#N/A</v>
      </c>
    </row>
    <row r="5754" spans="2:3" x14ac:dyDescent="0.35">
      <c r="B5754" t="s">
        <v>1956</v>
      </c>
    </row>
    <row r="5755" spans="2:3" x14ac:dyDescent="0.35">
      <c r="B5755" t="s">
        <v>1956</v>
      </c>
    </row>
    <row r="5756" spans="2:3" x14ac:dyDescent="0.35">
      <c r="B5756" t="e">
        <v>#N/A</v>
      </c>
    </row>
    <row r="5757" spans="2:3" x14ac:dyDescent="0.35">
      <c r="B5757" t="s">
        <v>1957</v>
      </c>
      <c r="C5757" t="s">
        <v>1959</v>
      </c>
    </row>
    <row r="5758" spans="2:3" x14ac:dyDescent="0.35">
      <c r="B5758" t="s">
        <v>1955</v>
      </c>
      <c r="C5758" t="s">
        <v>1959</v>
      </c>
    </row>
    <row r="5759" spans="2:3" x14ac:dyDescent="0.35">
      <c r="B5759" t="e">
        <v>#N/A</v>
      </c>
    </row>
    <row r="5760" spans="2:3" x14ac:dyDescent="0.35">
      <c r="B5760" t="s">
        <v>1956</v>
      </c>
    </row>
    <row r="5761" spans="2:3" x14ac:dyDescent="0.35">
      <c r="B5761" t="s">
        <v>1955</v>
      </c>
      <c r="C5761" t="s">
        <v>1959</v>
      </c>
    </row>
    <row r="5762" spans="2:3" x14ac:dyDescent="0.35">
      <c r="B5762" t="s">
        <v>1955</v>
      </c>
      <c r="C5762" t="s">
        <v>1959</v>
      </c>
    </row>
    <row r="5763" spans="2:3" x14ac:dyDescent="0.35">
      <c r="B5763" t="e">
        <v>#N/A</v>
      </c>
    </row>
    <row r="5764" spans="2:3" x14ac:dyDescent="0.35">
      <c r="B5764" t="s">
        <v>1956</v>
      </c>
    </row>
    <row r="5765" spans="2:3" x14ac:dyDescent="0.35">
      <c r="B5765" t="s">
        <v>1957</v>
      </c>
      <c r="C5765" t="s">
        <v>1959</v>
      </c>
    </row>
    <row r="5766" spans="2:3" x14ac:dyDescent="0.35">
      <c r="B5766" t="e">
        <v>#N/A</v>
      </c>
    </row>
    <row r="5767" spans="2:3" x14ac:dyDescent="0.35">
      <c r="B5767" t="e">
        <v>#N/A</v>
      </c>
    </row>
    <row r="5768" spans="2:3" x14ac:dyDescent="0.35">
      <c r="B5768" t="e">
        <v>#N/A</v>
      </c>
    </row>
    <row r="5769" spans="2:3" x14ac:dyDescent="0.35">
      <c r="B5769" t="s">
        <v>1957</v>
      </c>
      <c r="C5769" t="s">
        <v>1959</v>
      </c>
    </row>
    <row r="5770" spans="2:3" x14ac:dyDescent="0.35">
      <c r="B5770" t="e">
        <v>#N/A</v>
      </c>
    </row>
    <row r="5771" spans="2:3" x14ac:dyDescent="0.35">
      <c r="B5771" t="s">
        <v>1955</v>
      </c>
      <c r="C5771" t="s">
        <v>1959</v>
      </c>
    </row>
    <row r="5772" spans="2:3" x14ac:dyDescent="0.35">
      <c r="B5772" t="s">
        <v>1956</v>
      </c>
    </row>
    <row r="5773" spans="2:3" x14ac:dyDescent="0.35">
      <c r="B5773" t="s">
        <v>1957</v>
      </c>
      <c r="C5773" t="s">
        <v>1959</v>
      </c>
    </row>
    <row r="5774" spans="2:3" x14ac:dyDescent="0.35">
      <c r="B5774" t="s">
        <v>1957</v>
      </c>
      <c r="C5774" t="s">
        <v>1959</v>
      </c>
    </row>
    <row r="5775" spans="2:3" x14ac:dyDescent="0.35">
      <c r="B5775" t="s">
        <v>1956</v>
      </c>
    </row>
    <row r="5776" spans="2:3" x14ac:dyDescent="0.35">
      <c r="B5776" t="s">
        <v>1956</v>
      </c>
    </row>
    <row r="5777" spans="2:3" x14ac:dyDescent="0.35">
      <c r="B5777" t="s">
        <v>1955</v>
      </c>
      <c r="C5777" t="s">
        <v>1959</v>
      </c>
    </row>
    <row r="5778" spans="2:3" x14ac:dyDescent="0.35">
      <c r="B5778" t="e">
        <v>#N/A</v>
      </c>
    </row>
    <row r="5779" spans="2:3" x14ac:dyDescent="0.35">
      <c r="B5779" t="s">
        <v>1957</v>
      </c>
      <c r="C5779" t="s">
        <v>1959</v>
      </c>
    </row>
    <row r="5780" spans="2:3" x14ac:dyDescent="0.35">
      <c r="B5780" t="s">
        <v>1956</v>
      </c>
    </row>
    <row r="5781" spans="2:3" x14ac:dyDescent="0.35">
      <c r="B5781" t="e">
        <v>#N/A</v>
      </c>
    </row>
    <row r="5782" spans="2:3" x14ac:dyDescent="0.35">
      <c r="B5782" t="e">
        <v>#N/A</v>
      </c>
    </row>
    <row r="5783" spans="2:3" x14ac:dyDescent="0.35">
      <c r="B5783" t="e">
        <v>#N/A</v>
      </c>
    </row>
    <row r="5784" spans="2:3" x14ac:dyDescent="0.35">
      <c r="B5784" t="s">
        <v>1956</v>
      </c>
    </row>
    <row r="5785" spans="2:3" x14ac:dyDescent="0.35">
      <c r="B5785" t="s">
        <v>1957</v>
      </c>
      <c r="C5785" t="s">
        <v>1959</v>
      </c>
    </row>
    <row r="5786" spans="2:3" x14ac:dyDescent="0.35">
      <c r="B5786" t="s">
        <v>1955</v>
      </c>
      <c r="C5786" t="s">
        <v>1959</v>
      </c>
    </row>
    <row r="5787" spans="2:3" x14ac:dyDescent="0.35">
      <c r="B5787" t="s">
        <v>1955</v>
      </c>
      <c r="C5787" t="s">
        <v>1959</v>
      </c>
    </row>
    <row r="5788" spans="2:3" x14ac:dyDescent="0.35">
      <c r="B5788" t="s">
        <v>1957</v>
      </c>
      <c r="C5788" t="s">
        <v>1959</v>
      </c>
    </row>
    <row r="5789" spans="2:3" x14ac:dyDescent="0.35">
      <c r="B5789" t="s">
        <v>1957</v>
      </c>
      <c r="C5789" t="s">
        <v>1959</v>
      </c>
    </row>
    <row r="5790" spans="2:3" x14ac:dyDescent="0.35">
      <c r="B5790" t="s">
        <v>1957</v>
      </c>
      <c r="C5790" t="s">
        <v>1959</v>
      </c>
    </row>
    <row r="5791" spans="2:3" x14ac:dyDescent="0.35">
      <c r="B5791" t="s">
        <v>1956</v>
      </c>
    </row>
    <row r="5792" spans="2:3" x14ac:dyDescent="0.35">
      <c r="B5792" t="e">
        <v>#N/A</v>
      </c>
    </row>
    <row r="5793" spans="2:3" x14ac:dyDescent="0.35">
      <c r="B5793" t="e">
        <v>#N/A</v>
      </c>
    </row>
    <row r="5794" spans="2:3" x14ac:dyDescent="0.35">
      <c r="B5794" t="e">
        <v>#N/A</v>
      </c>
    </row>
    <row r="5795" spans="2:3" x14ac:dyDescent="0.35">
      <c r="B5795" t="s">
        <v>1955</v>
      </c>
      <c r="C5795" t="s">
        <v>1959</v>
      </c>
    </row>
    <row r="5796" spans="2:3" x14ac:dyDescent="0.35">
      <c r="B5796" t="e">
        <v>#N/A</v>
      </c>
    </row>
    <row r="5797" spans="2:3" x14ac:dyDescent="0.35">
      <c r="B5797" t="e">
        <v>#N/A</v>
      </c>
    </row>
    <row r="5798" spans="2:3" x14ac:dyDescent="0.35">
      <c r="B5798" t="s">
        <v>1955</v>
      </c>
      <c r="C5798" t="s">
        <v>1959</v>
      </c>
    </row>
    <row r="5799" spans="2:3" x14ac:dyDescent="0.35">
      <c r="B5799" t="s">
        <v>1957</v>
      </c>
      <c r="C5799" t="s">
        <v>1959</v>
      </c>
    </row>
    <row r="5800" spans="2:3" x14ac:dyDescent="0.35">
      <c r="B5800" t="s">
        <v>1956</v>
      </c>
    </row>
    <row r="5801" spans="2:3" x14ac:dyDescent="0.35">
      <c r="B5801" t="s">
        <v>1956</v>
      </c>
    </row>
    <row r="5802" spans="2:3" x14ac:dyDescent="0.35">
      <c r="B5802" t="s">
        <v>1956</v>
      </c>
    </row>
    <row r="5803" spans="2:3" x14ac:dyDescent="0.35">
      <c r="B5803" t="e">
        <v>#N/A</v>
      </c>
    </row>
    <row r="5804" spans="2:3" x14ac:dyDescent="0.35">
      <c r="B5804" t="e">
        <v>#N/A</v>
      </c>
    </row>
    <row r="5805" spans="2:3" x14ac:dyDescent="0.35">
      <c r="B5805" t="e">
        <v>#N/A</v>
      </c>
    </row>
    <row r="5806" spans="2:3" x14ac:dyDescent="0.35">
      <c r="B5806" t="s">
        <v>1956</v>
      </c>
    </row>
    <row r="5807" spans="2:3" x14ac:dyDescent="0.35">
      <c r="B5807" t="s">
        <v>1956</v>
      </c>
    </row>
    <row r="5808" spans="2:3" x14ac:dyDescent="0.35">
      <c r="B5808" t="s">
        <v>1956</v>
      </c>
    </row>
    <row r="5809" spans="2:3" x14ac:dyDescent="0.35">
      <c r="B5809" t="e">
        <v>#N/A</v>
      </c>
    </row>
    <row r="5810" spans="2:3" x14ac:dyDescent="0.35">
      <c r="B5810" t="s">
        <v>1956</v>
      </c>
    </row>
    <row r="5811" spans="2:3" x14ac:dyDescent="0.35">
      <c r="B5811" t="s">
        <v>1955</v>
      </c>
      <c r="C5811" t="s">
        <v>1959</v>
      </c>
    </row>
    <row r="5812" spans="2:3" x14ac:dyDescent="0.35">
      <c r="B5812" t="s">
        <v>1955</v>
      </c>
      <c r="C5812" t="s">
        <v>1959</v>
      </c>
    </row>
    <row r="5813" spans="2:3" x14ac:dyDescent="0.35">
      <c r="B5813" t="e">
        <v>#N/A</v>
      </c>
    </row>
    <row r="5814" spans="2:3" x14ac:dyDescent="0.35">
      <c r="B5814" t="s">
        <v>1957</v>
      </c>
      <c r="C5814" t="s">
        <v>1959</v>
      </c>
    </row>
    <row r="5815" spans="2:3" x14ac:dyDescent="0.35">
      <c r="B5815" t="s">
        <v>1957</v>
      </c>
      <c r="C5815" t="s">
        <v>1959</v>
      </c>
    </row>
    <row r="5816" spans="2:3" x14ac:dyDescent="0.35">
      <c r="B5816" t="s">
        <v>1957</v>
      </c>
      <c r="C5816" t="s">
        <v>1959</v>
      </c>
    </row>
    <row r="5817" spans="2:3" x14ac:dyDescent="0.35">
      <c r="B5817" t="s">
        <v>1956</v>
      </c>
    </row>
    <row r="5818" spans="2:3" x14ac:dyDescent="0.35">
      <c r="B5818" t="e">
        <v>#N/A</v>
      </c>
    </row>
    <row r="5819" spans="2:3" x14ac:dyDescent="0.35">
      <c r="B5819" t="s">
        <v>1957</v>
      </c>
      <c r="C5819" t="s">
        <v>1959</v>
      </c>
    </row>
    <row r="5820" spans="2:3" x14ac:dyDescent="0.35">
      <c r="B5820" t="s">
        <v>1957</v>
      </c>
      <c r="C5820" t="s">
        <v>1959</v>
      </c>
    </row>
    <row r="5821" spans="2:3" x14ac:dyDescent="0.35">
      <c r="B5821" t="s">
        <v>1955</v>
      </c>
      <c r="C5821" t="s">
        <v>1959</v>
      </c>
    </row>
    <row r="5822" spans="2:3" x14ac:dyDescent="0.35">
      <c r="B5822" t="s">
        <v>1955</v>
      </c>
      <c r="C5822" t="s">
        <v>1959</v>
      </c>
    </row>
    <row r="5823" spans="2:3" x14ac:dyDescent="0.35">
      <c r="B5823" t="s">
        <v>1956</v>
      </c>
    </row>
    <row r="5824" spans="2:3" x14ac:dyDescent="0.35">
      <c r="B5824" t="s">
        <v>1955</v>
      </c>
      <c r="C5824" t="s">
        <v>1959</v>
      </c>
    </row>
    <row r="5825" spans="2:3" x14ac:dyDescent="0.35">
      <c r="B5825" t="e">
        <v>#N/A</v>
      </c>
    </row>
    <row r="5826" spans="2:3" x14ac:dyDescent="0.35">
      <c r="B5826" t="s">
        <v>1955</v>
      </c>
      <c r="C5826" t="s">
        <v>1959</v>
      </c>
    </row>
    <row r="5827" spans="2:3" x14ac:dyDescent="0.35">
      <c r="B5827" t="e">
        <v>#N/A</v>
      </c>
    </row>
    <row r="5828" spans="2:3" x14ac:dyDescent="0.35">
      <c r="B5828" t="s">
        <v>1957</v>
      </c>
      <c r="C5828" t="s">
        <v>1959</v>
      </c>
    </row>
    <row r="5829" spans="2:3" x14ac:dyDescent="0.35">
      <c r="B5829" t="s">
        <v>1957</v>
      </c>
      <c r="C5829" t="s">
        <v>1959</v>
      </c>
    </row>
    <row r="5830" spans="2:3" x14ac:dyDescent="0.35">
      <c r="B5830" t="s">
        <v>1955</v>
      </c>
      <c r="C5830" t="s">
        <v>1959</v>
      </c>
    </row>
    <row r="5831" spans="2:3" x14ac:dyDescent="0.35">
      <c r="B5831" t="s">
        <v>1956</v>
      </c>
    </row>
    <row r="5832" spans="2:3" x14ac:dyDescent="0.35">
      <c r="B5832" t="s">
        <v>1956</v>
      </c>
    </row>
    <row r="5833" spans="2:3" x14ac:dyDescent="0.35">
      <c r="B5833" t="s">
        <v>1956</v>
      </c>
    </row>
    <row r="5834" spans="2:3" x14ac:dyDescent="0.35">
      <c r="B5834" t="e">
        <v>#N/A</v>
      </c>
    </row>
    <row r="5835" spans="2:3" x14ac:dyDescent="0.35">
      <c r="B5835" t="e">
        <v>#N/A</v>
      </c>
    </row>
    <row r="5836" spans="2:3" x14ac:dyDescent="0.35">
      <c r="B5836" t="s">
        <v>1957</v>
      </c>
      <c r="C5836" t="s">
        <v>1959</v>
      </c>
    </row>
    <row r="5837" spans="2:3" x14ac:dyDescent="0.35">
      <c r="B5837" t="s">
        <v>1957</v>
      </c>
      <c r="C5837" t="s">
        <v>1959</v>
      </c>
    </row>
    <row r="5838" spans="2:3" x14ac:dyDescent="0.35">
      <c r="B5838" t="s">
        <v>1956</v>
      </c>
    </row>
    <row r="5839" spans="2:3" x14ac:dyDescent="0.35">
      <c r="B5839" t="s">
        <v>1955</v>
      </c>
      <c r="C5839" t="s">
        <v>1959</v>
      </c>
    </row>
    <row r="5840" spans="2:3" x14ac:dyDescent="0.35">
      <c r="B5840" t="s">
        <v>1955</v>
      </c>
      <c r="C5840" t="s">
        <v>1959</v>
      </c>
    </row>
    <row r="5841" spans="2:3" x14ac:dyDescent="0.35">
      <c r="B5841" t="e">
        <v>#N/A</v>
      </c>
    </row>
    <row r="5842" spans="2:3" x14ac:dyDescent="0.35">
      <c r="B5842" t="e">
        <v>#N/A</v>
      </c>
    </row>
    <row r="5843" spans="2:3" x14ac:dyDescent="0.35">
      <c r="B5843" t="s">
        <v>1956</v>
      </c>
    </row>
    <row r="5844" spans="2:3" x14ac:dyDescent="0.35">
      <c r="B5844" t="s">
        <v>1955</v>
      </c>
      <c r="C5844" t="s">
        <v>1959</v>
      </c>
    </row>
    <row r="5845" spans="2:3" x14ac:dyDescent="0.35">
      <c r="B5845" t="e">
        <v>#N/A</v>
      </c>
    </row>
    <row r="5846" spans="2:3" x14ac:dyDescent="0.35">
      <c r="B5846" t="s">
        <v>1956</v>
      </c>
    </row>
    <row r="5847" spans="2:3" x14ac:dyDescent="0.35">
      <c r="B5847" t="e">
        <v>#N/A</v>
      </c>
    </row>
    <row r="5848" spans="2:3" x14ac:dyDescent="0.35">
      <c r="B5848" t="s">
        <v>1958</v>
      </c>
      <c r="C5848" t="s">
        <v>1959</v>
      </c>
    </row>
    <row r="5849" spans="2:3" x14ac:dyDescent="0.35">
      <c r="B5849" t="s">
        <v>1958</v>
      </c>
      <c r="C5849" t="s">
        <v>1959</v>
      </c>
    </row>
    <row r="5850" spans="2:3" x14ac:dyDescent="0.35">
      <c r="B5850" t="s">
        <v>1956</v>
      </c>
    </row>
    <row r="5851" spans="2:3" x14ac:dyDescent="0.35">
      <c r="B5851" t="s">
        <v>1957</v>
      </c>
      <c r="C5851" t="s">
        <v>1959</v>
      </c>
    </row>
    <row r="5852" spans="2:3" x14ac:dyDescent="0.35">
      <c r="B5852" t="s">
        <v>1956</v>
      </c>
    </row>
    <row r="5853" spans="2:3" x14ac:dyDescent="0.35">
      <c r="B5853" t="e">
        <v>#N/A</v>
      </c>
    </row>
    <row r="5854" spans="2:3" x14ac:dyDescent="0.35">
      <c r="B5854" t="e">
        <v>#N/A</v>
      </c>
    </row>
    <row r="5855" spans="2:3" x14ac:dyDescent="0.35">
      <c r="B5855" t="s">
        <v>1957</v>
      </c>
      <c r="C5855" t="s">
        <v>1959</v>
      </c>
    </row>
    <row r="5856" spans="2:3" x14ac:dyDescent="0.35">
      <c r="B5856" t="s">
        <v>1957</v>
      </c>
      <c r="C5856" t="s">
        <v>1959</v>
      </c>
    </row>
    <row r="5857" spans="2:3" x14ac:dyDescent="0.35">
      <c r="B5857" t="s">
        <v>1957</v>
      </c>
      <c r="C5857" t="s">
        <v>1959</v>
      </c>
    </row>
    <row r="5858" spans="2:3" x14ac:dyDescent="0.35">
      <c r="B5858" t="s">
        <v>1957</v>
      </c>
      <c r="C5858" t="s">
        <v>1959</v>
      </c>
    </row>
    <row r="5859" spans="2:3" x14ac:dyDescent="0.35">
      <c r="B5859" t="s">
        <v>1957</v>
      </c>
      <c r="C5859" t="s">
        <v>1959</v>
      </c>
    </row>
    <row r="5860" spans="2:3" x14ac:dyDescent="0.35">
      <c r="B5860" t="s">
        <v>1955</v>
      </c>
      <c r="C5860" t="s">
        <v>1959</v>
      </c>
    </row>
    <row r="5861" spans="2:3" x14ac:dyDescent="0.35">
      <c r="B5861" t="s">
        <v>1956</v>
      </c>
    </row>
    <row r="5862" spans="2:3" x14ac:dyDescent="0.35">
      <c r="B5862" t="e">
        <v>#N/A</v>
      </c>
    </row>
    <row r="5863" spans="2:3" x14ac:dyDescent="0.35">
      <c r="B5863" t="s">
        <v>1957</v>
      </c>
      <c r="C5863" t="s">
        <v>1959</v>
      </c>
    </row>
    <row r="5864" spans="2:3" x14ac:dyDescent="0.35">
      <c r="B5864" t="s">
        <v>1955</v>
      </c>
      <c r="C5864" t="s">
        <v>1959</v>
      </c>
    </row>
    <row r="5865" spans="2:3" x14ac:dyDescent="0.35">
      <c r="B5865" t="s">
        <v>1955</v>
      </c>
      <c r="C5865" t="s">
        <v>1959</v>
      </c>
    </row>
    <row r="5866" spans="2:3" x14ac:dyDescent="0.35">
      <c r="B5866" t="s">
        <v>1957</v>
      </c>
      <c r="C5866" t="s">
        <v>1959</v>
      </c>
    </row>
    <row r="5867" spans="2:3" x14ac:dyDescent="0.35">
      <c r="B5867" t="s">
        <v>1957</v>
      </c>
      <c r="C5867" t="s">
        <v>1959</v>
      </c>
    </row>
    <row r="5868" spans="2:3" x14ac:dyDescent="0.35">
      <c r="B5868" t="s">
        <v>1956</v>
      </c>
    </row>
    <row r="5869" spans="2:3" x14ac:dyDescent="0.35">
      <c r="B5869" t="e">
        <v>#N/A</v>
      </c>
    </row>
    <row r="5870" spans="2:3" x14ac:dyDescent="0.35">
      <c r="B5870" t="e">
        <v>#N/A</v>
      </c>
    </row>
    <row r="5871" spans="2:3" x14ac:dyDescent="0.35">
      <c r="B5871" t="e">
        <v>#N/A</v>
      </c>
    </row>
    <row r="5872" spans="2:3" x14ac:dyDescent="0.35">
      <c r="B5872" t="e">
        <v>#N/A</v>
      </c>
    </row>
    <row r="5873" spans="2:3" x14ac:dyDescent="0.35">
      <c r="B5873" t="e">
        <v>#N/A</v>
      </c>
    </row>
    <row r="5874" spans="2:3" x14ac:dyDescent="0.35">
      <c r="B5874" t="e">
        <v>#N/A</v>
      </c>
    </row>
    <row r="5875" spans="2:3" x14ac:dyDescent="0.35">
      <c r="B5875" t="e">
        <v>#N/A</v>
      </c>
    </row>
    <row r="5876" spans="2:3" x14ac:dyDescent="0.35">
      <c r="B5876" t="s">
        <v>1957</v>
      </c>
      <c r="C5876" t="s">
        <v>1959</v>
      </c>
    </row>
    <row r="5877" spans="2:3" x14ac:dyDescent="0.35">
      <c r="B5877" t="s">
        <v>1956</v>
      </c>
    </row>
    <row r="5878" spans="2:3" x14ac:dyDescent="0.35">
      <c r="B5878" t="s">
        <v>1956</v>
      </c>
    </row>
    <row r="5879" spans="2:3" x14ac:dyDescent="0.35">
      <c r="B5879" t="e">
        <v>#N/A</v>
      </c>
    </row>
    <row r="5880" spans="2:3" x14ac:dyDescent="0.35">
      <c r="B5880" t="s">
        <v>1956</v>
      </c>
    </row>
    <row r="5881" spans="2:3" x14ac:dyDescent="0.35">
      <c r="B5881" t="e">
        <v>#N/A</v>
      </c>
    </row>
    <row r="5882" spans="2:3" x14ac:dyDescent="0.35">
      <c r="B5882" t="s">
        <v>1956</v>
      </c>
    </row>
    <row r="5883" spans="2:3" x14ac:dyDescent="0.35">
      <c r="B5883" t="e">
        <v>#N/A</v>
      </c>
    </row>
    <row r="5884" spans="2:3" x14ac:dyDescent="0.35">
      <c r="B5884" t="s">
        <v>1957</v>
      </c>
      <c r="C5884" t="s">
        <v>1959</v>
      </c>
    </row>
    <row r="5885" spans="2:3" x14ac:dyDescent="0.35">
      <c r="B5885" t="e">
        <v>#N/A</v>
      </c>
    </row>
    <row r="5886" spans="2:3" x14ac:dyDescent="0.35">
      <c r="B5886" t="s">
        <v>1958</v>
      </c>
      <c r="C5886" t="s">
        <v>1959</v>
      </c>
    </row>
    <row r="5887" spans="2:3" x14ac:dyDescent="0.35">
      <c r="B5887" t="s">
        <v>1956</v>
      </c>
    </row>
    <row r="5888" spans="2:3" x14ac:dyDescent="0.35">
      <c r="B5888" t="e">
        <v>#N/A</v>
      </c>
    </row>
    <row r="5889" spans="2:3" x14ac:dyDescent="0.35">
      <c r="B5889" t="s">
        <v>1956</v>
      </c>
    </row>
    <row r="5890" spans="2:3" x14ac:dyDescent="0.35">
      <c r="B5890" t="s">
        <v>1956</v>
      </c>
    </row>
    <row r="5891" spans="2:3" x14ac:dyDescent="0.35">
      <c r="B5891" t="e">
        <v>#N/A</v>
      </c>
    </row>
    <row r="5892" spans="2:3" x14ac:dyDescent="0.35">
      <c r="B5892" t="s">
        <v>1957</v>
      </c>
      <c r="C5892" t="s">
        <v>1959</v>
      </c>
    </row>
    <row r="5893" spans="2:3" x14ac:dyDescent="0.35">
      <c r="B5893" t="e">
        <v>#N/A</v>
      </c>
    </row>
    <row r="5894" spans="2:3" x14ac:dyDescent="0.35">
      <c r="B5894" t="e">
        <v>#N/A</v>
      </c>
    </row>
    <row r="5895" spans="2:3" x14ac:dyDescent="0.35">
      <c r="B5895" t="s">
        <v>1956</v>
      </c>
    </row>
    <row r="5896" spans="2:3" x14ac:dyDescent="0.35">
      <c r="B5896" t="e">
        <v>#N/A</v>
      </c>
    </row>
    <row r="5897" spans="2:3" x14ac:dyDescent="0.35">
      <c r="B5897" t="e">
        <v>#N/A</v>
      </c>
    </row>
    <row r="5898" spans="2:3" x14ac:dyDescent="0.35">
      <c r="B5898" t="e">
        <v>#N/A</v>
      </c>
    </row>
    <row r="5899" spans="2:3" x14ac:dyDescent="0.35">
      <c r="B5899" t="e">
        <v>#N/A</v>
      </c>
    </row>
    <row r="5900" spans="2:3" x14ac:dyDescent="0.35">
      <c r="B5900" t="s">
        <v>1955</v>
      </c>
      <c r="C5900" t="s">
        <v>1959</v>
      </c>
    </row>
    <row r="5901" spans="2:3" x14ac:dyDescent="0.35">
      <c r="B5901" t="e">
        <v>#N/A</v>
      </c>
    </row>
    <row r="5902" spans="2:3" x14ac:dyDescent="0.35">
      <c r="B5902" t="e">
        <v>#N/A</v>
      </c>
    </row>
    <row r="5903" spans="2:3" x14ac:dyDescent="0.35">
      <c r="B5903" t="s">
        <v>1955</v>
      </c>
      <c r="C5903" t="s">
        <v>1959</v>
      </c>
    </row>
    <row r="5904" spans="2:3" x14ac:dyDescent="0.35">
      <c r="B5904" t="s">
        <v>1955</v>
      </c>
      <c r="C5904" t="s">
        <v>1959</v>
      </c>
    </row>
    <row r="5905" spans="2:3" x14ac:dyDescent="0.35">
      <c r="B5905" t="s">
        <v>1956</v>
      </c>
    </row>
    <row r="5906" spans="2:3" x14ac:dyDescent="0.35">
      <c r="B5906" t="s">
        <v>1958</v>
      </c>
      <c r="C5906" t="s">
        <v>1959</v>
      </c>
    </row>
    <row r="5907" spans="2:3" x14ac:dyDescent="0.35">
      <c r="B5907" t="s">
        <v>1957</v>
      </c>
      <c r="C5907" t="s">
        <v>1959</v>
      </c>
    </row>
    <row r="5908" spans="2:3" x14ac:dyDescent="0.35">
      <c r="B5908" t="e">
        <v>#N/A</v>
      </c>
    </row>
    <row r="5909" spans="2:3" x14ac:dyDescent="0.35">
      <c r="B5909" t="s">
        <v>1956</v>
      </c>
    </row>
    <row r="5910" spans="2:3" x14ac:dyDescent="0.35">
      <c r="B5910" t="e">
        <v>#N/A</v>
      </c>
    </row>
    <row r="5911" spans="2:3" x14ac:dyDescent="0.35">
      <c r="B5911" t="s">
        <v>1957</v>
      </c>
      <c r="C5911" t="s">
        <v>1959</v>
      </c>
    </row>
    <row r="5912" spans="2:3" x14ac:dyDescent="0.35">
      <c r="B5912" t="s">
        <v>1955</v>
      </c>
      <c r="C5912" t="s">
        <v>1959</v>
      </c>
    </row>
    <row r="5913" spans="2:3" x14ac:dyDescent="0.35">
      <c r="B5913" t="e">
        <v>#N/A</v>
      </c>
    </row>
    <row r="5914" spans="2:3" x14ac:dyDescent="0.35">
      <c r="B5914" t="s">
        <v>1957</v>
      </c>
      <c r="C5914" t="s">
        <v>1959</v>
      </c>
    </row>
    <row r="5915" spans="2:3" x14ac:dyDescent="0.35">
      <c r="B5915" t="s">
        <v>1956</v>
      </c>
    </row>
    <row r="5916" spans="2:3" x14ac:dyDescent="0.35">
      <c r="B5916" t="s">
        <v>1956</v>
      </c>
    </row>
    <row r="5917" spans="2:3" x14ac:dyDescent="0.35">
      <c r="B5917" t="s">
        <v>1958</v>
      </c>
      <c r="C5917" t="s">
        <v>1959</v>
      </c>
    </row>
    <row r="5918" spans="2:3" x14ac:dyDescent="0.35">
      <c r="B5918" t="e">
        <v>#N/A</v>
      </c>
    </row>
    <row r="5919" spans="2:3" x14ac:dyDescent="0.35">
      <c r="B5919" t="s">
        <v>1956</v>
      </c>
    </row>
    <row r="5920" spans="2:3" x14ac:dyDescent="0.35">
      <c r="B5920" t="s">
        <v>1956</v>
      </c>
    </row>
    <row r="5921" spans="2:3" x14ac:dyDescent="0.35">
      <c r="B5921" t="s">
        <v>1955</v>
      </c>
      <c r="C5921" t="s">
        <v>1959</v>
      </c>
    </row>
    <row r="5922" spans="2:3" x14ac:dyDescent="0.35">
      <c r="B5922" t="e">
        <v>#N/A</v>
      </c>
    </row>
    <row r="5923" spans="2:3" x14ac:dyDescent="0.35">
      <c r="B5923" t="s">
        <v>1956</v>
      </c>
    </row>
    <row r="5924" spans="2:3" x14ac:dyDescent="0.35">
      <c r="B5924" t="e">
        <v>#N/A</v>
      </c>
    </row>
    <row r="5925" spans="2:3" x14ac:dyDescent="0.35">
      <c r="B5925" t="s">
        <v>1955</v>
      </c>
      <c r="C5925" t="s">
        <v>1959</v>
      </c>
    </row>
    <row r="5926" spans="2:3" x14ac:dyDescent="0.35">
      <c r="B5926" t="s">
        <v>1956</v>
      </c>
    </row>
    <row r="5927" spans="2:3" x14ac:dyDescent="0.35">
      <c r="B5927" t="e">
        <v>#N/A</v>
      </c>
    </row>
    <row r="5928" spans="2:3" x14ac:dyDescent="0.35">
      <c r="B5928" t="e">
        <v>#N/A</v>
      </c>
    </row>
    <row r="5929" spans="2:3" x14ac:dyDescent="0.35">
      <c r="B5929" t="e">
        <v>#N/A</v>
      </c>
    </row>
    <row r="5930" spans="2:3" x14ac:dyDescent="0.35">
      <c r="B5930" t="e">
        <v>#N/A</v>
      </c>
    </row>
    <row r="5931" spans="2:3" x14ac:dyDescent="0.35">
      <c r="B5931" t="s">
        <v>1956</v>
      </c>
    </row>
    <row r="5932" spans="2:3" x14ac:dyDescent="0.35">
      <c r="B5932" t="s">
        <v>1957</v>
      </c>
      <c r="C5932" t="s">
        <v>1959</v>
      </c>
    </row>
    <row r="5933" spans="2:3" x14ac:dyDescent="0.35">
      <c r="B5933" t="s">
        <v>1957</v>
      </c>
      <c r="C5933" t="s">
        <v>1959</v>
      </c>
    </row>
    <row r="5934" spans="2:3" x14ac:dyDescent="0.35">
      <c r="B5934" t="s">
        <v>1956</v>
      </c>
    </row>
    <row r="5935" spans="2:3" x14ac:dyDescent="0.35">
      <c r="B5935" t="s">
        <v>1957</v>
      </c>
      <c r="C5935" t="s">
        <v>1959</v>
      </c>
    </row>
    <row r="5936" spans="2:3" x14ac:dyDescent="0.35">
      <c r="B5936" t="s">
        <v>1957</v>
      </c>
      <c r="C5936" t="s">
        <v>1959</v>
      </c>
    </row>
    <row r="5937" spans="2:3" x14ac:dyDescent="0.35">
      <c r="B5937" t="e">
        <v>#N/A</v>
      </c>
    </row>
    <row r="5938" spans="2:3" x14ac:dyDescent="0.35">
      <c r="B5938" t="s">
        <v>1956</v>
      </c>
    </row>
    <row r="5939" spans="2:3" x14ac:dyDescent="0.35">
      <c r="B5939" t="s">
        <v>1957</v>
      </c>
      <c r="C5939" t="s">
        <v>1959</v>
      </c>
    </row>
    <row r="5940" spans="2:3" x14ac:dyDescent="0.35">
      <c r="B5940" t="s">
        <v>1957</v>
      </c>
      <c r="C5940" t="s">
        <v>1959</v>
      </c>
    </row>
    <row r="5941" spans="2:3" x14ac:dyDescent="0.35">
      <c r="B5941" t="s">
        <v>1957</v>
      </c>
      <c r="C5941" t="s">
        <v>1959</v>
      </c>
    </row>
    <row r="5942" spans="2:3" x14ac:dyDescent="0.35">
      <c r="B5942" t="s">
        <v>1957</v>
      </c>
      <c r="C5942" t="s">
        <v>1959</v>
      </c>
    </row>
    <row r="5943" spans="2:3" x14ac:dyDescent="0.35">
      <c r="B5943" t="s">
        <v>1956</v>
      </c>
    </row>
    <row r="5944" spans="2:3" x14ac:dyDescent="0.35">
      <c r="B5944" t="s">
        <v>1958</v>
      </c>
      <c r="C5944" t="s">
        <v>1959</v>
      </c>
    </row>
    <row r="5945" spans="2:3" x14ac:dyDescent="0.35">
      <c r="B5945" t="s">
        <v>1958</v>
      </c>
      <c r="C5945" t="s">
        <v>1959</v>
      </c>
    </row>
    <row r="5946" spans="2:3" x14ac:dyDescent="0.35">
      <c r="B5946" t="s">
        <v>1957</v>
      </c>
      <c r="C5946" t="s">
        <v>1959</v>
      </c>
    </row>
    <row r="5947" spans="2:3" x14ac:dyDescent="0.35">
      <c r="B5947" t="s">
        <v>1955</v>
      </c>
      <c r="C5947" t="s">
        <v>1959</v>
      </c>
    </row>
    <row r="5948" spans="2:3" x14ac:dyDescent="0.35">
      <c r="B5948" t="s">
        <v>1957</v>
      </c>
      <c r="C5948" t="s">
        <v>1959</v>
      </c>
    </row>
    <row r="5949" spans="2:3" x14ac:dyDescent="0.35">
      <c r="B5949" t="s">
        <v>1957</v>
      </c>
      <c r="C5949" t="s">
        <v>1959</v>
      </c>
    </row>
    <row r="5950" spans="2:3" x14ac:dyDescent="0.35">
      <c r="B5950" t="e">
        <v>#N/A</v>
      </c>
    </row>
    <row r="5951" spans="2:3" x14ac:dyDescent="0.35">
      <c r="B5951" t="s">
        <v>1957</v>
      </c>
      <c r="C5951" t="s">
        <v>1959</v>
      </c>
    </row>
    <row r="5952" spans="2:3" x14ac:dyDescent="0.35">
      <c r="B5952" t="e">
        <v>#N/A</v>
      </c>
    </row>
    <row r="5953" spans="2:3" x14ac:dyDescent="0.35">
      <c r="B5953" t="e">
        <v>#N/A</v>
      </c>
    </row>
    <row r="5954" spans="2:3" x14ac:dyDescent="0.35">
      <c r="B5954" t="s">
        <v>1957</v>
      </c>
      <c r="C5954" t="s">
        <v>1959</v>
      </c>
    </row>
    <row r="5955" spans="2:3" x14ac:dyDescent="0.35">
      <c r="B5955" t="s">
        <v>1956</v>
      </c>
    </row>
    <row r="5956" spans="2:3" x14ac:dyDescent="0.35">
      <c r="B5956" t="s">
        <v>1957</v>
      </c>
      <c r="C5956" t="s">
        <v>1959</v>
      </c>
    </row>
    <row r="5957" spans="2:3" x14ac:dyDescent="0.35">
      <c r="B5957" t="s">
        <v>1956</v>
      </c>
    </row>
    <row r="5958" spans="2:3" x14ac:dyDescent="0.35">
      <c r="B5958" t="s">
        <v>1957</v>
      </c>
      <c r="C5958" t="s">
        <v>1959</v>
      </c>
    </row>
    <row r="5959" spans="2:3" x14ac:dyDescent="0.35">
      <c r="B5959" t="e">
        <v>#N/A</v>
      </c>
    </row>
    <row r="5960" spans="2:3" x14ac:dyDescent="0.35">
      <c r="B5960" t="s">
        <v>1957</v>
      </c>
      <c r="C5960" t="s">
        <v>1959</v>
      </c>
    </row>
    <row r="5961" spans="2:3" x14ac:dyDescent="0.35">
      <c r="B5961" t="e">
        <v>#N/A</v>
      </c>
    </row>
    <row r="5962" spans="2:3" x14ac:dyDescent="0.35">
      <c r="B5962" t="e">
        <v>#N/A</v>
      </c>
    </row>
    <row r="5963" spans="2:3" x14ac:dyDescent="0.35">
      <c r="B5963" t="s">
        <v>1958</v>
      </c>
      <c r="C5963" t="s">
        <v>1959</v>
      </c>
    </row>
    <row r="5964" spans="2:3" x14ac:dyDescent="0.35">
      <c r="B5964" t="s">
        <v>1956</v>
      </c>
    </row>
    <row r="5965" spans="2:3" x14ac:dyDescent="0.35">
      <c r="B5965" t="s">
        <v>1956</v>
      </c>
    </row>
    <row r="5966" spans="2:3" x14ac:dyDescent="0.35">
      <c r="B5966" t="s">
        <v>1957</v>
      </c>
      <c r="C5966" t="s">
        <v>1959</v>
      </c>
    </row>
    <row r="5967" spans="2:3" x14ac:dyDescent="0.35">
      <c r="B5967" t="s">
        <v>1955</v>
      </c>
      <c r="C5967" t="s">
        <v>1959</v>
      </c>
    </row>
    <row r="5968" spans="2:3" x14ac:dyDescent="0.35">
      <c r="B5968" t="s">
        <v>1956</v>
      </c>
    </row>
    <row r="5969" spans="2:3" x14ac:dyDescent="0.35">
      <c r="B5969" t="e">
        <v>#N/A</v>
      </c>
    </row>
    <row r="5970" spans="2:3" x14ac:dyDescent="0.35">
      <c r="B5970" t="e">
        <v>#N/A</v>
      </c>
    </row>
    <row r="5971" spans="2:3" x14ac:dyDescent="0.35">
      <c r="B5971" t="s">
        <v>1957</v>
      </c>
      <c r="C5971" t="s">
        <v>1959</v>
      </c>
    </row>
    <row r="5972" spans="2:3" x14ac:dyDescent="0.35">
      <c r="B5972" t="e">
        <v>#N/A</v>
      </c>
    </row>
    <row r="5973" spans="2:3" x14ac:dyDescent="0.35">
      <c r="B5973" t="s">
        <v>1956</v>
      </c>
    </row>
    <row r="5974" spans="2:3" x14ac:dyDescent="0.35">
      <c r="B5974" t="s">
        <v>1956</v>
      </c>
    </row>
    <row r="5975" spans="2:3" x14ac:dyDescent="0.35">
      <c r="B5975" t="s">
        <v>1957</v>
      </c>
      <c r="C5975" t="s">
        <v>1959</v>
      </c>
    </row>
    <row r="5976" spans="2:3" x14ac:dyDescent="0.35">
      <c r="B5976" t="s">
        <v>1957</v>
      </c>
      <c r="C5976" t="s">
        <v>1959</v>
      </c>
    </row>
    <row r="5977" spans="2:3" x14ac:dyDescent="0.35">
      <c r="B5977" t="e">
        <v>#N/A</v>
      </c>
    </row>
    <row r="5978" spans="2:3" x14ac:dyDescent="0.35">
      <c r="B5978" t="s">
        <v>1957</v>
      </c>
      <c r="C5978" t="s">
        <v>1959</v>
      </c>
    </row>
    <row r="5979" spans="2:3" x14ac:dyDescent="0.35">
      <c r="B5979" t="e">
        <v>#N/A</v>
      </c>
    </row>
    <row r="5980" spans="2:3" x14ac:dyDescent="0.35">
      <c r="B5980" t="s">
        <v>1955</v>
      </c>
      <c r="C5980" t="s">
        <v>1959</v>
      </c>
    </row>
    <row r="5981" spans="2:3" x14ac:dyDescent="0.35">
      <c r="B5981" t="s">
        <v>1955</v>
      </c>
      <c r="C5981" t="s">
        <v>1959</v>
      </c>
    </row>
    <row r="5982" spans="2:3" x14ac:dyDescent="0.35">
      <c r="B5982" t="s">
        <v>1956</v>
      </c>
    </row>
    <row r="5983" spans="2:3" x14ac:dyDescent="0.35">
      <c r="B5983" t="s">
        <v>1956</v>
      </c>
    </row>
    <row r="5984" spans="2:3" x14ac:dyDescent="0.35">
      <c r="B5984" t="s">
        <v>1956</v>
      </c>
    </row>
    <row r="5985" spans="2:3" x14ac:dyDescent="0.35">
      <c r="B5985" t="s">
        <v>1955</v>
      </c>
      <c r="C5985" t="s">
        <v>1959</v>
      </c>
    </row>
    <row r="5986" spans="2:3" x14ac:dyDescent="0.35">
      <c r="B5986" t="e">
        <v>#N/A</v>
      </c>
    </row>
    <row r="5987" spans="2:3" x14ac:dyDescent="0.35">
      <c r="B5987" t="e">
        <v>#N/A</v>
      </c>
    </row>
    <row r="5988" spans="2:3" x14ac:dyDescent="0.35">
      <c r="B5988" t="s">
        <v>1955</v>
      </c>
      <c r="C5988" t="s">
        <v>1959</v>
      </c>
    </row>
    <row r="5989" spans="2:3" x14ac:dyDescent="0.35">
      <c r="B5989" t="e">
        <v>#N/A</v>
      </c>
    </row>
    <row r="5990" spans="2:3" x14ac:dyDescent="0.35">
      <c r="B5990" t="e">
        <v>#N/A</v>
      </c>
    </row>
    <row r="5991" spans="2:3" x14ac:dyDescent="0.35">
      <c r="B5991" t="e">
        <v>#N/A</v>
      </c>
    </row>
    <row r="5992" spans="2:3" x14ac:dyDescent="0.35">
      <c r="B5992" t="s">
        <v>1958</v>
      </c>
      <c r="C5992" t="s">
        <v>1959</v>
      </c>
    </row>
    <row r="5993" spans="2:3" x14ac:dyDescent="0.35">
      <c r="B5993" t="e">
        <v>#N/A</v>
      </c>
    </row>
    <row r="5994" spans="2:3" x14ac:dyDescent="0.35">
      <c r="B5994" t="e">
        <v>#N/A</v>
      </c>
    </row>
    <row r="5995" spans="2:3" x14ac:dyDescent="0.35">
      <c r="B5995" t="s">
        <v>1956</v>
      </c>
    </row>
    <row r="5996" spans="2:3" x14ac:dyDescent="0.35">
      <c r="B5996" t="e">
        <v>#N/A</v>
      </c>
    </row>
    <row r="5997" spans="2:3" x14ac:dyDescent="0.35">
      <c r="B5997" t="s">
        <v>1955</v>
      </c>
      <c r="C5997" t="s">
        <v>1959</v>
      </c>
    </row>
    <row r="5998" spans="2:3" x14ac:dyDescent="0.35">
      <c r="B5998" t="s">
        <v>1957</v>
      </c>
      <c r="C5998" t="s">
        <v>1959</v>
      </c>
    </row>
    <row r="5999" spans="2:3" x14ac:dyDescent="0.35">
      <c r="B5999" t="e">
        <v>#N/A</v>
      </c>
    </row>
    <row r="6000" spans="2:3" x14ac:dyDescent="0.35">
      <c r="B6000" t="s">
        <v>1956</v>
      </c>
    </row>
    <row r="6001" spans="2:3" x14ac:dyDescent="0.35">
      <c r="B6001" t="s">
        <v>1956</v>
      </c>
    </row>
    <row r="6002" spans="2:3" x14ac:dyDescent="0.35">
      <c r="B6002" t="e">
        <v>#N/A</v>
      </c>
    </row>
    <row r="6003" spans="2:3" x14ac:dyDescent="0.35">
      <c r="B6003" t="e">
        <v>#N/A</v>
      </c>
    </row>
    <row r="6004" spans="2:3" x14ac:dyDescent="0.35">
      <c r="B6004" t="e">
        <v>#N/A</v>
      </c>
    </row>
    <row r="6005" spans="2:3" x14ac:dyDescent="0.35">
      <c r="B6005" t="e">
        <v>#N/A</v>
      </c>
    </row>
    <row r="6006" spans="2:3" x14ac:dyDescent="0.35">
      <c r="B6006" t="e">
        <v>#N/A</v>
      </c>
    </row>
    <row r="6007" spans="2:3" x14ac:dyDescent="0.35">
      <c r="B6007" t="s">
        <v>1955</v>
      </c>
      <c r="C6007" t="s">
        <v>1959</v>
      </c>
    </row>
    <row r="6008" spans="2:3" x14ac:dyDescent="0.35">
      <c r="B6008" t="s">
        <v>1957</v>
      </c>
      <c r="C6008" t="s">
        <v>1959</v>
      </c>
    </row>
    <row r="6009" spans="2:3" x14ac:dyDescent="0.35">
      <c r="B6009" t="s">
        <v>1957</v>
      </c>
      <c r="C6009" t="s">
        <v>1959</v>
      </c>
    </row>
    <row r="6010" spans="2:3" x14ac:dyDescent="0.35">
      <c r="B6010" t="s">
        <v>1955</v>
      </c>
      <c r="C6010" t="s">
        <v>1959</v>
      </c>
    </row>
    <row r="6011" spans="2:3" x14ac:dyDescent="0.35">
      <c r="B6011" t="s">
        <v>1958</v>
      </c>
      <c r="C6011" t="s">
        <v>1959</v>
      </c>
    </row>
    <row r="6012" spans="2:3" x14ac:dyDescent="0.35">
      <c r="B6012" t="s">
        <v>1955</v>
      </c>
      <c r="C6012" t="s">
        <v>1959</v>
      </c>
    </row>
    <row r="6013" spans="2:3" x14ac:dyDescent="0.35">
      <c r="B6013" t="e">
        <v>#N/A</v>
      </c>
    </row>
    <row r="6014" spans="2:3" x14ac:dyDescent="0.35">
      <c r="B6014" t="s">
        <v>1955</v>
      </c>
      <c r="C6014" t="s">
        <v>1959</v>
      </c>
    </row>
    <row r="6015" spans="2:3" x14ac:dyDescent="0.35">
      <c r="B6015" t="e">
        <v>#N/A</v>
      </c>
    </row>
    <row r="6016" spans="2:3" x14ac:dyDescent="0.35">
      <c r="B6016" t="s">
        <v>1955</v>
      </c>
      <c r="C6016" t="s">
        <v>1959</v>
      </c>
    </row>
    <row r="6017" spans="2:3" x14ac:dyDescent="0.35">
      <c r="B6017" t="e">
        <v>#N/A</v>
      </c>
    </row>
    <row r="6018" spans="2:3" x14ac:dyDescent="0.35">
      <c r="B6018" t="s">
        <v>1956</v>
      </c>
    </row>
    <row r="6019" spans="2:3" x14ac:dyDescent="0.35">
      <c r="B6019" t="e">
        <v>#N/A</v>
      </c>
    </row>
    <row r="6020" spans="2:3" x14ac:dyDescent="0.35">
      <c r="B6020" t="e">
        <v>#N/A</v>
      </c>
    </row>
    <row r="6021" spans="2:3" x14ac:dyDescent="0.35">
      <c r="B6021" t="s">
        <v>1957</v>
      </c>
      <c r="C6021" t="s">
        <v>1959</v>
      </c>
    </row>
    <row r="6022" spans="2:3" x14ac:dyDescent="0.35">
      <c r="B6022" t="s">
        <v>1955</v>
      </c>
      <c r="C6022" t="s">
        <v>1959</v>
      </c>
    </row>
    <row r="6023" spans="2:3" x14ac:dyDescent="0.35">
      <c r="B6023" t="s">
        <v>1957</v>
      </c>
      <c r="C6023" t="s">
        <v>1959</v>
      </c>
    </row>
    <row r="6024" spans="2:3" x14ac:dyDescent="0.35">
      <c r="B6024" t="e">
        <v>#N/A</v>
      </c>
    </row>
    <row r="6025" spans="2:3" x14ac:dyDescent="0.35">
      <c r="B6025" t="s">
        <v>1955</v>
      </c>
      <c r="C6025" t="s">
        <v>1959</v>
      </c>
    </row>
    <row r="6026" spans="2:3" x14ac:dyDescent="0.35">
      <c r="B6026" t="s">
        <v>1957</v>
      </c>
      <c r="C6026" t="s">
        <v>1959</v>
      </c>
    </row>
    <row r="6027" spans="2:3" x14ac:dyDescent="0.35">
      <c r="B6027" t="s">
        <v>1957</v>
      </c>
      <c r="C6027" t="s">
        <v>1959</v>
      </c>
    </row>
    <row r="6028" spans="2:3" x14ac:dyDescent="0.35">
      <c r="B6028" t="s">
        <v>1955</v>
      </c>
      <c r="C6028" t="s">
        <v>1959</v>
      </c>
    </row>
    <row r="6029" spans="2:3" x14ac:dyDescent="0.35">
      <c r="B6029" t="s">
        <v>1956</v>
      </c>
    </row>
    <row r="6030" spans="2:3" x14ac:dyDescent="0.35">
      <c r="B6030" t="s">
        <v>1956</v>
      </c>
    </row>
    <row r="6031" spans="2:3" x14ac:dyDescent="0.35">
      <c r="B6031" t="s">
        <v>1955</v>
      </c>
      <c r="C6031" t="s">
        <v>1959</v>
      </c>
    </row>
    <row r="6032" spans="2:3" x14ac:dyDescent="0.35">
      <c r="B6032" t="e">
        <v>#N/A</v>
      </c>
    </row>
    <row r="6033" spans="2:3" x14ac:dyDescent="0.35">
      <c r="B6033" t="s">
        <v>1956</v>
      </c>
    </row>
    <row r="6034" spans="2:3" x14ac:dyDescent="0.35">
      <c r="B6034" t="e">
        <v>#N/A</v>
      </c>
    </row>
    <row r="6035" spans="2:3" x14ac:dyDescent="0.35">
      <c r="B6035" t="s">
        <v>1955</v>
      </c>
      <c r="C6035" t="s">
        <v>1959</v>
      </c>
    </row>
    <row r="6036" spans="2:3" x14ac:dyDescent="0.35">
      <c r="B6036" t="e">
        <v>#N/A</v>
      </c>
    </row>
    <row r="6037" spans="2:3" x14ac:dyDescent="0.35">
      <c r="B6037" t="s">
        <v>1957</v>
      </c>
      <c r="C6037" t="s">
        <v>1959</v>
      </c>
    </row>
    <row r="6038" spans="2:3" x14ac:dyDescent="0.35">
      <c r="B6038" t="e">
        <v>#N/A</v>
      </c>
    </row>
    <row r="6039" spans="2:3" x14ac:dyDescent="0.35">
      <c r="B6039" t="s">
        <v>1955</v>
      </c>
      <c r="C6039" t="s">
        <v>1959</v>
      </c>
    </row>
    <row r="6040" spans="2:3" x14ac:dyDescent="0.35">
      <c r="B6040" t="s">
        <v>1955</v>
      </c>
      <c r="C6040" t="s">
        <v>1959</v>
      </c>
    </row>
    <row r="6041" spans="2:3" x14ac:dyDescent="0.35">
      <c r="B6041" t="s">
        <v>1955</v>
      </c>
      <c r="C6041" t="s">
        <v>1959</v>
      </c>
    </row>
    <row r="6042" spans="2:3" x14ac:dyDescent="0.35">
      <c r="B6042" t="s">
        <v>1955</v>
      </c>
      <c r="C6042" t="s">
        <v>1959</v>
      </c>
    </row>
    <row r="6043" spans="2:3" x14ac:dyDescent="0.35">
      <c r="B6043" t="s">
        <v>1957</v>
      </c>
      <c r="C6043" t="s">
        <v>1959</v>
      </c>
    </row>
    <row r="6044" spans="2:3" x14ac:dyDescent="0.35">
      <c r="B6044" t="s">
        <v>1957</v>
      </c>
      <c r="C6044" t="s">
        <v>1959</v>
      </c>
    </row>
    <row r="6045" spans="2:3" x14ac:dyDescent="0.35">
      <c r="B6045" t="e">
        <v>#N/A</v>
      </c>
    </row>
    <row r="6046" spans="2:3" x14ac:dyDescent="0.35">
      <c r="B6046" t="s">
        <v>1955</v>
      </c>
      <c r="C6046" t="s">
        <v>1959</v>
      </c>
    </row>
    <row r="6047" spans="2:3" x14ac:dyDescent="0.35">
      <c r="B6047" t="s">
        <v>1958</v>
      </c>
      <c r="C6047" t="s">
        <v>1959</v>
      </c>
    </row>
    <row r="6048" spans="2:3" x14ac:dyDescent="0.35">
      <c r="B6048" t="e">
        <v>#N/A</v>
      </c>
    </row>
    <row r="6049" spans="2:3" x14ac:dyDescent="0.35">
      <c r="B6049" t="s">
        <v>1956</v>
      </c>
    </row>
    <row r="6050" spans="2:3" x14ac:dyDescent="0.35">
      <c r="B6050" t="s">
        <v>1956</v>
      </c>
    </row>
    <row r="6051" spans="2:3" x14ac:dyDescent="0.35">
      <c r="B6051" t="s">
        <v>1957</v>
      </c>
      <c r="C6051" t="s">
        <v>1959</v>
      </c>
    </row>
    <row r="6052" spans="2:3" x14ac:dyDescent="0.35">
      <c r="B6052" t="e">
        <v>#N/A</v>
      </c>
    </row>
    <row r="6053" spans="2:3" x14ac:dyDescent="0.35">
      <c r="B6053" t="e">
        <v>#N/A</v>
      </c>
    </row>
    <row r="6054" spans="2:3" x14ac:dyDescent="0.35">
      <c r="B6054" t="s">
        <v>1957</v>
      </c>
      <c r="C6054" t="s">
        <v>1959</v>
      </c>
    </row>
    <row r="6055" spans="2:3" x14ac:dyDescent="0.35">
      <c r="B6055" t="e">
        <v>#N/A</v>
      </c>
    </row>
    <row r="6056" spans="2:3" x14ac:dyDescent="0.35">
      <c r="B6056" t="s">
        <v>1956</v>
      </c>
    </row>
    <row r="6057" spans="2:3" x14ac:dyDescent="0.35">
      <c r="B6057" t="s">
        <v>1956</v>
      </c>
    </row>
    <row r="6058" spans="2:3" x14ac:dyDescent="0.35">
      <c r="B6058" t="e">
        <v>#N/A</v>
      </c>
    </row>
    <row r="6059" spans="2:3" x14ac:dyDescent="0.35">
      <c r="B6059" t="s">
        <v>1958</v>
      </c>
      <c r="C6059" t="s">
        <v>1959</v>
      </c>
    </row>
    <row r="6060" spans="2:3" x14ac:dyDescent="0.35">
      <c r="B6060" t="e">
        <v>#N/A</v>
      </c>
    </row>
    <row r="6061" spans="2:3" x14ac:dyDescent="0.35">
      <c r="B6061" t="s">
        <v>1956</v>
      </c>
    </row>
    <row r="6062" spans="2:3" x14ac:dyDescent="0.35">
      <c r="B6062" t="s">
        <v>1957</v>
      </c>
      <c r="C6062" t="s">
        <v>1959</v>
      </c>
    </row>
    <row r="6063" spans="2:3" x14ac:dyDescent="0.35">
      <c r="B6063" t="e">
        <v>#N/A</v>
      </c>
    </row>
    <row r="6064" spans="2:3" x14ac:dyDescent="0.35">
      <c r="B6064" t="s">
        <v>1955</v>
      </c>
      <c r="C6064" t="s">
        <v>1959</v>
      </c>
    </row>
    <row r="6065" spans="2:3" x14ac:dyDescent="0.35">
      <c r="B6065" t="s">
        <v>1955</v>
      </c>
      <c r="C6065" t="s">
        <v>1959</v>
      </c>
    </row>
    <row r="6066" spans="2:3" x14ac:dyDescent="0.35">
      <c r="B6066" t="e">
        <v>#N/A</v>
      </c>
    </row>
    <row r="6067" spans="2:3" x14ac:dyDescent="0.35">
      <c r="B6067" t="s">
        <v>1956</v>
      </c>
    </row>
    <row r="6068" spans="2:3" x14ac:dyDescent="0.35">
      <c r="B6068" t="e">
        <v>#N/A</v>
      </c>
    </row>
    <row r="6069" spans="2:3" x14ac:dyDescent="0.35">
      <c r="B6069" t="s">
        <v>1956</v>
      </c>
    </row>
    <row r="6070" spans="2:3" x14ac:dyDescent="0.35">
      <c r="B6070" t="e">
        <v>#N/A</v>
      </c>
    </row>
    <row r="6071" spans="2:3" x14ac:dyDescent="0.35">
      <c r="B6071" t="e">
        <v>#N/A</v>
      </c>
    </row>
    <row r="6072" spans="2:3" x14ac:dyDescent="0.35">
      <c r="B6072" t="s">
        <v>1955</v>
      </c>
      <c r="C6072" t="s">
        <v>1959</v>
      </c>
    </row>
    <row r="6073" spans="2:3" x14ac:dyDescent="0.35">
      <c r="B6073" t="e">
        <v>#N/A</v>
      </c>
    </row>
    <row r="6074" spans="2:3" x14ac:dyDescent="0.35">
      <c r="B6074" t="e">
        <v>#N/A</v>
      </c>
    </row>
    <row r="6075" spans="2:3" x14ac:dyDescent="0.35">
      <c r="B6075" t="e">
        <v>#N/A</v>
      </c>
    </row>
    <row r="6076" spans="2:3" x14ac:dyDescent="0.35">
      <c r="B6076" t="s">
        <v>1957</v>
      </c>
      <c r="C6076" t="s">
        <v>1959</v>
      </c>
    </row>
    <row r="6077" spans="2:3" x14ac:dyDescent="0.35">
      <c r="B6077" t="s">
        <v>1955</v>
      </c>
      <c r="C6077" t="s">
        <v>1959</v>
      </c>
    </row>
    <row r="6078" spans="2:3" x14ac:dyDescent="0.35">
      <c r="B6078" t="s">
        <v>1956</v>
      </c>
    </row>
    <row r="6079" spans="2:3" x14ac:dyDescent="0.35">
      <c r="B6079" t="s">
        <v>1957</v>
      </c>
      <c r="C6079" t="s">
        <v>1959</v>
      </c>
    </row>
    <row r="6080" spans="2:3" x14ac:dyDescent="0.35">
      <c r="B6080" t="s">
        <v>1957</v>
      </c>
      <c r="C6080" t="s">
        <v>1959</v>
      </c>
    </row>
    <row r="6081" spans="2:3" x14ac:dyDescent="0.35">
      <c r="B6081" t="s">
        <v>1957</v>
      </c>
      <c r="C6081" t="s">
        <v>1959</v>
      </c>
    </row>
    <row r="6082" spans="2:3" x14ac:dyDescent="0.35">
      <c r="B6082" t="s">
        <v>1957</v>
      </c>
      <c r="C6082" t="s">
        <v>1959</v>
      </c>
    </row>
    <row r="6083" spans="2:3" x14ac:dyDescent="0.35">
      <c r="B6083" t="s">
        <v>1957</v>
      </c>
      <c r="C6083" t="s">
        <v>1959</v>
      </c>
    </row>
    <row r="6084" spans="2:3" x14ac:dyDescent="0.35">
      <c r="B6084" t="s">
        <v>1957</v>
      </c>
      <c r="C6084" t="s">
        <v>1959</v>
      </c>
    </row>
    <row r="6085" spans="2:3" x14ac:dyDescent="0.35">
      <c r="B6085" t="s">
        <v>1957</v>
      </c>
      <c r="C6085" t="s">
        <v>1959</v>
      </c>
    </row>
    <row r="6086" spans="2:3" x14ac:dyDescent="0.35">
      <c r="B6086" t="s">
        <v>1957</v>
      </c>
      <c r="C6086" t="s">
        <v>1959</v>
      </c>
    </row>
    <row r="6087" spans="2:3" x14ac:dyDescent="0.35">
      <c r="B6087" t="s">
        <v>1955</v>
      </c>
      <c r="C6087" t="s">
        <v>1959</v>
      </c>
    </row>
    <row r="6088" spans="2:3" x14ac:dyDescent="0.35">
      <c r="B6088" t="s">
        <v>1956</v>
      </c>
    </row>
    <row r="6089" spans="2:3" x14ac:dyDescent="0.35">
      <c r="B6089" t="s">
        <v>1955</v>
      </c>
      <c r="C6089" t="s">
        <v>1959</v>
      </c>
    </row>
    <row r="6090" spans="2:3" x14ac:dyDescent="0.35">
      <c r="B6090" t="e">
        <v>#N/A</v>
      </c>
    </row>
    <row r="6091" spans="2:3" x14ac:dyDescent="0.35">
      <c r="B6091" t="e">
        <v>#N/A</v>
      </c>
    </row>
    <row r="6092" spans="2:3" x14ac:dyDescent="0.35">
      <c r="B6092" t="s">
        <v>1957</v>
      </c>
      <c r="C6092" t="s">
        <v>1959</v>
      </c>
    </row>
    <row r="6093" spans="2:3" x14ac:dyDescent="0.35">
      <c r="B6093" t="s">
        <v>1957</v>
      </c>
      <c r="C6093" t="s">
        <v>1959</v>
      </c>
    </row>
    <row r="6094" spans="2:3" x14ac:dyDescent="0.35">
      <c r="B6094" t="s">
        <v>1955</v>
      </c>
      <c r="C6094" t="s">
        <v>1959</v>
      </c>
    </row>
    <row r="6095" spans="2:3" x14ac:dyDescent="0.35">
      <c r="B6095" t="s">
        <v>1955</v>
      </c>
      <c r="C6095" t="s">
        <v>1959</v>
      </c>
    </row>
    <row r="6096" spans="2:3" x14ac:dyDescent="0.35">
      <c r="B6096" t="s">
        <v>1955</v>
      </c>
      <c r="C6096" t="s">
        <v>1959</v>
      </c>
    </row>
    <row r="6097" spans="2:3" x14ac:dyDescent="0.35">
      <c r="B6097" t="s">
        <v>1955</v>
      </c>
      <c r="C6097" t="s">
        <v>1959</v>
      </c>
    </row>
    <row r="6098" spans="2:3" x14ac:dyDescent="0.35">
      <c r="B6098" t="e">
        <v>#N/A</v>
      </c>
    </row>
    <row r="6099" spans="2:3" x14ac:dyDescent="0.35">
      <c r="B6099" t="e">
        <v>#N/A</v>
      </c>
    </row>
    <row r="6100" spans="2:3" x14ac:dyDescent="0.35">
      <c r="B6100" t="s">
        <v>1957</v>
      </c>
      <c r="C6100" t="s">
        <v>1959</v>
      </c>
    </row>
    <row r="6101" spans="2:3" x14ac:dyDescent="0.35">
      <c r="B6101" t="e">
        <v>#N/A</v>
      </c>
    </row>
    <row r="6102" spans="2:3" x14ac:dyDescent="0.35">
      <c r="B6102" t="e">
        <v>#N/A</v>
      </c>
    </row>
    <row r="6103" spans="2:3" x14ac:dyDescent="0.35">
      <c r="B6103" t="s">
        <v>1956</v>
      </c>
    </row>
    <row r="6104" spans="2:3" x14ac:dyDescent="0.35">
      <c r="B6104" t="s">
        <v>1955</v>
      </c>
      <c r="C6104" t="s">
        <v>1959</v>
      </c>
    </row>
    <row r="6105" spans="2:3" x14ac:dyDescent="0.35">
      <c r="B6105" t="s">
        <v>1957</v>
      </c>
      <c r="C6105" t="s">
        <v>1959</v>
      </c>
    </row>
    <row r="6106" spans="2:3" x14ac:dyDescent="0.35">
      <c r="B6106" t="s">
        <v>1957</v>
      </c>
      <c r="C6106" t="s">
        <v>1959</v>
      </c>
    </row>
    <row r="6107" spans="2:3" x14ac:dyDescent="0.35">
      <c r="B6107" t="e">
        <v>#N/A</v>
      </c>
    </row>
    <row r="6108" spans="2:3" x14ac:dyDescent="0.35">
      <c r="B6108" t="e">
        <v>#N/A</v>
      </c>
    </row>
    <row r="6109" spans="2:3" x14ac:dyDescent="0.35">
      <c r="B6109" t="e">
        <v>#N/A</v>
      </c>
    </row>
    <row r="6110" spans="2:3" x14ac:dyDescent="0.35">
      <c r="B6110" t="s">
        <v>1957</v>
      </c>
      <c r="C6110" t="s">
        <v>1959</v>
      </c>
    </row>
    <row r="6111" spans="2:3" x14ac:dyDescent="0.35">
      <c r="B6111" t="s">
        <v>1957</v>
      </c>
      <c r="C6111" t="s">
        <v>1959</v>
      </c>
    </row>
    <row r="6112" spans="2:3" x14ac:dyDescent="0.35">
      <c r="B6112" t="s">
        <v>1957</v>
      </c>
      <c r="C6112" t="s">
        <v>1959</v>
      </c>
    </row>
    <row r="6113" spans="2:3" x14ac:dyDescent="0.35">
      <c r="B6113" t="s">
        <v>1957</v>
      </c>
      <c r="C6113" t="s">
        <v>1959</v>
      </c>
    </row>
    <row r="6114" spans="2:3" x14ac:dyDescent="0.35">
      <c r="B6114" t="s">
        <v>1955</v>
      </c>
      <c r="C6114" t="s">
        <v>1959</v>
      </c>
    </row>
    <row r="6115" spans="2:3" x14ac:dyDescent="0.35">
      <c r="B6115" t="s">
        <v>1958</v>
      </c>
      <c r="C6115" t="s">
        <v>1959</v>
      </c>
    </row>
    <row r="6116" spans="2:3" x14ac:dyDescent="0.35">
      <c r="B6116" t="s">
        <v>1956</v>
      </c>
    </row>
    <row r="6117" spans="2:3" x14ac:dyDescent="0.35">
      <c r="B6117" t="s">
        <v>1955</v>
      </c>
      <c r="C6117" t="s">
        <v>1959</v>
      </c>
    </row>
    <row r="6118" spans="2:3" x14ac:dyDescent="0.35">
      <c r="B6118" t="s">
        <v>1956</v>
      </c>
    </row>
    <row r="6119" spans="2:3" x14ac:dyDescent="0.35">
      <c r="B6119" t="s">
        <v>1956</v>
      </c>
    </row>
    <row r="6120" spans="2:3" x14ac:dyDescent="0.35">
      <c r="B6120" t="s">
        <v>1955</v>
      </c>
      <c r="C6120" t="s">
        <v>1959</v>
      </c>
    </row>
    <row r="6121" spans="2:3" x14ac:dyDescent="0.35">
      <c r="B6121" t="s">
        <v>1957</v>
      </c>
      <c r="C6121" t="s">
        <v>1959</v>
      </c>
    </row>
    <row r="6122" spans="2:3" x14ac:dyDescent="0.35">
      <c r="B6122" t="s">
        <v>1956</v>
      </c>
    </row>
    <row r="6123" spans="2:3" x14ac:dyDescent="0.35">
      <c r="B6123" t="s">
        <v>1956</v>
      </c>
    </row>
    <row r="6124" spans="2:3" x14ac:dyDescent="0.35">
      <c r="B6124" t="s">
        <v>1957</v>
      </c>
      <c r="C6124" t="s">
        <v>1959</v>
      </c>
    </row>
    <row r="6125" spans="2:3" x14ac:dyDescent="0.35">
      <c r="B6125" t="e">
        <v>#N/A</v>
      </c>
    </row>
    <row r="6126" spans="2:3" x14ac:dyDescent="0.35">
      <c r="B6126" t="s">
        <v>1955</v>
      </c>
      <c r="C6126" t="s">
        <v>1959</v>
      </c>
    </row>
    <row r="6127" spans="2:3" x14ac:dyDescent="0.35">
      <c r="B6127" t="s">
        <v>1957</v>
      </c>
      <c r="C6127" t="s">
        <v>1959</v>
      </c>
    </row>
    <row r="6128" spans="2:3" x14ac:dyDescent="0.35">
      <c r="B6128" t="s">
        <v>1956</v>
      </c>
    </row>
    <row r="6129" spans="2:3" x14ac:dyDescent="0.35">
      <c r="B6129" t="s">
        <v>1955</v>
      </c>
      <c r="C6129" t="s">
        <v>1959</v>
      </c>
    </row>
    <row r="6130" spans="2:3" x14ac:dyDescent="0.35">
      <c r="B6130" t="s">
        <v>1956</v>
      </c>
    </row>
    <row r="6131" spans="2:3" x14ac:dyDescent="0.35">
      <c r="B6131" t="s">
        <v>1956</v>
      </c>
    </row>
    <row r="6132" spans="2:3" x14ac:dyDescent="0.35">
      <c r="B6132" t="s">
        <v>1955</v>
      </c>
      <c r="C6132" t="s">
        <v>1959</v>
      </c>
    </row>
    <row r="6133" spans="2:3" x14ac:dyDescent="0.35">
      <c r="B6133" t="s">
        <v>1958</v>
      </c>
      <c r="C6133" t="s">
        <v>1959</v>
      </c>
    </row>
    <row r="6134" spans="2:3" x14ac:dyDescent="0.35">
      <c r="B6134" t="s">
        <v>1957</v>
      </c>
      <c r="C6134" t="s">
        <v>1959</v>
      </c>
    </row>
    <row r="6135" spans="2:3" x14ac:dyDescent="0.35">
      <c r="B6135" t="s">
        <v>1957</v>
      </c>
      <c r="C6135" t="s">
        <v>1959</v>
      </c>
    </row>
    <row r="6136" spans="2:3" x14ac:dyDescent="0.35">
      <c r="B6136" t="e">
        <v>#N/A</v>
      </c>
    </row>
    <row r="6137" spans="2:3" x14ac:dyDescent="0.35">
      <c r="B6137" t="e">
        <v>#N/A</v>
      </c>
    </row>
    <row r="6138" spans="2:3" x14ac:dyDescent="0.35">
      <c r="B6138" t="s">
        <v>1955</v>
      </c>
      <c r="C6138" t="s">
        <v>1959</v>
      </c>
    </row>
    <row r="6139" spans="2:3" x14ac:dyDescent="0.35">
      <c r="B6139" t="s">
        <v>1958</v>
      </c>
      <c r="C6139" t="s">
        <v>1959</v>
      </c>
    </row>
    <row r="6140" spans="2:3" x14ac:dyDescent="0.35">
      <c r="B6140" t="s">
        <v>1955</v>
      </c>
      <c r="C6140" t="s">
        <v>1959</v>
      </c>
    </row>
    <row r="6141" spans="2:3" x14ac:dyDescent="0.35">
      <c r="B6141" t="s">
        <v>1957</v>
      </c>
      <c r="C6141" t="s">
        <v>1959</v>
      </c>
    </row>
    <row r="6142" spans="2:3" x14ac:dyDescent="0.35">
      <c r="B6142" t="s">
        <v>1956</v>
      </c>
    </row>
    <row r="6143" spans="2:3" x14ac:dyDescent="0.35">
      <c r="B6143" t="s">
        <v>1955</v>
      </c>
      <c r="C6143" t="s">
        <v>1959</v>
      </c>
    </row>
    <row r="6144" spans="2:3" x14ac:dyDescent="0.35">
      <c r="B6144" t="s">
        <v>1957</v>
      </c>
      <c r="C6144" t="s">
        <v>1959</v>
      </c>
    </row>
    <row r="6145" spans="2:3" x14ac:dyDescent="0.35">
      <c r="B6145" t="s">
        <v>1956</v>
      </c>
    </row>
    <row r="6146" spans="2:3" x14ac:dyDescent="0.35">
      <c r="B6146" t="s">
        <v>1955</v>
      </c>
      <c r="C6146" t="s">
        <v>1959</v>
      </c>
    </row>
    <row r="6147" spans="2:3" x14ac:dyDescent="0.35">
      <c r="B6147" t="e">
        <v>#N/A</v>
      </c>
    </row>
    <row r="6148" spans="2:3" x14ac:dyDescent="0.35">
      <c r="B6148" t="e">
        <v>#N/A</v>
      </c>
    </row>
    <row r="6149" spans="2:3" x14ac:dyDescent="0.35">
      <c r="B6149" t="e">
        <v>#N/A</v>
      </c>
    </row>
    <row r="6150" spans="2:3" x14ac:dyDescent="0.35">
      <c r="B6150" t="e">
        <v>#N/A</v>
      </c>
    </row>
    <row r="6151" spans="2:3" x14ac:dyDescent="0.35">
      <c r="B6151" t="s">
        <v>1956</v>
      </c>
    </row>
    <row r="6152" spans="2:3" x14ac:dyDescent="0.35">
      <c r="B6152" t="e">
        <v>#N/A</v>
      </c>
    </row>
    <row r="6153" spans="2:3" x14ac:dyDescent="0.35">
      <c r="B6153" t="e">
        <v>#N/A</v>
      </c>
    </row>
    <row r="6154" spans="2:3" x14ac:dyDescent="0.35">
      <c r="B6154" t="e">
        <v>#N/A</v>
      </c>
    </row>
    <row r="6155" spans="2:3" x14ac:dyDescent="0.35">
      <c r="B6155" t="e">
        <v>#N/A</v>
      </c>
    </row>
    <row r="6156" spans="2:3" x14ac:dyDescent="0.35">
      <c r="B6156" t="s">
        <v>1955</v>
      </c>
      <c r="C6156" t="s">
        <v>1959</v>
      </c>
    </row>
    <row r="6157" spans="2:3" x14ac:dyDescent="0.35">
      <c r="B6157" t="e">
        <v>#N/A</v>
      </c>
    </row>
    <row r="6158" spans="2:3" x14ac:dyDescent="0.35">
      <c r="B6158" t="e">
        <v>#N/A</v>
      </c>
    </row>
    <row r="6159" spans="2:3" x14ac:dyDescent="0.35">
      <c r="B6159" t="e">
        <v>#N/A</v>
      </c>
    </row>
    <row r="6160" spans="2:3" x14ac:dyDescent="0.35">
      <c r="B6160" t="s">
        <v>1957</v>
      </c>
      <c r="C6160" t="s">
        <v>1959</v>
      </c>
    </row>
    <row r="6161" spans="2:3" x14ac:dyDescent="0.35">
      <c r="B6161" t="s">
        <v>1957</v>
      </c>
      <c r="C6161" t="s">
        <v>1959</v>
      </c>
    </row>
    <row r="6162" spans="2:3" x14ac:dyDescent="0.35">
      <c r="B6162" t="e">
        <v>#N/A</v>
      </c>
    </row>
    <row r="6163" spans="2:3" x14ac:dyDescent="0.35">
      <c r="B6163" t="s">
        <v>1956</v>
      </c>
    </row>
    <row r="6164" spans="2:3" x14ac:dyDescent="0.35">
      <c r="B6164" t="e">
        <v>#N/A</v>
      </c>
    </row>
    <row r="6165" spans="2:3" x14ac:dyDescent="0.35">
      <c r="B6165" t="s">
        <v>1956</v>
      </c>
    </row>
    <row r="6166" spans="2:3" x14ac:dyDescent="0.35">
      <c r="B6166" t="s">
        <v>1955</v>
      </c>
      <c r="C6166" t="s">
        <v>1959</v>
      </c>
    </row>
    <row r="6167" spans="2:3" x14ac:dyDescent="0.35">
      <c r="B6167" t="e">
        <v>#N/A</v>
      </c>
    </row>
    <row r="6168" spans="2:3" x14ac:dyDescent="0.35">
      <c r="B6168" t="s">
        <v>1955</v>
      </c>
      <c r="C6168" t="s">
        <v>1959</v>
      </c>
    </row>
    <row r="6169" spans="2:3" x14ac:dyDescent="0.35">
      <c r="B6169" t="s">
        <v>1955</v>
      </c>
      <c r="C6169" t="s">
        <v>1959</v>
      </c>
    </row>
    <row r="6170" spans="2:3" x14ac:dyDescent="0.35">
      <c r="B6170" t="s">
        <v>1957</v>
      </c>
      <c r="C6170" t="s">
        <v>1959</v>
      </c>
    </row>
    <row r="6171" spans="2:3" x14ac:dyDescent="0.35">
      <c r="B6171" t="e">
        <v>#N/A</v>
      </c>
    </row>
    <row r="6172" spans="2:3" x14ac:dyDescent="0.35">
      <c r="B6172" t="e">
        <v>#N/A</v>
      </c>
    </row>
    <row r="6173" spans="2:3" x14ac:dyDescent="0.35">
      <c r="B6173" t="s">
        <v>1957</v>
      </c>
      <c r="C6173" t="s">
        <v>1959</v>
      </c>
    </row>
    <row r="6174" spans="2:3" x14ac:dyDescent="0.35">
      <c r="B6174" t="e">
        <v>#N/A</v>
      </c>
    </row>
    <row r="6175" spans="2:3" x14ac:dyDescent="0.35">
      <c r="B6175" t="s">
        <v>1955</v>
      </c>
      <c r="C6175" t="s">
        <v>1959</v>
      </c>
    </row>
    <row r="6176" spans="2:3" x14ac:dyDescent="0.35">
      <c r="B6176" t="s">
        <v>1955</v>
      </c>
      <c r="C6176" t="s">
        <v>1959</v>
      </c>
    </row>
    <row r="6177" spans="2:3" x14ac:dyDescent="0.35">
      <c r="B6177" t="s">
        <v>1957</v>
      </c>
      <c r="C6177" t="s">
        <v>1959</v>
      </c>
    </row>
    <row r="6178" spans="2:3" x14ac:dyDescent="0.35">
      <c r="B6178" t="e">
        <v>#N/A</v>
      </c>
    </row>
    <row r="6179" spans="2:3" x14ac:dyDescent="0.35">
      <c r="B6179" t="s">
        <v>1956</v>
      </c>
    </row>
    <row r="6180" spans="2:3" x14ac:dyDescent="0.35">
      <c r="B6180" t="s">
        <v>1956</v>
      </c>
    </row>
    <row r="6181" spans="2:3" x14ac:dyDescent="0.35">
      <c r="B6181" t="s">
        <v>1955</v>
      </c>
      <c r="C6181" t="s">
        <v>1959</v>
      </c>
    </row>
    <row r="6182" spans="2:3" x14ac:dyDescent="0.35">
      <c r="B6182" t="e">
        <v>#N/A</v>
      </c>
    </row>
    <row r="6183" spans="2:3" x14ac:dyDescent="0.35">
      <c r="B6183" t="s">
        <v>1957</v>
      </c>
      <c r="C6183" t="s">
        <v>1959</v>
      </c>
    </row>
    <row r="6184" spans="2:3" x14ac:dyDescent="0.35">
      <c r="B6184" t="s">
        <v>1957</v>
      </c>
      <c r="C6184" t="s">
        <v>1959</v>
      </c>
    </row>
    <row r="6185" spans="2:3" x14ac:dyDescent="0.35">
      <c r="B6185" t="s">
        <v>1957</v>
      </c>
      <c r="C6185" t="s">
        <v>1959</v>
      </c>
    </row>
    <row r="6186" spans="2:3" x14ac:dyDescent="0.35">
      <c r="B6186" t="s">
        <v>1956</v>
      </c>
    </row>
    <row r="6187" spans="2:3" x14ac:dyDescent="0.35">
      <c r="B6187" t="s">
        <v>1957</v>
      </c>
      <c r="C6187" t="s">
        <v>1959</v>
      </c>
    </row>
    <row r="6188" spans="2:3" x14ac:dyDescent="0.35">
      <c r="B6188" t="s">
        <v>1956</v>
      </c>
    </row>
    <row r="6189" spans="2:3" x14ac:dyDescent="0.35">
      <c r="B6189" t="e">
        <v>#N/A</v>
      </c>
    </row>
    <row r="6190" spans="2:3" x14ac:dyDescent="0.35">
      <c r="B6190" t="e">
        <v>#N/A</v>
      </c>
    </row>
    <row r="6191" spans="2:3" x14ac:dyDescent="0.35">
      <c r="B6191" t="s">
        <v>1956</v>
      </c>
    </row>
    <row r="6192" spans="2:3" x14ac:dyDescent="0.35">
      <c r="B6192" t="e">
        <v>#N/A</v>
      </c>
    </row>
    <row r="6193" spans="2:3" x14ac:dyDescent="0.35">
      <c r="B6193" t="s">
        <v>1956</v>
      </c>
    </row>
    <row r="6194" spans="2:3" x14ac:dyDescent="0.35">
      <c r="B6194" t="s">
        <v>1957</v>
      </c>
      <c r="C6194" t="s">
        <v>1959</v>
      </c>
    </row>
    <row r="6195" spans="2:3" x14ac:dyDescent="0.35">
      <c r="B6195" t="s">
        <v>1956</v>
      </c>
    </row>
    <row r="6196" spans="2:3" x14ac:dyDescent="0.35">
      <c r="B6196" t="s">
        <v>1955</v>
      </c>
      <c r="C6196" t="s">
        <v>1959</v>
      </c>
    </row>
    <row r="6197" spans="2:3" x14ac:dyDescent="0.35">
      <c r="B6197" t="s">
        <v>1956</v>
      </c>
    </row>
    <row r="6198" spans="2:3" x14ac:dyDescent="0.35">
      <c r="B6198" t="s">
        <v>1955</v>
      </c>
      <c r="C6198" t="s">
        <v>1959</v>
      </c>
    </row>
    <row r="6199" spans="2:3" x14ac:dyDescent="0.35">
      <c r="B6199" t="s">
        <v>1956</v>
      </c>
    </row>
    <row r="6200" spans="2:3" x14ac:dyDescent="0.35">
      <c r="B6200" t="e">
        <v>#N/A</v>
      </c>
    </row>
    <row r="6201" spans="2:3" x14ac:dyDescent="0.35">
      <c r="B6201" t="s">
        <v>1955</v>
      </c>
      <c r="C6201" t="s">
        <v>1959</v>
      </c>
    </row>
    <row r="6202" spans="2:3" x14ac:dyDescent="0.35">
      <c r="B6202" t="s">
        <v>1955</v>
      </c>
      <c r="C6202" t="s">
        <v>1959</v>
      </c>
    </row>
    <row r="6203" spans="2:3" x14ac:dyDescent="0.35">
      <c r="B6203" t="s">
        <v>1956</v>
      </c>
    </row>
    <row r="6204" spans="2:3" x14ac:dyDescent="0.35">
      <c r="B6204" t="s">
        <v>1956</v>
      </c>
    </row>
    <row r="6205" spans="2:3" x14ac:dyDescent="0.35">
      <c r="B6205" t="s">
        <v>1956</v>
      </c>
    </row>
    <row r="6206" spans="2:3" x14ac:dyDescent="0.35">
      <c r="B6206" t="s">
        <v>1956</v>
      </c>
    </row>
    <row r="6207" spans="2:3" x14ac:dyDescent="0.35">
      <c r="B6207" t="s">
        <v>1955</v>
      </c>
      <c r="C6207" t="s">
        <v>1959</v>
      </c>
    </row>
    <row r="6208" spans="2:3" x14ac:dyDescent="0.35">
      <c r="B6208" t="s">
        <v>1955</v>
      </c>
      <c r="C6208" t="s">
        <v>1959</v>
      </c>
    </row>
    <row r="6209" spans="2:3" x14ac:dyDescent="0.35">
      <c r="B6209" t="s">
        <v>1956</v>
      </c>
    </row>
    <row r="6210" spans="2:3" x14ac:dyDescent="0.35">
      <c r="B6210" t="s">
        <v>1955</v>
      </c>
      <c r="C6210" t="s">
        <v>1959</v>
      </c>
    </row>
    <row r="6211" spans="2:3" x14ac:dyDescent="0.35">
      <c r="B6211" t="s">
        <v>1956</v>
      </c>
    </row>
    <row r="6212" spans="2:3" x14ac:dyDescent="0.35">
      <c r="B6212" t="s">
        <v>1955</v>
      </c>
      <c r="C6212" t="s">
        <v>1959</v>
      </c>
    </row>
    <row r="6213" spans="2:3" x14ac:dyDescent="0.35">
      <c r="B6213" t="s">
        <v>1956</v>
      </c>
    </row>
    <row r="6214" spans="2:3" x14ac:dyDescent="0.35">
      <c r="B6214" t="s">
        <v>1956</v>
      </c>
    </row>
    <row r="6215" spans="2:3" x14ac:dyDescent="0.35">
      <c r="B6215" t="e">
        <v>#N/A</v>
      </c>
    </row>
    <row r="6216" spans="2:3" x14ac:dyDescent="0.35">
      <c r="B6216" t="s">
        <v>1955</v>
      </c>
      <c r="C6216" t="s">
        <v>1959</v>
      </c>
    </row>
    <row r="6217" spans="2:3" x14ac:dyDescent="0.35">
      <c r="B6217" t="s">
        <v>1955</v>
      </c>
      <c r="C6217" t="s">
        <v>1959</v>
      </c>
    </row>
    <row r="6218" spans="2:3" x14ac:dyDescent="0.35">
      <c r="B6218" t="s">
        <v>1955</v>
      </c>
      <c r="C6218" t="s">
        <v>1959</v>
      </c>
    </row>
    <row r="6219" spans="2:3" x14ac:dyDescent="0.35">
      <c r="B6219" t="s">
        <v>1955</v>
      </c>
      <c r="C6219" t="s">
        <v>1959</v>
      </c>
    </row>
    <row r="6220" spans="2:3" x14ac:dyDescent="0.35">
      <c r="B6220" t="s">
        <v>1955</v>
      </c>
      <c r="C6220" t="s">
        <v>1959</v>
      </c>
    </row>
    <row r="6221" spans="2:3" x14ac:dyDescent="0.35">
      <c r="B6221" t="s">
        <v>1955</v>
      </c>
      <c r="C6221" t="s">
        <v>1959</v>
      </c>
    </row>
    <row r="6222" spans="2:3" x14ac:dyDescent="0.35">
      <c r="B6222" t="s">
        <v>1956</v>
      </c>
    </row>
    <row r="6223" spans="2:3" x14ac:dyDescent="0.35">
      <c r="B6223" t="e">
        <v>#N/A</v>
      </c>
    </row>
    <row r="6224" spans="2:3" x14ac:dyDescent="0.35">
      <c r="B6224" t="e">
        <v>#N/A</v>
      </c>
    </row>
    <row r="6225" spans="2:3" x14ac:dyDescent="0.35">
      <c r="B6225" t="s">
        <v>1956</v>
      </c>
    </row>
    <row r="6226" spans="2:3" x14ac:dyDescent="0.35">
      <c r="B6226" t="s">
        <v>1956</v>
      </c>
    </row>
    <row r="6227" spans="2:3" x14ac:dyDescent="0.35">
      <c r="B6227" t="s">
        <v>1956</v>
      </c>
    </row>
    <row r="6228" spans="2:3" x14ac:dyDescent="0.35">
      <c r="B6228" t="s">
        <v>1958</v>
      </c>
      <c r="C6228" t="s">
        <v>1959</v>
      </c>
    </row>
    <row r="6229" spans="2:3" x14ac:dyDescent="0.35">
      <c r="B6229" t="s">
        <v>1956</v>
      </c>
    </row>
    <row r="6230" spans="2:3" x14ac:dyDescent="0.35">
      <c r="B6230" t="s">
        <v>1956</v>
      </c>
    </row>
    <row r="6231" spans="2:3" x14ac:dyDescent="0.35">
      <c r="B6231" t="s">
        <v>1956</v>
      </c>
    </row>
    <row r="6232" spans="2:3" x14ac:dyDescent="0.35">
      <c r="B6232" t="s">
        <v>1956</v>
      </c>
    </row>
    <row r="6233" spans="2:3" x14ac:dyDescent="0.35">
      <c r="B6233" t="s">
        <v>1956</v>
      </c>
    </row>
    <row r="6234" spans="2:3" x14ac:dyDescent="0.35">
      <c r="B6234" t="s">
        <v>1957</v>
      </c>
      <c r="C6234" t="s">
        <v>1959</v>
      </c>
    </row>
    <row r="6235" spans="2:3" x14ac:dyDescent="0.35">
      <c r="B6235" t="s">
        <v>1957</v>
      </c>
      <c r="C6235" t="s">
        <v>1959</v>
      </c>
    </row>
    <row r="6236" spans="2:3" x14ac:dyDescent="0.35">
      <c r="B6236" t="s">
        <v>1955</v>
      </c>
      <c r="C6236" t="s">
        <v>1959</v>
      </c>
    </row>
    <row r="6237" spans="2:3" x14ac:dyDescent="0.35">
      <c r="B6237" t="s">
        <v>1957</v>
      </c>
      <c r="C6237" t="s">
        <v>1959</v>
      </c>
    </row>
    <row r="6238" spans="2:3" x14ac:dyDescent="0.35">
      <c r="B6238" t="s">
        <v>1956</v>
      </c>
    </row>
    <row r="6239" spans="2:3" x14ac:dyDescent="0.35">
      <c r="B6239" t="s">
        <v>1957</v>
      </c>
      <c r="C6239" t="s">
        <v>1959</v>
      </c>
    </row>
    <row r="6240" spans="2:3" x14ac:dyDescent="0.35">
      <c r="B6240" t="s">
        <v>1955</v>
      </c>
      <c r="C6240" t="s">
        <v>1959</v>
      </c>
    </row>
    <row r="6241" spans="2:3" x14ac:dyDescent="0.35">
      <c r="B6241" t="e">
        <v>#N/A</v>
      </c>
    </row>
    <row r="6242" spans="2:3" x14ac:dyDescent="0.35">
      <c r="B6242" t="e">
        <v>#N/A</v>
      </c>
    </row>
    <row r="6243" spans="2:3" x14ac:dyDescent="0.35">
      <c r="B6243" t="s">
        <v>1958</v>
      </c>
      <c r="C6243" t="s">
        <v>1959</v>
      </c>
    </row>
    <row r="6244" spans="2:3" x14ac:dyDescent="0.35">
      <c r="B6244" t="s">
        <v>1958</v>
      </c>
      <c r="C6244" t="s">
        <v>1959</v>
      </c>
    </row>
    <row r="6245" spans="2:3" x14ac:dyDescent="0.35">
      <c r="B6245" t="s">
        <v>1957</v>
      </c>
      <c r="C6245" t="s">
        <v>1959</v>
      </c>
    </row>
    <row r="6246" spans="2:3" x14ac:dyDescent="0.35">
      <c r="B6246" t="s">
        <v>1956</v>
      </c>
    </row>
    <row r="6247" spans="2:3" x14ac:dyDescent="0.35">
      <c r="B6247" t="s">
        <v>1957</v>
      </c>
      <c r="C6247" t="s">
        <v>1959</v>
      </c>
    </row>
    <row r="6248" spans="2:3" x14ac:dyDescent="0.35">
      <c r="B6248" t="s">
        <v>1955</v>
      </c>
      <c r="C6248" t="s">
        <v>1959</v>
      </c>
    </row>
    <row r="6249" spans="2:3" x14ac:dyDescent="0.35">
      <c r="B6249" t="s">
        <v>1956</v>
      </c>
    </row>
    <row r="6250" spans="2:3" x14ac:dyDescent="0.35">
      <c r="B6250" t="e">
        <v>#N/A</v>
      </c>
    </row>
    <row r="6251" spans="2:3" x14ac:dyDescent="0.35">
      <c r="B6251" t="e">
        <v>#N/A</v>
      </c>
    </row>
    <row r="6252" spans="2:3" x14ac:dyDescent="0.35">
      <c r="B6252" t="s">
        <v>1956</v>
      </c>
    </row>
    <row r="6253" spans="2:3" x14ac:dyDescent="0.35">
      <c r="B6253" t="e">
        <v>#N/A</v>
      </c>
    </row>
    <row r="6254" spans="2:3" x14ac:dyDescent="0.35">
      <c r="B6254" t="s">
        <v>1957</v>
      </c>
      <c r="C6254" t="s">
        <v>1959</v>
      </c>
    </row>
    <row r="6255" spans="2:3" x14ac:dyDescent="0.35">
      <c r="B6255" t="s">
        <v>1957</v>
      </c>
      <c r="C6255" t="s">
        <v>1959</v>
      </c>
    </row>
    <row r="6256" spans="2:3" x14ac:dyDescent="0.35">
      <c r="B6256" t="s">
        <v>1957</v>
      </c>
      <c r="C6256" t="s">
        <v>1959</v>
      </c>
    </row>
    <row r="6257" spans="2:3" x14ac:dyDescent="0.35">
      <c r="B6257" t="s">
        <v>1956</v>
      </c>
    </row>
    <row r="6258" spans="2:3" x14ac:dyDescent="0.35">
      <c r="B6258" t="s">
        <v>1957</v>
      </c>
      <c r="C6258" t="s">
        <v>1959</v>
      </c>
    </row>
    <row r="6259" spans="2:3" x14ac:dyDescent="0.35">
      <c r="B6259" t="s">
        <v>1955</v>
      </c>
      <c r="C6259" t="s">
        <v>1959</v>
      </c>
    </row>
    <row r="6260" spans="2:3" x14ac:dyDescent="0.35">
      <c r="B6260" t="s">
        <v>1956</v>
      </c>
    </row>
    <row r="6261" spans="2:3" x14ac:dyDescent="0.35">
      <c r="B6261" t="e">
        <v>#N/A</v>
      </c>
    </row>
    <row r="6262" spans="2:3" x14ac:dyDescent="0.35">
      <c r="B6262" t="e">
        <v>#N/A</v>
      </c>
    </row>
    <row r="6263" spans="2:3" x14ac:dyDescent="0.35">
      <c r="B6263" t="s">
        <v>1956</v>
      </c>
    </row>
    <row r="6264" spans="2:3" x14ac:dyDescent="0.35">
      <c r="B6264" t="s">
        <v>1956</v>
      </c>
    </row>
    <row r="6265" spans="2:3" x14ac:dyDescent="0.35">
      <c r="B6265" t="s">
        <v>1956</v>
      </c>
    </row>
    <row r="6266" spans="2:3" x14ac:dyDescent="0.35">
      <c r="B6266" t="s">
        <v>1957</v>
      </c>
      <c r="C6266" t="s">
        <v>1959</v>
      </c>
    </row>
    <row r="6267" spans="2:3" x14ac:dyDescent="0.35">
      <c r="B6267" t="s">
        <v>1957</v>
      </c>
      <c r="C6267" t="s">
        <v>1959</v>
      </c>
    </row>
    <row r="6268" spans="2:3" x14ac:dyDescent="0.35">
      <c r="B6268" t="e">
        <v>#N/A</v>
      </c>
    </row>
    <row r="6269" spans="2:3" x14ac:dyDescent="0.35">
      <c r="B6269" t="s">
        <v>1957</v>
      </c>
      <c r="C6269" t="s">
        <v>1959</v>
      </c>
    </row>
    <row r="6270" spans="2:3" x14ac:dyDescent="0.35">
      <c r="B6270" t="s">
        <v>1957</v>
      </c>
      <c r="C6270" t="s">
        <v>1959</v>
      </c>
    </row>
    <row r="6271" spans="2:3" x14ac:dyDescent="0.35">
      <c r="B6271" t="s">
        <v>1956</v>
      </c>
    </row>
    <row r="6272" spans="2:3" x14ac:dyDescent="0.35">
      <c r="B6272" t="s">
        <v>1957</v>
      </c>
      <c r="C6272" t="s">
        <v>1959</v>
      </c>
    </row>
    <row r="6273" spans="2:3" x14ac:dyDescent="0.35">
      <c r="B6273" t="s">
        <v>1957</v>
      </c>
      <c r="C6273" t="s">
        <v>1959</v>
      </c>
    </row>
    <row r="6274" spans="2:3" x14ac:dyDescent="0.35">
      <c r="B6274" t="s">
        <v>1955</v>
      </c>
      <c r="C6274" t="s">
        <v>1959</v>
      </c>
    </row>
    <row r="6275" spans="2:3" x14ac:dyDescent="0.35">
      <c r="B6275" t="s">
        <v>1957</v>
      </c>
      <c r="C6275" t="s">
        <v>1959</v>
      </c>
    </row>
    <row r="6276" spans="2:3" x14ac:dyDescent="0.35">
      <c r="B6276" t="s">
        <v>1957</v>
      </c>
      <c r="C6276" t="s">
        <v>1959</v>
      </c>
    </row>
    <row r="6277" spans="2:3" x14ac:dyDescent="0.35">
      <c r="B6277" t="s">
        <v>1956</v>
      </c>
    </row>
    <row r="6278" spans="2:3" x14ac:dyDescent="0.35">
      <c r="B6278" t="s">
        <v>1956</v>
      </c>
    </row>
    <row r="6279" spans="2:3" x14ac:dyDescent="0.35">
      <c r="B6279" t="e">
        <v>#N/A</v>
      </c>
    </row>
    <row r="6280" spans="2:3" x14ac:dyDescent="0.35">
      <c r="B6280" t="s">
        <v>1956</v>
      </c>
    </row>
    <row r="6281" spans="2:3" x14ac:dyDescent="0.35">
      <c r="B6281" t="s">
        <v>1957</v>
      </c>
      <c r="C6281" t="s">
        <v>1959</v>
      </c>
    </row>
    <row r="6282" spans="2:3" x14ac:dyDescent="0.35">
      <c r="B6282" t="s">
        <v>1957</v>
      </c>
      <c r="C6282" t="s">
        <v>1959</v>
      </c>
    </row>
    <row r="6283" spans="2:3" x14ac:dyDescent="0.35">
      <c r="B6283" t="s">
        <v>1957</v>
      </c>
      <c r="C6283" t="s">
        <v>1959</v>
      </c>
    </row>
    <row r="6284" spans="2:3" x14ac:dyDescent="0.35">
      <c r="B6284" t="s">
        <v>1956</v>
      </c>
    </row>
    <row r="6285" spans="2:3" x14ac:dyDescent="0.35">
      <c r="B6285" t="e">
        <v>#N/A</v>
      </c>
    </row>
    <row r="6286" spans="2:3" x14ac:dyDescent="0.35">
      <c r="B6286" t="s">
        <v>1956</v>
      </c>
    </row>
    <row r="6287" spans="2:3" x14ac:dyDescent="0.35">
      <c r="B6287" t="s">
        <v>1957</v>
      </c>
      <c r="C6287" t="s">
        <v>1959</v>
      </c>
    </row>
    <row r="6288" spans="2:3" x14ac:dyDescent="0.35">
      <c r="B6288" t="s">
        <v>1957</v>
      </c>
      <c r="C6288" t="s">
        <v>1959</v>
      </c>
    </row>
    <row r="6289" spans="2:3" x14ac:dyDescent="0.35">
      <c r="B6289" t="s">
        <v>1957</v>
      </c>
      <c r="C6289" t="s">
        <v>1959</v>
      </c>
    </row>
    <row r="6290" spans="2:3" x14ac:dyDescent="0.35">
      <c r="B6290" t="s">
        <v>1956</v>
      </c>
    </row>
    <row r="6291" spans="2:3" x14ac:dyDescent="0.35">
      <c r="B6291" t="s">
        <v>1955</v>
      </c>
      <c r="C6291" t="s">
        <v>1959</v>
      </c>
    </row>
    <row r="6292" spans="2:3" x14ac:dyDescent="0.35">
      <c r="B6292" t="s">
        <v>1955</v>
      </c>
      <c r="C6292" t="s">
        <v>1959</v>
      </c>
    </row>
    <row r="6293" spans="2:3" x14ac:dyDescent="0.35">
      <c r="B6293" t="s">
        <v>1956</v>
      </c>
    </row>
    <row r="6294" spans="2:3" x14ac:dyDescent="0.35">
      <c r="B6294" t="s">
        <v>1955</v>
      </c>
      <c r="C6294" t="s">
        <v>1959</v>
      </c>
    </row>
    <row r="6295" spans="2:3" x14ac:dyDescent="0.35">
      <c r="B6295" t="e">
        <v>#N/A</v>
      </c>
    </row>
    <row r="6296" spans="2:3" x14ac:dyDescent="0.35">
      <c r="B6296" t="e">
        <v>#N/A</v>
      </c>
    </row>
    <row r="6297" spans="2:3" x14ac:dyDescent="0.35">
      <c r="B6297" t="s">
        <v>1955</v>
      </c>
      <c r="C6297" t="s">
        <v>1959</v>
      </c>
    </row>
    <row r="6298" spans="2:3" x14ac:dyDescent="0.35">
      <c r="B6298" t="s">
        <v>1956</v>
      </c>
    </row>
    <row r="6299" spans="2:3" x14ac:dyDescent="0.35">
      <c r="B6299" t="s">
        <v>1956</v>
      </c>
    </row>
    <row r="6300" spans="2:3" x14ac:dyDescent="0.35">
      <c r="B6300" t="s">
        <v>1955</v>
      </c>
      <c r="C6300" t="s">
        <v>1959</v>
      </c>
    </row>
    <row r="6301" spans="2:3" x14ac:dyDescent="0.35">
      <c r="B6301" t="e">
        <v>#N/A</v>
      </c>
    </row>
    <row r="6302" spans="2:3" x14ac:dyDescent="0.35">
      <c r="B6302" t="e">
        <v>#N/A</v>
      </c>
    </row>
    <row r="6303" spans="2:3" x14ac:dyDescent="0.35">
      <c r="B6303" t="e">
        <v>#N/A</v>
      </c>
    </row>
    <row r="6304" spans="2:3" x14ac:dyDescent="0.35">
      <c r="B6304" t="e">
        <v>#N/A</v>
      </c>
    </row>
    <row r="6305" spans="2:3" x14ac:dyDescent="0.35">
      <c r="B6305" t="e">
        <v>#N/A</v>
      </c>
    </row>
    <row r="6306" spans="2:3" x14ac:dyDescent="0.35">
      <c r="B6306" t="s">
        <v>1955</v>
      </c>
      <c r="C6306" t="s">
        <v>1959</v>
      </c>
    </row>
    <row r="6307" spans="2:3" x14ac:dyDescent="0.35">
      <c r="B6307" t="e">
        <v>#N/A</v>
      </c>
    </row>
    <row r="6308" spans="2:3" x14ac:dyDescent="0.35">
      <c r="B6308" t="s">
        <v>1955</v>
      </c>
      <c r="C6308" t="s">
        <v>1959</v>
      </c>
    </row>
    <row r="6309" spans="2:3" x14ac:dyDescent="0.35">
      <c r="B6309" t="s">
        <v>1955</v>
      </c>
      <c r="C6309" t="s">
        <v>1959</v>
      </c>
    </row>
    <row r="6310" spans="2:3" x14ac:dyDescent="0.35">
      <c r="B6310" t="e">
        <v>#N/A</v>
      </c>
    </row>
    <row r="6311" spans="2:3" x14ac:dyDescent="0.35">
      <c r="B6311" t="e">
        <v>#N/A</v>
      </c>
    </row>
    <row r="6312" spans="2:3" x14ac:dyDescent="0.35">
      <c r="B6312" t="e">
        <v>#N/A</v>
      </c>
    </row>
    <row r="6313" spans="2:3" x14ac:dyDescent="0.35">
      <c r="B6313" t="s">
        <v>1957</v>
      </c>
      <c r="C6313" t="s">
        <v>1959</v>
      </c>
    </row>
    <row r="6314" spans="2:3" x14ac:dyDescent="0.35">
      <c r="B6314" t="s">
        <v>1956</v>
      </c>
    </row>
    <row r="6315" spans="2:3" x14ac:dyDescent="0.35">
      <c r="B6315" t="e">
        <v>#N/A</v>
      </c>
    </row>
    <row r="6316" spans="2:3" x14ac:dyDescent="0.35">
      <c r="B6316" t="e">
        <v>#N/A</v>
      </c>
    </row>
    <row r="6317" spans="2:3" x14ac:dyDescent="0.35">
      <c r="B6317" t="s">
        <v>1955</v>
      </c>
      <c r="C6317" t="s">
        <v>1959</v>
      </c>
    </row>
    <row r="6318" spans="2:3" x14ac:dyDescent="0.35">
      <c r="B6318" t="s">
        <v>1955</v>
      </c>
      <c r="C6318" t="s">
        <v>1959</v>
      </c>
    </row>
    <row r="6319" spans="2:3" x14ac:dyDescent="0.35">
      <c r="B6319" t="e">
        <v>#N/A</v>
      </c>
    </row>
    <row r="6320" spans="2:3" x14ac:dyDescent="0.35">
      <c r="B6320" t="s">
        <v>1957</v>
      </c>
      <c r="C6320" t="s">
        <v>1959</v>
      </c>
    </row>
    <row r="6321" spans="2:3" x14ac:dyDescent="0.35">
      <c r="B6321" t="s">
        <v>1956</v>
      </c>
    </row>
    <row r="6322" spans="2:3" x14ac:dyDescent="0.35">
      <c r="B6322" t="s">
        <v>1956</v>
      </c>
    </row>
    <row r="6323" spans="2:3" x14ac:dyDescent="0.35">
      <c r="B6323" t="s">
        <v>1955</v>
      </c>
      <c r="C6323" t="s">
        <v>1959</v>
      </c>
    </row>
    <row r="6324" spans="2:3" x14ac:dyDescent="0.35">
      <c r="B6324" t="e">
        <v>#N/A</v>
      </c>
    </row>
    <row r="6325" spans="2:3" x14ac:dyDescent="0.35">
      <c r="B6325" t="s">
        <v>1955</v>
      </c>
      <c r="C6325" t="s">
        <v>1959</v>
      </c>
    </row>
    <row r="6326" spans="2:3" x14ac:dyDescent="0.35">
      <c r="B6326" t="s">
        <v>1955</v>
      </c>
      <c r="C6326" t="s">
        <v>1959</v>
      </c>
    </row>
    <row r="6327" spans="2:3" x14ac:dyDescent="0.35">
      <c r="B6327" t="e">
        <v>#N/A</v>
      </c>
    </row>
    <row r="6328" spans="2:3" x14ac:dyDescent="0.35">
      <c r="B6328" t="e">
        <v>#N/A</v>
      </c>
    </row>
    <row r="6329" spans="2:3" x14ac:dyDescent="0.35">
      <c r="B6329" t="s">
        <v>1957</v>
      </c>
      <c r="C6329" t="s">
        <v>1959</v>
      </c>
    </row>
    <row r="6330" spans="2:3" x14ac:dyDescent="0.35">
      <c r="B6330" t="s">
        <v>1955</v>
      </c>
      <c r="C6330" t="s">
        <v>1959</v>
      </c>
    </row>
    <row r="6331" spans="2:3" x14ac:dyDescent="0.35">
      <c r="B6331" t="s">
        <v>1955</v>
      </c>
      <c r="C6331" t="s">
        <v>1959</v>
      </c>
    </row>
    <row r="6332" spans="2:3" x14ac:dyDescent="0.35">
      <c r="B6332" t="e">
        <v>#N/A</v>
      </c>
    </row>
    <row r="6333" spans="2:3" x14ac:dyDescent="0.35">
      <c r="B6333" t="s">
        <v>1956</v>
      </c>
    </row>
    <row r="6334" spans="2:3" x14ac:dyDescent="0.35">
      <c r="B6334" t="s">
        <v>1957</v>
      </c>
      <c r="C6334" t="s">
        <v>1959</v>
      </c>
    </row>
    <row r="6335" spans="2:3" x14ac:dyDescent="0.35">
      <c r="B6335" t="s">
        <v>1956</v>
      </c>
    </row>
    <row r="6336" spans="2:3" x14ac:dyDescent="0.35">
      <c r="B6336" t="e">
        <v>#N/A</v>
      </c>
    </row>
    <row r="6337" spans="2:3" x14ac:dyDescent="0.35">
      <c r="B6337" t="s">
        <v>1955</v>
      </c>
      <c r="C6337" t="s">
        <v>1959</v>
      </c>
    </row>
    <row r="6338" spans="2:3" x14ac:dyDescent="0.35">
      <c r="B6338" t="s">
        <v>1956</v>
      </c>
    </row>
    <row r="6339" spans="2:3" x14ac:dyDescent="0.35">
      <c r="B6339" t="s">
        <v>1956</v>
      </c>
    </row>
    <row r="6340" spans="2:3" x14ac:dyDescent="0.35">
      <c r="B6340" t="e">
        <v>#N/A</v>
      </c>
    </row>
    <row r="6341" spans="2:3" x14ac:dyDescent="0.35">
      <c r="B6341" t="s">
        <v>1957</v>
      </c>
      <c r="C6341" t="s">
        <v>1959</v>
      </c>
    </row>
    <row r="6342" spans="2:3" x14ac:dyDescent="0.35">
      <c r="B6342" t="s">
        <v>1955</v>
      </c>
      <c r="C6342" t="s">
        <v>1959</v>
      </c>
    </row>
    <row r="6343" spans="2:3" x14ac:dyDescent="0.35">
      <c r="B6343" t="s">
        <v>1955</v>
      </c>
      <c r="C6343" t="s">
        <v>1959</v>
      </c>
    </row>
    <row r="6344" spans="2:3" x14ac:dyDescent="0.35">
      <c r="B6344" t="s">
        <v>1957</v>
      </c>
      <c r="C6344" t="s">
        <v>1959</v>
      </c>
    </row>
    <row r="6345" spans="2:3" x14ac:dyDescent="0.35">
      <c r="B6345" t="s">
        <v>1955</v>
      </c>
      <c r="C6345" t="s">
        <v>1959</v>
      </c>
    </row>
    <row r="6346" spans="2:3" x14ac:dyDescent="0.35">
      <c r="B6346" t="e">
        <v>#N/A</v>
      </c>
    </row>
    <row r="6347" spans="2:3" x14ac:dyDescent="0.35">
      <c r="B6347" t="s">
        <v>1957</v>
      </c>
      <c r="C6347" t="s">
        <v>1959</v>
      </c>
    </row>
    <row r="6348" spans="2:3" x14ac:dyDescent="0.35">
      <c r="B6348" t="e">
        <v>#N/A</v>
      </c>
    </row>
    <row r="6349" spans="2:3" x14ac:dyDescent="0.35">
      <c r="B6349" t="s">
        <v>1955</v>
      </c>
      <c r="C6349" t="s">
        <v>1959</v>
      </c>
    </row>
    <row r="6350" spans="2:3" x14ac:dyDescent="0.35">
      <c r="B6350" t="s">
        <v>1956</v>
      </c>
    </row>
    <row r="6351" spans="2:3" x14ac:dyDescent="0.35">
      <c r="B6351" t="s">
        <v>1957</v>
      </c>
      <c r="C6351" t="s">
        <v>1959</v>
      </c>
    </row>
    <row r="6352" spans="2:3" x14ac:dyDescent="0.35">
      <c r="B6352" t="s">
        <v>1957</v>
      </c>
      <c r="C6352" t="s">
        <v>1959</v>
      </c>
    </row>
    <row r="6353" spans="2:3" x14ac:dyDescent="0.35">
      <c r="B6353" t="s">
        <v>1955</v>
      </c>
      <c r="C6353" t="s">
        <v>1959</v>
      </c>
    </row>
    <row r="6354" spans="2:3" x14ac:dyDescent="0.35">
      <c r="B6354" t="s">
        <v>1957</v>
      </c>
      <c r="C6354" t="s">
        <v>1959</v>
      </c>
    </row>
    <row r="6355" spans="2:3" x14ac:dyDescent="0.35">
      <c r="B6355" t="s">
        <v>1957</v>
      </c>
      <c r="C6355" t="s">
        <v>1959</v>
      </c>
    </row>
    <row r="6356" spans="2:3" x14ac:dyDescent="0.35">
      <c r="B6356" t="e">
        <v>#N/A</v>
      </c>
    </row>
    <row r="6357" spans="2:3" x14ac:dyDescent="0.35">
      <c r="B6357" t="s">
        <v>1957</v>
      </c>
      <c r="C6357" t="s">
        <v>1959</v>
      </c>
    </row>
    <row r="6358" spans="2:3" x14ac:dyDescent="0.35">
      <c r="B6358" t="s">
        <v>1955</v>
      </c>
      <c r="C6358" t="s">
        <v>1959</v>
      </c>
    </row>
    <row r="6359" spans="2:3" x14ac:dyDescent="0.35">
      <c r="B6359" t="s">
        <v>1956</v>
      </c>
    </row>
    <row r="6360" spans="2:3" x14ac:dyDescent="0.35">
      <c r="B6360" t="e">
        <v>#N/A</v>
      </c>
    </row>
    <row r="6361" spans="2:3" x14ac:dyDescent="0.35">
      <c r="B6361" t="s">
        <v>1957</v>
      </c>
      <c r="C6361" t="s">
        <v>1959</v>
      </c>
    </row>
    <row r="6362" spans="2:3" x14ac:dyDescent="0.35">
      <c r="B6362" t="s">
        <v>1957</v>
      </c>
      <c r="C6362" t="s">
        <v>1959</v>
      </c>
    </row>
    <row r="6363" spans="2:3" x14ac:dyDescent="0.35">
      <c r="B6363" t="e">
        <v>#N/A</v>
      </c>
    </row>
    <row r="6364" spans="2:3" x14ac:dyDescent="0.35">
      <c r="B6364" t="e">
        <v>#N/A</v>
      </c>
    </row>
    <row r="6365" spans="2:3" x14ac:dyDescent="0.35">
      <c r="B6365" t="e">
        <v>#N/A</v>
      </c>
    </row>
    <row r="6366" spans="2:3" x14ac:dyDescent="0.35">
      <c r="B6366" t="e">
        <v>#N/A</v>
      </c>
    </row>
    <row r="6367" spans="2:3" x14ac:dyDescent="0.35">
      <c r="B6367" t="e">
        <v>#N/A</v>
      </c>
    </row>
    <row r="6368" spans="2:3" x14ac:dyDescent="0.35">
      <c r="B6368" t="e">
        <v>#N/A</v>
      </c>
    </row>
    <row r="6369" spans="2:3" x14ac:dyDescent="0.35">
      <c r="B6369" t="e">
        <v>#N/A</v>
      </c>
    </row>
    <row r="6370" spans="2:3" x14ac:dyDescent="0.35">
      <c r="B6370" t="e">
        <v>#N/A</v>
      </c>
    </row>
    <row r="6371" spans="2:3" x14ac:dyDescent="0.35">
      <c r="B6371" t="s">
        <v>1957</v>
      </c>
      <c r="C6371" t="s">
        <v>1959</v>
      </c>
    </row>
    <row r="6372" spans="2:3" x14ac:dyDescent="0.35">
      <c r="B6372" t="s">
        <v>1956</v>
      </c>
    </row>
    <row r="6373" spans="2:3" x14ac:dyDescent="0.35">
      <c r="B6373" t="e">
        <v>#N/A</v>
      </c>
    </row>
    <row r="6374" spans="2:3" x14ac:dyDescent="0.35">
      <c r="B6374" t="e">
        <v>#N/A</v>
      </c>
    </row>
    <row r="6375" spans="2:3" x14ac:dyDescent="0.35">
      <c r="B6375" t="s">
        <v>1957</v>
      </c>
      <c r="C6375" t="s">
        <v>1959</v>
      </c>
    </row>
    <row r="6376" spans="2:3" x14ac:dyDescent="0.35">
      <c r="B6376" t="e">
        <v>#N/A</v>
      </c>
    </row>
    <row r="6377" spans="2:3" x14ac:dyDescent="0.35">
      <c r="B6377" t="s">
        <v>1957</v>
      </c>
      <c r="C6377" t="s">
        <v>1959</v>
      </c>
    </row>
    <row r="6378" spans="2:3" x14ac:dyDescent="0.35">
      <c r="B6378" t="e">
        <v>#N/A</v>
      </c>
    </row>
    <row r="6379" spans="2:3" x14ac:dyDescent="0.35">
      <c r="B6379" t="e">
        <v>#N/A</v>
      </c>
    </row>
    <row r="6380" spans="2:3" x14ac:dyDescent="0.35">
      <c r="B6380" t="e">
        <v>#N/A</v>
      </c>
    </row>
    <row r="6381" spans="2:3" x14ac:dyDescent="0.35">
      <c r="B6381" t="s">
        <v>1957</v>
      </c>
      <c r="C6381" t="s">
        <v>1959</v>
      </c>
    </row>
    <row r="6382" spans="2:3" x14ac:dyDescent="0.35">
      <c r="B6382" t="s">
        <v>1957</v>
      </c>
      <c r="C6382" t="s">
        <v>1959</v>
      </c>
    </row>
    <row r="6383" spans="2:3" x14ac:dyDescent="0.35">
      <c r="B6383" t="s">
        <v>1957</v>
      </c>
      <c r="C6383" t="s">
        <v>1959</v>
      </c>
    </row>
    <row r="6384" spans="2:3" x14ac:dyDescent="0.35">
      <c r="B6384" t="s">
        <v>1957</v>
      </c>
      <c r="C6384" t="s">
        <v>1959</v>
      </c>
    </row>
    <row r="6385" spans="2:3" x14ac:dyDescent="0.35">
      <c r="B6385" t="e">
        <v>#N/A</v>
      </c>
    </row>
    <row r="6386" spans="2:3" x14ac:dyDescent="0.35">
      <c r="B6386" t="e">
        <v>#N/A</v>
      </c>
    </row>
    <row r="6387" spans="2:3" x14ac:dyDescent="0.35">
      <c r="B6387" t="s">
        <v>1955</v>
      </c>
      <c r="C6387" t="s">
        <v>1959</v>
      </c>
    </row>
    <row r="6388" spans="2:3" x14ac:dyDescent="0.35">
      <c r="B6388" t="s">
        <v>1956</v>
      </c>
    </row>
    <row r="6389" spans="2:3" x14ac:dyDescent="0.35">
      <c r="B6389" t="e">
        <v>#N/A</v>
      </c>
    </row>
    <row r="6390" spans="2:3" x14ac:dyDescent="0.35">
      <c r="B6390" t="s">
        <v>1955</v>
      </c>
      <c r="C6390" t="s">
        <v>1959</v>
      </c>
    </row>
    <row r="6391" spans="2:3" x14ac:dyDescent="0.35">
      <c r="B6391" t="e">
        <v>#N/A</v>
      </c>
    </row>
    <row r="6392" spans="2:3" x14ac:dyDescent="0.35">
      <c r="B6392" t="s">
        <v>1955</v>
      </c>
      <c r="C6392" t="s">
        <v>1959</v>
      </c>
    </row>
    <row r="6393" spans="2:3" x14ac:dyDescent="0.35">
      <c r="B6393" t="e">
        <v>#N/A</v>
      </c>
    </row>
    <row r="6394" spans="2:3" x14ac:dyDescent="0.35">
      <c r="B6394" t="s">
        <v>1956</v>
      </c>
    </row>
    <row r="6395" spans="2:3" x14ac:dyDescent="0.35">
      <c r="B6395" t="s">
        <v>1955</v>
      </c>
      <c r="C6395" t="s">
        <v>1959</v>
      </c>
    </row>
    <row r="6396" spans="2:3" x14ac:dyDescent="0.35">
      <c r="B6396" t="s">
        <v>1955</v>
      </c>
      <c r="C6396" t="s">
        <v>1959</v>
      </c>
    </row>
    <row r="6397" spans="2:3" x14ac:dyDescent="0.35">
      <c r="B6397" t="e">
        <v>#N/A</v>
      </c>
    </row>
    <row r="6398" spans="2:3" x14ac:dyDescent="0.35">
      <c r="B6398" t="e">
        <v>#N/A</v>
      </c>
    </row>
    <row r="6399" spans="2:3" x14ac:dyDescent="0.35">
      <c r="B6399" t="e">
        <v>#N/A</v>
      </c>
    </row>
    <row r="6400" spans="2:3" x14ac:dyDescent="0.35">
      <c r="B6400" t="e">
        <v>#N/A</v>
      </c>
    </row>
    <row r="6401" spans="2:3" x14ac:dyDescent="0.35">
      <c r="B6401" t="e">
        <v>#N/A</v>
      </c>
    </row>
    <row r="6402" spans="2:3" x14ac:dyDescent="0.35">
      <c r="B6402" t="s">
        <v>1956</v>
      </c>
    </row>
    <row r="6403" spans="2:3" x14ac:dyDescent="0.35">
      <c r="B6403" t="s">
        <v>1958</v>
      </c>
      <c r="C6403" t="s">
        <v>1959</v>
      </c>
    </row>
    <row r="6404" spans="2:3" x14ac:dyDescent="0.35">
      <c r="B6404" t="s">
        <v>1957</v>
      </c>
      <c r="C6404" t="s">
        <v>1959</v>
      </c>
    </row>
    <row r="6405" spans="2:3" x14ac:dyDescent="0.35">
      <c r="B6405" t="e">
        <v>#N/A</v>
      </c>
    </row>
    <row r="6406" spans="2:3" x14ac:dyDescent="0.35">
      <c r="B6406" t="s">
        <v>1956</v>
      </c>
    </row>
    <row r="6407" spans="2:3" x14ac:dyDescent="0.35">
      <c r="B6407" t="e">
        <v>#N/A</v>
      </c>
    </row>
    <row r="6408" spans="2:3" x14ac:dyDescent="0.35">
      <c r="B6408" t="s">
        <v>1956</v>
      </c>
    </row>
    <row r="6409" spans="2:3" x14ac:dyDescent="0.35">
      <c r="B6409" t="s">
        <v>1957</v>
      </c>
      <c r="C6409" t="s">
        <v>1959</v>
      </c>
    </row>
    <row r="6410" spans="2:3" x14ac:dyDescent="0.35">
      <c r="B6410" t="s">
        <v>1956</v>
      </c>
    </row>
    <row r="6411" spans="2:3" x14ac:dyDescent="0.35">
      <c r="B6411" t="e">
        <v>#N/A</v>
      </c>
    </row>
    <row r="6412" spans="2:3" x14ac:dyDescent="0.35">
      <c r="B6412" t="s">
        <v>1957</v>
      </c>
      <c r="C6412" t="s">
        <v>1959</v>
      </c>
    </row>
    <row r="6413" spans="2:3" x14ac:dyDescent="0.35">
      <c r="B6413" t="e">
        <v>#N/A</v>
      </c>
    </row>
    <row r="6414" spans="2:3" x14ac:dyDescent="0.35">
      <c r="B6414" t="s">
        <v>1956</v>
      </c>
    </row>
    <row r="6415" spans="2:3" x14ac:dyDescent="0.35">
      <c r="B6415" t="e">
        <v>#N/A</v>
      </c>
    </row>
    <row r="6416" spans="2:3" x14ac:dyDescent="0.35">
      <c r="B6416" t="s">
        <v>1957</v>
      </c>
      <c r="C6416" t="s">
        <v>1959</v>
      </c>
    </row>
    <row r="6417" spans="2:3" x14ac:dyDescent="0.35">
      <c r="B6417" t="s">
        <v>1957</v>
      </c>
      <c r="C6417" t="s">
        <v>1959</v>
      </c>
    </row>
    <row r="6418" spans="2:3" x14ac:dyDescent="0.35">
      <c r="B6418" t="e">
        <v>#N/A</v>
      </c>
    </row>
    <row r="6419" spans="2:3" x14ac:dyDescent="0.35">
      <c r="B6419" t="s">
        <v>1956</v>
      </c>
    </row>
    <row r="6420" spans="2:3" x14ac:dyDescent="0.35">
      <c r="B6420" t="s">
        <v>1956</v>
      </c>
    </row>
    <row r="6421" spans="2:3" x14ac:dyDescent="0.35">
      <c r="B6421" t="s">
        <v>1956</v>
      </c>
    </row>
    <row r="6422" spans="2:3" x14ac:dyDescent="0.35">
      <c r="B6422" t="e">
        <v>#N/A</v>
      </c>
    </row>
    <row r="6423" spans="2:3" x14ac:dyDescent="0.35">
      <c r="B6423" t="s">
        <v>1958</v>
      </c>
      <c r="C6423" t="s">
        <v>1959</v>
      </c>
    </row>
    <row r="6424" spans="2:3" x14ac:dyDescent="0.35">
      <c r="B6424" t="s">
        <v>1956</v>
      </c>
    </row>
    <row r="6425" spans="2:3" x14ac:dyDescent="0.35">
      <c r="B6425" t="s">
        <v>1955</v>
      </c>
      <c r="C6425" t="s">
        <v>1959</v>
      </c>
    </row>
    <row r="6426" spans="2:3" x14ac:dyDescent="0.35">
      <c r="B6426" t="s">
        <v>1956</v>
      </c>
    </row>
    <row r="6427" spans="2:3" x14ac:dyDescent="0.35">
      <c r="B6427" t="s">
        <v>1956</v>
      </c>
    </row>
    <row r="6428" spans="2:3" x14ac:dyDescent="0.35">
      <c r="B6428" t="s">
        <v>1956</v>
      </c>
    </row>
    <row r="6429" spans="2:3" x14ac:dyDescent="0.35">
      <c r="B6429" t="e">
        <v>#N/A</v>
      </c>
    </row>
    <row r="6430" spans="2:3" x14ac:dyDescent="0.35">
      <c r="B6430" t="e">
        <v>#N/A</v>
      </c>
    </row>
    <row r="6431" spans="2:3" x14ac:dyDescent="0.35">
      <c r="B6431" t="e">
        <v>#N/A</v>
      </c>
    </row>
    <row r="6432" spans="2:3" x14ac:dyDescent="0.35">
      <c r="B6432" t="s">
        <v>1957</v>
      </c>
      <c r="C6432" t="s">
        <v>1959</v>
      </c>
    </row>
    <row r="6433" spans="2:3" x14ac:dyDescent="0.35">
      <c r="B6433" t="s">
        <v>1957</v>
      </c>
      <c r="C6433" t="s">
        <v>1959</v>
      </c>
    </row>
    <row r="6434" spans="2:3" x14ac:dyDescent="0.35">
      <c r="B6434" t="e">
        <v>#N/A</v>
      </c>
    </row>
    <row r="6435" spans="2:3" x14ac:dyDescent="0.35">
      <c r="B6435" t="e">
        <v>#N/A</v>
      </c>
    </row>
    <row r="6436" spans="2:3" x14ac:dyDescent="0.35">
      <c r="B6436" t="s">
        <v>1956</v>
      </c>
    </row>
    <row r="6437" spans="2:3" x14ac:dyDescent="0.35">
      <c r="B6437" t="e">
        <v>#N/A</v>
      </c>
    </row>
    <row r="6438" spans="2:3" x14ac:dyDescent="0.35">
      <c r="B6438" t="e">
        <v>#N/A</v>
      </c>
    </row>
    <row r="6439" spans="2:3" x14ac:dyDescent="0.35">
      <c r="B6439" t="s">
        <v>1956</v>
      </c>
    </row>
    <row r="6440" spans="2:3" x14ac:dyDescent="0.35">
      <c r="B6440" t="s">
        <v>1956</v>
      </c>
    </row>
    <row r="6441" spans="2:3" x14ac:dyDescent="0.35">
      <c r="B6441" t="e">
        <v>#N/A</v>
      </c>
    </row>
    <row r="6442" spans="2:3" x14ac:dyDescent="0.35">
      <c r="B6442" t="s">
        <v>1956</v>
      </c>
    </row>
    <row r="6443" spans="2:3" x14ac:dyDescent="0.35">
      <c r="B6443" t="s">
        <v>1956</v>
      </c>
    </row>
    <row r="6444" spans="2:3" x14ac:dyDescent="0.35">
      <c r="B6444" t="s">
        <v>1957</v>
      </c>
      <c r="C6444" t="s">
        <v>1959</v>
      </c>
    </row>
    <row r="6445" spans="2:3" x14ac:dyDescent="0.35">
      <c r="B6445" t="s">
        <v>1957</v>
      </c>
      <c r="C6445" t="s">
        <v>1959</v>
      </c>
    </row>
    <row r="6446" spans="2:3" x14ac:dyDescent="0.35">
      <c r="B6446" t="s">
        <v>1955</v>
      </c>
      <c r="C6446" t="s">
        <v>1959</v>
      </c>
    </row>
    <row r="6447" spans="2:3" x14ac:dyDescent="0.35">
      <c r="B6447" t="s">
        <v>1957</v>
      </c>
      <c r="C6447" t="s">
        <v>1959</v>
      </c>
    </row>
    <row r="6448" spans="2:3" x14ac:dyDescent="0.35">
      <c r="B6448" t="s">
        <v>1956</v>
      </c>
    </row>
    <row r="6449" spans="2:3" x14ac:dyDescent="0.35">
      <c r="B6449" t="s">
        <v>1956</v>
      </c>
    </row>
    <row r="6450" spans="2:3" x14ac:dyDescent="0.35">
      <c r="B6450" t="s">
        <v>1955</v>
      </c>
      <c r="C6450" t="s">
        <v>1959</v>
      </c>
    </row>
    <row r="6451" spans="2:3" x14ac:dyDescent="0.35">
      <c r="B6451" t="s">
        <v>1956</v>
      </c>
    </row>
    <row r="6452" spans="2:3" x14ac:dyDescent="0.35">
      <c r="B6452" t="s">
        <v>1956</v>
      </c>
    </row>
    <row r="6453" spans="2:3" x14ac:dyDescent="0.35">
      <c r="B6453" t="s">
        <v>1956</v>
      </c>
    </row>
    <row r="6454" spans="2:3" x14ac:dyDescent="0.35">
      <c r="B6454" t="s">
        <v>1956</v>
      </c>
    </row>
    <row r="6455" spans="2:3" x14ac:dyDescent="0.35">
      <c r="B6455" t="e">
        <v>#N/A</v>
      </c>
    </row>
    <row r="6456" spans="2:3" x14ac:dyDescent="0.35">
      <c r="B6456" t="s">
        <v>1956</v>
      </c>
    </row>
    <row r="6457" spans="2:3" x14ac:dyDescent="0.35">
      <c r="B6457" t="s">
        <v>1956</v>
      </c>
    </row>
    <row r="6458" spans="2:3" x14ac:dyDescent="0.35">
      <c r="B6458" t="e">
        <v>#N/A</v>
      </c>
    </row>
    <row r="6459" spans="2:3" x14ac:dyDescent="0.35">
      <c r="B6459" t="s">
        <v>1957</v>
      </c>
      <c r="C6459" t="s">
        <v>1959</v>
      </c>
    </row>
    <row r="6460" spans="2:3" x14ac:dyDescent="0.35">
      <c r="B6460" t="e">
        <v>#N/A</v>
      </c>
    </row>
    <row r="6461" spans="2:3" x14ac:dyDescent="0.35">
      <c r="B6461" t="s">
        <v>1956</v>
      </c>
    </row>
    <row r="6462" spans="2:3" x14ac:dyDescent="0.35">
      <c r="B6462" t="e">
        <v>#N/A</v>
      </c>
    </row>
    <row r="6463" spans="2:3" x14ac:dyDescent="0.35">
      <c r="B6463" t="e">
        <v>#N/A</v>
      </c>
    </row>
    <row r="6464" spans="2:3" x14ac:dyDescent="0.35">
      <c r="B6464" t="s">
        <v>1955</v>
      </c>
      <c r="C6464" t="s">
        <v>1959</v>
      </c>
    </row>
    <row r="6465" spans="2:3" x14ac:dyDescent="0.35">
      <c r="B6465" t="s">
        <v>1957</v>
      </c>
      <c r="C6465" t="s">
        <v>1959</v>
      </c>
    </row>
    <row r="6466" spans="2:3" x14ac:dyDescent="0.35">
      <c r="B6466" t="s">
        <v>1956</v>
      </c>
    </row>
    <row r="6467" spans="2:3" x14ac:dyDescent="0.35">
      <c r="B6467" t="s">
        <v>1957</v>
      </c>
      <c r="C6467" t="s">
        <v>1959</v>
      </c>
    </row>
    <row r="6468" spans="2:3" x14ac:dyDescent="0.35">
      <c r="B6468" t="s">
        <v>1957</v>
      </c>
      <c r="C6468" t="s">
        <v>1959</v>
      </c>
    </row>
    <row r="6469" spans="2:3" x14ac:dyDescent="0.35">
      <c r="B6469" t="e">
        <v>#N/A</v>
      </c>
    </row>
    <row r="6470" spans="2:3" x14ac:dyDescent="0.35">
      <c r="B6470" t="e">
        <v>#N/A</v>
      </c>
    </row>
    <row r="6471" spans="2:3" x14ac:dyDescent="0.35">
      <c r="B6471" t="s">
        <v>1957</v>
      </c>
      <c r="C6471" t="s">
        <v>1959</v>
      </c>
    </row>
    <row r="6472" spans="2:3" x14ac:dyDescent="0.35">
      <c r="B6472" t="e">
        <v>#N/A</v>
      </c>
    </row>
    <row r="6473" spans="2:3" x14ac:dyDescent="0.35">
      <c r="B6473" t="s">
        <v>1955</v>
      </c>
      <c r="C6473" t="s">
        <v>1959</v>
      </c>
    </row>
    <row r="6474" spans="2:3" x14ac:dyDescent="0.35">
      <c r="B6474" t="s">
        <v>1957</v>
      </c>
      <c r="C6474" t="s">
        <v>1959</v>
      </c>
    </row>
    <row r="6475" spans="2:3" x14ac:dyDescent="0.35">
      <c r="B6475" t="s">
        <v>1957</v>
      </c>
      <c r="C6475" t="s">
        <v>1959</v>
      </c>
    </row>
    <row r="6476" spans="2:3" x14ac:dyDescent="0.35">
      <c r="B6476" t="s">
        <v>1958</v>
      </c>
      <c r="C6476" t="s">
        <v>1959</v>
      </c>
    </row>
    <row r="6477" spans="2:3" x14ac:dyDescent="0.35">
      <c r="B6477" t="s">
        <v>1956</v>
      </c>
    </row>
    <row r="6478" spans="2:3" x14ac:dyDescent="0.35">
      <c r="B6478" t="s">
        <v>1955</v>
      </c>
      <c r="C6478" t="s">
        <v>1959</v>
      </c>
    </row>
    <row r="6479" spans="2:3" x14ac:dyDescent="0.35">
      <c r="B6479" t="e">
        <v>#N/A</v>
      </c>
    </row>
    <row r="6480" spans="2:3" x14ac:dyDescent="0.35">
      <c r="B6480" t="e">
        <v>#N/A</v>
      </c>
    </row>
    <row r="6481" spans="2:3" x14ac:dyDescent="0.35">
      <c r="B6481" t="s">
        <v>1956</v>
      </c>
    </row>
    <row r="6482" spans="2:3" x14ac:dyDescent="0.35">
      <c r="B6482" t="e">
        <v>#N/A</v>
      </c>
    </row>
    <row r="6483" spans="2:3" x14ac:dyDescent="0.35">
      <c r="B6483" t="e">
        <v>#N/A</v>
      </c>
    </row>
    <row r="6484" spans="2:3" x14ac:dyDescent="0.35">
      <c r="B6484" t="e">
        <v>#N/A</v>
      </c>
    </row>
    <row r="6485" spans="2:3" x14ac:dyDescent="0.35">
      <c r="B6485" t="s">
        <v>1957</v>
      </c>
      <c r="C6485" t="s">
        <v>1959</v>
      </c>
    </row>
    <row r="6486" spans="2:3" x14ac:dyDescent="0.35">
      <c r="B6486" t="s">
        <v>1957</v>
      </c>
      <c r="C6486" t="s">
        <v>1959</v>
      </c>
    </row>
    <row r="6487" spans="2:3" x14ac:dyDescent="0.35">
      <c r="B6487" t="e">
        <v>#N/A</v>
      </c>
    </row>
    <row r="6488" spans="2:3" x14ac:dyDescent="0.35">
      <c r="B6488" t="s">
        <v>1955</v>
      </c>
      <c r="C6488" t="s">
        <v>1959</v>
      </c>
    </row>
    <row r="6489" spans="2:3" x14ac:dyDescent="0.35">
      <c r="B6489" t="e">
        <v>#N/A</v>
      </c>
    </row>
    <row r="6490" spans="2:3" x14ac:dyDescent="0.35">
      <c r="B6490" t="e">
        <v>#N/A</v>
      </c>
    </row>
    <row r="6491" spans="2:3" x14ac:dyDescent="0.35">
      <c r="B6491" t="s">
        <v>1956</v>
      </c>
    </row>
    <row r="6492" spans="2:3" x14ac:dyDescent="0.35">
      <c r="B6492" t="s">
        <v>1956</v>
      </c>
    </row>
    <row r="6493" spans="2:3" x14ac:dyDescent="0.35">
      <c r="B6493" t="e">
        <v>#N/A</v>
      </c>
    </row>
    <row r="6494" spans="2:3" x14ac:dyDescent="0.35">
      <c r="B6494" t="e">
        <v>#N/A</v>
      </c>
    </row>
    <row r="6495" spans="2:3" x14ac:dyDescent="0.35">
      <c r="B6495" t="s">
        <v>1955</v>
      </c>
      <c r="C6495" t="s">
        <v>1959</v>
      </c>
    </row>
    <row r="6496" spans="2:3" x14ac:dyDescent="0.35">
      <c r="B6496" t="e">
        <v>#N/A</v>
      </c>
    </row>
    <row r="6497" spans="2:3" x14ac:dyDescent="0.35">
      <c r="B6497" t="s">
        <v>1955</v>
      </c>
      <c r="C6497" t="s">
        <v>1959</v>
      </c>
    </row>
    <row r="6498" spans="2:3" x14ac:dyDescent="0.35">
      <c r="B6498" t="s">
        <v>1957</v>
      </c>
      <c r="C6498" t="s">
        <v>1959</v>
      </c>
    </row>
    <row r="6499" spans="2:3" x14ac:dyDescent="0.35">
      <c r="B6499" t="s">
        <v>1957</v>
      </c>
      <c r="C6499" t="s">
        <v>1959</v>
      </c>
    </row>
    <row r="6500" spans="2:3" x14ac:dyDescent="0.35">
      <c r="B6500" t="e">
        <v>#N/A</v>
      </c>
    </row>
    <row r="6501" spans="2:3" x14ac:dyDescent="0.35">
      <c r="B6501" t="e">
        <v>#N/A</v>
      </c>
    </row>
    <row r="6502" spans="2:3" x14ac:dyDescent="0.35">
      <c r="B6502" t="e">
        <v>#N/A</v>
      </c>
    </row>
    <row r="6503" spans="2:3" x14ac:dyDescent="0.35">
      <c r="B6503" t="e">
        <v>#N/A</v>
      </c>
    </row>
    <row r="6504" spans="2:3" x14ac:dyDescent="0.35">
      <c r="B6504" t="e">
        <v>#N/A</v>
      </c>
    </row>
    <row r="6505" spans="2:3" x14ac:dyDescent="0.35">
      <c r="B6505" t="s">
        <v>1957</v>
      </c>
      <c r="C6505" t="s">
        <v>1959</v>
      </c>
    </row>
    <row r="6506" spans="2:3" x14ac:dyDescent="0.35">
      <c r="B6506" t="s">
        <v>1956</v>
      </c>
    </row>
    <row r="6507" spans="2:3" x14ac:dyDescent="0.35">
      <c r="B6507" t="s">
        <v>1956</v>
      </c>
    </row>
    <row r="6508" spans="2:3" x14ac:dyDescent="0.35">
      <c r="B6508" t="e">
        <v>#N/A</v>
      </c>
    </row>
    <row r="6509" spans="2:3" x14ac:dyDescent="0.35">
      <c r="B6509" t="s">
        <v>1957</v>
      </c>
      <c r="C6509" t="s">
        <v>1959</v>
      </c>
    </row>
    <row r="6510" spans="2:3" x14ac:dyDescent="0.35">
      <c r="B6510" t="s">
        <v>1955</v>
      </c>
      <c r="C6510" t="s">
        <v>1959</v>
      </c>
    </row>
    <row r="6511" spans="2:3" x14ac:dyDescent="0.35">
      <c r="B6511" t="s">
        <v>1957</v>
      </c>
      <c r="C6511" t="s">
        <v>1959</v>
      </c>
    </row>
    <row r="6512" spans="2:3" x14ac:dyDescent="0.35">
      <c r="B6512" t="s">
        <v>1955</v>
      </c>
      <c r="C6512" t="s">
        <v>1959</v>
      </c>
    </row>
    <row r="6513" spans="2:3" x14ac:dyDescent="0.35">
      <c r="B6513" t="e">
        <v>#N/A</v>
      </c>
    </row>
    <row r="6514" spans="2:3" x14ac:dyDescent="0.35">
      <c r="B6514" t="s">
        <v>1956</v>
      </c>
    </row>
    <row r="6515" spans="2:3" x14ac:dyDescent="0.35">
      <c r="B6515" t="s">
        <v>1956</v>
      </c>
    </row>
    <row r="6516" spans="2:3" x14ac:dyDescent="0.35">
      <c r="B6516" t="s">
        <v>1957</v>
      </c>
      <c r="C6516" t="s">
        <v>1959</v>
      </c>
    </row>
    <row r="6517" spans="2:3" x14ac:dyDescent="0.35">
      <c r="B6517" t="e">
        <v>#N/A</v>
      </c>
    </row>
    <row r="6518" spans="2:3" x14ac:dyDescent="0.35">
      <c r="B6518" t="e">
        <v>#N/A</v>
      </c>
    </row>
    <row r="6519" spans="2:3" x14ac:dyDescent="0.35">
      <c r="B6519" t="s">
        <v>1956</v>
      </c>
    </row>
    <row r="6520" spans="2:3" x14ac:dyDescent="0.35">
      <c r="B6520" t="s">
        <v>1956</v>
      </c>
    </row>
    <row r="6521" spans="2:3" x14ac:dyDescent="0.35">
      <c r="B6521" t="e">
        <v>#N/A</v>
      </c>
    </row>
    <row r="6522" spans="2:3" x14ac:dyDescent="0.35">
      <c r="B6522" t="s">
        <v>1957</v>
      </c>
      <c r="C6522" t="s">
        <v>1959</v>
      </c>
    </row>
    <row r="6523" spans="2:3" x14ac:dyDescent="0.35">
      <c r="B6523" t="s">
        <v>1957</v>
      </c>
      <c r="C6523" t="s">
        <v>1959</v>
      </c>
    </row>
    <row r="6524" spans="2:3" x14ac:dyDescent="0.35">
      <c r="B6524" t="e">
        <v>#N/A</v>
      </c>
    </row>
    <row r="6525" spans="2:3" x14ac:dyDescent="0.35">
      <c r="B6525" t="s">
        <v>1957</v>
      </c>
      <c r="C6525" t="s">
        <v>1959</v>
      </c>
    </row>
    <row r="6526" spans="2:3" x14ac:dyDescent="0.35">
      <c r="B6526" t="e">
        <v>#N/A</v>
      </c>
    </row>
    <row r="6527" spans="2:3" x14ac:dyDescent="0.35">
      <c r="B6527" t="s">
        <v>1957</v>
      </c>
      <c r="C6527" t="s">
        <v>1959</v>
      </c>
    </row>
    <row r="6528" spans="2:3" x14ac:dyDescent="0.35">
      <c r="B6528" t="s">
        <v>1955</v>
      </c>
      <c r="C6528" t="s">
        <v>1959</v>
      </c>
    </row>
    <row r="6529" spans="2:3" x14ac:dyDescent="0.35">
      <c r="B6529" t="s">
        <v>1955</v>
      </c>
      <c r="C6529" t="s">
        <v>1959</v>
      </c>
    </row>
    <row r="6530" spans="2:3" x14ac:dyDescent="0.35">
      <c r="B6530" t="s">
        <v>1958</v>
      </c>
      <c r="C6530" t="s">
        <v>1959</v>
      </c>
    </row>
    <row r="6531" spans="2:3" x14ac:dyDescent="0.35">
      <c r="B6531" t="s">
        <v>1957</v>
      </c>
      <c r="C6531" t="s">
        <v>1959</v>
      </c>
    </row>
    <row r="6532" spans="2:3" x14ac:dyDescent="0.35">
      <c r="B6532" t="s">
        <v>1956</v>
      </c>
    </row>
    <row r="6533" spans="2:3" x14ac:dyDescent="0.35">
      <c r="B6533" t="s">
        <v>1957</v>
      </c>
      <c r="C6533" t="s">
        <v>1959</v>
      </c>
    </row>
    <row r="6534" spans="2:3" x14ac:dyDescent="0.35">
      <c r="B6534" t="s">
        <v>1957</v>
      </c>
      <c r="C6534" t="s">
        <v>1959</v>
      </c>
    </row>
    <row r="6535" spans="2:3" x14ac:dyDescent="0.35">
      <c r="B6535" t="s">
        <v>1955</v>
      </c>
      <c r="C6535" t="s">
        <v>1959</v>
      </c>
    </row>
    <row r="6536" spans="2:3" x14ac:dyDescent="0.35">
      <c r="B6536" t="s">
        <v>1955</v>
      </c>
      <c r="C6536" t="s">
        <v>1959</v>
      </c>
    </row>
    <row r="6537" spans="2:3" x14ac:dyDescent="0.35">
      <c r="B6537" t="s">
        <v>1955</v>
      </c>
      <c r="C6537" t="s">
        <v>1959</v>
      </c>
    </row>
    <row r="6538" spans="2:3" x14ac:dyDescent="0.35">
      <c r="B6538" t="s">
        <v>1955</v>
      </c>
      <c r="C6538" t="s">
        <v>1959</v>
      </c>
    </row>
    <row r="6539" spans="2:3" x14ac:dyDescent="0.35">
      <c r="B6539" t="e">
        <v>#N/A</v>
      </c>
    </row>
    <row r="6540" spans="2:3" x14ac:dyDescent="0.35">
      <c r="B6540" t="e">
        <v>#N/A</v>
      </c>
    </row>
    <row r="6541" spans="2:3" x14ac:dyDescent="0.35">
      <c r="B6541" t="e">
        <v>#N/A</v>
      </c>
    </row>
    <row r="6542" spans="2:3" x14ac:dyDescent="0.35">
      <c r="B6542" t="s">
        <v>1957</v>
      </c>
      <c r="C6542" t="s">
        <v>1959</v>
      </c>
    </row>
    <row r="6543" spans="2:3" x14ac:dyDescent="0.35">
      <c r="B6543" t="s">
        <v>1957</v>
      </c>
      <c r="C6543" t="s">
        <v>1959</v>
      </c>
    </row>
    <row r="6544" spans="2:3" x14ac:dyDescent="0.35">
      <c r="B6544" t="e">
        <v>#N/A</v>
      </c>
    </row>
    <row r="6545" spans="2:3" x14ac:dyDescent="0.35">
      <c r="B6545" t="s">
        <v>1955</v>
      </c>
      <c r="C6545" t="s">
        <v>1959</v>
      </c>
    </row>
    <row r="6546" spans="2:3" x14ac:dyDescent="0.35">
      <c r="B6546" t="e">
        <v>#N/A</v>
      </c>
    </row>
    <row r="6547" spans="2:3" x14ac:dyDescent="0.35">
      <c r="B6547" t="e">
        <v>#N/A</v>
      </c>
    </row>
    <row r="6548" spans="2:3" x14ac:dyDescent="0.35">
      <c r="B6548" t="e">
        <v>#N/A</v>
      </c>
    </row>
    <row r="6549" spans="2:3" x14ac:dyDescent="0.35">
      <c r="B6549" t="s">
        <v>1956</v>
      </c>
    </row>
    <row r="6550" spans="2:3" x14ac:dyDescent="0.35">
      <c r="B6550" t="e">
        <v>#N/A</v>
      </c>
    </row>
    <row r="6551" spans="2:3" x14ac:dyDescent="0.35">
      <c r="B6551" t="s">
        <v>1955</v>
      </c>
      <c r="C6551" t="s">
        <v>1959</v>
      </c>
    </row>
    <row r="6552" spans="2:3" x14ac:dyDescent="0.35">
      <c r="B6552" t="s">
        <v>1956</v>
      </c>
    </row>
    <row r="6553" spans="2:3" x14ac:dyDescent="0.35">
      <c r="B6553" t="e">
        <v>#N/A</v>
      </c>
    </row>
    <row r="6554" spans="2:3" x14ac:dyDescent="0.35">
      <c r="B6554" t="s">
        <v>1957</v>
      </c>
      <c r="C6554" t="s">
        <v>1959</v>
      </c>
    </row>
    <row r="6555" spans="2:3" x14ac:dyDescent="0.35">
      <c r="B6555" t="s">
        <v>1956</v>
      </c>
    </row>
    <row r="6556" spans="2:3" x14ac:dyDescent="0.35">
      <c r="B6556" t="s">
        <v>1957</v>
      </c>
      <c r="C6556" t="s">
        <v>1959</v>
      </c>
    </row>
    <row r="6557" spans="2:3" x14ac:dyDescent="0.35">
      <c r="B6557" t="e">
        <v>#N/A</v>
      </c>
    </row>
    <row r="6558" spans="2:3" x14ac:dyDescent="0.35">
      <c r="B6558" t="s">
        <v>1957</v>
      </c>
      <c r="C6558" t="s">
        <v>1959</v>
      </c>
    </row>
    <row r="6559" spans="2:3" x14ac:dyDescent="0.35">
      <c r="B6559" t="s">
        <v>1955</v>
      </c>
      <c r="C6559" t="s">
        <v>1959</v>
      </c>
    </row>
    <row r="6560" spans="2:3" x14ac:dyDescent="0.35">
      <c r="B6560" t="s">
        <v>1956</v>
      </c>
    </row>
    <row r="6561" spans="2:3" x14ac:dyDescent="0.35">
      <c r="B6561" t="s">
        <v>1956</v>
      </c>
    </row>
    <row r="6562" spans="2:3" x14ac:dyDescent="0.35">
      <c r="B6562" t="s">
        <v>1956</v>
      </c>
    </row>
    <row r="6563" spans="2:3" x14ac:dyDescent="0.35">
      <c r="B6563" t="e">
        <v>#N/A</v>
      </c>
    </row>
    <row r="6564" spans="2:3" x14ac:dyDescent="0.35">
      <c r="B6564" t="e">
        <v>#N/A</v>
      </c>
    </row>
    <row r="6565" spans="2:3" x14ac:dyDescent="0.35">
      <c r="B6565" t="e">
        <v>#N/A</v>
      </c>
    </row>
    <row r="6566" spans="2:3" x14ac:dyDescent="0.35">
      <c r="B6566" t="s">
        <v>1957</v>
      </c>
      <c r="C6566" t="s">
        <v>1959</v>
      </c>
    </row>
    <row r="6567" spans="2:3" x14ac:dyDescent="0.35">
      <c r="B6567" t="s">
        <v>1955</v>
      </c>
      <c r="C6567" t="s">
        <v>1959</v>
      </c>
    </row>
    <row r="6568" spans="2:3" x14ac:dyDescent="0.35">
      <c r="B6568" t="s">
        <v>1955</v>
      </c>
      <c r="C6568" t="s">
        <v>1959</v>
      </c>
    </row>
    <row r="6569" spans="2:3" x14ac:dyDescent="0.35">
      <c r="B6569" t="s">
        <v>1957</v>
      </c>
      <c r="C6569" t="s">
        <v>1959</v>
      </c>
    </row>
    <row r="6570" spans="2:3" x14ac:dyDescent="0.35">
      <c r="B6570" t="s">
        <v>1955</v>
      </c>
      <c r="C6570" t="s">
        <v>1959</v>
      </c>
    </row>
    <row r="6571" spans="2:3" x14ac:dyDescent="0.35">
      <c r="B6571" t="s">
        <v>1955</v>
      </c>
      <c r="C6571" t="s">
        <v>1959</v>
      </c>
    </row>
    <row r="6572" spans="2:3" x14ac:dyDescent="0.35">
      <c r="B6572" t="e">
        <v>#N/A</v>
      </c>
    </row>
    <row r="6573" spans="2:3" x14ac:dyDescent="0.35">
      <c r="B6573" t="e">
        <v>#N/A</v>
      </c>
    </row>
    <row r="6574" spans="2:3" x14ac:dyDescent="0.35">
      <c r="B6574" t="s">
        <v>1957</v>
      </c>
      <c r="C6574" t="s">
        <v>1959</v>
      </c>
    </row>
    <row r="6575" spans="2:3" x14ac:dyDescent="0.35">
      <c r="B6575" t="e">
        <v>#N/A</v>
      </c>
    </row>
    <row r="6576" spans="2:3" x14ac:dyDescent="0.35">
      <c r="B6576" t="s">
        <v>1956</v>
      </c>
    </row>
    <row r="6577" spans="2:3" x14ac:dyDescent="0.35">
      <c r="B6577" t="e">
        <v>#N/A</v>
      </c>
    </row>
    <row r="6578" spans="2:3" x14ac:dyDescent="0.35">
      <c r="B6578" t="s">
        <v>1955</v>
      </c>
      <c r="C6578" t="s">
        <v>1959</v>
      </c>
    </row>
    <row r="6579" spans="2:3" x14ac:dyDescent="0.35">
      <c r="B6579" t="e">
        <v>#N/A</v>
      </c>
    </row>
    <row r="6580" spans="2:3" x14ac:dyDescent="0.35">
      <c r="B6580" t="s">
        <v>1956</v>
      </c>
    </row>
    <row r="6581" spans="2:3" x14ac:dyDescent="0.35">
      <c r="B6581" t="e">
        <v>#N/A</v>
      </c>
    </row>
    <row r="6582" spans="2:3" x14ac:dyDescent="0.35">
      <c r="B6582" t="e">
        <v>#N/A</v>
      </c>
    </row>
    <row r="6583" spans="2:3" x14ac:dyDescent="0.35">
      <c r="B6583" t="s">
        <v>1957</v>
      </c>
      <c r="C6583" t="s">
        <v>1959</v>
      </c>
    </row>
    <row r="6584" spans="2:3" x14ac:dyDescent="0.35">
      <c r="B6584" t="s">
        <v>1957</v>
      </c>
      <c r="C6584" t="s">
        <v>1959</v>
      </c>
    </row>
    <row r="6585" spans="2:3" x14ac:dyDescent="0.35">
      <c r="B6585" t="s">
        <v>1955</v>
      </c>
      <c r="C6585" t="s">
        <v>1959</v>
      </c>
    </row>
    <row r="6586" spans="2:3" x14ac:dyDescent="0.35">
      <c r="B6586" t="s">
        <v>1957</v>
      </c>
      <c r="C6586" t="s">
        <v>1959</v>
      </c>
    </row>
    <row r="6587" spans="2:3" x14ac:dyDescent="0.35">
      <c r="B6587" t="s">
        <v>1955</v>
      </c>
      <c r="C6587" t="s">
        <v>1959</v>
      </c>
    </row>
    <row r="6588" spans="2:3" x14ac:dyDescent="0.35">
      <c r="B6588" t="s">
        <v>1956</v>
      </c>
    </row>
    <row r="6589" spans="2:3" x14ac:dyDescent="0.35">
      <c r="B6589" t="s">
        <v>1956</v>
      </c>
    </row>
    <row r="6590" spans="2:3" x14ac:dyDescent="0.35">
      <c r="B6590" t="s">
        <v>1957</v>
      </c>
      <c r="C6590" t="s">
        <v>1959</v>
      </c>
    </row>
    <row r="6591" spans="2:3" x14ac:dyDescent="0.35">
      <c r="B6591" t="s">
        <v>1957</v>
      </c>
      <c r="C6591" t="s">
        <v>1959</v>
      </c>
    </row>
    <row r="6592" spans="2:3" x14ac:dyDescent="0.35">
      <c r="B6592" t="e">
        <v>#N/A</v>
      </c>
    </row>
    <row r="6593" spans="2:3" x14ac:dyDescent="0.35">
      <c r="B6593" t="s">
        <v>1955</v>
      </c>
      <c r="C6593" t="s">
        <v>1959</v>
      </c>
    </row>
    <row r="6594" spans="2:3" x14ac:dyDescent="0.35">
      <c r="B6594" t="s">
        <v>1956</v>
      </c>
    </row>
    <row r="6595" spans="2:3" x14ac:dyDescent="0.35">
      <c r="B6595" t="s">
        <v>1956</v>
      </c>
    </row>
    <row r="6596" spans="2:3" x14ac:dyDescent="0.35">
      <c r="B6596" t="s">
        <v>1956</v>
      </c>
    </row>
    <row r="6597" spans="2:3" x14ac:dyDescent="0.35">
      <c r="B6597" t="e">
        <v>#N/A</v>
      </c>
    </row>
    <row r="6598" spans="2:3" x14ac:dyDescent="0.35">
      <c r="B6598" t="e">
        <v>#N/A</v>
      </c>
    </row>
    <row r="6599" spans="2:3" x14ac:dyDescent="0.35">
      <c r="B6599" t="e">
        <v>#N/A</v>
      </c>
    </row>
    <row r="6600" spans="2:3" x14ac:dyDescent="0.35">
      <c r="B6600" t="e">
        <v>#N/A</v>
      </c>
    </row>
    <row r="6601" spans="2:3" x14ac:dyDescent="0.35">
      <c r="B6601" t="s">
        <v>1957</v>
      </c>
      <c r="C6601" t="s">
        <v>1959</v>
      </c>
    </row>
    <row r="6602" spans="2:3" x14ac:dyDescent="0.35">
      <c r="B6602" t="e">
        <v>#N/A</v>
      </c>
    </row>
    <row r="6603" spans="2:3" x14ac:dyDescent="0.35">
      <c r="B6603" t="e">
        <v>#N/A</v>
      </c>
    </row>
    <row r="6604" spans="2:3" x14ac:dyDescent="0.35">
      <c r="B6604" t="s">
        <v>1957</v>
      </c>
      <c r="C6604" t="s">
        <v>1959</v>
      </c>
    </row>
    <row r="6605" spans="2:3" x14ac:dyDescent="0.35">
      <c r="B6605" t="s">
        <v>1957</v>
      </c>
      <c r="C6605" t="s">
        <v>1959</v>
      </c>
    </row>
    <row r="6606" spans="2:3" x14ac:dyDescent="0.35">
      <c r="B6606" t="s">
        <v>1956</v>
      </c>
    </row>
    <row r="6607" spans="2:3" x14ac:dyDescent="0.35">
      <c r="B6607" t="s">
        <v>1956</v>
      </c>
    </row>
    <row r="6608" spans="2:3" x14ac:dyDescent="0.35">
      <c r="B6608" t="s">
        <v>1955</v>
      </c>
      <c r="C6608" t="s">
        <v>1959</v>
      </c>
    </row>
    <row r="6609" spans="2:3" x14ac:dyDescent="0.35">
      <c r="B6609" t="s">
        <v>1955</v>
      </c>
      <c r="C6609" t="s">
        <v>1959</v>
      </c>
    </row>
    <row r="6610" spans="2:3" x14ac:dyDescent="0.35">
      <c r="B6610" t="e">
        <v>#N/A</v>
      </c>
    </row>
    <row r="6611" spans="2:3" x14ac:dyDescent="0.35">
      <c r="B6611" t="e">
        <v>#N/A</v>
      </c>
    </row>
    <row r="6612" spans="2:3" x14ac:dyDescent="0.35">
      <c r="B6612" t="s">
        <v>1956</v>
      </c>
    </row>
    <row r="6613" spans="2:3" x14ac:dyDescent="0.35">
      <c r="B6613" t="s">
        <v>1956</v>
      </c>
    </row>
    <row r="6614" spans="2:3" x14ac:dyDescent="0.35">
      <c r="B6614" t="s">
        <v>1957</v>
      </c>
      <c r="C6614" t="s">
        <v>1959</v>
      </c>
    </row>
    <row r="6615" spans="2:3" x14ac:dyDescent="0.35">
      <c r="B6615" t="e">
        <v>#N/A</v>
      </c>
    </row>
    <row r="6616" spans="2:3" x14ac:dyDescent="0.35">
      <c r="B6616" t="s">
        <v>1956</v>
      </c>
    </row>
    <row r="6617" spans="2:3" x14ac:dyDescent="0.35">
      <c r="B6617" t="s">
        <v>1956</v>
      </c>
    </row>
    <row r="6618" spans="2:3" x14ac:dyDescent="0.35">
      <c r="B6618" t="s">
        <v>1957</v>
      </c>
      <c r="C6618" t="s">
        <v>1959</v>
      </c>
    </row>
    <row r="6619" spans="2:3" x14ac:dyDescent="0.35">
      <c r="B6619" t="s">
        <v>1957</v>
      </c>
      <c r="C6619" t="s">
        <v>1959</v>
      </c>
    </row>
    <row r="6620" spans="2:3" x14ac:dyDescent="0.35">
      <c r="B6620" t="s">
        <v>1956</v>
      </c>
    </row>
    <row r="6621" spans="2:3" x14ac:dyDescent="0.35">
      <c r="B6621" t="s">
        <v>1956</v>
      </c>
    </row>
    <row r="6622" spans="2:3" x14ac:dyDescent="0.35">
      <c r="B6622" t="s">
        <v>1955</v>
      </c>
      <c r="C6622" t="s">
        <v>1959</v>
      </c>
    </row>
    <row r="6623" spans="2:3" x14ac:dyDescent="0.35">
      <c r="B6623" t="s">
        <v>1955</v>
      </c>
      <c r="C6623" t="s">
        <v>1959</v>
      </c>
    </row>
    <row r="6624" spans="2:3" x14ac:dyDescent="0.35">
      <c r="B6624" t="s">
        <v>1955</v>
      </c>
      <c r="C6624" t="s">
        <v>1959</v>
      </c>
    </row>
    <row r="6625" spans="2:3" x14ac:dyDescent="0.35">
      <c r="B6625" t="s">
        <v>1956</v>
      </c>
    </row>
    <row r="6626" spans="2:3" x14ac:dyDescent="0.35">
      <c r="B6626" t="s">
        <v>1955</v>
      </c>
      <c r="C6626" t="s">
        <v>1959</v>
      </c>
    </row>
    <row r="6627" spans="2:3" x14ac:dyDescent="0.35">
      <c r="B6627" t="s">
        <v>1955</v>
      </c>
      <c r="C6627" t="s">
        <v>1959</v>
      </c>
    </row>
    <row r="6628" spans="2:3" x14ac:dyDescent="0.35">
      <c r="B6628" t="s">
        <v>1956</v>
      </c>
    </row>
    <row r="6629" spans="2:3" x14ac:dyDescent="0.35">
      <c r="B6629" t="s">
        <v>1956</v>
      </c>
    </row>
    <row r="6630" spans="2:3" x14ac:dyDescent="0.35">
      <c r="B6630" t="s">
        <v>1957</v>
      </c>
      <c r="C6630" t="s">
        <v>1959</v>
      </c>
    </row>
    <row r="6631" spans="2:3" x14ac:dyDescent="0.35">
      <c r="B6631" t="s">
        <v>1955</v>
      </c>
      <c r="C6631" t="s">
        <v>1959</v>
      </c>
    </row>
    <row r="6632" spans="2:3" x14ac:dyDescent="0.35">
      <c r="B6632" t="s">
        <v>1957</v>
      </c>
      <c r="C6632" t="s">
        <v>1959</v>
      </c>
    </row>
    <row r="6633" spans="2:3" x14ac:dyDescent="0.35">
      <c r="B6633" t="e">
        <v>#N/A</v>
      </c>
    </row>
    <row r="6634" spans="2:3" x14ac:dyDescent="0.35">
      <c r="B6634" t="s">
        <v>1957</v>
      </c>
      <c r="C6634" t="s">
        <v>1959</v>
      </c>
    </row>
    <row r="6635" spans="2:3" x14ac:dyDescent="0.35">
      <c r="B6635" t="s">
        <v>1956</v>
      </c>
    </row>
    <row r="6636" spans="2:3" x14ac:dyDescent="0.35">
      <c r="B6636" t="s">
        <v>1956</v>
      </c>
    </row>
    <row r="6637" spans="2:3" x14ac:dyDescent="0.35">
      <c r="B6637" t="s">
        <v>1957</v>
      </c>
      <c r="C6637" t="s">
        <v>1959</v>
      </c>
    </row>
    <row r="6638" spans="2:3" x14ac:dyDescent="0.35">
      <c r="B6638" t="s">
        <v>1955</v>
      </c>
      <c r="C6638" t="s">
        <v>1959</v>
      </c>
    </row>
    <row r="6639" spans="2:3" x14ac:dyDescent="0.35">
      <c r="B6639" t="s">
        <v>1957</v>
      </c>
      <c r="C6639" t="s">
        <v>1959</v>
      </c>
    </row>
    <row r="6640" spans="2:3" x14ac:dyDescent="0.35">
      <c r="B6640" t="s">
        <v>1957</v>
      </c>
      <c r="C6640" t="s">
        <v>1959</v>
      </c>
    </row>
    <row r="6641" spans="2:3" x14ac:dyDescent="0.35">
      <c r="B6641" t="s">
        <v>1957</v>
      </c>
      <c r="C6641" t="s">
        <v>1959</v>
      </c>
    </row>
    <row r="6642" spans="2:3" x14ac:dyDescent="0.35">
      <c r="B6642" t="e">
        <v>#N/A</v>
      </c>
    </row>
    <row r="6643" spans="2:3" x14ac:dyDescent="0.35">
      <c r="B6643" t="s">
        <v>1956</v>
      </c>
    </row>
    <row r="6644" spans="2:3" x14ac:dyDescent="0.35">
      <c r="B6644" t="s">
        <v>1955</v>
      </c>
      <c r="C6644" t="s">
        <v>1959</v>
      </c>
    </row>
    <row r="6645" spans="2:3" x14ac:dyDescent="0.35">
      <c r="B6645" t="s">
        <v>1957</v>
      </c>
      <c r="C6645" t="s">
        <v>1959</v>
      </c>
    </row>
    <row r="6646" spans="2:3" x14ac:dyDescent="0.35">
      <c r="B6646" t="s">
        <v>1955</v>
      </c>
      <c r="C6646" t="s">
        <v>1959</v>
      </c>
    </row>
    <row r="6647" spans="2:3" x14ac:dyDescent="0.35">
      <c r="B6647" t="s">
        <v>1955</v>
      </c>
      <c r="C6647" t="s">
        <v>1959</v>
      </c>
    </row>
    <row r="6648" spans="2:3" x14ac:dyDescent="0.35">
      <c r="B6648" t="s">
        <v>1955</v>
      </c>
      <c r="C6648" t="s">
        <v>1959</v>
      </c>
    </row>
    <row r="6649" spans="2:3" x14ac:dyDescent="0.35">
      <c r="B6649" t="e">
        <v>#N/A</v>
      </c>
    </row>
    <row r="6650" spans="2:3" x14ac:dyDescent="0.35">
      <c r="B6650" t="e">
        <v>#N/A</v>
      </c>
    </row>
    <row r="6651" spans="2:3" x14ac:dyDescent="0.35">
      <c r="B6651" t="e">
        <v>#N/A</v>
      </c>
    </row>
    <row r="6652" spans="2:3" x14ac:dyDescent="0.35">
      <c r="B6652" t="s">
        <v>1955</v>
      </c>
      <c r="C6652" t="s">
        <v>1959</v>
      </c>
    </row>
    <row r="6653" spans="2:3" x14ac:dyDescent="0.35">
      <c r="B6653" t="s">
        <v>1955</v>
      </c>
      <c r="C6653" t="s">
        <v>1959</v>
      </c>
    </row>
    <row r="6654" spans="2:3" x14ac:dyDescent="0.35">
      <c r="B6654" t="s">
        <v>1956</v>
      </c>
    </row>
    <row r="6655" spans="2:3" x14ac:dyDescent="0.35">
      <c r="B6655" t="s">
        <v>1955</v>
      </c>
      <c r="C6655" t="s">
        <v>1959</v>
      </c>
    </row>
    <row r="6656" spans="2:3" x14ac:dyDescent="0.35">
      <c r="B6656" t="s">
        <v>1957</v>
      </c>
      <c r="C6656" t="s">
        <v>1959</v>
      </c>
    </row>
    <row r="6657" spans="2:3" x14ac:dyDescent="0.35">
      <c r="B6657" t="s">
        <v>1955</v>
      </c>
      <c r="C6657" t="s">
        <v>1959</v>
      </c>
    </row>
    <row r="6658" spans="2:3" x14ac:dyDescent="0.35">
      <c r="B6658" t="s">
        <v>1955</v>
      </c>
      <c r="C6658" t="s">
        <v>1959</v>
      </c>
    </row>
    <row r="6659" spans="2:3" x14ac:dyDescent="0.35">
      <c r="B6659" t="e">
        <v>#N/A</v>
      </c>
    </row>
    <row r="6660" spans="2:3" x14ac:dyDescent="0.35">
      <c r="B6660" t="e">
        <v>#N/A</v>
      </c>
    </row>
    <row r="6661" spans="2:3" x14ac:dyDescent="0.35">
      <c r="B6661" t="e">
        <v>#N/A</v>
      </c>
    </row>
    <row r="6662" spans="2:3" x14ac:dyDescent="0.35">
      <c r="B6662" t="s">
        <v>1957</v>
      </c>
      <c r="C6662" t="s">
        <v>1959</v>
      </c>
    </row>
    <row r="6663" spans="2:3" x14ac:dyDescent="0.35">
      <c r="B6663" t="e">
        <v>#N/A</v>
      </c>
    </row>
    <row r="6664" spans="2:3" x14ac:dyDescent="0.35">
      <c r="B6664" t="s">
        <v>1956</v>
      </c>
    </row>
    <row r="6665" spans="2:3" x14ac:dyDescent="0.35">
      <c r="B6665" t="s">
        <v>1957</v>
      </c>
      <c r="C6665" t="s">
        <v>1959</v>
      </c>
    </row>
    <row r="6666" spans="2:3" x14ac:dyDescent="0.35">
      <c r="B6666" t="s">
        <v>1957</v>
      </c>
      <c r="C6666" t="s">
        <v>1959</v>
      </c>
    </row>
    <row r="6667" spans="2:3" x14ac:dyDescent="0.35">
      <c r="B6667" t="s">
        <v>1957</v>
      </c>
      <c r="C6667" t="s">
        <v>1959</v>
      </c>
    </row>
    <row r="6668" spans="2:3" x14ac:dyDescent="0.35">
      <c r="B6668" t="s">
        <v>1955</v>
      </c>
      <c r="C6668" t="s">
        <v>1959</v>
      </c>
    </row>
    <row r="6669" spans="2:3" x14ac:dyDescent="0.35">
      <c r="B6669" t="e">
        <v>#N/A</v>
      </c>
    </row>
    <row r="6670" spans="2:3" x14ac:dyDescent="0.35">
      <c r="B6670" t="s">
        <v>1956</v>
      </c>
    </row>
    <row r="6671" spans="2:3" x14ac:dyDescent="0.35">
      <c r="B6671" t="s">
        <v>1957</v>
      </c>
      <c r="C6671" t="s">
        <v>1959</v>
      </c>
    </row>
    <row r="6672" spans="2:3" x14ac:dyDescent="0.35">
      <c r="B6672" t="s">
        <v>1957</v>
      </c>
      <c r="C6672" t="s">
        <v>1959</v>
      </c>
    </row>
    <row r="6673" spans="2:3" x14ac:dyDescent="0.35">
      <c r="B6673" t="s">
        <v>1957</v>
      </c>
      <c r="C6673" t="s">
        <v>1959</v>
      </c>
    </row>
    <row r="6674" spans="2:3" x14ac:dyDescent="0.35">
      <c r="B6674" t="s">
        <v>1956</v>
      </c>
    </row>
    <row r="6675" spans="2:3" x14ac:dyDescent="0.35">
      <c r="B6675" t="e">
        <v>#N/A</v>
      </c>
    </row>
    <row r="6676" spans="2:3" x14ac:dyDescent="0.35">
      <c r="B6676" t="s">
        <v>1956</v>
      </c>
    </row>
    <row r="6677" spans="2:3" x14ac:dyDescent="0.35">
      <c r="B6677" t="s">
        <v>1956</v>
      </c>
    </row>
    <row r="6678" spans="2:3" x14ac:dyDescent="0.35">
      <c r="B6678" t="s">
        <v>1957</v>
      </c>
      <c r="C6678" t="s">
        <v>1959</v>
      </c>
    </row>
    <row r="6679" spans="2:3" x14ac:dyDescent="0.35">
      <c r="B6679" t="s">
        <v>1957</v>
      </c>
      <c r="C6679" t="s">
        <v>1959</v>
      </c>
    </row>
    <row r="6680" spans="2:3" x14ac:dyDescent="0.35">
      <c r="B6680" t="s">
        <v>1957</v>
      </c>
      <c r="C6680" t="s">
        <v>1959</v>
      </c>
    </row>
    <row r="6681" spans="2:3" x14ac:dyDescent="0.35">
      <c r="B6681" t="s">
        <v>1955</v>
      </c>
      <c r="C6681" t="s">
        <v>1959</v>
      </c>
    </row>
    <row r="6682" spans="2:3" x14ac:dyDescent="0.35">
      <c r="B6682" t="s">
        <v>1957</v>
      </c>
      <c r="C6682" t="s">
        <v>1959</v>
      </c>
    </row>
    <row r="6683" spans="2:3" x14ac:dyDescent="0.35">
      <c r="B6683" t="s">
        <v>1957</v>
      </c>
      <c r="C6683" t="s">
        <v>1959</v>
      </c>
    </row>
    <row r="6684" spans="2:3" x14ac:dyDescent="0.35">
      <c r="B6684" t="s">
        <v>1957</v>
      </c>
      <c r="C6684" t="s">
        <v>1959</v>
      </c>
    </row>
    <row r="6685" spans="2:3" x14ac:dyDescent="0.35">
      <c r="B6685" t="s">
        <v>1955</v>
      </c>
      <c r="C6685" t="s">
        <v>1959</v>
      </c>
    </row>
    <row r="6686" spans="2:3" x14ac:dyDescent="0.35">
      <c r="B6686" t="s">
        <v>1956</v>
      </c>
    </row>
    <row r="6687" spans="2:3" x14ac:dyDescent="0.35">
      <c r="B6687" t="s">
        <v>1957</v>
      </c>
      <c r="C6687" t="s">
        <v>1959</v>
      </c>
    </row>
    <row r="6688" spans="2:3" x14ac:dyDescent="0.35">
      <c r="B6688" t="s">
        <v>1955</v>
      </c>
      <c r="C6688" t="s">
        <v>1959</v>
      </c>
    </row>
    <row r="6689" spans="2:3" x14ac:dyDescent="0.35">
      <c r="B6689" t="s">
        <v>1955</v>
      </c>
      <c r="C6689" t="s">
        <v>1959</v>
      </c>
    </row>
    <row r="6690" spans="2:3" x14ac:dyDescent="0.35">
      <c r="B6690" t="s">
        <v>1955</v>
      </c>
      <c r="C6690" t="s">
        <v>1959</v>
      </c>
    </row>
    <row r="6691" spans="2:3" x14ac:dyDescent="0.35">
      <c r="B6691" t="s">
        <v>1957</v>
      </c>
      <c r="C6691" t="s">
        <v>1959</v>
      </c>
    </row>
    <row r="6692" spans="2:3" x14ac:dyDescent="0.35">
      <c r="B6692" t="s">
        <v>1957</v>
      </c>
      <c r="C6692" t="s">
        <v>1959</v>
      </c>
    </row>
    <row r="6693" spans="2:3" x14ac:dyDescent="0.35">
      <c r="B6693" t="s">
        <v>1957</v>
      </c>
      <c r="C6693" t="s">
        <v>1959</v>
      </c>
    </row>
    <row r="6694" spans="2:3" x14ac:dyDescent="0.35">
      <c r="B6694" t="e">
        <v>#N/A</v>
      </c>
    </row>
    <row r="6695" spans="2:3" x14ac:dyDescent="0.35">
      <c r="B6695" t="s">
        <v>1958</v>
      </c>
      <c r="C6695" t="s">
        <v>1959</v>
      </c>
    </row>
    <row r="6696" spans="2:3" x14ac:dyDescent="0.35">
      <c r="B6696" t="s">
        <v>1957</v>
      </c>
      <c r="C6696" t="s">
        <v>1959</v>
      </c>
    </row>
    <row r="6697" spans="2:3" x14ac:dyDescent="0.35">
      <c r="B6697" t="e">
        <v>#N/A</v>
      </c>
    </row>
    <row r="6698" spans="2:3" x14ac:dyDescent="0.35">
      <c r="B6698" t="s">
        <v>1956</v>
      </c>
    </row>
    <row r="6699" spans="2:3" x14ac:dyDescent="0.35">
      <c r="B6699" t="s">
        <v>1955</v>
      </c>
      <c r="C6699" t="s">
        <v>1959</v>
      </c>
    </row>
    <row r="6700" spans="2:3" x14ac:dyDescent="0.35">
      <c r="B6700" t="e">
        <v>#N/A</v>
      </c>
    </row>
    <row r="6701" spans="2:3" x14ac:dyDescent="0.35">
      <c r="B6701" t="e">
        <v>#N/A</v>
      </c>
    </row>
    <row r="6702" spans="2:3" x14ac:dyDescent="0.35">
      <c r="B6702" t="e">
        <v>#N/A</v>
      </c>
    </row>
    <row r="6703" spans="2:3" x14ac:dyDescent="0.35">
      <c r="B6703" t="e">
        <v>#N/A</v>
      </c>
    </row>
    <row r="6704" spans="2:3" x14ac:dyDescent="0.35">
      <c r="B6704" t="e">
        <v>#N/A</v>
      </c>
    </row>
    <row r="6705" spans="2:3" x14ac:dyDescent="0.35">
      <c r="B6705" t="e">
        <v>#N/A</v>
      </c>
    </row>
    <row r="6706" spans="2:3" x14ac:dyDescent="0.35">
      <c r="B6706" t="s">
        <v>1957</v>
      </c>
      <c r="C6706" t="s">
        <v>1959</v>
      </c>
    </row>
    <row r="6707" spans="2:3" x14ac:dyDescent="0.35">
      <c r="B6707" t="e">
        <v>#N/A</v>
      </c>
    </row>
    <row r="6708" spans="2:3" x14ac:dyDescent="0.35">
      <c r="B6708" t="s">
        <v>1956</v>
      </c>
    </row>
    <row r="6709" spans="2:3" x14ac:dyDescent="0.35">
      <c r="B6709" t="s">
        <v>1956</v>
      </c>
    </row>
    <row r="6710" spans="2:3" x14ac:dyDescent="0.35">
      <c r="B6710" t="s">
        <v>1957</v>
      </c>
      <c r="C6710" t="s">
        <v>1959</v>
      </c>
    </row>
    <row r="6711" spans="2:3" x14ac:dyDescent="0.35">
      <c r="B6711" t="e">
        <v>#N/A</v>
      </c>
    </row>
    <row r="6712" spans="2:3" x14ac:dyDescent="0.35">
      <c r="B6712" t="s">
        <v>1955</v>
      </c>
      <c r="C6712" t="s">
        <v>1959</v>
      </c>
    </row>
    <row r="6713" spans="2:3" x14ac:dyDescent="0.35">
      <c r="B6713" t="e">
        <v>#N/A</v>
      </c>
    </row>
    <row r="6714" spans="2:3" x14ac:dyDescent="0.35">
      <c r="B6714" t="s">
        <v>1956</v>
      </c>
    </row>
    <row r="6715" spans="2:3" x14ac:dyDescent="0.35">
      <c r="B6715" t="s">
        <v>1957</v>
      </c>
      <c r="C6715" t="s">
        <v>1959</v>
      </c>
    </row>
    <row r="6716" spans="2:3" x14ac:dyDescent="0.35">
      <c r="B6716" t="s">
        <v>1958</v>
      </c>
      <c r="C6716" t="s">
        <v>1959</v>
      </c>
    </row>
    <row r="6717" spans="2:3" x14ac:dyDescent="0.35">
      <c r="B6717" t="s">
        <v>1957</v>
      </c>
      <c r="C6717" t="s">
        <v>1959</v>
      </c>
    </row>
    <row r="6718" spans="2:3" x14ac:dyDescent="0.35">
      <c r="B6718" t="e">
        <v>#N/A</v>
      </c>
    </row>
    <row r="6719" spans="2:3" x14ac:dyDescent="0.35">
      <c r="B6719" t="e">
        <v>#N/A</v>
      </c>
    </row>
    <row r="6720" spans="2:3" x14ac:dyDescent="0.35">
      <c r="B6720" t="e">
        <v>#N/A</v>
      </c>
    </row>
    <row r="6721" spans="2:3" x14ac:dyDescent="0.35">
      <c r="B6721" t="s">
        <v>1957</v>
      </c>
      <c r="C6721" t="s">
        <v>1959</v>
      </c>
    </row>
    <row r="6722" spans="2:3" x14ac:dyDescent="0.35">
      <c r="B6722" t="s">
        <v>1957</v>
      </c>
      <c r="C6722" t="s">
        <v>1959</v>
      </c>
    </row>
    <row r="6723" spans="2:3" x14ac:dyDescent="0.35">
      <c r="B6723" t="s">
        <v>1958</v>
      </c>
      <c r="C6723" t="s">
        <v>1959</v>
      </c>
    </row>
    <row r="6724" spans="2:3" x14ac:dyDescent="0.35">
      <c r="B6724" t="s">
        <v>1957</v>
      </c>
      <c r="C6724" t="s">
        <v>1959</v>
      </c>
    </row>
    <row r="6725" spans="2:3" x14ac:dyDescent="0.35">
      <c r="B6725" t="s">
        <v>1957</v>
      </c>
      <c r="C6725" t="s">
        <v>1959</v>
      </c>
    </row>
    <row r="6726" spans="2:3" x14ac:dyDescent="0.35">
      <c r="B6726" t="e">
        <v>#N/A</v>
      </c>
    </row>
    <row r="6727" spans="2:3" x14ac:dyDescent="0.35">
      <c r="B6727" t="s">
        <v>1955</v>
      </c>
      <c r="C6727" t="s">
        <v>1959</v>
      </c>
    </row>
    <row r="6728" spans="2:3" x14ac:dyDescent="0.35">
      <c r="B6728" t="s">
        <v>1956</v>
      </c>
    </row>
    <row r="6729" spans="2:3" x14ac:dyDescent="0.35">
      <c r="B6729" t="s">
        <v>1957</v>
      </c>
      <c r="C6729" t="s">
        <v>1959</v>
      </c>
    </row>
    <row r="6730" spans="2:3" x14ac:dyDescent="0.35">
      <c r="B6730" t="s">
        <v>1957</v>
      </c>
      <c r="C6730" t="s">
        <v>1959</v>
      </c>
    </row>
    <row r="6731" spans="2:3" x14ac:dyDescent="0.35">
      <c r="B6731" t="s">
        <v>1958</v>
      </c>
      <c r="C6731" t="s">
        <v>1959</v>
      </c>
    </row>
    <row r="6732" spans="2:3" x14ac:dyDescent="0.35">
      <c r="B6732" t="s">
        <v>1956</v>
      </c>
    </row>
    <row r="6733" spans="2:3" x14ac:dyDescent="0.35">
      <c r="B6733" t="s">
        <v>1957</v>
      </c>
      <c r="C6733" t="s">
        <v>1959</v>
      </c>
    </row>
    <row r="6734" spans="2:3" x14ac:dyDescent="0.35">
      <c r="B6734" t="e">
        <v>#N/A</v>
      </c>
    </row>
    <row r="6735" spans="2:3" x14ac:dyDescent="0.35">
      <c r="B6735" t="s">
        <v>1956</v>
      </c>
    </row>
    <row r="6736" spans="2:3" x14ac:dyDescent="0.35">
      <c r="B6736" t="e">
        <v>#N/A</v>
      </c>
    </row>
    <row r="6737" spans="2:3" x14ac:dyDescent="0.35">
      <c r="B6737" t="e">
        <v>#N/A</v>
      </c>
    </row>
    <row r="6738" spans="2:3" x14ac:dyDescent="0.35">
      <c r="B6738" t="e">
        <v>#N/A</v>
      </c>
    </row>
    <row r="6739" spans="2:3" x14ac:dyDescent="0.35">
      <c r="B6739" t="s">
        <v>1957</v>
      </c>
      <c r="C6739" t="s">
        <v>1959</v>
      </c>
    </row>
    <row r="6740" spans="2:3" x14ac:dyDescent="0.35">
      <c r="B6740" t="s">
        <v>1957</v>
      </c>
      <c r="C6740" t="s">
        <v>1959</v>
      </c>
    </row>
    <row r="6741" spans="2:3" x14ac:dyDescent="0.35">
      <c r="B6741" t="s">
        <v>1956</v>
      </c>
    </row>
    <row r="6742" spans="2:3" x14ac:dyDescent="0.35">
      <c r="B6742" t="s">
        <v>1955</v>
      </c>
      <c r="C6742" t="s">
        <v>1959</v>
      </c>
    </row>
    <row r="6743" spans="2:3" x14ac:dyDescent="0.35">
      <c r="B6743" t="e">
        <v>#N/A</v>
      </c>
    </row>
    <row r="6744" spans="2:3" x14ac:dyDescent="0.35">
      <c r="B6744" t="e">
        <v>#N/A</v>
      </c>
    </row>
    <row r="6745" spans="2:3" x14ac:dyDescent="0.35">
      <c r="B6745" t="e">
        <v>#N/A</v>
      </c>
    </row>
    <row r="6746" spans="2:3" x14ac:dyDescent="0.35">
      <c r="B6746" t="s">
        <v>1957</v>
      </c>
      <c r="C6746" t="s">
        <v>1959</v>
      </c>
    </row>
    <row r="6747" spans="2:3" x14ac:dyDescent="0.35">
      <c r="B6747" t="s">
        <v>1956</v>
      </c>
    </row>
    <row r="6748" spans="2:3" x14ac:dyDescent="0.35">
      <c r="B6748" t="s">
        <v>1956</v>
      </c>
    </row>
    <row r="6749" spans="2:3" x14ac:dyDescent="0.35">
      <c r="B6749" t="s">
        <v>1956</v>
      </c>
    </row>
    <row r="6750" spans="2:3" x14ac:dyDescent="0.35">
      <c r="B6750" t="s">
        <v>1955</v>
      </c>
      <c r="C6750" t="s">
        <v>1959</v>
      </c>
    </row>
    <row r="6751" spans="2:3" x14ac:dyDescent="0.35">
      <c r="B6751" t="s">
        <v>1957</v>
      </c>
      <c r="C6751" t="s">
        <v>1959</v>
      </c>
    </row>
    <row r="6752" spans="2:3" x14ac:dyDescent="0.35">
      <c r="B6752" t="s">
        <v>1957</v>
      </c>
      <c r="C6752" t="s">
        <v>1959</v>
      </c>
    </row>
    <row r="6753" spans="2:3" x14ac:dyDescent="0.35">
      <c r="B6753" t="s">
        <v>1955</v>
      </c>
      <c r="C6753" t="s">
        <v>1959</v>
      </c>
    </row>
    <row r="6754" spans="2:3" x14ac:dyDescent="0.35">
      <c r="B6754" t="s">
        <v>1956</v>
      </c>
    </row>
    <row r="6755" spans="2:3" x14ac:dyDescent="0.35">
      <c r="B6755" t="s">
        <v>1955</v>
      </c>
      <c r="C6755" t="s">
        <v>1959</v>
      </c>
    </row>
    <row r="6756" spans="2:3" x14ac:dyDescent="0.35">
      <c r="B6756" t="s">
        <v>1956</v>
      </c>
    </row>
    <row r="6757" spans="2:3" x14ac:dyDescent="0.35">
      <c r="B6757" t="s">
        <v>1956</v>
      </c>
    </row>
    <row r="6758" spans="2:3" x14ac:dyDescent="0.35">
      <c r="B6758" t="s">
        <v>1956</v>
      </c>
    </row>
    <row r="6759" spans="2:3" x14ac:dyDescent="0.35">
      <c r="B6759" t="e">
        <v>#N/A</v>
      </c>
    </row>
    <row r="6760" spans="2:3" x14ac:dyDescent="0.35">
      <c r="B6760" t="s">
        <v>1957</v>
      </c>
      <c r="C6760" t="s">
        <v>1959</v>
      </c>
    </row>
    <row r="6761" spans="2:3" x14ac:dyDescent="0.35">
      <c r="B6761" t="e">
        <v>#N/A</v>
      </c>
    </row>
    <row r="6762" spans="2:3" x14ac:dyDescent="0.35">
      <c r="B6762" t="s">
        <v>1956</v>
      </c>
    </row>
    <row r="6763" spans="2:3" x14ac:dyDescent="0.35">
      <c r="B6763" t="s">
        <v>1956</v>
      </c>
    </row>
    <row r="6764" spans="2:3" x14ac:dyDescent="0.35">
      <c r="B6764" t="s">
        <v>1956</v>
      </c>
    </row>
    <row r="6765" spans="2:3" x14ac:dyDescent="0.35">
      <c r="B6765" t="e">
        <v>#N/A</v>
      </c>
    </row>
    <row r="6766" spans="2:3" x14ac:dyDescent="0.35">
      <c r="B6766" t="e">
        <v>#N/A</v>
      </c>
    </row>
    <row r="6767" spans="2:3" x14ac:dyDescent="0.35">
      <c r="B6767" t="e">
        <v>#N/A</v>
      </c>
    </row>
    <row r="6768" spans="2:3" x14ac:dyDescent="0.35">
      <c r="B6768" t="s">
        <v>1955</v>
      </c>
      <c r="C6768" t="s">
        <v>1959</v>
      </c>
    </row>
    <row r="6769" spans="2:3" x14ac:dyDescent="0.35">
      <c r="B6769" t="s">
        <v>1956</v>
      </c>
    </row>
    <row r="6770" spans="2:3" x14ac:dyDescent="0.35">
      <c r="B6770" t="s">
        <v>1957</v>
      </c>
      <c r="C6770" t="s">
        <v>1959</v>
      </c>
    </row>
    <row r="6771" spans="2:3" x14ac:dyDescent="0.35">
      <c r="B6771" t="s">
        <v>1955</v>
      </c>
      <c r="C6771" t="s">
        <v>1959</v>
      </c>
    </row>
    <row r="6772" spans="2:3" x14ac:dyDescent="0.35">
      <c r="B6772" t="s">
        <v>1955</v>
      </c>
      <c r="C6772" t="s">
        <v>1959</v>
      </c>
    </row>
    <row r="6773" spans="2:3" x14ac:dyDescent="0.35">
      <c r="B6773" t="s">
        <v>1956</v>
      </c>
    </row>
    <row r="6774" spans="2:3" x14ac:dyDescent="0.35">
      <c r="B6774" t="s">
        <v>1956</v>
      </c>
    </row>
    <row r="6775" spans="2:3" x14ac:dyDescent="0.35">
      <c r="B6775" t="e">
        <v>#N/A</v>
      </c>
    </row>
    <row r="6776" spans="2:3" x14ac:dyDescent="0.35">
      <c r="B6776" t="s">
        <v>1955</v>
      </c>
      <c r="C6776" t="s">
        <v>1959</v>
      </c>
    </row>
    <row r="6777" spans="2:3" x14ac:dyDescent="0.35">
      <c r="B6777" t="s">
        <v>1957</v>
      </c>
      <c r="C6777" t="s">
        <v>1959</v>
      </c>
    </row>
    <row r="6778" spans="2:3" x14ac:dyDescent="0.35">
      <c r="B6778" t="e">
        <v>#N/A</v>
      </c>
    </row>
    <row r="6779" spans="2:3" x14ac:dyDescent="0.35">
      <c r="B6779" t="s">
        <v>1957</v>
      </c>
      <c r="C6779" t="s">
        <v>1959</v>
      </c>
    </row>
    <row r="6780" spans="2:3" x14ac:dyDescent="0.35">
      <c r="B6780" t="s">
        <v>1956</v>
      </c>
    </row>
    <row r="6781" spans="2:3" x14ac:dyDescent="0.35">
      <c r="B6781" t="s">
        <v>1957</v>
      </c>
      <c r="C6781" t="s">
        <v>1959</v>
      </c>
    </row>
    <row r="6782" spans="2:3" x14ac:dyDescent="0.35">
      <c r="B6782" t="s">
        <v>1956</v>
      </c>
    </row>
    <row r="6783" spans="2:3" x14ac:dyDescent="0.35">
      <c r="B6783" t="s">
        <v>1955</v>
      </c>
      <c r="C6783" t="s">
        <v>1959</v>
      </c>
    </row>
    <row r="6784" spans="2:3" x14ac:dyDescent="0.35">
      <c r="B6784" t="s">
        <v>1956</v>
      </c>
    </row>
    <row r="6785" spans="2:3" x14ac:dyDescent="0.35">
      <c r="B6785" t="s">
        <v>1956</v>
      </c>
    </row>
    <row r="6786" spans="2:3" x14ac:dyDescent="0.35">
      <c r="B6786" t="s">
        <v>1955</v>
      </c>
      <c r="C6786" t="s">
        <v>1959</v>
      </c>
    </row>
    <row r="6787" spans="2:3" x14ac:dyDescent="0.35">
      <c r="B6787" t="s">
        <v>1955</v>
      </c>
      <c r="C6787" t="s">
        <v>1959</v>
      </c>
    </row>
    <row r="6788" spans="2:3" x14ac:dyDescent="0.35">
      <c r="B6788" t="s">
        <v>1957</v>
      </c>
      <c r="C6788" t="s">
        <v>1959</v>
      </c>
    </row>
    <row r="6789" spans="2:3" x14ac:dyDescent="0.35">
      <c r="B6789" t="s">
        <v>1956</v>
      </c>
    </row>
    <row r="6790" spans="2:3" x14ac:dyDescent="0.35">
      <c r="B6790" t="s">
        <v>1956</v>
      </c>
    </row>
    <row r="6791" spans="2:3" x14ac:dyDescent="0.35">
      <c r="B6791" t="s">
        <v>1956</v>
      </c>
    </row>
    <row r="6792" spans="2:3" x14ac:dyDescent="0.35">
      <c r="B6792" t="e">
        <v>#N/A</v>
      </c>
    </row>
    <row r="6793" spans="2:3" x14ac:dyDescent="0.35">
      <c r="B6793" t="s">
        <v>1957</v>
      </c>
      <c r="C6793" t="s">
        <v>1959</v>
      </c>
    </row>
    <row r="6794" spans="2:3" x14ac:dyDescent="0.35">
      <c r="B6794" t="e">
        <v>#N/A</v>
      </c>
    </row>
    <row r="6795" spans="2:3" x14ac:dyDescent="0.35">
      <c r="B6795" t="s">
        <v>1957</v>
      </c>
      <c r="C6795" t="s">
        <v>1959</v>
      </c>
    </row>
    <row r="6796" spans="2:3" x14ac:dyDescent="0.35">
      <c r="B6796" t="s">
        <v>1955</v>
      </c>
      <c r="C6796" t="s">
        <v>1959</v>
      </c>
    </row>
    <row r="6797" spans="2:3" x14ac:dyDescent="0.35">
      <c r="B6797" t="e">
        <v>#N/A</v>
      </c>
    </row>
    <row r="6798" spans="2:3" x14ac:dyDescent="0.35">
      <c r="B6798" t="s">
        <v>1956</v>
      </c>
    </row>
    <row r="6799" spans="2:3" x14ac:dyDescent="0.35">
      <c r="B6799" t="s">
        <v>1955</v>
      </c>
      <c r="C6799" t="s">
        <v>1959</v>
      </c>
    </row>
    <row r="6800" spans="2:3" x14ac:dyDescent="0.35">
      <c r="B6800" t="s">
        <v>1957</v>
      </c>
      <c r="C6800" t="s">
        <v>1959</v>
      </c>
    </row>
    <row r="6801" spans="2:3" x14ac:dyDescent="0.35">
      <c r="B6801" t="e">
        <v>#N/A</v>
      </c>
    </row>
    <row r="6802" spans="2:3" x14ac:dyDescent="0.35">
      <c r="B6802" t="s">
        <v>1956</v>
      </c>
    </row>
    <row r="6803" spans="2:3" x14ac:dyDescent="0.35">
      <c r="B6803" t="s">
        <v>1956</v>
      </c>
    </row>
    <row r="6804" spans="2:3" x14ac:dyDescent="0.35">
      <c r="B6804" t="s">
        <v>1957</v>
      </c>
      <c r="C6804" t="s">
        <v>1959</v>
      </c>
    </row>
    <row r="6805" spans="2:3" x14ac:dyDescent="0.35">
      <c r="B6805" t="s">
        <v>1957</v>
      </c>
      <c r="C6805" t="s">
        <v>1959</v>
      </c>
    </row>
    <row r="6806" spans="2:3" x14ac:dyDescent="0.35">
      <c r="B6806" t="s">
        <v>1957</v>
      </c>
      <c r="C6806" t="s">
        <v>1959</v>
      </c>
    </row>
    <row r="6807" spans="2:3" x14ac:dyDescent="0.35">
      <c r="B6807" t="e">
        <v>#N/A</v>
      </c>
    </row>
    <row r="6808" spans="2:3" x14ac:dyDescent="0.35">
      <c r="B6808" t="e">
        <v>#N/A</v>
      </c>
    </row>
    <row r="6809" spans="2:3" x14ac:dyDescent="0.35">
      <c r="B6809" t="s">
        <v>1957</v>
      </c>
      <c r="C6809" t="s">
        <v>1959</v>
      </c>
    </row>
    <row r="6810" spans="2:3" x14ac:dyDescent="0.35">
      <c r="B6810" t="s">
        <v>1957</v>
      </c>
      <c r="C6810" t="s">
        <v>1959</v>
      </c>
    </row>
    <row r="6811" spans="2:3" x14ac:dyDescent="0.35">
      <c r="B6811" t="e">
        <v>#N/A</v>
      </c>
    </row>
    <row r="6812" spans="2:3" x14ac:dyDescent="0.35">
      <c r="B6812" t="e">
        <v>#N/A</v>
      </c>
    </row>
    <row r="6813" spans="2:3" x14ac:dyDescent="0.35">
      <c r="B6813" t="s">
        <v>1957</v>
      </c>
      <c r="C6813" t="s">
        <v>1959</v>
      </c>
    </row>
    <row r="6814" spans="2:3" x14ac:dyDescent="0.35">
      <c r="B6814" t="e">
        <v>#N/A</v>
      </c>
    </row>
    <row r="6815" spans="2:3" x14ac:dyDescent="0.35">
      <c r="B6815" t="s">
        <v>1957</v>
      </c>
      <c r="C6815" t="s">
        <v>1959</v>
      </c>
    </row>
    <row r="6816" spans="2:3" x14ac:dyDescent="0.35">
      <c r="B6816" t="e">
        <v>#N/A</v>
      </c>
    </row>
    <row r="6817" spans="2:3" x14ac:dyDescent="0.35">
      <c r="B6817" t="s">
        <v>1957</v>
      </c>
      <c r="C6817" t="s">
        <v>1959</v>
      </c>
    </row>
    <row r="6818" spans="2:3" x14ac:dyDescent="0.35">
      <c r="B6818" t="s">
        <v>1956</v>
      </c>
    </row>
    <row r="6819" spans="2:3" x14ac:dyDescent="0.35">
      <c r="B6819" t="e">
        <v>#N/A</v>
      </c>
    </row>
    <row r="6820" spans="2:3" x14ac:dyDescent="0.35">
      <c r="B6820" t="s">
        <v>1955</v>
      </c>
      <c r="C6820" t="s">
        <v>1959</v>
      </c>
    </row>
    <row r="6821" spans="2:3" x14ac:dyDescent="0.35">
      <c r="B6821" t="s">
        <v>1955</v>
      </c>
      <c r="C6821" t="s">
        <v>1959</v>
      </c>
    </row>
    <row r="6822" spans="2:3" x14ac:dyDescent="0.35">
      <c r="B6822" t="s">
        <v>1957</v>
      </c>
      <c r="C6822" t="s">
        <v>1959</v>
      </c>
    </row>
    <row r="6823" spans="2:3" x14ac:dyDescent="0.35">
      <c r="B6823" t="e">
        <v>#N/A</v>
      </c>
    </row>
    <row r="6824" spans="2:3" x14ac:dyDescent="0.35">
      <c r="B6824" t="e">
        <v>#N/A</v>
      </c>
    </row>
    <row r="6825" spans="2:3" x14ac:dyDescent="0.35">
      <c r="B6825" t="s">
        <v>1955</v>
      </c>
      <c r="C6825" t="s">
        <v>1959</v>
      </c>
    </row>
    <row r="6826" spans="2:3" x14ac:dyDescent="0.35">
      <c r="B6826" t="s">
        <v>1955</v>
      </c>
      <c r="C6826" t="s">
        <v>1959</v>
      </c>
    </row>
    <row r="6827" spans="2:3" x14ac:dyDescent="0.35">
      <c r="B6827" t="e">
        <v>#N/A</v>
      </c>
    </row>
    <row r="6828" spans="2:3" x14ac:dyDescent="0.35">
      <c r="B6828" t="e">
        <v>#N/A</v>
      </c>
    </row>
    <row r="6829" spans="2:3" x14ac:dyDescent="0.35">
      <c r="B6829" t="e">
        <v>#N/A</v>
      </c>
    </row>
    <row r="6830" spans="2:3" x14ac:dyDescent="0.35">
      <c r="B6830" t="e">
        <v>#N/A</v>
      </c>
    </row>
    <row r="6831" spans="2:3" x14ac:dyDescent="0.35">
      <c r="B6831" t="e">
        <v>#N/A</v>
      </c>
    </row>
    <row r="6832" spans="2:3" x14ac:dyDescent="0.35">
      <c r="B6832" t="e">
        <v>#N/A</v>
      </c>
    </row>
    <row r="6833" spans="2:3" x14ac:dyDescent="0.35">
      <c r="B6833" t="s">
        <v>1955</v>
      </c>
      <c r="C6833" t="s">
        <v>1959</v>
      </c>
    </row>
    <row r="6834" spans="2:3" x14ac:dyDescent="0.35">
      <c r="B6834" t="e">
        <v>#N/A</v>
      </c>
    </row>
    <row r="6835" spans="2:3" x14ac:dyDescent="0.35">
      <c r="B6835" t="e">
        <v>#N/A</v>
      </c>
    </row>
    <row r="6836" spans="2:3" x14ac:dyDescent="0.35">
      <c r="B6836" t="s">
        <v>1957</v>
      </c>
      <c r="C6836" t="s">
        <v>1959</v>
      </c>
    </row>
    <row r="6837" spans="2:3" x14ac:dyDescent="0.35">
      <c r="B6837" t="s">
        <v>1957</v>
      </c>
      <c r="C6837" t="s">
        <v>1959</v>
      </c>
    </row>
    <row r="6838" spans="2:3" x14ac:dyDescent="0.35">
      <c r="B6838" t="s">
        <v>1957</v>
      </c>
      <c r="C6838" t="s">
        <v>1959</v>
      </c>
    </row>
    <row r="6839" spans="2:3" x14ac:dyDescent="0.35">
      <c r="B6839" t="s">
        <v>1955</v>
      </c>
      <c r="C6839" t="s">
        <v>1959</v>
      </c>
    </row>
    <row r="6840" spans="2:3" x14ac:dyDescent="0.35">
      <c r="B6840" t="s">
        <v>1957</v>
      </c>
      <c r="C6840" t="s">
        <v>1959</v>
      </c>
    </row>
    <row r="6841" spans="2:3" x14ac:dyDescent="0.35">
      <c r="B6841" t="s">
        <v>1956</v>
      </c>
    </row>
    <row r="6842" spans="2:3" x14ac:dyDescent="0.35">
      <c r="B6842" t="e">
        <v>#N/A</v>
      </c>
    </row>
    <row r="6843" spans="2:3" x14ac:dyDescent="0.35">
      <c r="B6843" t="s">
        <v>1957</v>
      </c>
      <c r="C6843" t="s">
        <v>1959</v>
      </c>
    </row>
    <row r="6844" spans="2:3" x14ac:dyDescent="0.35">
      <c r="B6844" t="s">
        <v>1957</v>
      </c>
      <c r="C6844" t="s">
        <v>1959</v>
      </c>
    </row>
    <row r="6845" spans="2:3" x14ac:dyDescent="0.35">
      <c r="B6845" t="s">
        <v>1956</v>
      </c>
    </row>
    <row r="6846" spans="2:3" x14ac:dyDescent="0.35">
      <c r="B6846" t="s">
        <v>1958</v>
      </c>
      <c r="C6846" t="s">
        <v>1959</v>
      </c>
    </row>
    <row r="6847" spans="2:3" x14ac:dyDescent="0.35">
      <c r="B6847" t="s">
        <v>1958</v>
      </c>
      <c r="C6847" t="s">
        <v>1959</v>
      </c>
    </row>
    <row r="6848" spans="2:3" x14ac:dyDescent="0.35">
      <c r="B6848" t="s">
        <v>1955</v>
      </c>
      <c r="C6848" t="s">
        <v>1959</v>
      </c>
    </row>
    <row r="6849" spans="2:3" x14ac:dyDescent="0.35">
      <c r="B6849" t="e">
        <v>#N/A</v>
      </c>
    </row>
    <row r="6850" spans="2:3" x14ac:dyDescent="0.35">
      <c r="B6850" t="s">
        <v>1957</v>
      </c>
      <c r="C6850" t="s">
        <v>1959</v>
      </c>
    </row>
    <row r="6851" spans="2:3" x14ac:dyDescent="0.35">
      <c r="B6851" t="e">
        <v>#N/A</v>
      </c>
    </row>
    <row r="6852" spans="2:3" x14ac:dyDescent="0.35">
      <c r="B6852" t="s">
        <v>1955</v>
      </c>
      <c r="C6852" t="s">
        <v>1959</v>
      </c>
    </row>
    <row r="6853" spans="2:3" x14ac:dyDescent="0.35">
      <c r="B6853" t="s">
        <v>1957</v>
      </c>
      <c r="C6853" t="s">
        <v>1959</v>
      </c>
    </row>
    <row r="6854" spans="2:3" x14ac:dyDescent="0.35">
      <c r="B6854" t="s">
        <v>1957</v>
      </c>
      <c r="C6854" t="s">
        <v>1959</v>
      </c>
    </row>
    <row r="6855" spans="2:3" x14ac:dyDescent="0.35">
      <c r="B6855" t="s">
        <v>1958</v>
      </c>
      <c r="C6855" t="s">
        <v>1959</v>
      </c>
    </row>
    <row r="6856" spans="2:3" x14ac:dyDescent="0.35">
      <c r="B6856" t="s">
        <v>1955</v>
      </c>
      <c r="C6856" t="s">
        <v>1959</v>
      </c>
    </row>
    <row r="6857" spans="2:3" x14ac:dyDescent="0.35">
      <c r="B6857" t="e">
        <v>#N/A</v>
      </c>
    </row>
    <row r="6858" spans="2:3" x14ac:dyDescent="0.35">
      <c r="B6858" t="s">
        <v>1955</v>
      </c>
      <c r="C6858" t="s">
        <v>1959</v>
      </c>
    </row>
    <row r="6859" spans="2:3" x14ac:dyDescent="0.35">
      <c r="B6859" t="e">
        <v>#N/A</v>
      </c>
    </row>
    <row r="6860" spans="2:3" x14ac:dyDescent="0.35">
      <c r="B6860" t="s">
        <v>1955</v>
      </c>
      <c r="C6860" t="s">
        <v>1959</v>
      </c>
    </row>
    <row r="6861" spans="2:3" x14ac:dyDescent="0.35">
      <c r="B6861" t="e">
        <v>#N/A</v>
      </c>
    </row>
    <row r="6862" spans="2:3" x14ac:dyDescent="0.35">
      <c r="B6862" t="s">
        <v>1956</v>
      </c>
    </row>
    <row r="6863" spans="2:3" x14ac:dyDescent="0.35">
      <c r="B6863" t="e">
        <v>#N/A</v>
      </c>
    </row>
    <row r="6864" spans="2:3" x14ac:dyDescent="0.35">
      <c r="B6864" t="s">
        <v>1957</v>
      </c>
      <c r="C6864" t="s">
        <v>1959</v>
      </c>
    </row>
    <row r="6865" spans="2:3" x14ac:dyDescent="0.35">
      <c r="B6865" t="e">
        <v>#N/A</v>
      </c>
    </row>
    <row r="6866" spans="2:3" x14ac:dyDescent="0.35">
      <c r="B6866" t="e">
        <v>#N/A</v>
      </c>
    </row>
    <row r="6867" spans="2:3" x14ac:dyDescent="0.35">
      <c r="B6867" t="s">
        <v>1957</v>
      </c>
      <c r="C6867" t="s">
        <v>1959</v>
      </c>
    </row>
    <row r="6868" spans="2:3" x14ac:dyDescent="0.35">
      <c r="B6868" t="s">
        <v>1955</v>
      </c>
      <c r="C6868" t="s">
        <v>1959</v>
      </c>
    </row>
    <row r="6869" spans="2:3" x14ac:dyDescent="0.35">
      <c r="B6869" t="s">
        <v>1956</v>
      </c>
    </row>
    <row r="6870" spans="2:3" x14ac:dyDescent="0.35">
      <c r="B6870" t="s">
        <v>1955</v>
      </c>
      <c r="C6870" t="s">
        <v>1959</v>
      </c>
    </row>
    <row r="6871" spans="2:3" x14ac:dyDescent="0.35">
      <c r="B6871" t="s">
        <v>1955</v>
      </c>
      <c r="C6871" t="s">
        <v>1959</v>
      </c>
    </row>
    <row r="6872" spans="2:3" x14ac:dyDescent="0.35">
      <c r="B6872" t="s">
        <v>1957</v>
      </c>
      <c r="C6872" t="s">
        <v>1959</v>
      </c>
    </row>
    <row r="6873" spans="2:3" x14ac:dyDescent="0.35">
      <c r="B6873" t="e">
        <v>#N/A</v>
      </c>
    </row>
    <row r="6874" spans="2:3" x14ac:dyDescent="0.35">
      <c r="B6874" t="e">
        <v>#N/A</v>
      </c>
    </row>
    <row r="6875" spans="2:3" x14ac:dyDescent="0.35">
      <c r="B6875" t="e">
        <v>#N/A</v>
      </c>
    </row>
    <row r="6876" spans="2:3" x14ac:dyDescent="0.35">
      <c r="B6876" t="s">
        <v>1957</v>
      </c>
      <c r="C6876" t="s">
        <v>1959</v>
      </c>
    </row>
    <row r="6877" spans="2:3" x14ac:dyDescent="0.35">
      <c r="B6877" t="s">
        <v>1955</v>
      </c>
      <c r="C6877" t="s">
        <v>1959</v>
      </c>
    </row>
    <row r="6878" spans="2:3" x14ac:dyDescent="0.35">
      <c r="B6878" t="s">
        <v>1956</v>
      </c>
    </row>
    <row r="6879" spans="2:3" x14ac:dyDescent="0.35">
      <c r="B6879" t="s">
        <v>1955</v>
      </c>
      <c r="C6879" t="s">
        <v>1959</v>
      </c>
    </row>
    <row r="6880" spans="2:3" x14ac:dyDescent="0.35">
      <c r="B6880" t="s">
        <v>1958</v>
      </c>
      <c r="C6880" t="s">
        <v>1959</v>
      </c>
    </row>
    <row r="6881" spans="2:3" x14ac:dyDescent="0.35">
      <c r="B6881" t="s">
        <v>1957</v>
      </c>
      <c r="C6881" t="s">
        <v>1959</v>
      </c>
    </row>
    <row r="6882" spans="2:3" x14ac:dyDescent="0.35">
      <c r="B6882" t="e">
        <v>#N/A</v>
      </c>
    </row>
    <row r="6883" spans="2:3" x14ac:dyDescent="0.35">
      <c r="B6883" t="e">
        <v>#N/A</v>
      </c>
    </row>
    <row r="6884" spans="2:3" x14ac:dyDescent="0.35">
      <c r="B6884" t="s">
        <v>1957</v>
      </c>
      <c r="C6884" t="s">
        <v>1959</v>
      </c>
    </row>
    <row r="6885" spans="2:3" x14ac:dyDescent="0.35">
      <c r="B6885" t="s">
        <v>1956</v>
      </c>
    </row>
    <row r="6886" spans="2:3" x14ac:dyDescent="0.35">
      <c r="B6886" t="s">
        <v>1955</v>
      </c>
      <c r="C6886" t="s">
        <v>1959</v>
      </c>
    </row>
    <row r="6887" spans="2:3" x14ac:dyDescent="0.35">
      <c r="B6887" t="s">
        <v>1955</v>
      </c>
      <c r="C6887" t="s">
        <v>1959</v>
      </c>
    </row>
    <row r="6888" spans="2:3" x14ac:dyDescent="0.35">
      <c r="B6888" t="s">
        <v>1955</v>
      </c>
      <c r="C6888" t="s">
        <v>1959</v>
      </c>
    </row>
    <row r="6889" spans="2:3" x14ac:dyDescent="0.35">
      <c r="B6889" t="s">
        <v>1957</v>
      </c>
      <c r="C6889" t="s">
        <v>1959</v>
      </c>
    </row>
    <row r="6890" spans="2:3" x14ac:dyDescent="0.35">
      <c r="B6890" t="s">
        <v>1956</v>
      </c>
    </row>
    <row r="6891" spans="2:3" x14ac:dyDescent="0.35">
      <c r="B6891" t="s">
        <v>1956</v>
      </c>
    </row>
    <row r="6892" spans="2:3" x14ac:dyDescent="0.35">
      <c r="B6892" t="s">
        <v>1956</v>
      </c>
    </row>
    <row r="6893" spans="2:3" x14ac:dyDescent="0.35">
      <c r="B6893" t="s">
        <v>1957</v>
      </c>
      <c r="C6893" t="s">
        <v>1959</v>
      </c>
    </row>
    <row r="6894" spans="2:3" x14ac:dyDescent="0.35">
      <c r="B6894" t="e">
        <v>#N/A</v>
      </c>
    </row>
    <row r="6895" spans="2:3" x14ac:dyDescent="0.35">
      <c r="B6895" t="e">
        <v>#N/A</v>
      </c>
    </row>
    <row r="6896" spans="2:3" x14ac:dyDescent="0.35">
      <c r="B6896" t="s">
        <v>1957</v>
      </c>
      <c r="C6896" t="s">
        <v>1959</v>
      </c>
    </row>
    <row r="6897" spans="2:3" x14ac:dyDescent="0.35">
      <c r="B6897" t="e">
        <v>#N/A</v>
      </c>
    </row>
    <row r="6898" spans="2:3" x14ac:dyDescent="0.35">
      <c r="B6898" t="s">
        <v>1957</v>
      </c>
      <c r="C6898" t="s">
        <v>1959</v>
      </c>
    </row>
    <row r="6899" spans="2:3" x14ac:dyDescent="0.35">
      <c r="B6899" t="s">
        <v>1957</v>
      </c>
      <c r="C6899" t="s">
        <v>1959</v>
      </c>
    </row>
    <row r="6900" spans="2:3" x14ac:dyDescent="0.35">
      <c r="B6900" t="s">
        <v>1957</v>
      </c>
      <c r="C6900" t="s">
        <v>1959</v>
      </c>
    </row>
    <row r="6901" spans="2:3" x14ac:dyDescent="0.35">
      <c r="B6901" t="s">
        <v>1956</v>
      </c>
    </row>
    <row r="6902" spans="2:3" x14ac:dyDescent="0.35">
      <c r="B6902" t="s">
        <v>1956</v>
      </c>
    </row>
    <row r="6903" spans="2:3" x14ac:dyDescent="0.35">
      <c r="B6903" t="s">
        <v>1956</v>
      </c>
    </row>
    <row r="6904" spans="2:3" x14ac:dyDescent="0.35">
      <c r="B6904" t="s">
        <v>1955</v>
      </c>
      <c r="C6904" t="s">
        <v>1959</v>
      </c>
    </row>
    <row r="6905" spans="2:3" x14ac:dyDescent="0.35">
      <c r="B6905" t="e">
        <v>#N/A</v>
      </c>
    </row>
    <row r="6906" spans="2:3" x14ac:dyDescent="0.35">
      <c r="B6906" t="e">
        <v>#N/A</v>
      </c>
    </row>
    <row r="6907" spans="2:3" x14ac:dyDescent="0.35">
      <c r="B6907" t="s">
        <v>1956</v>
      </c>
    </row>
    <row r="6908" spans="2:3" x14ac:dyDescent="0.35">
      <c r="B6908" t="e">
        <v>#N/A</v>
      </c>
    </row>
    <row r="6909" spans="2:3" x14ac:dyDescent="0.35">
      <c r="B6909" t="s">
        <v>1958</v>
      </c>
      <c r="C6909" t="s">
        <v>1959</v>
      </c>
    </row>
    <row r="6910" spans="2:3" x14ac:dyDescent="0.35">
      <c r="B6910" t="s">
        <v>1958</v>
      </c>
      <c r="C6910" t="s">
        <v>1959</v>
      </c>
    </row>
    <row r="6911" spans="2:3" x14ac:dyDescent="0.35">
      <c r="B6911" t="s">
        <v>1956</v>
      </c>
    </row>
    <row r="6912" spans="2:3" x14ac:dyDescent="0.35">
      <c r="B6912" t="s">
        <v>1956</v>
      </c>
    </row>
    <row r="6913" spans="2:3" x14ac:dyDescent="0.35">
      <c r="B6913" t="s">
        <v>1955</v>
      </c>
      <c r="C6913" t="s">
        <v>1959</v>
      </c>
    </row>
    <row r="6914" spans="2:3" x14ac:dyDescent="0.35">
      <c r="B6914" t="s">
        <v>1956</v>
      </c>
    </row>
    <row r="6915" spans="2:3" x14ac:dyDescent="0.35">
      <c r="B6915" t="s">
        <v>1957</v>
      </c>
      <c r="C6915" t="s">
        <v>1959</v>
      </c>
    </row>
    <row r="6916" spans="2:3" x14ac:dyDescent="0.35">
      <c r="B6916" t="s">
        <v>1955</v>
      </c>
      <c r="C6916" t="s">
        <v>1959</v>
      </c>
    </row>
    <row r="6917" spans="2:3" x14ac:dyDescent="0.35">
      <c r="B6917" t="s">
        <v>1955</v>
      </c>
      <c r="C6917" t="s">
        <v>1959</v>
      </c>
    </row>
    <row r="6918" spans="2:3" x14ac:dyDescent="0.35">
      <c r="B6918" t="s">
        <v>1955</v>
      </c>
      <c r="C6918" t="s">
        <v>1959</v>
      </c>
    </row>
    <row r="6919" spans="2:3" x14ac:dyDescent="0.35">
      <c r="B6919" t="s">
        <v>1957</v>
      </c>
      <c r="C6919" t="s">
        <v>1959</v>
      </c>
    </row>
    <row r="6920" spans="2:3" x14ac:dyDescent="0.35">
      <c r="B6920" t="s">
        <v>1955</v>
      </c>
      <c r="C6920" t="s">
        <v>1959</v>
      </c>
    </row>
    <row r="6921" spans="2:3" x14ac:dyDescent="0.35">
      <c r="B6921" t="s">
        <v>1955</v>
      </c>
      <c r="C6921" t="s">
        <v>1959</v>
      </c>
    </row>
    <row r="6922" spans="2:3" x14ac:dyDescent="0.35">
      <c r="B6922" t="e">
        <v>#N/A</v>
      </c>
    </row>
    <row r="6923" spans="2:3" x14ac:dyDescent="0.35">
      <c r="B6923" t="e">
        <v>#N/A</v>
      </c>
    </row>
    <row r="6924" spans="2:3" x14ac:dyDescent="0.35">
      <c r="B6924" t="s">
        <v>1955</v>
      </c>
      <c r="C6924" t="s">
        <v>1959</v>
      </c>
    </row>
    <row r="6925" spans="2:3" x14ac:dyDescent="0.35">
      <c r="B6925" t="s">
        <v>1955</v>
      </c>
      <c r="C6925" t="s">
        <v>1959</v>
      </c>
    </row>
    <row r="6926" spans="2:3" x14ac:dyDescent="0.35">
      <c r="B6926" t="e">
        <v>#N/A</v>
      </c>
    </row>
    <row r="6927" spans="2:3" x14ac:dyDescent="0.35">
      <c r="B6927" t="e">
        <v>#N/A</v>
      </c>
    </row>
    <row r="6928" spans="2:3" x14ac:dyDescent="0.35">
      <c r="B6928" t="s">
        <v>1955</v>
      </c>
      <c r="C6928" t="s">
        <v>1959</v>
      </c>
    </row>
    <row r="6929" spans="2:3" x14ac:dyDescent="0.35">
      <c r="B6929" t="s">
        <v>1955</v>
      </c>
      <c r="C6929" t="s">
        <v>1959</v>
      </c>
    </row>
    <row r="6930" spans="2:3" x14ac:dyDescent="0.35">
      <c r="B6930" t="s">
        <v>1955</v>
      </c>
      <c r="C6930" t="s">
        <v>1959</v>
      </c>
    </row>
    <row r="6931" spans="2:3" x14ac:dyDescent="0.35">
      <c r="B6931" t="e">
        <v>#N/A</v>
      </c>
    </row>
    <row r="6932" spans="2:3" x14ac:dyDescent="0.35">
      <c r="B6932" t="e">
        <v>#N/A</v>
      </c>
    </row>
    <row r="6933" spans="2:3" x14ac:dyDescent="0.35">
      <c r="B6933" t="e">
        <v>#N/A</v>
      </c>
    </row>
    <row r="6934" spans="2:3" x14ac:dyDescent="0.35">
      <c r="B6934" t="s">
        <v>1955</v>
      </c>
      <c r="C6934" t="s">
        <v>1959</v>
      </c>
    </row>
    <row r="6935" spans="2:3" x14ac:dyDescent="0.35">
      <c r="B6935" t="s">
        <v>1955</v>
      </c>
      <c r="C6935" t="s">
        <v>1959</v>
      </c>
    </row>
    <row r="6936" spans="2:3" x14ac:dyDescent="0.35">
      <c r="B6936" t="s">
        <v>1955</v>
      </c>
      <c r="C6936" t="s">
        <v>1959</v>
      </c>
    </row>
    <row r="6937" spans="2:3" x14ac:dyDescent="0.35">
      <c r="B6937" t="s">
        <v>1955</v>
      </c>
      <c r="C6937" t="s">
        <v>1959</v>
      </c>
    </row>
    <row r="6938" spans="2:3" x14ac:dyDescent="0.35">
      <c r="B6938" t="s">
        <v>1957</v>
      </c>
      <c r="C6938" t="s">
        <v>1959</v>
      </c>
    </row>
    <row r="6939" spans="2:3" x14ac:dyDescent="0.35">
      <c r="B6939" t="s">
        <v>1955</v>
      </c>
      <c r="C6939" t="s">
        <v>1959</v>
      </c>
    </row>
    <row r="6940" spans="2:3" x14ac:dyDescent="0.35">
      <c r="B6940" t="s">
        <v>1955</v>
      </c>
      <c r="C6940" t="s">
        <v>1959</v>
      </c>
    </row>
    <row r="6941" spans="2:3" x14ac:dyDescent="0.35">
      <c r="B6941" t="s">
        <v>1955</v>
      </c>
      <c r="C6941" t="s">
        <v>1959</v>
      </c>
    </row>
    <row r="6942" spans="2:3" x14ac:dyDescent="0.35">
      <c r="B6942" t="s">
        <v>1955</v>
      </c>
      <c r="C6942" t="s">
        <v>1959</v>
      </c>
    </row>
    <row r="6943" spans="2:3" x14ac:dyDescent="0.35">
      <c r="B6943" t="s">
        <v>1955</v>
      </c>
      <c r="C6943" t="s">
        <v>1959</v>
      </c>
    </row>
    <row r="6944" spans="2:3" x14ac:dyDescent="0.35">
      <c r="B6944" t="s">
        <v>1955</v>
      </c>
      <c r="C6944" t="s">
        <v>1959</v>
      </c>
    </row>
    <row r="6945" spans="2:3" x14ac:dyDescent="0.35">
      <c r="B6945" t="e">
        <v>#N/A</v>
      </c>
    </row>
    <row r="6946" spans="2:3" x14ac:dyDescent="0.35">
      <c r="B6946" t="e">
        <v>#N/A</v>
      </c>
    </row>
    <row r="6947" spans="2:3" x14ac:dyDescent="0.35">
      <c r="B6947" t="e">
        <v>#N/A</v>
      </c>
    </row>
    <row r="6948" spans="2:3" x14ac:dyDescent="0.35">
      <c r="B6948" t="e">
        <v>#N/A</v>
      </c>
    </row>
    <row r="6949" spans="2:3" x14ac:dyDescent="0.35">
      <c r="B6949" t="s">
        <v>1955</v>
      </c>
      <c r="C6949" t="s">
        <v>1959</v>
      </c>
    </row>
    <row r="6950" spans="2:3" x14ac:dyDescent="0.35">
      <c r="B6950" t="e">
        <v>#N/A</v>
      </c>
    </row>
    <row r="6951" spans="2:3" x14ac:dyDescent="0.35">
      <c r="B6951" t="s">
        <v>1956</v>
      </c>
    </row>
    <row r="6952" spans="2:3" x14ac:dyDescent="0.35">
      <c r="B6952" t="s">
        <v>1956</v>
      </c>
    </row>
    <row r="6953" spans="2:3" x14ac:dyDescent="0.35">
      <c r="B6953" t="s">
        <v>1956</v>
      </c>
    </row>
    <row r="6954" spans="2:3" x14ac:dyDescent="0.35">
      <c r="B6954" t="s">
        <v>1955</v>
      </c>
      <c r="C6954" t="s">
        <v>1959</v>
      </c>
    </row>
    <row r="6955" spans="2:3" x14ac:dyDescent="0.35">
      <c r="B6955" t="s">
        <v>1957</v>
      </c>
      <c r="C6955" t="s">
        <v>1959</v>
      </c>
    </row>
    <row r="6956" spans="2:3" x14ac:dyDescent="0.35">
      <c r="B6956" t="s">
        <v>1956</v>
      </c>
    </row>
    <row r="6957" spans="2:3" x14ac:dyDescent="0.35">
      <c r="B6957" t="e">
        <v>#N/A</v>
      </c>
    </row>
    <row r="6958" spans="2:3" x14ac:dyDescent="0.35">
      <c r="B6958" t="s">
        <v>1957</v>
      </c>
      <c r="C6958" t="s">
        <v>1959</v>
      </c>
    </row>
    <row r="6959" spans="2:3" x14ac:dyDescent="0.35">
      <c r="B6959" t="s">
        <v>1956</v>
      </c>
    </row>
    <row r="6960" spans="2:3" x14ac:dyDescent="0.35">
      <c r="B6960" t="s">
        <v>1956</v>
      </c>
    </row>
    <row r="6961" spans="2:3" x14ac:dyDescent="0.35">
      <c r="B6961" t="s">
        <v>1956</v>
      </c>
    </row>
    <row r="6962" spans="2:3" x14ac:dyDescent="0.35">
      <c r="B6962" t="s">
        <v>1956</v>
      </c>
    </row>
    <row r="6963" spans="2:3" x14ac:dyDescent="0.35">
      <c r="B6963" t="s">
        <v>1956</v>
      </c>
    </row>
    <row r="6964" spans="2:3" x14ac:dyDescent="0.35">
      <c r="B6964" t="s">
        <v>1957</v>
      </c>
      <c r="C6964" t="s">
        <v>1959</v>
      </c>
    </row>
    <row r="6965" spans="2:3" x14ac:dyDescent="0.35">
      <c r="B6965" t="s">
        <v>1956</v>
      </c>
    </row>
    <row r="6966" spans="2:3" x14ac:dyDescent="0.35">
      <c r="B6966" t="e">
        <v>#N/A</v>
      </c>
    </row>
    <row r="6967" spans="2:3" x14ac:dyDescent="0.35">
      <c r="B6967" t="s">
        <v>1955</v>
      </c>
      <c r="C6967" t="s">
        <v>1959</v>
      </c>
    </row>
    <row r="6968" spans="2:3" x14ac:dyDescent="0.35">
      <c r="B6968" t="s">
        <v>1955</v>
      </c>
      <c r="C6968" t="s">
        <v>1959</v>
      </c>
    </row>
    <row r="6969" spans="2:3" x14ac:dyDescent="0.35">
      <c r="B6969" t="s">
        <v>1956</v>
      </c>
    </row>
    <row r="6970" spans="2:3" x14ac:dyDescent="0.35">
      <c r="B6970" t="s">
        <v>1956</v>
      </c>
    </row>
    <row r="6971" spans="2:3" x14ac:dyDescent="0.35">
      <c r="B6971" t="s">
        <v>1955</v>
      </c>
      <c r="C6971" t="s">
        <v>1959</v>
      </c>
    </row>
    <row r="6972" spans="2:3" x14ac:dyDescent="0.35">
      <c r="B6972" t="s">
        <v>1956</v>
      </c>
    </row>
    <row r="6973" spans="2:3" x14ac:dyDescent="0.35">
      <c r="B6973" t="s">
        <v>1957</v>
      </c>
      <c r="C6973" t="s">
        <v>1959</v>
      </c>
    </row>
    <row r="6974" spans="2:3" x14ac:dyDescent="0.35">
      <c r="B6974" t="s">
        <v>1957</v>
      </c>
      <c r="C6974" t="s">
        <v>1959</v>
      </c>
    </row>
    <row r="6975" spans="2:3" x14ac:dyDescent="0.35">
      <c r="B6975" t="s">
        <v>1955</v>
      </c>
      <c r="C6975" t="s">
        <v>1959</v>
      </c>
    </row>
    <row r="6976" spans="2:3" x14ac:dyDescent="0.35">
      <c r="B6976" t="s">
        <v>1957</v>
      </c>
      <c r="C6976" t="s">
        <v>1959</v>
      </c>
    </row>
    <row r="6977" spans="2:3" x14ac:dyDescent="0.35">
      <c r="B6977" t="s">
        <v>1955</v>
      </c>
      <c r="C6977" t="s">
        <v>1959</v>
      </c>
    </row>
    <row r="6978" spans="2:3" x14ac:dyDescent="0.35">
      <c r="B6978" t="s">
        <v>1955</v>
      </c>
      <c r="C6978" t="s">
        <v>1959</v>
      </c>
    </row>
    <row r="6979" spans="2:3" x14ac:dyDescent="0.35">
      <c r="B6979" t="s">
        <v>1955</v>
      </c>
      <c r="C6979" t="s">
        <v>1959</v>
      </c>
    </row>
    <row r="6980" spans="2:3" x14ac:dyDescent="0.35">
      <c r="B6980" t="s">
        <v>1955</v>
      </c>
      <c r="C6980" t="s">
        <v>1959</v>
      </c>
    </row>
    <row r="6981" spans="2:3" x14ac:dyDescent="0.35">
      <c r="B6981" t="s">
        <v>1956</v>
      </c>
    </row>
    <row r="6982" spans="2:3" x14ac:dyDescent="0.35">
      <c r="B6982" t="s">
        <v>1958</v>
      </c>
      <c r="C6982" t="s">
        <v>1959</v>
      </c>
    </row>
    <row r="6983" spans="2:3" x14ac:dyDescent="0.35">
      <c r="B6983" t="s">
        <v>1955</v>
      </c>
      <c r="C6983" t="s">
        <v>1959</v>
      </c>
    </row>
    <row r="6984" spans="2:3" x14ac:dyDescent="0.35">
      <c r="B6984" t="e">
        <v>#N/A</v>
      </c>
    </row>
    <row r="6985" spans="2:3" x14ac:dyDescent="0.35">
      <c r="B6985" t="e">
        <v>#N/A</v>
      </c>
    </row>
    <row r="6986" spans="2:3" x14ac:dyDescent="0.35">
      <c r="B6986" t="e">
        <v>#N/A</v>
      </c>
    </row>
    <row r="6987" spans="2:3" x14ac:dyDescent="0.35">
      <c r="B6987" t="e">
        <v>#N/A</v>
      </c>
    </row>
    <row r="6988" spans="2:3" x14ac:dyDescent="0.35">
      <c r="B6988" t="s">
        <v>1956</v>
      </c>
    </row>
    <row r="6989" spans="2:3" x14ac:dyDescent="0.35">
      <c r="B6989" t="s">
        <v>1957</v>
      </c>
      <c r="C6989" t="s">
        <v>1959</v>
      </c>
    </row>
    <row r="6990" spans="2:3" x14ac:dyDescent="0.35">
      <c r="B6990" t="s">
        <v>1956</v>
      </c>
    </row>
    <row r="6991" spans="2:3" x14ac:dyDescent="0.35">
      <c r="B6991" t="e">
        <v>#N/A</v>
      </c>
    </row>
    <row r="6992" spans="2:3" x14ac:dyDescent="0.35">
      <c r="B6992" t="e">
        <v>#N/A</v>
      </c>
    </row>
    <row r="6993" spans="2:3" x14ac:dyDescent="0.35">
      <c r="B6993" t="s">
        <v>1955</v>
      </c>
      <c r="C6993" t="s">
        <v>1959</v>
      </c>
    </row>
    <row r="6994" spans="2:3" x14ac:dyDescent="0.35">
      <c r="B6994" t="s">
        <v>1956</v>
      </c>
    </row>
    <row r="6995" spans="2:3" x14ac:dyDescent="0.35">
      <c r="B6995" t="s">
        <v>1957</v>
      </c>
      <c r="C6995" t="s">
        <v>1959</v>
      </c>
    </row>
    <row r="6996" spans="2:3" x14ac:dyDescent="0.35">
      <c r="B6996" t="e">
        <v>#N/A</v>
      </c>
    </row>
    <row r="6997" spans="2:3" x14ac:dyDescent="0.35">
      <c r="B6997" t="s">
        <v>1956</v>
      </c>
    </row>
    <row r="6998" spans="2:3" x14ac:dyDescent="0.35">
      <c r="B6998" t="e">
        <v>#N/A</v>
      </c>
    </row>
    <row r="6999" spans="2:3" x14ac:dyDescent="0.35">
      <c r="B6999" t="s">
        <v>1955</v>
      </c>
      <c r="C6999" t="s">
        <v>1959</v>
      </c>
    </row>
    <row r="7000" spans="2:3" x14ac:dyDescent="0.35">
      <c r="B7000" t="e">
        <v>#N/A</v>
      </c>
    </row>
    <row r="7001" spans="2:3" x14ac:dyDescent="0.35">
      <c r="B7001" t="e">
        <v>#N/A</v>
      </c>
    </row>
    <row r="7002" spans="2:3" x14ac:dyDescent="0.35">
      <c r="B7002" t="s">
        <v>1956</v>
      </c>
    </row>
    <row r="7003" spans="2:3" x14ac:dyDescent="0.35">
      <c r="B7003" t="e">
        <v>#N/A</v>
      </c>
    </row>
    <row r="7004" spans="2:3" x14ac:dyDescent="0.35">
      <c r="B7004" t="s">
        <v>1957</v>
      </c>
      <c r="C7004" t="s">
        <v>1959</v>
      </c>
    </row>
    <row r="7005" spans="2:3" x14ac:dyDescent="0.35">
      <c r="B7005" t="s">
        <v>1957</v>
      </c>
      <c r="C7005" t="s">
        <v>1959</v>
      </c>
    </row>
    <row r="7006" spans="2:3" x14ac:dyDescent="0.35">
      <c r="B7006" t="e">
        <v>#N/A</v>
      </c>
    </row>
    <row r="7007" spans="2:3" x14ac:dyDescent="0.35">
      <c r="B7007" t="s">
        <v>1957</v>
      </c>
      <c r="C7007" t="s">
        <v>1959</v>
      </c>
    </row>
    <row r="7008" spans="2:3" x14ac:dyDescent="0.35">
      <c r="B7008" t="s">
        <v>1956</v>
      </c>
    </row>
    <row r="7009" spans="2:3" x14ac:dyDescent="0.35">
      <c r="B7009" t="s">
        <v>1957</v>
      </c>
      <c r="C7009" t="s">
        <v>1959</v>
      </c>
    </row>
    <row r="7010" spans="2:3" x14ac:dyDescent="0.35">
      <c r="B7010" t="s">
        <v>1957</v>
      </c>
      <c r="C7010" t="s">
        <v>1959</v>
      </c>
    </row>
    <row r="7011" spans="2:3" x14ac:dyDescent="0.35">
      <c r="B7011" t="s">
        <v>1955</v>
      </c>
      <c r="C7011" t="s">
        <v>1959</v>
      </c>
    </row>
    <row r="7012" spans="2:3" x14ac:dyDescent="0.35">
      <c r="B7012" t="s">
        <v>1957</v>
      </c>
      <c r="C7012" t="s">
        <v>1959</v>
      </c>
    </row>
    <row r="7013" spans="2:3" x14ac:dyDescent="0.35">
      <c r="B7013" t="e">
        <v>#N/A</v>
      </c>
    </row>
    <row r="7014" spans="2:3" x14ac:dyDescent="0.35">
      <c r="B7014" t="s">
        <v>1957</v>
      </c>
      <c r="C7014" t="s">
        <v>1959</v>
      </c>
    </row>
    <row r="7015" spans="2:3" x14ac:dyDescent="0.35">
      <c r="B7015" t="s">
        <v>1956</v>
      </c>
    </row>
    <row r="7016" spans="2:3" x14ac:dyDescent="0.35">
      <c r="B7016" t="s">
        <v>1957</v>
      </c>
      <c r="C7016" t="s">
        <v>1959</v>
      </c>
    </row>
    <row r="7017" spans="2:3" x14ac:dyDescent="0.35">
      <c r="B7017" t="s">
        <v>1957</v>
      </c>
      <c r="C7017" t="s">
        <v>1959</v>
      </c>
    </row>
    <row r="7018" spans="2:3" x14ac:dyDescent="0.35">
      <c r="B7018" t="s">
        <v>1955</v>
      </c>
      <c r="C7018" t="s">
        <v>1959</v>
      </c>
    </row>
    <row r="7019" spans="2:3" x14ac:dyDescent="0.35">
      <c r="B7019" t="s">
        <v>1956</v>
      </c>
    </row>
    <row r="7020" spans="2:3" x14ac:dyDescent="0.35">
      <c r="B7020" t="s">
        <v>1957</v>
      </c>
      <c r="C7020" t="s">
        <v>1959</v>
      </c>
    </row>
    <row r="7021" spans="2:3" x14ac:dyDescent="0.35">
      <c r="B7021" t="s">
        <v>1955</v>
      </c>
      <c r="C7021" t="s">
        <v>1959</v>
      </c>
    </row>
    <row r="7022" spans="2:3" x14ac:dyDescent="0.35">
      <c r="B7022" t="s">
        <v>1957</v>
      </c>
      <c r="C7022" t="s">
        <v>1959</v>
      </c>
    </row>
    <row r="7023" spans="2:3" x14ac:dyDescent="0.35">
      <c r="B7023" t="e">
        <v>#N/A</v>
      </c>
    </row>
    <row r="7024" spans="2:3" x14ac:dyDescent="0.35">
      <c r="B7024" t="s">
        <v>1957</v>
      </c>
      <c r="C7024" t="s">
        <v>1959</v>
      </c>
    </row>
    <row r="7025" spans="2:3" x14ac:dyDescent="0.35">
      <c r="B7025" t="s">
        <v>1955</v>
      </c>
      <c r="C7025" t="s">
        <v>1959</v>
      </c>
    </row>
    <row r="7026" spans="2:3" x14ac:dyDescent="0.35">
      <c r="B7026" t="s">
        <v>1956</v>
      </c>
    </row>
    <row r="7027" spans="2:3" x14ac:dyDescent="0.35">
      <c r="B7027" t="s">
        <v>1955</v>
      </c>
      <c r="C7027" t="s">
        <v>1959</v>
      </c>
    </row>
    <row r="7028" spans="2:3" x14ac:dyDescent="0.35">
      <c r="B7028" t="e">
        <v>#N/A</v>
      </c>
    </row>
    <row r="7029" spans="2:3" x14ac:dyDescent="0.35">
      <c r="B7029" t="s">
        <v>1955</v>
      </c>
      <c r="C7029" t="s">
        <v>1959</v>
      </c>
    </row>
    <row r="7030" spans="2:3" x14ac:dyDescent="0.35">
      <c r="B7030" t="s">
        <v>1956</v>
      </c>
    </row>
    <row r="7031" spans="2:3" x14ac:dyDescent="0.35">
      <c r="B7031" t="s">
        <v>1955</v>
      </c>
      <c r="C7031" t="s">
        <v>1959</v>
      </c>
    </row>
    <row r="7032" spans="2:3" x14ac:dyDescent="0.35">
      <c r="B7032" t="s">
        <v>1955</v>
      </c>
      <c r="C7032" t="s">
        <v>1959</v>
      </c>
    </row>
    <row r="7033" spans="2:3" x14ac:dyDescent="0.35">
      <c r="B7033" t="s">
        <v>1955</v>
      </c>
      <c r="C7033" t="s">
        <v>1959</v>
      </c>
    </row>
    <row r="7034" spans="2:3" x14ac:dyDescent="0.35">
      <c r="B7034" t="e">
        <v>#N/A</v>
      </c>
    </row>
    <row r="7035" spans="2:3" x14ac:dyDescent="0.35">
      <c r="B7035" t="e">
        <v>#N/A</v>
      </c>
    </row>
    <row r="7036" spans="2:3" x14ac:dyDescent="0.35">
      <c r="B7036" t="s">
        <v>1955</v>
      </c>
      <c r="C7036" t="s">
        <v>1959</v>
      </c>
    </row>
    <row r="7037" spans="2:3" x14ac:dyDescent="0.35">
      <c r="B7037" t="s">
        <v>1955</v>
      </c>
      <c r="C7037" t="s">
        <v>1959</v>
      </c>
    </row>
    <row r="7038" spans="2:3" x14ac:dyDescent="0.35">
      <c r="B7038" t="s">
        <v>1955</v>
      </c>
      <c r="C7038" t="s">
        <v>1959</v>
      </c>
    </row>
    <row r="7039" spans="2:3" x14ac:dyDescent="0.35">
      <c r="B7039" t="s">
        <v>1955</v>
      </c>
      <c r="C7039" t="s">
        <v>1959</v>
      </c>
    </row>
    <row r="7040" spans="2:3" x14ac:dyDescent="0.35">
      <c r="B7040" t="s">
        <v>1958</v>
      </c>
      <c r="C7040" t="s">
        <v>1959</v>
      </c>
    </row>
    <row r="7041" spans="2:3" x14ac:dyDescent="0.35">
      <c r="B7041" t="s">
        <v>1955</v>
      </c>
      <c r="C7041" t="s">
        <v>1959</v>
      </c>
    </row>
    <row r="7042" spans="2:3" x14ac:dyDescent="0.35">
      <c r="B7042" t="s">
        <v>1957</v>
      </c>
      <c r="C7042" t="s">
        <v>1959</v>
      </c>
    </row>
    <row r="7043" spans="2:3" x14ac:dyDescent="0.35">
      <c r="B7043" t="s">
        <v>1956</v>
      </c>
    </row>
    <row r="7044" spans="2:3" x14ac:dyDescent="0.35">
      <c r="B7044" t="s">
        <v>1955</v>
      </c>
      <c r="C7044" t="s">
        <v>1959</v>
      </c>
    </row>
    <row r="7045" spans="2:3" x14ac:dyDescent="0.35">
      <c r="B7045" t="s">
        <v>1955</v>
      </c>
      <c r="C7045" t="s">
        <v>1959</v>
      </c>
    </row>
    <row r="7046" spans="2:3" x14ac:dyDescent="0.35">
      <c r="B7046" t="s">
        <v>1955</v>
      </c>
      <c r="C7046" t="s">
        <v>1959</v>
      </c>
    </row>
    <row r="7047" spans="2:3" x14ac:dyDescent="0.35">
      <c r="B7047" t="e">
        <v>#N/A</v>
      </c>
    </row>
    <row r="7048" spans="2:3" x14ac:dyDescent="0.35">
      <c r="B7048" t="s">
        <v>1955</v>
      </c>
      <c r="C7048" t="s">
        <v>1959</v>
      </c>
    </row>
    <row r="7049" spans="2:3" x14ac:dyDescent="0.35">
      <c r="B7049" t="s">
        <v>1956</v>
      </c>
    </row>
    <row r="7050" spans="2:3" x14ac:dyDescent="0.35">
      <c r="B7050" t="e">
        <v>#N/A</v>
      </c>
    </row>
    <row r="7051" spans="2:3" x14ac:dyDescent="0.35">
      <c r="B7051" t="s">
        <v>1955</v>
      </c>
      <c r="C7051" t="s">
        <v>1959</v>
      </c>
    </row>
    <row r="7052" spans="2:3" x14ac:dyDescent="0.35">
      <c r="B7052" t="e">
        <v>#N/A</v>
      </c>
    </row>
    <row r="7053" spans="2:3" x14ac:dyDescent="0.35">
      <c r="B7053" t="s">
        <v>1955</v>
      </c>
      <c r="C7053" t="s">
        <v>1959</v>
      </c>
    </row>
    <row r="7054" spans="2:3" x14ac:dyDescent="0.35">
      <c r="B7054" t="s">
        <v>1955</v>
      </c>
      <c r="C7054" t="s">
        <v>1959</v>
      </c>
    </row>
    <row r="7055" spans="2:3" x14ac:dyDescent="0.35">
      <c r="B7055" t="e">
        <v>#N/A</v>
      </c>
    </row>
    <row r="7056" spans="2:3" x14ac:dyDescent="0.35">
      <c r="B7056" t="s">
        <v>1956</v>
      </c>
    </row>
    <row r="7057" spans="2:3" x14ac:dyDescent="0.35">
      <c r="B7057" t="s">
        <v>1956</v>
      </c>
    </row>
    <row r="7058" spans="2:3" x14ac:dyDescent="0.35">
      <c r="B7058" t="e">
        <v>#N/A</v>
      </c>
    </row>
    <row r="7059" spans="2:3" x14ac:dyDescent="0.35">
      <c r="B7059" t="e">
        <v>#N/A</v>
      </c>
    </row>
    <row r="7060" spans="2:3" x14ac:dyDescent="0.35">
      <c r="B7060" t="s">
        <v>1955</v>
      </c>
      <c r="C7060" t="s">
        <v>1959</v>
      </c>
    </row>
    <row r="7061" spans="2:3" x14ac:dyDescent="0.35">
      <c r="B7061" t="e">
        <v>#N/A</v>
      </c>
    </row>
    <row r="7062" spans="2:3" x14ac:dyDescent="0.35">
      <c r="B7062" t="s">
        <v>1957</v>
      </c>
      <c r="C7062" t="s">
        <v>1959</v>
      </c>
    </row>
    <row r="7063" spans="2:3" x14ac:dyDescent="0.35">
      <c r="B7063" t="e">
        <v>#N/A</v>
      </c>
    </row>
    <row r="7064" spans="2:3" x14ac:dyDescent="0.35">
      <c r="B7064" t="e">
        <v>#N/A</v>
      </c>
    </row>
    <row r="7065" spans="2:3" x14ac:dyDescent="0.35">
      <c r="B7065" t="s">
        <v>1957</v>
      </c>
      <c r="C7065" t="s">
        <v>1959</v>
      </c>
    </row>
    <row r="7066" spans="2:3" x14ac:dyDescent="0.35">
      <c r="B7066" t="s">
        <v>1957</v>
      </c>
      <c r="C7066" t="s">
        <v>1959</v>
      </c>
    </row>
    <row r="7067" spans="2:3" x14ac:dyDescent="0.35">
      <c r="B7067" t="e">
        <v>#N/A</v>
      </c>
    </row>
    <row r="7068" spans="2:3" x14ac:dyDescent="0.35">
      <c r="B7068" t="e">
        <v>#N/A</v>
      </c>
    </row>
    <row r="7069" spans="2:3" x14ac:dyDescent="0.35">
      <c r="B7069" t="e">
        <v>#N/A</v>
      </c>
    </row>
    <row r="7070" spans="2:3" x14ac:dyDescent="0.35">
      <c r="B7070" t="s">
        <v>1956</v>
      </c>
    </row>
    <row r="7071" spans="2:3" x14ac:dyDescent="0.35">
      <c r="B7071" t="s">
        <v>1957</v>
      </c>
      <c r="C7071" t="s">
        <v>1959</v>
      </c>
    </row>
    <row r="7072" spans="2:3" x14ac:dyDescent="0.35">
      <c r="B7072" t="s">
        <v>1957</v>
      </c>
      <c r="C7072" t="s">
        <v>1959</v>
      </c>
    </row>
    <row r="7073" spans="2:3" x14ac:dyDescent="0.35">
      <c r="B7073" t="s">
        <v>1955</v>
      </c>
      <c r="C7073" t="s">
        <v>1959</v>
      </c>
    </row>
    <row r="7074" spans="2:3" x14ac:dyDescent="0.35">
      <c r="B7074" t="s">
        <v>1955</v>
      </c>
      <c r="C7074" t="s">
        <v>1959</v>
      </c>
    </row>
    <row r="7075" spans="2:3" x14ac:dyDescent="0.35">
      <c r="B7075" t="s">
        <v>1956</v>
      </c>
    </row>
    <row r="7076" spans="2:3" x14ac:dyDescent="0.35">
      <c r="B7076" t="s">
        <v>1958</v>
      </c>
      <c r="C7076" t="s">
        <v>1959</v>
      </c>
    </row>
    <row r="7077" spans="2:3" x14ac:dyDescent="0.35">
      <c r="B7077" t="s">
        <v>1955</v>
      </c>
      <c r="C7077" t="s">
        <v>1959</v>
      </c>
    </row>
    <row r="7078" spans="2:3" x14ac:dyDescent="0.35">
      <c r="B7078" t="s">
        <v>1956</v>
      </c>
    </row>
    <row r="7079" spans="2:3" x14ac:dyDescent="0.35">
      <c r="B7079" t="s">
        <v>1957</v>
      </c>
      <c r="C7079" t="s">
        <v>1959</v>
      </c>
    </row>
    <row r="7080" spans="2:3" x14ac:dyDescent="0.35">
      <c r="B7080" t="s">
        <v>1956</v>
      </c>
    </row>
    <row r="7081" spans="2:3" x14ac:dyDescent="0.35">
      <c r="B7081" t="e">
        <v>#N/A</v>
      </c>
    </row>
    <row r="7082" spans="2:3" x14ac:dyDescent="0.35">
      <c r="B7082" t="s">
        <v>1956</v>
      </c>
    </row>
    <row r="7083" spans="2:3" x14ac:dyDescent="0.35">
      <c r="B7083" t="s">
        <v>1957</v>
      </c>
      <c r="C7083" t="s">
        <v>1959</v>
      </c>
    </row>
    <row r="7084" spans="2:3" x14ac:dyDescent="0.35">
      <c r="B7084" t="s">
        <v>1955</v>
      </c>
      <c r="C7084" t="s">
        <v>1959</v>
      </c>
    </row>
    <row r="7085" spans="2:3" x14ac:dyDescent="0.35">
      <c r="B7085" t="s">
        <v>1955</v>
      </c>
      <c r="C7085" t="s">
        <v>1959</v>
      </c>
    </row>
    <row r="7086" spans="2:3" x14ac:dyDescent="0.35">
      <c r="B7086" t="e">
        <v>#N/A</v>
      </c>
    </row>
    <row r="7087" spans="2:3" x14ac:dyDescent="0.35">
      <c r="B7087" t="e">
        <v>#N/A</v>
      </c>
    </row>
    <row r="7088" spans="2:3" x14ac:dyDescent="0.35">
      <c r="B7088" t="s">
        <v>1957</v>
      </c>
      <c r="C7088" t="s">
        <v>1959</v>
      </c>
    </row>
    <row r="7089" spans="2:3" x14ac:dyDescent="0.35">
      <c r="B7089" t="s">
        <v>1958</v>
      </c>
      <c r="C7089" t="s">
        <v>1959</v>
      </c>
    </row>
    <row r="7090" spans="2:3" x14ac:dyDescent="0.35">
      <c r="B7090" t="e">
        <v>#N/A</v>
      </c>
    </row>
    <row r="7091" spans="2:3" x14ac:dyDescent="0.35">
      <c r="B7091" t="e">
        <v>#N/A</v>
      </c>
    </row>
    <row r="7092" spans="2:3" x14ac:dyDescent="0.35">
      <c r="B7092" t="e">
        <v>#N/A</v>
      </c>
    </row>
    <row r="7093" spans="2:3" x14ac:dyDescent="0.35">
      <c r="B7093" t="e">
        <v>#N/A</v>
      </c>
    </row>
    <row r="7094" spans="2:3" x14ac:dyDescent="0.35">
      <c r="B7094" t="s">
        <v>1957</v>
      </c>
      <c r="C7094" t="s">
        <v>1959</v>
      </c>
    </row>
    <row r="7095" spans="2:3" x14ac:dyDescent="0.35">
      <c r="B7095" t="s">
        <v>1955</v>
      </c>
      <c r="C7095" t="s">
        <v>1959</v>
      </c>
    </row>
    <row r="7096" spans="2:3" x14ac:dyDescent="0.35">
      <c r="B7096" t="e">
        <v>#N/A</v>
      </c>
    </row>
    <row r="7097" spans="2:3" x14ac:dyDescent="0.35">
      <c r="B7097" t="s">
        <v>1957</v>
      </c>
      <c r="C7097" t="s">
        <v>1959</v>
      </c>
    </row>
    <row r="7098" spans="2:3" x14ac:dyDescent="0.35">
      <c r="B7098" t="s">
        <v>1957</v>
      </c>
      <c r="C7098" t="s">
        <v>1959</v>
      </c>
    </row>
    <row r="7099" spans="2:3" x14ac:dyDescent="0.35">
      <c r="B7099" t="s">
        <v>1955</v>
      </c>
      <c r="C7099" t="s">
        <v>1959</v>
      </c>
    </row>
    <row r="7100" spans="2:3" x14ac:dyDescent="0.35">
      <c r="B7100" t="e">
        <v>#N/A</v>
      </c>
    </row>
    <row r="7101" spans="2:3" x14ac:dyDescent="0.35">
      <c r="B7101" t="s">
        <v>1955</v>
      </c>
      <c r="C7101" t="s">
        <v>1959</v>
      </c>
    </row>
    <row r="7102" spans="2:3" x14ac:dyDescent="0.35">
      <c r="B7102" t="e">
        <v>#N/A</v>
      </c>
    </row>
    <row r="7103" spans="2:3" x14ac:dyDescent="0.35">
      <c r="B7103" t="s">
        <v>1957</v>
      </c>
      <c r="C7103" t="s">
        <v>1959</v>
      </c>
    </row>
    <row r="7104" spans="2:3" x14ac:dyDescent="0.35">
      <c r="B7104" t="s">
        <v>1957</v>
      </c>
      <c r="C7104" t="s">
        <v>1959</v>
      </c>
    </row>
    <row r="7105" spans="2:3" x14ac:dyDescent="0.35">
      <c r="B7105" t="e">
        <v>#N/A</v>
      </c>
    </row>
    <row r="7106" spans="2:3" x14ac:dyDescent="0.35">
      <c r="B7106" t="e">
        <v>#N/A</v>
      </c>
    </row>
    <row r="7107" spans="2:3" x14ac:dyDescent="0.35">
      <c r="B7107" t="e">
        <v>#N/A</v>
      </c>
    </row>
    <row r="7108" spans="2:3" x14ac:dyDescent="0.35">
      <c r="B7108" t="s">
        <v>1957</v>
      </c>
      <c r="C7108" t="s">
        <v>1959</v>
      </c>
    </row>
    <row r="7109" spans="2:3" x14ac:dyDescent="0.35">
      <c r="B7109" t="e">
        <v>#N/A</v>
      </c>
    </row>
    <row r="7110" spans="2:3" x14ac:dyDescent="0.35">
      <c r="B7110" t="e">
        <v>#N/A</v>
      </c>
    </row>
    <row r="7111" spans="2:3" x14ac:dyDescent="0.35">
      <c r="B7111" t="s">
        <v>1956</v>
      </c>
    </row>
    <row r="7112" spans="2:3" x14ac:dyDescent="0.35">
      <c r="B7112" t="e">
        <v>#N/A</v>
      </c>
    </row>
    <row r="7113" spans="2:3" x14ac:dyDescent="0.35">
      <c r="B7113" t="s">
        <v>1955</v>
      </c>
      <c r="C7113" t="s">
        <v>1959</v>
      </c>
    </row>
    <row r="7114" spans="2:3" x14ac:dyDescent="0.35">
      <c r="B7114" t="e">
        <v>#N/A</v>
      </c>
    </row>
    <row r="7115" spans="2:3" x14ac:dyDescent="0.35">
      <c r="B7115" t="e">
        <v>#N/A</v>
      </c>
    </row>
    <row r="7116" spans="2:3" x14ac:dyDescent="0.35">
      <c r="B7116" t="s">
        <v>1957</v>
      </c>
      <c r="C7116" t="s">
        <v>1959</v>
      </c>
    </row>
    <row r="7117" spans="2:3" x14ac:dyDescent="0.35">
      <c r="B7117" t="s">
        <v>1957</v>
      </c>
      <c r="C7117" t="s">
        <v>1959</v>
      </c>
    </row>
    <row r="7118" spans="2:3" x14ac:dyDescent="0.35">
      <c r="B7118" t="s">
        <v>1957</v>
      </c>
      <c r="C7118" t="s">
        <v>1959</v>
      </c>
    </row>
    <row r="7119" spans="2:3" x14ac:dyDescent="0.35">
      <c r="B7119" t="s">
        <v>1955</v>
      </c>
      <c r="C7119" t="s">
        <v>1959</v>
      </c>
    </row>
    <row r="7120" spans="2:3" x14ac:dyDescent="0.35">
      <c r="B7120" t="e">
        <v>#N/A</v>
      </c>
    </row>
    <row r="7121" spans="2:3" x14ac:dyDescent="0.35">
      <c r="B7121" t="s">
        <v>1956</v>
      </c>
    </row>
    <row r="7122" spans="2:3" x14ac:dyDescent="0.35">
      <c r="B7122" t="e">
        <v>#N/A</v>
      </c>
    </row>
    <row r="7123" spans="2:3" x14ac:dyDescent="0.35">
      <c r="B7123" t="e">
        <v>#N/A</v>
      </c>
    </row>
    <row r="7124" spans="2:3" x14ac:dyDescent="0.35">
      <c r="B7124" t="s">
        <v>1955</v>
      </c>
      <c r="C7124" t="s">
        <v>1959</v>
      </c>
    </row>
    <row r="7125" spans="2:3" x14ac:dyDescent="0.35">
      <c r="B7125" t="s">
        <v>1955</v>
      </c>
      <c r="C7125" t="s">
        <v>1959</v>
      </c>
    </row>
    <row r="7126" spans="2:3" x14ac:dyDescent="0.35">
      <c r="B7126" t="e">
        <v>#N/A</v>
      </c>
    </row>
    <row r="7127" spans="2:3" x14ac:dyDescent="0.35">
      <c r="B7127" t="e">
        <v>#N/A</v>
      </c>
    </row>
    <row r="7128" spans="2:3" x14ac:dyDescent="0.35">
      <c r="B7128" t="s">
        <v>1955</v>
      </c>
      <c r="C7128" t="s">
        <v>1959</v>
      </c>
    </row>
    <row r="7129" spans="2:3" x14ac:dyDescent="0.35">
      <c r="B7129" t="s">
        <v>1955</v>
      </c>
      <c r="C7129" t="s">
        <v>1959</v>
      </c>
    </row>
    <row r="7130" spans="2:3" x14ac:dyDescent="0.35">
      <c r="B7130" t="s">
        <v>1956</v>
      </c>
    </row>
    <row r="7131" spans="2:3" x14ac:dyDescent="0.35">
      <c r="B7131" t="s">
        <v>1955</v>
      </c>
      <c r="C7131" t="s">
        <v>1959</v>
      </c>
    </row>
    <row r="7132" spans="2:3" x14ac:dyDescent="0.35">
      <c r="B7132" t="e">
        <v>#N/A</v>
      </c>
    </row>
    <row r="7133" spans="2:3" x14ac:dyDescent="0.35">
      <c r="B7133" t="e">
        <v>#N/A</v>
      </c>
    </row>
    <row r="7134" spans="2:3" x14ac:dyDescent="0.35">
      <c r="B7134" t="e">
        <v>#N/A</v>
      </c>
    </row>
    <row r="7135" spans="2:3" x14ac:dyDescent="0.35">
      <c r="B7135" t="e">
        <v>#N/A</v>
      </c>
    </row>
    <row r="7136" spans="2:3" x14ac:dyDescent="0.35">
      <c r="B7136" t="s">
        <v>1955</v>
      </c>
      <c r="C7136" t="s">
        <v>1959</v>
      </c>
    </row>
    <row r="7137" spans="2:3" x14ac:dyDescent="0.35">
      <c r="B7137" t="s">
        <v>1956</v>
      </c>
    </row>
    <row r="7138" spans="2:3" x14ac:dyDescent="0.35">
      <c r="B7138" t="s">
        <v>1955</v>
      </c>
      <c r="C7138" t="s">
        <v>1959</v>
      </c>
    </row>
    <row r="7139" spans="2:3" x14ac:dyDescent="0.35">
      <c r="B7139" t="s">
        <v>1955</v>
      </c>
      <c r="C7139" t="s">
        <v>1959</v>
      </c>
    </row>
    <row r="7140" spans="2:3" x14ac:dyDescent="0.35">
      <c r="B7140" t="s">
        <v>1955</v>
      </c>
      <c r="C7140" t="s">
        <v>1959</v>
      </c>
    </row>
    <row r="7141" spans="2:3" x14ac:dyDescent="0.35">
      <c r="B7141" t="e">
        <v>#N/A</v>
      </c>
    </row>
    <row r="7142" spans="2:3" x14ac:dyDescent="0.35">
      <c r="B7142" t="e">
        <v>#N/A</v>
      </c>
    </row>
    <row r="7143" spans="2:3" x14ac:dyDescent="0.35">
      <c r="B7143" t="s">
        <v>1955</v>
      </c>
      <c r="C7143" t="s">
        <v>1959</v>
      </c>
    </row>
    <row r="7144" spans="2:3" x14ac:dyDescent="0.35">
      <c r="B7144" t="s">
        <v>1957</v>
      </c>
      <c r="C7144" t="s">
        <v>1959</v>
      </c>
    </row>
    <row r="7145" spans="2:3" x14ac:dyDescent="0.35">
      <c r="B7145" t="s">
        <v>1957</v>
      </c>
      <c r="C7145" t="s">
        <v>1959</v>
      </c>
    </row>
    <row r="7146" spans="2:3" x14ac:dyDescent="0.35">
      <c r="B7146" t="s">
        <v>1955</v>
      </c>
      <c r="C7146" t="s">
        <v>1959</v>
      </c>
    </row>
    <row r="7147" spans="2:3" x14ac:dyDescent="0.35">
      <c r="B7147" t="s">
        <v>1955</v>
      </c>
      <c r="C7147" t="s">
        <v>1959</v>
      </c>
    </row>
    <row r="7148" spans="2:3" x14ac:dyDescent="0.35">
      <c r="B7148" t="s">
        <v>1955</v>
      </c>
      <c r="C7148" t="s">
        <v>1959</v>
      </c>
    </row>
    <row r="7149" spans="2:3" x14ac:dyDescent="0.35">
      <c r="B7149" t="s">
        <v>1955</v>
      </c>
      <c r="C7149" t="s">
        <v>1959</v>
      </c>
    </row>
    <row r="7150" spans="2:3" x14ac:dyDescent="0.35">
      <c r="B7150" t="s">
        <v>1955</v>
      </c>
      <c r="C7150" t="s">
        <v>1959</v>
      </c>
    </row>
    <row r="7151" spans="2:3" x14ac:dyDescent="0.35">
      <c r="B7151" t="s">
        <v>1956</v>
      </c>
    </row>
    <row r="7152" spans="2:3" x14ac:dyDescent="0.35">
      <c r="B7152" t="e">
        <v>#N/A</v>
      </c>
    </row>
    <row r="7153" spans="2:3" x14ac:dyDescent="0.35">
      <c r="B7153" t="s">
        <v>1957</v>
      </c>
      <c r="C7153" t="s">
        <v>1959</v>
      </c>
    </row>
    <row r="7154" spans="2:3" x14ac:dyDescent="0.35">
      <c r="B7154" t="e">
        <v>#N/A</v>
      </c>
    </row>
    <row r="7155" spans="2:3" x14ac:dyDescent="0.35">
      <c r="B7155" t="e">
        <v>#N/A</v>
      </c>
    </row>
    <row r="7156" spans="2:3" x14ac:dyDescent="0.35">
      <c r="B7156" t="e">
        <v>#N/A</v>
      </c>
    </row>
    <row r="7157" spans="2:3" x14ac:dyDescent="0.35">
      <c r="B7157" t="e">
        <v>#N/A</v>
      </c>
    </row>
    <row r="7158" spans="2:3" x14ac:dyDescent="0.35">
      <c r="B7158" t="e">
        <v>#N/A</v>
      </c>
    </row>
    <row r="7159" spans="2:3" x14ac:dyDescent="0.35">
      <c r="B7159" t="s">
        <v>1955</v>
      </c>
      <c r="C7159" t="s">
        <v>1959</v>
      </c>
    </row>
    <row r="7160" spans="2:3" x14ac:dyDescent="0.35">
      <c r="B7160" t="e">
        <v>#N/A</v>
      </c>
    </row>
    <row r="7161" spans="2:3" x14ac:dyDescent="0.35">
      <c r="B7161" t="e">
        <v>#N/A</v>
      </c>
    </row>
    <row r="7162" spans="2:3" x14ac:dyDescent="0.35">
      <c r="B7162" t="e">
        <v>#N/A</v>
      </c>
    </row>
    <row r="7163" spans="2:3" x14ac:dyDescent="0.35">
      <c r="B7163" t="s">
        <v>1956</v>
      </c>
    </row>
    <row r="7164" spans="2:3" x14ac:dyDescent="0.35">
      <c r="B7164" t="e">
        <v>#N/A</v>
      </c>
    </row>
    <row r="7165" spans="2:3" x14ac:dyDescent="0.35">
      <c r="B7165" t="e">
        <v>#N/A</v>
      </c>
    </row>
    <row r="7166" spans="2:3" x14ac:dyDescent="0.35">
      <c r="B7166" t="e">
        <v>#N/A</v>
      </c>
    </row>
    <row r="7167" spans="2:3" x14ac:dyDescent="0.35">
      <c r="B7167" t="e">
        <v>#N/A</v>
      </c>
    </row>
    <row r="7168" spans="2:3" x14ac:dyDescent="0.35">
      <c r="B7168" t="s">
        <v>1956</v>
      </c>
    </row>
    <row r="7169" spans="2:3" x14ac:dyDescent="0.35">
      <c r="B7169" t="e">
        <v>#N/A</v>
      </c>
    </row>
    <row r="7170" spans="2:3" x14ac:dyDescent="0.35">
      <c r="B7170" t="e">
        <v>#N/A</v>
      </c>
    </row>
    <row r="7171" spans="2:3" x14ac:dyDescent="0.35">
      <c r="B7171" t="s">
        <v>1957</v>
      </c>
      <c r="C7171" t="s">
        <v>1959</v>
      </c>
    </row>
    <row r="7172" spans="2:3" x14ac:dyDescent="0.35">
      <c r="B7172" t="e">
        <v>#N/A</v>
      </c>
    </row>
    <row r="7173" spans="2:3" x14ac:dyDescent="0.35">
      <c r="B7173" t="s">
        <v>1956</v>
      </c>
    </row>
    <row r="7174" spans="2:3" x14ac:dyDescent="0.35">
      <c r="B7174" t="s">
        <v>1956</v>
      </c>
    </row>
    <row r="7175" spans="2:3" x14ac:dyDescent="0.35">
      <c r="B7175" t="s">
        <v>1956</v>
      </c>
    </row>
    <row r="7176" spans="2:3" x14ac:dyDescent="0.35">
      <c r="B7176" t="e">
        <v>#N/A</v>
      </c>
    </row>
    <row r="7177" spans="2:3" x14ac:dyDescent="0.35">
      <c r="B7177" t="e">
        <v>#N/A</v>
      </c>
    </row>
    <row r="7178" spans="2:3" x14ac:dyDescent="0.35">
      <c r="B7178" t="s">
        <v>1956</v>
      </c>
    </row>
    <row r="7179" spans="2:3" x14ac:dyDescent="0.35">
      <c r="B7179" t="e">
        <v>#N/A</v>
      </c>
    </row>
    <row r="7180" spans="2:3" x14ac:dyDescent="0.35">
      <c r="B7180" t="s">
        <v>1955</v>
      </c>
      <c r="C7180" t="s">
        <v>1959</v>
      </c>
    </row>
    <row r="7181" spans="2:3" x14ac:dyDescent="0.35">
      <c r="B7181" t="s">
        <v>1956</v>
      </c>
    </row>
    <row r="7182" spans="2:3" x14ac:dyDescent="0.35">
      <c r="B7182" t="e">
        <v>#N/A</v>
      </c>
    </row>
    <row r="7183" spans="2:3" x14ac:dyDescent="0.35">
      <c r="B7183" t="s">
        <v>1957</v>
      </c>
      <c r="C7183" t="s">
        <v>1959</v>
      </c>
    </row>
    <row r="7184" spans="2:3" x14ac:dyDescent="0.35">
      <c r="B7184" t="s">
        <v>1956</v>
      </c>
    </row>
    <row r="7185" spans="2:3" x14ac:dyDescent="0.35">
      <c r="B7185" t="s">
        <v>1956</v>
      </c>
    </row>
    <row r="7186" spans="2:3" x14ac:dyDescent="0.35">
      <c r="B7186" t="s">
        <v>1958</v>
      </c>
      <c r="C7186" t="s">
        <v>1959</v>
      </c>
    </row>
    <row r="7187" spans="2:3" x14ac:dyDescent="0.35">
      <c r="B7187" t="s">
        <v>1956</v>
      </c>
    </row>
    <row r="7188" spans="2:3" x14ac:dyDescent="0.35">
      <c r="B7188" t="s">
        <v>1957</v>
      </c>
      <c r="C7188" t="s">
        <v>1959</v>
      </c>
    </row>
    <row r="7189" spans="2:3" x14ac:dyDescent="0.35">
      <c r="B7189" t="e">
        <v>#N/A</v>
      </c>
    </row>
    <row r="7190" spans="2:3" x14ac:dyDescent="0.35">
      <c r="B7190" t="e">
        <v>#N/A</v>
      </c>
    </row>
    <row r="7191" spans="2:3" x14ac:dyDescent="0.35">
      <c r="B7191" t="e">
        <v>#N/A</v>
      </c>
    </row>
    <row r="7192" spans="2:3" x14ac:dyDescent="0.35">
      <c r="B7192" t="e">
        <v>#N/A</v>
      </c>
    </row>
    <row r="7193" spans="2:3" x14ac:dyDescent="0.35">
      <c r="B7193" t="s">
        <v>1956</v>
      </c>
    </row>
    <row r="7194" spans="2:3" x14ac:dyDescent="0.35">
      <c r="B7194" t="e">
        <v>#N/A</v>
      </c>
    </row>
    <row r="7195" spans="2:3" x14ac:dyDescent="0.35">
      <c r="B7195" t="s">
        <v>1956</v>
      </c>
    </row>
    <row r="7196" spans="2:3" x14ac:dyDescent="0.35">
      <c r="B7196" t="e">
        <v>#N/A</v>
      </c>
    </row>
    <row r="7197" spans="2:3" x14ac:dyDescent="0.35">
      <c r="B7197" t="s">
        <v>1956</v>
      </c>
    </row>
    <row r="7198" spans="2:3" x14ac:dyDescent="0.35">
      <c r="B7198" t="e">
        <v>#N/A</v>
      </c>
    </row>
    <row r="7199" spans="2:3" x14ac:dyDescent="0.35">
      <c r="B7199" t="s">
        <v>1955</v>
      </c>
      <c r="C7199" t="s">
        <v>1959</v>
      </c>
    </row>
    <row r="7200" spans="2:3" x14ac:dyDescent="0.35">
      <c r="B7200" t="e">
        <v>#N/A</v>
      </c>
    </row>
    <row r="7201" spans="2:3" x14ac:dyDescent="0.35">
      <c r="B7201" t="e">
        <v>#N/A</v>
      </c>
    </row>
    <row r="7202" spans="2:3" x14ac:dyDescent="0.35">
      <c r="B7202" t="s">
        <v>1955</v>
      </c>
      <c r="C7202" t="s">
        <v>1959</v>
      </c>
    </row>
    <row r="7203" spans="2:3" x14ac:dyDescent="0.35">
      <c r="B7203" t="s">
        <v>1955</v>
      </c>
      <c r="C7203" t="s">
        <v>1959</v>
      </c>
    </row>
    <row r="7204" spans="2:3" x14ac:dyDescent="0.35">
      <c r="B7204" t="s">
        <v>1956</v>
      </c>
    </row>
    <row r="7205" spans="2:3" x14ac:dyDescent="0.35">
      <c r="B7205" t="s">
        <v>1956</v>
      </c>
    </row>
    <row r="7206" spans="2:3" x14ac:dyDescent="0.35">
      <c r="B7206" t="s">
        <v>1956</v>
      </c>
    </row>
    <row r="7207" spans="2:3" x14ac:dyDescent="0.35">
      <c r="B7207" t="e">
        <v>#N/A</v>
      </c>
    </row>
    <row r="7208" spans="2:3" x14ac:dyDescent="0.35">
      <c r="B7208" t="s">
        <v>1956</v>
      </c>
    </row>
    <row r="7209" spans="2:3" x14ac:dyDescent="0.35">
      <c r="B7209" t="s">
        <v>1957</v>
      </c>
      <c r="C7209" t="s">
        <v>1959</v>
      </c>
    </row>
    <row r="7210" spans="2:3" x14ac:dyDescent="0.35">
      <c r="B7210" t="s">
        <v>1956</v>
      </c>
    </row>
    <row r="7211" spans="2:3" x14ac:dyDescent="0.35">
      <c r="B7211" t="e">
        <v>#N/A</v>
      </c>
    </row>
    <row r="7212" spans="2:3" x14ac:dyDescent="0.35">
      <c r="B7212" t="s">
        <v>1958</v>
      </c>
      <c r="C7212" t="s">
        <v>1959</v>
      </c>
    </row>
    <row r="7213" spans="2:3" x14ac:dyDescent="0.35">
      <c r="B7213" t="s">
        <v>1956</v>
      </c>
    </row>
    <row r="7214" spans="2:3" x14ac:dyDescent="0.35">
      <c r="B7214" t="s">
        <v>1956</v>
      </c>
    </row>
    <row r="7215" spans="2:3" x14ac:dyDescent="0.35">
      <c r="B7215" t="s">
        <v>1956</v>
      </c>
    </row>
    <row r="7216" spans="2:3" x14ac:dyDescent="0.35">
      <c r="B7216" t="s">
        <v>1957</v>
      </c>
      <c r="C7216" t="s">
        <v>1959</v>
      </c>
    </row>
    <row r="7217" spans="2:3" x14ac:dyDescent="0.35">
      <c r="B7217" t="s">
        <v>1955</v>
      </c>
      <c r="C7217" t="s">
        <v>1959</v>
      </c>
    </row>
    <row r="7218" spans="2:3" x14ac:dyDescent="0.35">
      <c r="B7218" t="e">
        <v>#N/A</v>
      </c>
    </row>
    <row r="7219" spans="2:3" x14ac:dyDescent="0.35">
      <c r="B7219" t="s">
        <v>1957</v>
      </c>
      <c r="C7219" t="s">
        <v>1959</v>
      </c>
    </row>
    <row r="7220" spans="2:3" x14ac:dyDescent="0.35">
      <c r="B7220" t="s">
        <v>1957</v>
      </c>
      <c r="C7220" t="s">
        <v>1959</v>
      </c>
    </row>
    <row r="7221" spans="2:3" x14ac:dyDescent="0.35">
      <c r="B7221" t="s">
        <v>1955</v>
      </c>
      <c r="C7221" t="s">
        <v>1959</v>
      </c>
    </row>
    <row r="7222" spans="2:3" x14ac:dyDescent="0.35">
      <c r="B7222" t="s">
        <v>1956</v>
      </c>
    </row>
    <row r="7223" spans="2:3" x14ac:dyDescent="0.35">
      <c r="B7223" t="s">
        <v>1957</v>
      </c>
      <c r="C7223" t="s">
        <v>1959</v>
      </c>
    </row>
    <row r="7224" spans="2:3" x14ac:dyDescent="0.35">
      <c r="B7224" t="e">
        <v>#N/A</v>
      </c>
    </row>
    <row r="7225" spans="2:3" x14ac:dyDescent="0.35">
      <c r="B7225" t="s">
        <v>1957</v>
      </c>
      <c r="C7225" t="s">
        <v>1959</v>
      </c>
    </row>
    <row r="7226" spans="2:3" x14ac:dyDescent="0.35">
      <c r="B7226" t="s">
        <v>1955</v>
      </c>
      <c r="C7226" t="s">
        <v>1959</v>
      </c>
    </row>
    <row r="7227" spans="2:3" x14ac:dyDescent="0.35">
      <c r="B7227" t="s">
        <v>1956</v>
      </c>
    </row>
    <row r="7228" spans="2:3" x14ac:dyDescent="0.35">
      <c r="B7228" t="s">
        <v>1957</v>
      </c>
      <c r="C7228" t="s">
        <v>1959</v>
      </c>
    </row>
    <row r="7229" spans="2:3" x14ac:dyDescent="0.35">
      <c r="B7229" t="s">
        <v>1957</v>
      </c>
      <c r="C7229" t="s">
        <v>1959</v>
      </c>
    </row>
    <row r="7230" spans="2:3" x14ac:dyDescent="0.35">
      <c r="B7230" t="s">
        <v>1955</v>
      </c>
      <c r="C7230" t="s">
        <v>1959</v>
      </c>
    </row>
    <row r="7231" spans="2:3" x14ac:dyDescent="0.35">
      <c r="B7231" t="e">
        <v>#N/A</v>
      </c>
    </row>
    <row r="7232" spans="2:3" x14ac:dyDescent="0.35">
      <c r="B7232" t="s">
        <v>1955</v>
      </c>
      <c r="C7232" t="s">
        <v>1959</v>
      </c>
    </row>
    <row r="7233" spans="2:3" x14ac:dyDescent="0.35">
      <c r="B7233" t="s">
        <v>1955</v>
      </c>
      <c r="C7233" t="s">
        <v>1959</v>
      </c>
    </row>
    <row r="7234" spans="2:3" x14ac:dyDescent="0.35">
      <c r="B7234" t="e">
        <v>#N/A</v>
      </c>
    </row>
    <row r="7235" spans="2:3" x14ac:dyDescent="0.35">
      <c r="B7235" t="s">
        <v>1957</v>
      </c>
      <c r="C7235" t="s">
        <v>1959</v>
      </c>
    </row>
    <row r="7236" spans="2:3" x14ac:dyDescent="0.35">
      <c r="B7236" t="s">
        <v>1955</v>
      </c>
      <c r="C7236" t="s">
        <v>1959</v>
      </c>
    </row>
    <row r="7237" spans="2:3" x14ac:dyDescent="0.35">
      <c r="B7237" t="e">
        <v>#N/A</v>
      </c>
    </row>
    <row r="7238" spans="2:3" x14ac:dyDescent="0.35">
      <c r="B7238" t="e">
        <v>#N/A</v>
      </c>
    </row>
    <row r="7239" spans="2:3" x14ac:dyDescent="0.35">
      <c r="B7239" t="e">
        <v>#N/A</v>
      </c>
    </row>
    <row r="7240" spans="2:3" x14ac:dyDescent="0.35">
      <c r="B7240" t="e">
        <v>#N/A</v>
      </c>
    </row>
    <row r="7241" spans="2:3" x14ac:dyDescent="0.35">
      <c r="B7241" t="s">
        <v>1955</v>
      </c>
      <c r="C7241" t="s">
        <v>1959</v>
      </c>
    </row>
    <row r="7242" spans="2:3" x14ac:dyDescent="0.35">
      <c r="B7242" t="s">
        <v>1955</v>
      </c>
      <c r="C7242" t="s">
        <v>1959</v>
      </c>
    </row>
    <row r="7243" spans="2:3" x14ac:dyDescent="0.35">
      <c r="B7243" t="s">
        <v>1957</v>
      </c>
      <c r="C7243" t="s">
        <v>1959</v>
      </c>
    </row>
    <row r="7244" spans="2:3" x14ac:dyDescent="0.35">
      <c r="B7244" t="s">
        <v>1957</v>
      </c>
      <c r="C7244" t="s">
        <v>1959</v>
      </c>
    </row>
    <row r="7245" spans="2:3" x14ac:dyDescent="0.35">
      <c r="B7245" t="e">
        <v>#N/A</v>
      </c>
    </row>
    <row r="7246" spans="2:3" x14ac:dyDescent="0.35">
      <c r="B7246" t="s">
        <v>1956</v>
      </c>
    </row>
    <row r="7247" spans="2:3" x14ac:dyDescent="0.35">
      <c r="B7247" t="s">
        <v>1958</v>
      </c>
      <c r="C7247" t="s">
        <v>1959</v>
      </c>
    </row>
    <row r="7248" spans="2:3" x14ac:dyDescent="0.35">
      <c r="B7248" t="s">
        <v>1957</v>
      </c>
      <c r="C7248" t="s">
        <v>1959</v>
      </c>
    </row>
    <row r="7249" spans="2:3" x14ac:dyDescent="0.35">
      <c r="B7249" t="s">
        <v>1955</v>
      </c>
      <c r="C7249" t="s">
        <v>1959</v>
      </c>
    </row>
    <row r="7250" spans="2:3" x14ac:dyDescent="0.35">
      <c r="B7250" t="s">
        <v>1957</v>
      </c>
      <c r="C7250" t="s">
        <v>1959</v>
      </c>
    </row>
    <row r="7251" spans="2:3" x14ac:dyDescent="0.35">
      <c r="B7251" t="e">
        <v>#N/A</v>
      </c>
    </row>
    <row r="7252" spans="2:3" x14ac:dyDescent="0.35">
      <c r="B7252" t="s">
        <v>1957</v>
      </c>
      <c r="C7252" t="s">
        <v>1959</v>
      </c>
    </row>
    <row r="7253" spans="2:3" x14ac:dyDescent="0.35">
      <c r="B7253" t="s">
        <v>1955</v>
      </c>
      <c r="C7253" t="s">
        <v>1959</v>
      </c>
    </row>
    <row r="7254" spans="2:3" x14ac:dyDescent="0.35">
      <c r="B7254" t="e">
        <v>#N/A</v>
      </c>
    </row>
    <row r="7255" spans="2:3" x14ac:dyDescent="0.35">
      <c r="B7255" t="s">
        <v>1955</v>
      </c>
      <c r="C7255" t="s">
        <v>1959</v>
      </c>
    </row>
    <row r="7256" spans="2:3" x14ac:dyDescent="0.35">
      <c r="B7256" t="s">
        <v>1955</v>
      </c>
      <c r="C7256" t="s">
        <v>1959</v>
      </c>
    </row>
    <row r="7257" spans="2:3" x14ac:dyDescent="0.35">
      <c r="B7257" t="e">
        <v>#N/A</v>
      </c>
    </row>
    <row r="7258" spans="2:3" x14ac:dyDescent="0.35">
      <c r="B7258" t="e">
        <v>#N/A</v>
      </c>
    </row>
    <row r="7259" spans="2:3" x14ac:dyDescent="0.35">
      <c r="B7259" t="e">
        <v>#N/A</v>
      </c>
    </row>
    <row r="7260" spans="2:3" x14ac:dyDescent="0.35">
      <c r="B7260" t="e">
        <v>#N/A</v>
      </c>
    </row>
    <row r="7261" spans="2:3" x14ac:dyDescent="0.35">
      <c r="B7261" t="e">
        <v>#N/A</v>
      </c>
    </row>
    <row r="7262" spans="2:3" x14ac:dyDescent="0.35">
      <c r="B7262" t="e">
        <v>#N/A</v>
      </c>
    </row>
    <row r="7263" spans="2:3" x14ac:dyDescent="0.35">
      <c r="B7263" t="s">
        <v>1955</v>
      </c>
      <c r="C7263" t="s">
        <v>1959</v>
      </c>
    </row>
    <row r="7264" spans="2:3" x14ac:dyDescent="0.35">
      <c r="B7264" t="s">
        <v>1957</v>
      </c>
      <c r="C7264" t="s">
        <v>1959</v>
      </c>
    </row>
    <row r="7265" spans="2:3" x14ac:dyDescent="0.35">
      <c r="B7265" t="s">
        <v>1955</v>
      </c>
      <c r="C7265" t="s">
        <v>1959</v>
      </c>
    </row>
    <row r="7266" spans="2:3" x14ac:dyDescent="0.35">
      <c r="B7266" t="s">
        <v>1955</v>
      </c>
      <c r="C7266" t="s">
        <v>1959</v>
      </c>
    </row>
    <row r="7267" spans="2:3" x14ac:dyDescent="0.35">
      <c r="B7267" t="s">
        <v>1955</v>
      </c>
      <c r="C7267" t="s">
        <v>1959</v>
      </c>
    </row>
    <row r="7268" spans="2:3" x14ac:dyDescent="0.35">
      <c r="B7268" t="s">
        <v>1955</v>
      </c>
      <c r="C7268" t="s">
        <v>1959</v>
      </c>
    </row>
    <row r="7269" spans="2:3" x14ac:dyDescent="0.35">
      <c r="B7269" t="e">
        <v>#N/A</v>
      </c>
    </row>
    <row r="7270" spans="2:3" x14ac:dyDescent="0.35">
      <c r="B7270" t="s">
        <v>1955</v>
      </c>
      <c r="C7270" t="s">
        <v>1959</v>
      </c>
    </row>
    <row r="7271" spans="2:3" x14ac:dyDescent="0.35">
      <c r="B7271" t="e">
        <v>#N/A</v>
      </c>
    </row>
    <row r="7272" spans="2:3" x14ac:dyDescent="0.35">
      <c r="B7272" t="e">
        <v>#N/A</v>
      </c>
    </row>
    <row r="7273" spans="2:3" x14ac:dyDescent="0.35">
      <c r="B7273" t="s">
        <v>1956</v>
      </c>
    </row>
    <row r="7274" spans="2:3" x14ac:dyDescent="0.35">
      <c r="B7274" t="s">
        <v>1956</v>
      </c>
    </row>
    <row r="7275" spans="2:3" x14ac:dyDescent="0.35">
      <c r="B7275" t="s">
        <v>1956</v>
      </c>
    </row>
    <row r="7276" spans="2:3" x14ac:dyDescent="0.35">
      <c r="B7276" t="s">
        <v>1955</v>
      </c>
      <c r="C7276" t="s">
        <v>1959</v>
      </c>
    </row>
    <row r="7277" spans="2:3" x14ac:dyDescent="0.35">
      <c r="B7277" t="s">
        <v>1955</v>
      </c>
      <c r="C7277" t="s">
        <v>1959</v>
      </c>
    </row>
    <row r="7278" spans="2:3" x14ac:dyDescent="0.35">
      <c r="B7278" t="s">
        <v>1955</v>
      </c>
      <c r="C7278" t="s">
        <v>1959</v>
      </c>
    </row>
    <row r="7279" spans="2:3" x14ac:dyDescent="0.35">
      <c r="B7279" t="s">
        <v>1957</v>
      </c>
      <c r="C7279" t="s">
        <v>1959</v>
      </c>
    </row>
    <row r="7280" spans="2:3" x14ac:dyDescent="0.35">
      <c r="B7280" t="s">
        <v>1957</v>
      </c>
      <c r="C7280" t="s">
        <v>1959</v>
      </c>
    </row>
    <row r="7281" spans="2:3" x14ac:dyDescent="0.35">
      <c r="B7281" t="s">
        <v>1956</v>
      </c>
    </row>
    <row r="7282" spans="2:3" x14ac:dyDescent="0.35">
      <c r="B7282" t="e">
        <v>#N/A</v>
      </c>
    </row>
    <row r="7283" spans="2:3" x14ac:dyDescent="0.35">
      <c r="B7283" t="e">
        <v>#N/A</v>
      </c>
    </row>
    <row r="7284" spans="2:3" x14ac:dyDescent="0.35">
      <c r="B7284" t="s">
        <v>1957</v>
      </c>
      <c r="C7284" t="s">
        <v>1959</v>
      </c>
    </row>
    <row r="7285" spans="2:3" x14ac:dyDescent="0.35">
      <c r="B7285" t="s">
        <v>1957</v>
      </c>
      <c r="C7285" t="s">
        <v>1959</v>
      </c>
    </row>
    <row r="7286" spans="2:3" x14ac:dyDescent="0.35">
      <c r="B7286" t="s">
        <v>1957</v>
      </c>
      <c r="C7286" t="s">
        <v>1959</v>
      </c>
    </row>
    <row r="7287" spans="2:3" x14ac:dyDescent="0.35">
      <c r="B7287" t="s">
        <v>1957</v>
      </c>
      <c r="C7287" t="s">
        <v>1959</v>
      </c>
    </row>
    <row r="7288" spans="2:3" x14ac:dyDescent="0.35">
      <c r="B7288" t="s">
        <v>1957</v>
      </c>
      <c r="C7288" t="s">
        <v>1959</v>
      </c>
    </row>
    <row r="7289" spans="2:3" x14ac:dyDescent="0.35">
      <c r="B7289" t="e">
        <v>#N/A</v>
      </c>
    </row>
    <row r="7290" spans="2:3" x14ac:dyDescent="0.35">
      <c r="B7290" t="s">
        <v>1955</v>
      </c>
      <c r="C7290" t="s">
        <v>1959</v>
      </c>
    </row>
    <row r="7291" spans="2:3" x14ac:dyDescent="0.35">
      <c r="B7291" t="s">
        <v>1955</v>
      </c>
      <c r="C7291" t="s">
        <v>1959</v>
      </c>
    </row>
    <row r="7292" spans="2:3" x14ac:dyDescent="0.35">
      <c r="B7292" t="s">
        <v>1955</v>
      </c>
      <c r="C7292" t="s">
        <v>1959</v>
      </c>
    </row>
    <row r="7293" spans="2:3" x14ac:dyDescent="0.35">
      <c r="B7293" t="s">
        <v>1955</v>
      </c>
      <c r="C7293" t="s">
        <v>1959</v>
      </c>
    </row>
    <row r="7294" spans="2:3" x14ac:dyDescent="0.35">
      <c r="B7294" t="s">
        <v>1955</v>
      </c>
      <c r="C7294" t="s">
        <v>1959</v>
      </c>
    </row>
    <row r="7295" spans="2:3" x14ac:dyDescent="0.35">
      <c r="B7295" t="s">
        <v>1957</v>
      </c>
      <c r="C7295" t="s">
        <v>1959</v>
      </c>
    </row>
    <row r="7296" spans="2:3" x14ac:dyDescent="0.35">
      <c r="B7296" t="e">
        <v>#N/A</v>
      </c>
    </row>
    <row r="7297" spans="2:3" x14ac:dyDescent="0.35">
      <c r="B7297" t="s">
        <v>1956</v>
      </c>
    </row>
    <row r="7298" spans="2:3" x14ac:dyDescent="0.35">
      <c r="B7298" t="s">
        <v>1955</v>
      </c>
      <c r="C7298" t="s">
        <v>1959</v>
      </c>
    </row>
    <row r="7299" spans="2:3" x14ac:dyDescent="0.35">
      <c r="B7299" t="e">
        <v>#N/A</v>
      </c>
    </row>
    <row r="7300" spans="2:3" x14ac:dyDescent="0.35">
      <c r="B7300" t="e">
        <v>#N/A</v>
      </c>
    </row>
    <row r="7301" spans="2:3" x14ac:dyDescent="0.35">
      <c r="B7301" t="e">
        <v>#N/A</v>
      </c>
    </row>
    <row r="7302" spans="2:3" x14ac:dyDescent="0.35">
      <c r="B7302" t="s">
        <v>1956</v>
      </c>
    </row>
    <row r="7303" spans="2:3" x14ac:dyDescent="0.35">
      <c r="B7303" t="s">
        <v>1956</v>
      </c>
    </row>
    <row r="7304" spans="2:3" x14ac:dyDescent="0.35">
      <c r="B7304" t="s">
        <v>1955</v>
      </c>
      <c r="C7304" t="s">
        <v>1959</v>
      </c>
    </row>
    <row r="7305" spans="2:3" x14ac:dyDescent="0.35">
      <c r="B7305" t="e">
        <v>#N/A</v>
      </c>
    </row>
    <row r="7306" spans="2:3" x14ac:dyDescent="0.35">
      <c r="B7306" t="e">
        <v>#N/A</v>
      </c>
    </row>
    <row r="7307" spans="2:3" x14ac:dyDescent="0.35">
      <c r="B7307" t="s">
        <v>1955</v>
      </c>
      <c r="C7307" t="s">
        <v>1959</v>
      </c>
    </row>
    <row r="7308" spans="2:3" x14ac:dyDescent="0.35">
      <c r="B7308" t="e">
        <v>#N/A</v>
      </c>
    </row>
    <row r="7309" spans="2:3" x14ac:dyDescent="0.35">
      <c r="B7309" t="e">
        <v>#N/A</v>
      </c>
    </row>
    <row r="7310" spans="2:3" x14ac:dyDescent="0.35">
      <c r="B7310" t="s">
        <v>1955</v>
      </c>
      <c r="C7310" t="s">
        <v>1959</v>
      </c>
    </row>
    <row r="7311" spans="2:3" x14ac:dyDescent="0.35">
      <c r="B7311" t="s">
        <v>1956</v>
      </c>
    </row>
    <row r="7312" spans="2:3" x14ac:dyDescent="0.35">
      <c r="B7312" t="s">
        <v>1956</v>
      </c>
    </row>
    <row r="7313" spans="2:3" x14ac:dyDescent="0.35">
      <c r="B7313" t="e">
        <v>#N/A</v>
      </c>
    </row>
    <row r="7314" spans="2:3" x14ac:dyDescent="0.35">
      <c r="B7314" t="s">
        <v>1956</v>
      </c>
    </row>
    <row r="7315" spans="2:3" x14ac:dyDescent="0.35">
      <c r="B7315" t="s">
        <v>1957</v>
      </c>
      <c r="C7315" t="s">
        <v>1959</v>
      </c>
    </row>
    <row r="7316" spans="2:3" x14ac:dyDescent="0.35">
      <c r="B7316" t="e">
        <v>#N/A</v>
      </c>
    </row>
    <row r="7317" spans="2:3" x14ac:dyDescent="0.35">
      <c r="B7317" t="e">
        <v>#N/A</v>
      </c>
    </row>
    <row r="7318" spans="2:3" x14ac:dyDescent="0.35">
      <c r="B7318" t="e">
        <v>#N/A</v>
      </c>
    </row>
    <row r="7319" spans="2:3" x14ac:dyDescent="0.35">
      <c r="B7319" t="s">
        <v>1955</v>
      </c>
      <c r="C7319" t="s">
        <v>1959</v>
      </c>
    </row>
    <row r="7320" spans="2:3" x14ac:dyDescent="0.35">
      <c r="B7320" t="s">
        <v>1955</v>
      </c>
      <c r="C7320" t="s">
        <v>1959</v>
      </c>
    </row>
    <row r="7321" spans="2:3" x14ac:dyDescent="0.35">
      <c r="B7321" t="e">
        <v>#N/A</v>
      </c>
    </row>
    <row r="7322" spans="2:3" x14ac:dyDescent="0.35">
      <c r="B7322" t="e">
        <v>#N/A</v>
      </c>
    </row>
    <row r="7323" spans="2:3" x14ac:dyDescent="0.35">
      <c r="B7323" t="e">
        <v>#N/A</v>
      </c>
    </row>
    <row r="7324" spans="2:3" x14ac:dyDescent="0.35">
      <c r="B7324" t="e">
        <v>#N/A</v>
      </c>
    </row>
    <row r="7325" spans="2:3" x14ac:dyDescent="0.35">
      <c r="B7325" t="s">
        <v>1955</v>
      </c>
      <c r="C7325" t="s">
        <v>1959</v>
      </c>
    </row>
    <row r="7326" spans="2:3" x14ac:dyDescent="0.35">
      <c r="B7326" t="s">
        <v>1955</v>
      </c>
      <c r="C7326" t="s">
        <v>1959</v>
      </c>
    </row>
    <row r="7327" spans="2:3" x14ac:dyDescent="0.35">
      <c r="B7327" t="e">
        <v>#N/A</v>
      </c>
    </row>
    <row r="7328" spans="2:3" x14ac:dyDescent="0.35">
      <c r="B7328" t="s">
        <v>1956</v>
      </c>
    </row>
    <row r="7329" spans="2:3" x14ac:dyDescent="0.35">
      <c r="B7329" t="e">
        <v>#N/A</v>
      </c>
    </row>
    <row r="7330" spans="2:3" x14ac:dyDescent="0.35">
      <c r="B7330" t="s">
        <v>1957</v>
      </c>
      <c r="C7330" t="s">
        <v>1959</v>
      </c>
    </row>
    <row r="7331" spans="2:3" x14ac:dyDescent="0.35">
      <c r="B7331" t="s">
        <v>1956</v>
      </c>
    </row>
    <row r="7332" spans="2:3" x14ac:dyDescent="0.35">
      <c r="B7332" t="s">
        <v>1957</v>
      </c>
      <c r="C7332" t="s">
        <v>1959</v>
      </c>
    </row>
    <row r="7333" spans="2:3" x14ac:dyDescent="0.35">
      <c r="B7333" t="e">
        <v>#N/A</v>
      </c>
    </row>
    <row r="7334" spans="2:3" x14ac:dyDescent="0.35">
      <c r="B7334" t="e">
        <v>#N/A</v>
      </c>
    </row>
    <row r="7335" spans="2:3" x14ac:dyDescent="0.35">
      <c r="B7335" t="e">
        <v>#N/A</v>
      </c>
    </row>
    <row r="7336" spans="2:3" x14ac:dyDescent="0.35">
      <c r="B7336" t="s">
        <v>1957</v>
      </c>
      <c r="C7336" t="s">
        <v>1959</v>
      </c>
    </row>
    <row r="7337" spans="2:3" x14ac:dyDescent="0.35">
      <c r="B7337" t="s">
        <v>1957</v>
      </c>
      <c r="C7337" t="s">
        <v>1959</v>
      </c>
    </row>
    <row r="7338" spans="2:3" x14ac:dyDescent="0.35">
      <c r="B7338" t="s">
        <v>1957</v>
      </c>
      <c r="C7338" t="s">
        <v>1959</v>
      </c>
    </row>
    <row r="7339" spans="2:3" x14ac:dyDescent="0.35">
      <c r="B7339" t="s">
        <v>1955</v>
      </c>
      <c r="C7339" t="s">
        <v>1959</v>
      </c>
    </row>
    <row r="7340" spans="2:3" x14ac:dyDescent="0.35">
      <c r="B7340" t="s">
        <v>1955</v>
      </c>
      <c r="C7340" t="s">
        <v>1959</v>
      </c>
    </row>
    <row r="7341" spans="2:3" x14ac:dyDescent="0.35">
      <c r="B7341" t="e">
        <v>#N/A</v>
      </c>
    </row>
    <row r="7342" spans="2:3" x14ac:dyDescent="0.35">
      <c r="B7342" t="s">
        <v>1955</v>
      </c>
      <c r="C7342" t="s">
        <v>1959</v>
      </c>
    </row>
    <row r="7343" spans="2:3" x14ac:dyDescent="0.35">
      <c r="B7343" t="s">
        <v>1957</v>
      </c>
      <c r="C7343" t="s">
        <v>1959</v>
      </c>
    </row>
    <row r="7344" spans="2:3" x14ac:dyDescent="0.35">
      <c r="B7344" t="s">
        <v>1957</v>
      </c>
      <c r="C7344" t="s">
        <v>1959</v>
      </c>
    </row>
    <row r="7345" spans="2:3" x14ac:dyDescent="0.35">
      <c r="B7345" t="e">
        <v>#N/A</v>
      </c>
    </row>
    <row r="7346" spans="2:3" x14ac:dyDescent="0.35">
      <c r="B7346" t="e">
        <v>#N/A</v>
      </c>
    </row>
    <row r="7347" spans="2:3" x14ac:dyDescent="0.35">
      <c r="B7347" t="s">
        <v>1955</v>
      </c>
      <c r="C7347" t="s">
        <v>1959</v>
      </c>
    </row>
    <row r="7348" spans="2:3" x14ac:dyDescent="0.35">
      <c r="B7348" t="s">
        <v>1957</v>
      </c>
      <c r="C7348" t="s">
        <v>1959</v>
      </c>
    </row>
    <row r="7349" spans="2:3" x14ac:dyDescent="0.35">
      <c r="B7349" t="s">
        <v>1957</v>
      </c>
      <c r="C7349" t="s">
        <v>1959</v>
      </c>
    </row>
    <row r="7350" spans="2:3" x14ac:dyDescent="0.35">
      <c r="B7350" t="s">
        <v>1957</v>
      </c>
      <c r="C7350" t="s">
        <v>1959</v>
      </c>
    </row>
    <row r="7351" spans="2:3" x14ac:dyDescent="0.35">
      <c r="B7351" t="s">
        <v>1957</v>
      </c>
      <c r="C7351" t="s">
        <v>1959</v>
      </c>
    </row>
    <row r="7352" spans="2:3" x14ac:dyDescent="0.35">
      <c r="B7352" t="s">
        <v>1956</v>
      </c>
    </row>
    <row r="7353" spans="2:3" x14ac:dyDescent="0.35">
      <c r="B7353" t="s">
        <v>1956</v>
      </c>
    </row>
    <row r="7354" spans="2:3" x14ac:dyDescent="0.35">
      <c r="B7354" t="s">
        <v>1955</v>
      </c>
      <c r="C7354" t="s">
        <v>1959</v>
      </c>
    </row>
    <row r="7355" spans="2:3" x14ac:dyDescent="0.35">
      <c r="B7355" t="s">
        <v>1955</v>
      </c>
      <c r="C7355" t="s">
        <v>1959</v>
      </c>
    </row>
    <row r="7356" spans="2:3" x14ac:dyDescent="0.35">
      <c r="B7356" t="s">
        <v>1956</v>
      </c>
    </row>
    <row r="7357" spans="2:3" x14ac:dyDescent="0.35">
      <c r="B7357" t="s">
        <v>1957</v>
      </c>
      <c r="C7357" t="s">
        <v>1959</v>
      </c>
    </row>
    <row r="7358" spans="2:3" x14ac:dyDescent="0.35">
      <c r="B7358" t="s">
        <v>1957</v>
      </c>
      <c r="C7358" t="s">
        <v>1959</v>
      </c>
    </row>
    <row r="7359" spans="2:3" x14ac:dyDescent="0.35">
      <c r="B7359" t="e">
        <v>#N/A</v>
      </c>
    </row>
    <row r="7360" spans="2:3" x14ac:dyDescent="0.35">
      <c r="B7360" t="s">
        <v>1956</v>
      </c>
    </row>
    <row r="7361" spans="2:3" x14ac:dyDescent="0.35">
      <c r="B7361" t="s">
        <v>1957</v>
      </c>
      <c r="C7361" t="s">
        <v>1959</v>
      </c>
    </row>
    <row r="7362" spans="2:3" x14ac:dyDescent="0.35">
      <c r="B7362" t="e">
        <v>#N/A</v>
      </c>
    </row>
    <row r="7363" spans="2:3" x14ac:dyDescent="0.35">
      <c r="B7363" t="s">
        <v>1956</v>
      </c>
    </row>
    <row r="7364" spans="2:3" x14ac:dyDescent="0.35">
      <c r="B7364" t="s">
        <v>1955</v>
      </c>
      <c r="C7364" t="s">
        <v>1959</v>
      </c>
    </row>
    <row r="7365" spans="2:3" x14ac:dyDescent="0.35">
      <c r="B7365" t="e">
        <v>#N/A</v>
      </c>
    </row>
    <row r="7366" spans="2:3" x14ac:dyDescent="0.35">
      <c r="B7366" t="e">
        <v>#N/A</v>
      </c>
    </row>
    <row r="7367" spans="2:3" x14ac:dyDescent="0.35">
      <c r="B7367" t="e">
        <v>#N/A</v>
      </c>
    </row>
    <row r="7368" spans="2:3" x14ac:dyDescent="0.35">
      <c r="B7368" t="e">
        <v>#N/A</v>
      </c>
    </row>
    <row r="7369" spans="2:3" x14ac:dyDescent="0.35">
      <c r="B7369" t="e">
        <v>#N/A</v>
      </c>
    </row>
    <row r="7370" spans="2:3" x14ac:dyDescent="0.35">
      <c r="B7370" t="e">
        <v>#N/A</v>
      </c>
    </row>
    <row r="7371" spans="2:3" x14ac:dyDescent="0.35">
      <c r="B7371" t="s">
        <v>1956</v>
      </c>
    </row>
    <row r="7372" spans="2:3" x14ac:dyDescent="0.35">
      <c r="B7372" t="e">
        <v>#N/A</v>
      </c>
    </row>
    <row r="7373" spans="2:3" x14ac:dyDescent="0.35">
      <c r="B7373" t="s">
        <v>1955</v>
      </c>
      <c r="C7373" t="s">
        <v>1959</v>
      </c>
    </row>
    <row r="7374" spans="2:3" x14ac:dyDescent="0.35">
      <c r="B7374" t="e">
        <v>#N/A</v>
      </c>
    </row>
    <row r="7375" spans="2:3" x14ac:dyDescent="0.35">
      <c r="B7375" t="e">
        <v>#N/A</v>
      </c>
    </row>
    <row r="7376" spans="2:3" x14ac:dyDescent="0.35">
      <c r="B7376" t="s">
        <v>1955</v>
      </c>
      <c r="C7376" t="s">
        <v>1959</v>
      </c>
    </row>
    <row r="7377" spans="2:3" x14ac:dyDescent="0.35">
      <c r="B7377" t="s">
        <v>1956</v>
      </c>
    </row>
    <row r="7378" spans="2:3" x14ac:dyDescent="0.35">
      <c r="B7378" t="s">
        <v>1956</v>
      </c>
    </row>
    <row r="7379" spans="2:3" x14ac:dyDescent="0.35">
      <c r="B7379" t="e">
        <v>#N/A</v>
      </c>
    </row>
    <row r="7380" spans="2:3" x14ac:dyDescent="0.35">
      <c r="B7380" t="e">
        <v>#N/A</v>
      </c>
    </row>
    <row r="7381" spans="2:3" x14ac:dyDescent="0.35">
      <c r="B7381" t="s">
        <v>1956</v>
      </c>
    </row>
    <row r="7382" spans="2:3" x14ac:dyDescent="0.35">
      <c r="B7382" t="s">
        <v>1956</v>
      </c>
    </row>
    <row r="7383" spans="2:3" x14ac:dyDescent="0.35">
      <c r="B7383" t="s">
        <v>1956</v>
      </c>
    </row>
    <row r="7384" spans="2:3" x14ac:dyDescent="0.35">
      <c r="B7384" t="s">
        <v>1956</v>
      </c>
    </row>
    <row r="7385" spans="2:3" x14ac:dyDescent="0.35">
      <c r="B7385" t="e">
        <v>#N/A</v>
      </c>
    </row>
    <row r="7386" spans="2:3" x14ac:dyDescent="0.35">
      <c r="B7386" t="e">
        <v>#N/A</v>
      </c>
    </row>
    <row r="7387" spans="2:3" x14ac:dyDescent="0.35">
      <c r="B7387" t="e">
        <v>#N/A</v>
      </c>
    </row>
    <row r="7388" spans="2:3" x14ac:dyDescent="0.35">
      <c r="B7388" t="e">
        <v>#N/A</v>
      </c>
    </row>
    <row r="7389" spans="2:3" x14ac:dyDescent="0.35">
      <c r="B7389" t="e">
        <v>#N/A</v>
      </c>
    </row>
    <row r="7390" spans="2:3" x14ac:dyDescent="0.35">
      <c r="B7390" t="s">
        <v>1957</v>
      </c>
      <c r="C7390" t="s">
        <v>1959</v>
      </c>
    </row>
    <row r="7391" spans="2:3" x14ac:dyDescent="0.35">
      <c r="B7391" t="e">
        <v>#N/A</v>
      </c>
    </row>
    <row r="7392" spans="2:3" x14ac:dyDescent="0.35">
      <c r="B7392" t="s">
        <v>1956</v>
      </c>
    </row>
    <row r="7393" spans="2:3" x14ac:dyDescent="0.35">
      <c r="B7393" t="e">
        <v>#N/A</v>
      </c>
    </row>
    <row r="7394" spans="2:3" x14ac:dyDescent="0.35">
      <c r="B7394" t="s">
        <v>1956</v>
      </c>
    </row>
    <row r="7395" spans="2:3" x14ac:dyDescent="0.35">
      <c r="B7395" t="s">
        <v>1956</v>
      </c>
    </row>
    <row r="7396" spans="2:3" x14ac:dyDescent="0.35">
      <c r="B7396" t="e">
        <v>#N/A</v>
      </c>
    </row>
    <row r="7397" spans="2:3" x14ac:dyDescent="0.35">
      <c r="B7397" t="s">
        <v>1955</v>
      </c>
      <c r="C7397" t="s">
        <v>1959</v>
      </c>
    </row>
    <row r="7398" spans="2:3" x14ac:dyDescent="0.35">
      <c r="B7398" t="s">
        <v>1955</v>
      </c>
      <c r="C7398" t="s">
        <v>1959</v>
      </c>
    </row>
    <row r="7399" spans="2:3" x14ac:dyDescent="0.35">
      <c r="B7399" t="e">
        <v>#N/A</v>
      </c>
    </row>
    <row r="7400" spans="2:3" x14ac:dyDescent="0.35">
      <c r="B7400" t="s">
        <v>1956</v>
      </c>
    </row>
    <row r="7401" spans="2:3" x14ac:dyDescent="0.35">
      <c r="B7401" t="e">
        <v>#N/A</v>
      </c>
    </row>
    <row r="7402" spans="2:3" x14ac:dyDescent="0.35">
      <c r="B7402" t="s">
        <v>1955</v>
      </c>
      <c r="C7402" t="s">
        <v>1959</v>
      </c>
    </row>
    <row r="7403" spans="2:3" x14ac:dyDescent="0.35">
      <c r="B7403" t="e">
        <v>#N/A</v>
      </c>
    </row>
    <row r="7404" spans="2:3" x14ac:dyDescent="0.35">
      <c r="B7404" t="e">
        <v>#N/A</v>
      </c>
    </row>
    <row r="7405" spans="2:3" x14ac:dyDescent="0.35">
      <c r="B7405" t="e">
        <v>#N/A</v>
      </c>
    </row>
    <row r="7406" spans="2:3" x14ac:dyDescent="0.35">
      <c r="B7406" t="s">
        <v>1958</v>
      </c>
      <c r="C7406" t="s">
        <v>1959</v>
      </c>
    </row>
    <row r="7407" spans="2:3" x14ac:dyDescent="0.35">
      <c r="B7407" t="s">
        <v>1958</v>
      </c>
      <c r="C7407" t="s">
        <v>1959</v>
      </c>
    </row>
    <row r="7408" spans="2:3" x14ac:dyDescent="0.35">
      <c r="B7408" t="s">
        <v>1957</v>
      </c>
      <c r="C7408" t="s">
        <v>1959</v>
      </c>
    </row>
    <row r="7409" spans="2:3" x14ac:dyDescent="0.35">
      <c r="B7409" t="s">
        <v>1957</v>
      </c>
      <c r="C7409" t="s">
        <v>1959</v>
      </c>
    </row>
    <row r="7410" spans="2:3" x14ac:dyDescent="0.35">
      <c r="B7410" t="s">
        <v>1957</v>
      </c>
      <c r="C7410" t="s">
        <v>1959</v>
      </c>
    </row>
    <row r="7411" spans="2:3" x14ac:dyDescent="0.35">
      <c r="B7411" t="s">
        <v>1957</v>
      </c>
      <c r="C7411" t="s">
        <v>1959</v>
      </c>
    </row>
    <row r="7412" spans="2:3" x14ac:dyDescent="0.35">
      <c r="B7412" t="s">
        <v>1957</v>
      </c>
      <c r="C7412" t="s">
        <v>1959</v>
      </c>
    </row>
    <row r="7413" spans="2:3" x14ac:dyDescent="0.35">
      <c r="B7413" t="e">
        <v>#N/A</v>
      </c>
    </row>
    <row r="7414" spans="2:3" x14ac:dyDescent="0.35">
      <c r="B7414" t="s">
        <v>1955</v>
      </c>
      <c r="C7414" t="s">
        <v>1959</v>
      </c>
    </row>
    <row r="7415" spans="2:3" x14ac:dyDescent="0.35">
      <c r="B7415" t="e">
        <v>#N/A</v>
      </c>
    </row>
    <row r="7416" spans="2:3" x14ac:dyDescent="0.35">
      <c r="B7416" t="e">
        <v>#N/A</v>
      </c>
    </row>
    <row r="7417" spans="2:3" x14ac:dyDescent="0.35">
      <c r="B7417" t="s">
        <v>1956</v>
      </c>
    </row>
    <row r="7418" spans="2:3" x14ac:dyDescent="0.35">
      <c r="B7418" t="e">
        <v>#N/A</v>
      </c>
    </row>
    <row r="7419" spans="2:3" x14ac:dyDescent="0.35">
      <c r="B7419" t="s">
        <v>1955</v>
      </c>
      <c r="C7419" t="s">
        <v>1959</v>
      </c>
    </row>
    <row r="7420" spans="2:3" x14ac:dyDescent="0.35">
      <c r="B7420" t="s">
        <v>1955</v>
      </c>
      <c r="C7420" t="s">
        <v>1959</v>
      </c>
    </row>
    <row r="7421" spans="2:3" x14ac:dyDescent="0.35">
      <c r="B7421" t="s">
        <v>1955</v>
      </c>
      <c r="C7421" t="s">
        <v>1959</v>
      </c>
    </row>
    <row r="7422" spans="2:3" x14ac:dyDescent="0.35">
      <c r="B7422" t="e">
        <v>#N/A</v>
      </c>
    </row>
    <row r="7423" spans="2:3" x14ac:dyDescent="0.35">
      <c r="B7423" t="s">
        <v>1956</v>
      </c>
    </row>
    <row r="7424" spans="2:3" x14ac:dyDescent="0.35">
      <c r="B7424" t="s">
        <v>1956</v>
      </c>
    </row>
    <row r="7425" spans="2:3" x14ac:dyDescent="0.35">
      <c r="B7425" t="s">
        <v>1956</v>
      </c>
    </row>
    <row r="7426" spans="2:3" x14ac:dyDescent="0.35">
      <c r="B7426" t="s">
        <v>1956</v>
      </c>
    </row>
    <row r="7427" spans="2:3" x14ac:dyDescent="0.35">
      <c r="B7427" t="s">
        <v>1957</v>
      </c>
      <c r="C7427" t="s">
        <v>1959</v>
      </c>
    </row>
    <row r="7428" spans="2:3" x14ac:dyDescent="0.35">
      <c r="B7428" t="s">
        <v>1956</v>
      </c>
    </row>
    <row r="7429" spans="2:3" x14ac:dyDescent="0.35">
      <c r="B7429" t="s">
        <v>1956</v>
      </c>
    </row>
    <row r="7430" spans="2:3" x14ac:dyDescent="0.35">
      <c r="B7430" t="e">
        <v>#N/A</v>
      </c>
    </row>
    <row r="7431" spans="2:3" x14ac:dyDescent="0.35">
      <c r="B7431" t="s">
        <v>1955</v>
      </c>
      <c r="C7431" t="s">
        <v>1959</v>
      </c>
    </row>
    <row r="7432" spans="2:3" x14ac:dyDescent="0.35">
      <c r="B7432" t="e">
        <v>#N/A</v>
      </c>
    </row>
    <row r="7433" spans="2:3" x14ac:dyDescent="0.35">
      <c r="B7433" t="s">
        <v>1956</v>
      </c>
    </row>
    <row r="7434" spans="2:3" x14ac:dyDescent="0.35">
      <c r="B7434" t="s">
        <v>1956</v>
      </c>
    </row>
    <row r="7435" spans="2:3" x14ac:dyDescent="0.35">
      <c r="B7435" t="s">
        <v>1957</v>
      </c>
      <c r="C7435" t="s">
        <v>1959</v>
      </c>
    </row>
    <row r="7436" spans="2:3" x14ac:dyDescent="0.35">
      <c r="B7436" t="s">
        <v>1955</v>
      </c>
      <c r="C7436" t="s">
        <v>1959</v>
      </c>
    </row>
    <row r="7437" spans="2:3" x14ac:dyDescent="0.35">
      <c r="B7437" t="s">
        <v>1955</v>
      </c>
      <c r="C7437" t="s">
        <v>1959</v>
      </c>
    </row>
    <row r="7438" spans="2:3" x14ac:dyDescent="0.35">
      <c r="B7438" t="s">
        <v>1956</v>
      </c>
    </row>
    <row r="7439" spans="2:3" x14ac:dyDescent="0.35">
      <c r="B7439" t="s">
        <v>1955</v>
      </c>
      <c r="C7439" t="s">
        <v>1959</v>
      </c>
    </row>
    <row r="7440" spans="2:3" x14ac:dyDescent="0.35">
      <c r="B7440" t="s">
        <v>1956</v>
      </c>
    </row>
    <row r="7441" spans="2:3" x14ac:dyDescent="0.35">
      <c r="B7441" t="s">
        <v>1955</v>
      </c>
      <c r="C7441" t="s">
        <v>1959</v>
      </c>
    </row>
    <row r="7442" spans="2:3" x14ac:dyDescent="0.35">
      <c r="B7442" t="s">
        <v>1956</v>
      </c>
    </row>
    <row r="7443" spans="2:3" x14ac:dyDescent="0.35">
      <c r="B7443" t="s">
        <v>1955</v>
      </c>
      <c r="C7443" t="s">
        <v>1959</v>
      </c>
    </row>
    <row r="7444" spans="2:3" x14ac:dyDescent="0.35">
      <c r="B7444" t="s">
        <v>1957</v>
      </c>
      <c r="C7444" t="s">
        <v>1959</v>
      </c>
    </row>
    <row r="7445" spans="2:3" x14ac:dyDescent="0.35">
      <c r="B7445" t="s">
        <v>1957</v>
      </c>
      <c r="C7445" t="s">
        <v>1959</v>
      </c>
    </row>
    <row r="7446" spans="2:3" x14ac:dyDescent="0.35">
      <c r="B7446" t="s">
        <v>1956</v>
      </c>
    </row>
    <row r="7447" spans="2:3" x14ac:dyDescent="0.35">
      <c r="B7447" t="s">
        <v>1955</v>
      </c>
      <c r="C7447" t="s">
        <v>1959</v>
      </c>
    </row>
    <row r="7448" spans="2:3" x14ac:dyDescent="0.35">
      <c r="B7448" t="s">
        <v>1957</v>
      </c>
      <c r="C7448" t="s">
        <v>1959</v>
      </c>
    </row>
    <row r="7449" spans="2:3" x14ac:dyDescent="0.35">
      <c r="B7449" t="e">
        <v>#N/A</v>
      </c>
    </row>
    <row r="7450" spans="2:3" x14ac:dyDescent="0.35">
      <c r="B7450" t="s">
        <v>1955</v>
      </c>
      <c r="C7450" t="s">
        <v>1959</v>
      </c>
    </row>
    <row r="7451" spans="2:3" x14ac:dyDescent="0.35">
      <c r="B7451" t="s">
        <v>1957</v>
      </c>
      <c r="C7451" t="s">
        <v>1959</v>
      </c>
    </row>
    <row r="7452" spans="2:3" x14ac:dyDescent="0.35">
      <c r="B7452" t="s">
        <v>1957</v>
      </c>
      <c r="C7452" t="s">
        <v>1959</v>
      </c>
    </row>
    <row r="7453" spans="2:3" x14ac:dyDescent="0.35">
      <c r="B7453" t="s">
        <v>1955</v>
      </c>
      <c r="C7453" t="s">
        <v>1959</v>
      </c>
    </row>
    <row r="7454" spans="2:3" x14ac:dyDescent="0.35">
      <c r="B7454" t="s">
        <v>1956</v>
      </c>
    </row>
    <row r="7455" spans="2:3" x14ac:dyDescent="0.35">
      <c r="B7455" t="s">
        <v>1957</v>
      </c>
      <c r="C7455" t="s">
        <v>1959</v>
      </c>
    </row>
    <row r="7456" spans="2:3" x14ac:dyDescent="0.35">
      <c r="B7456" t="e">
        <v>#N/A</v>
      </c>
    </row>
    <row r="7457" spans="2:3" x14ac:dyDescent="0.35">
      <c r="B7457" t="e">
        <v>#N/A</v>
      </c>
    </row>
    <row r="7458" spans="2:3" x14ac:dyDescent="0.35">
      <c r="B7458" t="s">
        <v>1957</v>
      </c>
      <c r="C7458" t="s">
        <v>1959</v>
      </c>
    </row>
    <row r="7459" spans="2:3" x14ac:dyDescent="0.35">
      <c r="B7459" t="s">
        <v>1956</v>
      </c>
    </row>
    <row r="7460" spans="2:3" x14ac:dyDescent="0.35">
      <c r="B7460" t="e">
        <v>#N/A</v>
      </c>
    </row>
    <row r="7461" spans="2:3" x14ac:dyDescent="0.35">
      <c r="B7461" t="s">
        <v>1956</v>
      </c>
    </row>
    <row r="7462" spans="2:3" x14ac:dyDescent="0.35">
      <c r="B7462" t="e">
        <v>#N/A</v>
      </c>
    </row>
    <row r="7463" spans="2:3" x14ac:dyDescent="0.35">
      <c r="B7463" t="s">
        <v>1956</v>
      </c>
    </row>
    <row r="7464" spans="2:3" x14ac:dyDescent="0.35">
      <c r="B7464" t="s">
        <v>1956</v>
      </c>
    </row>
    <row r="7465" spans="2:3" x14ac:dyDescent="0.35">
      <c r="B7465" t="s">
        <v>1956</v>
      </c>
    </row>
    <row r="7466" spans="2:3" x14ac:dyDescent="0.35">
      <c r="B7466" t="s">
        <v>1955</v>
      </c>
      <c r="C7466" t="s">
        <v>1959</v>
      </c>
    </row>
    <row r="7467" spans="2:3" x14ac:dyDescent="0.35">
      <c r="B7467" t="e">
        <v>#N/A</v>
      </c>
    </row>
    <row r="7468" spans="2:3" x14ac:dyDescent="0.35">
      <c r="B7468" t="s">
        <v>1956</v>
      </c>
    </row>
    <row r="7469" spans="2:3" x14ac:dyDescent="0.35">
      <c r="B7469" t="s">
        <v>1955</v>
      </c>
      <c r="C7469" t="s">
        <v>1959</v>
      </c>
    </row>
    <row r="7470" spans="2:3" x14ac:dyDescent="0.35">
      <c r="B7470" t="s">
        <v>1957</v>
      </c>
      <c r="C7470" t="s">
        <v>1959</v>
      </c>
    </row>
    <row r="7471" spans="2:3" x14ac:dyDescent="0.35">
      <c r="B7471" t="s">
        <v>1955</v>
      </c>
      <c r="C7471" t="s">
        <v>1959</v>
      </c>
    </row>
    <row r="7472" spans="2:3" x14ac:dyDescent="0.35">
      <c r="B7472" t="s">
        <v>1955</v>
      </c>
      <c r="C7472" t="s">
        <v>1959</v>
      </c>
    </row>
    <row r="7473" spans="2:3" x14ac:dyDescent="0.35">
      <c r="B7473" t="s">
        <v>1955</v>
      </c>
      <c r="C7473" t="s">
        <v>1959</v>
      </c>
    </row>
    <row r="7474" spans="2:3" x14ac:dyDescent="0.35">
      <c r="B7474" t="s">
        <v>1955</v>
      </c>
      <c r="C7474" t="s">
        <v>1959</v>
      </c>
    </row>
    <row r="7475" spans="2:3" x14ac:dyDescent="0.35">
      <c r="B7475" t="s">
        <v>1955</v>
      </c>
      <c r="C7475" t="s">
        <v>1959</v>
      </c>
    </row>
    <row r="7476" spans="2:3" x14ac:dyDescent="0.35">
      <c r="B7476" t="s">
        <v>1956</v>
      </c>
    </row>
    <row r="7477" spans="2:3" x14ac:dyDescent="0.35">
      <c r="B7477" t="e">
        <v>#N/A</v>
      </c>
    </row>
    <row r="7478" spans="2:3" x14ac:dyDescent="0.35">
      <c r="B7478" t="s">
        <v>1957</v>
      </c>
      <c r="C7478" t="s">
        <v>1959</v>
      </c>
    </row>
    <row r="7479" spans="2:3" x14ac:dyDescent="0.35">
      <c r="B7479" t="s">
        <v>1956</v>
      </c>
    </row>
    <row r="7480" spans="2:3" x14ac:dyDescent="0.35">
      <c r="B7480" t="s">
        <v>1955</v>
      </c>
      <c r="C7480" t="s">
        <v>1959</v>
      </c>
    </row>
    <row r="7481" spans="2:3" x14ac:dyDescent="0.35">
      <c r="B7481" t="s">
        <v>1956</v>
      </c>
    </row>
    <row r="7482" spans="2:3" x14ac:dyDescent="0.35">
      <c r="B7482" t="s">
        <v>1956</v>
      </c>
    </row>
    <row r="7483" spans="2:3" x14ac:dyDescent="0.35">
      <c r="B7483" t="s">
        <v>1956</v>
      </c>
    </row>
    <row r="7484" spans="2:3" x14ac:dyDescent="0.35">
      <c r="B7484" t="s">
        <v>1957</v>
      </c>
      <c r="C7484" t="s">
        <v>1959</v>
      </c>
    </row>
    <row r="7485" spans="2:3" x14ac:dyDescent="0.35">
      <c r="B7485" t="s">
        <v>1957</v>
      </c>
      <c r="C7485" t="s">
        <v>1959</v>
      </c>
    </row>
    <row r="7486" spans="2:3" x14ac:dyDescent="0.35">
      <c r="B7486" t="e">
        <v>#N/A</v>
      </c>
    </row>
    <row r="7487" spans="2:3" x14ac:dyDescent="0.35">
      <c r="B7487" t="s">
        <v>1955</v>
      </c>
      <c r="C7487" t="s">
        <v>1959</v>
      </c>
    </row>
    <row r="7488" spans="2:3" x14ac:dyDescent="0.35">
      <c r="B7488" t="e">
        <v>#N/A</v>
      </c>
    </row>
    <row r="7489" spans="2:3" x14ac:dyDescent="0.35">
      <c r="B7489" t="s">
        <v>1956</v>
      </c>
    </row>
    <row r="7490" spans="2:3" x14ac:dyDescent="0.35">
      <c r="B7490" t="s">
        <v>1955</v>
      </c>
      <c r="C7490" t="s">
        <v>1959</v>
      </c>
    </row>
    <row r="7491" spans="2:3" x14ac:dyDescent="0.35">
      <c r="B7491" t="s">
        <v>1955</v>
      </c>
      <c r="C7491" t="s">
        <v>1959</v>
      </c>
    </row>
    <row r="7492" spans="2:3" x14ac:dyDescent="0.35">
      <c r="B7492" t="s">
        <v>1956</v>
      </c>
    </row>
    <row r="7493" spans="2:3" x14ac:dyDescent="0.35">
      <c r="B7493" t="s">
        <v>1956</v>
      </c>
    </row>
    <row r="7494" spans="2:3" x14ac:dyDescent="0.35">
      <c r="B7494" t="s">
        <v>1955</v>
      </c>
      <c r="C7494" t="s">
        <v>1959</v>
      </c>
    </row>
    <row r="7495" spans="2:3" x14ac:dyDescent="0.35">
      <c r="B7495" t="s">
        <v>1957</v>
      </c>
      <c r="C7495" t="s">
        <v>1959</v>
      </c>
    </row>
    <row r="7496" spans="2:3" x14ac:dyDescent="0.35">
      <c r="B7496" t="s">
        <v>1957</v>
      </c>
      <c r="C7496" t="s">
        <v>1959</v>
      </c>
    </row>
    <row r="7497" spans="2:3" x14ac:dyDescent="0.35">
      <c r="B7497" t="s">
        <v>1956</v>
      </c>
    </row>
    <row r="7498" spans="2:3" x14ac:dyDescent="0.35">
      <c r="B7498" t="s">
        <v>1955</v>
      </c>
      <c r="C7498" t="s">
        <v>1959</v>
      </c>
    </row>
    <row r="7499" spans="2:3" x14ac:dyDescent="0.35">
      <c r="B7499" t="s">
        <v>1955</v>
      </c>
      <c r="C7499" t="s">
        <v>1959</v>
      </c>
    </row>
    <row r="7500" spans="2:3" x14ac:dyDescent="0.35">
      <c r="B7500" t="e">
        <v>#N/A</v>
      </c>
    </row>
    <row r="7501" spans="2:3" x14ac:dyDescent="0.35">
      <c r="B7501" t="e">
        <v>#N/A</v>
      </c>
    </row>
    <row r="7502" spans="2:3" x14ac:dyDescent="0.35">
      <c r="B7502" t="s">
        <v>1955</v>
      </c>
      <c r="C7502" t="s">
        <v>1959</v>
      </c>
    </row>
    <row r="7503" spans="2:3" x14ac:dyDescent="0.35">
      <c r="B7503" t="s">
        <v>1956</v>
      </c>
    </row>
    <row r="7504" spans="2:3" x14ac:dyDescent="0.35">
      <c r="B7504" t="s">
        <v>1956</v>
      </c>
    </row>
    <row r="7505" spans="2:3" x14ac:dyDescent="0.35">
      <c r="B7505" t="s">
        <v>1956</v>
      </c>
    </row>
    <row r="7506" spans="2:3" x14ac:dyDescent="0.35">
      <c r="B7506" t="s">
        <v>1956</v>
      </c>
    </row>
    <row r="7507" spans="2:3" x14ac:dyDescent="0.35">
      <c r="B7507" t="s">
        <v>1957</v>
      </c>
      <c r="C7507" t="s">
        <v>1959</v>
      </c>
    </row>
    <row r="7508" spans="2:3" x14ac:dyDescent="0.35">
      <c r="B7508" t="s">
        <v>1956</v>
      </c>
    </row>
    <row r="7509" spans="2:3" x14ac:dyDescent="0.35">
      <c r="B7509" t="s">
        <v>1956</v>
      </c>
    </row>
    <row r="7510" spans="2:3" x14ac:dyDescent="0.35">
      <c r="B7510" t="s">
        <v>1955</v>
      </c>
      <c r="C7510" t="s">
        <v>1959</v>
      </c>
    </row>
    <row r="7511" spans="2:3" x14ac:dyDescent="0.35">
      <c r="B7511" t="e">
        <v>#N/A</v>
      </c>
    </row>
    <row r="7512" spans="2:3" x14ac:dyDescent="0.35">
      <c r="B7512" t="s">
        <v>1957</v>
      </c>
      <c r="C7512" t="s">
        <v>1959</v>
      </c>
    </row>
    <row r="7513" spans="2:3" x14ac:dyDescent="0.35">
      <c r="B7513" t="e">
        <v>#N/A</v>
      </c>
    </row>
    <row r="7514" spans="2:3" x14ac:dyDescent="0.35">
      <c r="B7514" t="s">
        <v>1957</v>
      </c>
      <c r="C7514" t="s">
        <v>1959</v>
      </c>
    </row>
    <row r="7515" spans="2:3" x14ac:dyDescent="0.35">
      <c r="B7515" t="e">
        <v>#N/A</v>
      </c>
    </row>
    <row r="7516" spans="2:3" x14ac:dyDescent="0.35">
      <c r="B7516" t="s">
        <v>1957</v>
      </c>
      <c r="C7516" t="s">
        <v>1959</v>
      </c>
    </row>
    <row r="7517" spans="2:3" x14ac:dyDescent="0.35">
      <c r="B7517" t="s">
        <v>1956</v>
      </c>
    </row>
    <row r="7518" spans="2:3" x14ac:dyDescent="0.35">
      <c r="B7518" t="s">
        <v>1956</v>
      </c>
    </row>
    <row r="7519" spans="2:3" x14ac:dyDescent="0.35">
      <c r="B7519" t="s">
        <v>1957</v>
      </c>
      <c r="C7519" t="s">
        <v>1959</v>
      </c>
    </row>
    <row r="7520" spans="2:3" x14ac:dyDescent="0.35">
      <c r="B7520" t="s">
        <v>1956</v>
      </c>
    </row>
    <row r="7521" spans="2:3" x14ac:dyDescent="0.35">
      <c r="B7521" t="s">
        <v>1956</v>
      </c>
    </row>
    <row r="7522" spans="2:3" x14ac:dyDescent="0.35">
      <c r="B7522" t="s">
        <v>1956</v>
      </c>
    </row>
    <row r="7523" spans="2:3" x14ac:dyDescent="0.35">
      <c r="B7523" t="s">
        <v>1956</v>
      </c>
    </row>
    <row r="7524" spans="2:3" x14ac:dyDescent="0.35">
      <c r="B7524" t="s">
        <v>1956</v>
      </c>
    </row>
    <row r="7525" spans="2:3" x14ac:dyDescent="0.35">
      <c r="B7525" t="s">
        <v>1956</v>
      </c>
    </row>
    <row r="7526" spans="2:3" x14ac:dyDescent="0.35">
      <c r="B7526" t="s">
        <v>1956</v>
      </c>
    </row>
    <row r="7527" spans="2:3" x14ac:dyDescent="0.35">
      <c r="B7527" t="s">
        <v>1955</v>
      </c>
      <c r="C7527" t="s">
        <v>1959</v>
      </c>
    </row>
    <row r="7528" spans="2:3" x14ac:dyDescent="0.35">
      <c r="B7528" t="s">
        <v>1955</v>
      </c>
      <c r="C7528" t="s">
        <v>1959</v>
      </c>
    </row>
    <row r="7529" spans="2:3" x14ac:dyDescent="0.35">
      <c r="B7529" t="e">
        <v>#N/A</v>
      </c>
    </row>
    <row r="7530" spans="2:3" x14ac:dyDescent="0.35">
      <c r="B7530" t="e">
        <v>#N/A</v>
      </c>
    </row>
    <row r="7531" spans="2:3" x14ac:dyDescent="0.35">
      <c r="B7531" t="s">
        <v>1956</v>
      </c>
    </row>
    <row r="7532" spans="2:3" x14ac:dyDescent="0.35">
      <c r="B7532" t="s">
        <v>1955</v>
      </c>
      <c r="C7532" t="s">
        <v>1959</v>
      </c>
    </row>
    <row r="7533" spans="2:3" x14ac:dyDescent="0.35">
      <c r="B7533" t="s">
        <v>1955</v>
      </c>
      <c r="C7533" t="s">
        <v>1959</v>
      </c>
    </row>
    <row r="7534" spans="2:3" x14ac:dyDescent="0.35">
      <c r="B7534" t="s">
        <v>1955</v>
      </c>
      <c r="C7534" t="s">
        <v>1959</v>
      </c>
    </row>
    <row r="7535" spans="2:3" x14ac:dyDescent="0.35">
      <c r="B7535" t="s">
        <v>1955</v>
      </c>
      <c r="C7535" t="s">
        <v>1959</v>
      </c>
    </row>
    <row r="7536" spans="2:3" x14ac:dyDescent="0.35">
      <c r="B7536" t="s">
        <v>1955</v>
      </c>
      <c r="C7536" t="s">
        <v>1959</v>
      </c>
    </row>
    <row r="7537" spans="2:3" x14ac:dyDescent="0.35">
      <c r="B7537" t="s">
        <v>1956</v>
      </c>
    </row>
    <row r="7538" spans="2:3" x14ac:dyDescent="0.35">
      <c r="B7538" t="s">
        <v>1956</v>
      </c>
    </row>
    <row r="7539" spans="2:3" x14ac:dyDescent="0.35">
      <c r="B7539" t="e">
        <v>#N/A</v>
      </c>
    </row>
    <row r="7540" spans="2:3" x14ac:dyDescent="0.35">
      <c r="B7540" t="s">
        <v>1955</v>
      </c>
      <c r="C7540" t="s">
        <v>1959</v>
      </c>
    </row>
    <row r="7541" spans="2:3" x14ac:dyDescent="0.35">
      <c r="B7541" t="s">
        <v>1955</v>
      </c>
      <c r="C7541" t="s">
        <v>1959</v>
      </c>
    </row>
    <row r="7542" spans="2:3" x14ac:dyDescent="0.35">
      <c r="B7542" t="s">
        <v>1955</v>
      </c>
      <c r="C7542" t="s">
        <v>1959</v>
      </c>
    </row>
    <row r="7543" spans="2:3" x14ac:dyDescent="0.35">
      <c r="B7543" t="s">
        <v>1955</v>
      </c>
      <c r="C7543" t="s">
        <v>1959</v>
      </c>
    </row>
    <row r="7544" spans="2:3" x14ac:dyDescent="0.35">
      <c r="B7544" t="s">
        <v>1955</v>
      </c>
      <c r="C7544" t="s">
        <v>1959</v>
      </c>
    </row>
    <row r="7545" spans="2:3" x14ac:dyDescent="0.35">
      <c r="B7545" t="s">
        <v>1956</v>
      </c>
    </row>
    <row r="7546" spans="2:3" x14ac:dyDescent="0.35">
      <c r="B7546" t="s">
        <v>1955</v>
      </c>
      <c r="C7546" t="s">
        <v>1959</v>
      </c>
    </row>
    <row r="7547" spans="2:3" x14ac:dyDescent="0.35">
      <c r="B7547" t="s">
        <v>1956</v>
      </c>
    </row>
    <row r="7548" spans="2:3" x14ac:dyDescent="0.35">
      <c r="B7548" t="s">
        <v>1955</v>
      </c>
      <c r="C7548" t="s">
        <v>1959</v>
      </c>
    </row>
    <row r="7549" spans="2:3" x14ac:dyDescent="0.35">
      <c r="B7549" t="e">
        <v>#N/A</v>
      </c>
    </row>
    <row r="7550" spans="2:3" x14ac:dyDescent="0.35">
      <c r="B7550" t="e">
        <v>#N/A</v>
      </c>
    </row>
    <row r="7551" spans="2:3" x14ac:dyDescent="0.35">
      <c r="B7551" t="s">
        <v>1956</v>
      </c>
    </row>
    <row r="7552" spans="2:3" x14ac:dyDescent="0.35">
      <c r="B7552" t="s">
        <v>1956</v>
      </c>
    </row>
    <row r="7553" spans="2:3" x14ac:dyDescent="0.35">
      <c r="B7553" t="s">
        <v>1956</v>
      </c>
    </row>
    <row r="7554" spans="2:3" x14ac:dyDescent="0.35">
      <c r="B7554" t="s">
        <v>1957</v>
      </c>
      <c r="C7554" t="s">
        <v>1959</v>
      </c>
    </row>
    <row r="7555" spans="2:3" x14ac:dyDescent="0.35">
      <c r="B7555" t="s">
        <v>1957</v>
      </c>
      <c r="C7555" t="s">
        <v>1959</v>
      </c>
    </row>
    <row r="7556" spans="2:3" x14ac:dyDescent="0.35">
      <c r="B7556" t="s">
        <v>1955</v>
      </c>
      <c r="C7556" t="s">
        <v>1959</v>
      </c>
    </row>
    <row r="7557" spans="2:3" x14ac:dyDescent="0.35">
      <c r="B7557" t="s">
        <v>1955</v>
      </c>
      <c r="C7557" t="s">
        <v>1959</v>
      </c>
    </row>
    <row r="7558" spans="2:3" x14ac:dyDescent="0.35">
      <c r="B7558" t="s">
        <v>1956</v>
      </c>
    </row>
    <row r="7559" spans="2:3" x14ac:dyDescent="0.35">
      <c r="B7559" t="s">
        <v>1955</v>
      </c>
      <c r="C7559" t="s">
        <v>1959</v>
      </c>
    </row>
    <row r="7560" spans="2:3" x14ac:dyDescent="0.35">
      <c r="B7560" t="s">
        <v>1955</v>
      </c>
      <c r="C7560" t="s">
        <v>1959</v>
      </c>
    </row>
    <row r="7561" spans="2:3" x14ac:dyDescent="0.35">
      <c r="B7561" t="s">
        <v>1956</v>
      </c>
    </row>
    <row r="7562" spans="2:3" x14ac:dyDescent="0.35">
      <c r="B7562" t="s">
        <v>1957</v>
      </c>
      <c r="C7562" t="s">
        <v>1959</v>
      </c>
    </row>
    <row r="7563" spans="2:3" x14ac:dyDescent="0.35">
      <c r="B7563" t="s">
        <v>1955</v>
      </c>
      <c r="C7563" t="s">
        <v>1959</v>
      </c>
    </row>
    <row r="7564" spans="2:3" x14ac:dyDescent="0.35">
      <c r="B7564" t="s">
        <v>1955</v>
      </c>
      <c r="C7564" t="s">
        <v>1959</v>
      </c>
    </row>
    <row r="7565" spans="2:3" x14ac:dyDescent="0.35">
      <c r="B7565" t="e">
        <v>#N/A</v>
      </c>
    </row>
    <row r="7566" spans="2:3" x14ac:dyDescent="0.35">
      <c r="B7566" t="e">
        <v>#N/A</v>
      </c>
    </row>
    <row r="7567" spans="2:3" x14ac:dyDescent="0.35">
      <c r="B7567" t="s">
        <v>1955</v>
      </c>
      <c r="C7567" t="s">
        <v>1959</v>
      </c>
    </row>
    <row r="7568" spans="2:3" x14ac:dyDescent="0.35">
      <c r="B7568" t="s">
        <v>1955</v>
      </c>
      <c r="C7568" t="s">
        <v>1959</v>
      </c>
    </row>
    <row r="7569" spans="2:3" x14ac:dyDescent="0.35">
      <c r="B7569" t="e">
        <v>#N/A</v>
      </c>
    </row>
    <row r="7570" spans="2:3" x14ac:dyDescent="0.35">
      <c r="B7570" t="s">
        <v>1955</v>
      </c>
      <c r="C7570" t="s">
        <v>1959</v>
      </c>
    </row>
    <row r="7571" spans="2:3" x14ac:dyDescent="0.35">
      <c r="B7571" t="s">
        <v>1956</v>
      </c>
    </row>
    <row r="7572" spans="2:3" x14ac:dyDescent="0.35">
      <c r="B7572" t="s">
        <v>1956</v>
      </c>
    </row>
    <row r="7573" spans="2:3" x14ac:dyDescent="0.35">
      <c r="B7573" t="s">
        <v>1955</v>
      </c>
      <c r="C7573" t="s">
        <v>1959</v>
      </c>
    </row>
    <row r="7574" spans="2:3" x14ac:dyDescent="0.35">
      <c r="B7574" t="s">
        <v>1956</v>
      </c>
    </row>
    <row r="7575" spans="2:3" x14ac:dyDescent="0.35">
      <c r="B7575" t="s">
        <v>1956</v>
      </c>
    </row>
    <row r="7576" spans="2:3" x14ac:dyDescent="0.35">
      <c r="B7576" t="s">
        <v>1955</v>
      </c>
      <c r="C7576" t="s">
        <v>1959</v>
      </c>
    </row>
    <row r="7577" spans="2:3" x14ac:dyDescent="0.35">
      <c r="B7577" t="e">
        <v>#N/A</v>
      </c>
    </row>
    <row r="7578" spans="2:3" x14ac:dyDescent="0.35">
      <c r="B7578" t="s">
        <v>1956</v>
      </c>
    </row>
    <row r="7579" spans="2:3" x14ac:dyDescent="0.35">
      <c r="B7579" t="s">
        <v>1955</v>
      </c>
      <c r="C7579" t="s">
        <v>1959</v>
      </c>
    </row>
    <row r="7580" spans="2:3" x14ac:dyDescent="0.35">
      <c r="B7580" t="e">
        <v>#N/A</v>
      </c>
    </row>
    <row r="7581" spans="2:3" x14ac:dyDescent="0.35">
      <c r="B7581" t="e">
        <v>#N/A</v>
      </c>
    </row>
    <row r="7582" spans="2:3" x14ac:dyDescent="0.35">
      <c r="B7582" t="s">
        <v>1955</v>
      </c>
      <c r="C7582" t="s">
        <v>1959</v>
      </c>
    </row>
    <row r="7583" spans="2:3" x14ac:dyDescent="0.35">
      <c r="B7583" t="s">
        <v>1955</v>
      </c>
      <c r="C7583" t="s">
        <v>1959</v>
      </c>
    </row>
    <row r="7584" spans="2:3" x14ac:dyDescent="0.35">
      <c r="B7584" t="e">
        <v>#N/A</v>
      </c>
    </row>
    <row r="7585" spans="2:3" x14ac:dyDescent="0.35">
      <c r="B7585" t="s">
        <v>1956</v>
      </c>
    </row>
    <row r="7586" spans="2:3" x14ac:dyDescent="0.35">
      <c r="B7586" t="s">
        <v>1955</v>
      </c>
      <c r="C7586" t="s">
        <v>1959</v>
      </c>
    </row>
    <row r="7587" spans="2:3" x14ac:dyDescent="0.35">
      <c r="B7587" t="e">
        <v>#N/A</v>
      </c>
    </row>
    <row r="7588" spans="2:3" x14ac:dyDescent="0.35">
      <c r="B7588" t="e">
        <v>#N/A</v>
      </c>
    </row>
    <row r="7589" spans="2:3" x14ac:dyDescent="0.35">
      <c r="B7589" t="s">
        <v>1956</v>
      </c>
    </row>
    <row r="7590" spans="2:3" x14ac:dyDescent="0.35">
      <c r="B7590" t="s">
        <v>1957</v>
      </c>
      <c r="C7590" t="s">
        <v>1959</v>
      </c>
    </row>
    <row r="7591" spans="2:3" x14ac:dyDescent="0.35">
      <c r="B7591" t="s">
        <v>1956</v>
      </c>
    </row>
    <row r="7592" spans="2:3" x14ac:dyDescent="0.35">
      <c r="B7592" t="s">
        <v>1957</v>
      </c>
      <c r="C7592" t="s">
        <v>1959</v>
      </c>
    </row>
    <row r="7593" spans="2:3" x14ac:dyDescent="0.35">
      <c r="B7593" t="s">
        <v>1957</v>
      </c>
      <c r="C7593" t="s">
        <v>1959</v>
      </c>
    </row>
    <row r="7594" spans="2:3" x14ac:dyDescent="0.35">
      <c r="B7594" t="s">
        <v>1958</v>
      </c>
      <c r="C7594" t="s">
        <v>1959</v>
      </c>
    </row>
    <row r="7595" spans="2:3" x14ac:dyDescent="0.35">
      <c r="B7595" t="s">
        <v>1955</v>
      </c>
      <c r="C7595" t="s">
        <v>1959</v>
      </c>
    </row>
    <row r="7596" spans="2:3" x14ac:dyDescent="0.35">
      <c r="B7596" t="s">
        <v>1955</v>
      </c>
      <c r="C7596" t="s">
        <v>1959</v>
      </c>
    </row>
    <row r="7597" spans="2:3" x14ac:dyDescent="0.35">
      <c r="B7597" t="s">
        <v>1957</v>
      </c>
      <c r="C7597" t="s">
        <v>1959</v>
      </c>
    </row>
    <row r="7598" spans="2:3" x14ac:dyDescent="0.35">
      <c r="B7598" t="s">
        <v>1955</v>
      </c>
      <c r="C7598" t="s">
        <v>1959</v>
      </c>
    </row>
    <row r="7599" spans="2:3" x14ac:dyDescent="0.35">
      <c r="B7599" t="s">
        <v>1956</v>
      </c>
    </row>
    <row r="7600" spans="2:3" x14ac:dyDescent="0.35">
      <c r="B7600" t="s">
        <v>1957</v>
      </c>
      <c r="C7600" t="s">
        <v>1959</v>
      </c>
    </row>
    <row r="7601" spans="2:3" x14ac:dyDescent="0.35">
      <c r="B7601" t="e">
        <v>#N/A</v>
      </c>
    </row>
    <row r="7602" spans="2:3" x14ac:dyDescent="0.35">
      <c r="B7602" t="s">
        <v>1955</v>
      </c>
      <c r="C7602" t="s">
        <v>1959</v>
      </c>
    </row>
    <row r="7603" spans="2:3" x14ac:dyDescent="0.35">
      <c r="B7603" t="s">
        <v>1955</v>
      </c>
      <c r="C7603" t="s">
        <v>1959</v>
      </c>
    </row>
    <row r="7604" spans="2:3" x14ac:dyDescent="0.35">
      <c r="B7604" t="s">
        <v>1955</v>
      </c>
      <c r="C7604" t="s">
        <v>1959</v>
      </c>
    </row>
    <row r="7605" spans="2:3" x14ac:dyDescent="0.35">
      <c r="B7605" t="s">
        <v>1958</v>
      </c>
      <c r="C7605" t="s">
        <v>1959</v>
      </c>
    </row>
    <row r="7606" spans="2:3" x14ac:dyDescent="0.35">
      <c r="B7606" t="s">
        <v>1955</v>
      </c>
      <c r="C7606" t="s">
        <v>1959</v>
      </c>
    </row>
    <row r="7607" spans="2:3" x14ac:dyDescent="0.35">
      <c r="B7607" t="s">
        <v>1955</v>
      </c>
      <c r="C7607" t="s">
        <v>1959</v>
      </c>
    </row>
    <row r="7608" spans="2:3" x14ac:dyDescent="0.35">
      <c r="B7608" t="s">
        <v>1956</v>
      </c>
    </row>
    <row r="7609" spans="2:3" x14ac:dyDescent="0.35">
      <c r="B7609" t="s">
        <v>1955</v>
      </c>
      <c r="C7609" t="s">
        <v>1959</v>
      </c>
    </row>
    <row r="7610" spans="2:3" x14ac:dyDescent="0.35">
      <c r="B7610" t="e">
        <v>#N/A</v>
      </c>
    </row>
    <row r="7611" spans="2:3" x14ac:dyDescent="0.35">
      <c r="B7611" t="s">
        <v>1955</v>
      </c>
      <c r="C7611" t="s">
        <v>1959</v>
      </c>
    </row>
    <row r="7612" spans="2:3" x14ac:dyDescent="0.35">
      <c r="B7612" t="s">
        <v>1956</v>
      </c>
    </row>
    <row r="7613" spans="2:3" x14ac:dyDescent="0.35">
      <c r="B7613" t="s">
        <v>1955</v>
      </c>
      <c r="C7613" t="s">
        <v>1959</v>
      </c>
    </row>
    <row r="7614" spans="2:3" x14ac:dyDescent="0.35">
      <c r="B7614" t="s">
        <v>1956</v>
      </c>
    </row>
    <row r="7615" spans="2:3" x14ac:dyDescent="0.35">
      <c r="B7615" t="s">
        <v>1956</v>
      </c>
    </row>
    <row r="7616" spans="2:3" x14ac:dyDescent="0.35">
      <c r="B7616" t="s">
        <v>1955</v>
      </c>
      <c r="C7616" t="s">
        <v>1959</v>
      </c>
    </row>
    <row r="7617" spans="2:3" x14ac:dyDescent="0.35">
      <c r="B7617" t="s">
        <v>1955</v>
      </c>
      <c r="C7617" t="s">
        <v>1959</v>
      </c>
    </row>
    <row r="7618" spans="2:3" x14ac:dyDescent="0.35">
      <c r="B7618" t="s">
        <v>1956</v>
      </c>
    </row>
    <row r="7619" spans="2:3" x14ac:dyDescent="0.35">
      <c r="B7619" t="s">
        <v>1956</v>
      </c>
    </row>
    <row r="7620" spans="2:3" x14ac:dyDescent="0.35">
      <c r="B7620" t="s">
        <v>1956</v>
      </c>
    </row>
    <row r="7621" spans="2:3" x14ac:dyDescent="0.35">
      <c r="B7621" t="e">
        <v>#N/A</v>
      </c>
    </row>
    <row r="7622" spans="2:3" x14ac:dyDescent="0.35">
      <c r="B7622" t="s">
        <v>1956</v>
      </c>
    </row>
    <row r="7623" spans="2:3" x14ac:dyDescent="0.35">
      <c r="B7623" t="s">
        <v>1956</v>
      </c>
    </row>
    <row r="7624" spans="2:3" x14ac:dyDescent="0.35">
      <c r="B7624" t="s">
        <v>1956</v>
      </c>
    </row>
    <row r="7625" spans="2:3" x14ac:dyDescent="0.35">
      <c r="B7625" t="s">
        <v>1955</v>
      </c>
      <c r="C7625" t="s">
        <v>1959</v>
      </c>
    </row>
    <row r="7626" spans="2:3" x14ac:dyDescent="0.35">
      <c r="B7626" t="s">
        <v>1957</v>
      </c>
      <c r="C7626" t="s">
        <v>1959</v>
      </c>
    </row>
    <row r="7627" spans="2:3" x14ac:dyDescent="0.35">
      <c r="B7627" t="s">
        <v>1957</v>
      </c>
      <c r="C7627" t="s">
        <v>1959</v>
      </c>
    </row>
    <row r="7628" spans="2:3" x14ac:dyDescent="0.35">
      <c r="B7628" t="s">
        <v>1956</v>
      </c>
    </row>
    <row r="7629" spans="2:3" x14ac:dyDescent="0.35">
      <c r="B7629" t="e">
        <v>#N/A</v>
      </c>
    </row>
    <row r="7630" spans="2:3" x14ac:dyDescent="0.35">
      <c r="B7630" t="s">
        <v>1957</v>
      </c>
      <c r="C7630" t="s">
        <v>1959</v>
      </c>
    </row>
    <row r="7631" spans="2:3" x14ac:dyDescent="0.35">
      <c r="B7631" t="s">
        <v>1955</v>
      </c>
      <c r="C7631" t="s">
        <v>1959</v>
      </c>
    </row>
    <row r="7632" spans="2:3" x14ac:dyDescent="0.35">
      <c r="B7632" t="s">
        <v>1955</v>
      </c>
      <c r="C7632" t="s">
        <v>1959</v>
      </c>
    </row>
    <row r="7633" spans="2:3" x14ac:dyDescent="0.35">
      <c r="B7633" t="e">
        <v>#N/A</v>
      </c>
    </row>
    <row r="7634" spans="2:3" x14ac:dyDescent="0.35">
      <c r="B7634" t="e">
        <v>#N/A</v>
      </c>
    </row>
    <row r="7635" spans="2:3" x14ac:dyDescent="0.35">
      <c r="B7635" t="e">
        <v>#N/A</v>
      </c>
    </row>
    <row r="7636" spans="2:3" x14ac:dyDescent="0.35">
      <c r="B7636" t="e">
        <v>#N/A</v>
      </c>
    </row>
    <row r="7637" spans="2:3" x14ac:dyDescent="0.35">
      <c r="B7637" t="s">
        <v>1957</v>
      </c>
      <c r="C7637" t="s">
        <v>1959</v>
      </c>
    </row>
    <row r="7638" spans="2:3" x14ac:dyDescent="0.35">
      <c r="B7638" t="s">
        <v>1955</v>
      </c>
      <c r="C7638" t="s">
        <v>1959</v>
      </c>
    </row>
    <row r="7639" spans="2:3" x14ac:dyDescent="0.35">
      <c r="B7639" t="s">
        <v>1957</v>
      </c>
      <c r="C7639" t="s">
        <v>1959</v>
      </c>
    </row>
    <row r="7640" spans="2:3" x14ac:dyDescent="0.35">
      <c r="B7640" t="e">
        <v>#N/A</v>
      </c>
    </row>
    <row r="7641" spans="2:3" x14ac:dyDescent="0.35">
      <c r="B7641" t="s">
        <v>1957</v>
      </c>
      <c r="C7641" t="s">
        <v>1959</v>
      </c>
    </row>
    <row r="7642" spans="2:3" x14ac:dyDescent="0.35">
      <c r="B7642" t="s">
        <v>1955</v>
      </c>
      <c r="C7642" t="s">
        <v>1959</v>
      </c>
    </row>
    <row r="7643" spans="2:3" x14ac:dyDescent="0.35">
      <c r="B7643" t="s">
        <v>1957</v>
      </c>
      <c r="C7643" t="s">
        <v>1959</v>
      </c>
    </row>
    <row r="7644" spans="2:3" x14ac:dyDescent="0.35">
      <c r="B7644" t="s">
        <v>1956</v>
      </c>
    </row>
    <row r="7645" spans="2:3" x14ac:dyDescent="0.35">
      <c r="B7645" t="s">
        <v>1957</v>
      </c>
      <c r="C7645" t="s">
        <v>1959</v>
      </c>
    </row>
    <row r="7646" spans="2:3" x14ac:dyDescent="0.35">
      <c r="B7646" t="e">
        <v>#N/A</v>
      </c>
    </row>
    <row r="7647" spans="2:3" x14ac:dyDescent="0.35">
      <c r="B7647" t="s">
        <v>1955</v>
      </c>
      <c r="C7647" t="s">
        <v>1959</v>
      </c>
    </row>
    <row r="7648" spans="2:3" x14ac:dyDescent="0.35">
      <c r="B7648" t="s">
        <v>1957</v>
      </c>
      <c r="C7648" t="s">
        <v>1959</v>
      </c>
    </row>
    <row r="7649" spans="2:3" x14ac:dyDescent="0.35">
      <c r="B7649" t="s">
        <v>1957</v>
      </c>
      <c r="C7649" t="s">
        <v>1959</v>
      </c>
    </row>
    <row r="7650" spans="2:3" x14ac:dyDescent="0.35">
      <c r="B7650" t="s">
        <v>1956</v>
      </c>
    </row>
    <row r="7651" spans="2:3" x14ac:dyDescent="0.35">
      <c r="B7651" t="s">
        <v>1956</v>
      </c>
    </row>
    <row r="7652" spans="2:3" x14ac:dyDescent="0.35">
      <c r="B7652" t="s">
        <v>1955</v>
      </c>
      <c r="C7652" t="s">
        <v>1959</v>
      </c>
    </row>
    <row r="7653" spans="2:3" x14ac:dyDescent="0.35">
      <c r="B7653" t="s">
        <v>1955</v>
      </c>
      <c r="C7653" t="s">
        <v>1959</v>
      </c>
    </row>
    <row r="7654" spans="2:3" x14ac:dyDescent="0.35">
      <c r="B7654" t="e">
        <v>#N/A</v>
      </c>
    </row>
    <row r="7655" spans="2:3" x14ac:dyDescent="0.35">
      <c r="B7655" t="s">
        <v>1956</v>
      </c>
    </row>
    <row r="7656" spans="2:3" x14ac:dyDescent="0.35">
      <c r="B7656" t="s">
        <v>1956</v>
      </c>
    </row>
    <row r="7657" spans="2:3" x14ac:dyDescent="0.35">
      <c r="B7657" t="s">
        <v>1957</v>
      </c>
      <c r="C7657" t="s">
        <v>1959</v>
      </c>
    </row>
    <row r="7658" spans="2:3" x14ac:dyDescent="0.35">
      <c r="B7658" t="s">
        <v>1957</v>
      </c>
      <c r="C7658" t="s">
        <v>1959</v>
      </c>
    </row>
    <row r="7659" spans="2:3" x14ac:dyDescent="0.35">
      <c r="B7659" t="s">
        <v>1957</v>
      </c>
      <c r="C7659" t="s">
        <v>1959</v>
      </c>
    </row>
    <row r="7660" spans="2:3" x14ac:dyDescent="0.35">
      <c r="B7660" t="e">
        <v>#N/A</v>
      </c>
    </row>
    <row r="7661" spans="2:3" x14ac:dyDescent="0.35">
      <c r="B7661" t="s">
        <v>1957</v>
      </c>
      <c r="C7661" t="s">
        <v>1959</v>
      </c>
    </row>
    <row r="7662" spans="2:3" x14ac:dyDescent="0.35">
      <c r="B7662" t="e">
        <v>#N/A</v>
      </c>
    </row>
    <row r="7663" spans="2:3" x14ac:dyDescent="0.35">
      <c r="B7663" t="e">
        <v>#N/A</v>
      </c>
    </row>
    <row r="7664" spans="2:3" x14ac:dyDescent="0.35">
      <c r="B7664" t="s">
        <v>1955</v>
      </c>
      <c r="C7664" t="s">
        <v>1959</v>
      </c>
    </row>
    <row r="7665" spans="2:3" x14ac:dyDescent="0.35">
      <c r="B7665" t="s">
        <v>1957</v>
      </c>
      <c r="C7665" t="s">
        <v>1959</v>
      </c>
    </row>
    <row r="7666" spans="2:3" x14ac:dyDescent="0.35">
      <c r="B7666" t="e">
        <v>#N/A</v>
      </c>
    </row>
    <row r="7667" spans="2:3" x14ac:dyDescent="0.35">
      <c r="B7667" t="s">
        <v>1955</v>
      </c>
      <c r="C7667" t="s">
        <v>1959</v>
      </c>
    </row>
    <row r="7668" spans="2:3" x14ac:dyDescent="0.35">
      <c r="B7668" t="s">
        <v>1955</v>
      </c>
      <c r="C7668" t="s">
        <v>1959</v>
      </c>
    </row>
    <row r="7669" spans="2:3" x14ac:dyDescent="0.35">
      <c r="B7669" t="s">
        <v>1957</v>
      </c>
      <c r="C7669" t="s">
        <v>1959</v>
      </c>
    </row>
    <row r="7670" spans="2:3" x14ac:dyDescent="0.35">
      <c r="B7670" t="s">
        <v>1958</v>
      </c>
      <c r="C7670" t="s">
        <v>1959</v>
      </c>
    </row>
    <row r="7671" spans="2:3" x14ac:dyDescent="0.35">
      <c r="B7671" t="s">
        <v>1955</v>
      </c>
      <c r="C7671" t="s">
        <v>1959</v>
      </c>
    </row>
    <row r="7672" spans="2:3" x14ac:dyDescent="0.35">
      <c r="B7672" t="s">
        <v>1956</v>
      </c>
    </row>
    <row r="7673" spans="2:3" x14ac:dyDescent="0.35">
      <c r="B7673" t="s">
        <v>1957</v>
      </c>
      <c r="C7673" t="s">
        <v>1959</v>
      </c>
    </row>
    <row r="7674" spans="2:3" x14ac:dyDescent="0.35">
      <c r="B7674" t="e">
        <v>#N/A</v>
      </c>
    </row>
    <row r="7675" spans="2:3" x14ac:dyDescent="0.35">
      <c r="B7675" t="e">
        <v>#N/A</v>
      </c>
    </row>
    <row r="7676" spans="2:3" x14ac:dyDescent="0.35">
      <c r="B7676" t="s">
        <v>1956</v>
      </c>
    </row>
    <row r="7677" spans="2:3" x14ac:dyDescent="0.35">
      <c r="B7677" t="s">
        <v>1956</v>
      </c>
    </row>
    <row r="7678" spans="2:3" x14ac:dyDescent="0.35">
      <c r="B7678" t="s">
        <v>1957</v>
      </c>
      <c r="C7678" t="s">
        <v>1959</v>
      </c>
    </row>
    <row r="7679" spans="2:3" x14ac:dyDescent="0.35">
      <c r="B7679" t="s">
        <v>1958</v>
      </c>
      <c r="C7679" t="s">
        <v>1959</v>
      </c>
    </row>
    <row r="7680" spans="2:3" x14ac:dyDescent="0.35">
      <c r="B7680" t="s">
        <v>1955</v>
      </c>
      <c r="C7680" t="s">
        <v>1959</v>
      </c>
    </row>
    <row r="7681" spans="2:3" x14ac:dyDescent="0.35">
      <c r="B7681" t="s">
        <v>1955</v>
      </c>
      <c r="C7681" t="s">
        <v>1959</v>
      </c>
    </row>
    <row r="7682" spans="2:3" x14ac:dyDescent="0.35">
      <c r="B7682" t="s">
        <v>1956</v>
      </c>
    </row>
    <row r="7683" spans="2:3" x14ac:dyDescent="0.35">
      <c r="B7683" t="s">
        <v>1955</v>
      </c>
      <c r="C7683" t="s">
        <v>1959</v>
      </c>
    </row>
    <row r="7684" spans="2:3" x14ac:dyDescent="0.35">
      <c r="B7684" t="s">
        <v>1957</v>
      </c>
      <c r="C7684" t="s">
        <v>1959</v>
      </c>
    </row>
    <row r="7685" spans="2:3" x14ac:dyDescent="0.35">
      <c r="B7685" t="s">
        <v>1957</v>
      </c>
      <c r="C7685" t="s">
        <v>1959</v>
      </c>
    </row>
    <row r="7686" spans="2:3" x14ac:dyDescent="0.35">
      <c r="B7686" t="s">
        <v>1957</v>
      </c>
      <c r="C7686" t="s">
        <v>1959</v>
      </c>
    </row>
    <row r="7687" spans="2:3" x14ac:dyDescent="0.35">
      <c r="B7687" t="s">
        <v>1956</v>
      </c>
    </row>
    <row r="7688" spans="2:3" x14ac:dyDescent="0.35">
      <c r="B7688" t="s">
        <v>1955</v>
      </c>
      <c r="C7688" t="s">
        <v>1959</v>
      </c>
    </row>
    <row r="7689" spans="2:3" x14ac:dyDescent="0.35">
      <c r="B7689" t="s">
        <v>1955</v>
      </c>
      <c r="C7689" t="s">
        <v>1959</v>
      </c>
    </row>
    <row r="7690" spans="2:3" x14ac:dyDescent="0.35">
      <c r="B7690" t="s">
        <v>1957</v>
      </c>
      <c r="C7690" t="s">
        <v>1959</v>
      </c>
    </row>
    <row r="7691" spans="2:3" x14ac:dyDescent="0.35">
      <c r="B7691" t="s">
        <v>1955</v>
      </c>
      <c r="C7691" t="s">
        <v>1959</v>
      </c>
    </row>
    <row r="7692" spans="2:3" x14ac:dyDescent="0.35">
      <c r="B7692" t="s">
        <v>1955</v>
      </c>
      <c r="C7692" t="s">
        <v>1959</v>
      </c>
    </row>
    <row r="7693" spans="2:3" x14ac:dyDescent="0.35">
      <c r="B7693" t="s">
        <v>1955</v>
      </c>
      <c r="C7693" t="s">
        <v>1959</v>
      </c>
    </row>
    <row r="7694" spans="2:3" x14ac:dyDescent="0.35">
      <c r="B7694" t="s">
        <v>1957</v>
      </c>
      <c r="C7694" t="s">
        <v>1959</v>
      </c>
    </row>
    <row r="7695" spans="2:3" x14ac:dyDescent="0.35">
      <c r="B7695" t="e">
        <v>#N/A</v>
      </c>
    </row>
    <row r="7696" spans="2:3" x14ac:dyDescent="0.35">
      <c r="B7696" t="s">
        <v>1955</v>
      </c>
      <c r="C7696" t="s">
        <v>1959</v>
      </c>
    </row>
    <row r="7697" spans="2:3" x14ac:dyDescent="0.35">
      <c r="B7697" t="s">
        <v>1956</v>
      </c>
    </row>
    <row r="7698" spans="2:3" x14ac:dyDescent="0.35">
      <c r="B7698" t="s">
        <v>1955</v>
      </c>
      <c r="C7698" t="s">
        <v>1959</v>
      </c>
    </row>
    <row r="7699" spans="2:3" x14ac:dyDescent="0.35">
      <c r="B7699" t="s">
        <v>1955</v>
      </c>
      <c r="C7699" t="s">
        <v>1959</v>
      </c>
    </row>
    <row r="7700" spans="2:3" x14ac:dyDescent="0.35">
      <c r="B7700" t="e">
        <v>#N/A</v>
      </c>
    </row>
    <row r="7701" spans="2:3" x14ac:dyDescent="0.35">
      <c r="B7701" t="e">
        <v>#N/A</v>
      </c>
    </row>
    <row r="7702" spans="2:3" x14ac:dyDescent="0.35">
      <c r="B7702" t="e">
        <v>#N/A</v>
      </c>
    </row>
    <row r="7703" spans="2:3" x14ac:dyDescent="0.35">
      <c r="B7703" t="e">
        <v>#N/A</v>
      </c>
    </row>
    <row r="7704" spans="2:3" x14ac:dyDescent="0.35">
      <c r="B7704" t="e">
        <v>#N/A</v>
      </c>
    </row>
    <row r="7705" spans="2:3" x14ac:dyDescent="0.35">
      <c r="B7705" t="s">
        <v>1956</v>
      </c>
    </row>
    <row r="7706" spans="2:3" x14ac:dyDescent="0.35">
      <c r="B7706" t="s">
        <v>1956</v>
      </c>
    </row>
    <row r="7707" spans="2:3" x14ac:dyDescent="0.35">
      <c r="B7707" t="s">
        <v>1957</v>
      </c>
      <c r="C7707" t="s">
        <v>1959</v>
      </c>
    </row>
    <row r="7708" spans="2:3" x14ac:dyDescent="0.35">
      <c r="B7708" t="s">
        <v>1957</v>
      </c>
      <c r="C7708" t="s">
        <v>1959</v>
      </c>
    </row>
    <row r="7709" spans="2:3" x14ac:dyDescent="0.35">
      <c r="B7709" t="s">
        <v>1956</v>
      </c>
    </row>
    <row r="7710" spans="2:3" x14ac:dyDescent="0.35">
      <c r="B7710" t="s">
        <v>1955</v>
      </c>
      <c r="C7710" t="s">
        <v>1959</v>
      </c>
    </row>
    <row r="7711" spans="2:3" x14ac:dyDescent="0.35">
      <c r="B7711" t="e">
        <v>#N/A</v>
      </c>
    </row>
    <row r="7712" spans="2:3" x14ac:dyDescent="0.35">
      <c r="B7712" t="e">
        <v>#N/A</v>
      </c>
    </row>
    <row r="7713" spans="2:3" x14ac:dyDescent="0.35">
      <c r="B7713" t="s">
        <v>1956</v>
      </c>
    </row>
    <row r="7714" spans="2:3" x14ac:dyDescent="0.35">
      <c r="B7714" t="e">
        <v>#N/A</v>
      </c>
    </row>
    <row r="7715" spans="2:3" x14ac:dyDescent="0.35">
      <c r="B7715" t="s">
        <v>1957</v>
      </c>
      <c r="C7715" t="s">
        <v>1959</v>
      </c>
    </row>
    <row r="7716" spans="2:3" x14ac:dyDescent="0.35">
      <c r="B7716" t="s">
        <v>1955</v>
      </c>
      <c r="C7716" t="s">
        <v>1959</v>
      </c>
    </row>
    <row r="7717" spans="2:3" x14ac:dyDescent="0.35">
      <c r="B7717" t="s">
        <v>1956</v>
      </c>
    </row>
    <row r="7718" spans="2:3" x14ac:dyDescent="0.35">
      <c r="B7718" t="s">
        <v>1955</v>
      </c>
      <c r="C7718" t="s">
        <v>1959</v>
      </c>
    </row>
    <row r="7719" spans="2:3" x14ac:dyDescent="0.35">
      <c r="B7719" t="e">
        <v>#N/A</v>
      </c>
    </row>
    <row r="7720" spans="2:3" x14ac:dyDescent="0.35">
      <c r="B7720" t="s">
        <v>1957</v>
      </c>
      <c r="C7720" t="s">
        <v>1959</v>
      </c>
    </row>
    <row r="7721" spans="2:3" x14ac:dyDescent="0.35">
      <c r="B7721" t="s">
        <v>1957</v>
      </c>
      <c r="C7721" t="s">
        <v>1959</v>
      </c>
    </row>
    <row r="7722" spans="2:3" x14ac:dyDescent="0.35">
      <c r="B7722" t="s">
        <v>1957</v>
      </c>
      <c r="C7722" t="s">
        <v>1959</v>
      </c>
    </row>
    <row r="7723" spans="2:3" x14ac:dyDescent="0.35">
      <c r="B7723" t="s">
        <v>1955</v>
      </c>
      <c r="C7723" t="s">
        <v>1959</v>
      </c>
    </row>
    <row r="7724" spans="2:3" x14ac:dyDescent="0.35">
      <c r="B7724" t="e">
        <v>#N/A</v>
      </c>
    </row>
    <row r="7725" spans="2:3" x14ac:dyDescent="0.35">
      <c r="B7725" t="e">
        <v>#N/A</v>
      </c>
    </row>
    <row r="7726" spans="2:3" x14ac:dyDescent="0.35">
      <c r="B7726" t="s">
        <v>1956</v>
      </c>
    </row>
    <row r="7727" spans="2:3" x14ac:dyDescent="0.35">
      <c r="B7727" t="s">
        <v>1956</v>
      </c>
    </row>
    <row r="7728" spans="2:3" x14ac:dyDescent="0.35">
      <c r="B7728" t="s">
        <v>1956</v>
      </c>
    </row>
    <row r="7729" spans="2:3" x14ac:dyDescent="0.35">
      <c r="B7729" t="s">
        <v>1956</v>
      </c>
    </row>
    <row r="7730" spans="2:3" x14ac:dyDescent="0.35">
      <c r="B7730" t="s">
        <v>1955</v>
      </c>
      <c r="C7730" t="s">
        <v>1959</v>
      </c>
    </row>
    <row r="7731" spans="2:3" x14ac:dyDescent="0.35">
      <c r="B7731" t="s">
        <v>1956</v>
      </c>
    </row>
    <row r="7732" spans="2:3" x14ac:dyDescent="0.35">
      <c r="B7732" t="s">
        <v>1955</v>
      </c>
      <c r="C7732" t="s">
        <v>1959</v>
      </c>
    </row>
    <row r="7733" spans="2:3" x14ac:dyDescent="0.35">
      <c r="B7733" t="s">
        <v>1955</v>
      </c>
      <c r="C7733" t="s">
        <v>1959</v>
      </c>
    </row>
    <row r="7734" spans="2:3" x14ac:dyDescent="0.35">
      <c r="B7734" t="s">
        <v>1955</v>
      </c>
      <c r="C7734" t="s">
        <v>1959</v>
      </c>
    </row>
    <row r="7735" spans="2:3" x14ac:dyDescent="0.35">
      <c r="B7735" t="e">
        <v>#N/A</v>
      </c>
    </row>
    <row r="7736" spans="2:3" x14ac:dyDescent="0.35">
      <c r="B7736" t="s">
        <v>1957</v>
      </c>
      <c r="C7736" t="s">
        <v>1959</v>
      </c>
    </row>
    <row r="7737" spans="2:3" x14ac:dyDescent="0.35">
      <c r="B7737" t="e">
        <v>#N/A</v>
      </c>
    </row>
    <row r="7738" spans="2:3" x14ac:dyDescent="0.35">
      <c r="B7738" t="s">
        <v>1957</v>
      </c>
      <c r="C7738" t="s">
        <v>1959</v>
      </c>
    </row>
    <row r="7739" spans="2:3" x14ac:dyDescent="0.35">
      <c r="B7739" t="s">
        <v>1956</v>
      </c>
    </row>
    <row r="7740" spans="2:3" x14ac:dyDescent="0.35">
      <c r="B7740" t="s">
        <v>1956</v>
      </c>
    </row>
    <row r="7741" spans="2:3" x14ac:dyDescent="0.35">
      <c r="B7741" t="s">
        <v>1957</v>
      </c>
      <c r="C7741" t="s">
        <v>1959</v>
      </c>
    </row>
    <row r="7742" spans="2:3" x14ac:dyDescent="0.35">
      <c r="B7742" t="s">
        <v>1956</v>
      </c>
    </row>
    <row r="7743" spans="2:3" x14ac:dyDescent="0.35">
      <c r="B7743" t="s">
        <v>1956</v>
      </c>
    </row>
    <row r="7744" spans="2:3" x14ac:dyDescent="0.35">
      <c r="B7744" t="s">
        <v>1956</v>
      </c>
    </row>
    <row r="7745" spans="2:3" x14ac:dyDescent="0.35">
      <c r="B7745" t="e">
        <v>#N/A</v>
      </c>
    </row>
    <row r="7746" spans="2:3" x14ac:dyDescent="0.35">
      <c r="B7746" t="s">
        <v>1956</v>
      </c>
    </row>
    <row r="7747" spans="2:3" x14ac:dyDescent="0.35">
      <c r="B7747" t="s">
        <v>1957</v>
      </c>
      <c r="C7747" t="s">
        <v>1959</v>
      </c>
    </row>
    <row r="7748" spans="2:3" x14ac:dyDescent="0.35">
      <c r="B7748" t="s">
        <v>1957</v>
      </c>
      <c r="C7748" t="s">
        <v>1959</v>
      </c>
    </row>
    <row r="7749" spans="2:3" x14ac:dyDescent="0.35">
      <c r="B7749" t="s">
        <v>1956</v>
      </c>
    </row>
    <row r="7750" spans="2:3" x14ac:dyDescent="0.35">
      <c r="B7750" t="s">
        <v>1955</v>
      </c>
      <c r="C7750" t="s">
        <v>1959</v>
      </c>
    </row>
    <row r="7751" spans="2:3" x14ac:dyDescent="0.35">
      <c r="B7751" t="s">
        <v>1956</v>
      </c>
    </row>
    <row r="7752" spans="2:3" x14ac:dyDescent="0.35">
      <c r="B7752" t="s">
        <v>1956</v>
      </c>
    </row>
    <row r="7753" spans="2:3" x14ac:dyDescent="0.35">
      <c r="B7753" t="s">
        <v>1957</v>
      </c>
      <c r="C7753" t="s">
        <v>1959</v>
      </c>
    </row>
    <row r="7754" spans="2:3" x14ac:dyDescent="0.35">
      <c r="B7754" t="e">
        <v>#N/A</v>
      </c>
    </row>
    <row r="7755" spans="2:3" x14ac:dyDescent="0.35">
      <c r="B7755" t="s">
        <v>1955</v>
      </c>
      <c r="C7755" t="s">
        <v>1959</v>
      </c>
    </row>
    <row r="7756" spans="2:3" x14ac:dyDescent="0.35">
      <c r="B7756" t="s">
        <v>1957</v>
      </c>
      <c r="C7756" t="s">
        <v>1959</v>
      </c>
    </row>
    <row r="7757" spans="2:3" x14ac:dyDescent="0.35">
      <c r="B7757" t="s">
        <v>1957</v>
      </c>
      <c r="C7757" t="s">
        <v>1959</v>
      </c>
    </row>
    <row r="7758" spans="2:3" x14ac:dyDescent="0.35">
      <c r="B7758" t="s">
        <v>1957</v>
      </c>
      <c r="C7758" t="s">
        <v>1959</v>
      </c>
    </row>
    <row r="7759" spans="2:3" x14ac:dyDescent="0.35">
      <c r="B7759" t="e">
        <v>#N/A</v>
      </c>
    </row>
    <row r="7760" spans="2:3" x14ac:dyDescent="0.35">
      <c r="B7760" t="s">
        <v>1956</v>
      </c>
    </row>
    <row r="7761" spans="2:3" x14ac:dyDescent="0.35">
      <c r="B7761" t="s">
        <v>1957</v>
      </c>
      <c r="C7761" t="s">
        <v>1959</v>
      </c>
    </row>
    <row r="7762" spans="2:3" x14ac:dyDescent="0.35">
      <c r="B7762" t="e">
        <v>#N/A</v>
      </c>
    </row>
    <row r="7763" spans="2:3" x14ac:dyDescent="0.35">
      <c r="B7763" t="s">
        <v>1957</v>
      </c>
      <c r="C7763" t="s">
        <v>1959</v>
      </c>
    </row>
    <row r="7764" spans="2:3" x14ac:dyDescent="0.35">
      <c r="B7764" t="s">
        <v>1955</v>
      </c>
      <c r="C7764" t="s">
        <v>1959</v>
      </c>
    </row>
    <row r="7765" spans="2:3" x14ac:dyDescent="0.35">
      <c r="B7765" t="s">
        <v>1957</v>
      </c>
      <c r="C7765" t="s">
        <v>1959</v>
      </c>
    </row>
    <row r="7766" spans="2:3" x14ac:dyDescent="0.35">
      <c r="B7766" t="s">
        <v>1955</v>
      </c>
      <c r="C7766" t="s">
        <v>1959</v>
      </c>
    </row>
    <row r="7767" spans="2:3" x14ac:dyDescent="0.35">
      <c r="B7767" t="s">
        <v>1957</v>
      </c>
      <c r="C7767" t="s">
        <v>1959</v>
      </c>
    </row>
    <row r="7768" spans="2:3" x14ac:dyDescent="0.35">
      <c r="B7768" t="s">
        <v>1955</v>
      </c>
      <c r="C7768" t="s">
        <v>1959</v>
      </c>
    </row>
    <row r="7769" spans="2:3" x14ac:dyDescent="0.35">
      <c r="B7769" t="s">
        <v>1955</v>
      </c>
      <c r="C7769" t="s">
        <v>1959</v>
      </c>
    </row>
    <row r="7770" spans="2:3" x14ac:dyDescent="0.35">
      <c r="B7770" t="e">
        <v>#N/A</v>
      </c>
    </row>
    <row r="7771" spans="2:3" x14ac:dyDescent="0.35">
      <c r="B7771" t="s">
        <v>1957</v>
      </c>
      <c r="C7771" t="s">
        <v>1959</v>
      </c>
    </row>
    <row r="7772" spans="2:3" x14ac:dyDescent="0.35">
      <c r="B7772" t="s">
        <v>1957</v>
      </c>
      <c r="C7772" t="s">
        <v>1959</v>
      </c>
    </row>
    <row r="7773" spans="2:3" x14ac:dyDescent="0.35">
      <c r="B7773" t="s">
        <v>1955</v>
      </c>
      <c r="C7773" t="s">
        <v>1959</v>
      </c>
    </row>
    <row r="7774" spans="2:3" x14ac:dyDescent="0.35">
      <c r="B7774" t="s">
        <v>1957</v>
      </c>
      <c r="C7774" t="s">
        <v>1959</v>
      </c>
    </row>
    <row r="7775" spans="2:3" x14ac:dyDescent="0.35">
      <c r="B7775" t="s">
        <v>1956</v>
      </c>
    </row>
    <row r="7776" spans="2:3" x14ac:dyDescent="0.35">
      <c r="B7776" t="s">
        <v>1957</v>
      </c>
      <c r="C7776" t="s">
        <v>1959</v>
      </c>
    </row>
    <row r="7777" spans="2:3" x14ac:dyDescent="0.35">
      <c r="B7777" t="s">
        <v>1955</v>
      </c>
      <c r="C7777" t="s">
        <v>1959</v>
      </c>
    </row>
    <row r="7778" spans="2:3" x14ac:dyDescent="0.35">
      <c r="B7778" t="s">
        <v>1956</v>
      </c>
    </row>
    <row r="7779" spans="2:3" x14ac:dyDescent="0.35">
      <c r="B7779" t="s">
        <v>1956</v>
      </c>
    </row>
    <row r="7780" spans="2:3" x14ac:dyDescent="0.35">
      <c r="B7780" t="e">
        <v>#N/A</v>
      </c>
    </row>
    <row r="7781" spans="2:3" x14ac:dyDescent="0.35">
      <c r="B7781" t="s">
        <v>1957</v>
      </c>
      <c r="C7781" t="s">
        <v>1959</v>
      </c>
    </row>
    <row r="7782" spans="2:3" x14ac:dyDescent="0.35">
      <c r="B7782" t="s">
        <v>1956</v>
      </c>
    </row>
    <row r="7783" spans="2:3" x14ac:dyDescent="0.35">
      <c r="B7783" t="s">
        <v>1956</v>
      </c>
    </row>
    <row r="7784" spans="2:3" x14ac:dyDescent="0.35">
      <c r="B7784" t="s">
        <v>1955</v>
      </c>
      <c r="C7784" t="s">
        <v>1959</v>
      </c>
    </row>
    <row r="7785" spans="2:3" x14ac:dyDescent="0.35">
      <c r="B7785" t="s">
        <v>1955</v>
      </c>
      <c r="C7785" t="s">
        <v>1959</v>
      </c>
    </row>
    <row r="7786" spans="2:3" x14ac:dyDescent="0.35">
      <c r="B7786" t="s">
        <v>1955</v>
      </c>
      <c r="C7786" t="s">
        <v>1959</v>
      </c>
    </row>
    <row r="7787" spans="2:3" x14ac:dyDescent="0.35">
      <c r="B7787" t="s">
        <v>1955</v>
      </c>
      <c r="C7787" t="s">
        <v>1959</v>
      </c>
    </row>
    <row r="7788" spans="2:3" x14ac:dyDescent="0.35">
      <c r="B7788" t="s">
        <v>1957</v>
      </c>
      <c r="C7788" t="s">
        <v>1959</v>
      </c>
    </row>
    <row r="7789" spans="2:3" x14ac:dyDescent="0.35">
      <c r="B7789" t="s">
        <v>1957</v>
      </c>
      <c r="C7789" t="s">
        <v>1959</v>
      </c>
    </row>
    <row r="7790" spans="2:3" x14ac:dyDescent="0.35">
      <c r="B7790" t="s">
        <v>1957</v>
      </c>
      <c r="C7790" t="s">
        <v>1959</v>
      </c>
    </row>
    <row r="7791" spans="2:3" x14ac:dyDescent="0.35">
      <c r="B7791" t="e">
        <v>#N/A</v>
      </c>
    </row>
    <row r="7792" spans="2:3" x14ac:dyDescent="0.35">
      <c r="B7792" t="e">
        <v>#N/A</v>
      </c>
    </row>
    <row r="7793" spans="2:3" x14ac:dyDescent="0.35">
      <c r="B7793" t="e">
        <v>#N/A</v>
      </c>
    </row>
    <row r="7794" spans="2:3" x14ac:dyDescent="0.35">
      <c r="B7794" t="s">
        <v>1956</v>
      </c>
    </row>
    <row r="7795" spans="2:3" x14ac:dyDescent="0.35">
      <c r="B7795" t="s">
        <v>1955</v>
      </c>
      <c r="C7795" t="s">
        <v>1959</v>
      </c>
    </row>
    <row r="7796" spans="2:3" x14ac:dyDescent="0.35">
      <c r="B7796" t="s">
        <v>1955</v>
      </c>
      <c r="C7796" t="s">
        <v>1959</v>
      </c>
    </row>
    <row r="7797" spans="2:3" x14ac:dyDescent="0.35">
      <c r="B7797" t="e">
        <v>#N/A</v>
      </c>
    </row>
    <row r="7798" spans="2:3" x14ac:dyDescent="0.35">
      <c r="B7798" t="e">
        <v>#N/A</v>
      </c>
    </row>
    <row r="7799" spans="2:3" x14ac:dyDescent="0.35">
      <c r="B7799" t="s">
        <v>1955</v>
      </c>
      <c r="C7799" t="s">
        <v>1959</v>
      </c>
    </row>
    <row r="7800" spans="2:3" x14ac:dyDescent="0.35">
      <c r="B7800" t="e">
        <v>#N/A</v>
      </c>
    </row>
    <row r="7801" spans="2:3" x14ac:dyDescent="0.35">
      <c r="B7801" t="s">
        <v>1957</v>
      </c>
      <c r="C7801" t="s">
        <v>1959</v>
      </c>
    </row>
    <row r="7802" spans="2:3" x14ac:dyDescent="0.35">
      <c r="B7802" t="s">
        <v>1957</v>
      </c>
      <c r="C7802" t="s">
        <v>1959</v>
      </c>
    </row>
    <row r="7803" spans="2:3" x14ac:dyDescent="0.35">
      <c r="B7803" t="s">
        <v>1957</v>
      </c>
      <c r="C7803" t="s">
        <v>1959</v>
      </c>
    </row>
    <row r="7804" spans="2:3" x14ac:dyDescent="0.35">
      <c r="B7804" t="s">
        <v>1955</v>
      </c>
      <c r="C7804" t="s">
        <v>1959</v>
      </c>
    </row>
    <row r="7805" spans="2:3" x14ac:dyDescent="0.35">
      <c r="B7805" t="e">
        <v>#N/A</v>
      </c>
    </row>
    <row r="7806" spans="2:3" x14ac:dyDescent="0.35">
      <c r="B7806" t="e">
        <v>#N/A</v>
      </c>
    </row>
    <row r="7807" spans="2:3" x14ac:dyDescent="0.35">
      <c r="B7807" t="e">
        <v>#N/A</v>
      </c>
    </row>
    <row r="7808" spans="2:3" x14ac:dyDescent="0.35">
      <c r="B7808" t="s">
        <v>1957</v>
      </c>
      <c r="C7808" t="s">
        <v>1959</v>
      </c>
    </row>
    <row r="7809" spans="2:3" x14ac:dyDescent="0.35">
      <c r="B7809" t="s">
        <v>1957</v>
      </c>
      <c r="C7809" t="s">
        <v>1959</v>
      </c>
    </row>
    <row r="7810" spans="2:3" x14ac:dyDescent="0.35">
      <c r="B7810" t="e">
        <v>#N/A</v>
      </c>
    </row>
    <row r="7811" spans="2:3" x14ac:dyDescent="0.35">
      <c r="B7811" t="e">
        <v>#N/A</v>
      </c>
    </row>
    <row r="7812" spans="2:3" x14ac:dyDescent="0.35">
      <c r="B7812" t="s">
        <v>1956</v>
      </c>
    </row>
    <row r="7813" spans="2:3" x14ac:dyDescent="0.35">
      <c r="B7813" t="s">
        <v>1956</v>
      </c>
    </row>
    <row r="7814" spans="2:3" x14ac:dyDescent="0.35">
      <c r="B7814" t="s">
        <v>1956</v>
      </c>
    </row>
    <row r="7815" spans="2:3" x14ac:dyDescent="0.35">
      <c r="B7815" t="s">
        <v>1955</v>
      </c>
      <c r="C7815" t="s">
        <v>1959</v>
      </c>
    </row>
    <row r="7816" spans="2:3" x14ac:dyDescent="0.35">
      <c r="B7816" t="s">
        <v>1955</v>
      </c>
      <c r="C7816" t="s">
        <v>1959</v>
      </c>
    </row>
    <row r="7817" spans="2:3" x14ac:dyDescent="0.35">
      <c r="B7817" t="s">
        <v>1957</v>
      </c>
      <c r="C7817" t="s">
        <v>1959</v>
      </c>
    </row>
    <row r="7818" spans="2:3" x14ac:dyDescent="0.35">
      <c r="B7818" t="s">
        <v>1955</v>
      </c>
      <c r="C7818" t="s">
        <v>1959</v>
      </c>
    </row>
    <row r="7819" spans="2:3" x14ac:dyDescent="0.35">
      <c r="B7819" t="e">
        <v>#N/A</v>
      </c>
    </row>
    <row r="7820" spans="2:3" x14ac:dyDescent="0.35">
      <c r="B7820" t="s">
        <v>1957</v>
      </c>
      <c r="C7820" t="s">
        <v>1959</v>
      </c>
    </row>
    <row r="7821" spans="2:3" x14ac:dyDescent="0.35">
      <c r="B7821" t="e">
        <v>#N/A</v>
      </c>
    </row>
    <row r="7822" spans="2:3" x14ac:dyDescent="0.35">
      <c r="B7822" t="s">
        <v>1955</v>
      </c>
      <c r="C7822" t="s">
        <v>1959</v>
      </c>
    </row>
    <row r="7823" spans="2:3" x14ac:dyDescent="0.35">
      <c r="B7823" t="s">
        <v>1956</v>
      </c>
    </row>
    <row r="7824" spans="2:3" x14ac:dyDescent="0.35">
      <c r="B7824" t="e">
        <v>#N/A</v>
      </c>
    </row>
    <row r="7825" spans="2:3" x14ac:dyDescent="0.35">
      <c r="B7825" t="s">
        <v>1956</v>
      </c>
    </row>
    <row r="7826" spans="2:3" x14ac:dyDescent="0.35">
      <c r="B7826" t="e">
        <v>#N/A</v>
      </c>
    </row>
    <row r="7827" spans="2:3" x14ac:dyDescent="0.35">
      <c r="B7827" t="e">
        <v>#N/A</v>
      </c>
    </row>
    <row r="7828" spans="2:3" x14ac:dyDescent="0.35">
      <c r="B7828" t="s">
        <v>1955</v>
      </c>
      <c r="C7828" t="s">
        <v>1959</v>
      </c>
    </row>
    <row r="7829" spans="2:3" x14ac:dyDescent="0.35">
      <c r="B7829" t="s">
        <v>1956</v>
      </c>
    </row>
    <row r="7830" spans="2:3" x14ac:dyDescent="0.35">
      <c r="B7830" t="s">
        <v>1957</v>
      </c>
      <c r="C7830" t="s">
        <v>1959</v>
      </c>
    </row>
    <row r="7831" spans="2:3" x14ac:dyDescent="0.35">
      <c r="B7831" t="s">
        <v>1957</v>
      </c>
      <c r="C7831" t="s">
        <v>1959</v>
      </c>
    </row>
    <row r="7832" spans="2:3" x14ac:dyDescent="0.35">
      <c r="B7832" t="s">
        <v>1957</v>
      </c>
      <c r="C7832" t="s">
        <v>1959</v>
      </c>
    </row>
    <row r="7833" spans="2:3" x14ac:dyDescent="0.35">
      <c r="B7833" t="s">
        <v>1957</v>
      </c>
      <c r="C7833" t="s">
        <v>1959</v>
      </c>
    </row>
    <row r="7834" spans="2:3" x14ac:dyDescent="0.35">
      <c r="B7834" t="e">
        <v>#N/A</v>
      </c>
    </row>
    <row r="7835" spans="2:3" x14ac:dyDescent="0.35">
      <c r="B7835" t="s">
        <v>1956</v>
      </c>
    </row>
    <row r="7836" spans="2:3" x14ac:dyDescent="0.35">
      <c r="B7836" t="s">
        <v>1957</v>
      </c>
      <c r="C7836" t="s">
        <v>1959</v>
      </c>
    </row>
    <row r="7837" spans="2:3" x14ac:dyDescent="0.35">
      <c r="B7837" t="s">
        <v>1955</v>
      </c>
      <c r="C7837" t="s">
        <v>1959</v>
      </c>
    </row>
    <row r="7838" spans="2:3" x14ac:dyDescent="0.35">
      <c r="B7838" t="s">
        <v>1955</v>
      </c>
      <c r="C7838" t="s">
        <v>1959</v>
      </c>
    </row>
    <row r="7839" spans="2:3" x14ac:dyDescent="0.35">
      <c r="B7839" t="e">
        <v>#N/A</v>
      </c>
    </row>
    <row r="7840" spans="2:3" x14ac:dyDescent="0.35">
      <c r="B7840" t="s">
        <v>1956</v>
      </c>
    </row>
    <row r="7841" spans="2:3" x14ac:dyDescent="0.35">
      <c r="B7841" t="s">
        <v>1957</v>
      </c>
      <c r="C7841" t="s">
        <v>1959</v>
      </c>
    </row>
    <row r="7842" spans="2:3" x14ac:dyDescent="0.35">
      <c r="B7842" t="e">
        <v>#N/A</v>
      </c>
    </row>
    <row r="7843" spans="2:3" x14ac:dyDescent="0.35">
      <c r="B7843" t="s">
        <v>1955</v>
      </c>
      <c r="C7843" t="s">
        <v>1959</v>
      </c>
    </row>
    <row r="7844" spans="2:3" x14ac:dyDescent="0.35">
      <c r="B7844" t="s">
        <v>1955</v>
      </c>
      <c r="C7844" t="s">
        <v>1959</v>
      </c>
    </row>
    <row r="7845" spans="2:3" x14ac:dyDescent="0.35">
      <c r="B7845" t="s">
        <v>1956</v>
      </c>
    </row>
    <row r="7846" spans="2:3" x14ac:dyDescent="0.35">
      <c r="B7846" t="s">
        <v>1956</v>
      </c>
    </row>
    <row r="7847" spans="2:3" x14ac:dyDescent="0.35">
      <c r="B7847" t="s">
        <v>1957</v>
      </c>
      <c r="C7847" t="s">
        <v>1959</v>
      </c>
    </row>
    <row r="7848" spans="2:3" x14ac:dyDescent="0.35">
      <c r="B7848" t="e">
        <v>#N/A</v>
      </c>
    </row>
    <row r="7849" spans="2:3" x14ac:dyDescent="0.35">
      <c r="B7849" t="s">
        <v>1956</v>
      </c>
    </row>
    <row r="7850" spans="2:3" x14ac:dyDescent="0.35">
      <c r="B7850" t="s">
        <v>1956</v>
      </c>
    </row>
    <row r="7851" spans="2:3" x14ac:dyDescent="0.35">
      <c r="B7851" t="s">
        <v>1956</v>
      </c>
    </row>
    <row r="7852" spans="2:3" x14ac:dyDescent="0.35">
      <c r="B7852" t="s">
        <v>1956</v>
      </c>
    </row>
    <row r="7853" spans="2:3" x14ac:dyDescent="0.35">
      <c r="B7853" t="s">
        <v>1956</v>
      </c>
    </row>
    <row r="7854" spans="2:3" x14ac:dyDescent="0.35">
      <c r="B7854" t="s">
        <v>1955</v>
      </c>
      <c r="C7854" t="s">
        <v>1959</v>
      </c>
    </row>
    <row r="7855" spans="2:3" x14ac:dyDescent="0.35">
      <c r="B7855" t="e">
        <v>#N/A</v>
      </c>
    </row>
    <row r="7856" spans="2:3" x14ac:dyDescent="0.35">
      <c r="B7856" t="e">
        <v>#N/A</v>
      </c>
    </row>
    <row r="7857" spans="2:3" x14ac:dyDescent="0.35">
      <c r="B7857" t="e">
        <v>#N/A</v>
      </c>
    </row>
    <row r="7858" spans="2:3" x14ac:dyDescent="0.35">
      <c r="B7858" t="s">
        <v>1955</v>
      </c>
      <c r="C7858" t="s">
        <v>1959</v>
      </c>
    </row>
    <row r="7859" spans="2:3" x14ac:dyDescent="0.35">
      <c r="B7859" t="s">
        <v>1957</v>
      </c>
      <c r="C7859" t="s">
        <v>1959</v>
      </c>
    </row>
    <row r="7860" spans="2:3" x14ac:dyDescent="0.35">
      <c r="B7860" t="s">
        <v>1956</v>
      </c>
    </row>
    <row r="7861" spans="2:3" x14ac:dyDescent="0.35">
      <c r="B7861" t="s">
        <v>1957</v>
      </c>
      <c r="C7861" t="s">
        <v>1959</v>
      </c>
    </row>
    <row r="7862" spans="2:3" x14ac:dyDescent="0.35">
      <c r="B7862" t="s">
        <v>1957</v>
      </c>
      <c r="C7862" t="s">
        <v>1959</v>
      </c>
    </row>
    <row r="7863" spans="2:3" x14ac:dyDescent="0.35">
      <c r="B7863" t="s">
        <v>1957</v>
      </c>
      <c r="C7863" t="s">
        <v>1959</v>
      </c>
    </row>
    <row r="7864" spans="2:3" x14ac:dyDescent="0.35">
      <c r="B7864" t="s">
        <v>1957</v>
      </c>
      <c r="C7864" t="s">
        <v>1959</v>
      </c>
    </row>
    <row r="7865" spans="2:3" x14ac:dyDescent="0.35">
      <c r="B7865" t="e">
        <v>#N/A</v>
      </c>
    </row>
    <row r="7866" spans="2:3" x14ac:dyDescent="0.35">
      <c r="B7866" t="e">
        <v>#N/A</v>
      </c>
    </row>
    <row r="7867" spans="2:3" x14ac:dyDescent="0.35">
      <c r="B7867" t="e">
        <v>#N/A</v>
      </c>
    </row>
    <row r="7868" spans="2:3" x14ac:dyDescent="0.35">
      <c r="B7868" t="e">
        <v>#N/A</v>
      </c>
    </row>
    <row r="7869" spans="2:3" x14ac:dyDescent="0.35">
      <c r="B7869" t="s">
        <v>1955</v>
      </c>
      <c r="C7869" t="s">
        <v>1959</v>
      </c>
    </row>
    <row r="7870" spans="2:3" x14ac:dyDescent="0.35">
      <c r="B7870" t="s">
        <v>1955</v>
      </c>
      <c r="C7870" t="s">
        <v>1959</v>
      </c>
    </row>
    <row r="7871" spans="2:3" x14ac:dyDescent="0.35">
      <c r="B7871" t="s">
        <v>1955</v>
      </c>
      <c r="C7871" t="s">
        <v>1959</v>
      </c>
    </row>
    <row r="7872" spans="2:3" x14ac:dyDescent="0.35">
      <c r="B7872" t="s">
        <v>1956</v>
      </c>
    </row>
    <row r="7873" spans="2:3" x14ac:dyDescent="0.35">
      <c r="B7873" t="s">
        <v>1957</v>
      </c>
      <c r="C7873" t="s">
        <v>1959</v>
      </c>
    </row>
    <row r="7874" spans="2:3" x14ac:dyDescent="0.35">
      <c r="B7874" t="s">
        <v>1957</v>
      </c>
      <c r="C7874" t="s">
        <v>1959</v>
      </c>
    </row>
    <row r="7875" spans="2:3" x14ac:dyDescent="0.35">
      <c r="B7875" t="s">
        <v>1956</v>
      </c>
    </row>
    <row r="7876" spans="2:3" x14ac:dyDescent="0.35">
      <c r="B7876" t="s">
        <v>1955</v>
      </c>
      <c r="C7876" t="s">
        <v>1959</v>
      </c>
    </row>
    <row r="7877" spans="2:3" x14ac:dyDescent="0.35">
      <c r="B7877" t="e">
        <v>#N/A</v>
      </c>
    </row>
    <row r="7878" spans="2:3" x14ac:dyDescent="0.35">
      <c r="B7878" t="e">
        <v>#N/A</v>
      </c>
    </row>
    <row r="7879" spans="2:3" x14ac:dyDescent="0.35">
      <c r="B7879" t="e">
        <v>#N/A</v>
      </c>
    </row>
    <row r="7880" spans="2:3" x14ac:dyDescent="0.35">
      <c r="B7880" t="s">
        <v>1955</v>
      </c>
      <c r="C7880" t="s">
        <v>1959</v>
      </c>
    </row>
    <row r="7881" spans="2:3" x14ac:dyDescent="0.35">
      <c r="B7881" t="s">
        <v>1956</v>
      </c>
    </row>
    <row r="7882" spans="2:3" x14ac:dyDescent="0.35">
      <c r="B7882" t="s">
        <v>1956</v>
      </c>
    </row>
    <row r="7883" spans="2:3" x14ac:dyDescent="0.35">
      <c r="B7883" t="s">
        <v>1957</v>
      </c>
      <c r="C7883" t="s">
        <v>1959</v>
      </c>
    </row>
    <row r="7884" spans="2:3" x14ac:dyDescent="0.35">
      <c r="B7884" t="e">
        <v>#N/A</v>
      </c>
    </row>
    <row r="7885" spans="2:3" x14ac:dyDescent="0.35">
      <c r="B7885" t="e">
        <v>#N/A</v>
      </c>
    </row>
    <row r="7886" spans="2:3" x14ac:dyDescent="0.35">
      <c r="B7886" t="s">
        <v>1956</v>
      </c>
    </row>
    <row r="7887" spans="2:3" x14ac:dyDescent="0.35">
      <c r="B7887" t="s">
        <v>1956</v>
      </c>
    </row>
    <row r="7888" spans="2:3" x14ac:dyDescent="0.35">
      <c r="B7888" t="s">
        <v>1957</v>
      </c>
      <c r="C7888" t="s">
        <v>1959</v>
      </c>
    </row>
    <row r="7889" spans="2:3" x14ac:dyDescent="0.35">
      <c r="B7889" t="e">
        <v>#N/A</v>
      </c>
    </row>
    <row r="7890" spans="2:3" x14ac:dyDescent="0.35">
      <c r="B7890" t="e">
        <v>#N/A</v>
      </c>
    </row>
    <row r="7891" spans="2:3" x14ac:dyDescent="0.35">
      <c r="B7891" t="e">
        <v>#N/A</v>
      </c>
    </row>
    <row r="7892" spans="2:3" x14ac:dyDescent="0.35">
      <c r="B7892" t="s">
        <v>1957</v>
      </c>
      <c r="C7892" t="s">
        <v>1959</v>
      </c>
    </row>
    <row r="7893" spans="2:3" x14ac:dyDescent="0.35">
      <c r="B7893" t="s">
        <v>1957</v>
      </c>
      <c r="C7893" t="s">
        <v>1959</v>
      </c>
    </row>
    <row r="7894" spans="2:3" x14ac:dyDescent="0.35">
      <c r="B7894" t="s">
        <v>1957</v>
      </c>
      <c r="C7894" t="s">
        <v>1959</v>
      </c>
    </row>
    <row r="7895" spans="2:3" x14ac:dyDescent="0.35">
      <c r="B7895" t="s">
        <v>1957</v>
      </c>
      <c r="C7895" t="s">
        <v>1959</v>
      </c>
    </row>
    <row r="7896" spans="2:3" x14ac:dyDescent="0.35">
      <c r="B7896" t="s">
        <v>1956</v>
      </c>
    </row>
    <row r="7897" spans="2:3" x14ac:dyDescent="0.35">
      <c r="B7897" t="e">
        <v>#N/A</v>
      </c>
    </row>
    <row r="7898" spans="2:3" x14ac:dyDescent="0.35">
      <c r="B7898" t="e">
        <v>#N/A</v>
      </c>
    </row>
    <row r="7899" spans="2:3" x14ac:dyDescent="0.35">
      <c r="B7899" t="e">
        <v>#N/A</v>
      </c>
    </row>
    <row r="7900" spans="2:3" x14ac:dyDescent="0.35">
      <c r="B7900" t="e">
        <v>#N/A</v>
      </c>
    </row>
    <row r="7901" spans="2:3" x14ac:dyDescent="0.35">
      <c r="B7901" t="s">
        <v>1957</v>
      </c>
      <c r="C7901" t="s">
        <v>1959</v>
      </c>
    </row>
    <row r="7902" spans="2:3" x14ac:dyDescent="0.35">
      <c r="B7902" t="s">
        <v>1955</v>
      </c>
      <c r="C7902" t="s">
        <v>1959</v>
      </c>
    </row>
    <row r="7903" spans="2:3" x14ac:dyDescent="0.35">
      <c r="B7903" t="s">
        <v>1955</v>
      </c>
      <c r="C7903" t="s">
        <v>1959</v>
      </c>
    </row>
    <row r="7904" spans="2:3" x14ac:dyDescent="0.35">
      <c r="B7904" t="e">
        <v>#N/A</v>
      </c>
    </row>
    <row r="7905" spans="2:3" x14ac:dyDescent="0.35">
      <c r="B7905" t="s">
        <v>1957</v>
      </c>
      <c r="C7905" t="s">
        <v>1959</v>
      </c>
    </row>
    <row r="7906" spans="2:3" x14ac:dyDescent="0.35">
      <c r="B7906" t="s">
        <v>1957</v>
      </c>
      <c r="C7906" t="s">
        <v>1959</v>
      </c>
    </row>
    <row r="7907" spans="2:3" x14ac:dyDescent="0.35">
      <c r="B7907" t="e">
        <v>#N/A</v>
      </c>
    </row>
    <row r="7908" spans="2:3" x14ac:dyDescent="0.35">
      <c r="B7908" t="s">
        <v>1955</v>
      </c>
      <c r="C7908" t="s">
        <v>1959</v>
      </c>
    </row>
    <row r="7909" spans="2:3" x14ac:dyDescent="0.35">
      <c r="B7909" t="s">
        <v>1955</v>
      </c>
      <c r="C7909" t="s">
        <v>1959</v>
      </c>
    </row>
    <row r="7910" spans="2:3" x14ac:dyDescent="0.35">
      <c r="B7910" t="e">
        <v>#N/A</v>
      </c>
    </row>
    <row r="7911" spans="2:3" x14ac:dyDescent="0.35">
      <c r="B7911" t="s">
        <v>1957</v>
      </c>
      <c r="C7911" t="s">
        <v>1959</v>
      </c>
    </row>
    <row r="7912" spans="2:3" x14ac:dyDescent="0.35">
      <c r="B7912" t="s">
        <v>1957</v>
      </c>
      <c r="C7912" t="s">
        <v>1959</v>
      </c>
    </row>
    <row r="7913" spans="2:3" x14ac:dyDescent="0.35">
      <c r="B7913" t="s">
        <v>1957</v>
      </c>
      <c r="C7913" t="s">
        <v>1959</v>
      </c>
    </row>
    <row r="7914" spans="2:3" x14ac:dyDescent="0.35">
      <c r="B7914" t="e">
        <v>#N/A</v>
      </c>
    </row>
    <row r="7915" spans="2:3" x14ac:dyDescent="0.35">
      <c r="B7915" t="s">
        <v>1957</v>
      </c>
      <c r="C7915" t="s">
        <v>1959</v>
      </c>
    </row>
    <row r="7916" spans="2:3" x14ac:dyDescent="0.35">
      <c r="B7916" t="s">
        <v>1957</v>
      </c>
      <c r="C7916" t="s">
        <v>1959</v>
      </c>
    </row>
    <row r="7917" spans="2:3" x14ac:dyDescent="0.35">
      <c r="B7917" t="s">
        <v>1956</v>
      </c>
    </row>
    <row r="7918" spans="2:3" x14ac:dyDescent="0.35">
      <c r="B7918" t="s">
        <v>1957</v>
      </c>
      <c r="C7918" t="s">
        <v>1959</v>
      </c>
    </row>
    <row r="7919" spans="2:3" x14ac:dyDescent="0.35">
      <c r="B7919" t="s">
        <v>1956</v>
      </c>
    </row>
    <row r="7920" spans="2:3" x14ac:dyDescent="0.35">
      <c r="B7920" t="s">
        <v>1955</v>
      </c>
      <c r="C7920" t="s">
        <v>1959</v>
      </c>
    </row>
    <row r="7921" spans="2:3" x14ac:dyDescent="0.35">
      <c r="B7921" t="s">
        <v>1956</v>
      </c>
    </row>
    <row r="7922" spans="2:3" x14ac:dyDescent="0.35">
      <c r="B7922" t="e">
        <v>#N/A</v>
      </c>
    </row>
    <row r="7923" spans="2:3" x14ac:dyDescent="0.35">
      <c r="B7923" t="e">
        <v>#N/A</v>
      </c>
    </row>
    <row r="7924" spans="2:3" x14ac:dyDescent="0.35">
      <c r="B7924" t="s">
        <v>1956</v>
      </c>
    </row>
    <row r="7925" spans="2:3" x14ac:dyDescent="0.35">
      <c r="B7925" t="s">
        <v>1957</v>
      </c>
      <c r="C7925" t="s">
        <v>1959</v>
      </c>
    </row>
    <row r="7926" spans="2:3" x14ac:dyDescent="0.35">
      <c r="B7926" t="e">
        <v>#N/A</v>
      </c>
    </row>
    <row r="7927" spans="2:3" x14ac:dyDescent="0.35">
      <c r="B7927" t="s">
        <v>1957</v>
      </c>
      <c r="C7927" t="s">
        <v>1959</v>
      </c>
    </row>
    <row r="7928" spans="2:3" x14ac:dyDescent="0.35">
      <c r="B7928" t="e">
        <v>#N/A</v>
      </c>
    </row>
    <row r="7929" spans="2:3" x14ac:dyDescent="0.35">
      <c r="B7929" t="e">
        <v>#N/A</v>
      </c>
    </row>
    <row r="7930" spans="2:3" x14ac:dyDescent="0.35">
      <c r="B7930" t="e">
        <v>#N/A</v>
      </c>
    </row>
    <row r="7931" spans="2:3" x14ac:dyDescent="0.35">
      <c r="B7931" t="s">
        <v>1956</v>
      </c>
    </row>
    <row r="7932" spans="2:3" x14ac:dyDescent="0.35">
      <c r="B7932" t="e">
        <v>#N/A</v>
      </c>
    </row>
    <row r="7933" spans="2:3" x14ac:dyDescent="0.35">
      <c r="B7933" t="e">
        <v>#N/A</v>
      </c>
    </row>
    <row r="7934" spans="2:3" x14ac:dyDescent="0.35">
      <c r="B7934" t="s">
        <v>1955</v>
      </c>
      <c r="C7934" t="s">
        <v>1959</v>
      </c>
    </row>
    <row r="7935" spans="2:3" x14ac:dyDescent="0.35">
      <c r="B7935" t="s">
        <v>1956</v>
      </c>
    </row>
    <row r="7936" spans="2:3" x14ac:dyDescent="0.35">
      <c r="B7936" t="s">
        <v>1955</v>
      </c>
      <c r="C7936" t="s">
        <v>1959</v>
      </c>
    </row>
    <row r="7937" spans="2:3" x14ac:dyDescent="0.35">
      <c r="B7937" t="s">
        <v>1957</v>
      </c>
      <c r="C7937" t="s">
        <v>1959</v>
      </c>
    </row>
    <row r="7938" spans="2:3" x14ac:dyDescent="0.35">
      <c r="B7938" t="s">
        <v>1957</v>
      </c>
      <c r="C7938" t="s">
        <v>1959</v>
      </c>
    </row>
    <row r="7939" spans="2:3" x14ac:dyDescent="0.35">
      <c r="B7939" t="s">
        <v>1955</v>
      </c>
      <c r="C7939" t="s">
        <v>1959</v>
      </c>
    </row>
    <row r="7940" spans="2:3" x14ac:dyDescent="0.35">
      <c r="B7940" t="e">
        <v>#N/A</v>
      </c>
    </row>
    <row r="7941" spans="2:3" x14ac:dyDescent="0.35">
      <c r="B7941" t="s">
        <v>1955</v>
      </c>
      <c r="C7941" t="s">
        <v>1959</v>
      </c>
    </row>
    <row r="7942" spans="2:3" x14ac:dyDescent="0.35">
      <c r="B7942" t="e">
        <v>#N/A</v>
      </c>
    </row>
    <row r="7943" spans="2:3" x14ac:dyDescent="0.35">
      <c r="B7943" t="s">
        <v>1957</v>
      </c>
      <c r="C7943" t="s">
        <v>1959</v>
      </c>
    </row>
    <row r="7944" spans="2:3" x14ac:dyDescent="0.35">
      <c r="B7944" t="e">
        <v>#N/A</v>
      </c>
    </row>
    <row r="7945" spans="2:3" x14ac:dyDescent="0.35">
      <c r="B7945" t="e">
        <v>#N/A</v>
      </c>
    </row>
    <row r="7946" spans="2:3" x14ac:dyDescent="0.35">
      <c r="B7946" t="s">
        <v>1958</v>
      </c>
      <c r="C7946" t="s">
        <v>1959</v>
      </c>
    </row>
    <row r="7947" spans="2:3" x14ac:dyDescent="0.35">
      <c r="B7947" t="e">
        <v>#N/A</v>
      </c>
    </row>
    <row r="7948" spans="2:3" x14ac:dyDescent="0.35">
      <c r="B7948" t="s">
        <v>1955</v>
      </c>
      <c r="C7948" t="s">
        <v>1959</v>
      </c>
    </row>
    <row r="7949" spans="2:3" x14ac:dyDescent="0.35">
      <c r="B7949" t="s">
        <v>1956</v>
      </c>
    </row>
    <row r="7950" spans="2:3" x14ac:dyDescent="0.35">
      <c r="B7950" t="s">
        <v>1957</v>
      </c>
      <c r="C7950" t="s">
        <v>1959</v>
      </c>
    </row>
    <row r="7951" spans="2:3" x14ac:dyDescent="0.35">
      <c r="B7951" t="e">
        <v>#N/A</v>
      </c>
    </row>
    <row r="7952" spans="2:3" x14ac:dyDescent="0.35">
      <c r="B7952" t="e">
        <v>#N/A</v>
      </c>
    </row>
    <row r="7953" spans="2:3" x14ac:dyDescent="0.35">
      <c r="B7953" t="s">
        <v>1956</v>
      </c>
    </row>
    <row r="7954" spans="2:3" x14ac:dyDescent="0.35">
      <c r="B7954" t="s">
        <v>1957</v>
      </c>
      <c r="C7954" t="s">
        <v>1959</v>
      </c>
    </row>
    <row r="7955" spans="2:3" x14ac:dyDescent="0.35">
      <c r="B7955" t="s">
        <v>1956</v>
      </c>
    </row>
    <row r="7956" spans="2:3" x14ac:dyDescent="0.35">
      <c r="B7956" t="s">
        <v>1956</v>
      </c>
    </row>
    <row r="7957" spans="2:3" x14ac:dyDescent="0.35">
      <c r="B7957" t="s">
        <v>1955</v>
      </c>
      <c r="C7957" t="s">
        <v>1959</v>
      </c>
    </row>
    <row r="7958" spans="2:3" x14ac:dyDescent="0.35">
      <c r="B7958" t="e">
        <v>#N/A</v>
      </c>
    </row>
    <row r="7959" spans="2:3" x14ac:dyDescent="0.35">
      <c r="B7959" t="e">
        <v>#N/A</v>
      </c>
    </row>
    <row r="7960" spans="2:3" x14ac:dyDescent="0.35">
      <c r="B7960" t="e">
        <v>#N/A</v>
      </c>
    </row>
    <row r="7961" spans="2:3" x14ac:dyDescent="0.35">
      <c r="B7961" t="s">
        <v>1955</v>
      </c>
      <c r="C7961" t="s">
        <v>1959</v>
      </c>
    </row>
    <row r="7962" spans="2:3" x14ac:dyDescent="0.35">
      <c r="B7962" t="s">
        <v>1955</v>
      </c>
      <c r="C7962" t="s">
        <v>1959</v>
      </c>
    </row>
    <row r="7963" spans="2:3" x14ac:dyDescent="0.35">
      <c r="B7963" t="s">
        <v>1956</v>
      </c>
    </row>
    <row r="7964" spans="2:3" x14ac:dyDescent="0.35">
      <c r="B7964" t="s">
        <v>1956</v>
      </c>
    </row>
    <row r="7965" spans="2:3" x14ac:dyDescent="0.35">
      <c r="B7965" t="s">
        <v>1955</v>
      </c>
      <c r="C7965" t="s">
        <v>1959</v>
      </c>
    </row>
    <row r="7966" spans="2:3" x14ac:dyDescent="0.35">
      <c r="B7966" t="e">
        <v>#N/A</v>
      </c>
    </row>
    <row r="7967" spans="2:3" x14ac:dyDescent="0.35">
      <c r="B7967" t="e">
        <v>#N/A</v>
      </c>
    </row>
    <row r="7968" spans="2:3" x14ac:dyDescent="0.35">
      <c r="B7968" t="e">
        <v>#N/A</v>
      </c>
    </row>
    <row r="7969" spans="2:3" x14ac:dyDescent="0.35">
      <c r="B7969" t="e">
        <v>#N/A</v>
      </c>
    </row>
    <row r="7970" spans="2:3" x14ac:dyDescent="0.35">
      <c r="B7970" t="e">
        <v>#N/A</v>
      </c>
    </row>
    <row r="7971" spans="2:3" x14ac:dyDescent="0.35">
      <c r="B7971" t="s">
        <v>1956</v>
      </c>
    </row>
    <row r="7972" spans="2:3" x14ac:dyDescent="0.35">
      <c r="B7972" t="s">
        <v>1957</v>
      </c>
      <c r="C7972" t="s">
        <v>1959</v>
      </c>
    </row>
    <row r="7973" spans="2:3" x14ac:dyDescent="0.35">
      <c r="B7973" t="e">
        <v>#N/A</v>
      </c>
    </row>
    <row r="7974" spans="2:3" x14ac:dyDescent="0.35">
      <c r="B7974" t="s">
        <v>1955</v>
      </c>
      <c r="C7974" t="s">
        <v>1959</v>
      </c>
    </row>
    <row r="7975" spans="2:3" x14ac:dyDescent="0.35">
      <c r="B7975" t="s">
        <v>1956</v>
      </c>
    </row>
    <row r="7976" spans="2:3" x14ac:dyDescent="0.35">
      <c r="B7976" t="e">
        <v>#N/A</v>
      </c>
    </row>
    <row r="7977" spans="2:3" x14ac:dyDescent="0.35">
      <c r="B7977" t="s">
        <v>1955</v>
      </c>
      <c r="C7977" t="s">
        <v>1959</v>
      </c>
    </row>
    <row r="7978" spans="2:3" x14ac:dyDescent="0.35">
      <c r="B7978" t="s">
        <v>1955</v>
      </c>
      <c r="C7978" t="s">
        <v>1959</v>
      </c>
    </row>
    <row r="7979" spans="2:3" x14ac:dyDescent="0.35">
      <c r="B7979" t="s">
        <v>1956</v>
      </c>
    </row>
    <row r="7980" spans="2:3" x14ac:dyDescent="0.35">
      <c r="B7980" t="s">
        <v>1956</v>
      </c>
    </row>
    <row r="7981" spans="2:3" x14ac:dyDescent="0.35">
      <c r="B7981" t="s">
        <v>1957</v>
      </c>
      <c r="C7981" t="s">
        <v>1959</v>
      </c>
    </row>
    <row r="7982" spans="2:3" x14ac:dyDescent="0.35">
      <c r="B7982" t="s">
        <v>1957</v>
      </c>
      <c r="C7982" t="s">
        <v>1959</v>
      </c>
    </row>
    <row r="7983" spans="2:3" x14ac:dyDescent="0.35">
      <c r="B7983" t="e">
        <v>#N/A</v>
      </c>
    </row>
    <row r="7984" spans="2:3" x14ac:dyDescent="0.35">
      <c r="B7984" t="e">
        <v>#N/A</v>
      </c>
    </row>
    <row r="7985" spans="2:3" x14ac:dyDescent="0.35">
      <c r="B7985" t="s">
        <v>1957</v>
      </c>
      <c r="C7985" t="s">
        <v>1959</v>
      </c>
    </row>
    <row r="7986" spans="2:3" x14ac:dyDescent="0.35">
      <c r="B7986" t="s">
        <v>1956</v>
      </c>
    </row>
    <row r="7987" spans="2:3" x14ac:dyDescent="0.35">
      <c r="B7987" t="s">
        <v>1957</v>
      </c>
      <c r="C7987" t="s">
        <v>1959</v>
      </c>
    </row>
    <row r="7988" spans="2:3" x14ac:dyDescent="0.35">
      <c r="B7988" t="s">
        <v>1957</v>
      </c>
      <c r="C7988" t="s">
        <v>1959</v>
      </c>
    </row>
    <row r="7989" spans="2:3" x14ac:dyDescent="0.35">
      <c r="B7989" t="s">
        <v>1957</v>
      </c>
      <c r="C7989" t="s">
        <v>1959</v>
      </c>
    </row>
    <row r="7990" spans="2:3" x14ac:dyDescent="0.35">
      <c r="B7990" t="s">
        <v>1956</v>
      </c>
    </row>
    <row r="7991" spans="2:3" x14ac:dyDescent="0.35">
      <c r="B7991" t="s">
        <v>1957</v>
      </c>
      <c r="C7991" t="s">
        <v>1959</v>
      </c>
    </row>
    <row r="7992" spans="2:3" x14ac:dyDescent="0.35">
      <c r="B7992" t="s">
        <v>1955</v>
      </c>
      <c r="C7992" t="s">
        <v>1959</v>
      </c>
    </row>
    <row r="7993" spans="2:3" x14ac:dyDescent="0.35">
      <c r="B7993" t="s">
        <v>1956</v>
      </c>
    </row>
    <row r="7994" spans="2:3" x14ac:dyDescent="0.35">
      <c r="B7994" t="e">
        <v>#N/A</v>
      </c>
    </row>
    <row r="7995" spans="2:3" x14ac:dyDescent="0.35">
      <c r="B7995" t="s">
        <v>1956</v>
      </c>
    </row>
    <row r="7996" spans="2:3" x14ac:dyDescent="0.35">
      <c r="B7996" t="s">
        <v>1955</v>
      </c>
      <c r="C7996" t="s">
        <v>1959</v>
      </c>
    </row>
    <row r="7997" spans="2:3" x14ac:dyDescent="0.35">
      <c r="B7997" t="e">
        <v>#N/A</v>
      </c>
    </row>
    <row r="7998" spans="2:3" x14ac:dyDescent="0.35">
      <c r="B7998" t="s">
        <v>1956</v>
      </c>
    </row>
    <row r="7999" spans="2:3" x14ac:dyDescent="0.35">
      <c r="B7999" t="s">
        <v>1957</v>
      </c>
      <c r="C7999" t="s">
        <v>1959</v>
      </c>
    </row>
    <row r="8000" spans="2:3" x14ac:dyDescent="0.35">
      <c r="B8000" t="s">
        <v>1956</v>
      </c>
    </row>
    <row r="8001" spans="2:3" x14ac:dyDescent="0.35">
      <c r="B8001" t="s">
        <v>1956</v>
      </c>
    </row>
    <row r="8002" spans="2:3" x14ac:dyDescent="0.35">
      <c r="B8002" t="s">
        <v>1956</v>
      </c>
    </row>
    <row r="8003" spans="2:3" x14ac:dyDescent="0.35">
      <c r="B8003" t="s">
        <v>1957</v>
      </c>
      <c r="C8003" t="s">
        <v>1959</v>
      </c>
    </row>
    <row r="8004" spans="2:3" x14ac:dyDescent="0.35">
      <c r="B8004" t="s">
        <v>1957</v>
      </c>
      <c r="C8004" t="s">
        <v>1959</v>
      </c>
    </row>
    <row r="8005" spans="2:3" x14ac:dyDescent="0.35">
      <c r="B8005" t="e">
        <v>#N/A</v>
      </c>
    </row>
    <row r="8006" spans="2:3" x14ac:dyDescent="0.35">
      <c r="B8006" t="s">
        <v>1957</v>
      </c>
      <c r="C8006" t="s">
        <v>1959</v>
      </c>
    </row>
    <row r="8007" spans="2:3" x14ac:dyDescent="0.35">
      <c r="B8007" t="s">
        <v>1957</v>
      </c>
      <c r="C8007" t="s">
        <v>1959</v>
      </c>
    </row>
    <row r="8008" spans="2:3" x14ac:dyDescent="0.35">
      <c r="B8008" t="s">
        <v>1957</v>
      </c>
      <c r="C8008" t="s">
        <v>1959</v>
      </c>
    </row>
    <row r="8009" spans="2:3" x14ac:dyDescent="0.35">
      <c r="B8009" t="e">
        <v>#N/A</v>
      </c>
    </row>
    <row r="8010" spans="2:3" x14ac:dyDescent="0.35">
      <c r="B8010" t="s">
        <v>1957</v>
      </c>
      <c r="C8010" t="s">
        <v>1959</v>
      </c>
    </row>
    <row r="8011" spans="2:3" x14ac:dyDescent="0.35">
      <c r="B8011" t="e">
        <v>#N/A</v>
      </c>
    </row>
    <row r="8012" spans="2:3" x14ac:dyDescent="0.35">
      <c r="B8012" t="e">
        <v>#N/A</v>
      </c>
    </row>
    <row r="8013" spans="2:3" x14ac:dyDescent="0.35">
      <c r="B8013" t="s">
        <v>1957</v>
      </c>
      <c r="C8013" t="s">
        <v>1959</v>
      </c>
    </row>
    <row r="8014" spans="2:3" x14ac:dyDescent="0.35">
      <c r="B8014" t="s">
        <v>1955</v>
      </c>
      <c r="C8014" t="s">
        <v>1959</v>
      </c>
    </row>
    <row r="8015" spans="2:3" x14ac:dyDescent="0.35">
      <c r="B8015" t="s">
        <v>1957</v>
      </c>
      <c r="C8015" t="s">
        <v>1959</v>
      </c>
    </row>
    <row r="8016" spans="2:3" x14ac:dyDescent="0.35">
      <c r="B8016" t="e">
        <v>#N/A</v>
      </c>
    </row>
    <row r="8017" spans="2:3" x14ac:dyDescent="0.35">
      <c r="B8017" t="s">
        <v>1958</v>
      </c>
      <c r="C8017" t="s">
        <v>1959</v>
      </c>
    </row>
    <row r="8018" spans="2:3" x14ac:dyDescent="0.35">
      <c r="B8018" t="s">
        <v>1955</v>
      </c>
      <c r="C8018" t="s">
        <v>1959</v>
      </c>
    </row>
    <row r="8019" spans="2:3" x14ac:dyDescent="0.35">
      <c r="B8019" t="e">
        <v>#N/A</v>
      </c>
    </row>
    <row r="8020" spans="2:3" x14ac:dyDescent="0.35">
      <c r="B8020" t="s">
        <v>1955</v>
      </c>
      <c r="C8020" t="s">
        <v>1959</v>
      </c>
    </row>
    <row r="8021" spans="2:3" x14ac:dyDescent="0.35">
      <c r="B8021" t="e">
        <v>#N/A</v>
      </c>
    </row>
    <row r="8022" spans="2:3" x14ac:dyDescent="0.35">
      <c r="B8022" t="e">
        <v>#N/A</v>
      </c>
    </row>
    <row r="8023" spans="2:3" x14ac:dyDescent="0.35">
      <c r="B8023" t="s">
        <v>1957</v>
      </c>
      <c r="C8023" t="s">
        <v>1959</v>
      </c>
    </row>
    <row r="8024" spans="2:3" x14ac:dyDescent="0.35">
      <c r="B8024" t="s">
        <v>1957</v>
      </c>
      <c r="C8024" t="s">
        <v>1959</v>
      </c>
    </row>
    <row r="8025" spans="2:3" x14ac:dyDescent="0.35">
      <c r="B8025" t="s">
        <v>1957</v>
      </c>
      <c r="C8025" t="s">
        <v>1959</v>
      </c>
    </row>
    <row r="8026" spans="2:3" x14ac:dyDescent="0.35">
      <c r="B8026" t="e">
        <v>#N/A</v>
      </c>
    </row>
    <row r="8027" spans="2:3" x14ac:dyDescent="0.35">
      <c r="B8027" t="e">
        <v>#N/A</v>
      </c>
    </row>
    <row r="8028" spans="2:3" x14ac:dyDescent="0.35">
      <c r="B8028" t="e">
        <v>#N/A</v>
      </c>
    </row>
    <row r="8029" spans="2:3" x14ac:dyDescent="0.35">
      <c r="B8029" t="e">
        <v>#N/A</v>
      </c>
    </row>
    <row r="8030" spans="2:3" x14ac:dyDescent="0.35">
      <c r="B8030" t="e">
        <v>#N/A</v>
      </c>
    </row>
    <row r="8031" spans="2:3" x14ac:dyDescent="0.35">
      <c r="B8031" t="s">
        <v>1957</v>
      </c>
      <c r="C8031" t="s">
        <v>1959</v>
      </c>
    </row>
    <row r="8032" spans="2:3" x14ac:dyDescent="0.35">
      <c r="B8032" t="e">
        <v>#N/A</v>
      </c>
    </row>
    <row r="8033" spans="2:3" x14ac:dyDescent="0.35">
      <c r="B8033" t="e">
        <v>#N/A</v>
      </c>
    </row>
    <row r="8034" spans="2:3" x14ac:dyDescent="0.35">
      <c r="B8034" t="s">
        <v>1957</v>
      </c>
      <c r="C8034" t="s">
        <v>1959</v>
      </c>
    </row>
    <row r="8035" spans="2:3" x14ac:dyDescent="0.35">
      <c r="B8035" t="e">
        <v>#N/A</v>
      </c>
    </row>
    <row r="8036" spans="2:3" x14ac:dyDescent="0.35">
      <c r="B8036" t="s">
        <v>1957</v>
      </c>
      <c r="C8036" t="s">
        <v>1959</v>
      </c>
    </row>
    <row r="8037" spans="2:3" x14ac:dyDescent="0.35">
      <c r="B8037" t="s">
        <v>1957</v>
      </c>
      <c r="C8037" t="s">
        <v>1959</v>
      </c>
    </row>
    <row r="8038" spans="2:3" x14ac:dyDescent="0.35">
      <c r="B8038" t="s">
        <v>1956</v>
      </c>
    </row>
    <row r="8039" spans="2:3" x14ac:dyDescent="0.35">
      <c r="B8039" t="s">
        <v>1958</v>
      </c>
      <c r="C8039" t="s">
        <v>1959</v>
      </c>
    </row>
    <row r="8040" spans="2:3" x14ac:dyDescent="0.35">
      <c r="B8040" t="s">
        <v>1957</v>
      </c>
      <c r="C8040" t="s">
        <v>1959</v>
      </c>
    </row>
    <row r="8041" spans="2:3" x14ac:dyDescent="0.35">
      <c r="B8041" t="s">
        <v>1957</v>
      </c>
      <c r="C8041" t="s">
        <v>1959</v>
      </c>
    </row>
    <row r="8042" spans="2:3" x14ac:dyDescent="0.35">
      <c r="B8042" t="s">
        <v>1957</v>
      </c>
      <c r="C8042" t="s">
        <v>1959</v>
      </c>
    </row>
    <row r="8043" spans="2:3" x14ac:dyDescent="0.35">
      <c r="B8043" t="s">
        <v>1955</v>
      </c>
      <c r="C8043" t="s">
        <v>1959</v>
      </c>
    </row>
    <row r="8044" spans="2:3" x14ac:dyDescent="0.35">
      <c r="B8044" t="s">
        <v>1957</v>
      </c>
      <c r="C8044" t="s">
        <v>1959</v>
      </c>
    </row>
    <row r="8045" spans="2:3" x14ac:dyDescent="0.35">
      <c r="B8045" t="s">
        <v>1956</v>
      </c>
    </row>
    <row r="8046" spans="2:3" x14ac:dyDescent="0.35">
      <c r="B8046" t="e">
        <v>#N/A</v>
      </c>
    </row>
    <row r="8047" spans="2:3" x14ac:dyDescent="0.35">
      <c r="B8047" t="s">
        <v>1957</v>
      </c>
      <c r="C8047" t="s">
        <v>1959</v>
      </c>
    </row>
    <row r="8048" spans="2:3" x14ac:dyDescent="0.35">
      <c r="B8048" t="e">
        <v>#N/A</v>
      </c>
    </row>
    <row r="8049" spans="2:3" x14ac:dyDescent="0.35">
      <c r="B8049" t="e">
        <v>#N/A</v>
      </c>
    </row>
    <row r="8050" spans="2:3" x14ac:dyDescent="0.35">
      <c r="B8050" t="e">
        <v>#N/A</v>
      </c>
    </row>
    <row r="8051" spans="2:3" x14ac:dyDescent="0.35">
      <c r="B8051" t="s">
        <v>1957</v>
      </c>
      <c r="C8051" t="s">
        <v>1959</v>
      </c>
    </row>
    <row r="8052" spans="2:3" x14ac:dyDescent="0.35">
      <c r="B8052" t="s">
        <v>1957</v>
      </c>
      <c r="C8052" t="s">
        <v>1959</v>
      </c>
    </row>
    <row r="8053" spans="2:3" x14ac:dyDescent="0.35">
      <c r="B8053" t="s">
        <v>1957</v>
      </c>
      <c r="C8053" t="s">
        <v>1959</v>
      </c>
    </row>
    <row r="8054" spans="2:3" x14ac:dyDescent="0.35">
      <c r="B8054" t="s">
        <v>1955</v>
      </c>
      <c r="C8054" t="s">
        <v>1959</v>
      </c>
    </row>
    <row r="8055" spans="2:3" x14ac:dyDescent="0.35">
      <c r="B8055" t="s">
        <v>1957</v>
      </c>
      <c r="C8055" t="s">
        <v>1959</v>
      </c>
    </row>
    <row r="8056" spans="2:3" x14ac:dyDescent="0.35">
      <c r="B8056" t="e">
        <v>#N/A</v>
      </c>
    </row>
    <row r="8057" spans="2:3" x14ac:dyDescent="0.35">
      <c r="B8057" t="s">
        <v>1957</v>
      </c>
      <c r="C8057" t="s">
        <v>1959</v>
      </c>
    </row>
    <row r="8058" spans="2:3" x14ac:dyDescent="0.35">
      <c r="B8058" t="s">
        <v>1955</v>
      </c>
      <c r="C8058" t="s">
        <v>1959</v>
      </c>
    </row>
    <row r="8059" spans="2:3" x14ac:dyDescent="0.35">
      <c r="B8059" t="s">
        <v>1956</v>
      </c>
    </row>
    <row r="8060" spans="2:3" x14ac:dyDescent="0.35">
      <c r="B8060" t="s">
        <v>1955</v>
      </c>
      <c r="C8060" t="s">
        <v>1959</v>
      </c>
    </row>
    <row r="8061" spans="2:3" x14ac:dyDescent="0.35">
      <c r="B8061" t="s">
        <v>1956</v>
      </c>
    </row>
    <row r="8062" spans="2:3" x14ac:dyDescent="0.35">
      <c r="B8062" t="e">
        <v>#N/A</v>
      </c>
    </row>
    <row r="8063" spans="2:3" x14ac:dyDescent="0.35">
      <c r="B8063" t="s">
        <v>1955</v>
      </c>
      <c r="C8063" t="s">
        <v>1959</v>
      </c>
    </row>
    <row r="8064" spans="2:3" x14ac:dyDescent="0.35">
      <c r="B8064" t="s">
        <v>1955</v>
      </c>
      <c r="C8064" t="s">
        <v>1959</v>
      </c>
    </row>
    <row r="8065" spans="2:3" x14ac:dyDescent="0.35">
      <c r="B8065" t="s">
        <v>1956</v>
      </c>
    </row>
    <row r="8066" spans="2:3" x14ac:dyDescent="0.35">
      <c r="B8066" t="s">
        <v>1957</v>
      </c>
      <c r="C8066" t="s">
        <v>1959</v>
      </c>
    </row>
    <row r="8067" spans="2:3" x14ac:dyDescent="0.35">
      <c r="B8067" t="s">
        <v>1955</v>
      </c>
      <c r="C8067" t="s">
        <v>1959</v>
      </c>
    </row>
    <row r="8068" spans="2:3" x14ac:dyDescent="0.35">
      <c r="B8068" t="e">
        <v>#N/A</v>
      </c>
    </row>
    <row r="8069" spans="2:3" x14ac:dyDescent="0.35">
      <c r="B8069" t="e">
        <v>#N/A</v>
      </c>
    </row>
    <row r="8070" spans="2:3" x14ac:dyDescent="0.35">
      <c r="B8070" t="e">
        <v>#N/A</v>
      </c>
    </row>
    <row r="8071" spans="2:3" x14ac:dyDescent="0.35">
      <c r="B8071" t="s">
        <v>1956</v>
      </c>
    </row>
    <row r="8072" spans="2:3" x14ac:dyDescent="0.35">
      <c r="B8072" t="s">
        <v>1956</v>
      </c>
    </row>
    <row r="8073" spans="2:3" x14ac:dyDescent="0.35">
      <c r="B8073" t="e">
        <v>#N/A</v>
      </c>
    </row>
    <row r="8074" spans="2:3" x14ac:dyDescent="0.35">
      <c r="B8074" t="s">
        <v>1957</v>
      </c>
      <c r="C8074" t="s">
        <v>1959</v>
      </c>
    </row>
    <row r="8075" spans="2:3" x14ac:dyDescent="0.35">
      <c r="B8075" t="s">
        <v>1957</v>
      </c>
      <c r="C8075" t="s">
        <v>1959</v>
      </c>
    </row>
    <row r="8076" spans="2:3" x14ac:dyDescent="0.35">
      <c r="B8076" t="e">
        <v>#N/A</v>
      </c>
    </row>
    <row r="8077" spans="2:3" x14ac:dyDescent="0.35">
      <c r="B8077" t="e">
        <v>#N/A</v>
      </c>
    </row>
    <row r="8078" spans="2:3" x14ac:dyDescent="0.35">
      <c r="B8078" t="e">
        <v>#N/A</v>
      </c>
    </row>
    <row r="8079" spans="2:3" x14ac:dyDescent="0.35">
      <c r="B8079" t="e">
        <v>#N/A</v>
      </c>
    </row>
    <row r="8080" spans="2:3" x14ac:dyDescent="0.35">
      <c r="B8080" t="e">
        <v>#N/A</v>
      </c>
    </row>
    <row r="8081" spans="2:3" x14ac:dyDescent="0.35">
      <c r="B8081" t="e">
        <v>#N/A</v>
      </c>
    </row>
    <row r="8082" spans="2:3" x14ac:dyDescent="0.35">
      <c r="B8082" t="s">
        <v>1957</v>
      </c>
      <c r="C8082" t="s">
        <v>1959</v>
      </c>
    </row>
    <row r="8083" spans="2:3" x14ac:dyDescent="0.35">
      <c r="B8083" t="e">
        <v>#N/A</v>
      </c>
    </row>
    <row r="8084" spans="2:3" x14ac:dyDescent="0.35">
      <c r="B8084" t="s">
        <v>1955</v>
      </c>
      <c r="C8084" t="s">
        <v>1959</v>
      </c>
    </row>
    <row r="8085" spans="2:3" x14ac:dyDescent="0.35">
      <c r="B8085" t="e">
        <v>#N/A</v>
      </c>
    </row>
    <row r="8086" spans="2:3" x14ac:dyDescent="0.35">
      <c r="B8086" t="s">
        <v>1955</v>
      </c>
      <c r="C8086" t="s">
        <v>1959</v>
      </c>
    </row>
    <row r="8087" spans="2:3" x14ac:dyDescent="0.35">
      <c r="B8087" t="s">
        <v>1956</v>
      </c>
    </row>
    <row r="8088" spans="2:3" x14ac:dyDescent="0.35">
      <c r="B8088" t="e">
        <v>#N/A</v>
      </c>
    </row>
    <row r="8089" spans="2:3" x14ac:dyDescent="0.35">
      <c r="B8089" t="s">
        <v>1956</v>
      </c>
    </row>
    <row r="8090" spans="2:3" x14ac:dyDescent="0.35">
      <c r="B8090" t="s">
        <v>1956</v>
      </c>
    </row>
    <row r="8091" spans="2:3" x14ac:dyDescent="0.35">
      <c r="B8091" t="s">
        <v>1957</v>
      </c>
      <c r="C8091" t="s">
        <v>1959</v>
      </c>
    </row>
    <row r="8092" spans="2:3" x14ac:dyDescent="0.35">
      <c r="B8092" t="e">
        <v>#N/A</v>
      </c>
    </row>
    <row r="8093" spans="2:3" x14ac:dyDescent="0.35">
      <c r="B8093" t="s">
        <v>1955</v>
      </c>
      <c r="C8093" t="s">
        <v>1959</v>
      </c>
    </row>
    <row r="8094" spans="2:3" x14ac:dyDescent="0.35">
      <c r="B8094" t="s">
        <v>1956</v>
      </c>
    </row>
    <row r="8095" spans="2:3" x14ac:dyDescent="0.35">
      <c r="B8095" t="s">
        <v>1955</v>
      </c>
      <c r="C8095" t="s">
        <v>1959</v>
      </c>
    </row>
    <row r="8096" spans="2:3" x14ac:dyDescent="0.35">
      <c r="B8096" t="e">
        <v>#N/A</v>
      </c>
    </row>
    <row r="8097" spans="2:3" x14ac:dyDescent="0.35">
      <c r="B8097" t="s">
        <v>1956</v>
      </c>
    </row>
    <row r="8098" spans="2:3" x14ac:dyDescent="0.35">
      <c r="B8098" t="e">
        <v>#N/A</v>
      </c>
    </row>
    <row r="8099" spans="2:3" x14ac:dyDescent="0.35">
      <c r="B8099" t="s">
        <v>1958</v>
      </c>
      <c r="C8099" t="s">
        <v>1959</v>
      </c>
    </row>
    <row r="8100" spans="2:3" x14ac:dyDescent="0.35">
      <c r="B8100" t="e">
        <v>#N/A</v>
      </c>
    </row>
    <row r="8101" spans="2:3" x14ac:dyDescent="0.35">
      <c r="B8101" t="e">
        <v>#N/A</v>
      </c>
    </row>
    <row r="8102" spans="2:3" x14ac:dyDescent="0.35">
      <c r="B8102" t="e">
        <v>#N/A</v>
      </c>
    </row>
    <row r="8103" spans="2:3" x14ac:dyDescent="0.35">
      <c r="B8103" t="e">
        <v>#N/A</v>
      </c>
    </row>
    <row r="8104" spans="2:3" x14ac:dyDescent="0.35">
      <c r="B8104" t="s">
        <v>1957</v>
      </c>
      <c r="C8104" t="s">
        <v>1959</v>
      </c>
    </row>
    <row r="8105" spans="2:3" x14ac:dyDescent="0.35">
      <c r="B8105" t="s">
        <v>1957</v>
      </c>
      <c r="C8105" t="s">
        <v>1959</v>
      </c>
    </row>
    <row r="8106" spans="2:3" x14ac:dyDescent="0.35">
      <c r="B8106" t="s">
        <v>1955</v>
      </c>
      <c r="C8106" t="s">
        <v>1959</v>
      </c>
    </row>
    <row r="8107" spans="2:3" x14ac:dyDescent="0.35">
      <c r="B8107" t="s">
        <v>1955</v>
      </c>
      <c r="C8107" t="s">
        <v>1959</v>
      </c>
    </row>
    <row r="8108" spans="2:3" x14ac:dyDescent="0.35">
      <c r="B8108" t="s">
        <v>1955</v>
      </c>
      <c r="C8108" t="s">
        <v>1959</v>
      </c>
    </row>
    <row r="8109" spans="2:3" x14ac:dyDescent="0.35">
      <c r="B8109" t="s">
        <v>1955</v>
      </c>
      <c r="C8109" t="s">
        <v>1959</v>
      </c>
    </row>
    <row r="8110" spans="2:3" x14ac:dyDescent="0.35">
      <c r="B8110" t="s">
        <v>1955</v>
      </c>
      <c r="C8110" t="s">
        <v>1959</v>
      </c>
    </row>
    <row r="8111" spans="2:3" x14ac:dyDescent="0.35">
      <c r="B8111" t="s">
        <v>1958</v>
      </c>
      <c r="C8111" t="s">
        <v>1959</v>
      </c>
    </row>
    <row r="8112" spans="2:3" x14ac:dyDescent="0.35">
      <c r="B8112" t="s">
        <v>1955</v>
      </c>
      <c r="C8112" t="s">
        <v>1959</v>
      </c>
    </row>
    <row r="8113" spans="2:3" x14ac:dyDescent="0.35">
      <c r="B8113" t="e">
        <v>#N/A</v>
      </c>
    </row>
    <row r="8114" spans="2:3" x14ac:dyDescent="0.35">
      <c r="B8114" t="s">
        <v>1955</v>
      </c>
      <c r="C8114" t="s">
        <v>1959</v>
      </c>
    </row>
    <row r="8115" spans="2:3" x14ac:dyDescent="0.35">
      <c r="B8115" t="s">
        <v>1955</v>
      </c>
      <c r="C8115" t="s">
        <v>1959</v>
      </c>
    </row>
    <row r="8116" spans="2:3" x14ac:dyDescent="0.35">
      <c r="B8116" t="e">
        <v>#N/A</v>
      </c>
    </row>
    <row r="8117" spans="2:3" x14ac:dyDescent="0.35">
      <c r="B8117" t="e">
        <v>#N/A</v>
      </c>
    </row>
    <row r="8118" spans="2:3" x14ac:dyDescent="0.35">
      <c r="B8118" t="s">
        <v>1957</v>
      </c>
      <c r="C8118" t="s">
        <v>1959</v>
      </c>
    </row>
    <row r="8119" spans="2:3" x14ac:dyDescent="0.35">
      <c r="B8119" t="e">
        <v>#N/A</v>
      </c>
    </row>
    <row r="8120" spans="2:3" x14ac:dyDescent="0.35">
      <c r="B8120" t="e">
        <v>#N/A</v>
      </c>
    </row>
    <row r="8121" spans="2:3" x14ac:dyDescent="0.35">
      <c r="B8121" t="s">
        <v>1955</v>
      </c>
      <c r="C8121" t="s">
        <v>1959</v>
      </c>
    </row>
    <row r="8122" spans="2:3" x14ac:dyDescent="0.35">
      <c r="B8122" t="s">
        <v>1955</v>
      </c>
      <c r="C8122" t="s">
        <v>1959</v>
      </c>
    </row>
    <row r="8123" spans="2:3" x14ac:dyDescent="0.35">
      <c r="B8123" t="e">
        <v>#N/A</v>
      </c>
    </row>
    <row r="8124" spans="2:3" x14ac:dyDescent="0.35">
      <c r="B8124" t="s">
        <v>1955</v>
      </c>
      <c r="C8124" t="s">
        <v>1959</v>
      </c>
    </row>
    <row r="8125" spans="2:3" x14ac:dyDescent="0.35">
      <c r="B8125" t="s">
        <v>1955</v>
      </c>
      <c r="C8125" t="s">
        <v>1959</v>
      </c>
    </row>
    <row r="8126" spans="2:3" x14ac:dyDescent="0.35">
      <c r="B8126" t="e">
        <v>#N/A</v>
      </c>
    </row>
    <row r="8127" spans="2:3" x14ac:dyDescent="0.35">
      <c r="B8127" t="s">
        <v>1957</v>
      </c>
      <c r="C8127" t="s">
        <v>1959</v>
      </c>
    </row>
    <row r="8128" spans="2:3" x14ac:dyDescent="0.35">
      <c r="B8128" t="e">
        <v>#N/A</v>
      </c>
    </row>
    <row r="8129" spans="2:3" x14ac:dyDescent="0.35">
      <c r="B8129" t="e">
        <v>#N/A</v>
      </c>
    </row>
    <row r="8130" spans="2:3" x14ac:dyDescent="0.35">
      <c r="B8130" t="s">
        <v>1955</v>
      </c>
      <c r="C8130" t="s">
        <v>1959</v>
      </c>
    </row>
    <row r="8131" spans="2:3" x14ac:dyDescent="0.35">
      <c r="B8131" t="s">
        <v>1956</v>
      </c>
    </row>
    <row r="8132" spans="2:3" x14ac:dyDescent="0.35">
      <c r="B8132" t="s">
        <v>1955</v>
      </c>
      <c r="C8132" t="s">
        <v>1959</v>
      </c>
    </row>
    <row r="8133" spans="2:3" x14ac:dyDescent="0.35">
      <c r="B8133" t="s">
        <v>1956</v>
      </c>
    </row>
    <row r="8134" spans="2:3" x14ac:dyDescent="0.35">
      <c r="B8134" t="s">
        <v>1956</v>
      </c>
    </row>
    <row r="8135" spans="2:3" x14ac:dyDescent="0.35">
      <c r="B8135" t="e">
        <v>#N/A</v>
      </c>
    </row>
    <row r="8136" spans="2:3" x14ac:dyDescent="0.35">
      <c r="B8136" t="e">
        <v>#N/A</v>
      </c>
    </row>
    <row r="8137" spans="2:3" x14ac:dyDescent="0.35">
      <c r="B8137" t="s">
        <v>1955</v>
      </c>
      <c r="C8137" t="s">
        <v>1959</v>
      </c>
    </row>
    <row r="8138" spans="2:3" x14ac:dyDescent="0.35">
      <c r="B8138" t="s">
        <v>1956</v>
      </c>
    </row>
    <row r="8139" spans="2:3" x14ac:dyDescent="0.35">
      <c r="B8139" t="e">
        <v>#N/A</v>
      </c>
    </row>
    <row r="8140" spans="2:3" x14ac:dyDescent="0.35">
      <c r="B8140" t="s">
        <v>1955</v>
      </c>
      <c r="C8140" t="s">
        <v>1959</v>
      </c>
    </row>
    <row r="8141" spans="2:3" x14ac:dyDescent="0.35">
      <c r="B8141" t="s">
        <v>1957</v>
      </c>
      <c r="C8141" t="s">
        <v>1959</v>
      </c>
    </row>
    <row r="8142" spans="2:3" x14ac:dyDescent="0.35">
      <c r="B8142" t="s">
        <v>1957</v>
      </c>
      <c r="C8142" t="s">
        <v>1959</v>
      </c>
    </row>
    <row r="8143" spans="2:3" x14ac:dyDescent="0.35">
      <c r="B8143" t="s">
        <v>1956</v>
      </c>
    </row>
    <row r="8144" spans="2:3" x14ac:dyDescent="0.35">
      <c r="B8144" t="s">
        <v>1956</v>
      </c>
    </row>
    <row r="8145" spans="2:3" x14ac:dyDescent="0.35">
      <c r="B8145" t="e">
        <v>#N/A</v>
      </c>
    </row>
    <row r="8146" spans="2:3" x14ac:dyDescent="0.35">
      <c r="B8146" t="e">
        <v>#N/A</v>
      </c>
    </row>
    <row r="8147" spans="2:3" x14ac:dyDescent="0.35">
      <c r="B8147" t="s">
        <v>1957</v>
      </c>
      <c r="C8147" t="s">
        <v>1959</v>
      </c>
    </row>
    <row r="8148" spans="2:3" x14ac:dyDescent="0.35">
      <c r="B8148" t="s">
        <v>1957</v>
      </c>
      <c r="C8148" t="s">
        <v>1959</v>
      </c>
    </row>
    <row r="8149" spans="2:3" x14ac:dyDescent="0.35">
      <c r="B8149" t="e">
        <v>#N/A</v>
      </c>
    </row>
    <row r="8150" spans="2:3" x14ac:dyDescent="0.35">
      <c r="B8150" t="s">
        <v>1957</v>
      </c>
      <c r="C8150" t="s">
        <v>1959</v>
      </c>
    </row>
    <row r="8151" spans="2:3" x14ac:dyDescent="0.35">
      <c r="B8151" t="e">
        <v>#N/A</v>
      </c>
    </row>
    <row r="8152" spans="2:3" x14ac:dyDescent="0.35">
      <c r="B8152" t="s">
        <v>1957</v>
      </c>
      <c r="C8152" t="s">
        <v>1959</v>
      </c>
    </row>
    <row r="8153" spans="2:3" x14ac:dyDescent="0.35">
      <c r="B8153" t="s">
        <v>1957</v>
      </c>
      <c r="C8153" t="s">
        <v>1959</v>
      </c>
    </row>
    <row r="8154" spans="2:3" x14ac:dyDescent="0.35">
      <c r="B8154" t="e">
        <v>#N/A</v>
      </c>
    </row>
    <row r="8155" spans="2:3" x14ac:dyDescent="0.35">
      <c r="B8155" t="s">
        <v>1955</v>
      </c>
      <c r="C8155" t="s">
        <v>1959</v>
      </c>
    </row>
    <row r="8156" spans="2:3" x14ac:dyDescent="0.35">
      <c r="B8156" t="e">
        <v>#N/A</v>
      </c>
    </row>
    <row r="8157" spans="2:3" x14ac:dyDescent="0.35">
      <c r="B8157" t="e">
        <v>#N/A</v>
      </c>
    </row>
    <row r="8158" spans="2:3" x14ac:dyDescent="0.35">
      <c r="B8158" t="s">
        <v>1955</v>
      </c>
      <c r="C8158" t="s">
        <v>1959</v>
      </c>
    </row>
    <row r="8159" spans="2:3" x14ac:dyDescent="0.35">
      <c r="B8159" t="e">
        <v>#N/A</v>
      </c>
    </row>
    <row r="8160" spans="2:3" x14ac:dyDescent="0.35">
      <c r="B8160" t="s">
        <v>1956</v>
      </c>
    </row>
    <row r="8161" spans="2:3" x14ac:dyDescent="0.35">
      <c r="B8161" t="s">
        <v>1955</v>
      </c>
      <c r="C8161" t="s">
        <v>1959</v>
      </c>
    </row>
    <row r="8162" spans="2:3" x14ac:dyDescent="0.35">
      <c r="B8162" t="s">
        <v>1957</v>
      </c>
      <c r="C8162" t="s">
        <v>1959</v>
      </c>
    </row>
    <row r="8163" spans="2:3" x14ac:dyDescent="0.35">
      <c r="B8163" t="e">
        <v>#N/A</v>
      </c>
    </row>
    <row r="8164" spans="2:3" x14ac:dyDescent="0.35">
      <c r="B8164" t="s">
        <v>1956</v>
      </c>
    </row>
    <row r="8165" spans="2:3" x14ac:dyDescent="0.35">
      <c r="B8165" t="s">
        <v>1955</v>
      </c>
      <c r="C8165" t="s">
        <v>1959</v>
      </c>
    </row>
    <row r="8166" spans="2:3" x14ac:dyDescent="0.35">
      <c r="B8166" t="s">
        <v>1956</v>
      </c>
    </row>
    <row r="8167" spans="2:3" x14ac:dyDescent="0.35">
      <c r="B8167" t="s">
        <v>1957</v>
      </c>
      <c r="C8167" t="s">
        <v>1959</v>
      </c>
    </row>
    <row r="8168" spans="2:3" x14ac:dyDescent="0.35">
      <c r="B8168" t="e">
        <v>#N/A</v>
      </c>
    </row>
    <row r="8169" spans="2:3" x14ac:dyDescent="0.35">
      <c r="B8169" t="e">
        <v>#N/A</v>
      </c>
    </row>
    <row r="8170" spans="2:3" x14ac:dyDescent="0.35">
      <c r="B8170" t="e">
        <v>#N/A</v>
      </c>
    </row>
    <row r="8171" spans="2:3" x14ac:dyDescent="0.35">
      <c r="B8171" t="s">
        <v>1955</v>
      </c>
      <c r="C8171" t="s">
        <v>1959</v>
      </c>
    </row>
    <row r="8172" spans="2:3" x14ac:dyDescent="0.35">
      <c r="B8172" t="s">
        <v>1957</v>
      </c>
      <c r="C8172" t="s">
        <v>1959</v>
      </c>
    </row>
    <row r="8173" spans="2:3" x14ac:dyDescent="0.35">
      <c r="B8173" t="s">
        <v>1957</v>
      </c>
      <c r="C8173" t="s">
        <v>1959</v>
      </c>
    </row>
    <row r="8174" spans="2:3" x14ac:dyDescent="0.35">
      <c r="B8174" t="e">
        <v>#N/A</v>
      </c>
    </row>
    <row r="8175" spans="2:3" x14ac:dyDescent="0.35">
      <c r="B8175" t="s">
        <v>1955</v>
      </c>
      <c r="C8175" t="s">
        <v>1959</v>
      </c>
    </row>
    <row r="8176" spans="2:3" x14ac:dyDescent="0.35">
      <c r="B8176" t="s">
        <v>1957</v>
      </c>
      <c r="C8176" t="s">
        <v>1959</v>
      </c>
    </row>
    <row r="8177" spans="2:3" x14ac:dyDescent="0.35">
      <c r="B8177" t="s">
        <v>1957</v>
      </c>
      <c r="C8177" t="s">
        <v>1959</v>
      </c>
    </row>
    <row r="8178" spans="2:3" x14ac:dyDescent="0.35">
      <c r="B8178" t="s">
        <v>1955</v>
      </c>
      <c r="C8178" t="s">
        <v>1959</v>
      </c>
    </row>
    <row r="8179" spans="2:3" x14ac:dyDescent="0.35">
      <c r="B8179" t="e">
        <v>#N/A</v>
      </c>
    </row>
    <row r="8180" spans="2:3" x14ac:dyDescent="0.35">
      <c r="B8180" t="s">
        <v>1955</v>
      </c>
      <c r="C8180" t="s">
        <v>1959</v>
      </c>
    </row>
    <row r="8181" spans="2:3" x14ac:dyDescent="0.35">
      <c r="B8181" t="s">
        <v>1957</v>
      </c>
      <c r="C8181" t="s">
        <v>1959</v>
      </c>
    </row>
    <row r="8182" spans="2:3" x14ac:dyDescent="0.35">
      <c r="B8182" t="s">
        <v>1957</v>
      </c>
      <c r="C8182" t="s">
        <v>1959</v>
      </c>
    </row>
    <row r="8183" spans="2:3" x14ac:dyDescent="0.35">
      <c r="B8183" t="s">
        <v>1957</v>
      </c>
      <c r="C8183" t="s">
        <v>1959</v>
      </c>
    </row>
    <row r="8184" spans="2:3" x14ac:dyDescent="0.35">
      <c r="B8184" t="s">
        <v>1957</v>
      </c>
      <c r="C8184" t="s">
        <v>1959</v>
      </c>
    </row>
    <row r="8185" spans="2:3" x14ac:dyDescent="0.35">
      <c r="B8185" t="e">
        <v>#N/A</v>
      </c>
    </row>
    <row r="8186" spans="2:3" x14ac:dyDescent="0.35">
      <c r="B8186" t="e">
        <v>#N/A</v>
      </c>
    </row>
    <row r="8187" spans="2:3" x14ac:dyDescent="0.35">
      <c r="B8187" t="s">
        <v>1957</v>
      </c>
      <c r="C8187" t="s">
        <v>1959</v>
      </c>
    </row>
    <row r="8188" spans="2:3" x14ac:dyDescent="0.35">
      <c r="B8188" t="s">
        <v>1957</v>
      </c>
      <c r="C8188" t="s">
        <v>1959</v>
      </c>
    </row>
    <row r="8189" spans="2:3" x14ac:dyDescent="0.35">
      <c r="B8189" t="s">
        <v>1957</v>
      </c>
      <c r="C8189" t="s">
        <v>1959</v>
      </c>
    </row>
    <row r="8190" spans="2:3" x14ac:dyDescent="0.35">
      <c r="B8190" t="s">
        <v>1958</v>
      </c>
      <c r="C8190" t="s">
        <v>1959</v>
      </c>
    </row>
    <row r="8191" spans="2:3" x14ac:dyDescent="0.35">
      <c r="B8191" t="s">
        <v>1955</v>
      </c>
      <c r="C8191" t="s">
        <v>1959</v>
      </c>
    </row>
    <row r="8192" spans="2:3" x14ac:dyDescent="0.35">
      <c r="B8192" t="s">
        <v>1955</v>
      </c>
      <c r="C8192" t="s">
        <v>1959</v>
      </c>
    </row>
    <row r="8193" spans="2:3" x14ac:dyDescent="0.35">
      <c r="B8193" t="s">
        <v>1957</v>
      </c>
      <c r="C8193" t="s">
        <v>1959</v>
      </c>
    </row>
    <row r="8194" spans="2:3" x14ac:dyDescent="0.35">
      <c r="B8194" t="s">
        <v>1957</v>
      </c>
      <c r="C8194" t="s">
        <v>1959</v>
      </c>
    </row>
    <row r="8195" spans="2:3" x14ac:dyDescent="0.35">
      <c r="B8195" t="s">
        <v>1957</v>
      </c>
      <c r="C8195" t="s">
        <v>1959</v>
      </c>
    </row>
    <row r="8196" spans="2:3" x14ac:dyDescent="0.35">
      <c r="B8196" t="e">
        <v>#N/A</v>
      </c>
    </row>
    <row r="8197" spans="2:3" x14ac:dyDescent="0.35">
      <c r="B8197" t="e">
        <v>#N/A</v>
      </c>
    </row>
    <row r="8198" spans="2:3" x14ac:dyDescent="0.35">
      <c r="B8198" t="e">
        <v>#N/A</v>
      </c>
    </row>
    <row r="8199" spans="2:3" x14ac:dyDescent="0.35">
      <c r="B8199" t="e">
        <v>#N/A</v>
      </c>
    </row>
    <row r="8200" spans="2:3" x14ac:dyDescent="0.35">
      <c r="B8200" t="e">
        <v>#N/A</v>
      </c>
    </row>
    <row r="8201" spans="2:3" x14ac:dyDescent="0.35">
      <c r="B8201" t="s">
        <v>1956</v>
      </c>
    </row>
    <row r="8202" spans="2:3" x14ac:dyDescent="0.35">
      <c r="B8202" t="s">
        <v>1956</v>
      </c>
    </row>
    <row r="8203" spans="2:3" x14ac:dyDescent="0.35">
      <c r="B8203" t="s">
        <v>1957</v>
      </c>
      <c r="C8203" t="s">
        <v>1959</v>
      </c>
    </row>
    <row r="8204" spans="2:3" x14ac:dyDescent="0.35">
      <c r="B8204" t="s">
        <v>1956</v>
      </c>
    </row>
    <row r="8205" spans="2:3" x14ac:dyDescent="0.35">
      <c r="B8205" t="s">
        <v>1957</v>
      </c>
      <c r="C8205" t="s">
        <v>1959</v>
      </c>
    </row>
    <row r="8206" spans="2:3" x14ac:dyDescent="0.35">
      <c r="B8206" t="s">
        <v>1956</v>
      </c>
    </row>
    <row r="8207" spans="2:3" x14ac:dyDescent="0.35">
      <c r="B8207" t="s">
        <v>1956</v>
      </c>
    </row>
    <row r="8208" spans="2:3" x14ac:dyDescent="0.35">
      <c r="B8208" t="s">
        <v>1955</v>
      </c>
      <c r="C8208" t="s">
        <v>1959</v>
      </c>
    </row>
    <row r="8209" spans="2:3" x14ac:dyDescent="0.35">
      <c r="B8209" t="s">
        <v>1956</v>
      </c>
    </row>
    <row r="8210" spans="2:3" x14ac:dyDescent="0.35">
      <c r="B8210" t="s">
        <v>1958</v>
      </c>
      <c r="C8210" t="s">
        <v>1959</v>
      </c>
    </row>
    <row r="8211" spans="2:3" x14ac:dyDescent="0.35">
      <c r="B8211" t="s">
        <v>1955</v>
      </c>
      <c r="C8211" t="s">
        <v>1959</v>
      </c>
    </row>
    <row r="8212" spans="2:3" x14ac:dyDescent="0.35">
      <c r="B8212" t="s">
        <v>1957</v>
      </c>
      <c r="C8212" t="s">
        <v>1959</v>
      </c>
    </row>
    <row r="8213" spans="2:3" x14ac:dyDescent="0.35">
      <c r="B8213" t="s">
        <v>1956</v>
      </c>
    </row>
    <row r="8214" spans="2:3" x14ac:dyDescent="0.35">
      <c r="B8214" t="e">
        <v>#N/A</v>
      </c>
    </row>
    <row r="8215" spans="2:3" x14ac:dyDescent="0.35">
      <c r="B8215" t="s">
        <v>1957</v>
      </c>
      <c r="C8215" t="s">
        <v>1959</v>
      </c>
    </row>
    <row r="8216" spans="2:3" x14ac:dyDescent="0.35">
      <c r="B8216" t="e">
        <v>#N/A</v>
      </c>
    </row>
    <row r="8217" spans="2:3" x14ac:dyDescent="0.35">
      <c r="B8217" t="e">
        <v>#N/A</v>
      </c>
    </row>
    <row r="8218" spans="2:3" x14ac:dyDescent="0.35">
      <c r="B8218" t="s">
        <v>1956</v>
      </c>
    </row>
    <row r="8219" spans="2:3" x14ac:dyDescent="0.35">
      <c r="B8219" t="s">
        <v>1955</v>
      </c>
      <c r="C8219" t="s">
        <v>1959</v>
      </c>
    </row>
    <row r="8220" spans="2:3" x14ac:dyDescent="0.35">
      <c r="B8220" t="e">
        <v>#N/A</v>
      </c>
    </row>
    <row r="8221" spans="2:3" x14ac:dyDescent="0.35">
      <c r="B8221" t="s">
        <v>1957</v>
      </c>
      <c r="C8221" t="s">
        <v>1959</v>
      </c>
    </row>
    <row r="8222" spans="2:3" x14ac:dyDescent="0.35">
      <c r="B8222" t="s">
        <v>1956</v>
      </c>
    </row>
    <row r="8223" spans="2:3" x14ac:dyDescent="0.35">
      <c r="B8223" t="s">
        <v>1955</v>
      </c>
      <c r="C8223" t="s">
        <v>1959</v>
      </c>
    </row>
    <row r="8224" spans="2:3" x14ac:dyDescent="0.35">
      <c r="B8224" t="s">
        <v>1955</v>
      </c>
      <c r="C8224" t="s">
        <v>1959</v>
      </c>
    </row>
    <row r="8225" spans="2:3" x14ac:dyDescent="0.35">
      <c r="B8225" t="s">
        <v>1956</v>
      </c>
    </row>
    <row r="8226" spans="2:3" x14ac:dyDescent="0.35">
      <c r="B8226" t="e">
        <v>#N/A</v>
      </c>
    </row>
    <row r="8227" spans="2:3" x14ac:dyDescent="0.35">
      <c r="B8227" t="s">
        <v>1957</v>
      </c>
      <c r="C8227" t="s">
        <v>1959</v>
      </c>
    </row>
    <row r="8228" spans="2:3" x14ac:dyDescent="0.35">
      <c r="B8228" t="e">
        <v>#N/A</v>
      </c>
    </row>
    <row r="8229" spans="2:3" x14ac:dyDescent="0.35">
      <c r="B8229" t="s">
        <v>1955</v>
      </c>
      <c r="C8229" t="s">
        <v>1959</v>
      </c>
    </row>
    <row r="8230" spans="2:3" x14ac:dyDescent="0.35">
      <c r="B8230" t="s">
        <v>1956</v>
      </c>
    </row>
    <row r="8231" spans="2:3" x14ac:dyDescent="0.35">
      <c r="B8231" t="s">
        <v>1956</v>
      </c>
    </row>
    <row r="8232" spans="2:3" x14ac:dyDescent="0.35">
      <c r="B8232" t="e">
        <v>#N/A</v>
      </c>
    </row>
    <row r="8233" spans="2:3" x14ac:dyDescent="0.35">
      <c r="B8233" t="s">
        <v>1957</v>
      </c>
      <c r="C8233" t="s">
        <v>1959</v>
      </c>
    </row>
    <row r="8234" spans="2:3" x14ac:dyDescent="0.35">
      <c r="B8234" t="s">
        <v>1957</v>
      </c>
      <c r="C8234" t="s">
        <v>1959</v>
      </c>
    </row>
    <row r="8235" spans="2:3" x14ac:dyDescent="0.35">
      <c r="B8235" t="s">
        <v>1955</v>
      </c>
      <c r="C8235" t="s">
        <v>1959</v>
      </c>
    </row>
    <row r="8236" spans="2:3" x14ac:dyDescent="0.35">
      <c r="B8236" t="e">
        <v>#N/A</v>
      </c>
    </row>
    <row r="8237" spans="2:3" x14ac:dyDescent="0.35">
      <c r="B8237" t="s">
        <v>1957</v>
      </c>
      <c r="C8237" t="s">
        <v>1959</v>
      </c>
    </row>
    <row r="8238" spans="2:3" x14ac:dyDescent="0.35">
      <c r="B8238" t="s">
        <v>1957</v>
      </c>
      <c r="C8238" t="s">
        <v>1959</v>
      </c>
    </row>
    <row r="8239" spans="2:3" x14ac:dyDescent="0.35">
      <c r="B8239" t="s">
        <v>1957</v>
      </c>
      <c r="C8239" t="s">
        <v>1959</v>
      </c>
    </row>
    <row r="8240" spans="2:3" x14ac:dyDescent="0.35">
      <c r="B8240" t="s">
        <v>1955</v>
      </c>
      <c r="C8240" t="s">
        <v>1959</v>
      </c>
    </row>
    <row r="8241" spans="2:3" x14ac:dyDescent="0.35">
      <c r="B8241" t="e">
        <v>#N/A</v>
      </c>
    </row>
    <row r="8242" spans="2:3" x14ac:dyDescent="0.35">
      <c r="B8242" t="e">
        <v>#N/A</v>
      </c>
    </row>
    <row r="8243" spans="2:3" x14ac:dyDescent="0.35">
      <c r="B8243" t="e">
        <v>#N/A</v>
      </c>
    </row>
    <row r="8244" spans="2:3" x14ac:dyDescent="0.35">
      <c r="B8244" t="e">
        <v>#N/A</v>
      </c>
    </row>
    <row r="8245" spans="2:3" x14ac:dyDescent="0.35">
      <c r="B8245" t="s">
        <v>1957</v>
      </c>
      <c r="C8245" t="s">
        <v>1959</v>
      </c>
    </row>
    <row r="8246" spans="2:3" x14ac:dyDescent="0.35">
      <c r="B8246" t="s">
        <v>1955</v>
      </c>
      <c r="C8246" t="s">
        <v>1959</v>
      </c>
    </row>
    <row r="8247" spans="2:3" x14ac:dyDescent="0.35">
      <c r="B8247" t="s">
        <v>1957</v>
      </c>
      <c r="C8247" t="s">
        <v>1959</v>
      </c>
    </row>
    <row r="8248" spans="2:3" x14ac:dyDescent="0.35">
      <c r="B8248" t="s">
        <v>1958</v>
      </c>
      <c r="C8248" t="s">
        <v>1959</v>
      </c>
    </row>
    <row r="8249" spans="2:3" x14ac:dyDescent="0.35">
      <c r="B8249" t="s">
        <v>1955</v>
      </c>
      <c r="C8249" t="s">
        <v>1959</v>
      </c>
    </row>
    <row r="8250" spans="2:3" x14ac:dyDescent="0.35">
      <c r="B8250" t="s">
        <v>1956</v>
      </c>
    </row>
    <row r="8251" spans="2:3" x14ac:dyDescent="0.35">
      <c r="B8251" t="s">
        <v>1957</v>
      </c>
      <c r="C8251" t="s">
        <v>1959</v>
      </c>
    </row>
    <row r="8252" spans="2:3" x14ac:dyDescent="0.35">
      <c r="B8252" t="s">
        <v>1957</v>
      </c>
      <c r="C8252" t="s">
        <v>1959</v>
      </c>
    </row>
    <row r="8253" spans="2:3" x14ac:dyDescent="0.35">
      <c r="B8253" t="s">
        <v>1956</v>
      </c>
    </row>
    <row r="8254" spans="2:3" x14ac:dyDescent="0.35">
      <c r="B8254" t="s">
        <v>1955</v>
      </c>
      <c r="C8254" t="s">
        <v>1959</v>
      </c>
    </row>
    <row r="8255" spans="2:3" x14ac:dyDescent="0.35">
      <c r="B8255" t="s">
        <v>1956</v>
      </c>
    </row>
    <row r="8256" spans="2:3" x14ac:dyDescent="0.35">
      <c r="B8256" t="e">
        <v>#N/A</v>
      </c>
    </row>
    <row r="8257" spans="2:3" x14ac:dyDescent="0.35">
      <c r="B8257" t="e">
        <v>#N/A</v>
      </c>
    </row>
    <row r="8258" spans="2:3" x14ac:dyDescent="0.35">
      <c r="B8258" t="s">
        <v>1956</v>
      </c>
    </row>
    <row r="8259" spans="2:3" x14ac:dyDescent="0.35">
      <c r="B8259" t="s">
        <v>1957</v>
      </c>
      <c r="C8259" t="s">
        <v>1959</v>
      </c>
    </row>
    <row r="8260" spans="2:3" x14ac:dyDescent="0.35">
      <c r="B8260" t="s">
        <v>1957</v>
      </c>
      <c r="C8260" t="s">
        <v>1959</v>
      </c>
    </row>
    <row r="8261" spans="2:3" x14ac:dyDescent="0.35">
      <c r="B8261" t="s">
        <v>1957</v>
      </c>
      <c r="C8261" t="s">
        <v>1959</v>
      </c>
    </row>
    <row r="8262" spans="2:3" x14ac:dyDescent="0.35">
      <c r="B8262" t="s">
        <v>1957</v>
      </c>
      <c r="C8262" t="s">
        <v>1959</v>
      </c>
    </row>
    <row r="8263" spans="2:3" x14ac:dyDescent="0.35">
      <c r="B8263" t="e">
        <v>#N/A</v>
      </c>
    </row>
    <row r="8264" spans="2:3" x14ac:dyDescent="0.35">
      <c r="B8264" t="s">
        <v>1955</v>
      </c>
      <c r="C8264" t="s">
        <v>1959</v>
      </c>
    </row>
    <row r="8265" spans="2:3" x14ac:dyDescent="0.35">
      <c r="B8265" t="s">
        <v>1955</v>
      </c>
      <c r="C8265" t="s">
        <v>1959</v>
      </c>
    </row>
    <row r="8266" spans="2:3" x14ac:dyDescent="0.35">
      <c r="B8266" t="s">
        <v>1955</v>
      </c>
      <c r="C8266" t="s">
        <v>1959</v>
      </c>
    </row>
    <row r="8267" spans="2:3" x14ac:dyDescent="0.35">
      <c r="B8267" t="s">
        <v>1955</v>
      </c>
      <c r="C8267" t="s">
        <v>1959</v>
      </c>
    </row>
    <row r="8268" spans="2:3" x14ac:dyDescent="0.35">
      <c r="B8268" t="s">
        <v>1956</v>
      </c>
    </row>
    <row r="8269" spans="2:3" x14ac:dyDescent="0.35">
      <c r="B8269" t="s">
        <v>1956</v>
      </c>
    </row>
    <row r="8270" spans="2:3" x14ac:dyDescent="0.35">
      <c r="B8270" t="s">
        <v>1956</v>
      </c>
    </row>
    <row r="8271" spans="2:3" x14ac:dyDescent="0.35">
      <c r="B8271" t="e">
        <v>#N/A</v>
      </c>
    </row>
    <row r="8272" spans="2:3" x14ac:dyDescent="0.35">
      <c r="B8272" t="s">
        <v>1956</v>
      </c>
    </row>
    <row r="8273" spans="2:3" x14ac:dyDescent="0.35">
      <c r="B8273" t="s">
        <v>1956</v>
      </c>
    </row>
    <row r="8274" spans="2:3" x14ac:dyDescent="0.35">
      <c r="B8274" t="s">
        <v>1956</v>
      </c>
    </row>
    <row r="8275" spans="2:3" x14ac:dyDescent="0.35">
      <c r="B8275" t="s">
        <v>1957</v>
      </c>
      <c r="C8275" t="s">
        <v>1959</v>
      </c>
    </row>
    <row r="8276" spans="2:3" x14ac:dyDescent="0.35">
      <c r="B8276" t="e">
        <v>#N/A</v>
      </c>
    </row>
    <row r="8277" spans="2:3" x14ac:dyDescent="0.35">
      <c r="B8277" t="s">
        <v>1958</v>
      </c>
      <c r="C8277" t="s">
        <v>1959</v>
      </c>
    </row>
    <row r="8278" spans="2:3" x14ac:dyDescent="0.35">
      <c r="B8278" t="s">
        <v>1958</v>
      </c>
      <c r="C8278" t="s">
        <v>1959</v>
      </c>
    </row>
    <row r="8279" spans="2:3" x14ac:dyDescent="0.35">
      <c r="B8279" t="s">
        <v>1956</v>
      </c>
    </row>
    <row r="8280" spans="2:3" x14ac:dyDescent="0.35">
      <c r="B8280" t="s">
        <v>1957</v>
      </c>
      <c r="C8280" t="s">
        <v>1959</v>
      </c>
    </row>
    <row r="8281" spans="2:3" x14ac:dyDescent="0.35">
      <c r="B8281" t="s">
        <v>1957</v>
      </c>
      <c r="C8281" t="s">
        <v>1959</v>
      </c>
    </row>
    <row r="8282" spans="2:3" x14ac:dyDescent="0.35">
      <c r="B8282" t="s">
        <v>1956</v>
      </c>
    </row>
    <row r="8283" spans="2:3" x14ac:dyDescent="0.35">
      <c r="B8283" t="s">
        <v>1956</v>
      </c>
    </row>
    <row r="8284" spans="2:3" x14ac:dyDescent="0.35">
      <c r="B8284" t="s">
        <v>1955</v>
      </c>
      <c r="C8284" t="s">
        <v>1959</v>
      </c>
    </row>
    <row r="8285" spans="2:3" x14ac:dyDescent="0.35">
      <c r="B8285" t="s">
        <v>1956</v>
      </c>
    </row>
    <row r="8286" spans="2:3" x14ac:dyDescent="0.35">
      <c r="B8286" t="s">
        <v>1957</v>
      </c>
      <c r="C8286" t="s">
        <v>1959</v>
      </c>
    </row>
    <row r="8287" spans="2:3" x14ac:dyDescent="0.35">
      <c r="B8287" t="s">
        <v>1958</v>
      </c>
      <c r="C8287" t="s">
        <v>1959</v>
      </c>
    </row>
    <row r="8288" spans="2:3" x14ac:dyDescent="0.35">
      <c r="B8288" t="s">
        <v>1957</v>
      </c>
      <c r="C8288" t="s">
        <v>1959</v>
      </c>
    </row>
    <row r="8289" spans="2:3" x14ac:dyDescent="0.35">
      <c r="B8289" t="s">
        <v>1957</v>
      </c>
      <c r="C8289" t="s">
        <v>1959</v>
      </c>
    </row>
    <row r="8290" spans="2:3" x14ac:dyDescent="0.35">
      <c r="B8290" t="s">
        <v>1957</v>
      </c>
      <c r="C8290" t="s">
        <v>1959</v>
      </c>
    </row>
    <row r="8291" spans="2:3" x14ac:dyDescent="0.35">
      <c r="B8291" t="s">
        <v>1957</v>
      </c>
      <c r="C8291" t="s">
        <v>1959</v>
      </c>
    </row>
    <row r="8292" spans="2:3" x14ac:dyDescent="0.35">
      <c r="B8292" t="s">
        <v>1957</v>
      </c>
      <c r="C8292" t="s">
        <v>1959</v>
      </c>
    </row>
    <row r="8293" spans="2:3" x14ac:dyDescent="0.35">
      <c r="B8293" t="s">
        <v>1957</v>
      </c>
      <c r="C8293" t="s">
        <v>1959</v>
      </c>
    </row>
    <row r="8294" spans="2:3" x14ac:dyDescent="0.35">
      <c r="B8294" t="s">
        <v>1956</v>
      </c>
    </row>
    <row r="8295" spans="2:3" x14ac:dyDescent="0.35">
      <c r="B8295" t="s">
        <v>1956</v>
      </c>
    </row>
    <row r="8296" spans="2:3" x14ac:dyDescent="0.35">
      <c r="B8296" t="s">
        <v>1955</v>
      </c>
      <c r="C8296" t="s">
        <v>1959</v>
      </c>
    </row>
    <row r="8297" spans="2:3" x14ac:dyDescent="0.35">
      <c r="B8297" t="s">
        <v>1957</v>
      </c>
      <c r="C8297" t="s">
        <v>1959</v>
      </c>
    </row>
    <row r="8298" spans="2:3" x14ac:dyDescent="0.35">
      <c r="B8298" t="s">
        <v>1957</v>
      </c>
      <c r="C8298" t="s">
        <v>1959</v>
      </c>
    </row>
    <row r="8299" spans="2:3" x14ac:dyDescent="0.35">
      <c r="B8299" t="s">
        <v>1957</v>
      </c>
      <c r="C8299" t="s">
        <v>1959</v>
      </c>
    </row>
    <row r="8300" spans="2:3" x14ac:dyDescent="0.35">
      <c r="B8300" t="s">
        <v>1956</v>
      </c>
    </row>
    <row r="8301" spans="2:3" x14ac:dyDescent="0.35">
      <c r="B8301" t="s">
        <v>1956</v>
      </c>
    </row>
    <row r="8302" spans="2:3" x14ac:dyDescent="0.35">
      <c r="B8302" t="e">
        <v>#N/A</v>
      </c>
    </row>
    <row r="8303" spans="2:3" x14ac:dyDescent="0.35">
      <c r="B8303" t="s">
        <v>1957</v>
      </c>
      <c r="C8303" t="s">
        <v>1959</v>
      </c>
    </row>
    <row r="8304" spans="2:3" x14ac:dyDescent="0.35">
      <c r="B8304" t="s">
        <v>1955</v>
      </c>
      <c r="C8304" t="s">
        <v>1959</v>
      </c>
    </row>
    <row r="8305" spans="2:3" x14ac:dyDescent="0.35">
      <c r="B8305" t="s">
        <v>1957</v>
      </c>
      <c r="C8305" t="s">
        <v>1959</v>
      </c>
    </row>
    <row r="8306" spans="2:3" x14ac:dyDescent="0.35">
      <c r="B8306" t="s">
        <v>1958</v>
      </c>
      <c r="C8306" t="s">
        <v>1959</v>
      </c>
    </row>
    <row r="8307" spans="2:3" x14ac:dyDescent="0.35">
      <c r="B8307" t="e">
        <v>#N/A</v>
      </c>
    </row>
    <row r="8308" spans="2:3" x14ac:dyDescent="0.35">
      <c r="B8308" t="e">
        <v>#N/A</v>
      </c>
    </row>
    <row r="8309" spans="2:3" x14ac:dyDescent="0.35">
      <c r="B8309" t="s">
        <v>1956</v>
      </c>
    </row>
    <row r="8310" spans="2:3" x14ac:dyDescent="0.35">
      <c r="B8310" t="s">
        <v>1957</v>
      </c>
      <c r="C8310" t="s">
        <v>1959</v>
      </c>
    </row>
    <row r="8311" spans="2:3" x14ac:dyDescent="0.35">
      <c r="B8311" t="s">
        <v>1955</v>
      </c>
      <c r="C8311" t="s">
        <v>1959</v>
      </c>
    </row>
    <row r="8312" spans="2:3" x14ac:dyDescent="0.35">
      <c r="B8312" t="s">
        <v>1955</v>
      </c>
      <c r="C8312" t="s">
        <v>1959</v>
      </c>
    </row>
    <row r="8313" spans="2:3" x14ac:dyDescent="0.35">
      <c r="B8313" t="s">
        <v>1955</v>
      </c>
      <c r="C8313" t="s">
        <v>1959</v>
      </c>
    </row>
    <row r="8314" spans="2:3" x14ac:dyDescent="0.35">
      <c r="B8314" t="s">
        <v>1957</v>
      </c>
      <c r="C8314" t="s">
        <v>1959</v>
      </c>
    </row>
    <row r="8315" spans="2:3" x14ac:dyDescent="0.35">
      <c r="B8315" t="s">
        <v>1957</v>
      </c>
      <c r="C8315" t="s">
        <v>1959</v>
      </c>
    </row>
    <row r="8316" spans="2:3" x14ac:dyDescent="0.35">
      <c r="B8316" t="s">
        <v>1957</v>
      </c>
      <c r="C8316" t="s">
        <v>1959</v>
      </c>
    </row>
    <row r="8317" spans="2:3" x14ac:dyDescent="0.35">
      <c r="B8317" t="s">
        <v>1956</v>
      </c>
    </row>
    <row r="8318" spans="2:3" x14ac:dyDescent="0.35">
      <c r="B8318" t="s">
        <v>1956</v>
      </c>
    </row>
    <row r="8319" spans="2:3" x14ac:dyDescent="0.35">
      <c r="B8319" t="s">
        <v>1956</v>
      </c>
    </row>
    <row r="8320" spans="2:3" x14ac:dyDescent="0.35">
      <c r="B8320" t="s">
        <v>1955</v>
      </c>
      <c r="C8320" t="s">
        <v>1959</v>
      </c>
    </row>
    <row r="8321" spans="2:3" x14ac:dyDescent="0.35">
      <c r="B8321" t="s">
        <v>1956</v>
      </c>
    </row>
    <row r="8322" spans="2:3" x14ac:dyDescent="0.35">
      <c r="B8322" t="s">
        <v>1957</v>
      </c>
      <c r="C8322" t="s">
        <v>1959</v>
      </c>
    </row>
    <row r="8323" spans="2:3" x14ac:dyDescent="0.35">
      <c r="B8323" t="s">
        <v>1957</v>
      </c>
      <c r="C8323" t="s">
        <v>1959</v>
      </c>
    </row>
    <row r="8324" spans="2:3" x14ac:dyDescent="0.35">
      <c r="B8324" t="s">
        <v>1957</v>
      </c>
      <c r="C8324" t="s">
        <v>1959</v>
      </c>
    </row>
    <row r="8325" spans="2:3" x14ac:dyDescent="0.35">
      <c r="B8325" t="s">
        <v>1957</v>
      </c>
      <c r="C8325" t="s">
        <v>1959</v>
      </c>
    </row>
    <row r="8326" spans="2:3" x14ac:dyDescent="0.35">
      <c r="B8326" t="s">
        <v>1957</v>
      </c>
      <c r="C8326" t="s">
        <v>1959</v>
      </c>
    </row>
    <row r="8327" spans="2:3" x14ac:dyDescent="0.35">
      <c r="B8327" t="e">
        <v>#N/A</v>
      </c>
    </row>
    <row r="8328" spans="2:3" x14ac:dyDescent="0.35">
      <c r="B8328" t="e">
        <v>#N/A</v>
      </c>
    </row>
    <row r="8329" spans="2:3" x14ac:dyDescent="0.35">
      <c r="B8329" t="s">
        <v>1956</v>
      </c>
    </row>
    <row r="8330" spans="2:3" x14ac:dyDescent="0.35">
      <c r="B8330" t="s">
        <v>1955</v>
      </c>
      <c r="C8330" t="s">
        <v>1959</v>
      </c>
    </row>
    <row r="8331" spans="2:3" x14ac:dyDescent="0.35">
      <c r="B8331" t="s">
        <v>1955</v>
      </c>
      <c r="C8331" t="s">
        <v>1959</v>
      </c>
    </row>
    <row r="8332" spans="2:3" x14ac:dyDescent="0.35">
      <c r="B8332" t="s">
        <v>1957</v>
      </c>
      <c r="C8332" t="s">
        <v>1959</v>
      </c>
    </row>
    <row r="8333" spans="2:3" x14ac:dyDescent="0.35">
      <c r="B8333" t="e">
        <v>#N/A</v>
      </c>
    </row>
    <row r="8334" spans="2:3" x14ac:dyDescent="0.35">
      <c r="B8334" t="s">
        <v>1957</v>
      </c>
      <c r="C8334" t="s">
        <v>1959</v>
      </c>
    </row>
    <row r="8335" spans="2:3" x14ac:dyDescent="0.35">
      <c r="B8335" t="s">
        <v>1956</v>
      </c>
    </row>
    <row r="8336" spans="2:3" x14ac:dyDescent="0.35">
      <c r="B8336" t="e">
        <v>#N/A</v>
      </c>
    </row>
    <row r="8337" spans="2:3" x14ac:dyDescent="0.35">
      <c r="B8337" t="s">
        <v>1956</v>
      </c>
    </row>
    <row r="8338" spans="2:3" x14ac:dyDescent="0.35">
      <c r="B8338" t="s">
        <v>1955</v>
      </c>
      <c r="C8338" t="s">
        <v>1959</v>
      </c>
    </row>
    <row r="8339" spans="2:3" x14ac:dyDescent="0.35">
      <c r="B8339" t="s">
        <v>1955</v>
      </c>
      <c r="C8339" t="s">
        <v>1959</v>
      </c>
    </row>
    <row r="8340" spans="2:3" x14ac:dyDescent="0.35">
      <c r="B8340" t="s">
        <v>1957</v>
      </c>
      <c r="C8340" t="s">
        <v>1959</v>
      </c>
    </row>
    <row r="8341" spans="2:3" x14ac:dyDescent="0.35">
      <c r="B8341" t="s">
        <v>1956</v>
      </c>
    </row>
    <row r="8342" spans="2:3" x14ac:dyDescent="0.35">
      <c r="B8342" t="s">
        <v>1956</v>
      </c>
    </row>
    <row r="8343" spans="2:3" x14ac:dyDescent="0.35">
      <c r="B8343" t="e">
        <v>#N/A</v>
      </c>
    </row>
    <row r="8344" spans="2:3" x14ac:dyDescent="0.35">
      <c r="B8344" t="e">
        <v>#N/A</v>
      </c>
    </row>
    <row r="8345" spans="2:3" x14ac:dyDescent="0.35">
      <c r="B8345" t="e">
        <v>#N/A</v>
      </c>
    </row>
    <row r="8346" spans="2:3" x14ac:dyDescent="0.35">
      <c r="B8346" t="e">
        <v>#N/A</v>
      </c>
    </row>
    <row r="8347" spans="2:3" x14ac:dyDescent="0.35">
      <c r="B8347" t="s">
        <v>1956</v>
      </c>
    </row>
    <row r="8348" spans="2:3" x14ac:dyDescent="0.35">
      <c r="B8348" t="s">
        <v>1956</v>
      </c>
    </row>
    <row r="8349" spans="2:3" x14ac:dyDescent="0.35">
      <c r="B8349" t="s">
        <v>1956</v>
      </c>
    </row>
    <row r="8350" spans="2:3" x14ac:dyDescent="0.35">
      <c r="B8350" t="e">
        <v>#N/A</v>
      </c>
    </row>
    <row r="8351" spans="2:3" x14ac:dyDescent="0.35">
      <c r="B8351" t="s">
        <v>1955</v>
      </c>
      <c r="C8351" t="s">
        <v>1959</v>
      </c>
    </row>
    <row r="8352" spans="2:3" x14ac:dyDescent="0.35">
      <c r="B8352" t="e">
        <v>#N/A</v>
      </c>
    </row>
    <row r="8353" spans="2:3" x14ac:dyDescent="0.35">
      <c r="B8353" t="s">
        <v>1956</v>
      </c>
    </row>
    <row r="8354" spans="2:3" x14ac:dyDescent="0.35">
      <c r="B8354" t="s">
        <v>1956</v>
      </c>
    </row>
    <row r="8355" spans="2:3" x14ac:dyDescent="0.35">
      <c r="B8355" t="s">
        <v>1956</v>
      </c>
    </row>
    <row r="8356" spans="2:3" x14ac:dyDescent="0.35">
      <c r="B8356" t="s">
        <v>1956</v>
      </c>
    </row>
    <row r="8357" spans="2:3" x14ac:dyDescent="0.35">
      <c r="B8357" t="s">
        <v>1955</v>
      </c>
      <c r="C8357" t="s">
        <v>1959</v>
      </c>
    </row>
    <row r="8358" spans="2:3" x14ac:dyDescent="0.35">
      <c r="B8358" t="s">
        <v>1956</v>
      </c>
    </row>
    <row r="8359" spans="2:3" x14ac:dyDescent="0.35">
      <c r="B8359" t="s">
        <v>1955</v>
      </c>
      <c r="C8359" t="s">
        <v>1959</v>
      </c>
    </row>
    <row r="8360" spans="2:3" x14ac:dyDescent="0.35">
      <c r="B8360" t="e">
        <v>#N/A</v>
      </c>
    </row>
    <row r="8361" spans="2:3" x14ac:dyDescent="0.35">
      <c r="B8361" t="s">
        <v>1956</v>
      </c>
    </row>
    <row r="8362" spans="2:3" x14ac:dyDescent="0.35">
      <c r="B8362" t="s">
        <v>1955</v>
      </c>
      <c r="C8362" t="s">
        <v>1959</v>
      </c>
    </row>
    <row r="8363" spans="2:3" x14ac:dyDescent="0.35">
      <c r="B8363" t="s">
        <v>1957</v>
      </c>
      <c r="C8363" t="s">
        <v>1959</v>
      </c>
    </row>
    <row r="8364" spans="2:3" x14ac:dyDescent="0.35">
      <c r="B8364" t="e">
        <v>#N/A</v>
      </c>
    </row>
    <row r="8365" spans="2:3" x14ac:dyDescent="0.35">
      <c r="B8365" t="e">
        <v>#N/A</v>
      </c>
    </row>
    <row r="8366" spans="2:3" x14ac:dyDescent="0.35">
      <c r="B8366" t="s">
        <v>1955</v>
      </c>
      <c r="C8366" t="s">
        <v>1959</v>
      </c>
    </row>
    <row r="8367" spans="2:3" x14ac:dyDescent="0.35">
      <c r="B8367" t="s">
        <v>1957</v>
      </c>
      <c r="C8367" t="s">
        <v>1959</v>
      </c>
    </row>
    <row r="8368" spans="2:3" x14ac:dyDescent="0.35">
      <c r="B8368" t="e">
        <v>#N/A</v>
      </c>
    </row>
    <row r="8369" spans="2:3" x14ac:dyDescent="0.35">
      <c r="B8369" t="s">
        <v>1957</v>
      </c>
      <c r="C8369" t="s">
        <v>1959</v>
      </c>
    </row>
    <row r="8370" spans="2:3" x14ac:dyDescent="0.35">
      <c r="B8370" t="s">
        <v>1955</v>
      </c>
      <c r="C8370" t="s">
        <v>1959</v>
      </c>
    </row>
    <row r="8371" spans="2:3" x14ac:dyDescent="0.35">
      <c r="B8371" t="s">
        <v>1955</v>
      </c>
      <c r="C8371" t="s">
        <v>1959</v>
      </c>
    </row>
    <row r="8372" spans="2:3" x14ac:dyDescent="0.35">
      <c r="B8372" t="s">
        <v>1956</v>
      </c>
    </row>
    <row r="8373" spans="2:3" x14ac:dyDescent="0.35">
      <c r="B8373" t="s">
        <v>1956</v>
      </c>
    </row>
    <row r="8374" spans="2:3" x14ac:dyDescent="0.35">
      <c r="B8374" t="s">
        <v>1956</v>
      </c>
    </row>
    <row r="8375" spans="2:3" x14ac:dyDescent="0.35">
      <c r="B8375" t="s">
        <v>1956</v>
      </c>
    </row>
    <row r="8376" spans="2:3" x14ac:dyDescent="0.35">
      <c r="B8376" t="s">
        <v>1956</v>
      </c>
    </row>
    <row r="8377" spans="2:3" x14ac:dyDescent="0.35">
      <c r="B8377" t="s">
        <v>1957</v>
      </c>
      <c r="C8377" t="s">
        <v>1959</v>
      </c>
    </row>
    <row r="8378" spans="2:3" x14ac:dyDescent="0.35">
      <c r="B8378" t="s">
        <v>1957</v>
      </c>
      <c r="C8378" t="s">
        <v>1959</v>
      </c>
    </row>
    <row r="8379" spans="2:3" x14ac:dyDescent="0.35">
      <c r="B8379" t="s">
        <v>1957</v>
      </c>
      <c r="C8379" t="s">
        <v>1959</v>
      </c>
    </row>
    <row r="8380" spans="2:3" x14ac:dyDescent="0.35">
      <c r="B8380" t="s">
        <v>1957</v>
      </c>
      <c r="C8380" t="s">
        <v>1959</v>
      </c>
    </row>
    <row r="8381" spans="2:3" x14ac:dyDescent="0.35">
      <c r="B8381" t="s">
        <v>1957</v>
      </c>
      <c r="C8381" t="s">
        <v>1959</v>
      </c>
    </row>
    <row r="8382" spans="2:3" x14ac:dyDescent="0.35">
      <c r="B8382" t="s">
        <v>1955</v>
      </c>
      <c r="C8382" t="s">
        <v>1959</v>
      </c>
    </row>
    <row r="8383" spans="2:3" x14ac:dyDescent="0.35">
      <c r="B8383" t="e">
        <v>#N/A</v>
      </c>
    </row>
    <row r="8384" spans="2:3" x14ac:dyDescent="0.35">
      <c r="B8384" t="s">
        <v>1957</v>
      </c>
      <c r="C8384" t="s">
        <v>1959</v>
      </c>
    </row>
    <row r="8385" spans="2:3" x14ac:dyDescent="0.35">
      <c r="B8385" t="s">
        <v>1955</v>
      </c>
      <c r="C8385" t="s">
        <v>1959</v>
      </c>
    </row>
    <row r="8386" spans="2:3" x14ac:dyDescent="0.35">
      <c r="B8386" t="e">
        <v>#N/A</v>
      </c>
    </row>
    <row r="8387" spans="2:3" x14ac:dyDescent="0.35">
      <c r="B8387" t="s">
        <v>1957</v>
      </c>
      <c r="C8387" t="s">
        <v>1959</v>
      </c>
    </row>
    <row r="8388" spans="2:3" x14ac:dyDescent="0.35">
      <c r="B8388" t="s">
        <v>1957</v>
      </c>
      <c r="C8388" t="s">
        <v>1959</v>
      </c>
    </row>
    <row r="8389" spans="2:3" x14ac:dyDescent="0.35">
      <c r="B8389" t="s">
        <v>1957</v>
      </c>
      <c r="C8389" t="s">
        <v>1959</v>
      </c>
    </row>
    <row r="8390" spans="2:3" x14ac:dyDescent="0.35">
      <c r="B8390" t="s">
        <v>1957</v>
      </c>
      <c r="C8390" t="s">
        <v>1959</v>
      </c>
    </row>
    <row r="8391" spans="2:3" x14ac:dyDescent="0.35">
      <c r="B8391" t="e">
        <v>#N/A</v>
      </c>
    </row>
    <row r="8392" spans="2:3" x14ac:dyDescent="0.35">
      <c r="B8392" t="e">
        <v>#N/A</v>
      </c>
    </row>
    <row r="8393" spans="2:3" x14ac:dyDescent="0.35">
      <c r="B8393" t="e">
        <v>#N/A</v>
      </c>
    </row>
    <row r="8394" spans="2:3" x14ac:dyDescent="0.35">
      <c r="B8394" t="e">
        <v>#N/A</v>
      </c>
    </row>
    <row r="8395" spans="2:3" x14ac:dyDescent="0.35">
      <c r="B8395" t="e">
        <v>#N/A</v>
      </c>
    </row>
    <row r="8396" spans="2:3" x14ac:dyDescent="0.35">
      <c r="B8396" t="s">
        <v>1957</v>
      </c>
      <c r="C8396" t="s">
        <v>1959</v>
      </c>
    </row>
    <row r="8397" spans="2:3" x14ac:dyDescent="0.35">
      <c r="B8397" t="s">
        <v>1956</v>
      </c>
    </row>
    <row r="8398" spans="2:3" x14ac:dyDescent="0.35">
      <c r="B8398" t="e">
        <v>#N/A</v>
      </c>
    </row>
    <row r="8399" spans="2:3" x14ac:dyDescent="0.35">
      <c r="B8399" t="e">
        <v>#N/A</v>
      </c>
    </row>
    <row r="8400" spans="2:3" x14ac:dyDescent="0.35">
      <c r="B8400" t="s">
        <v>1957</v>
      </c>
      <c r="C8400" t="s">
        <v>1959</v>
      </c>
    </row>
    <row r="8401" spans="2:3" x14ac:dyDescent="0.35">
      <c r="B8401" t="e">
        <v>#N/A</v>
      </c>
    </row>
    <row r="8402" spans="2:3" x14ac:dyDescent="0.35">
      <c r="B8402" t="e">
        <v>#N/A</v>
      </c>
    </row>
    <row r="8403" spans="2:3" x14ac:dyDescent="0.35">
      <c r="B8403" t="e">
        <v>#N/A</v>
      </c>
    </row>
    <row r="8404" spans="2:3" x14ac:dyDescent="0.35">
      <c r="B8404" t="s">
        <v>1956</v>
      </c>
    </row>
    <row r="8405" spans="2:3" x14ac:dyDescent="0.35">
      <c r="B8405" t="e">
        <v>#N/A</v>
      </c>
    </row>
    <row r="8406" spans="2:3" x14ac:dyDescent="0.35">
      <c r="B8406" t="e">
        <v>#N/A</v>
      </c>
    </row>
    <row r="8407" spans="2:3" x14ac:dyDescent="0.35">
      <c r="B8407" t="e">
        <v>#N/A</v>
      </c>
    </row>
    <row r="8408" spans="2:3" x14ac:dyDescent="0.35">
      <c r="B8408" t="s">
        <v>1957</v>
      </c>
      <c r="C8408" t="s">
        <v>1959</v>
      </c>
    </row>
    <row r="8409" spans="2:3" x14ac:dyDescent="0.35">
      <c r="B8409" t="s">
        <v>1955</v>
      </c>
      <c r="C8409" t="s">
        <v>1959</v>
      </c>
    </row>
    <row r="8410" spans="2:3" x14ac:dyDescent="0.35">
      <c r="B8410" t="e">
        <v>#N/A</v>
      </c>
    </row>
    <row r="8411" spans="2:3" x14ac:dyDescent="0.35">
      <c r="B8411" t="e">
        <v>#N/A</v>
      </c>
    </row>
    <row r="8412" spans="2:3" x14ac:dyDescent="0.35">
      <c r="B8412" t="e">
        <v>#N/A</v>
      </c>
    </row>
    <row r="8413" spans="2:3" x14ac:dyDescent="0.35">
      <c r="B8413" t="e">
        <v>#N/A</v>
      </c>
    </row>
    <row r="8414" spans="2:3" x14ac:dyDescent="0.35">
      <c r="B8414" t="s">
        <v>1955</v>
      </c>
      <c r="C8414" t="s">
        <v>1959</v>
      </c>
    </row>
    <row r="8415" spans="2:3" x14ac:dyDescent="0.35">
      <c r="B8415" t="e">
        <v>#N/A</v>
      </c>
    </row>
    <row r="8416" spans="2:3" x14ac:dyDescent="0.35">
      <c r="B8416" t="s">
        <v>1955</v>
      </c>
      <c r="C8416" t="s">
        <v>1959</v>
      </c>
    </row>
    <row r="8417" spans="2:3" x14ac:dyDescent="0.35">
      <c r="B8417" t="s">
        <v>1955</v>
      </c>
      <c r="C8417" t="s">
        <v>1959</v>
      </c>
    </row>
    <row r="8418" spans="2:3" x14ac:dyDescent="0.35">
      <c r="B8418" t="s">
        <v>1957</v>
      </c>
      <c r="C8418" t="s">
        <v>1959</v>
      </c>
    </row>
    <row r="8419" spans="2:3" x14ac:dyDescent="0.35">
      <c r="B8419" t="s">
        <v>1957</v>
      </c>
      <c r="C8419" t="s">
        <v>1959</v>
      </c>
    </row>
    <row r="8420" spans="2:3" x14ac:dyDescent="0.35">
      <c r="B8420" t="s">
        <v>1955</v>
      </c>
      <c r="C8420" t="s">
        <v>1959</v>
      </c>
    </row>
    <row r="8421" spans="2:3" x14ac:dyDescent="0.35">
      <c r="B8421" t="s">
        <v>1956</v>
      </c>
    </row>
    <row r="8422" spans="2:3" x14ac:dyDescent="0.35">
      <c r="B8422" t="s">
        <v>1956</v>
      </c>
    </row>
    <row r="8423" spans="2:3" x14ac:dyDescent="0.35">
      <c r="B8423" t="s">
        <v>1955</v>
      </c>
      <c r="C8423" t="s">
        <v>1959</v>
      </c>
    </row>
    <row r="8424" spans="2:3" x14ac:dyDescent="0.35">
      <c r="B8424" t="s">
        <v>1955</v>
      </c>
      <c r="C8424" t="s">
        <v>1959</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52"/>
  <sheetViews>
    <sheetView topLeftCell="A16" zoomScale="98" zoomScaleNormal="98" workbookViewId="0">
      <selection activeCell="D47" sqref="D47"/>
    </sheetView>
  </sheetViews>
  <sheetFormatPr defaultRowHeight="14.5" x14ac:dyDescent="0.35"/>
  <cols>
    <col min="1" max="1" width="12.6328125" bestFit="1" customWidth="1"/>
    <col min="2" max="2" width="15.54296875" bestFit="1" customWidth="1"/>
    <col min="3" max="3" width="11" bestFit="1" customWidth="1"/>
    <col min="4" max="4" width="12.08984375" bestFit="1" customWidth="1"/>
    <col min="5" max="5" width="11" bestFit="1" customWidth="1"/>
    <col min="6" max="8" width="12.08984375" bestFit="1" customWidth="1"/>
    <col min="9" max="9" width="12.7265625" bestFit="1" customWidth="1"/>
    <col min="10" max="11" width="12.08984375" bestFit="1" customWidth="1"/>
    <col min="12" max="12" width="12.7265625" bestFit="1" customWidth="1"/>
    <col min="13" max="14" width="12.08984375" bestFit="1" customWidth="1"/>
    <col min="15" max="48" width="15.54296875" bestFit="1" customWidth="1"/>
    <col min="49" max="49" width="10.90625" bestFit="1" customWidth="1"/>
    <col min="50" max="50" width="28.90625" bestFit="1" customWidth="1"/>
    <col min="51" max="54" width="11" bestFit="1" customWidth="1"/>
    <col min="55" max="55" width="10" bestFit="1" customWidth="1"/>
    <col min="56" max="68" width="11" bestFit="1" customWidth="1"/>
    <col min="69" max="69" width="10" bestFit="1" customWidth="1"/>
    <col min="70" max="70" width="11" bestFit="1" customWidth="1"/>
    <col min="71" max="73" width="10" bestFit="1" customWidth="1"/>
    <col min="74" max="74" width="16.36328125" bestFit="1" customWidth="1"/>
    <col min="75" max="75" width="43.90625" bestFit="1" customWidth="1"/>
    <col min="76" max="76" width="46" bestFit="1" customWidth="1"/>
    <col min="77" max="77" width="39.54296875" bestFit="1" customWidth="1"/>
    <col min="78" max="79" width="59.54296875" bestFit="1" customWidth="1"/>
    <col min="80" max="80" width="63.90625" bestFit="1" customWidth="1"/>
    <col min="81" max="81" width="52.6328125" bestFit="1" customWidth="1"/>
    <col min="82" max="82" width="68.90625" bestFit="1" customWidth="1"/>
    <col min="83" max="83" width="27.54296875" bestFit="1" customWidth="1"/>
    <col min="84" max="84" width="30.26953125" bestFit="1" customWidth="1"/>
    <col min="85" max="85" width="31.36328125" bestFit="1" customWidth="1"/>
    <col min="86" max="86" width="72.08984375" bestFit="1" customWidth="1"/>
    <col min="87" max="87" width="55" bestFit="1" customWidth="1"/>
    <col min="88" max="89" width="24.1796875" bestFit="1" customWidth="1"/>
    <col min="90" max="90" width="37.81640625" bestFit="1" customWidth="1"/>
    <col min="91" max="91" width="48.90625" bestFit="1" customWidth="1"/>
    <col min="92" max="92" width="48.26953125" bestFit="1" customWidth="1"/>
    <col min="93" max="93" width="35.81640625" bestFit="1" customWidth="1"/>
    <col min="94" max="94" width="38.7265625" bestFit="1" customWidth="1"/>
    <col min="95" max="95" width="59.26953125" bestFit="1" customWidth="1"/>
    <col min="96" max="96" width="69.7265625" bestFit="1" customWidth="1"/>
    <col min="97" max="97" width="87.90625" bestFit="1" customWidth="1"/>
    <col min="98" max="98" width="81.1796875" bestFit="1" customWidth="1"/>
    <col min="99" max="99" width="42.90625" bestFit="1" customWidth="1"/>
    <col min="100" max="100" width="35.7265625" bestFit="1" customWidth="1"/>
    <col min="101" max="101" width="68.26953125" bestFit="1" customWidth="1"/>
    <col min="102" max="102" width="55.08984375" bestFit="1" customWidth="1"/>
    <col min="103" max="103" width="45.26953125" bestFit="1" customWidth="1"/>
    <col min="104" max="104" width="30" bestFit="1" customWidth="1"/>
    <col min="105" max="105" width="40.81640625" bestFit="1" customWidth="1"/>
    <col min="106" max="106" width="32.08984375" bestFit="1" customWidth="1"/>
    <col min="107" max="107" width="25.453125" bestFit="1" customWidth="1"/>
    <col min="108" max="108" width="24.6328125" bestFit="1" customWidth="1"/>
    <col min="109" max="109" width="48.08984375" bestFit="1" customWidth="1"/>
    <col min="110" max="110" width="46.08984375" bestFit="1" customWidth="1"/>
    <col min="111" max="111" width="42.54296875" bestFit="1" customWidth="1"/>
    <col min="112" max="112" width="42.7265625" bestFit="1" customWidth="1"/>
    <col min="113" max="113" width="19.1796875" bestFit="1" customWidth="1"/>
    <col min="114" max="114" width="37.26953125" bestFit="1" customWidth="1"/>
    <col min="115" max="115" width="17.90625" bestFit="1" customWidth="1"/>
    <col min="116" max="116" width="21.90625" bestFit="1" customWidth="1"/>
    <col min="117" max="117" width="30.6328125" bestFit="1" customWidth="1"/>
    <col min="118" max="118" width="51.08984375" bestFit="1" customWidth="1"/>
    <col min="119" max="119" width="49.08984375" bestFit="1" customWidth="1"/>
    <col min="120" max="120" width="25.90625" bestFit="1" customWidth="1"/>
    <col min="121" max="121" width="83.54296875" bestFit="1" customWidth="1"/>
    <col min="122" max="124" width="9" bestFit="1" customWidth="1"/>
    <col min="125" max="125" width="8" bestFit="1" customWidth="1"/>
    <col min="126" max="141" width="9" bestFit="1" customWidth="1"/>
    <col min="142" max="142" width="8" bestFit="1" customWidth="1"/>
    <col min="143" max="146" width="9" bestFit="1" customWidth="1"/>
    <col min="147" max="147" width="8" bestFit="1" customWidth="1"/>
    <col min="148" max="148" width="9" bestFit="1" customWidth="1"/>
    <col min="149" max="149" width="20.7265625" bestFit="1" customWidth="1"/>
    <col min="150" max="150" width="17.26953125" bestFit="1" customWidth="1"/>
    <col min="151" max="151" width="19.54296875" bestFit="1" customWidth="1"/>
    <col min="152" max="152" width="23.6328125" bestFit="1" customWidth="1"/>
    <col min="153" max="153" width="20.36328125" bestFit="1" customWidth="1"/>
    <col min="154" max="154" width="30.6328125" bestFit="1" customWidth="1"/>
    <col min="155" max="155" width="23" bestFit="1" customWidth="1"/>
    <col min="156" max="156" width="45.453125" bestFit="1" customWidth="1"/>
    <col min="157" max="157" width="53.81640625" bestFit="1" customWidth="1"/>
    <col min="158" max="158" width="42" bestFit="1" customWidth="1"/>
    <col min="159" max="159" width="61.453125" bestFit="1" customWidth="1"/>
    <col min="160" max="160" width="35.08984375" bestFit="1" customWidth="1"/>
    <col min="161" max="161" width="22" bestFit="1" customWidth="1"/>
    <col min="162" max="162" width="20.90625" bestFit="1" customWidth="1"/>
    <col min="163" max="163" width="22.7265625" bestFit="1" customWidth="1"/>
    <col min="164" max="164" width="37.26953125" bestFit="1" customWidth="1"/>
    <col min="165" max="165" width="38.08984375" bestFit="1" customWidth="1"/>
    <col min="166" max="166" width="47.26953125" bestFit="1" customWidth="1"/>
    <col min="167" max="167" width="38.81640625" bestFit="1" customWidth="1"/>
    <col min="168" max="168" width="29.6328125" bestFit="1" customWidth="1"/>
    <col min="169" max="169" width="41.26953125" bestFit="1" customWidth="1"/>
    <col min="170" max="170" width="19.08984375" bestFit="1" customWidth="1"/>
    <col min="171" max="171" width="29.90625" bestFit="1" customWidth="1"/>
    <col min="172" max="172" width="15" bestFit="1" customWidth="1"/>
    <col min="173" max="173" width="23.6328125" bestFit="1" customWidth="1"/>
    <col min="174" max="174" width="26.6328125" bestFit="1" customWidth="1"/>
    <col min="175" max="175" width="31.90625" bestFit="1" customWidth="1"/>
    <col min="176" max="176" width="40.54296875" bestFit="1" customWidth="1"/>
    <col min="177" max="177" width="30.1796875" bestFit="1" customWidth="1"/>
    <col min="178" max="178" width="27.08984375" bestFit="1" customWidth="1"/>
    <col min="179" max="179" width="44.453125" bestFit="1" customWidth="1"/>
    <col min="180" max="180" width="64.1796875" bestFit="1" customWidth="1"/>
    <col min="181" max="181" width="26.81640625" bestFit="1" customWidth="1"/>
    <col min="182" max="182" width="28.90625" bestFit="1" customWidth="1"/>
    <col min="183" max="183" width="29.6328125" bestFit="1" customWidth="1"/>
    <col min="184" max="184" width="48.54296875" bestFit="1" customWidth="1"/>
    <col min="185" max="185" width="23.90625" bestFit="1" customWidth="1"/>
    <col min="186" max="186" width="24.90625" bestFit="1" customWidth="1"/>
    <col min="187" max="187" width="27.54296875" bestFit="1" customWidth="1"/>
    <col min="188" max="189" width="31.7265625" bestFit="1" customWidth="1"/>
    <col min="190" max="190" width="35.26953125" bestFit="1" customWidth="1"/>
    <col min="191" max="191" width="41.7265625" bestFit="1" customWidth="1"/>
    <col min="192" max="192" width="48.90625" bestFit="1" customWidth="1"/>
    <col min="193" max="193" width="36.81640625" bestFit="1" customWidth="1"/>
    <col min="194" max="194" width="22" bestFit="1" customWidth="1"/>
    <col min="195" max="195" width="16.6328125" bestFit="1" customWidth="1"/>
    <col min="196" max="196" width="11.26953125" bestFit="1" customWidth="1"/>
    <col min="197" max="197" width="22.26953125" bestFit="1" customWidth="1"/>
    <col min="198" max="198" width="68.81640625" bestFit="1" customWidth="1"/>
    <col min="199" max="199" width="63.453125" bestFit="1" customWidth="1"/>
    <col min="200" max="200" width="29.26953125" bestFit="1" customWidth="1"/>
    <col min="201" max="201" width="48.6328125" bestFit="1" customWidth="1"/>
    <col min="202" max="202" width="50.81640625" bestFit="1" customWidth="1"/>
    <col min="203" max="203" width="46.7265625" bestFit="1" customWidth="1"/>
    <col min="204" max="204" width="50.6328125" bestFit="1" customWidth="1"/>
    <col min="205" max="205" width="40.81640625" bestFit="1" customWidth="1"/>
    <col min="206" max="206" width="46.36328125" bestFit="1" customWidth="1"/>
    <col min="207" max="207" width="40.36328125" bestFit="1" customWidth="1"/>
    <col min="208" max="208" width="39.81640625" bestFit="1" customWidth="1"/>
    <col min="209" max="209" width="43.54296875" bestFit="1" customWidth="1"/>
    <col min="210" max="210" width="42.6328125" bestFit="1" customWidth="1"/>
    <col min="211" max="211" width="42.453125" bestFit="1" customWidth="1"/>
    <col min="212" max="212" width="60.36328125" bestFit="1" customWidth="1"/>
    <col min="213" max="213" width="19.54296875" bestFit="1" customWidth="1"/>
    <col min="214" max="214" width="39.81640625" bestFit="1" customWidth="1"/>
    <col min="215" max="215" width="41.6328125" bestFit="1" customWidth="1"/>
    <col min="216" max="216" width="38.36328125" bestFit="1" customWidth="1"/>
    <col min="217" max="217" width="46.1796875" bestFit="1" customWidth="1"/>
    <col min="218" max="218" width="27.81640625" bestFit="1" customWidth="1"/>
    <col min="219" max="219" width="46.90625" bestFit="1" customWidth="1"/>
    <col min="220" max="220" width="24.1796875" bestFit="1" customWidth="1"/>
    <col min="221" max="221" width="63.08984375" bestFit="1" customWidth="1"/>
    <col min="222" max="222" width="46.453125" bestFit="1" customWidth="1"/>
    <col min="223" max="223" width="27.6328125" bestFit="1" customWidth="1"/>
    <col min="224" max="224" width="36.08984375" bestFit="1" customWidth="1"/>
    <col min="225" max="225" width="30.36328125" bestFit="1" customWidth="1"/>
    <col min="226" max="226" width="34.6328125" bestFit="1" customWidth="1"/>
    <col min="227" max="227" width="31.7265625" bestFit="1" customWidth="1"/>
    <col min="228" max="228" width="27.7265625" bestFit="1" customWidth="1"/>
    <col min="229" max="229" width="26.453125" bestFit="1" customWidth="1"/>
    <col min="230" max="230" width="17.90625" bestFit="1" customWidth="1"/>
    <col min="231" max="231" width="27.453125" bestFit="1" customWidth="1"/>
    <col min="232" max="232" width="45.7265625" bestFit="1" customWidth="1"/>
    <col min="233" max="233" width="43.453125" bestFit="1" customWidth="1"/>
    <col min="234" max="234" width="29.7265625" bestFit="1" customWidth="1"/>
    <col min="235" max="235" width="36.81640625" bestFit="1" customWidth="1"/>
    <col min="236" max="236" width="52.90625" bestFit="1" customWidth="1"/>
    <col min="237" max="237" width="32.54296875" bestFit="1" customWidth="1"/>
    <col min="238" max="238" width="7.81640625" bestFit="1" customWidth="1"/>
    <col min="239" max="239" width="8.81640625" bestFit="1" customWidth="1"/>
    <col min="240" max="240" width="59.6328125" bestFit="1" customWidth="1"/>
    <col min="241" max="241" width="60.36328125" bestFit="1" customWidth="1"/>
    <col min="242" max="242" width="37.08984375" bestFit="1" customWidth="1"/>
    <col min="243" max="243" width="68.08984375" bestFit="1" customWidth="1"/>
    <col min="244" max="244" width="55.26953125" bestFit="1" customWidth="1"/>
    <col min="245" max="245" width="16.36328125" bestFit="1" customWidth="1"/>
    <col min="246" max="246" width="15.90625" bestFit="1" customWidth="1"/>
    <col min="247" max="247" width="21.1796875" bestFit="1" customWidth="1"/>
    <col min="248" max="248" width="47.90625" bestFit="1" customWidth="1"/>
    <col min="249" max="249" width="25.81640625" bestFit="1" customWidth="1"/>
    <col min="250" max="250" width="77.81640625" bestFit="1" customWidth="1"/>
    <col min="251" max="251" width="30.453125" bestFit="1" customWidth="1"/>
    <col min="252" max="252" width="14.453125" bestFit="1" customWidth="1"/>
    <col min="253" max="253" width="28.54296875" bestFit="1" customWidth="1"/>
    <col min="254" max="254" width="40.6328125" bestFit="1" customWidth="1"/>
    <col min="255" max="255" width="43.1796875" bestFit="1" customWidth="1"/>
    <col min="256" max="256" width="28.36328125" bestFit="1" customWidth="1"/>
    <col min="257" max="257" width="66.36328125" bestFit="1" customWidth="1"/>
    <col min="258" max="258" width="40" bestFit="1" customWidth="1"/>
    <col min="259" max="259" width="23.08984375" bestFit="1" customWidth="1"/>
    <col min="260" max="260" width="36.54296875" bestFit="1" customWidth="1"/>
    <col min="261" max="261" width="33.6328125" bestFit="1" customWidth="1"/>
    <col min="262" max="262" width="21.1796875" bestFit="1" customWidth="1"/>
    <col min="263" max="263" width="56.26953125" bestFit="1" customWidth="1"/>
    <col min="264" max="264" width="44.81640625" bestFit="1" customWidth="1"/>
    <col min="265" max="265" width="25.7265625" bestFit="1" customWidth="1"/>
    <col min="266" max="266" width="32.36328125" bestFit="1" customWidth="1"/>
    <col min="267" max="267" width="37.08984375" bestFit="1" customWidth="1"/>
    <col min="268" max="268" width="66.90625" bestFit="1" customWidth="1"/>
    <col min="269" max="269" width="41.08984375" bestFit="1" customWidth="1"/>
    <col min="270" max="270" width="56.81640625" bestFit="1" customWidth="1"/>
    <col min="271" max="271" width="35.54296875" bestFit="1" customWidth="1"/>
    <col min="272" max="272" width="58.81640625" bestFit="1" customWidth="1"/>
    <col min="273" max="273" width="56.36328125" bestFit="1" customWidth="1"/>
    <col min="274" max="274" width="43" bestFit="1" customWidth="1"/>
    <col min="275" max="275" width="24.90625" bestFit="1" customWidth="1"/>
    <col min="276" max="276" width="38.90625" bestFit="1" customWidth="1"/>
    <col min="277" max="277" width="50.36328125" bestFit="1" customWidth="1"/>
    <col min="278" max="278" width="50.54296875" bestFit="1" customWidth="1"/>
    <col min="279" max="279" width="19.81640625" bestFit="1" customWidth="1"/>
    <col min="280" max="280" width="46.1796875" bestFit="1" customWidth="1"/>
    <col min="281" max="281" width="44.81640625" bestFit="1" customWidth="1"/>
    <col min="282" max="282" width="30.90625" bestFit="1" customWidth="1"/>
    <col min="283" max="283" width="74.7265625" bestFit="1" customWidth="1"/>
    <col min="284" max="284" width="15.26953125" bestFit="1" customWidth="1"/>
    <col min="285" max="285" width="20.6328125" bestFit="1" customWidth="1"/>
    <col min="286" max="286" width="23.08984375" bestFit="1" customWidth="1"/>
    <col min="287" max="287" width="52.1796875" bestFit="1" customWidth="1"/>
    <col min="288" max="288" width="51.26953125" bestFit="1" customWidth="1"/>
    <col min="289" max="289" width="48.26953125" bestFit="1" customWidth="1"/>
    <col min="290" max="290" width="42.7265625" bestFit="1" customWidth="1"/>
    <col min="291" max="291" width="44.6328125" bestFit="1" customWidth="1"/>
    <col min="292" max="292" width="50.7265625" bestFit="1" customWidth="1"/>
    <col min="293" max="293" width="44.6328125" bestFit="1" customWidth="1"/>
    <col min="294" max="294" width="65.36328125" bestFit="1" customWidth="1"/>
    <col min="295" max="295" width="67.08984375" bestFit="1" customWidth="1"/>
    <col min="296" max="296" width="54.81640625" bestFit="1" customWidth="1"/>
    <col min="297" max="297" width="60.1796875" bestFit="1" customWidth="1"/>
    <col min="298" max="298" width="28.81640625" bestFit="1" customWidth="1"/>
    <col min="299" max="299" width="27.7265625" bestFit="1" customWidth="1"/>
    <col min="300" max="300" width="47.453125" bestFit="1" customWidth="1"/>
    <col min="301" max="301" width="46.81640625" bestFit="1" customWidth="1"/>
    <col min="302" max="302" width="32.36328125" bestFit="1" customWidth="1"/>
    <col min="303" max="303" width="27.7265625" bestFit="1" customWidth="1"/>
    <col min="304" max="304" width="41.08984375" bestFit="1" customWidth="1"/>
    <col min="305" max="305" width="25.6328125" bestFit="1" customWidth="1"/>
    <col min="306" max="306" width="43" bestFit="1" customWidth="1"/>
    <col min="307" max="307" width="39.26953125" bestFit="1" customWidth="1"/>
    <col min="308" max="308" width="33.81640625" bestFit="1" customWidth="1"/>
    <col min="309" max="309" width="51.453125" bestFit="1" customWidth="1"/>
    <col min="310" max="310" width="55.81640625" bestFit="1" customWidth="1"/>
    <col min="311" max="311" width="23.81640625" bestFit="1" customWidth="1"/>
    <col min="312" max="312" width="42.90625" bestFit="1" customWidth="1"/>
    <col min="313" max="313" width="27.81640625" bestFit="1" customWidth="1"/>
    <col min="314" max="314" width="47" bestFit="1" customWidth="1"/>
    <col min="315" max="315" width="13.81640625" bestFit="1" customWidth="1"/>
    <col min="316" max="316" width="10.54296875" bestFit="1" customWidth="1"/>
    <col min="317" max="317" width="26.36328125" bestFit="1" customWidth="1"/>
    <col min="318" max="318" width="30.90625" bestFit="1" customWidth="1"/>
    <col min="319" max="319" width="30.54296875" bestFit="1" customWidth="1"/>
    <col min="320" max="320" width="40.81640625" bestFit="1" customWidth="1"/>
    <col min="321" max="321" width="28.1796875" bestFit="1" customWidth="1"/>
    <col min="322" max="322" width="29.453125" bestFit="1" customWidth="1"/>
    <col min="323" max="323" width="28.36328125" bestFit="1" customWidth="1"/>
    <col min="324" max="324" width="32.7265625" bestFit="1" customWidth="1"/>
    <col min="325" max="325" width="60.7265625" bestFit="1" customWidth="1"/>
    <col min="326" max="326" width="26.26953125" bestFit="1" customWidth="1"/>
    <col min="327" max="327" width="41" bestFit="1" customWidth="1"/>
    <col min="328" max="328" width="44.36328125" bestFit="1" customWidth="1"/>
    <col min="329" max="329" width="54.81640625" bestFit="1" customWidth="1"/>
    <col min="330" max="330" width="29.54296875" bestFit="1" customWidth="1"/>
    <col min="331" max="331" width="32.1796875" bestFit="1" customWidth="1"/>
    <col min="332" max="332" width="40.90625" bestFit="1" customWidth="1"/>
    <col min="333" max="333" width="41.08984375" bestFit="1" customWidth="1"/>
    <col min="334" max="334" width="50.1796875" bestFit="1" customWidth="1"/>
    <col min="335" max="335" width="40.08984375" bestFit="1" customWidth="1"/>
    <col min="336" max="336" width="60.54296875" bestFit="1" customWidth="1"/>
    <col min="337" max="337" width="50.1796875" bestFit="1" customWidth="1"/>
    <col min="338" max="338" width="56.7265625" bestFit="1" customWidth="1"/>
    <col min="339" max="339" width="36.1796875" bestFit="1" customWidth="1"/>
    <col min="340" max="340" width="48.1796875" bestFit="1" customWidth="1"/>
    <col min="341" max="341" width="78.81640625" bestFit="1" customWidth="1"/>
    <col min="342" max="342" width="59.1796875" bestFit="1" customWidth="1"/>
    <col min="343" max="343" width="46.90625" bestFit="1" customWidth="1"/>
    <col min="344" max="344" width="56.08984375" bestFit="1" customWidth="1"/>
    <col min="345" max="345" width="37.26953125" bestFit="1" customWidth="1"/>
    <col min="346" max="346" width="20" bestFit="1" customWidth="1"/>
    <col min="347" max="347" width="31.90625" bestFit="1" customWidth="1"/>
    <col min="348" max="348" width="30.1796875" bestFit="1" customWidth="1"/>
    <col min="349" max="349" width="32.81640625" bestFit="1" customWidth="1"/>
    <col min="350" max="350" width="37.81640625" bestFit="1" customWidth="1"/>
    <col min="351" max="351" width="37.26953125" bestFit="1" customWidth="1"/>
    <col min="352" max="352" width="32.36328125" bestFit="1" customWidth="1"/>
    <col min="353" max="353" width="32.6328125" bestFit="1" customWidth="1"/>
    <col min="354" max="354" width="39.7265625" bestFit="1" customWidth="1"/>
    <col min="355" max="355" width="67.6328125" bestFit="1" customWidth="1"/>
    <col min="356" max="356" width="38.453125" bestFit="1" customWidth="1"/>
    <col min="357" max="357" width="30.36328125" bestFit="1" customWidth="1"/>
    <col min="358" max="358" width="65.453125" bestFit="1" customWidth="1"/>
    <col min="359" max="359" width="45.90625" bestFit="1" customWidth="1"/>
    <col min="360" max="360" width="31.54296875" bestFit="1" customWidth="1"/>
    <col min="361" max="361" width="47.54296875" bestFit="1" customWidth="1"/>
    <col min="362" max="362" width="49.36328125" bestFit="1" customWidth="1"/>
    <col min="363" max="363" width="26.7265625" bestFit="1" customWidth="1"/>
    <col min="364" max="364" width="30.90625" bestFit="1" customWidth="1"/>
    <col min="365" max="365" width="33.7265625" bestFit="1" customWidth="1"/>
    <col min="366" max="366" width="29.90625" bestFit="1" customWidth="1"/>
    <col min="367" max="367" width="33.81640625" bestFit="1" customWidth="1"/>
    <col min="368" max="368" width="22.90625" bestFit="1" customWidth="1"/>
    <col min="369" max="369" width="19.90625" bestFit="1" customWidth="1"/>
    <col min="370" max="370" width="44.26953125" bestFit="1" customWidth="1"/>
    <col min="371" max="371" width="29" bestFit="1" customWidth="1"/>
    <col min="372" max="372" width="18.1796875" bestFit="1" customWidth="1"/>
    <col min="373" max="373" width="26.36328125" bestFit="1" customWidth="1"/>
    <col min="374" max="374" width="42.453125" bestFit="1" customWidth="1"/>
    <col min="375" max="375" width="51.36328125" bestFit="1" customWidth="1"/>
    <col min="376" max="376" width="37.90625" bestFit="1" customWidth="1"/>
    <col min="377" max="377" width="37.54296875" bestFit="1" customWidth="1"/>
    <col min="378" max="378" width="39" bestFit="1" customWidth="1"/>
    <col min="379" max="379" width="39.7265625" bestFit="1" customWidth="1"/>
    <col min="380" max="380" width="23.54296875" bestFit="1" customWidth="1"/>
    <col min="381" max="381" width="20.81640625" bestFit="1" customWidth="1"/>
    <col min="382" max="382" width="50.54296875" bestFit="1" customWidth="1"/>
    <col min="383" max="383" width="22.1796875" bestFit="1" customWidth="1"/>
    <col min="384" max="384" width="23.1796875" bestFit="1" customWidth="1"/>
    <col min="385" max="385" width="29.08984375" bestFit="1" customWidth="1"/>
    <col min="386" max="386" width="51.90625" bestFit="1" customWidth="1"/>
    <col min="387" max="387" width="51.08984375" bestFit="1" customWidth="1"/>
    <col min="388" max="388" width="30.6328125" bestFit="1" customWidth="1"/>
    <col min="389" max="389" width="33.1796875" bestFit="1" customWidth="1"/>
    <col min="390" max="390" width="42.90625" bestFit="1" customWidth="1"/>
    <col min="391" max="391" width="31.453125" bestFit="1" customWidth="1"/>
    <col min="392" max="392" width="36.90625" bestFit="1" customWidth="1"/>
    <col min="393" max="393" width="38.90625" bestFit="1" customWidth="1"/>
    <col min="394" max="394" width="39.36328125" bestFit="1" customWidth="1"/>
    <col min="395" max="395" width="31" bestFit="1" customWidth="1"/>
    <col min="396" max="396" width="35.1796875" bestFit="1" customWidth="1"/>
    <col min="397" max="397" width="19.26953125" bestFit="1" customWidth="1"/>
    <col min="398" max="398" width="31.36328125" bestFit="1" customWidth="1"/>
    <col min="399" max="399" width="31.81640625" bestFit="1" customWidth="1"/>
    <col min="400" max="400" width="59.1796875" bestFit="1" customWidth="1"/>
    <col min="401" max="401" width="37.54296875" bestFit="1" customWidth="1"/>
    <col min="402" max="402" width="48.1796875" bestFit="1" customWidth="1"/>
    <col min="403" max="403" width="39.453125" bestFit="1" customWidth="1"/>
    <col min="404" max="404" width="29.26953125" bestFit="1" customWidth="1"/>
    <col min="405" max="405" width="29.90625" bestFit="1" customWidth="1"/>
    <col min="406" max="406" width="51.54296875" bestFit="1" customWidth="1"/>
    <col min="407" max="407" width="54.1796875" bestFit="1" customWidth="1"/>
    <col min="408" max="408" width="36.08984375" bestFit="1" customWidth="1"/>
    <col min="409" max="409" width="39.6328125" bestFit="1" customWidth="1"/>
    <col min="410" max="410" width="26.54296875" bestFit="1" customWidth="1"/>
    <col min="411" max="411" width="70.81640625" bestFit="1" customWidth="1"/>
    <col min="412" max="412" width="27.81640625" bestFit="1" customWidth="1"/>
    <col min="413" max="413" width="37.81640625" bestFit="1" customWidth="1"/>
    <col min="414" max="414" width="33.7265625" bestFit="1" customWidth="1"/>
    <col min="415" max="415" width="42.36328125" bestFit="1" customWidth="1"/>
    <col min="416" max="416" width="17.26953125" bestFit="1" customWidth="1"/>
    <col min="417" max="417" width="19.1796875" bestFit="1" customWidth="1"/>
    <col min="418" max="418" width="31.7265625" bestFit="1" customWidth="1"/>
    <col min="419" max="419" width="42.7265625" bestFit="1" customWidth="1"/>
    <col min="420" max="420" width="47.7265625" bestFit="1" customWidth="1"/>
    <col min="421" max="421" width="24.54296875" bestFit="1" customWidth="1"/>
    <col min="422" max="422" width="29.36328125" bestFit="1" customWidth="1"/>
    <col min="423" max="423" width="40" bestFit="1" customWidth="1"/>
    <col min="424" max="424" width="24.7265625" bestFit="1" customWidth="1"/>
    <col min="425" max="425" width="34.26953125" bestFit="1" customWidth="1"/>
    <col min="426" max="426" width="32.6328125" bestFit="1" customWidth="1"/>
    <col min="427" max="427" width="46.81640625" bestFit="1" customWidth="1"/>
    <col min="428" max="428" width="31.54296875" bestFit="1" customWidth="1"/>
    <col min="429" max="429" width="58.26953125" bestFit="1" customWidth="1"/>
    <col min="430" max="430" width="50.81640625" bestFit="1" customWidth="1"/>
    <col min="431" max="431" width="46.36328125" bestFit="1" customWidth="1"/>
    <col min="432" max="433" width="43.36328125" bestFit="1" customWidth="1"/>
    <col min="434" max="434" width="54.54296875" bestFit="1" customWidth="1"/>
    <col min="435" max="435" width="25.81640625" bestFit="1" customWidth="1"/>
    <col min="436" max="436" width="45" bestFit="1" customWidth="1"/>
    <col min="437" max="437" width="19.36328125" bestFit="1" customWidth="1"/>
    <col min="438" max="438" width="52.453125" bestFit="1" customWidth="1"/>
    <col min="439" max="439" width="67.36328125" bestFit="1" customWidth="1"/>
    <col min="440" max="440" width="52.81640625" bestFit="1" customWidth="1"/>
    <col min="441" max="441" width="20.08984375" bestFit="1" customWidth="1"/>
    <col min="442" max="442" width="55.54296875" bestFit="1" customWidth="1"/>
    <col min="443" max="443" width="61.453125" bestFit="1" customWidth="1"/>
    <col min="444" max="444" width="25.36328125" bestFit="1" customWidth="1"/>
    <col min="445" max="445" width="38.1796875" bestFit="1" customWidth="1"/>
    <col min="446" max="446" width="27.1796875" bestFit="1" customWidth="1"/>
    <col min="447" max="447" width="33.08984375" bestFit="1" customWidth="1"/>
    <col min="448" max="448" width="40.36328125" bestFit="1" customWidth="1"/>
    <col min="449" max="449" width="53.54296875" bestFit="1" customWidth="1"/>
    <col min="450" max="450" width="41.7265625" bestFit="1" customWidth="1"/>
    <col min="451" max="451" width="20.81640625" bestFit="1" customWidth="1"/>
    <col min="452" max="452" width="33.90625" bestFit="1" customWidth="1"/>
    <col min="453" max="453" width="24.453125" bestFit="1" customWidth="1"/>
    <col min="454" max="454" width="33.6328125" bestFit="1" customWidth="1"/>
    <col min="455" max="455" width="26.453125" bestFit="1" customWidth="1"/>
    <col min="456" max="456" width="22" bestFit="1" customWidth="1"/>
    <col min="457" max="457" width="30.90625" bestFit="1" customWidth="1"/>
    <col min="458" max="458" width="58" bestFit="1" customWidth="1"/>
    <col min="459" max="459" width="64.26953125" bestFit="1" customWidth="1"/>
    <col min="460" max="460" width="67.7265625" bestFit="1" customWidth="1"/>
    <col min="461" max="461" width="35.7265625" bestFit="1" customWidth="1"/>
    <col min="462" max="462" width="39.6328125" bestFit="1" customWidth="1"/>
    <col min="463" max="463" width="44.26953125" bestFit="1" customWidth="1"/>
    <col min="464" max="464" width="28.08984375" bestFit="1" customWidth="1"/>
    <col min="465" max="465" width="48.453125" bestFit="1" customWidth="1"/>
    <col min="466" max="466" width="58.36328125" bestFit="1" customWidth="1"/>
    <col min="467" max="467" width="40.36328125" bestFit="1" customWidth="1"/>
    <col min="468" max="468" width="32.08984375" bestFit="1" customWidth="1"/>
    <col min="469" max="469" width="39.90625" bestFit="1" customWidth="1"/>
    <col min="470" max="470" width="44.6328125" bestFit="1" customWidth="1"/>
    <col min="471" max="471" width="57.54296875" bestFit="1" customWidth="1"/>
    <col min="472" max="473" width="7.81640625" bestFit="1" customWidth="1"/>
    <col min="474" max="474" width="8.81640625" bestFit="1" customWidth="1"/>
    <col min="475" max="475" width="41.90625" bestFit="1" customWidth="1"/>
    <col min="476" max="476" width="31.08984375" bestFit="1" customWidth="1"/>
    <col min="477" max="477" width="37.1796875" bestFit="1" customWidth="1"/>
    <col min="478" max="478" width="39.7265625" bestFit="1" customWidth="1"/>
    <col min="479" max="479" width="38.6328125" bestFit="1" customWidth="1"/>
    <col min="480" max="481" width="32.453125" bestFit="1" customWidth="1"/>
    <col min="482" max="482" width="42.26953125" bestFit="1" customWidth="1"/>
    <col min="483" max="483" width="38.36328125" bestFit="1" customWidth="1"/>
    <col min="484" max="484" width="36.54296875" bestFit="1" customWidth="1"/>
    <col min="485" max="485" width="33.36328125" bestFit="1" customWidth="1"/>
    <col min="486" max="486" width="8.453125" bestFit="1" customWidth="1"/>
    <col min="487" max="487" width="29.81640625" bestFit="1" customWidth="1"/>
    <col min="488" max="488" width="39.36328125" bestFit="1" customWidth="1"/>
    <col min="489" max="489" width="50.26953125" bestFit="1" customWidth="1"/>
    <col min="490" max="490" width="47.26953125" bestFit="1" customWidth="1"/>
    <col min="491" max="491" width="41.26953125" bestFit="1" customWidth="1"/>
    <col min="492" max="492" width="44.6328125" bestFit="1" customWidth="1"/>
    <col min="493" max="493" width="50.08984375" bestFit="1" customWidth="1"/>
    <col min="494" max="494" width="41.54296875" bestFit="1" customWidth="1"/>
    <col min="495" max="495" width="49.08984375" bestFit="1" customWidth="1"/>
    <col min="496" max="496" width="20.81640625" bestFit="1" customWidth="1"/>
    <col min="497" max="497" width="39.453125" bestFit="1" customWidth="1"/>
    <col min="498" max="498" width="49.7265625" bestFit="1" customWidth="1"/>
    <col min="499" max="499" width="49.1796875" bestFit="1" customWidth="1"/>
    <col min="500" max="500" width="14.26953125" bestFit="1" customWidth="1"/>
    <col min="501" max="501" width="30.08984375" bestFit="1" customWidth="1"/>
    <col min="502" max="502" width="41.90625" bestFit="1" customWidth="1"/>
    <col min="503" max="503" width="39.08984375" bestFit="1" customWidth="1"/>
    <col min="504" max="504" width="17.7265625" bestFit="1" customWidth="1"/>
    <col min="505" max="505" width="58.08984375" bestFit="1" customWidth="1"/>
    <col min="506" max="506" width="48.08984375" bestFit="1" customWidth="1"/>
    <col min="507" max="507" width="40.81640625" bestFit="1" customWidth="1"/>
    <col min="508" max="508" width="31.6328125" bestFit="1" customWidth="1"/>
    <col min="509" max="509" width="37.90625" bestFit="1" customWidth="1"/>
    <col min="510" max="510" width="23.54296875" bestFit="1" customWidth="1"/>
    <col min="511" max="511" width="7.81640625" bestFit="1" customWidth="1"/>
    <col min="512" max="512" width="53" bestFit="1" customWidth="1"/>
    <col min="513" max="513" width="31.36328125" bestFit="1" customWidth="1"/>
    <col min="514" max="514" width="66.453125" bestFit="1" customWidth="1"/>
    <col min="515" max="515" width="13.54296875" bestFit="1" customWidth="1"/>
    <col min="516" max="516" width="50.7265625" bestFit="1" customWidth="1"/>
    <col min="517" max="517" width="32.54296875" bestFit="1" customWidth="1"/>
    <col min="518" max="518" width="28.26953125" bestFit="1" customWidth="1"/>
    <col min="519" max="520" width="30.1796875" bestFit="1" customWidth="1"/>
    <col min="521" max="521" width="41.08984375" bestFit="1" customWidth="1"/>
    <col min="522" max="522" width="35.6328125" bestFit="1" customWidth="1"/>
    <col min="523" max="523" width="23.453125" bestFit="1" customWidth="1"/>
    <col min="524" max="524" width="22.36328125" bestFit="1" customWidth="1"/>
    <col min="525" max="525" width="30.08984375" bestFit="1" customWidth="1"/>
    <col min="526" max="526" width="23.54296875" bestFit="1" customWidth="1"/>
    <col min="527" max="527" width="28.08984375" bestFit="1" customWidth="1"/>
    <col min="528" max="528" width="14.453125" bestFit="1" customWidth="1"/>
    <col min="529" max="529" width="29.6328125" bestFit="1" customWidth="1"/>
    <col min="530" max="530" width="27.453125" bestFit="1" customWidth="1"/>
    <col min="531" max="531" width="60.81640625" bestFit="1" customWidth="1"/>
    <col min="532" max="533" width="8.81640625" bestFit="1" customWidth="1"/>
    <col min="534" max="534" width="8.453125" bestFit="1" customWidth="1"/>
    <col min="535" max="535" width="34.36328125" bestFit="1" customWidth="1"/>
    <col min="536" max="536" width="44.36328125" bestFit="1" customWidth="1"/>
    <col min="537" max="537" width="30.36328125" bestFit="1" customWidth="1"/>
    <col min="538" max="538" width="28.36328125" bestFit="1" customWidth="1"/>
    <col min="539" max="539" width="39.36328125" bestFit="1" customWidth="1"/>
    <col min="540" max="540" width="46.453125" bestFit="1" customWidth="1"/>
    <col min="541" max="541" width="20" bestFit="1" customWidth="1"/>
    <col min="542" max="542" width="31.453125" bestFit="1" customWidth="1"/>
    <col min="543" max="543" width="38.6328125" bestFit="1" customWidth="1"/>
    <col min="544" max="544" width="27.6328125" bestFit="1" customWidth="1"/>
    <col min="545" max="545" width="29.54296875" bestFit="1" customWidth="1"/>
    <col min="546" max="546" width="30.26953125" bestFit="1" customWidth="1"/>
    <col min="547" max="547" width="30.6328125" bestFit="1" customWidth="1"/>
    <col min="548" max="548" width="69" bestFit="1" customWidth="1"/>
    <col min="549" max="549" width="32.26953125" bestFit="1" customWidth="1"/>
    <col min="550" max="550" width="28.26953125" bestFit="1" customWidth="1"/>
    <col min="551" max="551" width="40.08984375" bestFit="1" customWidth="1"/>
    <col min="552" max="552" width="40.1796875" bestFit="1" customWidth="1"/>
    <col min="553" max="553" width="58.81640625" bestFit="1" customWidth="1"/>
    <col min="554" max="554" width="25" bestFit="1" customWidth="1"/>
    <col min="555" max="555" width="27.81640625" bestFit="1" customWidth="1"/>
    <col min="556" max="556" width="28.54296875" bestFit="1" customWidth="1"/>
    <col min="557" max="557" width="34.7265625" bestFit="1" customWidth="1"/>
    <col min="558" max="558" width="23" bestFit="1" customWidth="1"/>
    <col min="559" max="559" width="12.36328125" bestFit="1" customWidth="1"/>
    <col min="560" max="560" width="27.6328125" bestFit="1" customWidth="1"/>
    <col min="561" max="561" width="31.6328125" bestFit="1" customWidth="1"/>
    <col min="562" max="562" width="17.26953125" bestFit="1" customWidth="1"/>
    <col min="563" max="563" width="54.6328125" bestFit="1" customWidth="1"/>
    <col min="564" max="565" width="9.90625" bestFit="1" customWidth="1"/>
    <col min="566" max="566" width="8.90625" bestFit="1" customWidth="1"/>
    <col min="567" max="580" width="9.90625" bestFit="1" customWidth="1"/>
    <col min="581" max="581" width="8.90625" bestFit="1" customWidth="1"/>
    <col min="582" max="582" width="9.90625" bestFit="1" customWidth="1"/>
    <col min="583" max="583" width="60.6328125" bestFit="1" customWidth="1"/>
    <col min="584" max="584" width="22.90625" bestFit="1" customWidth="1"/>
    <col min="585" max="585" width="28.6328125" bestFit="1" customWidth="1"/>
    <col min="586" max="586" width="22.90625" bestFit="1" customWidth="1"/>
    <col min="587" max="587" width="21.36328125" bestFit="1" customWidth="1"/>
    <col min="588" max="588" width="24.08984375" bestFit="1" customWidth="1"/>
    <col min="589" max="589" width="45.1796875" bestFit="1" customWidth="1"/>
    <col min="590" max="590" width="68" bestFit="1" customWidth="1"/>
    <col min="591" max="591" width="67.81640625" bestFit="1" customWidth="1"/>
    <col min="592" max="592" width="58.1796875" bestFit="1" customWidth="1"/>
    <col min="593" max="593" width="46.7265625" bestFit="1" customWidth="1"/>
    <col min="594" max="594" width="34.54296875" bestFit="1" customWidth="1"/>
    <col min="595" max="595" width="15.54296875" bestFit="1" customWidth="1"/>
    <col min="596" max="596" width="36.08984375" bestFit="1" customWidth="1"/>
    <col min="597" max="597" width="41.6328125" bestFit="1" customWidth="1"/>
    <col min="598" max="598" width="41.26953125" bestFit="1" customWidth="1"/>
    <col min="599" max="600" width="35.08984375" bestFit="1" customWidth="1"/>
    <col min="601" max="601" width="52.81640625" bestFit="1" customWidth="1"/>
    <col min="602" max="602" width="38.81640625" bestFit="1" customWidth="1"/>
    <col min="603" max="604" width="40.26953125" bestFit="1" customWidth="1"/>
    <col min="605" max="605" width="47.453125" bestFit="1" customWidth="1"/>
    <col min="606" max="606" width="52.54296875" bestFit="1" customWidth="1"/>
    <col min="607" max="610" width="34" bestFit="1" customWidth="1"/>
    <col min="611" max="611" width="47.26953125" bestFit="1" customWidth="1"/>
    <col min="612" max="612" width="40.08984375" bestFit="1" customWidth="1"/>
    <col min="613" max="613" width="42.7265625" bestFit="1" customWidth="1"/>
    <col min="614" max="614" width="31.1796875" bestFit="1" customWidth="1"/>
    <col min="615" max="615" width="22.7265625" bestFit="1" customWidth="1"/>
    <col min="616" max="616" width="60.08984375" bestFit="1" customWidth="1"/>
    <col min="617" max="617" width="40.453125" bestFit="1" customWidth="1"/>
    <col min="618" max="618" width="9.6328125" bestFit="1" customWidth="1"/>
    <col min="619" max="619" width="25.54296875" bestFit="1" customWidth="1"/>
    <col min="620" max="620" width="19.1796875" bestFit="1" customWidth="1"/>
    <col min="621" max="621" width="38.26953125" bestFit="1" customWidth="1"/>
    <col min="622" max="622" width="23.90625" bestFit="1" customWidth="1"/>
    <col min="623" max="623" width="50.90625" bestFit="1" customWidth="1"/>
    <col min="624" max="624" width="54.36328125" bestFit="1" customWidth="1"/>
    <col min="625" max="625" width="46.6328125" bestFit="1" customWidth="1"/>
    <col min="626" max="626" width="22.81640625" bestFit="1" customWidth="1"/>
    <col min="627" max="627" width="25.90625" bestFit="1" customWidth="1"/>
    <col min="628" max="628" width="64.6328125" bestFit="1" customWidth="1"/>
    <col min="629" max="629" width="19" bestFit="1" customWidth="1"/>
    <col min="630" max="630" width="21.7265625" bestFit="1" customWidth="1"/>
    <col min="631" max="631" width="23.6328125" bestFit="1" customWidth="1"/>
    <col min="632" max="632" width="43.6328125" bestFit="1" customWidth="1"/>
    <col min="633" max="633" width="59.54296875" bestFit="1" customWidth="1"/>
    <col min="634" max="634" width="54.08984375" bestFit="1" customWidth="1"/>
    <col min="635" max="635" width="25.7265625" bestFit="1" customWidth="1"/>
    <col min="636" max="636" width="24.36328125" bestFit="1" customWidth="1"/>
    <col min="637" max="637" width="33.81640625" bestFit="1" customWidth="1"/>
    <col min="638" max="638" width="36.36328125" bestFit="1" customWidth="1"/>
    <col min="639" max="640" width="7.81640625" bestFit="1" customWidth="1"/>
    <col min="641" max="641" width="34.6328125" bestFit="1" customWidth="1"/>
    <col min="642" max="642" width="59.1796875" bestFit="1" customWidth="1"/>
    <col min="643" max="643" width="60.08984375" bestFit="1" customWidth="1"/>
    <col min="644" max="644" width="45.08984375" bestFit="1" customWidth="1"/>
    <col min="645" max="645" width="61.7265625" bestFit="1" customWidth="1"/>
    <col min="646" max="646" width="33.453125" bestFit="1" customWidth="1"/>
    <col min="647" max="647" width="54.7265625" bestFit="1" customWidth="1"/>
    <col min="648" max="648" width="25.6328125" bestFit="1" customWidth="1"/>
    <col min="649" max="649" width="33.453125" bestFit="1" customWidth="1"/>
    <col min="650" max="650" width="40.36328125" bestFit="1" customWidth="1"/>
    <col min="651" max="651" width="42.1796875" bestFit="1" customWidth="1"/>
    <col min="652" max="652" width="52.90625" bestFit="1" customWidth="1"/>
    <col min="653" max="653" width="35.453125" bestFit="1" customWidth="1"/>
    <col min="654" max="654" width="38" bestFit="1" customWidth="1"/>
    <col min="655" max="655" width="17.1796875" bestFit="1" customWidth="1"/>
    <col min="656" max="656" width="31.26953125" bestFit="1" customWidth="1"/>
    <col min="657" max="657" width="48.26953125" bestFit="1" customWidth="1"/>
    <col min="658" max="658" width="22.08984375" bestFit="1" customWidth="1"/>
    <col min="659" max="659" width="23.90625" bestFit="1" customWidth="1"/>
    <col min="660" max="660" width="25.81640625" bestFit="1" customWidth="1"/>
    <col min="661" max="661" width="35.54296875" bestFit="1" customWidth="1"/>
    <col min="662" max="662" width="56.6328125" bestFit="1" customWidth="1"/>
    <col min="663" max="663" width="71.453125" bestFit="1" customWidth="1"/>
    <col min="664" max="664" width="60" bestFit="1" customWidth="1"/>
    <col min="665" max="665" width="40.453125" bestFit="1" customWidth="1"/>
    <col min="666" max="666" width="48.26953125" bestFit="1" customWidth="1"/>
    <col min="667" max="667" width="48.7265625" bestFit="1" customWidth="1"/>
    <col min="668" max="668" width="29.7265625" bestFit="1" customWidth="1"/>
    <col min="669" max="669" width="43.54296875" bestFit="1" customWidth="1"/>
    <col min="670" max="670" width="34.26953125" bestFit="1" customWidth="1"/>
    <col min="671" max="671" width="32.6328125" bestFit="1" customWidth="1"/>
    <col min="672" max="672" width="61.36328125" bestFit="1" customWidth="1"/>
    <col min="673" max="673" width="43.08984375" bestFit="1" customWidth="1"/>
    <col min="674" max="674" width="26.81640625" bestFit="1" customWidth="1"/>
    <col min="675" max="675" width="35.90625" bestFit="1" customWidth="1"/>
    <col min="676" max="676" width="52.453125" bestFit="1" customWidth="1"/>
    <col min="677" max="677" width="42" bestFit="1" customWidth="1"/>
    <col min="678" max="678" width="7.453125" bestFit="1" customWidth="1"/>
    <col min="679" max="679" width="8.81640625" bestFit="1" customWidth="1"/>
    <col min="680" max="680" width="20.453125" bestFit="1" customWidth="1"/>
    <col min="681" max="681" width="49.54296875" bestFit="1" customWidth="1"/>
    <col min="682" max="682" width="27.7265625" bestFit="1" customWidth="1"/>
    <col min="683" max="683" width="27.90625" bestFit="1" customWidth="1"/>
    <col min="684" max="684" width="46.81640625" bestFit="1" customWidth="1"/>
    <col min="685" max="685" width="35.81640625" bestFit="1" customWidth="1"/>
    <col min="686" max="686" width="27.7265625" bestFit="1" customWidth="1"/>
    <col min="687" max="687" width="29" bestFit="1" customWidth="1"/>
    <col min="688" max="688" width="26.7265625" bestFit="1" customWidth="1"/>
    <col min="689" max="689" width="28.26953125" bestFit="1" customWidth="1"/>
    <col min="690" max="690" width="70.26953125" bestFit="1" customWidth="1"/>
    <col min="691" max="691" width="57.90625" bestFit="1" customWidth="1"/>
    <col min="692" max="692" width="36.7265625" bestFit="1" customWidth="1"/>
    <col min="693" max="693" width="47.90625" bestFit="1" customWidth="1"/>
    <col min="694" max="694" width="55.1796875" bestFit="1" customWidth="1"/>
    <col min="695" max="695" width="58.26953125" bestFit="1" customWidth="1"/>
    <col min="696" max="696" width="68.453125" bestFit="1" customWidth="1"/>
    <col min="697" max="697" width="30" bestFit="1" customWidth="1"/>
    <col min="698" max="698" width="38.7265625" bestFit="1" customWidth="1"/>
    <col min="699" max="699" width="51" bestFit="1" customWidth="1"/>
    <col min="700" max="700" width="46" bestFit="1" customWidth="1"/>
    <col min="701" max="701" width="64.1796875" bestFit="1" customWidth="1"/>
    <col min="702" max="702" width="48.36328125" bestFit="1" customWidth="1"/>
    <col min="703" max="703" width="52.7265625" bestFit="1" customWidth="1"/>
    <col min="704" max="704" width="32" bestFit="1" customWidth="1"/>
    <col min="705" max="705" width="36.54296875" bestFit="1" customWidth="1"/>
    <col min="706" max="706" width="43.7265625" bestFit="1" customWidth="1"/>
    <col min="707" max="707" width="49.36328125" bestFit="1" customWidth="1"/>
    <col min="708" max="708" width="53.26953125" bestFit="1" customWidth="1"/>
    <col min="709" max="709" width="32.08984375" bestFit="1" customWidth="1"/>
    <col min="710" max="710" width="25.54296875" bestFit="1" customWidth="1"/>
    <col min="711" max="711" width="28" bestFit="1" customWidth="1"/>
    <col min="712" max="712" width="19.36328125" bestFit="1" customWidth="1"/>
    <col min="713" max="713" width="39.453125" bestFit="1" customWidth="1"/>
    <col min="714" max="714" width="17.1796875" bestFit="1" customWidth="1"/>
    <col min="715" max="715" width="35.08984375" bestFit="1" customWidth="1"/>
    <col min="716" max="716" width="21.1796875" bestFit="1" customWidth="1"/>
    <col min="717" max="717" width="22.7265625" bestFit="1" customWidth="1"/>
    <col min="718" max="718" width="16.6328125" bestFit="1" customWidth="1"/>
    <col min="719" max="719" width="46.1796875" bestFit="1" customWidth="1"/>
    <col min="720" max="720" width="14.90625" bestFit="1" customWidth="1"/>
    <col min="721" max="721" width="28.90625" bestFit="1" customWidth="1"/>
    <col min="722" max="722" width="24.08984375" bestFit="1" customWidth="1"/>
    <col min="723" max="723" width="27.7265625" bestFit="1" customWidth="1"/>
    <col min="724" max="724" width="36" bestFit="1" customWidth="1"/>
    <col min="725" max="725" width="42.6328125" bestFit="1" customWidth="1"/>
    <col min="726" max="726" width="32.36328125" bestFit="1" customWidth="1"/>
    <col min="727" max="729" width="11.90625" bestFit="1" customWidth="1"/>
    <col min="730" max="730" width="13.7265625" bestFit="1" customWidth="1"/>
    <col min="731" max="731" width="12.90625" bestFit="1" customWidth="1"/>
    <col min="732" max="732" width="13.90625" bestFit="1" customWidth="1"/>
    <col min="733" max="733" width="29" bestFit="1" customWidth="1"/>
    <col min="734" max="734" width="17.36328125" bestFit="1" customWidth="1"/>
    <col min="735" max="735" width="42.36328125" bestFit="1" customWidth="1"/>
    <col min="736" max="736" width="27.7265625" bestFit="1" customWidth="1"/>
    <col min="737" max="737" width="19.08984375" bestFit="1" customWidth="1"/>
    <col min="738" max="738" width="32.36328125" bestFit="1" customWidth="1"/>
    <col min="739" max="739" width="22" bestFit="1" customWidth="1"/>
    <col min="740" max="740" width="8.453125" bestFit="1" customWidth="1"/>
    <col min="741" max="741" width="6.81640625" bestFit="1" customWidth="1"/>
    <col min="742" max="742" width="10.6328125" bestFit="1" customWidth="1"/>
    <col min="743" max="745" width="8.81640625" bestFit="1" customWidth="1"/>
    <col min="746" max="747" width="14.81640625" bestFit="1" customWidth="1"/>
    <col min="748" max="748" width="24.453125" bestFit="1" customWidth="1"/>
    <col min="749" max="749" width="15.54296875" bestFit="1" customWidth="1"/>
    <col min="750" max="750" width="30.1796875" bestFit="1" customWidth="1"/>
    <col min="751" max="751" width="54.453125" bestFit="1" customWidth="1"/>
    <col min="752" max="752" width="58.81640625" bestFit="1" customWidth="1"/>
    <col min="753" max="753" width="30.1796875" bestFit="1" customWidth="1"/>
    <col min="754" max="754" width="58.81640625" bestFit="1" customWidth="1"/>
    <col min="755" max="755" width="69.26953125" bestFit="1" customWidth="1"/>
    <col min="756" max="756" width="80.7265625" bestFit="1" customWidth="1"/>
    <col min="757" max="757" width="43" bestFit="1" customWidth="1"/>
    <col min="758" max="758" width="50.1796875" bestFit="1" customWidth="1"/>
    <col min="759" max="759" width="50.453125" bestFit="1" customWidth="1"/>
    <col min="760" max="760" width="25.7265625" bestFit="1" customWidth="1"/>
    <col min="761" max="761" width="23.7265625" bestFit="1" customWidth="1"/>
    <col min="762" max="762" width="19.54296875" bestFit="1" customWidth="1"/>
    <col min="763" max="763" width="19.7265625" bestFit="1" customWidth="1"/>
    <col min="764" max="764" width="25" bestFit="1" customWidth="1"/>
    <col min="765" max="765" width="64.81640625" bestFit="1" customWidth="1"/>
    <col min="766" max="766" width="22.90625" bestFit="1" customWidth="1"/>
    <col min="767" max="767" width="27.6328125" bestFit="1" customWidth="1"/>
    <col min="768" max="768" width="13.90625" bestFit="1" customWidth="1"/>
    <col min="769" max="769" width="13.7265625" bestFit="1" customWidth="1"/>
    <col min="770" max="770" width="51.7265625" bestFit="1" customWidth="1"/>
    <col min="771" max="771" width="38.36328125" bestFit="1" customWidth="1"/>
    <col min="772" max="772" width="33.453125" bestFit="1" customWidth="1"/>
    <col min="773" max="773" width="59.7265625" bestFit="1" customWidth="1"/>
    <col min="774" max="774" width="38.1796875" bestFit="1" customWidth="1"/>
    <col min="775" max="775" width="36.36328125" bestFit="1" customWidth="1"/>
    <col min="776" max="776" width="46.6328125" bestFit="1" customWidth="1"/>
    <col min="777" max="777" width="50.1796875" bestFit="1" customWidth="1"/>
    <col min="778" max="778" width="41.08984375" bestFit="1" customWidth="1"/>
    <col min="779" max="779" width="19.08984375" bestFit="1" customWidth="1"/>
    <col min="780" max="780" width="57.36328125" bestFit="1" customWidth="1"/>
    <col min="781" max="781" width="19.81640625" bestFit="1" customWidth="1"/>
    <col min="782" max="782" width="36" bestFit="1" customWidth="1"/>
    <col min="783" max="783" width="39" bestFit="1" customWidth="1"/>
    <col min="784" max="784" width="11.81640625" bestFit="1" customWidth="1"/>
    <col min="785" max="785" width="8.81640625" bestFit="1" customWidth="1"/>
    <col min="786" max="786" width="7.81640625" bestFit="1" customWidth="1"/>
    <col min="787" max="787" width="8.81640625" bestFit="1" customWidth="1"/>
    <col min="788" max="788" width="20.08984375" bestFit="1" customWidth="1"/>
    <col min="789" max="789" width="43.7265625" bestFit="1" customWidth="1"/>
    <col min="790" max="790" width="48.08984375" bestFit="1" customWidth="1"/>
    <col min="791" max="791" width="62.26953125" bestFit="1" customWidth="1"/>
    <col min="792" max="792" width="43.7265625" bestFit="1" customWidth="1"/>
    <col min="793" max="793" width="55.81640625" bestFit="1" customWidth="1"/>
    <col min="794" max="794" width="24.08984375" bestFit="1" customWidth="1"/>
    <col min="795" max="795" width="62.08984375" bestFit="1" customWidth="1"/>
    <col min="796" max="796" width="43.453125" bestFit="1" customWidth="1"/>
    <col min="797" max="797" width="48.81640625" bestFit="1" customWidth="1"/>
    <col min="798" max="798" width="52.08984375" bestFit="1" customWidth="1"/>
    <col min="799" max="799" width="82.6328125" bestFit="1" customWidth="1"/>
    <col min="800" max="800" width="24.6328125" bestFit="1" customWidth="1"/>
    <col min="801" max="801" width="42.90625" bestFit="1" customWidth="1"/>
    <col min="802" max="802" width="52.1796875" bestFit="1" customWidth="1"/>
    <col min="803" max="803" width="56.54296875" bestFit="1" customWidth="1"/>
    <col min="804" max="804" width="38.453125" bestFit="1" customWidth="1"/>
    <col min="805" max="805" width="35.08984375" bestFit="1" customWidth="1"/>
    <col min="806" max="806" width="53.81640625" bestFit="1" customWidth="1"/>
    <col min="807" max="807" width="38.90625" bestFit="1" customWidth="1"/>
    <col min="808" max="808" width="24.90625" bestFit="1" customWidth="1"/>
    <col min="809" max="809" width="46.81640625" bestFit="1" customWidth="1"/>
    <col min="810" max="810" width="34" bestFit="1" customWidth="1"/>
    <col min="811" max="811" width="44.7265625" bestFit="1" customWidth="1"/>
    <col min="812" max="812" width="35.7265625" bestFit="1" customWidth="1"/>
    <col min="813" max="813" width="52.453125" bestFit="1" customWidth="1"/>
    <col min="814" max="814" width="32.90625" bestFit="1" customWidth="1"/>
    <col min="815" max="815" width="49.7265625" bestFit="1" customWidth="1"/>
    <col min="816" max="816" width="57.54296875" bestFit="1" customWidth="1"/>
    <col min="817" max="817" width="68.26953125" bestFit="1" customWidth="1"/>
    <col min="818" max="818" width="36" bestFit="1" customWidth="1"/>
    <col min="819" max="819" width="9.08984375" bestFit="1" customWidth="1"/>
    <col min="820" max="830" width="10.08984375" bestFit="1" customWidth="1"/>
    <col min="831" max="831" width="8.08984375" bestFit="1" customWidth="1"/>
    <col min="832" max="832" width="9.08984375" bestFit="1" customWidth="1"/>
    <col min="833" max="837" width="10.08984375" bestFit="1" customWidth="1"/>
    <col min="838" max="838" width="9.08984375" bestFit="1" customWidth="1"/>
    <col min="839" max="857" width="10.08984375" bestFit="1" customWidth="1"/>
    <col min="858" max="858" width="9.08984375" bestFit="1" customWidth="1"/>
    <col min="859" max="861" width="10.08984375" bestFit="1" customWidth="1"/>
    <col min="862" max="862" width="9.08984375" bestFit="1" customWidth="1"/>
    <col min="863" max="867" width="10.08984375" bestFit="1" customWidth="1"/>
    <col min="868" max="868" width="9.08984375" bestFit="1" customWidth="1"/>
    <col min="869" max="873" width="10.08984375" bestFit="1" customWidth="1"/>
    <col min="874" max="874" width="9.08984375" bestFit="1" customWidth="1"/>
    <col min="875" max="881" width="10.08984375" bestFit="1" customWidth="1"/>
    <col min="882" max="882" width="9.08984375" bestFit="1" customWidth="1"/>
    <col min="883" max="894" width="10.08984375" bestFit="1" customWidth="1"/>
    <col min="895" max="895" width="9.08984375" bestFit="1" customWidth="1"/>
    <col min="896" max="896" width="8.08984375" bestFit="1" customWidth="1"/>
    <col min="897" max="906" width="9.08984375" bestFit="1" customWidth="1"/>
    <col min="907" max="907" width="8.08984375" bestFit="1" customWidth="1"/>
    <col min="908" max="908" width="9.08984375" bestFit="1" customWidth="1"/>
    <col min="909" max="909" width="60.36328125" bestFit="1" customWidth="1"/>
    <col min="910" max="910" width="25.36328125" bestFit="1" customWidth="1"/>
    <col min="911" max="911" width="29.7265625" bestFit="1" customWidth="1"/>
    <col min="912" max="912" width="50.54296875" bestFit="1" customWidth="1"/>
    <col min="913" max="913" width="32.1796875" bestFit="1" customWidth="1"/>
    <col min="914" max="914" width="31.08984375" bestFit="1" customWidth="1"/>
    <col min="915" max="915" width="46.90625" bestFit="1" customWidth="1"/>
    <col min="916" max="916" width="11.81640625" bestFit="1" customWidth="1"/>
    <col min="917" max="917" width="42" bestFit="1" customWidth="1"/>
    <col min="918" max="918" width="52.453125" bestFit="1" customWidth="1"/>
    <col min="919" max="919" width="42" bestFit="1" customWidth="1"/>
    <col min="920" max="920" width="7.81640625" bestFit="1" customWidth="1"/>
    <col min="921" max="921" width="8.81640625" bestFit="1" customWidth="1"/>
    <col min="922" max="922" width="20.453125" bestFit="1" customWidth="1"/>
    <col min="923" max="923" width="49.54296875" bestFit="1" customWidth="1"/>
    <col min="924" max="924" width="27.7265625" bestFit="1" customWidth="1"/>
    <col min="925" max="925" width="27.90625" bestFit="1" customWidth="1"/>
    <col min="926" max="926" width="37.54296875" bestFit="1" customWidth="1"/>
    <col min="927" max="927" width="46.81640625" bestFit="1" customWidth="1"/>
    <col min="928" max="928" width="35.81640625" bestFit="1" customWidth="1"/>
    <col min="929" max="929" width="27.7265625" bestFit="1" customWidth="1"/>
    <col min="930" max="930" width="36.81640625" bestFit="1" customWidth="1"/>
    <col min="931" max="931" width="29" bestFit="1" customWidth="1"/>
    <col min="932" max="932" width="28.54296875" bestFit="1" customWidth="1"/>
    <col min="933" max="933" width="26.7265625" bestFit="1" customWidth="1"/>
    <col min="934" max="934" width="28.26953125" bestFit="1" customWidth="1"/>
    <col min="935" max="935" width="70.26953125" bestFit="1" customWidth="1"/>
    <col min="936" max="936" width="57.90625" bestFit="1" customWidth="1"/>
    <col min="937" max="937" width="36.7265625" bestFit="1" customWidth="1"/>
    <col min="938" max="938" width="47.90625" bestFit="1" customWidth="1"/>
    <col min="939" max="939" width="55.1796875" bestFit="1" customWidth="1"/>
    <col min="940" max="940" width="58.26953125" bestFit="1" customWidth="1"/>
    <col min="941" max="941" width="68.453125" bestFit="1" customWidth="1"/>
    <col min="942" max="942" width="30" bestFit="1" customWidth="1"/>
    <col min="943" max="943" width="38.7265625" bestFit="1" customWidth="1"/>
    <col min="944" max="944" width="51" bestFit="1" customWidth="1"/>
    <col min="945" max="945" width="46" bestFit="1" customWidth="1"/>
    <col min="946" max="946" width="64.1796875" bestFit="1" customWidth="1"/>
    <col min="947" max="947" width="48.90625" bestFit="1" customWidth="1"/>
    <col min="948" max="948" width="48.36328125" bestFit="1" customWidth="1"/>
    <col min="949" max="949" width="52.7265625" bestFit="1" customWidth="1"/>
    <col min="950" max="950" width="32" bestFit="1" customWidth="1"/>
    <col min="951" max="951" width="36.54296875" bestFit="1" customWidth="1"/>
    <col min="952" max="952" width="47.90625" bestFit="1" customWidth="1"/>
    <col min="953" max="953" width="40.453125" bestFit="1" customWidth="1"/>
    <col min="954" max="954" width="43.7265625" bestFit="1" customWidth="1"/>
    <col min="955" max="955" width="35.7265625" bestFit="1" customWidth="1"/>
    <col min="956" max="956" width="71.36328125" bestFit="1" customWidth="1"/>
    <col min="957" max="957" width="49.36328125" bestFit="1" customWidth="1"/>
    <col min="958" max="958" width="26.54296875" bestFit="1" customWidth="1"/>
    <col min="959" max="959" width="53.26953125" bestFit="1" customWidth="1"/>
    <col min="960" max="960" width="32.08984375" bestFit="1" customWidth="1"/>
    <col min="961" max="961" width="25.54296875" bestFit="1" customWidth="1"/>
    <col min="962" max="962" width="28" bestFit="1" customWidth="1"/>
    <col min="963" max="963" width="19.36328125" bestFit="1" customWidth="1"/>
    <col min="964" max="964" width="44.7265625" bestFit="1" customWidth="1"/>
    <col min="965" max="965" width="39.453125" bestFit="1" customWidth="1"/>
    <col min="966" max="966" width="31.36328125" bestFit="1" customWidth="1"/>
    <col min="967" max="967" width="17.1796875" bestFit="1" customWidth="1"/>
    <col min="968" max="968" width="31.81640625" bestFit="1" customWidth="1"/>
    <col min="969" max="969" width="32.36328125" bestFit="1" customWidth="1"/>
    <col min="970" max="970" width="35.08984375" bestFit="1" customWidth="1"/>
    <col min="971" max="971" width="15.81640625" bestFit="1" customWidth="1"/>
    <col min="972" max="972" width="21.1796875" bestFit="1" customWidth="1"/>
    <col min="973" max="973" width="22.7265625" bestFit="1" customWidth="1"/>
    <col min="974" max="974" width="16.6328125" bestFit="1" customWidth="1"/>
    <col min="975" max="975" width="69.1796875" bestFit="1" customWidth="1"/>
    <col min="976" max="976" width="23.6328125" bestFit="1" customWidth="1"/>
    <col min="977" max="977" width="46.1796875" bestFit="1" customWidth="1"/>
    <col min="978" max="978" width="14.90625" bestFit="1" customWidth="1"/>
    <col min="979" max="979" width="28.90625" bestFit="1" customWidth="1"/>
    <col min="980" max="980" width="24.08984375" bestFit="1" customWidth="1"/>
    <col min="981" max="981" width="27.7265625" bestFit="1" customWidth="1"/>
    <col min="982" max="982" width="27.90625" bestFit="1" customWidth="1"/>
    <col min="983" max="983" width="36" bestFit="1" customWidth="1"/>
    <col min="984" max="984" width="42.6328125" bestFit="1" customWidth="1"/>
    <col min="985" max="985" width="32.36328125" bestFit="1" customWidth="1"/>
    <col min="986" max="990" width="11.90625" bestFit="1" customWidth="1"/>
    <col min="991" max="991" width="13.7265625" bestFit="1" customWidth="1"/>
    <col min="992" max="992" width="12.90625" bestFit="1" customWidth="1"/>
    <col min="993" max="994" width="13.90625" bestFit="1" customWidth="1"/>
    <col min="995" max="995" width="29" bestFit="1" customWidth="1"/>
    <col min="996" max="996" width="30.36328125" bestFit="1" customWidth="1"/>
    <col min="997" max="997" width="28.90625" bestFit="1" customWidth="1"/>
    <col min="998" max="998" width="17.36328125" bestFit="1" customWidth="1"/>
    <col min="999" max="999" width="24" bestFit="1" customWidth="1"/>
    <col min="1000" max="1000" width="42.36328125" bestFit="1" customWidth="1"/>
    <col min="1001" max="1001" width="27.7265625" bestFit="1" customWidth="1"/>
    <col min="1002" max="1002" width="19.08984375" bestFit="1" customWidth="1"/>
    <col min="1003" max="1003" width="32.36328125" bestFit="1" customWidth="1"/>
    <col min="1004" max="1004" width="22" bestFit="1" customWidth="1"/>
    <col min="1005" max="1005" width="8.453125" bestFit="1" customWidth="1"/>
    <col min="1006" max="1006" width="8.81640625" bestFit="1" customWidth="1"/>
    <col min="1007" max="1007" width="10.6328125" bestFit="1" customWidth="1"/>
    <col min="1008" max="1009" width="8.81640625" bestFit="1" customWidth="1"/>
    <col min="1010" max="1010" width="7.81640625" bestFit="1" customWidth="1"/>
    <col min="1011" max="1011" width="8.81640625" bestFit="1" customWidth="1"/>
    <col min="1012" max="1013" width="14.81640625" bestFit="1" customWidth="1"/>
    <col min="1014" max="1014" width="24.453125" bestFit="1" customWidth="1"/>
    <col min="1015" max="1015" width="17.81640625" bestFit="1" customWidth="1"/>
    <col min="1016" max="1016" width="15.54296875" bestFit="1" customWidth="1"/>
    <col min="1017" max="1017" width="30.1796875" bestFit="1" customWidth="1"/>
    <col min="1018" max="1018" width="54.453125" bestFit="1" customWidth="1"/>
    <col min="1019" max="1019" width="58.81640625" bestFit="1" customWidth="1"/>
    <col min="1020" max="1020" width="30.1796875" bestFit="1" customWidth="1"/>
    <col min="1021" max="1021" width="58.81640625" bestFit="1" customWidth="1"/>
    <col min="1022" max="1022" width="33.1796875" bestFit="1" customWidth="1"/>
    <col min="1023" max="1023" width="43.81640625" bestFit="1" customWidth="1"/>
    <col min="1024" max="1024" width="69.26953125" bestFit="1" customWidth="1"/>
    <col min="1025" max="1025" width="80.7265625" bestFit="1" customWidth="1"/>
    <col min="1026" max="1026" width="43" bestFit="1" customWidth="1"/>
    <col min="1027" max="1027" width="54.08984375" bestFit="1" customWidth="1"/>
    <col min="1028" max="1028" width="50.1796875" bestFit="1" customWidth="1"/>
    <col min="1029" max="1029" width="50.453125" bestFit="1" customWidth="1"/>
    <col min="1030" max="1030" width="65.54296875" bestFit="1" customWidth="1"/>
    <col min="1031" max="1031" width="25.7265625" bestFit="1" customWidth="1"/>
    <col min="1032" max="1032" width="25" bestFit="1" customWidth="1"/>
    <col min="1033" max="1033" width="23.7265625" bestFit="1" customWidth="1"/>
    <col min="1034" max="1034" width="19.54296875" bestFit="1" customWidth="1"/>
    <col min="1035" max="1035" width="19.7265625" bestFit="1" customWidth="1"/>
    <col min="1036" max="1036" width="25" bestFit="1" customWidth="1"/>
    <col min="1037" max="1037" width="64.81640625" bestFit="1" customWidth="1"/>
    <col min="1038" max="1038" width="55.26953125" bestFit="1" customWidth="1"/>
    <col min="1039" max="1039" width="34" bestFit="1" customWidth="1"/>
    <col min="1040" max="1040" width="29.08984375" bestFit="1" customWidth="1"/>
    <col min="1041" max="1041" width="22.90625" bestFit="1" customWidth="1"/>
    <col min="1042" max="1042" width="27.6328125" bestFit="1" customWidth="1"/>
    <col min="1043" max="1043" width="13.90625" bestFit="1" customWidth="1"/>
    <col min="1044" max="1044" width="15.26953125" bestFit="1" customWidth="1"/>
    <col min="1045" max="1045" width="13.7265625" bestFit="1" customWidth="1"/>
    <col min="1046" max="1046" width="51.7265625" bestFit="1" customWidth="1"/>
    <col min="1047" max="1047" width="38.36328125" bestFit="1" customWidth="1"/>
    <col min="1048" max="1048" width="33.453125" bestFit="1" customWidth="1"/>
    <col min="1049" max="1049" width="28.54296875" bestFit="1" customWidth="1"/>
    <col min="1050" max="1050" width="59.7265625" bestFit="1" customWidth="1"/>
    <col min="1051" max="1051" width="38.1796875" bestFit="1" customWidth="1"/>
    <col min="1052" max="1052" width="36.36328125" bestFit="1" customWidth="1"/>
    <col min="1053" max="1053" width="34.08984375" bestFit="1" customWidth="1"/>
    <col min="1054" max="1054" width="46.54296875" bestFit="1" customWidth="1"/>
    <col min="1055" max="1055" width="49.7265625" bestFit="1" customWidth="1"/>
    <col min="1056" max="1056" width="46.6328125" bestFit="1" customWidth="1"/>
    <col min="1057" max="1057" width="50.1796875" bestFit="1" customWidth="1"/>
    <col min="1058" max="1058" width="33.6328125" bestFit="1" customWidth="1"/>
    <col min="1059" max="1059" width="41.08984375" bestFit="1" customWidth="1"/>
    <col min="1060" max="1060" width="19.7265625" bestFit="1" customWidth="1"/>
    <col min="1061" max="1061" width="19.08984375" bestFit="1" customWidth="1"/>
    <col min="1062" max="1062" width="26.7265625" bestFit="1" customWidth="1"/>
    <col min="1063" max="1063" width="57.36328125" bestFit="1" customWidth="1"/>
    <col min="1064" max="1064" width="19.81640625" bestFit="1" customWidth="1"/>
    <col min="1065" max="1065" width="36" bestFit="1" customWidth="1"/>
    <col min="1066" max="1066" width="39" bestFit="1" customWidth="1"/>
    <col min="1067" max="1067" width="11.81640625" bestFit="1" customWidth="1"/>
    <col min="1068" max="1069" width="8.81640625" bestFit="1" customWidth="1"/>
    <col min="1070" max="1070" width="7.81640625" bestFit="1" customWidth="1"/>
    <col min="1071" max="1071" width="8.81640625" bestFit="1" customWidth="1"/>
    <col min="1072" max="1073" width="7.81640625" bestFit="1" customWidth="1"/>
    <col min="1074" max="1074" width="20.08984375" bestFit="1" customWidth="1"/>
    <col min="1075" max="1075" width="43.7265625" bestFit="1" customWidth="1"/>
    <col min="1076" max="1076" width="48.08984375" bestFit="1" customWidth="1"/>
    <col min="1077" max="1077" width="62.26953125" bestFit="1" customWidth="1"/>
    <col min="1078" max="1078" width="43.7265625" bestFit="1" customWidth="1"/>
    <col min="1079" max="1079" width="55.81640625" bestFit="1" customWidth="1"/>
    <col min="1080" max="1080" width="24.08984375" bestFit="1" customWidth="1"/>
    <col min="1081" max="1081" width="62.08984375" bestFit="1" customWidth="1"/>
    <col min="1082" max="1082" width="43.453125" bestFit="1" customWidth="1"/>
    <col min="1083" max="1083" width="35.36328125" bestFit="1" customWidth="1"/>
    <col min="1084" max="1084" width="48.81640625" bestFit="1" customWidth="1"/>
    <col min="1085" max="1085" width="52.08984375" bestFit="1" customWidth="1"/>
    <col min="1086" max="1086" width="76" bestFit="1" customWidth="1"/>
    <col min="1087" max="1087" width="82.6328125" bestFit="1" customWidth="1"/>
    <col min="1088" max="1088" width="24.6328125" bestFit="1" customWidth="1"/>
    <col min="1089" max="1089" width="42.90625" bestFit="1" customWidth="1"/>
    <col min="1090" max="1090" width="52.1796875" bestFit="1" customWidth="1"/>
    <col min="1091" max="1091" width="56.54296875" bestFit="1" customWidth="1"/>
    <col min="1092" max="1092" width="38.453125" bestFit="1" customWidth="1"/>
    <col min="1093" max="1093" width="35.08984375" bestFit="1" customWidth="1"/>
    <col min="1094" max="1094" width="36" bestFit="1" customWidth="1"/>
    <col min="1095" max="1095" width="53.81640625" bestFit="1" customWidth="1"/>
    <col min="1096" max="1096" width="38.90625" bestFit="1" customWidth="1"/>
    <col min="1097" max="1097" width="24.90625" bestFit="1" customWidth="1"/>
    <col min="1098" max="1098" width="46.81640625" bestFit="1" customWidth="1"/>
    <col min="1099" max="1099" width="32.81640625" bestFit="1" customWidth="1"/>
    <col min="1100" max="1100" width="34" bestFit="1" customWidth="1"/>
    <col min="1101" max="1101" width="44.7265625" bestFit="1" customWidth="1"/>
    <col min="1102" max="1102" width="35.7265625" bestFit="1" customWidth="1"/>
    <col min="1103" max="1103" width="52.453125" bestFit="1" customWidth="1"/>
    <col min="1104" max="1104" width="32.90625" bestFit="1" customWidth="1"/>
    <col min="1105" max="1105" width="49.7265625" bestFit="1" customWidth="1"/>
    <col min="1106" max="1106" width="57.54296875" bestFit="1" customWidth="1"/>
    <col min="1107" max="1107" width="68.26953125" bestFit="1" customWidth="1"/>
    <col min="1108" max="1108" width="60.453125" bestFit="1" customWidth="1"/>
    <col min="1109" max="1109" width="36" bestFit="1" customWidth="1"/>
    <col min="1110" max="1110" width="31.453125" bestFit="1" customWidth="1"/>
    <col min="1111" max="1111" width="9.08984375" bestFit="1" customWidth="1"/>
    <col min="1112" max="1127" width="10.08984375" bestFit="1" customWidth="1"/>
    <col min="1128" max="1128" width="8.08984375" bestFit="1" customWidth="1"/>
    <col min="1129" max="1129" width="9.08984375" bestFit="1" customWidth="1"/>
    <col min="1130" max="1135" width="10.08984375" bestFit="1" customWidth="1"/>
    <col min="1136" max="1136" width="9.08984375" bestFit="1" customWidth="1"/>
    <col min="1137" max="1147" width="10.08984375" bestFit="1" customWidth="1"/>
    <col min="1148" max="1148" width="9.08984375" bestFit="1" customWidth="1"/>
    <col min="1149" max="1157" width="10.08984375" bestFit="1" customWidth="1"/>
    <col min="1158" max="1158" width="9.08984375" bestFit="1" customWidth="1"/>
    <col min="1159" max="1163" width="10.08984375" bestFit="1" customWidth="1"/>
    <col min="1164" max="1164" width="9.08984375" bestFit="1" customWidth="1"/>
    <col min="1165" max="1170" width="10.08984375" bestFit="1" customWidth="1"/>
    <col min="1171" max="1171" width="9.08984375" bestFit="1" customWidth="1"/>
    <col min="1172" max="1177" width="10.08984375" bestFit="1" customWidth="1"/>
    <col min="1178" max="1178" width="9.08984375" bestFit="1" customWidth="1"/>
    <col min="1179" max="1186" width="10.08984375" bestFit="1" customWidth="1"/>
    <col min="1187" max="1187" width="9.08984375" bestFit="1" customWidth="1"/>
    <col min="1188" max="1196" width="10.08984375" bestFit="1" customWidth="1"/>
    <col min="1197" max="1197" width="9.08984375" bestFit="1" customWidth="1"/>
    <col min="1198" max="1205" width="10.08984375" bestFit="1" customWidth="1"/>
    <col min="1206" max="1206" width="7.453125" bestFit="1" customWidth="1"/>
    <col min="1207" max="1207" width="8.08984375" bestFit="1" customWidth="1"/>
    <col min="1208" max="1211" width="9.08984375" bestFit="1" customWidth="1"/>
    <col min="1212" max="1212" width="8.08984375" bestFit="1" customWidth="1"/>
    <col min="1213" max="1225" width="9.08984375" bestFit="1" customWidth="1"/>
    <col min="1226" max="1226" width="8.08984375" bestFit="1" customWidth="1"/>
    <col min="1227" max="1227" width="9.08984375" bestFit="1" customWidth="1"/>
    <col min="1228" max="1228" width="60.36328125" bestFit="1" customWidth="1"/>
    <col min="1229" max="1229" width="25.36328125" bestFit="1" customWidth="1"/>
    <col min="1230" max="1230" width="29.7265625" bestFit="1" customWidth="1"/>
    <col min="1231" max="1231" width="50.54296875" bestFit="1" customWidth="1"/>
    <col min="1232" max="1232" width="32.1796875" bestFit="1" customWidth="1"/>
    <col min="1233" max="1233" width="31.08984375" bestFit="1" customWidth="1"/>
    <col min="1234" max="1234" width="46.90625" bestFit="1" customWidth="1"/>
    <col min="1235" max="1235" width="11.81640625" bestFit="1" customWidth="1"/>
  </cols>
  <sheetData>
    <row r="5" spans="1:2" x14ac:dyDescent="0.35">
      <c r="A5" s="4" t="s">
        <v>1984</v>
      </c>
      <c r="B5" t="s">
        <v>1990</v>
      </c>
    </row>
    <row r="6" spans="1:2" x14ac:dyDescent="0.35">
      <c r="A6" s="5" t="s">
        <v>1957</v>
      </c>
      <c r="B6" s="3">
        <v>362980.2945999995</v>
      </c>
    </row>
    <row r="7" spans="1:2" x14ac:dyDescent="0.35">
      <c r="A7" s="6" t="s">
        <v>1978</v>
      </c>
      <c r="B7" s="3">
        <v>362980.2945999995</v>
      </c>
    </row>
    <row r="8" spans="1:2" x14ac:dyDescent="0.35">
      <c r="A8" s="5" t="s">
        <v>1956</v>
      </c>
      <c r="B8" s="3">
        <v>281113.80574699974</v>
      </c>
    </row>
    <row r="9" spans="1:2" x14ac:dyDescent="0.35">
      <c r="A9" s="6" t="s">
        <v>1979</v>
      </c>
      <c r="B9" s="3">
        <v>281113.80574699974</v>
      </c>
    </row>
    <row r="10" spans="1:2" x14ac:dyDescent="0.35">
      <c r="A10" s="5" t="s">
        <v>1955</v>
      </c>
      <c r="B10" s="3">
        <v>280326.75129999977</v>
      </c>
    </row>
    <row r="11" spans="1:2" x14ac:dyDescent="0.35">
      <c r="A11" s="6" t="s">
        <v>1976</v>
      </c>
      <c r="B11" s="3">
        <v>280326.75129999977</v>
      </c>
    </row>
    <row r="12" spans="1:2" x14ac:dyDescent="0.35">
      <c r="A12" s="5" t="s">
        <v>1958</v>
      </c>
      <c r="B12" s="3">
        <v>19557.991599999983</v>
      </c>
    </row>
    <row r="13" spans="1:2" x14ac:dyDescent="0.35">
      <c r="A13" s="6" t="s">
        <v>1977</v>
      </c>
      <c r="B13" s="3">
        <v>19557.991599999983</v>
      </c>
    </row>
    <row r="14" spans="1:2" x14ac:dyDescent="0.35">
      <c r="A14" s="5" t="s">
        <v>1985</v>
      </c>
      <c r="B14" s="3">
        <v>943978.84324699885</v>
      </c>
    </row>
    <row r="21" spans="1:3" x14ac:dyDescent="0.35">
      <c r="A21" s="4" t="s">
        <v>1981</v>
      </c>
      <c r="B21" t="s">
        <v>1958</v>
      </c>
    </row>
    <row r="23" spans="1:3" x14ac:dyDescent="0.35">
      <c r="A23" s="4" t="s">
        <v>1983</v>
      </c>
      <c r="B23" s="4" t="s">
        <v>1986</v>
      </c>
    </row>
    <row r="24" spans="1:3" x14ac:dyDescent="0.35">
      <c r="A24" s="4" t="s">
        <v>1984</v>
      </c>
      <c r="B24" t="s">
        <v>1996</v>
      </c>
      <c r="C24" t="s">
        <v>1985</v>
      </c>
    </row>
    <row r="25" spans="1:3" x14ac:dyDescent="0.35">
      <c r="A25" s="5" t="s">
        <v>1991</v>
      </c>
      <c r="B25" s="3"/>
      <c r="C25" s="3"/>
    </row>
    <row r="26" spans="1:3" x14ac:dyDescent="0.35">
      <c r="A26" s="5" t="s">
        <v>1992</v>
      </c>
      <c r="B26" s="3"/>
      <c r="C26" s="3"/>
    </row>
    <row r="27" spans="1:3" x14ac:dyDescent="0.35">
      <c r="A27" s="5" t="s">
        <v>1993</v>
      </c>
      <c r="B27" s="3">
        <v>5322.14</v>
      </c>
      <c r="C27" s="3">
        <v>5322.14</v>
      </c>
    </row>
    <row r="28" spans="1:3" x14ac:dyDescent="0.35">
      <c r="A28" s="5" t="s">
        <v>1994</v>
      </c>
      <c r="B28" s="3"/>
      <c r="C28" s="3"/>
    </row>
    <row r="29" spans="1:3" x14ac:dyDescent="0.35">
      <c r="A29" s="5" t="s">
        <v>1985</v>
      </c>
      <c r="B29" s="3">
        <v>5322.14</v>
      </c>
      <c r="C29" s="3">
        <v>5322.14</v>
      </c>
    </row>
    <row r="46" spans="1:3" x14ac:dyDescent="0.35">
      <c r="A46" s="4" t="s">
        <v>1983</v>
      </c>
      <c r="B46" s="4" t="s">
        <v>1986</v>
      </c>
    </row>
    <row r="47" spans="1:3" x14ac:dyDescent="0.35">
      <c r="A47" s="4" t="s">
        <v>1984</v>
      </c>
      <c r="B47" t="s">
        <v>1958</v>
      </c>
      <c r="C47" t="s">
        <v>1985</v>
      </c>
    </row>
    <row r="48" spans="1:3" x14ac:dyDescent="0.35">
      <c r="A48" s="5" t="s">
        <v>1991</v>
      </c>
      <c r="B48" s="3">
        <v>2323.6455000000001</v>
      </c>
      <c r="C48" s="3">
        <v>2323.6455000000001</v>
      </c>
    </row>
    <row r="49" spans="1:3" x14ac:dyDescent="0.35">
      <c r="A49" s="5" t="s">
        <v>1992</v>
      </c>
      <c r="B49" s="3">
        <v>7086.0159999999987</v>
      </c>
      <c r="C49" s="3">
        <v>7086.0159999999987</v>
      </c>
    </row>
    <row r="50" spans="1:3" x14ac:dyDescent="0.35">
      <c r="A50" s="5" t="s">
        <v>1993</v>
      </c>
      <c r="B50" s="3">
        <v>12240.531599999995</v>
      </c>
      <c r="C50" s="3">
        <v>12240.531599999995</v>
      </c>
    </row>
    <row r="51" spans="1:3" x14ac:dyDescent="0.35">
      <c r="A51" s="5" t="s">
        <v>1994</v>
      </c>
      <c r="B51" s="3">
        <v>7061.2284999999911</v>
      </c>
      <c r="C51" s="3">
        <v>7061.2284999999911</v>
      </c>
    </row>
    <row r="52" spans="1:3" x14ac:dyDescent="0.35">
      <c r="A52" s="5" t="s">
        <v>1985</v>
      </c>
      <c r="B52" s="3">
        <v>28711.421599999983</v>
      </c>
      <c r="C52" s="3">
        <v>28711.421599999983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
  <sheetViews>
    <sheetView showGridLines="0" zoomScale="53" zoomScaleNormal="53" workbookViewId="0">
      <selection activeCell="AC22" sqref="AC22"/>
    </sheetView>
  </sheetViews>
  <sheetFormatPr defaultRowHeight="14.5" x14ac:dyDescent="0.35"/>
  <sheetData>
    <row r="1" spans="1:24" ht="14.5" customHeight="1" x14ac:dyDescent="0.35">
      <c r="A1" s="9" t="s">
        <v>1995</v>
      </c>
      <c r="B1" s="9"/>
      <c r="C1" s="9"/>
      <c r="D1" s="9"/>
      <c r="E1" s="9"/>
      <c r="F1" s="9"/>
      <c r="G1" s="9"/>
      <c r="H1" s="9"/>
      <c r="I1" s="9"/>
      <c r="J1" s="9"/>
      <c r="K1" s="9"/>
      <c r="L1" s="9"/>
      <c r="M1" s="9"/>
      <c r="N1" s="9"/>
      <c r="O1" s="9"/>
      <c r="P1" s="9"/>
      <c r="Q1" s="9"/>
      <c r="R1" s="9"/>
      <c r="S1" s="9"/>
      <c r="T1" s="9"/>
      <c r="U1" s="9"/>
      <c r="V1" s="9"/>
      <c r="W1" s="9"/>
      <c r="X1" s="9"/>
    </row>
    <row r="2" spans="1:24" ht="14.5" customHeight="1" x14ac:dyDescent="0.35">
      <c r="A2" s="9"/>
      <c r="B2" s="9"/>
      <c r="C2" s="9"/>
      <c r="D2" s="9"/>
      <c r="E2" s="9"/>
      <c r="F2" s="9"/>
      <c r="G2" s="9"/>
      <c r="H2" s="9"/>
      <c r="I2" s="9"/>
      <c r="J2" s="9"/>
      <c r="K2" s="9"/>
      <c r="L2" s="9"/>
      <c r="M2" s="9"/>
      <c r="N2" s="9"/>
      <c r="O2" s="9"/>
      <c r="P2" s="9"/>
      <c r="Q2" s="9"/>
      <c r="R2" s="9"/>
      <c r="S2" s="9"/>
      <c r="T2" s="9"/>
      <c r="U2" s="9"/>
      <c r="V2" s="9"/>
      <c r="W2" s="9"/>
      <c r="X2" s="9"/>
    </row>
    <row r="3" spans="1:24" ht="14.5" customHeight="1" x14ac:dyDescent="0.35">
      <c r="A3" s="9"/>
      <c r="B3" s="9"/>
      <c r="C3" s="9"/>
      <c r="D3" s="9"/>
      <c r="E3" s="9"/>
      <c r="F3" s="9"/>
      <c r="G3" s="9"/>
      <c r="H3" s="9"/>
      <c r="I3" s="9"/>
      <c r="J3" s="9"/>
      <c r="K3" s="9"/>
      <c r="L3" s="9"/>
      <c r="M3" s="9"/>
      <c r="N3" s="9"/>
      <c r="O3" s="9"/>
      <c r="P3" s="9"/>
      <c r="Q3" s="9"/>
      <c r="R3" s="9"/>
      <c r="S3" s="9"/>
      <c r="T3" s="9"/>
      <c r="U3" s="9"/>
      <c r="V3" s="9"/>
      <c r="W3" s="9"/>
      <c r="X3" s="9"/>
    </row>
    <row r="4" spans="1:24" ht="14.5" customHeight="1" x14ac:dyDescent="0.35">
      <c r="A4" s="9"/>
      <c r="B4" s="9"/>
      <c r="C4" s="9"/>
      <c r="D4" s="9"/>
      <c r="E4" s="9"/>
      <c r="F4" s="9"/>
      <c r="G4" s="9"/>
      <c r="H4" s="9"/>
      <c r="I4" s="9"/>
      <c r="J4" s="9"/>
      <c r="K4" s="9"/>
      <c r="L4" s="9"/>
      <c r="M4" s="9"/>
      <c r="N4" s="9"/>
      <c r="O4" s="9"/>
      <c r="P4" s="9"/>
      <c r="Q4" s="9"/>
      <c r="R4" s="9"/>
      <c r="S4" s="9"/>
      <c r="T4" s="9"/>
      <c r="U4" s="9"/>
      <c r="V4" s="9"/>
      <c r="W4" s="9"/>
      <c r="X4" s="9"/>
    </row>
    <row r="5" spans="1:24" ht="14.5" customHeight="1" x14ac:dyDescent="0.35">
      <c r="A5" s="9"/>
      <c r="B5" s="9"/>
      <c r="C5" s="9"/>
      <c r="D5" s="9"/>
      <c r="E5" s="9"/>
      <c r="F5" s="9"/>
      <c r="G5" s="9"/>
      <c r="H5" s="9"/>
      <c r="I5" s="9"/>
      <c r="J5" s="9"/>
      <c r="K5" s="9"/>
      <c r="L5" s="9"/>
      <c r="M5" s="9"/>
      <c r="N5" s="9"/>
      <c r="O5" s="9"/>
      <c r="P5" s="9"/>
      <c r="Q5" s="9"/>
      <c r="R5" s="9"/>
      <c r="S5" s="9"/>
      <c r="T5" s="9"/>
      <c r="U5" s="9"/>
      <c r="V5" s="9"/>
      <c r="W5" s="9"/>
      <c r="X5" s="9"/>
    </row>
    <row r="6" spans="1:24" ht="14.5" customHeight="1" x14ac:dyDescent="0.35">
      <c r="A6" s="9"/>
      <c r="B6" s="9"/>
      <c r="C6" s="9"/>
      <c r="D6" s="9"/>
      <c r="E6" s="9"/>
      <c r="F6" s="9"/>
      <c r="G6" s="9"/>
      <c r="H6" s="9"/>
      <c r="I6" s="9"/>
      <c r="J6" s="9"/>
      <c r="K6" s="9"/>
      <c r="L6" s="9"/>
      <c r="M6" s="9"/>
      <c r="N6" s="9"/>
      <c r="O6" s="9"/>
      <c r="P6" s="9"/>
      <c r="Q6" s="9"/>
      <c r="R6" s="9"/>
      <c r="S6" s="9"/>
      <c r="T6" s="9"/>
      <c r="U6" s="9"/>
      <c r="V6" s="9"/>
      <c r="W6" s="9"/>
      <c r="X6" s="9"/>
    </row>
    <row r="7" spans="1:24" ht="14.5" customHeight="1" x14ac:dyDescent="0.35">
      <c r="A7" s="9"/>
      <c r="B7" s="9"/>
      <c r="C7" s="9"/>
      <c r="D7" s="9"/>
      <c r="E7" s="9"/>
      <c r="F7" s="9"/>
      <c r="G7" s="9"/>
      <c r="H7" s="9"/>
      <c r="I7" s="9"/>
      <c r="J7" s="9"/>
      <c r="K7" s="9"/>
      <c r="L7" s="9"/>
      <c r="M7" s="9"/>
      <c r="N7" s="9"/>
      <c r="O7" s="9"/>
      <c r="P7" s="9"/>
      <c r="Q7" s="9"/>
      <c r="R7" s="9"/>
      <c r="S7" s="9"/>
      <c r="T7" s="9"/>
      <c r="U7" s="9"/>
      <c r="V7" s="9"/>
      <c r="W7" s="9"/>
      <c r="X7" s="9"/>
    </row>
    <row r="8" spans="1:24" ht="14.5" customHeight="1" x14ac:dyDescent="0.35">
      <c r="M8" s="10" t="s">
        <v>1997</v>
      </c>
      <c r="N8" s="10"/>
      <c r="O8" s="10"/>
      <c r="P8" s="10"/>
      <c r="Q8" s="10"/>
      <c r="R8" s="10"/>
      <c r="S8" s="10"/>
      <c r="T8" s="10"/>
      <c r="U8" s="10"/>
      <c r="V8" s="10"/>
      <c r="W8" s="10"/>
    </row>
    <row r="9" spans="1:24" ht="14.5" customHeight="1" x14ac:dyDescent="0.35">
      <c r="M9" s="10"/>
      <c r="N9" s="10"/>
      <c r="O9" s="10"/>
      <c r="P9" s="10"/>
      <c r="Q9" s="10"/>
      <c r="R9" s="10"/>
      <c r="S9" s="10"/>
      <c r="T9" s="10"/>
      <c r="U9" s="10"/>
      <c r="V9" s="10"/>
      <c r="W9" s="10"/>
    </row>
    <row r="10" spans="1:24" ht="14.5" customHeight="1" x14ac:dyDescent="0.35">
      <c r="M10" s="10"/>
      <c r="N10" s="10"/>
      <c r="O10" s="10"/>
      <c r="P10" s="10"/>
      <c r="Q10" s="10"/>
      <c r="R10" s="10"/>
      <c r="S10" s="10"/>
      <c r="T10" s="10"/>
      <c r="U10" s="10"/>
      <c r="V10" s="10"/>
      <c r="W10" s="10"/>
    </row>
  </sheetData>
  <mergeCells count="2">
    <mergeCell ref="A1:X7"/>
    <mergeCell ref="M8:W1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86C9019-2E7E-4434-A1F9-870EC6D0D7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question</vt:lpstr>
      <vt:lpstr>sales</vt:lpstr>
      <vt:lpstr>returns</vt:lpstr>
      <vt:lpstr>managers</vt:lpstr>
      <vt:lpstr>Pivot</vt:lpstr>
      <vt:lpstr>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Youki Chiba</dc:creator>
  <cp:lastModifiedBy>Youki Chiba</cp:lastModifiedBy>
  <dcterms:created xsi:type="dcterms:W3CDTF">2023-02-16T23:22:16Z</dcterms:created>
  <dcterms:modified xsi:type="dcterms:W3CDTF">2023-02-21T19:42:50Z</dcterms:modified>
</cp:coreProperties>
</file>